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90" yWindow="150" windowWidth="16260" windowHeight="7155"/>
  </bookViews>
  <sheets>
    <sheet name="CIAL full extended tax working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</externalReferences>
  <definedNames>
    <definedName name="\" localSheetId="0">#REF!</definedName>
    <definedName name="\">#REF!</definedName>
    <definedName name="_30_Jun_02">"Val_Date"</definedName>
    <definedName name="_AtRisk_SimSetting_AutomaticallyGenerateReports" hidden="1">FALSE</definedName>
    <definedName name="_AtRisk_SimSetting_AutomaticResultsDisplayMode" hidden="1">0</definedName>
    <definedName name="_AtRisk_SimSetting_ConvergenceConfidenceLevel" hidden="1">0.95</definedName>
    <definedName name="_AtRisk_SimSetting_ConvergencePercentileToTest" hidden="1">0.9</definedName>
    <definedName name="_AtRisk_SimSetting_ConvergencePerformMeanTest" hidden="1">TRUE</definedName>
    <definedName name="_AtRisk_SimSetting_ConvergencePerformPercentileTest" hidden="1">FALSE</definedName>
    <definedName name="_AtRisk_SimSetting_ConvergencePerformStdDeviationTest" hidden="1">FALSE</definedName>
    <definedName name="_AtRisk_SimSetting_ConvergenceTestAllOutputs" hidden="1">TRUE</definedName>
    <definedName name="_AtRisk_SimSetting_ConvergenceTestingPeriod" hidden="1">100</definedName>
    <definedName name="_AtRisk_SimSetting_ConvergenceTolerance" hidden="1">0.03</definedName>
    <definedName name="_AtRisk_SimSetting_LiveUpdate" hidden="1">TRUE</definedName>
    <definedName name="_AtRisk_SimSetting_LiveUpdatePeriod" hidden="1">-1</definedName>
    <definedName name="_AtRisk_SimSetting_RandomNumberGenerator" hidden="1">0</definedName>
    <definedName name="_AtRisk_SimSetting_ReportsList" hidden="1">0</definedName>
    <definedName name="_AtRisk_SimSetting_SimNameCount" hidden="1">0</definedName>
    <definedName name="_AtRisk_SimSetting_SmartSensitivityAnalysisEnabled" hidden="1">TRUE</definedName>
    <definedName name="_AtRisk_SimSetting_StdRecalcBehavior" hidden="1">0</definedName>
    <definedName name="_AtRisk_SimSetting_StdRecalcWithoutRiskStatic" hidden="1">0</definedName>
    <definedName name="_AtRisk_SimSetting_StdRecalcWithoutRiskStaticPercentile" hidden="1">0.5</definedName>
    <definedName name="_MatInverse_In" localSheetId="0" hidden="1">'[1]#REF'!#REF!</definedName>
    <definedName name="_MatInverse_In" hidden="1">'[1]#REF'!#REF!</definedName>
    <definedName name="_MatInverse_Out" localSheetId="0" hidden="1">'[1]#REF'!#REF!</definedName>
    <definedName name="_MatInverse_Out" hidden="1">'[1]#REF'!#REF!</definedName>
    <definedName name="_MatMult_A" localSheetId="0" hidden="1">'[1]#REF'!#REF!</definedName>
    <definedName name="_MatMult_A" hidden="1">'[1]#REF'!#REF!</definedName>
    <definedName name="_MatMult_AxB" localSheetId="0" hidden="1">'[1]#REF'!#REF!</definedName>
    <definedName name="_MatMult_AxB" hidden="1">'[1]#REF'!#REF!</definedName>
    <definedName name="_MatMult_B" localSheetId="0" hidden="1">'[1]#REF'!#REF!</definedName>
    <definedName name="_MatMult_B" hidden="1">'[1]#REF'!#REF!</definedName>
    <definedName name="_PL10" localSheetId="0">#REF!</definedName>
    <definedName name="_PL10">#REF!</definedName>
    <definedName name="_PL12" localSheetId="0">#REF!</definedName>
    <definedName name="_PL12">#REF!</definedName>
    <definedName name="_PL14" localSheetId="0">#REF!</definedName>
    <definedName name="_PL14">#REF!</definedName>
    <definedName name="_PL18" localSheetId="0">#REF!</definedName>
    <definedName name="_PL18">#REF!</definedName>
    <definedName name="_PL22" localSheetId="0">#REF!</definedName>
    <definedName name="_PL22">#REF!</definedName>
    <definedName name="_PL23" localSheetId="0">#REF!</definedName>
    <definedName name="_PL23">#REF!</definedName>
    <definedName name="_PL24" localSheetId="0">#REF!</definedName>
    <definedName name="_PL24">#REF!</definedName>
    <definedName name="_PL3" localSheetId="0">#REF!</definedName>
    <definedName name="_PL3">#REF!</definedName>
    <definedName name="_PL31" localSheetId="0">#REF!</definedName>
    <definedName name="_PL31">#REF!</definedName>
    <definedName name="_PL40" localSheetId="0">#REF!</definedName>
    <definedName name="_PL40">#REF!</definedName>
    <definedName name="_PL41" localSheetId="0">#REF!</definedName>
    <definedName name="_PL41">#REF!</definedName>
    <definedName name="_PL42" localSheetId="0">#REF!</definedName>
    <definedName name="_PL42">#REF!</definedName>
    <definedName name="_PL52" localSheetId="0">#REF!</definedName>
    <definedName name="_PL52">#REF!</definedName>
    <definedName name="_PL54" localSheetId="0">#REF!</definedName>
    <definedName name="_PL54">#REF!</definedName>
    <definedName name="_PL55" localSheetId="0">#REF!</definedName>
    <definedName name="_PL55">#REF!</definedName>
    <definedName name="_PL60" localSheetId="0">#REF!</definedName>
    <definedName name="_PL60">#REF!</definedName>
    <definedName name="_PL61" localSheetId="0">#REF!</definedName>
    <definedName name="_PL61">#REF!</definedName>
    <definedName name="_PL62" localSheetId="0">#REF!</definedName>
    <definedName name="_PL62">#REF!</definedName>
    <definedName name="_PN3" localSheetId="0">#REF!</definedName>
    <definedName name="_PN3">#REF!</definedName>
    <definedName name="_sp1" localSheetId="0">#REF!</definedName>
    <definedName name="_sp1">#REF!</definedName>
    <definedName name="_WC1" localSheetId="0">#REF!</definedName>
    <definedName name="_WC1">#REF!</definedName>
    <definedName name="_WC2" localSheetId="0">#REF!</definedName>
    <definedName name="_WC2">#REF!</definedName>
    <definedName name="_WC5" localSheetId="0">#REF!</definedName>
    <definedName name="_WC5">#REF!</definedName>
    <definedName name="a" localSheetId="0">#REF!</definedName>
    <definedName name="a">#REF!</definedName>
    <definedName name="aaa">[2]Accounts!$B$5:$B$1027</definedName>
    <definedName name="Accounts" localSheetId="0">'[3]Control Totals'!#REF!</definedName>
    <definedName name="Accounts">'[3]Control Totals'!#REF!</definedName>
    <definedName name="accounts1" localSheetId="0">#REF!</definedName>
    <definedName name="accounts1">#REF!</definedName>
    <definedName name="ad" localSheetId="0">#REF!</definedName>
    <definedName name="ad">#REF!</definedName>
    <definedName name="AdjustedLifeTable" localSheetId="0">#REF!</definedName>
    <definedName name="AdjustedLifeTable">#REF!</definedName>
    <definedName name="AENHR" localSheetId="0">#REF!</definedName>
    <definedName name="AENHR">#REF!</definedName>
    <definedName name="Aeroclub_Apron" localSheetId="0">[4]Inputs!#REF!</definedName>
    <definedName name="Aeroclub_Apron">[4]Inputs!#REF!</definedName>
    <definedName name="AirNZDedicatedAreaSplit">'[5]CHECK IN HALL'!$E$192</definedName>
    <definedName name="Airport">'[6]CC Sched 4'!$S$4</definedName>
    <definedName name="AirportCharge_FY2011">[7]Consolidation!$C$14</definedName>
    <definedName name="AirportSegments">[8]Setup!$F$19:$F$27</definedName>
    <definedName name="Apron_Shoulder" localSheetId="0">[4]Inputs!#REF!</definedName>
    <definedName name="Apron_Shoulder">[4]Inputs!#REF!</definedName>
    <definedName name="Apron_Shoulder2" localSheetId="0">[4]Inputs!#REF!</definedName>
    <definedName name="Apron_Shoulder2">[4]Inputs!#REF!</definedName>
    <definedName name="Apron_Taxiway" localSheetId="0">[4]Inputs!#REF!</definedName>
    <definedName name="Apron_Taxiway">[4]Inputs!#REF!</definedName>
    <definedName name="b_space" localSheetId="0">#REF!</definedName>
    <definedName name="b_space">#REF!</definedName>
    <definedName name="BASEMENT">'[9]#REF'!$S$475:$X$481</definedName>
    <definedName name="BS_2" localSheetId="0">#REF!</definedName>
    <definedName name="BS_2">#REF!</definedName>
    <definedName name="BS1_1" localSheetId="0">#REF!</definedName>
    <definedName name="BS1_1">#REF!</definedName>
    <definedName name="BS1_2" localSheetId="0">#REF!</definedName>
    <definedName name="BS1_2">#REF!</definedName>
    <definedName name="BS1_3" localSheetId="0">#REF!</definedName>
    <definedName name="BS1_3">#REF!</definedName>
    <definedName name="BS10_A" localSheetId="0">#REF!</definedName>
    <definedName name="BS10_A">#REF!</definedName>
    <definedName name="BS10_B" localSheetId="0">#REF!</definedName>
    <definedName name="BS10_B">#REF!</definedName>
    <definedName name="BS7_A" localSheetId="0">#REF!</definedName>
    <definedName name="BS7_A">#REF!</definedName>
    <definedName name="BS7_B" localSheetId="0">#REF!</definedName>
    <definedName name="BS7_B">#REF!</definedName>
    <definedName name="CAP_INT_SEL">[10]CONTROL!$G$110:$G$112</definedName>
    <definedName name="CF2_1" localSheetId="0">#REF!</definedName>
    <definedName name="CF2_1">#REF!</definedName>
    <definedName name="CF2_2" localSheetId="0">#REF!</definedName>
    <definedName name="CF2_2">#REF!</definedName>
    <definedName name="codet1" localSheetId="0">#REF!</definedName>
    <definedName name="codet1">#REF!</definedName>
    <definedName name="codet2" localSheetId="0">#REF!</definedName>
    <definedName name="codet2">#REF!</definedName>
    <definedName name="codet3" localSheetId="0">#REF!</definedName>
    <definedName name="codet3">#REF!</definedName>
    <definedName name="codet4" localSheetId="0">#REF!</definedName>
    <definedName name="codet4">#REF!</definedName>
    <definedName name="codet5" localSheetId="0">#REF!</definedName>
    <definedName name="codet5">#REF!</definedName>
    <definedName name="codet6" localSheetId="0">#REF!</definedName>
    <definedName name="codet6">#REF!</definedName>
    <definedName name="Contract_Finish">[11]Data_Input!$K$33</definedName>
    <definedName name="CPI" localSheetId="0">'[5]CHECK IN HALL'!#REF!</definedName>
    <definedName name="CPI">'[5]CHECK IN HALL'!#REF!</definedName>
    <definedName name="Current_Mth" localSheetId="0">'[12]Lease Forecast (Engine)'!#REF!</definedName>
    <definedName name="Current_Mth">'[12]Lease Forecast (Engine)'!#REF!</definedName>
    <definedName name="d" localSheetId="0">#REF!</definedName>
    <definedName name="d">#REF!</definedName>
    <definedName name="dd" localSheetId="0" hidden="1">'[1]#REF'!#REF!</definedName>
    <definedName name="dd" hidden="1">'[1]#REF'!#REF!</definedName>
    <definedName name="dddd" localSheetId="0" hidden="1">'[1]#REF'!#REF!</definedName>
    <definedName name="dddd" hidden="1">'[1]#REF'!#REF!</definedName>
    <definedName name="DepartureCharge_FY2011">[7]Consolidation!$C$16</definedName>
    <definedName name="Depreciation_FY2011" localSheetId="0">[7]Consolidation!#REF!</definedName>
    <definedName name="Depreciation_FY2011">[7]Consolidation!#REF!</definedName>
    <definedName name="Desc" localSheetId="0">#REF!</definedName>
    <definedName name="Desc">#REF!</definedName>
    <definedName name="DF" localSheetId="0">#REF!</definedName>
    <definedName name="DF">#REF!</definedName>
    <definedName name="DFDF" localSheetId="0">#REF!</definedName>
    <definedName name="DFDF">#REF!</definedName>
    <definedName name="DfDfDFGADG" localSheetId="0">#REF!</definedName>
    <definedName name="DfDfDFGADG">#REF!</definedName>
    <definedName name="Dim">PRODUCT('[13]Take off '!XFA1:XFD1)</definedName>
    <definedName name="Dom_Apron_Costs" localSheetId="0">[4]Inputs!#REF!</definedName>
    <definedName name="Dom_Apron_Costs">[4]Inputs!#REF!</definedName>
    <definedName name="dsf" localSheetId="0">'[12]Lease Forecast (Engine)'!#REF!</definedName>
    <definedName name="dsf">'[12]Lease Forecast (Engine)'!#REF!</definedName>
    <definedName name="E" localSheetId="0">#REF!</definedName>
    <definedName name="E">#REF!</definedName>
    <definedName name="est" localSheetId="0">'[14]Claim Split'!#REF!</definedName>
    <definedName name="est">'[14]Claim Split'!#REF!</definedName>
    <definedName name="Ext">PRODUCT('[13]Take off '!XFA1:XFD1)</definedName>
    <definedName name="FA_ASSET_TYPE">[10]OUTPUT!$D$34:$D$2465</definedName>
    <definedName name="FA_CAT">[10]CONTROL!$G$212:$G$225</definedName>
    <definedName name="FA_Driver_List">[10]CONTROL!$G$167:$G$196</definedName>
    <definedName name="FFSF" localSheetId="0">#REF!</definedName>
    <definedName name="FFSF">#REF!</definedName>
    <definedName name="FIRST" localSheetId="0">#REF!</definedName>
    <definedName name="FIRST">#REF!</definedName>
    <definedName name="FirstYr">[15]Setup!$B$3</definedName>
    <definedName name="Five" localSheetId="0">#REF!</definedName>
    <definedName name="Five">#REF!</definedName>
    <definedName name="FLEX_DEP">[10]CONTROL!$G$117:$G$120</definedName>
    <definedName name="Floor" localSheetId="0">'[16]Input ODRC Table'!#REF!</definedName>
    <definedName name="Floor">'[16]Input ODRC Table'!#REF!</definedName>
    <definedName name="forecast_add_distribution" localSheetId="0">#REF!</definedName>
    <definedName name="forecast_add_distribution">#REF!</definedName>
    <definedName name="forecast_add_schedule" localSheetId="0">#REF!</definedName>
    <definedName name="forecast_add_schedule">#REF!</definedName>
    <definedName name="Four" localSheetId="0">#REF!</definedName>
    <definedName name="Four">#REF!</definedName>
    <definedName name="GFA" localSheetId="0">#REF!</definedName>
    <definedName name="GFA">#REF!</definedName>
    <definedName name="gft" localSheetId="0">#REF!</definedName>
    <definedName name="gft">#REF!</definedName>
    <definedName name="GHR" localSheetId="0">#REF!</definedName>
    <definedName name="GHR">#REF!</definedName>
    <definedName name="gMthsInYear">12</definedName>
    <definedName name="gr" localSheetId="0">#REF!</definedName>
    <definedName name="gr">#REF!</definedName>
    <definedName name="GROUND" localSheetId="0">#REF!</definedName>
    <definedName name="GROUND">#REF!</definedName>
    <definedName name="Input_Actual_Version" localSheetId="0">#REF!</definedName>
    <definedName name="Input_Actual_Version">#REF!</definedName>
    <definedName name="Input_Airline" localSheetId="0">#REF!</definedName>
    <definedName name="Input_Airline">#REF!</definedName>
    <definedName name="Input_Budget_Version" localSheetId="0">#REF!</definedName>
    <definedName name="Input_Budget_Version">#REF!</definedName>
    <definedName name="Input_CostOfEquity_CIAL">[17]Inputs!$H$88</definedName>
    <definedName name="Input_Date" localSheetId="0">#REF!</definedName>
    <definedName name="Input_Date">#REF!</definedName>
    <definedName name="Input_DebtLimitAmount">[17]Inputs!$I$436</definedName>
    <definedName name="Input_Direction" localSheetId="0">#REF!</definedName>
    <definedName name="Input_Direction">#REF!</definedName>
    <definedName name="Input_IntDom" localSheetId="0">#REF!</definedName>
    <definedName name="Input_IntDom">#REF!</definedName>
    <definedName name="Input_Version_Budget" localSheetId="0">#REF!</definedName>
    <definedName name="Input_Version_Budget">#REF!</definedName>
    <definedName name="Input_WACC">[17]Inputs!$H$87</definedName>
    <definedName name="int" localSheetId="0">'[18]Admin Allocation'!#REF!</definedName>
    <definedName name="int">'[18]Admin Allocation'!#REF!</definedName>
    <definedName name="Int_Apron_Costs" localSheetId="0">[4]Inputs!#REF!</definedName>
    <definedName name="Int_Apron_Costs">[4]Inputs!#REF!</definedName>
    <definedName name="Interest3">[19]Interest!$B$27</definedName>
    <definedName name="IQ_ADDIN" hidden="1">"AUTO"</definedName>
    <definedName name="IQ_CH" hidden="1">110000</definedName>
    <definedName name="IQ_CQ" hidden="1">5000</definedName>
    <definedName name="IQ_CY" hidden="1">10000</definedName>
    <definedName name="IQ_FH" hidden="1">100000</definedName>
    <definedName name="IQ_FQ" hidden="1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 hidden="1">1000</definedName>
    <definedName name="IQ_LATESTK" hidden="1">1000</definedName>
    <definedName name="IQ_LATESTQ" hidden="1">500</definedName>
    <definedName name="IQ_LTM" hidden="1">2000</definedName>
    <definedName name="IQ_LTMMONTH" hidden="1">120000</definedName>
    <definedName name="IQ_MONTH" hidden="1">15000</definedName>
    <definedName name="IQ_NAMES_REVISION_DATE_" hidden="1">40449.3874074073</definedName>
    <definedName name="IQ_NTM" hidden="1">6000</definedName>
    <definedName name="IQ_TODAY" hidden="1">0</definedName>
    <definedName name="IQ_WEEK" hidden="1">50000</definedName>
    <definedName name="IQ_YTD" hidden="1">3000</definedName>
    <definedName name="IQ_YTDMONTH" hidden="1">130000</definedName>
    <definedName name="list1" localSheetId="0">[20]setup!#REF!</definedName>
    <definedName name="list1">[20]setup!#REF!</definedName>
    <definedName name="listAiport" localSheetId="0">[20]setup!#REF!</definedName>
    <definedName name="listAiport">[20]setup!#REF!</definedName>
    <definedName name="listAirline">[20]setup!$E$2:$E$15</definedName>
    <definedName name="listAirport">[20]setup!$C$2:$C$5</definedName>
    <definedName name="listRoute">[20]setup!$A$2:$A$11</definedName>
    <definedName name="look1" localSheetId="0">#REF!</definedName>
    <definedName name="look1">#REF!</definedName>
    <definedName name="look2" localSheetId="0">#REF!</definedName>
    <definedName name="look2">#REF!</definedName>
    <definedName name="lookup" localSheetId="0">[21]Ground!#REF!</definedName>
    <definedName name="lookup">[21]Ground!#REF!</definedName>
    <definedName name="m">'[22]Pricing_and_Revenue4yr7 target '!$N$9</definedName>
    <definedName name="MainCategories">[8]Setup!$F$8:$F$16</definedName>
    <definedName name="Maintenance_Period">[11]Data_Input!$K$34</definedName>
    <definedName name="Margin">[23]SUMMARY!$J$150</definedName>
    <definedName name="Mines" localSheetId="0">[21]First!#REF!</definedName>
    <definedName name="Mines">[21]First!#REF!</definedName>
    <definedName name="MinLife1" localSheetId="0">[4]Inputs!#REF!</definedName>
    <definedName name="MinLife1">[4]Inputs!#REF!</definedName>
    <definedName name="MinLife2" localSheetId="0">[4]Inputs!#REF!</definedName>
    <definedName name="MinLife2">[4]Inputs!#REF!</definedName>
    <definedName name="n" localSheetId="0" hidden="1">'[1]#REF'!#REF!</definedName>
    <definedName name="n" hidden="1">'[1]#REF'!#REF!</definedName>
    <definedName name="Name" localSheetId="0" hidden="1">'[1]#REF'!#REF!</definedName>
    <definedName name="Name" hidden="1">'[1]#REF'!#REF!</definedName>
    <definedName name="Net" localSheetId="0">#REF!</definedName>
    <definedName name="Net">#REF!</definedName>
    <definedName name="NHR" localSheetId="0">#REF!</definedName>
    <definedName name="NHR">#REF!</definedName>
    <definedName name="NOPAT_FY2013">[7]Consolidation!$AC$334</definedName>
    <definedName name="OtherAirlinesDedicatedAreaSplit">'[5]CHECK IN HALL'!$E$167</definedName>
    <definedName name="Output_CashBreakEven_CF2CIAL">[17]Model!$L$1944</definedName>
    <definedName name="Output_CashBreakEven_FCFP">[17]Model!$L$1933</definedName>
    <definedName name="Output_IRR_CF2CIAL_exTV" localSheetId="0">#REF!</definedName>
    <definedName name="Output_IRR_CF2CIAL_exTV">#REF!</definedName>
    <definedName name="Output_IRR_CF2CIAL_inclTV">[17]Model!$L$1905</definedName>
    <definedName name="Output_IRR_FCFP_exTV" localSheetId="0">#REF!</definedName>
    <definedName name="Output_IRR_FCFP_exTV">#REF!</definedName>
    <definedName name="Output_IRR_FCFP_inclTV">[17]Model!$L$1898</definedName>
    <definedName name="Output_MaxGearing" localSheetId="0">#REF!</definedName>
    <definedName name="Output_MaxGearing">#REF!</definedName>
    <definedName name="Output_NPV_CF2CIAL_exTV">[17]Model!$L$1868</definedName>
    <definedName name="Output_NPV_CF2CIAL_inclTV">[17]Model!$L$1876</definedName>
    <definedName name="Output_NPV_FCFP_exTV">[17]Model!$L$1856</definedName>
    <definedName name="Output_NPV_FCFP_inclTV">[17]Model!$L$1864</definedName>
    <definedName name="Output_Unit">[10]CONTROL!$I$24</definedName>
    <definedName name="P" localSheetId="0">#REF!</definedName>
    <definedName name="P">#REF!</definedName>
    <definedName name="PC" localSheetId="0">#REF!</definedName>
    <definedName name="PC">#REF!</definedName>
    <definedName name="PL1_1" localSheetId="0">#REF!</definedName>
    <definedName name="PL1_1">#REF!</definedName>
    <definedName name="PL1_2" localSheetId="0">#REF!</definedName>
    <definedName name="PL1_2">#REF!</definedName>
    <definedName name="PL1_3" localSheetId="0">#REF!</definedName>
    <definedName name="PL1_3">#REF!</definedName>
    <definedName name="PL11_1" localSheetId="0">#REF!</definedName>
    <definedName name="PL11_1">#REF!</definedName>
    <definedName name="PL11_2" localSheetId="0">#REF!</definedName>
    <definedName name="PL11_2">#REF!</definedName>
    <definedName name="PL11_3" localSheetId="0">#REF!</definedName>
    <definedName name="PL11_3">#REF!</definedName>
    <definedName name="PL11_4" localSheetId="0">#REF!</definedName>
    <definedName name="PL11_4">#REF!</definedName>
    <definedName name="PL15_1" localSheetId="0">#REF!</definedName>
    <definedName name="PL15_1">#REF!</definedName>
    <definedName name="PL15_2" localSheetId="0">#REF!</definedName>
    <definedName name="PL15_2">#REF!</definedName>
    <definedName name="PL15_3" localSheetId="0">#REF!</definedName>
    <definedName name="PL15_3">#REF!</definedName>
    <definedName name="PL16_1" localSheetId="0">#REF!</definedName>
    <definedName name="PL16_1">#REF!</definedName>
    <definedName name="PL16_2" localSheetId="0">#REF!</definedName>
    <definedName name="PL16_2">#REF!</definedName>
    <definedName name="PL17_1" localSheetId="0">#REF!</definedName>
    <definedName name="PL17_1">#REF!</definedName>
    <definedName name="PL17_2" localSheetId="0">#REF!</definedName>
    <definedName name="PL17_2">#REF!</definedName>
    <definedName name="PL17_3" localSheetId="0">#REF!</definedName>
    <definedName name="PL17_3">#REF!</definedName>
    <definedName name="PL2_1" localSheetId="0">#REF!</definedName>
    <definedName name="PL2_1">#REF!</definedName>
    <definedName name="PL2_2" localSheetId="0">#REF!</definedName>
    <definedName name="PL2_2">#REF!</definedName>
    <definedName name="PL2_3" localSheetId="0">#REF!</definedName>
    <definedName name="PL2_3">#REF!</definedName>
    <definedName name="PL20_1" localSheetId="0">#REF!</definedName>
    <definedName name="PL20_1">#REF!</definedName>
    <definedName name="PL20_2" localSheetId="0">#REF!</definedName>
    <definedName name="PL20_2">#REF!</definedName>
    <definedName name="PL20_3" localSheetId="0">#REF!</definedName>
    <definedName name="PL20_3">#REF!</definedName>
    <definedName name="PL20_4" localSheetId="0">#REF!</definedName>
    <definedName name="PL20_4">#REF!</definedName>
    <definedName name="PL20_5" localSheetId="0">#REF!</definedName>
    <definedName name="PL20_5">#REF!</definedName>
    <definedName name="PL20_6" localSheetId="0">#REF!</definedName>
    <definedName name="PL20_6">#REF!</definedName>
    <definedName name="PL21_1" localSheetId="0">#REF!</definedName>
    <definedName name="PL21_1">#REF!</definedName>
    <definedName name="PL21_2" localSheetId="0">#REF!</definedName>
    <definedName name="PL21_2">#REF!</definedName>
    <definedName name="PL3_1" localSheetId="0">#REF!</definedName>
    <definedName name="PL3_1">#REF!</definedName>
    <definedName name="PL3_2" localSheetId="0">#REF!</definedName>
    <definedName name="PL3_2">#REF!</definedName>
    <definedName name="PL3_3" localSheetId="0">#REF!</definedName>
    <definedName name="PL3_3">#REF!</definedName>
    <definedName name="PL3_4" localSheetId="0">#REF!</definedName>
    <definedName name="PL3_4">#REF!</definedName>
    <definedName name="PL3_5" localSheetId="0">#REF!</definedName>
    <definedName name="PL3_5">#REF!</definedName>
    <definedName name="PL3_6" localSheetId="0">#REF!</definedName>
    <definedName name="PL3_6">#REF!</definedName>
    <definedName name="PL43_1_A" localSheetId="0">#REF!</definedName>
    <definedName name="PL43_1_A">#REF!</definedName>
    <definedName name="PL43_1_B" localSheetId="0">#REF!</definedName>
    <definedName name="PL43_1_B">#REF!</definedName>
    <definedName name="PL43_2" localSheetId="0">#REF!</definedName>
    <definedName name="PL43_2">#REF!</definedName>
    <definedName name="PL44_1_A" localSheetId="0">#REF!</definedName>
    <definedName name="PL44_1_A">#REF!</definedName>
    <definedName name="PL44_1_B" localSheetId="0">#REF!</definedName>
    <definedName name="PL44_1_B">#REF!</definedName>
    <definedName name="PL44_2" localSheetId="0">#REF!</definedName>
    <definedName name="PL44_2">#REF!</definedName>
    <definedName name="PL45_A" localSheetId="0">#REF!</definedName>
    <definedName name="PL45_A">#REF!</definedName>
    <definedName name="PL45_B" localSheetId="0">#REF!</definedName>
    <definedName name="PL45_B">#REF!</definedName>
    <definedName name="PL50_1" localSheetId="0">#REF!</definedName>
    <definedName name="PL50_1">#REF!</definedName>
    <definedName name="PL50_2" localSheetId="0">#REF!</definedName>
    <definedName name="PL50_2">#REF!</definedName>
    <definedName name="PL50_3" localSheetId="0">#REF!</definedName>
    <definedName name="PL50_3">#REF!</definedName>
    <definedName name="PL51_1" localSheetId="0">#REF!</definedName>
    <definedName name="PL51_1">#REF!</definedName>
    <definedName name="PL51_2" localSheetId="0">#REF!</definedName>
    <definedName name="PL51_2">#REF!</definedName>
    <definedName name="PL51_3" localSheetId="0">#REF!</definedName>
    <definedName name="PL51_3">#REF!</definedName>
    <definedName name="PL53_A" localSheetId="0">#REF!</definedName>
    <definedName name="PL53_A">#REF!</definedName>
    <definedName name="PL53_B" localSheetId="0">#REF!</definedName>
    <definedName name="PL53_B">#REF!</definedName>
    <definedName name="PN1_A" localSheetId="0">#REF!</definedName>
    <definedName name="PN1_A">#REF!</definedName>
    <definedName name="PN1_B" localSheetId="0">#REF!</definedName>
    <definedName name="PN1_B">#REF!</definedName>
    <definedName name="PN1_C" localSheetId="0">#REF!</definedName>
    <definedName name="PN1_C">#REF!</definedName>
    <definedName name="PN2_A" localSheetId="0">#REF!</definedName>
    <definedName name="PN2_A">#REF!</definedName>
    <definedName name="PN2_B" localSheetId="0">#REF!</definedName>
    <definedName name="PN2_B">#REF!</definedName>
    <definedName name="Price_increase">[24]Scenarios!$S$12</definedName>
    <definedName name="Price_increase_FY15">[24]Scenarios!$Q$24</definedName>
    <definedName name="price_increaseFY16">[24]Scenarios!$R$18</definedName>
    <definedName name="Prior_Year">'[6]CC Sched 4'!$S$8</definedName>
    <definedName name="Prior_Year_Ended">'[6]CC Sched 4'!$S$7</definedName>
    <definedName name="Project" localSheetId="0">'[25]Set-up'!#REF!</definedName>
    <definedName name="Project">'[25]Set-up'!#REF!</definedName>
    <definedName name="ProjX_Interest3">'[19]Project X'!$G$32</definedName>
    <definedName name="Ref" localSheetId="0">#REF!</definedName>
    <definedName name="Ref">#REF!</definedName>
    <definedName name="Register">'[26]PRE REVAL REGISTER'!$A$1:$X$10401</definedName>
    <definedName name="RESA_Runway" localSheetId="0">[4]Inputs!#REF!</definedName>
    <definedName name="RESA_Runway">[4]Inputs!#REF!</definedName>
    <definedName name="RESE_Runway" localSheetId="0">[4]Inputs!#REF!</definedName>
    <definedName name="RESE_Runway">[4]Inputs!#REF!</definedName>
    <definedName name="RiskAfterRecalcMacro" hidden="1">""</definedName>
    <definedName name="RiskAfterSimMacro" hidden="1">""</definedName>
    <definedName name="RiskBeforeRecalcMacro" hidden="1">""</definedName>
    <definedName name="RiskBeforeSimMacro" hidden="1">""</definedName>
    <definedName name="RiskCollectDistributionSamples" hidden="1">2</definedName>
    <definedName name="RiskFixedSeed" hidden="1">1</definedName>
    <definedName name="RiskHasSettings" hidden="1">5</definedName>
    <definedName name="RiskMinimizeOnStart" hidden="1">FALSE</definedName>
    <definedName name="RiskMonitorConvergence" hidden="1">FALSE</definedName>
    <definedName name="RiskNumIterations" hidden="1">1000</definedName>
    <definedName name="RiskNumSimulations" hidden="1">1</definedName>
    <definedName name="RiskPauseOnError" hidden="1">FALSE</definedName>
    <definedName name="RiskRunAfterRecalcMacro" hidden="1">FALSE</definedName>
    <definedName name="RiskRunAfterSimMacro" hidden="1">FALSE</definedName>
    <definedName name="RiskRunBeforeRecalcMacro" hidden="1">FALSE</definedName>
    <definedName name="RiskRunBeforeSimMacro" hidden="1">FALSE</definedName>
    <definedName name="RiskSamplingType" hidden="1">3</definedName>
    <definedName name="RiskStandardRecalc" hidden="1">1</definedName>
    <definedName name="RiskUpdateDisplay" hidden="1">FALSE</definedName>
    <definedName name="RiskUseDifferentSeedForEachSim" hidden="1">FALSE</definedName>
    <definedName name="RiskUseFixedSeed" hidden="1">FALSE</definedName>
    <definedName name="RiskUseMultipleCPUs" hidden="1">FALSE</definedName>
    <definedName name="rngDvalBFP">'[27]DataVald. Sheet'!$D$5:$D$7</definedName>
    <definedName name="rngDvalCurrency">'[27]DataVald. Sheet'!$B$5:$B$27</definedName>
    <definedName name="rngDvalCY">'[27]DataVald. Sheet'!$H$5:$H$17</definedName>
    <definedName name="rngDvalDenomination">'[27]DataVald. Sheet'!$I$5:$I$8</definedName>
    <definedName name="rngDvalMonths">'[27]DataVald. Sheet'!$C$5:$C$16</definedName>
    <definedName name="rngDvalTimeline">'[27]DataVald. Sheet'!$G$5:$G$484</definedName>
    <definedName name="rngDvalYTDNotation1">'[27]DataVald. Sheet'!$E$5:$E$16</definedName>
    <definedName name="rngDvalYTDNotation2">'[27]DataVald. Sheet'!$F$5:$F$16</definedName>
    <definedName name="rngSelCurrency">'[27]Set-up'!$B$4</definedName>
    <definedName name="rngSelCY">[28]sysWorkbook!$C$15</definedName>
    <definedName name="rngSelCYNotation">[28]sysWorkbook!$I$15</definedName>
    <definedName name="rngSelDecimal" localSheetId="0">'[27]Set-up'!#REF!</definedName>
    <definedName name="rngSelDecimal">'[27]Set-up'!#REF!</definedName>
    <definedName name="rngSelDenom" localSheetId="0">'[27]Set-up'!#REF!</definedName>
    <definedName name="rngSelDenom">'[27]Set-up'!#REF!</definedName>
    <definedName name="rngSelHY">[28]sysWorkbook!$E$15</definedName>
    <definedName name="rngSelLastAM">[28]sysWorkbook!$O$15</definedName>
    <definedName name="rngSelProjName">[28]sysWorkbook!$A$15</definedName>
    <definedName name="rngSelPY">[28]sysWorkbook!$G$15</definedName>
    <definedName name="rngSelPYNotation">[28]sysWorkbook!$K$15</definedName>
    <definedName name="rngSelYE">[28]sysWorkbook!$M$15</definedName>
    <definedName name="Roading_Costs" localSheetId="0">[4]Inputs!#REF!</definedName>
    <definedName name="Roading_Costs">[4]Inputs!#REF!</definedName>
    <definedName name="Rooms" localSheetId="0">#REF!</definedName>
    <definedName name="Rooms">#REF!</definedName>
    <definedName name="Routes_Dom">'[15]Control Tower'!$H$19:$H$25</definedName>
    <definedName name="Routes_Int">'[15]Control Tower'!$D$19:$D$31</definedName>
    <definedName name="Runway_Costs" localSheetId="0">[4]Inputs!#REF!</definedName>
    <definedName name="Runway_Costs">[4]Inputs!#REF!</definedName>
    <definedName name="SDsdfsdf" localSheetId="0">#REF!</definedName>
    <definedName name="SDsdfsdf">#REF!</definedName>
    <definedName name="SEGMENT_FA">[10]OUTPUT!$E$34:$E$2465</definedName>
    <definedName name="SERTFR" localSheetId="0">#REF!</definedName>
    <definedName name="SERTFR">#REF!</definedName>
    <definedName name="seven_months">'[22]Pricing_and_Revenue4yr7 target '!$N$10</definedName>
    <definedName name="SFSDFFS" localSheetId="0">#REF!</definedName>
    <definedName name="SFSDFFS">#REF!</definedName>
    <definedName name="SFSDFSDF" localSheetId="0">#REF!</definedName>
    <definedName name="SFSDFSDF">#REF!</definedName>
    <definedName name="SFSDFSdfs" localSheetId="0">#REF!</definedName>
    <definedName name="SFSDFSdfs">#REF!</definedName>
    <definedName name="SFSDFSF" localSheetId="0">'[12]Lease Forecast (Engine)'!#REF!</definedName>
    <definedName name="SFSDFSF">'[12]Lease Forecast (Engine)'!#REF!</definedName>
    <definedName name="Shoulder_Costs" localSheetId="0">[4]Inputs!#REF!</definedName>
    <definedName name="Shoulder_Costs">[4]Inputs!#REF!</definedName>
    <definedName name="SS_Date">'[29]Set-up'!$H$100:$H$122</definedName>
    <definedName name="SS_Stage">'[29]Set-up'!$G$100:$G$122</definedName>
    <definedName name="StartRecord" localSheetId="0">#REF!</definedName>
    <definedName name="StartRecord">#REF!</definedName>
    <definedName name="Sub_Runway_Costs" localSheetId="0">[4]Inputs!#REF!</definedName>
    <definedName name="Sub_Runway_Costs">[4]Inputs!#REF!</definedName>
    <definedName name="Sub_Shoulder_Costs" localSheetId="0">[4]Inputs!#REF!</definedName>
    <definedName name="Sub_Shoulder_Costs">[4]Inputs!#REF!</definedName>
    <definedName name="Taxiway_Costs" localSheetId="0">[4]Inputs!#REF!</definedName>
    <definedName name="Taxiway_Costs">[4]Inputs!#REF!</definedName>
    <definedName name="TaxRate" localSheetId="0">'[5]CHECK IN HALL'!#REF!</definedName>
    <definedName name="TaxRate">'[5]CHECK IN HALL'!#REF!</definedName>
    <definedName name="Term_WACC">[30]WACC!$Y$32</definedName>
    <definedName name="th" localSheetId="0">#REF!</definedName>
    <definedName name="th">#REF!</definedName>
    <definedName name="Three" localSheetId="0">#REF!</definedName>
    <definedName name="Three">#REF!</definedName>
    <definedName name="ti" localSheetId="0">'[18]Admin Allocation'!#REF!</definedName>
    <definedName name="ti">'[18]Admin Allocation'!#REF!</definedName>
    <definedName name="TIME_SERIES">'[10]Macro Input'!$K$10:$BA$10</definedName>
    <definedName name="TOTAL" localSheetId="0">#REF!</definedName>
    <definedName name="TOTAL">#REF!</definedName>
    <definedName name="TotalCheckInCounters">'[5]CHECK IN HALL'!$E$130</definedName>
    <definedName name="TotalPaxGrowth">'[31]Assumption - Pax'!$O$22</definedName>
    <definedName name="TranDate" localSheetId="0">#REF!</definedName>
    <definedName name="TranDate">#REF!</definedName>
    <definedName name="twoeleven" localSheetId="0">#REF!</definedName>
    <definedName name="twoeleven">#REF!</definedName>
    <definedName name="twoonine" localSheetId="0">#REF!</definedName>
    <definedName name="twoonine">#REF!</definedName>
    <definedName name="twoten" localSheetId="0">#REF!</definedName>
    <definedName name="twoten">#REF!</definedName>
    <definedName name="UnitPrice" localSheetId="0">#REF!</definedName>
    <definedName name="UnitPrice">#REF!</definedName>
    <definedName name="Val_Date">'[32]ODRC Analysis'!$I$2</definedName>
    <definedName name="WACC" localSheetId="0">'[5]CHECK IN HALL'!#REF!</definedName>
    <definedName name="WACC">'[5]CHECK IN HALL'!#REF!</definedName>
    <definedName name="WC3_A" localSheetId="0">#REF!</definedName>
    <definedName name="WC3_A">#REF!</definedName>
    <definedName name="WC3_B" localSheetId="0">#REF!</definedName>
    <definedName name="WC3_B">#REF!</definedName>
    <definedName name="WC3_C" localSheetId="0">#REF!</definedName>
    <definedName name="WC3_C">#REF!</definedName>
    <definedName name="WC3_D" localSheetId="0">#REF!</definedName>
    <definedName name="WC3_D">#REF!</definedName>
    <definedName name="WC3_E" localSheetId="0">#REF!</definedName>
    <definedName name="WC3_E">#REF!</definedName>
    <definedName name="WC4_1" localSheetId="0">#REF!</definedName>
    <definedName name="WC4_1">#REF!</definedName>
    <definedName name="WC4_2" localSheetId="0">#REF!</definedName>
    <definedName name="WC4_2">#REF!</definedName>
    <definedName name="WC4_3" localSheetId="0">#REF!</definedName>
    <definedName name="WC4_3">#REF!</definedName>
    <definedName name="WC4_4" localSheetId="0">#REF!</definedName>
    <definedName name="WC4_4">#REF!</definedName>
    <definedName name="WC4_5" localSheetId="0">#REF!</definedName>
    <definedName name="WC4_5">#REF!</definedName>
    <definedName name="WC4_6" localSheetId="0">#REF!</definedName>
    <definedName name="WC4_6">#REF!</definedName>
    <definedName name="WC4_7" localSheetId="0">#REF!</definedName>
    <definedName name="WC4_7">#REF!</definedName>
    <definedName name="Year">'[6]CC Sched 4'!$S$6</definedName>
    <definedName name="Year_Ended">'[6]CC Sched 4'!$S$5</definedName>
    <definedName name="Year2">'[27]Set-up'!$C$13:$C$14</definedName>
    <definedName name="Year3">'[27]Set-up'!$D$13:$D$14</definedName>
    <definedName name="Year4">'[27]Set-up'!$E$13:$E$14</definedName>
    <definedName name="Year5">'[27]Set-up'!$F$13:$F$14</definedName>
    <definedName name="YECY" localSheetId="0">'[27]Set-up'!#REF!</definedName>
    <definedName name="YECY">'[27]Set-up'!#REF!</definedName>
  </definedNames>
  <calcPr calcId="145621" calcOnSave="0"/>
</workbook>
</file>

<file path=xl/calcChain.xml><?xml version="1.0" encoding="utf-8"?>
<calcChain xmlns="http://schemas.openxmlformats.org/spreadsheetml/2006/main">
  <c r="C102" i="1" l="1"/>
  <c r="C101" i="1"/>
  <c r="C100" i="1"/>
  <c r="C99" i="1"/>
  <c r="C98" i="1"/>
  <c r="D97" i="1"/>
  <c r="C95" i="1"/>
  <c r="C94" i="1"/>
  <c r="C93" i="1"/>
  <c r="C92" i="1"/>
  <c r="E87" i="1"/>
  <c r="E88" i="1" s="1"/>
  <c r="C79" i="1"/>
  <c r="C73" i="1"/>
  <c r="D69" i="1"/>
  <c r="D74" i="1" s="1"/>
  <c r="D67" i="1"/>
  <c r="P63" i="1"/>
  <c r="O63" i="1"/>
  <c r="N63" i="1"/>
  <c r="M63" i="1"/>
  <c r="L63" i="1"/>
  <c r="K63" i="1"/>
  <c r="J63" i="1"/>
  <c r="I63" i="1"/>
  <c r="H63" i="1"/>
  <c r="G63" i="1"/>
  <c r="Z62" i="1"/>
  <c r="Y62" i="1"/>
  <c r="X62" i="1"/>
  <c r="W62" i="1"/>
  <c r="V62" i="1"/>
  <c r="U62" i="1"/>
  <c r="T62" i="1"/>
  <c r="S62" i="1"/>
  <c r="R62" i="1"/>
  <c r="Q62" i="1"/>
  <c r="P62" i="1"/>
  <c r="O62" i="1"/>
  <c r="N62" i="1"/>
  <c r="M62" i="1"/>
  <c r="L62" i="1"/>
  <c r="K62" i="1"/>
  <c r="J62" i="1"/>
  <c r="I62" i="1"/>
  <c r="H62" i="1"/>
  <c r="G62" i="1"/>
  <c r="D62" i="1"/>
  <c r="C61" i="1"/>
  <c r="P56" i="1"/>
  <c r="P100" i="1" s="1"/>
  <c r="O56" i="1"/>
  <c r="O100" i="1" s="1"/>
  <c r="N56" i="1"/>
  <c r="N100" i="1" s="1"/>
  <c r="M56" i="1"/>
  <c r="M100" i="1" s="1"/>
  <c r="L56" i="1"/>
  <c r="L100" i="1" s="1"/>
  <c r="K56" i="1"/>
  <c r="K100" i="1" s="1"/>
  <c r="J56" i="1"/>
  <c r="J100" i="1" s="1"/>
  <c r="I56" i="1"/>
  <c r="I100" i="1" s="1"/>
  <c r="H56" i="1"/>
  <c r="H100" i="1" s="1"/>
  <c r="G56" i="1"/>
  <c r="G100" i="1" s="1"/>
  <c r="G55" i="1"/>
  <c r="G99" i="1" s="1"/>
  <c r="AM53" i="1"/>
  <c r="AN53" i="1" s="1"/>
  <c r="AO53" i="1" s="1"/>
  <c r="AP53" i="1" s="1"/>
  <c r="AQ53" i="1" s="1"/>
  <c r="AR53" i="1" s="1"/>
  <c r="AS53" i="1" s="1"/>
  <c r="AT53" i="1" s="1"/>
  <c r="AU53" i="1" s="1"/>
  <c r="AV53" i="1" s="1"/>
  <c r="AW53" i="1" s="1"/>
  <c r="AX53" i="1" s="1"/>
  <c r="AY53" i="1" s="1"/>
  <c r="AZ53" i="1" s="1"/>
  <c r="BA53" i="1" s="1"/>
  <c r="BB53" i="1" s="1"/>
  <c r="BC53" i="1" s="1"/>
  <c r="BD53" i="1" s="1"/>
  <c r="BE53" i="1" s="1"/>
  <c r="BF53" i="1" s="1"/>
  <c r="BG53" i="1" s="1"/>
  <c r="BH53" i="1" s="1"/>
  <c r="BI53" i="1" s="1"/>
  <c r="BJ53" i="1" s="1"/>
  <c r="BK53" i="1" s="1"/>
  <c r="BL53" i="1" s="1"/>
  <c r="BM53" i="1" s="1"/>
  <c r="BN53" i="1" s="1"/>
  <c r="BO53" i="1" s="1"/>
  <c r="BP53" i="1" s="1"/>
  <c r="BQ53" i="1" s="1"/>
  <c r="BR53" i="1" s="1"/>
  <c r="BS53" i="1" s="1"/>
  <c r="BT53" i="1" s="1"/>
  <c r="BU53" i="1" s="1"/>
  <c r="BV53" i="1" s="1"/>
  <c r="BW53" i="1" s="1"/>
  <c r="BX53" i="1" s="1"/>
  <c r="BY53" i="1" s="1"/>
  <c r="BZ53" i="1" s="1"/>
  <c r="CA53" i="1" s="1"/>
  <c r="CB53" i="1" s="1"/>
  <c r="CC53" i="1" s="1"/>
  <c r="CD53" i="1" s="1"/>
  <c r="CE53" i="1" s="1"/>
  <c r="CF53" i="1" s="1"/>
  <c r="CG53" i="1" s="1"/>
  <c r="CH53" i="1" s="1"/>
  <c r="CI53" i="1" s="1"/>
  <c r="CJ53" i="1" s="1"/>
  <c r="CK53" i="1" s="1"/>
  <c r="CL53" i="1" s="1"/>
  <c r="CM53" i="1" s="1"/>
  <c r="CN53" i="1" s="1"/>
  <c r="CO53" i="1" s="1"/>
  <c r="CP53" i="1" s="1"/>
  <c r="CQ53" i="1" s="1"/>
  <c r="CR53" i="1" s="1"/>
  <c r="CS53" i="1" s="1"/>
  <c r="CT53" i="1" s="1"/>
  <c r="CU53" i="1" s="1"/>
  <c r="CV53" i="1" s="1"/>
  <c r="CW53" i="1" s="1"/>
  <c r="CX53" i="1" s="1"/>
  <c r="CY53" i="1" s="1"/>
  <c r="CZ53" i="1" s="1"/>
  <c r="DA53" i="1" s="1"/>
  <c r="DB53" i="1" s="1"/>
  <c r="DC53" i="1" s="1"/>
  <c r="DD53" i="1" s="1"/>
  <c r="DE53" i="1" s="1"/>
  <c r="DF53" i="1" s="1"/>
  <c r="DG53" i="1" s="1"/>
  <c r="DH53" i="1" s="1"/>
  <c r="DI53" i="1" s="1"/>
  <c r="DJ53" i="1" s="1"/>
  <c r="DK53" i="1" s="1"/>
  <c r="DL53" i="1" s="1"/>
  <c r="DM53" i="1" s="1"/>
  <c r="DN53" i="1" s="1"/>
  <c r="DO53" i="1" s="1"/>
  <c r="DP53" i="1" s="1"/>
  <c r="DQ53" i="1" s="1"/>
  <c r="DR53" i="1" s="1"/>
  <c r="DS53" i="1" s="1"/>
  <c r="DT53" i="1" s="1"/>
  <c r="DU53" i="1" s="1"/>
  <c r="DV53" i="1" s="1"/>
  <c r="DW53" i="1" s="1"/>
  <c r="DX53" i="1" s="1"/>
  <c r="DY53" i="1" s="1"/>
  <c r="DZ53" i="1" s="1"/>
  <c r="EA53" i="1" s="1"/>
  <c r="EB53" i="1" s="1"/>
  <c r="EC53" i="1" s="1"/>
  <c r="ED53" i="1" s="1"/>
  <c r="EE53" i="1" s="1"/>
  <c r="EF53" i="1" s="1"/>
  <c r="EG53" i="1" s="1"/>
  <c r="EH53" i="1" s="1"/>
  <c r="EI53" i="1" s="1"/>
  <c r="EJ53" i="1" s="1"/>
  <c r="EK53" i="1" s="1"/>
  <c r="EL53" i="1" s="1"/>
  <c r="EM53" i="1" s="1"/>
  <c r="EN53" i="1" s="1"/>
  <c r="EO53" i="1" s="1"/>
  <c r="EP53" i="1" s="1"/>
  <c r="EQ53" i="1" s="1"/>
  <c r="ER53" i="1" s="1"/>
  <c r="ES53" i="1" s="1"/>
  <c r="ET53" i="1" s="1"/>
  <c r="EU53" i="1" s="1"/>
  <c r="EV53" i="1" s="1"/>
  <c r="EW53" i="1" s="1"/>
  <c r="EX53" i="1" s="1"/>
  <c r="EY53" i="1" s="1"/>
  <c r="EZ53" i="1" s="1"/>
  <c r="FA53" i="1" s="1"/>
  <c r="FB53" i="1" s="1"/>
  <c r="FC53" i="1" s="1"/>
  <c r="FD53" i="1" s="1"/>
  <c r="FE53" i="1" s="1"/>
  <c r="FF53" i="1" s="1"/>
  <c r="FG53" i="1" s="1"/>
  <c r="FH53" i="1" s="1"/>
  <c r="FI53" i="1" s="1"/>
  <c r="FJ53" i="1" s="1"/>
  <c r="FK53" i="1" s="1"/>
  <c r="FL53" i="1" s="1"/>
  <c r="FM53" i="1" s="1"/>
  <c r="FN53" i="1" s="1"/>
  <c r="FO53" i="1" s="1"/>
  <c r="FP53" i="1" s="1"/>
  <c r="FQ53" i="1" s="1"/>
  <c r="FR53" i="1" s="1"/>
  <c r="FS53" i="1" s="1"/>
  <c r="FT53" i="1" s="1"/>
  <c r="FU53" i="1" s="1"/>
  <c r="FV53" i="1" s="1"/>
  <c r="FW53" i="1" s="1"/>
  <c r="FX53" i="1" s="1"/>
  <c r="FY53" i="1" s="1"/>
  <c r="FZ53" i="1" s="1"/>
  <c r="GA53" i="1" s="1"/>
  <c r="GB53" i="1" s="1"/>
  <c r="GC53" i="1" s="1"/>
  <c r="GD53" i="1" s="1"/>
  <c r="GE53" i="1" s="1"/>
  <c r="GF53" i="1" s="1"/>
  <c r="GG53" i="1" s="1"/>
  <c r="GH53" i="1" s="1"/>
  <c r="GI53" i="1" s="1"/>
  <c r="GJ53" i="1" s="1"/>
  <c r="GK53" i="1" s="1"/>
  <c r="GL53" i="1" s="1"/>
  <c r="GM53" i="1" s="1"/>
  <c r="GN53" i="1" s="1"/>
  <c r="GO53" i="1" s="1"/>
  <c r="GP53" i="1" s="1"/>
  <c r="GQ53" i="1" s="1"/>
  <c r="GR53" i="1" s="1"/>
  <c r="GS53" i="1" s="1"/>
  <c r="GT53" i="1" s="1"/>
  <c r="GU53" i="1" s="1"/>
  <c r="GV53" i="1" s="1"/>
  <c r="GW53" i="1" s="1"/>
  <c r="GX53" i="1" s="1"/>
  <c r="GY53" i="1" s="1"/>
  <c r="GZ53" i="1" s="1"/>
  <c r="HA53" i="1" s="1"/>
  <c r="HB53" i="1" s="1"/>
  <c r="HC53" i="1" s="1"/>
  <c r="HD53" i="1" s="1"/>
  <c r="HE53" i="1" s="1"/>
  <c r="HF53" i="1" s="1"/>
  <c r="HG53" i="1" s="1"/>
  <c r="HH53" i="1" s="1"/>
  <c r="HI53" i="1" s="1"/>
  <c r="HJ53" i="1" s="1"/>
  <c r="HK53" i="1" s="1"/>
  <c r="HL53" i="1" s="1"/>
  <c r="HM53" i="1" s="1"/>
  <c r="HN53" i="1" s="1"/>
  <c r="HO53" i="1" s="1"/>
  <c r="HP53" i="1" s="1"/>
  <c r="HQ53" i="1" s="1"/>
  <c r="HR53" i="1" s="1"/>
  <c r="HS53" i="1" s="1"/>
  <c r="HT53" i="1" s="1"/>
  <c r="HU53" i="1" s="1"/>
  <c r="HV53" i="1" s="1"/>
  <c r="HW53" i="1" s="1"/>
  <c r="HX53" i="1" s="1"/>
  <c r="HY53" i="1" s="1"/>
  <c r="HZ53" i="1" s="1"/>
  <c r="IA53" i="1" s="1"/>
  <c r="IB53" i="1" s="1"/>
  <c r="IC53" i="1" s="1"/>
  <c r="ID53" i="1" s="1"/>
  <c r="IE53" i="1" s="1"/>
  <c r="IF53" i="1" s="1"/>
  <c r="IG53" i="1" s="1"/>
  <c r="IH53" i="1" s="1"/>
  <c r="II53" i="1" s="1"/>
  <c r="IJ53" i="1" s="1"/>
  <c r="IK53" i="1" s="1"/>
  <c r="IL53" i="1" s="1"/>
  <c r="IM53" i="1" s="1"/>
  <c r="IN53" i="1" s="1"/>
  <c r="IO53" i="1" s="1"/>
  <c r="IP53" i="1" s="1"/>
  <c r="IQ53" i="1" s="1"/>
  <c r="IR53" i="1" s="1"/>
  <c r="IS53" i="1" s="1"/>
  <c r="IT53" i="1" s="1"/>
  <c r="IU53" i="1" s="1"/>
  <c r="IV53" i="1" s="1"/>
  <c r="IW53" i="1" s="1"/>
  <c r="IX53" i="1" s="1"/>
  <c r="IY53" i="1" s="1"/>
  <c r="IZ53" i="1" s="1"/>
  <c r="JA53" i="1" s="1"/>
  <c r="JB53" i="1" s="1"/>
  <c r="JC53" i="1" s="1"/>
  <c r="JD53" i="1" s="1"/>
  <c r="JE53" i="1" s="1"/>
  <c r="JF53" i="1" s="1"/>
  <c r="JG53" i="1" s="1"/>
  <c r="JH53" i="1" s="1"/>
  <c r="JI53" i="1" s="1"/>
  <c r="JJ53" i="1" s="1"/>
  <c r="JK53" i="1" s="1"/>
  <c r="JL53" i="1" s="1"/>
  <c r="JM53" i="1" s="1"/>
  <c r="JN53" i="1" s="1"/>
  <c r="JO53" i="1" s="1"/>
  <c r="JP53" i="1" s="1"/>
  <c r="JQ53" i="1" s="1"/>
  <c r="JR53" i="1" s="1"/>
  <c r="JS53" i="1" s="1"/>
  <c r="JT53" i="1" s="1"/>
  <c r="JU53" i="1" s="1"/>
  <c r="JV53" i="1" s="1"/>
  <c r="JW53" i="1" s="1"/>
  <c r="JX53" i="1" s="1"/>
  <c r="JY53" i="1" s="1"/>
  <c r="JZ53" i="1" s="1"/>
  <c r="KA53" i="1" s="1"/>
  <c r="KB53" i="1" s="1"/>
  <c r="KC53" i="1" s="1"/>
  <c r="KD53" i="1" s="1"/>
  <c r="KE53" i="1" s="1"/>
  <c r="KF53" i="1" s="1"/>
  <c r="KG53" i="1" s="1"/>
  <c r="KH53" i="1" s="1"/>
  <c r="KI53" i="1" s="1"/>
  <c r="KJ53" i="1" s="1"/>
  <c r="KK53" i="1" s="1"/>
  <c r="KL53" i="1" s="1"/>
  <c r="KM53" i="1" s="1"/>
  <c r="KN53" i="1" s="1"/>
  <c r="KO53" i="1" s="1"/>
  <c r="KP53" i="1" s="1"/>
  <c r="KQ53" i="1" s="1"/>
  <c r="KR53" i="1" s="1"/>
  <c r="KS53" i="1" s="1"/>
  <c r="KT53" i="1" s="1"/>
  <c r="KU53" i="1" s="1"/>
  <c r="KV53" i="1" s="1"/>
  <c r="KW53" i="1" s="1"/>
  <c r="KX53" i="1" s="1"/>
  <c r="KY53" i="1" s="1"/>
  <c r="KZ53" i="1" s="1"/>
  <c r="LA53" i="1" s="1"/>
  <c r="LB53" i="1" s="1"/>
  <c r="LC53" i="1" s="1"/>
  <c r="LD53" i="1" s="1"/>
  <c r="LE53" i="1" s="1"/>
  <c r="LF53" i="1" s="1"/>
  <c r="LG53" i="1" s="1"/>
  <c r="LH53" i="1" s="1"/>
  <c r="LI53" i="1" s="1"/>
  <c r="LJ53" i="1" s="1"/>
  <c r="LK53" i="1" s="1"/>
  <c r="LL53" i="1" s="1"/>
  <c r="LM53" i="1" s="1"/>
  <c r="LN53" i="1" s="1"/>
  <c r="LO53" i="1" s="1"/>
  <c r="LP53" i="1" s="1"/>
  <c r="LQ53" i="1" s="1"/>
  <c r="LR53" i="1" s="1"/>
  <c r="LS53" i="1" s="1"/>
  <c r="LT53" i="1" s="1"/>
  <c r="LU53" i="1" s="1"/>
  <c r="LV53" i="1" s="1"/>
  <c r="LW53" i="1" s="1"/>
  <c r="LX53" i="1" s="1"/>
  <c r="LY53" i="1" s="1"/>
  <c r="LZ53" i="1" s="1"/>
  <c r="MA53" i="1" s="1"/>
  <c r="MB53" i="1" s="1"/>
  <c r="MC53" i="1" s="1"/>
  <c r="MD53" i="1" s="1"/>
  <c r="ME53" i="1" s="1"/>
  <c r="MF53" i="1" s="1"/>
  <c r="MG53" i="1" s="1"/>
  <c r="MH53" i="1" s="1"/>
  <c r="MI53" i="1" s="1"/>
  <c r="MJ53" i="1" s="1"/>
  <c r="MK53" i="1" s="1"/>
  <c r="ML53" i="1" s="1"/>
  <c r="MM53" i="1" s="1"/>
  <c r="MN53" i="1" s="1"/>
  <c r="MO53" i="1" s="1"/>
  <c r="MP53" i="1" s="1"/>
  <c r="MQ53" i="1" s="1"/>
  <c r="MR53" i="1" s="1"/>
  <c r="MS53" i="1" s="1"/>
  <c r="MT53" i="1" s="1"/>
  <c r="MU53" i="1" s="1"/>
  <c r="MV53" i="1" s="1"/>
  <c r="MW53" i="1" s="1"/>
  <c r="MX53" i="1" s="1"/>
  <c r="MY53" i="1" s="1"/>
  <c r="MZ53" i="1" s="1"/>
  <c r="NA53" i="1" s="1"/>
  <c r="NB53" i="1" s="1"/>
  <c r="NC53" i="1" s="1"/>
  <c r="ND53" i="1" s="1"/>
  <c r="NE53" i="1" s="1"/>
  <c r="NF53" i="1" s="1"/>
  <c r="NG53" i="1" s="1"/>
  <c r="NH53" i="1" s="1"/>
  <c r="NI53" i="1" s="1"/>
  <c r="NJ53" i="1" s="1"/>
  <c r="NK53" i="1" s="1"/>
  <c r="NL53" i="1" s="1"/>
  <c r="NM53" i="1" s="1"/>
  <c r="NN53" i="1" s="1"/>
  <c r="NO53" i="1" s="1"/>
  <c r="NP53" i="1" s="1"/>
  <c r="NQ53" i="1" s="1"/>
  <c r="NR53" i="1" s="1"/>
  <c r="NS53" i="1" s="1"/>
  <c r="NT53" i="1" s="1"/>
  <c r="NU53" i="1" s="1"/>
  <c r="NV53" i="1" s="1"/>
  <c r="NW53" i="1" s="1"/>
  <c r="NX53" i="1" s="1"/>
  <c r="NY53" i="1" s="1"/>
  <c r="NZ53" i="1" s="1"/>
  <c r="OA53" i="1" s="1"/>
  <c r="OB53" i="1" s="1"/>
  <c r="OC53" i="1" s="1"/>
  <c r="OD53" i="1" s="1"/>
  <c r="OE53" i="1" s="1"/>
  <c r="OF53" i="1" s="1"/>
  <c r="OG53" i="1" s="1"/>
  <c r="OH53" i="1" s="1"/>
  <c r="OI53" i="1" s="1"/>
  <c r="OJ53" i="1" s="1"/>
  <c r="OK53" i="1" s="1"/>
  <c r="OL53" i="1" s="1"/>
  <c r="OM53" i="1" s="1"/>
  <c r="ON53" i="1" s="1"/>
  <c r="OO53" i="1" s="1"/>
  <c r="OP53" i="1" s="1"/>
  <c r="OQ53" i="1" s="1"/>
  <c r="OR53" i="1" s="1"/>
  <c r="OS53" i="1" s="1"/>
  <c r="OT53" i="1" s="1"/>
  <c r="OU53" i="1" s="1"/>
  <c r="OV53" i="1" s="1"/>
  <c r="OW53" i="1" s="1"/>
  <c r="OX53" i="1" s="1"/>
  <c r="OY53" i="1" s="1"/>
  <c r="OZ53" i="1" s="1"/>
  <c r="PA53" i="1" s="1"/>
  <c r="PB53" i="1" s="1"/>
  <c r="PC53" i="1" s="1"/>
  <c r="PD53" i="1" s="1"/>
  <c r="PE53" i="1" s="1"/>
  <c r="PF53" i="1" s="1"/>
  <c r="PG53" i="1" s="1"/>
  <c r="PH53" i="1" s="1"/>
  <c r="PI53" i="1" s="1"/>
  <c r="PJ53" i="1" s="1"/>
  <c r="PK53" i="1" s="1"/>
  <c r="PL53" i="1" s="1"/>
  <c r="PM53" i="1" s="1"/>
  <c r="PN53" i="1" s="1"/>
  <c r="PO53" i="1" s="1"/>
  <c r="PP53" i="1" s="1"/>
  <c r="PQ53" i="1" s="1"/>
  <c r="PR53" i="1" s="1"/>
  <c r="PS53" i="1" s="1"/>
  <c r="PT53" i="1" s="1"/>
  <c r="PU53" i="1" s="1"/>
  <c r="PV53" i="1" s="1"/>
  <c r="PW53" i="1" s="1"/>
  <c r="PX53" i="1" s="1"/>
  <c r="PY53" i="1" s="1"/>
  <c r="PZ53" i="1" s="1"/>
  <c r="QA53" i="1" s="1"/>
  <c r="QB53" i="1" s="1"/>
  <c r="QC53" i="1" s="1"/>
  <c r="QD53" i="1" s="1"/>
  <c r="QE53" i="1" s="1"/>
  <c r="QF53" i="1" s="1"/>
  <c r="QG53" i="1" s="1"/>
  <c r="QH53" i="1" s="1"/>
  <c r="QI53" i="1" s="1"/>
  <c r="QJ53" i="1" s="1"/>
  <c r="QK53" i="1" s="1"/>
  <c r="QL53" i="1" s="1"/>
  <c r="QM53" i="1" s="1"/>
  <c r="QN53" i="1" s="1"/>
  <c r="QO53" i="1" s="1"/>
  <c r="QP53" i="1" s="1"/>
  <c r="QQ53" i="1" s="1"/>
  <c r="QR53" i="1" s="1"/>
  <c r="QS53" i="1" s="1"/>
  <c r="QT53" i="1" s="1"/>
  <c r="QU53" i="1" s="1"/>
  <c r="QV53" i="1" s="1"/>
  <c r="QW53" i="1" s="1"/>
  <c r="QX53" i="1" s="1"/>
  <c r="QY53" i="1" s="1"/>
  <c r="QZ53" i="1" s="1"/>
  <c r="RA53" i="1" s="1"/>
  <c r="RB53" i="1" s="1"/>
  <c r="RC53" i="1" s="1"/>
  <c r="RD53" i="1" s="1"/>
  <c r="RE53" i="1" s="1"/>
  <c r="RF53" i="1" s="1"/>
  <c r="RG53" i="1" s="1"/>
  <c r="RH53" i="1" s="1"/>
  <c r="RI53" i="1" s="1"/>
  <c r="RJ53" i="1" s="1"/>
  <c r="RK53" i="1" s="1"/>
  <c r="RL53" i="1" s="1"/>
  <c r="RM53" i="1" s="1"/>
  <c r="RN53" i="1" s="1"/>
  <c r="RO53" i="1" s="1"/>
  <c r="RP53" i="1" s="1"/>
  <c r="RQ53" i="1" s="1"/>
  <c r="RR53" i="1" s="1"/>
  <c r="RS53" i="1" s="1"/>
  <c r="RT53" i="1" s="1"/>
  <c r="RU53" i="1" s="1"/>
  <c r="RV53" i="1" s="1"/>
  <c r="RW53" i="1" s="1"/>
  <c r="RX53" i="1" s="1"/>
  <c r="RY53" i="1" s="1"/>
  <c r="RZ53" i="1" s="1"/>
  <c r="SA53" i="1" s="1"/>
  <c r="SB53" i="1" s="1"/>
  <c r="SC53" i="1" s="1"/>
  <c r="SD53" i="1" s="1"/>
  <c r="SE53" i="1" s="1"/>
  <c r="SF53" i="1" s="1"/>
  <c r="SG53" i="1" s="1"/>
  <c r="SH53" i="1" s="1"/>
  <c r="SI53" i="1" s="1"/>
  <c r="SJ53" i="1" s="1"/>
  <c r="SK53" i="1" s="1"/>
  <c r="SL53" i="1" s="1"/>
  <c r="SM53" i="1" s="1"/>
  <c r="SN53" i="1" s="1"/>
  <c r="SO53" i="1" s="1"/>
  <c r="SP53" i="1" s="1"/>
  <c r="SQ53" i="1" s="1"/>
  <c r="SR53" i="1" s="1"/>
  <c r="SS53" i="1" s="1"/>
  <c r="ST53" i="1" s="1"/>
  <c r="SU53" i="1" s="1"/>
  <c r="SV53" i="1" s="1"/>
  <c r="SW53" i="1" s="1"/>
  <c r="SX53" i="1" s="1"/>
  <c r="SY53" i="1" s="1"/>
  <c r="SZ53" i="1" s="1"/>
  <c r="TA53" i="1" s="1"/>
  <c r="TB53" i="1" s="1"/>
  <c r="TC53" i="1" s="1"/>
  <c r="TD53" i="1" s="1"/>
  <c r="TE53" i="1" s="1"/>
  <c r="TF53" i="1" s="1"/>
  <c r="TG53" i="1" s="1"/>
  <c r="TH53" i="1" s="1"/>
  <c r="TI53" i="1" s="1"/>
  <c r="TJ53" i="1" s="1"/>
  <c r="TK53" i="1" s="1"/>
  <c r="TL53" i="1" s="1"/>
  <c r="TM53" i="1" s="1"/>
  <c r="TN53" i="1" s="1"/>
  <c r="TO53" i="1" s="1"/>
  <c r="TP53" i="1" s="1"/>
  <c r="TQ53" i="1" s="1"/>
  <c r="TR53" i="1" s="1"/>
  <c r="TS53" i="1" s="1"/>
  <c r="TT53" i="1" s="1"/>
  <c r="TU53" i="1" s="1"/>
  <c r="TV53" i="1" s="1"/>
  <c r="TW53" i="1" s="1"/>
  <c r="TX53" i="1" s="1"/>
  <c r="TY53" i="1" s="1"/>
  <c r="TZ53" i="1" s="1"/>
  <c r="UA53" i="1" s="1"/>
  <c r="UB53" i="1" s="1"/>
  <c r="UC53" i="1" s="1"/>
  <c r="UD53" i="1" s="1"/>
  <c r="UE53" i="1" s="1"/>
  <c r="UF53" i="1" s="1"/>
  <c r="UG53" i="1" s="1"/>
  <c r="UH53" i="1" s="1"/>
  <c r="UI53" i="1" s="1"/>
  <c r="UJ53" i="1" s="1"/>
  <c r="UK53" i="1" s="1"/>
  <c r="UL53" i="1" s="1"/>
  <c r="UM53" i="1" s="1"/>
  <c r="UN53" i="1" s="1"/>
  <c r="UO53" i="1" s="1"/>
  <c r="UP53" i="1" s="1"/>
  <c r="UQ53" i="1" s="1"/>
  <c r="UR53" i="1" s="1"/>
  <c r="US53" i="1" s="1"/>
  <c r="UT53" i="1" s="1"/>
  <c r="UU53" i="1" s="1"/>
  <c r="UV53" i="1" s="1"/>
  <c r="UW53" i="1" s="1"/>
  <c r="UX53" i="1" s="1"/>
  <c r="UY53" i="1" s="1"/>
  <c r="UZ53" i="1" s="1"/>
  <c r="VA53" i="1" s="1"/>
  <c r="VB53" i="1" s="1"/>
  <c r="VC53" i="1" s="1"/>
  <c r="VD53" i="1" s="1"/>
  <c r="VE53" i="1" s="1"/>
  <c r="VF53" i="1" s="1"/>
  <c r="VG53" i="1" s="1"/>
  <c r="VH53" i="1" s="1"/>
  <c r="VI53" i="1" s="1"/>
  <c r="VJ53" i="1" s="1"/>
  <c r="VK53" i="1" s="1"/>
  <c r="VL53" i="1" s="1"/>
  <c r="VM53" i="1" s="1"/>
  <c r="VN53" i="1" s="1"/>
  <c r="VO53" i="1" s="1"/>
  <c r="VP53" i="1" s="1"/>
  <c r="VQ53" i="1" s="1"/>
  <c r="VR53" i="1" s="1"/>
  <c r="VS53" i="1" s="1"/>
  <c r="VT53" i="1" s="1"/>
  <c r="VU53" i="1" s="1"/>
  <c r="VV53" i="1" s="1"/>
  <c r="VW53" i="1" s="1"/>
  <c r="VX53" i="1" s="1"/>
  <c r="VY53" i="1" s="1"/>
  <c r="VZ53" i="1" s="1"/>
  <c r="WA53" i="1" s="1"/>
  <c r="WB53" i="1" s="1"/>
  <c r="WC53" i="1" s="1"/>
  <c r="WD53" i="1" s="1"/>
  <c r="WE53" i="1" s="1"/>
  <c r="WF53" i="1" s="1"/>
  <c r="WG53" i="1" s="1"/>
  <c r="WH53" i="1" s="1"/>
  <c r="WI53" i="1" s="1"/>
  <c r="WJ53" i="1" s="1"/>
  <c r="WK53" i="1" s="1"/>
  <c r="WL53" i="1" s="1"/>
  <c r="WM53" i="1" s="1"/>
  <c r="WN53" i="1" s="1"/>
  <c r="WO53" i="1" s="1"/>
  <c r="WP53" i="1" s="1"/>
  <c r="WQ53" i="1" s="1"/>
  <c r="WR53" i="1" s="1"/>
  <c r="WS53" i="1" s="1"/>
  <c r="WT53" i="1" s="1"/>
  <c r="WU53" i="1" s="1"/>
  <c r="WV53" i="1" s="1"/>
  <c r="WW53" i="1" s="1"/>
  <c r="WX53" i="1" s="1"/>
  <c r="WY53" i="1" s="1"/>
  <c r="WZ53" i="1" s="1"/>
  <c r="XA53" i="1" s="1"/>
  <c r="XB53" i="1" s="1"/>
  <c r="XC53" i="1" s="1"/>
  <c r="XD53" i="1" s="1"/>
  <c r="XE53" i="1" s="1"/>
  <c r="XF53" i="1" s="1"/>
  <c r="XG53" i="1" s="1"/>
  <c r="XH53" i="1" s="1"/>
  <c r="XI53" i="1" s="1"/>
  <c r="XJ53" i="1" s="1"/>
  <c r="XK53" i="1" s="1"/>
  <c r="XL53" i="1" s="1"/>
  <c r="XM53" i="1" s="1"/>
  <c r="XN53" i="1" s="1"/>
  <c r="XO53" i="1" s="1"/>
  <c r="XP53" i="1" s="1"/>
  <c r="XQ53" i="1" s="1"/>
  <c r="XR53" i="1" s="1"/>
  <c r="XS53" i="1" s="1"/>
  <c r="XT53" i="1" s="1"/>
  <c r="XU53" i="1" s="1"/>
  <c r="XV53" i="1" s="1"/>
  <c r="XW53" i="1" s="1"/>
  <c r="XX53" i="1" s="1"/>
  <c r="XY53" i="1" s="1"/>
  <c r="XZ53" i="1" s="1"/>
  <c r="YA53" i="1" s="1"/>
  <c r="YB53" i="1" s="1"/>
  <c r="YC53" i="1" s="1"/>
  <c r="YD53" i="1" s="1"/>
  <c r="YE53" i="1" s="1"/>
  <c r="YF53" i="1" s="1"/>
  <c r="YG53" i="1" s="1"/>
  <c r="YH53" i="1" s="1"/>
  <c r="YI53" i="1" s="1"/>
  <c r="YJ53" i="1" s="1"/>
  <c r="YK53" i="1" s="1"/>
  <c r="YL53" i="1" s="1"/>
  <c r="YM53" i="1" s="1"/>
  <c r="YN53" i="1" s="1"/>
  <c r="YO53" i="1" s="1"/>
  <c r="YP53" i="1" s="1"/>
  <c r="YQ53" i="1" s="1"/>
  <c r="YR53" i="1" s="1"/>
  <c r="YS53" i="1" s="1"/>
  <c r="YT53" i="1" s="1"/>
  <c r="YU53" i="1" s="1"/>
  <c r="YV53" i="1" s="1"/>
  <c r="YW53" i="1" s="1"/>
  <c r="YX53" i="1" s="1"/>
  <c r="YY53" i="1" s="1"/>
  <c r="YZ53" i="1" s="1"/>
  <c r="ZA53" i="1" s="1"/>
  <c r="ZB53" i="1" s="1"/>
  <c r="ZC53" i="1" s="1"/>
  <c r="ZD53" i="1" s="1"/>
  <c r="ZE53" i="1" s="1"/>
  <c r="ZF53" i="1" s="1"/>
  <c r="ZG53" i="1" s="1"/>
  <c r="ZH53" i="1" s="1"/>
  <c r="ZI53" i="1" s="1"/>
  <c r="ZJ53" i="1" s="1"/>
  <c r="ZK53" i="1" s="1"/>
  <c r="ZL53" i="1" s="1"/>
  <c r="ZM53" i="1" s="1"/>
  <c r="ZN53" i="1" s="1"/>
  <c r="ZO53" i="1" s="1"/>
  <c r="ZP53" i="1" s="1"/>
  <c r="ZQ53" i="1" s="1"/>
  <c r="ZR53" i="1" s="1"/>
  <c r="ZS53" i="1" s="1"/>
  <c r="ZT53" i="1" s="1"/>
  <c r="ZU53" i="1" s="1"/>
  <c r="ZV53" i="1" s="1"/>
  <c r="ZW53" i="1" s="1"/>
  <c r="ZX53" i="1" s="1"/>
  <c r="ZY53" i="1" s="1"/>
  <c r="ZZ53" i="1" s="1"/>
  <c r="AAA53" i="1" s="1"/>
  <c r="AAB53" i="1" s="1"/>
  <c r="AAC53" i="1" s="1"/>
  <c r="AAD53" i="1" s="1"/>
  <c r="AAE53" i="1" s="1"/>
  <c r="AAF53" i="1" s="1"/>
  <c r="AAG53" i="1" s="1"/>
  <c r="AAH53" i="1" s="1"/>
  <c r="AAI53" i="1" s="1"/>
  <c r="AAJ53" i="1" s="1"/>
  <c r="AAK53" i="1" s="1"/>
  <c r="AAL53" i="1" s="1"/>
  <c r="AAM53" i="1" s="1"/>
  <c r="AAN53" i="1" s="1"/>
  <c r="AAO53" i="1" s="1"/>
  <c r="AAP53" i="1" s="1"/>
  <c r="AAQ53" i="1" s="1"/>
  <c r="AAR53" i="1" s="1"/>
  <c r="AAS53" i="1" s="1"/>
  <c r="AAT53" i="1" s="1"/>
  <c r="AAU53" i="1" s="1"/>
  <c r="AAV53" i="1" s="1"/>
  <c r="AAW53" i="1" s="1"/>
  <c r="AAX53" i="1" s="1"/>
  <c r="AAY53" i="1" s="1"/>
  <c r="AAZ53" i="1" s="1"/>
  <c r="ABA53" i="1" s="1"/>
  <c r="ABB53" i="1" s="1"/>
  <c r="ABC53" i="1" s="1"/>
  <c r="ABD53" i="1" s="1"/>
  <c r="ABE53" i="1" s="1"/>
  <c r="ABF53" i="1" s="1"/>
  <c r="ABG53" i="1" s="1"/>
  <c r="ABH53" i="1" s="1"/>
  <c r="ABI53" i="1" s="1"/>
  <c r="ABJ53" i="1" s="1"/>
  <c r="ABK53" i="1" s="1"/>
  <c r="ABL53" i="1" s="1"/>
  <c r="ABM53" i="1" s="1"/>
  <c r="ABN53" i="1" s="1"/>
  <c r="ABO53" i="1" s="1"/>
  <c r="ABP53" i="1" s="1"/>
  <c r="ABQ53" i="1" s="1"/>
  <c r="ABR53" i="1" s="1"/>
  <c r="ABS53" i="1" s="1"/>
  <c r="ABT53" i="1" s="1"/>
  <c r="ABU53" i="1" s="1"/>
  <c r="ABV53" i="1" s="1"/>
  <c r="ABW53" i="1" s="1"/>
  <c r="ABX53" i="1" s="1"/>
  <c r="ABY53" i="1" s="1"/>
  <c r="ABZ53" i="1" s="1"/>
  <c r="ACA53" i="1" s="1"/>
  <c r="ACB53" i="1" s="1"/>
  <c r="ACC53" i="1" s="1"/>
  <c r="ACD53" i="1" s="1"/>
  <c r="ACE53" i="1" s="1"/>
  <c r="ACF53" i="1" s="1"/>
  <c r="ACG53" i="1" s="1"/>
  <c r="ACH53" i="1" s="1"/>
  <c r="ACI53" i="1" s="1"/>
  <c r="ACJ53" i="1" s="1"/>
  <c r="ACK53" i="1" s="1"/>
  <c r="ACL53" i="1" s="1"/>
  <c r="ACM53" i="1" s="1"/>
  <c r="ACN53" i="1" s="1"/>
  <c r="ACO53" i="1" s="1"/>
  <c r="ACP53" i="1" s="1"/>
  <c r="ACQ53" i="1" s="1"/>
  <c r="ACR53" i="1" s="1"/>
  <c r="ACS53" i="1" s="1"/>
  <c r="ACT53" i="1" s="1"/>
  <c r="ACU53" i="1" s="1"/>
  <c r="ACV53" i="1" s="1"/>
  <c r="ACW53" i="1" s="1"/>
  <c r="ACX53" i="1" s="1"/>
  <c r="ACY53" i="1" s="1"/>
  <c r="ACZ53" i="1" s="1"/>
  <c r="ADA53" i="1" s="1"/>
  <c r="ADB53" i="1" s="1"/>
  <c r="ADC53" i="1" s="1"/>
  <c r="ADD53" i="1" s="1"/>
  <c r="ADE53" i="1" s="1"/>
  <c r="ADF53" i="1" s="1"/>
  <c r="ADG53" i="1" s="1"/>
  <c r="ADH53" i="1" s="1"/>
  <c r="ADI53" i="1" s="1"/>
  <c r="ADJ53" i="1" s="1"/>
  <c r="ADK53" i="1" s="1"/>
  <c r="ADL53" i="1" s="1"/>
  <c r="ADM53" i="1" s="1"/>
  <c r="ADN53" i="1" s="1"/>
  <c r="ADO53" i="1" s="1"/>
  <c r="ADP53" i="1" s="1"/>
  <c r="ADQ53" i="1" s="1"/>
  <c r="ADR53" i="1" s="1"/>
  <c r="ADS53" i="1" s="1"/>
  <c r="ADT53" i="1" s="1"/>
  <c r="ADU53" i="1" s="1"/>
  <c r="ADV53" i="1" s="1"/>
  <c r="ADW53" i="1" s="1"/>
  <c r="ADX53" i="1" s="1"/>
  <c r="ADY53" i="1" s="1"/>
  <c r="ADZ53" i="1" s="1"/>
  <c r="AEA53" i="1" s="1"/>
  <c r="AEB53" i="1" s="1"/>
  <c r="AEC53" i="1" s="1"/>
  <c r="AED53" i="1" s="1"/>
  <c r="AEE53" i="1" s="1"/>
  <c r="AEF53" i="1" s="1"/>
  <c r="AEG53" i="1" s="1"/>
  <c r="AEH53" i="1" s="1"/>
  <c r="AEI53" i="1" s="1"/>
  <c r="AEJ53" i="1" s="1"/>
  <c r="AEK53" i="1" s="1"/>
  <c r="AEL53" i="1" s="1"/>
  <c r="AEM53" i="1" s="1"/>
  <c r="AEN53" i="1" s="1"/>
  <c r="AEO53" i="1" s="1"/>
  <c r="AEP53" i="1" s="1"/>
  <c r="AEQ53" i="1" s="1"/>
  <c r="AER53" i="1" s="1"/>
  <c r="AES53" i="1" s="1"/>
  <c r="AET53" i="1" s="1"/>
  <c r="AEU53" i="1" s="1"/>
  <c r="AEV53" i="1" s="1"/>
  <c r="AEW53" i="1" s="1"/>
  <c r="AEX53" i="1" s="1"/>
  <c r="AEY53" i="1" s="1"/>
  <c r="AEZ53" i="1" s="1"/>
  <c r="AFA53" i="1" s="1"/>
  <c r="AFB53" i="1" s="1"/>
  <c r="AFC53" i="1" s="1"/>
  <c r="AFD53" i="1" s="1"/>
  <c r="AFE53" i="1" s="1"/>
  <c r="AFF53" i="1" s="1"/>
  <c r="AFG53" i="1" s="1"/>
  <c r="AFH53" i="1" s="1"/>
  <c r="AFI53" i="1" s="1"/>
  <c r="AFJ53" i="1" s="1"/>
  <c r="AFK53" i="1" s="1"/>
  <c r="AFL53" i="1" s="1"/>
  <c r="AFM53" i="1" s="1"/>
  <c r="AFN53" i="1" s="1"/>
  <c r="AFO53" i="1" s="1"/>
  <c r="AFP53" i="1" s="1"/>
  <c r="AFQ53" i="1" s="1"/>
  <c r="AFR53" i="1" s="1"/>
  <c r="AFS53" i="1" s="1"/>
  <c r="AFT53" i="1" s="1"/>
  <c r="AFU53" i="1" s="1"/>
  <c r="AFV53" i="1" s="1"/>
  <c r="AFW53" i="1" s="1"/>
  <c r="AFX53" i="1" s="1"/>
  <c r="AFY53" i="1" s="1"/>
  <c r="AFZ53" i="1" s="1"/>
  <c r="AGA53" i="1" s="1"/>
  <c r="AGB53" i="1" s="1"/>
  <c r="AGC53" i="1" s="1"/>
  <c r="AGD53" i="1" s="1"/>
  <c r="AGE53" i="1" s="1"/>
  <c r="AGF53" i="1" s="1"/>
  <c r="AGG53" i="1" s="1"/>
  <c r="AGH53" i="1" s="1"/>
  <c r="AGI53" i="1" s="1"/>
  <c r="AGJ53" i="1" s="1"/>
  <c r="AGK53" i="1" s="1"/>
  <c r="AGL53" i="1" s="1"/>
  <c r="AGM53" i="1" s="1"/>
  <c r="AGN53" i="1" s="1"/>
  <c r="AGO53" i="1" s="1"/>
  <c r="AGP53" i="1" s="1"/>
  <c r="AGQ53" i="1" s="1"/>
  <c r="AGR53" i="1" s="1"/>
  <c r="AGS53" i="1" s="1"/>
  <c r="AGT53" i="1" s="1"/>
  <c r="AGU53" i="1" s="1"/>
  <c r="AGV53" i="1" s="1"/>
  <c r="AGW53" i="1" s="1"/>
  <c r="AGX53" i="1" s="1"/>
  <c r="AGY53" i="1" s="1"/>
  <c r="AGZ53" i="1" s="1"/>
  <c r="AHA53" i="1" s="1"/>
  <c r="AHB53" i="1" s="1"/>
  <c r="AHC53" i="1" s="1"/>
  <c r="AHD53" i="1" s="1"/>
  <c r="AHE53" i="1" s="1"/>
  <c r="AHF53" i="1" s="1"/>
  <c r="AHG53" i="1" s="1"/>
  <c r="AHH53" i="1" s="1"/>
  <c r="AHI53" i="1" s="1"/>
  <c r="AHJ53" i="1" s="1"/>
  <c r="AHK53" i="1" s="1"/>
  <c r="AHL53" i="1" s="1"/>
  <c r="AHM53" i="1" s="1"/>
  <c r="AHN53" i="1" s="1"/>
  <c r="AHO53" i="1" s="1"/>
  <c r="AHP53" i="1" s="1"/>
  <c r="AHQ53" i="1" s="1"/>
  <c r="AHR53" i="1" s="1"/>
  <c r="AHS53" i="1" s="1"/>
  <c r="AHT53" i="1" s="1"/>
  <c r="AHU53" i="1" s="1"/>
  <c r="AHV53" i="1" s="1"/>
  <c r="AHW53" i="1" s="1"/>
  <c r="AHX53" i="1" s="1"/>
  <c r="AHY53" i="1" s="1"/>
  <c r="AHZ53" i="1" s="1"/>
  <c r="AIA53" i="1" s="1"/>
  <c r="AIB53" i="1" s="1"/>
  <c r="AIC53" i="1" s="1"/>
  <c r="AID53" i="1" s="1"/>
  <c r="AIE53" i="1" s="1"/>
  <c r="AIF53" i="1" s="1"/>
  <c r="AIG53" i="1" s="1"/>
  <c r="AIH53" i="1" s="1"/>
  <c r="AII53" i="1" s="1"/>
  <c r="AIJ53" i="1" s="1"/>
  <c r="AIK53" i="1" s="1"/>
  <c r="AIL53" i="1" s="1"/>
  <c r="AIM53" i="1" s="1"/>
  <c r="AIN53" i="1" s="1"/>
  <c r="AIO53" i="1" s="1"/>
  <c r="AIP53" i="1" s="1"/>
  <c r="AIQ53" i="1" s="1"/>
  <c r="AIR53" i="1" s="1"/>
  <c r="AIS53" i="1" s="1"/>
  <c r="AIT53" i="1" s="1"/>
  <c r="AIU53" i="1" s="1"/>
  <c r="AIV53" i="1" s="1"/>
  <c r="AIW53" i="1" s="1"/>
  <c r="AIX53" i="1" s="1"/>
  <c r="AIY53" i="1" s="1"/>
  <c r="AIZ53" i="1" s="1"/>
  <c r="AJA53" i="1" s="1"/>
  <c r="AJB53" i="1" s="1"/>
  <c r="AJC53" i="1" s="1"/>
  <c r="AJD53" i="1" s="1"/>
  <c r="AJE53" i="1" s="1"/>
  <c r="AJF53" i="1" s="1"/>
  <c r="AJG53" i="1" s="1"/>
  <c r="AJH53" i="1" s="1"/>
  <c r="AJI53" i="1" s="1"/>
  <c r="AJJ53" i="1" s="1"/>
  <c r="AJK53" i="1" s="1"/>
  <c r="AJL53" i="1" s="1"/>
  <c r="AJM53" i="1" s="1"/>
  <c r="AJN53" i="1" s="1"/>
  <c r="AJO53" i="1" s="1"/>
  <c r="AJP53" i="1" s="1"/>
  <c r="AJQ53" i="1" s="1"/>
  <c r="AJR53" i="1" s="1"/>
  <c r="AJS53" i="1" s="1"/>
  <c r="AJT53" i="1" s="1"/>
  <c r="AJU53" i="1" s="1"/>
  <c r="AJV53" i="1" s="1"/>
  <c r="AJW53" i="1" s="1"/>
  <c r="AJX53" i="1" s="1"/>
  <c r="AJY53" i="1" s="1"/>
  <c r="AJZ53" i="1" s="1"/>
  <c r="AKA53" i="1" s="1"/>
  <c r="AKB53" i="1" s="1"/>
  <c r="AKC53" i="1" s="1"/>
  <c r="AKD53" i="1" s="1"/>
  <c r="AKE53" i="1" s="1"/>
  <c r="AKF53" i="1" s="1"/>
  <c r="AKG53" i="1" s="1"/>
  <c r="AKH53" i="1" s="1"/>
  <c r="AKI53" i="1" s="1"/>
  <c r="AKJ53" i="1" s="1"/>
  <c r="AKK53" i="1" s="1"/>
  <c r="AKL53" i="1" s="1"/>
  <c r="AKM53" i="1" s="1"/>
  <c r="AKN53" i="1" s="1"/>
  <c r="AKO53" i="1" s="1"/>
  <c r="AKP53" i="1" s="1"/>
  <c r="AKQ53" i="1" s="1"/>
  <c r="AKR53" i="1" s="1"/>
  <c r="AKS53" i="1" s="1"/>
  <c r="AKT53" i="1" s="1"/>
  <c r="AKU53" i="1" s="1"/>
  <c r="AKV53" i="1" s="1"/>
  <c r="AKW53" i="1" s="1"/>
  <c r="AKX53" i="1" s="1"/>
  <c r="AKY53" i="1" s="1"/>
  <c r="AKZ53" i="1" s="1"/>
  <c r="ALA53" i="1" s="1"/>
  <c r="ALB53" i="1" s="1"/>
  <c r="ALC53" i="1" s="1"/>
  <c r="ALD53" i="1" s="1"/>
  <c r="ALE53" i="1" s="1"/>
  <c r="ALF53" i="1" s="1"/>
  <c r="ALG53" i="1" s="1"/>
  <c r="ALH53" i="1" s="1"/>
  <c r="ALI53" i="1" s="1"/>
  <c r="ALJ53" i="1" s="1"/>
  <c r="ALK53" i="1" s="1"/>
  <c r="ALL53" i="1" s="1"/>
  <c r="ALM53" i="1" s="1"/>
  <c r="ALN53" i="1" s="1"/>
  <c r="ALO53" i="1" s="1"/>
  <c r="ALP53" i="1" s="1"/>
  <c r="ALQ53" i="1" s="1"/>
  <c r="ALR53" i="1" s="1"/>
  <c r="ALS53" i="1" s="1"/>
  <c r="ALT53" i="1" s="1"/>
  <c r="ALU53" i="1" s="1"/>
  <c r="ALV53" i="1" s="1"/>
  <c r="ALW53" i="1" s="1"/>
  <c r="ALX53" i="1" s="1"/>
  <c r="ALY53" i="1" s="1"/>
  <c r="ALZ53" i="1" s="1"/>
  <c r="AMA53" i="1" s="1"/>
  <c r="AMB53" i="1" s="1"/>
  <c r="AMC53" i="1" s="1"/>
  <c r="AMD53" i="1" s="1"/>
  <c r="AME53" i="1" s="1"/>
  <c r="AMF53" i="1" s="1"/>
  <c r="AMG53" i="1" s="1"/>
  <c r="AMH53" i="1" s="1"/>
  <c r="AMI53" i="1" s="1"/>
  <c r="AMJ53" i="1" s="1"/>
  <c r="AMK53" i="1" s="1"/>
  <c r="AML53" i="1" s="1"/>
  <c r="AMM53" i="1" s="1"/>
  <c r="AMN53" i="1" s="1"/>
  <c r="AMO53" i="1" s="1"/>
  <c r="AMP53" i="1" s="1"/>
  <c r="AMQ53" i="1" s="1"/>
  <c r="AMR53" i="1" s="1"/>
  <c r="AMS53" i="1" s="1"/>
  <c r="AMT53" i="1" s="1"/>
  <c r="AMU53" i="1" s="1"/>
  <c r="AMV53" i="1" s="1"/>
  <c r="AMW53" i="1" s="1"/>
  <c r="AMX53" i="1" s="1"/>
  <c r="AMY53" i="1" s="1"/>
  <c r="AMZ53" i="1" s="1"/>
  <c r="ANA53" i="1" s="1"/>
  <c r="ANB53" i="1" s="1"/>
  <c r="ANC53" i="1" s="1"/>
  <c r="AND53" i="1" s="1"/>
  <c r="ANE53" i="1" s="1"/>
  <c r="ANF53" i="1" s="1"/>
  <c r="ANG53" i="1" s="1"/>
  <c r="ANH53" i="1" s="1"/>
  <c r="ANI53" i="1" s="1"/>
  <c r="ANJ53" i="1" s="1"/>
  <c r="ANK53" i="1" s="1"/>
  <c r="ANL53" i="1" s="1"/>
  <c r="ANM53" i="1" s="1"/>
  <c r="ANN53" i="1" s="1"/>
  <c r="ANO53" i="1" s="1"/>
  <c r="ANP53" i="1" s="1"/>
  <c r="ANQ53" i="1" s="1"/>
  <c r="ANR53" i="1" s="1"/>
  <c r="ANS53" i="1" s="1"/>
  <c r="ANT53" i="1" s="1"/>
  <c r="ANU53" i="1" s="1"/>
  <c r="ANV53" i="1" s="1"/>
  <c r="ANW53" i="1" s="1"/>
  <c r="ANX53" i="1" s="1"/>
  <c r="ANY53" i="1" s="1"/>
  <c r="ANZ53" i="1" s="1"/>
  <c r="AOA53" i="1" s="1"/>
  <c r="AOB53" i="1" s="1"/>
  <c r="AOC53" i="1" s="1"/>
  <c r="AOD53" i="1" s="1"/>
  <c r="AOE53" i="1" s="1"/>
  <c r="AOF53" i="1" s="1"/>
  <c r="AOG53" i="1" s="1"/>
  <c r="AOH53" i="1" s="1"/>
  <c r="AOI53" i="1" s="1"/>
  <c r="AOJ53" i="1" s="1"/>
  <c r="AOK53" i="1" s="1"/>
  <c r="AOL53" i="1" s="1"/>
  <c r="AOM53" i="1" s="1"/>
  <c r="AON53" i="1" s="1"/>
  <c r="AOO53" i="1" s="1"/>
  <c r="AOP53" i="1" s="1"/>
  <c r="AOQ53" i="1" s="1"/>
  <c r="AOR53" i="1" s="1"/>
  <c r="AOS53" i="1" s="1"/>
  <c r="AOT53" i="1" s="1"/>
  <c r="AOU53" i="1" s="1"/>
  <c r="AOV53" i="1" s="1"/>
  <c r="AOW53" i="1" s="1"/>
  <c r="AOX53" i="1" s="1"/>
  <c r="AOY53" i="1" s="1"/>
  <c r="AOZ53" i="1" s="1"/>
  <c r="APA53" i="1" s="1"/>
  <c r="APB53" i="1" s="1"/>
  <c r="APC53" i="1" s="1"/>
  <c r="APD53" i="1" s="1"/>
  <c r="APE53" i="1" s="1"/>
  <c r="APF53" i="1" s="1"/>
  <c r="APG53" i="1" s="1"/>
  <c r="APH53" i="1" s="1"/>
  <c r="API53" i="1" s="1"/>
  <c r="APJ53" i="1" s="1"/>
  <c r="APK53" i="1" s="1"/>
  <c r="APL53" i="1" s="1"/>
  <c r="APM53" i="1" s="1"/>
  <c r="APN53" i="1" s="1"/>
  <c r="APO53" i="1" s="1"/>
  <c r="APP53" i="1" s="1"/>
  <c r="APQ53" i="1" s="1"/>
  <c r="APR53" i="1" s="1"/>
  <c r="APS53" i="1" s="1"/>
  <c r="APT53" i="1" s="1"/>
  <c r="APU53" i="1" s="1"/>
  <c r="APV53" i="1" s="1"/>
  <c r="APW53" i="1" s="1"/>
  <c r="APX53" i="1" s="1"/>
  <c r="APY53" i="1" s="1"/>
  <c r="APZ53" i="1" s="1"/>
  <c r="AQA53" i="1" s="1"/>
  <c r="AQB53" i="1" s="1"/>
  <c r="AQC53" i="1" s="1"/>
  <c r="AQD53" i="1" s="1"/>
  <c r="AQE53" i="1" s="1"/>
  <c r="AQF53" i="1" s="1"/>
  <c r="AQG53" i="1" s="1"/>
  <c r="AQH53" i="1" s="1"/>
  <c r="AQI53" i="1" s="1"/>
  <c r="AQJ53" i="1" s="1"/>
  <c r="AQK53" i="1" s="1"/>
  <c r="AQL53" i="1" s="1"/>
  <c r="AQM53" i="1" s="1"/>
  <c r="AQN53" i="1" s="1"/>
  <c r="AQO53" i="1" s="1"/>
  <c r="AQP53" i="1" s="1"/>
  <c r="AQQ53" i="1" s="1"/>
  <c r="AQR53" i="1" s="1"/>
  <c r="AQS53" i="1" s="1"/>
  <c r="AQT53" i="1" s="1"/>
  <c r="AQU53" i="1" s="1"/>
  <c r="AQV53" i="1" s="1"/>
  <c r="AQW53" i="1" s="1"/>
  <c r="AQX53" i="1" s="1"/>
  <c r="AQY53" i="1" s="1"/>
  <c r="AQZ53" i="1" s="1"/>
  <c r="ARA53" i="1" s="1"/>
  <c r="ARB53" i="1" s="1"/>
  <c r="ARC53" i="1" s="1"/>
  <c r="ARD53" i="1" s="1"/>
  <c r="ARE53" i="1" s="1"/>
  <c r="ARF53" i="1" s="1"/>
  <c r="ARG53" i="1" s="1"/>
  <c r="ARH53" i="1" s="1"/>
  <c r="ARI53" i="1" s="1"/>
  <c r="ARJ53" i="1" s="1"/>
  <c r="ARK53" i="1" s="1"/>
  <c r="ARL53" i="1" s="1"/>
  <c r="ARM53" i="1" s="1"/>
  <c r="ARN53" i="1" s="1"/>
  <c r="ARO53" i="1" s="1"/>
  <c r="ARP53" i="1" s="1"/>
  <c r="ARQ53" i="1" s="1"/>
  <c r="ARR53" i="1" s="1"/>
  <c r="ARS53" i="1" s="1"/>
  <c r="ART53" i="1" s="1"/>
  <c r="ARU53" i="1" s="1"/>
  <c r="ARV53" i="1" s="1"/>
  <c r="ARW53" i="1" s="1"/>
  <c r="ARX53" i="1" s="1"/>
  <c r="ARY53" i="1" s="1"/>
  <c r="ARZ53" i="1" s="1"/>
  <c r="ASA53" i="1" s="1"/>
  <c r="ASB53" i="1" s="1"/>
  <c r="ASC53" i="1" s="1"/>
  <c r="ASD53" i="1" s="1"/>
  <c r="ASE53" i="1" s="1"/>
  <c r="ASF53" i="1" s="1"/>
  <c r="ASG53" i="1" s="1"/>
  <c r="ASH53" i="1" s="1"/>
  <c r="ASI53" i="1" s="1"/>
  <c r="ASJ53" i="1" s="1"/>
  <c r="ASK53" i="1" s="1"/>
  <c r="ASL53" i="1" s="1"/>
  <c r="ASM53" i="1" s="1"/>
  <c r="ASN53" i="1" s="1"/>
  <c r="ASO53" i="1" s="1"/>
  <c r="ASP53" i="1" s="1"/>
  <c r="ASQ53" i="1" s="1"/>
  <c r="ASR53" i="1" s="1"/>
  <c r="ASS53" i="1" s="1"/>
  <c r="AST53" i="1" s="1"/>
  <c r="ASU53" i="1" s="1"/>
  <c r="ASV53" i="1" s="1"/>
  <c r="ASW53" i="1" s="1"/>
  <c r="ASX53" i="1" s="1"/>
  <c r="ASY53" i="1" s="1"/>
  <c r="ASZ53" i="1" s="1"/>
  <c r="ATA53" i="1" s="1"/>
  <c r="ATB53" i="1" s="1"/>
  <c r="ATC53" i="1" s="1"/>
  <c r="ATD53" i="1" s="1"/>
  <c r="ATE53" i="1" s="1"/>
  <c r="ATF53" i="1" s="1"/>
  <c r="ATG53" i="1" s="1"/>
  <c r="ATH53" i="1" s="1"/>
  <c r="ATI53" i="1" s="1"/>
  <c r="ATJ53" i="1" s="1"/>
  <c r="ATK53" i="1" s="1"/>
  <c r="ATL53" i="1" s="1"/>
  <c r="ATM53" i="1" s="1"/>
  <c r="ATN53" i="1" s="1"/>
  <c r="ATO53" i="1" s="1"/>
  <c r="ATP53" i="1" s="1"/>
  <c r="ATQ53" i="1" s="1"/>
  <c r="ATR53" i="1" s="1"/>
  <c r="ATS53" i="1" s="1"/>
  <c r="ATT53" i="1" s="1"/>
  <c r="ATU53" i="1" s="1"/>
  <c r="ATV53" i="1" s="1"/>
  <c r="ATW53" i="1" s="1"/>
  <c r="ATX53" i="1" s="1"/>
  <c r="ATY53" i="1" s="1"/>
  <c r="ATZ53" i="1" s="1"/>
  <c r="AUA53" i="1" s="1"/>
  <c r="AUB53" i="1" s="1"/>
  <c r="AUC53" i="1" s="1"/>
  <c r="AUD53" i="1" s="1"/>
  <c r="AUE53" i="1" s="1"/>
  <c r="AUF53" i="1" s="1"/>
  <c r="AUG53" i="1" s="1"/>
  <c r="AUH53" i="1" s="1"/>
  <c r="AUI53" i="1" s="1"/>
  <c r="AUJ53" i="1" s="1"/>
  <c r="AUK53" i="1" s="1"/>
  <c r="AUL53" i="1" s="1"/>
  <c r="AUM53" i="1" s="1"/>
  <c r="AUN53" i="1" s="1"/>
  <c r="AUO53" i="1" s="1"/>
  <c r="AUP53" i="1" s="1"/>
  <c r="AUQ53" i="1" s="1"/>
  <c r="AUR53" i="1" s="1"/>
  <c r="AUS53" i="1" s="1"/>
  <c r="AUT53" i="1" s="1"/>
  <c r="AUU53" i="1" s="1"/>
  <c r="AUV53" i="1" s="1"/>
  <c r="AUW53" i="1" s="1"/>
  <c r="AUX53" i="1" s="1"/>
  <c r="AUY53" i="1" s="1"/>
  <c r="AUZ53" i="1" s="1"/>
  <c r="AVA53" i="1" s="1"/>
  <c r="AVB53" i="1" s="1"/>
  <c r="AVC53" i="1" s="1"/>
  <c r="AVD53" i="1" s="1"/>
  <c r="AVE53" i="1" s="1"/>
  <c r="AVF53" i="1" s="1"/>
  <c r="AVG53" i="1" s="1"/>
  <c r="AVH53" i="1" s="1"/>
  <c r="AVI53" i="1" s="1"/>
  <c r="AVJ53" i="1" s="1"/>
  <c r="AVK53" i="1" s="1"/>
  <c r="AVL53" i="1" s="1"/>
  <c r="AVM53" i="1" s="1"/>
  <c r="AVN53" i="1" s="1"/>
  <c r="AVO53" i="1" s="1"/>
  <c r="AVP53" i="1" s="1"/>
  <c r="AVQ53" i="1" s="1"/>
  <c r="AVR53" i="1" s="1"/>
  <c r="AVS53" i="1" s="1"/>
  <c r="AVT53" i="1" s="1"/>
  <c r="AVU53" i="1" s="1"/>
  <c r="AVV53" i="1" s="1"/>
  <c r="AVW53" i="1" s="1"/>
  <c r="AVX53" i="1" s="1"/>
  <c r="AVY53" i="1" s="1"/>
  <c r="AVZ53" i="1" s="1"/>
  <c r="AWA53" i="1" s="1"/>
  <c r="AWB53" i="1" s="1"/>
  <c r="AWC53" i="1" s="1"/>
  <c r="AWD53" i="1" s="1"/>
  <c r="AWE53" i="1" s="1"/>
  <c r="AWF53" i="1" s="1"/>
  <c r="AWG53" i="1" s="1"/>
  <c r="AWH53" i="1" s="1"/>
  <c r="AWI53" i="1" s="1"/>
  <c r="AWJ53" i="1" s="1"/>
  <c r="AWK53" i="1" s="1"/>
  <c r="AWL53" i="1" s="1"/>
  <c r="AWM53" i="1" s="1"/>
  <c r="AWN53" i="1" s="1"/>
  <c r="AWO53" i="1" s="1"/>
  <c r="AWP53" i="1" s="1"/>
  <c r="AWQ53" i="1" s="1"/>
  <c r="AWR53" i="1" s="1"/>
  <c r="AWS53" i="1" s="1"/>
  <c r="AWT53" i="1" s="1"/>
  <c r="AWU53" i="1" s="1"/>
  <c r="AWV53" i="1" s="1"/>
  <c r="AWW53" i="1" s="1"/>
  <c r="AWX53" i="1" s="1"/>
  <c r="AWY53" i="1" s="1"/>
  <c r="AWZ53" i="1" s="1"/>
  <c r="AXA53" i="1" s="1"/>
  <c r="AXB53" i="1" s="1"/>
  <c r="AXC53" i="1" s="1"/>
  <c r="AXD53" i="1" s="1"/>
  <c r="AXE53" i="1" s="1"/>
  <c r="AXF53" i="1" s="1"/>
  <c r="AXG53" i="1" s="1"/>
  <c r="AXH53" i="1" s="1"/>
  <c r="AXI53" i="1" s="1"/>
  <c r="AXJ53" i="1" s="1"/>
  <c r="AXK53" i="1" s="1"/>
  <c r="AXL53" i="1" s="1"/>
  <c r="AXM53" i="1" s="1"/>
  <c r="AXN53" i="1" s="1"/>
  <c r="AXO53" i="1" s="1"/>
  <c r="AXP53" i="1" s="1"/>
  <c r="AXQ53" i="1" s="1"/>
  <c r="AXR53" i="1" s="1"/>
  <c r="AXS53" i="1" s="1"/>
  <c r="AXT53" i="1" s="1"/>
  <c r="AXU53" i="1" s="1"/>
  <c r="AXV53" i="1" s="1"/>
  <c r="AXW53" i="1" s="1"/>
  <c r="AXX53" i="1" s="1"/>
  <c r="AXY53" i="1" s="1"/>
  <c r="AXZ53" i="1" s="1"/>
  <c r="AYA53" i="1" s="1"/>
  <c r="AYB53" i="1" s="1"/>
  <c r="AYC53" i="1" s="1"/>
  <c r="AYD53" i="1" s="1"/>
  <c r="AYE53" i="1" s="1"/>
  <c r="AYF53" i="1" s="1"/>
  <c r="AYG53" i="1" s="1"/>
  <c r="AYH53" i="1" s="1"/>
  <c r="AYI53" i="1" s="1"/>
  <c r="AYJ53" i="1" s="1"/>
  <c r="AYK53" i="1" s="1"/>
  <c r="AYL53" i="1" s="1"/>
  <c r="AYM53" i="1" s="1"/>
  <c r="AYN53" i="1" s="1"/>
  <c r="AYO53" i="1" s="1"/>
  <c r="AYP53" i="1" s="1"/>
  <c r="AYQ53" i="1" s="1"/>
  <c r="AYR53" i="1" s="1"/>
  <c r="AYS53" i="1" s="1"/>
  <c r="AYT53" i="1" s="1"/>
  <c r="AYU53" i="1" s="1"/>
  <c r="AYV53" i="1" s="1"/>
  <c r="AYW53" i="1" s="1"/>
  <c r="AYX53" i="1" s="1"/>
  <c r="AYY53" i="1" s="1"/>
  <c r="AYZ53" i="1" s="1"/>
  <c r="AZA53" i="1" s="1"/>
  <c r="AZB53" i="1" s="1"/>
  <c r="AZC53" i="1" s="1"/>
  <c r="AZD53" i="1" s="1"/>
  <c r="AZE53" i="1" s="1"/>
  <c r="AZF53" i="1" s="1"/>
  <c r="AZG53" i="1" s="1"/>
  <c r="AZH53" i="1" s="1"/>
  <c r="AZI53" i="1" s="1"/>
  <c r="AZJ53" i="1" s="1"/>
  <c r="AZK53" i="1" s="1"/>
  <c r="AZL53" i="1" s="1"/>
  <c r="AZM53" i="1" s="1"/>
  <c r="AZN53" i="1" s="1"/>
  <c r="AZO53" i="1" s="1"/>
  <c r="AZP53" i="1" s="1"/>
  <c r="AZQ53" i="1" s="1"/>
  <c r="AZR53" i="1" s="1"/>
  <c r="AZS53" i="1" s="1"/>
  <c r="AZT53" i="1" s="1"/>
  <c r="AZU53" i="1" s="1"/>
  <c r="AZV53" i="1" s="1"/>
  <c r="AZW53" i="1" s="1"/>
  <c r="AZX53" i="1" s="1"/>
  <c r="AZY53" i="1" s="1"/>
  <c r="AZZ53" i="1" s="1"/>
  <c r="BAA53" i="1" s="1"/>
  <c r="BAB53" i="1" s="1"/>
  <c r="BAC53" i="1" s="1"/>
  <c r="BAD53" i="1" s="1"/>
  <c r="BAE53" i="1" s="1"/>
  <c r="BAF53" i="1" s="1"/>
  <c r="BAG53" i="1" s="1"/>
  <c r="BAH53" i="1" s="1"/>
  <c r="BAI53" i="1" s="1"/>
  <c r="BAJ53" i="1" s="1"/>
  <c r="BAK53" i="1" s="1"/>
  <c r="BAL53" i="1" s="1"/>
  <c r="BAM53" i="1" s="1"/>
  <c r="BAN53" i="1" s="1"/>
  <c r="BAO53" i="1" s="1"/>
  <c r="BAP53" i="1" s="1"/>
  <c r="BAQ53" i="1" s="1"/>
  <c r="BAR53" i="1" s="1"/>
  <c r="BAS53" i="1" s="1"/>
  <c r="BAT53" i="1" s="1"/>
  <c r="BAU53" i="1" s="1"/>
  <c r="BAV53" i="1" s="1"/>
  <c r="BAW53" i="1" s="1"/>
  <c r="BAX53" i="1" s="1"/>
  <c r="BAY53" i="1" s="1"/>
  <c r="BAZ53" i="1" s="1"/>
  <c r="BBA53" i="1" s="1"/>
  <c r="BBB53" i="1" s="1"/>
  <c r="BBC53" i="1" s="1"/>
  <c r="BBD53" i="1" s="1"/>
  <c r="BBE53" i="1" s="1"/>
  <c r="BBF53" i="1" s="1"/>
  <c r="BBG53" i="1" s="1"/>
  <c r="BBH53" i="1" s="1"/>
  <c r="BBI53" i="1" s="1"/>
  <c r="BBJ53" i="1" s="1"/>
  <c r="BBK53" i="1" s="1"/>
  <c r="BBL53" i="1" s="1"/>
  <c r="BBM53" i="1" s="1"/>
  <c r="BBN53" i="1" s="1"/>
  <c r="BBO53" i="1" s="1"/>
  <c r="BBP53" i="1" s="1"/>
  <c r="BBQ53" i="1" s="1"/>
  <c r="BBR53" i="1" s="1"/>
  <c r="BBS53" i="1" s="1"/>
  <c r="BBT53" i="1" s="1"/>
  <c r="BBU53" i="1" s="1"/>
  <c r="BBV53" i="1" s="1"/>
  <c r="BBW53" i="1" s="1"/>
  <c r="BBX53" i="1" s="1"/>
  <c r="BBY53" i="1" s="1"/>
  <c r="BBZ53" i="1" s="1"/>
  <c r="BCA53" i="1" s="1"/>
  <c r="BCB53" i="1" s="1"/>
  <c r="BCC53" i="1" s="1"/>
  <c r="BCD53" i="1" s="1"/>
  <c r="BCE53" i="1" s="1"/>
  <c r="BCF53" i="1" s="1"/>
  <c r="BCG53" i="1" s="1"/>
  <c r="BCH53" i="1" s="1"/>
  <c r="BCI53" i="1" s="1"/>
  <c r="BCJ53" i="1" s="1"/>
  <c r="BCK53" i="1" s="1"/>
  <c r="BCL53" i="1" s="1"/>
  <c r="BCM53" i="1" s="1"/>
  <c r="BCN53" i="1" s="1"/>
  <c r="BCO53" i="1" s="1"/>
  <c r="BCP53" i="1" s="1"/>
  <c r="BCQ53" i="1" s="1"/>
  <c r="BCR53" i="1" s="1"/>
  <c r="BCS53" i="1" s="1"/>
  <c r="BCT53" i="1" s="1"/>
  <c r="BCU53" i="1" s="1"/>
  <c r="BCV53" i="1" s="1"/>
  <c r="BCW53" i="1" s="1"/>
  <c r="BCX53" i="1" s="1"/>
  <c r="BCY53" i="1" s="1"/>
  <c r="BCZ53" i="1" s="1"/>
  <c r="BDA53" i="1" s="1"/>
  <c r="BDB53" i="1" s="1"/>
  <c r="BDC53" i="1" s="1"/>
  <c r="BDD53" i="1" s="1"/>
  <c r="BDE53" i="1" s="1"/>
  <c r="BDF53" i="1" s="1"/>
  <c r="BDG53" i="1" s="1"/>
  <c r="BDH53" i="1" s="1"/>
  <c r="BDI53" i="1" s="1"/>
  <c r="BDJ53" i="1" s="1"/>
  <c r="BDK53" i="1" s="1"/>
  <c r="BDL53" i="1" s="1"/>
  <c r="BDM53" i="1" s="1"/>
  <c r="BDN53" i="1" s="1"/>
  <c r="BDO53" i="1" s="1"/>
  <c r="BDP53" i="1" s="1"/>
  <c r="BDQ53" i="1" s="1"/>
  <c r="BDR53" i="1" s="1"/>
  <c r="BDS53" i="1" s="1"/>
  <c r="BDT53" i="1" s="1"/>
  <c r="BDU53" i="1" s="1"/>
  <c r="BDV53" i="1" s="1"/>
  <c r="BDW53" i="1" s="1"/>
  <c r="BDX53" i="1" s="1"/>
  <c r="BDY53" i="1" s="1"/>
  <c r="BDZ53" i="1" s="1"/>
  <c r="BEA53" i="1" s="1"/>
  <c r="BEB53" i="1" s="1"/>
  <c r="BEC53" i="1" s="1"/>
  <c r="BED53" i="1" s="1"/>
  <c r="BEE53" i="1" s="1"/>
  <c r="BEF53" i="1" s="1"/>
  <c r="BEG53" i="1" s="1"/>
  <c r="BEH53" i="1" s="1"/>
  <c r="BEI53" i="1" s="1"/>
  <c r="BEJ53" i="1" s="1"/>
  <c r="BEK53" i="1" s="1"/>
  <c r="BEL53" i="1" s="1"/>
  <c r="BEM53" i="1" s="1"/>
  <c r="BEN53" i="1" s="1"/>
  <c r="BEO53" i="1" s="1"/>
  <c r="BEP53" i="1" s="1"/>
  <c r="BEQ53" i="1" s="1"/>
  <c r="BER53" i="1" s="1"/>
  <c r="BES53" i="1" s="1"/>
  <c r="BET53" i="1" s="1"/>
  <c r="BEU53" i="1" s="1"/>
  <c r="BEV53" i="1" s="1"/>
  <c r="BEW53" i="1" s="1"/>
  <c r="BEX53" i="1" s="1"/>
  <c r="BEY53" i="1" s="1"/>
  <c r="BEZ53" i="1" s="1"/>
  <c r="BFA53" i="1" s="1"/>
  <c r="BFB53" i="1" s="1"/>
  <c r="BFC53" i="1" s="1"/>
  <c r="BFD53" i="1" s="1"/>
  <c r="BFE53" i="1" s="1"/>
  <c r="BFF53" i="1" s="1"/>
  <c r="BFG53" i="1" s="1"/>
  <c r="BFH53" i="1" s="1"/>
  <c r="BFI53" i="1" s="1"/>
  <c r="BFJ53" i="1" s="1"/>
  <c r="BFK53" i="1" s="1"/>
  <c r="BFL53" i="1" s="1"/>
  <c r="BFM53" i="1" s="1"/>
  <c r="BFN53" i="1" s="1"/>
  <c r="BFO53" i="1" s="1"/>
  <c r="BFP53" i="1" s="1"/>
  <c r="BFQ53" i="1" s="1"/>
  <c r="BFR53" i="1" s="1"/>
  <c r="BFS53" i="1" s="1"/>
  <c r="BFT53" i="1" s="1"/>
  <c r="BFU53" i="1" s="1"/>
  <c r="BFV53" i="1" s="1"/>
  <c r="BFW53" i="1" s="1"/>
  <c r="BFX53" i="1" s="1"/>
  <c r="BFY53" i="1" s="1"/>
  <c r="BFZ53" i="1" s="1"/>
  <c r="BGA53" i="1" s="1"/>
  <c r="BGB53" i="1" s="1"/>
  <c r="BGC53" i="1" s="1"/>
  <c r="BGD53" i="1" s="1"/>
  <c r="BGE53" i="1" s="1"/>
  <c r="BGF53" i="1" s="1"/>
  <c r="BGG53" i="1" s="1"/>
  <c r="BGH53" i="1" s="1"/>
  <c r="BGI53" i="1" s="1"/>
  <c r="BGJ53" i="1" s="1"/>
  <c r="BGK53" i="1" s="1"/>
  <c r="BGL53" i="1" s="1"/>
  <c r="BGM53" i="1" s="1"/>
  <c r="BGN53" i="1" s="1"/>
  <c r="BGO53" i="1" s="1"/>
  <c r="BGP53" i="1" s="1"/>
  <c r="BGQ53" i="1" s="1"/>
  <c r="BGR53" i="1" s="1"/>
  <c r="BGS53" i="1" s="1"/>
  <c r="BGT53" i="1" s="1"/>
  <c r="BGU53" i="1" s="1"/>
  <c r="BGV53" i="1" s="1"/>
  <c r="BGW53" i="1" s="1"/>
  <c r="BGX53" i="1" s="1"/>
  <c r="BGY53" i="1" s="1"/>
  <c r="BGZ53" i="1" s="1"/>
  <c r="BHA53" i="1" s="1"/>
  <c r="BHB53" i="1" s="1"/>
  <c r="BHC53" i="1" s="1"/>
  <c r="BHD53" i="1" s="1"/>
  <c r="BHE53" i="1" s="1"/>
  <c r="BHF53" i="1" s="1"/>
  <c r="BHG53" i="1" s="1"/>
  <c r="BHH53" i="1" s="1"/>
  <c r="BHI53" i="1" s="1"/>
  <c r="BHJ53" i="1" s="1"/>
  <c r="BHK53" i="1" s="1"/>
  <c r="BHL53" i="1" s="1"/>
  <c r="BHM53" i="1" s="1"/>
  <c r="BHN53" i="1" s="1"/>
  <c r="BHO53" i="1" s="1"/>
  <c r="BHP53" i="1" s="1"/>
  <c r="BHQ53" i="1" s="1"/>
  <c r="BHR53" i="1" s="1"/>
  <c r="BHS53" i="1" s="1"/>
  <c r="BHT53" i="1" s="1"/>
  <c r="BHU53" i="1" s="1"/>
  <c r="BHV53" i="1" s="1"/>
  <c r="BHW53" i="1" s="1"/>
  <c r="BHX53" i="1" s="1"/>
  <c r="BHY53" i="1" s="1"/>
  <c r="BHZ53" i="1" s="1"/>
  <c r="BIA53" i="1" s="1"/>
  <c r="BIB53" i="1" s="1"/>
  <c r="BIC53" i="1" s="1"/>
  <c r="BID53" i="1" s="1"/>
  <c r="BIE53" i="1" s="1"/>
  <c r="BIF53" i="1" s="1"/>
  <c r="BIG53" i="1" s="1"/>
  <c r="BIH53" i="1" s="1"/>
  <c r="BII53" i="1" s="1"/>
  <c r="BIJ53" i="1" s="1"/>
  <c r="BIK53" i="1" s="1"/>
  <c r="BIL53" i="1" s="1"/>
  <c r="BIM53" i="1" s="1"/>
  <c r="BIN53" i="1" s="1"/>
  <c r="BIO53" i="1" s="1"/>
  <c r="BIP53" i="1" s="1"/>
  <c r="BIQ53" i="1" s="1"/>
  <c r="BIR53" i="1" s="1"/>
  <c r="BIS53" i="1" s="1"/>
  <c r="BIT53" i="1" s="1"/>
  <c r="BIU53" i="1" s="1"/>
  <c r="BIV53" i="1" s="1"/>
  <c r="BIW53" i="1" s="1"/>
  <c r="BIX53" i="1" s="1"/>
  <c r="BIY53" i="1" s="1"/>
  <c r="BIZ53" i="1" s="1"/>
  <c r="BJA53" i="1" s="1"/>
  <c r="BJB53" i="1" s="1"/>
  <c r="BJC53" i="1" s="1"/>
  <c r="BJD53" i="1" s="1"/>
  <c r="BJE53" i="1" s="1"/>
  <c r="BJF53" i="1" s="1"/>
  <c r="BJG53" i="1" s="1"/>
  <c r="BJH53" i="1" s="1"/>
  <c r="BJI53" i="1" s="1"/>
  <c r="BJJ53" i="1" s="1"/>
  <c r="BJK53" i="1" s="1"/>
  <c r="BJL53" i="1" s="1"/>
  <c r="BJM53" i="1" s="1"/>
  <c r="BJN53" i="1" s="1"/>
  <c r="BJO53" i="1" s="1"/>
  <c r="BJP53" i="1" s="1"/>
  <c r="BJQ53" i="1" s="1"/>
  <c r="BJR53" i="1" s="1"/>
  <c r="BJS53" i="1" s="1"/>
  <c r="BJT53" i="1" s="1"/>
  <c r="BJU53" i="1" s="1"/>
  <c r="BJV53" i="1" s="1"/>
  <c r="BJW53" i="1" s="1"/>
  <c r="BJX53" i="1" s="1"/>
  <c r="BJY53" i="1" s="1"/>
  <c r="BJZ53" i="1" s="1"/>
  <c r="BKA53" i="1" s="1"/>
  <c r="BKB53" i="1" s="1"/>
  <c r="BKC53" i="1" s="1"/>
  <c r="BKD53" i="1" s="1"/>
  <c r="BKE53" i="1" s="1"/>
  <c r="BKF53" i="1" s="1"/>
  <c r="BKG53" i="1" s="1"/>
  <c r="BKH53" i="1" s="1"/>
  <c r="BKI53" i="1" s="1"/>
  <c r="BKJ53" i="1" s="1"/>
  <c r="BKK53" i="1" s="1"/>
  <c r="BKL53" i="1" s="1"/>
  <c r="BKM53" i="1" s="1"/>
  <c r="BKN53" i="1" s="1"/>
  <c r="BKO53" i="1" s="1"/>
  <c r="BKP53" i="1" s="1"/>
  <c r="BKQ53" i="1" s="1"/>
  <c r="BKR53" i="1" s="1"/>
  <c r="BKS53" i="1" s="1"/>
  <c r="BKT53" i="1" s="1"/>
  <c r="BKU53" i="1" s="1"/>
  <c r="BKV53" i="1" s="1"/>
  <c r="BKW53" i="1" s="1"/>
  <c r="BKX53" i="1" s="1"/>
  <c r="BKY53" i="1" s="1"/>
  <c r="BKZ53" i="1" s="1"/>
  <c r="BLA53" i="1" s="1"/>
  <c r="BLB53" i="1" s="1"/>
  <c r="BLC53" i="1" s="1"/>
  <c r="BLD53" i="1" s="1"/>
  <c r="BLE53" i="1" s="1"/>
  <c r="BLF53" i="1" s="1"/>
  <c r="BLG53" i="1" s="1"/>
  <c r="BLH53" i="1" s="1"/>
  <c r="BLI53" i="1" s="1"/>
  <c r="BLJ53" i="1" s="1"/>
  <c r="BLK53" i="1" s="1"/>
  <c r="BLL53" i="1" s="1"/>
  <c r="BLM53" i="1" s="1"/>
  <c r="BLN53" i="1" s="1"/>
  <c r="BLO53" i="1" s="1"/>
  <c r="BLP53" i="1" s="1"/>
  <c r="BLQ53" i="1" s="1"/>
  <c r="BLR53" i="1" s="1"/>
  <c r="BLS53" i="1" s="1"/>
  <c r="BLT53" i="1" s="1"/>
  <c r="BLU53" i="1" s="1"/>
  <c r="BLV53" i="1" s="1"/>
  <c r="BLW53" i="1" s="1"/>
  <c r="BLX53" i="1" s="1"/>
  <c r="BLY53" i="1" s="1"/>
  <c r="BLZ53" i="1" s="1"/>
  <c r="BMA53" i="1" s="1"/>
  <c r="BMB53" i="1" s="1"/>
  <c r="BMC53" i="1" s="1"/>
  <c r="BMD53" i="1" s="1"/>
  <c r="BME53" i="1" s="1"/>
  <c r="BMF53" i="1" s="1"/>
  <c r="BMG53" i="1" s="1"/>
  <c r="BMH53" i="1" s="1"/>
  <c r="BMI53" i="1" s="1"/>
  <c r="BMJ53" i="1" s="1"/>
  <c r="BMK53" i="1" s="1"/>
  <c r="BML53" i="1" s="1"/>
  <c r="BMM53" i="1" s="1"/>
  <c r="BMN53" i="1" s="1"/>
  <c r="BMO53" i="1" s="1"/>
  <c r="BMP53" i="1" s="1"/>
  <c r="BMQ53" i="1" s="1"/>
  <c r="BMR53" i="1" s="1"/>
  <c r="BMS53" i="1" s="1"/>
  <c r="BMT53" i="1" s="1"/>
  <c r="BMU53" i="1" s="1"/>
  <c r="BMV53" i="1" s="1"/>
  <c r="BMW53" i="1" s="1"/>
  <c r="BMX53" i="1" s="1"/>
  <c r="BMY53" i="1" s="1"/>
  <c r="BMZ53" i="1" s="1"/>
  <c r="BNA53" i="1" s="1"/>
  <c r="BNB53" i="1" s="1"/>
  <c r="BNC53" i="1" s="1"/>
  <c r="BND53" i="1" s="1"/>
  <c r="BNE53" i="1" s="1"/>
  <c r="BNF53" i="1" s="1"/>
  <c r="BNG53" i="1" s="1"/>
  <c r="BNH53" i="1" s="1"/>
  <c r="BNI53" i="1" s="1"/>
  <c r="BNJ53" i="1" s="1"/>
  <c r="BNK53" i="1" s="1"/>
  <c r="BNL53" i="1" s="1"/>
  <c r="BNM53" i="1" s="1"/>
  <c r="BNN53" i="1" s="1"/>
  <c r="BNO53" i="1" s="1"/>
  <c r="BNP53" i="1" s="1"/>
  <c r="BNQ53" i="1" s="1"/>
  <c r="BNR53" i="1" s="1"/>
  <c r="BNS53" i="1" s="1"/>
  <c r="BNT53" i="1" s="1"/>
  <c r="BNU53" i="1" s="1"/>
  <c r="BNV53" i="1" s="1"/>
  <c r="BNW53" i="1" s="1"/>
  <c r="BNX53" i="1" s="1"/>
  <c r="BNY53" i="1" s="1"/>
  <c r="BNZ53" i="1" s="1"/>
  <c r="BOA53" i="1" s="1"/>
  <c r="BOB53" i="1" s="1"/>
  <c r="BOC53" i="1" s="1"/>
  <c r="BOD53" i="1" s="1"/>
  <c r="BOE53" i="1" s="1"/>
  <c r="BOF53" i="1" s="1"/>
  <c r="BOG53" i="1" s="1"/>
  <c r="BOH53" i="1" s="1"/>
  <c r="BOI53" i="1" s="1"/>
  <c r="BOJ53" i="1" s="1"/>
  <c r="BOK53" i="1" s="1"/>
  <c r="BOL53" i="1" s="1"/>
  <c r="BOM53" i="1" s="1"/>
  <c r="BON53" i="1" s="1"/>
  <c r="BOO53" i="1" s="1"/>
  <c r="BOP53" i="1" s="1"/>
  <c r="BOQ53" i="1" s="1"/>
  <c r="BOR53" i="1" s="1"/>
  <c r="BOS53" i="1" s="1"/>
  <c r="BOT53" i="1" s="1"/>
  <c r="BOU53" i="1" s="1"/>
  <c r="BOV53" i="1" s="1"/>
  <c r="BOW53" i="1" s="1"/>
  <c r="BOX53" i="1" s="1"/>
  <c r="BOY53" i="1" s="1"/>
  <c r="BOZ53" i="1" s="1"/>
  <c r="BPA53" i="1" s="1"/>
  <c r="BPB53" i="1" s="1"/>
  <c r="BPC53" i="1" s="1"/>
  <c r="BPD53" i="1" s="1"/>
  <c r="BPE53" i="1" s="1"/>
  <c r="BPF53" i="1" s="1"/>
  <c r="BPG53" i="1" s="1"/>
  <c r="BPH53" i="1" s="1"/>
  <c r="BPI53" i="1" s="1"/>
  <c r="BPJ53" i="1" s="1"/>
  <c r="BPK53" i="1" s="1"/>
  <c r="BPL53" i="1" s="1"/>
  <c r="BPM53" i="1" s="1"/>
  <c r="BPN53" i="1" s="1"/>
  <c r="BPO53" i="1" s="1"/>
  <c r="BPP53" i="1" s="1"/>
  <c r="BPQ53" i="1" s="1"/>
  <c r="BPR53" i="1" s="1"/>
  <c r="BPS53" i="1" s="1"/>
  <c r="BPT53" i="1" s="1"/>
  <c r="BPU53" i="1" s="1"/>
  <c r="BPV53" i="1" s="1"/>
  <c r="BPW53" i="1" s="1"/>
  <c r="BPX53" i="1" s="1"/>
  <c r="BPY53" i="1" s="1"/>
  <c r="BPZ53" i="1" s="1"/>
  <c r="BQA53" i="1" s="1"/>
  <c r="BQB53" i="1" s="1"/>
  <c r="BQC53" i="1" s="1"/>
  <c r="BQD53" i="1" s="1"/>
  <c r="BQE53" i="1" s="1"/>
  <c r="BQF53" i="1" s="1"/>
  <c r="BQG53" i="1" s="1"/>
  <c r="BQH53" i="1" s="1"/>
  <c r="BQI53" i="1" s="1"/>
  <c r="BQJ53" i="1" s="1"/>
  <c r="BQK53" i="1" s="1"/>
  <c r="BQL53" i="1" s="1"/>
  <c r="BQM53" i="1" s="1"/>
  <c r="BQN53" i="1" s="1"/>
  <c r="BQO53" i="1" s="1"/>
  <c r="BQP53" i="1" s="1"/>
  <c r="BQQ53" i="1" s="1"/>
  <c r="BQR53" i="1" s="1"/>
  <c r="BQS53" i="1" s="1"/>
  <c r="BQT53" i="1" s="1"/>
  <c r="BQU53" i="1" s="1"/>
  <c r="BQV53" i="1" s="1"/>
  <c r="BQW53" i="1" s="1"/>
  <c r="BQX53" i="1" s="1"/>
  <c r="BQY53" i="1" s="1"/>
  <c r="BQZ53" i="1" s="1"/>
  <c r="BRA53" i="1" s="1"/>
  <c r="BRB53" i="1" s="1"/>
  <c r="BRC53" i="1" s="1"/>
  <c r="BRD53" i="1" s="1"/>
  <c r="BRE53" i="1" s="1"/>
  <c r="BRF53" i="1" s="1"/>
  <c r="BRG53" i="1" s="1"/>
  <c r="BRH53" i="1" s="1"/>
  <c r="BRI53" i="1" s="1"/>
  <c r="BRJ53" i="1" s="1"/>
  <c r="BRK53" i="1" s="1"/>
  <c r="BRL53" i="1" s="1"/>
  <c r="BRM53" i="1" s="1"/>
  <c r="BRN53" i="1" s="1"/>
  <c r="BRO53" i="1" s="1"/>
  <c r="BRP53" i="1" s="1"/>
  <c r="BRQ53" i="1" s="1"/>
  <c r="BRR53" i="1" s="1"/>
  <c r="BRS53" i="1" s="1"/>
  <c r="BRT53" i="1" s="1"/>
  <c r="BRU53" i="1" s="1"/>
  <c r="BRV53" i="1" s="1"/>
  <c r="BRW53" i="1" s="1"/>
  <c r="BRX53" i="1" s="1"/>
  <c r="BRY53" i="1" s="1"/>
  <c r="BRZ53" i="1" s="1"/>
  <c r="BSA53" i="1" s="1"/>
  <c r="BSB53" i="1" s="1"/>
  <c r="BSC53" i="1" s="1"/>
  <c r="BSD53" i="1" s="1"/>
  <c r="BSE53" i="1" s="1"/>
  <c r="BSF53" i="1" s="1"/>
  <c r="BSG53" i="1" s="1"/>
  <c r="BSH53" i="1" s="1"/>
  <c r="BSI53" i="1" s="1"/>
  <c r="BSJ53" i="1" s="1"/>
  <c r="BSK53" i="1" s="1"/>
  <c r="BSL53" i="1" s="1"/>
  <c r="BSM53" i="1" s="1"/>
  <c r="BSN53" i="1" s="1"/>
  <c r="BSO53" i="1" s="1"/>
  <c r="BSP53" i="1" s="1"/>
  <c r="BSQ53" i="1" s="1"/>
  <c r="BSR53" i="1" s="1"/>
  <c r="BSS53" i="1" s="1"/>
  <c r="BST53" i="1" s="1"/>
  <c r="BSU53" i="1" s="1"/>
  <c r="BSV53" i="1" s="1"/>
  <c r="BSW53" i="1" s="1"/>
  <c r="BSX53" i="1" s="1"/>
  <c r="BSY53" i="1" s="1"/>
  <c r="BSZ53" i="1" s="1"/>
  <c r="BTA53" i="1" s="1"/>
  <c r="BTB53" i="1" s="1"/>
  <c r="BTC53" i="1" s="1"/>
  <c r="BTD53" i="1" s="1"/>
  <c r="BTE53" i="1" s="1"/>
  <c r="BTF53" i="1" s="1"/>
  <c r="BTG53" i="1" s="1"/>
  <c r="BTH53" i="1" s="1"/>
  <c r="BTI53" i="1" s="1"/>
  <c r="BTJ53" i="1" s="1"/>
  <c r="BTK53" i="1" s="1"/>
  <c r="BTL53" i="1" s="1"/>
  <c r="BTM53" i="1" s="1"/>
  <c r="BTN53" i="1" s="1"/>
  <c r="BTO53" i="1" s="1"/>
  <c r="BTP53" i="1" s="1"/>
  <c r="BTQ53" i="1" s="1"/>
  <c r="BTR53" i="1" s="1"/>
  <c r="BTS53" i="1" s="1"/>
  <c r="BTT53" i="1" s="1"/>
  <c r="BTU53" i="1" s="1"/>
  <c r="BTV53" i="1" s="1"/>
  <c r="BTW53" i="1" s="1"/>
  <c r="BTX53" i="1" s="1"/>
  <c r="BTY53" i="1" s="1"/>
  <c r="BTZ53" i="1" s="1"/>
  <c r="BUA53" i="1" s="1"/>
  <c r="BUB53" i="1" s="1"/>
  <c r="BUC53" i="1" s="1"/>
  <c r="BUD53" i="1" s="1"/>
  <c r="BUE53" i="1" s="1"/>
  <c r="BUF53" i="1" s="1"/>
  <c r="BUG53" i="1" s="1"/>
  <c r="BUH53" i="1" s="1"/>
  <c r="BUI53" i="1" s="1"/>
  <c r="BUJ53" i="1" s="1"/>
  <c r="BUK53" i="1" s="1"/>
  <c r="BUL53" i="1" s="1"/>
  <c r="BUM53" i="1" s="1"/>
  <c r="BUN53" i="1" s="1"/>
  <c r="BUO53" i="1" s="1"/>
  <c r="BUP53" i="1" s="1"/>
  <c r="BUQ53" i="1" s="1"/>
  <c r="BUR53" i="1" s="1"/>
  <c r="BUS53" i="1" s="1"/>
  <c r="BUT53" i="1" s="1"/>
  <c r="BUU53" i="1" s="1"/>
  <c r="BUV53" i="1" s="1"/>
  <c r="BUW53" i="1" s="1"/>
  <c r="BUX53" i="1" s="1"/>
  <c r="BUY53" i="1" s="1"/>
  <c r="BUZ53" i="1" s="1"/>
  <c r="BVA53" i="1" s="1"/>
  <c r="BVB53" i="1" s="1"/>
  <c r="BVC53" i="1" s="1"/>
  <c r="BVD53" i="1" s="1"/>
  <c r="BVE53" i="1" s="1"/>
  <c r="BVF53" i="1" s="1"/>
  <c r="BVG53" i="1" s="1"/>
  <c r="BVH53" i="1" s="1"/>
  <c r="BVI53" i="1" s="1"/>
  <c r="BVJ53" i="1" s="1"/>
  <c r="BVK53" i="1" s="1"/>
  <c r="BVL53" i="1" s="1"/>
  <c r="BVM53" i="1" s="1"/>
  <c r="BVN53" i="1" s="1"/>
  <c r="BVO53" i="1" s="1"/>
  <c r="BVP53" i="1" s="1"/>
  <c r="BVQ53" i="1" s="1"/>
  <c r="BVR53" i="1" s="1"/>
  <c r="BVS53" i="1" s="1"/>
  <c r="BVT53" i="1" s="1"/>
  <c r="BVU53" i="1" s="1"/>
  <c r="BVV53" i="1" s="1"/>
  <c r="BVW53" i="1" s="1"/>
  <c r="BVX53" i="1" s="1"/>
  <c r="BVY53" i="1" s="1"/>
  <c r="BVZ53" i="1" s="1"/>
  <c r="BWA53" i="1" s="1"/>
  <c r="BWB53" i="1" s="1"/>
  <c r="BWC53" i="1" s="1"/>
  <c r="BWD53" i="1" s="1"/>
  <c r="BWE53" i="1" s="1"/>
  <c r="BWF53" i="1" s="1"/>
  <c r="BWG53" i="1" s="1"/>
  <c r="BWH53" i="1" s="1"/>
  <c r="BWI53" i="1" s="1"/>
  <c r="BWJ53" i="1" s="1"/>
  <c r="BWK53" i="1" s="1"/>
  <c r="BWL53" i="1" s="1"/>
  <c r="BWM53" i="1" s="1"/>
  <c r="BWN53" i="1" s="1"/>
  <c r="BWO53" i="1" s="1"/>
  <c r="BWP53" i="1" s="1"/>
  <c r="BWQ53" i="1" s="1"/>
  <c r="BWR53" i="1" s="1"/>
  <c r="BWS53" i="1" s="1"/>
  <c r="BWT53" i="1" s="1"/>
  <c r="BWU53" i="1" s="1"/>
  <c r="BWV53" i="1" s="1"/>
  <c r="BWW53" i="1" s="1"/>
  <c r="BWX53" i="1" s="1"/>
  <c r="BWY53" i="1" s="1"/>
  <c r="BWZ53" i="1" s="1"/>
  <c r="BXA53" i="1" s="1"/>
  <c r="BXB53" i="1" s="1"/>
  <c r="BXC53" i="1" s="1"/>
  <c r="BXD53" i="1" s="1"/>
  <c r="BXE53" i="1" s="1"/>
  <c r="BXF53" i="1" s="1"/>
  <c r="BXG53" i="1" s="1"/>
  <c r="BXH53" i="1" s="1"/>
  <c r="BXI53" i="1" s="1"/>
  <c r="BXJ53" i="1" s="1"/>
  <c r="BXK53" i="1" s="1"/>
  <c r="BXL53" i="1" s="1"/>
  <c r="BXM53" i="1" s="1"/>
  <c r="BXN53" i="1" s="1"/>
  <c r="BXO53" i="1" s="1"/>
  <c r="BXP53" i="1" s="1"/>
  <c r="BXQ53" i="1" s="1"/>
  <c r="BXR53" i="1" s="1"/>
  <c r="BXS53" i="1" s="1"/>
  <c r="BXT53" i="1" s="1"/>
  <c r="BXU53" i="1" s="1"/>
  <c r="BXV53" i="1" s="1"/>
  <c r="BXW53" i="1" s="1"/>
  <c r="BXX53" i="1" s="1"/>
  <c r="BXY53" i="1" s="1"/>
  <c r="BXZ53" i="1" s="1"/>
  <c r="BYA53" i="1" s="1"/>
  <c r="BYB53" i="1" s="1"/>
  <c r="BYC53" i="1" s="1"/>
  <c r="BYD53" i="1" s="1"/>
  <c r="BYE53" i="1" s="1"/>
  <c r="BYF53" i="1" s="1"/>
  <c r="BYG53" i="1" s="1"/>
  <c r="BYH53" i="1" s="1"/>
  <c r="BYI53" i="1" s="1"/>
  <c r="BYJ53" i="1" s="1"/>
  <c r="BYK53" i="1" s="1"/>
  <c r="BYL53" i="1" s="1"/>
  <c r="BYM53" i="1" s="1"/>
  <c r="BYN53" i="1" s="1"/>
  <c r="BYO53" i="1" s="1"/>
  <c r="BYP53" i="1" s="1"/>
  <c r="BYQ53" i="1" s="1"/>
  <c r="BYR53" i="1" s="1"/>
  <c r="BYS53" i="1" s="1"/>
  <c r="BYT53" i="1" s="1"/>
  <c r="BYU53" i="1" s="1"/>
  <c r="BYV53" i="1" s="1"/>
  <c r="BYW53" i="1" s="1"/>
  <c r="BYX53" i="1" s="1"/>
  <c r="BYY53" i="1" s="1"/>
  <c r="BYZ53" i="1" s="1"/>
  <c r="BZA53" i="1" s="1"/>
  <c r="BZB53" i="1" s="1"/>
  <c r="BZC53" i="1" s="1"/>
  <c r="BZD53" i="1" s="1"/>
  <c r="BZE53" i="1" s="1"/>
  <c r="BZF53" i="1" s="1"/>
  <c r="BZG53" i="1" s="1"/>
  <c r="BZH53" i="1" s="1"/>
  <c r="BZI53" i="1" s="1"/>
  <c r="BZJ53" i="1" s="1"/>
  <c r="BZK53" i="1" s="1"/>
  <c r="BZL53" i="1" s="1"/>
  <c r="BZM53" i="1" s="1"/>
  <c r="BZN53" i="1" s="1"/>
  <c r="BZO53" i="1" s="1"/>
  <c r="BZP53" i="1" s="1"/>
  <c r="BZQ53" i="1" s="1"/>
  <c r="BZR53" i="1" s="1"/>
  <c r="BZS53" i="1" s="1"/>
  <c r="BZT53" i="1" s="1"/>
  <c r="BZU53" i="1" s="1"/>
  <c r="BZV53" i="1" s="1"/>
  <c r="BZW53" i="1" s="1"/>
  <c r="BZX53" i="1" s="1"/>
  <c r="BZY53" i="1" s="1"/>
  <c r="BZZ53" i="1" s="1"/>
  <c r="CAA53" i="1" s="1"/>
  <c r="CAB53" i="1" s="1"/>
  <c r="CAC53" i="1" s="1"/>
  <c r="CAD53" i="1" s="1"/>
  <c r="CAE53" i="1" s="1"/>
  <c r="CAF53" i="1" s="1"/>
  <c r="CAG53" i="1" s="1"/>
  <c r="CAH53" i="1" s="1"/>
  <c r="CAI53" i="1" s="1"/>
  <c r="CAJ53" i="1" s="1"/>
  <c r="CAK53" i="1" s="1"/>
  <c r="CAL53" i="1" s="1"/>
  <c r="CAM53" i="1" s="1"/>
  <c r="CAN53" i="1" s="1"/>
  <c r="CAO53" i="1" s="1"/>
  <c r="CAP53" i="1" s="1"/>
  <c r="CAQ53" i="1" s="1"/>
  <c r="CAR53" i="1" s="1"/>
  <c r="CAS53" i="1" s="1"/>
  <c r="CAT53" i="1" s="1"/>
  <c r="CAU53" i="1" s="1"/>
  <c r="CAV53" i="1" s="1"/>
  <c r="CAW53" i="1" s="1"/>
  <c r="CAX53" i="1" s="1"/>
  <c r="CAY53" i="1" s="1"/>
  <c r="CAZ53" i="1" s="1"/>
  <c r="CBA53" i="1" s="1"/>
  <c r="CBB53" i="1" s="1"/>
  <c r="CBC53" i="1" s="1"/>
  <c r="CBD53" i="1" s="1"/>
  <c r="CBE53" i="1" s="1"/>
  <c r="CBF53" i="1" s="1"/>
  <c r="CBG53" i="1" s="1"/>
  <c r="CBH53" i="1" s="1"/>
  <c r="CBI53" i="1" s="1"/>
  <c r="CBJ53" i="1" s="1"/>
  <c r="CBK53" i="1" s="1"/>
  <c r="CBL53" i="1" s="1"/>
  <c r="CBM53" i="1" s="1"/>
  <c r="CBN53" i="1" s="1"/>
  <c r="CBO53" i="1" s="1"/>
  <c r="CBP53" i="1" s="1"/>
  <c r="CBQ53" i="1" s="1"/>
  <c r="CBR53" i="1" s="1"/>
  <c r="CBS53" i="1" s="1"/>
  <c r="CBT53" i="1" s="1"/>
  <c r="CBU53" i="1" s="1"/>
  <c r="CBV53" i="1" s="1"/>
  <c r="CBW53" i="1" s="1"/>
  <c r="CBX53" i="1" s="1"/>
  <c r="CBY53" i="1" s="1"/>
  <c r="CBZ53" i="1" s="1"/>
  <c r="CCA53" i="1" s="1"/>
  <c r="CCB53" i="1" s="1"/>
  <c r="CCC53" i="1" s="1"/>
  <c r="CCD53" i="1" s="1"/>
  <c r="CCE53" i="1" s="1"/>
  <c r="CCF53" i="1" s="1"/>
  <c r="CCG53" i="1" s="1"/>
  <c r="CCH53" i="1" s="1"/>
  <c r="CCI53" i="1" s="1"/>
  <c r="CCJ53" i="1" s="1"/>
  <c r="CCK53" i="1" s="1"/>
  <c r="CCL53" i="1" s="1"/>
  <c r="CCM53" i="1" s="1"/>
  <c r="CCN53" i="1" s="1"/>
  <c r="CCO53" i="1" s="1"/>
  <c r="CCP53" i="1" s="1"/>
  <c r="CCQ53" i="1" s="1"/>
  <c r="CCR53" i="1" s="1"/>
  <c r="CCS53" i="1" s="1"/>
  <c r="CCT53" i="1" s="1"/>
  <c r="CCU53" i="1" s="1"/>
  <c r="CCV53" i="1" s="1"/>
  <c r="CCW53" i="1" s="1"/>
  <c r="CCX53" i="1" s="1"/>
  <c r="CCY53" i="1" s="1"/>
  <c r="CCZ53" i="1" s="1"/>
  <c r="CDA53" i="1" s="1"/>
  <c r="CDB53" i="1" s="1"/>
  <c r="CDC53" i="1" s="1"/>
  <c r="CDD53" i="1" s="1"/>
  <c r="CDE53" i="1" s="1"/>
  <c r="CDF53" i="1" s="1"/>
  <c r="CDG53" i="1" s="1"/>
  <c r="CDH53" i="1" s="1"/>
  <c r="CDI53" i="1" s="1"/>
  <c r="CDJ53" i="1" s="1"/>
  <c r="CDK53" i="1" s="1"/>
  <c r="CDL53" i="1" s="1"/>
  <c r="CDM53" i="1" s="1"/>
  <c r="CDN53" i="1" s="1"/>
  <c r="CDO53" i="1" s="1"/>
  <c r="CDP53" i="1" s="1"/>
  <c r="CDQ53" i="1" s="1"/>
  <c r="CDR53" i="1" s="1"/>
  <c r="CDS53" i="1" s="1"/>
  <c r="CDT53" i="1" s="1"/>
  <c r="CDU53" i="1" s="1"/>
  <c r="CDV53" i="1" s="1"/>
  <c r="CDW53" i="1" s="1"/>
  <c r="CDX53" i="1" s="1"/>
  <c r="CDY53" i="1" s="1"/>
  <c r="CDZ53" i="1" s="1"/>
  <c r="CEA53" i="1" s="1"/>
  <c r="CEB53" i="1" s="1"/>
  <c r="CEC53" i="1" s="1"/>
  <c r="CED53" i="1" s="1"/>
  <c r="CEE53" i="1" s="1"/>
  <c r="CEF53" i="1" s="1"/>
  <c r="CEG53" i="1" s="1"/>
  <c r="CEH53" i="1" s="1"/>
  <c r="CEI53" i="1" s="1"/>
  <c r="CEJ53" i="1" s="1"/>
  <c r="CEK53" i="1" s="1"/>
  <c r="CEL53" i="1" s="1"/>
  <c r="CEM53" i="1" s="1"/>
  <c r="CEN53" i="1" s="1"/>
  <c r="CEO53" i="1" s="1"/>
  <c r="CEP53" i="1" s="1"/>
  <c r="CEQ53" i="1" s="1"/>
  <c r="CER53" i="1" s="1"/>
  <c r="CES53" i="1" s="1"/>
  <c r="CET53" i="1" s="1"/>
  <c r="CEU53" i="1" s="1"/>
  <c r="CEV53" i="1" s="1"/>
  <c r="CEW53" i="1" s="1"/>
  <c r="CEX53" i="1" s="1"/>
  <c r="CEY53" i="1" s="1"/>
  <c r="CEZ53" i="1" s="1"/>
  <c r="CFA53" i="1" s="1"/>
  <c r="CFB53" i="1" s="1"/>
  <c r="CFC53" i="1" s="1"/>
  <c r="CFD53" i="1" s="1"/>
  <c r="CFE53" i="1" s="1"/>
  <c r="CFF53" i="1" s="1"/>
  <c r="CFG53" i="1" s="1"/>
  <c r="CFH53" i="1" s="1"/>
  <c r="CFI53" i="1" s="1"/>
  <c r="CFJ53" i="1" s="1"/>
  <c r="CFK53" i="1" s="1"/>
  <c r="CFL53" i="1" s="1"/>
  <c r="CFM53" i="1" s="1"/>
  <c r="CFN53" i="1" s="1"/>
  <c r="CFO53" i="1" s="1"/>
  <c r="CFP53" i="1" s="1"/>
  <c r="CFQ53" i="1" s="1"/>
  <c r="CFR53" i="1" s="1"/>
  <c r="CFS53" i="1" s="1"/>
  <c r="CFT53" i="1" s="1"/>
  <c r="CFU53" i="1" s="1"/>
  <c r="CFV53" i="1" s="1"/>
  <c r="CFW53" i="1" s="1"/>
  <c r="CFX53" i="1" s="1"/>
  <c r="CFY53" i="1" s="1"/>
  <c r="CFZ53" i="1" s="1"/>
  <c r="CGA53" i="1" s="1"/>
  <c r="CGB53" i="1" s="1"/>
  <c r="CGC53" i="1" s="1"/>
  <c r="CGD53" i="1" s="1"/>
  <c r="CGE53" i="1" s="1"/>
  <c r="CGF53" i="1" s="1"/>
  <c r="CGG53" i="1" s="1"/>
  <c r="CGH53" i="1" s="1"/>
  <c r="CGI53" i="1" s="1"/>
  <c r="CGJ53" i="1" s="1"/>
  <c r="CGK53" i="1" s="1"/>
  <c r="CGL53" i="1" s="1"/>
  <c r="CGM53" i="1" s="1"/>
  <c r="CGN53" i="1" s="1"/>
  <c r="CGO53" i="1" s="1"/>
  <c r="CGP53" i="1" s="1"/>
  <c r="CGQ53" i="1" s="1"/>
  <c r="CGR53" i="1" s="1"/>
  <c r="CGS53" i="1" s="1"/>
  <c r="CGT53" i="1" s="1"/>
  <c r="CGU53" i="1" s="1"/>
  <c r="CGV53" i="1" s="1"/>
  <c r="CGW53" i="1" s="1"/>
  <c r="CGX53" i="1" s="1"/>
  <c r="CGY53" i="1" s="1"/>
  <c r="CGZ53" i="1" s="1"/>
  <c r="CHA53" i="1" s="1"/>
  <c r="CHB53" i="1" s="1"/>
  <c r="CHC53" i="1" s="1"/>
  <c r="CHD53" i="1" s="1"/>
  <c r="CHE53" i="1" s="1"/>
  <c r="CHF53" i="1" s="1"/>
  <c r="CHG53" i="1" s="1"/>
  <c r="CHH53" i="1" s="1"/>
  <c r="CHI53" i="1" s="1"/>
  <c r="CHJ53" i="1" s="1"/>
  <c r="CHK53" i="1" s="1"/>
  <c r="CHL53" i="1" s="1"/>
  <c r="CHM53" i="1" s="1"/>
  <c r="CHN53" i="1" s="1"/>
  <c r="CHO53" i="1" s="1"/>
  <c r="CHP53" i="1" s="1"/>
  <c r="CHQ53" i="1" s="1"/>
  <c r="CHR53" i="1" s="1"/>
  <c r="CHS53" i="1" s="1"/>
  <c r="CHT53" i="1" s="1"/>
  <c r="CHU53" i="1" s="1"/>
  <c r="CHV53" i="1" s="1"/>
  <c r="CHW53" i="1" s="1"/>
  <c r="CHX53" i="1" s="1"/>
  <c r="CHY53" i="1" s="1"/>
  <c r="CHZ53" i="1" s="1"/>
  <c r="CIA53" i="1" s="1"/>
  <c r="CIB53" i="1" s="1"/>
  <c r="CIC53" i="1" s="1"/>
  <c r="CID53" i="1" s="1"/>
  <c r="CIE53" i="1" s="1"/>
  <c r="CIF53" i="1" s="1"/>
  <c r="CIG53" i="1" s="1"/>
  <c r="CIH53" i="1" s="1"/>
  <c r="CII53" i="1" s="1"/>
  <c r="CIJ53" i="1" s="1"/>
  <c r="CIK53" i="1" s="1"/>
  <c r="CIL53" i="1" s="1"/>
  <c r="CIM53" i="1" s="1"/>
  <c r="CIN53" i="1" s="1"/>
  <c r="CIO53" i="1" s="1"/>
  <c r="CIP53" i="1" s="1"/>
  <c r="CIQ53" i="1" s="1"/>
  <c r="CIR53" i="1" s="1"/>
  <c r="CIS53" i="1" s="1"/>
  <c r="CIT53" i="1" s="1"/>
  <c r="CIU53" i="1" s="1"/>
  <c r="CIV53" i="1" s="1"/>
  <c r="CIW53" i="1" s="1"/>
  <c r="CIX53" i="1" s="1"/>
  <c r="CIY53" i="1" s="1"/>
  <c r="CIZ53" i="1" s="1"/>
  <c r="CJA53" i="1" s="1"/>
  <c r="CJB53" i="1" s="1"/>
  <c r="CJC53" i="1" s="1"/>
  <c r="CJD53" i="1" s="1"/>
  <c r="CJE53" i="1" s="1"/>
  <c r="CJF53" i="1" s="1"/>
  <c r="CJG53" i="1" s="1"/>
  <c r="CJH53" i="1" s="1"/>
  <c r="CJI53" i="1" s="1"/>
  <c r="CJJ53" i="1" s="1"/>
  <c r="CJK53" i="1" s="1"/>
  <c r="CJL53" i="1" s="1"/>
  <c r="CJM53" i="1" s="1"/>
  <c r="CJN53" i="1" s="1"/>
  <c r="CJO53" i="1" s="1"/>
  <c r="CJP53" i="1" s="1"/>
  <c r="CJQ53" i="1" s="1"/>
  <c r="CJR53" i="1" s="1"/>
  <c r="CJS53" i="1" s="1"/>
  <c r="CJT53" i="1" s="1"/>
  <c r="CJU53" i="1" s="1"/>
  <c r="CJV53" i="1" s="1"/>
  <c r="CJW53" i="1" s="1"/>
  <c r="CJX53" i="1" s="1"/>
  <c r="CJY53" i="1" s="1"/>
  <c r="CJZ53" i="1" s="1"/>
  <c r="CKA53" i="1" s="1"/>
  <c r="CKB53" i="1" s="1"/>
  <c r="CKC53" i="1" s="1"/>
  <c r="CKD53" i="1" s="1"/>
  <c r="CKE53" i="1" s="1"/>
  <c r="CKF53" i="1" s="1"/>
  <c r="CKG53" i="1" s="1"/>
  <c r="CKH53" i="1" s="1"/>
  <c r="CKI53" i="1" s="1"/>
  <c r="CKJ53" i="1" s="1"/>
  <c r="CKK53" i="1" s="1"/>
  <c r="CKL53" i="1" s="1"/>
  <c r="CKM53" i="1" s="1"/>
  <c r="CKN53" i="1" s="1"/>
  <c r="CKO53" i="1" s="1"/>
  <c r="CKP53" i="1" s="1"/>
  <c r="CKQ53" i="1" s="1"/>
  <c r="CKR53" i="1" s="1"/>
  <c r="CKS53" i="1" s="1"/>
  <c r="CKT53" i="1" s="1"/>
  <c r="CKU53" i="1" s="1"/>
  <c r="CKV53" i="1" s="1"/>
  <c r="CKW53" i="1" s="1"/>
  <c r="CKX53" i="1" s="1"/>
  <c r="CKY53" i="1" s="1"/>
  <c r="CKZ53" i="1" s="1"/>
  <c r="CLA53" i="1" s="1"/>
  <c r="CLB53" i="1" s="1"/>
  <c r="CLC53" i="1" s="1"/>
  <c r="CLD53" i="1" s="1"/>
  <c r="CLE53" i="1" s="1"/>
  <c r="CLF53" i="1" s="1"/>
  <c r="CLG53" i="1" s="1"/>
  <c r="CLH53" i="1" s="1"/>
  <c r="CLI53" i="1" s="1"/>
  <c r="CLJ53" i="1" s="1"/>
  <c r="CLK53" i="1" s="1"/>
  <c r="CLL53" i="1" s="1"/>
  <c r="CLM53" i="1" s="1"/>
  <c r="CLN53" i="1" s="1"/>
  <c r="CLO53" i="1" s="1"/>
  <c r="CLP53" i="1" s="1"/>
  <c r="CLQ53" i="1" s="1"/>
  <c r="CLR53" i="1" s="1"/>
  <c r="CLS53" i="1" s="1"/>
  <c r="CLT53" i="1" s="1"/>
  <c r="CLU53" i="1" s="1"/>
  <c r="CLV53" i="1" s="1"/>
  <c r="CLW53" i="1" s="1"/>
  <c r="CLX53" i="1" s="1"/>
  <c r="CLY53" i="1" s="1"/>
  <c r="CLZ53" i="1" s="1"/>
  <c r="CMA53" i="1" s="1"/>
  <c r="CMB53" i="1" s="1"/>
  <c r="CMC53" i="1" s="1"/>
  <c r="CMD53" i="1" s="1"/>
  <c r="CME53" i="1" s="1"/>
  <c r="CMF53" i="1" s="1"/>
  <c r="CMG53" i="1" s="1"/>
  <c r="CMH53" i="1" s="1"/>
  <c r="CMI53" i="1" s="1"/>
  <c r="CMJ53" i="1" s="1"/>
  <c r="CMK53" i="1" s="1"/>
  <c r="CML53" i="1" s="1"/>
  <c r="CMM53" i="1" s="1"/>
  <c r="CMN53" i="1" s="1"/>
  <c r="CMO53" i="1" s="1"/>
  <c r="CMP53" i="1" s="1"/>
  <c r="CMQ53" i="1" s="1"/>
  <c r="CMR53" i="1" s="1"/>
  <c r="CMS53" i="1" s="1"/>
  <c r="CMT53" i="1" s="1"/>
  <c r="CMU53" i="1" s="1"/>
  <c r="CMV53" i="1" s="1"/>
  <c r="CMW53" i="1" s="1"/>
  <c r="CMX53" i="1" s="1"/>
  <c r="CMY53" i="1" s="1"/>
  <c r="CMZ53" i="1" s="1"/>
  <c r="CNA53" i="1" s="1"/>
  <c r="CNB53" i="1" s="1"/>
  <c r="CNC53" i="1" s="1"/>
  <c r="CND53" i="1" s="1"/>
  <c r="CNE53" i="1" s="1"/>
  <c r="CNF53" i="1" s="1"/>
  <c r="CNG53" i="1" s="1"/>
  <c r="CNH53" i="1" s="1"/>
  <c r="CNI53" i="1" s="1"/>
  <c r="CNJ53" i="1" s="1"/>
  <c r="CNK53" i="1" s="1"/>
  <c r="CNL53" i="1" s="1"/>
  <c r="CNM53" i="1" s="1"/>
  <c r="CNN53" i="1" s="1"/>
  <c r="CNO53" i="1" s="1"/>
  <c r="CNP53" i="1" s="1"/>
  <c r="CNQ53" i="1" s="1"/>
  <c r="CNR53" i="1" s="1"/>
  <c r="CNS53" i="1" s="1"/>
  <c r="CNT53" i="1" s="1"/>
  <c r="CNU53" i="1" s="1"/>
  <c r="CNV53" i="1" s="1"/>
  <c r="CNW53" i="1" s="1"/>
  <c r="CNX53" i="1" s="1"/>
  <c r="CNY53" i="1" s="1"/>
  <c r="CNZ53" i="1" s="1"/>
  <c r="COA53" i="1" s="1"/>
  <c r="COB53" i="1" s="1"/>
  <c r="COC53" i="1" s="1"/>
  <c r="COD53" i="1" s="1"/>
  <c r="COE53" i="1" s="1"/>
  <c r="COF53" i="1" s="1"/>
  <c r="COG53" i="1" s="1"/>
  <c r="COH53" i="1" s="1"/>
  <c r="COI53" i="1" s="1"/>
  <c r="COJ53" i="1" s="1"/>
  <c r="COK53" i="1" s="1"/>
  <c r="COL53" i="1" s="1"/>
  <c r="COM53" i="1" s="1"/>
  <c r="CON53" i="1" s="1"/>
  <c r="COO53" i="1" s="1"/>
  <c r="COP53" i="1" s="1"/>
  <c r="COQ53" i="1" s="1"/>
  <c r="COR53" i="1" s="1"/>
  <c r="COS53" i="1" s="1"/>
  <c r="COT53" i="1" s="1"/>
  <c r="COU53" i="1" s="1"/>
  <c r="COV53" i="1" s="1"/>
  <c r="COW53" i="1" s="1"/>
  <c r="COX53" i="1" s="1"/>
  <c r="COY53" i="1" s="1"/>
  <c r="COZ53" i="1" s="1"/>
  <c r="CPA53" i="1" s="1"/>
  <c r="CPB53" i="1" s="1"/>
  <c r="CPC53" i="1" s="1"/>
  <c r="CPD53" i="1" s="1"/>
  <c r="CPE53" i="1" s="1"/>
  <c r="CPF53" i="1" s="1"/>
  <c r="CPG53" i="1" s="1"/>
  <c r="CPH53" i="1" s="1"/>
  <c r="CPI53" i="1" s="1"/>
  <c r="CPJ53" i="1" s="1"/>
  <c r="CPK53" i="1" s="1"/>
  <c r="CPL53" i="1" s="1"/>
  <c r="CPM53" i="1" s="1"/>
  <c r="CPN53" i="1" s="1"/>
  <c r="CPO53" i="1" s="1"/>
  <c r="CPP53" i="1" s="1"/>
  <c r="CPQ53" i="1" s="1"/>
  <c r="CPR53" i="1" s="1"/>
  <c r="CPS53" i="1" s="1"/>
  <c r="CPT53" i="1" s="1"/>
  <c r="CPU53" i="1" s="1"/>
  <c r="CPV53" i="1" s="1"/>
  <c r="CPW53" i="1" s="1"/>
  <c r="CPX53" i="1" s="1"/>
  <c r="CPY53" i="1" s="1"/>
  <c r="CPZ53" i="1" s="1"/>
  <c r="CQA53" i="1" s="1"/>
  <c r="CQB53" i="1" s="1"/>
  <c r="CQC53" i="1" s="1"/>
  <c r="CQD53" i="1" s="1"/>
  <c r="CQE53" i="1" s="1"/>
  <c r="CQF53" i="1" s="1"/>
  <c r="CQG53" i="1" s="1"/>
  <c r="CQH53" i="1" s="1"/>
  <c r="CQI53" i="1" s="1"/>
  <c r="CQJ53" i="1" s="1"/>
  <c r="CQK53" i="1" s="1"/>
  <c r="CQL53" i="1" s="1"/>
  <c r="CQM53" i="1" s="1"/>
  <c r="CQN53" i="1" s="1"/>
  <c r="CQO53" i="1" s="1"/>
  <c r="CQP53" i="1" s="1"/>
  <c r="CQQ53" i="1" s="1"/>
  <c r="CQR53" i="1" s="1"/>
  <c r="CQS53" i="1" s="1"/>
  <c r="CQT53" i="1" s="1"/>
  <c r="CQU53" i="1" s="1"/>
  <c r="CQV53" i="1" s="1"/>
  <c r="CQW53" i="1" s="1"/>
  <c r="CQX53" i="1" s="1"/>
  <c r="CQY53" i="1" s="1"/>
  <c r="CQZ53" i="1" s="1"/>
  <c r="CRA53" i="1" s="1"/>
  <c r="CRB53" i="1" s="1"/>
  <c r="CRC53" i="1" s="1"/>
  <c r="CRD53" i="1" s="1"/>
  <c r="CRE53" i="1" s="1"/>
  <c r="CRF53" i="1" s="1"/>
  <c r="CRG53" i="1" s="1"/>
  <c r="CRH53" i="1" s="1"/>
  <c r="CRI53" i="1" s="1"/>
  <c r="CRJ53" i="1" s="1"/>
  <c r="CRK53" i="1" s="1"/>
  <c r="CRL53" i="1" s="1"/>
  <c r="CRM53" i="1" s="1"/>
  <c r="CRN53" i="1" s="1"/>
  <c r="CRO53" i="1" s="1"/>
  <c r="CRP53" i="1" s="1"/>
  <c r="CRQ53" i="1" s="1"/>
  <c r="CRR53" i="1" s="1"/>
  <c r="CRS53" i="1" s="1"/>
  <c r="CRT53" i="1" s="1"/>
  <c r="CRU53" i="1" s="1"/>
  <c r="CRV53" i="1" s="1"/>
  <c r="CRW53" i="1" s="1"/>
  <c r="CRX53" i="1" s="1"/>
  <c r="CRY53" i="1" s="1"/>
  <c r="CRZ53" i="1" s="1"/>
  <c r="CSA53" i="1" s="1"/>
  <c r="CSB53" i="1" s="1"/>
  <c r="CSC53" i="1" s="1"/>
  <c r="CSD53" i="1" s="1"/>
  <c r="CSE53" i="1" s="1"/>
  <c r="CSF53" i="1" s="1"/>
  <c r="CSG53" i="1" s="1"/>
  <c r="CSH53" i="1" s="1"/>
  <c r="CSI53" i="1" s="1"/>
  <c r="CSJ53" i="1" s="1"/>
  <c r="CSK53" i="1" s="1"/>
  <c r="CSL53" i="1" s="1"/>
  <c r="CSM53" i="1" s="1"/>
  <c r="CSN53" i="1" s="1"/>
  <c r="CSO53" i="1" s="1"/>
  <c r="CSP53" i="1" s="1"/>
  <c r="CSQ53" i="1" s="1"/>
  <c r="CSR53" i="1" s="1"/>
  <c r="CSS53" i="1" s="1"/>
  <c r="CST53" i="1" s="1"/>
  <c r="CSU53" i="1" s="1"/>
  <c r="CSV53" i="1" s="1"/>
  <c r="CSW53" i="1" s="1"/>
  <c r="CSX53" i="1" s="1"/>
  <c r="CSY53" i="1" s="1"/>
  <c r="CSZ53" i="1" s="1"/>
  <c r="CTA53" i="1" s="1"/>
  <c r="CTB53" i="1" s="1"/>
  <c r="CTC53" i="1" s="1"/>
  <c r="CTD53" i="1" s="1"/>
  <c r="CTE53" i="1" s="1"/>
  <c r="CTF53" i="1" s="1"/>
  <c r="CTG53" i="1" s="1"/>
  <c r="CTH53" i="1" s="1"/>
  <c r="CTI53" i="1" s="1"/>
  <c r="CTJ53" i="1" s="1"/>
  <c r="CTK53" i="1" s="1"/>
  <c r="CTL53" i="1" s="1"/>
  <c r="CTM53" i="1" s="1"/>
  <c r="CTN53" i="1" s="1"/>
  <c r="CTO53" i="1" s="1"/>
  <c r="CTP53" i="1" s="1"/>
  <c r="CTQ53" i="1" s="1"/>
  <c r="CTR53" i="1" s="1"/>
  <c r="CTS53" i="1" s="1"/>
  <c r="CTT53" i="1" s="1"/>
  <c r="CTU53" i="1" s="1"/>
  <c r="CTV53" i="1" s="1"/>
  <c r="CTW53" i="1" s="1"/>
  <c r="CTX53" i="1" s="1"/>
  <c r="CTY53" i="1" s="1"/>
  <c r="CTZ53" i="1" s="1"/>
  <c r="CUA53" i="1" s="1"/>
  <c r="CUB53" i="1" s="1"/>
  <c r="CUC53" i="1" s="1"/>
  <c r="CUD53" i="1" s="1"/>
  <c r="CUE53" i="1" s="1"/>
  <c r="CUF53" i="1" s="1"/>
  <c r="CUG53" i="1" s="1"/>
  <c r="CUH53" i="1" s="1"/>
  <c r="CUI53" i="1" s="1"/>
  <c r="CUJ53" i="1" s="1"/>
  <c r="CUK53" i="1" s="1"/>
  <c r="CUL53" i="1" s="1"/>
  <c r="CUM53" i="1" s="1"/>
  <c r="CUN53" i="1" s="1"/>
  <c r="CUO53" i="1" s="1"/>
  <c r="CUP53" i="1" s="1"/>
  <c r="CUQ53" i="1" s="1"/>
  <c r="CUR53" i="1" s="1"/>
  <c r="CUS53" i="1" s="1"/>
  <c r="CUT53" i="1" s="1"/>
  <c r="CUU53" i="1" s="1"/>
  <c r="CUV53" i="1" s="1"/>
  <c r="CUW53" i="1" s="1"/>
  <c r="CUX53" i="1" s="1"/>
  <c r="CUY53" i="1" s="1"/>
  <c r="CUZ53" i="1" s="1"/>
  <c r="CVA53" i="1" s="1"/>
  <c r="CVB53" i="1" s="1"/>
  <c r="CVC53" i="1" s="1"/>
  <c r="CVD53" i="1" s="1"/>
  <c r="CVE53" i="1" s="1"/>
  <c r="CVF53" i="1" s="1"/>
  <c r="CVG53" i="1" s="1"/>
  <c r="CVH53" i="1" s="1"/>
  <c r="CVI53" i="1" s="1"/>
  <c r="CVJ53" i="1" s="1"/>
  <c r="CVK53" i="1" s="1"/>
  <c r="CVL53" i="1" s="1"/>
  <c r="CVM53" i="1" s="1"/>
  <c r="CVN53" i="1" s="1"/>
  <c r="CVO53" i="1" s="1"/>
  <c r="CVP53" i="1" s="1"/>
  <c r="CVQ53" i="1" s="1"/>
  <c r="CVR53" i="1" s="1"/>
  <c r="CVS53" i="1" s="1"/>
  <c r="CVT53" i="1" s="1"/>
  <c r="CVU53" i="1" s="1"/>
  <c r="CVV53" i="1" s="1"/>
  <c r="CVW53" i="1" s="1"/>
  <c r="CVX53" i="1" s="1"/>
  <c r="CVY53" i="1" s="1"/>
  <c r="CVZ53" i="1" s="1"/>
  <c r="CWA53" i="1" s="1"/>
  <c r="CWB53" i="1" s="1"/>
  <c r="CWC53" i="1" s="1"/>
  <c r="CWD53" i="1" s="1"/>
  <c r="CWE53" i="1" s="1"/>
  <c r="CWF53" i="1" s="1"/>
  <c r="CWG53" i="1" s="1"/>
  <c r="CWH53" i="1" s="1"/>
  <c r="CWI53" i="1" s="1"/>
  <c r="CWJ53" i="1" s="1"/>
  <c r="CWK53" i="1" s="1"/>
  <c r="CWL53" i="1" s="1"/>
  <c r="CWM53" i="1" s="1"/>
  <c r="CWN53" i="1" s="1"/>
  <c r="CWO53" i="1" s="1"/>
  <c r="CWP53" i="1" s="1"/>
  <c r="CWQ53" i="1" s="1"/>
  <c r="CWR53" i="1" s="1"/>
  <c r="CWS53" i="1" s="1"/>
  <c r="CWT53" i="1" s="1"/>
  <c r="CWU53" i="1" s="1"/>
  <c r="CWV53" i="1" s="1"/>
  <c r="CWW53" i="1" s="1"/>
  <c r="CWX53" i="1" s="1"/>
  <c r="CWY53" i="1" s="1"/>
  <c r="CWZ53" i="1" s="1"/>
  <c r="CXA53" i="1" s="1"/>
  <c r="CXB53" i="1" s="1"/>
  <c r="CXC53" i="1" s="1"/>
  <c r="CXD53" i="1" s="1"/>
  <c r="CXE53" i="1" s="1"/>
  <c r="CXF53" i="1" s="1"/>
  <c r="CXG53" i="1" s="1"/>
  <c r="CXH53" i="1" s="1"/>
  <c r="CXI53" i="1" s="1"/>
  <c r="CXJ53" i="1" s="1"/>
  <c r="CXK53" i="1" s="1"/>
  <c r="CXL53" i="1" s="1"/>
  <c r="CXM53" i="1" s="1"/>
  <c r="CXN53" i="1" s="1"/>
  <c r="CXO53" i="1" s="1"/>
  <c r="CXP53" i="1" s="1"/>
  <c r="CXQ53" i="1" s="1"/>
  <c r="CXR53" i="1" s="1"/>
  <c r="CXS53" i="1" s="1"/>
  <c r="CXT53" i="1" s="1"/>
  <c r="CXU53" i="1" s="1"/>
  <c r="CXV53" i="1" s="1"/>
  <c r="CXW53" i="1" s="1"/>
  <c r="CXX53" i="1" s="1"/>
  <c r="CXY53" i="1" s="1"/>
  <c r="CXZ53" i="1" s="1"/>
  <c r="CYA53" i="1" s="1"/>
  <c r="CYB53" i="1" s="1"/>
  <c r="CYC53" i="1" s="1"/>
  <c r="CYD53" i="1" s="1"/>
  <c r="CYE53" i="1" s="1"/>
  <c r="CYF53" i="1" s="1"/>
  <c r="CYG53" i="1" s="1"/>
  <c r="CYH53" i="1" s="1"/>
  <c r="CYI53" i="1" s="1"/>
  <c r="CYJ53" i="1" s="1"/>
  <c r="CYK53" i="1" s="1"/>
  <c r="CYL53" i="1" s="1"/>
  <c r="CYM53" i="1" s="1"/>
  <c r="CYN53" i="1" s="1"/>
  <c r="CYO53" i="1" s="1"/>
  <c r="CYP53" i="1" s="1"/>
  <c r="CYQ53" i="1" s="1"/>
  <c r="CYR53" i="1" s="1"/>
  <c r="CYS53" i="1" s="1"/>
  <c r="CYT53" i="1" s="1"/>
  <c r="CYU53" i="1" s="1"/>
  <c r="CYV53" i="1" s="1"/>
  <c r="CYW53" i="1" s="1"/>
  <c r="CYX53" i="1" s="1"/>
  <c r="CYY53" i="1" s="1"/>
  <c r="CYZ53" i="1" s="1"/>
  <c r="CZA53" i="1" s="1"/>
  <c r="CZB53" i="1" s="1"/>
  <c r="CZC53" i="1" s="1"/>
  <c r="CZD53" i="1" s="1"/>
  <c r="CZE53" i="1" s="1"/>
  <c r="CZF53" i="1" s="1"/>
  <c r="CZG53" i="1" s="1"/>
  <c r="CZH53" i="1" s="1"/>
  <c r="CZI53" i="1" s="1"/>
  <c r="CZJ53" i="1" s="1"/>
  <c r="CZK53" i="1" s="1"/>
  <c r="CZL53" i="1" s="1"/>
  <c r="CZM53" i="1" s="1"/>
  <c r="CZN53" i="1" s="1"/>
  <c r="CZO53" i="1" s="1"/>
  <c r="CZP53" i="1" s="1"/>
  <c r="CZQ53" i="1" s="1"/>
  <c r="CZR53" i="1" s="1"/>
  <c r="CZS53" i="1" s="1"/>
  <c r="CZT53" i="1" s="1"/>
  <c r="CZU53" i="1" s="1"/>
  <c r="CZV53" i="1" s="1"/>
  <c r="CZW53" i="1" s="1"/>
  <c r="CZX53" i="1" s="1"/>
  <c r="CZY53" i="1" s="1"/>
  <c r="CZZ53" i="1" s="1"/>
  <c r="DAA53" i="1" s="1"/>
  <c r="DAB53" i="1" s="1"/>
  <c r="DAC53" i="1" s="1"/>
  <c r="DAD53" i="1" s="1"/>
  <c r="DAE53" i="1" s="1"/>
  <c r="DAF53" i="1" s="1"/>
  <c r="DAG53" i="1" s="1"/>
  <c r="DAH53" i="1" s="1"/>
  <c r="DAI53" i="1" s="1"/>
  <c r="DAJ53" i="1" s="1"/>
  <c r="DAK53" i="1" s="1"/>
  <c r="DAL53" i="1" s="1"/>
  <c r="DAM53" i="1" s="1"/>
  <c r="DAN53" i="1" s="1"/>
  <c r="DAO53" i="1" s="1"/>
  <c r="DAP53" i="1" s="1"/>
  <c r="DAQ53" i="1" s="1"/>
  <c r="DAR53" i="1" s="1"/>
  <c r="DAS53" i="1" s="1"/>
  <c r="DAT53" i="1" s="1"/>
  <c r="DAU53" i="1" s="1"/>
  <c r="DAV53" i="1" s="1"/>
  <c r="DAW53" i="1" s="1"/>
  <c r="DAX53" i="1" s="1"/>
  <c r="DAY53" i="1" s="1"/>
  <c r="DAZ53" i="1" s="1"/>
  <c r="DBA53" i="1" s="1"/>
  <c r="DBB53" i="1" s="1"/>
  <c r="DBC53" i="1" s="1"/>
  <c r="DBD53" i="1" s="1"/>
  <c r="DBE53" i="1" s="1"/>
  <c r="DBF53" i="1" s="1"/>
  <c r="DBG53" i="1" s="1"/>
  <c r="DBH53" i="1" s="1"/>
  <c r="DBI53" i="1" s="1"/>
  <c r="DBJ53" i="1" s="1"/>
  <c r="DBK53" i="1" s="1"/>
  <c r="DBL53" i="1" s="1"/>
  <c r="DBM53" i="1" s="1"/>
  <c r="DBN53" i="1" s="1"/>
  <c r="DBO53" i="1" s="1"/>
  <c r="DBP53" i="1" s="1"/>
  <c r="DBQ53" i="1" s="1"/>
  <c r="DBR53" i="1" s="1"/>
  <c r="DBS53" i="1" s="1"/>
  <c r="DBT53" i="1" s="1"/>
  <c r="DBU53" i="1" s="1"/>
  <c r="DBV53" i="1" s="1"/>
  <c r="DBW53" i="1" s="1"/>
  <c r="DBX53" i="1" s="1"/>
  <c r="DBY53" i="1" s="1"/>
  <c r="DBZ53" i="1" s="1"/>
  <c r="DCA53" i="1" s="1"/>
  <c r="DCB53" i="1" s="1"/>
  <c r="DCC53" i="1" s="1"/>
  <c r="DCD53" i="1" s="1"/>
  <c r="DCE53" i="1" s="1"/>
  <c r="DCF53" i="1" s="1"/>
  <c r="DCG53" i="1" s="1"/>
  <c r="DCH53" i="1" s="1"/>
  <c r="DCI53" i="1" s="1"/>
  <c r="DCJ53" i="1" s="1"/>
  <c r="DCK53" i="1" s="1"/>
  <c r="DCL53" i="1" s="1"/>
  <c r="DCM53" i="1" s="1"/>
  <c r="DCN53" i="1" s="1"/>
  <c r="DCO53" i="1" s="1"/>
  <c r="DCP53" i="1" s="1"/>
  <c r="DCQ53" i="1" s="1"/>
  <c r="DCR53" i="1" s="1"/>
  <c r="DCS53" i="1" s="1"/>
  <c r="DCT53" i="1" s="1"/>
  <c r="DCU53" i="1" s="1"/>
  <c r="DCV53" i="1" s="1"/>
  <c r="DCW53" i="1" s="1"/>
  <c r="DCX53" i="1" s="1"/>
  <c r="DCY53" i="1" s="1"/>
  <c r="DCZ53" i="1" s="1"/>
  <c r="DDA53" i="1" s="1"/>
  <c r="DDB53" i="1" s="1"/>
  <c r="DDC53" i="1" s="1"/>
  <c r="DDD53" i="1" s="1"/>
  <c r="DDE53" i="1" s="1"/>
  <c r="DDF53" i="1" s="1"/>
  <c r="DDG53" i="1" s="1"/>
  <c r="DDH53" i="1" s="1"/>
  <c r="DDI53" i="1" s="1"/>
  <c r="DDJ53" i="1" s="1"/>
  <c r="DDK53" i="1" s="1"/>
  <c r="DDL53" i="1" s="1"/>
  <c r="DDM53" i="1" s="1"/>
  <c r="DDN53" i="1" s="1"/>
  <c r="DDO53" i="1" s="1"/>
  <c r="DDP53" i="1" s="1"/>
  <c r="DDQ53" i="1" s="1"/>
  <c r="DDR53" i="1" s="1"/>
  <c r="DDS53" i="1" s="1"/>
  <c r="DDT53" i="1" s="1"/>
  <c r="DDU53" i="1" s="1"/>
  <c r="DDV53" i="1" s="1"/>
  <c r="DDW53" i="1" s="1"/>
  <c r="DDX53" i="1" s="1"/>
  <c r="DDY53" i="1" s="1"/>
  <c r="DDZ53" i="1" s="1"/>
  <c r="DEA53" i="1" s="1"/>
  <c r="DEB53" i="1" s="1"/>
  <c r="DEC53" i="1" s="1"/>
  <c r="DED53" i="1" s="1"/>
  <c r="DEE53" i="1" s="1"/>
  <c r="DEF53" i="1" s="1"/>
  <c r="DEG53" i="1" s="1"/>
  <c r="DEH53" i="1" s="1"/>
  <c r="DEI53" i="1" s="1"/>
  <c r="DEJ53" i="1" s="1"/>
  <c r="DEK53" i="1" s="1"/>
  <c r="DEL53" i="1" s="1"/>
  <c r="DEM53" i="1" s="1"/>
  <c r="DEN53" i="1" s="1"/>
  <c r="DEO53" i="1" s="1"/>
  <c r="DEP53" i="1" s="1"/>
  <c r="DEQ53" i="1" s="1"/>
  <c r="DER53" i="1" s="1"/>
  <c r="DES53" i="1" s="1"/>
  <c r="DET53" i="1" s="1"/>
  <c r="DEU53" i="1" s="1"/>
  <c r="DEV53" i="1" s="1"/>
  <c r="DEW53" i="1" s="1"/>
  <c r="DEX53" i="1" s="1"/>
  <c r="DEY53" i="1" s="1"/>
  <c r="DEZ53" i="1" s="1"/>
  <c r="DFA53" i="1" s="1"/>
  <c r="DFB53" i="1" s="1"/>
  <c r="DFC53" i="1" s="1"/>
  <c r="DFD53" i="1" s="1"/>
  <c r="DFE53" i="1" s="1"/>
  <c r="DFF53" i="1" s="1"/>
  <c r="DFG53" i="1" s="1"/>
  <c r="DFH53" i="1" s="1"/>
  <c r="DFI53" i="1" s="1"/>
  <c r="DFJ53" i="1" s="1"/>
  <c r="DFK53" i="1" s="1"/>
  <c r="DFL53" i="1" s="1"/>
  <c r="DFM53" i="1" s="1"/>
  <c r="DFN53" i="1" s="1"/>
  <c r="DFO53" i="1" s="1"/>
  <c r="DFP53" i="1" s="1"/>
  <c r="DFQ53" i="1" s="1"/>
  <c r="DFR53" i="1" s="1"/>
  <c r="DFS53" i="1" s="1"/>
  <c r="DFT53" i="1" s="1"/>
  <c r="DFU53" i="1" s="1"/>
  <c r="DFV53" i="1" s="1"/>
  <c r="DFW53" i="1" s="1"/>
  <c r="DFX53" i="1" s="1"/>
  <c r="DFY53" i="1" s="1"/>
  <c r="DFZ53" i="1" s="1"/>
  <c r="DGA53" i="1" s="1"/>
  <c r="DGB53" i="1" s="1"/>
  <c r="DGC53" i="1" s="1"/>
  <c r="DGD53" i="1" s="1"/>
  <c r="DGE53" i="1" s="1"/>
  <c r="DGF53" i="1" s="1"/>
  <c r="DGG53" i="1" s="1"/>
  <c r="DGH53" i="1" s="1"/>
  <c r="DGI53" i="1" s="1"/>
  <c r="DGJ53" i="1" s="1"/>
  <c r="DGK53" i="1" s="1"/>
  <c r="DGL53" i="1" s="1"/>
  <c r="DGM53" i="1" s="1"/>
  <c r="DGN53" i="1" s="1"/>
  <c r="DGO53" i="1" s="1"/>
  <c r="DGP53" i="1" s="1"/>
  <c r="DGQ53" i="1" s="1"/>
  <c r="DGR53" i="1" s="1"/>
  <c r="DGS53" i="1" s="1"/>
  <c r="DGT53" i="1" s="1"/>
  <c r="DGU53" i="1" s="1"/>
  <c r="DGV53" i="1" s="1"/>
  <c r="DGW53" i="1" s="1"/>
  <c r="DGX53" i="1" s="1"/>
  <c r="DGY53" i="1" s="1"/>
  <c r="DGZ53" i="1" s="1"/>
  <c r="DHA53" i="1" s="1"/>
  <c r="DHB53" i="1" s="1"/>
  <c r="DHC53" i="1" s="1"/>
  <c r="DHD53" i="1" s="1"/>
  <c r="DHE53" i="1" s="1"/>
  <c r="DHF53" i="1" s="1"/>
  <c r="DHG53" i="1" s="1"/>
  <c r="DHH53" i="1" s="1"/>
  <c r="DHI53" i="1" s="1"/>
  <c r="DHJ53" i="1" s="1"/>
  <c r="DHK53" i="1" s="1"/>
  <c r="DHL53" i="1" s="1"/>
  <c r="DHM53" i="1" s="1"/>
  <c r="DHN53" i="1" s="1"/>
  <c r="DHO53" i="1" s="1"/>
  <c r="DHP53" i="1" s="1"/>
  <c r="DHQ53" i="1" s="1"/>
  <c r="DHR53" i="1" s="1"/>
  <c r="DHS53" i="1" s="1"/>
  <c r="DHT53" i="1" s="1"/>
  <c r="DHU53" i="1" s="1"/>
  <c r="DHV53" i="1" s="1"/>
  <c r="DHW53" i="1" s="1"/>
  <c r="DHX53" i="1" s="1"/>
  <c r="DHY53" i="1" s="1"/>
  <c r="DHZ53" i="1" s="1"/>
  <c r="DIA53" i="1" s="1"/>
  <c r="DIB53" i="1" s="1"/>
  <c r="DIC53" i="1" s="1"/>
  <c r="DID53" i="1" s="1"/>
  <c r="DIE53" i="1" s="1"/>
  <c r="DIF53" i="1" s="1"/>
  <c r="DIG53" i="1" s="1"/>
  <c r="DIH53" i="1" s="1"/>
  <c r="DII53" i="1" s="1"/>
  <c r="DIJ53" i="1" s="1"/>
  <c r="DIK53" i="1" s="1"/>
  <c r="DIL53" i="1" s="1"/>
  <c r="DIM53" i="1" s="1"/>
  <c r="DIN53" i="1" s="1"/>
  <c r="DIO53" i="1" s="1"/>
  <c r="DIP53" i="1" s="1"/>
  <c r="DIQ53" i="1" s="1"/>
  <c r="DIR53" i="1" s="1"/>
  <c r="DIS53" i="1" s="1"/>
  <c r="DIT53" i="1" s="1"/>
  <c r="DIU53" i="1" s="1"/>
  <c r="DIV53" i="1" s="1"/>
  <c r="DIW53" i="1" s="1"/>
  <c r="DIX53" i="1" s="1"/>
  <c r="DIY53" i="1" s="1"/>
  <c r="DIZ53" i="1" s="1"/>
  <c r="DJA53" i="1" s="1"/>
  <c r="DJB53" i="1" s="1"/>
  <c r="DJC53" i="1" s="1"/>
  <c r="DJD53" i="1" s="1"/>
  <c r="DJE53" i="1" s="1"/>
  <c r="DJF53" i="1" s="1"/>
  <c r="DJG53" i="1" s="1"/>
  <c r="DJH53" i="1" s="1"/>
  <c r="DJI53" i="1" s="1"/>
  <c r="DJJ53" i="1" s="1"/>
  <c r="DJK53" i="1" s="1"/>
  <c r="DJL53" i="1" s="1"/>
  <c r="DJM53" i="1" s="1"/>
  <c r="DJN53" i="1" s="1"/>
  <c r="DJO53" i="1" s="1"/>
  <c r="DJP53" i="1" s="1"/>
  <c r="DJQ53" i="1" s="1"/>
  <c r="DJR53" i="1" s="1"/>
  <c r="DJS53" i="1" s="1"/>
  <c r="DJT53" i="1" s="1"/>
  <c r="DJU53" i="1" s="1"/>
  <c r="DJV53" i="1" s="1"/>
  <c r="DJW53" i="1" s="1"/>
  <c r="DJX53" i="1" s="1"/>
  <c r="DJY53" i="1" s="1"/>
  <c r="DJZ53" i="1" s="1"/>
  <c r="DKA53" i="1" s="1"/>
  <c r="DKB53" i="1" s="1"/>
  <c r="DKC53" i="1" s="1"/>
  <c r="DKD53" i="1" s="1"/>
  <c r="DKE53" i="1" s="1"/>
  <c r="DKF53" i="1" s="1"/>
  <c r="DKG53" i="1" s="1"/>
  <c r="DKH53" i="1" s="1"/>
  <c r="DKI53" i="1" s="1"/>
  <c r="DKJ53" i="1" s="1"/>
  <c r="DKK53" i="1" s="1"/>
  <c r="DKL53" i="1" s="1"/>
  <c r="DKM53" i="1" s="1"/>
  <c r="DKN53" i="1" s="1"/>
  <c r="DKO53" i="1" s="1"/>
  <c r="DKP53" i="1" s="1"/>
  <c r="DKQ53" i="1" s="1"/>
  <c r="DKR53" i="1" s="1"/>
  <c r="DKS53" i="1" s="1"/>
  <c r="DKT53" i="1" s="1"/>
  <c r="DKU53" i="1" s="1"/>
  <c r="DKV53" i="1" s="1"/>
  <c r="DKW53" i="1" s="1"/>
  <c r="DKX53" i="1" s="1"/>
  <c r="DKY53" i="1" s="1"/>
  <c r="DKZ53" i="1" s="1"/>
  <c r="DLA53" i="1" s="1"/>
  <c r="DLB53" i="1" s="1"/>
  <c r="DLC53" i="1" s="1"/>
  <c r="DLD53" i="1" s="1"/>
  <c r="DLE53" i="1" s="1"/>
  <c r="DLF53" i="1" s="1"/>
  <c r="DLG53" i="1" s="1"/>
  <c r="DLH53" i="1" s="1"/>
  <c r="DLI53" i="1" s="1"/>
  <c r="DLJ53" i="1" s="1"/>
  <c r="DLK53" i="1" s="1"/>
  <c r="DLL53" i="1" s="1"/>
  <c r="DLM53" i="1" s="1"/>
  <c r="DLN53" i="1" s="1"/>
  <c r="DLO53" i="1" s="1"/>
  <c r="DLP53" i="1" s="1"/>
  <c r="DLQ53" i="1" s="1"/>
  <c r="DLR53" i="1" s="1"/>
  <c r="DLS53" i="1" s="1"/>
  <c r="DLT53" i="1" s="1"/>
  <c r="DLU53" i="1" s="1"/>
  <c r="DLV53" i="1" s="1"/>
  <c r="DLW53" i="1" s="1"/>
  <c r="DLX53" i="1" s="1"/>
  <c r="DLY53" i="1" s="1"/>
  <c r="DLZ53" i="1" s="1"/>
  <c r="DMA53" i="1" s="1"/>
  <c r="DMB53" i="1" s="1"/>
  <c r="DMC53" i="1" s="1"/>
  <c r="DMD53" i="1" s="1"/>
  <c r="DME53" i="1" s="1"/>
  <c r="DMF53" i="1" s="1"/>
  <c r="DMG53" i="1" s="1"/>
  <c r="DMH53" i="1" s="1"/>
  <c r="DMI53" i="1" s="1"/>
  <c r="DMJ53" i="1" s="1"/>
  <c r="DMK53" i="1" s="1"/>
  <c r="DML53" i="1" s="1"/>
  <c r="DMM53" i="1" s="1"/>
  <c r="DMN53" i="1" s="1"/>
  <c r="DMO53" i="1" s="1"/>
  <c r="DMP53" i="1" s="1"/>
  <c r="DMQ53" i="1" s="1"/>
  <c r="DMR53" i="1" s="1"/>
  <c r="DMS53" i="1" s="1"/>
  <c r="DMT53" i="1" s="1"/>
  <c r="DMU53" i="1" s="1"/>
  <c r="DMV53" i="1" s="1"/>
  <c r="DMW53" i="1" s="1"/>
  <c r="DMX53" i="1" s="1"/>
  <c r="DMY53" i="1" s="1"/>
  <c r="DMZ53" i="1" s="1"/>
  <c r="DNA53" i="1" s="1"/>
  <c r="DNB53" i="1" s="1"/>
  <c r="DNC53" i="1" s="1"/>
  <c r="DND53" i="1" s="1"/>
  <c r="DNE53" i="1" s="1"/>
  <c r="DNF53" i="1" s="1"/>
  <c r="DNG53" i="1" s="1"/>
  <c r="DNH53" i="1" s="1"/>
  <c r="DNI53" i="1" s="1"/>
  <c r="DNJ53" i="1" s="1"/>
  <c r="DNK53" i="1" s="1"/>
  <c r="DNL53" i="1" s="1"/>
  <c r="DNM53" i="1" s="1"/>
  <c r="DNN53" i="1" s="1"/>
  <c r="DNO53" i="1" s="1"/>
  <c r="DNP53" i="1" s="1"/>
  <c r="DNQ53" i="1" s="1"/>
  <c r="DNR53" i="1" s="1"/>
  <c r="DNS53" i="1" s="1"/>
  <c r="DNT53" i="1" s="1"/>
  <c r="DNU53" i="1" s="1"/>
  <c r="DNV53" i="1" s="1"/>
  <c r="DNW53" i="1" s="1"/>
  <c r="DNX53" i="1" s="1"/>
  <c r="DNY53" i="1" s="1"/>
  <c r="DNZ53" i="1" s="1"/>
  <c r="DOA53" i="1" s="1"/>
  <c r="DOB53" i="1" s="1"/>
  <c r="DOC53" i="1" s="1"/>
  <c r="DOD53" i="1" s="1"/>
  <c r="DOE53" i="1" s="1"/>
  <c r="DOF53" i="1" s="1"/>
  <c r="DOG53" i="1" s="1"/>
  <c r="DOH53" i="1" s="1"/>
  <c r="DOI53" i="1" s="1"/>
  <c r="DOJ53" i="1" s="1"/>
  <c r="DOK53" i="1" s="1"/>
  <c r="DOL53" i="1" s="1"/>
  <c r="DOM53" i="1" s="1"/>
  <c r="DON53" i="1" s="1"/>
  <c r="DOO53" i="1" s="1"/>
  <c r="DOP53" i="1" s="1"/>
  <c r="DOQ53" i="1" s="1"/>
  <c r="DOR53" i="1" s="1"/>
  <c r="DOS53" i="1" s="1"/>
  <c r="DOT53" i="1" s="1"/>
  <c r="DOU53" i="1" s="1"/>
  <c r="DOV53" i="1" s="1"/>
  <c r="DOW53" i="1" s="1"/>
  <c r="DOX53" i="1" s="1"/>
  <c r="DOY53" i="1" s="1"/>
  <c r="DOZ53" i="1" s="1"/>
  <c r="DPA53" i="1" s="1"/>
  <c r="DPB53" i="1" s="1"/>
  <c r="DPC53" i="1" s="1"/>
  <c r="DPD53" i="1" s="1"/>
  <c r="DPE53" i="1" s="1"/>
  <c r="DPF53" i="1" s="1"/>
  <c r="DPG53" i="1" s="1"/>
  <c r="DPH53" i="1" s="1"/>
  <c r="DPI53" i="1" s="1"/>
  <c r="DPJ53" i="1" s="1"/>
  <c r="DPK53" i="1" s="1"/>
  <c r="DPL53" i="1" s="1"/>
  <c r="DPM53" i="1" s="1"/>
  <c r="DPN53" i="1" s="1"/>
  <c r="DPO53" i="1" s="1"/>
  <c r="DPP53" i="1" s="1"/>
  <c r="DPQ53" i="1" s="1"/>
  <c r="DPR53" i="1" s="1"/>
  <c r="DPS53" i="1" s="1"/>
  <c r="DPT53" i="1" s="1"/>
  <c r="DPU53" i="1" s="1"/>
  <c r="DPV53" i="1" s="1"/>
  <c r="DPW53" i="1" s="1"/>
  <c r="DPX53" i="1" s="1"/>
  <c r="DPY53" i="1" s="1"/>
  <c r="DPZ53" i="1" s="1"/>
  <c r="DQA53" i="1" s="1"/>
  <c r="DQB53" i="1" s="1"/>
  <c r="DQC53" i="1" s="1"/>
  <c r="DQD53" i="1" s="1"/>
  <c r="DQE53" i="1" s="1"/>
  <c r="DQF53" i="1" s="1"/>
  <c r="DQG53" i="1" s="1"/>
  <c r="DQH53" i="1" s="1"/>
  <c r="DQI53" i="1" s="1"/>
  <c r="DQJ53" i="1" s="1"/>
  <c r="DQK53" i="1" s="1"/>
  <c r="DQL53" i="1" s="1"/>
  <c r="DQM53" i="1" s="1"/>
  <c r="DQN53" i="1" s="1"/>
  <c r="DQO53" i="1" s="1"/>
  <c r="DQP53" i="1" s="1"/>
  <c r="DQQ53" i="1" s="1"/>
  <c r="DQR53" i="1" s="1"/>
  <c r="DQS53" i="1" s="1"/>
  <c r="DQT53" i="1" s="1"/>
  <c r="DQU53" i="1" s="1"/>
  <c r="DQV53" i="1" s="1"/>
  <c r="DQW53" i="1" s="1"/>
  <c r="DQX53" i="1" s="1"/>
  <c r="DQY53" i="1" s="1"/>
  <c r="DQZ53" i="1" s="1"/>
  <c r="DRA53" i="1" s="1"/>
  <c r="DRB53" i="1" s="1"/>
  <c r="DRC53" i="1" s="1"/>
  <c r="DRD53" i="1" s="1"/>
  <c r="DRE53" i="1" s="1"/>
  <c r="DRF53" i="1" s="1"/>
  <c r="DRG53" i="1" s="1"/>
  <c r="DRH53" i="1" s="1"/>
  <c r="DRI53" i="1" s="1"/>
  <c r="DRJ53" i="1" s="1"/>
  <c r="DRK53" i="1" s="1"/>
  <c r="DRL53" i="1" s="1"/>
  <c r="DRM53" i="1" s="1"/>
  <c r="DRN53" i="1" s="1"/>
  <c r="DRO53" i="1" s="1"/>
  <c r="DRP53" i="1" s="1"/>
  <c r="DRQ53" i="1" s="1"/>
  <c r="DRR53" i="1" s="1"/>
  <c r="DRS53" i="1" s="1"/>
  <c r="DRT53" i="1" s="1"/>
  <c r="DRU53" i="1" s="1"/>
  <c r="DRV53" i="1" s="1"/>
  <c r="DRW53" i="1" s="1"/>
  <c r="DRX53" i="1" s="1"/>
  <c r="DRY53" i="1" s="1"/>
  <c r="DRZ53" i="1" s="1"/>
  <c r="DSA53" i="1" s="1"/>
  <c r="DSB53" i="1" s="1"/>
  <c r="DSC53" i="1" s="1"/>
  <c r="DSD53" i="1" s="1"/>
  <c r="DSE53" i="1" s="1"/>
  <c r="DSF53" i="1" s="1"/>
  <c r="DSG53" i="1" s="1"/>
  <c r="DSH53" i="1" s="1"/>
  <c r="DSI53" i="1" s="1"/>
  <c r="DSJ53" i="1" s="1"/>
  <c r="DSK53" i="1" s="1"/>
  <c r="DSL53" i="1" s="1"/>
  <c r="DSM53" i="1" s="1"/>
  <c r="DSN53" i="1" s="1"/>
  <c r="DSO53" i="1" s="1"/>
  <c r="DSP53" i="1" s="1"/>
  <c r="DSQ53" i="1" s="1"/>
  <c r="DSR53" i="1" s="1"/>
  <c r="DSS53" i="1" s="1"/>
  <c r="DST53" i="1" s="1"/>
  <c r="DSU53" i="1" s="1"/>
  <c r="DSV53" i="1" s="1"/>
  <c r="DSW53" i="1" s="1"/>
  <c r="DSX53" i="1" s="1"/>
  <c r="DSY53" i="1" s="1"/>
  <c r="DSZ53" i="1" s="1"/>
  <c r="DTA53" i="1" s="1"/>
  <c r="DTB53" i="1" s="1"/>
  <c r="DTC53" i="1" s="1"/>
  <c r="DTD53" i="1" s="1"/>
  <c r="DTE53" i="1" s="1"/>
  <c r="DTF53" i="1" s="1"/>
  <c r="DTG53" i="1" s="1"/>
  <c r="DTH53" i="1" s="1"/>
  <c r="DTI53" i="1" s="1"/>
  <c r="DTJ53" i="1" s="1"/>
  <c r="DTK53" i="1" s="1"/>
  <c r="DTL53" i="1" s="1"/>
  <c r="DTM53" i="1" s="1"/>
  <c r="DTN53" i="1" s="1"/>
  <c r="DTO53" i="1" s="1"/>
  <c r="DTP53" i="1" s="1"/>
  <c r="DTQ53" i="1" s="1"/>
  <c r="DTR53" i="1" s="1"/>
  <c r="DTS53" i="1" s="1"/>
  <c r="DTT53" i="1" s="1"/>
  <c r="DTU53" i="1" s="1"/>
  <c r="DTV53" i="1" s="1"/>
  <c r="DTW53" i="1" s="1"/>
  <c r="DTX53" i="1" s="1"/>
  <c r="DTY53" i="1" s="1"/>
  <c r="DTZ53" i="1" s="1"/>
  <c r="DUA53" i="1" s="1"/>
  <c r="DUB53" i="1" s="1"/>
  <c r="DUC53" i="1" s="1"/>
  <c r="DUD53" i="1" s="1"/>
  <c r="DUE53" i="1" s="1"/>
  <c r="DUF53" i="1" s="1"/>
  <c r="DUG53" i="1" s="1"/>
  <c r="DUH53" i="1" s="1"/>
  <c r="DUI53" i="1" s="1"/>
  <c r="DUJ53" i="1" s="1"/>
  <c r="DUK53" i="1" s="1"/>
  <c r="DUL53" i="1" s="1"/>
  <c r="DUM53" i="1" s="1"/>
  <c r="DUN53" i="1" s="1"/>
  <c r="DUO53" i="1" s="1"/>
  <c r="DUP53" i="1" s="1"/>
  <c r="DUQ53" i="1" s="1"/>
  <c r="DUR53" i="1" s="1"/>
  <c r="DUS53" i="1" s="1"/>
  <c r="DUT53" i="1" s="1"/>
  <c r="DUU53" i="1" s="1"/>
  <c r="DUV53" i="1" s="1"/>
  <c r="DUW53" i="1" s="1"/>
  <c r="DUX53" i="1" s="1"/>
  <c r="DUY53" i="1" s="1"/>
  <c r="DUZ53" i="1" s="1"/>
  <c r="DVA53" i="1" s="1"/>
  <c r="DVB53" i="1" s="1"/>
  <c r="DVC53" i="1" s="1"/>
  <c r="DVD53" i="1" s="1"/>
  <c r="DVE53" i="1" s="1"/>
  <c r="DVF53" i="1" s="1"/>
  <c r="DVG53" i="1" s="1"/>
  <c r="DVH53" i="1" s="1"/>
  <c r="DVI53" i="1" s="1"/>
  <c r="DVJ53" i="1" s="1"/>
  <c r="DVK53" i="1" s="1"/>
  <c r="DVL53" i="1" s="1"/>
  <c r="DVM53" i="1" s="1"/>
  <c r="DVN53" i="1" s="1"/>
  <c r="DVO53" i="1" s="1"/>
  <c r="DVP53" i="1" s="1"/>
  <c r="DVQ53" i="1" s="1"/>
  <c r="DVR53" i="1" s="1"/>
  <c r="DVS53" i="1" s="1"/>
  <c r="DVT53" i="1" s="1"/>
  <c r="DVU53" i="1" s="1"/>
  <c r="DVV53" i="1" s="1"/>
  <c r="DVW53" i="1" s="1"/>
  <c r="DVX53" i="1" s="1"/>
  <c r="DVY53" i="1" s="1"/>
  <c r="DVZ53" i="1" s="1"/>
  <c r="DWA53" i="1" s="1"/>
  <c r="DWB53" i="1" s="1"/>
  <c r="DWC53" i="1" s="1"/>
  <c r="DWD53" i="1" s="1"/>
  <c r="DWE53" i="1" s="1"/>
  <c r="DWF53" i="1" s="1"/>
  <c r="DWG53" i="1" s="1"/>
  <c r="DWH53" i="1" s="1"/>
  <c r="DWI53" i="1" s="1"/>
  <c r="DWJ53" i="1" s="1"/>
  <c r="DWK53" i="1" s="1"/>
  <c r="DWL53" i="1" s="1"/>
  <c r="DWM53" i="1" s="1"/>
  <c r="DWN53" i="1" s="1"/>
  <c r="DWO53" i="1" s="1"/>
  <c r="DWP53" i="1" s="1"/>
  <c r="DWQ53" i="1" s="1"/>
  <c r="DWR53" i="1" s="1"/>
  <c r="DWS53" i="1" s="1"/>
  <c r="DWT53" i="1" s="1"/>
  <c r="DWU53" i="1" s="1"/>
  <c r="DWV53" i="1" s="1"/>
  <c r="DWW53" i="1" s="1"/>
  <c r="DWX53" i="1" s="1"/>
  <c r="DWY53" i="1" s="1"/>
  <c r="DWZ53" i="1" s="1"/>
  <c r="DXA53" i="1" s="1"/>
  <c r="DXB53" i="1" s="1"/>
  <c r="DXC53" i="1" s="1"/>
  <c r="DXD53" i="1" s="1"/>
  <c r="DXE53" i="1" s="1"/>
  <c r="DXF53" i="1" s="1"/>
  <c r="DXG53" i="1" s="1"/>
  <c r="DXH53" i="1" s="1"/>
  <c r="DXI53" i="1" s="1"/>
  <c r="DXJ53" i="1" s="1"/>
  <c r="DXK53" i="1" s="1"/>
  <c r="DXL53" i="1" s="1"/>
  <c r="DXM53" i="1" s="1"/>
  <c r="DXN53" i="1" s="1"/>
  <c r="DXO53" i="1" s="1"/>
  <c r="DXP53" i="1" s="1"/>
  <c r="DXQ53" i="1" s="1"/>
  <c r="DXR53" i="1" s="1"/>
  <c r="DXS53" i="1" s="1"/>
  <c r="DXT53" i="1" s="1"/>
  <c r="DXU53" i="1" s="1"/>
  <c r="DXV53" i="1" s="1"/>
  <c r="DXW53" i="1" s="1"/>
  <c r="DXX53" i="1" s="1"/>
  <c r="DXY53" i="1" s="1"/>
  <c r="DXZ53" i="1" s="1"/>
  <c r="DYA53" i="1" s="1"/>
  <c r="DYB53" i="1" s="1"/>
  <c r="DYC53" i="1" s="1"/>
  <c r="DYD53" i="1" s="1"/>
  <c r="DYE53" i="1" s="1"/>
  <c r="DYF53" i="1" s="1"/>
  <c r="DYG53" i="1" s="1"/>
  <c r="DYH53" i="1" s="1"/>
  <c r="DYI53" i="1" s="1"/>
  <c r="DYJ53" i="1" s="1"/>
  <c r="DYK53" i="1" s="1"/>
  <c r="DYL53" i="1" s="1"/>
  <c r="DYM53" i="1" s="1"/>
  <c r="DYN53" i="1" s="1"/>
  <c r="DYO53" i="1" s="1"/>
  <c r="DYP53" i="1" s="1"/>
  <c r="DYQ53" i="1" s="1"/>
  <c r="DYR53" i="1" s="1"/>
  <c r="DYS53" i="1" s="1"/>
  <c r="DYT53" i="1" s="1"/>
  <c r="DYU53" i="1" s="1"/>
  <c r="DYV53" i="1" s="1"/>
  <c r="DYW53" i="1" s="1"/>
  <c r="DYX53" i="1" s="1"/>
  <c r="DYY53" i="1" s="1"/>
  <c r="DYZ53" i="1" s="1"/>
  <c r="DZA53" i="1" s="1"/>
  <c r="DZB53" i="1" s="1"/>
  <c r="DZC53" i="1" s="1"/>
  <c r="DZD53" i="1" s="1"/>
  <c r="DZE53" i="1" s="1"/>
  <c r="DZF53" i="1" s="1"/>
  <c r="DZG53" i="1" s="1"/>
  <c r="DZH53" i="1" s="1"/>
  <c r="DZI53" i="1" s="1"/>
  <c r="DZJ53" i="1" s="1"/>
  <c r="DZK53" i="1" s="1"/>
  <c r="DZL53" i="1" s="1"/>
  <c r="DZM53" i="1" s="1"/>
  <c r="DZN53" i="1" s="1"/>
  <c r="DZO53" i="1" s="1"/>
  <c r="DZP53" i="1" s="1"/>
  <c r="DZQ53" i="1" s="1"/>
  <c r="DZR53" i="1" s="1"/>
  <c r="DZS53" i="1" s="1"/>
  <c r="DZT53" i="1" s="1"/>
  <c r="DZU53" i="1" s="1"/>
  <c r="DZV53" i="1" s="1"/>
  <c r="DZW53" i="1" s="1"/>
  <c r="DZX53" i="1" s="1"/>
  <c r="DZY53" i="1" s="1"/>
  <c r="DZZ53" i="1" s="1"/>
  <c r="EAA53" i="1" s="1"/>
  <c r="EAB53" i="1" s="1"/>
  <c r="EAC53" i="1" s="1"/>
  <c r="EAD53" i="1" s="1"/>
  <c r="EAE53" i="1" s="1"/>
  <c r="EAF53" i="1" s="1"/>
  <c r="EAG53" i="1" s="1"/>
  <c r="EAH53" i="1" s="1"/>
  <c r="EAI53" i="1" s="1"/>
  <c r="EAJ53" i="1" s="1"/>
  <c r="EAK53" i="1" s="1"/>
  <c r="EAL53" i="1" s="1"/>
  <c r="EAM53" i="1" s="1"/>
  <c r="EAN53" i="1" s="1"/>
  <c r="EAO53" i="1" s="1"/>
  <c r="EAP53" i="1" s="1"/>
  <c r="EAQ53" i="1" s="1"/>
  <c r="EAR53" i="1" s="1"/>
  <c r="EAS53" i="1" s="1"/>
  <c r="EAT53" i="1" s="1"/>
  <c r="EAU53" i="1" s="1"/>
  <c r="EAV53" i="1" s="1"/>
  <c r="EAW53" i="1" s="1"/>
  <c r="EAX53" i="1" s="1"/>
  <c r="EAY53" i="1" s="1"/>
  <c r="EAZ53" i="1" s="1"/>
  <c r="EBA53" i="1" s="1"/>
  <c r="EBB53" i="1" s="1"/>
  <c r="EBC53" i="1" s="1"/>
  <c r="EBD53" i="1" s="1"/>
  <c r="EBE53" i="1" s="1"/>
  <c r="EBF53" i="1" s="1"/>
  <c r="EBG53" i="1" s="1"/>
  <c r="EBH53" i="1" s="1"/>
  <c r="EBI53" i="1" s="1"/>
  <c r="EBJ53" i="1" s="1"/>
  <c r="EBK53" i="1" s="1"/>
  <c r="EBL53" i="1" s="1"/>
  <c r="EBM53" i="1" s="1"/>
  <c r="EBN53" i="1" s="1"/>
  <c r="EBO53" i="1" s="1"/>
  <c r="EBP53" i="1" s="1"/>
  <c r="EBQ53" i="1" s="1"/>
  <c r="EBR53" i="1" s="1"/>
  <c r="EBS53" i="1" s="1"/>
  <c r="EBT53" i="1" s="1"/>
  <c r="EBU53" i="1" s="1"/>
  <c r="EBV53" i="1" s="1"/>
  <c r="EBW53" i="1" s="1"/>
  <c r="EBX53" i="1" s="1"/>
  <c r="EBY53" i="1" s="1"/>
  <c r="EBZ53" i="1" s="1"/>
  <c r="ECA53" i="1" s="1"/>
  <c r="ECB53" i="1" s="1"/>
  <c r="ECC53" i="1" s="1"/>
  <c r="ECD53" i="1" s="1"/>
  <c r="ECE53" i="1" s="1"/>
  <c r="ECF53" i="1" s="1"/>
  <c r="ECG53" i="1" s="1"/>
  <c r="ECH53" i="1" s="1"/>
  <c r="ECI53" i="1" s="1"/>
  <c r="ECJ53" i="1" s="1"/>
  <c r="ECK53" i="1" s="1"/>
  <c r="ECL53" i="1" s="1"/>
  <c r="ECM53" i="1" s="1"/>
  <c r="ECN53" i="1" s="1"/>
  <c r="ECO53" i="1" s="1"/>
  <c r="ECP53" i="1" s="1"/>
  <c r="ECQ53" i="1" s="1"/>
  <c r="ECR53" i="1" s="1"/>
  <c r="ECS53" i="1" s="1"/>
  <c r="ECT53" i="1" s="1"/>
  <c r="ECU53" i="1" s="1"/>
  <c r="ECV53" i="1" s="1"/>
  <c r="ECW53" i="1" s="1"/>
  <c r="ECX53" i="1" s="1"/>
  <c r="ECY53" i="1" s="1"/>
  <c r="ECZ53" i="1" s="1"/>
  <c r="EDA53" i="1" s="1"/>
  <c r="EDB53" i="1" s="1"/>
  <c r="EDC53" i="1" s="1"/>
  <c r="EDD53" i="1" s="1"/>
  <c r="EDE53" i="1" s="1"/>
  <c r="EDF53" i="1" s="1"/>
  <c r="EDG53" i="1" s="1"/>
  <c r="EDH53" i="1" s="1"/>
  <c r="EDI53" i="1" s="1"/>
  <c r="EDJ53" i="1" s="1"/>
  <c r="EDK53" i="1" s="1"/>
  <c r="EDL53" i="1" s="1"/>
  <c r="EDM53" i="1" s="1"/>
  <c r="EDN53" i="1" s="1"/>
  <c r="EDO53" i="1" s="1"/>
  <c r="EDP53" i="1" s="1"/>
  <c r="EDQ53" i="1" s="1"/>
  <c r="EDR53" i="1" s="1"/>
  <c r="EDS53" i="1" s="1"/>
  <c r="EDT53" i="1" s="1"/>
  <c r="EDU53" i="1" s="1"/>
  <c r="EDV53" i="1" s="1"/>
  <c r="EDW53" i="1" s="1"/>
  <c r="EDX53" i="1" s="1"/>
  <c r="EDY53" i="1" s="1"/>
  <c r="EDZ53" i="1" s="1"/>
  <c r="EEA53" i="1" s="1"/>
  <c r="EEB53" i="1" s="1"/>
  <c r="EEC53" i="1" s="1"/>
  <c r="EED53" i="1" s="1"/>
  <c r="EEE53" i="1" s="1"/>
  <c r="EEF53" i="1" s="1"/>
  <c r="EEG53" i="1" s="1"/>
  <c r="EEH53" i="1" s="1"/>
  <c r="EEI53" i="1" s="1"/>
  <c r="EEJ53" i="1" s="1"/>
  <c r="EEK53" i="1" s="1"/>
  <c r="EEL53" i="1" s="1"/>
  <c r="EEM53" i="1" s="1"/>
  <c r="EEN53" i="1" s="1"/>
  <c r="EEO53" i="1" s="1"/>
  <c r="EEP53" i="1" s="1"/>
  <c r="EEQ53" i="1" s="1"/>
  <c r="EER53" i="1" s="1"/>
  <c r="EES53" i="1" s="1"/>
  <c r="EET53" i="1" s="1"/>
  <c r="EEU53" i="1" s="1"/>
  <c r="EEV53" i="1" s="1"/>
  <c r="EEW53" i="1" s="1"/>
  <c r="EEX53" i="1" s="1"/>
  <c r="EEY53" i="1" s="1"/>
  <c r="EEZ53" i="1" s="1"/>
  <c r="EFA53" i="1" s="1"/>
  <c r="EFB53" i="1" s="1"/>
  <c r="EFC53" i="1" s="1"/>
  <c r="EFD53" i="1" s="1"/>
  <c r="EFE53" i="1" s="1"/>
  <c r="EFF53" i="1" s="1"/>
  <c r="EFG53" i="1" s="1"/>
  <c r="EFH53" i="1" s="1"/>
  <c r="EFI53" i="1" s="1"/>
  <c r="EFJ53" i="1" s="1"/>
  <c r="EFK53" i="1" s="1"/>
  <c r="EFL53" i="1" s="1"/>
  <c r="EFM53" i="1" s="1"/>
  <c r="EFN53" i="1" s="1"/>
  <c r="EFO53" i="1" s="1"/>
  <c r="EFP53" i="1" s="1"/>
  <c r="EFQ53" i="1" s="1"/>
  <c r="EFR53" i="1" s="1"/>
  <c r="EFS53" i="1" s="1"/>
  <c r="EFT53" i="1" s="1"/>
  <c r="EFU53" i="1" s="1"/>
  <c r="EFV53" i="1" s="1"/>
  <c r="EFW53" i="1" s="1"/>
  <c r="EFX53" i="1" s="1"/>
  <c r="EFY53" i="1" s="1"/>
  <c r="EFZ53" i="1" s="1"/>
  <c r="EGA53" i="1" s="1"/>
  <c r="EGB53" i="1" s="1"/>
  <c r="EGC53" i="1" s="1"/>
  <c r="EGD53" i="1" s="1"/>
  <c r="EGE53" i="1" s="1"/>
  <c r="EGF53" i="1" s="1"/>
  <c r="EGG53" i="1" s="1"/>
  <c r="EGH53" i="1" s="1"/>
  <c r="EGI53" i="1" s="1"/>
  <c r="EGJ53" i="1" s="1"/>
  <c r="EGK53" i="1" s="1"/>
  <c r="EGL53" i="1" s="1"/>
  <c r="EGM53" i="1" s="1"/>
  <c r="EGN53" i="1" s="1"/>
  <c r="EGO53" i="1" s="1"/>
  <c r="EGP53" i="1" s="1"/>
  <c r="EGQ53" i="1" s="1"/>
  <c r="EGR53" i="1" s="1"/>
  <c r="EGS53" i="1" s="1"/>
  <c r="EGT53" i="1" s="1"/>
  <c r="EGU53" i="1" s="1"/>
  <c r="EGV53" i="1" s="1"/>
  <c r="EGW53" i="1" s="1"/>
  <c r="EGX53" i="1" s="1"/>
  <c r="EGY53" i="1" s="1"/>
  <c r="EGZ53" i="1" s="1"/>
  <c r="EHA53" i="1" s="1"/>
  <c r="EHB53" i="1" s="1"/>
  <c r="EHC53" i="1" s="1"/>
  <c r="EHD53" i="1" s="1"/>
  <c r="EHE53" i="1" s="1"/>
  <c r="EHF53" i="1" s="1"/>
  <c r="EHG53" i="1" s="1"/>
  <c r="EHH53" i="1" s="1"/>
  <c r="EHI53" i="1" s="1"/>
  <c r="EHJ53" i="1" s="1"/>
  <c r="EHK53" i="1" s="1"/>
  <c r="EHL53" i="1" s="1"/>
  <c r="EHM53" i="1" s="1"/>
  <c r="EHN53" i="1" s="1"/>
  <c r="EHO53" i="1" s="1"/>
  <c r="EHP53" i="1" s="1"/>
  <c r="EHQ53" i="1" s="1"/>
  <c r="EHR53" i="1" s="1"/>
  <c r="EHS53" i="1" s="1"/>
  <c r="EHT53" i="1" s="1"/>
  <c r="EHU53" i="1" s="1"/>
  <c r="EHV53" i="1" s="1"/>
  <c r="EHW53" i="1" s="1"/>
  <c r="EHX53" i="1" s="1"/>
  <c r="EHY53" i="1" s="1"/>
  <c r="EHZ53" i="1" s="1"/>
  <c r="EIA53" i="1" s="1"/>
  <c r="EIB53" i="1" s="1"/>
  <c r="EIC53" i="1" s="1"/>
  <c r="EID53" i="1" s="1"/>
  <c r="EIE53" i="1" s="1"/>
  <c r="EIF53" i="1" s="1"/>
  <c r="EIG53" i="1" s="1"/>
  <c r="EIH53" i="1" s="1"/>
  <c r="EII53" i="1" s="1"/>
  <c r="EIJ53" i="1" s="1"/>
  <c r="EIK53" i="1" s="1"/>
  <c r="EIL53" i="1" s="1"/>
  <c r="EIM53" i="1" s="1"/>
  <c r="EIN53" i="1" s="1"/>
  <c r="EIO53" i="1" s="1"/>
  <c r="EIP53" i="1" s="1"/>
  <c r="EIQ53" i="1" s="1"/>
  <c r="EIR53" i="1" s="1"/>
  <c r="EIS53" i="1" s="1"/>
  <c r="EIT53" i="1" s="1"/>
  <c r="EIU53" i="1" s="1"/>
  <c r="EIV53" i="1" s="1"/>
  <c r="EIW53" i="1" s="1"/>
  <c r="EIX53" i="1" s="1"/>
  <c r="EIY53" i="1" s="1"/>
  <c r="EIZ53" i="1" s="1"/>
  <c r="EJA53" i="1" s="1"/>
  <c r="EJB53" i="1" s="1"/>
  <c r="EJC53" i="1" s="1"/>
  <c r="EJD53" i="1" s="1"/>
  <c r="EJE53" i="1" s="1"/>
  <c r="EJF53" i="1" s="1"/>
  <c r="EJG53" i="1" s="1"/>
  <c r="EJH53" i="1" s="1"/>
  <c r="EJI53" i="1" s="1"/>
  <c r="EJJ53" i="1" s="1"/>
  <c r="EJK53" i="1" s="1"/>
  <c r="EJL53" i="1" s="1"/>
  <c r="EJM53" i="1" s="1"/>
  <c r="EJN53" i="1" s="1"/>
  <c r="EJO53" i="1" s="1"/>
  <c r="EJP53" i="1" s="1"/>
  <c r="EJQ53" i="1" s="1"/>
  <c r="EJR53" i="1" s="1"/>
  <c r="EJS53" i="1" s="1"/>
  <c r="EJT53" i="1" s="1"/>
  <c r="EJU53" i="1" s="1"/>
  <c r="EJV53" i="1" s="1"/>
  <c r="EJW53" i="1" s="1"/>
  <c r="EJX53" i="1" s="1"/>
  <c r="EJY53" i="1" s="1"/>
  <c r="EJZ53" i="1" s="1"/>
  <c r="EKA53" i="1" s="1"/>
  <c r="EKB53" i="1" s="1"/>
  <c r="EKC53" i="1" s="1"/>
  <c r="EKD53" i="1" s="1"/>
  <c r="EKE53" i="1" s="1"/>
  <c r="EKF53" i="1" s="1"/>
  <c r="EKG53" i="1" s="1"/>
  <c r="EKH53" i="1" s="1"/>
  <c r="EKI53" i="1" s="1"/>
  <c r="EKJ53" i="1" s="1"/>
  <c r="EKK53" i="1" s="1"/>
  <c r="EKL53" i="1" s="1"/>
  <c r="EKM53" i="1" s="1"/>
  <c r="EKN53" i="1" s="1"/>
  <c r="EKO53" i="1" s="1"/>
  <c r="EKP53" i="1" s="1"/>
  <c r="EKQ53" i="1" s="1"/>
  <c r="EKR53" i="1" s="1"/>
  <c r="EKS53" i="1" s="1"/>
  <c r="EKT53" i="1" s="1"/>
  <c r="EKU53" i="1" s="1"/>
  <c r="EKV53" i="1" s="1"/>
  <c r="EKW53" i="1" s="1"/>
  <c r="EKX53" i="1" s="1"/>
  <c r="EKY53" i="1" s="1"/>
  <c r="EKZ53" i="1" s="1"/>
  <c r="ELA53" i="1" s="1"/>
  <c r="ELB53" i="1" s="1"/>
  <c r="ELC53" i="1" s="1"/>
  <c r="ELD53" i="1" s="1"/>
  <c r="ELE53" i="1" s="1"/>
  <c r="ELF53" i="1" s="1"/>
  <c r="ELG53" i="1" s="1"/>
  <c r="ELH53" i="1" s="1"/>
  <c r="ELI53" i="1" s="1"/>
  <c r="ELJ53" i="1" s="1"/>
  <c r="ELK53" i="1" s="1"/>
  <c r="ELL53" i="1" s="1"/>
  <c r="ELM53" i="1" s="1"/>
  <c r="ELN53" i="1" s="1"/>
  <c r="ELO53" i="1" s="1"/>
  <c r="ELP53" i="1" s="1"/>
  <c r="ELQ53" i="1" s="1"/>
  <c r="ELR53" i="1" s="1"/>
  <c r="ELS53" i="1" s="1"/>
  <c r="ELT53" i="1" s="1"/>
  <c r="ELU53" i="1" s="1"/>
  <c r="ELV53" i="1" s="1"/>
  <c r="ELW53" i="1" s="1"/>
  <c r="ELX53" i="1" s="1"/>
  <c r="ELY53" i="1" s="1"/>
  <c r="ELZ53" i="1" s="1"/>
  <c r="EMA53" i="1" s="1"/>
  <c r="EMB53" i="1" s="1"/>
  <c r="EMC53" i="1" s="1"/>
  <c r="EMD53" i="1" s="1"/>
  <c r="EME53" i="1" s="1"/>
  <c r="EMF53" i="1" s="1"/>
  <c r="EMG53" i="1" s="1"/>
  <c r="EMH53" i="1" s="1"/>
  <c r="EMI53" i="1" s="1"/>
  <c r="EMJ53" i="1" s="1"/>
  <c r="EMK53" i="1" s="1"/>
  <c r="EML53" i="1" s="1"/>
  <c r="EMM53" i="1" s="1"/>
  <c r="EMN53" i="1" s="1"/>
  <c r="EMO53" i="1" s="1"/>
  <c r="EMP53" i="1" s="1"/>
  <c r="EMQ53" i="1" s="1"/>
  <c r="EMR53" i="1" s="1"/>
  <c r="EMS53" i="1" s="1"/>
  <c r="EMT53" i="1" s="1"/>
  <c r="EMU53" i="1" s="1"/>
  <c r="EMV53" i="1" s="1"/>
  <c r="EMW53" i="1" s="1"/>
  <c r="EMX53" i="1" s="1"/>
  <c r="EMY53" i="1" s="1"/>
  <c r="EMZ53" i="1" s="1"/>
  <c r="ENA53" i="1" s="1"/>
  <c r="ENB53" i="1" s="1"/>
  <c r="ENC53" i="1" s="1"/>
  <c r="END53" i="1" s="1"/>
  <c r="ENE53" i="1" s="1"/>
  <c r="ENF53" i="1" s="1"/>
  <c r="ENG53" i="1" s="1"/>
  <c r="ENH53" i="1" s="1"/>
  <c r="ENI53" i="1" s="1"/>
  <c r="ENJ53" i="1" s="1"/>
  <c r="ENK53" i="1" s="1"/>
  <c r="ENL53" i="1" s="1"/>
  <c r="ENM53" i="1" s="1"/>
  <c r="ENN53" i="1" s="1"/>
  <c r="ENO53" i="1" s="1"/>
  <c r="ENP53" i="1" s="1"/>
  <c r="ENQ53" i="1" s="1"/>
  <c r="ENR53" i="1" s="1"/>
  <c r="ENS53" i="1" s="1"/>
  <c r="ENT53" i="1" s="1"/>
  <c r="ENU53" i="1" s="1"/>
  <c r="ENV53" i="1" s="1"/>
  <c r="ENW53" i="1" s="1"/>
  <c r="ENX53" i="1" s="1"/>
  <c r="ENY53" i="1" s="1"/>
  <c r="ENZ53" i="1" s="1"/>
  <c r="EOA53" i="1" s="1"/>
  <c r="EOB53" i="1" s="1"/>
  <c r="EOC53" i="1" s="1"/>
  <c r="EOD53" i="1" s="1"/>
  <c r="EOE53" i="1" s="1"/>
  <c r="EOF53" i="1" s="1"/>
  <c r="EOG53" i="1" s="1"/>
  <c r="EOH53" i="1" s="1"/>
  <c r="EOI53" i="1" s="1"/>
  <c r="EOJ53" i="1" s="1"/>
  <c r="EOK53" i="1" s="1"/>
  <c r="EOL53" i="1" s="1"/>
  <c r="EOM53" i="1" s="1"/>
  <c r="EON53" i="1" s="1"/>
  <c r="EOO53" i="1" s="1"/>
  <c r="EOP53" i="1" s="1"/>
  <c r="EOQ53" i="1" s="1"/>
  <c r="EOR53" i="1" s="1"/>
  <c r="EOS53" i="1" s="1"/>
  <c r="EOT53" i="1" s="1"/>
  <c r="EOU53" i="1" s="1"/>
  <c r="EOV53" i="1" s="1"/>
  <c r="EOW53" i="1" s="1"/>
  <c r="EOX53" i="1" s="1"/>
  <c r="EOY53" i="1" s="1"/>
  <c r="EOZ53" i="1" s="1"/>
  <c r="EPA53" i="1" s="1"/>
  <c r="EPB53" i="1" s="1"/>
  <c r="EPC53" i="1" s="1"/>
  <c r="EPD53" i="1" s="1"/>
  <c r="EPE53" i="1" s="1"/>
  <c r="EPF53" i="1" s="1"/>
  <c r="EPG53" i="1" s="1"/>
  <c r="EPH53" i="1" s="1"/>
  <c r="EPI53" i="1" s="1"/>
  <c r="EPJ53" i="1" s="1"/>
  <c r="EPK53" i="1" s="1"/>
  <c r="EPL53" i="1" s="1"/>
  <c r="EPM53" i="1" s="1"/>
  <c r="EPN53" i="1" s="1"/>
  <c r="EPO53" i="1" s="1"/>
  <c r="EPP53" i="1" s="1"/>
  <c r="EPQ53" i="1" s="1"/>
  <c r="EPR53" i="1" s="1"/>
  <c r="EPS53" i="1" s="1"/>
  <c r="EPT53" i="1" s="1"/>
  <c r="EPU53" i="1" s="1"/>
  <c r="EPV53" i="1" s="1"/>
  <c r="EPW53" i="1" s="1"/>
  <c r="EPX53" i="1" s="1"/>
  <c r="EPY53" i="1" s="1"/>
  <c r="EPZ53" i="1" s="1"/>
  <c r="EQA53" i="1" s="1"/>
  <c r="EQB53" i="1" s="1"/>
  <c r="EQC53" i="1" s="1"/>
  <c r="EQD53" i="1" s="1"/>
  <c r="EQE53" i="1" s="1"/>
  <c r="EQF53" i="1" s="1"/>
  <c r="EQG53" i="1" s="1"/>
  <c r="EQH53" i="1" s="1"/>
  <c r="EQI53" i="1" s="1"/>
  <c r="EQJ53" i="1" s="1"/>
  <c r="EQK53" i="1" s="1"/>
  <c r="EQL53" i="1" s="1"/>
  <c r="EQM53" i="1" s="1"/>
  <c r="EQN53" i="1" s="1"/>
  <c r="EQO53" i="1" s="1"/>
  <c r="EQP53" i="1" s="1"/>
  <c r="EQQ53" i="1" s="1"/>
  <c r="EQR53" i="1" s="1"/>
  <c r="EQS53" i="1" s="1"/>
  <c r="EQT53" i="1" s="1"/>
  <c r="EQU53" i="1" s="1"/>
  <c r="EQV53" i="1" s="1"/>
  <c r="EQW53" i="1" s="1"/>
  <c r="EQX53" i="1" s="1"/>
  <c r="EQY53" i="1" s="1"/>
  <c r="EQZ53" i="1" s="1"/>
  <c r="ERA53" i="1" s="1"/>
  <c r="ERB53" i="1" s="1"/>
  <c r="ERC53" i="1" s="1"/>
  <c r="ERD53" i="1" s="1"/>
  <c r="ERE53" i="1" s="1"/>
  <c r="ERF53" i="1" s="1"/>
  <c r="ERG53" i="1" s="1"/>
  <c r="ERH53" i="1" s="1"/>
  <c r="ERI53" i="1" s="1"/>
  <c r="ERJ53" i="1" s="1"/>
  <c r="ERK53" i="1" s="1"/>
  <c r="ERL53" i="1" s="1"/>
  <c r="ERM53" i="1" s="1"/>
  <c r="ERN53" i="1" s="1"/>
  <c r="ERO53" i="1" s="1"/>
  <c r="ERP53" i="1" s="1"/>
  <c r="ERQ53" i="1" s="1"/>
  <c r="ERR53" i="1" s="1"/>
  <c r="ERS53" i="1" s="1"/>
  <c r="ERT53" i="1" s="1"/>
  <c r="ERU53" i="1" s="1"/>
  <c r="ERV53" i="1" s="1"/>
  <c r="ERW53" i="1" s="1"/>
  <c r="ERX53" i="1" s="1"/>
  <c r="ERY53" i="1" s="1"/>
  <c r="ERZ53" i="1" s="1"/>
  <c r="ESA53" i="1" s="1"/>
  <c r="ESB53" i="1" s="1"/>
  <c r="ESC53" i="1" s="1"/>
  <c r="ESD53" i="1" s="1"/>
  <c r="ESE53" i="1" s="1"/>
  <c r="ESF53" i="1" s="1"/>
  <c r="ESG53" i="1" s="1"/>
  <c r="ESH53" i="1" s="1"/>
  <c r="ESI53" i="1" s="1"/>
  <c r="ESJ53" i="1" s="1"/>
  <c r="ESK53" i="1" s="1"/>
  <c r="ESL53" i="1" s="1"/>
  <c r="ESM53" i="1" s="1"/>
  <c r="ESN53" i="1" s="1"/>
  <c r="ESO53" i="1" s="1"/>
  <c r="ESP53" i="1" s="1"/>
  <c r="ESQ53" i="1" s="1"/>
  <c r="ESR53" i="1" s="1"/>
  <c r="ESS53" i="1" s="1"/>
  <c r="EST53" i="1" s="1"/>
  <c r="ESU53" i="1" s="1"/>
  <c r="ESV53" i="1" s="1"/>
  <c r="ESW53" i="1" s="1"/>
  <c r="ESX53" i="1" s="1"/>
  <c r="ESY53" i="1" s="1"/>
  <c r="ESZ53" i="1" s="1"/>
  <c r="ETA53" i="1" s="1"/>
  <c r="ETB53" i="1" s="1"/>
  <c r="ETC53" i="1" s="1"/>
  <c r="ETD53" i="1" s="1"/>
  <c r="ETE53" i="1" s="1"/>
  <c r="ETF53" i="1" s="1"/>
  <c r="ETG53" i="1" s="1"/>
  <c r="ETH53" i="1" s="1"/>
  <c r="ETI53" i="1" s="1"/>
  <c r="ETJ53" i="1" s="1"/>
  <c r="ETK53" i="1" s="1"/>
  <c r="ETL53" i="1" s="1"/>
  <c r="ETM53" i="1" s="1"/>
  <c r="ETN53" i="1" s="1"/>
  <c r="ETO53" i="1" s="1"/>
  <c r="ETP53" i="1" s="1"/>
  <c r="ETQ53" i="1" s="1"/>
  <c r="ETR53" i="1" s="1"/>
  <c r="ETS53" i="1" s="1"/>
  <c r="ETT53" i="1" s="1"/>
  <c r="ETU53" i="1" s="1"/>
  <c r="ETV53" i="1" s="1"/>
  <c r="ETW53" i="1" s="1"/>
  <c r="ETX53" i="1" s="1"/>
  <c r="ETY53" i="1" s="1"/>
  <c r="ETZ53" i="1" s="1"/>
  <c r="EUA53" i="1" s="1"/>
  <c r="EUB53" i="1" s="1"/>
  <c r="EUC53" i="1" s="1"/>
  <c r="EUD53" i="1" s="1"/>
  <c r="EUE53" i="1" s="1"/>
  <c r="EUF53" i="1" s="1"/>
  <c r="EUG53" i="1" s="1"/>
  <c r="EUH53" i="1" s="1"/>
  <c r="EUI53" i="1" s="1"/>
  <c r="EUJ53" i="1" s="1"/>
  <c r="EUK53" i="1" s="1"/>
  <c r="EUL53" i="1" s="1"/>
  <c r="EUM53" i="1" s="1"/>
  <c r="EUN53" i="1" s="1"/>
  <c r="EUO53" i="1" s="1"/>
  <c r="EUP53" i="1" s="1"/>
  <c r="EUQ53" i="1" s="1"/>
  <c r="EUR53" i="1" s="1"/>
  <c r="EUS53" i="1" s="1"/>
  <c r="EUT53" i="1" s="1"/>
  <c r="EUU53" i="1" s="1"/>
  <c r="EUV53" i="1" s="1"/>
  <c r="EUW53" i="1" s="1"/>
  <c r="EUX53" i="1" s="1"/>
  <c r="EUY53" i="1" s="1"/>
  <c r="EUZ53" i="1" s="1"/>
  <c r="EVA53" i="1" s="1"/>
  <c r="EVB53" i="1" s="1"/>
  <c r="EVC53" i="1" s="1"/>
  <c r="EVD53" i="1" s="1"/>
  <c r="EVE53" i="1" s="1"/>
  <c r="EVF53" i="1" s="1"/>
  <c r="EVG53" i="1" s="1"/>
  <c r="EVH53" i="1" s="1"/>
  <c r="EVI53" i="1" s="1"/>
  <c r="EVJ53" i="1" s="1"/>
  <c r="EVK53" i="1" s="1"/>
  <c r="EVL53" i="1" s="1"/>
  <c r="EVM53" i="1" s="1"/>
  <c r="EVN53" i="1" s="1"/>
  <c r="EVO53" i="1" s="1"/>
  <c r="EVP53" i="1" s="1"/>
  <c r="EVQ53" i="1" s="1"/>
  <c r="EVR53" i="1" s="1"/>
  <c r="EVS53" i="1" s="1"/>
  <c r="EVT53" i="1" s="1"/>
  <c r="EVU53" i="1" s="1"/>
  <c r="EVV53" i="1" s="1"/>
  <c r="EVW53" i="1" s="1"/>
  <c r="EVX53" i="1" s="1"/>
  <c r="EVY53" i="1" s="1"/>
  <c r="EVZ53" i="1" s="1"/>
  <c r="EWA53" i="1" s="1"/>
  <c r="EWB53" i="1" s="1"/>
  <c r="EWC53" i="1" s="1"/>
  <c r="EWD53" i="1" s="1"/>
  <c r="EWE53" i="1" s="1"/>
  <c r="EWF53" i="1" s="1"/>
  <c r="EWG53" i="1" s="1"/>
  <c r="EWH53" i="1" s="1"/>
  <c r="EWI53" i="1" s="1"/>
  <c r="EWJ53" i="1" s="1"/>
  <c r="EWK53" i="1" s="1"/>
  <c r="EWL53" i="1" s="1"/>
  <c r="EWM53" i="1" s="1"/>
  <c r="EWN53" i="1" s="1"/>
  <c r="EWO53" i="1" s="1"/>
  <c r="EWP53" i="1" s="1"/>
  <c r="EWQ53" i="1" s="1"/>
  <c r="EWR53" i="1" s="1"/>
  <c r="EWS53" i="1" s="1"/>
  <c r="EWT53" i="1" s="1"/>
  <c r="EWU53" i="1" s="1"/>
  <c r="EWV53" i="1" s="1"/>
  <c r="EWW53" i="1" s="1"/>
  <c r="EWX53" i="1" s="1"/>
  <c r="EWY53" i="1" s="1"/>
  <c r="EWZ53" i="1" s="1"/>
  <c r="EXA53" i="1" s="1"/>
  <c r="EXB53" i="1" s="1"/>
  <c r="EXC53" i="1" s="1"/>
  <c r="EXD53" i="1" s="1"/>
  <c r="EXE53" i="1" s="1"/>
  <c r="EXF53" i="1" s="1"/>
  <c r="EXG53" i="1" s="1"/>
  <c r="EXH53" i="1" s="1"/>
  <c r="EXI53" i="1" s="1"/>
  <c r="EXJ53" i="1" s="1"/>
  <c r="EXK53" i="1" s="1"/>
  <c r="EXL53" i="1" s="1"/>
  <c r="EXM53" i="1" s="1"/>
  <c r="EXN53" i="1" s="1"/>
  <c r="EXO53" i="1" s="1"/>
  <c r="EXP53" i="1" s="1"/>
  <c r="EXQ53" i="1" s="1"/>
  <c r="EXR53" i="1" s="1"/>
  <c r="EXS53" i="1" s="1"/>
  <c r="EXT53" i="1" s="1"/>
  <c r="EXU53" i="1" s="1"/>
  <c r="EXV53" i="1" s="1"/>
  <c r="EXW53" i="1" s="1"/>
  <c r="EXX53" i="1" s="1"/>
  <c r="EXY53" i="1" s="1"/>
  <c r="EXZ53" i="1" s="1"/>
  <c r="EYA53" i="1" s="1"/>
  <c r="EYB53" i="1" s="1"/>
  <c r="EYC53" i="1" s="1"/>
  <c r="EYD53" i="1" s="1"/>
  <c r="EYE53" i="1" s="1"/>
  <c r="EYF53" i="1" s="1"/>
  <c r="EYG53" i="1" s="1"/>
  <c r="EYH53" i="1" s="1"/>
  <c r="EYI53" i="1" s="1"/>
  <c r="EYJ53" i="1" s="1"/>
  <c r="EYK53" i="1" s="1"/>
  <c r="EYL53" i="1" s="1"/>
  <c r="EYM53" i="1" s="1"/>
  <c r="EYN53" i="1" s="1"/>
  <c r="EYO53" i="1" s="1"/>
  <c r="EYP53" i="1" s="1"/>
  <c r="EYQ53" i="1" s="1"/>
  <c r="EYR53" i="1" s="1"/>
  <c r="EYS53" i="1" s="1"/>
  <c r="EYT53" i="1" s="1"/>
  <c r="EYU53" i="1" s="1"/>
  <c r="EYV53" i="1" s="1"/>
  <c r="EYW53" i="1" s="1"/>
  <c r="EYX53" i="1" s="1"/>
  <c r="EYY53" i="1" s="1"/>
  <c r="EYZ53" i="1" s="1"/>
  <c r="EZA53" i="1" s="1"/>
  <c r="EZB53" i="1" s="1"/>
  <c r="EZC53" i="1" s="1"/>
  <c r="EZD53" i="1" s="1"/>
  <c r="EZE53" i="1" s="1"/>
  <c r="EZF53" i="1" s="1"/>
  <c r="EZG53" i="1" s="1"/>
  <c r="EZH53" i="1" s="1"/>
  <c r="EZI53" i="1" s="1"/>
  <c r="EZJ53" i="1" s="1"/>
  <c r="EZK53" i="1" s="1"/>
  <c r="EZL53" i="1" s="1"/>
  <c r="EZM53" i="1" s="1"/>
  <c r="EZN53" i="1" s="1"/>
  <c r="EZO53" i="1" s="1"/>
  <c r="EZP53" i="1" s="1"/>
  <c r="EZQ53" i="1" s="1"/>
  <c r="EZR53" i="1" s="1"/>
  <c r="EZS53" i="1" s="1"/>
  <c r="EZT53" i="1" s="1"/>
  <c r="EZU53" i="1" s="1"/>
  <c r="EZV53" i="1" s="1"/>
  <c r="EZW53" i="1" s="1"/>
  <c r="EZX53" i="1" s="1"/>
  <c r="EZY53" i="1" s="1"/>
  <c r="EZZ53" i="1" s="1"/>
  <c r="FAA53" i="1" s="1"/>
  <c r="FAB53" i="1" s="1"/>
  <c r="FAC53" i="1" s="1"/>
  <c r="FAD53" i="1" s="1"/>
  <c r="FAE53" i="1" s="1"/>
  <c r="FAF53" i="1" s="1"/>
  <c r="FAG53" i="1" s="1"/>
  <c r="FAH53" i="1" s="1"/>
  <c r="FAI53" i="1" s="1"/>
  <c r="FAJ53" i="1" s="1"/>
  <c r="FAK53" i="1" s="1"/>
  <c r="FAL53" i="1" s="1"/>
  <c r="FAM53" i="1" s="1"/>
  <c r="FAN53" i="1" s="1"/>
  <c r="FAO53" i="1" s="1"/>
  <c r="FAP53" i="1" s="1"/>
  <c r="FAQ53" i="1" s="1"/>
  <c r="FAR53" i="1" s="1"/>
  <c r="FAS53" i="1" s="1"/>
  <c r="FAT53" i="1" s="1"/>
  <c r="FAU53" i="1" s="1"/>
  <c r="FAV53" i="1" s="1"/>
  <c r="FAW53" i="1" s="1"/>
  <c r="FAX53" i="1" s="1"/>
  <c r="FAY53" i="1" s="1"/>
  <c r="FAZ53" i="1" s="1"/>
  <c r="FBA53" i="1" s="1"/>
  <c r="FBB53" i="1" s="1"/>
  <c r="FBC53" i="1" s="1"/>
  <c r="FBD53" i="1" s="1"/>
  <c r="FBE53" i="1" s="1"/>
  <c r="FBF53" i="1" s="1"/>
  <c r="FBG53" i="1" s="1"/>
  <c r="FBH53" i="1" s="1"/>
  <c r="FBI53" i="1" s="1"/>
  <c r="FBJ53" i="1" s="1"/>
  <c r="FBK53" i="1" s="1"/>
  <c r="FBL53" i="1" s="1"/>
  <c r="FBM53" i="1" s="1"/>
  <c r="FBN53" i="1" s="1"/>
  <c r="FBO53" i="1" s="1"/>
  <c r="FBP53" i="1" s="1"/>
  <c r="FBQ53" i="1" s="1"/>
  <c r="FBR53" i="1" s="1"/>
  <c r="FBS53" i="1" s="1"/>
  <c r="FBT53" i="1" s="1"/>
  <c r="FBU53" i="1" s="1"/>
  <c r="FBV53" i="1" s="1"/>
  <c r="FBW53" i="1" s="1"/>
  <c r="FBX53" i="1" s="1"/>
  <c r="FBY53" i="1" s="1"/>
  <c r="FBZ53" i="1" s="1"/>
  <c r="FCA53" i="1" s="1"/>
  <c r="FCB53" i="1" s="1"/>
  <c r="FCC53" i="1" s="1"/>
  <c r="FCD53" i="1" s="1"/>
  <c r="FCE53" i="1" s="1"/>
  <c r="FCF53" i="1" s="1"/>
  <c r="FCG53" i="1" s="1"/>
  <c r="FCH53" i="1" s="1"/>
  <c r="FCI53" i="1" s="1"/>
  <c r="FCJ53" i="1" s="1"/>
  <c r="FCK53" i="1" s="1"/>
  <c r="FCL53" i="1" s="1"/>
  <c r="FCM53" i="1" s="1"/>
  <c r="FCN53" i="1" s="1"/>
  <c r="FCO53" i="1" s="1"/>
  <c r="FCP53" i="1" s="1"/>
  <c r="FCQ53" i="1" s="1"/>
  <c r="FCR53" i="1" s="1"/>
  <c r="FCS53" i="1" s="1"/>
  <c r="FCT53" i="1" s="1"/>
  <c r="FCU53" i="1" s="1"/>
  <c r="FCV53" i="1" s="1"/>
  <c r="FCW53" i="1" s="1"/>
  <c r="FCX53" i="1" s="1"/>
  <c r="FCY53" i="1" s="1"/>
  <c r="FCZ53" i="1" s="1"/>
  <c r="FDA53" i="1" s="1"/>
  <c r="FDB53" i="1" s="1"/>
  <c r="FDC53" i="1" s="1"/>
  <c r="FDD53" i="1" s="1"/>
  <c r="FDE53" i="1" s="1"/>
  <c r="FDF53" i="1" s="1"/>
  <c r="FDG53" i="1" s="1"/>
  <c r="FDH53" i="1" s="1"/>
  <c r="FDI53" i="1" s="1"/>
  <c r="FDJ53" i="1" s="1"/>
  <c r="FDK53" i="1" s="1"/>
  <c r="FDL53" i="1" s="1"/>
  <c r="FDM53" i="1" s="1"/>
  <c r="FDN53" i="1" s="1"/>
  <c r="FDO53" i="1" s="1"/>
  <c r="FDP53" i="1" s="1"/>
  <c r="FDQ53" i="1" s="1"/>
  <c r="FDR53" i="1" s="1"/>
  <c r="FDS53" i="1" s="1"/>
  <c r="FDT53" i="1" s="1"/>
  <c r="FDU53" i="1" s="1"/>
  <c r="FDV53" i="1" s="1"/>
  <c r="FDW53" i="1" s="1"/>
  <c r="FDX53" i="1" s="1"/>
  <c r="FDY53" i="1" s="1"/>
  <c r="FDZ53" i="1" s="1"/>
  <c r="FEA53" i="1" s="1"/>
  <c r="FEB53" i="1" s="1"/>
  <c r="FEC53" i="1" s="1"/>
  <c r="FED53" i="1" s="1"/>
  <c r="FEE53" i="1" s="1"/>
  <c r="FEF53" i="1" s="1"/>
  <c r="FEG53" i="1" s="1"/>
  <c r="FEH53" i="1" s="1"/>
  <c r="FEI53" i="1" s="1"/>
  <c r="FEJ53" i="1" s="1"/>
  <c r="FEK53" i="1" s="1"/>
  <c r="FEL53" i="1" s="1"/>
  <c r="FEM53" i="1" s="1"/>
  <c r="FEN53" i="1" s="1"/>
  <c r="FEO53" i="1" s="1"/>
  <c r="FEP53" i="1" s="1"/>
  <c r="FEQ53" i="1" s="1"/>
  <c r="FER53" i="1" s="1"/>
  <c r="FES53" i="1" s="1"/>
  <c r="FET53" i="1" s="1"/>
  <c r="FEU53" i="1" s="1"/>
  <c r="FEV53" i="1" s="1"/>
  <c r="FEW53" i="1" s="1"/>
  <c r="FEX53" i="1" s="1"/>
  <c r="FEY53" i="1" s="1"/>
  <c r="FEZ53" i="1" s="1"/>
  <c r="FFA53" i="1" s="1"/>
  <c r="FFB53" i="1" s="1"/>
  <c r="FFC53" i="1" s="1"/>
  <c r="FFD53" i="1" s="1"/>
  <c r="FFE53" i="1" s="1"/>
  <c r="FFF53" i="1" s="1"/>
  <c r="FFG53" i="1" s="1"/>
  <c r="FFH53" i="1" s="1"/>
  <c r="FFI53" i="1" s="1"/>
  <c r="FFJ53" i="1" s="1"/>
  <c r="FFK53" i="1" s="1"/>
  <c r="FFL53" i="1" s="1"/>
  <c r="FFM53" i="1" s="1"/>
  <c r="FFN53" i="1" s="1"/>
  <c r="FFO53" i="1" s="1"/>
  <c r="FFP53" i="1" s="1"/>
  <c r="FFQ53" i="1" s="1"/>
  <c r="FFR53" i="1" s="1"/>
  <c r="FFS53" i="1" s="1"/>
  <c r="FFT53" i="1" s="1"/>
  <c r="FFU53" i="1" s="1"/>
  <c r="FFV53" i="1" s="1"/>
  <c r="FFW53" i="1" s="1"/>
  <c r="FFX53" i="1" s="1"/>
  <c r="FFY53" i="1" s="1"/>
  <c r="FFZ53" i="1" s="1"/>
  <c r="FGA53" i="1" s="1"/>
  <c r="FGB53" i="1" s="1"/>
  <c r="FGC53" i="1" s="1"/>
  <c r="FGD53" i="1" s="1"/>
  <c r="FGE53" i="1" s="1"/>
  <c r="FGF53" i="1" s="1"/>
  <c r="FGG53" i="1" s="1"/>
  <c r="FGH53" i="1" s="1"/>
  <c r="FGI53" i="1" s="1"/>
  <c r="FGJ53" i="1" s="1"/>
  <c r="FGK53" i="1" s="1"/>
  <c r="FGL53" i="1" s="1"/>
  <c r="FGM53" i="1" s="1"/>
  <c r="FGN53" i="1" s="1"/>
  <c r="FGO53" i="1" s="1"/>
  <c r="FGP53" i="1" s="1"/>
  <c r="FGQ53" i="1" s="1"/>
  <c r="FGR53" i="1" s="1"/>
  <c r="FGS53" i="1" s="1"/>
  <c r="FGT53" i="1" s="1"/>
  <c r="FGU53" i="1" s="1"/>
  <c r="FGV53" i="1" s="1"/>
  <c r="FGW53" i="1" s="1"/>
  <c r="FGX53" i="1" s="1"/>
  <c r="FGY53" i="1" s="1"/>
  <c r="FGZ53" i="1" s="1"/>
  <c r="FHA53" i="1" s="1"/>
  <c r="FHB53" i="1" s="1"/>
  <c r="FHC53" i="1" s="1"/>
  <c r="FHD53" i="1" s="1"/>
  <c r="FHE53" i="1" s="1"/>
  <c r="FHF53" i="1" s="1"/>
  <c r="FHG53" i="1" s="1"/>
  <c r="FHH53" i="1" s="1"/>
  <c r="FHI53" i="1" s="1"/>
  <c r="FHJ53" i="1" s="1"/>
  <c r="FHK53" i="1" s="1"/>
  <c r="FHL53" i="1" s="1"/>
  <c r="FHM53" i="1" s="1"/>
  <c r="FHN53" i="1" s="1"/>
  <c r="FHO53" i="1" s="1"/>
  <c r="FHP53" i="1" s="1"/>
  <c r="FHQ53" i="1" s="1"/>
  <c r="FHR53" i="1" s="1"/>
  <c r="FHS53" i="1" s="1"/>
  <c r="FHT53" i="1" s="1"/>
  <c r="FHU53" i="1" s="1"/>
  <c r="FHV53" i="1" s="1"/>
  <c r="FHW53" i="1" s="1"/>
  <c r="FHX53" i="1" s="1"/>
  <c r="FHY53" i="1" s="1"/>
  <c r="FHZ53" i="1" s="1"/>
  <c r="FIA53" i="1" s="1"/>
  <c r="FIB53" i="1" s="1"/>
  <c r="FIC53" i="1" s="1"/>
  <c r="FID53" i="1" s="1"/>
  <c r="FIE53" i="1" s="1"/>
  <c r="FIF53" i="1" s="1"/>
  <c r="FIG53" i="1" s="1"/>
  <c r="FIH53" i="1" s="1"/>
  <c r="FII53" i="1" s="1"/>
  <c r="FIJ53" i="1" s="1"/>
  <c r="FIK53" i="1" s="1"/>
  <c r="FIL53" i="1" s="1"/>
  <c r="FIM53" i="1" s="1"/>
  <c r="FIN53" i="1" s="1"/>
  <c r="FIO53" i="1" s="1"/>
  <c r="FIP53" i="1" s="1"/>
  <c r="FIQ53" i="1" s="1"/>
  <c r="FIR53" i="1" s="1"/>
  <c r="FIS53" i="1" s="1"/>
  <c r="FIT53" i="1" s="1"/>
  <c r="FIU53" i="1" s="1"/>
  <c r="FIV53" i="1" s="1"/>
  <c r="FIW53" i="1" s="1"/>
  <c r="FIX53" i="1" s="1"/>
  <c r="FIY53" i="1" s="1"/>
  <c r="FIZ53" i="1" s="1"/>
  <c r="FJA53" i="1" s="1"/>
  <c r="FJB53" i="1" s="1"/>
  <c r="FJC53" i="1" s="1"/>
  <c r="FJD53" i="1" s="1"/>
  <c r="FJE53" i="1" s="1"/>
  <c r="FJF53" i="1" s="1"/>
  <c r="FJG53" i="1" s="1"/>
  <c r="FJH53" i="1" s="1"/>
  <c r="FJI53" i="1" s="1"/>
  <c r="FJJ53" i="1" s="1"/>
  <c r="FJK53" i="1" s="1"/>
  <c r="FJL53" i="1" s="1"/>
  <c r="FJM53" i="1" s="1"/>
  <c r="FJN53" i="1" s="1"/>
  <c r="FJO53" i="1" s="1"/>
  <c r="FJP53" i="1" s="1"/>
  <c r="FJQ53" i="1" s="1"/>
  <c r="FJR53" i="1" s="1"/>
  <c r="FJS53" i="1" s="1"/>
  <c r="FJT53" i="1" s="1"/>
  <c r="FJU53" i="1" s="1"/>
  <c r="FJV53" i="1" s="1"/>
  <c r="FJW53" i="1" s="1"/>
  <c r="FJX53" i="1" s="1"/>
  <c r="FJY53" i="1" s="1"/>
  <c r="FJZ53" i="1" s="1"/>
  <c r="FKA53" i="1" s="1"/>
  <c r="FKB53" i="1" s="1"/>
  <c r="FKC53" i="1" s="1"/>
  <c r="FKD53" i="1" s="1"/>
  <c r="FKE53" i="1" s="1"/>
  <c r="FKF53" i="1" s="1"/>
  <c r="FKG53" i="1" s="1"/>
  <c r="FKH53" i="1" s="1"/>
  <c r="FKI53" i="1" s="1"/>
  <c r="FKJ53" i="1" s="1"/>
  <c r="FKK53" i="1" s="1"/>
  <c r="FKL53" i="1" s="1"/>
  <c r="FKM53" i="1" s="1"/>
  <c r="FKN53" i="1" s="1"/>
  <c r="FKO53" i="1" s="1"/>
  <c r="FKP53" i="1" s="1"/>
  <c r="FKQ53" i="1" s="1"/>
  <c r="FKR53" i="1" s="1"/>
  <c r="FKS53" i="1" s="1"/>
  <c r="FKT53" i="1" s="1"/>
  <c r="FKU53" i="1" s="1"/>
  <c r="FKV53" i="1" s="1"/>
  <c r="FKW53" i="1" s="1"/>
  <c r="FKX53" i="1" s="1"/>
  <c r="FKY53" i="1" s="1"/>
  <c r="FKZ53" i="1" s="1"/>
  <c r="FLA53" i="1" s="1"/>
  <c r="FLB53" i="1" s="1"/>
  <c r="FLC53" i="1" s="1"/>
  <c r="FLD53" i="1" s="1"/>
  <c r="FLE53" i="1" s="1"/>
  <c r="FLF53" i="1" s="1"/>
  <c r="FLG53" i="1" s="1"/>
  <c r="FLH53" i="1" s="1"/>
  <c r="FLI53" i="1" s="1"/>
  <c r="FLJ53" i="1" s="1"/>
  <c r="FLK53" i="1" s="1"/>
  <c r="FLL53" i="1" s="1"/>
  <c r="FLM53" i="1" s="1"/>
  <c r="FLN53" i="1" s="1"/>
  <c r="FLO53" i="1" s="1"/>
  <c r="FLP53" i="1" s="1"/>
  <c r="FLQ53" i="1" s="1"/>
  <c r="FLR53" i="1" s="1"/>
  <c r="FLS53" i="1" s="1"/>
  <c r="FLT53" i="1" s="1"/>
  <c r="FLU53" i="1" s="1"/>
  <c r="FLV53" i="1" s="1"/>
  <c r="FLW53" i="1" s="1"/>
  <c r="FLX53" i="1" s="1"/>
  <c r="FLY53" i="1" s="1"/>
  <c r="FLZ53" i="1" s="1"/>
  <c r="FMA53" i="1" s="1"/>
  <c r="FMB53" i="1" s="1"/>
  <c r="FMC53" i="1" s="1"/>
  <c r="FMD53" i="1" s="1"/>
  <c r="FME53" i="1" s="1"/>
  <c r="FMF53" i="1" s="1"/>
  <c r="FMG53" i="1" s="1"/>
  <c r="FMH53" i="1" s="1"/>
  <c r="FMI53" i="1" s="1"/>
  <c r="FMJ53" i="1" s="1"/>
  <c r="FMK53" i="1" s="1"/>
  <c r="FML53" i="1" s="1"/>
  <c r="FMM53" i="1" s="1"/>
  <c r="FMN53" i="1" s="1"/>
  <c r="FMO53" i="1" s="1"/>
  <c r="FMP53" i="1" s="1"/>
  <c r="FMQ53" i="1" s="1"/>
  <c r="FMR53" i="1" s="1"/>
  <c r="FMS53" i="1" s="1"/>
  <c r="FMT53" i="1" s="1"/>
  <c r="FMU53" i="1" s="1"/>
  <c r="FMV53" i="1" s="1"/>
  <c r="FMW53" i="1" s="1"/>
  <c r="FMX53" i="1" s="1"/>
  <c r="FMY53" i="1" s="1"/>
  <c r="FMZ53" i="1" s="1"/>
  <c r="FNA53" i="1" s="1"/>
  <c r="FNB53" i="1" s="1"/>
  <c r="FNC53" i="1" s="1"/>
  <c r="FND53" i="1" s="1"/>
  <c r="FNE53" i="1" s="1"/>
  <c r="FNF53" i="1" s="1"/>
  <c r="FNG53" i="1" s="1"/>
  <c r="FNH53" i="1" s="1"/>
  <c r="FNI53" i="1" s="1"/>
  <c r="FNJ53" i="1" s="1"/>
  <c r="FNK53" i="1" s="1"/>
  <c r="FNL53" i="1" s="1"/>
  <c r="FNM53" i="1" s="1"/>
  <c r="FNN53" i="1" s="1"/>
  <c r="FNO53" i="1" s="1"/>
  <c r="FNP53" i="1" s="1"/>
  <c r="FNQ53" i="1" s="1"/>
  <c r="FNR53" i="1" s="1"/>
  <c r="FNS53" i="1" s="1"/>
  <c r="FNT53" i="1" s="1"/>
  <c r="FNU53" i="1" s="1"/>
  <c r="FNV53" i="1" s="1"/>
  <c r="FNW53" i="1" s="1"/>
  <c r="FNX53" i="1" s="1"/>
  <c r="FNY53" i="1" s="1"/>
  <c r="FNZ53" i="1" s="1"/>
  <c r="FOA53" i="1" s="1"/>
  <c r="FOB53" i="1" s="1"/>
  <c r="FOC53" i="1" s="1"/>
  <c r="FOD53" i="1" s="1"/>
  <c r="FOE53" i="1" s="1"/>
  <c r="FOF53" i="1" s="1"/>
  <c r="FOG53" i="1" s="1"/>
  <c r="FOH53" i="1" s="1"/>
  <c r="FOI53" i="1" s="1"/>
  <c r="FOJ53" i="1" s="1"/>
  <c r="FOK53" i="1" s="1"/>
  <c r="FOL53" i="1" s="1"/>
  <c r="FOM53" i="1" s="1"/>
  <c r="FON53" i="1" s="1"/>
  <c r="FOO53" i="1" s="1"/>
  <c r="FOP53" i="1" s="1"/>
  <c r="FOQ53" i="1" s="1"/>
  <c r="FOR53" i="1" s="1"/>
  <c r="FOS53" i="1" s="1"/>
  <c r="FOT53" i="1" s="1"/>
  <c r="FOU53" i="1" s="1"/>
  <c r="FOV53" i="1" s="1"/>
  <c r="FOW53" i="1" s="1"/>
  <c r="FOX53" i="1" s="1"/>
  <c r="FOY53" i="1" s="1"/>
  <c r="FOZ53" i="1" s="1"/>
  <c r="FPA53" i="1" s="1"/>
  <c r="FPB53" i="1" s="1"/>
  <c r="FPC53" i="1" s="1"/>
  <c r="FPD53" i="1" s="1"/>
  <c r="FPE53" i="1" s="1"/>
  <c r="FPF53" i="1" s="1"/>
  <c r="FPG53" i="1" s="1"/>
  <c r="FPH53" i="1" s="1"/>
  <c r="FPI53" i="1" s="1"/>
  <c r="FPJ53" i="1" s="1"/>
  <c r="FPK53" i="1" s="1"/>
  <c r="FPL53" i="1" s="1"/>
  <c r="FPM53" i="1" s="1"/>
  <c r="FPN53" i="1" s="1"/>
  <c r="FPO53" i="1" s="1"/>
  <c r="FPP53" i="1" s="1"/>
  <c r="FPQ53" i="1" s="1"/>
  <c r="FPR53" i="1" s="1"/>
  <c r="FPS53" i="1" s="1"/>
  <c r="FPT53" i="1" s="1"/>
  <c r="FPU53" i="1" s="1"/>
  <c r="FPV53" i="1" s="1"/>
  <c r="FPW53" i="1" s="1"/>
  <c r="FPX53" i="1" s="1"/>
  <c r="FPY53" i="1" s="1"/>
  <c r="FPZ53" i="1" s="1"/>
  <c r="FQA53" i="1" s="1"/>
  <c r="FQB53" i="1" s="1"/>
  <c r="FQC53" i="1" s="1"/>
  <c r="FQD53" i="1" s="1"/>
  <c r="FQE53" i="1" s="1"/>
  <c r="FQF53" i="1" s="1"/>
  <c r="FQG53" i="1" s="1"/>
  <c r="FQH53" i="1" s="1"/>
  <c r="FQI53" i="1" s="1"/>
  <c r="FQJ53" i="1" s="1"/>
  <c r="FQK53" i="1" s="1"/>
  <c r="FQL53" i="1" s="1"/>
  <c r="FQM53" i="1" s="1"/>
  <c r="FQN53" i="1" s="1"/>
  <c r="FQO53" i="1" s="1"/>
  <c r="FQP53" i="1" s="1"/>
  <c r="FQQ53" i="1" s="1"/>
  <c r="FQR53" i="1" s="1"/>
  <c r="FQS53" i="1" s="1"/>
  <c r="FQT53" i="1" s="1"/>
  <c r="FQU53" i="1" s="1"/>
  <c r="FQV53" i="1" s="1"/>
  <c r="FQW53" i="1" s="1"/>
  <c r="FQX53" i="1" s="1"/>
  <c r="FQY53" i="1" s="1"/>
  <c r="FQZ53" i="1" s="1"/>
  <c r="FRA53" i="1" s="1"/>
  <c r="FRB53" i="1" s="1"/>
  <c r="FRC53" i="1" s="1"/>
  <c r="FRD53" i="1" s="1"/>
  <c r="FRE53" i="1" s="1"/>
  <c r="FRF53" i="1" s="1"/>
  <c r="FRG53" i="1" s="1"/>
  <c r="FRH53" i="1" s="1"/>
  <c r="FRI53" i="1" s="1"/>
  <c r="FRJ53" i="1" s="1"/>
  <c r="FRK53" i="1" s="1"/>
  <c r="FRL53" i="1" s="1"/>
  <c r="FRM53" i="1" s="1"/>
  <c r="FRN53" i="1" s="1"/>
  <c r="FRO53" i="1" s="1"/>
  <c r="FRP53" i="1" s="1"/>
  <c r="FRQ53" i="1" s="1"/>
  <c r="FRR53" i="1" s="1"/>
  <c r="FRS53" i="1" s="1"/>
  <c r="FRT53" i="1" s="1"/>
  <c r="FRU53" i="1" s="1"/>
  <c r="FRV53" i="1" s="1"/>
  <c r="FRW53" i="1" s="1"/>
  <c r="FRX53" i="1" s="1"/>
  <c r="FRY53" i="1" s="1"/>
  <c r="FRZ53" i="1" s="1"/>
  <c r="FSA53" i="1" s="1"/>
  <c r="FSB53" i="1" s="1"/>
  <c r="FSC53" i="1" s="1"/>
  <c r="FSD53" i="1" s="1"/>
  <c r="FSE53" i="1" s="1"/>
  <c r="FSF53" i="1" s="1"/>
  <c r="FSG53" i="1" s="1"/>
  <c r="FSH53" i="1" s="1"/>
  <c r="FSI53" i="1" s="1"/>
  <c r="FSJ53" i="1" s="1"/>
  <c r="FSK53" i="1" s="1"/>
  <c r="FSL53" i="1" s="1"/>
  <c r="FSM53" i="1" s="1"/>
  <c r="FSN53" i="1" s="1"/>
  <c r="FSO53" i="1" s="1"/>
  <c r="FSP53" i="1" s="1"/>
  <c r="FSQ53" i="1" s="1"/>
  <c r="FSR53" i="1" s="1"/>
  <c r="FSS53" i="1" s="1"/>
  <c r="FST53" i="1" s="1"/>
  <c r="FSU53" i="1" s="1"/>
  <c r="FSV53" i="1" s="1"/>
  <c r="FSW53" i="1" s="1"/>
  <c r="FSX53" i="1" s="1"/>
  <c r="FSY53" i="1" s="1"/>
  <c r="FSZ53" i="1" s="1"/>
  <c r="FTA53" i="1" s="1"/>
  <c r="FTB53" i="1" s="1"/>
  <c r="FTC53" i="1" s="1"/>
  <c r="FTD53" i="1" s="1"/>
  <c r="FTE53" i="1" s="1"/>
  <c r="FTF53" i="1" s="1"/>
  <c r="FTG53" i="1" s="1"/>
  <c r="FTH53" i="1" s="1"/>
  <c r="FTI53" i="1" s="1"/>
  <c r="FTJ53" i="1" s="1"/>
  <c r="FTK53" i="1" s="1"/>
  <c r="FTL53" i="1" s="1"/>
  <c r="FTM53" i="1" s="1"/>
  <c r="FTN53" i="1" s="1"/>
  <c r="FTO53" i="1" s="1"/>
  <c r="FTP53" i="1" s="1"/>
  <c r="FTQ53" i="1" s="1"/>
  <c r="FTR53" i="1" s="1"/>
  <c r="FTS53" i="1" s="1"/>
  <c r="FTT53" i="1" s="1"/>
  <c r="FTU53" i="1" s="1"/>
  <c r="FTV53" i="1" s="1"/>
  <c r="FTW53" i="1" s="1"/>
  <c r="FTX53" i="1" s="1"/>
  <c r="FTY53" i="1" s="1"/>
  <c r="FTZ53" i="1" s="1"/>
  <c r="FUA53" i="1" s="1"/>
  <c r="FUB53" i="1" s="1"/>
  <c r="FUC53" i="1" s="1"/>
  <c r="FUD53" i="1" s="1"/>
  <c r="FUE53" i="1" s="1"/>
  <c r="FUF53" i="1" s="1"/>
  <c r="FUG53" i="1" s="1"/>
  <c r="FUH53" i="1" s="1"/>
  <c r="FUI53" i="1" s="1"/>
  <c r="FUJ53" i="1" s="1"/>
  <c r="FUK53" i="1" s="1"/>
  <c r="FUL53" i="1" s="1"/>
  <c r="FUM53" i="1" s="1"/>
  <c r="FUN53" i="1" s="1"/>
  <c r="FUO53" i="1" s="1"/>
  <c r="FUP53" i="1" s="1"/>
  <c r="FUQ53" i="1" s="1"/>
  <c r="FUR53" i="1" s="1"/>
  <c r="FUS53" i="1" s="1"/>
  <c r="FUT53" i="1" s="1"/>
  <c r="FUU53" i="1" s="1"/>
  <c r="FUV53" i="1" s="1"/>
  <c r="FUW53" i="1" s="1"/>
  <c r="FUX53" i="1" s="1"/>
  <c r="FUY53" i="1" s="1"/>
  <c r="FUZ53" i="1" s="1"/>
  <c r="FVA53" i="1" s="1"/>
  <c r="FVB53" i="1" s="1"/>
  <c r="FVC53" i="1" s="1"/>
  <c r="FVD53" i="1" s="1"/>
  <c r="FVE53" i="1" s="1"/>
  <c r="FVF53" i="1" s="1"/>
  <c r="FVG53" i="1" s="1"/>
  <c r="FVH53" i="1" s="1"/>
  <c r="FVI53" i="1" s="1"/>
  <c r="FVJ53" i="1" s="1"/>
  <c r="FVK53" i="1" s="1"/>
  <c r="FVL53" i="1" s="1"/>
  <c r="FVM53" i="1" s="1"/>
  <c r="FVN53" i="1" s="1"/>
  <c r="FVO53" i="1" s="1"/>
  <c r="FVP53" i="1" s="1"/>
  <c r="FVQ53" i="1" s="1"/>
  <c r="FVR53" i="1" s="1"/>
  <c r="FVS53" i="1" s="1"/>
  <c r="FVT53" i="1" s="1"/>
  <c r="FVU53" i="1" s="1"/>
  <c r="FVV53" i="1" s="1"/>
  <c r="FVW53" i="1" s="1"/>
  <c r="FVX53" i="1" s="1"/>
  <c r="FVY53" i="1" s="1"/>
  <c r="FVZ53" i="1" s="1"/>
  <c r="FWA53" i="1" s="1"/>
  <c r="FWB53" i="1" s="1"/>
  <c r="FWC53" i="1" s="1"/>
  <c r="FWD53" i="1" s="1"/>
  <c r="FWE53" i="1" s="1"/>
  <c r="FWF53" i="1" s="1"/>
  <c r="FWG53" i="1" s="1"/>
  <c r="FWH53" i="1" s="1"/>
  <c r="FWI53" i="1" s="1"/>
  <c r="FWJ53" i="1" s="1"/>
  <c r="FWK53" i="1" s="1"/>
  <c r="FWL53" i="1" s="1"/>
  <c r="FWM53" i="1" s="1"/>
  <c r="FWN53" i="1" s="1"/>
  <c r="FWO53" i="1" s="1"/>
  <c r="FWP53" i="1" s="1"/>
  <c r="FWQ53" i="1" s="1"/>
  <c r="FWR53" i="1" s="1"/>
  <c r="FWS53" i="1" s="1"/>
  <c r="FWT53" i="1" s="1"/>
  <c r="FWU53" i="1" s="1"/>
  <c r="FWV53" i="1" s="1"/>
  <c r="FWW53" i="1" s="1"/>
  <c r="FWX53" i="1" s="1"/>
  <c r="FWY53" i="1" s="1"/>
  <c r="FWZ53" i="1" s="1"/>
  <c r="FXA53" i="1" s="1"/>
  <c r="FXB53" i="1" s="1"/>
  <c r="FXC53" i="1" s="1"/>
  <c r="FXD53" i="1" s="1"/>
  <c r="FXE53" i="1" s="1"/>
  <c r="FXF53" i="1" s="1"/>
  <c r="FXG53" i="1" s="1"/>
  <c r="FXH53" i="1" s="1"/>
  <c r="FXI53" i="1" s="1"/>
  <c r="FXJ53" i="1" s="1"/>
  <c r="FXK53" i="1" s="1"/>
  <c r="FXL53" i="1" s="1"/>
  <c r="FXM53" i="1" s="1"/>
  <c r="FXN53" i="1" s="1"/>
  <c r="FXO53" i="1" s="1"/>
  <c r="FXP53" i="1" s="1"/>
  <c r="FXQ53" i="1" s="1"/>
  <c r="FXR53" i="1" s="1"/>
  <c r="FXS53" i="1" s="1"/>
  <c r="FXT53" i="1" s="1"/>
  <c r="FXU53" i="1" s="1"/>
  <c r="FXV53" i="1" s="1"/>
  <c r="FXW53" i="1" s="1"/>
  <c r="FXX53" i="1" s="1"/>
  <c r="FXY53" i="1" s="1"/>
  <c r="FXZ53" i="1" s="1"/>
  <c r="FYA53" i="1" s="1"/>
  <c r="FYB53" i="1" s="1"/>
  <c r="FYC53" i="1" s="1"/>
  <c r="FYD53" i="1" s="1"/>
  <c r="FYE53" i="1" s="1"/>
  <c r="FYF53" i="1" s="1"/>
  <c r="FYG53" i="1" s="1"/>
  <c r="FYH53" i="1" s="1"/>
  <c r="FYI53" i="1" s="1"/>
  <c r="FYJ53" i="1" s="1"/>
  <c r="FYK53" i="1" s="1"/>
  <c r="FYL53" i="1" s="1"/>
  <c r="FYM53" i="1" s="1"/>
  <c r="FYN53" i="1" s="1"/>
  <c r="FYO53" i="1" s="1"/>
  <c r="FYP53" i="1" s="1"/>
  <c r="FYQ53" i="1" s="1"/>
  <c r="FYR53" i="1" s="1"/>
  <c r="FYS53" i="1" s="1"/>
  <c r="FYT53" i="1" s="1"/>
  <c r="FYU53" i="1" s="1"/>
  <c r="FYV53" i="1" s="1"/>
  <c r="FYW53" i="1" s="1"/>
  <c r="FYX53" i="1" s="1"/>
  <c r="FYY53" i="1" s="1"/>
  <c r="FYZ53" i="1" s="1"/>
  <c r="FZA53" i="1" s="1"/>
  <c r="FZB53" i="1" s="1"/>
  <c r="FZC53" i="1" s="1"/>
  <c r="FZD53" i="1" s="1"/>
  <c r="FZE53" i="1" s="1"/>
  <c r="FZF53" i="1" s="1"/>
  <c r="FZG53" i="1" s="1"/>
  <c r="FZH53" i="1" s="1"/>
  <c r="FZI53" i="1" s="1"/>
  <c r="FZJ53" i="1" s="1"/>
  <c r="FZK53" i="1" s="1"/>
  <c r="FZL53" i="1" s="1"/>
  <c r="FZM53" i="1" s="1"/>
  <c r="FZN53" i="1" s="1"/>
  <c r="FZO53" i="1" s="1"/>
  <c r="FZP53" i="1" s="1"/>
  <c r="FZQ53" i="1" s="1"/>
  <c r="FZR53" i="1" s="1"/>
  <c r="FZS53" i="1" s="1"/>
  <c r="FZT53" i="1" s="1"/>
  <c r="FZU53" i="1" s="1"/>
  <c r="FZV53" i="1" s="1"/>
  <c r="FZW53" i="1" s="1"/>
  <c r="FZX53" i="1" s="1"/>
  <c r="FZY53" i="1" s="1"/>
  <c r="FZZ53" i="1" s="1"/>
  <c r="GAA53" i="1" s="1"/>
  <c r="GAB53" i="1" s="1"/>
  <c r="GAC53" i="1" s="1"/>
  <c r="GAD53" i="1" s="1"/>
  <c r="GAE53" i="1" s="1"/>
  <c r="GAF53" i="1" s="1"/>
  <c r="GAG53" i="1" s="1"/>
  <c r="GAH53" i="1" s="1"/>
  <c r="GAI53" i="1" s="1"/>
  <c r="GAJ53" i="1" s="1"/>
  <c r="GAK53" i="1" s="1"/>
  <c r="GAL53" i="1" s="1"/>
  <c r="GAM53" i="1" s="1"/>
  <c r="GAN53" i="1" s="1"/>
  <c r="GAO53" i="1" s="1"/>
  <c r="GAP53" i="1" s="1"/>
  <c r="GAQ53" i="1" s="1"/>
  <c r="GAR53" i="1" s="1"/>
  <c r="GAS53" i="1" s="1"/>
  <c r="GAT53" i="1" s="1"/>
  <c r="GAU53" i="1" s="1"/>
  <c r="GAV53" i="1" s="1"/>
  <c r="GAW53" i="1" s="1"/>
  <c r="GAX53" i="1" s="1"/>
  <c r="GAY53" i="1" s="1"/>
  <c r="GAZ53" i="1" s="1"/>
  <c r="GBA53" i="1" s="1"/>
  <c r="GBB53" i="1" s="1"/>
  <c r="GBC53" i="1" s="1"/>
  <c r="GBD53" i="1" s="1"/>
  <c r="GBE53" i="1" s="1"/>
  <c r="GBF53" i="1" s="1"/>
  <c r="GBG53" i="1" s="1"/>
  <c r="GBH53" i="1" s="1"/>
  <c r="GBI53" i="1" s="1"/>
  <c r="GBJ53" i="1" s="1"/>
  <c r="GBK53" i="1" s="1"/>
  <c r="GBL53" i="1" s="1"/>
  <c r="GBM53" i="1" s="1"/>
  <c r="GBN53" i="1" s="1"/>
  <c r="GBO53" i="1" s="1"/>
  <c r="GBP53" i="1" s="1"/>
  <c r="GBQ53" i="1" s="1"/>
  <c r="GBR53" i="1" s="1"/>
  <c r="GBS53" i="1" s="1"/>
  <c r="GBT53" i="1" s="1"/>
  <c r="GBU53" i="1" s="1"/>
  <c r="GBV53" i="1" s="1"/>
  <c r="GBW53" i="1" s="1"/>
  <c r="GBX53" i="1" s="1"/>
  <c r="GBY53" i="1" s="1"/>
  <c r="GBZ53" i="1" s="1"/>
  <c r="GCA53" i="1" s="1"/>
  <c r="GCB53" i="1" s="1"/>
  <c r="GCC53" i="1" s="1"/>
  <c r="GCD53" i="1" s="1"/>
  <c r="GCE53" i="1" s="1"/>
  <c r="GCF53" i="1" s="1"/>
  <c r="GCG53" i="1" s="1"/>
  <c r="GCH53" i="1" s="1"/>
  <c r="GCI53" i="1" s="1"/>
  <c r="GCJ53" i="1" s="1"/>
  <c r="GCK53" i="1" s="1"/>
  <c r="GCL53" i="1" s="1"/>
  <c r="GCM53" i="1" s="1"/>
  <c r="GCN53" i="1" s="1"/>
  <c r="GCO53" i="1" s="1"/>
  <c r="GCP53" i="1" s="1"/>
  <c r="GCQ53" i="1" s="1"/>
  <c r="GCR53" i="1" s="1"/>
  <c r="GCS53" i="1" s="1"/>
  <c r="GCT53" i="1" s="1"/>
  <c r="GCU53" i="1" s="1"/>
  <c r="GCV53" i="1" s="1"/>
  <c r="GCW53" i="1" s="1"/>
  <c r="GCX53" i="1" s="1"/>
  <c r="GCY53" i="1" s="1"/>
  <c r="GCZ53" i="1" s="1"/>
  <c r="GDA53" i="1" s="1"/>
  <c r="GDB53" i="1" s="1"/>
  <c r="GDC53" i="1" s="1"/>
  <c r="GDD53" i="1" s="1"/>
  <c r="GDE53" i="1" s="1"/>
  <c r="GDF53" i="1" s="1"/>
  <c r="GDG53" i="1" s="1"/>
  <c r="GDH53" i="1" s="1"/>
  <c r="GDI53" i="1" s="1"/>
  <c r="GDJ53" i="1" s="1"/>
  <c r="GDK53" i="1" s="1"/>
  <c r="GDL53" i="1" s="1"/>
  <c r="GDM53" i="1" s="1"/>
  <c r="GDN53" i="1" s="1"/>
  <c r="GDO53" i="1" s="1"/>
  <c r="GDP53" i="1" s="1"/>
  <c r="GDQ53" i="1" s="1"/>
  <c r="GDR53" i="1" s="1"/>
  <c r="GDS53" i="1" s="1"/>
  <c r="GDT53" i="1" s="1"/>
  <c r="GDU53" i="1" s="1"/>
  <c r="GDV53" i="1" s="1"/>
  <c r="GDW53" i="1" s="1"/>
  <c r="GDX53" i="1" s="1"/>
  <c r="GDY53" i="1" s="1"/>
  <c r="GDZ53" i="1" s="1"/>
  <c r="GEA53" i="1" s="1"/>
  <c r="GEB53" i="1" s="1"/>
  <c r="GEC53" i="1" s="1"/>
  <c r="GED53" i="1" s="1"/>
  <c r="GEE53" i="1" s="1"/>
  <c r="GEF53" i="1" s="1"/>
  <c r="GEG53" i="1" s="1"/>
  <c r="GEH53" i="1" s="1"/>
  <c r="GEI53" i="1" s="1"/>
  <c r="GEJ53" i="1" s="1"/>
  <c r="GEK53" i="1" s="1"/>
  <c r="GEL53" i="1" s="1"/>
  <c r="GEM53" i="1" s="1"/>
  <c r="GEN53" i="1" s="1"/>
  <c r="GEO53" i="1" s="1"/>
  <c r="GEP53" i="1" s="1"/>
  <c r="GEQ53" i="1" s="1"/>
  <c r="GER53" i="1" s="1"/>
  <c r="GES53" i="1" s="1"/>
  <c r="GET53" i="1" s="1"/>
  <c r="GEU53" i="1" s="1"/>
  <c r="GEV53" i="1" s="1"/>
  <c r="GEW53" i="1" s="1"/>
  <c r="GEX53" i="1" s="1"/>
  <c r="GEY53" i="1" s="1"/>
  <c r="GEZ53" i="1" s="1"/>
  <c r="GFA53" i="1" s="1"/>
  <c r="GFB53" i="1" s="1"/>
  <c r="GFC53" i="1" s="1"/>
  <c r="GFD53" i="1" s="1"/>
  <c r="GFE53" i="1" s="1"/>
  <c r="GFF53" i="1" s="1"/>
  <c r="GFG53" i="1" s="1"/>
  <c r="GFH53" i="1" s="1"/>
  <c r="GFI53" i="1" s="1"/>
  <c r="GFJ53" i="1" s="1"/>
  <c r="GFK53" i="1" s="1"/>
  <c r="GFL53" i="1" s="1"/>
  <c r="GFM53" i="1" s="1"/>
  <c r="GFN53" i="1" s="1"/>
  <c r="GFO53" i="1" s="1"/>
  <c r="GFP53" i="1" s="1"/>
  <c r="GFQ53" i="1" s="1"/>
  <c r="GFR53" i="1" s="1"/>
  <c r="GFS53" i="1" s="1"/>
  <c r="GFT53" i="1" s="1"/>
  <c r="GFU53" i="1" s="1"/>
  <c r="GFV53" i="1" s="1"/>
  <c r="GFW53" i="1" s="1"/>
  <c r="GFX53" i="1" s="1"/>
  <c r="GFY53" i="1" s="1"/>
  <c r="GFZ53" i="1" s="1"/>
  <c r="GGA53" i="1" s="1"/>
  <c r="GGB53" i="1" s="1"/>
  <c r="GGC53" i="1" s="1"/>
  <c r="GGD53" i="1" s="1"/>
  <c r="GGE53" i="1" s="1"/>
  <c r="GGF53" i="1" s="1"/>
  <c r="GGG53" i="1" s="1"/>
  <c r="GGH53" i="1" s="1"/>
  <c r="GGI53" i="1" s="1"/>
  <c r="GGJ53" i="1" s="1"/>
  <c r="GGK53" i="1" s="1"/>
  <c r="GGL53" i="1" s="1"/>
  <c r="GGM53" i="1" s="1"/>
  <c r="GGN53" i="1" s="1"/>
  <c r="GGO53" i="1" s="1"/>
  <c r="GGP53" i="1" s="1"/>
  <c r="GGQ53" i="1" s="1"/>
  <c r="GGR53" i="1" s="1"/>
  <c r="GGS53" i="1" s="1"/>
  <c r="GGT53" i="1" s="1"/>
  <c r="GGU53" i="1" s="1"/>
  <c r="GGV53" i="1" s="1"/>
  <c r="GGW53" i="1" s="1"/>
  <c r="GGX53" i="1" s="1"/>
  <c r="GGY53" i="1" s="1"/>
  <c r="GGZ53" i="1" s="1"/>
  <c r="GHA53" i="1" s="1"/>
  <c r="GHB53" i="1" s="1"/>
  <c r="GHC53" i="1" s="1"/>
  <c r="GHD53" i="1" s="1"/>
  <c r="GHE53" i="1" s="1"/>
  <c r="GHF53" i="1" s="1"/>
  <c r="GHG53" i="1" s="1"/>
  <c r="GHH53" i="1" s="1"/>
  <c r="GHI53" i="1" s="1"/>
  <c r="GHJ53" i="1" s="1"/>
  <c r="GHK53" i="1" s="1"/>
  <c r="GHL53" i="1" s="1"/>
  <c r="GHM53" i="1" s="1"/>
  <c r="GHN53" i="1" s="1"/>
  <c r="GHO53" i="1" s="1"/>
  <c r="GHP53" i="1" s="1"/>
  <c r="GHQ53" i="1" s="1"/>
  <c r="GHR53" i="1" s="1"/>
  <c r="GHS53" i="1" s="1"/>
  <c r="GHT53" i="1" s="1"/>
  <c r="GHU53" i="1" s="1"/>
  <c r="GHV53" i="1" s="1"/>
  <c r="GHW53" i="1" s="1"/>
  <c r="GHX53" i="1" s="1"/>
  <c r="GHY53" i="1" s="1"/>
  <c r="GHZ53" i="1" s="1"/>
  <c r="GIA53" i="1" s="1"/>
  <c r="GIB53" i="1" s="1"/>
  <c r="GIC53" i="1" s="1"/>
  <c r="GID53" i="1" s="1"/>
  <c r="GIE53" i="1" s="1"/>
  <c r="GIF53" i="1" s="1"/>
  <c r="GIG53" i="1" s="1"/>
  <c r="GIH53" i="1" s="1"/>
  <c r="GII53" i="1" s="1"/>
  <c r="GIJ53" i="1" s="1"/>
  <c r="GIK53" i="1" s="1"/>
  <c r="GIL53" i="1" s="1"/>
  <c r="GIM53" i="1" s="1"/>
  <c r="GIN53" i="1" s="1"/>
  <c r="GIO53" i="1" s="1"/>
  <c r="GIP53" i="1" s="1"/>
  <c r="GIQ53" i="1" s="1"/>
  <c r="GIR53" i="1" s="1"/>
  <c r="GIS53" i="1" s="1"/>
  <c r="GIT53" i="1" s="1"/>
  <c r="GIU53" i="1" s="1"/>
  <c r="GIV53" i="1" s="1"/>
  <c r="GIW53" i="1" s="1"/>
  <c r="GIX53" i="1" s="1"/>
  <c r="GIY53" i="1" s="1"/>
  <c r="GIZ53" i="1" s="1"/>
  <c r="GJA53" i="1" s="1"/>
  <c r="GJB53" i="1" s="1"/>
  <c r="GJC53" i="1" s="1"/>
  <c r="GJD53" i="1" s="1"/>
  <c r="GJE53" i="1" s="1"/>
  <c r="GJF53" i="1" s="1"/>
  <c r="GJG53" i="1" s="1"/>
  <c r="GJH53" i="1" s="1"/>
  <c r="GJI53" i="1" s="1"/>
  <c r="GJJ53" i="1" s="1"/>
  <c r="GJK53" i="1" s="1"/>
  <c r="GJL53" i="1" s="1"/>
  <c r="GJM53" i="1" s="1"/>
  <c r="GJN53" i="1" s="1"/>
  <c r="GJO53" i="1" s="1"/>
  <c r="GJP53" i="1" s="1"/>
  <c r="GJQ53" i="1" s="1"/>
  <c r="GJR53" i="1" s="1"/>
  <c r="GJS53" i="1" s="1"/>
  <c r="GJT53" i="1" s="1"/>
  <c r="GJU53" i="1" s="1"/>
  <c r="GJV53" i="1" s="1"/>
  <c r="GJW53" i="1" s="1"/>
  <c r="GJX53" i="1" s="1"/>
  <c r="GJY53" i="1" s="1"/>
  <c r="GJZ53" i="1" s="1"/>
  <c r="GKA53" i="1" s="1"/>
  <c r="GKB53" i="1" s="1"/>
  <c r="GKC53" i="1" s="1"/>
  <c r="GKD53" i="1" s="1"/>
  <c r="GKE53" i="1" s="1"/>
  <c r="GKF53" i="1" s="1"/>
  <c r="GKG53" i="1" s="1"/>
  <c r="GKH53" i="1" s="1"/>
  <c r="GKI53" i="1" s="1"/>
  <c r="GKJ53" i="1" s="1"/>
  <c r="GKK53" i="1" s="1"/>
  <c r="GKL53" i="1" s="1"/>
  <c r="GKM53" i="1" s="1"/>
  <c r="GKN53" i="1" s="1"/>
  <c r="GKO53" i="1" s="1"/>
  <c r="GKP53" i="1" s="1"/>
  <c r="GKQ53" i="1" s="1"/>
  <c r="GKR53" i="1" s="1"/>
  <c r="GKS53" i="1" s="1"/>
  <c r="GKT53" i="1" s="1"/>
  <c r="GKU53" i="1" s="1"/>
  <c r="GKV53" i="1" s="1"/>
  <c r="GKW53" i="1" s="1"/>
  <c r="GKX53" i="1" s="1"/>
  <c r="GKY53" i="1" s="1"/>
  <c r="GKZ53" i="1" s="1"/>
  <c r="GLA53" i="1" s="1"/>
  <c r="GLB53" i="1" s="1"/>
  <c r="GLC53" i="1" s="1"/>
  <c r="GLD53" i="1" s="1"/>
  <c r="GLE53" i="1" s="1"/>
  <c r="GLF53" i="1" s="1"/>
  <c r="GLG53" i="1" s="1"/>
  <c r="GLH53" i="1" s="1"/>
  <c r="GLI53" i="1" s="1"/>
  <c r="GLJ53" i="1" s="1"/>
  <c r="GLK53" i="1" s="1"/>
  <c r="GLL53" i="1" s="1"/>
  <c r="GLM53" i="1" s="1"/>
  <c r="GLN53" i="1" s="1"/>
  <c r="GLO53" i="1" s="1"/>
  <c r="GLP53" i="1" s="1"/>
  <c r="GLQ53" i="1" s="1"/>
  <c r="GLR53" i="1" s="1"/>
  <c r="GLS53" i="1" s="1"/>
  <c r="GLT53" i="1" s="1"/>
  <c r="GLU53" i="1" s="1"/>
  <c r="GLV53" i="1" s="1"/>
  <c r="GLW53" i="1" s="1"/>
  <c r="GLX53" i="1" s="1"/>
  <c r="GLY53" i="1" s="1"/>
  <c r="GLZ53" i="1" s="1"/>
  <c r="GMA53" i="1" s="1"/>
  <c r="GMB53" i="1" s="1"/>
  <c r="GMC53" i="1" s="1"/>
  <c r="GMD53" i="1" s="1"/>
  <c r="GME53" i="1" s="1"/>
  <c r="GMF53" i="1" s="1"/>
  <c r="GMG53" i="1" s="1"/>
  <c r="GMH53" i="1" s="1"/>
  <c r="GMI53" i="1" s="1"/>
  <c r="GMJ53" i="1" s="1"/>
  <c r="GMK53" i="1" s="1"/>
  <c r="GML53" i="1" s="1"/>
  <c r="GMM53" i="1" s="1"/>
  <c r="GMN53" i="1" s="1"/>
  <c r="GMO53" i="1" s="1"/>
  <c r="GMP53" i="1" s="1"/>
  <c r="GMQ53" i="1" s="1"/>
  <c r="GMR53" i="1" s="1"/>
  <c r="GMS53" i="1" s="1"/>
  <c r="GMT53" i="1" s="1"/>
  <c r="GMU53" i="1" s="1"/>
  <c r="GMV53" i="1" s="1"/>
  <c r="GMW53" i="1" s="1"/>
  <c r="GMX53" i="1" s="1"/>
  <c r="GMY53" i="1" s="1"/>
  <c r="GMZ53" i="1" s="1"/>
  <c r="GNA53" i="1" s="1"/>
  <c r="GNB53" i="1" s="1"/>
  <c r="GNC53" i="1" s="1"/>
  <c r="GND53" i="1" s="1"/>
  <c r="GNE53" i="1" s="1"/>
  <c r="GNF53" i="1" s="1"/>
  <c r="GNG53" i="1" s="1"/>
  <c r="GNH53" i="1" s="1"/>
  <c r="GNI53" i="1" s="1"/>
  <c r="GNJ53" i="1" s="1"/>
  <c r="GNK53" i="1" s="1"/>
  <c r="GNL53" i="1" s="1"/>
  <c r="GNM53" i="1" s="1"/>
  <c r="GNN53" i="1" s="1"/>
  <c r="GNO53" i="1" s="1"/>
  <c r="GNP53" i="1" s="1"/>
  <c r="GNQ53" i="1" s="1"/>
  <c r="GNR53" i="1" s="1"/>
  <c r="GNS53" i="1" s="1"/>
  <c r="GNT53" i="1" s="1"/>
  <c r="GNU53" i="1" s="1"/>
  <c r="GNV53" i="1" s="1"/>
  <c r="GNW53" i="1" s="1"/>
  <c r="GNX53" i="1" s="1"/>
  <c r="GNY53" i="1" s="1"/>
  <c r="GNZ53" i="1" s="1"/>
  <c r="GOA53" i="1" s="1"/>
  <c r="GOB53" i="1" s="1"/>
  <c r="GOC53" i="1" s="1"/>
  <c r="GOD53" i="1" s="1"/>
  <c r="GOE53" i="1" s="1"/>
  <c r="GOF53" i="1" s="1"/>
  <c r="GOG53" i="1" s="1"/>
  <c r="GOH53" i="1" s="1"/>
  <c r="GOI53" i="1" s="1"/>
  <c r="GOJ53" i="1" s="1"/>
  <c r="GOK53" i="1" s="1"/>
  <c r="GOL53" i="1" s="1"/>
  <c r="GOM53" i="1" s="1"/>
  <c r="GON53" i="1" s="1"/>
  <c r="GOO53" i="1" s="1"/>
  <c r="GOP53" i="1" s="1"/>
  <c r="GOQ53" i="1" s="1"/>
  <c r="GOR53" i="1" s="1"/>
  <c r="GOS53" i="1" s="1"/>
  <c r="GOT53" i="1" s="1"/>
  <c r="GOU53" i="1" s="1"/>
  <c r="GOV53" i="1" s="1"/>
  <c r="GOW53" i="1" s="1"/>
  <c r="GOX53" i="1" s="1"/>
  <c r="GOY53" i="1" s="1"/>
  <c r="GOZ53" i="1" s="1"/>
  <c r="GPA53" i="1" s="1"/>
  <c r="GPB53" i="1" s="1"/>
  <c r="GPC53" i="1" s="1"/>
  <c r="GPD53" i="1" s="1"/>
  <c r="GPE53" i="1" s="1"/>
  <c r="GPF53" i="1" s="1"/>
  <c r="GPG53" i="1" s="1"/>
  <c r="GPH53" i="1" s="1"/>
  <c r="GPI53" i="1" s="1"/>
  <c r="GPJ53" i="1" s="1"/>
  <c r="GPK53" i="1" s="1"/>
  <c r="GPL53" i="1" s="1"/>
  <c r="GPM53" i="1" s="1"/>
  <c r="GPN53" i="1" s="1"/>
  <c r="GPO53" i="1" s="1"/>
  <c r="GPP53" i="1" s="1"/>
  <c r="GPQ53" i="1" s="1"/>
  <c r="GPR53" i="1" s="1"/>
  <c r="GPS53" i="1" s="1"/>
  <c r="GPT53" i="1" s="1"/>
  <c r="GPU53" i="1" s="1"/>
  <c r="GPV53" i="1" s="1"/>
  <c r="GPW53" i="1" s="1"/>
  <c r="GPX53" i="1" s="1"/>
  <c r="GPY53" i="1" s="1"/>
  <c r="GPZ53" i="1" s="1"/>
  <c r="GQA53" i="1" s="1"/>
  <c r="GQB53" i="1" s="1"/>
  <c r="GQC53" i="1" s="1"/>
  <c r="GQD53" i="1" s="1"/>
  <c r="GQE53" i="1" s="1"/>
  <c r="GQF53" i="1" s="1"/>
  <c r="GQG53" i="1" s="1"/>
  <c r="GQH53" i="1" s="1"/>
  <c r="GQI53" i="1" s="1"/>
  <c r="GQJ53" i="1" s="1"/>
  <c r="GQK53" i="1" s="1"/>
  <c r="GQL53" i="1" s="1"/>
  <c r="GQM53" i="1" s="1"/>
  <c r="GQN53" i="1" s="1"/>
  <c r="GQO53" i="1" s="1"/>
  <c r="GQP53" i="1" s="1"/>
  <c r="GQQ53" i="1" s="1"/>
  <c r="GQR53" i="1" s="1"/>
  <c r="GQS53" i="1" s="1"/>
  <c r="GQT53" i="1" s="1"/>
  <c r="GQU53" i="1" s="1"/>
  <c r="GQV53" i="1" s="1"/>
  <c r="GQW53" i="1" s="1"/>
  <c r="GQX53" i="1" s="1"/>
  <c r="GQY53" i="1" s="1"/>
  <c r="GQZ53" i="1" s="1"/>
  <c r="GRA53" i="1" s="1"/>
  <c r="GRB53" i="1" s="1"/>
  <c r="GRC53" i="1" s="1"/>
  <c r="GRD53" i="1" s="1"/>
  <c r="GRE53" i="1" s="1"/>
  <c r="GRF53" i="1" s="1"/>
  <c r="GRG53" i="1" s="1"/>
  <c r="GRH53" i="1" s="1"/>
  <c r="GRI53" i="1" s="1"/>
  <c r="GRJ53" i="1" s="1"/>
  <c r="GRK53" i="1" s="1"/>
  <c r="GRL53" i="1" s="1"/>
  <c r="GRM53" i="1" s="1"/>
  <c r="GRN53" i="1" s="1"/>
  <c r="GRO53" i="1" s="1"/>
  <c r="GRP53" i="1" s="1"/>
  <c r="GRQ53" i="1" s="1"/>
  <c r="GRR53" i="1" s="1"/>
  <c r="GRS53" i="1" s="1"/>
  <c r="GRT53" i="1" s="1"/>
  <c r="GRU53" i="1" s="1"/>
  <c r="GRV53" i="1" s="1"/>
  <c r="GRW53" i="1" s="1"/>
  <c r="GRX53" i="1" s="1"/>
  <c r="GRY53" i="1" s="1"/>
  <c r="GRZ53" i="1" s="1"/>
  <c r="GSA53" i="1" s="1"/>
  <c r="GSB53" i="1" s="1"/>
  <c r="GSC53" i="1" s="1"/>
  <c r="GSD53" i="1" s="1"/>
  <c r="GSE53" i="1" s="1"/>
  <c r="GSF53" i="1" s="1"/>
  <c r="GSG53" i="1" s="1"/>
  <c r="GSH53" i="1" s="1"/>
  <c r="GSI53" i="1" s="1"/>
  <c r="GSJ53" i="1" s="1"/>
  <c r="GSK53" i="1" s="1"/>
  <c r="GSL53" i="1" s="1"/>
  <c r="GSM53" i="1" s="1"/>
  <c r="GSN53" i="1" s="1"/>
  <c r="GSO53" i="1" s="1"/>
  <c r="GSP53" i="1" s="1"/>
  <c r="GSQ53" i="1" s="1"/>
  <c r="GSR53" i="1" s="1"/>
  <c r="GSS53" i="1" s="1"/>
  <c r="GST53" i="1" s="1"/>
  <c r="GSU53" i="1" s="1"/>
  <c r="GSV53" i="1" s="1"/>
  <c r="GSW53" i="1" s="1"/>
  <c r="GSX53" i="1" s="1"/>
  <c r="GSY53" i="1" s="1"/>
  <c r="GSZ53" i="1" s="1"/>
  <c r="GTA53" i="1" s="1"/>
  <c r="GTB53" i="1" s="1"/>
  <c r="GTC53" i="1" s="1"/>
  <c r="GTD53" i="1" s="1"/>
  <c r="GTE53" i="1" s="1"/>
  <c r="GTF53" i="1" s="1"/>
  <c r="GTG53" i="1" s="1"/>
  <c r="GTH53" i="1" s="1"/>
  <c r="GTI53" i="1" s="1"/>
  <c r="GTJ53" i="1" s="1"/>
  <c r="GTK53" i="1" s="1"/>
  <c r="GTL53" i="1" s="1"/>
  <c r="GTM53" i="1" s="1"/>
  <c r="GTN53" i="1" s="1"/>
  <c r="GTO53" i="1" s="1"/>
  <c r="GTP53" i="1" s="1"/>
  <c r="GTQ53" i="1" s="1"/>
  <c r="GTR53" i="1" s="1"/>
  <c r="GTS53" i="1" s="1"/>
  <c r="GTT53" i="1" s="1"/>
  <c r="GTU53" i="1" s="1"/>
  <c r="GTV53" i="1" s="1"/>
  <c r="GTW53" i="1" s="1"/>
  <c r="GTX53" i="1" s="1"/>
  <c r="GTY53" i="1" s="1"/>
  <c r="GTZ53" i="1" s="1"/>
  <c r="GUA53" i="1" s="1"/>
  <c r="GUB53" i="1" s="1"/>
  <c r="GUC53" i="1" s="1"/>
  <c r="GUD53" i="1" s="1"/>
  <c r="GUE53" i="1" s="1"/>
  <c r="GUF53" i="1" s="1"/>
  <c r="GUG53" i="1" s="1"/>
  <c r="GUH53" i="1" s="1"/>
  <c r="GUI53" i="1" s="1"/>
  <c r="GUJ53" i="1" s="1"/>
  <c r="GUK53" i="1" s="1"/>
  <c r="GUL53" i="1" s="1"/>
  <c r="GUM53" i="1" s="1"/>
  <c r="GUN53" i="1" s="1"/>
  <c r="GUO53" i="1" s="1"/>
  <c r="GUP53" i="1" s="1"/>
  <c r="GUQ53" i="1" s="1"/>
  <c r="GUR53" i="1" s="1"/>
  <c r="GUS53" i="1" s="1"/>
  <c r="GUT53" i="1" s="1"/>
  <c r="GUU53" i="1" s="1"/>
  <c r="GUV53" i="1" s="1"/>
  <c r="GUW53" i="1" s="1"/>
  <c r="GUX53" i="1" s="1"/>
  <c r="GUY53" i="1" s="1"/>
  <c r="GUZ53" i="1" s="1"/>
  <c r="GVA53" i="1" s="1"/>
  <c r="GVB53" i="1" s="1"/>
  <c r="GVC53" i="1" s="1"/>
  <c r="GVD53" i="1" s="1"/>
  <c r="GVE53" i="1" s="1"/>
  <c r="GVF53" i="1" s="1"/>
  <c r="GVG53" i="1" s="1"/>
  <c r="GVH53" i="1" s="1"/>
  <c r="GVI53" i="1" s="1"/>
  <c r="GVJ53" i="1" s="1"/>
  <c r="GVK53" i="1" s="1"/>
  <c r="GVL53" i="1" s="1"/>
  <c r="GVM53" i="1" s="1"/>
  <c r="GVN53" i="1" s="1"/>
  <c r="GVO53" i="1" s="1"/>
  <c r="GVP53" i="1" s="1"/>
  <c r="GVQ53" i="1" s="1"/>
  <c r="GVR53" i="1" s="1"/>
  <c r="GVS53" i="1" s="1"/>
  <c r="GVT53" i="1" s="1"/>
  <c r="GVU53" i="1" s="1"/>
  <c r="GVV53" i="1" s="1"/>
  <c r="GVW53" i="1" s="1"/>
  <c r="GVX53" i="1" s="1"/>
  <c r="GVY53" i="1" s="1"/>
  <c r="GVZ53" i="1" s="1"/>
  <c r="GWA53" i="1" s="1"/>
  <c r="GWB53" i="1" s="1"/>
  <c r="GWC53" i="1" s="1"/>
  <c r="GWD53" i="1" s="1"/>
  <c r="GWE53" i="1" s="1"/>
  <c r="GWF53" i="1" s="1"/>
  <c r="GWG53" i="1" s="1"/>
  <c r="GWH53" i="1" s="1"/>
  <c r="GWI53" i="1" s="1"/>
  <c r="GWJ53" i="1" s="1"/>
  <c r="GWK53" i="1" s="1"/>
  <c r="GWL53" i="1" s="1"/>
  <c r="GWM53" i="1" s="1"/>
  <c r="GWN53" i="1" s="1"/>
  <c r="GWO53" i="1" s="1"/>
  <c r="GWP53" i="1" s="1"/>
  <c r="GWQ53" i="1" s="1"/>
  <c r="GWR53" i="1" s="1"/>
  <c r="GWS53" i="1" s="1"/>
  <c r="GWT53" i="1" s="1"/>
  <c r="GWU53" i="1" s="1"/>
  <c r="GWV53" i="1" s="1"/>
  <c r="GWW53" i="1" s="1"/>
  <c r="GWX53" i="1" s="1"/>
  <c r="GWY53" i="1" s="1"/>
  <c r="GWZ53" i="1" s="1"/>
  <c r="GXA53" i="1" s="1"/>
  <c r="GXB53" i="1" s="1"/>
  <c r="GXC53" i="1" s="1"/>
  <c r="GXD53" i="1" s="1"/>
  <c r="GXE53" i="1" s="1"/>
  <c r="GXF53" i="1" s="1"/>
  <c r="GXG53" i="1" s="1"/>
  <c r="GXH53" i="1" s="1"/>
  <c r="GXI53" i="1" s="1"/>
  <c r="GXJ53" i="1" s="1"/>
  <c r="GXK53" i="1" s="1"/>
  <c r="GXL53" i="1" s="1"/>
  <c r="GXM53" i="1" s="1"/>
  <c r="GXN53" i="1" s="1"/>
  <c r="GXO53" i="1" s="1"/>
  <c r="GXP53" i="1" s="1"/>
  <c r="GXQ53" i="1" s="1"/>
  <c r="GXR53" i="1" s="1"/>
  <c r="GXS53" i="1" s="1"/>
  <c r="GXT53" i="1" s="1"/>
  <c r="GXU53" i="1" s="1"/>
  <c r="GXV53" i="1" s="1"/>
  <c r="GXW53" i="1" s="1"/>
  <c r="GXX53" i="1" s="1"/>
  <c r="GXY53" i="1" s="1"/>
  <c r="GXZ53" i="1" s="1"/>
  <c r="GYA53" i="1" s="1"/>
  <c r="GYB53" i="1" s="1"/>
  <c r="GYC53" i="1" s="1"/>
  <c r="GYD53" i="1" s="1"/>
  <c r="GYE53" i="1" s="1"/>
  <c r="GYF53" i="1" s="1"/>
  <c r="GYG53" i="1" s="1"/>
  <c r="GYH53" i="1" s="1"/>
  <c r="GYI53" i="1" s="1"/>
  <c r="GYJ53" i="1" s="1"/>
  <c r="GYK53" i="1" s="1"/>
  <c r="GYL53" i="1" s="1"/>
  <c r="GYM53" i="1" s="1"/>
  <c r="GYN53" i="1" s="1"/>
  <c r="GYO53" i="1" s="1"/>
  <c r="GYP53" i="1" s="1"/>
  <c r="GYQ53" i="1" s="1"/>
  <c r="GYR53" i="1" s="1"/>
  <c r="GYS53" i="1" s="1"/>
  <c r="GYT53" i="1" s="1"/>
  <c r="GYU53" i="1" s="1"/>
  <c r="GYV53" i="1" s="1"/>
  <c r="GYW53" i="1" s="1"/>
  <c r="GYX53" i="1" s="1"/>
  <c r="GYY53" i="1" s="1"/>
  <c r="GYZ53" i="1" s="1"/>
  <c r="GZA53" i="1" s="1"/>
  <c r="GZB53" i="1" s="1"/>
  <c r="GZC53" i="1" s="1"/>
  <c r="GZD53" i="1" s="1"/>
  <c r="GZE53" i="1" s="1"/>
  <c r="GZF53" i="1" s="1"/>
  <c r="GZG53" i="1" s="1"/>
  <c r="GZH53" i="1" s="1"/>
  <c r="GZI53" i="1" s="1"/>
  <c r="GZJ53" i="1" s="1"/>
  <c r="GZK53" i="1" s="1"/>
  <c r="GZL53" i="1" s="1"/>
  <c r="GZM53" i="1" s="1"/>
  <c r="GZN53" i="1" s="1"/>
  <c r="GZO53" i="1" s="1"/>
  <c r="GZP53" i="1" s="1"/>
  <c r="GZQ53" i="1" s="1"/>
  <c r="GZR53" i="1" s="1"/>
  <c r="GZS53" i="1" s="1"/>
  <c r="GZT53" i="1" s="1"/>
  <c r="GZU53" i="1" s="1"/>
  <c r="GZV53" i="1" s="1"/>
  <c r="GZW53" i="1" s="1"/>
  <c r="GZX53" i="1" s="1"/>
  <c r="GZY53" i="1" s="1"/>
  <c r="GZZ53" i="1" s="1"/>
  <c r="HAA53" i="1" s="1"/>
  <c r="HAB53" i="1" s="1"/>
  <c r="HAC53" i="1" s="1"/>
  <c r="HAD53" i="1" s="1"/>
  <c r="HAE53" i="1" s="1"/>
  <c r="HAF53" i="1" s="1"/>
  <c r="HAG53" i="1" s="1"/>
  <c r="HAH53" i="1" s="1"/>
  <c r="HAI53" i="1" s="1"/>
  <c r="HAJ53" i="1" s="1"/>
  <c r="HAK53" i="1" s="1"/>
  <c r="HAL53" i="1" s="1"/>
  <c r="HAM53" i="1" s="1"/>
  <c r="HAN53" i="1" s="1"/>
  <c r="HAO53" i="1" s="1"/>
  <c r="HAP53" i="1" s="1"/>
  <c r="HAQ53" i="1" s="1"/>
  <c r="HAR53" i="1" s="1"/>
  <c r="HAS53" i="1" s="1"/>
  <c r="HAT53" i="1" s="1"/>
  <c r="HAU53" i="1" s="1"/>
  <c r="HAV53" i="1" s="1"/>
  <c r="HAW53" i="1" s="1"/>
  <c r="HAX53" i="1" s="1"/>
  <c r="HAY53" i="1" s="1"/>
  <c r="HAZ53" i="1" s="1"/>
  <c r="HBA53" i="1" s="1"/>
  <c r="HBB53" i="1" s="1"/>
  <c r="HBC53" i="1" s="1"/>
  <c r="HBD53" i="1" s="1"/>
  <c r="HBE53" i="1" s="1"/>
  <c r="HBF53" i="1" s="1"/>
  <c r="HBG53" i="1" s="1"/>
  <c r="HBH53" i="1" s="1"/>
  <c r="HBI53" i="1" s="1"/>
  <c r="HBJ53" i="1" s="1"/>
  <c r="HBK53" i="1" s="1"/>
  <c r="HBL53" i="1" s="1"/>
  <c r="HBM53" i="1" s="1"/>
  <c r="HBN53" i="1" s="1"/>
  <c r="HBO53" i="1" s="1"/>
  <c r="HBP53" i="1" s="1"/>
  <c r="HBQ53" i="1" s="1"/>
  <c r="HBR53" i="1" s="1"/>
  <c r="HBS53" i="1" s="1"/>
  <c r="HBT53" i="1" s="1"/>
  <c r="HBU53" i="1" s="1"/>
  <c r="HBV53" i="1" s="1"/>
  <c r="HBW53" i="1" s="1"/>
  <c r="HBX53" i="1" s="1"/>
  <c r="HBY53" i="1" s="1"/>
  <c r="HBZ53" i="1" s="1"/>
  <c r="HCA53" i="1" s="1"/>
  <c r="HCB53" i="1" s="1"/>
  <c r="HCC53" i="1" s="1"/>
  <c r="HCD53" i="1" s="1"/>
  <c r="HCE53" i="1" s="1"/>
  <c r="HCF53" i="1" s="1"/>
  <c r="HCG53" i="1" s="1"/>
  <c r="HCH53" i="1" s="1"/>
  <c r="HCI53" i="1" s="1"/>
  <c r="HCJ53" i="1" s="1"/>
  <c r="HCK53" i="1" s="1"/>
  <c r="HCL53" i="1" s="1"/>
  <c r="HCM53" i="1" s="1"/>
  <c r="HCN53" i="1" s="1"/>
  <c r="HCO53" i="1" s="1"/>
  <c r="HCP53" i="1" s="1"/>
  <c r="HCQ53" i="1" s="1"/>
  <c r="HCR53" i="1" s="1"/>
  <c r="HCS53" i="1" s="1"/>
  <c r="HCT53" i="1" s="1"/>
  <c r="HCU53" i="1" s="1"/>
  <c r="HCV53" i="1" s="1"/>
  <c r="HCW53" i="1" s="1"/>
  <c r="HCX53" i="1" s="1"/>
  <c r="HCY53" i="1" s="1"/>
  <c r="HCZ53" i="1" s="1"/>
  <c r="HDA53" i="1" s="1"/>
  <c r="HDB53" i="1" s="1"/>
  <c r="HDC53" i="1" s="1"/>
  <c r="HDD53" i="1" s="1"/>
  <c r="HDE53" i="1" s="1"/>
  <c r="HDF53" i="1" s="1"/>
  <c r="HDG53" i="1" s="1"/>
  <c r="HDH53" i="1" s="1"/>
  <c r="HDI53" i="1" s="1"/>
  <c r="HDJ53" i="1" s="1"/>
  <c r="HDK53" i="1" s="1"/>
  <c r="HDL53" i="1" s="1"/>
  <c r="HDM53" i="1" s="1"/>
  <c r="HDN53" i="1" s="1"/>
  <c r="HDO53" i="1" s="1"/>
  <c r="HDP53" i="1" s="1"/>
  <c r="HDQ53" i="1" s="1"/>
  <c r="HDR53" i="1" s="1"/>
  <c r="HDS53" i="1" s="1"/>
  <c r="HDT53" i="1" s="1"/>
  <c r="HDU53" i="1" s="1"/>
  <c r="HDV53" i="1" s="1"/>
  <c r="HDW53" i="1" s="1"/>
  <c r="HDX53" i="1" s="1"/>
  <c r="HDY53" i="1" s="1"/>
  <c r="HDZ53" i="1" s="1"/>
  <c r="HEA53" i="1" s="1"/>
  <c r="HEB53" i="1" s="1"/>
  <c r="HEC53" i="1" s="1"/>
  <c r="HED53" i="1" s="1"/>
  <c r="HEE53" i="1" s="1"/>
  <c r="HEF53" i="1" s="1"/>
  <c r="HEG53" i="1" s="1"/>
  <c r="HEH53" i="1" s="1"/>
  <c r="HEI53" i="1" s="1"/>
  <c r="HEJ53" i="1" s="1"/>
  <c r="HEK53" i="1" s="1"/>
  <c r="HEL53" i="1" s="1"/>
  <c r="HEM53" i="1" s="1"/>
  <c r="HEN53" i="1" s="1"/>
  <c r="HEO53" i="1" s="1"/>
  <c r="HEP53" i="1" s="1"/>
  <c r="HEQ53" i="1" s="1"/>
  <c r="HER53" i="1" s="1"/>
  <c r="HES53" i="1" s="1"/>
  <c r="HET53" i="1" s="1"/>
  <c r="HEU53" i="1" s="1"/>
  <c r="HEV53" i="1" s="1"/>
  <c r="HEW53" i="1" s="1"/>
  <c r="HEX53" i="1" s="1"/>
  <c r="HEY53" i="1" s="1"/>
  <c r="HEZ53" i="1" s="1"/>
  <c r="HFA53" i="1" s="1"/>
  <c r="HFB53" i="1" s="1"/>
  <c r="HFC53" i="1" s="1"/>
  <c r="HFD53" i="1" s="1"/>
  <c r="HFE53" i="1" s="1"/>
  <c r="HFF53" i="1" s="1"/>
  <c r="HFG53" i="1" s="1"/>
  <c r="HFH53" i="1" s="1"/>
  <c r="HFI53" i="1" s="1"/>
  <c r="HFJ53" i="1" s="1"/>
  <c r="HFK53" i="1" s="1"/>
  <c r="HFL53" i="1" s="1"/>
  <c r="HFM53" i="1" s="1"/>
  <c r="HFN53" i="1" s="1"/>
  <c r="HFO53" i="1" s="1"/>
  <c r="HFP53" i="1" s="1"/>
  <c r="HFQ53" i="1" s="1"/>
  <c r="HFR53" i="1" s="1"/>
  <c r="HFS53" i="1" s="1"/>
  <c r="HFT53" i="1" s="1"/>
  <c r="HFU53" i="1" s="1"/>
  <c r="HFV53" i="1" s="1"/>
  <c r="HFW53" i="1" s="1"/>
  <c r="HFX53" i="1" s="1"/>
  <c r="HFY53" i="1" s="1"/>
  <c r="HFZ53" i="1" s="1"/>
  <c r="HGA53" i="1" s="1"/>
  <c r="HGB53" i="1" s="1"/>
  <c r="HGC53" i="1" s="1"/>
  <c r="HGD53" i="1" s="1"/>
  <c r="HGE53" i="1" s="1"/>
  <c r="HGF53" i="1" s="1"/>
  <c r="HGG53" i="1" s="1"/>
  <c r="HGH53" i="1" s="1"/>
  <c r="HGI53" i="1" s="1"/>
  <c r="HGJ53" i="1" s="1"/>
  <c r="HGK53" i="1" s="1"/>
  <c r="HGL53" i="1" s="1"/>
  <c r="HGM53" i="1" s="1"/>
  <c r="HGN53" i="1" s="1"/>
  <c r="HGO53" i="1" s="1"/>
  <c r="HGP53" i="1" s="1"/>
  <c r="HGQ53" i="1" s="1"/>
  <c r="HGR53" i="1" s="1"/>
  <c r="HGS53" i="1" s="1"/>
  <c r="HGT53" i="1" s="1"/>
  <c r="HGU53" i="1" s="1"/>
  <c r="HGV53" i="1" s="1"/>
  <c r="HGW53" i="1" s="1"/>
  <c r="HGX53" i="1" s="1"/>
  <c r="HGY53" i="1" s="1"/>
  <c r="HGZ53" i="1" s="1"/>
  <c r="HHA53" i="1" s="1"/>
  <c r="HHB53" i="1" s="1"/>
  <c r="HHC53" i="1" s="1"/>
  <c r="HHD53" i="1" s="1"/>
  <c r="HHE53" i="1" s="1"/>
  <c r="HHF53" i="1" s="1"/>
  <c r="HHG53" i="1" s="1"/>
  <c r="HHH53" i="1" s="1"/>
  <c r="HHI53" i="1" s="1"/>
  <c r="HHJ53" i="1" s="1"/>
  <c r="HHK53" i="1" s="1"/>
  <c r="HHL53" i="1" s="1"/>
  <c r="HHM53" i="1" s="1"/>
  <c r="HHN53" i="1" s="1"/>
  <c r="HHO53" i="1" s="1"/>
  <c r="HHP53" i="1" s="1"/>
  <c r="HHQ53" i="1" s="1"/>
  <c r="HHR53" i="1" s="1"/>
  <c r="HHS53" i="1" s="1"/>
  <c r="HHT53" i="1" s="1"/>
  <c r="HHU53" i="1" s="1"/>
  <c r="HHV53" i="1" s="1"/>
  <c r="HHW53" i="1" s="1"/>
  <c r="HHX53" i="1" s="1"/>
  <c r="HHY53" i="1" s="1"/>
  <c r="HHZ53" i="1" s="1"/>
  <c r="HIA53" i="1" s="1"/>
  <c r="HIB53" i="1" s="1"/>
  <c r="HIC53" i="1" s="1"/>
  <c r="HID53" i="1" s="1"/>
  <c r="HIE53" i="1" s="1"/>
  <c r="HIF53" i="1" s="1"/>
  <c r="HIG53" i="1" s="1"/>
  <c r="HIH53" i="1" s="1"/>
  <c r="HII53" i="1" s="1"/>
  <c r="HIJ53" i="1" s="1"/>
  <c r="HIK53" i="1" s="1"/>
  <c r="HIL53" i="1" s="1"/>
  <c r="HIM53" i="1" s="1"/>
  <c r="HIN53" i="1" s="1"/>
  <c r="HIO53" i="1" s="1"/>
  <c r="HIP53" i="1" s="1"/>
  <c r="HIQ53" i="1" s="1"/>
  <c r="HIR53" i="1" s="1"/>
  <c r="HIS53" i="1" s="1"/>
  <c r="HIT53" i="1" s="1"/>
  <c r="HIU53" i="1" s="1"/>
  <c r="HIV53" i="1" s="1"/>
  <c r="HIW53" i="1" s="1"/>
  <c r="HIX53" i="1" s="1"/>
  <c r="HIY53" i="1" s="1"/>
  <c r="HIZ53" i="1" s="1"/>
  <c r="HJA53" i="1" s="1"/>
  <c r="HJB53" i="1" s="1"/>
  <c r="HJC53" i="1" s="1"/>
  <c r="HJD53" i="1" s="1"/>
  <c r="HJE53" i="1" s="1"/>
  <c r="HJF53" i="1" s="1"/>
  <c r="HJG53" i="1" s="1"/>
  <c r="HJH53" i="1" s="1"/>
  <c r="HJI53" i="1" s="1"/>
  <c r="HJJ53" i="1" s="1"/>
  <c r="HJK53" i="1" s="1"/>
  <c r="HJL53" i="1" s="1"/>
  <c r="HJM53" i="1" s="1"/>
  <c r="HJN53" i="1" s="1"/>
  <c r="HJO53" i="1" s="1"/>
  <c r="HJP53" i="1" s="1"/>
  <c r="HJQ53" i="1" s="1"/>
  <c r="HJR53" i="1" s="1"/>
  <c r="HJS53" i="1" s="1"/>
  <c r="HJT53" i="1" s="1"/>
  <c r="HJU53" i="1" s="1"/>
  <c r="HJV53" i="1" s="1"/>
  <c r="HJW53" i="1" s="1"/>
  <c r="HJX53" i="1" s="1"/>
  <c r="HJY53" i="1" s="1"/>
  <c r="HJZ53" i="1" s="1"/>
  <c r="HKA53" i="1" s="1"/>
  <c r="HKB53" i="1" s="1"/>
  <c r="HKC53" i="1" s="1"/>
  <c r="HKD53" i="1" s="1"/>
  <c r="HKE53" i="1" s="1"/>
  <c r="HKF53" i="1" s="1"/>
  <c r="HKG53" i="1" s="1"/>
  <c r="HKH53" i="1" s="1"/>
  <c r="HKI53" i="1" s="1"/>
  <c r="HKJ53" i="1" s="1"/>
  <c r="HKK53" i="1" s="1"/>
  <c r="HKL53" i="1" s="1"/>
  <c r="HKM53" i="1" s="1"/>
  <c r="HKN53" i="1" s="1"/>
  <c r="HKO53" i="1" s="1"/>
  <c r="HKP53" i="1" s="1"/>
  <c r="HKQ53" i="1" s="1"/>
  <c r="HKR53" i="1" s="1"/>
  <c r="HKS53" i="1" s="1"/>
  <c r="HKT53" i="1" s="1"/>
  <c r="HKU53" i="1" s="1"/>
  <c r="HKV53" i="1" s="1"/>
  <c r="HKW53" i="1" s="1"/>
  <c r="HKX53" i="1" s="1"/>
  <c r="HKY53" i="1" s="1"/>
  <c r="HKZ53" i="1" s="1"/>
  <c r="HLA53" i="1" s="1"/>
  <c r="HLB53" i="1" s="1"/>
  <c r="HLC53" i="1" s="1"/>
  <c r="HLD53" i="1" s="1"/>
  <c r="HLE53" i="1" s="1"/>
  <c r="HLF53" i="1" s="1"/>
  <c r="HLG53" i="1" s="1"/>
  <c r="HLH53" i="1" s="1"/>
  <c r="HLI53" i="1" s="1"/>
  <c r="HLJ53" i="1" s="1"/>
  <c r="HLK53" i="1" s="1"/>
  <c r="HLL53" i="1" s="1"/>
  <c r="HLM53" i="1" s="1"/>
  <c r="HLN53" i="1" s="1"/>
  <c r="HLO53" i="1" s="1"/>
  <c r="HLP53" i="1" s="1"/>
  <c r="HLQ53" i="1" s="1"/>
  <c r="HLR53" i="1" s="1"/>
  <c r="HLS53" i="1" s="1"/>
  <c r="HLT53" i="1" s="1"/>
  <c r="HLU53" i="1" s="1"/>
  <c r="HLV53" i="1" s="1"/>
  <c r="HLW53" i="1" s="1"/>
  <c r="HLX53" i="1" s="1"/>
  <c r="HLY53" i="1" s="1"/>
  <c r="HLZ53" i="1" s="1"/>
  <c r="HMA53" i="1" s="1"/>
  <c r="HMB53" i="1" s="1"/>
  <c r="HMC53" i="1" s="1"/>
  <c r="HMD53" i="1" s="1"/>
  <c r="HME53" i="1" s="1"/>
  <c r="HMF53" i="1" s="1"/>
  <c r="HMG53" i="1" s="1"/>
  <c r="HMH53" i="1" s="1"/>
  <c r="HMI53" i="1" s="1"/>
  <c r="HMJ53" i="1" s="1"/>
  <c r="HMK53" i="1" s="1"/>
  <c r="HML53" i="1" s="1"/>
  <c r="HMM53" i="1" s="1"/>
  <c r="HMN53" i="1" s="1"/>
  <c r="HMO53" i="1" s="1"/>
  <c r="HMP53" i="1" s="1"/>
  <c r="HMQ53" i="1" s="1"/>
  <c r="HMR53" i="1" s="1"/>
  <c r="HMS53" i="1" s="1"/>
  <c r="HMT53" i="1" s="1"/>
  <c r="HMU53" i="1" s="1"/>
  <c r="HMV53" i="1" s="1"/>
  <c r="HMW53" i="1" s="1"/>
  <c r="HMX53" i="1" s="1"/>
  <c r="HMY53" i="1" s="1"/>
  <c r="HMZ53" i="1" s="1"/>
  <c r="HNA53" i="1" s="1"/>
  <c r="HNB53" i="1" s="1"/>
  <c r="HNC53" i="1" s="1"/>
  <c r="HND53" i="1" s="1"/>
  <c r="HNE53" i="1" s="1"/>
  <c r="HNF53" i="1" s="1"/>
  <c r="HNG53" i="1" s="1"/>
  <c r="HNH53" i="1" s="1"/>
  <c r="HNI53" i="1" s="1"/>
  <c r="HNJ53" i="1" s="1"/>
  <c r="HNK53" i="1" s="1"/>
  <c r="HNL53" i="1" s="1"/>
  <c r="HNM53" i="1" s="1"/>
  <c r="HNN53" i="1" s="1"/>
  <c r="HNO53" i="1" s="1"/>
  <c r="HNP53" i="1" s="1"/>
  <c r="HNQ53" i="1" s="1"/>
  <c r="HNR53" i="1" s="1"/>
  <c r="HNS53" i="1" s="1"/>
  <c r="HNT53" i="1" s="1"/>
  <c r="HNU53" i="1" s="1"/>
  <c r="HNV53" i="1" s="1"/>
  <c r="HNW53" i="1" s="1"/>
  <c r="HNX53" i="1" s="1"/>
  <c r="HNY53" i="1" s="1"/>
  <c r="HNZ53" i="1" s="1"/>
  <c r="HOA53" i="1" s="1"/>
  <c r="HOB53" i="1" s="1"/>
  <c r="HOC53" i="1" s="1"/>
  <c r="HOD53" i="1" s="1"/>
  <c r="HOE53" i="1" s="1"/>
  <c r="HOF53" i="1" s="1"/>
  <c r="HOG53" i="1" s="1"/>
  <c r="HOH53" i="1" s="1"/>
  <c r="HOI53" i="1" s="1"/>
  <c r="HOJ53" i="1" s="1"/>
  <c r="HOK53" i="1" s="1"/>
  <c r="HOL53" i="1" s="1"/>
  <c r="HOM53" i="1" s="1"/>
  <c r="HON53" i="1" s="1"/>
  <c r="HOO53" i="1" s="1"/>
  <c r="HOP53" i="1" s="1"/>
  <c r="HOQ53" i="1" s="1"/>
  <c r="HOR53" i="1" s="1"/>
  <c r="HOS53" i="1" s="1"/>
  <c r="HOT53" i="1" s="1"/>
  <c r="HOU53" i="1" s="1"/>
  <c r="HOV53" i="1" s="1"/>
  <c r="HOW53" i="1" s="1"/>
  <c r="HOX53" i="1" s="1"/>
  <c r="HOY53" i="1" s="1"/>
  <c r="HOZ53" i="1" s="1"/>
  <c r="HPA53" i="1" s="1"/>
  <c r="HPB53" i="1" s="1"/>
  <c r="HPC53" i="1" s="1"/>
  <c r="HPD53" i="1" s="1"/>
  <c r="HPE53" i="1" s="1"/>
  <c r="HPF53" i="1" s="1"/>
  <c r="HPG53" i="1" s="1"/>
  <c r="HPH53" i="1" s="1"/>
  <c r="HPI53" i="1" s="1"/>
  <c r="HPJ53" i="1" s="1"/>
  <c r="HPK53" i="1" s="1"/>
  <c r="HPL53" i="1" s="1"/>
  <c r="HPM53" i="1" s="1"/>
  <c r="HPN53" i="1" s="1"/>
  <c r="HPO53" i="1" s="1"/>
  <c r="HPP53" i="1" s="1"/>
  <c r="HPQ53" i="1" s="1"/>
  <c r="HPR53" i="1" s="1"/>
  <c r="HPS53" i="1" s="1"/>
  <c r="HPT53" i="1" s="1"/>
  <c r="HPU53" i="1" s="1"/>
  <c r="HPV53" i="1" s="1"/>
  <c r="HPW53" i="1" s="1"/>
  <c r="HPX53" i="1" s="1"/>
  <c r="HPY53" i="1" s="1"/>
  <c r="HPZ53" i="1" s="1"/>
  <c r="HQA53" i="1" s="1"/>
  <c r="HQB53" i="1" s="1"/>
  <c r="HQC53" i="1" s="1"/>
  <c r="HQD53" i="1" s="1"/>
  <c r="HQE53" i="1" s="1"/>
  <c r="HQF53" i="1" s="1"/>
  <c r="HQG53" i="1" s="1"/>
  <c r="HQH53" i="1" s="1"/>
  <c r="HQI53" i="1" s="1"/>
  <c r="HQJ53" i="1" s="1"/>
  <c r="HQK53" i="1" s="1"/>
  <c r="HQL53" i="1" s="1"/>
  <c r="HQM53" i="1" s="1"/>
  <c r="HQN53" i="1" s="1"/>
  <c r="HQO53" i="1" s="1"/>
  <c r="HQP53" i="1" s="1"/>
  <c r="HQQ53" i="1" s="1"/>
  <c r="HQR53" i="1" s="1"/>
  <c r="HQS53" i="1" s="1"/>
  <c r="HQT53" i="1" s="1"/>
  <c r="HQU53" i="1" s="1"/>
  <c r="HQV53" i="1" s="1"/>
  <c r="HQW53" i="1" s="1"/>
  <c r="HQX53" i="1" s="1"/>
  <c r="HQY53" i="1" s="1"/>
  <c r="HQZ53" i="1" s="1"/>
  <c r="HRA53" i="1" s="1"/>
  <c r="HRB53" i="1" s="1"/>
  <c r="HRC53" i="1" s="1"/>
  <c r="HRD53" i="1" s="1"/>
  <c r="HRE53" i="1" s="1"/>
  <c r="HRF53" i="1" s="1"/>
  <c r="HRG53" i="1" s="1"/>
  <c r="HRH53" i="1" s="1"/>
  <c r="HRI53" i="1" s="1"/>
  <c r="HRJ53" i="1" s="1"/>
  <c r="HRK53" i="1" s="1"/>
  <c r="HRL53" i="1" s="1"/>
  <c r="HRM53" i="1" s="1"/>
  <c r="HRN53" i="1" s="1"/>
  <c r="HRO53" i="1" s="1"/>
  <c r="HRP53" i="1" s="1"/>
  <c r="HRQ53" i="1" s="1"/>
  <c r="HRR53" i="1" s="1"/>
  <c r="HRS53" i="1" s="1"/>
  <c r="HRT53" i="1" s="1"/>
  <c r="HRU53" i="1" s="1"/>
  <c r="HRV53" i="1" s="1"/>
  <c r="HRW53" i="1" s="1"/>
  <c r="HRX53" i="1" s="1"/>
  <c r="HRY53" i="1" s="1"/>
  <c r="HRZ53" i="1" s="1"/>
  <c r="HSA53" i="1" s="1"/>
  <c r="HSB53" i="1" s="1"/>
  <c r="HSC53" i="1" s="1"/>
  <c r="HSD53" i="1" s="1"/>
  <c r="HSE53" i="1" s="1"/>
  <c r="HSF53" i="1" s="1"/>
  <c r="HSG53" i="1" s="1"/>
  <c r="HSH53" i="1" s="1"/>
  <c r="HSI53" i="1" s="1"/>
  <c r="HSJ53" i="1" s="1"/>
  <c r="HSK53" i="1" s="1"/>
  <c r="HSL53" i="1" s="1"/>
  <c r="HSM53" i="1" s="1"/>
  <c r="HSN53" i="1" s="1"/>
  <c r="HSO53" i="1" s="1"/>
  <c r="HSP53" i="1" s="1"/>
  <c r="HSQ53" i="1" s="1"/>
  <c r="HSR53" i="1" s="1"/>
  <c r="HSS53" i="1" s="1"/>
  <c r="HST53" i="1" s="1"/>
  <c r="HSU53" i="1" s="1"/>
  <c r="HSV53" i="1" s="1"/>
  <c r="HSW53" i="1" s="1"/>
  <c r="HSX53" i="1" s="1"/>
  <c r="HSY53" i="1" s="1"/>
  <c r="HSZ53" i="1" s="1"/>
  <c r="HTA53" i="1" s="1"/>
  <c r="HTB53" i="1" s="1"/>
  <c r="HTC53" i="1" s="1"/>
  <c r="HTD53" i="1" s="1"/>
  <c r="HTE53" i="1" s="1"/>
  <c r="HTF53" i="1" s="1"/>
  <c r="HTG53" i="1" s="1"/>
  <c r="HTH53" i="1" s="1"/>
  <c r="HTI53" i="1" s="1"/>
  <c r="HTJ53" i="1" s="1"/>
  <c r="HTK53" i="1" s="1"/>
  <c r="HTL53" i="1" s="1"/>
  <c r="HTM53" i="1" s="1"/>
  <c r="HTN53" i="1" s="1"/>
  <c r="HTO53" i="1" s="1"/>
  <c r="HTP53" i="1" s="1"/>
  <c r="HTQ53" i="1" s="1"/>
  <c r="HTR53" i="1" s="1"/>
  <c r="HTS53" i="1" s="1"/>
  <c r="HTT53" i="1" s="1"/>
  <c r="HTU53" i="1" s="1"/>
  <c r="HTV53" i="1" s="1"/>
  <c r="HTW53" i="1" s="1"/>
  <c r="HTX53" i="1" s="1"/>
  <c r="HTY53" i="1" s="1"/>
  <c r="HTZ53" i="1" s="1"/>
  <c r="HUA53" i="1" s="1"/>
  <c r="HUB53" i="1" s="1"/>
  <c r="HUC53" i="1" s="1"/>
  <c r="HUD53" i="1" s="1"/>
  <c r="HUE53" i="1" s="1"/>
  <c r="HUF53" i="1" s="1"/>
  <c r="HUG53" i="1" s="1"/>
  <c r="HUH53" i="1" s="1"/>
  <c r="HUI53" i="1" s="1"/>
  <c r="HUJ53" i="1" s="1"/>
  <c r="HUK53" i="1" s="1"/>
  <c r="HUL53" i="1" s="1"/>
  <c r="HUM53" i="1" s="1"/>
  <c r="HUN53" i="1" s="1"/>
  <c r="HUO53" i="1" s="1"/>
  <c r="HUP53" i="1" s="1"/>
  <c r="HUQ53" i="1" s="1"/>
  <c r="HUR53" i="1" s="1"/>
  <c r="HUS53" i="1" s="1"/>
  <c r="HUT53" i="1" s="1"/>
  <c r="HUU53" i="1" s="1"/>
  <c r="HUV53" i="1" s="1"/>
  <c r="HUW53" i="1" s="1"/>
  <c r="HUX53" i="1" s="1"/>
  <c r="HUY53" i="1" s="1"/>
  <c r="HUZ53" i="1" s="1"/>
  <c r="HVA53" i="1" s="1"/>
  <c r="HVB53" i="1" s="1"/>
  <c r="HVC53" i="1" s="1"/>
  <c r="HVD53" i="1" s="1"/>
  <c r="HVE53" i="1" s="1"/>
  <c r="HVF53" i="1" s="1"/>
  <c r="HVG53" i="1" s="1"/>
  <c r="HVH53" i="1" s="1"/>
  <c r="HVI53" i="1" s="1"/>
  <c r="HVJ53" i="1" s="1"/>
  <c r="HVK53" i="1" s="1"/>
  <c r="HVL53" i="1" s="1"/>
  <c r="HVM53" i="1" s="1"/>
  <c r="HVN53" i="1" s="1"/>
  <c r="HVO53" i="1" s="1"/>
  <c r="HVP53" i="1" s="1"/>
  <c r="HVQ53" i="1" s="1"/>
  <c r="HVR53" i="1" s="1"/>
  <c r="HVS53" i="1" s="1"/>
  <c r="HVT53" i="1" s="1"/>
  <c r="HVU53" i="1" s="1"/>
  <c r="HVV53" i="1" s="1"/>
  <c r="HVW53" i="1" s="1"/>
  <c r="HVX53" i="1" s="1"/>
  <c r="HVY53" i="1" s="1"/>
  <c r="HVZ53" i="1" s="1"/>
  <c r="HWA53" i="1" s="1"/>
  <c r="HWB53" i="1" s="1"/>
  <c r="HWC53" i="1" s="1"/>
  <c r="HWD53" i="1" s="1"/>
  <c r="HWE53" i="1" s="1"/>
  <c r="HWF53" i="1" s="1"/>
  <c r="HWG53" i="1" s="1"/>
  <c r="HWH53" i="1" s="1"/>
  <c r="HWI53" i="1" s="1"/>
  <c r="HWJ53" i="1" s="1"/>
  <c r="HWK53" i="1" s="1"/>
  <c r="HWL53" i="1" s="1"/>
  <c r="HWM53" i="1" s="1"/>
  <c r="HWN53" i="1" s="1"/>
  <c r="HWO53" i="1" s="1"/>
  <c r="HWP53" i="1" s="1"/>
  <c r="HWQ53" i="1" s="1"/>
  <c r="HWR53" i="1" s="1"/>
  <c r="HWS53" i="1" s="1"/>
  <c r="HWT53" i="1" s="1"/>
  <c r="HWU53" i="1" s="1"/>
  <c r="HWV53" i="1" s="1"/>
  <c r="HWW53" i="1" s="1"/>
  <c r="HWX53" i="1" s="1"/>
  <c r="HWY53" i="1" s="1"/>
  <c r="HWZ53" i="1" s="1"/>
  <c r="HXA53" i="1" s="1"/>
  <c r="HXB53" i="1" s="1"/>
  <c r="HXC53" i="1" s="1"/>
  <c r="HXD53" i="1" s="1"/>
  <c r="HXE53" i="1" s="1"/>
  <c r="HXF53" i="1" s="1"/>
  <c r="HXG53" i="1" s="1"/>
  <c r="HXH53" i="1" s="1"/>
  <c r="HXI53" i="1" s="1"/>
  <c r="HXJ53" i="1" s="1"/>
  <c r="HXK53" i="1" s="1"/>
  <c r="HXL53" i="1" s="1"/>
  <c r="HXM53" i="1" s="1"/>
  <c r="HXN53" i="1" s="1"/>
  <c r="HXO53" i="1" s="1"/>
  <c r="HXP53" i="1" s="1"/>
  <c r="HXQ53" i="1" s="1"/>
  <c r="HXR53" i="1" s="1"/>
  <c r="HXS53" i="1" s="1"/>
  <c r="HXT53" i="1" s="1"/>
  <c r="HXU53" i="1" s="1"/>
  <c r="HXV53" i="1" s="1"/>
  <c r="HXW53" i="1" s="1"/>
  <c r="HXX53" i="1" s="1"/>
  <c r="HXY53" i="1" s="1"/>
  <c r="HXZ53" i="1" s="1"/>
  <c r="HYA53" i="1" s="1"/>
  <c r="HYB53" i="1" s="1"/>
  <c r="HYC53" i="1" s="1"/>
  <c r="HYD53" i="1" s="1"/>
  <c r="HYE53" i="1" s="1"/>
  <c r="HYF53" i="1" s="1"/>
  <c r="HYG53" i="1" s="1"/>
  <c r="HYH53" i="1" s="1"/>
  <c r="HYI53" i="1" s="1"/>
  <c r="HYJ53" i="1" s="1"/>
  <c r="HYK53" i="1" s="1"/>
  <c r="HYL53" i="1" s="1"/>
  <c r="HYM53" i="1" s="1"/>
  <c r="HYN53" i="1" s="1"/>
  <c r="HYO53" i="1" s="1"/>
  <c r="HYP53" i="1" s="1"/>
  <c r="HYQ53" i="1" s="1"/>
  <c r="HYR53" i="1" s="1"/>
  <c r="HYS53" i="1" s="1"/>
  <c r="HYT53" i="1" s="1"/>
  <c r="HYU53" i="1" s="1"/>
  <c r="HYV53" i="1" s="1"/>
  <c r="HYW53" i="1" s="1"/>
  <c r="HYX53" i="1" s="1"/>
  <c r="HYY53" i="1" s="1"/>
  <c r="HYZ53" i="1" s="1"/>
  <c r="HZA53" i="1" s="1"/>
  <c r="HZB53" i="1" s="1"/>
  <c r="HZC53" i="1" s="1"/>
  <c r="HZD53" i="1" s="1"/>
  <c r="HZE53" i="1" s="1"/>
  <c r="HZF53" i="1" s="1"/>
  <c r="HZG53" i="1" s="1"/>
  <c r="HZH53" i="1" s="1"/>
  <c r="HZI53" i="1" s="1"/>
  <c r="HZJ53" i="1" s="1"/>
  <c r="HZK53" i="1" s="1"/>
  <c r="HZL53" i="1" s="1"/>
  <c r="HZM53" i="1" s="1"/>
  <c r="HZN53" i="1" s="1"/>
  <c r="HZO53" i="1" s="1"/>
  <c r="HZP53" i="1" s="1"/>
  <c r="HZQ53" i="1" s="1"/>
  <c r="HZR53" i="1" s="1"/>
  <c r="HZS53" i="1" s="1"/>
  <c r="HZT53" i="1" s="1"/>
  <c r="HZU53" i="1" s="1"/>
  <c r="HZV53" i="1" s="1"/>
  <c r="HZW53" i="1" s="1"/>
  <c r="HZX53" i="1" s="1"/>
  <c r="HZY53" i="1" s="1"/>
  <c r="HZZ53" i="1" s="1"/>
  <c r="IAA53" i="1" s="1"/>
  <c r="IAB53" i="1" s="1"/>
  <c r="IAC53" i="1" s="1"/>
  <c r="IAD53" i="1" s="1"/>
  <c r="IAE53" i="1" s="1"/>
  <c r="IAF53" i="1" s="1"/>
  <c r="IAG53" i="1" s="1"/>
  <c r="IAH53" i="1" s="1"/>
  <c r="IAI53" i="1" s="1"/>
  <c r="IAJ53" i="1" s="1"/>
  <c r="IAK53" i="1" s="1"/>
  <c r="IAL53" i="1" s="1"/>
  <c r="IAM53" i="1" s="1"/>
  <c r="IAN53" i="1" s="1"/>
  <c r="IAO53" i="1" s="1"/>
  <c r="IAP53" i="1" s="1"/>
  <c r="IAQ53" i="1" s="1"/>
  <c r="IAR53" i="1" s="1"/>
  <c r="IAS53" i="1" s="1"/>
  <c r="IAT53" i="1" s="1"/>
  <c r="IAU53" i="1" s="1"/>
  <c r="IAV53" i="1" s="1"/>
  <c r="IAW53" i="1" s="1"/>
  <c r="IAX53" i="1" s="1"/>
  <c r="IAY53" i="1" s="1"/>
  <c r="IAZ53" i="1" s="1"/>
  <c r="IBA53" i="1" s="1"/>
  <c r="IBB53" i="1" s="1"/>
  <c r="IBC53" i="1" s="1"/>
  <c r="IBD53" i="1" s="1"/>
  <c r="IBE53" i="1" s="1"/>
  <c r="IBF53" i="1" s="1"/>
  <c r="IBG53" i="1" s="1"/>
  <c r="IBH53" i="1" s="1"/>
  <c r="IBI53" i="1" s="1"/>
  <c r="IBJ53" i="1" s="1"/>
  <c r="IBK53" i="1" s="1"/>
  <c r="IBL53" i="1" s="1"/>
  <c r="IBM53" i="1" s="1"/>
  <c r="IBN53" i="1" s="1"/>
  <c r="IBO53" i="1" s="1"/>
  <c r="IBP53" i="1" s="1"/>
  <c r="IBQ53" i="1" s="1"/>
  <c r="IBR53" i="1" s="1"/>
  <c r="IBS53" i="1" s="1"/>
  <c r="IBT53" i="1" s="1"/>
  <c r="IBU53" i="1" s="1"/>
  <c r="IBV53" i="1" s="1"/>
  <c r="IBW53" i="1" s="1"/>
  <c r="IBX53" i="1" s="1"/>
  <c r="IBY53" i="1" s="1"/>
  <c r="IBZ53" i="1" s="1"/>
  <c r="ICA53" i="1" s="1"/>
  <c r="ICB53" i="1" s="1"/>
  <c r="ICC53" i="1" s="1"/>
  <c r="ICD53" i="1" s="1"/>
  <c r="ICE53" i="1" s="1"/>
  <c r="ICF53" i="1" s="1"/>
  <c r="ICG53" i="1" s="1"/>
  <c r="ICH53" i="1" s="1"/>
  <c r="ICI53" i="1" s="1"/>
  <c r="ICJ53" i="1" s="1"/>
  <c r="ICK53" i="1" s="1"/>
  <c r="ICL53" i="1" s="1"/>
  <c r="ICM53" i="1" s="1"/>
  <c r="ICN53" i="1" s="1"/>
  <c r="ICO53" i="1" s="1"/>
  <c r="ICP53" i="1" s="1"/>
  <c r="ICQ53" i="1" s="1"/>
  <c r="ICR53" i="1" s="1"/>
  <c r="ICS53" i="1" s="1"/>
  <c r="ICT53" i="1" s="1"/>
  <c r="ICU53" i="1" s="1"/>
  <c r="ICV53" i="1" s="1"/>
  <c r="ICW53" i="1" s="1"/>
  <c r="ICX53" i="1" s="1"/>
  <c r="ICY53" i="1" s="1"/>
  <c r="ICZ53" i="1" s="1"/>
  <c r="IDA53" i="1" s="1"/>
  <c r="IDB53" i="1" s="1"/>
  <c r="IDC53" i="1" s="1"/>
  <c r="IDD53" i="1" s="1"/>
  <c r="IDE53" i="1" s="1"/>
  <c r="IDF53" i="1" s="1"/>
  <c r="IDG53" i="1" s="1"/>
  <c r="IDH53" i="1" s="1"/>
  <c r="IDI53" i="1" s="1"/>
  <c r="IDJ53" i="1" s="1"/>
  <c r="IDK53" i="1" s="1"/>
  <c r="IDL53" i="1" s="1"/>
  <c r="IDM53" i="1" s="1"/>
  <c r="IDN53" i="1" s="1"/>
  <c r="IDO53" i="1" s="1"/>
  <c r="IDP53" i="1" s="1"/>
  <c r="IDQ53" i="1" s="1"/>
  <c r="IDR53" i="1" s="1"/>
  <c r="IDS53" i="1" s="1"/>
  <c r="IDT53" i="1" s="1"/>
  <c r="IDU53" i="1" s="1"/>
  <c r="IDV53" i="1" s="1"/>
  <c r="IDW53" i="1" s="1"/>
  <c r="IDX53" i="1" s="1"/>
  <c r="IDY53" i="1" s="1"/>
  <c r="IDZ53" i="1" s="1"/>
  <c r="IEA53" i="1" s="1"/>
  <c r="IEB53" i="1" s="1"/>
  <c r="IEC53" i="1" s="1"/>
  <c r="IED53" i="1" s="1"/>
  <c r="IEE53" i="1" s="1"/>
  <c r="IEF53" i="1" s="1"/>
  <c r="IEG53" i="1" s="1"/>
  <c r="IEH53" i="1" s="1"/>
  <c r="IEI53" i="1" s="1"/>
  <c r="IEJ53" i="1" s="1"/>
  <c r="IEK53" i="1" s="1"/>
  <c r="IEL53" i="1" s="1"/>
  <c r="IEM53" i="1" s="1"/>
  <c r="IEN53" i="1" s="1"/>
  <c r="IEO53" i="1" s="1"/>
  <c r="IEP53" i="1" s="1"/>
  <c r="IEQ53" i="1" s="1"/>
  <c r="IER53" i="1" s="1"/>
  <c r="IES53" i="1" s="1"/>
  <c r="IET53" i="1" s="1"/>
  <c r="IEU53" i="1" s="1"/>
  <c r="IEV53" i="1" s="1"/>
  <c r="IEW53" i="1" s="1"/>
  <c r="IEX53" i="1" s="1"/>
  <c r="IEY53" i="1" s="1"/>
  <c r="IEZ53" i="1" s="1"/>
  <c r="IFA53" i="1" s="1"/>
  <c r="IFB53" i="1" s="1"/>
  <c r="IFC53" i="1" s="1"/>
  <c r="IFD53" i="1" s="1"/>
  <c r="IFE53" i="1" s="1"/>
  <c r="IFF53" i="1" s="1"/>
  <c r="IFG53" i="1" s="1"/>
  <c r="IFH53" i="1" s="1"/>
  <c r="IFI53" i="1" s="1"/>
  <c r="IFJ53" i="1" s="1"/>
  <c r="IFK53" i="1" s="1"/>
  <c r="IFL53" i="1" s="1"/>
  <c r="IFM53" i="1" s="1"/>
  <c r="IFN53" i="1" s="1"/>
  <c r="IFO53" i="1" s="1"/>
  <c r="IFP53" i="1" s="1"/>
  <c r="IFQ53" i="1" s="1"/>
  <c r="IFR53" i="1" s="1"/>
  <c r="IFS53" i="1" s="1"/>
  <c r="IFT53" i="1" s="1"/>
  <c r="IFU53" i="1" s="1"/>
  <c r="IFV53" i="1" s="1"/>
  <c r="IFW53" i="1" s="1"/>
  <c r="IFX53" i="1" s="1"/>
  <c r="IFY53" i="1" s="1"/>
  <c r="IFZ53" i="1" s="1"/>
  <c r="IGA53" i="1" s="1"/>
  <c r="IGB53" i="1" s="1"/>
  <c r="IGC53" i="1" s="1"/>
  <c r="IGD53" i="1" s="1"/>
  <c r="IGE53" i="1" s="1"/>
  <c r="IGF53" i="1" s="1"/>
  <c r="IGG53" i="1" s="1"/>
  <c r="IGH53" i="1" s="1"/>
  <c r="IGI53" i="1" s="1"/>
  <c r="IGJ53" i="1" s="1"/>
  <c r="IGK53" i="1" s="1"/>
  <c r="IGL53" i="1" s="1"/>
  <c r="IGM53" i="1" s="1"/>
  <c r="IGN53" i="1" s="1"/>
  <c r="IGO53" i="1" s="1"/>
  <c r="IGP53" i="1" s="1"/>
  <c r="IGQ53" i="1" s="1"/>
  <c r="IGR53" i="1" s="1"/>
  <c r="IGS53" i="1" s="1"/>
  <c r="IGT53" i="1" s="1"/>
  <c r="IGU53" i="1" s="1"/>
  <c r="IGV53" i="1" s="1"/>
  <c r="IGW53" i="1" s="1"/>
  <c r="IGX53" i="1" s="1"/>
  <c r="IGY53" i="1" s="1"/>
  <c r="IGZ53" i="1" s="1"/>
  <c r="IHA53" i="1" s="1"/>
  <c r="IHB53" i="1" s="1"/>
  <c r="IHC53" i="1" s="1"/>
  <c r="IHD53" i="1" s="1"/>
  <c r="IHE53" i="1" s="1"/>
  <c r="IHF53" i="1" s="1"/>
  <c r="IHG53" i="1" s="1"/>
  <c r="IHH53" i="1" s="1"/>
  <c r="IHI53" i="1" s="1"/>
  <c r="IHJ53" i="1" s="1"/>
  <c r="IHK53" i="1" s="1"/>
  <c r="IHL53" i="1" s="1"/>
  <c r="IHM53" i="1" s="1"/>
  <c r="IHN53" i="1" s="1"/>
  <c r="IHO53" i="1" s="1"/>
  <c r="IHP53" i="1" s="1"/>
  <c r="IHQ53" i="1" s="1"/>
  <c r="IHR53" i="1" s="1"/>
  <c r="IHS53" i="1" s="1"/>
  <c r="IHT53" i="1" s="1"/>
  <c r="IHU53" i="1" s="1"/>
  <c r="IHV53" i="1" s="1"/>
  <c r="IHW53" i="1" s="1"/>
  <c r="IHX53" i="1" s="1"/>
  <c r="IHY53" i="1" s="1"/>
  <c r="IHZ53" i="1" s="1"/>
  <c r="IIA53" i="1" s="1"/>
  <c r="IIB53" i="1" s="1"/>
  <c r="IIC53" i="1" s="1"/>
  <c r="IID53" i="1" s="1"/>
  <c r="IIE53" i="1" s="1"/>
  <c r="IIF53" i="1" s="1"/>
  <c r="IIG53" i="1" s="1"/>
  <c r="IIH53" i="1" s="1"/>
  <c r="III53" i="1" s="1"/>
  <c r="IIJ53" i="1" s="1"/>
  <c r="IIK53" i="1" s="1"/>
  <c r="IIL53" i="1" s="1"/>
  <c r="IIM53" i="1" s="1"/>
  <c r="IIN53" i="1" s="1"/>
  <c r="IIO53" i="1" s="1"/>
  <c r="IIP53" i="1" s="1"/>
  <c r="IIQ53" i="1" s="1"/>
  <c r="IIR53" i="1" s="1"/>
  <c r="IIS53" i="1" s="1"/>
  <c r="IIT53" i="1" s="1"/>
  <c r="IIU53" i="1" s="1"/>
  <c r="IIV53" i="1" s="1"/>
  <c r="IIW53" i="1" s="1"/>
  <c r="IIX53" i="1" s="1"/>
  <c r="IIY53" i="1" s="1"/>
  <c r="IIZ53" i="1" s="1"/>
  <c r="IJA53" i="1" s="1"/>
  <c r="IJB53" i="1" s="1"/>
  <c r="IJC53" i="1" s="1"/>
  <c r="IJD53" i="1" s="1"/>
  <c r="IJE53" i="1" s="1"/>
  <c r="IJF53" i="1" s="1"/>
  <c r="IJG53" i="1" s="1"/>
  <c r="IJH53" i="1" s="1"/>
  <c r="IJI53" i="1" s="1"/>
  <c r="IJJ53" i="1" s="1"/>
  <c r="IJK53" i="1" s="1"/>
  <c r="IJL53" i="1" s="1"/>
  <c r="IJM53" i="1" s="1"/>
  <c r="IJN53" i="1" s="1"/>
  <c r="IJO53" i="1" s="1"/>
  <c r="IJP53" i="1" s="1"/>
  <c r="IJQ53" i="1" s="1"/>
  <c r="IJR53" i="1" s="1"/>
  <c r="IJS53" i="1" s="1"/>
  <c r="IJT53" i="1" s="1"/>
  <c r="IJU53" i="1" s="1"/>
  <c r="IJV53" i="1" s="1"/>
  <c r="IJW53" i="1" s="1"/>
  <c r="IJX53" i="1" s="1"/>
  <c r="IJY53" i="1" s="1"/>
  <c r="IJZ53" i="1" s="1"/>
  <c r="IKA53" i="1" s="1"/>
  <c r="IKB53" i="1" s="1"/>
  <c r="IKC53" i="1" s="1"/>
  <c r="IKD53" i="1" s="1"/>
  <c r="IKE53" i="1" s="1"/>
  <c r="IKF53" i="1" s="1"/>
  <c r="IKG53" i="1" s="1"/>
  <c r="IKH53" i="1" s="1"/>
  <c r="IKI53" i="1" s="1"/>
  <c r="IKJ53" i="1" s="1"/>
  <c r="IKK53" i="1" s="1"/>
  <c r="IKL53" i="1" s="1"/>
  <c r="IKM53" i="1" s="1"/>
  <c r="IKN53" i="1" s="1"/>
  <c r="IKO53" i="1" s="1"/>
  <c r="IKP53" i="1" s="1"/>
  <c r="IKQ53" i="1" s="1"/>
  <c r="IKR53" i="1" s="1"/>
  <c r="IKS53" i="1" s="1"/>
  <c r="IKT53" i="1" s="1"/>
  <c r="IKU53" i="1" s="1"/>
  <c r="IKV53" i="1" s="1"/>
  <c r="IKW53" i="1" s="1"/>
  <c r="IKX53" i="1" s="1"/>
  <c r="IKY53" i="1" s="1"/>
  <c r="IKZ53" i="1" s="1"/>
  <c r="ILA53" i="1" s="1"/>
  <c r="ILB53" i="1" s="1"/>
  <c r="ILC53" i="1" s="1"/>
  <c r="ILD53" i="1" s="1"/>
  <c r="ILE53" i="1" s="1"/>
  <c r="ILF53" i="1" s="1"/>
  <c r="ILG53" i="1" s="1"/>
  <c r="ILH53" i="1" s="1"/>
  <c r="ILI53" i="1" s="1"/>
  <c r="ILJ53" i="1" s="1"/>
  <c r="ILK53" i="1" s="1"/>
  <c r="ILL53" i="1" s="1"/>
  <c r="ILM53" i="1" s="1"/>
  <c r="ILN53" i="1" s="1"/>
  <c r="ILO53" i="1" s="1"/>
  <c r="ILP53" i="1" s="1"/>
  <c r="ILQ53" i="1" s="1"/>
  <c r="ILR53" i="1" s="1"/>
  <c r="ILS53" i="1" s="1"/>
  <c r="ILT53" i="1" s="1"/>
  <c r="ILU53" i="1" s="1"/>
  <c r="ILV53" i="1" s="1"/>
  <c r="ILW53" i="1" s="1"/>
  <c r="ILX53" i="1" s="1"/>
  <c r="ILY53" i="1" s="1"/>
  <c r="ILZ53" i="1" s="1"/>
  <c r="IMA53" i="1" s="1"/>
  <c r="IMB53" i="1" s="1"/>
  <c r="IMC53" i="1" s="1"/>
  <c r="IMD53" i="1" s="1"/>
  <c r="IME53" i="1" s="1"/>
  <c r="IMF53" i="1" s="1"/>
  <c r="IMG53" i="1" s="1"/>
  <c r="IMH53" i="1" s="1"/>
  <c r="IMI53" i="1" s="1"/>
  <c r="IMJ53" i="1" s="1"/>
  <c r="IMK53" i="1" s="1"/>
  <c r="IML53" i="1" s="1"/>
  <c r="IMM53" i="1" s="1"/>
  <c r="IMN53" i="1" s="1"/>
  <c r="IMO53" i="1" s="1"/>
  <c r="IMP53" i="1" s="1"/>
  <c r="IMQ53" i="1" s="1"/>
  <c r="IMR53" i="1" s="1"/>
  <c r="IMS53" i="1" s="1"/>
  <c r="IMT53" i="1" s="1"/>
  <c r="IMU53" i="1" s="1"/>
  <c r="IMV53" i="1" s="1"/>
  <c r="IMW53" i="1" s="1"/>
  <c r="IMX53" i="1" s="1"/>
  <c r="IMY53" i="1" s="1"/>
  <c r="IMZ53" i="1" s="1"/>
  <c r="INA53" i="1" s="1"/>
  <c r="INB53" i="1" s="1"/>
  <c r="INC53" i="1" s="1"/>
  <c r="IND53" i="1" s="1"/>
  <c r="INE53" i="1" s="1"/>
  <c r="INF53" i="1" s="1"/>
  <c r="ING53" i="1" s="1"/>
  <c r="INH53" i="1" s="1"/>
  <c r="INI53" i="1" s="1"/>
  <c r="INJ53" i="1" s="1"/>
  <c r="INK53" i="1" s="1"/>
  <c r="INL53" i="1" s="1"/>
  <c r="INM53" i="1" s="1"/>
  <c r="INN53" i="1" s="1"/>
  <c r="INO53" i="1" s="1"/>
  <c r="INP53" i="1" s="1"/>
  <c r="INQ53" i="1" s="1"/>
  <c r="INR53" i="1" s="1"/>
  <c r="INS53" i="1" s="1"/>
  <c r="INT53" i="1" s="1"/>
  <c r="INU53" i="1" s="1"/>
  <c r="INV53" i="1" s="1"/>
  <c r="INW53" i="1" s="1"/>
  <c r="INX53" i="1" s="1"/>
  <c r="INY53" i="1" s="1"/>
  <c r="INZ53" i="1" s="1"/>
  <c r="IOA53" i="1" s="1"/>
  <c r="IOB53" i="1" s="1"/>
  <c r="IOC53" i="1" s="1"/>
  <c r="IOD53" i="1" s="1"/>
  <c r="IOE53" i="1" s="1"/>
  <c r="IOF53" i="1" s="1"/>
  <c r="IOG53" i="1" s="1"/>
  <c r="IOH53" i="1" s="1"/>
  <c r="IOI53" i="1" s="1"/>
  <c r="IOJ53" i="1" s="1"/>
  <c r="IOK53" i="1" s="1"/>
  <c r="IOL53" i="1" s="1"/>
  <c r="IOM53" i="1" s="1"/>
  <c r="ION53" i="1" s="1"/>
  <c r="IOO53" i="1" s="1"/>
  <c r="IOP53" i="1" s="1"/>
  <c r="IOQ53" i="1" s="1"/>
  <c r="IOR53" i="1" s="1"/>
  <c r="IOS53" i="1" s="1"/>
  <c r="IOT53" i="1" s="1"/>
  <c r="IOU53" i="1" s="1"/>
  <c r="IOV53" i="1" s="1"/>
  <c r="IOW53" i="1" s="1"/>
  <c r="IOX53" i="1" s="1"/>
  <c r="IOY53" i="1" s="1"/>
  <c r="IOZ53" i="1" s="1"/>
  <c r="IPA53" i="1" s="1"/>
  <c r="IPB53" i="1" s="1"/>
  <c r="IPC53" i="1" s="1"/>
  <c r="IPD53" i="1" s="1"/>
  <c r="IPE53" i="1" s="1"/>
  <c r="IPF53" i="1" s="1"/>
  <c r="IPG53" i="1" s="1"/>
  <c r="IPH53" i="1" s="1"/>
  <c r="IPI53" i="1" s="1"/>
  <c r="IPJ53" i="1" s="1"/>
  <c r="IPK53" i="1" s="1"/>
  <c r="IPL53" i="1" s="1"/>
  <c r="IPM53" i="1" s="1"/>
  <c r="IPN53" i="1" s="1"/>
  <c r="IPO53" i="1" s="1"/>
  <c r="IPP53" i="1" s="1"/>
  <c r="IPQ53" i="1" s="1"/>
  <c r="IPR53" i="1" s="1"/>
  <c r="IPS53" i="1" s="1"/>
  <c r="IPT53" i="1" s="1"/>
  <c r="IPU53" i="1" s="1"/>
  <c r="IPV53" i="1" s="1"/>
  <c r="IPW53" i="1" s="1"/>
  <c r="IPX53" i="1" s="1"/>
  <c r="IPY53" i="1" s="1"/>
  <c r="IPZ53" i="1" s="1"/>
  <c r="IQA53" i="1" s="1"/>
  <c r="IQB53" i="1" s="1"/>
  <c r="IQC53" i="1" s="1"/>
  <c r="IQD53" i="1" s="1"/>
  <c r="IQE53" i="1" s="1"/>
  <c r="IQF53" i="1" s="1"/>
  <c r="IQG53" i="1" s="1"/>
  <c r="IQH53" i="1" s="1"/>
  <c r="IQI53" i="1" s="1"/>
  <c r="IQJ53" i="1" s="1"/>
  <c r="IQK53" i="1" s="1"/>
  <c r="IQL53" i="1" s="1"/>
  <c r="IQM53" i="1" s="1"/>
  <c r="IQN53" i="1" s="1"/>
  <c r="IQO53" i="1" s="1"/>
  <c r="IQP53" i="1" s="1"/>
  <c r="IQQ53" i="1" s="1"/>
  <c r="IQR53" i="1" s="1"/>
  <c r="IQS53" i="1" s="1"/>
  <c r="IQT53" i="1" s="1"/>
  <c r="IQU53" i="1" s="1"/>
  <c r="IQV53" i="1" s="1"/>
  <c r="IQW53" i="1" s="1"/>
  <c r="IQX53" i="1" s="1"/>
  <c r="IQY53" i="1" s="1"/>
  <c r="IQZ53" i="1" s="1"/>
  <c r="IRA53" i="1" s="1"/>
  <c r="IRB53" i="1" s="1"/>
  <c r="IRC53" i="1" s="1"/>
  <c r="IRD53" i="1" s="1"/>
  <c r="IRE53" i="1" s="1"/>
  <c r="IRF53" i="1" s="1"/>
  <c r="IRG53" i="1" s="1"/>
  <c r="IRH53" i="1" s="1"/>
  <c r="IRI53" i="1" s="1"/>
  <c r="IRJ53" i="1" s="1"/>
  <c r="IRK53" i="1" s="1"/>
  <c r="IRL53" i="1" s="1"/>
  <c r="IRM53" i="1" s="1"/>
  <c r="IRN53" i="1" s="1"/>
  <c r="IRO53" i="1" s="1"/>
  <c r="IRP53" i="1" s="1"/>
  <c r="IRQ53" i="1" s="1"/>
  <c r="IRR53" i="1" s="1"/>
  <c r="IRS53" i="1" s="1"/>
  <c r="IRT53" i="1" s="1"/>
  <c r="IRU53" i="1" s="1"/>
  <c r="IRV53" i="1" s="1"/>
  <c r="IRW53" i="1" s="1"/>
  <c r="IRX53" i="1" s="1"/>
  <c r="IRY53" i="1" s="1"/>
  <c r="IRZ53" i="1" s="1"/>
  <c r="ISA53" i="1" s="1"/>
  <c r="ISB53" i="1" s="1"/>
  <c r="ISC53" i="1" s="1"/>
  <c r="ISD53" i="1" s="1"/>
  <c r="ISE53" i="1" s="1"/>
  <c r="ISF53" i="1" s="1"/>
  <c r="ISG53" i="1" s="1"/>
  <c r="ISH53" i="1" s="1"/>
  <c r="ISI53" i="1" s="1"/>
  <c r="ISJ53" i="1" s="1"/>
  <c r="ISK53" i="1" s="1"/>
  <c r="ISL53" i="1" s="1"/>
  <c r="ISM53" i="1" s="1"/>
  <c r="ISN53" i="1" s="1"/>
  <c r="ISO53" i="1" s="1"/>
  <c r="ISP53" i="1" s="1"/>
  <c r="ISQ53" i="1" s="1"/>
  <c r="ISR53" i="1" s="1"/>
  <c r="ISS53" i="1" s="1"/>
  <c r="IST53" i="1" s="1"/>
  <c r="ISU53" i="1" s="1"/>
  <c r="ISV53" i="1" s="1"/>
  <c r="ISW53" i="1" s="1"/>
  <c r="ISX53" i="1" s="1"/>
  <c r="ISY53" i="1" s="1"/>
  <c r="ISZ53" i="1" s="1"/>
  <c r="ITA53" i="1" s="1"/>
  <c r="ITB53" i="1" s="1"/>
  <c r="ITC53" i="1" s="1"/>
  <c r="ITD53" i="1" s="1"/>
  <c r="ITE53" i="1" s="1"/>
  <c r="ITF53" i="1" s="1"/>
  <c r="ITG53" i="1" s="1"/>
  <c r="ITH53" i="1" s="1"/>
  <c r="ITI53" i="1" s="1"/>
  <c r="ITJ53" i="1" s="1"/>
  <c r="ITK53" i="1" s="1"/>
  <c r="ITL53" i="1" s="1"/>
  <c r="ITM53" i="1" s="1"/>
  <c r="ITN53" i="1" s="1"/>
  <c r="ITO53" i="1" s="1"/>
  <c r="ITP53" i="1" s="1"/>
  <c r="ITQ53" i="1" s="1"/>
  <c r="ITR53" i="1" s="1"/>
  <c r="ITS53" i="1" s="1"/>
  <c r="ITT53" i="1" s="1"/>
  <c r="ITU53" i="1" s="1"/>
  <c r="ITV53" i="1" s="1"/>
  <c r="ITW53" i="1" s="1"/>
  <c r="ITX53" i="1" s="1"/>
  <c r="ITY53" i="1" s="1"/>
  <c r="ITZ53" i="1" s="1"/>
  <c r="IUA53" i="1" s="1"/>
  <c r="IUB53" i="1" s="1"/>
  <c r="IUC53" i="1" s="1"/>
  <c r="IUD53" i="1" s="1"/>
  <c r="IUE53" i="1" s="1"/>
  <c r="IUF53" i="1" s="1"/>
  <c r="IUG53" i="1" s="1"/>
  <c r="IUH53" i="1" s="1"/>
  <c r="IUI53" i="1" s="1"/>
  <c r="IUJ53" i="1" s="1"/>
  <c r="IUK53" i="1" s="1"/>
  <c r="IUL53" i="1" s="1"/>
  <c r="IUM53" i="1" s="1"/>
  <c r="IUN53" i="1" s="1"/>
  <c r="IUO53" i="1" s="1"/>
  <c r="IUP53" i="1" s="1"/>
  <c r="IUQ53" i="1" s="1"/>
  <c r="IUR53" i="1" s="1"/>
  <c r="IUS53" i="1" s="1"/>
  <c r="IUT53" i="1" s="1"/>
  <c r="IUU53" i="1" s="1"/>
  <c r="IUV53" i="1" s="1"/>
  <c r="IUW53" i="1" s="1"/>
  <c r="IUX53" i="1" s="1"/>
  <c r="IUY53" i="1" s="1"/>
  <c r="IUZ53" i="1" s="1"/>
  <c r="IVA53" i="1" s="1"/>
  <c r="IVB53" i="1" s="1"/>
  <c r="IVC53" i="1" s="1"/>
  <c r="IVD53" i="1" s="1"/>
  <c r="IVE53" i="1" s="1"/>
  <c r="IVF53" i="1" s="1"/>
  <c r="IVG53" i="1" s="1"/>
  <c r="IVH53" i="1" s="1"/>
  <c r="IVI53" i="1" s="1"/>
  <c r="IVJ53" i="1" s="1"/>
  <c r="IVK53" i="1" s="1"/>
  <c r="IVL53" i="1" s="1"/>
  <c r="IVM53" i="1" s="1"/>
  <c r="IVN53" i="1" s="1"/>
  <c r="IVO53" i="1" s="1"/>
  <c r="IVP53" i="1" s="1"/>
  <c r="IVQ53" i="1" s="1"/>
  <c r="IVR53" i="1" s="1"/>
  <c r="IVS53" i="1" s="1"/>
  <c r="IVT53" i="1" s="1"/>
  <c r="IVU53" i="1" s="1"/>
  <c r="IVV53" i="1" s="1"/>
  <c r="IVW53" i="1" s="1"/>
  <c r="IVX53" i="1" s="1"/>
  <c r="IVY53" i="1" s="1"/>
  <c r="IVZ53" i="1" s="1"/>
  <c r="IWA53" i="1" s="1"/>
  <c r="IWB53" i="1" s="1"/>
  <c r="IWC53" i="1" s="1"/>
  <c r="IWD53" i="1" s="1"/>
  <c r="IWE53" i="1" s="1"/>
  <c r="IWF53" i="1" s="1"/>
  <c r="IWG53" i="1" s="1"/>
  <c r="IWH53" i="1" s="1"/>
  <c r="IWI53" i="1" s="1"/>
  <c r="IWJ53" i="1" s="1"/>
  <c r="IWK53" i="1" s="1"/>
  <c r="IWL53" i="1" s="1"/>
  <c r="IWM53" i="1" s="1"/>
  <c r="IWN53" i="1" s="1"/>
  <c r="IWO53" i="1" s="1"/>
  <c r="IWP53" i="1" s="1"/>
  <c r="IWQ53" i="1" s="1"/>
  <c r="IWR53" i="1" s="1"/>
  <c r="IWS53" i="1" s="1"/>
  <c r="IWT53" i="1" s="1"/>
  <c r="IWU53" i="1" s="1"/>
  <c r="IWV53" i="1" s="1"/>
  <c r="IWW53" i="1" s="1"/>
  <c r="IWX53" i="1" s="1"/>
  <c r="IWY53" i="1" s="1"/>
  <c r="IWZ53" i="1" s="1"/>
  <c r="IXA53" i="1" s="1"/>
  <c r="IXB53" i="1" s="1"/>
  <c r="IXC53" i="1" s="1"/>
  <c r="IXD53" i="1" s="1"/>
  <c r="IXE53" i="1" s="1"/>
  <c r="IXF53" i="1" s="1"/>
  <c r="IXG53" i="1" s="1"/>
  <c r="IXH53" i="1" s="1"/>
  <c r="IXI53" i="1" s="1"/>
  <c r="IXJ53" i="1" s="1"/>
  <c r="IXK53" i="1" s="1"/>
  <c r="IXL53" i="1" s="1"/>
  <c r="IXM53" i="1" s="1"/>
  <c r="IXN53" i="1" s="1"/>
  <c r="IXO53" i="1" s="1"/>
  <c r="IXP53" i="1" s="1"/>
  <c r="IXQ53" i="1" s="1"/>
  <c r="IXR53" i="1" s="1"/>
  <c r="IXS53" i="1" s="1"/>
  <c r="IXT53" i="1" s="1"/>
  <c r="IXU53" i="1" s="1"/>
  <c r="IXV53" i="1" s="1"/>
  <c r="IXW53" i="1" s="1"/>
  <c r="IXX53" i="1" s="1"/>
  <c r="IXY53" i="1" s="1"/>
  <c r="IXZ53" i="1" s="1"/>
  <c r="IYA53" i="1" s="1"/>
  <c r="IYB53" i="1" s="1"/>
  <c r="IYC53" i="1" s="1"/>
  <c r="IYD53" i="1" s="1"/>
  <c r="IYE53" i="1" s="1"/>
  <c r="IYF53" i="1" s="1"/>
  <c r="IYG53" i="1" s="1"/>
  <c r="IYH53" i="1" s="1"/>
  <c r="IYI53" i="1" s="1"/>
  <c r="IYJ53" i="1" s="1"/>
  <c r="IYK53" i="1" s="1"/>
  <c r="IYL53" i="1" s="1"/>
  <c r="IYM53" i="1" s="1"/>
  <c r="IYN53" i="1" s="1"/>
  <c r="IYO53" i="1" s="1"/>
  <c r="IYP53" i="1" s="1"/>
  <c r="IYQ53" i="1" s="1"/>
  <c r="IYR53" i="1" s="1"/>
  <c r="IYS53" i="1" s="1"/>
  <c r="IYT53" i="1" s="1"/>
  <c r="IYU53" i="1" s="1"/>
  <c r="IYV53" i="1" s="1"/>
  <c r="IYW53" i="1" s="1"/>
  <c r="IYX53" i="1" s="1"/>
  <c r="IYY53" i="1" s="1"/>
  <c r="IYZ53" i="1" s="1"/>
  <c r="IZA53" i="1" s="1"/>
  <c r="IZB53" i="1" s="1"/>
  <c r="IZC53" i="1" s="1"/>
  <c r="IZD53" i="1" s="1"/>
  <c r="IZE53" i="1" s="1"/>
  <c r="IZF53" i="1" s="1"/>
  <c r="IZG53" i="1" s="1"/>
  <c r="IZH53" i="1" s="1"/>
  <c r="IZI53" i="1" s="1"/>
  <c r="IZJ53" i="1" s="1"/>
  <c r="IZK53" i="1" s="1"/>
  <c r="IZL53" i="1" s="1"/>
  <c r="IZM53" i="1" s="1"/>
  <c r="IZN53" i="1" s="1"/>
  <c r="IZO53" i="1" s="1"/>
  <c r="IZP53" i="1" s="1"/>
  <c r="IZQ53" i="1" s="1"/>
  <c r="IZR53" i="1" s="1"/>
  <c r="IZS53" i="1" s="1"/>
  <c r="IZT53" i="1" s="1"/>
  <c r="IZU53" i="1" s="1"/>
  <c r="IZV53" i="1" s="1"/>
  <c r="IZW53" i="1" s="1"/>
  <c r="IZX53" i="1" s="1"/>
  <c r="IZY53" i="1" s="1"/>
  <c r="IZZ53" i="1" s="1"/>
  <c r="JAA53" i="1" s="1"/>
  <c r="JAB53" i="1" s="1"/>
  <c r="JAC53" i="1" s="1"/>
  <c r="JAD53" i="1" s="1"/>
  <c r="JAE53" i="1" s="1"/>
  <c r="JAF53" i="1" s="1"/>
  <c r="JAG53" i="1" s="1"/>
  <c r="JAH53" i="1" s="1"/>
  <c r="JAI53" i="1" s="1"/>
  <c r="JAJ53" i="1" s="1"/>
  <c r="JAK53" i="1" s="1"/>
  <c r="JAL53" i="1" s="1"/>
  <c r="JAM53" i="1" s="1"/>
  <c r="JAN53" i="1" s="1"/>
  <c r="JAO53" i="1" s="1"/>
  <c r="JAP53" i="1" s="1"/>
  <c r="JAQ53" i="1" s="1"/>
  <c r="JAR53" i="1" s="1"/>
  <c r="JAS53" i="1" s="1"/>
  <c r="JAT53" i="1" s="1"/>
  <c r="JAU53" i="1" s="1"/>
  <c r="JAV53" i="1" s="1"/>
  <c r="JAW53" i="1" s="1"/>
  <c r="JAX53" i="1" s="1"/>
  <c r="JAY53" i="1" s="1"/>
  <c r="JAZ53" i="1" s="1"/>
  <c r="JBA53" i="1" s="1"/>
  <c r="JBB53" i="1" s="1"/>
  <c r="JBC53" i="1" s="1"/>
  <c r="JBD53" i="1" s="1"/>
  <c r="JBE53" i="1" s="1"/>
  <c r="JBF53" i="1" s="1"/>
  <c r="JBG53" i="1" s="1"/>
  <c r="JBH53" i="1" s="1"/>
  <c r="JBI53" i="1" s="1"/>
  <c r="JBJ53" i="1" s="1"/>
  <c r="JBK53" i="1" s="1"/>
  <c r="JBL53" i="1" s="1"/>
  <c r="JBM53" i="1" s="1"/>
  <c r="JBN53" i="1" s="1"/>
  <c r="JBO53" i="1" s="1"/>
  <c r="JBP53" i="1" s="1"/>
  <c r="JBQ53" i="1" s="1"/>
  <c r="JBR53" i="1" s="1"/>
  <c r="JBS53" i="1" s="1"/>
  <c r="JBT53" i="1" s="1"/>
  <c r="JBU53" i="1" s="1"/>
  <c r="JBV53" i="1" s="1"/>
  <c r="JBW53" i="1" s="1"/>
  <c r="JBX53" i="1" s="1"/>
  <c r="JBY53" i="1" s="1"/>
  <c r="JBZ53" i="1" s="1"/>
  <c r="JCA53" i="1" s="1"/>
  <c r="JCB53" i="1" s="1"/>
  <c r="JCC53" i="1" s="1"/>
  <c r="JCD53" i="1" s="1"/>
  <c r="JCE53" i="1" s="1"/>
  <c r="JCF53" i="1" s="1"/>
  <c r="JCG53" i="1" s="1"/>
  <c r="JCH53" i="1" s="1"/>
  <c r="JCI53" i="1" s="1"/>
  <c r="JCJ53" i="1" s="1"/>
  <c r="JCK53" i="1" s="1"/>
  <c r="JCL53" i="1" s="1"/>
  <c r="JCM53" i="1" s="1"/>
  <c r="JCN53" i="1" s="1"/>
  <c r="JCO53" i="1" s="1"/>
  <c r="JCP53" i="1" s="1"/>
  <c r="JCQ53" i="1" s="1"/>
  <c r="JCR53" i="1" s="1"/>
  <c r="JCS53" i="1" s="1"/>
  <c r="JCT53" i="1" s="1"/>
  <c r="JCU53" i="1" s="1"/>
  <c r="JCV53" i="1" s="1"/>
  <c r="JCW53" i="1" s="1"/>
  <c r="JCX53" i="1" s="1"/>
  <c r="JCY53" i="1" s="1"/>
  <c r="JCZ53" i="1" s="1"/>
  <c r="JDA53" i="1" s="1"/>
  <c r="JDB53" i="1" s="1"/>
  <c r="JDC53" i="1" s="1"/>
  <c r="JDD53" i="1" s="1"/>
  <c r="JDE53" i="1" s="1"/>
  <c r="JDF53" i="1" s="1"/>
  <c r="JDG53" i="1" s="1"/>
  <c r="JDH53" i="1" s="1"/>
  <c r="JDI53" i="1" s="1"/>
  <c r="JDJ53" i="1" s="1"/>
  <c r="JDK53" i="1" s="1"/>
  <c r="JDL53" i="1" s="1"/>
  <c r="JDM53" i="1" s="1"/>
  <c r="JDN53" i="1" s="1"/>
  <c r="JDO53" i="1" s="1"/>
  <c r="JDP53" i="1" s="1"/>
  <c r="JDQ53" i="1" s="1"/>
  <c r="JDR53" i="1" s="1"/>
  <c r="JDS53" i="1" s="1"/>
  <c r="JDT53" i="1" s="1"/>
  <c r="JDU53" i="1" s="1"/>
  <c r="JDV53" i="1" s="1"/>
  <c r="JDW53" i="1" s="1"/>
  <c r="JDX53" i="1" s="1"/>
  <c r="JDY53" i="1" s="1"/>
  <c r="JDZ53" i="1" s="1"/>
  <c r="JEA53" i="1" s="1"/>
  <c r="JEB53" i="1" s="1"/>
  <c r="JEC53" i="1" s="1"/>
  <c r="JED53" i="1" s="1"/>
  <c r="JEE53" i="1" s="1"/>
  <c r="JEF53" i="1" s="1"/>
  <c r="JEG53" i="1" s="1"/>
  <c r="JEH53" i="1" s="1"/>
  <c r="JEI53" i="1" s="1"/>
  <c r="JEJ53" i="1" s="1"/>
  <c r="JEK53" i="1" s="1"/>
  <c r="JEL53" i="1" s="1"/>
  <c r="JEM53" i="1" s="1"/>
  <c r="JEN53" i="1" s="1"/>
  <c r="JEO53" i="1" s="1"/>
  <c r="JEP53" i="1" s="1"/>
  <c r="JEQ53" i="1" s="1"/>
  <c r="JER53" i="1" s="1"/>
  <c r="JES53" i="1" s="1"/>
  <c r="JET53" i="1" s="1"/>
  <c r="JEU53" i="1" s="1"/>
  <c r="JEV53" i="1" s="1"/>
  <c r="JEW53" i="1" s="1"/>
  <c r="JEX53" i="1" s="1"/>
  <c r="JEY53" i="1" s="1"/>
  <c r="JEZ53" i="1" s="1"/>
  <c r="JFA53" i="1" s="1"/>
  <c r="JFB53" i="1" s="1"/>
  <c r="JFC53" i="1" s="1"/>
  <c r="JFD53" i="1" s="1"/>
  <c r="JFE53" i="1" s="1"/>
  <c r="JFF53" i="1" s="1"/>
  <c r="JFG53" i="1" s="1"/>
  <c r="JFH53" i="1" s="1"/>
  <c r="JFI53" i="1" s="1"/>
  <c r="JFJ53" i="1" s="1"/>
  <c r="JFK53" i="1" s="1"/>
  <c r="JFL53" i="1" s="1"/>
  <c r="JFM53" i="1" s="1"/>
  <c r="JFN53" i="1" s="1"/>
  <c r="JFO53" i="1" s="1"/>
  <c r="JFP53" i="1" s="1"/>
  <c r="JFQ53" i="1" s="1"/>
  <c r="JFR53" i="1" s="1"/>
  <c r="JFS53" i="1" s="1"/>
  <c r="JFT53" i="1" s="1"/>
  <c r="JFU53" i="1" s="1"/>
  <c r="JFV53" i="1" s="1"/>
  <c r="JFW53" i="1" s="1"/>
  <c r="JFX53" i="1" s="1"/>
  <c r="JFY53" i="1" s="1"/>
  <c r="JFZ53" i="1" s="1"/>
  <c r="JGA53" i="1" s="1"/>
  <c r="JGB53" i="1" s="1"/>
  <c r="JGC53" i="1" s="1"/>
  <c r="JGD53" i="1" s="1"/>
  <c r="JGE53" i="1" s="1"/>
  <c r="JGF53" i="1" s="1"/>
  <c r="JGG53" i="1" s="1"/>
  <c r="JGH53" i="1" s="1"/>
  <c r="JGI53" i="1" s="1"/>
  <c r="JGJ53" i="1" s="1"/>
  <c r="JGK53" i="1" s="1"/>
  <c r="JGL53" i="1" s="1"/>
  <c r="JGM53" i="1" s="1"/>
  <c r="JGN53" i="1" s="1"/>
  <c r="JGO53" i="1" s="1"/>
  <c r="JGP53" i="1" s="1"/>
  <c r="JGQ53" i="1" s="1"/>
  <c r="JGR53" i="1" s="1"/>
  <c r="JGS53" i="1" s="1"/>
  <c r="JGT53" i="1" s="1"/>
  <c r="JGU53" i="1" s="1"/>
  <c r="JGV53" i="1" s="1"/>
  <c r="JGW53" i="1" s="1"/>
  <c r="JGX53" i="1" s="1"/>
  <c r="JGY53" i="1" s="1"/>
  <c r="JGZ53" i="1" s="1"/>
  <c r="JHA53" i="1" s="1"/>
  <c r="JHB53" i="1" s="1"/>
  <c r="JHC53" i="1" s="1"/>
  <c r="JHD53" i="1" s="1"/>
  <c r="JHE53" i="1" s="1"/>
  <c r="JHF53" i="1" s="1"/>
  <c r="JHG53" i="1" s="1"/>
  <c r="JHH53" i="1" s="1"/>
  <c r="JHI53" i="1" s="1"/>
  <c r="JHJ53" i="1" s="1"/>
  <c r="JHK53" i="1" s="1"/>
  <c r="JHL53" i="1" s="1"/>
  <c r="JHM53" i="1" s="1"/>
  <c r="JHN53" i="1" s="1"/>
  <c r="JHO53" i="1" s="1"/>
  <c r="JHP53" i="1" s="1"/>
  <c r="JHQ53" i="1" s="1"/>
  <c r="JHR53" i="1" s="1"/>
  <c r="JHS53" i="1" s="1"/>
  <c r="JHT53" i="1" s="1"/>
  <c r="JHU53" i="1" s="1"/>
  <c r="JHV53" i="1" s="1"/>
  <c r="JHW53" i="1" s="1"/>
  <c r="JHX53" i="1" s="1"/>
  <c r="JHY53" i="1" s="1"/>
  <c r="JHZ53" i="1" s="1"/>
  <c r="JIA53" i="1" s="1"/>
  <c r="JIB53" i="1" s="1"/>
  <c r="JIC53" i="1" s="1"/>
  <c r="JID53" i="1" s="1"/>
  <c r="JIE53" i="1" s="1"/>
  <c r="JIF53" i="1" s="1"/>
  <c r="JIG53" i="1" s="1"/>
  <c r="JIH53" i="1" s="1"/>
  <c r="JII53" i="1" s="1"/>
  <c r="JIJ53" i="1" s="1"/>
  <c r="JIK53" i="1" s="1"/>
  <c r="JIL53" i="1" s="1"/>
  <c r="JIM53" i="1" s="1"/>
  <c r="JIN53" i="1" s="1"/>
  <c r="JIO53" i="1" s="1"/>
  <c r="JIP53" i="1" s="1"/>
  <c r="JIQ53" i="1" s="1"/>
  <c r="JIR53" i="1" s="1"/>
  <c r="JIS53" i="1" s="1"/>
  <c r="JIT53" i="1" s="1"/>
  <c r="JIU53" i="1" s="1"/>
  <c r="JIV53" i="1" s="1"/>
  <c r="JIW53" i="1" s="1"/>
  <c r="JIX53" i="1" s="1"/>
  <c r="JIY53" i="1" s="1"/>
  <c r="JIZ53" i="1" s="1"/>
  <c r="JJA53" i="1" s="1"/>
  <c r="JJB53" i="1" s="1"/>
  <c r="JJC53" i="1" s="1"/>
  <c r="JJD53" i="1" s="1"/>
  <c r="JJE53" i="1" s="1"/>
  <c r="JJF53" i="1" s="1"/>
  <c r="JJG53" i="1" s="1"/>
  <c r="JJH53" i="1" s="1"/>
  <c r="JJI53" i="1" s="1"/>
  <c r="JJJ53" i="1" s="1"/>
  <c r="JJK53" i="1" s="1"/>
  <c r="JJL53" i="1" s="1"/>
  <c r="JJM53" i="1" s="1"/>
  <c r="JJN53" i="1" s="1"/>
  <c r="JJO53" i="1" s="1"/>
  <c r="JJP53" i="1" s="1"/>
  <c r="JJQ53" i="1" s="1"/>
  <c r="JJR53" i="1" s="1"/>
  <c r="JJS53" i="1" s="1"/>
  <c r="JJT53" i="1" s="1"/>
  <c r="JJU53" i="1" s="1"/>
  <c r="JJV53" i="1" s="1"/>
  <c r="JJW53" i="1" s="1"/>
  <c r="JJX53" i="1" s="1"/>
  <c r="JJY53" i="1" s="1"/>
  <c r="JJZ53" i="1" s="1"/>
  <c r="JKA53" i="1" s="1"/>
  <c r="JKB53" i="1" s="1"/>
  <c r="JKC53" i="1" s="1"/>
  <c r="JKD53" i="1" s="1"/>
  <c r="JKE53" i="1" s="1"/>
  <c r="JKF53" i="1" s="1"/>
  <c r="JKG53" i="1" s="1"/>
  <c r="JKH53" i="1" s="1"/>
  <c r="JKI53" i="1" s="1"/>
  <c r="JKJ53" i="1" s="1"/>
  <c r="JKK53" i="1" s="1"/>
  <c r="JKL53" i="1" s="1"/>
  <c r="JKM53" i="1" s="1"/>
  <c r="JKN53" i="1" s="1"/>
  <c r="JKO53" i="1" s="1"/>
  <c r="JKP53" i="1" s="1"/>
  <c r="JKQ53" i="1" s="1"/>
  <c r="JKR53" i="1" s="1"/>
  <c r="JKS53" i="1" s="1"/>
  <c r="JKT53" i="1" s="1"/>
  <c r="JKU53" i="1" s="1"/>
  <c r="JKV53" i="1" s="1"/>
  <c r="JKW53" i="1" s="1"/>
  <c r="JKX53" i="1" s="1"/>
  <c r="JKY53" i="1" s="1"/>
  <c r="JKZ53" i="1" s="1"/>
  <c r="JLA53" i="1" s="1"/>
  <c r="JLB53" i="1" s="1"/>
  <c r="JLC53" i="1" s="1"/>
  <c r="JLD53" i="1" s="1"/>
  <c r="JLE53" i="1" s="1"/>
  <c r="JLF53" i="1" s="1"/>
  <c r="JLG53" i="1" s="1"/>
  <c r="JLH53" i="1" s="1"/>
  <c r="JLI53" i="1" s="1"/>
  <c r="JLJ53" i="1" s="1"/>
  <c r="JLK53" i="1" s="1"/>
  <c r="JLL53" i="1" s="1"/>
  <c r="JLM53" i="1" s="1"/>
  <c r="JLN53" i="1" s="1"/>
  <c r="JLO53" i="1" s="1"/>
  <c r="JLP53" i="1" s="1"/>
  <c r="JLQ53" i="1" s="1"/>
  <c r="JLR53" i="1" s="1"/>
  <c r="JLS53" i="1" s="1"/>
  <c r="JLT53" i="1" s="1"/>
  <c r="JLU53" i="1" s="1"/>
  <c r="JLV53" i="1" s="1"/>
  <c r="JLW53" i="1" s="1"/>
  <c r="JLX53" i="1" s="1"/>
  <c r="JLY53" i="1" s="1"/>
  <c r="JLZ53" i="1" s="1"/>
  <c r="JMA53" i="1" s="1"/>
  <c r="JMB53" i="1" s="1"/>
  <c r="JMC53" i="1" s="1"/>
  <c r="JMD53" i="1" s="1"/>
  <c r="JME53" i="1" s="1"/>
  <c r="JMF53" i="1" s="1"/>
  <c r="JMG53" i="1" s="1"/>
  <c r="JMH53" i="1" s="1"/>
  <c r="JMI53" i="1" s="1"/>
  <c r="JMJ53" i="1" s="1"/>
  <c r="JMK53" i="1" s="1"/>
  <c r="JML53" i="1" s="1"/>
  <c r="JMM53" i="1" s="1"/>
  <c r="JMN53" i="1" s="1"/>
  <c r="JMO53" i="1" s="1"/>
  <c r="JMP53" i="1" s="1"/>
  <c r="JMQ53" i="1" s="1"/>
  <c r="JMR53" i="1" s="1"/>
  <c r="JMS53" i="1" s="1"/>
  <c r="JMT53" i="1" s="1"/>
  <c r="JMU53" i="1" s="1"/>
  <c r="JMV53" i="1" s="1"/>
  <c r="JMW53" i="1" s="1"/>
  <c r="JMX53" i="1" s="1"/>
  <c r="JMY53" i="1" s="1"/>
  <c r="JMZ53" i="1" s="1"/>
  <c r="JNA53" i="1" s="1"/>
  <c r="JNB53" i="1" s="1"/>
  <c r="JNC53" i="1" s="1"/>
  <c r="JND53" i="1" s="1"/>
  <c r="JNE53" i="1" s="1"/>
  <c r="JNF53" i="1" s="1"/>
  <c r="JNG53" i="1" s="1"/>
  <c r="JNH53" i="1" s="1"/>
  <c r="JNI53" i="1" s="1"/>
  <c r="JNJ53" i="1" s="1"/>
  <c r="JNK53" i="1" s="1"/>
  <c r="JNL53" i="1" s="1"/>
  <c r="JNM53" i="1" s="1"/>
  <c r="JNN53" i="1" s="1"/>
  <c r="JNO53" i="1" s="1"/>
  <c r="JNP53" i="1" s="1"/>
  <c r="JNQ53" i="1" s="1"/>
  <c r="JNR53" i="1" s="1"/>
  <c r="JNS53" i="1" s="1"/>
  <c r="JNT53" i="1" s="1"/>
  <c r="JNU53" i="1" s="1"/>
  <c r="JNV53" i="1" s="1"/>
  <c r="JNW53" i="1" s="1"/>
  <c r="JNX53" i="1" s="1"/>
  <c r="JNY53" i="1" s="1"/>
  <c r="JNZ53" i="1" s="1"/>
  <c r="JOA53" i="1" s="1"/>
  <c r="JOB53" i="1" s="1"/>
  <c r="JOC53" i="1" s="1"/>
  <c r="JOD53" i="1" s="1"/>
  <c r="JOE53" i="1" s="1"/>
  <c r="JOF53" i="1" s="1"/>
  <c r="JOG53" i="1" s="1"/>
  <c r="JOH53" i="1" s="1"/>
  <c r="JOI53" i="1" s="1"/>
  <c r="JOJ53" i="1" s="1"/>
  <c r="JOK53" i="1" s="1"/>
  <c r="JOL53" i="1" s="1"/>
  <c r="JOM53" i="1" s="1"/>
  <c r="JON53" i="1" s="1"/>
  <c r="JOO53" i="1" s="1"/>
  <c r="JOP53" i="1" s="1"/>
  <c r="JOQ53" i="1" s="1"/>
  <c r="JOR53" i="1" s="1"/>
  <c r="JOS53" i="1" s="1"/>
  <c r="JOT53" i="1" s="1"/>
  <c r="JOU53" i="1" s="1"/>
  <c r="JOV53" i="1" s="1"/>
  <c r="JOW53" i="1" s="1"/>
  <c r="JOX53" i="1" s="1"/>
  <c r="JOY53" i="1" s="1"/>
  <c r="JOZ53" i="1" s="1"/>
  <c r="JPA53" i="1" s="1"/>
  <c r="JPB53" i="1" s="1"/>
  <c r="JPC53" i="1" s="1"/>
  <c r="JPD53" i="1" s="1"/>
  <c r="JPE53" i="1" s="1"/>
  <c r="JPF53" i="1" s="1"/>
  <c r="JPG53" i="1" s="1"/>
  <c r="JPH53" i="1" s="1"/>
  <c r="JPI53" i="1" s="1"/>
  <c r="JPJ53" i="1" s="1"/>
  <c r="JPK53" i="1" s="1"/>
  <c r="JPL53" i="1" s="1"/>
  <c r="JPM53" i="1" s="1"/>
  <c r="JPN53" i="1" s="1"/>
  <c r="JPO53" i="1" s="1"/>
  <c r="JPP53" i="1" s="1"/>
  <c r="JPQ53" i="1" s="1"/>
  <c r="JPR53" i="1" s="1"/>
  <c r="JPS53" i="1" s="1"/>
  <c r="JPT53" i="1" s="1"/>
  <c r="JPU53" i="1" s="1"/>
  <c r="JPV53" i="1" s="1"/>
  <c r="JPW53" i="1" s="1"/>
  <c r="JPX53" i="1" s="1"/>
  <c r="JPY53" i="1" s="1"/>
  <c r="JPZ53" i="1" s="1"/>
  <c r="JQA53" i="1" s="1"/>
  <c r="JQB53" i="1" s="1"/>
  <c r="JQC53" i="1" s="1"/>
  <c r="JQD53" i="1" s="1"/>
  <c r="JQE53" i="1" s="1"/>
  <c r="JQF53" i="1" s="1"/>
  <c r="JQG53" i="1" s="1"/>
  <c r="JQH53" i="1" s="1"/>
  <c r="JQI53" i="1" s="1"/>
  <c r="JQJ53" i="1" s="1"/>
  <c r="JQK53" i="1" s="1"/>
  <c r="JQL53" i="1" s="1"/>
  <c r="JQM53" i="1" s="1"/>
  <c r="JQN53" i="1" s="1"/>
  <c r="JQO53" i="1" s="1"/>
  <c r="JQP53" i="1" s="1"/>
  <c r="JQQ53" i="1" s="1"/>
  <c r="JQR53" i="1" s="1"/>
  <c r="JQS53" i="1" s="1"/>
  <c r="JQT53" i="1" s="1"/>
  <c r="JQU53" i="1" s="1"/>
  <c r="JQV53" i="1" s="1"/>
  <c r="JQW53" i="1" s="1"/>
  <c r="JQX53" i="1" s="1"/>
  <c r="JQY53" i="1" s="1"/>
  <c r="JQZ53" i="1" s="1"/>
  <c r="JRA53" i="1" s="1"/>
  <c r="JRB53" i="1" s="1"/>
  <c r="JRC53" i="1" s="1"/>
  <c r="JRD53" i="1" s="1"/>
  <c r="JRE53" i="1" s="1"/>
  <c r="JRF53" i="1" s="1"/>
  <c r="JRG53" i="1" s="1"/>
  <c r="JRH53" i="1" s="1"/>
  <c r="JRI53" i="1" s="1"/>
  <c r="JRJ53" i="1" s="1"/>
  <c r="JRK53" i="1" s="1"/>
  <c r="JRL53" i="1" s="1"/>
  <c r="JRM53" i="1" s="1"/>
  <c r="JRN53" i="1" s="1"/>
  <c r="JRO53" i="1" s="1"/>
  <c r="JRP53" i="1" s="1"/>
  <c r="JRQ53" i="1" s="1"/>
  <c r="JRR53" i="1" s="1"/>
  <c r="JRS53" i="1" s="1"/>
  <c r="JRT53" i="1" s="1"/>
  <c r="JRU53" i="1" s="1"/>
  <c r="JRV53" i="1" s="1"/>
  <c r="JRW53" i="1" s="1"/>
  <c r="JRX53" i="1" s="1"/>
  <c r="JRY53" i="1" s="1"/>
  <c r="JRZ53" i="1" s="1"/>
  <c r="JSA53" i="1" s="1"/>
  <c r="JSB53" i="1" s="1"/>
  <c r="JSC53" i="1" s="1"/>
  <c r="JSD53" i="1" s="1"/>
  <c r="JSE53" i="1" s="1"/>
  <c r="JSF53" i="1" s="1"/>
  <c r="JSG53" i="1" s="1"/>
  <c r="JSH53" i="1" s="1"/>
  <c r="JSI53" i="1" s="1"/>
  <c r="JSJ53" i="1" s="1"/>
  <c r="JSK53" i="1" s="1"/>
  <c r="JSL53" i="1" s="1"/>
  <c r="JSM53" i="1" s="1"/>
  <c r="JSN53" i="1" s="1"/>
  <c r="JSO53" i="1" s="1"/>
  <c r="JSP53" i="1" s="1"/>
  <c r="JSQ53" i="1" s="1"/>
  <c r="JSR53" i="1" s="1"/>
  <c r="JSS53" i="1" s="1"/>
  <c r="JST53" i="1" s="1"/>
  <c r="JSU53" i="1" s="1"/>
  <c r="JSV53" i="1" s="1"/>
  <c r="JSW53" i="1" s="1"/>
  <c r="JSX53" i="1" s="1"/>
  <c r="JSY53" i="1" s="1"/>
  <c r="JSZ53" i="1" s="1"/>
  <c r="JTA53" i="1" s="1"/>
  <c r="JTB53" i="1" s="1"/>
  <c r="JTC53" i="1" s="1"/>
  <c r="JTD53" i="1" s="1"/>
  <c r="JTE53" i="1" s="1"/>
  <c r="JTF53" i="1" s="1"/>
  <c r="JTG53" i="1" s="1"/>
  <c r="JTH53" i="1" s="1"/>
  <c r="JTI53" i="1" s="1"/>
  <c r="JTJ53" i="1" s="1"/>
  <c r="JTK53" i="1" s="1"/>
  <c r="JTL53" i="1" s="1"/>
  <c r="JTM53" i="1" s="1"/>
  <c r="JTN53" i="1" s="1"/>
  <c r="JTO53" i="1" s="1"/>
  <c r="JTP53" i="1" s="1"/>
  <c r="JTQ53" i="1" s="1"/>
  <c r="JTR53" i="1" s="1"/>
  <c r="JTS53" i="1" s="1"/>
  <c r="JTT53" i="1" s="1"/>
  <c r="JTU53" i="1" s="1"/>
  <c r="JTV53" i="1" s="1"/>
  <c r="JTW53" i="1" s="1"/>
  <c r="JTX53" i="1" s="1"/>
  <c r="JTY53" i="1" s="1"/>
  <c r="JTZ53" i="1" s="1"/>
  <c r="JUA53" i="1" s="1"/>
  <c r="JUB53" i="1" s="1"/>
  <c r="JUC53" i="1" s="1"/>
  <c r="JUD53" i="1" s="1"/>
  <c r="JUE53" i="1" s="1"/>
  <c r="JUF53" i="1" s="1"/>
  <c r="JUG53" i="1" s="1"/>
  <c r="JUH53" i="1" s="1"/>
  <c r="JUI53" i="1" s="1"/>
  <c r="JUJ53" i="1" s="1"/>
  <c r="JUK53" i="1" s="1"/>
  <c r="JUL53" i="1" s="1"/>
  <c r="JUM53" i="1" s="1"/>
  <c r="JUN53" i="1" s="1"/>
  <c r="JUO53" i="1" s="1"/>
  <c r="JUP53" i="1" s="1"/>
  <c r="JUQ53" i="1" s="1"/>
  <c r="JUR53" i="1" s="1"/>
  <c r="JUS53" i="1" s="1"/>
  <c r="JUT53" i="1" s="1"/>
  <c r="JUU53" i="1" s="1"/>
  <c r="JUV53" i="1" s="1"/>
  <c r="JUW53" i="1" s="1"/>
  <c r="JUX53" i="1" s="1"/>
  <c r="JUY53" i="1" s="1"/>
  <c r="JUZ53" i="1" s="1"/>
  <c r="JVA53" i="1" s="1"/>
  <c r="JVB53" i="1" s="1"/>
  <c r="JVC53" i="1" s="1"/>
  <c r="JVD53" i="1" s="1"/>
  <c r="JVE53" i="1" s="1"/>
  <c r="JVF53" i="1" s="1"/>
  <c r="JVG53" i="1" s="1"/>
  <c r="JVH53" i="1" s="1"/>
  <c r="JVI53" i="1" s="1"/>
  <c r="JVJ53" i="1" s="1"/>
  <c r="JVK53" i="1" s="1"/>
  <c r="JVL53" i="1" s="1"/>
  <c r="JVM53" i="1" s="1"/>
  <c r="JVN53" i="1" s="1"/>
  <c r="JVO53" i="1" s="1"/>
  <c r="JVP53" i="1" s="1"/>
  <c r="JVQ53" i="1" s="1"/>
  <c r="JVR53" i="1" s="1"/>
  <c r="JVS53" i="1" s="1"/>
  <c r="JVT53" i="1" s="1"/>
  <c r="JVU53" i="1" s="1"/>
  <c r="JVV53" i="1" s="1"/>
  <c r="JVW53" i="1" s="1"/>
  <c r="JVX53" i="1" s="1"/>
  <c r="JVY53" i="1" s="1"/>
  <c r="JVZ53" i="1" s="1"/>
  <c r="JWA53" i="1" s="1"/>
  <c r="JWB53" i="1" s="1"/>
  <c r="JWC53" i="1" s="1"/>
  <c r="JWD53" i="1" s="1"/>
  <c r="JWE53" i="1" s="1"/>
  <c r="JWF53" i="1" s="1"/>
  <c r="JWG53" i="1" s="1"/>
  <c r="JWH53" i="1" s="1"/>
  <c r="JWI53" i="1" s="1"/>
  <c r="JWJ53" i="1" s="1"/>
  <c r="JWK53" i="1" s="1"/>
  <c r="JWL53" i="1" s="1"/>
  <c r="JWM53" i="1" s="1"/>
  <c r="JWN53" i="1" s="1"/>
  <c r="JWO53" i="1" s="1"/>
  <c r="JWP53" i="1" s="1"/>
  <c r="JWQ53" i="1" s="1"/>
  <c r="JWR53" i="1" s="1"/>
  <c r="JWS53" i="1" s="1"/>
  <c r="JWT53" i="1" s="1"/>
  <c r="JWU53" i="1" s="1"/>
  <c r="JWV53" i="1" s="1"/>
  <c r="JWW53" i="1" s="1"/>
  <c r="JWX53" i="1" s="1"/>
  <c r="JWY53" i="1" s="1"/>
  <c r="JWZ53" i="1" s="1"/>
  <c r="JXA53" i="1" s="1"/>
  <c r="JXB53" i="1" s="1"/>
  <c r="JXC53" i="1" s="1"/>
  <c r="JXD53" i="1" s="1"/>
  <c r="JXE53" i="1" s="1"/>
  <c r="JXF53" i="1" s="1"/>
  <c r="JXG53" i="1" s="1"/>
  <c r="JXH53" i="1" s="1"/>
  <c r="JXI53" i="1" s="1"/>
  <c r="JXJ53" i="1" s="1"/>
  <c r="JXK53" i="1" s="1"/>
  <c r="JXL53" i="1" s="1"/>
  <c r="JXM53" i="1" s="1"/>
  <c r="JXN53" i="1" s="1"/>
  <c r="JXO53" i="1" s="1"/>
  <c r="JXP53" i="1" s="1"/>
  <c r="JXQ53" i="1" s="1"/>
  <c r="JXR53" i="1" s="1"/>
  <c r="JXS53" i="1" s="1"/>
  <c r="JXT53" i="1" s="1"/>
  <c r="JXU53" i="1" s="1"/>
  <c r="JXV53" i="1" s="1"/>
  <c r="JXW53" i="1" s="1"/>
  <c r="JXX53" i="1" s="1"/>
  <c r="JXY53" i="1" s="1"/>
  <c r="JXZ53" i="1" s="1"/>
  <c r="JYA53" i="1" s="1"/>
  <c r="JYB53" i="1" s="1"/>
  <c r="JYC53" i="1" s="1"/>
  <c r="JYD53" i="1" s="1"/>
  <c r="JYE53" i="1" s="1"/>
  <c r="JYF53" i="1" s="1"/>
  <c r="JYG53" i="1" s="1"/>
  <c r="JYH53" i="1" s="1"/>
  <c r="JYI53" i="1" s="1"/>
  <c r="JYJ53" i="1" s="1"/>
  <c r="JYK53" i="1" s="1"/>
  <c r="JYL53" i="1" s="1"/>
  <c r="JYM53" i="1" s="1"/>
  <c r="JYN53" i="1" s="1"/>
  <c r="JYO53" i="1" s="1"/>
  <c r="JYP53" i="1" s="1"/>
  <c r="JYQ53" i="1" s="1"/>
  <c r="JYR53" i="1" s="1"/>
  <c r="JYS53" i="1" s="1"/>
  <c r="JYT53" i="1" s="1"/>
  <c r="JYU53" i="1" s="1"/>
  <c r="JYV53" i="1" s="1"/>
  <c r="JYW53" i="1" s="1"/>
  <c r="JYX53" i="1" s="1"/>
  <c r="JYY53" i="1" s="1"/>
  <c r="JYZ53" i="1" s="1"/>
  <c r="JZA53" i="1" s="1"/>
  <c r="JZB53" i="1" s="1"/>
  <c r="JZC53" i="1" s="1"/>
  <c r="JZD53" i="1" s="1"/>
  <c r="JZE53" i="1" s="1"/>
  <c r="JZF53" i="1" s="1"/>
  <c r="JZG53" i="1" s="1"/>
  <c r="JZH53" i="1" s="1"/>
  <c r="JZI53" i="1" s="1"/>
  <c r="JZJ53" i="1" s="1"/>
  <c r="JZK53" i="1" s="1"/>
  <c r="JZL53" i="1" s="1"/>
  <c r="JZM53" i="1" s="1"/>
  <c r="JZN53" i="1" s="1"/>
  <c r="JZO53" i="1" s="1"/>
  <c r="JZP53" i="1" s="1"/>
  <c r="JZQ53" i="1" s="1"/>
  <c r="JZR53" i="1" s="1"/>
  <c r="JZS53" i="1" s="1"/>
  <c r="JZT53" i="1" s="1"/>
  <c r="JZU53" i="1" s="1"/>
  <c r="JZV53" i="1" s="1"/>
  <c r="JZW53" i="1" s="1"/>
  <c r="JZX53" i="1" s="1"/>
  <c r="JZY53" i="1" s="1"/>
  <c r="JZZ53" i="1" s="1"/>
  <c r="KAA53" i="1" s="1"/>
  <c r="KAB53" i="1" s="1"/>
  <c r="KAC53" i="1" s="1"/>
  <c r="KAD53" i="1" s="1"/>
  <c r="KAE53" i="1" s="1"/>
  <c r="KAF53" i="1" s="1"/>
  <c r="KAG53" i="1" s="1"/>
  <c r="KAH53" i="1" s="1"/>
  <c r="KAI53" i="1" s="1"/>
  <c r="KAJ53" i="1" s="1"/>
  <c r="KAK53" i="1" s="1"/>
  <c r="KAL53" i="1" s="1"/>
  <c r="KAM53" i="1" s="1"/>
  <c r="KAN53" i="1" s="1"/>
  <c r="KAO53" i="1" s="1"/>
  <c r="KAP53" i="1" s="1"/>
  <c r="KAQ53" i="1" s="1"/>
  <c r="KAR53" i="1" s="1"/>
  <c r="KAS53" i="1" s="1"/>
  <c r="KAT53" i="1" s="1"/>
  <c r="KAU53" i="1" s="1"/>
  <c r="KAV53" i="1" s="1"/>
  <c r="KAW53" i="1" s="1"/>
  <c r="KAX53" i="1" s="1"/>
  <c r="KAY53" i="1" s="1"/>
  <c r="KAZ53" i="1" s="1"/>
  <c r="KBA53" i="1" s="1"/>
  <c r="KBB53" i="1" s="1"/>
  <c r="KBC53" i="1" s="1"/>
  <c r="KBD53" i="1" s="1"/>
  <c r="KBE53" i="1" s="1"/>
  <c r="KBF53" i="1" s="1"/>
  <c r="KBG53" i="1" s="1"/>
  <c r="KBH53" i="1" s="1"/>
  <c r="KBI53" i="1" s="1"/>
  <c r="KBJ53" i="1" s="1"/>
  <c r="KBK53" i="1" s="1"/>
  <c r="KBL53" i="1" s="1"/>
  <c r="KBM53" i="1" s="1"/>
  <c r="KBN53" i="1" s="1"/>
  <c r="KBO53" i="1" s="1"/>
  <c r="KBP53" i="1" s="1"/>
  <c r="KBQ53" i="1" s="1"/>
  <c r="KBR53" i="1" s="1"/>
  <c r="KBS53" i="1" s="1"/>
  <c r="KBT53" i="1" s="1"/>
  <c r="KBU53" i="1" s="1"/>
  <c r="KBV53" i="1" s="1"/>
  <c r="KBW53" i="1" s="1"/>
  <c r="KBX53" i="1" s="1"/>
  <c r="KBY53" i="1" s="1"/>
  <c r="KBZ53" i="1" s="1"/>
  <c r="KCA53" i="1" s="1"/>
  <c r="KCB53" i="1" s="1"/>
  <c r="KCC53" i="1" s="1"/>
  <c r="KCD53" i="1" s="1"/>
  <c r="KCE53" i="1" s="1"/>
  <c r="KCF53" i="1" s="1"/>
  <c r="KCG53" i="1" s="1"/>
  <c r="KCH53" i="1" s="1"/>
  <c r="KCI53" i="1" s="1"/>
  <c r="KCJ53" i="1" s="1"/>
  <c r="KCK53" i="1" s="1"/>
  <c r="KCL53" i="1" s="1"/>
  <c r="KCM53" i="1" s="1"/>
  <c r="KCN53" i="1" s="1"/>
  <c r="KCO53" i="1" s="1"/>
  <c r="KCP53" i="1" s="1"/>
  <c r="KCQ53" i="1" s="1"/>
  <c r="KCR53" i="1" s="1"/>
  <c r="KCS53" i="1" s="1"/>
  <c r="KCT53" i="1" s="1"/>
  <c r="KCU53" i="1" s="1"/>
  <c r="KCV53" i="1" s="1"/>
  <c r="KCW53" i="1" s="1"/>
  <c r="KCX53" i="1" s="1"/>
  <c r="KCY53" i="1" s="1"/>
  <c r="KCZ53" i="1" s="1"/>
  <c r="KDA53" i="1" s="1"/>
  <c r="KDB53" i="1" s="1"/>
  <c r="KDC53" i="1" s="1"/>
  <c r="KDD53" i="1" s="1"/>
  <c r="KDE53" i="1" s="1"/>
  <c r="KDF53" i="1" s="1"/>
  <c r="KDG53" i="1" s="1"/>
  <c r="KDH53" i="1" s="1"/>
  <c r="KDI53" i="1" s="1"/>
  <c r="KDJ53" i="1" s="1"/>
  <c r="KDK53" i="1" s="1"/>
  <c r="KDL53" i="1" s="1"/>
  <c r="KDM53" i="1" s="1"/>
  <c r="KDN53" i="1" s="1"/>
  <c r="KDO53" i="1" s="1"/>
  <c r="KDP53" i="1" s="1"/>
  <c r="KDQ53" i="1" s="1"/>
  <c r="KDR53" i="1" s="1"/>
  <c r="KDS53" i="1" s="1"/>
  <c r="KDT53" i="1" s="1"/>
  <c r="KDU53" i="1" s="1"/>
  <c r="KDV53" i="1" s="1"/>
  <c r="KDW53" i="1" s="1"/>
  <c r="KDX53" i="1" s="1"/>
  <c r="KDY53" i="1" s="1"/>
  <c r="KDZ53" i="1" s="1"/>
  <c r="KEA53" i="1" s="1"/>
  <c r="KEB53" i="1" s="1"/>
  <c r="KEC53" i="1" s="1"/>
  <c r="KED53" i="1" s="1"/>
  <c r="KEE53" i="1" s="1"/>
  <c r="KEF53" i="1" s="1"/>
  <c r="KEG53" i="1" s="1"/>
  <c r="KEH53" i="1" s="1"/>
  <c r="KEI53" i="1" s="1"/>
  <c r="KEJ53" i="1" s="1"/>
  <c r="KEK53" i="1" s="1"/>
  <c r="KEL53" i="1" s="1"/>
  <c r="KEM53" i="1" s="1"/>
  <c r="KEN53" i="1" s="1"/>
  <c r="KEO53" i="1" s="1"/>
  <c r="KEP53" i="1" s="1"/>
  <c r="KEQ53" i="1" s="1"/>
  <c r="KER53" i="1" s="1"/>
  <c r="KES53" i="1" s="1"/>
  <c r="KET53" i="1" s="1"/>
  <c r="KEU53" i="1" s="1"/>
  <c r="KEV53" i="1" s="1"/>
  <c r="KEW53" i="1" s="1"/>
  <c r="KEX53" i="1" s="1"/>
  <c r="KEY53" i="1" s="1"/>
  <c r="KEZ53" i="1" s="1"/>
  <c r="KFA53" i="1" s="1"/>
  <c r="KFB53" i="1" s="1"/>
  <c r="KFC53" i="1" s="1"/>
  <c r="KFD53" i="1" s="1"/>
  <c r="KFE53" i="1" s="1"/>
  <c r="KFF53" i="1" s="1"/>
  <c r="KFG53" i="1" s="1"/>
  <c r="KFH53" i="1" s="1"/>
  <c r="KFI53" i="1" s="1"/>
  <c r="KFJ53" i="1" s="1"/>
  <c r="KFK53" i="1" s="1"/>
  <c r="KFL53" i="1" s="1"/>
  <c r="KFM53" i="1" s="1"/>
  <c r="KFN53" i="1" s="1"/>
  <c r="KFO53" i="1" s="1"/>
  <c r="KFP53" i="1" s="1"/>
  <c r="KFQ53" i="1" s="1"/>
  <c r="KFR53" i="1" s="1"/>
  <c r="KFS53" i="1" s="1"/>
  <c r="KFT53" i="1" s="1"/>
  <c r="KFU53" i="1" s="1"/>
  <c r="KFV53" i="1" s="1"/>
  <c r="KFW53" i="1" s="1"/>
  <c r="KFX53" i="1" s="1"/>
  <c r="KFY53" i="1" s="1"/>
  <c r="KFZ53" i="1" s="1"/>
  <c r="KGA53" i="1" s="1"/>
  <c r="KGB53" i="1" s="1"/>
  <c r="KGC53" i="1" s="1"/>
  <c r="KGD53" i="1" s="1"/>
  <c r="KGE53" i="1" s="1"/>
  <c r="KGF53" i="1" s="1"/>
  <c r="KGG53" i="1" s="1"/>
  <c r="KGH53" i="1" s="1"/>
  <c r="KGI53" i="1" s="1"/>
  <c r="KGJ53" i="1" s="1"/>
  <c r="KGK53" i="1" s="1"/>
  <c r="KGL53" i="1" s="1"/>
  <c r="KGM53" i="1" s="1"/>
  <c r="KGN53" i="1" s="1"/>
  <c r="KGO53" i="1" s="1"/>
  <c r="KGP53" i="1" s="1"/>
  <c r="KGQ53" i="1" s="1"/>
  <c r="KGR53" i="1" s="1"/>
  <c r="KGS53" i="1" s="1"/>
  <c r="KGT53" i="1" s="1"/>
  <c r="KGU53" i="1" s="1"/>
  <c r="KGV53" i="1" s="1"/>
  <c r="KGW53" i="1" s="1"/>
  <c r="KGX53" i="1" s="1"/>
  <c r="KGY53" i="1" s="1"/>
  <c r="KGZ53" i="1" s="1"/>
  <c r="KHA53" i="1" s="1"/>
  <c r="KHB53" i="1" s="1"/>
  <c r="KHC53" i="1" s="1"/>
  <c r="KHD53" i="1" s="1"/>
  <c r="KHE53" i="1" s="1"/>
  <c r="KHF53" i="1" s="1"/>
  <c r="KHG53" i="1" s="1"/>
  <c r="KHH53" i="1" s="1"/>
  <c r="KHI53" i="1" s="1"/>
  <c r="KHJ53" i="1" s="1"/>
  <c r="KHK53" i="1" s="1"/>
  <c r="KHL53" i="1" s="1"/>
  <c r="KHM53" i="1" s="1"/>
  <c r="KHN53" i="1" s="1"/>
  <c r="KHO53" i="1" s="1"/>
  <c r="KHP53" i="1" s="1"/>
  <c r="KHQ53" i="1" s="1"/>
  <c r="KHR53" i="1" s="1"/>
  <c r="KHS53" i="1" s="1"/>
  <c r="KHT53" i="1" s="1"/>
  <c r="KHU53" i="1" s="1"/>
  <c r="KHV53" i="1" s="1"/>
  <c r="KHW53" i="1" s="1"/>
  <c r="KHX53" i="1" s="1"/>
  <c r="KHY53" i="1" s="1"/>
  <c r="KHZ53" i="1" s="1"/>
  <c r="KIA53" i="1" s="1"/>
  <c r="KIB53" i="1" s="1"/>
  <c r="KIC53" i="1" s="1"/>
  <c r="KID53" i="1" s="1"/>
  <c r="KIE53" i="1" s="1"/>
  <c r="KIF53" i="1" s="1"/>
  <c r="KIG53" i="1" s="1"/>
  <c r="KIH53" i="1" s="1"/>
  <c r="KII53" i="1" s="1"/>
  <c r="KIJ53" i="1" s="1"/>
  <c r="KIK53" i="1" s="1"/>
  <c r="KIL53" i="1" s="1"/>
  <c r="KIM53" i="1" s="1"/>
  <c r="KIN53" i="1" s="1"/>
  <c r="KIO53" i="1" s="1"/>
  <c r="KIP53" i="1" s="1"/>
  <c r="KIQ53" i="1" s="1"/>
  <c r="KIR53" i="1" s="1"/>
  <c r="KIS53" i="1" s="1"/>
  <c r="KIT53" i="1" s="1"/>
  <c r="KIU53" i="1" s="1"/>
  <c r="KIV53" i="1" s="1"/>
  <c r="KIW53" i="1" s="1"/>
  <c r="KIX53" i="1" s="1"/>
  <c r="KIY53" i="1" s="1"/>
  <c r="KIZ53" i="1" s="1"/>
  <c r="KJA53" i="1" s="1"/>
  <c r="KJB53" i="1" s="1"/>
  <c r="KJC53" i="1" s="1"/>
  <c r="KJD53" i="1" s="1"/>
  <c r="KJE53" i="1" s="1"/>
  <c r="KJF53" i="1" s="1"/>
  <c r="KJG53" i="1" s="1"/>
  <c r="KJH53" i="1" s="1"/>
  <c r="KJI53" i="1" s="1"/>
  <c r="KJJ53" i="1" s="1"/>
  <c r="KJK53" i="1" s="1"/>
  <c r="KJL53" i="1" s="1"/>
  <c r="KJM53" i="1" s="1"/>
  <c r="KJN53" i="1" s="1"/>
  <c r="KJO53" i="1" s="1"/>
  <c r="KJP53" i="1" s="1"/>
  <c r="KJQ53" i="1" s="1"/>
  <c r="KJR53" i="1" s="1"/>
  <c r="KJS53" i="1" s="1"/>
  <c r="KJT53" i="1" s="1"/>
  <c r="KJU53" i="1" s="1"/>
  <c r="KJV53" i="1" s="1"/>
  <c r="KJW53" i="1" s="1"/>
  <c r="KJX53" i="1" s="1"/>
  <c r="KJY53" i="1" s="1"/>
  <c r="KJZ53" i="1" s="1"/>
  <c r="KKA53" i="1" s="1"/>
  <c r="KKB53" i="1" s="1"/>
  <c r="KKC53" i="1" s="1"/>
  <c r="KKD53" i="1" s="1"/>
  <c r="KKE53" i="1" s="1"/>
  <c r="KKF53" i="1" s="1"/>
  <c r="KKG53" i="1" s="1"/>
  <c r="KKH53" i="1" s="1"/>
  <c r="KKI53" i="1" s="1"/>
  <c r="KKJ53" i="1" s="1"/>
  <c r="KKK53" i="1" s="1"/>
  <c r="KKL53" i="1" s="1"/>
  <c r="KKM53" i="1" s="1"/>
  <c r="KKN53" i="1" s="1"/>
  <c r="KKO53" i="1" s="1"/>
  <c r="KKP53" i="1" s="1"/>
  <c r="KKQ53" i="1" s="1"/>
  <c r="KKR53" i="1" s="1"/>
  <c r="KKS53" i="1" s="1"/>
  <c r="KKT53" i="1" s="1"/>
  <c r="KKU53" i="1" s="1"/>
  <c r="KKV53" i="1" s="1"/>
  <c r="KKW53" i="1" s="1"/>
  <c r="KKX53" i="1" s="1"/>
  <c r="KKY53" i="1" s="1"/>
  <c r="KKZ53" i="1" s="1"/>
  <c r="KLA53" i="1" s="1"/>
  <c r="KLB53" i="1" s="1"/>
  <c r="KLC53" i="1" s="1"/>
  <c r="KLD53" i="1" s="1"/>
  <c r="KLE53" i="1" s="1"/>
  <c r="KLF53" i="1" s="1"/>
  <c r="KLG53" i="1" s="1"/>
  <c r="KLH53" i="1" s="1"/>
  <c r="KLI53" i="1" s="1"/>
  <c r="KLJ53" i="1" s="1"/>
  <c r="KLK53" i="1" s="1"/>
  <c r="KLL53" i="1" s="1"/>
  <c r="KLM53" i="1" s="1"/>
  <c r="KLN53" i="1" s="1"/>
  <c r="KLO53" i="1" s="1"/>
  <c r="KLP53" i="1" s="1"/>
  <c r="KLQ53" i="1" s="1"/>
  <c r="KLR53" i="1" s="1"/>
  <c r="KLS53" i="1" s="1"/>
  <c r="KLT53" i="1" s="1"/>
  <c r="KLU53" i="1" s="1"/>
  <c r="KLV53" i="1" s="1"/>
  <c r="KLW53" i="1" s="1"/>
  <c r="KLX53" i="1" s="1"/>
  <c r="KLY53" i="1" s="1"/>
  <c r="KLZ53" i="1" s="1"/>
  <c r="KMA53" i="1" s="1"/>
  <c r="KMB53" i="1" s="1"/>
  <c r="KMC53" i="1" s="1"/>
  <c r="KMD53" i="1" s="1"/>
  <c r="KME53" i="1" s="1"/>
  <c r="KMF53" i="1" s="1"/>
  <c r="KMG53" i="1" s="1"/>
  <c r="KMH53" i="1" s="1"/>
  <c r="KMI53" i="1" s="1"/>
  <c r="KMJ53" i="1" s="1"/>
  <c r="KMK53" i="1" s="1"/>
  <c r="KML53" i="1" s="1"/>
  <c r="KMM53" i="1" s="1"/>
  <c r="KMN53" i="1" s="1"/>
  <c r="KMO53" i="1" s="1"/>
  <c r="KMP53" i="1" s="1"/>
  <c r="KMQ53" i="1" s="1"/>
  <c r="KMR53" i="1" s="1"/>
  <c r="KMS53" i="1" s="1"/>
  <c r="KMT53" i="1" s="1"/>
  <c r="KMU53" i="1" s="1"/>
  <c r="KMV53" i="1" s="1"/>
  <c r="KMW53" i="1" s="1"/>
  <c r="KMX53" i="1" s="1"/>
  <c r="KMY53" i="1" s="1"/>
  <c r="KMZ53" i="1" s="1"/>
  <c r="KNA53" i="1" s="1"/>
  <c r="KNB53" i="1" s="1"/>
  <c r="KNC53" i="1" s="1"/>
  <c r="KND53" i="1" s="1"/>
  <c r="KNE53" i="1" s="1"/>
  <c r="KNF53" i="1" s="1"/>
  <c r="KNG53" i="1" s="1"/>
  <c r="KNH53" i="1" s="1"/>
  <c r="KNI53" i="1" s="1"/>
  <c r="KNJ53" i="1" s="1"/>
  <c r="KNK53" i="1" s="1"/>
  <c r="KNL53" i="1" s="1"/>
  <c r="KNM53" i="1" s="1"/>
  <c r="KNN53" i="1" s="1"/>
  <c r="KNO53" i="1" s="1"/>
  <c r="KNP53" i="1" s="1"/>
  <c r="KNQ53" i="1" s="1"/>
  <c r="KNR53" i="1" s="1"/>
  <c r="KNS53" i="1" s="1"/>
  <c r="KNT53" i="1" s="1"/>
  <c r="KNU53" i="1" s="1"/>
  <c r="KNV53" i="1" s="1"/>
  <c r="KNW53" i="1" s="1"/>
  <c r="KNX53" i="1" s="1"/>
  <c r="KNY53" i="1" s="1"/>
  <c r="KNZ53" i="1" s="1"/>
  <c r="KOA53" i="1" s="1"/>
  <c r="KOB53" i="1" s="1"/>
  <c r="KOC53" i="1" s="1"/>
  <c r="KOD53" i="1" s="1"/>
  <c r="KOE53" i="1" s="1"/>
  <c r="KOF53" i="1" s="1"/>
  <c r="KOG53" i="1" s="1"/>
  <c r="KOH53" i="1" s="1"/>
  <c r="KOI53" i="1" s="1"/>
  <c r="KOJ53" i="1" s="1"/>
  <c r="KOK53" i="1" s="1"/>
  <c r="KOL53" i="1" s="1"/>
  <c r="KOM53" i="1" s="1"/>
  <c r="KON53" i="1" s="1"/>
  <c r="KOO53" i="1" s="1"/>
  <c r="KOP53" i="1" s="1"/>
  <c r="KOQ53" i="1" s="1"/>
  <c r="KOR53" i="1" s="1"/>
  <c r="KOS53" i="1" s="1"/>
  <c r="KOT53" i="1" s="1"/>
  <c r="KOU53" i="1" s="1"/>
  <c r="KOV53" i="1" s="1"/>
  <c r="KOW53" i="1" s="1"/>
  <c r="KOX53" i="1" s="1"/>
  <c r="KOY53" i="1" s="1"/>
  <c r="KOZ53" i="1" s="1"/>
  <c r="KPA53" i="1" s="1"/>
  <c r="KPB53" i="1" s="1"/>
  <c r="KPC53" i="1" s="1"/>
  <c r="KPD53" i="1" s="1"/>
  <c r="KPE53" i="1" s="1"/>
  <c r="KPF53" i="1" s="1"/>
  <c r="KPG53" i="1" s="1"/>
  <c r="KPH53" i="1" s="1"/>
  <c r="KPI53" i="1" s="1"/>
  <c r="KPJ53" i="1" s="1"/>
  <c r="KPK53" i="1" s="1"/>
  <c r="KPL53" i="1" s="1"/>
  <c r="KPM53" i="1" s="1"/>
  <c r="KPN53" i="1" s="1"/>
  <c r="KPO53" i="1" s="1"/>
  <c r="KPP53" i="1" s="1"/>
  <c r="KPQ53" i="1" s="1"/>
  <c r="KPR53" i="1" s="1"/>
  <c r="KPS53" i="1" s="1"/>
  <c r="KPT53" i="1" s="1"/>
  <c r="KPU53" i="1" s="1"/>
  <c r="KPV53" i="1" s="1"/>
  <c r="KPW53" i="1" s="1"/>
  <c r="KPX53" i="1" s="1"/>
  <c r="KPY53" i="1" s="1"/>
  <c r="KPZ53" i="1" s="1"/>
  <c r="KQA53" i="1" s="1"/>
  <c r="KQB53" i="1" s="1"/>
  <c r="KQC53" i="1" s="1"/>
  <c r="KQD53" i="1" s="1"/>
  <c r="KQE53" i="1" s="1"/>
  <c r="KQF53" i="1" s="1"/>
  <c r="KQG53" i="1" s="1"/>
  <c r="KQH53" i="1" s="1"/>
  <c r="KQI53" i="1" s="1"/>
  <c r="KQJ53" i="1" s="1"/>
  <c r="KQK53" i="1" s="1"/>
  <c r="KQL53" i="1" s="1"/>
  <c r="KQM53" i="1" s="1"/>
  <c r="KQN53" i="1" s="1"/>
  <c r="KQO53" i="1" s="1"/>
  <c r="KQP53" i="1" s="1"/>
  <c r="KQQ53" i="1" s="1"/>
  <c r="KQR53" i="1" s="1"/>
  <c r="KQS53" i="1" s="1"/>
  <c r="KQT53" i="1" s="1"/>
  <c r="KQU53" i="1" s="1"/>
  <c r="KQV53" i="1" s="1"/>
  <c r="KQW53" i="1" s="1"/>
  <c r="KQX53" i="1" s="1"/>
  <c r="KQY53" i="1" s="1"/>
  <c r="KQZ53" i="1" s="1"/>
  <c r="KRA53" i="1" s="1"/>
  <c r="KRB53" i="1" s="1"/>
  <c r="KRC53" i="1" s="1"/>
  <c r="KRD53" i="1" s="1"/>
  <c r="KRE53" i="1" s="1"/>
  <c r="KRF53" i="1" s="1"/>
  <c r="KRG53" i="1" s="1"/>
  <c r="KRH53" i="1" s="1"/>
  <c r="KRI53" i="1" s="1"/>
  <c r="KRJ53" i="1" s="1"/>
  <c r="KRK53" i="1" s="1"/>
  <c r="KRL53" i="1" s="1"/>
  <c r="KRM53" i="1" s="1"/>
  <c r="KRN53" i="1" s="1"/>
  <c r="KRO53" i="1" s="1"/>
  <c r="KRP53" i="1" s="1"/>
  <c r="KRQ53" i="1" s="1"/>
  <c r="KRR53" i="1" s="1"/>
  <c r="KRS53" i="1" s="1"/>
  <c r="KRT53" i="1" s="1"/>
  <c r="KRU53" i="1" s="1"/>
  <c r="KRV53" i="1" s="1"/>
  <c r="KRW53" i="1" s="1"/>
  <c r="KRX53" i="1" s="1"/>
  <c r="KRY53" i="1" s="1"/>
  <c r="KRZ53" i="1" s="1"/>
  <c r="KSA53" i="1" s="1"/>
  <c r="KSB53" i="1" s="1"/>
  <c r="KSC53" i="1" s="1"/>
  <c r="KSD53" i="1" s="1"/>
  <c r="KSE53" i="1" s="1"/>
  <c r="KSF53" i="1" s="1"/>
  <c r="KSG53" i="1" s="1"/>
  <c r="KSH53" i="1" s="1"/>
  <c r="KSI53" i="1" s="1"/>
  <c r="KSJ53" i="1" s="1"/>
  <c r="KSK53" i="1" s="1"/>
  <c r="KSL53" i="1" s="1"/>
  <c r="KSM53" i="1" s="1"/>
  <c r="KSN53" i="1" s="1"/>
  <c r="KSO53" i="1" s="1"/>
  <c r="KSP53" i="1" s="1"/>
  <c r="KSQ53" i="1" s="1"/>
  <c r="KSR53" i="1" s="1"/>
  <c r="KSS53" i="1" s="1"/>
  <c r="KST53" i="1" s="1"/>
  <c r="KSU53" i="1" s="1"/>
  <c r="KSV53" i="1" s="1"/>
  <c r="KSW53" i="1" s="1"/>
  <c r="KSX53" i="1" s="1"/>
  <c r="KSY53" i="1" s="1"/>
  <c r="KSZ53" i="1" s="1"/>
  <c r="KTA53" i="1" s="1"/>
  <c r="KTB53" i="1" s="1"/>
  <c r="KTC53" i="1" s="1"/>
  <c r="KTD53" i="1" s="1"/>
  <c r="KTE53" i="1" s="1"/>
  <c r="KTF53" i="1" s="1"/>
  <c r="KTG53" i="1" s="1"/>
  <c r="KTH53" i="1" s="1"/>
  <c r="KTI53" i="1" s="1"/>
  <c r="KTJ53" i="1" s="1"/>
  <c r="KTK53" i="1" s="1"/>
  <c r="KTL53" i="1" s="1"/>
  <c r="KTM53" i="1" s="1"/>
  <c r="KTN53" i="1" s="1"/>
  <c r="KTO53" i="1" s="1"/>
  <c r="KTP53" i="1" s="1"/>
  <c r="KTQ53" i="1" s="1"/>
  <c r="KTR53" i="1" s="1"/>
  <c r="KTS53" i="1" s="1"/>
  <c r="KTT53" i="1" s="1"/>
  <c r="KTU53" i="1" s="1"/>
  <c r="KTV53" i="1" s="1"/>
  <c r="KTW53" i="1" s="1"/>
  <c r="KTX53" i="1" s="1"/>
  <c r="KTY53" i="1" s="1"/>
  <c r="KTZ53" i="1" s="1"/>
  <c r="KUA53" i="1" s="1"/>
  <c r="KUB53" i="1" s="1"/>
  <c r="KUC53" i="1" s="1"/>
  <c r="KUD53" i="1" s="1"/>
  <c r="KUE53" i="1" s="1"/>
  <c r="KUF53" i="1" s="1"/>
  <c r="KUG53" i="1" s="1"/>
  <c r="KUH53" i="1" s="1"/>
  <c r="KUI53" i="1" s="1"/>
  <c r="KUJ53" i="1" s="1"/>
  <c r="KUK53" i="1" s="1"/>
  <c r="KUL53" i="1" s="1"/>
  <c r="KUM53" i="1" s="1"/>
  <c r="KUN53" i="1" s="1"/>
  <c r="KUO53" i="1" s="1"/>
  <c r="KUP53" i="1" s="1"/>
  <c r="KUQ53" i="1" s="1"/>
  <c r="KUR53" i="1" s="1"/>
  <c r="KUS53" i="1" s="1"/>
  <c r="KUT53" i="1" s="1"/>
  <c r="KUU53" i="1" s="1"/>
  <c r="KUV53" i="1" s="1"/>
  <c r="KUW53" i="1" s="1"/>
  <c r="KUX53" i="1" s="1"/>
  <c r="KUY53" i="1" s="1"/>
  <c r="KUZ53" i="1" s="1"/>
  <c r="KVA53" i="1" s="1"/>
  <c r="KVB53" i="1" s="1"/>
  <c r="KVC53" i="1" s="1"/>
  <c r="KVD53" i="1" s="1"/>
  <c r="KVE53" i="1" s="1"/>
  <c r="KVF53" i="1" s="1"/>
  <c r="KVG53" i="1" s="1"/>
  <c r="KVH53" i="1" s="1"/>
  <c r="KVI53" i="1" s="1"/>
  <c r="KVJ53" i="1" s="1"/>
  <c r="KVK53" i="1" s="1"/>
  <c r="KVL53" i="1" s="1"/>
  <c r="KVM53" i="1" s="1"/>
  <c r="KVN53" i="1" s="1"/>
  <c r="KVO53" i="1" s="1"/>
  <c r="KVP53" i="1" s="1"/>
  <c r="KVQ53" i="1" s="1"/>
  <c r="KVR53" i="1" s="1"/>
  <c r="KVS53" i="1" s="1"/>
  <c r="KVT53" i="1" s="1"/>
  <c r="KVU53" i="1" s="1"/>
  <c r="KVV53" i="1" s="1"/>
  <c r="KVW53" i="1" s="1"/>
  <c r="KVX53" i="1" s="1"/>
  <c r="KVY53" i="1" s="1"/>
  <c r="KVZ53" i="1" s="1"/>
  <c r="KWA53" i="1" s="1"/>
  <c r="KWB53" i="1" s="1"/>
  <c r="KWC53" i="1" s="1"/>
  <c r="KWD53" i="1" s="1"/>
  <c r="KWE53" i="1" s="1"/>
  <c r="KWF53" i="1" s="1"/>
  <c r="KWG53" i="1" s="1"/>
  <c r="KWH53" i="1" s="1"/>
  <c r="KWI53" i="1" s="1"/>
  <c r="KWJ53" i="1" s="1"/>
  <c r="KWK53" i="1" s="1"/>
  <c r="KWL53" i="1" s="1"/>
  <c r="KWM53" i="1" s="1"/>
  <c r="KWN53" i="1" s="1"/>
  <c r="KWO53" i="1" s="1"/>
  <c r="KWP53" i="1" s="1"/>
  <c r="KWQ53" i="1" s="1"/>
  <c r="KWR53" i="1" s="1"/>
  <c r="KWS53" i="1" s="1"/>
  <c r="KWT53" i="1" s="1"/>
  <c r="KWU53" i="1" s="1"/>
  <c r="KWV53" i="1" s="1"/>
  <c r="KWW53" i="1" s="1"/>
  <c r="KWX53" i="1" s="1"/>
  <c r="KWY53" i="1" s="1"/>
  <c r="KWZ53" i="1" s="1"/>
  <c r="KXA53" i="1" s="1"/>
  <c r="KXB53" i="1" s="1"/>
  <c r="KXC53" i="1" s="1"/>
  <c r="KXD53" i="1" s="1"/>
  <c r="KXE53" i="1" s="1"/>
  <c r="KXF53" i="1" s="1"/>
  <c r="KXG53" i="1" s="1"/>
  <c r="KXH53" i="1" s="1"/>
  <c r="KXI53" i="1" s="1"/>
  <c r="KXJ53" i="1" s="1"/>
  <c r="KXK53" i="1" s="1"/>
  <c r="KXL53" i="1" s="1"/>
  <c r="KXM53" i="1" s="1"/>
  <c r="KXN53" i="1" s="1"/>
  <c r="KXO53" i="1" s="1"/>
  <c r="KXP53" i="1" s="1"/>
  <c r="KXQ53" i="1" s="1"/>
  <c r="KXR53" i="1" s="1"/>
  <c r="KXS53" i="1" s="1"/>
  <c r="KXT53" i="1" s="1"/>
  <c r="KXU53" i="1" s="1"/>
  <c r="KXV53" i="1" s="1"/>
  <c r="KXW53" i="1" s="1"/>
  <c r="KXX53" i="1" s="1"/>
  <c r="KXY53" i="1" s="1"/>
  <c r="KXZ53" i="1" s="1"/>
  <c r="KYA53" i="1" s="1"/>
  <c r="KYB53" i="1" s="1"/>
  <c r="KYC53" i="1" s="1"/>
  <c r="KYD53" i="1" s="1"/>
  <c r="KYE53" i="1" s="1"/>
  <c r="KYF53" i="1" s="1"/>
  <c r="KYG53" i="1" s="1"/>
  <c r="KYH53" i="1" s="1"/>
  <c r="KYI53" i="1" s="1"/>
  <c r="KYJ53" i="1" s="1"/>
  <c r="KYK53" i="1" s="1"/>
  <c r="KYL53" i="1" s="1"/>
  <c r="KYM53" i="1" s="1"/>
  <c r="KYN53" i="1" s="1"/>
  <c r="KYO53" i="1" s="1"/>
  <c r="KYP53" i="1" s="1"/>
  <c r="KYQ53" i="1" s="1"/>
  <c r="KYR53" i="1" s="1"/>
  <c r="KYS53" i="1" s="1"/>
  <c r="KYT53" i="1" s="1"/>
  <c r="KYU53" i="1" s="1"/>
  <c r="KYV53" i="1" s="1"/>
  <c r="KYW53" i="1" s="1"/>
  <c r="KYX53" i="1" s="1"/>
  <c r="KYY53" i="1" s="1"/>
  <c r="KYZ53" i="1" s="1"/>
  <c r="KZA53" i="1" s="1"/>
  <c r="KZB53" i="1" s="1"/>
  <c r="KZC53" i="1" s="1"/>
  <c r="KZD53" i="1" s="1"/>
  <c r="KZE53" i="1" s="1"/>
  <c r="KZF53" i="1" s="1"/>
  <c r="KZG53" i="1" s="1"/>
  <c r="KZH53" i="1" s="1"/>
  <c r="KZI53" i="1" s="1"/>
  <c r="KZJ53" i="1" s="1"/>
  <c r="KZK53" i="1" s="1"/>
  <c r="KZL53" i="1" s="1"/>
  <c r="KZM53" i="1" s="1"/>
  <c r="KZN53" i="1" s="1"/>
  <c r="KZO53" i="1" s="1"/>
  <c r="KZP53" i="1" s="1"/>
  <c r="KZQ53" i="1" s="1"/>
  <c r="KZR53" i="1" s="1"/>
  <c r="KZS53" i="1" s="1"/>
  <c r="KZT53" i="1" s="1"/>
  <c r="KZU53" i="1" s="1"/>
  <c r="KZV53" i="1" s="1"/>
  <c r="KZW53" i="1" s="1"/>
  <c r="KZX53" i="1" s="1"/>
  <c r="KZY53" i="1" s="1"/>
  <c r="KZZ53" i="1" s="1"/>
  <c r="LAA53" i="1" s="1"/>
  <c r="LAB53" i="1" s="1"/>
  <c r="LAC53" i="1" s="1"/>
  <c r="LAD53" i="1" s="1"/>
  <c r="LAE53" i="1" s="1"/>
  <c r="LAF53" i="1" s="1"/>
  <c r="LAG53" i="1" s="1"/>
  <c r="LAH53" i="1" s="1"/>
  <c r="LAI53" i="1" s="1"/>
  <c r="LAJ53" i="1" s="1"/>
  <c r="LAK53" i="1" s="1"/>
  <c r="LAL53" i="1" s="1"/>
  <c r="LAM53" i="1" s="1"/>
  <c r="LAN53" i="1" s="1"/>
  <c r="LAO53" i="1" s="1"/>
  <c r="LAP53" i="1" s="1"/>
  <c r="LAQ53" i="1" s="1"/>
  <c r="LAR53" i="1" s="1"/>
  <c r="LAS53" i="1" s="1"/>
  <c r="LAT53" i="1" s="1"/>
  <c r="LAU53" i="1" s="1"/>
  <c r="LAV53" i="1" s="1"/>
  <c r="LAW53" i="1" s="1"/>
  <c r="LAX53" i="1" s="1"/>
  <c r="LAY53" i="1" s="1"/>
  <c r="LAZ53" i="1" s="1"/>
  <c r="LBA53" i="1" s="1"/>
  <c r="LBB53" i="1" s="1"/>
  <c r="LBC53" i="1" s="1"/>
  <c r="LBD53" i="1" s="1"/>
  <c r="LBE53" i="1" s="1"/>
  <c r="LBF53" i="1" s="1"/>
  <c r="LBG53" i="1" s="1"/>
  <c r="LBH53" i="1" s="1"/>
  <c r="LBI53" i="1" s="1"/>
  <c r="LBJ53" i="1" s="1"/>
  <c r="LBK53" i="1" s="1"/>
  <c r="LBL53" i="1" s="1"/>
  <c r="LBM53" i="1" s="1"/>
  <c r="LBN53" i="1" s="1"/>
  <c r="LBO53" i="1" s="1"/>
  <c r="LBP53" i="1" s="1"/>
  <c r="LBQ53" i="1" s="1"/>
  <c r="LBR53" i="1" s="1"/>
  <c r="LBS53" i="1" s="1"/>
  <c r="LBT53" i="1" s="1"/>
  <c r="LBU53" i="1" s="1"/>
  <c r="LBV53" i="1" s="1"/>
  <c r="LBW53" i="1" s="1"/>
  <c r="LBX53" i="1" s="1"/>
  <c r="LBY53" i="1" s="1"/>
  <c r="LBZ53" i="1" s="1"/>
  <c r="LCA53" i="1" s="1"/>
  <c r="LCB53" i="1" s="1"/>
  <c r="LCC53" i="1" s="1"/>
  <c r="LCD53" i="1" s="1"/>
  <c r="LCE53" i="1" s="1"/>
  <c r="LCF53" i="1" s="1"/>
  <c r="LCG53" i="1" s="1"/>
  <c r="LCH53" i="1" s="1"/>
  <c r="LCI53" i="1" s="1"/>
  <c r="LCJ53" i="1" s="1"/>
  <c r="LCK53" i="1" s="1"/>
  <c r="LCL53" i="1" s="1"/>
  <c r="LCM53" i="1" s="1"/>
  <c r="LCN53" i="1" s="1"/>
  <c r="LCO53" i="1" s="1"/>
  <c r="LCP53" i="1" s="1"/>
  <c r="LCQ53" i="1" s="1"/>
  <c r="LCR53" i="1" s="1"/>
  <c r="LCS53" i="1" s="1"/>
  <c r="LCT53" i="1" s="1"/>
  <c r="LCU53" i="1" s="1"/>
  <c r="LCV53" i="1" s="1"/>
  <c r="LCW53" i="1" s="1"/>
  <c r="LCX53" i="1" s="1"/>
  <c r="LCY53" i="1" s="1"/>
  <c r="LCZ53" i="1" s="1"/>
  <c r="LDA53" i="1" s="1"/>
  <c r="LDB53" i="1" s="1"/>
  <c r="LDC53" i="1" s="1"/>
  <c r="LDD53" i="1" s="1"/>
  <c r="LDE53" i="1" s="1"/>
  <c r="LDF53" i="1" s="1"/>
  <c r="LDG53" i="1" s="1"/>
  <c r="LDH53" i="1" s="1"/>
  <c r="LDI53" i="1" s="1"/>
  <c r="LDJ53" i="1" s="1"/>
  <c r="LDK53" i="1" s="1"/>
  <c r="LDL53" i="1" s="1"/>
  <c r="LDM53" i="1" s="1"/>
  <c r="LDN53" i="1" s="1"/>
  <c r="LDO53" i="1" s="1"/>
  <c r="LDP53" i="1" s="1"/>
  <c r="LDQ53" i="1" s="1"/>
  <c r="LDR53" i="1" s="1"/>
  <c r="LDS53" i="1" s="1"/>
  <c r="LDT53" i="1" s="1"/>
  <c r="LDU53" i="1" s="1"/>
  <c r="LDV53" i="1" s="1"/>
  <c r="LDW53" i="1" s="1"/>
  <c r="LDX53" i="1" s="1"/>
  <c r="LDY53" i="1" s="1"/>
  <c r="LDZ53" i="1" s="1"/>
  <c r="LEA53" i="1" s="1"/>
  <c r="LEB53" i="1" s="1"/>
  <c r="LEC53" i="1" s="1"/>
  <c r="LED53" i="1" s="1"/>
  <c r="LEE53" i="1" s="1"/>
  <c r="LEF53" i="1" s="1"/>
  <c r="LEG53" i="1" s="1"/>
  <c r="LEH53" i="1" s="1"/>
  <c r="LEI53" i="1" s="1"/>
  <c r="LEJ53" i="1" s="1"/>
  <c r="LEK53" i="1" s="1"/>
  <c r="LEL53" i="1" s="1"/>
  <c r="LEM53" i="1" s="1"/>
  <c r="LEN53" i="1" s="1"/>
  <c r="LEO53" i="1" s="1"/>
  <c r="LEP53" i="1" s="1"/>
  <c r="LEQ53" i="1" s="1"/>
  <c r="LER53" i="1" s="1"/>
  <c r="LES53" i="1" s="1"/>
  <c r="LET53" i="1" s="1"/>
  <c r="LEU53" i="1" s="1"/>
  <c r="LEV53" i="1" s="1"/>
  <c r="LEW53" i="1" s="1"/>
  <c r="LEX53" i="1" s="1"/>
  <c r="LEY53" i="1" s="1"/>
  <c r="LEZ53" i="1" s="1"/>
  <c r="LFA53" i="1" s="1"/>
  <c r="LFB53" i="1" s="1"/>
  <c r="LFC53" i="1" s="1"/>
  <c r="LFD53" i="1" s="1"/>
  <c r="LFE53" i="1" s="1"/>
  <c r="LFF53" i="1" s="1"/>
  <c r="LFG53" i="1" s="1"/>
  <c r="LFH53" i="1" s="1"/>
  <c r="LFI53" i="1" s="1"/>
  <c r="LFJ53" i="1" s="1"/>
  <c r="LFK53" i="1" s="1"/>
  <c r="LFL53" i="1" s="1"/>
  <c r="LFM53" i="1" s="1"/>
  <c r="LFN53" i="1" s="1"/>
  <c r="LFO53" i="1" s="1"/>
  <c r="LFP53" i="1" s="1"/>
  <c r="LFQ53" i="1" s="1"/>
  <c r="LFR53" i="1" s="1"/>
  <c r="LFS53" i="1" s="1"/>
  <c r="LFT53" i="1" s="1"/>
  <c r="LFU53" i="1" s="1"/>
  <c r="LFV53" i="1" s="1"/>
  <c r="LFW53" i="1" s="1"/>
  <c r="LFX53" i="1" s="1"/>
  <c r="LFY53" i="1" s="1"/>
  <c r="LFZ53" i="1" s="1"/>
  <c r="LGA53" i="1" s="1"/>
  <c r="LGB53" i="1" s="1"/>
  <c r="LGC53" i="1" s="1"/>
  <c r="LGD53" i="1" s="1"/>
  <c r="LGE53" i="1" s="1"/>
  <c r="LGF53" i="1" s="1"/>
  <c r="LGG53" i="1" s="1"/>
  <c r="LGH53" i="1" s="1"/>
  <c r="LGI53" i="1" s="1"/>
  <c r="LGJ53" i="1" s="1"/>
  <c r="LGK53" i="1" s="1"/>
  <c r="LGL53" i="1" s="1"/>
  <c r="LGM53" i="1" s="1"/>
  <c r="LGN53" i="1" s="1"/>
  <c r="LGO53" i="1" s="1"/>
  <c r="LGP53" i="1" s="1"/>
  <c r="LGQ53" i="1" s="1"/>
  <c r="LGR53" i="1" s="1"/>
  <c r="LGS53" i="1" s="1"/>
  <c r="LGT53" i="1" s="1"/>
  <c r="LGU53" i="1" s="1"/>
  <c r="LGV53" i="1" s="1"/>
  <c r="LGW53" i="1" s="1"/>
  <c r="LGX53" i="1" s="1"/>
  <c r="LGY53" i="1" s="1"/>
  <c r="LGZ53" i="1" s="1"/>
  <c r="LHA53" i="1" s="1"/>
  <c r="LHB53" i="1" s="1"/>
  <c r="LHC53" i="1" s="1"/>
  <c r="LHD53" i="1" s="1"/>
  <c r="LHE53" i="1" s="1"/>
  <c r="LHF53" i="1" s="1"/>
  <c r="LHG53" i="1" s="1"/>
  <c r="LHH53" i="1" s="1"/>
  <c r="LHI53" i="1" s="1"/>
  <c r="LHJ53" i="1" s="1"/>
  <c r="LHK53" i="1" s="1"/>
  <c r="LHL53" i="1" s="1"/>
  <c r="LHM53" i="1" s="1"/>
  <c r="LHN53" i="1" s="1"/>
  <c r="LHO53" i="1" s="1"/>
  <c r="LHP53" i="1" s="1"/>
  <c r="LHQ53" i="1" s="1"/>
  <c r="LHR53" i="1" s="1"/>
  <c r="LHS53" i="1" s="1"/>
  <c r="LHT53" i="1" s="1"/>
  <c r="LHU53" i="1" s="1"/>
  <c r="LHV53" i="1" s="1"/>
  <c r="LHW53" i="1" s="1"/>
  <c r="LHX53" i="1" s="1"/>
  <c r="LHY53" i="1" s="1"/>
  <c r="LHZ53" i="1" s="1"/>
  <c r="LIA53" i="1" s="1"/>
  <c r="LIB53" i="1" s="1"/>
  <c r="LIC53" i="1" s="1"/>
  <c r="LID53" i="1" s="1"/>
  <c r="LIE53" i="1" s="1"/>
  <c r="LIF53" i="1" s="1"/>
  <c r="LIG53" i="1" s="1"/>
  <c r="LIH53" i="1" s="1"/>
  <c r="LII53" i="1" s="1"/>
  <c r="LIJ53" i="1" s="1"/>
  <c r="LIK53" i="1" s="1"/>
  <c r="LIL53" i="1" s="1"/>
  <c r="LIM53" i="1" s="1"/>
  <c r="LIN53" i="1" s="1"/>
  <c r="LIO53" i="1" s="1"/>
  <c r="LIP53" i="1" s="1"/>
  <c r="LIQ53" i="1" s="1"/>
  <c r="LIR53" i="1" s="1"/>
  <c r="LIS53" i="1" s="1"/>
  <c r="LIT53" i="1" s="1"/>
  <c r="LIU53" i="1" s="1"/>
  <c r="LIV53" i="1" s="1"/>
  <c r="LIW53" i="1" s="1"/>
  <c r="LIX53" i="1" s="1"/>
  <c r="LIY53" i="1" s="1"/>
  <c r="LIZ53" i="1" s="1"/>
  <c r="LJA53" i="1" s="1"/>
  <c r="LJB53" i="1" s="1"/>
  <c r="LJC53" i="1" s="1"/>
  <c r="LJD53" i="1" s="1"/>
  <c r="LJE53" i="1" s="1"/>
  <c r="LJF53" i="1" s="1"/>
  <c r="LJG53" i="1" s="1"/>
  <c r="LJH53" i="1" s="1"/>
  <c r="LJI53" i="1" s="1"/>
  <c r="LJJ53" i="1" s="1"/>
  <c r="LJK53" i="1" s="1"/>
  <c r="LJL53" i="1" s="1"/>
  <c r="LJM53" i="1" s="1"/>
  <c r="LJN53" i="1" s="1"/>
  <c r="LJO53" i="1" s="1"/>
  <c r="LJP53" i="1" s="1"/>
  <c r="LJQ53" i="1" s="1"/>
  <c r="LJR53" i="1" s="1"/>
  <c r="LJS53" i="1" s="1"/>
  <c r="LJT53" i="1" s="1"/>
  <c r="LJU53" i="1" s="1"/>
  <c r="LJV53" i="1" s="1"/>
  <c r="LJW53" i="1" s="1"/>
  <c r="LJX53" i="1" s="1"/>
  <c r="LJY53" i="1" s="1"/>
  <c r="LJZ53" i="1" s="1"/>
  <c r="LKA53" i="1" s="1"/>
  <c r="LKB53" i="1" s="1"/>
  <c r="LKC53" i="1" s="1"/>
  <c r="LKD53" i="1" s="1"/>
  <c r="LKE53" i="1" s="1"/>
  <c r="LKF53" i="1" s="1"/>
  <c r="LKG53" i="1" s="1"/>
  <c r="LKH53" i="1" s="1"/>
  <c r="LKI53" i="1" s="1"/>
  <c r="LKJ53" i="1" s="1"/>
  <c r="LKK53" i="1" s="1"/>
  <c r="LKL53" i="1" s="1"/>
  <c r="LKM53" i="1" s="1"/>
  <c r="LKN53" i="1" s="1"/>
  <c r="LKO53" i="1" s="1"/>
  <c r="LKP53" i="1" s="1"/>
  <c r="LKQ53" i="1" s="1"/>
  <c r="LKR53" i="1" s="1"/>
  <c r="LKS53" i="1" s="1"/>
  <c r="LKT53" i="1" s="1"/>
  <c r="LKU53" i="1" s="1"/>
  <c r="LKV53" i="1" s="1"/>
  <c r="LKW53" i="1" s="1"/>
  <c r="LKX53" i="1" s="1"/>
  <c r="LKY53" i="1" s="1"/>
  <c r="LKZ53" i="1" s="1"/>
  <c r="LLA53" i="1" s="1"/>
  <c r="LLB53" i="1" s="1"/>
  <c r="LLC53" i="1" s="1"/>
  <c r="LLD53" i="1" s="1"/>
  <c r="LLE53" i="1" s="1"/>
  <c r="LLF53" i="1" s="1"/>
  <c r="LLG53" i="1" s="1"/>
  <c r="LLH53" i="1" s="1"/>
  <c r="LLI53" i="1" s="1"/>
  <c r="LLJ53" i="1" s="1"/>
  <c r="LLK53" i="1" s="1"/>
  <c r="LLL53" i="1" s="1"/>
  <c r="LLM53" i="1" s="1"/>
  <c r="LLN53" i="1" s="1"/>
  <c r="LLO53" i="1" s="1"/>
  <c r="LLP53" i="1" s="1"/>
  <c r="LLQ53" i="1" s="1"/>
  <c r="LLR53" i="1" s="1"/>
  <c r="LLS53" i="1" s="1"/>
  <c r="LLT53" i="1" s="1"/>
  <c r="LLU53" i="1" s="1"/>
  <c r="LLV53" i="1" s="1"/>
  <c r="LLW53" i="1" s="1"/>
  <c r="LLX53" i="1" s="1"/>
  <c r="LLY53" i="1" s="1"/>
  <c r="LLZ53" i="1" s="1"/>
  <c r="LMA53" i="1" s="1"/>
  <c r="LMB53" i="1" s="1"/>
  <c r="LMC53" i="1" s="1"/>
  <c r="LMD53" i="1" s="1"/>
  <c r="LME53" i="1" s="1"/>
  <c r="LMF53" i="1" s="1"/>
  <c r="LMG53" i="1" s="1"/>
  <c r="LMH53" i="1" s="1"/>
  <c r="LMI53" i="1" s="1"/>
  <c r="LMJ53" i="1" s="1"/>
  <c r="LMK53" i="1" s="1"/>
  <c r="LML53" i="1" s="1"/>
  <c r="LMM53" i="1" s="1"/>
  <c r="LMN53" i="1" s="1"/>
  <c r="LMO53" i="1" s="1"/>
  <c r="LMP53" i="1" s="1"/>
  <c r="LMQ53" i="1" s="1"/>
  <c r="LMR53" i="1" s="1"/>
  <c r="LMS53" i="1" s="1"/>
  <c r="LMT53" i="1" s="1"/>
  <c r="LMU53" i="1" s="1"/>
  <c r="LMV53" i="1" s="1"/>
  <c r="LMW53" i="1" s="1"/>
  <c r="LMX53" i="1" s="1"/>
  <c r="LMY53" i="1" s="1"/>
  <c r="LMZ53" i="1" s="1"/>
  <c r="LNA53" i="1" s="1"/>
  <c r="LNB53" i="1" s="1"/>
  <c r="LNC53" i="1" s="1"/>
  <c r="LND53" i="1" s="1"/>
  <c r="LNE53" i="1" s="1"/>
  <c r="LNF53" i="1" s="1"/>
  <c r="LNG53" i="1" s="1"/>
  <c r="LNH53" i="1" s="1"/>
  <c r="LNI53" i="1" s="1"/>
  <c r="LNJ53" i="1" s="1"/>
  <c r="LNK53" i="1" s="1"/>
  <c r="LNL53" i="1" s="1"/>
  <c r="LNM53" i="1" s="1"/>
  <c r="LNN53" i="1" s="1"/>
  <c r="LNO53" i="1" s="1"/>
  <c r="LNP53" i="1" s="1"/>
  <c r="LNQ53" i="1" s="1"/>
  <c r="LNR53" i="1" s="1"/>
  <c r="LNS53" i="1" s="1"/>
  <c r="LNT53" i="1" s="1"/>
  <c r="LNU53" i="1" s="1"/>
  <c r="LNV53" i="1" s="1"/>
  <c r="LNW53" i="1" s="1"/>
  <c r="LNX53" i="1" s="1"/>
  <c r="LNY53" i="1" s="1"/>
  <c r="LNZ53" i="1" s="1"/>
  <c r="LOA53" i="1" s="1"/>
  <c r="LOB53" i="1" s="1"/>
  <c r="LOC53" i="1" s="1"/>
  <c r="LOD53" i="1" s="1"/>
  <c r="LOE53" i="1" s="1"/>
  <c r="LOF53" i="1" s="1"/>
  <c r="LOG53" i="1" s="1"/>
  <c r="LOH53" i="1" s="1"/>
  <c r="LOI53" i="1" s="1"/>
  <c r="LOJ53" i="1" s="1"/>
  <c r="LOK53" i="1" s="1"/>
  <c r="LOL53" i="1" s="1"/>
  <c r="LOM53" i="1" s="1"/>
  <c r="LON53" i="1" s="1"/>
  <c r="LOO53" i="1" s="1"/>
  <c r="LOP53" i="1" s="1"/>
  <c r="LOQ53" i="1" s="1"/>
  <c r="LOR53" i="1" s="1"/>
  <c r="LOS53" i="1" s="1"/>
  <c r="LOT53" i="1" s="1"/>
  <c r="LOU53" i="1" s="1"/>
  <c r="LOV53" i="1" s="1"/>
  <c r="LOW53" i="1" s="1"/>
  <c r="LOX53" i="1" s="1"/>
  <c r="LOY53" i="1" s="1"/>
  <c r="LOZ53" i="1" s="1"/>
  <c r="LPA53" i="1" s="1"/>
  <c r="LPB53" i="1" s="1"/>
  <c r="LPC53" i="1" s="1"/>
  <c r="LPD53" i="1" s="1"/>
  <c r="LPE53" i="1" s="1"/>
  <c r="LPF53" i="1" s="1"/>
  <c r="LPG53" i="1" s="1"/>
  <c r="LPH53" i="1" s="1"/>
  <c r="LPI53" i="1" s="1"/>
  <c r="LPJ53" i="1" s="1"/>
  <c r="LPK53" i="1" s="1"/>
  <c r="LPL53" i="1" s="1"/>
  <c r="LPM53" i="1" s="1"/>
  <c r="LPN53" i="1" s="1"/>
  <c r="LPO53" i="1" s="1"/>
  <c r="LPP53" i="1" s="1"/>
  <c r="LPQ53" i="1" s="1"/>
  <c r="LPR53" i="1" s="1"/>
  <c r="LPS53" i="1" s="1"/>
  <c r="LPT53" i="1" s="1"/>
  <c r="LPU53" i="1" s="1"/>
  <c r="LPV53" i="1" s="1"/>
  <c r="LPW53" i="1" s="1"/>
  <c r="LPX53" i="1" s="1"/>
  <c r="LPY53" i="1" s="1"/>
  <c r="LPZ53" i="1" s="1"/>
  <c r="LQA53" i="1" s="1"/>
  <c r="LQB53" i="1" s="1"/>
  <c r="LQC53" i="1" s="1"/>
  <c r="LQD53" i="1" s="1"/>
  <c r="LQE53" i="1" s="1"/>
  <c r="LQF53" i="1" s="1"/>
  <c r="LQG53" i="1" s="1"/>
  <c r="LQH53" i="1" s="1"/>
  <c r="LQI53" i="1" s="1"/>
  <c r="LQJ53" i="1" s="1"/>
  <c r="LQK53" i="1" s="1"/>
  <c r="LQL53" i="1" s="1"/>
  <c r="LQM53" i="1" s="1"/>
  <c r="LQN53" i="1" s="1"/>
  <c r="LQO53" i="1" s="1"/>
  <c r="LQP53" i="1" s="1"/>
  <c r="LQQ53" i="1" s="1"/>
  <c r="LQR53" i="1" s="1"/>
  <c r="LQS53" i="1" s="1"/>
  <c r="LQT53" i="1" s="1"/>
  <c r="LQU53" i="1" s="1"/>
  <c r="LQV53" i="1" s="1"/>
  <c r="LQW53" i="1" s="1"/>
  <c r="LQX53" i="1" s="1"/>
  <c r="LQY53" i="1" s="1"/>
  <c r="LQZ53" i="1" s="1"/>
  <c r="LRA53" i="1" s="1"/>
  <c r="LRB53" i="1" s="1"/>
  <c r="LRC53" i="1" s="1"/>
  <c r="LRD53" i="1" s="1"/>
  <c r="LRE53" i="1" s="1"/>
  <c r="LRF53" i="1" s="1"/>
  <c r="LRG53" i="1" s="1"/>
  <c r="LRH53" i="1" s="1"/>
  <c r="LRI53" i="1" s="1"/>
  <c r="LRJ53" i="1" s="1"/>
  <c r="LRK53" i="1" s="1"/>
  <c r="LRL53" i="1" s="1"/>
  <c r="LRM53" i="1" s="1"/>
  <c r="LRN53" i="1" s="1"/>
  <c r="LRO53" i="1" s="1"/>
  <c r="LRP53" i="1" s="1"/>
  <c r="LRQ53" i="1" s="1"/>
  <c r="LRR53" i="1" s="1"/>
  <c r="LRS53" i="1" s="1"/>
  <c r="LRT53" i="1" s="1"/>
  <c r="LRU53" i="1" s="1"/>
  <c r="LRV53" i="1" s="1"/>
  <c r="LRW53" i="1" s="1"/>
  <c r="LRX53" i="1" s="1"/>
  <c r="LRY53" i="1" s="1"/>
  <c r="LRZ53" i="1" s="1"/>
  <c r="LSA53" i="1" s="1"/>
  <c r="LSB53" i="1" s="1"/>
  <c r="LSC53" i="1" s="1"/>
  <c r="LSD53" i="1" s="1"/>
  <c r="LSE53" i="1" s="1"/>
  <c r="LSF53" i="1" s="1"/>
  <c r="LSG53" i="1" s="1"/>
  <c r="LSH53" i="1" s="1"/>
  <c r="LSI53" i="1" s="1"/>
  <c r="LSJ53" i="1" s="1"/>
  <c r="LSK53" i="1" s="1"/>
  <c r="LSL53" i="1" s="1"/>
  <c r="LSM53" i="1" s="1"/>
  <c r="LSN53" i="1" s="1"/>
  <c r="LSO53" i="1" s="1"/>
  <c r="LSP53" i="1" s="1"/>
  <c r="LSQ53" i="1" s="1"/>
  <c r="LSR53" i="1" s="1"/>
  <c r="LSS53" i="1" s="1"/>
  <c r="LST53" i="1" s="1"/>
  <c r="LSU53" i="1" s="1"/>
  <c r="LSV53" i="1" s="1"/>
  <c r="LSW53" i="1" s="1"/>
  <c r="LSX53" i="1" s="1"/>
  <c r="LSY53" i="1" s="1"/>
  <c r="LSZ53" i="1" s="1"/>
  <c r="LTA53" i="1" s="1"/>
  <c r="LTB53" i="1" s="1"/>
  <c r="LTC53" i="1" s="1"/>
  <c r="LTD53" i="1" s="1"/>
  <c r="LTE53" i="1" s="1"/>
  <c r="LTF53" i="1" s="1"/>
  <c r="LTG53" i="1" s="1"/>
  <c r="LTH53" i="1" s="1"/>
  <c r="LTI53" i="1" s="1"/>
  <c r="LTJ53" i="1" s="1"/>
  <c r="LTK53" i="1" s="1"/>
  <c r="LTL53" i="1" s="1"/>
  <c r="LTM53" i="1" s="1"/>
  <c r="LTN53" i="1" s="1"/>
  <c r="LTO53" i="1" s="1"/>
  <c r="LTP53" i="1" s="1"/>
  <c r="LTQ53" i="1" s="1"/>
  <c r="LTR53" i="1" s="1"/>
  <c r="LTS53" i="1" s="1"/>
  <c r="LTT53" i="1" s="1"/>
  <c r="LTU53" i="1" s="1"/>
  <c r="LTV53" i="1" s="1"/>
  <c r="LTW53" i="1" s="1"/>
  <c r="LTX53" i="1" s="1"/>
  <c r="LTY53" i="1" s="1"/>
  <c r="LTZ53" i="1" s="1"/>
  <c r="LUA53" i="1" s="1"/>
  <c r="LUB53" i="1" s="1"/>
  <c r="LUC53" i="1" s="1"/>
  <c r="LUD53" i="1" s="1"/>
  <c r="LUE53" i="1" s="1"/>
  <c r="LUF53" i="1" s="1"/>
  <c r="LUG53" i="1" s="1"/>
  <c r="LUH53" i="1" s="1"/>
  <c r="LUI53" i="1" s="1"/>
  <c r="LUJ53" i="1" s="1"/>
  <c r="LUK53" i="1" s="1"/>
  <c r="LUL53" i="1" s="1"/>
  <c r="LUM53" i="1" s="1"/>
  <c r="LUN53" i="1" s="1"/>
  <c r="LUO53" i="1" s="1"/>
  <c r="LUP53" i="1" s="1"/>
  <c r="LUQ53" i="1" s="1"/>
  <c r="LUR53" i="1" s="1"/>
  <c r="LUS53" i="1" s="1"/>
  <c r="LUT53" i="1" s="1"/>
  <c r="LUU53" i="1" s="1"/>
  <c r="LUV53" i="1" s="1"/>
  <c r="LUW53" i="1" s="1"/>
  <c r="LUX53" i="1" s="1"/>
  <c r="LUY53" i="1" s="1"/>
  <c r="LUZ53" i="1" s="1"/>
  <c r="LVA53" i="1" s="1"/>
  <c r="LVB53" i="1" s="1"/>
  <c r="LVC53" i="1" s="1"/>
  <c r="LVD53" i="1" s="1"/>
  <c r="LVE53" i="1" s="1"/>
  <c r="LVF53" i="1" s="1"/>
  <c r="LVG53" i="1" s="1"/>
  <c r="LVH53" i="1" s="1"/>
  <c r="LVI53" i="1" s="1"/>
  <c r="LVJ53" i="1" s="1"/>
  <c r="LVK53" i="1" s="1"/>
  <c r="LVL53" i="1" s="1"/>
  <c r="LVM53" i="1" s="1"/>
  <c r="LVN53" i="1" s="1"/>
  <c r="LVO53" i="1" s="1"/>
  <c r="LVP53" i="1" s="1"/>
  <c r="LVQ53" i="1" s="1"/>
  <c r="LVR53" i="1" s="1"/>
  <c r="LVS53" i="1" s="1"/>
  <c r="LVT53" i="1" s="1"/>
  <c r="LVU53" i="1" s="1"/>
  <c r="LVV53" i="1" s="1"/>
  <c r="LVW53" i="1" s="1"/>
  <c r="LVX53" i="1" s="1"/>
  <c r="LVY53" i="1" s="1"/>
  <c r="LVZ53" i="1" s="1"/>
  <c r="LWA53" i="1" s="1"/>
  <c r="LWB53" i="1" s="1"/>
  <c r="LWC53" i="1" s="1"/>
  <c r="LWD53" i="1" s="1"/>
  <c r="LWE53" i="1" s="1"/>
  <c r="LWF53" i="1" s="1"/>
  <c r="LWG53" i="1" s="1"/>
  <c r="LWH53" i="1" s="1"/>
  <c r="LWI53" i="1" s="1"/>
  <c r="LWJ53" i="1" s="1"/>
  <c r="LWK53" i="1" s="1"/>
  <c r="LWL53" i="1" s="1"/>
  <c r="LWM53" i="1" s="1"/>
  <c r="LWN53" i="1" s="1"/>
  <c r="LWO53" i="1" s="1"/>
  <c r="LWP53" i="1" s="1"/>
  <c r="LWQ53" i="1" s="1"/>
  <c r="LWR53" i="1" s="1"/>
  <c r="LWS53" i="1" s="1"/>
  <c r="LWT53" i="1" s="1"/>
  <c r="LWU53" i="1" s="1"/>
  <c r="LWV53" i="1" s="1"/>
  <c r="LWW53" i="1" s="1"/>
  <c r="LWX53" i="1" s="1"/>
  <c r="LWY53" i="1" s="1"/>
  <c r="LWZ53" i="1" s="1"/>
  <c r="LXA53" i="1" s="1"/>
  <c r="LXB53" i="1" s="1"/>
  <c r="LXC53" i="1" s="1"/>
  <c r="LXD53" i="1" s="1"/>
  <c r="LXE53" i="1" s="1"/>
  <c r="LXF53" i="1" s="1"/>
  <c r="LXG53" i="1" s="1"/>
  <c r="LXH53" i="1" s="1"/>
  <c r="LXI53" i="1" s="1"/>
  <c r="LXJ53" i="1" s="1"/>
  <c r="LXK53" i="1" s="1"/>
  <c r="LXL53" i="1" s="1"/>
  <c r="LXM53" i="1" s="1"/>
  <c r="LXN53" i="1" s="1"/>
  <c r="LXO53" i="1" s="1"/>
  <c r="LXP53" i="1" s="1"/>
  <c r="LXQ53" i="1" s="1"/>
  <c r="LXR53" i="1" s="1"/>
  <c r="LXS53" i="1" s="1"/>
  <c r="LXT53" i="1" s="1"/>
  <c r="LXU53" i="1" s="1"/>
  <c r="LXV53" i="1" s="1"/>
  <c r="LXW53" i="1" s="1"/>
  <c r="LXX53" i="1" s="1"/>
  <c r="LXY53" i="1" s="1"/>
  <c r="LXZ53" i="1" s="1"/>
  <c r="LYA53" i="1" s="1"/>
  <c r="LYB53" i="1" s="1"/>
  <c r="LYC53" i="1" s="1"/>
  <c r="LYD53" i="1" s="1"/>
  <c r="LYE53" i="1" s="1"/>
  <c r="LYF53" i="1" s="1"/>
  <c r="LYG53" i="1" s="1"/>
  <c r="LYH53" i="1" s="1"/>
  <c r="LYI53" i="1" s="1"/>
  <c r="LYJ53" i="1" s="1"/>
  <c r="LYK53" i="1" s="1"/>
  <c r="LYL53" i="1" s="1"/>
  <c r="LYM53" i="1" s="1"/>
  <c r="LYN53" i="1" s="1"/>
  <c r="LYO53" i="1" s="1"/>
  <c r="LYP53" i="1" s="1"/>
  <c r="LYQ53" i="1" s="1"/>
  <c r="LYR53" i="1" s="1"/>
  <c r="LYS53" i="1" s="1"/>
  <c r="LYT53" i="1" s="1"/>
  <c r="LYU53" i="1" s="1"/>
  <c r="LYV53" i="1" s="1"/>
  <c r="LYW53" i="1" s="1"/>
  <c r="LYX53" i="1" s="1"/>
  <c r="LYY53" i="1" s="1"/>
  <c r="LYZ53" i="1" s="1"/>
  <c r="LZA53" i="1" s="1"/>
  <c r="LZB53" i="1" s="1"/>
  <c r="LZC53" i="1" s="1"/>
  <c r="LZD53" i="1" s="1"/>
  <c r="LZE53" i="1" s="1"/>
  <c r="LZF53" i="1" s="1"/>
  <c r="LZG53" i="1" s="1"/>
  <c r="LZH53" i="1" s="1"/>
  <c r="LZI53" i="1" s="1"/>
  <c r="LZJ53" i="1" s="1"/>
  <c r="LZK53" i="1" s="1"/>
  <c r="LZL53" i="1" s="1"/>
  <c r="LZM53" i="1" s="1"/>
  <c r="LZN53" i="1" s="1"/>
  <c r="LZO53" i="1" s="1"/>
  <c r="LZP53" i="1" s="1"/>
  <c r="LZQ53" i="1" s="1"/>
  <c r="LZR53" i="1" s="1"/>
  <c r="LZS53" i="1" s="1"/>
  <c r="LZT53" i="1" s="1"/>
  <c r="LZU53" i="1" s="1"/>
  <c r="LZV53" i="1" s="1"/>
  <c r="LZW53" i="1" s="1"/>
  <c r="LZX53" i="1" s="1"/>
  <c r="LZY53" i="1" s="1"/>
  <c r="LZZ53" i="1" s="1"/>
  <c r="MAA53" i="1" s="1"/>
  <c r="MAB53" i="1" s="1"/>
  <c r="MAC53" i="1" s="1"/>
  <c r="MAD53" i="1" s="1"/>
  <c r="MAE53" i="1" s="1"/>
  <c r="MAF53" i="1" s="1"/>
  <c r="MAG53" i="1" s="1"/>
  <c r="MAH53" i="1" s="1"/>
  <c r="MAI53" i="1" s="1"/>
  <c r="MAJ53" i="1" s="1"/>
  <c r="MAK53" i="1" s="1"/>
  <c r="MAL53" i="1" s="1"/>
  <c r="MAM53" i="1" s="1"/>
  <c r="MAN53" i="1" s="1"/>
  <c r="MAO53" i="1" s="1"/>
  <c r="MAP53" i="1" s="1"/>
  <c r="MAQ53" i="1" s="1"/>
  <c r="MAR53" i="1" s="1"/>
  <c r="MAS53" i="1" s="1"/>
  <c r="MAT53" i="1" s="1"/>
  <c r="MAU53" i="1" s="1"/>
  <c r="MAV53" i="1" s="1"/>
  <c r="MAW53" i="1" s="1"/>
  <c r="MAX53" i="1" s="1"/>
  <c r="MAY53" i="1" s="1"/>
  <c r="MAZ53" i="1" s="1"/>
  <c r="MBA53" i="1" s="1"/>
  <c r="MBB53" i="1" s="1"/>
  <c r="MBC53" i="1" s="1"/>
  <c r="MBD53" i="1" s="1"/>
  <c r="MBE53" i="1" s="1"/>
  <c r="MBF53" i="1" s="1"/>
  <c r="MBG53" i="1" s="1"/>
  <c r="MBH53" i="1" s="1"/>
  <c r="MBI53" i="1" s="1"/>
  <c r="MBJ53" i="1" s="1"/>
  <c r="MBK53" i="1" s="1"/>
  <c r="MBL53" i="1" s="1"/>
  <c r="MBM53" i="1" s="1"/>
  <c r="MBN53" i="1" s="1"/>
  <c r="MBO53" i="1" s="1"/>
  <c r="MBP53" i="1" s="1"/>
  <c r="MBQ53" i="1" s="1"/>
  <c r="MBR53" i="1" s="1"/>
  <c r="MBS53" i="1" s="1"/>
  <c r="MBT53" i="1" s="1"/>
  <c r="MBU53" i="1" s="1"/>
  <c r="MBV53" i="1" s="1"/>
  <c r="MBW53" i="1" s="1"/>
  <c r="MBX53" i="1" s="1"/>
  <c r="MBY53" i="1" s="1"/>
  <c r="MBZ53" i="1" s="1"/>
  <c r="MCA53" i="1" s="1"/>
  <c r="MCB53" i="1" s="1"/>
  <c r="MCC53" i="1" s="1"/>
  <c r="MCD53" i="1" s="1"/>
  <c r="MCE53" i="1" s="1"/>
  <c r="MCF53" i="1" s="1"/>
  <c r="MCG53" i="1" s="1"/>
  <c r="MCH53" i="1" s="1"/>
  <c r="MCI53" i="1" s="1"/>
  <c r="MCJ53" i="1" s="1"/>
  <c r="MCK53" i="1" s="1"/>
  <c r="MCL53" i="1" s="1"/>
  <c r="MCM53" i="1" s="1"/>
  <c r="MCN53" i="1" s="1"/>
  <c r="MCO53" i="1" s="1"/>
  <c r="MCP53" i="1" s="1"/>
  <c r="MCQ53" i="1" s="1"/>
  <c r="MCR53" i="1" s="1"/>
  <c r="MCS53" i="1" s="1"/>
  <c r="MCT53" i="1" s="1"/>
  <c r="MCU53" i="1" s="1"/>
  <c r="MCV53" i="1" s="1"/>
  <c r="MCW53" i="1" s="1"/>
  <c r="MCX53" i="1" s="1"/>
  <c r="MCY53" i="1" s="1"/>
  <c r="MCZ53" i="1" s="1"/>
  <c r="MDA53" i="1" s="1"/>
  <c r="MDB53" i="1" s="1"/>
  <c r="MDC53" i="1" s="1"/>
  <c r="MDD53" i="1" s="1"/>
  <c r="MDE53" i="1" s="1"/>
  <c r="MDF53" i="1" s="1"/>
  <c r="MDG53" i="1" s="1"/>
  <c r="MDH53" i="1" s="1"/>
  <c r="MDI53" i="1" s="1"/>
  <c r="MDJ53" i="1" s="1"/>
  <c r="MDK53" i="1" s="1"/>
  <c r="MDL53" i="1" s="1"/>
  <c r="MDM53" i="1" s="1"/>
  <c r="MDN53" i="1" s="1"/>
  <c r="MDO53" i="1" s="1"/>
  <c r="MDP53" i="1" s="1"/>
  <c r="MDQ53" i="1" s="1"/>
  <c r="MDR53" i="1" s="1"/>
  <c r="MDS53" i="1" s="1"/>
  <c r="MDT53" i="1" s="1"/>
  <c r="MDU53" i="1" s="1"/>
  <c r="MDV53" i="1" s="1"/>
  <c r="MDW53" i="1" s="1"/>
  <c r="MDX53" i="1" s="1"/>
  <c r="MDY53" i="1" s="1"/>
  <c r="MDZ53" i="1" s="1"/>
  <c r="MEA53" i="1" s="1"/>
  <c r="MEB53" i="1" s="1"/>
  <c r="MEC53" i="1" s="1"/>
  <c r="MED53" i="1" s="1"/>
  <c r="MEE53" i="1" s="1"/>
  <c r="MEF53" i="1" s="1"/>
  <c r="MEG53" i="1" s="1"/>
  <c r="MEH53" i="1" s="1"/>
  <c r="MEI53" i="1" s="1"/>
  <c r="MEJ53" i="1" s="1"/>
  <c r="MEK53" i="1" s="1"/>
  <c r="MEL53" i="1" s="1"/>
  <c r="MEM53" i="1" s="1"/>
  <c r="MEN53" i="1" s="1"/>
  <c r="MEO53" i="1" s="1"/>
  <c r="MEP53" i="1" s="1"/>
  <c r="MEQ53" i="1" s="1"/>
  <c r="MER53" i="1" s="1"/>
  <c r="MES53" i="1" s="1"/>
  <c r="MET53" i="1" s="1"/>
  <c r="MEU53" i="1" s="1"/>
  <c r="MEV53" i="1" s="1"/>
  <c r="MEW53" i="1" s="1"/>
  <c r="MEX53" i="1" s="1"/>
  <c r="MEY53" i="1" s="1"/>
  <c r="MEZ53" i="1" s="1"/>
  <c r="MFA53" i="1" s="1"/>
  <c r="MFB53" i="1" s="1"/>
  <c r="MFC53" i="1" s="1"/>
  <c r="MFD53" i="1" s="1"/>
  <c r="MFE53" i="1" s="1"/>
  <c r="MFF53" i="1" s="1"/>
  <c r="MFG53" i="1" s="1"/>
  <c r="MFH53" i="1" s="1"/>
  <c r="MFI53" i="1" s="1"/>
  <c r="MFJ53" i="1" s="1"/>
  <c r="MFK53" i="1" s="1"/>
  <c r="MFL53" i="1" s="1"/>
  <c r="MFM53" i="1" s="1"/>
  <c r="MFN53" i="1" s="1"/>
  <c r="MFO53" i="1" s="1"/>
  <c r="MFP53" i="1" s="1"/>
  <c r="MFQ53" i="1" s="1"/>
  <c r="MFR53" i="1" s="1"/>
  <c r="MFS53" i="1" s="1"/>
  <c r="MFT53" i="1" s="1"/>
  <c r="MFU53" i="1" s="1"/>
  <c r="MFV53" i="1" s="1"/>
  <c r="MFW53" i="1" s="1"/>
  <c r="MFX53" i="1" s="1"/>
  <c r="MFY53" i="1" s="1"/>
  <c r="MFZ53" i="1" s="1"/>
  <c r="MGA53" i="1" s="1"/>
  <c r="MGB53" i="1" s="1"/>
  <c r="MGC53" i="1" s="1"/>
  <c r="MGD53" i="1" s="1"/>
  <c r="MGE53" i="1" s="1"/>
  <c r="MGF53" i="1" s="1"/>
  <c r="MGG53" i="1" s="1"/>
  <c r="MGH53" i="1" s="1"/>
  <c r="MGI53" i="1" s="1"/>
  <c r="MGJ53" i="1" s="1"/>
  <c r="MGK53" i="1" s="1"/>
  <c r="MGL53" i="1" s="1"/>
  <c r="MGM53" i="1" s="1"/>
  <c r="MGN53" i="1" s="1"/>
  <c r="MGO53" i="1" s="1"/>
  <c r="MGP53" i="1" s="1"/>
  <c r="MGQ53" i="1" s="1"/>
  <c r="MGR53" i="1" s="1"/>
  <c r="MGS53" i="1" s="1"/>
  <c r="MGT53" i="1" s="1"/>
  <c r="MGU53" i="1" s="1"/>
  <c r="MGV53" i="1" s="1"/>
  <c r="MGW53" i="1" s="1"/>
  <c r="MGX53" i="1" s="1"/>
  <c r="MGY53" i="1" s="1"/>
  <c r="MGZ53" i="1" s="1"/>
  <c r="MHA53" i="1" s="1"/>
  <c r="MHB53" i="1" s="1"/>
  <c r="MHC53" i="1" s="1"/>
  <c r="MHD53" i="1" s="1"/>
  <c r="MHE53" i="1" s="1"/>
  <c r="MHF53" i="1" s="1"/>
  <c r="MHG53" i="1" s="1"/>
  <c r="MHH53" i="1" s="1"/>
  <c r="MHI53" i="1" s="1"/>
  <c r="MHJ53" i="1" s="1"/>
  <c r="MHK53" i="1" s="1"/>
  <c r="MHL53" i="1" s="1"/>
  <c r="MHM53" i="1" s="1"/>
  <c r="MHN53" i="1" s="1"/>
  <c r="MHO53" i="1" s="1"/>
  <c r="MHP53" i="1" s="1"/>
  <c r="MHQ53" i="1" s="1"/>
  <c r="MHR53" i="1" s="1"/>
  <c r="MHS53" i="1" s="1"/>
  <c r="MHT53" i="1" s="1"/>
  <c r="MHU53" i="1" s="1"/>
  <c r="MHV53" i="1" s="1"/>
  <c r="MHW53" i="1" s="1"/>
  <c r="MHX53" i="1" s="1"/>
  <c r="MHY53" i="1" s="1"/>
  <c r="MHZ53" i="1" s="1"/>
  <c r="MIA53" i="1" s="1"/>
  <c r="MIB53" i="1" s="1"/>
  <c r="MIC53" i="1" s="1"/>
  <c r="MID53" i="1" s="1"/>
  <c r="MIE53" i="1" s="1"/>
  <c r="MIF53" i="1" s="1"/>
  <c r="MIG53" i="1" s="1"/>
  <c r="MIH53" i="1" s="1"/>
  <c r="MII53" i="1" s="1"/>
  <c r="MIJ53" i="1" s="1"/>
  <c r="MIK53" i="1" s="1"/>
  <c r="MIL53" i="1" s="1"/>
  <c r="MIM53" i="1" s="1"/>
  <c r="MIN53" i="1" s="1"/>
  <c r="MIO53" i="1" s="1"/>
  <c r="MIP53" i="1" s="1"/>
  <c r="MIQ53" i="1" s="1"/>
  <c r="MIR53" i="1" s="1"/>
  <c r="MIS53" i="1" s="1"/>
  <c r="MIT53" i="1" s="1"/>
  <c r="MIU53" i="1" s="1"/>
  <c r="MIV53" i="1" s="1"/>
  <c r="MIW53" i="1" s="1"/>
  <c r="MIX53" i="1" s="1"/>
  <c r="MIY53" i="1" s="1"/>
  <c r="MIZ53" i="1" s="1"/>
  <c r="MJA53" i="1" s="1"/>
  <c r="MJB53" i="1" s="1"/>
  <c r="MJC53" i="1" s="1"/>
  <c r="MJD53" i="1" s="1"/>
  <c r="MJE53" i="1" s="1"/>
  <c r="MJF53" i="1" s="1"/>
  <c r="MJG53" i="1" s="1"/>
  <c r="MJH53" i="1" s="1"/>
  <c r="MJI53" i="1" s="1"/>
  <c r="MJJ53" i="1" s="1"/>
  <c r="MJK53" i="1" s="1"/>
  <c r="MJL53" i="1" s="1"/>
  <c r="MJM53" i="1" s="1"/>
  <c r="MJN53" i="1" s="1"/>
  <c r="MJO53" i="1" s="1"/>
  <c r="MJP53" i="1" s="1"/>
  <c r="MJQ53" i="1" s="1"/>
  <c r="MJR53" i="1" s="1"/>
  <c r="MJS53" i="1" s="1"/>
  <c r="MJT53" i="1" s="1"/>
  <c r="MJU53" i="1" s="1"/>
  <c r="MJV53" i="1" s="1"/>
  <c r="MJW53" i="1" s="1"/>
  <c r="MJX53" i="1" s="1"/>
  <c r="MJY53" i="1" s="1"/>
  <c r="MJZ53" i="1" s="1"/>
  <c r="MKA53" i="1" s="1"/>
  <c r="MKB53" i="1" s="1"/>
  <c r="MKC53" i="1" s="1"/>
  <c r="MKD53" i="1" s="1"/>
  <c r="MKE53" i="1" s="1"/>
  <c r="MKF53" i="1" s="1"/>
  <c r="MKG53" i="1" s="1"/>
  <c r="MKH53" i="1" s="1"/>
  <c r="MKI53" i="1" s="1"/>
  <c r="MKJ53" i="1" s="1"/>
  <c r="MKK53" i="1" s="1"/>
  <c r="MKL53" i="1" s="1"/>
  <c r="MKM53" i="1" s="1"/>
  <c r="MKN53" i="1" s="1"/>
  <c r="MKO53" i="1" s="1"/>
  <c r="MKP53" i="1" s="1"/>
  <c r="MKQ53" i="1" s="1"/>
  <c r="MKR53" i="1" s="1"/>
  <c r="MKS53" i="1" s="1"/>
  <c r="MKT53" i="1" s="1"/>
  <c r="MKU53" i="1" s="1"/>
  <c r="MKV53" i="1" s="1"/>
  <c r="MKW53" i="1" s="1"/>
  <c r="MKX53" i="1" s="1"/>
  <c r="MKY53" i="1" s="1"/>
  <c r="MKZ53" i="1" s="1"/>
  <c r="MLA53" i="1" s="1"/>
  <c r="MLB53" i="1" s="1"/>
  <c r="MLC53" i="1" s="1"/>
  <c r="MLD53" i="1" s="1"/>
  <c r="MLE53" i="1" s="1"/>
  <c r="MLF53" i="1" s="1"/>
  <c r="MLG53" i="1" s="1"/>
  <c r="MLH53" i="1" s="1"/>
  <c r="MLI53" i="1" s="1"/>
  <c r="MLJ53" i="1" s="1"/>
  <c r="MLK53" i="1" s="1"/>
  <c r="MLL53" i="1" s="1"/>
  <c r="MLM53" i="1" s="1"/>
  <c r="MLN53" i="1" s="1"/>
  <c r="MLO53" i="1" s="1"/>
  <c r="MLP53" i="1" s="1"/>
  <c r="MLQ53" i="1" s="1"/>
  <c r="MLR53" i="1" s="1"/>
  <c r="MLS53" i="1" s="1"/>
  <c r="MLT53" i="1" s="1"/>
  <c r="MLU53" i="1" s="1"/>
  <c r="MLV53" i="1" s="1"/>
  <c r="MLW53" i="1" s="1"/>
  <c r="MLX53" i="1" s="1"/>
  <c r="MLY53" i="1" s="1"/>
  <c r="MLZ53" i="1" s="1"/>
  <c r="MMA53" i="1" s="1"/>
  <c r="MMB53" i="1" s="1"/>
  <c r="MMC53" i="1" s="1"/>
  <c r="MMD53" i="1" s="1"/>
  <c r="MME53" i="1" s="1"/>
  <c r="MMF53" i="1" s="1"/>
  <c r="MMG53" i="1" s="1"/>
  <c r="MMH53" i="1" s="1"/>
  <c r="MMI53" i="1" s="1"/>
  <c r="MMJ53" i="1" s="1"/>
  <c r="MMK53" i="1" s="1"/>
  <c r="MML53" i="1" s="1"/>
  <c r="MMM53" i="1" s="1"/>
  <c r="MMN53" i="1" s="1"/>
  <c r="MMO53" i="1" s="1"/>
  <c r="MMP53" i="1" s="1"/>
  <c r="MMQ53" i="1" s="1"/>
  <c r="MMR53" i="1" s="1"/>
  <c r="MMS53" i="1" s="1"/>
  <c r="MMT53" i="1" s="1"/>
  <c r="MMU53" i="1" s="1"/>
  <c r="MMV53" i="1" s="1"/>
  <c r="MMW53" i="1" s="1"/>
  <c r="MMX53" i="1" s="1"/>
  <c r="MMY53" i="1" s="1"/>
  <c r="MMZ53" i="1" s="1"/>
  <c r="MNA53" i="1" s="1"/>
  <c r="MNB53" i="1" s="1"/>
  <c r="MNC53" i="1" s="1"/>
  <c r="MND53" i="1" s="1"/>
  <c r="MNE53" i="1" s="1"/>
  <c r="MNF53" i="1" s="1"/>
  <c r="MNG53" i="1" s="1"/>
  <c r="MNH53" i="1" s="1"/>
  <c r="MNI53" i="1" s="1"/>
  <c r="MNJ53" i="1" s="1"/>
  <c r="MNK53" i="1" s="1"/>
  <c r="MNL53" i="1" s="1"/>
  <c r="MNM53" i="1" s="1"/>
  <c r="MNN53" i="1" s="1"/>
  <c r="MNO53" i="1" s="1"/>
  <c r="MNP53" i="1" s="1"/>
  <c r="MNQ53" i="1" s="1"/>
  <c r="MNR53" i="1" s="1"/>
  <c r="MNS53" i="1" s="1"/>
  <c r="MNT53" i="1" s="1"/>
  <c r="MNU53" i="1" s="1"/>
  <c r="MNV53" i="1" s="1"/>
  <c r="MNW53" i="1" s="1"/>
  <c r="MNX53" i="1" s="1"/>
  <c r="MNY53" i="1" s="1"/>
  <c r="MNZ53" i="1" s="1"/>
  <c r="MOA53" i="1" s="1"/>
  <c r="MOB53" i="1" s="1"/>
  <c r="MOC53" i="1" s="1"/>
  <c r="MOD53" i="1" s="1"/>
  <c r="MOE53" i="1" s="1"/>
  <c r="MOF53" i="1" s="1"/>
  <c r="MOG53" i="1" s="1"/>
  <c r="MOH53" i="1" s="1"/>
  <c r="MOI53" i="1" s="1"/>
  <c r="MOJ53" i="1" s="1"/>
  <c r="MOK53" i="1" s="1"/>
  <c r="MOL53" i="1" s="1"/>
  <c r="MOM53" i="1" s="1"/>
  <c r="MON53" i="1" s="1"/>
  <c r="MOO53" i="1" s="1"/>
  <c r="MOP53" i="1" s="1"/>
  <c r="MOQ53" i="1" s="1"/>
  <c r="MOR53" i="1" s="1"/>
  <c r="MOS53" i="1" s="1"/>
  <c r="MOT53" i="1" s="1"/>
  <c r="MOU53" i="1" s="1"/>
  <c r="MOV53" i="1" s="1"/>
  <c r="MOW53" i="1" s="1"/>
  <c r="MOX53" i="1" s="1"/>
  <c r="MOY53" i="1" s="1"/>
  <c r="MOZ53" i="1" s="1"/>
  <c r="MPA53" i="1" s="1"/>
  <c r="MPB53" i="1" s="1"/>
  <c r="MPC53" i="1" s="1"/>
  <c r="MPD53" i="1" s="1"/>
  <c r="MPE53" i="1" s="1"/>
  <c r="MPF53" i="1" s="1"/>
  <c r="MPG53" i="1" s="1"/>
  <c r="MPH53" i="1" s="1"/>
  <c r="MPI53" i="1" s="1"/>
  <c r="MPJ53" i="1" s="1"/>
  <c r="MPK53" i="1" s="1"/>
  <c r="MPL53" i="1" s="1"/>
  <c r="MPM53" i="1" s="1"/>
  <c r="MPN53" i="1" s="1"/>
  <c r="MPO53" i="1" s="1"/>
  <c r="MPP53" i="1" s="1"/>
  <c r="MPQ53" i="1" s="1"/>
  <c r="MPR53" i="1" s="1"/>
  <c r="MPS53" i="1" s="1"/>
  <c r="MPT53" i="1" s="1"/>
  <c r="MPU53" i="1" s="1"/>
  <c r="MPV53" i="1" s="1"/>
  <c r="MPW53" i="1" s="1"/>
  <c r="MPX53" i="1" s="1"/>
  <c r="MPY53" i="1" s="1"/>
  <c r="MPZ53" i="1" s="1"/>
  <c r="MQA53" i="1" s="1"/>
  <c r="MQB53" i="1" s="1"/>
  <c r="MQC53" i="1" s="1"/>
  <c r="MQD53" i="1" s="1"/>
  <c r="MQE53" i="1" s="1"/>
  <c r="MQF53" i="1" s="1"/>
  <c r="MQG53" i="1" s="1"/>
  <c r="MQH53" i="1" s="1"/>
  <c r="MQI53" i="1" s="1"/>
  <c r="MQJ53" i="1" s="1"/>
  <c r="MQK53" i="1" s="1"/>
  <c r="MQL53" i="1" s="1"/>
  <c r="MQM53" i="1" s="1"/>
  <c r="MQN53" i="1" s="1"/>
  <c r="MQO53" i="1" s="1"/>
  <c r="MQP53" i="1" s="1"/>
  <c r="MQQ53" i="1" s="1"/>
  <c r="MQR53" i="1" s="1"/>
  <c r="MQS53" i="1" s="1"/>
  <c r="MQT53" i="1" s="1"/>
  <c r="MQU53" i="1" s="1"/>
  <c r="MQV53" i="1" s="1"/>
  <c r="MQW53" i="1" s="1"/>
  <c r="MQX53" i="1" s="1"/>
  <c r="MQY53" i="1" s="1"/>
  <c r="MQZ53" i="1" s="1"/>
  <c r="MRA53" i="1" s="1"/>
  <c r="MRB53" i="1" s="1"/>
  <c r="MRC53" i="1" s="1"/>
  <c r="MRD53" i="1" s="1"/>
  <c r="MRE53" i="1" s="1"/>
  <c r="MRF53" i="1" s="1"/>
  <c r="MRG53" i="1" s="1"/>
  <c r="MRH53" i="1" s="1"/>
  <c r="MRI53" i="1" s="1"/>
  <c r="MRJ53" i="1" s="1"/>
  <c r="MRK53" i="1" s="1"/>
  <c r="MRL53" i="1" s="1"/>
  <c r="MRM53" i="1" s="1"/>
  <c r="MRN53" i="1" s="1"/>
  <c r="MRO53" i="1" s="1"/>
  <c r="MRP53" i="1" s="1"/>
  <c r="MRQ53" i="1" s="1"/>
  <c r="MRR53" i="1" s="1"/>
  <c r="MRS53" i="1" s="1"/>
  <c r="MRT53" i="1" s="1"/>
  <c r="MRU53" i="1" s="1"/>
  <c r="MRV53" i="1" s="1"/>
  <c r="MRW53" i="1" s="1"/>
  <c r="MRX53" i="1" s="1"/>
  <c r="MRY53" i="1" s="1"/>
  <c r="MRZ53" i="1" s="1"/>
  <c r="MSA53" i="1" s="1"/>
  <c r="MSB53" i="1" s="1"/>
  <c r="MSC53" i="1" s="1"/>
  <c r="MSD53" i="1" s="1"/>
  <c r="MSE53" i="1" s="1"/>
  <c r="MSF53" i="1" s="1"/>
  <c r="MSG53" i="1" s="1"/>
  <c r="MSH53" i="1" s="1"/>
  <c r="MSI53" i="1" s="1"/>
  <c r="MSJ53" i="1" s="1"/>
  <c r="MSK53" i="1" s="1"/>
  <c r="MSL53" i="1" s="1"/>
  <c r="MSM53" i="1" s="1"/>
  <c r="MSN53" i="1" s="1"/>
  <c r="MSO53" i="1" s="1"/>
  <c r="MSP53" i="1" s="1"/>
  <c r="MSQ53" i="1" s="1"/>
  <c r="MSR53" i="1" s="1"/>
  <c r="MSS53" i="1" s="1"/>
  <c r="MST53" i="1" s="1"/>
  <c r="MSU53" i="1" s="1"/>
  <c r="MSV53" i="1" s="1"/>
  <c r="MSW53" i="1" s="1"/>
  <c r="MSX53" i="1" s="1"/>
  <c r="MSY53" i="1" s="1"/>
  <c r="MSZ53" i="1" s="1"/>
  <c r="MTA53" i="1" s="1"/>
  <c r="MTB53" i="1" s="1"/>
  <c r="MTC53" i="1" s="1"/>
  <c r="MTD53" i="1" s="1"/>
  <c r="MTE53" i="1" s="1"/>
  <c r="MTF53" i="1" s="1"/>
  <c r="MTG53" i="1" s="1"/>
  <c r="MTH53" i="1" s="1"/>
  <c r="MTI53" i="1" s="1"/>
  <c r="MTJ53" i="1" s="1"/>
  <c r="MTK53" i="1" s="1"/>
  <c r="MTL53" i="1" s="1"/>
  <c r="MTM53" i="1" s="1"/>
  <c r="MTN53" i="1" s="1"/>
  <c r="MTO53" i="1" s="1"/>
  <c r="MTP53" i="1" s="1"/>
  <c r="MTQ53" i="1" s="1"/>
  <c r="MTR53" i="1" s="1"/>
  <c r="MTS53" i="1" s="1"/>
  <c r="MTT53" i="1" s="1"/>
  <c r="MTU53" i="1" s="1"/>
  <c r="MTV53" i="1" s="1"/>
  <c r="MTW53" i="1" s="1"/>
  <c r="MTX53" i="1" s="1"/>
  <c r="MTY53" i="1" s="1"/>
  <c r="MTZ53" i="1" s="1"/>
  <c r="MUA53" i="1" s="1"/>
  <c r="MUB53" i="1" s="1"/>
  <c r="MUC53" i="1" s="1"/>
  <c r="MUD53" i="1" s="1"/>
  <c r="MUE53" i="1" s="1"/>
  <c r="MUF53" i="1" s="1"/>
  <c r="MUG53" i="1" s="1"/>
  <c r="MUH53" i="1" s="1"/>
  <c r="MUI53" i="1" s="1"/>
  <c r="MUJ53" i="1" s="1"/>
  <c r="MUK53" i="1" s="1"/>
  <c r="MUL53" i="1" s="1"/>
  <c r="MUM53" i="1" s="1"/>
  <c r="MUN53" i="1" s="1"/>
  <c r="MUO53" i="1" s="1"/>
  <c r="MUP53" i="1" s="1"/>
  <c r="MUQ53" i="1" s="1"/>
  <c r="MUR53" i="1" s="1"/>
  <c r="MUS53" i="1" s="1"/>
  <c r="MUT53" i="1" s="1"/>
  <c r="MUU53" i="1" s="1"/>
  <c r="MUV53" i="1" s="1"/>
  <c r="MUW53" i="1" s="1"/>
  <c r="MUX53" i="1" s="1"/>
  <c r="MUY53" i="1" s="1"/>
  <c r="MUZ53" i="1" s="1"/>
  <c r="MVA53" i="1" s="1"/>
  <c r="MVB53" i="1" s="1"/>
  <c r="MVC53" i="1" s="1"/>
  <c r="MVD53" i="1" s="1"/>
  <c r="MVE53" i="1" s="1"/>
  <c r="MVF53" i="1" s="1"/>
  <c r="MVG53" i="1" s="1"/>
  <c r="MVH53" i="1" s="1"/>
  <c r="MVI53" i="1" s="1"/>
  <c r="MVJ53" i="1" s="1"/>
  <c r="MVK53" i="1" s="1"/>
  <c r="MVL53" i="1" s="1"/>
  <c r="MVM53" i="1" s="1"/>
  <c r="MVN53" i="1" s="1"/>
  <c r="MVO53" i="1" s="1"/>
  <c r="MVP53" i="1" s="1"/>
  <c r="MVQ53" i="1" s="1"/>
  <c r="MVR53" i="1" s="1"/>
  <c r="MVS53" i="1" s="1"/>
  <c r="MVT53" i="1" s="1"/>
  <c r="MVU53" i="1" s="1"/>
  <c r="MVV53" i="1" s="1"/>
  <c r="MVW53" i="1" s="1"/>
  <c r="MVX53" i="1" s="1"/>
  <c r="MVY53" i="1" s="1"/>
  <c r="MVZ53" i="1" s="1"/>
  <c r="MWA53" i="1" s="1"/>
  <c r="MWB53" i="1" s="1"/>
  <c r="MWC53" i="1" s="1"/>
  <c r="MWD53" i="1" s="1"/>
  <c r="MWE53" i="1" s="1"/>
  <c r="MWF53" i="1" s="1"/>
  <c r="MWG53" i="1" s="1"/>
  <c r="MWH53" i="1" s="1"/>
  <c r="MWI53" i="1" s="1"/>
  <c r="MWJ53" i="1" s="1"/>
  <c r="MWK53" i="1" s="1"/>
  <c r="MWL53" i="1" s="1"/>
  <c r="MWM53" i="1" s="1"/>
  <c r="MWN53" i="1" s="1"/>
  <c r="MWO53" i="1" s="1"/>
  <c r="MWP53" i="1" s="1"/>
  <c r="MWQ53" i="1" s="1"/>
  <c r="MWR53" i="1" s="1"/>
  <c r="MWS53" i="1" s="1"/>
  <c r="MWT53" i="1" s="1"/>
  <c r="MWU53" i="1" s="1"/>
  <c r="MWV53" i="1" s="1"/>
  <c r="MWW53" i="1" s="1"/>
  <c r="MWX53" i="1" s="1"/>
  <c r="MWY53" i="1" s="1"/>
  <c r="MWZ53" i="1" s="1"/>
  <c r="MXA53" i="1" s="1"/>
  <c r="MXB53" i="1" s="1"/>
  <c r="MXC53" i="1" s="1"/>
  <c r="MXD53" i="1" s="1"/>
  <c r="MXE53" i="1" s="1"/>
  <c r="MXF53" i="1" s="1"/>
  <c r="MXG53" i="1" s="1"/>
  <c r="MXH53" i="1" s="1"/>
  <c r="MXI53" i="1" s="1"/>
  <c r="MXJ53" i="1" s="1"/>
  <c r="MXK53" i="1" s="1"/>
  <c r="MXL53" i="1" s="1"/>
  <c r="MXM53" i="1" s="1"/>
  <c r="MXN53" i="1" s="1"/>
  <c r="MXO53" i="1" s="1"/>
  <c r="MXP53" i="1" s="1"/>
  <c r="MXQ53" i="1" s="1"/>
  <c r="MXR53" i="1" s="1"/>
  <c r="MXS53" i="1" s="1"/>
  <c r="MXT53" i="1" s="1"/>
  <c r="MXU53" i="1" s="1"/>
  <c r="MXV53" i="1" s="1"/>
  <c r="MXW53" i="1" s="1"/>
  <c r="MXX53" i="1" s="1"/>
  <c r="MXY53" i="1" s="1"/>
  <c r="MXZ53" i="1" s="1"/>
  <c r="MYA53" i="1" s="1"/>
  <c r="MYB53" i="1" s="1"/>
  <c r="MYC53" i="1" s="1"/>
  <c r="MYD53" i="1" s="1"/>
  <c r="MYE53" i="1" s="1"/>
  <c r="MYF53" i="1" s="1"/>
  <c r="MYG53" i="1" s="1"/>
  <c r="MYH53" i="1" s="1"/>
  <c r="MYI53" i="1" s="1"/>
  <c r="MYJ53" i="1" s="1"/>
  <c r="MYK53" i="1" s="1"/>
  <c r="MYL53" i="1" s="1"/>
  <c r="MYM53" i="1" s="1"/>
  <c r="MYN53" i="1" s="1"/>
  <c r="MYO53" i="1" s="1"/>
  <c r="MYP53" i="1" s="1"/>
  <c r="MYQ53" i="1" s="1"/>
  <c r="MYR53" i="1" s="1"/>
  <c r="MYS53" i="1" s="1"/>
  <c r="MYT53" i="1" s="1"/>
  <c r="MYU53" i="1" s="1"/>
  <c r="MYV53" i="1" s="1"/>
  <c r="MYW53" i="1" s="1"/>
  <c r="MYX53" i="1" s="1"/>
  <c r="MYY53" i="1" s="1"/>
  <c r="MYZ53" i="1" s="1"/>
  <c r="MZA53" i="1" s="1"/>
  <c r="MZB53" i="1" s="1"/>
  <c r="MZC53" i="1" s="1"/>
  <c r="MZD53" i="1" s="1"/>
  <c r="MZE53" i="1" s="1"/>
  <c r="MZF53" i="1" s="1"/>
  <c r="MZG53" i="1" s="1"/>
  <c r="MZH53" i="1" s="1"/>
  <c r="MZI53" i="1" s="1"/>
  <c r="MZJ53" i="1" s="1"/>
  <c r="MZK53" i="1" s="1"/>
  <c r="MZL53" i="1" s="1"/>
  <c r="MZM53" i="1" s="1"/>
  <c r="MZN53" i="1" s="1"/>
  <c r="MZO53" i="1" s="1"/>
  <c r="MZP53" i="1" s="1"/>
  <c r="MZQ53" i="1" s="1"/>
  <c r="MZR53" i="1" s="1"/>
  <c r="MZS53" i="1" s="1"/>
  <c r="MZT53" i="1" s="1"/>
  <c r="MZU53" i="1" s="1"/>
  <c r="MZV53" i="1" s="1"/>
  <c r="MZW53" i="1" s="1"/>
  <c r="MZX53" i="1" s="1"/>
  <c r="MZY53" i="1" s="1"/>
  <c r="MZZ53" i="1" s="1"/>
  <c r="NAA53" i="1" s="1"/>
  <c r="NAB53" i="1" s="1"/>
  <c r="NAC53" i="1" s="1"/>
  <c r="NAD53" i="1" s="1"/>
  <c r="NAE53" i="1" s="1"/>
  <c r="NAF53" i="1" s="1"/>
  <c r="NAG53" i="1" s="1"/>
  <c r="NAH53" i="1" s="1"/>
  <c r="NAI53" i="1" s="1"/>
  <c r="NAJ53" i="1" s="1"/>
  <c r="NAK53" i="1" s="1"/>
  <c r="NAL53" i="1" s="1"/>
  <c r="NAM53" i="1" s="1"/>
  <c r="NAN53" i="1" s="1"/>
  <c r="NAO53" i="1" s="1"/>
  <c r="NAP53" i="1" s="1"/>
  <c r="NAQ53" i="1" s="1"/>
  <c r="NAR53" i="1" s="1"/>
  <c r="NAS53" i="1" s="1"/>
  <c r="NAT53" i="1" s="1"/>
  <c r="NAU53" i="1" s="1"/>
  <c r="NAV53" i="1" s="1"/>
  <c r="NAW53" i="1" s="1"/>
  <c r="NAX53" i="1" s="1"/>
  <c r="NAY53" i="1" s="1"/>
  <c r="NAZ53" i="1" s="1"/>
  <c r="NBA53" i="1" s="1"/>
  <c r="NBB53" i="1" s="1"/>
  <c r="NBC53" i="1" s="1"/>
  <c r="NBD53" i="1" s="1"/>
  <c r="NBE53" i="1" s="1"/>
  <c r="NBF53" i="1" s="1"/>
  <c r="NBG53" i="1" s="1"/>
  <c r="NBH53" i="1" s="1"/>
  <c r="NBI53" i="1" s="1"/>
  <c r="NBJ53" i="1" s="1"/>
  <c r="NBK53" i="1" s="1"/>
  <c r="NBL53" i="1" s="1"/>
  <c r="NBM53" i="1" s="1"/>
  <c r="NBN53" i="1" s="1"/>
  <c r="NBO53" i="1" s="1"/>
  <c r="NBP53" i="1" s="1"/>
  <c r="NBQ53" i="1" s="1"/>
  <c r="NBR53" i="1" s="1"/>
  <c r="NBS53" i="1" s="1"/>
  <c r="NBT53" i="1" s="1"/>
  <c r="NBU53" i="1" s="1"/>
  <c r="NBV53" i="1" s="1"/>
  <c r="NBW53" i="1" s="1"/>
  <c r="NBX53" i="1" s="1"/>
  <c r="NBY53" i="1" s="1"/>
  <c r="NBZ53" i="1" s="1"/>
  <c r="NCA53" i="1" s="1"/>
  <c r="NCB53" i="1" s="1"/>
  <c r="NCC53" i="1" s="1"/>
  <c r="NCD53" i="1" s="1"/>
  <c r="NCE53" i="1" s="1"/>
  <c r="NCF53" i="1" s="1"/>
  <c r="NCG53" i="1" s="1"/>
  <c r="NCH53" i="1" s="1"/>
  <c r="NCI53" i="1" s="1"/>
  <c r="NCJ53" i="1" s="1"/>
  <c r="NCK53" i="1" s="1"/>
  <c r="NCL53" i="1" s="1"/>
  <c r="NCM53" i="1" s="1"/>
  <c r="NCN53" i="1" s="1"/>
  <c r="NCO53" i="1" s="1"/>
  <c r="NCP53" i="1" s="1"/>
  <c r="NCQ53" i="1" s="1"/>
  <c r="NCR53" i="1" s="1"/>
  <c r="NCS53" i="1" s="1"/>
  <c r="NCT53" i="1" s="1"/>
  <c r="NCU53" i="1" s="1"/>
  <c r="NCV53" i="1" s="1"/>
  <c r="NCW53" i="1" s="1"/>
  <c r="NCX53" i="1" s="1"/>
  <c r="NCY53" i="1" s="1"/>
  <c r="NCZ53" i="1" s="1"/>
  <c r="NDA53" i="1" s="1"/>
  <c r="NDB53" i="1" s="1"/>
  <c r="NDC53" i="1" s="1"/>
  <c r="NDD53" i="1" s="1"/>
  <c r="NDE53" i="1" s="1"/>
  <c r="NDF53" i="1" s="1"/>
  <c r="NDG53" i="1" s="1"/>
  <c r="NDH53" i="1" s="1"/>
  <c r="NDI53" i="1" s="1"/>
  <c r="NDJ53" i="1" s="1"/>
  <c r="NDK53" i="1" s="1"/>
  <c r="NDL53" i="1" s="1"/>
  <c r="NDM53" i="1" s="1"/>
  <c r="NDN53" i="1" s="1"/>
  <c r="NDO53" i="1" s="1"/>
  <c r="NDP53" i="1" s="1"/>
  <c r="NDQ53" i="1" s="1"/>
  <c r="NDR53" i="1" s="1"/>
  <c r="NDS53" i="1" s="1"/>
  <c r="NDT53" i="1" s="1"/>
  <c r="NDU53" i="1" s="1"/>
  <c r="NDV53" i="1" s="1"/>
  <c r="NDW53" i="1" s="1"/>
  <c r="NDX53" i="1" s="1"/>
  <c r="NDY53" i="1" s="1"/>
  <c r="NDZ53" i="1" s="1"/>
  <c r="NEA53" i="1" s="1"/>
  <c r="NEB53" i="1" s="1"/>
  <c r="NEC53" i="1" s="1"/>
  <c r="NED53" i="1" s="1"/>
  <c r="NEE53" i="1" s="1"/>
  <c r="NEF53" i="1" s="1"/>
  <c r="NEG53" i="1" s="1"/>
  <c r="NEH53" i="1" s="1"/>
  <c r="NEI53" i="1" s="1"/>
  <c r="NEJ53" i="1" s="1"/>
  <c r="NEK53" i="1" s="1"/>
  <c r="NEL53" i="1" s="1"/>
  <c r="NEM53" i="1" s="1"/>
  <c r="NEN53" i="1" s="1"/>
  <c r="NEO53" i="1" s="1"/>
  <c r="NEP53" i="1" s="1"/>
  <c r="NEQ53" i="1" s="1"/>
  <c r="NER53" i="1" s="1"/>
  <c r="NES53" i="1" s="1"/>
  <c r="NET53" i="1" s="1"/>
  <c r="NEU53" i="1" s="1"/>
  <c r="NEV53" i="1" s="1"/>
  <c r="NEW53" i="1" s="1"/>
  <c r="NEX53" i="1" s="1"/>
  <c r="NEY53" i="1" s="1"/>
  <c r="NEZ53" i="1" s="1"/>
  <c r="NFA53" i="1" s="1"/>
  <c r="NFB53" i="1" s="1"/>
  <c r="NFC53" i="1" s="1"/>
  <c r="NFD53" i="1" s="1"/>
  <c r="NFE53" i="1" s="1"/>
  <c r="NFF53" i="1" s="1"/>
  <c r="NFG53" i="1" s="1"/>
  <c r="NFH53" i="1" s="1"/>
  <c r="NFI53" i="1" s="1"/>
  <c r="NFJ53" i="1" s="1"/>
  <c r="NFK53" i="1" s="1"/>
  <c r="NFL53" i="1" s="1"/>
  <c r="NFM53" i="1" s="1"/>
  <c r="NFN53" i="1" s="1"/>
  <c r="NFO53" i="1" s="1"/>
  <c r="NFP53" i="1" s="1"/>
  <c r="NFQ53" i="1" s="1"/>
  <c r="NFR53" i="1" s="1"/>
  <c r="NFS53" i="1" s="1"/>
  <c r="NFT53" i="1" s="1"/>
  <c r="NFU53" i="1" s="1"/>
  <c r="NFV53" i="1" s="1"/>
  <c r="NFW53" i="1" s="1"/>
  <c r="NFX53" i="1" s="1"/>
  <c r="NFY53" i="1" s="1"/>
  <c r="NFZ53" i="1" s="1"/>
  <c r="NGA53" i="1" s="1"/>
  <c r="NGB53" i="1" s="1"/>
  <c r="NGC53" i="1" s="1"/>
  <c r="NGD53" i="1" s="1"/>
  <c r="NGE53" i="1" s="1"/>
  <c r="NGF53" i="1" s="1"/>
  <c r="NGG53" i="1" s="1"/>
  <c r="NGH53" i="1" s="1"/>
  <c r="NGI53" i="1" s="1"/>
  <c r="NGJ53" i="1" s="1"/>
  <c r="NGK53" i="1" s="1"/>
  <c r="NGL53" i="1" s="1"/>
  <c r="NGM53" i="1" s="1"/>
  <c r="NGN53" i="1" s="1"/>
  <c r="NGO53" i="1" s="1"/>
  <c r="NGP53" i="1" s="1"/>
  <c r="NGQ53" i="1" s="1"/>
  <c r="NGR53" i="1" s="1"/>
  <c r="NGS53" i="1" s="1"/>
  <c r="NGT53" i="1" s="1"/>
  <c r="NGU53" i="1" s="1"/>
  <c r="NGV53" i="1" s="1"/>
  <c r="NGW53" i="1" s="1"/>
  <c r="NGX53" i="1" s="1"/>
  <c r="NGY53" i="1" s="1"/>
  <c r="NGZ53" i="1" s="1"/>
  <c r="NHA53" i="1" s="1"/>
  <c r="NHB53" i="1" s="1"/>
  <c r="NHC53" i="1" s="1"/>
  <c r="NHD53" i="1" s="1"/>
  <c r="NHE53" i="1" s="1"/>
  <c r="NHF53" i="1" s="1"/>
  <c r="NHG53" i="1" s="1"/>
  <c r="NHH53" i="1" s="1"/>
  <c r="NHI53" i="1" s="1"/>
  <c r="NHJ53" i="1" s="1"/>
  <c r="NHK53" i="1" s="1"/>
  <c r="NHL53" i="1" s="1"/>
  <c r="NHM53" i="1" s="1"/>
  <c r="NHN53" i="1" s="1"/>
  <c r="NHO53" i="1" s="1"/>
  <c r="NHP53" i="1" s="1"/>
  <c r="NHQ53" i="1" s="1"/>
  <c r="NHR53" i="1" s="1"/>
  <c r="NHS53" i="1" s="1"/>
  <c r="NHT53" i="1" s="1"/>
  <c r="NHU53" i="1" s="1"/>
  <c r="NHV53" i="1" s="1"/>
  <c r="NHW53" i="1" s="1"/>
  <c r="NHX53" i="1" s="1"/>
  <c r="NHY53" i="1" s="1"/>
  <c r="NHZ53" i="1" s="1"/>
  <c r="NIA53" i="1" s="1"/>
  <c r="NIB53" i="1" s="1"/>
  <c r="NIC53" i="1" s="1"/>
  <c r="NID53" i="1" s="1"/>
  <c r="NIE53" i="1" s="1"/>
  <c r="NIF53" i="1" s="1"/>
  <c r="NIG53" i="1" s="1"/>
  <c r="NIH53" i="1" s="1"/>
  <c r="NII53" i="1" s="1"/>
  <c r="NIJ53" i="1" s="1"/>
  <c r="NIK53" i="1" s="1"/>
  <c r="NIL53" i="1" s="1"/>
  <c r="NIM53" i="1" s="1"/>
  <c r="NIN53" i="1" s="1"/>
  <c r="NIO53" i="1" s="1"/>
  <c r="NIP53" i="1" s="1"/>
  <c r="NIQ53" i="1" s="1"/>
  <c r="NIR53" i="1" s="1"/>
  <c r="NIS53" i="1" s="1"/>
  <c r="NIT53" i="1" s="1"/>
  <c r="NIU53" i="1" s="1"/>
  <c r="NIV53" i="1" s="1"/>
  <c r="NIW53" i="1" s="1"/>
  <c r="NIX53" i="1" s="1"/>
  <c r="NIY53" i="1" s="1"/>
  <c r="NIZ53" i="1" s="1"/>
  <c r="NJA53" i="1" s="1"/>
  <c r="NJB53" i="1" s="1"/>
  <c r="NJC53" i="1" s="1"/>
  <c r="NJD53" i="1" s="1"/>
  <c r="NJE53" i="1" s="1"/>
  <c r="NJF53" i="1" s="1"/>
  <c r="NJG53" i="1" s="1"/>
  <c r="NJH53" i="1" s="1"/>
  <c r="NJI53" i="1" s="1"/>
  <c r="NJJ53" i="1" s="1"/>
  <c r="NJK53" i="1" s="1"/>
  <c r="NJL53" i="1" s="1"/>
  <c r="NJM53" i="1" s="1"/>
  <c r="NJN53" i="1" s="1"/>
  <c r="NJO53" i="1" s="1"/>
  <c r="NJP53" i="1" s="1"/>
  <c r="NJQ53" i="1" s="1"/>
  <c r="NJR53" i="1" s="1"/>
  <c r="NJS53" i="1" s="1"/>
  <c r="NJT53" i="1" s="1"/>
  <c r="NJU53" i="1" s="1"/>
  <c r="NJV53" i="1" s="1"/>
  <c r="NJW53" i="1" s="1"/>
  <c r="NJX53" i="1" s="1"/>
  <c r="NJY53" i="1" s="1"/>
  <c r="NJZ53" i="1" s="1"/>
  <c r="NKA53" i="1" s="1"/>
  <c r="NKB53" i="1" s="1"/>
  <c r="NKC53" i="1" s="1"/>
  <c r="NKD53" i="1" s="1"/>
  <c r="NKE53" i="1" s="1"/>
  <c r="NKF53" i="1" s="1"/>
  <c r="NKG53" i="1" s="1"/>
  <c r="NKH53" i="1" s="1"/>
  <c r="NKI53" i="1" s="1"/>
  <c r="NKJ53" i="1" s="1"/>
  <c r="NKK53" i="1" s="1"/>
  <c r="NKL53" i="1" s="1"/>
  <c r="NKM53" i="1" s="1"/>
  <c r="NKN53" i="1" s="1"/>
  <c r="NKO53" i="1" s="1"/>
  <c r="NKP53" i="1" s="1"/>
  <c r="NKQ53" i="1" s="1"/>
  <c r="NKR53" i="1" s="1"/>
  <c r="NKS53" i="1" s="1"/>
  <c r="NKT53" i="1" s="1"/>
  <c r="NKU53" i="1" s="1"/>
  <c r="NKV53" i="1" s="1"/>
  <c r="NKW53" i="1" s="1"/>
  <c r="NKX53" i="1" s="1"/>
  <c r="NKY53" i="1" s="1"/>
  <c r="NKZ53" i="1" s="1"/>
  <c r="NLA53" i="1" s="1"/>
  <c r="NLB53" i="1" s="1"/>
  <c r="NLC53" i="1" s="1"/>
  <c r="NLD53" i="1" s="1"/>
  <c r="NLE53" i="1" s="1"/>
  <c r="NLF53" i="1" s="1"/>
  <c r="NLG53" i="1" s="1"/>
  <c r="NLH53" i="1" s="1"/>
  <c r="NLI53" i="1" s="1"/>
  <c r="NLJ53" i="1" s="1"/>
  <c r="NLK53" i="1" s="1"/>
  <c r="NLL53" i="1" s="1"/>
  <c r="NLM53" i="1" s="1"/>
  <c r="NLN53" i="1" s="1"/>
  <c r="NLO53" i="1" s="1"/>
  <c r="NLP53" i="1" s="1"/>
  <c r="NLQ53" i="1" s="1"/>
  <c r="NLR53" i="1" s="1"/>
  <c r="NLS53" i="1" s="1"/>
  <c r="NLT53" i="1" s="1"/>
  <c r="NLU53" i="1" s="1"/>
  <c r="NLV53" i="1" s="1"/>
  <c r="NLW53" i="1" s="1"/>
  <c r="NLX53" i="1" s="1"/>
  <c r="NLY53" i="1" s="1"/>
  <c r="NLZ53" i="1" s="1"/>
  <c r="NMA53" i="1" s="1"/>
  <c r="NMB53" i="1" s="1"/>
  <c r="NMC53" i="1" s="1"/>
  <c r="NMD53" i="1" s="1"/>
  <c r="NME53" i="1" s="1"/>
  <c r="NMF53" i="1" s="1"/>
  <c r="NMG53" i="1" s="1"/>
  <c r="NMH53" i="1" s="1"/>
  <c r="NMI53" i="1" s="1"/>
  <c r="NMJ53" i="1" s="1"/>
  <c r="NMK53" i="1" s="1"/>
  <c r="NML53" i="1" s="1"/>
  <c r="NMM53" i="1" s="1"/>
  <c r="NMN53" i="1" s="1"/>
  <c r="NMO53" i="1" s="1"/>
  <c r="NMP53" i="1" s="1"/>
  <c r="NMQ53" i="1" s="1"/>
  <c r="NMR53" i="1" s="1"/>
  <c r="NMS53" i="1" s="1"/>
  <c r="NMT53" i="1" s="1"/>
  <c r="NMU53" i="1" s="1"/>
  <c r="NMV53" i="1" s="1"/>
  <c r="NMW53" i="1" s="1"/>
  <c r="NMX53" i="1" s="1"/>
  <c r="NMY53" i="1" s="1"/>
  <c r="NMZ53" i="1" s="1"/>
  <c r="NNA53" i="1" s="1"/>
  <c r="NNB53" i="1" s="1"/>
  <c r="NNC53" i="1" s="1"/>
  <c r="NND53" i="1" s="1"/>
  <c r="NNE53" i="1" s="1"/>
  <c r="NNF53" i="1" s="1"/>
  <c r="NNG53" i="1" s="1"/>
  <c r="NNH53" i="1" s="1"/>
  <c r="NNI53" i="1" s="1"/>
  <c r="NNJ53" i="1" s="1"/>
  <c r="NNK53" i="1" s="1"/>
  <c r="NNL53" i="1" s="1"/>
  <c r="NNM53" i="1" s="1"/>
  <c r="NNN53" i="1" s="1"/>
  <c r="NNO53" i="1" s="1"/>
  <c r="NNP53" i="1" s="1"/>
  <c r="NNQ53" i="1" s="1"/>
  <c r="NNR53" i="1" s="1"/>
  <c r="NNS53" i="1" s="1"/>
  <c r="NNT53" i="1" s="1"/>
  <c r="NNU53" i="1" s="1"/>
  <c r="NNV53" i="1" s="1"/>
  <c r="NNW53" i="1" s="1"/>
  <c r="NNX53" i="1" s="1"/>
  <c r="NNY53" i="1" s="1"/>
  <c r="NNZ53" i="1" s="1"/>
  <c r="NOA53" i="1" s="1"/>
  <c r="NOB53" i="1" s="1"/>
  <c r="NOC53" i="1" s="1"/>
  <c r="NOD53" i="1" s="1"/>
  <c r="NOE53" i="1" s="1"/>
  <c r="NOF53" i="1" s="1"/>
  <c r="NOG53" i="1" s="1"/>
  <c r="NOH53" i="1" s="1"/>
  <c r="NOI53" i="1" s="1"/>
  <c r="NOJ53" i="1" s="1"/>
  <c r="NOK53" i="1" s="1"/>
  <c r="NOL53" i="1" s="1"/>
  <c r="NOM53" i="1" s="1"/>
  <c r="NON53" i="1" s="1"/>
  <c r="NOO53" i="1" s="1"/>
  <c r="NOP53" i="1" s="1"/>
  <c r="NOQ53" i="1" s="1"/>
  <c r="NOR53" i="1" s="1"/>
  <c r="NOS53" i="1" s="1"/>
  <c r="NOT53" i="1" s="1"/>
  <c r="NOU53" i="1" s="1"/>
  <c r="NOV53" i="1" s="1"/>
  <c r="NOW53" i="1" s="1"/>
  <c r="NOX53" i="1" s="1"/>
  <c r="NOY53" i="1" s="1"/>
  <c r="NOZ53" i="1" s="1"/>
  <c r="NPA53" i="1" s="1"/>
  <c r="NPB53" i="1" s="1"/>
  <c r="NPC53" i="1" s="1"/>
  <c r="NPD53" i="1" s="1"/>
  <c r="NPE53" i="1" s="1"/>
  <c r="NPF53" i="1" s="1"/>
  <c r="NPG53" i="1" s="1"/>
  <c r="NPH53" i="1" s="1"/>
  <c r="NPI53" i="1" s="1"/>
  <c r="NPJ53" i="1" s="1"/>
  <c r="NPK53" i="1" s="1"/>
  <c r="NPL53" i="1" s="1"/>
  <c r="NPM53" i="1" s="1"/>
  <c r="NPN53" i="1" s="1"/>
  <c r="NPO53" i="1" s="1"/>
  <c r="NPP53" i="1" s="1"/>
  <c r="NPQ53" i="1" s="1"/>
  <c r="NPR53" i="1" s="1"/>
  <c r="NPS53" i="1" s="1"/>
  <c r="NPT53" i="1" s="1"/>
  <c r="NPU53" i="1" s="1"/>
  <c r="NPV53" i="1" s="1"/>
  <c r="NPW53" i="1" s="1"/>
  <c r="NPX53" i="1" s="1"/>
  <c r="NPY53" i="1" s="1"/>
  <c r="NPZ53" i="1" s="1"/>
  <c r="NQA53" i="1" s="1"/>
  <c r="NQB53" i="1" s="1"/>
  <c r="NQC53" i="1" s="1"/>
  <c r="NQD53" i="1" s="1"/>
  <c r="NQE53" i="1" s="1"/>
  <c r="NQF53" i="1" s="1"/>
  <c r="NQG53" i="1" s="1"/>
  <c r="NQH53" i="1" s="1"/>
  <c r="NQI53" i="1" s="1"/>
  <c r="NQJ53" i="1" s="1"/>
  <c r="NQK53" i="1" s="1"/>
  <c r="NQL53" i="1" s="1"/>
  <c r="NQM53" i="1" s="1"/>
  <c r="NQN53" i="1" s="1"/>
  <c r="NQO53" i="1" s="1"/>
  <c r="NQP53" i="1" s="1"/>
  <c r="NQQ53" i="1" s="1"/>
  <c r="NQR53" i="1" s="1"/>
  <c r="NQS53" i="1" s="1"/>
  <c r="NQT53" i="1" s="1"/>
  <c r="NQU53" i="1" s="1"/>
  <c r="NQV53" i="1" s="1"/>
  <c r="NQW53" i="1" s="1"/>
  <c r="NQX53" i="1" s="1"/>
  <c r="NQY53" i="1" s="1"/>
  <c r="NQZ53" i="1" s="1"/>
  <c r="NRA53" i="1" s="1"/>
  <c r="NRB53" i="1" s="1"/>
  <c r="NRC53" i="1" s="1"/>
  <c r="NRD53" i="1" s="1"/>
  <c r="NRE53" i="1" s="1"/>
  <c r="NRF53" i="1" s="1"/>
  <c r="NRG53" i="1" s="1"/>
  <c r="NRH53" i="1" s="1"/>
  <c r="NRI53" i="1" s="1"/>
  <c r="NRJ53" i="1" s="1"/>
  <c r="NRK53" i="1" s="1"/>
  <c r="NRL53" i="1" s="1"/>
  <c r="NRM53" i="1" s="1"/>
  <c r="NRN53" i="1" s="1"/>
  <c r="NRO53" i="1" s="1"/>
  <c r="NRP53" i="1" s="1"/>
  <c r="NRQ53" i="1" s="1"/>
  <c r="NRR53" i="1" s="1"/>
  <c r="NRS53" i="1" s="1"/>
  <c r="NRT53" i="1" s="1"/>
  <c r="NRU53" i="1" s="1"/>
  <c r="NRV53" i="1" s="1"/>
  <c r="NRW53" i="1" s="1"/>
  <c r="NRX53" i="1" s="1"/>
  <c r="NRY53" i="1" s="1"/>
  <c r="NRZ53" i="1" s="1"/>
  <c r="NSA53" i="1" s="1"/>
  <c r="NSB53" i="1" s="1"/>
  <c r="NSC53" i="1" s="1"/>
  <c r="NSD53" i="1" s="1"/>
  <c r="NSE53" i="1" s="1"/>
  <c r="NSF53" i="1" s="1"/>
  <c r="NSG53" i="1" s="1"/>
  <c r="NSH53" i="1" s="1"/>
  <c r="NSI53" i="1" s="1"/>
  <c r="NSJ53" i="1" s="1"/>
  <c r="NSK53" i="1" s="1"/>
  <c r="NSL53" i="1" s="1"/>
  <c r="NSM53" i="1" s="1"/>
  <c r="NSN53" i="1" s="1"/>
  <c r="NSO53" i="1" s="1"/>
  <c r="NSP53" i="1" s="1"/>
  <c r="NSQ53" i="1" s="1"/>
  <c r="NSR53" i="1" s="1"/>
  <c r="NSS53" i="1" s="1"/>
  <c r="NST53" i="1" s="1"/>
  <c r="NSU53" i="1" s="1"/>
  <c r="NSV53" i="1" s="1"/>
  <c r="NSW53" i="1" s="1"/>
  <c r="NSX53" i="1" s="1"/>
  <c r="NSY53" i="1" s="1"/>
  <c r="NSZ53" i="1" s="1"/>
  <c r="NTA53" i="1" s="1"/>
  <c r="NTB53" i="1" s="1"/>
  <c r="NTC53" i="1" s="1"/>
  <c r="NTD53" i="1" s="1"/>
  <c r="NTE53" i="1" s="1"/>
  <c r="NTF53" i="1" s="1"/>
  <c r="NTG53" i="1" s="1"/>
  <c r="NTH53" i="1" s="1"/>
  <c r="NTI53" i="1" s="1"/>
  <c r="NTJ53" i="1" s="1"/>
  <c r="NTK53" i="1" s="1"/>
  <c r="NTL53" i="1" s="1"/>
  <c r="NTM53" i="1" s="1"/>
  <c r="NTN53" i="1" s="1"/>
  <c r="NTO53" i="1" s="1"/>
  <c r="NTP53" i="1" s="1"/>
  <c r="NTQ53" i="1" s="1"/>
  <c r="NTR53" i="1" s="1"/>
  <c r="NTS53" i="1" s="1"/>
  <c r="NTT53" i="1" s="1"/>
  <c r="NTU53" i="1" s="1"/>
  <c r="NTV53" i="1" s="1"/>
  <c r="NTW53" i="1" s="1"/>
  <c r="NTX53" i="1" s="1"/>
  <c r="NTY53" i="1" s="1"/>
  <c r="NTZ53" i="1" s="1"/>
  <c r="NUA53" i="1" s="1"/>
  <c r="NUB53" i="1" s="1"/>
  <c r="NUC53" i="1" s="1"/>
  <c r="NUD53" i="1" s="1"/>
  <c r="NUE53" i="1" s="1"/>
  <c r="NUF53" i="1" s="1"/>
  <c r="NUG53" i="1" s="1"/>
  <c r="NUH53" i="1" s="1"/>
  <c r="NUI53" i="1" s="1"/>
  <c r="NUJ53" i="1" s="1"/>
  <c r="NUK53" i="1" s="1"/>
  <c r="NUL53" i="1" s="1"/>
  <c r="NUM53" i="1" s="1"/>
  <c r="NUN53" i="1" s="1"/>
  <c r="NUO53" i="1" s="1"/>
  <c r="NUP53" i="1" s="1"/>
  <c r="NUQ53" i="1" s="1"/>
  <c r="NUR53" i="1" s="1"/>
  <c r="NUS53" i="1" s="1"/>
  <c r="NUT53" i="1" s="1"/>
  <c r="NUU53" i="1" s="1"/>
  <c r="NUV53" i="1" s="1"/>
  <c r="NUW53" i="1" s="1"/>
  <c r="NUX53" i="1" s="1"/>
  <c r="NUY53" i="1" s="1"/>
  <c r="NUZ53" i="1" s="1"/>
  <c r="NVA53" i="1" s="1"/>
  <c r="NVB53" i="1" s="1"/>
  <c r="NVC53" i="1" s="1"/>
  <c r="NVD53" i="1" s="1"/>
  <c r="NVE53" i="1" s="1"/>
  <c r="NVF53" i="1" s="1"/>
  <c r="NVG53" i="1" s="1"/>
  <c r="NVH53" i="1" s="1"/>
  <c r="NVI53" i="1" s="1"/>
  <c r="NVJ53" i="1" s="1"/>
  <c r="NVK53" i="1" s="1"/>
  <c r="NVL53" i="1" s="1"/>
  <c r="NVM53" i="1" s="1"/>
  <c r="NVN53" i="1" s="1"/>
  <c r="NVO53" i="1" s="1"/>
  <c r="NVP53" i="1" s="1"/>
  <c r="NVQ53" i="1" s="1"/>
  <c r="NVR53" i="1" s="1"/>
  <c r="NVS53" i="1" s="1"/>
  <c r="NVT53" i="1" s="1"/>
  <c r="NVU53" i="1" s="1"/>
  <c r="NVV53" i="1" s="1"/>
  <c r="NVW53" i="1" s="1"/>
  <c r="NVX53" i="1" s="1"/>
  <c r="NVY53" i="1" s="1"/>
  <c r="NVZ53" i="1" s="1"/>
  <c r="NWA53" i="1" s="1"/>
  <c r="NWB53" i="1" s="1"/>
  <c r="NWC53" i="1" s="1"/>
  <c r="NWD53" i="1" s="1"/>
  <c r="NWE53" i="1" s="1"/>
  <c r="NWF53" i="1" s="1"/>
  <c r="NWG53" i="1" s="1"/>
  <c r="NWH53" i="1" s="1"/>
  <c r="NWI53" i="1" s="1"/>
  <c r="NWJ53" i="1" s="1"/>
  <c r="NWK53" i="1" s="1"/>
  <c r="NWL53" i="1" s="1"/>
  <c r="NWM53" i="1" s="1"/>
  <c r="NWN53" i="1" s="1"/>
  <c r="NWO53" i="1" s="1"/>
  <c r="NWP53" i="1" s="1"/>
  <c r="NWQ53" i="1" s="1"/>
  <c r="NWR53" i="1" s="1"/>
  <c r="NWS53" i="1" s="1"/>
  <c r="NWT53" i="1" s="1"/>
  <c r="NWU53" i="1" s="1"/>
  <c r="NWV53" i="1" s="1"/>
  <c r="NWW53" i="1" s="1"/>
  <c r="NWX53" i="1" s="1"/>
  <c r="NWY53" i="1" s="1"/>
  <c r="NWZ53" i="1" s="1"/>
  <c r="NXA53" i="1" s="1"/>
  <c r="NXB53" i="1" s="1"/>
  <c r="NXC53" i="1" s="1"/>
  <c r="NXD53" i="1" s="1"/>
  <c r="NXE53" i="1" s="1"/>
  <c r="NXF53" i="1" s="1"/>
  <c r="NXG53" i="1" s="1"/>
  <c r="NXH53" i="1" s="1"/>
  <c r="NXI53" i="1" s="1"/>
  <c r="NXJ53" i="1" s="1"/>
  <c r="NXK53" i="1" s="1"/>
  <c r="NXL53" i="1" s="1"/>
  <c r="NXM53" i="1" s="1"/>
  <c r="NXN53" i="1" s="1"/>
  <c r="NXO53" i="1" s="1"/>
  <c r="NXP53" i="1" s="1"/>
  <c r="NXQ53" i="1" s="1"/>
  <c r="NXR53" i="1" s="1"/>
  <c r="NXS53" i="1" s="1"/>
  <c r="NXT53" i="1" s="1"/>
  <c r="NXU53" i="1" s="1"/>
  <c r="NXV53" i="1" s="1"/>
  <c r="NXW53" i="1" s="1"/>
  <c r="NXX53" i="1" s="1"/>
  <c r="NXY53" i="1" s="1"/>
  <c r="NXZ53" i="1" s="1"/>
  <c r="NYA53" i="1" s="1"/>
  <c r="NYB53" i="1" s="1"/>
  <c r="NYC53" i="1" s="1"/>
  <c r="NYD53" i="1" s="1"/>
  <c r="NYE53" i="1" s="1"/>
  <c r="NYF53" i="1" s="1"/>
  <c r="NYG53" i="1" s="1"/>
  <c r="NYH53" i="1" s="1"/>
  <c r="NYI53" i="1" s="1"/>
  <c r="NYJ53" i="1" s="1"/>
  <c r="NYK53" i="1" s="1"/>
  <c r="NYL53" i="1" s="1"/>
  <c r="NYM53" i="1" s="1"/>
  <c r="NYN53" i="1" s="1"/>
  <c r="NYO53" i="1" s="1"/>
  <c r="NYP53" i="1" s="1"/>
  <c r="NYQ53" i="1" s="1"/>
  <c r="NYR53" i="1" s="1"/>
  <c r="NYS53" i="1" s="1"/>
  <c r="NYT53" i="1" s="1"/>
  <c r="NYU53" i="1" s="1"/>
  <c r="NYV53" i="1" s="1"/>
  <c r="NYW53" i="1" s="1"/>
  <c r="NYX53" i="1" s="1"/>
  <c r="NYY53" i="1" s="1"/>
  <c r="NYZ53" i="1" s="1"/>
  <c r="NZA53" i="1" s="1"/>
  <c r="NZB53" i="1" s="1"/>
  <c r="NZC53" i="1" s="1"/>
  <c r="NZD53" i="1" s="1"/>
  <c r="NZE53" i="1" s="1"/>
  <c r="NZF53" i="1" s="1"/>
  <c r="NZG53" i="1" s="1"/>
  <c r="NZH53" i="1" s="1"/>
  <c r="NZI53" i="1" s="1"/>
  <c r="NZJ53" i="1" s="1"/>
  <c r="NZK53" i="1" s="1"/>
  <c r="NZL53" i="1" s="1"/>
  <c r="NZM53" i="1" s="1"/>
  <c r="NZN53" i="1" s="1"/>
  <c r="NZO53" i="1" s="1"/>
  <c r="NZP53" i="1" s="1"/>
  <c r="NZQ53" i="1" s="1"/>
  <c r="NZR53" i="1" s="1"/>
  <c r="NZS53" i="1" s="1"/>
  <c r="NZT53" i="1" s="1"/>
  <c r="NZU53" i="1" s="1"/>
  <c r="NZV53" i="1" s="1"/>
  <c r="NZW53" i="1" s="1"/>
  <c r="NZX53" i="1" s="1"/>
  <c r="NZY53" i="1" s="1"/>
  <c r="NZZ53" i="1" s="1"/>
  <c r="OAA53" i="1" s="1"/>
  <c r="OAB53" i="1" s="1"/>
  <c r="OAC53" i="1" s="1"/>
  <c r="OAD53" i="1" s="1"/>
  <c r="OAE53" i="1" s="1"/>
  <c r="OAF53" i="1" s="1"/>
  <c r="OAG53" i="1" s="1"/>
  <c r="OAH53" i="1" s="1"/>
  <c r="OAI53" i="1" s="1"/>
  <c r="OAJ53" i="1" s="1"/>
  <c r="OAK53" i="1" s="1"/>
  <c r="OAL53" i="1" s="1"/>
  <c r="OAM53" i="1" s="1"/>
  <c r="OAN53" i="1" s="1"/>
  <c r="OAO53" i="1" s="1"/>
  <c r="OAP53" i="1" s="1"/>
  <c r="OAQ53" i="1" s="1"/>
  <c r="OAR53" i="1" s="1"/>
  <c r="OAS53" i="1" s="1"/>
  <c r="OAT53" i="1" s="1"/>
  <c r="OAU53" i="1" s="1"/>
  <c r="OAV53" i="1" s="1"/>
  <c r="OAW53" i="1" s="1"/>
  <c r="OAX53" i="1" s="1"/>
  <c r="OAY53" i="1" s="1"/>
  <c r="OAZ53" i="1" s="1"/>
  <c r="OBA53" i="1" s="1"/>
  <c r="OBB53" i="1" s="1"/>
  <c r="OBC53" i="1" s="1"/>
  <c r="OBD53" i="1" s="1"/>
  <c r="OBE53" i="1" s="1"/>
  <c r="OBF53" i="1" s="1"/>
  <c r="OBG53" i="1" s="1"/>
  <c r="OBH53" i="1" s="1"/>
  <c r="OBI53" i="1" s="1"/>
  <c r="OBJ53" i="1" s="1"/>
  <c r="OBK53" i="1" s="1"/>
  <c r="OBL53" i="1" s="1"/>
  <c r="OBM53" i="1" s="1"/>
  <c r="OBN53" i="1" s="1"/>
  <c r="OBO53" i="1" s="1"/>
  <c r="OBP53" i="1" s="1"/>
  <c r="OBQ53" i="1" s="1"/>
  <c r="OBR53" i="1" s="1"/>
  <c r="OBS53" i="1" s="1"/>
  <c r="OBT53" i="1" s="1"/>
  <c r="OBU53" i="1" s="1"/>
  <c r="OBV53" i="1" s="1"/>
  <c r="OBW53" i="1" s="1"/>
  <c r="OBX53" i="1" s="1"/>
  <c r="OBY53" i="1" s="1"/>
  <c r="OBZ53" i="1" s="1"/>
  <c r="OCA53" i="1" s="1"/>
  <c r="OCB53" i="1" s="1"/>
  <c r="OCC53" i="1" s="1"/>
  <c r="OCD53" i="1" s="1"/>
  <c r="OCE53" i="1" s="1"/>
  <c r="OCF53" i="1" s="1"/>
  <c r="OCG53" i="1" s="1"/>
  <c r="OCH53" i="1" s="1"/>
  <c r="OCI53" i="1" s="1"/>
  <c r="OCJ53" i="1" s="1"/>
  <c r="OCK53" i="1" s="1"/>
  <c r="OCL53" i="1" s="1"/>
  <c r="OCM53" i="1" s="1"/>
  <c r="OCN53" i="1" s="1"/>
  <c r="OCO53" i="1" s="1"/>
  <c r="OCP53" i="1" s="1"/>
  <c r="OCQ53" i="1" s="1"/>
  <c r="OCR53" i="1" s="1"/>
  <c r="OCS53" i="1" s="1"/>
  <c r="OCT53" i="1" s="1"/>
  <c r="OCU53" i="1" s="1"/>
  <c r="OCV53" i="1" s="1"/>
  <c r="OCW53" i="1" s="1"/>
  <c r="OCX53" i="1" s="1"/>
  <c r="OCY53" i="1" s="1"/>
  <c r="OCZ53" i="1" s="1"/>
  <c r="ODA53" i="1" s="1"/>
  <c r="ODB53" i="1" s="1"/>
  <c r="ODC53" i="1" s="1"/>
  <c r="ODD53" i="1" s="1"/>
  <c r="ODE53" i="1" s="1"/>
  <c r="ODF53" i="1" s="1"/>
  <c r="ODG53" i="1" s="1"/>
  <c r="ODH53" i="1" s="1"/>
  <c r="ODI53" i="1" s="1"/>
  <c r="ODJ53" i="1" s="1"/>
  <c r="ODK53" i="1" s="1"/>
  <c r="ODL53" i="1" s="1"/>
  <c r="ODM53" i="1" s="1"/>
  <c r="ODN53" i="1" s="1"/>
  <c r="ODO53" i="1" s="1"/>
  <c r="ODP53" i="1" s="1"/>
  <c r="ODQ53" i="1" s="1"/>
  <c r="ODR53" i="1" s="1"/>
  <c r="ODS53" i="1" s="1"/>
  <c r="ODT53" i="1" s="1"/>
  <c r="ODU53" i="1" s="1"/>
  <c r="ODV53" i="1" s="1"/>
  <c r="ODW53" i="1" s="1"/>
  <c r="ODX53" i="1" s="1"/>
  <c r="ODY53" i="1" s="1"/>
  <c r="ODZ53" i="1" s="1"/>
  <c r="OEA53" i="1" s="1"/>
  <c r="OEB53" i="1" s="1"/>
  <c r="OEC53" i="1" s="1"/>
  <c r="OED53" i="1" s="1"/>
  <c r="OEE53" i="1" s="1"/>
  <c r="OEF53" i="1" s="1"/>
  <c r="OEG53" i="1" s="1"/>
  <c r="OEH53" i="1" s="1"/>
  <c r="OEI53" i="1" s="1"/>
  <c r="OEJ53" i="1" s="1"/>
  <c r="OEK53" i="1" s="1"/>
  <c r="OEL53" i="1" s="1"/>
  <c r="OEM53" i="1" s="1"/>
  <c r="OEN53" i="1" s="1"/>
  <c r="OEO53" i="1" s="1"/>
  <c r="OEP53" i="1" s="1"/>
  <c r="OEQ53" i="1" s="1"/>
  <c r="OER53" i="1" s="1"/>
  <c r="OES53" i="1" s="1"/>
  <c r="OET53" i="1" s="1"/>
  <c r="OEU53" i="1" s="1"/>
  <c r="OEV53" i="1" s="1"/>
  <c r="OEW53" i="1" s="1"/>
  <c r="OEX53" i="1" s="1"/>
  <c r="OEY53" i="1" s="1"/>
  <c r="OEZ53" i="1" s="1"/>
  <c r="OFA53" i="1" s="1"/>
  <c r="OFB53" i="1" s="1"/>
  <c r="OFC53" i="1" s="1"/>
  <c r="OFD53" i="1" s="1"/>
  <c r="OFE53" i="1" s="1"/>
  <c r="OFF53" i="1" s="1"/>
  <c r="OFG53" i="1" s="1"/>
  <c r="OFH53" i="1" s="1"/>
  <c r="OFI53" i="1" s="1"/>
  <c r="OFJ53" i="1" s="1"/>
  <c r="OFK53" i="1" s="1"/>
  <c r="OFL53" i="1" s="1"/>
  <c r="OFM53" i="1" s="1"/>
  <c r="OFN53" i="1" s="1"/>
  <c r="OFO53" i="1" s="1"/>
  <c r="OFP53" i="1" s="1"/>
  <c r="OFQ53" i="1" s="1"/>
  <c r="OFR53" i="1" s="1"/>
  <c r="OFS53" i="1" s="1"/>
  <c r="OFT53" i="1" s="1"/>
  <c r="OFU53" i="1" s="1"/>
  <c r="OFV53" i="1" s="1"/>
  <c r="OFW53" i="1" s="1"/>
  <c r="OFX53" i="1" s="1"/>
  <c r="OFY53" i="1" s="1"/>
  <c r="OFZ53" i="1" s="1"/>
  <c r="OGA53" i="1" s="1"/>
  <c r="OGB53" i="1" s="1"/>
  <c r="OGC53" i="1" s="1"/>
  <c r="OGD53" i="1" s="1"/>
  <c r="OGE53" i="1" s="1"/>
  <c r="OGF53" i="1" s="1"/>
  <c r="OGG53" i="1" s="1"/>
  <c r="OGH53" i="1" s="1"/>
  <c r="OGI53" i="1" s="1"/>
  <c r="OGJ53" i="1" s="1"/>
  <c r="OGK53" i="1" s="1"/>
  <c r="OGL53" i="1" s="1"/>
  <c r="OGM53" i="1" s="1"/>
  <c r="OGN53" i="1" s="1"/>
  <c r="OGO53" i="1" s="1"/>
  <c r="OGP53" i="1" s="1"/>
  <c r="OGQ53" i="1" s="1"/>
  <c r="OGR53" i="1" s="1"/>
  <c r="OGS53" i="1" s="1"/>
  <c r="OGT53" i="1" s="1"/>
  <c r="OGU53" i="1" s="1"/>
  <c r="OGV53" i="1" s="1"/>
  <c r="OGW53" i="1" s="1"/>
  <c r="OGX53" i="1" s="1"/>
  <c r="OGY53" i="1" s="1"/>
  <c r="OGZ53" i="1" s="1"/>
  <c r="OHA53" i="1" s="1"/>
  <c r="OHB53" i="1" s="1"/>
  <c r="OHC53" i="1" s="1"/>
  <c r="OHD53" i="1" s="1"/>
  <c r="OHE53" i="1" s="1"/>
  <c r="OHF53" i="1" s="1"/>
  <c r="OHG53" i="1" s="1"/>
  <c r="OHH53" i="1" s="1"/>
  <c r="OHI53" i="1" s="1"/>
  <c r="OHJ53" i="1" s="1"/>
  <c r="OHK53" i="1" s="1"/>
  <c r="OHL53" i="1" s="1"/>
  <c r="OHM53" i="1" s="1"/>
  <c r="OHN53" i="1" s="1"/>
  <c r="OHO53" i="1" s="1"/>
  <c r="OHP53" i="1" s="1"/>
  <c r="OHQ53" i="1" s="1"/>
  <c r="OHR53" i="1" s="1"/>
  <c r="OHS53" i="1" s="1"/>
  <c r="OHT53" i="1" s="1"/>
  <c r="OHU53" i="1" s="1"/>
  <c r="OHV53" i="1" s="1"/>
  <c r="OHW53" i="1" s="1"/>
  <c r="OHX53" i="1" s="1"/>
  <c r="OHY53" i="1" s="1"/>
  <c r="OHZ53" i="1" s="1"/>
  <c r="OIA53" i="1" s="1"/>
  <c r="OIB53" i="1" s="1"/>
  <c r="OIC53" i="1" s="1"/>
  <c r="OID53" i="1" s="1"/>
  <c r="OIE53" i="1" s="1"/>
  <c r="OIF53" i="1" s="1"/>
  <c r="OIG53" i="1" s="1"/>
  <c r="OIH53" i="1" s="1"/>
  <c r="OII53" i="1" s="1"/>
  <c r="OIJ53" i="1" s="1"/>
  <c r="OIK53" i="1" s="1"/>
  <c r="OIL53" i="1" s="1"/>
  <c r="OIM53" i="1" s="1"/>
  <c r="OIN53" i="1" s="1"/>
  <c r="OIO53" i="1" s="1"/>
  <c r="OIP53" i="1" s="1"/>
  <c r="OIQ53" i="1" s="1"/>
  <c r="OIR53" i="1" s="1"/>
  <c r="OIS53" i="1" s="1"/>
  <c r="OIT53" i="1" s="1"/>
  <c r="OIU53" i="1" s="1"/>
  <c r="OIV53" i="1" s="1"/>
  <c r="OIW53" i="1" s="1"/>
  <c r="OIX53" i="1" s="1"/>
  <c r="OIY53" i="1" s="1"/>
  <c r="OIZ53" i="1" s="1"/>
  <c r="OJA53" i="1" s="1"/>
  <c r="OJB53" i="1" s="1"/>
  <c r="OJC53" i="1" s="1"/>
  <c r="OJD53" i="1" s="1"/>
  <c r="OJE53" i="1" s="1"/>
  <c r="OJF53" i="1" s="1"/>
  <c r="OJG53" i="1" s="1"/>
  <c r="OJH53" i="1" s="1"/>
  <c r="OJI53" i="1" s="1"/>
  <c r="OJJ53" i="1" s="1"/>
  <c r="OJK53" i="1" s="1"/>
  <c r="OJL53" i="1" s="1"/>
  <c r="OJM53" i="1" s="1"/>
  <c r="OJN53" i="1" s="1"/>
  <c r="OJO53" i="1" s="1"/>
  <c r="OJP53" i="1" s="1"/>
  <c r="OJQ53" i="1" s="1"/>
  <c r="OJR53" i="1" s="1"/>
  <c r="OJS53" i="1" s="1"/>
  <c r="OJT53" i="1" s="1"/>
  <c r="OJU53" i="1" s="1"/>
  <c r="OJV53" i="1" s="1"/>
  <c r="OJW53" i="1" s="1"/>
  <c r="OJX53" i="1" s="1"/>
  <c r="OJY53" i="1" s="1"/>
  <c r="OJZ53" i="1" s="1"/>
  <c r="OKA53" i="1" s="1"/>
  <c r="OKB53" i="1" s="1"/>
  <c r="OKC53" i="1" s="1"/>
  <c r="OKD53" i="1" s="1"/>
  <c r="OKE53" i="1" s="1"/>
  <c r="OKF53" i="1" s="1"/>
  <c r="OKG53" i="1" s="1"/>
  <c r="OKH53" i="1" s="1"/>
  <c r="OKI53" i="1" s="1"/>
  <c r="OKJ53" i="1" s="1"/>
  <c r="OKK53" i="1" s="1"/>
  <c r="OKL53" i="1" s="1"/>
  <c r="OKM53" i="1" s="1"/>
  <c r="OKN53" i="1" s="1"/>
  <c r="OKO53" i="1" s="1"/>
  <c r="OKP53" i="1" s="1"/>
  <c r="OKQ53" i="1" s="1"/>
  <c r="OKR53" i="1" s="1"/>
  <c r="OKS53" i="1" s="1"/>
  <c r="OKT53" i="1" s="1"/>
  <c r="OKU53" i="1" s="1"/>
  <c r="OKV53" i="1" s="1"/>
  <c r="OKW53" i="1" s="1"/>
  <c r="OKX53" i="1" s="1"/>
  <c r="OKY53" i="1" s="1"/>
  <c r="OKZ53" i="1" s="1"/>
  <c r="OLA53" i="1" s="1"/>
  <c r="OLB53" i="1" s="1"/>
  <c r="OLC53" i="1" s="1"/>
  <c r="OLD53" i="1" s="1"/>
  <c r="OLE53" i="1" s="1"/>
  <c r="OLF53" i="1" s="1"/>
  <c r="OLG53" i="1" s="1"/>
  <c r="OLH53" i="1" s="1"/>
  <c r="OLI53" i="1" s="1"/>
  <c r="OLJ53" i="1" s="1"/>
  <c r="OLK53" i="1" s="1"/>
  <c r="OLL53" i="1" s="1"/>
  <c r="OLM53" i="1" s="1"/>
  <c r="OLN53" i="1" s="1"/>
  <c r="OLO53" i="1" s="1"/>
  <c r="OLP53" i="1" s="1"/>
  <c r="OLQ53" i="1" s="1"/>
  <c r="OLR53" i="1" s="1"/>
  <c r="OLS53" i="1" s="1"/>
  <c r="OLT53" i="1" s="1"/>
  <c r="OLU53" i="1" s="1"/>
  <c r="OLV53" i="1" s="1"/>
  <c r="OLW53" i="1" s="1"/>
  <c r="OLX53" i="1" s="1"/>
  <c r="OLY53" i="1" s="1"/>
  <c r="OLZ53" i="1" s="1"/>
  <c r="OMA53" i="1" s="1"/>
  <c r="OMB53" i="1" s="1"/>
  <c r="OMC53" i="1" s="1"/>
  <c r="OMD53" i="1" s="1"/>
  <c r="OME53" i="1" s="1"/>
  <c r="OMF53" i="1" s="1"/>
  <c r="OMG53" i="1" s="1"/>
  <c r="OMH53" i="1" s="1"/>
  <c r="OMI53" i="1" s="1"/>
  <c r="OMJ53" i="1" s="1"/>
  <c r="OMK53" i="1" s="1"/>
  <c r="OML53" i="1" s="1"/>
  <c r="OMM53" i="1" s="1"/>
  <c r="OMN53" i="1" s="1"/>
  <c r="OMO53" i="1" s="1"/>
  <c r="OMP53" i="1" s="1"/>
  <c r="OMQ53" i="1" s="1"/>
  <c r="OMR53" i="1" s="1"/>
  <c r="OMS53" i="1" s="1"/>
  <c r="OMT53" i="1" s="1"/>
  <c r="OMU53" i="1" s="1"/>
  <c r="OMV53" i="1" s="1"/>
  <c r="OMW53" i="1" s="1"/>
  <c r="OMX53" i="1" s="1"/>
  <c r="OMY53" i="1" s="1"/>
  <c r="OMZ53" i="1" s="1"/>
  <c r="ONA53" i="1" s="1"/>
  <c r="ONB53" i="1" s="1"/>
  <c r="ONC53" i="1" s="1"/>
  <c r="OND53" i="1" s="1"/>
  <c r="ONE53" i="1" s="1"/>
  <c r="ONF53" i="1" s="1"/>
  <c r="ONG53" i="1" s="1"/>
  <c r="ONH53" i="1" s="1"/>
  <c r="ONI53" i="1" s="1"/>
  <c r="ONJ53" i="1" s="1"/>
  <c r="ONK53" i="1" s="1"/>
  <c r="ONL53" i="1" s="1"/>
  <c r="ONM53" i="1" s="1"/>
  <c r="ONN53" i="1" s="1"/>
  <c r="ONO53" i="1" s="1"/>
  <c r="ONP53" i="1" s="1"/>
  <c r="ONQ53" i="1" s="1"/>
  <c r="ONR53" i="1" s="1"/>
  <c r="ONS53" i="1" s="1"/>
  <c r="ONT53" i="1" s="1"/>
  <c r="ONU53" i="1" s="1"/>
  <c r="ONV53" i="1" s="1"/>
  <c r="ONW53" i="1" s="1"/>
  <c r="ONX53" i="1" s="1"/>
  <c r="ONY53" i="1" s="1"/>
  <c r="ONZ53" i="1" s="1"/>
  <c r="OOA53" i="1" s="1"/>
  <c r="OOB53" i="1" s="1"/>
  <c r="OOC53" i="1" s="1"/>
  <c r="OOD53" i="1" s="1"/>
  <c r="OOE53" i="1" s="1"/>
  <c r="OOF53" i="1" s="1"/>
  <c r="OOG53" i="1" s="1"/>
  <c r="OOH53" i="1" s="1"/>
  <c r="OOI53" i="1" s="1"/>
  <c r="OOJ53" i="1" s="1"/>
  <c r="OOK53" i="1" s="1"/>
  <c r="OOL53" i="1" s="1"/>
  <c r="OOM53" i="1" s="1"/>
  <c r="OON53" i="1" s="1"/>
  <c r="OOO53" i="1" s="1"/>
  <c r="OOP53" i="1" s="1"/>
  <c r="OOQ53" i="1" s="1"/>
  <c r="OOR53" i="1" s="1"/>
  <c r="OOS53" i="1" s="1"/>
  <c r="OOT53" i="1" s="1"/>
  <c r="OOU53" i="1" s="1"/>
  <c r="OOV53" i="1" s="1"/>
  <c r="OOW53" i="1" s="1"/>
  <c r="OOX53" i="1" s="1"/>
  <c r="OOY53" i="1" s="1"/>
  <c r="OOZ53" i="1" s="1"/>
  <c r="OPA53" i="1" s="1"/>
  <c r="OPB53" i="1" s="1"/>
  <c r="OPC53" i="1" s="1"/>
  <c r="OPD53" i="1" s="1"/>
  <c r="OPE53" i="1" s="1"/>
  <c r="OPF53" i="1" s="1"/>
  <c r="OPG53" i="1" s="1"/>
  <c r="OPH53" i="1" s="1"/>
  <c r="OPI53" i="1" s="1"/>
  <c r="OPJ53" i="1" s="1"/>
  <c r="OPK53" i="1" s="1"/>
  <c r="OPL53" i="1" s="1"/>
  <c r="OPM53" i="1" s="1"/>
  <c r="OPN53" i="1" s="1"/>
  <c r="OPO53" i="1" s="1"/>
  <c r="OPP53" i="1" s="1"/>
  <c r="OPQ53" i="1" s="1"/>
  <c r="OPR53" i="1" s="1"/>
  <c r="OPS53" i="1" s="1"/>
  <c r="OPT53" i="1" s="1"/>
  <c r="OPU53" i="1" s="1"/>
  <c r="OPV53" i="1" s="1"/>
  <c r="OPW53" i="1" s="1"/>
  <c r="OPX53" i="1" s="1"/>
  <c r="OPY53" i="1" s="1"/>
  <c r="OPZ53" i="1" s="1"/>
  <c r="OQA53" i="1" s="1"/>
  <c r="OQB53" i="1" s="1"/>
  <c r="OQC53" i="1" s="1"/>
  <c r="OQD53" i="1" s="1"/>
  <c r="OQE53" i="1" s="1"/>
  <c r="OQF53" i="1" s="1"/>
  <c r="OQG53" i="1" s="1"/>
  <c r="OQH53" i="1" s="1"/>
  <c r="OQI53" i="1" s="1"/>
  <c r="OQJ53" i="1" s="1"/>
  <c r="OQK53" i="1" s="1"/>
  <c r="OQL53" i="1" s="1"/>
  <c r="OQM53" i="1" s="1"/>
  <c r="OQN53" i="1" s="1"/>
  <c r="OQO53" i="1" s="1"/>
  <c r="OQP53" i="1" s="1"/>
  <c r="OQQ53" i="1" s="1"/>
  <c r="OQR53" i="1" s="1"/>
  <c r="OQS53" i="1" s="1"/>
  <c r="OQT53" i="1" s="1"/>
  <c r="OQU53" i="1" s="1"/>
  <c r="OQV53" i="1" s="1"/>
  <c r="OQW53" i="1" s="1"/>
  <c r="OQX53" i="1" s="1"/>
  <c r="OQY53" i="1" s="1"/>
  <c r="OQZ53" i="1" s="1"/>
  <c r="ORA53" i="1" s="1"/>
  <c r="ORB53" i="1" s="1"/>
  <c r="ORC53" i="1" s="1"/>
  <c r="ORD53" i="1" s="1"/>
  <c r="ORE53" i="1" s="1"/>
  <c r="ORF53" i="1" s="1"/>
  <c r="ORG53" i="1" s="1"/>
  <c r="ORH53" i="1" s="1"/>
  <c r="ORI53" i="1" s="1"/>
  <c r="ORJ53" i="1" s="1"/>
  <c r="ORK53" i="1" s="1"/>
  <c r="ORL53" i="1" s="1"/>
  <c r="ORM53" i="1" s="1"/>
  <c r="ORN53" i="1" s="1"/>
  <c r="ORO53" i="1" s="1"/>
  <c r="ORP53" i="1" s="1"/>
  <c r="ORQ53" i="1" s="1"/>
  <c r="ORR53" i="1" s="1"/>
  <c r="ORS53" i="1" s="1"/>
  <c r="ORT53" i="1" s="1"/>
  <c r="ORU53" i="1" s="1"/>
  <c r="ORV53" i="1" s="1"/>
  <c r="ORW53" i="1" s="1"/>
  <c r="ORX53" i="1" s="1"/>
  <c r="ORY53" i="1" s="1"/>
  <c r="ORZ53" i="1" s="1"/>
  <c r="OSA53" i="1" s="1"/>
  <c r="OSB53" i="1" s="1"/>
  <c r="OSC53" i="1" s="1"/>
  <c r="OSD53" i="1" s="1"/>
  <c r="OSE53" i="1" s="1"/>
  <c r="OSF53" i="1" s="1"/>
  <c r="OSG53" i="1" s="1"/>
  <c r="OSH53" i="1" s="1"/>
  <c r="OSI53" i="1" s="1"/>
  <c r="OSJ53" i="1" s="1"/>
  <c r="OSK53" i="1" s="1"/>
  <c r="OSL53" i="1" s="1"/>
  <c r="OSM53" i="1" s="1"/>
  <c r="OSN53" i="1" s="1"/>
  <c r="OSO53" i="1" s="1"/>
  <c r="OSP53" i="1" s="1"/>
  <c r="OSQ53" i="1" s="1"/>
  <c r="OSR53" i="1" s="1"/>
  <c r="OSS53" i="1" s="1"/>
  <c r="OST53" i="1" s="1"/>
  <c r="OSU53" i="1" s="1"/>
  <c r="OSV53" i="1" s="1"/>
  <c r="OSW53" i="1" s="1"/>
  <c r="OSX53" i="1" s="1"/>
  <c r="OSY53" i="1" s="1"/>
  <c r="OSZ53" i="1" s="1"/>
  <c r="OTA53" i="1" s="1"/>
  <c r="OTB53" i="1" s="1"/>
  <c r="OTC53" i="1" s="1"/>
  <c r="OTD53" i="1" s="1"/>
  <c r="OTE53" i="1" s="1"/>
  <c r="OTF53" i="1" s="1"/>
  <c r="OTG53" i="1" s="1"/>
  <c r="OTH53" i="1" s="1"/>
  <c r="OTI53" i="1" s="1"/>
  <c r="OTJ53" i="1" s="1"/>
  <c r="OTK53" i="1" s="1"/>
  <c r="OTL53" i="1" s="1"/>
  <c r="OTM53" i="1" s="1"/>
  <c r="OTN53" i="1" s="1"/>
  <c r="OTO53" i="1" s="1"/>
  <c r="OTP53" i="1" s="1"/>
  <c r="OTQ53" i="1" s="1"/>
  <c r="OTR53" i="1" s="1"/>
  <c r="OTS53" i="1" s="1"/>
  <c r="OTT53" i="1" s="1"/>
  <c r="OTU53" i="1" s="1"/>
  <c r="OTV53" i="1" s="1"/>
  <c r="OTW53" i="1" s="1"/>
  <c r="OTX53" i="1" s="1"/>
  <c r="OTY53" i="1" s="1"/>
  <c r="OTZ53" i="1" s="1"/>
  <c r="OUA53" i="1" s="1"/>
  <c r="OUB53" i="1" s="1"/>
  <c r="OUC53" i="1" s="1"/>
  <c r="OUD53" i="1" s="1"/>
  <c r="OUE53" i="1" s="1"/>
  <c r="OUF53" i="1" s="1"/>
  <c r="OUG53" i="1" s="1"/>
  <c r="OUH53" i="1" s="1"/>
  <c r="OUI53" i="1" s="1"/>
  <c r="OUJ53" i="1" s="1"/>
  <c r="OUK53" i="1" s="1"/>
  <c r="OUL53" i="1" s="1"/>
  <c r="OUM53" i="1" s="1"/>
  <c r="OUN53" i="1" s="1"/>
  <c r="OUO53" i="1" s="1"/>
  <c r="OUP53" i="1" s="1"/>
  <c r="OUQ53" i="1" s="1"/>
  <c r="OUR53" i="1" s="1"/>
  <c r="OUS53" i="1" s="1"/>
  <c r="OUT53" i="1" s="1"/>
  <c r="OUU53" i="1" s="1"/>
  <c r="OUV53" i="1" s="1"/>
  <c r="OUW53" i="1" s="1"/>
  <c r="OUX53" i="1" s="1"/>
  <c r="OUY53" i="1" s="1"/>
  <c r="OUZ53" i="1" s="1"/>
  <c r="OVA53" i="1" s="1"/>
  <c r="OVB53" i="1" s="1"/>
  <c r="OVC53" i="1" s="1"/>
  <c r="OVD53" i="1" s="1"/>
  <c r="OVE53" i="1" s="1"/>
  <c r="OVF53" i="1" s="1"/>
  <c r="OVG53" i="1" s="1"/>
  <c r="OVH53" i="1" s="1"/>
  <c r="OVI53" i="1" s="1"/>
  <c r="OVJ53" i="1" s="1"/>
  <c r="OVK53" i="1" s="1"/>
  <c r="OVL53" i="1" s="1"/>
  <c r="OVM53" i="1" s="1"/>
  <c r="OVN53" i="1" s="1"/>
  <c r="OVO53" i="1" s="1"/>
  <c r="OVP53" i="1" s="1"/>
  <c r="OVQ53" i="1" s="1"/>
  <c r="OVR53" i="1" s="1"/>
  <c r="OVS53" i="1" s="1"/>
  <c r="OVT53" i="1" s="1"/>
  <c r="OVU53" i="1" s="1"/>
  <c r="OVV53" i="1" s="1"/>
  <c r="OVW53" i="1" s="1"/>
  <c r="OVX53" i="1" s="1"/>
  <c r="OVY53" i="1" s="1"/>
  <c r="OVZ53" i="1" s="1"/>
  <c r="OWA53" i="1" s="1"/>
  <c r="OWB53" i="1" s="1"/>
  <c r="OWC53" i="1" s="1"/>
  <c r="OWD53" i="1" s="1"/>
  <c r="OWE53" i="1" s="1"/>
  <c r="OWF53" i="1" s="1"/>
  <c r="OWG53" i="1" s="1"/>
  <c r="OWH53" i="1" s="1"/>
  <c r="OWI53" i="1" s="1"/>
  <c r="OWJ53" i="1" s="1"/>
  <c r="OWK53" i="1" s="1"/>
  <c r="OWL53" i="1" s="1"/>
  <c r="OWM53" i="1" s="1"/>
  <c r="OWN53" i="1" s="1"/>
  <c r="OWO53" i="1" s="1"/>
  <c r="OWP53" i="1" s="1"/>
  <c r="OWQ53" i="1" s="1"/>
  <c r="OWR53" i="1" s="1"/>
  <c r="OWS53" i="1" s="1"/>
  <c r="OWT53" i="1" s="1"/>
  <c r="OWU53" i="1" s="1"/>
  <c r="OWV53" i="1" s="1"/>
  <c r="OWW53" i="1" s="1"/>
  <c r="OWX53" i="1" s="1"/>
  <c r="OWY53" i="1" s="1"/>
  <c r="OWZ53" i="1" s="1"/>
  <c r="OXA53" i="1" s="1"/>
  <c r="OXB53" i="1" s="1"/>
  <c r="OXC53" i="1" s="1"/>
  <c r="OXD53" i="1" s="1"/>
  <c r="OXE53" i="1" s="1"/>
  <c r="OXF53" i="1" s="1"/>
  <c r="OXG53" i="1" s="1"/>
  <c r="OXH53" i="1" s="1"/>
  <c r="OXI53" i="1" s="1"/>
  <c r="OXJ53" i="1" s="1"/>
  <c r="OXK53" i="1" s="1"/>
  <c r="OXL53" i="1" s="1"/>
  <c r="OXM53" i="1" s="1"/>
  <c r="OXN53" i="1" s="1"/>
  <c r="OXO53" i="1" s="1"/>
  <c r="OXP53" i="1" s="1"/>
  <c r="OXQ53" i="1" s="1"/>
  <c r="OXR53" i="1" s="1"/>
  <c r="OXS53" i="1" s="1"/>
  <c r="OXT53" i="1" s="1"/>
  <c r="OXU53" i="1" s="1"/>
  <c r="OXV53" i="1" s="1"/>
  <c r="OXW53" i="1" s="1"/>
  <c r="OXX53" i="1" s="1"/>
  <c r="OXY53" i="1" s="1"/>
  <c r="OXZ53" i="1" s="1"/>
  <c r="OYA53" i="1" s="1"/>
  <c r="OYB53" i="1" s="1"/>
  <c r="OYC53" i="1" s="1"/>
  <c r="OYD53" i="1" s="1"/>
  <c r="OYE53" i="1" s="1"/>
  <c r="OYF53" i="1" s="1"/>
  <c r="OYG53" i="1" s="1"/>
  <c r="OYH53" i="1" s="1"/>
  <c r="OYI53" i="1" s="1"/>
  <c r="OYJ53" i="1" s="1"/>
  <c r="OYK53" i="1" s="1"/>
  <c r="OYL53" i="1" s="1"/>
  <c r="OYM53" i="1" s="1"/>
  <c r="OYN53" i="1" s="1"/>
  <c r="OYO53" i="1" s="1"/>
  <c r="OYP53" i="1" s="1"/>
  <c r="OYQ53" i="1" s="1"/>
  <c r="OYR53" i="1" s="1"/>
  <c r="OYS53" i="1" s="1"/>
  <c r="OYT53" i="1" s="1"/>
  <c r="OYU53" i="1" s="1"/>
  <c r="OYV53" i="1" s="1"/>
  <c r="OYW53" i="1" s="1"/>
  <c r="OYX53" i="1" s="1"/>
  <c r="OYY53" i="1" s="1"/>
  <c r="OYZ53" i="1" s="1"/>
  <c r="OZA53" i="1" s="1"/>
  <c r="OZB53" i="1" s="1"/>
  <c r="OZC53" i="1" s="1"/>
  <c r="OZD53" i="1" s="1"/>
  <c r="OZE53" i="1" s="1"/>
  <c r="OZF53" i="1" s="1"/>
  <c r="OZG53" i="1" s="1"/>
  <c r="OZH53" i="1" s="1"/>
  <c r="OZI53" i="1" s="1"/>
  <c r="OZJ53" i="1" s="1"/>
  <c r="OZK53" i="1" s="1"/>
  <c r="OZL53" i="1" s="1"/>
  <c r="OZM53" i="1" s="1"/>
  <c r="OZN53" i="1" s="1"/>
  <c r="OZO53" i="1" s="1"/>
  <c r="OZP53" i="1" s="1"/>
  <c r="OZQ53" i="1" s="1"/>
  <c r="OZR53" i="1" s="1"/>
  <c r="OZS53" i="1" s="1"/>
  <c r="OZT53" i="1" s="1"/>
  <c r="OZU53" i="1" s="1"/>
  <c r="OZV53" i="1" s="1"/>
  <c r="OZW53" i="1" s="1"/>
  <c r="OZX53" i="1" s="1"/>
  <c r="OZY53" i="1" s="1"/>
  <c r="OZZ53" i="1" s="1"/>
  <c r="PAA53" i="1" s="1"/>
  <c r="PAB53" i="1" s="1"/>
  <c r="PAC53" i="1" s="1"/>
  <c r="PAD53" i="1" s="1"/>
  <c r="PAE53" i="1" s="1"/>
  <c r="PAF53" i="1" s="1"/>
  <c r="PAG53" i="1" s="1"/>
  <c r="PAH53" i="1" s="1"/>
  <c r="PAI53" i="1" s="1"/>
  <c r="PAJ53" i="1" s="1"/>
  <c r="PAK53" i="1" s="1"/>
  <c r="PAL53" i="1" s="1"/>
  <c r="PAM53" i="1" s="1"/>
  <c r="PAN53" i="1" s="1"/>
  <c r="PAO53" i="1" s="1"/>
  <c r="PAP53" i="1" s="1"/>
  <c r="PAQ53" i="1" s="1"/>
  <c r="PAR53" i="1" s="1"/>
  <c r="PAS53" i="1" s="1"/>
  <c r="PAT53" i="1" s="1"/>
  <c r="PAU53" i="1" s="1"/>
  <c r="PAV53" i="1" s="1"/>
  <c r="PAW53" i="1" s="1"/>
  <c r="PAX53" i="1" s="1"/>
  <c r="PAY53" i="1" s="1"/>
  <c r="PAZ53" i="1" s="1"/>
  <c r="PBA53" i="1" s="1"/>
  <c r="PBB53" i="1" s="1"/>
  <c r="PBC53" i="1" s="1"/>
  <c r="PBD53" i="1" s="1"/>
  <c r="PBE53" i="1" s="1"/>
  <c r="PBF53" i="1" s="1"/>
  <c r="PBG53" i="1" s="1"/>
  <c r="PBH53" i="1" s="1"/>
  <c r="PBI53" i="1" s="1"/>
  <c r="PBJ53" i="1" s="1"/>
  <c r="PBK53" i="1" s="1"/>
  <c r="PBL53" i="1" s="1"/>
  <c r="PBM53" i="1" s="1"/>
  <c r="PBN53" i="1" s="1"/>
  <c r="PBO53" i="1" s="1"/>
  <c r="PBP53" i="1" s="1"/>
  <c r="PBQ53" i="1" s="1"/>
  <c r="PBR53" i="1" s="1"/>
  <c r="PBS53" i="1" s="1"/>
  <c r="PBT53" i="1" s="1"/>
  <c r="PBU53" i="1" s="1"/>
  <c r="PBV53" i="1" s="1"/>
  <c r="PBW53" i="1" s="1"/>
  <c r="PBX53" i="1" s="1"/>
  <c r="PBY53" i="1" s="1"/>
  <c r="PBZ53" i="1" s="1"/>
  <c r="PCA53" i="1" s="1"/>
  <c r="PCB53" i="1" s="1"/>
  <c r="PCC53" i="1" s="1"/>
  <c r="PCD53" i="1" s="1"/>
  <c r="PCE53" i="1" s="1"/>
  <c r="PCF53" i="1" s="1"/>
  <c r="PCG53" i="1" s="1"/>
  <c r="PCH53" i="1" s="1"/>
  <c r="PCI53" i="1" s="1"/>
  <c r="PCJ53" i="1" s="1"/>
  <c r="PCK53" i="1" s="1"/>
  <c r="PCL53" i="1" s="1"/>
  <c r="PCM53" i="1" s="1"/>
  <c r="PCN53" i="1" s="1"/>
  <c r="PCO53" i="1" s="1"/>
  <c r="PCP53" i="1" s="1"/>
  <c r="PCQ53" i="1" s="1"/>
  <c r="PCR53" i="1" s="1"/>
  <c r="PCS53" i="1" s="1"/>
  <c r="PCT53" i="1" s="1"/>
  <c r="PCU53" i="1" s="1"/>
  <c r="PCV53" i="1" s="1"/>
  <c r="PCW53" i="1" s="1"/>
  <c r="PCX53" i="1" s="1"/>
  <c r="PCY53" i="1" s="1"/>
  <c r="PCZ53" i="1" s="1"/>
  <c r="PDA53" i="1" s="1"/>
  <c r="PDB53" i="1" s="1"/>
  <c r="PDC53" i="1" s="1"/>
  <c r="PDD53" i="1" s="1"/>
  <c r="PDE53" i="1" s="1"/>
  <c r="PDF53" i="1" s="1"/>
  <c r="PDG53" i="1" s="1"/>
  <c r="PDH53" i="1" s="1"/>
  <c r="PDI53" i="1" s="1"/>
  <c r="PDJ53" i="1" s="1"/>
  <c r="PDK53" i="1" s="1"/>
  <c r="PDL53" i="1" s="1"/>
  <c r="PDM53" i="1" s="1"/>
  <c r="PDN53" i="1" s="1"/>
  <c r="PDO53" i="1" s="1"/>
  <c r="PDP53" i="1" s="1"/>
  <c r="PDQ53" i="1" s="1"/>
  <c r="PDR53" i="1" s="1"/>
  <c r="PDS53" i="1" s="1"/>
  <c r="PDT53" i="1" s="1"/>
  <c r="PDU53" i="1" s="1"/>
  <c r="PDV53" i="1" s="1"/>
  <c r="PDW53" i="1" s="1"/>
  <c r="PDX53" i="1" s="1"/>
  <c r="PDY53" i="1" s="1"/>
  <c r="PDZ53" i="1" s="1"/>
  <c r="PEA53" i="1" s="1"/>
  <c r="PEB53" i="1" s="1"/>
  <c r="PEC53" i="1" s="1"/>
  <c r="PED53" i="1" s="1"/>
  <c r="PEE53" i="1" s="1"/>
  <c r="PEF53" i="1" s="1"/>
  <c r="PEG53" i="1" s="1"/>
  <c r="PEH53" i="1" s="1"/>
  <c r="PEI53" i="1" s="1"/>
  <c r="PEJ53" i="1" s="1"/>
  <c r="PEK53" i="1" s="1"/>
  <c r="PEL53" i="1" s="1"/>
  <c r="PEM53" i="1" s="1"/>
  <c r="PEN53" i="1" s="1"/>
  <c r="PEO53" i="1" s="1"/>
  <c r="PEP53" i="1" s="1"/>
  <c r="PEQ53" i="1" s="1"/>
  <c r="PER53" i="1" s="1"/>
  <c r="PES53" i="1" s="1"/>
  <c r="PET53" i="1" s="1"/>
  <c r="PEU53" i="1" s="1"/>
  <c r="PEV53" i="1" s="1"/>
  <c r="PEW53" i="1" s="1"/>
  <c r="PEX53" i="1" s="1"/>
  <c r="PEY53" i="1" s="1"/>
  <c r="PEZ53" i="1" s="1"/>
  <c r="PFA53" i="1" s="1"/>
  <c r="PFB53" i="1" s="1"/>
  <c r="PFC53" i="1" s="1"/>
  <c r="PFD53" i="1" s="1"/>
  <c r="PFE53" i="1" s="1"/>
  <c r="PFF53" i="1" s="1"/>
  <c r="PFG53" i="1" s="1"/>
  <c r="PFH53" i="1" s="1"/>
  <c r="PFI53" i="1" s="1"/>
  <c r="PFJ53" i="1" s="1"/>
  <c r="PFK53" i="1" s="1"/>
  <c r="PFL53" i="1" s="1"/>
  <c r="PFM53" i="1" s="1"/>
  <c r="PFN53" i="1" s="1"/>
  <c r="PFO53" i="1" s="1"/>
  <c r="PFP53" i="1" s="1"/>
  <c r="PFQ53" i="1" s="1"/>
  <c r="PFR53" i="1" s="1"/>
  <c r="PFS53" i="1" s="1"/>
  <c r="PFT53" i="1" s="1"/>
  <c r="PFU53" i="1" s="1"/>
  <c r="PFV53" i="1" s="1"/>
  <c r="PFW53" i="1" s="1"/>
  <c r="PFX53" i="1" s="1"/>
  <c r="PFY53" i="1" s="1"/>
  <c r="PFZ53" i="1" s="1"/>
  <c r="PGA53" i="1" s="1"/>
  <c r="PGB53" i="1" s="1"/>
  <c r="PGC53" i="1" s="1"/>
  <c r="PGD53" i="1" s="1"/>
  <c r="PGE53" i="1" s="1"/>
  <c r="PGF53" i="1" s="1"/>
  <c r="PGG53" i="1" s="1"/>
  <c r="PGH53" i="1" s="1"/>
  <c r="PGI53" i="1" s="1"/>
  <c r="PGJ53" i="1" s="1"/>
  <c r="PGK53" i="1" s="1"/>
  <c r="PGL53" i="1" s="1"/>
  <c r="PGM53" i="1" s="1"/>
  <c r="PGN53" i="1" s="1"/>
  <c r="PGO53" i="1" s="1"/>
  <c r="PGP53" i="1" s="1"/>
  <c r="PGQ53" i="1" s="1"/>
  <c r="PGR53" i="1" s="1"/>
  <c r="PGS53" i="1" s="1"/>
  <c r="PGT53" i="1" s="1"/>
  <c r="PGU53" i="1" s="1"/>
  <c r="PGV53" i="1" s="1"/>
  <c r="PGW53" i="1" s="1"/>
  <c r="PGX53" i="1" s="1"/>
  <c r="PGY53" i="1" s="1"/>
  <c r="PGZ53" i="1" s="1"/>
  <c r="PHA53" i="1" s="1"/>
  <c r="PHB53" i="1" s="1"/>
  <c r="PHC53" i="1" s="1"/>
  <c r="PHD53" i="1" s="1"/>
  <c r="PHE53" i="1" s="1"/>
  <c r="PHF53" i="1" s="1"/>
  <c r="PHG53" i="1" s="1"/>
  <c r="PHH53" i="1" s="1"/>
  <c r="PHI53" i="1" s="1"/>
  <c r="PHJ53" i="1" s="1"/>
  <c r="PHK53" i="1" s="1"/>
  <c r="PHL53" i="1" s="1"/>
  <c r="PHM53" i="1" s="1"/>
  <c r="PHN53" i="1" s="1"/>
  <c r="PHO53" i="1" s="1"/>
  <c r="PHP53" i="1" s="1"/>
  <c r="PHQ53" i="1" s="1"/>
  <c r="PHR53" i="1" s="1"/>
  <c r="PHS53" i="1" s="1"/>
  <c r="PHT53" i="1" s="1"/>
  <c r="PHU53" i="1" s="1"/>
  <c r="PHV53" i="1" s="1"/>
  <c r="PHW53" i="1" s="1"/>
  <c r="PHX53" i="1" s="1"/>
  <c r="PHY53" i="1" s="1"/>
  <c r="PHZ53" i="1" s="1"/>
  <c r="PIA53" i="1" s="1"/>
  <c r="PIB53" i="1" s="1"/>
  <c r="PIC53" i="1" s="1"/>
  <c r="PID53" i="1" s="1"/>
  <c r="PIE53" i="1" s="1"/>
  <c r="PIF53" i="1" s="1"/>
  <c r="PIG53" i="1" s="1"/>
  <c r="PIH53" i="1" s="1"/>
  <c r="PII53" i="1" s="1"/>
  <c r="PIJ53" i="1" s="1"/>
  <c r="PIK53" i="1" s="1"/>
  <c r="PIL53" i="1" s="1"/>
  <c r="PIM53" i="1" s="1"/>
  <c r="PIN53" i="1" s="1"/>
  <c r="PIO53" i="1" s="1"/>
  <c r="PIP53" i="1" s="1"/>
  <c r="PIQ53" i="1" s="1"/>
  <c r="PIR53" i="1" s="1"/>
  <c r="PIS53" i="1" s="1"/>
  <c r="PIT53" i="1" s="1"/>
  <c r="PIU53" i="1" s="1"/>
  <c r="PIV53" i="1" s="1"/>
  <c r="PIW53" i="1" s="1"/>
  <c r="PIX53" i="1" s="1"/>
  <c r="PIY53" i="1" s="1"/>
  <c r="PIZ53" i="1" s="1"/>
  <c r="PJA53" i="1" s="1"/>
  <c r="PJB53" i="1" s="1"/>
  <c r="PJC53" i="1" s="1"/>
  <c r="PJD53" i="1" s="1"/>
  <c r="PJE53" i="1" s="1"/>
  <c r="PJF53" i="1" s="1"/>
  <c r="PJG53" i="1" s="1"/>
  <c r="PJH53" i="1" s="1"/>
  <c r="PJI53" i="1" s="1"/>
  <c r="PJJ53" i="1" s="1"/>
  <c r="PJK53" i="1" s="1"/>
  <c r="PJL53" i="1" s="1"/>
  <c r="PJM53" i="1" s="1"/>
  <c r="PJN53" i="1" s="1"/>
  <c r="PJO53" i="1" s="1"/>
  <c r="PJP53" i="1" s="1"/>
  <c r="PJQ53" i="1" s="1"/>
  <c r="PJR53" i="1" s="1"/>
  <c r="PJS53" i="1" s="1"/>
  <c r="PJT53" i="1" s="1"/>
  <c r="PJU53" i="1" s="1"/>
  <c r="PJV53" i="1" s="1"/>
  <c r="PJW53" i="1" s="1"/>
  <c r="PJX53" i="1" s="1"/>
  <c r="PJY53" i="1" s="1"/>
  <c r="PJZ53" i="1" s="1"/>
  <c r="PKA53" i="1" s="1"/>
  <c r="PKB53" i="1" s="1"/>
  <c r="PKC53" i="1" s="1"/>
  <c r="PKD53" i="1" s="1"/>
  <c r="PKE53" i="1" s="1"/>
  <c r="PKF53" i="1" s="1"/>
  <c r="PKG53" i="1" s="1"/>
  <c r="PKH53" i="1" s="1"/>
  <c r="PKI53" i="1" s="1"/>
  <c r="PKJ53" i="1" s="1"/>
  <c r="PKK53" i="1" s="1"/>
  <c r="PKL53" i="1" s="1"/>
  <c r="PKM53" i="1" s="1"/>
  <c r="PKN53" i="1" s="1"/>
  <c r="PKO53" i="1" s="1"/>
  <c r="PKP53" i="1" s="1"/>
  <c r="PKQ53" i="1" s="1"/>
  <c r="PKR53" i="1" s="1"/>
  <c r="PKS53" i="1" s="1"/>
  <c r="PKT53" i="1" s="1"/>
  <c r="PKU53" i="1" s="1"/>
  <c r="PKV53" i="1" s="1"/>
  <c r="PKW53" i="1" s="1"/>
  <c r="PKX53" i="1" s="1"/>
  <c r="PKY53" i="1" s="1"/>
  <c r="PKZ53" i="1" s="1"/>
  <c r="PLA53" i="1" s="1"/>
  <c r="PLB53" i="1" s="1"/>
  <c r="PLC53" i="1" s="1"/>
  <c r="PLD53" i="1" s="1"/>
  <c r="PLE53" i="1" s="1"/>
  <c r="PLF53" i="1" s="1"/>
  <c r="PLG53" i="1" s="1"/>
  <c r="PLH53" i="1" s="1"/>
  <c r="PLI53" i="1" s="1"/>
  <c r="PLJ53" i="1" s="1"/>
  <c r="PLK53" i="1" s="1"/>
  <c r="PLL53" i="1" s="1"/>
  <c r="PLM53" i="1" s="1"/>
  <c r="PLN53" i="1" s="1"/>
  <c r="PLO53" i="1" s="1"/>
  <c r="PLP53" i="1" s="1"/>
  <c r="PLQ53" i="1" s="1"/>
  <c r="PLR53" i="1" s="1"/>
  <c r="PLS53" i="1" s="1"/>
  <c r="PLT53" i="1" s="1"/>
  <c r="PLU53" i="1" s="1"/>
  <c r="PLV53" i="1" s="1"/>
  <c r="PLW53" i="1" s="1"/>
  <c r="PLX53" i="1" s="1"/>
  <c r="PLY53" i="1" s="1"/>
  <c r="PLZ53" i="1" s="1"/>
  <c r="PMA53" i="1" s="1"/>
  <c r="PMB53" i="1" s="1"/>
  <c r="PMC53" i="1" s="1"/>
  <c r="PMD53" i="1" s="1"/>
  <c r="PME53" i="1" s="1"/>
  <c r="PMF53" i="1" s="1"/>
  <c r="PMG53" i="1" s="1"/>
  <c r="PMH53" i="1" s="1"/>
  <c r="PMI53" i="1" s="1"/>
  <c r="PMJ53" i="1" s="1"/>
  <c r="PMK53" i="1" s="1"/>
  <c r="PML53" i="1" s="1"/>
  <c r="PMM53" i="1" s="1"/>
  <c r="PMN53" i="1" s="1"/>
  <c r="PMO53" i="1" s="1"/>
  <c r="PMP53" i="1" s="1"/>
  <c r="PMQ53" i="1" s="1"/>
  <c r="PMR53" i="1" s="1"/>
  <c r="PMS53" i="1" s="1"/>
  <c r="PMT53" i="1" s="1"/>
  <c r="PMU53" i="1" s="1"/>
  <c r="PMV53" i="1" s="1"/>
  <c r="PMW53" i="1" s="1"/>
  <c r="PMX53" i="1" s="1"/>
  <c r="PMY53" i="1" s="1"/>
  <c r="PMZ53" i="1" s="1"/>
  <c r="PNA53" i="1" s="1"/>
  <c r="PNB53" i="1" s="1"/>
  <c r="PNC53" i="1" s="1"/>
  <c r="PND53" i="1" s="1"/>
  <c r="PNE53" i="1" s="1"/>
  <c r="PNF53" i="1" s="1"/>
  <c r="PNG53" i="1" s="1"/>
  <c r="PNH53" i="1" s="1"/>
  <c r="PNI53" i="1" s="1"/>
  <c r="PNJ53" i="1" s="1"/>
  <c r="PNK53" i="1" s="1"/>
  <c r="PNL53" i="1" s="1"/>
  <c r="PNM53" i="1" s="1"/>
  <c r="PNN53" i="1" s="1"/>
  <c r="PNO53" i="1" s="1"/>
  <c r="PNP53" i="1" s="1"/>
  <c r="PNQ53" i="1" s="1"/>
  <c r="PNR53" i="1" s="1"/>
  <c r="PNS53" i="1" s="1"/>
  <c r="PNT53" i="1" s="1"/>
  <c r="PNU53" i="1" s="1"/>
  <c r="PNV53" i="1" s="1"/>
  <c r="PNW53" i="1" s="1"/>
  <c r="PNX53" i="1" s="1"/>
  <c r="PNY53" i="1" s="1"/>
  <c r="PNZ53" i="1" s="1"/>
  <c r="POA53" i="1" s="1"/>
  <c r="POB53" i="1" s="1"/>
  <c r="POC53" i="1" s="1"/>
  <c r="POD53" i="1" s="1"/>
  <c r="POE53" i="1" s="1"/>
  <c r="POF53" i="1" s="1"/>
  <c r="POG53" i="1" s="1"/>
  <c r="POH53" i="1" s="1"/>
  <c r="POI53" i="1" s="1"/>
  <c r="POJ53" i="1" s="1"/>
  <c r="POK53" i="1" s="1"/>
  <c r="POL53" i="1" s="1"/>
  <c r="POM53" i="1" s="1"/>
  <c r="PON53" i="1" s="1"/>
  <c r="POO53" i="1" s="1"/>
  <c r="POP53" i="1" s="1"/>
  <c r="POQ53" i="1" s="1"/>
  <c r="POR53" i="1" s="1"/>
  <c r="POS53" i="1" s="1"/>
  <c r="POT53" i="1" s="1"/>
  <c r="POU53" i="1" s="1"/>
  <c r="POV53" i="1" s="1"/>
  <c r="POW53" i="1" s="1"/>
  <c r="POX53" i="1" s="1"/>
  <c r="POY53" i="1" s="1"/>
  <c r="POZ53" i="1" s="1"/>
  <c r="PPA53" i="1" s="1"/>
  <c r="PPB53" i="1" s="1"/>
  <c r="PPC53" i="1" s="1"/>
  <c r="PPD53" i="1" s="1"/>
  <c r="PPE53" i="1" s="1"/>
  <c r="PPF53" i="1" s="1"/>
  <c r="PPG53" i="1" s="1"/>
  <c r="PPH53" i="1" s="1"/>
  <c r="PPI53" i="1" s="1"/>
  <c r="PPJ53" i="1" s="1"/>
  <c r="PPK53" i="1" s="1"/>
  <c r="PPL53" i="1" s="1"/>
  <c r="PPM53" i="1" s="1"/>
  <c r="PPN53" i="1" s="1"/>
  <c r="PPO53" i="1" s="1"/>
  <c r="PPP53" i="1" s="1"/>
  <c r="PPQ53" i="1" s="1"/>
  <c r="PPR53" i="1" s="1"/>
  <c r="PPS53" i="1" s="1"/>
  <c r="PPT53" i="1" s="1"/>
  <c r="PPU53" i="1" s="1"/>
  <c r="PPV53" i="1" s="1"/>
  <c r="PPW53" i="1" s="1"/>
  <c r="PPX53" i="1" s="1"/>
  <c r="PPY53" i="1" s="1"/>
  <c r="PPZ53" i="1" s="1"/>
  <c r="PQA53" i="1" s="1"/>
  <c r="PQB53" i="1" s="1"/>
  <c r="PQC53" i="1" s="1"/>
  <c r="PQD53" i="1" s="1"/>
  <c r="PQE53" i="1" s="1"/>
  <c r="PQF53" i="1" s="1"/>
  <c r="PQG53" i="1" s="1"/>
  <c r="PQH53" i="1" s="1"/>
  <c r="PQI53" i="1" s="1"/>
  <c r="PQJ53" i="1" s="1"/>
  <c r="PQK53" i="1" s="1"/>
  <c r="PQL53" i="1" s="1"/>
  <c r="PQM53" i="1" s="1"/>
  <c r="PQN53" i="1" s="1"/>
  <c r="PQO53" i="1" s="1"/>
  <c r="PQP53" i="1" s="1"/>
  <c r="PQQ53" i="1" s="1"/>
  <c r="PQR53" i="1" s="1"/>
  <c r="PQS53" i="1" s="1"/>
  <c r="PQT53" i="1" s="1"/>
  <c r="PQU53" i="1" s="1"/>
  <c r="PQV53" i="1" s="1"/>
  <c r="PQW53" i="1" s="1"/>
  <c r="PQX53" i="1" s="1"/>
  <c r="PQY53" i="1" s="1"/>
  <c r="PQZ53" i="1" s="1"/>
  <c r="PRA53" i="1" s="1"/>
  <c r="PRB53" i="1" s="1"/>
  <c r="PRC53" i="1" s="1"/>
  <c r="PRD53" i="1" s="1"/>
  <c r="PRE53" i="1" s="1"/>
  <c r="PRF53" i="1" s="1"/>
  <c r="PRG53" i="1" s="1"/>
  <c r="PRH53" i="1" s="1"/>
  <c r="PRI53" i="1" s="1"/>
  <c r="PRJ53" i="1" s="1"/>
  <c r="PRK53" i="1" s="1"/>
  <c r="PRL53" i="1" s="1"/>
  <c r="PRM53" i="1" s="1"/>
  <c r="PRN53" i="1" s="1"/>
  <c r="PRO53" i="1" s="1"/>
  <c r="PRP53" i="1" s="1"/>
  <c r="PRQ53" i="1" s="1"/>
  <c r="PRR53" i="1" s="1"/>
  <c r="PRS53" i="1" s="1"/>
  <c r="PRT53" i="1" s="1"/>
  <c r="PRU53" i="1" s="1"/>
  <c r="PRV53" i="1" s="1"/>
  <c r="PRW53" i="1" s="1"/>
  <c r="PRX53" i="1" s="1"/>
  <c r="PRY53" i="1" s="1"/>
  <c r="PRZ53" i="1" s="1"/>
  <c r="PSA53" i="1" s="1"/>
  <c r="PSB53" i="1" s="1"/>
  <c r="PSC53" i="1" s="1"/>
  <c r="PSD53" i="1" s="1"/>
  <c r="PSE53" i="1" s="1"/>
  <c r="PSF53" i="1" s="1"/>
  <c r="PSG53" i="1" s="1"/>
  <c r="PSH53" i="1" s="1"/>
  <c r="PSI53" i="1" s="1"/>
  <c r="PSJ53" i="1" s="1"/>
  <c r="PSK53" i="1" s="1"/>
  <c r="PSL53" i="1" s="1"/>
  <c r="PSM53" i="1" s="1"/>
  <c r="PSN53" i="1" s="1"/>
  <c r="PSO53" i="1" s="1"/>
  <c r="PSP53" i="1" s="1"/>
  <c r="PSQ53" i="1" s="1"/>
  <c r="PSR53" i="1" s="1"/>
  <c r="PSS53" i="1" s="1"/>
  <c r="PST53" i="1" s="1"/>
  <c r="PSU53" i="1" s="1"/>
  <c r="PSV53" i="1" s="1"/>
  <c r="PSW53" i="1" s="1"/>
  <c r="PSX53" i="1" s="1"/>
  <c r="PSY53" i="1" s="1"/>
  <c r="PSZ53" i="1" s="1"/>
  <c r="PTA53" i="1" s="1"/>
  <c r="PTB53" i="1" s="1"/>
  <c r="PTC53" i="1" s="1"/>
  <c r="PTD53" i="1" s="1"/>
  <c r="PTE53" i="1" s="1"/>
  <c r="PTF53" i="1" s="1"/>
  <c r="PTG53" i="1" s="1"/>
  <c r="PTH53" i="1" s="1"/>
  <c r="PTI53" i="1" s="1"/>
  <c r="PTJ53" i="1" s="1"/>
  <c r="PTK53" i="1" s="1"/>
  <c r="PTL53" i="1" s="1"/>
  <c r="PTM53" i="1" s="1"/>
  <c r="PTN53" i="1" s="1"/>
  <c r="PTO53" i="1" s="1"/>
  <c r="PTP53" i="1" s="1"/>
  <c r="PTQ53" i="1" s="1"/>
  <c r="PTR53" i="1" s="1"/>
  <c r="PTS53" i="1" s="1"/>
  <c r="PTT53" i="1" s="1"/>
  <c r="PTU53" i="1" s="1"/>
  <c r="PTV53" i="1" s="1"/>
  <c r="PTW53" i="1" s="1"/>
  <c r="PTX53" i="1" s="1"/>
  <c r="PTY53" i="1" s="1"/>
  <c r="PTZ53" i="1" s="1"/>
  <c r="PUA53" i="1" s="1"/>
  <c r="PUB53" i="1" s="1"/>
  <c r="PUC53" i="1" s="1"/>
  <c r="PUD53" i="1" s="1"/>
  <c r="PUE53" i="1" s="1"/>
  <c r="PUF53" i="1" s="1"/>
  <c r="PUG53" i="1" s="1"/>
  <c r="PUH53" i="1" s="1"/>
  <c r="PUI53" i="1" s="1"/>
  <c r="PUJ53" i="1" s="1"/>
  <c r="PUK53" i="1" s="1"/>
  <c r="PUL53" i="1" s="1"/>
  <c r="PUM53" i="1" s="1"/>
  <c r="PUN53" i="1" s="1"/>
  <c r="PUO53" i="1" s="1"/>
  <c r="PUP53" i="1" s="1"/>
  <c r="PUQ53" i="1" s="1"/>
  <c r="PUR53" i="1" s="1"/>
  <c r="PUS53" i="1" s="1"/>
  <c r="PUT53" i="1" s="1"/>
  <c r="PUU53" i="1" s="1"/>
  <c r="PUV53" i="1" s="1"/>
  <c r="PUW53" i="1" s="1"/>
  <c r="PUX53" i="1" s="1"/>
  <c r="PUY53" i="1" s="1"/>
  <c r="PUZ53" i="1" s="1"/>
  <c r="PVA53" i="1" s="1"/>
  <c r="PVB53" i="1" s="1"/>
  <c r="PVC53" i="1" s="1"/>
  <c r="PVD53" i="1" s="1"/>
  <c r="PVE53" i="1" s="1"/>
  <c r="PVF53" i="1" s="1"/>
  <c r="PVG53" i="1" s="1"/>
  <c r="PVH53" i="1" s="1"/>
  <c r="PVI53" i="1" s="1"/>
  <c r="PVJ53" i="1" s="1"/>
  <c r="PVK53" i="1" s="1"/>
  <c r="PVL53" i="1" s="1"/>
  <c r="PVM53" i="1" s="1"/>
  <c r="PVN53" i="1" s="1"/>
  <c r="PVO53" i="1" s="1"/>
  <c r="PVP53" i="1" s="1"/>
  <c r="PVQ53" i="1" s="1"/>
  <c r="PVR53" i="1" s="1"/>
  <c r="PVS53" i="1" s="1"/>
  <c r="PVT53" i="1" s="1"/>
  <c r="PVU53" i="1" s="1"/>
  <c r="PVV53" i="1" s="1"/>
  <c r="PVW53" i="1" s="1"/>
  <c r="PVX53" i="1" s="1"/>
  <c r="PVY53" i="1" s="1"/>
  <c r="PVZ53" i="1" s="1"/>
  <c r="PWA53" i="1" s="1"/>
  <c r="PWB53" i="1" s="1"/>
  <c r="PWC53" i="1" s="1"/>
  <c r="PWD53" i="1" s="1"/>
  <c r="PWE53" i="1" s="1"/>
  <c r="PWF53" i="1" s="1"/>
  <c r="PWG53" i="1" s="1"/>
  <c r="PWH53" i="1" s="1"/>
  <c r="PWI53" i="1" s="1"/>
  <c r="PWJ53" i="1" s="1"/>
  <c r="PWK53" i="1" s="1"/>
  <c r="PWL53" i="1" s="1"/>
  <c r="PWM53" i="1" s="1"/>
  <c r="PWN53" i="1" s="1"/>
  <c r="PWO53" i="1" s="1"/>
  <c r="PWP53" i="1" s="1"/>
  <c r="PWQ53" i="1" s="1"/>
  <c r="PWR53" i="1" s="1"/>
  <c r="PWS53" i="1" s="1"/>
  <c r="PWT53" i="1" s="1"/>
  <c r="PWU53" i="1" s="1"/>
  <c r="PWV53" i="1" s="1"/>
  <c r="PWW53" i="1" s="1"/>
  <c r="PWX53" i="1" s="1"/>
  <c r="PWY53" i="1" s="1"/>
  <c r="PWZ53" i="1" s="1"/>
  <c r="PXA53" i="1" s="1"/>
  <c r="PXB53" i="1" s="1"/>
  <c r="PXC53" i="1" s="1"/>
  <c r="PXD53" i="1" s="1"/>
  <c r="PXE53" i="1" s="1"/>
  <c r="PXF53" i="1" s="1"/>
  <c r="PXG53" i="1" s="1"/>
  <c r="PXH53" i="1" s="1"/>
  <c r="PXI53" i="1" s="1"/>
  <c r="PXJ53" i="1" s="1"/>
  <c r="PXK53" i="1" s="1"/>
  <c r="PXL53" i="1" s="1"/>
  <c r="PXM53" i="1" s="1"/>
  <c r="PXN53" i="1" s="1"/>
  <c r="PXO53" i="1" s="1"/>
  <c r="PXP53" i="1" s="1"/>
  <c r="PXQ53" i="1" s="1"/>
  <c r="PXR53" i="1" s="1"/>
  <c r="PXS53" i="1" s="1"/>
  <c r="PXT53" i="1" s="1"/>
  <c r="PXU53" i="1" s="1"/>
  <c r="PXV53" i="1" s="1"/>
  <c r="PXW53" i="1" s="1"/>
  <c r="PXX53" i="1" s="1"/>
  <c r="PXY53" i="1" s="1"/>
  <c r="PXZ53" i="1" s="1"/>
  <c r="PYA53" i="1" s="1"/>
  <c r="PYB53" i="1" s="1"/>
  <c r="PYC53" i="1" s="1"/>
  <c r="PYD53" i="1" s="1"/>
  <c r="PYE53" i="1" s="1"/>
  <c r="PYF53" i="1" s="1"/>
  <c r="PYG53" i="1" s="1"/>
  <c r="PYH53" i="1" s="1"/>
  <c r="PYI53" i="1" s="1"/>
  <c r="PYJ53" i="1" s="1"/>
  <c r="PYK53" i="1" s="1"/>
  <c r="PYL53" i="1" s="1"/>
  <c r="PYM53" i="1" s="1"/>
  <c r="PYN53" i="1" s="1"/>
  <c r="PYO53" i="1" s="1"/>
  <c r="PYP53" i="1" s="1"/>
  <c r="PYQ53" i="1" s="1"/>
  <c r="PYR53" i="1" s="1"/>
  <c r="PYS53" i="1" s="1"/>
  <c r="PYT53" i="1" s="1"/>
  <c r="PYU53" i="1" s="1"/>
  <c r="PYV53" i="1" s="1"/>
  <c r="PYW53" i="1" s="1"/>
  <c r="PYX53" i="1" s="1"/>
  <c r="PYY53" i="1" s="1"/>
  <c r="PYZ53" i="1" s="1"/>
  <c r="PZA53" i="1" s="1"/>
  <c r="PZB53" i="1" s="1"/>
  <c r="PZC53" i="1" s="1"/>
  <c r="PZD53" i="1" s="1"/>
  <c r="PZE53" i="1" s="1"/>
  <c r="PZF53" i="1" s="1"/>
  <c r="PZG53" i="1" s="1"/>
  <c r="PZH53" i="1" s="1"/>
  <c r="PZI53" i="1" s="1"/>
  <c r="PZJ53" i="1" s="1"/>
  <c r="PZK53" i="1" s="1"/>
  <c r="PZL53" i="1" s="1"/>
  <c r="PZM53" i="1" s="1"/>
  <c r="PZN53" i="1" s="1"/>
  <c r="PZO53" i="1" s="1"/>
  <c r="PZP53" i="1" s="1"/>
  <c r="PZQ53" i="1" s="1"/>
  <c r="PZR53" i="1" s="1"/>
  <c r="PZS53" i="1" s="1"/>
  <c r="PZT53" i="1" s="1"/>
  <c r="PZU53" i="1" s="1"/>
  <c r="PZV53" i="1" s="1"/>
  <c r="PZW53" i="1" s="1"/>
  <c r="PZX53" i="1" s="1"/>
  <c r="PZY53" i="1" s="1"/>
  <c r="PZZ53" i="1" s="1"/>
  <c r="QAA53" i="1" s="1"/>
  <c r="QAB53" i="1" s="1"/>
  <c r="QAC53" i="1" s="1"/>
  <c r="QAD53" i="1" s="1"/>
  <c r="QAE53" i="1" s="1"/>
  <c r="QAF53" i="1" s="1"/>
  <c r="QAG53" i="1" s="1"/>
  <c r="QAH53" i="1" s="1"/>
  <c r="QAI53" i="1" s="1"/>
  <c r="QAJ53" i="1" s="1"/>
  <c r="QAK53" i="1" s="1"/>
  <c r="QAL53" i="1" s="1"/>
  <c r="QAM53" i="1" s="1"/>
  <c r="QAN53" i="1" s="1"/>
  <c r="QAO53" i="1" s="1"/>
  <c r="QAP53" i="1" s="1"/>
  <c r="QAQ53" i="1" s="1"/>
  <c r="QAR53" i="1" s="1"/>
  <c r="QAS53" i="1" s="1"/>
  <c r="QAT53" i="1" s="1"/>
  <c r="QAU53" i="1" s="1"/>
  <c r="QAV53" i="1" s="1"/>
  <c r="QAW53" i="1" s="1"/>
  <c r="QAX53" i="1" s="1"/>
  <c r="QAY53" i="1" s="1"/>
  <c r="QAZ53" i="1" s="1"/>
  <c r="QBA53" i="1" s="1"/>
  <c r="QBB53" i="1" s="1"/>
  <c r="QBC53" i="1" s="1"/>
  <c r="QBD53" i="1" s="1"/>
  <c r="QBE53" i="1" s="1"/>
  <c r="QBF53" i="1" s="1"/>
  <c r="QBG53" i="1" s="1"/>
  <c r="QBH53" i="1" s="1"/>
  <c r="QBI53" i="1" s="1"/>
  <c r="QBJ53" i="1" s="1"/>
  <c r="QBK53" i="1" s="1"/>
  <c r="QBL53" i="1" s="1"/>
  <c r="QBM53" i="1" s="1"/>
  <c r="QBN53" i="1" s="1"/>
  <c r="QBO53" i="1" s="1"/>
  <c r="QBP53" i="1" s="1"/>
  <c r="QBQ53" i="1" s="1"/>
  <c r="QBR53" i="1" s="1"/>
  <c r="QBS53" i="1" s="1"/>
  <c r="QBT53" i="1" s="1"/>
  <c r="QBU53" i="1" s="1"/>
  <c r="QBV53" i="1" s="1"/>
  <c r="QBW53" i="1" s="1"/>
  <c r="QBX53" i="1" s="1"/>
  <c r="QBY53" i="1" s="1"/>
  <c r="QBZ53" i="1" s="1"/>
  <c r="QCA53" i="1" s="1"/>
  <c r="QCB53" i="1" s="1"/>
  <c r="QCC53" i="1" s="1"/>
  <c r="QCD53" i="1" s="1"/>
  <c r="QCE53" i="1" s="1"/>
  <c r="QCF53" i="1" s="1"/>
  <c r="QCG53" i="1" s="1"/>
  <c r="QCH53" i="1" s="1"/>
  <c r="QCI53" i="1" s="1"/>
  <c r="QCJ53" i="1" s="1"/>
  <c r="QCK53" i="1" s="1"/>
  <c r="QCL53" i="1" s="1"/>
  <c r="QCM53" i="1" s="1"/>
  <c r="QCN53" i="1" s="1"/>
  <c r="QCO53" i="1" s="1"/>
  <c r="QCP53" i="1" s="1"/>
  <c r="QCQ53" i="1" s="1"/>
  <c r="QCR53" i="1" s="1"/>
  <c r="QCS53" i="1" s="1"/>
  <c r="QCT53" i="1" s="1"/>
  <c r="QCU53" i="1" s="1"/>
  <c r="QCV53" i="1" s="1"/>
  <c r="QCW53" i="1" s="1"/>
  <c r="QCX53" i="1" s="1"/>
  <c r="QCY53" i="1" s="1"/>
  <c r="QCZ53" i="1" s="1"/>
  <c r="QDA53" i="1" s="1"/>
  <c r="QDB53" i="1" s="1"/>
  <c r="QDC53" i="1" s="1"/>
  <c r="QDD53" i="1" s="1"/>
  <c r="QDE53" i="1" s="1"/>
  <c r="QDF53" i="1" s="1"/>
  <c r="QDG53" i="1" s="1"/>
  <c r="QDH53" i="1" s="1"/>
  <c r="QDI53" i="1" s="1"/>
  <c r="QDJ53" i="1" s="1"/>
  <c r="QDK53" i="1" s="1"/>
  <c r="QDL53" i="1" s="1"/>
  <c r="QDM53" i="1" s="1"/>
  <c r="QDN53" i="1" s="1"/>
  <c r="QDO53" i="1" s="1"/>
  <c r="QDP53" i="1" s="1"/>
  <c r="QDQ53" i="1" s="1"/>
  <c r="QDR53" i="1" s="1"/>
  <c r="QDS53" i="1" s="1"/>
  <c r="QDT53" i="1" s="1"/>
  <c r="QDU53" i="1" s="1"/>
  <c r="QDV53" i="1" s="1"/>
  <c r="QDW53" i="1" s="1"/>
  <c r="QDX53" i="1" s="1"/>
  <c r="QDY53" i="1" s="1"/>
  <c r="QDZ53" i="1" s="1"/>
  <c r="QEA53" i="1" s="1"/>
  <c r="QEB53" i="1" s="1"/>
  <c r="QEC53" i="1" s="1"/>
  <c r="QED53" i="1" s="1"/>
  <c r="QEE53" i="1" s="1"/>
  <c r="QEF53" i="1" s="1"/>
  <c r="QEG53" i="1" s="1"/>
  <c r="QEH53" i="1" s="1"/>
  <c r="QEI53" i="1" s="1"/>
  <c r="QEJ53" i="1" s="1"/>
  <c r="QEK53" i="1" s="1"/>
  <c r="QEL53" i="1" s="1"/>
  <c r="QEM53" i="1" s="1"/>
  <c r="QEN53" i="1" s="1"/>
  <c r="QEO53" i="1" s="1"/>
  <c r="QEP53" i="1" s="1"/>
  <c r="QEQ53" i="1" s="1"/>
  <c r="QER53" i="1" s="1"/>
  <c r="QES53" i="1" s="1"/>
  <c r="QET53" i="1" s="1"/>
  <c r="QEU53" i="1" s="1"/>
  <c r="QEV53" i="1" s="1"/>
  <c r="QEW53" i="1" s="1"/>
  <c r="QEX53" i="1" s="1"/>
  <c r="QEY53" i="1" s="1"/>
  <c r="QEZ53" i="1" s="1"/>
  <c r="QFA53" i="1" s="1"/>
  <c r="QFB53" i="1" s="1"/>
  <c r="QFC53" i="1" s="1"/>
  <c r="QFD53" i="1" s="1"/>
  <c r="QFE53" i="1" s="1"/>
  <c r="QFF53" i="1" s="1"/>
  <c r="QFG53" i="1" s="1"/>
  <c r="QFH53" i="1" s="1"/>
  <c r="QFI53" i="1" s="1"/>
  <c r="QFJ53" i="1" s="1"/>
  <c r="QFK53" i="1" s="1"/>
  <c r="QFL53" i="1" s="1"/>
  <c r="QFM53" i="1" s="1"/>
  <c r="QFN53" i="1" s="1"/>
  <c r="QFO53" i="1" s="1"/>
  <c r="QFP53" i="1" s="1"/>
  <c r="QFQ53" i="1" s="1"/>
  <c r="QFR53" i="1" s="1"/>
  <c r="QFS53" i="1" s="1"/>
  <c r="QFT53" i="1" s="1"/>
  <c r="QFU53" i="1" s="1"/>
  <c r="QFV53" i="1" s="1"/>
  <c r="QFW53" i="1" s="1"/>
  <c r="QFX53" i="1" s="1"/>
  <c r="QFY53" i="1" s="1"/>
  <c r="QFZ53" i="1" s="1"/>
  <c r="QGA53" i="1" s="1"/>
  <c r="QGB53" i="1" s="1"/>
  <c r="QGC53" i="1" s="1"/>
  <c r="QGD53" i="1" s="1"/>
  <c r="QGE53" i="1" s="1"/>
  <c r="QGF53" i="1" s="1"/>
  <c r="QGG53" i="1" s="1"/>
  <c r="QGH53" i="1" s="1"/>
  <c r="QGI53" i="1" s="1"/>
  <c r="QGJ53" i="1" s="1"/>
  <c r="QGK53" i="1" s="1"/>
  <c r="QGL53" i="1" s="1"/>
  <c r="QGM53" i="1" s="1"/>
  <c r="QGN53" i="1" s="1"/>
  <c r="QGO53" i="1" s="1"/>
  <c r="QGP53" i="1" s="1"/>
  <c r="QGQ53" i="1" s="1"/>
  <c r="QGR53" i="1" s="1"/>
  <c r="QGS53" i="1" s="1"/>
  <c r="QGT53" i="1" s="1"/>
  <c r="QGU53" i="1" s="1"/>
  <c r="QGV53" i="1" s="1"/>
  <c r="QGW53" i="1" s="1"/>
  <c r="QGX53" i="1" s="1"/>
  <c r="QGY53" i="1" s="1"/>
  <c r="QGZ53" i="1" s="1"/>
  <c r="QHA53" i="1" s="1"/>
  <c r="QHB53" i="1" s="1"/>
  <c r="QHC53" i="1" s="1"/>
  <c r="QHD53" i="1" s="1"/>
  <c r="QHE53" i="1" s="1"/>
  <c r="QHF53" i="1" s="1"/>
  <c r="QHG53" i="1" s="1"/>
  <c r="QHH53" i="1" s="1"/>
  <c r="QHI53" i="1" s="1"/>
  <c r="QHJ53" i="1" s="1"/>
  <c r="QHK53" i="1" s="1"/>
  <c r="QHL53" i="1" s="1"/>
  <c r="QHM53" i="1" s="1"/>
  <c r="QHN53" i="1" s="1"/>
  <c r="QHO53" i="1" s="1"/>
  <c r="QHP53" i="1" s="1"/>
  <c r="QHQ53" i="1" s="1"/>
  <c r="QHR53" i="1" s="1"/>
  <c r="QHS53" i="1" s="1"/>
  <c r="QHT53" i="1" s="1"/>
  <c r="QHU53" i="1" s="1"/>
  <c r="QHV53" i="1" s="1"/>
  <c r="QHW53" i="1" s="1"/>
  <c r="QHX53" i="1" s="1"/>
  <c r="QHY53" i="1" s="1"/>
  <c r="QHZ53" i="1" s="1"/>
  <c r="QIA53" i="1" s="1"/>
  <c r="QIB53" i="1" s="1"/>
  <c r="QIC53" i="1" s="1"/>
  <c r="QID53" i="1" s="1"/>
  <c r="QIE53" i="1" s="1"/>
  <c r="QIF53" i="1" s="1"/>
  <c r="QIG53" i="1" s="1"/>
  <c r="QIH53" i="1" s="1"/>
  <c r="QII53" i="1" s="1"/>
  <c r="QIJ53" i="1" s="1"/>
  <c r="QIK53" i="1" s="1"/>
  <c r="QIL53" i="1" s="1"/>
  <c r="QIM53" i="1" s="1"/>
  <c r="QIN53" i="1" s="1"/>
  <c r="QIO53" i="1" s="1"/>
  <c r="QIP53" i="1" s="1"/>
  <c r="QIQ53" i="1" s="1"/>
  <c r="QIR53" i="1" s="1"/>
  <c r="QIS53" i="1" s="1"/>
  <c r="QIT53" i="1" s="1"/>
  <c r="QIU53" i="1" s="1"/>
  <c r="QIV53" i="1" s="1"/>
  <c r="QIW53" i="1" s="1"/>
  <c r="QIX53" i="1" s="1"/>
  <c r="QIY53" i="1" s="1"/>
  <c r="QIZ53" i="1" s="1"/>
  <c r="QJA53" i="1" s="1"/>
  <c r="QJB53" i="1" s="1"/>
  <c r="QJC53" i="1" s="1"/>
  <c r="QJD53" i="1" s="1"/>
  <c r="QJE53" i="1" s="1"/>
  <c r="QJF53" i="1" s="1"/>
  <c r="QJG53" i="1" s="1"/>
  <c r="QJH53" i="1" s="1"/>
  <c r="QJI53" i="1" s="1"/>
  <c r="QJJ53" i="1" s="1"/>
  <c r="QJK53" i="1" s="1"/>
  <c r="QJL53" i="1" s="1"/>
  <c r="QJM53" i="1" s="1"/>
  <c r="QJN53" i="1" s="1"/>
  <c r="QJO53" i="1" s="1"/>
  <c r="QJP53" i="1" s="1"/>
  <c r="QJQ53" i="1" s="1"/>
  <c r="QJR53" i="1" s="1"/>
  <c r="QJS53" i="1" s="1"/>
  <c r="QJT53" i="1" s="1"/>
  <c r="QJU53" i="1" s="1"/>
  <c r="QJV53" i="1" s="1"/>
  <c r="QJW53" i="1" s="1"/>
  <c r="QJX53" i="1" s="1"/>
  <c r="QJY53" i="1" s="1"/>
  <c r="QJZ53" i="1" s="1"/>
  <c r="QKA53" i="1" s="1"/>
  <c r="QKB53" i="1" s="1"/>
  <c r="QKC53" i="1" s="1"/>
  <c r="QKD53" i="1" s="1"/>
  <c r="QKE53" i="1" s="1"/>
  <c r="QKF53" i="1" s="1"/>
  <c r="QKG53" i="1" s="1"/>
  <c r="QKH53" i="1" s="1"/>
  <c r="QKI53" i="1" s="1"/>
  <c r="QKJ53" i="1" s="1"/>
  <c r="QKK53" i="1" s="1"/>
  <c r="QKL53" i="1" s="1"/>
  <c r="QKM53" i="1" s="1"/>
  <c r="QKN53" i="1" s="1"/>
  <c r="QKO53" i="1" s="1"/>
  <c r="QKP53" i="1" s="1"/>
  <c r="QKQ53" i="1" s="1"/>
  <c r="QKR53" i="1" s="1"/>
  <c r="QKS53" i="1" s="1"/>
  <c r="QKT53" i="1" s="1"/>
  <c r="QKU53" i="1" s="1"/>
  <c r="QKV53" i="1" s="1"/>
  <c r="QKW53" i="1" s="1"/>
  <c r="QKX53" i="1" s="1"/>
  <c r="QKY53" i="1" s="1"/>
  <c r="QKZ53" i="1" s="1"/>
  <c r="QLA53" i="1" s="1"/>
  <c r="QLB53" i="1" s="1"/>
  <c r="QLC53" i="1" s="1"/>
  <c r="QLD53" i="1" s="1"/>
  <c r="QLE53" i="1" s="1"/>
  <c r="QLF53" i="1" s="1"/>
  <c r="QLG53" i="1" s="1"/>
  <c r="QLH53" i="1" s="1"/>
  <c r="QLI53" i="1" s="1"/>
  <c r="QLJ53" i="1" s="1"/>
  <c r="QLK53" i="1" s="1"/>
  <c r="QLL53" i="1" s="1"/>
  <c r="QLM53" i="1" s="1"/>
  <c r="QLN53" i="1" s="1"/>
  <c r="QLO53" i="1" s="1"/>
  <c r="QLP53" i="1" s="1"/>
  <c r="QLQ53" i="1" s="1"/>
  <c r="QLR53" i="1" s="1"/>
  <c r="QLS53" i="1" s="1"/>
  <c r="QLT53" i="1" s="1"/>
  <c r="QLU53" i="1" s="1"/>
  <c r="QLV53" i="1" s="1"/>
  <c r="QLW53" i="1" s="1"/>
  <c r="QLX53" i="1" s="1"/>
  <c r="QLY53" i="1" s="1"/>
  <c r="QLZ53" i="1" s="1"/>
  <c r="QMA53" i="1" s="1"/>
  <c r="QMB53" i="1" s="1"/>
  <c r="QMC53" i="1" s="1"/>
  <c r="QMD53" i="1" s="1"/>
  <c r="QME53" i="1" s="1"/>
  <c r="QMF53" i="1" s="1"/>
  <c r="QMG53" i="1" s="1"/>
  <c r="QMH53" i="1" s="1"/>
  <c r="QMI53" i="1" s="1"/>
  <c r="QMJ53" i="1" s="1"/>
  <c r="QMK53" i="1" s="1"/>
  <c r="QML53" i="1" s="1"/>
  <c r="QMM53" i="1" s="1"/>
  <c r="QMN53" i="1" s="1"/>
  <c r="QMO53" i="1" s="1"/>
  <c r="QMP53" i="1" s="1"/>
  <c r="QMQ53" i="1" s="1"/>
  <c r="QMR53" i="1" s="1"/>
  <c r="QMS53" i="1" s="1"/>
  <c r="QMT53" i="1" s="1"/>
  <c r="QMU53" i="1" s="1"/>
  <c r="QMV53" i="1" s="1"/>
  <c r="QMW53" i="1" s="1"/>
  <c r="QMX53" i="1" s="1"/>
  <c r="QMY53" i="1" s="1"/>
  <c r="QMZ53" i="1" s="1"/>
  <c r="QNA53" i="1" s="1"/>
  <c r="QNB53" i="1" s="1"/>
  <c r="QNC53" i="1" s="1"/>
  <c r="QND53" i="1" s="1"/>
  <c r="QNE53" i="1" s="1"/>
  <c r="QNF53" i="1" s="1"/>
  <c r="QNG53" i="1" s="1"/>
  <c r="QNH53" i="1" s="1"/>
  <c r="QNI53" i="1" s="1"/>
  <c r="QNJ53" i="1" s="1"/>
  <c r="QNK53" i="1" s="1"/>
  <c r="QNL53" i="1" s="1"/>
  <c r="QNM53" i="1" s="1"/>
  <c r="QNN53" i="1" s="1"/>
  <c r="QNO53" i="1" s="1"/>
  <c r="QNP53" i="1" s="1"/>
  <c r="QNQ53" i="1" s="1"/>
  <c r="QNR53" i="1" s="1"/>
  <c r="QNS53" i="1" s="1"/>
  <c r="QNT53" i="1" s="1"/>
  <c r="QNU53" i="1" s="1"/>
  <c r="QNV53" i="1" s="1"/>
  <c r="QNW53" i="1" s="1"/>
  <c r="QNX53" i="1" s="1"/>
  <c r="QNY53" i="1" s="1"/>
  <c r="QNZ53" i="1" s="1"/>
  <c r="QOA53" i="1" s="1"/>
  <c r="QOB53" i="1" s="1"/>
  <c r="QOC53" i="1" s="1"/>
  <c r="QOD53" i="1" s="1"/>
  <c r="QOE53" i="1" s="1"/>
  <c r="QOF53" i="1" s="1"/>
  <c r="QOG53" i="1" s="1"/>
  <c r="QOH53" i="1" s="1"/>
  <c r="QOI53" i="1" s="1"/>
  <c r="QOJ53" i="1" s="1"/>
  <c r="QOK53" i="1" s="1"/>
  <c r="QOL53" i="1" s="1"/>
  <c r="QOM53" i="1" s="1"/>
  <c r="QON53" i="1" s="1"/>
  <c r="QOO53" i="1" s="1"/>
  <c r="QOP53" i="1" s="1"/>
  <c r="QOQ53" i="1" s="1"/>
  <c r="QOR53" i="1" s="1"/>
  <c r="QOS53" i="1" s="1"/>
  <c r="QOT53" i="1" s="1"/>
  <c r="QOU53" i="1" s="1"/>
  <c r="QOV53" i="1" s="1"/>
  <c r="QOW53" i="1" s="1"/>
  <c r="QOX53" i="1" s="1"/>
  <c r="QOY53" i="1" s="1"/>
  <c r="QOZ53" i="1" s="1"/>
  <c r="QPA53" i="1" s="1"/>
  <c r="QPB53" i="1" s="1"/>
  <c r="QPC53" i="1" s="1"/>
  <c r="QPD53" i="1" s="1"/>
  <c r="QPE53" i="1" s="1"/>
  <c r="QPF53" i="1" s="1"/>
  <c r="QPG53" i="1" s="1"/>
  <c r="QPH53" i="1" s="1"/>
  <c r="QPI53" i="1" s="1"/>
  <c r="QPJ53" i="1" s="1"/>
  <c r="QPK53" i="1" s="1"/>
  <c r="QPL53" i="1" s="1"/>
  <c r="QPM53" i="1" s="1"/>
  <c r="QPN53" i="1" s="1"/>
  <c r="QPO53" i="1" s="1"/>
  <c r="QPP53" i="1" s="1"/>
  <c r="QPQ53" i="1" s="1"/>
  <c r="QPR53" i="1" s="1"/>
  <c r="QPS53" i="1" s="1"/>
  <c r="QPT53" i="1" s="1"/>
  <c r="QPU53" i="1" s="1"/>
  <c r="QPV53" i="1" s="1"/>
  <c r="QPW53" i="1" s="1"/>
  <c r="QPX53" i="1" s="1"/>
  <c r="QPY53" i="1" s="1"/>
  <c r="QPZ53" i="1" s="1"/>
  <c r="QQA53" i="1" s="1"/>
  <c r="QQB53" i="1" s="1"/>
  <c r="QQC53" i="1" s="1"/>
  <c r="QQD53" i="1" s="1"/>
  <c r="QQE53" i="1" s="1"/>
  <c r="QQF53" i="1" s="1"/>
  <c r="QQG53" i="1" s="1"/>
  <c r="QQH53" i="1" s="1"/>
  <c r="QQI53" i="1" s="1"/>
  <c r="QQJ53" i="1" s="1"/>
  <c r="QQK53" i="1" s="1"/>
  <c r="QQL53" i="1" s="1"/>
  <c r="QQM53" i="1" s="1"/>
  <c r="QQN53" i="1" s="1"/>
  <c r="QQO53" i="1" s="1"/>
  <c r="QQP53" i="1" s="1"/>
  <c r="QQQ53" i="1" s="1"/>
  <c r="QQR53" i="1" s="1"/>
  <c r="QQS53" i="1" s="1"/>
  <c r="QQT53" i="1" s="1"/>
  <c r="QQU53" i="1" s="1"/>
  <c r="QQV53" i="1" s="1"/>
  <c r="QQW53" i="1" s="1"/>
  <c r="QQX53" i="1" s="1"/>
  <c r="QQY53" i="1" s="1"/>
  <c r="QQZ53" i="1" s="1"/>
  <c r="QRA53" i="1" s="1"/>
  <c r="QRB53" i="1" s="1"/>
  <c r="QRC53" i="1" s="1"/>
  <c r="QRD53" i="1" s="1"/>
  <c r="QRE53" i="1" s="1"/>
  <c r="QRF53" i="1" s="1"/>
  <c r="QRG53" i="1" s="1"/>
  <c r="QRH53" i="1" s="1"/>
  <c r="QRI53" i="1" s="1"/>
  <c r="QRJ53" i="1" s="1"/>
  <c r="QRK53" i="1" s="1"/>
  <c r="QRL53" i="1" s="1"/>
  <c r="QRM53" i="1" s="1"/>
  <c r="QRN53" i="1" s="1"/>
  <c r="QRO53" i="1" s="1"/>
  <c r="QRP53" i="1" s="1"/>
  <c r="QRQ53" i="1" s="1"/>
  <c r="QRR53" i="1" s="1"/>
  <c r="QRS53" i="1" s="1"/>
  <c r="QRT53" i="1" s="1"/>
  <c r="QRU53" i="1" s="1"/>
  <c r="QRV53" i="1" s="1"/>
  <c r="QRW53" i="1" s="1"/>
  <c r="QRX53" i="1" s="1"/>
  <c r="QRY53" i="1" s="1"/>
  <c r="QRZ53" i="1" s="1"/>
  <c r="QSA53" i="1" s="1"/>
  <c r="QSB53" i="1" s="1"/>
  <c r="QSC53" i="1" s="1"/>
  <c r="QSD53" i="1" s="1"/>
  <c r="QSE53" i="1" s="1"/>
  <c r="QSF53" i="1" s="1"/>
  <c r="QSG53" i="1" s="1"/>
  <c r="QSH53" i="1" s="1"/>
  <c r="QSI53" i="1" s="1"/>
  <c r="QSJ53" i="1" s="1"/>
  <c r="QSK53" i="1" s="1"/>
  <c r="QSL53" i="1" s="1"/>
  <c r="QSM53" i="1" s="1"/>
  <c r="QSN53" i="1" s="1"/>
  <c r="QSO53" i="1" s="1"/>
  <c r="QSP53" i="1" s="1"/>
  <c r="QSQ53" i="1" s="1"/>
  <c r="QSR53" i="1" s="1"/>
  <c r="QSS53" i="1" s="1"/>
  <c r="QST53" i="1" s="1"/>
  <c r="QSU53" i="1" s="1"/>
  <c r="QSV53" i="1" s="1"/>
  <c r="QSW53" i="1" s="1"/>
  <c r="QSX53" i="1" s="1"/>
  <c r="QSY53" i="1" s="1"/>
  <c r="QSZ53" i="1" s="1"/>
  <c r="QTA53" i="1" s="1"/>
  <c r="QTB53" i="1" s="1"/>
  <c r="QTC53" i="1" s="1"/>
  <c r="QTD53" i="1" s="1"/>
  <c r="QTE53" i="1" s="1"/>
  <c r="QTF53" i="1" s="1"/>
  <c r="QTG53" i="1" s="1"/>
  <c r="QTH53" i="1" s="1"/>
  <c r="QTI53" i="1" s="1"/>
  <c r="QTJ53" i="1" s="1"/>
  <c r="QTK53" i="1" s="1"/>
  <c r="QTL53" i="1" s="1"/>
  <c r="QTM53" i="1" s="1"/>
  <c r="QTN53" i="1" s="1"/>
  <c r="QTO53" i="1" s="1"/>
  <c r="QTP53" i="1" s="1"/>
  <c r="QTQ53" i="1" s="1"/>
  <c r="QTR53" i="1" s="1"/>
  <c r="QTS53" i="1" s="1"/>
  <c r="QTT53" i="1" s="1"/>
  <c r="QTU53" i="1" s="1"/>
  <c r="QTV53" i="1" s="1"/>
  <c r="QTW53" i="1" s="1"/>
  <c r="QTX53" i="1" s="1"/>
  <c r="QTY53" i="1" s="1"/>
  <c r="QTZ53" i="1" s="1"/>
  <c r="QUA53" i="1" s="1"/>
  <c r="QUB53" i="1" s="1"/>
  <c r="QUC53" i="1" s="1"/>
  <c r="QUD53" i="1" s="1"/>
  <c r="QUE53" i="1" s="1"/>
  <c r="QUF53" i="1" s="1"/>
  <c r="QUG53" i="1" s="1"/>
  <c r="QUH53" i="1" s="1"/>
  <c r="QUI53" i="1" s="1"/>
  <c r="QUJ53" i="1" s="1"/>
  <c r="QUK53" i="1" s="1"/>
  <c r="QUL53" i="1" s="1"/>
  <c r="QUM53" i="1" s="1"/>
  <c r="QUN53" i="1" s="1"/>
  <c r="QUO53" i="1" s="1"/>
  <c r="QUP53" i="1" s="1"/>
  <c r="QUQ53" i="1" s="1"/>
  <c r="QUR53" i="1" s="1"/>
  <c r="QUS53" i="1" s="1"/>
  <c r="QUT53" i="1" s="1"/>
  <c r="QUU53" i="1" s="1"/>
  <c r="QUV53" i="1" s="1"/>
  <c r="QUW53" i="1" s="1"/>
  <c r="QUX53" i="1" s="1"/>
  <c r="QUY53" i="1" s="1"/>
  <c r="QUZ53" i="1" s="1"/>
  <c r="QVA53" i="1" s="1"/>
  <c r="QVB53" i="1" s="1"/>
  <c r="QVC53" i="1" s="1"/>
  <c r="QVD53" i="1" s="1"/>
  <c r="QVE53" i="1" s="1"/>
  <c r="QVF53" i="1" s="1"/>
  <c r="QVG53" i="1" s="1"/>
  <c r="QVH53" i="1" s="1"/>
  <c r="QVI53" i="1" s="1"/>
  <c r="QVJ53" i="1" s="1"/>
  <c r="QVK53" i="1" s="1"/>
  <c r="QVL53" i="1" s="1"/>
  <c r="QVM53" i="1" s="1"/>
  <c r="QVN53" i="1" s="1"/>
  <c r="QVO53" i="1" s="1"/>
  <c r="QVP53" i="1" s="1"/>
  <c r="QVQ53" i="1" s="1"/>
  <c r="QVR53" i="1" s="1"/>
  <c r="QVS53" i="1" s="1"/>
  <c r="QVT53" i="1" s="1"/>
  <c r="QVU53" i="1" s="1"/>
  <c r="QVV53" i="1" s="1"/>
  <c r="QVW53" i="1" s="1"/>
  <c r="QVX53" i="1" s="1"/>
  <c r="QVY53" i="1" s="1"/>
  <c r="QVZ53" i="1" s="1"/>
  <c r="QWA53" i="1" s="1"/>
  <c r="QWB53" i="1" s="1"/>
  <c r="QWC53" i="1" s="1"/>
  <c r="QWD53" i="1" s="1"/>
  <c r="QWE53" i="1" s="1"/>
  <c r="QWF53" i="1" s="1"/>
  <c r="QWG53" i="1" s="1"/>
  <c r="QWH53" i="1" s="1"/>
  <c r="QWI53" i="1" s="1"/>
  <c r="QWJ53" i="1" s="1"/>
  <c r="QWK53" i="1" s="1"/>
  <c r="QWL53" i="1" s="1"/>
  <c r="QWM53" i="1" s="1"/>
  <c r="QWN53" i="1" s="1"/>
  <c r="QWO53" i="1" s="1"/>
  <c r="QWP53" i="1" s="1"/>
  <c r="QWQ53" i="1" s="1"/>
  <c r="QWR53" i="1" s="1"/>
  <c r="QWS53" i="1" s="1"/>
  <c r="QWT53" i="1" s="1"/>
  <c r="QWU53" i="1" s="1"/>
  <c r="QWV53" i="1" s="1"/>
  <c r="QWW53" i="1" s="1"/>
  <c r="QWX53" i="1" s="1"/>
  <c r="QWY53" i="1" s="1"/>
  <c r="QWZ53" i="1" s="1"/>
  <c r="QXA53" i="1" s="1"/>
  <c r="QXB53" i="1" s="1"/>
  <c r="QXC53" i="1" s="1"/>
  <c r="QXD53" i="1" s="1"/>
  <c r="QXE53" i="1" s="1"/>
  <c r="QXF53" i="1" s="1"/>
  <c r="QXG53" i="1" s="1"/>
  <c r="QXH53" i="1" s="1"/>
  <c r="QXI53" i="1" s="1"/>
  <c r="QXJ53" i="1" s="1"/>
  <c r="QXK53" i="1" s="1"/>
  <c r="QXL53" i="1" s="1"/>
  <c r="QXM53" i="1" s="1"/>
  <c r="QXN53" i="1" s="1"/>
  <c r="QXO53" i="1" s="1"/>
  <c r="QXP53" i="1" s="1"/>
  <c r="QXQ53" i="1" s="1"/>
  <c r="QXR53" i="1" s="1"/>
  <c r="QXS53" i="1" s="1"/>
  <c r="QXT53" i="1" s="1"/>
  <c r="QXU53" i="1" s="1"/>
  <c r="QXV53" i="1" s="1"/>
  <c r="QXW53" i="1" s="1"/>
  <c r="QXX53" i="1" s="1"/>
  <c r="QXY53" i="1" s="1"/>
  <c r="QXZ53" i="1" s="1"/>
  <c r="QYA53" i="1" s="1"/>
  <c r="QYB53" i="1" s="1"/>
  <c r="QYC53" i="1" s="1"/>
  <c r="QYD53" i="1" s="1"/>
  <c r="QYE53" i="1" s="1"/>
  <c r="QYF53" i="1" s="1"/>
  <c r="QYG53" i="1" s="1"/>
  <c r="QYH53" i="1" s="1"/>
  <c r="QYI53" i="1" s="1"/>
  <c r="QYJ53" i="1" s="1"/>
  <c r="QYK53" i="1" s="1"/>
  <c r="QYL53" i="1" s="1"/>
  <c r="QYM53" i="1" s="1"/>
  <c r="QYN53" i="1" s="1"/>
  <c r="QYO53" i="1" s="1"/>
  <c r="QYP53" i="1" s="1"/>
  <c r="QYQ53" i="1" s="1"/>
  <c r="QYR53" i="1" s="1"/>
  <c r="QYS53" i="1" s="1"/>
  <c r="QYT53" i="1" s="1"/>
  <c r="QYU53" i="1" s="1"/>
  <c r="QYV53" i="1" s="1"/>
  <c r="QYW53" i="1" s="1"/>
  <c r="QYX53" i="1" s="1"/>
  <c r="QYY53" i="1" s="1"/>
  <c r="QYZ53" i="1" s="1"/>
  <c r="QZA53" i="1" s="1"/>
  <c r="QZB53" i="1" s="1"/>
  <c r="QZC53" i="1" s="1"/>
  <c r="QZD53" i="1" s="1"/>
  <c r="QZE53" i="1" s="1"/>
  <c r="QZF53" i="1" s="1"/>
  <c r="QZG53" i="1" s="1"/>
  <c r="QZH53" i="1" s="1"/>
  <c r="QZI53" i="1" s="1"/>
  <c r="QZJ53" i="1" s="1"/>
  <c r="QZK53" i="1" s="1"/>
  <c r="QZL53" i="1" s="1"/>
  <c r="QZM53" i="1" s="1"/>
  <c r="QZN53" i="1" s="1"/>
  <c r="QZO53" i="1" s="1"/>
  <c r="QZP53" i="1" s="1"/>
  <c r="QZQ53" i="1" s="1"/>
  <c r="QZR53" i="1" s="1"/>
  <c r="QZS53" i="1" s="1"/>
  <c r="QZT53" i="1" s="1"/>
  <c r="QZU53" i="1" s="1"/>
  <c r="QZV53" i="1" s="1"/>
  <c r="QZW53" i="1" s="1"/>
  <c r="QZX53" i="1" s="1"/>
  <c r="QZY53" i="1" s="1"/>
  <c r="QZZ53" i="1" s="1"/>
  <c r="RAA53" i="1" s="1"/>
  <c r="RAB53" i="1" s="1"/>
  <c r="RAC53" i="1" s="1"/>
  <c r="RAD53" i="1" s="1"/>
  <c r="RAE53" i="1" s="1"/>
  <c r="RAF53" i="1" s="1"/>
  <c r="RAG53" i="1" s="1"/>
  <c r="RAH53" i="1" s="1"/>
  <c r="RAI53" i="1" s="1"/>
  <c r="RAJ53" i="1" s="1"/>
  <c r="RAK53" i="1" s="1"/>
  <c r="RAL53" i="1" s="1"/>
  <c r="RAM53" i="1" s="1"/>
  <c r="RAN53" i="1" s="1"/>
  <c r="RAO53" i="1" s="1"/>
  <c r="RAP53" i="1" s="1"/>
  <c r="RAQ53" i="1" s="1"/>
  <c r="RAR53" i="1" s="1"/>
  <c r="RAS53" i="1" s="1"/>
  <c r="RAT53" i="1" s="1"/>
  <c r="RAU53" i="1" s="1"/>
  <c r="RAV53" i="1" s="1"/>
  <c r="RAW53" i="1" s="1"/>
  <c r="RAX53" i="1" s="1"/>
  <c r="RAY53" i="1" s="1"/>
  <c r="RAZ53" i="1" s="1"/>
  <c r="RBA53" i="1" s="1"/>
  <c r="RBB53" i="1" s="1"/>
  <c r="RBC53" i="1" s="1"/>
  <c r="RBD53" i="1" s="1"/>
  <c r="RBE53" i="1" s="1"/>
  <c r="RBF53" i="1" s="1"/>
  <c r="RBG53" i="1" s="1"/>
  <c r="RBH53" i="1" s="1"/>
  <c r="RBI53" i="1" s="1"/>
  <c r="RBJ53" i="1" s="1"/>
  <c r="RBK53" i="1" s="1"/>
  <c r="RBL53" i="1" s="1"/>
  <c r="RBM53" i="1" s="1"/>
  <c r="RBN53" i="1" s="1"/>
  <c r="RBO53" i="1" s="1"/>
  <c r="RBP53" i="1" s="1"/>
  <c r="RBQ53" i="1" s="1"/>
  <c r="RBR53" i="1" s="1"/>
  <c r="RBS53" i="1" s="1"/>
  <c r="RBT53" i="1" s="1"/>
  <c r="RBU53" i="1" s="1"/>
  <c r="RBV53" i="1" s="1"/>
  <c r="RBW53" i="1" s="1"/>
  <c r="RBX53" i="1" s="1"/>
  <c r="RBY53" i="1" s="1"/>
  <c r="RBZ53" i="1" s="1"/>
  <c r="RCA53" i="1" s="1"/>
  <c r="RCB53" i="1" s="1"/>
  <c r="RCC53" i="1" s="1"/>
  <c r="RCD53" i="1" s="1"/>
  <c r="RCE53" i="1" s="1"/>
  <c r="RCF53" i="1" s="1"/>
  <c r="RCG53" i="1" s="1"/>
  <c r="RCH53" i="1" s="1"/>
  <c r="RCI53" i="1" s="1"/>
  <c r="RCJ53" i="1" s="1"/>
  <c r="RCK53" i="1" s="1"/>
  <c r="RCL53" i="1" s="1"/>
  <c r="RCM53" i="1" s="1"/>
  <c r="RCN53" i="1" s="1"/>
  <c r="RCO53" i="1" s="1"/>
  <c r="RCP53" i="1" s="1"/>
  <c r="RCQ53" i="1" s="1"/>
  <c r="RCR53" i="1" s="1"/>
  <c r="RCS53" i="1" s="1"/>
  <c r="RCT53" i="1" s="1"/>
  <c r="RCU53" i="1" s="1"/>
  <c r="RCV53" i="1" s="1"/>
  <c r="RCW53" i="1" s="1"/>
  <c r="RCX53" i="1" s="1"/>
  <c r="RCY53" i="1" s="1"/>
  <c r="RCZ53" i="1" s="1"/>
  <c r="RDA53" i="1" s="1"/>
  <c r="RDB53" i="1" s="1"/>
  <c r="RDC53" i="1" s="1"/>
  <c r="RDD53" i="1" s="1"/>
  <c r="RDE53" i="1" s="1"/>
  <c r="RDF53" i="1" s="1"/>
  <c r="RDG53" i="1" s="1"/>
  <c r="RDH53" i="1" s="1"/>
  <c r="RDI53" i="1" s="1"/>
  <c r="RDJ53" i="1" s="1"/>
  <c r="RDK53" i="1" s="1"/>
  <c r="RDL53" i="1" s="1"/>
  <c r="RDM53" i="1" s="1"/>
  <c r="RDN53" i="1" s="1"/>
  <c r="RDO53" i="1" s="1"/>
  <c r="RDP53" i="1" s="1"/>
  <c r="RDQ53" i="1" s="1"/>
  <c r="RDR53" i="1" s="1"/>
  <c r="RDS53" i="1" s="1"/>
  <c r="RDT53" i="1" s="1"/>
  <c r="RDU53" i="1" s="1"/>
  <c r="RDV53" i="1" s="1"/>
  <c r="RDW53" i="1" s="1"/>
  <c r="RDX53" i="1" s="1"/>
  <c r="RDY53" i="1" s="1"/>
  <c r="RDZ53" i="1" s="1"/>
  <c r="REA53" i="1" s="1"/>
  <c r="REB53" i="1" s="1"/>
  <c r="REC53" i="1" s="1"/>
  <c r="RED53" i="1" s="1"/>
  <c r="REE53" i="1" s="1"/>
  <c r="REF53" i="1" s="1"/>
  <c r="REG53" i="1" s="1"/>
  <c r="REH53" i="1" s="1"/>
  <c r="REI53" i="1" s="1"/>
  <c r="REJ53" i="1" s="1"/>
  <c r="REK53" i="1" s="1"/>
  <c r="REL53" i="1" s="1"/>
  <c r="REM53" i="1" s="1"/>
  <c r="REN53" i="1" s="1"/>
  <c r="REO53" i="1" s="1"/>
  <c r="REP53" i="1" s="1"/>
  <c r="REQ53" i="1" s="1"/>
  <c r="RER53" i="1" s="1"/>
  <c r="RES53" i="1" s="1"/>
  <c r="RET53" i="1" s="1"/>
  <c r="REU53" i="1" s="1"/>
  <c r="REV53" i="1" s="1"/>
  <c r="REW53" i="1" s="1"/>
  <c r="REX53" i="1" s="1"/>
  <c r="REY53" i="1" s="1"/>
  <c r="REZ53" i="1" s="1"/>
  <c r="RFA53" i="1" s="1"/>
  <c r="RFB53" i="1" s="1"/>
  <c r="RFC53" i="1" s="1"/>
  <c r="RFD53" i="1" s="1"/>
  <c r="RFE53" i="1" s="1"/>
  <c r="RFF53" i="1" s="1"/>
  <c r="RFG53" i="1" s="1"/>
  <c r="RFH53" i="1" s="1"/>
  <c r="RFI53" i="1" s="1"/>
  <c r="RFJ53" i="1" s="1"/>
  <c r="RFK53" i="1" s="1"/>
  <c r="RFL53" i="1" s="1"/>
  <c r="RFM53" i="1" s="1"/>
  <c r="RFN53" i="1" s="1"/>
  <c r="RFO53" i="1" s="1"/>
  <c r="RFP53" i="1" s="1"/>
  <c r="RFQ53" i="1" s="1"/>
  <c r="RFR53" i="1" s="1"/>
  <c r="RFS53" i="1" s="1"/>
  <c r="RFT53" i="1" s="1"/>
  <c r="RFU53" i="1" s="1"/>
  <c r="RFV53" i="1" s="1"/>
  <c r="RFW53" i="1" s="1"/>
  <c r="RFX53" i="1" s="1"/>
  <c r="RFY53" i="1" s="1"/>
  <c r="RFZ53" i="1" s="1"/>
  <c r="RGA53" i="1" s="1"/>
  <c r="RGB53" i="1" s="1"/>
  <c r="RGC53" i="1" s="1"/>
  <c r="RGD53" i="1" s="1"/>
  <c r="RGE53" i="1" s="1"/>
  <c r="RGF53" i="1" s="1"/>
  <c r="RGG53" i="1" s="1"/>
  <c r="RGH53" i="1" s="1"/>
  <c r="RGI53" i="1" s="1"/>
  <c r="RGJ53" i="1" s="1"/>
  <c r="RGK53" i="1" s="1"/>
  <c r="RGL53" i="1" s="1"/>
  <c r="RGM53" i="1" s="1"/>
  <c r="RGN53" i="1" s="1"/>
  <c r="RGO53" i="1" s="1"/>
  <c r="RGP53" i="1" s="1"/>
  <c r="RGQ53" i="1" s="1"/>
  <c r="RGR53" i="1" s="1"/>
  <c r="RGS53" i="1" s="1"/>
  <c r="RGT53" i="1" s="1"/>
  <c r="RGU53" i="1" s="1"/>
  <c r="RGV53" i="1" s="1"/>
  <c r="RGW53" i="1" s="1"/>
  <c r="RGX53" i="1" s="1"/>
  <c r="RGY53" i="1" s="1"/>
  <c r="RGZ53" i="1" s="1"/>
  <c r="RHA53" i="1" s="1"/>
  <c r="RHB53" i="1" s="1"/>
  <c r="RHC53" i="1" s="1"/>
  <c r="RHD53" i="1" s="1"/>
  <c r="RHE53" i="1" s="1"/>
  <c r="RHF53" i="1" s="1"/>
  <c r="RHG53" i="1" s="1"/>
  <c r="RHH53" i="1" s="1"/>
  <c r="RHI53" i="1" s="1"/>
  <c r="RHJ53" i="1" s="1"/>
  <c r="RHK53" i="1" s="1"/>
  <c r="RHL53" i="1" s="1"/>
  <c r="RHM53" i="1" s="1"/>
  <c r="RHN53" i="1" s="1"/>
  <c r="RHO53" i="1" s="1"/>
  <c r="RHP53" i="1" s="1"/>
  <c r="RHQ53" i="1" s="1"/>
  <c r="RHR53" i="1" s="1"/>
  <c r="RHS53" i="1" s="1"/>
  <c r="RHT53" i="1" s="1"/>
  <c r="RHU53" i="1" s="1"/>
  <c r="RHV53" i="1" s="1"/>
  <c r="RHW53" i="1" s="1"/>
  <c r="RHX53" i="1" s="1"/>
  <c r="RHY53" i="1" s="1"/>
  <c r="RHZ53" i="1" s="1"/>
  <c r="RIA53" i="1" s="1"/>
  <c r="RIB53" i="1" s="1"/>
  <c r="RIC53" i="1" s="1"/>
  <c r="RID53" i="1" s="1"/>
  <c r="RIE53" i="1" s="1"/>
  <c r="RIF53" i="1" s="1"/>
  <c r="RIG53" i="1" s="1"/>
  <c r="RIH53" i="1" s="1"/>
  <c r="RII53" i="1" s="1"/>
  <c r="RIJ53" i="1" s="1"/>
  <c r="RIK53" i="1" s="1"/>
  <c r="RIL53" i="1" s="1"/>
  <c r="RIM53" i="1" s="1"/>
  <c r="RIN53" i="1" s="1"/>
  <c r="RIO53" i="1" s="1"/>
  <c r="RIP53" i="1" s="1"/>
  <c r="RIQ53" i="1" s="1"/>
  <c r="RIR53" i="1" s="1"/>
  <c r="RIS53" i="1" s="1"/>
  <c r="RIT53" i="1" s="1"/>
  <c r="RIU53" i="1" s="1"/>
  <c r="RIV53" i="1" s="1"/>
  <c r="RIW53" i="1" s="1"/>
  <c r="RIX53" i="1" s="1"/>
  <c r="RIY53" i="1" s="1"/>
  <c r="RIZ53" i="1" s="1"/>
  <c r="RJA53" i="1" s="1"/>
  <c r="RJB53" i="1" s="1"/>
  <c r="RJC53" i="1" s="1"/>
  <c r="RJD53" i="1" s="1"/>
  <c r="RJE53" i="1" s="1"/>
  <c r="RJF53" i="1" s="1"/>
  <c r="RJG53" i="1" s="1"/>
  <c r="RJH53" i="1" s="1"/>
  <c r="RJI53" i="1" s="1"/>
  <c r="RJJ53" i="1" s="1"/>
  <c r="RJK53" i="1" s="1"/>
  <c r="RJL53" i="1" s="1"/>
  <c r="RJM53" i="1" s="1"/>
  <c r="RJN53" i="1" s="1"/>
  <c r="RJO53" i="1" s="1"/>
  <c r="RJP53" i="1" s="1"/>
  <c r="RJQ53" i="1" s="1"/>
  <c r="RJR53" i="1" s="1"/>
  <c r="RJS53" i="1" s="1"/>
  <c r="RJT53" i="1" s="1"/>
  <c r="RJU53" i="1" s="1"/>
  <c r="RJV53" i="1" s="1"/>
  <c r="RJW53" i="1" s="1"/>
  <c r="RJX53" i="1" s="1"/>
  <c r="RJY53" i="1" s="1"/>
  <c r="RJZ53" i="1" s="1"/>
  <c r="RKA53" i="1" s="1"/>
  <c r="RKB53" i="1" s="1"/>
  <c r="RKC53" i="1" s="1"/>
  <c r="RKD53" i="1" s="1"/>
  <c r="RKE53" i="1" s="1"/>
  <c r="RKF53" i="1" s="1"/>
  <c r="RKG53" i="1" s="1"/>
  <c r="RKH53" i="1" s="1"/>
  <c r="RKI53" i="1" s="1"/>
  <c r="RKJ53" i="1" s="1"/>
  <c r="RKK53" i="1" s="1"/>
  <c r="RKL53" i="1" s="1"/>
  <c r="RKM53" i="1" s="1"/>
  <c r="RKN53" i="1" s="1"/>
  <c r="RKO53" i="1" s="1"/>
  <c r="RKP53" i="1" s="1"/>
  <c r="RKQ53" i="1" s="1"/>
  <c r="RKR53" i="1" s="1"/>
  <c r="RKS53" i="1" s="1"/>
  <c r="RKT53" i="1" s="1"/>
  <c r="RKU53" i="1" s="1"/>
  <c r="RKV53" i="1" s="1"/>
  <c r="RKW53" i="1" s="1"/>
  <c r="RKX53" i="1" s="1"/>
  <c r="RKY53" i="1" s="1"/>
  <c r="RKZ53" i="1" s="1"/>
  <c r="RLA53" i="1" s="1"/>
  <c r="RLB53" i="1" s="1"/>
  <c r="RLC53" i="1" s="1"/>
  <c r="RLD53" i="1" s="1"/>
  <c r="RLE53" i="1" s="1"/>
  <c r="RLF53" i="1" s="1"/>
  <c r="RLG53" i="1" s="1"/>
  <c r="RLH53" i="1" s="1"/>
  <c r="RLI53" i="1" s="1"/>
  <c r="RLJ53" i="1" s="1"/>
  <c r="RLK53" i="1" s="1"/>
  <c r="RLL53" i="1" s="1"/>
  <c r="RLM53" i="1" s="1"/>
  <c r="RLN53" i="1" s="1"/>
  <c r="RLO53" i="1" s="1"/>
  <c r="RLP53" i="1" s="1"/>
  <c r="RLQ53" i="1" s="1"/>
  <c r="RLR53" i="1" s="1"/>
  <c r="RLS53" i="1" s="1"/>
  <c r="RLT53" i="1" s="1"/>
  <c r="RLU53" i="1" s="1"/>
  <c r="RLV53" i="1" s="1"/>
  <c r="RLW53" i="1" s="1"/>
  <c r="RLX53" i="1" s="1"/>
  <c r="RLY53" i="1" s="1"/>
  <c r="RLZ53" i="1" s="1"/>
  <c r="RMA53" i="1" s="1"/>
  <c r="RMB53" i="1" s="1"/>
  <c r="RMC53" i="1" s="1"/>
  <c r="RMD53" i="1" s="1"/>
  <c r="RME53" i="1" s="1"/>
  <c r="RMF53" i="1" s="1"/>
  <c r="RMG53" i="1" s="1"/>
  <c r="RMH53" i="1" s="1"/>
  <c r="RMI53" i="1" s="1"/>
  <c r="RMJ53" i="1" s="1"/>
  <c r="RMK53" i="1" s="1"/>
  <c r="RML53" i="1" s="1"/>
  <c r="RMM53" i="1" s="1"/>
  <c r="RMN53" i="1" s="1"/>
  <c r="RMO53" i="1" s="1"/>
  <c r="RMP53" i="1" s="1"/>
  <c r="RMQ53" i="1" s="1"/>
  <c r="RMR53" i="1" s="1"/>
  <c r="RMS53" i="1" s="1"/>
  <c r="RMT53" i="1" s="1"/>
  <c r="RMU53" i="1" s="1"/>
  <c r="RMV53" i="1" s="1"/>
  <c r="RMW53" i="1" s="1"/>
  <c r="RMX53" i="1" s="1"/>
  <c r="RMY53" i="1" s="1"/>
  <c r="RMZ53" i="1" s="1"/>
  <c r="RNA53" i="1" s="1"/>
  <c r="RNB53" i="1" s="1"/>
  <c r="RNC53" i="1" s="1"/>
  <c r="RND53" i="1" s="1"/>
  <c r="RNE53" i="1" s="1"/>
  <c r="RNF53" i="1" s="1"/>
  <c r="RNG53" i="1" s="1"/>
  <c r="RNH53" i="1" s="1"/>
  <c r="RNI53" i="1" s="1"/>
  <c r="RNJ53" i="1" s="1"/>
  <c r="RNK53" i="1" s="1"/>
  <c r="RNL53" i="1" s="1"/>
  <c r="RNM53" i="1" s="1"/>
  <c r="RNN53" i="1" s="1"/>
  <c r="RNO53" i="1" s="1"/>
  <c r="RNP53" i="1" s="1"/>
  <c r="RNQ53" i="1" s="1"/>
  <c r="RNR53" i="1" s="1"/>
  <c r="RNS53" i="1" s="1"/>
  <c r="RNT53" i="1" s="1"/>
  <c r="RNU53" i="1" s="1"/>
  <c r="RNV53" i="1" s="1"/>
  <c r="RNW53" i="1" s="1"/>
  <c r="RNX53" i="1" s="1"/>
  <c r="RNY53" i="1" s="1"/>
  <c r="RNZ53" i="1" s="1"/>
  <c r="ROA53" i="1" s="1"/>
  <c r="ROB53" i="1" s="1"/>
  <c r="ROC53" i="1" s="1"/>
  <c r="ROD53" i="1" s="1"/>
  <c r="ROE53" i="1" s="1"/>
  <c r="ROF53" i="1" s="1"/>
  <c r="ROG53" i="1" s="1"/>
  <c r="ROH53" i="1" s="1"/>
  <c r="ROI53" i="1" s="1"/>
  <c r="ROJ53" i="1" s="1"/>
  <c r="ROK53" i="1" s="1"/>
  <c r="ROL53" i="1" s="1"/>
  <c r="ROM53" i="1" s="1"/>
  <c r="RON53" i="1" s="1"/>
  <c r="ROO53" i="1" s="1"/>
  <c r="ROP53" i="1" s="1"/>
  <c r="ROQ53" i="1" s="1"/>
  <c r="ROR53" i="1" s="1"/>
  <c r="ROS53" i="1" s="1"/>
  <c r="ROT53" i="1" s="1"/>
  <c r="ROU53" i="1" s="1"/>
  <c r="ROV53" i="1" s="1"/>
  <c r="ROW53" i="1" s="1"/>
  <c r="ROX53" i="1" s="1"/>
  <c r="ROY53" i="1" s="1"/>
  <c r="ROZ53" i="1" s="1"/>
  <c r="RPA53" i="1" s="1"/>
  <c r="RPB53" i="1" s="1"/>
  <c r="RPC53" i="1" s="1"/>
  <c r="RPD53" i="1" s="1"/>
  <c r="RPE53" i="1" s="1"/>
  <c r="RPF53" i="1" s="1"/>
  <c r="RPG53" i="1" s="1"/>
  <c r="RPH53" i="1" s="1"/>
  <c r="RPI53" i="1" s="1"/>
  <c r="RPJ53" i="1" s="1"/>
  <c r="RPK53" i="1" s="1"/>
  <c r="RPL53" i="1" s="1"/>
  <c r="RPM53" i="1" s="1"/>
  <c r="RPN53" i="1" s="1"/>
  <c r="RPO53" i="1" s="1"/>
  <c r="RPP53" i="1" s="1"/>
  <c r="RPQ53" i="1" s="1"/>
  <c r="RPR53" i="1" s="1"/>
  <c r="RPS53" i="1" s="1"/>
  <c r="RPT53" i="1" s="1"/>
  <c r="RPU53" i="1" s="1"/>
  <c r="RPV53" i="1" s="1"/>
  <c r="RPW53" i="1" s="1"/>
  <c r="RPX53" i="1" s="1"/>
  <c r="RPY53" i="1" s="1"/>
  <c r="RPZ53" i="1" s="1"/>
  <c r="RQA53" i="1" s="1"/>
  <c r="RQB53" i="1" s="1"/>
  <c r="RQC53" i="1" s="1"/>
  <c r="RQD53" i="1" s="1"/>
  <c r="RQE53" i="1" s="1"/>
  <c r="RQF53" i="1" s="1"/>
  <c r="RQG53" i="1" s="1"/>
  <c r="RQH53" i="1" s="1"/>
  <c r="RQI53" i="1" s="1"/>
  <c r="RQJ53" i="1" s="1"/>
  <c r="RQK53" i="1" s="1"/>
  <c r="RQL53" i="1" s="1"/>
  <c r="RQM53" i="1" s="1"/>
  <c r="RQN53" i="1" s="1"/>
  <c r="RQO53" i="1" s="1"/>
  <c r="RQP53" i="1" s="1"/>
  <c r="RQQ53" i="1" s="1"/>
  <c r="RQR53" i="1" s="1"/>
  <c r="RQS53" i="1" s="1"/>
  <c r="RQT53" i="1" s="1"/>
  <c r="RQU53" i="1" s="1"/>
  <c r="RQV53" i="1" s="1"/>
  <c r="RQW53" i="1" s="1"/>
  <c r="RQX53" i="1" s="1"/>
  <c r="RQY53" i="1" s="1"/>
  <c r="RQZ53" i="1" s="1"/>
  <c r="RRA53" i="1" s="1"/>
  <c r="RRB53" i="1" s="1"/>
  <c r="RRC53" i="1" s="1"/>
  <c r="RRD53" i="1" s="1"/>
  <c r="RRE53" i="1" s="1"/>
  <c r="RRF53" i="1" s="1"/>
  <c r="RRG53" i="1" s="1"/>
  <c r="RRH53" i="1" s="1"/>
  <c r="RRI53" i="1" s="1"/>
  <c r="RRJ53" i="1" s="1"/>
  <c r="RRK53" i="1" s="1"/>
  <c r="RRL53" i="1" s="1"/>
  <c r="RRM53" i="1" s="1"/>
  <c r="RRN53" i="1" s="1"/>
  <c r="RRO53" i="1" s="1"/>
  <c r="RRP53" i="1" s="1"/>
  <c r="RRQ53" i="1" s="1"/>
  <c r="RRR53" i="1" s="1"/>
  <c r="RRS53" i="1" s="1"/>
  <c r="RRT53" i="1" s="1"/>
  <c r="RRU53" i="1" s="1"/>
  <c r="RRV53" i="1" s="1"/>
  <c r="RRW53" i="1" s="1"/>
  <c r="RRX53" i="1" s="1"/>
  <c r="RRY53" i="1" s="1"/>
  <c r="RRZ53" i="1" s="1"/>
  <c r="RSA53" i="1" s="1"/>
  <c r="RSB53" i="1" s="1"/>
  <c r="RSC53" i="1" s="1"/>
  <c r="RSD53" i="1" s="1"/>
  <c r="RSE53" i="1" s="1"/>
  <c r="RSF53" i="1" s="1"/>
  <c r="RSG53" i="1" s="1"/>
  <c r="RSH53" i="1" s="1"/>
  <c r="RSI53" i="1" s="1"/>
  <c r="RSJ53" i="1" s="1"/>
  <c r="RSK53" i="1" s="1"/>
  <c r="RSL53" i="1" s="1"/>
  <c r="RSM53" i="1" s="1"/>
  <c r="RSN53" i="1" s="1"/>
  <c r="RSO53" i="1" s="1"/>
  <c r="RSP53" i="1" s="1"/>
  <c r="RSQ53" i="1" s="1"/>
  <c r="RSR53" i="1" s="1"/>
  <c r="RSS53" i="1" s="1"/>
  <c r="RST53" i="1" s="1"/>
  <c r="RSU53" i="1" s="1"/>
  <c r="RSV53" i="1" s="1"/>
  <c r="RSW53" i="1" s="1"/>
  <c r="RSX53" i="1" s="1"/>
  <c r="RSY53" i="1" s="1"/>
  <c r="RSZ53" i="1" s="1"/>
  <c r="RTA53" i="1" s="1"/>
  <c r="RTB53" i="1" s="1"/>
  <c r="RTC53" i="1" s="1"/>
  <c r="RTD53" i="1" s="1"/>
  <c r="RTE53" i="1" s="1"/>
  <c r="RTF53" i="1" s="1"/>
  <c r="RTG53" i="1" s="1"/>
  <c r="RTH53" i="1" s="1"/>
  <c r="RTI53" i="1" s="1"/>
  <c r="RTJ53" i="1" s="1"/>
  <c r="RTK53" i="1" s="1"/>
  <c r="RTL53" i="1" s="1"/>
  <c r="RTM53" i="1" s="1"/>
  <c r="RTN53" i="1" s="1"/>
  <c r="RTO53" i="1" s="1"/>
  <c r="RTP53" i="1" s="1"/>
  <c r="RTQ53" i="1" s="1"/>
  <c r="RTR53" i="1" s="1"/>
  <c r="RTS53" i="1" s="1"/>
  <c r="RTT53" i="1" s="1"/>
  <c r="RTU53" i="1" s="1"/>
  <c r="RTV53" i="1" s="1"/>
  <c r="RTW53" i="1" s="1"/>
  <c r="RTX53" i="1" s="1"/>
  <c r="RTY53" i="1" s="1"/>
  <c r="RTZ53" i="1" s="1"/>
  <c r="RUA53" i="1" s="1"/>
  <c r="RUB53" i="1" s="1"/>
  <c r="RUC53" i="1" s="1"/>
  <c r="RUD53" i="1" s="1"/>
  <c r="RUE53" i="1" s="1"/>
  <c r="RUF53" i="1" s="1"/>
  <c r="RUG53" i="1" s="1"/>
  <c r="RUH53" i="1" s="1"/>
  <c r="RUI53" i="1" s="1"/>
  <c r="RUJ53" i="1" s="1"/>
  <c r="RUK53" i="1" s="1"/>
  <c r="RUL53" i="1" s="1"/>
  <c r="RUM53" i="1" s="1"/>
  <c r="RUN53" i="1" s="1"/>
  <c r="RUO53" i="1" s="1"/>
  <c r="RUP53" i="1" s="1"/>
  <c r="RUQ53" i="1" s="1"/>
  <c r="RUR53" i="1" s="1"/>
  <c r="RUS53" i="1" s="1"/>
  <c r="RUT53" i="1" s="1"/>
  <c r="RUU53" i="1" s="1"/>
  <c r="RUV53" i="1" s="1"/>
  <c r="RUW53" i="1" s="1"/>
  <c r="RUX53" i="1" s="1"/>
  <c r="RUY53" i="1" s="1"/>
  <c r="RUZ53" i="1" s="1"/>
  <c r="RVA53" i="1" s="1"/>
  <c r="RVB53" i="1" s="1"/>
  <c r="RVC53" i="1" s="1"/>
  <c r="RVD53" i="1" s="1"/>
  <c r="RVE53" i="1" s="1"/>
  <c r="RVF53" i="1" s="1"/>
  <c r="RVG53" i="1" s="1"/>
  <c r="RVH53" i="1" s="1"/>
  <c r="RVI53" i="1" s="1"/>
  <c r="RVJ53" i="1" s="1"/>
  <c r="RVK53" i="1" s="1"/>
  <c r="RVL53" i="1" s="1"/>
  <c r="RVM53" i="1" s="1"/>
  <c r="RVN53" i="1" s="1"/>
  <c r="RVO53" i="1" s="1"/>
  <c r="RVP53" i="1" s="1"/>
  <c r="RVQ53" i="1" s="1"/>
  <c r="RVR53" i="1" s="1"/>
  <c r="RVS53" i="1" s="1"/>
  <c r="RVT53" i="1" s="1"/>
  <c r="RVU53" i="1" s="1"/>
  <c r="RVV53" i="1" s="1"/>
  <c r="RVW53" i="1" s="1"/>
  <c r="RVX53" i="1" s="1"/>
  <c r="RVY53" i="1" s="1"/>
  <c r="RVZ53" i="1" s="1"/>
  <c r="RWA53" i="1" s="1"/>
  <c r="RWB53" i="1" s="1"/>
  <c r="RWC53" i="1" s="1"/>
  <c r="RWD53" i="1" s="1"/>
  <c r="RWE53" i="1" s="1"/>
  <c r="RWF53" i="1" s="1"/>
  <c r="RWG53" i="1" s="1"/>
  <c r="RWH53" i="1" s="1"/>
  <c r="RWI53" i="1" s="1"/>
  <c r="RWJ53" i="1" s="1"/>
  <c r="RWK53" i="1" s="1"/>
  <c r="RWL53" i="1" s="1"/>
  <c r="RWM53" i="1" s="1"/>
  <c r="RWN53" i="1" s="1"/>
  <c r="RWO53" i="1" s="1"/>
  <c r="RWP53" i="1" s="1"/>
  <c r="RWQ53" i="1" s="1"/>
  <c r="RWR53" i="1" s="1"/>
  <c r="RWS53" i="1" s="1"/>
  <c r="RWT53" i="1" s="1"/>
  <c r="RWU53" i="1" s="1"/>
  <c r="RWV53" i="1" s="1"/>
  <c r="RWW53" i="1" s="1"/>
  <c r="RWX53" i="1" s="1"/>
  <c r="RWY53" i="1" s="1"/>
  <c r="RWZ53" i="1" s="1"/>
  <c r="RXA53" i="1" s="1"/>
  <c r="RXB53" i="1" s="1"/>
  <c r="RXC53" i="1" s="1"/>
  <c r="RXD53" i="1" s="1"/>
  <c r="RXE53" i="1" s="1"/>
  <c r="RXF53" i="1" s="1"/>
  <c r="RXG53" i="1" s="1"/>
  <c r="RXH53" i="1" s="1"/>
  <c r="RXI53" i="1" s="1"/>
  <c r="RXJ53" i="1" s="1"/>
  <c r="RXK53" i="1" s="1"/>
  <c r="RXL53" i="1" s="1"/>
  <c r="RXM53" i="1" s="1"/>
  <c r="RXN53" i="1" s="1"/>
  <c r="RXO53" i="1" s="1"/>
  <c r="RXP53" i="1" s="1"/>
  <c r="RXQ53" i="1" s="1"/>
  <c r="RXR53" i="1" s="1"/>
  <c r="RXS53" i="1" s="1"/>
  <c r="RXT53" i="1" s="1"/>
  <c r="RXU53" i="1" s="1"/>
  <c r="RXV53" i="1" s="1"/>
  <c r="RXW53" i="1" s="1"/>
  <c r="RXX53" i="1" s="1"/>
  <c r="RXY53" i="1" s="1"/>
  <c r="RXZ53" i="1" s="1"/>
  <c r="RYA53" i="1" s="1"/>
  <c r="RYB53" i="1" s="1"/>
  <c r="RYC53" i="1" s="1"/>
  <c r="RYD53" i="1" s="1"/>
  <c r="RYE53" i="1" s="1"/>
  <c r="RYF53" i="1" s="1"/>
  <c r="RYG53" i="1" s="1"/>
  <c r="RYH53" i="1" s="1"/>
  <c r="RYI53" i="1" s="1"/>
  <c r="RYJ53" i="1" s="1"/>
  <c r="RYK53" i="1" s="1"/>
  <c r="RYL53" i="1" s="1"/>
  <c r="RYM53" i="1" s="1"/>
  <c r="RYN53" i="1" s="1"/>
  <c r="RYO53" i="1" s="1"/>
  <c r="RYP53" i="1" s="1"/>
  <c r="RYQ53" i="1" s="1"/>
  <c r="RYR53" i="1" s="1"/>
  <c r="RYS53" i="1" s="1"/>
  <c r="RYT53" i="1" s="1"/>
  <c r="RYU53" i="1" s="1"/>
  <c r="RYV53" i="1" s="1"/>
  <c r="RYW53" i="1" s="1"/>
  <c r="RYX53" i="1" s="1"/>
  <c r="RYY53" i="1" s="1"/>
  <c r="RYZ53" i="1" s="1"/>
  <c r="RZA53" i="1" s="1"/>
  <c r="RZB53" i="1" s="1"/>
  <c r="RZC53" i="1" s="1"/>
  <c r="RZD53" i="1" s="1"/>
  <c r="RZE53" i="1" s="1"/>
  <c r="RZF53" i="1" s="1"/>
  <c r="RZG53" i="1" s="1"/>
  <c r="RZH53" i="1" s="1"/>
  <c r="RZI53" i="1" s="1"/>
  <c r="RZJ53" i="1" s="1"/>
  <c r="RZK53" i="1" s="1"/>
  <c r="RZL53" i="1" s="1"/>
  <c r="RZM53" i="1" s="1"/>
  <c r="RZN53" i="1" s="1"/>
  <c r="RZO53" i="1" s="1"/>
  <c r="RZP53" i="1" s="1"/>
  <c r="RZQ53" i="1" s="1"/>
  <c r="RZR53" i="1" s="1"/>
  <c r="RZS53" i="1" s="1"/>
  <c r="RZT53" i="1" s="1"/>
  <c r="RZU53" i="1" s="1"/>
  <c r="RZV53" i="1" s="1"/>
  <c r="RZW53" i="1" s="1"/>
  <c r="RZX53" i="1" s="1"/>
  <c r="RZY53" i="1" s="1"/>
  <c r="RZZ53" i="1" s="1"/>
  <c r="SAA53" i="1" s="1"/>
  <c r="SAB53" i="1" s="1"/>
  <c r="SAC53" i="1" s="1"/>
  <c r="SAD53" i="1" s="1"/>
  <c r="SAE53" i="1" s="1"/>
  <c r="SAF53" i="1" s="1"/>
  <c r="SAG53" i="1" s="1"/>
  <c r="SAH53" i="1" s="1"/>
  <c r="SAI53" i="1" s="1"/>
  <c r="SAJ53" i="1" s="1"/>
  <c r="SAK53" i="1" s="1"/>
  <c r="SAL53" i="1" s="1"/>
  <c r="SAM53" i="1" s="1"/>
  <c r="SAN53" i="1" s="1"/>
  <c r="SAO53" i="1" s="1"/>
  <c r="SAP53" i="1" s="1"/>
  <c r="SAQ53" i="1" s="1"/>
  <c r="SAR53" i="1" s="1"/>
  <c r="SAS53" i="1" s="1"/>
  <c r="SAT53" i="1" s="1"/>
  <c r="SAU53" i="1" s="1"/>
  <c r="SAV53" i="1" s="1"/>
  <c r="SAW53" i="1" s="1"/>
  <c r="SAX53" i="1" s="1"/>
  <c r="SAY53" i="1" s="1"/>
  <c r="SAZ53" i="1" s="1"/>
  <c r="SBA53" i="1" s="1"/>
  <c r="SBB53" i="1" s="1"/>
  <c r="SBC53" i="1" s="1"/>
  <c r="SBD53" i="1" s="1"/>
  <c r="SBE53" i="1" s="1"/>
  <c r="SBF53" i="1" s="1"/>
  <c r="SBG53" i="1" s="1"/>
  <c r="SBH53" i="1" s="1"/>
  <c r="SBI53" i="1" s="1"/>
  <c r="SBJ53" i="1" s="1"/>
  <c r="SBK53" i="1" s="1"/>
  <c r="SBL53" i="1" s="1"/>
  <c r="SBM53" i="1" s="1"/>
  <c r="SBN53" i="1" s="1"/>
  <c r="SBO53" i="1" s="1"/>
  <c r="SBP53" i="1" s="1"/>
  <c r="SBQ53" i="1" s="1"/>
  <c r="SBR53" i="1" s="1"/>
  <c r="SBS53" i="1" s="1"/>
  <c r="SBT53" i="1" s="1"/>
  <c r="SBU53" i="1" s="1"/>
  <c r="SBV53" i="1" s="1"/>
  <c r="SBW53" i="1" s="1"/>
  <c r="SBX53" i="1" s="1"/>
  <c r="SBY53" i="1" s="1"/>
  <c r="SBZ53" i="1" s="1"/>
  <c r="SCA53" i="1" s="1"/>
  <c r="SCB53" i="1" s="1"/>
  <c r="SCC53" i="1" s="1"/>
  <c r="SCD53" i="1" s="1"/>
  <c r="SCE53" i="1" s="1"/>
  <c r="SCF53" i="1" s="1"/>
  <c r="SCG53" i="1" s="1"/>
  <c r="SCH53" i="1" s="1"/>
  <c r="SCI53" i="1" s="1"/>
  <c r="SCJ53" i="1" s="1"/>
  <c r="SCK53" i="1" s="1"/>
  <c r="SCL53" i="1" s="1"/>
  <c r="SCM53" i="1" s="1"/>
  <c r="SCN53" i="1" s="1"/>
  <c r="SCO53" i="1" s="1"/>
  <c r="SCP53" i="1" s="1"/>
  <c r="SCQ53" i="1" s="1"/>
  <c r="SCR53" i="1" s="1"/>
  <c r="SCS53" i="1" s="1"/>
  <c r="SCT53" i="1" s="1"/>
  <c r="SCU53" i="1" s="1"/>
  <c r="SCV53" i="1" s="1"/>
  <c r="SCW53" i="1" s="1"/>
  <c r="SCX53" i="1" s="1"/>
  <c r="SCY53" i="1" s="1"/>
  <c r="SCZ53" i="1" s="1"/>
  <c r="SDA53" i="1" s="1"/>
  <c r="SDB53" i="1" s="1"/>
  <c r="SDC53" i="1" s="1"/>
  <c r="SDD53" i="1" s="1"/>
  <c r="SDE53" i="1" s="1"/>
  <c r="SDF53" i="1" s="1"/>
  <c r="SDG53" i="1" s="1"/>
  <c r="SDH53" i="1" s="1"/>
  <c r="SDI53" i="1" s="1"/>
  <c r="SDJ53" i="1" s="1"/>
  <c r="SDK53" i="1" s="1"/>
  <c r="SDL53" i="1" s="1"/>
  <c r="SDM53" i="1" s="1"/>
  <c r="SDN53" i="1" s="1"/>
  <c r="SDO53" i="1" s="1"/>
  <c r="SDP53" i="1" s="1"/>
  <c r="SDQ53" i="1" s="1"/>
  <c r="SDR53" i="1" s="1"/>
  <c r="SDS53" i="1" s="1"/>
  <c r="SDT53" i="1" s="1"/>
  <c r="SDU53" i="1" s="1"/>
  <c r="SDV53" i="1" s="1"/>
  <c r="SDW53" i="1" s="1"/>
  <c r="SDX53" i="1" s="1"/>
  <c r="SDY53" i="1" s="1"/>
  <c r="SDZ53" i="1" s="1"/>
  <c r="SEA53" i="1" s="1"/>
  <c r="SEB53" i="1" s="1"/>
  <c r="SEC53" i="1" s="1"/>
  <c r="SED53" i="1" s="1"/>
  <c r="SEE53" i="1" s="1"/>
  <c r="SEF53" i="1" s="1"/>
  <c r="SEG53" i="1" s="1"/>
  <c r="SEH53" i="1" s="1"/>
  <c r="SEI53" i="1" s="1"/>
  <c r="SEJ53" i="1" s="1"/>
  <c r="SEK53" i="1" s="1"/>
  <c r="SEL53" i="1" s="1"/>
  <c r="SEM53" i="1" s="1"/>
  <c r="SEN53" i="1" s="1"/>
  <c r="SEO53" i="1" s="1"/>
  <c r="SEP53" i="1" s="1"/>
  <c r="SEQ53" i="1" s="1"/>
  <c r="SER53" i="1" s="1"/>
  <c r="SES53" i="1" s="1"/>
  <c r="SET53" i="1" s="1"/>
  <c r="SEU53" i="1" s="1"/>
  <c r="SEV53" i="1" s="1"/>
  <c r="SEW53" i="1" s="1"/>
  <c r="SEX53" i="1" s="1"/>
  <c r="SEY53" i="1" s="1"/>
  <c r="SEZ53" i="1" s="1"/>
  <c r="SFA53" i="1" s="1"/>
  <c r="SFB53" i="1" s="1"/>
  <c r="SFC53" i="1" s="1"/>
  <c r="SFD53" i="1" s="1"/>
  <c r="SFE53" i="1" s="1"/>
  <c r="SFF53" i="1" s="1"/>
  <c r="SFG53" i="1" s="1"/>
  <c r="SFH53" i="1" s="1"/>
  <c r="SFI53" i="1" s="1"/>
  <c r="SFJ53" i="1" s="1"/>
  <c r="SFK53" i="1" s="1"/>
  <c r="SFL53" i="1" s="1"/>
  <c r="SFM53" i="1" s="1"/>
  <c r="SFN53" i="1" s="1"/>
  <c r="SFO53" i="1" s="1"/>
  <c r="SFP53" i="1" s="1"/>
  <c r="SFQ53" i="1" s="1"/>
  <c r="SFR53" i="1" s="1"/>
  <c r="SFS53" i="1" s="1"/>
  <c r="SFT53" i="1" s="1"/>
  <c r="SFU53" i="1" s="1"/>
  <c r="SFV53" i="1" s="1"/>
  <c r="SFW53" i="1" s="1"/>
  <c r="SFX53" i="1" s="1"/>
  <c r="SFY53" i="1" s="1"/>
  <c r="SFZ53" i="1" s="1"/>
  <c r="SGA53" i="1" s="1"/>
  <c r="SGB53" i="1" s="1"/>
  <c r="SGC53" i="1" s="1"/>
  <c r="SGD53" i="1" s="1"/>
  <c r="SGE53" i="1" s="1"/>
  <c r="SGF53" i="1" s="1"/>
  <c r="SGG53" i="1" s="1"/>
  <c r="SGH53" i="1" s="1"/>
  <c r="SGI53" i="1" s="1"/>
  <c r="SGJ53" i="1" s="1"/>
  <c r="SGK53" i="1" s="1"/>
  <c r="SGL53" i="1" s="1"/>
  <c r="SGM53" i="1" s="1"/>
  <c r="SGN53" i="1" s="1"/>
  <c r="SGO53" i="1" s="1"/>
  <c r="SGP53" i="1" s="1"/>
  <c r="SGQ53" i="1" s="1"/>
  <c r="SGR53" i="1" s="1"/>
  <c r="SGS53" i="1" s="1"/>
  <c r="SGT53" i="1" s="1"/>
  <c r="SGU53" i="1" s="1"/>
  <c r="SGV53" i="1" s="1"/>
  <c r="SGW53" i="1" s="1"/>
  <c r="SGX53" i="1" s="1"/>
  <c r="SGY53" i="1" s="1"/>
  <c r="SGZ53" i="1" s="1"/>
  <c r="SHA53" i="1" s="1"/>
  <c r="SHB53" i="1" s="1"/>
  <c r="SHC53" i="1" s="1"/>
  <c r="SHD53" i="1" s="1"/>
  <c r="SHE53" i="1" s="1"/>
  <c r="SHF53" i="1" s="1"/>
  <c r="SHG53" i="1" s="1"/>
  <c r="SHH53" i="1" s="1"/>
  <c r="SHI53" i="1" s="1"/>
  <c r="SHJ53" i="1" s="1"/>
  <c r="SHK53" i="1" s="1"/>
  <c r="SHL53" i="1" s="1"/>
  <c r="SHM53" i="1" s="1"/>
  <c r="SHN53" i="1" s="1"/>
  <c r="SHO53" i="1" s="1"/>
  <c r="SHP53" i="1" s="1"/>
  <c r="SHQ53" i="1" s="1"/>
  <c r="SHR53" i="1" s="1"/>
  <c r="SHS53" i="1" s="1"/>
  <c r="SHT53" i="1" s="1"/>
  <c r="SHU53" i="1" s="1"/>
  <c r="SHV53" i="1" s="1"/>
  <c r="SHW53" i="1" s="1"/>
  <c r="SHX53" i="1" s="1"/>
  <c r="SHY53" i="1" s="1"/>
  <c r="SHZ53" i="1" s="1"/>
  <c r="SIA53" i="1" s="1"/>
  <c r="SIB53" i="1" s="1"/>
  <c r="SIC53" i="1" s="1"/>
  <c r="SID53" i="1" s="1"/>
  <c r="SIE53" i="1" s="1"/>
  <c r="SIF53" i="1" s="1"/>
  <c r="SIG53" i="1" s="1"/>
  <c r="SIH53" i="1" s="1"/>
  <c r="SII53" i="1" s="1"/>
  <c r="SIJ53" i="1" s="1"/>
  <c r="SIK53" i="1" s="1"/>
  <c r="SIL53" i="1" s="1"/>
  <c r="SIM53" i="1" s="1"/>
  <c r="SIN53" i="1" s="1"/>
  <c r="SIO53" i="1" s="1"/>
  <c r="SIP53" i="1" s="1"/>
  <c r="SIQ53" i="1" s="1"/>
  <c r="SIR53" i="1" s="1"/>
  <c r="SIS53" i="1" s="1"/>
  <c r="SIT53" i="1" s="1"/>
  <c r="SIU53" i="1" s="1"/>
  <c r="SIV53" i="1" s="1"/>
  <c r="SIW53" i="1" s="1"/>
  <c r="SIX53" i="1" s="1"/>
  <c r="SIY53" i="1" s="1"/>
  <c r="SIZ53" i="1" s="1"/>
  <c r="SJA53" i="1" s="1"/>
  <c r="SJB53" i="1" s="1"/>
  <c r="SJC53" i="1" s="1"/>
  <c r="SJD53" i="1" s="1"/>
  <c r="SJE53" i="1" s="1"/>
  <c r="SJF53" i="1" s="1"/>
  <c r="SJG53" i="1" s="1"/>
  <c r="SJH53" i="1" s="1"/>
  <c r="SJI53" i="1" s="1"/>
  <c r="SJJ53" i="1" s="1"/>
  <c r="SJK53" i="1" s="1"/>
  <c r="SJL53" i="1" s="1"/>
  <c r="SJM53" i="1" s="1"/>
  <c r="SJN53" i="1" s="1"/>
  <c r="SJO53" i="1" s="1"/>
  <c r="SJP53" i="1" s="1"/>
  <c r="SJQ53" i="1" s="1"/>
  <c r="SJR53" i="1" s="1"/>
  <c r="SJS53" i="1" s="1"/>
  <c r="SJT53" i="1" s="1"/>
  <c r="SJU53" i="1" s="1"/>
  <c r="SJV53" i="1" s="1"/>
  <c r="SJW53" i="1" s="1"/>
  <c r="SJX53" i="1" s="1"/>
  <c r="SJY53" i="1" s="1"/>
  <c r="SJZ53" i="1" s="1"/>
  <c r="SKA53" i="1" s="1"/>
  <c r="SKB53" i="1" s="1"/>
  <c r="SKC53" i="1" s="1"/>
  <c r="SKD53" i="1" s="1"/>
  <c r="SKE53" i="1" s="1"/>
  <c r="SKF53" i="1" s="1"/>
  <c r="SKG53" i="1" s="1"/>
  <c r="SKH53" i="1" s="1"/>
  <c r="SKI53" i="1" s="1"/>
  <c r="SKJ53" i="1" s="1"/>
  <c r="SKK53" i="1" s="1"/>
  <c r="SKL53" i="1" s="1"/>
  <c r="SKM53" i="1" s="1"/>
  <c r="SKN53" i="1" s="1"/>
  <c r="SKO53" i="1" s="1"/>
  <c r="SKP53" i="1" s="1"/>
  <c r="SKQ53" i="1" s="1"/>
  <c r="SKR53" i="1" s="1"/>
  <c r="SKS53" i="1" s="1"/>
  <c r="SKT53" i="1" s="1"/>
  <c r="SKU53" i="1" s="1"/>
  <c r="SKV53" i="1" s="1"/>
  <c r="SKW53" i="1" s="1"/>
  <c r="SKX53" i="1" s="1"/>
  <c r="SKY53" i="1" s="1"/>
  <c r="SKZ53" i="1" s="1"/>
  <c r="SLA53" i="1" s="1"/>
  <c r="SLB53" i="1" s="1"/>
  <c r="SLC53" i="1" s="1"/>
  <c r="SLD53" i="1" s="1"/>
  <c r="SLE53" i="1" s="1"/>
  <c r="SLF53" i="1" s="1"/>
  <c r="SLG53" i="1" s="1"/>
  <c r="SLH53" i="1" s="1"/>
  <c r="SLI53" i="1" s="1"/>
  <c r="SLJ53" i="1" s="1"/>
  <c r="SLK53" i="1" s="1"/>
  <c r="SLL53" i="1" s="1"/>
  <c r="SLM53" i="1" s="1"/>
  <c r="SLN53" i="1" s="1"/>
  <c r="SLO53" i="1" s="1"/>
  <c r="SLP53" i="1" s="1"/>
  <c r="SLQ53" i="1" s="1"/>
  <c r="SLR53" i="1" s="1"/>
  <c r="SLS53" i="1" s="1"/>
  <c r="SLT53" i="1" s="1"/>
  <c r="SLU53" i="1" s="1"/>
  <c r="SLV53" i="1" s="1"/>
  <c r="SLW53" i="1" s="1"/>
  <c r="SLX53" i="1" s="1"/>
  <c r="SLY53" i="1" s="1"/>
  <c r="SLZ53" i="1" s="1"/>
  <c r="SMA53" i="1" s="1"/>
  <c r="SMB53" i="1" s="1"/>
  <c r="SMC53" i="1" s="1"/>
  <c r="SMD53" i="1" s="1"/>
  <c r="SME53" i="1" s="1"/>
  <c r="SMF53" i="1" s="1"/>
  <c r="SMG53" i="1" s="1"/>
  <c r="SMH53" i="1" s="1"/>
  <c r="SMI53" i="1" s="1"/>
  <c r="SMJ53" i="1" s="1"/>
  <c r="SMK53" i="1" s="1"/>
  <c r="SML53" i="1" s="1"/>
  <c r="SMM53" i="1" s="1"/>
  <c r="SMN53" i="1" s="1"/>
  <c r="SMO53" i="1" s="1"/>
  <c r="SMP53" i="1" s="1"/>
  <c r="SMQ53" i="1" s="1"/>
  <c r="SMR53" i="1" s="1"/>
  <c r="SMS53" i="1" s="1"/>
  <c r="SMT53" i="1" s="1"/>
  <c r="SMU53" i="1" s="1"/>
  <c r="SMV53" i="1" s="1"/>
  <c r="SMW53" i="1" s="1"/>
  <c r="SMX53" i="1" s="1"/>
  <c r="SMY53" i="1" s="1"/>
  <c r="SMZ53" i="1" s="1"/>
  <c r="SNA53" i="1" s="1"/>
  <c r="SNB53" i="1" s="1"/>
  <c r="SNC53" i="1" s="1"/>
  <c r="SND53" i="1" s="1"/>
  <c r="SNE53" i="1" s="1"/>
  <c r="SNF53" i="1" s="1"/>
  <c r="SNG53" i="1" s="1"/>
  <c r="SNH53" i="1" s="1"/>
  <c r="SNI53" i="1" s="1"/>
  <c r="SNJ53" i="1" s="1"/>
  <c r="SNK53" i="1" s="1"/>
  <c r="SNL53" i="1" s="1"/>
  <c r="SNM53" i="1" s="1"/>
  <c r="SNN53" i="1" s="1"/>
  <c r="SNO53" i="1" s="1"/>
  <c r="SNP53" i="1" s="1"/>
  <c r="SNQ53" i="1" s="1"/>
  <c r="SNR53" i="1" s="1"/>
  <c r="SNS53" i="1" s="1"/>
  <c r="SNT53" i="1" s="1"/>
  <c r="SNU53" i="1" s="1"/>
  <c r="SNV53" i="1" s="1"/>
  <c r="SNW53" i="1" s="1"/>
  <c r="SNX53" i="1" s="1"/>
  <c r="SNY53" i="1" s="1"/>
  <c r="SNZ53" i="1" s="1"/>
  <c r="SOA53" i="1" s="1"/>
  <c r="SOB53" i="1" s="1"/>
  <c r="SOC53" i="1" s="1"/>
  <c r="SOD53" i="1" s="1"/>
  <c r="SOE53" i="1" s="1"/>
  <c r="SOF53" i="1" s="1"/>
  <c r="SOG53" i="1" s="1"/>
  <c r="SOH53" i="1" s="1"/>
  <c r="SOI53" i="1" s="1"/>
  <c r="SOJ53" i="1" s="1"/>
  <c r="SOK53" i="1" s="1"/>
  <c r="SOL53" i="1" s="1"/>
  <c r="SOM53" i="1" s="1"/>
  <c r="SON53" i="1" s="1"/>
  <c r="SOO53" i="1" s="1"/>
  <c r="SOP53" i="1" s="1"/>
  <c r="SOQ53" i="1" s="1"/>
  <c r="SOR53" i="1" s="1"/>
  <c r="SOS53" i="1" s="1"/>
  <c r="SOT53" i="1" s="1"/>
  <c r="SOU53" i="1" s="1"/>
  <c r="SOV53" i="1" s="1"/>
  <c r="SOW53" i="1" s="1"/>
  <c r="SOX53" i="1" s="1"/>
  <c r="SOY53" i="1" s="1"/>
  <c r="SOZ53" i="1" s="1"/>
  <c r="SPA53" i="1" s="1"/>
  <c r="SPB53" i="1" s="1"/>
  <c r="SPC53" i="1" s="1"/>
  <c r="SPD53" i="1" s="1"/>
  <c r="SPE53" i="1" s="1"/>
  <c r="SPF53" i="1" s="1"/>
  <c r="SPG53" i="1" s="1"/>
  <c r="SPH53" i="1" s="1"/>
  <c r="SPI53" i="1" s="1"/>
  <c r="SPJ53" i="1" s="1"/>
  <c r="SPK53" i="1" s="1"/>
  <c r="SPL53" i="1" s="1"/>
  <c r="SPM53" i="1" s="1"/>
  <c r="SPN53" i="1" s="1"/>
  <c r="SPO53" i="1" s="1"/>
  <c r="SPP53" i="1" s="1"/>
  <c r="SPQ53" i="1" s="1"/>
  <c r="SPR53" i="1" s="1"/>
  <c r="SPS53" i="1" s="1"/>
  <c r="SPT53" i="1" s="1"/>
  <c r="SPU53" i="1" s="1"/>
  <c r="SPV53" i="1" s="1"/>
  <c r="SPW53" i="1" s="1"/>
  <c r="SPX53" i="1" s="1"/>
  <c r="SPY53" i="1" s="1"/>
  <c r="SPZ53" i="1" s="1"/>
  <c r="SQA53" i="1" s="1"/>
  <c r="SQB53" i="1" s="1"/>
  <c r="SQC53" i="1" s="1"/>
  <c r="SQD53" i="1" s="1"/>
  <c r="SQE53" i="1" s="1"/>
  <c r="SQF53" i="1" s="1"/>
  <c r="SQG53" i="1" s="1"/>
  <c r="SQH53" i="1" s="1"/>
  <c r="SQI53" i="1" s="1"/>
  <c r="SQJ53" i="1" s="1"/>
  <c r="SQK53" i="1" s="1"/>
  <c r="SQL53" i="1" s="1"/>
  <c r="SQM53" i="1" s="1"/>
  <c r="SQN53" i="1" s="1"/>
  <c r="SQO53" i="1" s="1"/>
  <c r="SQP53" i="1" s="1"/>
  <c r="SQQ53" i="1" s="1"/>
  <c r="SQR53" i="1" s="1"/>
  <c r="SQS53" i="1" s="1"/>
  <c r="SQT53" i="1" s="1"/>
  <c r="SQU53" i="1" s="1"/>
  <c r="SQV53" i="1" s="1"/>
  <c r="SQW53" i="1" s="1"/>
  <c r="SQX53" i="1" s="1"/>
  <c r="SQY53" i="1" s="1"/>
  <c r="SQZ53" i="1" s="1"/>
  <c r="SRA53" i="1" s="1"/>
  <c r="SRB53" i="1" s="1"/>
  <c r="SRC53" i="1" s="1"/>
  <c r="SRD53" i="1" s="1"/>
  <c r="SRE53" i="1" s="1"/>
  <c r="SRF53" i="1" s="1"/>
  <c r="SRG53" i="1" s="1"/>
  <c r="SRH53" i="1" s="1"/>
  <c r="SRI53" i="1" s="1"/>
  <c r="SRJ53" i="1" s="1"/>
  <c r="SRK53" i="1" s="1"/>
  <c r="SRL53" i="1" s="1"/>
  <c r="SRM53" i="1" s="1"/>
  <c r="SRN53" i="1" s="1"/>
  <c r="SRO53" i="1" s="1"/>
  <c r="SRP53" i="1" s="1"/>
  <c r="SRQ53" i="1" s="1"/>
  <c r="SRR53" i="1" s="1"/>
  <c r="SRS53" i="1" s="1"/>
  <c r="SRT53" i="1" s="1"/>
  <c r="SRU53" i="1" s="1"/>
  <c r="SRV53" i="1" s="1"/>
  <c r="SRW53" i="1" s="1"/>
  <c r="SRX53" i="1" s="1"/>
  <c r="SRY53" i="1" s="1"/>
  <c r="SRZ53" i="1" s="1"/>
  <c r="SSA53" i="1" s="1"/>
  <c r="SSB53" i="1" s="1"/>
  <c r="SSC53" i="1" s="1"/>
  <c r="SSD53" i="1" s="1"/>
  <c r="SSE53" i="1" s="1"/>
  <c r="SSF53" i="1" s="1"/>
  <c r="SSG53" i="1" s="1"/>
  <c r="SSH53" i="1" s="1"/>
  <c r="SSI53" i="1" s="1"/>
  <c r="SSJ53" i="1" s="1"/>
  <c r="SSK53" i="1" s="1"/>
  <c r="SSL53" i="1" s="1"/>
  <c r="SSM53" i="1" s="1"/>
  <c r="SSN53" i="1" s="1"/>
  <c r="SSO53" i="1" s="1"/>
  <c r="SSP53" i="1" s="1"/>
  <c r="SSQ53" i="1" s="1"/>
  <c r="SSR53" i="1" s="1"/>
  <c r="SSS53" i="1" s="1"/>
  <c r="SST53" i="1" s="1"/>
  <c r="SSU53" i="1" s="1"/>
  <c r="SSV53" i="1" s="1"/>
  <c r="SSW53" i="1" s="1"/>
  <c r="SSX53" i="1" s="1"/>
  <c r="SSY53" i="1" s="1"/>
  <c r="SSZ53" i="1" s="1"/>
  <c r="STA53" i="1" s="1"/>
  <c r="STB53" i="1" s="1"/>
  <c r="STC53" i="1" s="1"/>
  <c r="STD53" i="1" s="1"/>
  <c r="STE53" i="1" s="1"/>
  <c r="STF53" i="1" s="1"/>
  <c r="STG53" i="1" s="1"/>
  <c r="STH53" i="1" s="1"/>
  <c r="STI53" i="1" s="1"/>
  <c r="STJ53" i="1" s="1"/>
  <c r="STK53" i="1" s="1"/>
  <c r="STL53" i="1" s="1"/>
  <c r="STM53" i="1" s="1"/>
  <c r="STN53" i="1" s="1"/>
  <c r="STO53" i="1" s="1"/>
  <c r="STP53" i="1" s="1"/>
  <c r="STQ53" i="1" s="1"/>
  <c r="STR53" i="1" s="1"/>
  <c r="STS53" i="1" s="1"/>
  <c r="STT53" i="1" s="1"/>
  <c r="STU53" i="1" s="1"/>
  <c r="STV53" i="1" s="1"/>
  <c r="STW53" i="1" s="1"/>
  <c r="STX53" i="1" s="1"/>
  <c r="STY53" i="1" s="1"/>
  <c r="STZ53" i="1" s="1"/>
  <c r="SUA53" i="1" s="1"/>
  <c r="SUB53" i="1" s="1"/>
  <c r="SUC53" i="1" s="1"/>
  <c r="SUD53" i="1" s="1"/>
  <c r="SUE53" i="1" s="1"/>
  <c r="SUF53" i="1" s="1"/>
  <c r="SUG53" i="1" s="1"/>
  <c r="SUH53" i="1" s="1"/>
  <c r="SUI53" i="1" s="1"/>
  <c r="SUJ53" i="1" s="1"/>
  <c r="SUK53" i="1" s="1"/>
  <c r="SUL53" i="1" s="1"/>
  <c r="SUM53" i="1" s="1"/>
  <c r="SUN53" i="1" s="1"/>
  <c r="SUO53" i="1" s="1"/>
  <c r="SUP53" i="1" s="1"/>
  <c r="SUQ53" i="1" s="1"/>
  <c r="SUR53" i="1" s="1"/>
  <c r="SUS53" i="1" s="1"/>
  <c r="SUT53" i="1" s="1"/>
  <c r="SUU53" i="1" s="1"/>
  <c r="SUV53" i="1" s="1"/>
  <c r="SUW53" i="1" s="1"/>
  <c r="SUX53" i="1" s="1"/>
  <c r="SUY53" i="1" s="1"/>
  <c r="SUZ53" i="1" s="1"/>
  <c r="SVA53" i="1" s="1"/>
  <c r="SVB53" i="1" s="1"/>
  <c r="SVC53" i="1" s="1"/>
  <c r="SVD53" i="1" s="1"/>
  <c r="SVE53" i="1" s="1"/>
  <c r="SVF53" i="1" s="1"/>
  <c r="SVG53" i="1" s="1"/>
  <c r="SVH53" i="1" s="1"/>
  <c r="SVI53" i="1" s="1"/>
  <c r="SVJ53" i="1" s="1"/>
  <c r="SVK53" i="1" s="1"/>
  <c r="SVL53" i="1" s="1"/>
  <c r="SVM53" i="1" s="1"/>
  <c r="SVN53" i="1" s="1"/>
  <c r="SVO53" i="1" s="1"/>
  <c r="SVP53" i="1" s="1"/>
  <c r="SVQ53" i="1" s="1"/>
  <c r="SVR53" i="1" s="1"/>
  <c r="SVS53" i="1" s="1"/>
  <c r="SVT53" i="1" s="1"/>
  <c r="SVU53" i="1" s="1"/>
  <c r="SVV53" i="1" s="1"/>
  <c r="SVW53" i="1" s="1"/>
  <c r="SVX53" i="1" s="1"/>
  <c r="SVY53" i="1" s="1"/>
  <c r="SVZ53" i="1" s="1"/>
  <c r="SWA53" i="1" s="1"/>
  <c r="SWB53" i="1" s="1"/>
  <c r="SWC53" i="1" s="1"/>
  <c r="SWD53" i="1" s="1"/>
  <c r="SWE53" i="1" s="1"/>
  <c r="SWF53" i="1" s="1"/>
  <c r="SWG53" i="1" s="1"/>
  <c r="SWH53" i="1" s="1"/>
  <c r="SWI53" i="1" s="1"/>
  <c r="SWJ53" i="1" s="1"/>
  <c r="SWK53" i="1" s="1"/>
  <c r="SWL53" i="1" s="1"/>
  <c r="SWM53" i="1" s="1"/>
  <c r="SWN53" i="1" s="1"/>
  <c r="SWO53" i="1" s="1"/>
  <c r="SWP53" i="1" s="1"/>
  <c r="SWQ53" i="1" s="1"/>
  <c r="SWR53" i="1" s="1"/>
  <c r="SWS53" i="1" s="1"/>
  <c r="SWT53" i="1" s="1"/>
  <c r="SWU53" i="1" s="1"/>
  <c r="SWV53" i="1" s="1"/>
  <c r="SWW53" i="1" s="1"/>
  <c r="SWX53" i="1" s="1"/>
  <c r="SWY53" i="1" s="1"/>
  <c r="SWZ53" i="1" s="1"/>
  <c r="SXA53" i="1" s="1"/>
  <c r="SXB53" i="1" s="1"/>
  <c r="SXC53" i="1" s="1"/>
  <c r="SXD53" i="1" s="1"/>
  <c r="SXE53" i="1" s="1"/>
  <c r="SXF53" i="1" s="1"/>
  <c r="SXG53" i="1" s="1"/>
  <c r="SXH53" i="1" s="1"/>
  <c r="SXI53" i="1" s="1"/>
  <c r="SXJ53" i="1" s="1"/>
  <c r="SXK53" i="1" s="1"/>
  <c r="SXL53" i="1" s="1"/>
  <c r="SXM53" i="1" s="1"/>
  <c r="SXN53" i="1" s="1"/>
  <c r="SXO53" i="1" s="1"/>
  <c r="SXP53" i="1" s="1"/>
  <c r="SXQ53" i="1" s="1"/>
  <c r="SXR53" i="1" s="1"/>
  <c r="SXS53" i="1" s="1"/>
  <c r="SXT53" i="1" s="1"/>
  <c r="SXU53" i="1" s="1"/>
  <c r="SXV53" i="1" s="1"/>
  <c r="SXW53" i="1" s="1"/>
  <c r="SXX53" i="1" s="1"/>
  <c r="SXY53" i="1" s="1"/>
  <c r="SXZ53" i="1" s="1"/>
  <c r="SYA53" i="1" s="1"/>
  <c r="SYB53" i="1" s="1"/>
  <c r="SYC53" i="1" s="1"/>
  <c r="SYD53" i="1" s="1"/>
  <c r="SYE53" i="1" s="1"/>
  <c r="SYF53" i="1" s="1"/>
  <c r="SYG53" i="1" s="1"/>
  <c r="SYH53" i="1" s="1"/>
  <c r="SYI53" i="1" s="1"/>
  <c r="SYJ53" i="1" s="1"/>
  <c r="SYK53" i="1" s="1"/>
  <c r="SYL53" i="1" s="1"/>
  <c r="SYM53" i="1" s="1"/>
  <c r="SYN53" i="1" s="1"/>
  <c r="SYO53" i="1" s="1"/>
  <c r="SYP53" i="1" s="1"/>
  <c r="SYQ53" i="1" s="1"/>
  <c r="SYR53" i="1" s="1"/>
  <c r="SYS53" i="1" s="1"/>
  <c r="SYT53" i="1" s="1"/>
  <c r="SYU53" i="1" s="1"/>
  <c r="SYV53" i="1" s="1"/>
  <c r="SYW53" i="1" s="1"/>
  <c r="SYX53" i="1" s="1"/>
  <c r="SYY53" i="1" s="1"/>
  <c r="SYZ53" i="1" s="1"/>
  <c r="SZA53" i="1" s="1"/>
  <c r="SZB53" i="1" s="1"/>
  <c r="SZC53" i="1" s="1"/>
  <c r="SZD53" i="1" s="1"/>
  <c r="SZE53" i="1" s="1"/>
  <c r="SZF53" i="1" s="1"/>
  <c r="SZG53" i="1" s="1"/>
  <c r="SZH53" i="1" s="1"/>
  <c r="SZI53" i="1" s="1"/>
  <c r="SZJ53" i="1" s="1"/>
  <c r="SZK53" i="1" s="1"/>
  <c r="SZL53" i="1" s="1"/>
  <c r="SZM53" i="1" s="1"/>
  <c r="SZN53" i="1" s="1"/>
  <c r="SZO53" i="1" s="1"/>
  <c r="SZP53" i="1" s="1"/>
  <c r="SZQ53" i="1" s="1"/>
  <c r="SZR53" i="1" s="1"/>
  <c r="SZS53" i="1" s="1"/>
  <c r="SZT53" i="1" s="1"/>
  <c r="SZU53" i="1" s="1"/>
  <c r="SZV53" i="1" s="1"/>
  <c r="SZW53" i="1" s="1"/>
  <c r="SZX53" i="1" s="1"/>
  <c r="SZY53" i="1" s="1"/>
  <c r="SZZ53" i="1" s="1"/>
  <c r="TAA53" i="1" s="1"/>
  <c r="TAB53" i="1" s="1"/>
  <c r="TAC53" i="1" s="1"/>
  <c r="TAD53" i="1" s="1"/>
  <c r="TAE53" i="1" s="1"/>
  <c r="TAF53" i="1" s="1"/>
  <c r="TAG53" i="1" s="1"/>
  <c r="TAH53" i="1" s="1"/>
  <c r="TAI53" i="1" s="1"/>
  <c r="TAJ53" i="1" s="1"/>
  <c r="TAK53" i="1" s="1"/>
  <c r="TAL53" i="1" s="1"/>
  <c r="TAM53" i="1" s="1"/>
  <c r="TAN53" i="1" s="1"/>
  <c r="TAO53" i="1" s="1"/>
  <c r="TAP53" i="1" s="1"/>
  <c r="TAQ53" i="1" s="1"/>
  <c r="TAR53" i="1" s="1"/>
  <c r="TAS53" i="1" s="1"/>
  <c r="TAT53" i="1" s="1"/>
  <c r="TAU53" i="1" s="1"/>
  <c r="TAV53" i="1" s="1"/>
  <c r="TAW53" i="1" s="1"/>
  <c r="TAX53" i="1" s="1"/>
  <c r="TAY53" i="1" s="1"/>
  <c r="TAZ53" i="1" s="1"/>
  <c r="TBA53" i="1" s="1"/>
  <c r="TBB53" i="1" s="1"/>
  <c r="TBC53" i="1" s="1"/>
  <c r="TBD53" i="1" s="1"/>
  <c r="TBE53" i="1" s="1"/>
  <c r="TBF53" i="1" s="1"/>
  <c r="TBG53" i="1" s="1"/>
  <c r="TBH53" i="1" s="1"/>
  <c r="TBI53" i="1" s="1"/>
  <c r="TBJ53" i="1" s="1"/>
  <c r="TBK53" i="1" s="1"/>
  <c r="TBL53" i="1" s="1"/>
  <c r="TBM53" i="1" s="1"/>
  <c r="TBN53" i="1" s="1"/>
  <c r="TBO53" i="1" s="1"/>
  <c r="TBP53" i="1" s="1"/>
  <c r="TBQ53" i="1" s="1"/>
  <c r="TBR53" i="1" s="1"/>
  <c r="TBS53" i="1" s="1"/>
  <c r="TBT53" i="1" s="1"/>
  <c r="TBU53" i="1" s="1"/>
  <c r="TBV53" i="1" s="1"/>
  <c r="TBW53" i="1" s="1"/>
  <c r="TBX53" i="1" s="1"/>
  <c r="TBY53" i="1" s="1"/>
  <c r="TBZ53" i="1" s="1"/>
  <c r="TCA53" i="1" s="1"/>
  <c r="TCB53" i="1" s="1"/>
  <c r="TCC53" i="1" s="1"/>
  <c r="TCD53" i="1" s="1"/>
  <c r="TCE53" i="1" s="1"/>
  <c r="TCF53" i="1" s="1"/>
  <c r="TCG53" i="1" s="1"/>
  <c r="TCH53" i="1" s="1"/>
  <c r="TCI53" i="1" s="1"/>
  <c r="TCJ53" i="1" s="1"/>
  <c r="TCK53" i="1" s="1"/>
  <c r="TCL53" i="1" s="1"/>
  <c r="TCM53" i="1" s="1"/>
  <c r="TCN53" i="1" s="1"/>
  <c r="TCO53" i="1" s="1"/>
  <c r="TCP53" i="1" s="1"/>
  <c r="TCQ53" i="1" s="1"/>
  <c r="TCR53" i="1" s="1"/>
  <c r="TCS53" i="1" s="1"/>
  <c r="TCT53" i="1" s="1"/>
  <c r="TCU53" i="1" s="1"/>
  <c r="TCV53" i="1" s="1"/>
  <c r="TCW53" i="1" s="1"/>
  <c r="TCX53" i="1" s="1"/>
  <c r="TCY53" i="1" s="1"/>
  <c r="TCZ53" i="1" s="1"/>
  <c r="TDA53" i="1" s="1"/>
  <c r="TDB53" i="1" s="1"/>
  <c r="TDC53" i="1" s="1"/>
  <c r="TDD53" i="1" s="1"/>
  <c r="TDE53" i="1" s="1"/>
  <c r="TDF53" i="1" s="1"/>
  <c r="TDG53" i="1" s="1"/>
  <c r="TDH53" i="1" s="1"/>
  <c r="TDI53" i="1" s="1"/>
  <c r="TDJ53" i="1" s="1"/>
  <c r="TDK53" i="1" s="1"/>
  <c r="TDL53" i="1" s="1"/>
  <c r="TDM53" i="1" s="1"/>
  <c r="TDN53" i="1" s="1"/>
  <c r="TDO53" i="1" s="1"/>
  <c r="TDP53" i="1" s="1"/>
  <c r="TDQ53" i="1" s="1"/>
  <c r="TDR53" i="1" s="1"/>
  <c r="TDS53" i="1" s="1"/>
  <c r="TDT53" i="1" s="1"/>
  <c r="TDU53" i="1" s="1"/>
  <c r="TDV53" i="1" s="1"/>
  <c r="TDW53" i="1" s="1"/>
  <c r="TDX53" i="1" s="1"/>
  <c r="TDY53" i="1" s="1"/>
  <c r="TDZ53" i="1" s="1"/>
  <c r="TEA53" i="1" s="1"/>
  <c r="TEB53" i="1" s="1"/>
  <c r="TEC53" i="1" s="1"/>
  <c r="TED53" i="1" s="1"/>
  <c r="TEE53" i="1" s="1"/>
  <c r="TEF53" i="1" s="1"/>
  <c r="TEG53" i="1" s="1"/>
  <c r="TEH53" i="1" s="1"/>
  <c r="TEI53" i="1" s="1"/>
  <c r="TEJ53" i="1" s="1"/>
  <c r="TEK53" i="1" s="1"/>
  <c r="TEL53" i="1" s="1"/>
  <c r="TEM53" i="1" s="1"/>
  <c r="TEN53" i="1" s="1"/>
  <c r="TEO53" i="1" s="1"/>
  <c r="TEP53" i="1" s="1"/>
  <c r="TEQ53" i="1" s="1"/>
  <c r="TER53" i="1" s="1"/>
  <c r="TES53" i="1" s="1"/>
  <c r="TET53" i="1" s="1"/>
  <c r="TEU53" i="1" s="1"/>
  <c r="TEV53" i="1" s="1"/>
  <c r="TEW53" i="1" s="1"/>
  <c r="TEX53" i="1" s="1"/>
  <c r="TEY53" i="1" s="1"/>
  <c r="TEZ53" i="1" s="1"/>
  <c r="TFA53" i="1" s="1"/>
  <c r="TFB53" i="1" s="1"/>
  <c r="TFC53" i="1" s="1"/>
  <c r="TFD53" i="1" s="1"/>
  <c r="TFE53" i="1" s="1"/>
  <c r="TFF53" i="1" s="1"/>
  <c r="TFG53" i="1" s="1"/>
  <c r="TFH53" i="1" s="1"/>
  <c r="TFI53" i="1" s="1"/>
  <c r="TFJ53" i="1" s="1"/>
  <c r="TFK53" i="1" s="1"/>
  <c r="TFL53" i="1" s="1"/>
  <c r="TFM53" i="1" s="1"/>
  <c r="TFN53" i="1" s="1"/>
  <c r="TFO53" i="1" s="1"/>
  <c r="TFP53" i="1" s="1"/>
  <c r="TFQ53" i="1" s="1"/>
  <c r="TFR53" i="1" s="1"/>
  <c r="TFS53" i="1" s="1"/>
  <c r="TFT53" i="1" s="1"/>
  <c r="TFU53" i="1" s="1"/>
  <c r="TFV53" i="1" s="1"/>
  <c r="TFW53" i="1" s="1"/>
  <c r="TFX53" i="1" s="1"/>
  <c r="TFY53" i="1" s="1"/>
  <c r="TFZ53" i="1" s="1"/>
  <c r="TGA53" i="1" s="1"/>
  <c r="TGB53" i="1" s="1"/>
  <c r="TGC53" i="1" s="1"/>
  <c r="TGD53" i="1" s="1"/>
  <c r="TGE53" i="1" s="1"/>
  <c r="TGF53" i="1" s="1"/>
  <c r="TGG53" i="1" s="1"/>
  <c r="TGH53" i="1" s="1"/>
  <c r="TGI53" i="1" s="1"/>
  <c r="TGJ53" i="1" s="1"/>
  <c r="TGK53" i="1" s="1"/>
  <c r="TGL53" i="1" s="1"/>
  <c r="TGM53" i="1" s="1"/>
  <c r="TGN53" i="1" s="1"/>
  <c r="TGO53" i="1" s="1"/>
  <c r="TGP53" i="1" s="1"/>
  <c r="TGQ53" i="1" s="1"/>
  <c r="TGR53" i="1" s="1"/>
  <c r="TGS53" i="1" s="1"/>
  <c r="TGT53" i="1" s="1"/>
  <c r="TGU53" i="1" s="1"/>
  <c r="TGV53" i="1" s="1"/>
  <c r="TGW53" i="1" s="1"/>
  <c r="TGX53" i="1" s="1"/>
  <c r="TGY53" i="1" s="1"/>
  <c r="TGZ53" i="1" s="1"/>
  <c r="THA53" i="1" s="1"/>
  <c r="THB53" i="1" s="1"/>
  <c r="THC53" i="1" s="1"/>
  <c r="THD53" i="1" s="1"/>
  <c r="THE53" i="1" s="1"/>
  <c r="THF53" i="1" s="1"/>
  <c r="THG53" i="1" s="1"/>
  <c r="THH53" i="1" s="1"/>
  <c r="THI53" i="1" s="1"/>
  <c r="THJ53" i="1" s="1"/>
  <c r="THK53" i="1" s="1"/>
  <c r="THL53" i="1" s="1"/>
  <c r="THM53" i="1" s="1"/>
  <c r="THN53" i="1" s="1"/>
  <c r="THO53" i="1" s="1"/>
  <c r="THP53" i="1" s="1"/>
  <c r="THQ53" i="1" s="1"/>
  <c r="THR53" i="1" s="1"/>
  <c r="THS53" i="1" s="1"/>
  <c r="THT53" i="1" s="1"/>
  <c r="THU53" i="1" s="1"/>
  <c r="THV53" i="1" s="1"/>
  <c r="THW53" i="1" s="1"/>
  <c r="THX53" i="1" s="1"/>
  <c r="THY53" i="1" s="1"/>
  <c r="THZ53" i="1" s="1"/>
  <c r="TIA53" i="1" s="1"/>
  <c r="TIB53" i="1" s="1"/>
  <c r="TIC53" i="1" s="1"/>
  <c r="TID53" i="1" s="1"/>
  <c r="TIE53" i="1" s="1"/>
  <c r="TIF53" i="1" s="1"/>
  <c r="TIG53" i="1" s="1"/>
  <c r="TIH53" i="1" s="1"/>
  <c r="TII53" i="1" s="1"/>
  <c r="TIJ53" i="1" s="1"/>
  <c r="TIK53" i="1" s="1"/>
  <c r="TIL53" i="1" s="1"/>
  <c r="TIM53" i="1" s="1"/>
  <c r="TIN53" i="1" s="1"/>
  <c r="TIO53" i="1" s="1"/>
  <c r="TIP53" i="1" s="1"/>
  <c r="TIQ53" i="1" s="1"/>
  <c r="TIR53" i="1" s="1"/>
  <c r="TIS53" i="1" s="1"/>
  <c r="TIT53" i="1" s="1"/>
  <c r="TIU53" i="1" s="1"/>
  <c r="TIV53" i="1" s="1"/>
  <c r="TIW53" i="1" s="1"/>
  <c r="TIX53" i="1" s="1"/>
  <c r="TIY53" i="1" s="1"/>
  <c r="TIZ53" i="1" s="1"/>
  <c r="TJA53" i="1" s="1"/>
  <c r="TJB53" i="1" s="1"/>
  <c r="TJC53" i="1" s="1"/>
  <c r="TJD53" i="1" s="1"/>
  <c r="TJE53" i="1" s="1"/>
  <c r="TJF53" i="1" s="1"/>
  <c r="TJG53" i="1" s="1"/>
  <c r="TJH53" i="1" s="1"/>
  <c r="TJI53" i="1" s="1"/>
  <c r="TJJ53" i="1" s="1"/>
  <c r="TJK53" i="1" s="1"/>
  <c r="TJL53" i="1" s="1"/>
  <c r="TJM53" i="1" s="1"/>
  <c r="TJN53" i="1" s="1"/>
  <c r="TJO53" i="1" s="1"/>
  <c r="TJP53" i="1" s="1"/>
  <c r="TJQ53" i="1" s="1"/>
  <c r="TJR53" i="1" s="1"/>
  <c r="TJS53" i="1" s="1"/>
  <c r="TJT53" i="1" s="1"/>
  <c r="TJU53" i="1" s="1"/>
  <c r="TJV53" i="1" s="1"/>
  <c r="TJW53" i="1" s="1"/>
  <c r="TJX53" i="1" s="1"/>
  <c r="TJY53" i="1" s="1"/>
  <c r="TJZ53" i="1" s="1"/>
  <c r="TKA53" i="1" s="1"/>
  <c r="TKB53" i="1" s="1"/>
  <c r="TKC53" i="1" s="1"/>
  <c r="TKD53" i="1" s="1"/>
  <c r="TKE53" i="1" s="1"/>
  <c r="TKF53" i="1" s="1"/>
  <c r="TKG53" i="1" s="1"/>
  <c r="TKH53" i="1" s="1"/>
  <c r="TKI53" i="1" s="1"/>
  <c r="TKJ53" i="1" s="1"/>
  <c r="TKK53" i="1" s="1"/>
  <c r="TKL53" i="1" s="1"/>
  <c r="TKM53" i="1" s="1"/>
  <c r="TKN53" i="1" s="1"/>
  <c r="TKO53" i="1" s="1"/>
  <c r="TKP53" i="1" s="1"/>
  <c r="TKQ53" i="1" s="1"/>
  <c r="TKR53" i="1" s="1"/>
  <c r="TKS53" i="1" s="1"/>
  <c r="TKT53" i="1" s="1"/>
  <c r="TKU53" i="1" s="1"/>
  <c r="TKV53" i="1" s="1"/>
  <c r="TKW53" i="1" s="1"/>
  <c r="TKX53" i="1" s="1"/>
  <c r="TKY53" i="1" s="1"/>
  <c r="TKZ53" i="1" s="1"/>
  <c r="TLA53" i="1" s="1"/>
  <c r="TLB53" i="1" s="1"/>
  <c r="TLC53" i="1" s="1"/>
  <c r="TLD53" i="1" s="1"/>
  <c r="TLE53" i="1" s="1"/>
  <c r="TLF53" i="1" s="1"/>
  <c r="TLG53" i="1" s="1"/>
  <c r="TLH53" i="1" s="1"/>
  <c r="TLI53" i="1" s="1"/>
  <c r="TLJ53" i="1" s="1"/>
  <c r="TLK53" i="1" s="1"/>
  <c r="TLL53" i="1" s="1"/>
  <c r="TLM53" i="1" s="1"/>
  <c r="TLN53" i="1" s="1"/>
  <c r="TLO53" i="1" s="1"/>
  <c r="TLP53" i="1" s="1"/>
  <c r="TLQ53" i="1" s="1"/>
  <c r="TLR53" i="1" s="1"/>
  <c r="TLS53" i="1" s="1"/>
  <c r="TLT53" i="1" s="1"/>
  <c r="TLU53" i="1" s="1"/>
  <c r="TLV53" i="1" s="1"/>
  <c r="TLW53" i="1" s="1"/>
  <c r="TLX53" i="1" s="1"/>
  <c r="TLY53" i="1" s="1"/>
  <c r="TLZ53" i="1" s="1"/>
  <c r="TMA53" i="1" s="1"/>
  <c r="TMB53" i="1" s="1"/>
  <c r="TMC53" i="1" s="1"/>
  <c r="TMD53" i="1" s="1"/>
  <c r="TME53" i="1" s="1"/>
  <c r="TMF53" i="1" s="1"/>
  <c r="TMG53" i="1" s="1"/>
  <c r="TMH53" i="1" s="1"/>
  <c r="TMI53" i="1" s="1"/>
  <c r="TMJ53" i="1" s="1"/>
  <c r="TMK53" i="1" s="1"/>
  <c r="TML53" i="1" s="1"/>
  <c r="TMM53" i="1" s="1"/>
  <c r="TMN53" i="1" s="1"/>
  <c r="TMO53" i="1" s="1"/>
  <c r="TMP53" i="1" s="1"/>
  <c r="TMQ53" i="1" s="1"/>
  <c r="TMR53" i="1" s="1"/>
  <c r="TMS53" i="1" s="1"/>
  <c r="TMT53" i="1" s="1"/>
  <c r="TMU53" i="1" s="1"/>
  <c r="TMV53" i="1" s="1"/>
  <c r="TMW53" i="1" s="1"/>
  <c r="TMX53" i="1" s="1"/>
  <c r="TMY53" i="1" s="1"/>
  <c r="TMZ53" i="1" s="1"/>
  <c r="TNA53" i="1" s="1"/>
  <c r="TNB53" i="1" s="1"/>
  <c r="TNC53" i="1" s="1"/>
  <c r="TND53" i="1" s="1"/>
  <c r="TNE53" i="1" s="1"/>
  <c r="TNF53" i="1" s="1"/>
  <c r="TNG53" i="1" s="1"/>
  <c r="TNH53" i="1" s="1"/>
  <c r="TNI53" i="1" s="1"/>
  <c r="TNJ53" i="1" s="1"/>
  <c r="TNK53" i="1" s="1"/>
  <c r="TNL53" i="1" s="1"/>
  <c r="TNM53" i="1" s="1"/>
  <c r="TNN53" i="1" s="1"/>
  <c r="TNO53" i="1" s="1"/>
  <c r="TNP53" i="1" s="1"/>
  <c r="TNQ53" i="1" s="1"/>
  <c r="TNR53" i="1" s="1"/>
  <c r="TNS53" i="1" s="1"/>
  <c r="TNT53" i="1" s="1"/>
  <c r="TNU53" i="1" s="1"/>
  <c r="TNV53" i="1" s="1"/>
  <c r="TNW53" i="1" s="1"/>
  <c r="TNX53" i="1" s="1"/>
  <c r="TNY53" i="1" s="1"/>
  <c r="TNZ53" i="1" s="1"/>
  <c r="TOA53" i="1" s="1"/>
  <c r="TOB53" i="1" s="1"/>
  <c r="TOC53" i="1" s="1"/>
  <c r="TOD53" i="1" s="1"/>
  <c r="TOE53" i="1" s="1"/>
  <c r="TOF53" i="1" s="1"/>
  <c r="TOG53" i="1" s="1"/>
  <c r="TOH53" i="1" s="1"/>
  <c r="TOI53" i="1" s="1"/>
  <c r="TOJ53" i="1" s="1"/>
  <c r="TOK53" i="1" s="1"/>
  <c r="TOL53" i="1" s="1"/>
  <c r="TOM53" i="1" s="1"/>
  <c r="TON53" i="1" s="1"/>
  <c r="TOO53" i="1" s="1"/>
  <c r="TOP53" i="1" s="1"/>
  <c r="TOQ53" i="1" s="1"/>
  <c r="TOR53" i="1" s="1"/>
  <c r="TOS53" i="1" s="1"/>
  <c r="TOT53" i="1" s="1"/>
  <c r="TOU53" i="1" s="1"/>
  <c r="TOV53" i="1" s="1"/>
  <c r="TOW53" i="1" s="1"/>
  <c r="TOX53" i="1" s="1"/>
  <c r="TOY53" i="1" s="1"/>
  <c r="TOZ53" i="1" s="1"/>
  <c r="TPA53" i="1" s="1"/>
  <c r="TPB53" i="1" s="1"/>
  <c r="TPC53" i="1" s="1"/>
  <c r="TPD53" i="1" s="1"/>
  <c r="TPE53" i="1" s="1"/>
  <c r="TPF53" i="1" s="1"/>
  <c r="TPG53" i="1" s="1"/>
  <c r="TPH53" i="1" s="1"/>
  <c r="TPI53" i="1" s="1"/>
  <c r="TPJ53" i="1" s="1"/>
  <c r="TPK53" i="1" s="1"/>
  <c r="TPL53" i="1" s="1"/>
  <c r="TPM53" i="1" s="1"/>
  <c r="TPN53" i="1" s="1"/>
  <c r="TPO53" i="1" s="1"/>
  <c r="TPP53" i="1" s="1"/>
  <c r="TPQ53" i="1" s="1"/>
  <c r="TPR53" i="1" s="1"/>
  <c r="TPS53" i="1" s="1"/>
  <c r="TPT53" i="1" s="1"/>
  <c r="TPU53" i="1" s="1"/>
  <c r="TPV53" i="1" s="1"/>
  <c r="TPW53" i="1" s="1"/>
  <c r="TPX53" i="1" s="1"/>
  <c r="TPY53" i="1" s="1"/>
  <c r="TPZ53" i="1" s="1"/>
  <c r="TQA53" i="1" s="1"/>
  <c r="TQB53" i="1" s="1"/>
  <c r="TQC53" i="1" s="1"/>
  <c r="TQD53" i="1" s="1"/>
  <c r="TQE53" i="1" s="1"/>
  <c r="TQF53" i="1" s="1"/>
  <c r="TQG53" i="1" s="1"/>
  <c r="TQH53" i="1" s="1"/>
  <c r="TQI53" i="1" s="1"/>
  <c r="TQJ53" i="1" s="1"/>
  <c r="TQK53" i="1" s="1"/>
  <c r="TQL53" i="1" s="1"/>
  <c r="TQM53" i="1" s="1"/>
  <c r="TQN53" i="1" s="1"/>
  <c r="TQO53" i="1" s="1"/>
  <c r="TQP53" i="1" s="1"/>
  <c r="TQQ53" i="1" s="1"/>
  <c r="TQR53" i="1" s="1"/>
  <c r="TQS53" i="1" s="1"/>
  <c r="TQT53" i="1" s="1"/>
  <c r="TQU53" i="1" s="1"/>
  <c r="TQV53" i="1" s="1"/>
  <c r="TQW53" i="1" s="1"/>
  <c r="TQX53" i="1" s="1"/>
  <c r="TQY53" i="1" s="1"/>
  <c r="TQZ53" i="1" s="1"/>
  <c r="TRA53" i="1" s="1"/>
  <c r="TRB53" i="1" s="1"/>
  <c r="TRC53" i="1" s="1"/>
  <c r="TRD53" i="1" s="1"/>
  <c r="TRE53" i="1" s="1"/>
  <c r="TRF53" i="1" s="1"/>
  <c r="TRG53" i="1" s="1"/>
  <c r="TRH53" i="1" s="1"/>
  <c r="TRI53" i="1" s="1"/>
  <c r="TRJ53" i="1" s="1"/>
  <c r="TRK53" i="1" s="1"/>
  <c r="TRL53" i="1" s="1"/>
  <c r="TRM53" i="1" s="1"/>
  <c r="TRN53" i="1" s="1"/>
  <c r="TRO53" i="1" s="1"/>
  <c r="TRP53" i="1" s="1"/>
  <c r="TRQ53" i="1" s="1"/>
  <c r="TRR53" i="1" s="1"/>
  <c r="TRS53" i="1" s="1"/>
  <c r="TRT53" i="1" s="1"/>
  <c r="TRU53" i="1" s="1"/>
  <c r="TRV53" i="1" s="1"/>
  <c r="TRW53" i="1" s="1"/>
  <c r="TRX53" i="1" s="1"/>
  <c r="TRY53" i="1" s="1"/>
  <c r="TRZ53" i="1" s="1"/>
  <c r="TSA53" i="1" s="1"/>
  <c r="TSB53" i="1" s="1"/>
  <c r="TSC53" i="1" s="1"/>
  <c r="TSD53" i="1" s="1"/>
  <c r="TSE53" i="1" s="1"/>
  <c r="TSF53" i="1" s="1"/>
  <c r="TSG53" i="1" s="1"/>
  <c r="TSH53" i="1" s="1"/>
  <c r="TSI53" i="1" s="1"/>
  <c r="TSJ53" i="1" s="1"/>
  <c r="TSK53" i="1" s="1"/>
  <c r="TSL53" i="1" s="1"/>
  <c r="TSM53" i="1" s="1"/>
  <c r="TSN53" i="1" s="1"/>
  <c r="TSO53" i="1" s="1"/>
  <c r="TSP53" i="1" s="1"/>
  <c r="TSQ53" i="1" s="1"/>
  <c r="TSR53" i="1" s="1"/>
  <c r="TSS53" i="1" s="1"/>
  <c r="TST53" i="1" s="1"/>
  <c r="TSU53" i="1" s="1"/>
  <c r="TSV53" i="1" s="1"/>
  <c r="TSW53" i="1" s="1"/>
  <c r="TSX53" i="1" s="1"/>
  <c r="TSY53" i="1" s="1"/>
  <c r="TSZ53" i="1" s="1"/>
  <c r="TTA53" i="1" s="1"/>
  <c r="TTB53" i="1" s="1"/>
  <c r="TTC53" i="1" s="1"/>
  <c r="TTD53" i="1" s="1"/>
  <c r="TTE53" i="1" s="1"/>
  <c r="TTF53" i="1" s="1"/>
  <c r="TTG53" i="1" s="1"/>
  <c r="TTH53" i="1" s="1"/>
  <c r="TTI53" i="1" s="1"/>
  <c r="TTJ53" i="1" s="1"/>
  <c r="TTK53" i="1" s="1"/>
  <c r="TTL53" i="1" s="1"/>
  <c r="TTM53" i="1" s="1"/>
  <c r="TTN53" i="1" s="1"/>
  <c r="TTO53" i="1" s="1"/>
  <c r="TTP53" i="1" s="1"/>
  <c r="TTQ53" i="1" s="1"/>
  <c r="TTR53" i="1" s="1"/>
  <c r="TTS53" i="1" s="1"/>
  <c r="TTT53" i="1" s="1"/>
  <c r="TTU53" i="1" s="1"/>
  <c r="TTV53" i="1" s="1"/>
  <c r="TTW53" i="1" s="1"/>
  <c r="TTX53" i="1" s="1"/>
  <c r="TTY53" i="1" s="1"/>
  <c r="TTZ53" i="1" s="1"/>
  <c r="TUA53" i="1" s="1"/>
  <c r="TUB53" i="1" s="1"/>
  <c r="TUC53" i="1" s="1"/>
  <c r="TUD53" i="1" s="1"/>
  <c r="TUE53" i="1" s="1"/>
  <c r="TUF53" i="1" s="1"/>
  <c r="TUG53" i="1" s="1"/>
  <c r="TUH53" i="1" s="1"/>
  <c r="TUI53" i="1" s="1"/>
  <c r="TUJ53" i="1" s="1"/>
  <c r="TUK53" i="1" s="1"/>
  <c r="TUL53" i="1" s="1"/>
  <c r="TUM53" i="1" s="1"/>
  <c r="TUN53" i="1" s="1"/>
  <c r="TUO53" i="1" s="1"/>
  <c r="TUP53" i="1" s="1"/>
  <c r="TUQ53" i="1" s="1"/>
  <c r="TUR53" i="1" s="1"/>
  <c r="TUS53" i="1" s="1"/>
  <c r="TUT53" i="1" s="1"/>
  <c r="TUU53" i="1" s="1"/>
  <c r="TUV53" i="1" s="1"/>
  <c r="TUW53" i="1" s="1"/>
  <c r="TUX53" i="1" s="1"/>
  <c r="TUY53" i="1" s="1"/>
  <c r="TUZ53" i="1" s="1"/>
  <c r="TVA53" i="1" s="1"/>
  <c r="TVB53" i="1" s="1"/>
  <c r="TVC53" i="1" s="1"/>
  <c r="TVD53" i="1" s="1"/>
  <c r="TVE53" i="1" s="1"/>
  <c r="TVF53" i="1" s="1"/>
  <c r="TVG53" i="1" s="1"/>
  <c r="TVH53" i="1" s="1"/>
  <c r="TVI53" i="1" s="1"/>
  <c r="TVJ53" i="1" s="1"/>
  <c r="TVK53" i="1" s="1"/>
  <c r="TVL53" i="1" s="1"/>
  <c r="TVM53" i="1" s="1"/>
  <c r="TVN53" i="1" s="1"/>
  <c r="TVO53" i="1" s="1"/>
  <c r="TVP53" i="1" s="1"/>
  <c r="TVQ53" i="1" s="1"/>
  <c r="TVR53" i="1" s="1"/>
  <c r="TVS53" i="1" s="1"/>
  <c r="TVT53" i="1" s="1"/>
  <c r="TVU53" i="1" s="1"/>
  <c r="TVV53" i="1" s="1"/>
  <c r="TVW53" i="1" s="1"/>
  <c r="TVX53" i="1" s="1"/>
  <c r="TVY53" i="1" s="1"/>
  <c r="TVZ53" i="1" s="1"/>
  <c r="TWA53" i="1" s="1"/>
  <c r="TWB53" i="1" s="1"/>
  <c r="TWC53" i="1" s="1"/>
  <c r="TWD53" i="1" s="1"/>
  <c r="TWE53" i="1" s="1"/>
  <c r="TWF53" i="1" s="1"/>
  <c r="TWG53" i="1" s="1"/>
  <c r="TWH53" i="1" s="1"/>
  <c r="TWI53" i="1" s="1"/>
  <c r="TWJ53" i="1" s="1"/>
  <c r="TWK53" i="1" s="1"/>
  <c r="TWL53" i="1" s="1"/>
  <c r="TWM53" i="1" s="1"/>
  <c r="TWN53" i="1" s="1"/>
  <c r="TWO53" i="1" s="1"/>
  <c r="TWP53" i="1" s="1"/>
  <c r="TWQ53" i="1" s="1"/>
  <c r="TWR53" i="1" s="1"/>
  <c r="TWS53" i="1" s="1"/>
  <c r="TWT53" i="1" s="1"/>
  <c r="TWU53" i="1" s="1"/>
  <c r="TWV53" i="1" s="1"/>
  <c r="TWW53" i="1" s="1"/>
  <c r="TWX53" i="1" s="1"/>
  <c r="TWY53" i="1" s="1"/>
  <c r="TWZ53" i="1" s="1"/>
  <c r="TXA53" i="1" s="1"/>
  <c r="TXB53" i="1" s="1"/>
  <c r="TXC53" i="1" s="1"/>
  <c r="TXD53" i="1" s="1"/>
  <c r="TXE53" i="1" s="1"/>
  <c r="TXF53" i="1" s="1"/>
  <c r="TXG53" i="1" s="1"/>
  <c r="TXH53" i="1" s="1"/>
  <c r="TXI53" i="1" s="1"/>
  <c r="TXJ53" i="1" s="1"/>
  <c r="TXK53" i="1" s="1"/>
  <c r="TXL53" i="1" s="1"/>
  <c r="TXM53" i="1" s="1"/>
  <c r="TXN53" i="1" s="1"/>
  <c r="TXO53" i="1" s="1"/>
  <c r="TXP53" i="1" s="1"/>
  <c r="TXQ53" i="1" s="1"/>
  <c r="TXR53" i="1" s="1"/>
  <c r="TXS53" i="1" s="1"/>
  <c r="TXT53" i="1" s="1"/>
  <c r="TXU53" i="1" s="1"/>
  <c r="TXV53" i="1" s="1"/>
  <c r="TXW53" i="1" s="1"/>
  <c r="TXX53" i="1" s="1"/>
  <c r="TXY53" i="1" s="1"/>
  <c r="TXZ53" i="1" s="1"/>
  <c r="TYA53" i="1" s="1"/>
  <c r="TYB53" i="1" s="1"/>
  <c r="TYC53" i="1" s="1"/>
  <c r="TYD53" i="1" s="1"/>
  <c r="TYE53" i="1" s="1"/>
  <c r="TYF53" i="1" s="1"/>
  <c r="TYG53" i="1" s="1"/>
  <c r="TYH53" i="1" s="1"/>
  <c r="TYI53" i="1" s="1"/>
  <c r="TYJ53" i="1" s="1"/>
  <c r="TYK53" i="1" s="1"/>
  <c r="TYL53" i="1" s="1"/>
  <c r="TYM53" i="1" s="1"/>
  <c r="TYN53" i="1" s="1"/>
  <c r="TYO53" i="1" s="1"/>
  <c r="TYP53" i="1" s="1"/>
  <c r="TYQ53" i="1" s="1"/>
  <c r="TYR53" i="1" s="1"/>
  <c r="TYS53" i="1" s="1"/>
  <c r="TYT53" i="1" s="1"/>
  <c r="TYU53" i="1" s="1"/>
  <c r="TYV53" i="1" s="1"/>
  <c r="TYW53" i="1" s="1"/>
  <c r="TYX53" i="1" s="1"/>
  <c r="TYY53" i="1" s="1"/>
  <c r="TYZ53" i="1" s="1"/>
  <c r="TZA53" i="1" s="1"/>
  <c r="TZB53" i="1" s="1"/>
  <c r="TZC53" i="1" s="1"/>
  <c r="TZD53" i="1" s="1"/>
  <c r="TZE53" i="1" s="1"/>
  <c r="TZF53" i="1" s="1"/>
  <c r="TZG53" i="1" s="1"/>
  <c r="TZH53" i="1" s="1"/>
  <c r="TZI53" i="1" s="1"/>
  <c r="TZJ53" i="1" s="1"/>
  <c r="TZK53" i="1" s="1"/>
  <c r="TZL53" i="1" s="1"/>
  <c r="TZM53" i="1" s="1"/>
  <c r="TZN53" i="1" s="1"/>
  <c r="TZO53" i="1" s="1"/>
  <c r="TZP53" i="1" s="1"/>
  <c r="TZQ53" i="1" s="1"/>
  <c r="TZR53" i="1" s="1"/>
  <c r="TZS53" i="1" s="1"/>
  <c r="TZT53" i="1" s="1"/>
  <c r="TZU53" i="1" s="1"/>
  <c r="TZV53" i="1" s="1"/>
  <c r="TZW53" i="1" s="1"/>
  <c r="TZX53" i="1" s="1"/>
  <c r="TZY53" i="1" s="1"/>
  <c r="TZZ53" i="1" s="1"/>
  <c r="UAA53" i="1" s="1"/>
  <c r="UAB53" i="1" s="1"/>
  <c r="UAC53" i="1" s="1"/>
  <c r="UAD53" i="1" s="1"/>
  <c r="UAE53" i="1" s="1"/>
  <c r="UAF53" i="1" s="1"/>
  <c r="UAG53" i="1" s="1"/>
  <c r="UAH53" i="1" s="1"/>
  <c r="UAI53" i="1" s="1"/>
  <c r="UAJ53" i="1" s="1"/>
  <c r="UAK53" i="1" s="1"/>
  <c r="UAL53" i="1" s="1"/>
  <c r="UAM53" i="1" s="1"/>
  <c r="UAN53" i="1" s="1"/>
  <c r="UAO53" i="1" s="1"/>
  <c r="UAP53" i="1" s="1"/>
  <c r="UAQ53" i="1" s="1"/>
  <c r="UAR53" i="1" s="1"/>
  <c r="UAS53" i="1" s="1"/>
  <c r="UAT53" i="1" s="1"/>
  <c r="UAU53" i="1" s="1"/>
  <c r="UAV53" i="1" s="1"/>
  <c r="UAW53" i="1" s="1"/>
  <c r="UAX53" i="1" s="1"/>
  <c r="UAY53" i="1" s="1"/>
  <c r="UAZ53" i="1" s="1"/>
  <c r="UBA53" i="1" s="1"/>
  <c r="UBB53" i="1" s="1"/>
  <c r="UBC53" i="1" s="1"/>
  <c r="UBD53" i="1" s="1"/>
  <c r="UBE53" i="1" s="1"/>
  <c r="UBF53" i="1" s="1"/>
  <c r="UBG53" i="1" s="1"/>
  <c r="UBH53" i="1" s="1"/>
  <c r="UBI53" i="1" s="1"/>
  <c r="UBJ53" i="1" s="1"/>
  <c r="UBK53" i="1" s="1"/>
  <c r="UBL53" i="1" s="1"/>
  <c r="UBM53" i="1" s="1"/>
  <c r="UBN53" i="1" s="1"/>
  <c r="UBO53" i="1" s="1"/>
  <c r="UBP53" i="1" s="1"/>
  <c r="UBQ53" i="1" s="1"/>
  <c r="UBR53" i="1" s="1"/>
  <c r="UBS53" i="1" s="1"/>
  <c r="UBT53" i="1" s="1"/>
  <c r="UBU53" i="1" s="1"/>
  <c r="UBV53" i="1" s="1"/>
  <c r="UBW53" i="1" s="1"/>
  <c r="UBX53" i="1" s="1"/>
  <c r="UBY53" i="1" s="1"/>
  <c r="UBZ53" i="1" s="1"/>
  <c r="UCA53" i="1" s="1"/>
  <c r="UCB53" i="1" s="1"/>
  <c r="UCC53" i="1" s="1"/>
  <c r="UCD53" i="1" s="1"/>
  <c r="UCE53" i="1" s="1"/>
  <c r="UCF53" i="1" s="1"/>
  <c r="UCG53" i="1" s="1"/>
  <c r="UCH53" i="1" s="1"/>
  <c r="UCI53" i="1" s="1"/>
  <c r="UCJ53" i="1" s="1"/>
  <c r="UCK53" i="1" s="1"/>
  <c r="UCL53" i="1" s="1"/>
  <c r="UCM53" i="1" s="1"/>
  <c r="UCN53" i="1" s="1"/>
  <c r="UCO53" i="1" s="1"/>
  <c r="UCP53" i="1" s="1"/>
  <c r="UCQ53" i="1" s="1"/>
  <c r="UCR53" i="1" s="1"/>
  <c r="UCS53" i="1" s="1"/>
  <c r="UCT53" i="1" s="1"/>
  <c r="UCU53" i="1" s="1"/>
  <c r="UCV53" i="1" s="1"/>
  <c r="UCW53" i="1" s="1"/>
  <c r="UCX53" i="1" s="1"/>
  <c r="UCY53" i="1" s="1"/>
  <c r="UCZ53" i="1" s="1"/>
  <c r="UDA53" i="1" s="1"/>
  <c r="UDB53" i="1" s="1"/>
  <c r="UDC53" i="1" s="1"/>
  <c r="UDD53" i="1" s="1"/>
  <c r="UDE53" i="1" s="1"/>
  <c r="UDF53" i="1" s="1"/>
  <c r="UDG53" i="1" s="1"/>
  <c r="UDH53" i="1" s="1"/>
  <c r="UDI53" i="1" s="1"/>
  <c r="UDJ53" i="1" s="1"/>
  <c r="UDK53" i="1" s="1"/>
  <c r="UDL53" i="1" s="1"/>
  <c r="UDM53" i="1" s="1"/>
  <c r="UDN53" i="1" s="1"/>
  <c r="UDO53" i="1" s="1"/>
  <c r="UDP53" i="1" s="1"/>
  <c r="UDQ53" i="1" s="1"/>
  <c r="UDR53" i="1" s="1"/>
  <c r="UDS53" i="1" s="1"/>
  <c r="UDT53" i="1" s="1"/>
  <c r="UDU53" i="1" s="1"/>
  <c r="UDV53" i="1" s="1"/>
  <c r="UDW53" i="1" s="1"/>
  <c r="UDX53" i="1" s="1"/>
  <c r="UDY53" i="1" s="1"/>
  <c r="UDZ53" i="1" s="1"/>
  <c r="UEA53" i="1" s="1"/>
  <c r="UEB53" i="1" s="1"/>
  <c r="UEC53" i="1" s="1"/>
  <c r="UED53" i="1" s="1"/>
  <c r="UEE53" i="1" s="1"/>
  <c r="UEF53" i="1" s="1"/>
  <c r="UEG53" i="1" s="1"/>
  <c r="UEH53" i="1" s="1"/>
  <c r="UEI53" i="1" s="1"/>
  <c r="UEJ53" i="1" s="1"/>
  <c r="UEK53" i="1" s="1"/>
  <c r="UEL53" i="1" s="1"/>
  <c r="UEM53" i="1" s="1"/>
  <c r="UEN53" i="1" s="1"/>
  <c r="UEO53" i="1" s="1"/>
  <c r="UEP53" i="1" s="1"/>
  <c r="UEQ53" i="1" s="1"/>
  <c r="UER53" i="1" s="1"/>
  <c r="UES53" i="1" s="1"/>
  <c r="UET53" i="1" s="1"/>
  <c r="UEU53" i="1" s="1"/>
  <c r="UEV53" i="1" s="1"/>
  <c r="UEW53" i="1" s="1"/>
  <c r="UEX53" i="1" s="1"/>
  <c r="UEY53" i="1" s="1"/>
  <c r="UEZ53" i="1" s="1"/>
  <c r="UFA53" i="1" s="1"/>
  <c r="UFB53" i="1" s="1"/>
  <c r="UFC53" i="1" s="1"/>
  <c r="UFD53" i="1" s="1"/>
  <c r="UFE53" i="1" s="1"/>
  <c r="UFF53" i="1" s="1"/>
  <c r="UFG53" i="1" s="1"/>
  <c r="UFH53" i="1" s="1"/>
  <c r="UFI53" i="1" s="1"/>
  <c r="UFJ53" i="1" s="1"/>
  <c r="UFK53" i="1" s="1"/>
  <c r="UFL53" i="1" s="1"/>
  <c r="UFM53" i="1" s="1"/>
  <c r="UFN53" i="1" s="1"/>
  <c r="UFO53" i="1" s="1"/>
  <c r="UFP53" i="1" s="1"/>
  <c r="UFQ53" i="1" s="1"/>
  <c r="UFR53" i="1" s="1"/>
  <c r="UFS53" i="1" s="1"/>
  <c r="UFT53" i="1" s="1"/>
  <c r="UFU53" i="1" s="1"/>
  <c r="UFV53" i="1" s="1"/>
  <c r="UFW53" i="1" s="1"/>
  <c r="UFX53" i="1" s="1"/>
  <c r="UFY53" i="1" s="1"/>
  <c r="UFZ53" i="1" s="1"/>
  <c r="UGA53" i="1" s="1"/>
  <c r="UGB53" i="1" s="1"/>
  <c r="UGC53" i="1" s="1"/>
  <c r="UGD53" i="1" s="1"/>
  <c r="UGE53" i="1" s="1"/>
  <c r="UGF53" i="1" s="1"/>
  <c r="UGG53" i="1" s="1"/>
  <c r="UGH53" i="1" s="1"/>
  <c r="UGI53" i="1" s="1"/>
  <c r="UGJ53" i="1" s="1"/>
  <c r="UGK53" i="1" s="1"/>
  <c r="UGL53" i="1" s="1"/>
  <c r="UGM53" i="1" s="1"/>
  <c r="UGN53" i="1" s="1"/>
  <c r="UGO53" i="1" s="1"/>
  <c r="UGP53" i="1" s="1"/>
  <c r="UGQ53" i="1" s="1"/>
  <c r="UGR53" i="1" s="1"/>
  <c r="UGS53" i="1" s="1"/>
  <c r="UGT53" i="1" s="1"/>
  <c r="UGU53" i="1" s="1"/>
  <c r="UGV53" i="1" s="1"/>
  <c r="UGW53" i="1" s="1"/>
  <c r="UGX53" i="1" s="1"/>
  <c r="UGY53" i="1" s="1"/>
  <c r="UGZ53" i="1" s="1"/>
  <c r="UHA53" i="1" s="1"/>
  <c r="UHB53" i="1" s="1"/>
  <c r="UHC53" i="1" s="1"/>
  <c r="UHD53" i="1" s="1"/>
  <c r="UHE53" i="1" s="1"/>
  <c r="UHF53" i="1" s="1"/>
  <c r="UHG53" i="1" s="1"/>
  <c r="UHH53" i="1" s="1"/>
  <c r="UHI53" i="1" s="1"/>
  <c r="UHJ53" i="1" s="1"/>
  <c r="UHK53" i="1" s="1"/>
  <c r="UHL53" i="1" s="1"/>
  <c r="UHM53" i="1" s="1"/>
  <c r="UHN53" i="1" s="1"/>
  <c r="UHO53" i="1" s="1"/>
  <c r="UHP53" i="1" s="1"/>
  <c r="UHQ53" i="1" s="1"/>
  <c r="UHR53" i="1" s="1"/>
  <c r="UHS53" i="1" s="1"/>
  <c r="UHT53" i="1" s="1"/>
  <c r="UHU53" i="1" s="1"/>
  <c r="UHV53" i="1" s="1"/>
  <c r="UHW53" i="1" s="1"/>
  <c r="UHX53" i="1" s="1"/>
  <c r="UHY53" i="1" s="1"/>
  <c r="UHZ53" i="1" s="1"/>
  <c r="UIA53" i="1" s="1"/>
  <c r="UIB53" i="1" s="1"/>
  <c r="UIC53" i="1" s="1"/>
  <c r="UID53" i="1" s="1"/>
  <c r="UIE53" i="1" s="1"/>
  <c r="UIF53" i="1" s="1"/>
  <c r="UIG53" i="1" s="1"/>
  <c r="UIH53" i="1" s="1"/>
  <c r="UII53" i="1" s="1"/>
  <c r="UIJ53" i="1" s="1"/>
  <c r="UIK53" i="1" s="1"/>
  <c r="UIL53" i="1" s="1"/>
  <c r="UIM53" i="1" s="1"/>
  <c r="UIN53" i="1" s="1"/>
  <c r="UIO53" i="1" s="1"/>
  <c r="UIP53" i="1" s="1"/>
  <c r="UIQ53" i="1" s="1"/>
  <c r="UIR53" i="1" s="1"/>
  <c r="UIS53" i="1" s="1"/>
  <c r="UIT53" i="1" s="1"/>
  <c r="UIU53" i="1" s="1"/>
  <c r="UIV53" i="1" s="1"/>
  <c r="UIW53" i="1" s="1"/>
  <c r="UIX53" i="1" s="1"/>
  <c r="UIY53" i="1" s="1"/>
  <c r="UIZ53" i="1" s="1"/>
  <c r="UJA53" i="1" s="1"/>
  <c r="UJB53" i="1" s="1"/>
  <c r="UJC53" i="1" s="1"/>
  <c r="UJD53" i="1" s="1"/>
  <c r="UJE53" i="1" s="1"/>
  <c r="UJF53" i="1" s="1"/>
  <c r="UJG53" i="1" s="1"/>
  <c r="UJH53" i="1" s="1"/>
  <c r="UJI53" i="1" s="1"/>
  <c r="UJJ53" i="1" s="1"/>
  <c r="UJK53" i="1" s="1"/>
  <c r="UJL53" i="1" s="1"/>
  <c r="UJM53" i="1" s="1"/>
  <c r="UJN53" i="1" s="1"/>
  <c r="UJO53" i="1" s="1"/>
  <c r="UJP53" i="1" s="1"/>
  <c r="UJQ53" i="1" s="1"/>
  <c r="UJR53" i="1" s="1"/>
  <c r="UJS53" i="1" s="1"/>
  <c r="UJT53" i="1" s="1"/>
  <c r="UJU53" i="1" s="1"/>
  <c r="UJV53" i="1" s="1"/>
  <c r="UJW53" i="1" s="1"/>
  <c r="UJX53" i="1" s="1"/>
  <c r="UJY53" i="1" s="1"/>
  <c r="UJZ53" i="1" s="1"/>
  <c r="UKA53" i="1" s="1"/>
  <c r="UKB53" i="1" s="1"/>
  <c r="UKC53" i="1" s="1"/>
  <c r="UKD53" i="1" s="1"/>
  <c r="UKE53" i="1" s="1"/>
  <c r="UKF53" i="1" s="1"/>
  <c r="UKG53" i="1" s="1"/>
  <c r="UKH53" i="1" s="1"/>
  <c r="UKI53" i="1" s="1"/>
  <c r="UKJ53" i="1" s="1"/>
  <c r="UKK53" i="1" s="1"/>
  <c r="UKL53" i="1" s="1"/>
  <c r="UKM53" i="1" s="1"/>
  <c r="UKN53" i="1" s="1"/>
  <c r="UKO53" i="1" s="1"/>
  <c r="UKP53" i="1" s="1"/>
  <c r="UKQ53" i="1" s="1"/>
  <c r="UKR53" i="1" s="1"/>
  <c r="UKS53" i="1" s="1"/>
  <c r="UKT53" i="1" s="1"/>
  <c r="UKU53" i="1" s="1"/>
  <c r="UKV53" i="1" s="1"/>
  <c r="UKW53" i="1" s="1"/>
  <c r="UKX53" i="1" s="1"/>
  <c r="UKY53" i="1" s="1"/>
  <c r="UKZ53" i="1" s="1"/>
  <c r="ULA53" i="1" s="1"/>
  <c r="ULB53" i="1" s="1"/>
  <c r="ULC53" i="1" s="1"/>
  <c r="ULD53" i="1" s="1"/>
  <c r="ULE53" i="1" s="1"/>
  <c r="ULF53" i="1" s="1"/>
  <c r="ULG53" i="1" s="1"/>
  <c r="ULH53" i="1" s="1"/>
  <c r="ULI53" i="1" s="1"/>
  <c r="ULJ53" i="1" s="1"/>
  <c r="ULK53" i="1" s="1"/>
  <c r="ULL53" i="1" s="1"/>
  <c r="ULM53" i="1" s="1"/>
  <c r="ULN53" i="1" s="1"/>
  <c r="ULO53" i="1" s="1"/>
  <c r="ULP53" i="1" s="1"/>
  <c r="ULQ53" i="1" s="1"/>
  <c r="ULR53" i="1" s="1"/>
  <c r="ULS53" i="1" s="1"/>
  <c r="ULT53" i="1" s="1"/>
  <c r="ULU53" i="1" s="1"/>
  <c r="ULV53" i="1" s="1"/>
  <c r="ULW53" i="1" s="1"/>
  <c r="ULX53" i="1" s="1"/>
  <c r="ULY53" i="1" s="1"/>
  <c r="ULZ53" i="1" s="1"/>
  <c r="UMA53" i="1" s="1"/>
  <c r="UMB53" i="1" s="1"/>
  <c r="UMC53" i="1" s="1"/>
  <c r="UMD53" i="1" s="1"/>
  <c r="UME53" i="1" s="1"/>
  <c r="UMF53" i="1" s="1"/>
  <c r="UMG53" i="1" s="1"/>
  <c r="UMH53" i="1" s="1"/>
  <c r="UMI53" i="1" s="1"/>
  <c r="UMJ53" i="1" s="1"/>
  <c r="UMK53" i="1" s="1"/>
  <c r="UML53" i="1" s="1"/>
  <c r="UMM53" i="1" s="1"/>
  <c r="UMN53" i="1" s="1"/>
  <c r="UMO53" i="1" s="1"/>
  <c r="UMP53" i="1" s="1"/>
  <c r="UMQ53" i="1" s="1"/>
  <c r="UMR53" i="1" s="1"/>
  <c r="UMS53" i="1" s="1"/>
  <c r="UMT53" i="1" s="1"/>
  <c r="UMU53" i="1" s="1"/>
  <c r="UMV53" i="1" s="1"/>
  <c r="UMW53" i="1" s="1"/>
  <c r="UMX53" i="1" s="1"/>
  <c r="UMY53" i="1" s="1"/>
  <c r="UMZ53" i="1" s="1"/>
  <c r="UNA53" i="1" s="1"/>
  <c r="UNB53" i="1" s="1"/>
  <c r="UNC53" i="1" s="1"/>
  <c r="UND53" i="1" s="1"/>
  <c r="UNE53" i="1" s="1"/>
  <c r="UNF53" i="1" s="1"/>
  <c r="UNG53" i="1" s="1"/>
  <c r="UNH53" i="1" s="1"/>
  <c r="UNI53" i="1" s="1"/>
  <c r="UNJ53" i="1" s="1"/>
  <c r="UNK53" i="1" s="1"/>
  <c r="UNL53" i="1" s="1"/>
  <c r="UNM53" i="1" s="1"/>
  <c r="UNN53" i="1" s="1"/>
  <c r="UNO53" i="1" s="1"/>
  <c r="UNP53" i="1" s="1"/>
  <c r="UNQ53" i="1" s="1"/>
  <c r="UNR53" i="1" s="1"/>
  <c r="UNS53" i="1" s="1"/>
  <c r="UNT53" i="1" s="1"/>
  <c r="UNU53" i="1" s="1"/>
  <c r="UNV53" i="1" s="1"/>
  <c r="UNW53" i="1" s="1"/>
  <c r="UNX53" i="1" s="1"/>
  <c r="UNY53" i="1" s="1"/>
  <c r="UNZ53" i="1" s="1"/>
  <c r="UOA53" i="1" s="1"/>
  <c r="UOB53" i="1" s="1"/>
  <c r="UOC53" i="1" s="1"/>
  <c r="UOD53" i="1" s="1"/>
  <c r="UOE53" i="1" s="1"/>
  <c r="UOF53" i="1" s="1"/>
  <c r="UOG53" i="1" s="1"/>
  <c r="UOH53" i="1" s="1"/>
  <c r="UOI53" i="1" s="1"/>
  <c r="UOJ53" i="1" s="1"/>
  <c r="UOK53" i="1" s="1"/>
  <c r="UOL53" i="1" s="1"/>
  <c r="UOM53" i="1" s="1"/>
  <c r="UON53" i="1" s="1"/>
  <c r="UOO53" i="1" s="1"/>
  <c r="UOP53" i="1" s="1"/>
  <c r="UOQ53" i="1" s="1"/>
  <c r="UOR53" i="1" s="1"/>
  <c r="UOS53" i="1" s="1"/>
  <c r="UOT53" i="1" s="1"/>
  <c r="UOU53" i="1" s="1"/>
  <c r="UOV53" i="1" s="1"/>
  <c r="UOW53" i="1" s="1"/>
  <c r="UOX53" i="1" s="1"/>
  <c r="UOY53" i="1" s="1"/>
  <c r="UOZ53" i="1" s="1"/>
  <c r="UPA53" i="1" s="1"/>
  <c r="UPB53" i="1" s="1"/>
  <c r="UPC53" i="1" s="1"/>
  <c r="UPD53" i="1" s="1"/>
  <c r="UPE53" i="1" s="1"/>
  <c r="UPF53" i="1" s="1"/>
  <c r="UPG53" i="1" s="1"/>
  <c r="UPH53" i="1" s="1"/>
  <c r="UPI53" i="1" s="1"/>
  <c r="UPJ53" i="1" s="1"/>
  <c r="UPK53" i="1" s="1"/>
  <c r="UPL53" i="1" s="1"/>
  <c r="UPM53" i="1" s="1"/>
  <c r="UPN53" i="1" s="1"/>
  <c r="UPO53" i="1" s="1"/>
  <c r="UPP53" i="1" s="1"/>
  <c r="UPQ53" i="1" s="1"/>
  <c r="UPR53" i="1" s="1"/>
  <c r="UPS53" i="1" s="1"/>
  <c r="UPT53" i="1" s="1"/>
  <c r="UPU53" i="1" s="1"/>
  <c r="UPV53" i="1" s="1"/>
  <c r="UPW53" i="1" s="1"/>
  <c r="UPX53" i="1" s="1"/>
  <c r="UPY53" i="1" s="1"/>
  <c r="UPZ53" i="1" s="1"/>
  <c r="UQA53" i="1" s="1"/>
  <c r="UQB53" i="1" s="1"/>
  <c r="UQC53" i="1" s="1"/>
  <c r="UQD53" i="1" s="1"/>
  <c r="UQE53" i="1" s="1"/>
  <c r="UQF53" i="1" s="1"/>
  <c r="UQG53" i="1" s="1"/>
  <c r="UQH53" i="1" s="1"/>
  <c r="UQI53" i="1" s="1"/>
  <c r="UQJ53" i="1" s="1"/>
  <c r="UQK53" i="1" s="1"/>
  <c r="UQL53" i="1" s="1"/>
  <c r="UQM53" i="1" s="1"/>
  <c r="UQN53" i="1" s="1"/>
  <c r="UQO53" i="1" s="1"/>
  <c r="UQP53" i="1" s="1"/>
  <c r="UQQ53" i="1" s="1"/>
  <c r="UQR53" i="1" s="1"/>
  <c r="UQS53" i="1" s="1"/>
  <c r="UQT53" i="1" s="1"/>
  <c r="UQU53" i="1" s="1"/>
  <c r="UQV53" i="1" s="1"/>
  <c r="UQW53" i="1" s="1"/>
  <c r="UQX53" i="1" s="1"/>
  <c r="UQY53" i="1" s="1"/>
  <c r="UQZ53" i="1" s="1"/>
  <c r="URA53" i="1" s="1"/>
  <c r="URB53" i="1" s="1"/>
  <c r="URC53" i="1" s="1"/>
  <c r="URD53" i="1" s="1"/>
  <c r="URE53" i="1" s="1"/>
  <c r="URF53" i="1" s="1"/>
  <c r="URG53" i="1" s="1"/>
  <c r="URH53" i="1" s="1"/>
  <c r="URI53" i="1" s="1"/>
  <c r="URJ53" i="1" s="1"/>
  <c r="URK53" i="1" s="1"/>
  <c r="URL53" i="1" s="1"/>
  <c r="URM53" i="1" s="1"/>
  <c r="URN53" i="1" s="1"/>
  <c r="URO53" i="1" s="1"/>
  <c r="URP53" i="1" s="1"/>
  <c r="URQ53" i="1" s="1"/>
  <c r="URR53" i="1" s="1"/>
  <c r="URS53" i="1" s="1"/>
  <c r="URT53" i="1" s="1"/>
  <c r="URU53" i="1" s="1"/>
  <c r="URV53" i="1" s="1"/>
  <c r="URW53" i="1" s="1"/>
  <c r="URX53" i="1" s="1"/>
  <c r="URY53" i="1" s="1"/>
  <c r="URZ53" i="1" s="1"/>
  <c r="USA53" i="1" s="1"/>
  <c r="USB53" i="1" s="1"/>
  <c r="USC53" i="1" s="1"/>
  <c r="USD53" i="1" s="1"/>
  <c r="USE53" i="1" s="1"/>
  <c r="USF53" i="1" s="1"/>
  <c r="USG53" i="1" s="1"/>
  <c r="USH53" i="1" s="1"/>
  <c r="USI53" i="1" s="1"/>
  <c r="USJ53" i="1" s="1"/>
  <c r="USK53" i="1" s="1"/>
  <c r="USL53" i="1" s="1"/>
  <c r="USM53" i="1" s="1"/>
  <c r="USN53" i="1" s="1"/>
  <c r="USO53" i="1" s="1"/>
  <c r="USP53" i="1" s="1"/>
  <c r="USQ53" i="1" s="1"/>
  <c r="USR53" i="1" s="1"/>
  <c r="USS53" i="1" s="1"/>
  <c r="UST53" i="1" s="1"/>
  <c r="USU53" i="1" s="1"/>
  <c r="USV53" i="1" s="1"/>
  <c r="USW53" i="1" s="1"/>
  <c r="USX53" i="1" s="1"/>
  <c r="USY53" i="1" s="1"/>
  <c r="USZ53" i="1" s="1"/>
  <c r="UTA53" i="1" s="1"/>
  <c r="UTB53" i="1" s="1"/>
  <c r="UTC53" i="1" s="1"/>
  <c r="UTD53" i="1" s="1"/>
  <c r="UTE53" i="1" s="1"/>
  <c r="UTF53" i="1" s="1"/>
  <c r="UTG53" i="1" s="1"/>
  <c r="UTH53" i="1" s="1"/>
  <c r="UTI53" i="1" s="1"/>
  <c r="UTJ53" i="1" s="1"/>
  <c r="UTK53" i="1" s="1"/>
  <c r="UTL53" i="1" s="1"/>
  <c r="UTM53" i="1" s="1"/>
  <c r="UTN53" i="1" s="1"/>
  <c r="UTO53" i="1" s="1"/>
  <c r="UTP53" i="1" s="1"/>
  <c r="UTQ53" i="1" s="1"/>
  <c r="UTR53" i="1" s="1"/>
  <c r="UTS53" i="1" s="1"/>
  <c r="UTT53" i="1" s="1"/>
  <c r="UTU53" i="1" s="1"/>
  <c r="UTV53" i="1" s="1"/>
  <c r="UTW53" i="1" s="1"/>
  <c r="UTX53" i="1" s="1"/>
  <c r="UTY53" i="1" s="1"/>
  <c r="UTZ53" i="1" s="1"/>
  <c r="UUA53" i="1" s="1"/>
  <c r="UUB53" i="1" s="1"/>
  <c r="UUC53" i="1" s="1"/>
  <c r="UUD53" i="1" s="1"/>
  <c r="UUE53" i="1" s="1"/>
  <c r="UUF53" i="1" s="1"/>
  <c r="UUG53" i="1" s="1"/>
  <c r="UUH53" i="1" s="1"/>
  <c r="UUI53" i="1" s="1"/>
  <c r="UUJ53" i="1" s="1"/>
  <c r="UUK53" i="1" s="1"/>
  <c r="UUL53" i="1" s="1"/>
  <c r="UUM53" i="1" s="1"/>
  <c r="UUN53" i="1" s="1"/>
  <c r="UUO53" i="1" s="1"/>
  <c r="UUP53" i="1" s="1"/>
  <c r="UUQ53" i="1" s="1"/>
  <c r="UUR53" i="1" s="1"/>
  <c r="UUS53" i="1" s="1"/>
  <c r="UUT53" i="1" s="1"/>
  <c r="UUU53" i="1" s="1"/>
  <c r="UUV53" i="1" s="1"/>
  <c r="UUW53" i="1" s="1"/>
  <c r="UUX53" i="1" s="1"/>
  <c r="UUY53" i="1" s="1"/>
  <c r="UUZ53" i="1" s="1"/>
  <c r="UVA53" i="1" s="1"/>
  <c r="UVB53" i="1" s="1"/>
  <c r="UVC53" i="1" s="1"/>
  <c r="UVD53" i="1" s="1"/>
  <c r="UVE53" i="1" s="1"/>
  <c r="UVF53" i="1" s="1"/>
  <c r="UVG53" i="1" s="1"/>
  <c r="UVH53" i="1" s="1"/>
  <c r="UVI53" i="1" s="1"/>
  <c r="UVJ53" i="1" s="1"/>
  <c r="UVK53" i="1" s="1"/>
  <c r="UVL53" i="1" s="1"/>
  <c r="UVM53" i="1" s="1"/>
  <c r="UVN53" i="1" s="1"/>
  <c r="UVO53" i="1" s="1"/>
  <c r="UVP53" i="1" s="1"/>
  <c r="UVQ53" i="1" s="1"/>
  <c r="UVR53" i="1" s="1"/>
  <c r="UVS53" i="1" s="1"/>
  <c r="UVT53" i="1" s="1"/>
  <c r="UVU53" i="1" s="1"/>
  <c r="UVV53" i="1" s="1"/>
  <c r="UVW53" i="1" s="1"/>
  <c r="UVX53" i="1" s="1"/>
  <c r="UVY53" i="1" s="1"/>
  <c r="UVZ53" i="1" s="1"/>
  <c r="UWA53" i="1" s="1"/>
  <c r="UWB53" i="1" s="1"/>
  <c r="UWC53" i="1" s="1"/>
  <c r="UWD53" i="1" s="1"/>
  <c r="UWE53" i="1" s="1"/>
  <c r="UWF53" i="1" s="1"/>
  <c r="UWG53" i="1" s="1"/>
  <c r="UWH53" i="1" s="1"/>
  <c r="UWI53" i="1" s="1"/>
  <c r="UWJ53" i="1" s="1"/>
  <c r="UWK53" i="1" s="1"/>
  <c r="UWL53" i="1" s="1"/>
  <c r="UWM53" i="1" s="1"/>
  <c r="UWN53" i="1" s="1"/>
  <c r="UWO53" i="1" s="1"/>
  <c r="UWP53" i="1" s="1"/>
  <c r="UWQ53" i="1" s="1"/>
  <c r="UWR53" i="1" s="1"/>
  <c r="UWS53" i="1" s="1"/>
  <c r="UWT53" i="1" s="1"/>
  <c r="UWU53" i="1" s="1"/>
  <c r="UWV53" i="1" s="1"/>
  <c r="UWW53" i="1" s="1"/>
  <c r="UWX53" i="1" s="1"/>
  <c r="UWY53" i="1" s="1"/>
  <c r="UWZ53" i="1" s="1"/>
  <c r="UXA53" i="1" s="1"/>
  <c r="UXB53" i="1" s="1"/>
  <c r="UXC53" i="1" s="1"/>
  <c r="UXD53" i="1" s="1"/>
  <c r="UXE53" i="1" s="1"/>
  <c r="UXF53" i="1" s="1"/>
  <c r="UXG53" i="1" s="1"/>
  <c r="UXH53" i="1" s="1"/>
  <c r="UXI53" i="1" s="1"/>
  <c r="UXJ53" i="1" s="1"/>
  <c r="UXK53" i="1" s="1"/>
  <c r="UXL53" i="1" s="1"/>
  <c r="UXM53" i="1" s="1"/>
  <c r="UXN53" i="1" s="1"/>
  <c r="UXO53" i="1" s="1"/>
  <c r="UXP53" i="1" s="1"/>
  <c r="UXQ53" i="1" s="1"/>
  <c r="UXR53" i="1" s="1"/>
  <c r="UXS53" i="1" s="1"/>
  <c r="UXT53" i="1" s="1"/>
  <c r="UXU53" i="1" s="1"/>
  <c r="UXV53" i="1" s="1"/>
  <c r="UXW53" i="1" s="1"/>
  <c r="UXX53" i="1" s="1"/>
  <c r="UXY53" i="1" s="1"/>
  <c r="UXZ53" i="1" s="1"/>
  <c r="UYA53" i="1" s="1"/>
  <c r="UYB53" i="1" s="1"/>
  <c r="UYC53" i="1" s="1"/>
  <c r="UYD53" i="1" s="1"/>
  <c r="UYE53" i="1" s="1"/>
  <c r="UYF53" i="1" s="1"/>
  <c r="UYG53" i="1" s="1"/>
  <c r="UYH53" i="1" s="1"/>
  <c r="UYI53" i="1" s="1"/>
  <c r="UYJ53" i="1" s="1"/>
  <c r="UYK53" i="1" s="1"/>
  <c r="UYL53" i="1" s="1"/>
  <c r="UYM53" i="1" s="1"/>
  <c r="UYN53" i="1" s="1"/>
  <c r="UYO53" i="1" s="1"/>
  <c r="UYP53" i="1" s="1"/>
  <c r="UYQ53" i="1" s="1"/>
  <c r="UYR53" i="1" s="1"/>
  <c r="UYS53" i="1" s="1"/>
  <c r="UYT53" i="1" s="1"/>
  <c r="UYU53" i="1" s="1"/>
  <c r="UYV53" i="1" s="1"/>
  <c r="UYW53" i="1" s="1"/>
  <c r="UYX53" i="1" s="1"/>
  <c r="UYY53" i="1" s="1"/>
  <c r="UYZ53" i="1" s="1"/>
  <c r="UZA53" i="1" s="1"/>
  <c r="UZB53" i="1" s="1"/>
  <c r="UZC53" i="1" s="1"/>
  <c r="UZD53" i="1" s="1"/>
  <c r="UZE53" i="1" s="1"/>
  <c r="UZF53" i="1" s="1"/>
  <c r="UZG53" i="1" s="1"/>
  <c r="UZH53" i="1" s="1"/>
  <c r="UZI53" i="1" s="1"/>
  <c r="UZJ53" i="1" s="1"/>
  <c r="UZK53" i="1" s="1"/>
  <c r="UZL53" i="1" s="1"/>
  <c r="UZM53" i="1" s="1"/>
  <c r="UZN53" i="1" s="1"/>
  <c r="UZO53" i="1" s="1"/>
  <c r="UZP53" i="1" s="1"/>
  <c r="UZQ53" i="1" s="1"/>
  <c r="UZR53" i="1" s="1"/>
  <c r="UZS53" i="1" s="1"/>
  <c r="UZT53" i="1" s="1"/>
  <c r="UZU53" i="1" s="1"/>
  <c r="UZV53" i="1" s="1"/>
  <c r="UZW53" i="1" s="1"/>
  <c r="UZX53" i="1" s="1"/>
  <c r="UZY53" i="1" s="1"/>
  <c r="UZZ53" i="1" s="1"/>
  <c r="VAA53" i="1" s="1"/>
  <c r="VAB53" i="1" s="1"/>
  <c r="VAC53" i="1" s="1"/>
  <c r="VAD53" i="1" s="1"/>
  <c r="VAE53" i="1" s="1"/>
  <c r="VAF53" i="1" s="1"/>
  <c r="VAG53" i="1" s="1"/>
  <c r="VAH53" i="1" s="1"/>
  <c r="VAI53" i="1" s="1"/>
  <c r="VAJ53" i="1" s="1"/>
  <c r="VAK53" i="1" s="1"/>
  <c r="VAL53" i="1" s="1"/>
  <c r="VAM53" i="1" s="1"/>
  <c r="VAN53" i="1" s="1"/>
  <c r="VAO53" i="1" s="1"/>
  <c r="VAP53" i="1" s="1"/>
  <c r="VAQ53" i="1" s="1"/>
  <c r="VAR53" i="1" s="1"/>
  <c r="VAS53" i="1" s="1"/>
  <c r="VAT53" i="1" s="1"/>
  <c r="VAU53" i="1" s="1"/>
  <c r="VAV53" i="1" s="1"/>
  <c r="VAW53" i="1" s="1"/>
  <c r="VAX53" i="1" s="1"/>
  <c r="VAY53" i="1" s="1"/>
  <c r="VAZ53" i="1" s="1"/>
  <c r="VBA53" i="1" s="1"/>
  <c r="VBB53" i="1" s="1"/>
  <c r="VBC53" i="1" s="1"/>
  <c r="VBD53" i="1" s="1"/>
  <c r="VBE53" i="1" s="1"/>
  <c r="VBF53" i="1" s="1"/>
  <c r="VBG53" i="1" s="1"/>
  <c r="VBH53" i="1" s="1"/>
  <c r="VBI53" i="1" s="1"/>
  <c r="VBJ53" i="1" s="1"/>
  <c r="VBK53" i="1" s="1"/>
  <c r="VBL53" i="1" s="1"/>
  <c r="VBM53" i="1" s="1"/>
  <c r="VBN53" i="1" s="1"/>
  <c r="VBO53" i="1" s="1"/>
  <c r="VBP53" i="1" s="1"/>
  <c r="VBQ53" i="1" s="1"/>
  <c r="VBR53" i="1" s="1"/>
  <c r="VBS53" i="1" s="1"/>
  <c r="VBT53" i="1" s="1"/>
  <c r="VBU53" i="1" s="1"/>
  <c r="VBV53" i="1" s="1"/>
  <c r="VBW53" i="1" s="1"/>
  <c r="VBX53" i="1" s="1"/>
  <c r="VBY53" i="1" s="1"/>
  <c r="VBZ53" i="1" s="1"/>
  <c r="VCA53" i="1" s="1"/>
  <c r="VCB53" i="1" s="1"/>
  <c r="VCC53" i="1" s="1"/>
  <c r="VCD53" i="1" s="1"/>
  <c r="VCE53" i="1" s="1"/>
  <c r="VCF53" i="1" s="1"/>
  <c r="VCG53" i="1" s="1"/>
  <c r="VCH53" i="1" s="1"/>
  <c r="VCI53" i="1" s="1"/>
  <c r="VCJ53" i="1" s="1"/>
  <c r="VCK53" i="1" s="1"/>
  <c r="VCL53" i="1" s="1"/>
  <c r="VCM53" i="1" s="1"/>
  <c r="VCN53" i="1" s="1"/>
  <c r="VCO53" i="1" s="1"/>
  <c r="VCP53" i="1" s="1"/>
  <c r="VCQ53" i="1" s="1"/>
  <c r="VCR53" i="1" s="1"/>
  <c r="VCS53" i="1" s="1"/>
  <c r="VCT53" i="1" s="1"/>
  <c r="VCU53" i="1" s="1"/>
  <c r="VCV53" i="1" s="1"/>
  <c r="VCW53" i="1" s="1"/>
  <c r="VCX53" i="1" s="1"/>
  <c r="VCY53" i="1" s="1"/>
  <c r="VCZ53" i="1" s="1"/>
  <c r="VDA53" i="1" s="1"/>
  <c r="VDB53" i="1" s="1"/>
  <c r="VDC53" i="1" s="1"/>
  <c r="VDD53" i="1" s="1"/>
  <c r="VDE53" i="1" s="1"/>
  <c r="VDF53" i="1" s="1"/>
  <c r="VDG53" i="1" s="1"/>
  <c r="VDH53" i="1" s="1"/>
  <c r="VDI53" i="1" s="1"/>
  <c r="VDJ53" i="1" s="1"/>
  <c r="VDK53" i="1" s="1"/>
  <c r="VDL53" i="1" s="1"/>
  <c r="VDM53" i="1" s="1"/>
  <c r="VDN53" i="1" s="1"/>
  <c r="VDO53" i="1" s="1"/>
  <c r="VDP53" i="1" s="1"/>
  <c r="VDQ53" i="1" s="1"/>
  <c r="VDR53" i="1" s="1"/>
  <c r="VDS53" i="1" s="1"/>
  <c r="VDT53" i="1" s="1"/>
  <c r="VDU53" i="1" s="1"/>
  <c r="VDV53" i="1" s="1"/>
  <c r="VDW53" i="1" s="1"/>
  <c r="VDX53" i="1" s="1"/>
  <c r="VDY53" i="1" s="1"/>
  <c r="VDZ53" i="1" s="1"/>
  <c r="VEA53" i="1" s="1"/>
  <c r="VEB53" i="1" s="1"/>
  <c r="VEC53" i="1" s="1"/>
  <c r="VED53" i="1" s="1"/>
  <c r="VEE53" i="1" s="1"/>
  <c r="VEF53" i="1" s="1"/>
  <c r="VEG53" i="1" s="1"/>
  <c r="VEH53" i="1" s="1"/>
  <c r="VEI53" i="1" s="1"/>
  <c r="VEJ53" i="1" s="1"/>
  <c r="VEK53" i="1" s="1"/>
  <c r="VEL53" i="1" s="1"/>
  <c r="VEM53" i="1" s="1"/>
  <c r="VEN53" i="1" s="1"/>
  <c r="VEO53" i="1" s="1"/>
  <c r="VEP53" i="1" s="1"/>
  <c r="VEQ53" i="1" s="1"/>
  <c r="VER53" i="1" s="1"/>
  <c r="VES53" i="1" s="1"/>
  <c r="VET53" i="1" s="1"/>
  <c r="VEU53" i="1" s="1"/>
  <c r="VEV53" i="1" s="1"/>
  <c r="VEW53" i="1" s="1"/>
  <c r="VEX53" i="1" s="1"/>
  <c r="VEY53" i="1" s="1"/>
  <c r="VEZ53" i="1" s="1"/>
  <c r="VFA53" i="1" s="1"/>
  <c r="VFB53" i="1" s="1"/>
  <c r="VFC53" i="1" s="1"/>
  <c r="VFD53" i="1" s="1"/>
  <c r="VFE53" i="1" s="1"/>
  <c r="VFF53" i="1" s="1"/>
  <c r="VFG53" i="1" s="1"/>
  <c r="VFH53" i="1" s="1"/>
  <c r="VFI53" i="1" s="1"/>
  <c r="VFJ53" i="1" s="1"/>
  <c r="VFK53" i="1" s="1"/>
  <c r="VFL53" i="1" s="1"/>
  <c r="VFM53" i="1" s="1"/>
  <c r="VFN53" i="1" s="1"/>
  <c r="VFO53" i="1" s="1"/>
  <c r="VFP53" i="1" s="1"/>
  <c r="VFQ53" i="1" s="1"/>
  <c r="VFR53" i="1" s="1"/>
  <c r="VFS53" i="1" s="1"/>
  <c r="VFT53" i="1" s="1"/>
  <c r="VFU53" i="1" s="1"/>
  <c r="VFV53" i="1" s="1"/>
  <c r="VFW53" i="1" s="1"/>
  <c r="VFX53" i="1" s="1"/>
  <c r="VFY53" i="1" s="1"/>
  <c r="VFZ53" i="1" s="1"/>
  <c r="VGA53" i="1" s="1"/>
  <c r="VGB53" i="1" s="1"/>
  <c r="VGC53" i="1" s="1"/>
  <c r="VGD53" i="1" s="1"/>
  <c r="VGE53" i="1" s="1"/>
  <c r="VGF53" i="1" s="1"/>
  <c r="VGG53" i="1" s="1"/>
  <c r="VGH53" i="1" s="1"/>
  <c r="VGI53" i="1" s="1"/>
  <c r="VGJ53" i="1" s="1"/>
  <c r="VGK53" i="1" s="1"/>
  <c r="VGL53" i="1" s="1"/>
  <c r="VGM53" i="1" s="1"/>
  <c r="VGN53" i="1" s="1"/>
  <c r="VGO53" i="1" s="1"/>
  <c r="VGP53" i="1" s="1"/>
  <c r="VGQ53" i="1" s="1"/>
  <c r="VGR53" i="1" s="1"/>
  <c r="VGS53" i="1" s="1"/>
  <c r="VGT53" i="1" s="1"/>
  <c r="VGU53" i="1" s="1"/>
  <c r="VGV53" i="1" s="1"/>
  <c r="VGW53" i="1" s="1"/>
  <c r="VGX53" i="1" s="1"/>
  <c r="VGY53" i="1" s="1"/>
  <c r="VGZ53" i="1" s="1"/>
  <c r="VHA53" i="1" s="1"/>
  <c r="VHB53" i="1" s="1"/>
  <c r="VHC53" i="1" s="1"/>
  <c r="VHD53" i="1" s="1"/>
  <c r="VHE53" i="1" s="1"/>
  <c r="VHF53" i="1" s="1"/>
  <c r="VHG53" i="1" s="1"/>
  <c r="VHH53" i="1" s="1"/>
  <c r="VHI53" i="1" s="1"/>
  <c r="VHJ53" i="1" s="1"/>
  <c r="VHK53" i="1" s="1"/>
  <c r="VHL53" i="1" s="1"/>
  <c r="VHM53" i="1" s="1"/>
  <c r="VHN53" i="1" s="1"/>
  <c r="VHO53" i="1" s="1"/>
  <c r="VHP53" i="1" s="1"/>
  <c r="VHQ53" i="1" s="1"/>
  <c r="VHR53" i="1" s="1"/>
  <c r="VHS53" i="1" s="1"/>
  <c r="VHT53" i="1" s="1"/>
  <c r="VHU53" i="1" s="1"/>
  <c r="VHV53" i="1" s="1"/>
  <c r="VHW53" i="1" s="1"/>
  <c r="VHX53" i="1" s="1"/>
  <c r="VHY53" i="1" s="1"/>
  <c r="VHZ53" i="1" s="1"/>
  <c r="VIA53" i="1" s="1"/>
  <c r="VIB53" i="1" s="1"/>
  <c r="VIC53" i="1" s="1"/>
  <c r="VID53" i="1" s="1"/>
  <c r="VIE53" i="1" s="1"/>
  <c r="VIF53" i="1" s="1"/>
  <c r="VIG53" i="1" s="1"/>
  <c r="VIH53" i="1" s="1"/>
  <c r="VII53" i="1" s="1"/>
  <c r="VIJ53" i="1" s="1"/>
  <c r="VIK53" i="1" s="1"/>
  <c r="VIL53" i="1" s="1"/>
  <c r="VIM53" i="1" s="1"/>
  <c r="VIN53" i="1" s="1"/>
  <c r="VIO53" i="1" s="1"/>
  <c r="VIP53" i="1" s="1"/>
  <c r="VIQ53" i="1" s="1"/>
  <c r="VIR53" i="1" s="1"/>
  <c r="VIS53" i="1" s="1"/>
  <c r="VIT53" i="1" s="1"/>
  <c r="VIU53" i="1" s="1"/>
  <c r="VIV53" i="1" s="1"/>
  <c r="VIW53" i="1" s="1"/>
  <c r="VIX53" i="1" s="1"/>
  <c r="VIY53" i="1" s="1"/>
  <c r="VIZ53" i="1" s="1"/>
  <c r="VJA53" i="1" s="1"/>
  <c r="VJB53" i="1" s="1"/>
  <c r="VJC53" i="1" s="1"/>
  <c r="VJD53" i="1" s="1"/>
  <c r="VJE53" i="1" s="1"/>
  <c r="VJF53" i="1" s="1"/>
  <c r="VJG53" i="1" s="1"/>
  <c r="VJH53" i="1" s="1"/>
  <c r="VJI53" i="1" s="1"/>
  <c r="VJJ53" i="1" s="1"/>
  <c r="VJK53" i="1" s="1"/>
  <c r="VJL53" i="1" s="1"/>
  <c r="VJM53" i="1" s="1"/>
  <c r="VJN53" i="1" s="1"/>
  <c r="VJO53" i="1" s="1"/>
  <c r="VJP53" i="1" s="1"/>
  <c r="VJQ53" i="1" s="1"/>
  <c r="VJR53" i="1" s="1"/>
  <c r="VJS53" i="1" s="1"/>
  <c r="VJT53" i="1" s="1"/>
  <c r="VJU53" i="1" s="1"/>
  <c r="VJV53" i="1" s="1"/>
  <c r="VJW53" i="1" s="1"/>
  <c r="VJX53" i="1" s="1"/>
  <c r="VJY53" i="1" s="1"/>
  <c r="VJZ53" i="1" s="1"/>
  <c r="VKA53" i="1" s="1"/>
  <c r="VKB53" i="1" s="1"/>
  <c r="VKC53" i="1" s="1"/>
  <c r="VKD53" i="1" s="1"/>
  <c r="VKE53" i="1" s="1"/>
  <c r="VKF53" i="1" s="1"/>
  <c r="VKG53" i="1" s="1"/>
  <c r="VKH53" i="1" s="1"/>
  <c r="VKI53" i="1" s="1"/>
  <c r="VKJ53" i="1" s="1"/>
  <c r="VKK53" i="1" s="1"/>
  <c r="VKL53" i="1" s="1"/>
  <c r="VKM53" i="1" s="1"/>
  <c r="VKN53" i="1" s="1"/>
  <c r="VKO53" i="1" s="1"/>
  <c r="VKP53" i="1" s="1"/>
  <c r="VKQ53" i="1" s="1"/>
  <c r="VKR53" i="1" s="1"/>
  <c r="VKS53" i="1" s="1"/>
  <c r="VKT53" i="1" s="1"/>
  <c r="VKU53" i="1" s="1"/>
  <c r="VKV53" i="1" s="1"/>
  <c r="VKW53" i="1" s="1"/>
  <c r="VKX53" i="1" s="1"/>
  <c r="VKY53" i="1" s="1"/>
  <c r="VKZ53" i="1" s="1"/>
  <c r="VLA53" i="1" s="1"/>
  <c r="VLB53" i="1" s="1"/>
  <c r="VLC53" i="1" s="1"/>
  <c r="VLD53" i="1" s="1"/>
  <c r="VLE53" i="1" s="1"/>
  <c r="VLF53" i="1" s="1"/>
  <c r="VLG53" i="1" s="1"/>
  <c r="VLH53" i="1" s="1"/>
  <c r="VLI53" i="1" s="1"/>
  <c r="VLJ53" i="1" s="1"/>
  <c r="VLK53" i="1" s="1"/>
  <c r="VLL53" i="1" s="1"/>
  <c r="VLM53" i="1" s="1"/>
  <c r="VLN53" i="1" s="1"/>
  <c r="VLO53" i="1" s="1"/>
  <c r="VLP53" i="1" s="1"/>
  <c r="VLQ53" i="1" s="1"/>
  <c r="VLR53" i="1" s="1"/>
  <c r="VLS53" i="1" s="1"/>
  <c r="VLT53" i="1" s="1"/>
  <c r="VLU53" i="1" s="1"/>
  <c r="VLV53" i="1" s="1"/>
  <c r="VLW53" i="1" s="1"/>
  <c r="VLX53" i="1" s="1"/>
  <c r="VLY53" i="1" s="1"/>
  <c r="VLZ53" i="1" s="1"/>
  <c r="VMA53" i="1" s="1"/>
  <c r="VMB53" i="1" s="1"/>
  <c r="VMC53" i="1" s="1"/>
  <c r="VMD53" i="1" s="1"/>
  <c r="VME53" i="1" s="1"/>
  <c r="VMF53" i="1" s="1"/>
  <c r="VMG53" i="1" s="1"/>
  <c r="VMH53" i="1" s="1"/>
  <c r="VMI53" i="1" s="1"/>
  <c r="VMJ53" i="1" s="1"/>
  <c r="VMK53" i="1" s="1"/>
  <c r="VML53" i="1" s="1"/>
  <c r="VMM53" i="1" s="1"/>
  <c r="VMN53" i="1" s="1"/>
  <c r="VMO53" i="1" s="1"/>
  <c r="VMP53" i="1" s="1"/>
  <c r="VMQ53" i="1" s="1"/>
  <c r="VMR53" i="1" s="1"/>
  <c r="VMS53" i="1" s="1"/>
  <c r="VMT53" i="1" s="1"/>
  <c r="VMU53" i="1" s="1"/>
  <c r="VMV53" i="1" s="1"/>
  <c r="VMW53" i="1" s="1"/>
  <c r="VMX53" i="1" s="1"/>
  <c r="VMY53" i="1" s="1"/>
  <c r="VMZ53" i="1" s="1"/>
  <c r="VNA53" i="1" s="1"/>
  <c r="VNB53" i="1" s="1"/>
  <c r="VNC53" i="1" s="1"/>
  <c r="VND53" i="1" s="1"/>
  <c r="VNE53" i="1" s="1"/>
  <c r="VNF53" i="1" s="1"/>
  <c r="VNG53" i="1" s="1"/>
  <c r="VNH53" i="1" s="1"/>
  <c r="VNI53" i="1" s="1"/>
  <c r="VNJ53" i="1" s="1"/>
  <c r="VNK53" i="1" s="1"/>
  <c r="VNL53" i="1" s="1"/>
  <c r="VNM53" i="1" s="1"/>
  <c r="VNN53" i="1" s="1"/>
  <c r="VNO53" i="1" s="1"/>
  <c r="VNP53" i="1" s="1"/>
  <c r="VNQ53" i="1" s="1"/>
  <c r="VNR53" i="1" s="1"/>
  <c r="VNS53" i="1" s="1"/>
  <c r="VNT53" i="1" s="1"/>
  <c r="VNU53" i="1" s="1"/>
  <c r="VNV53" i="1" s="1"/>
  <c r="VNW53" i="1" s="1"/>
  <c r="VNX53" i="1" s="1"/>
  <c r="VNY53" i="1" s="1"/>
  <c r="VNZ53" i="1" s="1"/>
  <c r="VOA53" i="1" s="1"/>
  <c r="VOB53" i="1" s="1"/>
  <c r="VOC53" i="1" s="1"/>
  <c r="VOD53" i="1" s="1"/>
  <c r="VOE53" i="1" s="1"/>
  <c r="VOF53" i="1" s="1"/>
  <c r="VOG53" i="1" s="1"/>
  <c r="VOH53" i="1" s="1"/>
  <c r="VOI53" i="1" s="1"/>
  <c r="VOJ53" i="1" s="1"/>
  <c r="VOK53" i="1" s="1"/>
  <c r="VOL53" i="1" s="1"/>
  <c r="VOM53" i="1" s="1"/>
  <c r="VON53" i="1" s="1"/>
  <c r="VOO53" i="1" s="1"/>
  <c r="VOP53" i="1" s="1"/>
  <c r="VOQ53" i="1" s="1"/>
  <c r="VOR53" i="1" s="1"/>
  <c r="VOS53" i="1" s="1"/>
  <c r="VOT53" i="1" s="1"/>
  <c r="VOU53" i="1" s="1"/>
  <c r="VOV53" i="1" s="1"/>
  <c r="VOW53" i="1" s="1"/>
  <c r="VOX53" i="1" s="1"/>
  <c r="VOY53" i="1" s="1"/>
  <c r="VOZ53" i="1" s="1"/>
  <c r="VPA53" i="1" s="1"/>
  <c r="VPB53" i="1" s="1"/>
  <c r="VPC53" i="1" s="1"/>
  <c r="VPD53" i="1" s="1"/>
  <c r="VPE53" i="1" s="1"/>
  <c r="VPF53" i="1" s="1"/>
  <c r="VPG53" i="1" s="1"/>
  <c r="VPH53" i="1" s="1"/>
  <c r="VPI53" i="1" s="1"/>
  <c r="VPJ53" i="1" s="1"/>
  <c r="VPK53" i="1" s="1"/>
  <c r="VPL53" i="1" s="1"/>
  <c r="VPM53" i="1" s="1"/>
  <c r="VPN53" i="1" s="1"/>
  <c r="VPO53" i="1" s="1"/>
  <c r="VPP53" i="1" s="1"/>
  <c r="VPQ53" i="1" s="1"/>
  <c r="VPR53" i="1" s="1"/>
  <c r="VPS53" i="1" s="1"/>
  <c r="VPT53" i="1" s="1"/>
  <c r="VPU53" i="1" s="1"/>
  <c r="VPV53" i="1" s="1"/>
  <c r="VPW53" i="1" s="1"/>
  <c r="VPX53" i="1" s="1"/>
  <c r="VPY53" i="1" s="1"/>
  <c r="VPZ53" i="1" s="1"/>
  <c r="VQA53" i="1" s="1"/>
  <c r="VQB53" i="1" s="1"/>
  <c r="VQC53" i="1" s="1"/>
  <c r="VQD53" i="1" s="1"/>
  <c r="VQE53" i="1" s="1"/>
  <c r="VQF53" i="1" s="1"/>
  <c r="VQG53" i="1" s="1"/>
  <c r="VQH53" i="1" s="1"/>
  <c r="VQI53" i="1" s="1"/>
  <c r="VQJ53" i="1" s="1"/>
  <c r="VQK53" i="1" s="1"/>
  <c r="VQL53" i="1" s="1"/>
  <c r="VQM53" i="1" s="1"/>
  <c r="VQN53" i="1" s="1"/>
  <c r="VQO53" i="1" s="1"/>
  <c r="VQP53" i="1" s="1"/>
  <c r="VQQ53" i="1" s="1"/>
  <c r="VQR53" i="1" s="1"/>
  <c r="VQS53" i="1" s="1"/>
  <c r="VQT53" i="1" s="1"/>
  <c r="VQU53" i="1" s="1"/>
  <c r="VQV53" i="1" s="1"/>
  <c r="VQW53" i="1" s="1"/>
  <c r="VQX53" i="1" s="1"/>
  <c r="VQY53" i="1" s="1"/>
  <c r="VQZ53" i="1" s="1"/>
  <c r="VRA53" i="1" s="1"/>
  <c r="VRB53" i="1" s="1"/>
  <c r="VRC53" i="1" s="1"/>
  <c r="VRD53" i="1" s="1"/>
  <c r="VRE53" i="1" s="1"/>
  <c r="VRF53" i="1" s="1"/>
  <c r="VRG53" i="1" s="1"/>
  <c r="VRH53" i="1" s="1"/>
  <c r="VRI53" i="1" s="1"/>
  <c r="VRJ53" i="1" s="1"/>
  <c r="VRK53" i="1" s="1"/>
  <c r="VRL53" i="1" s="1"/>
  <c r="VRM53" i="1" s="1"/>
  <c r="VRN53" i="1" s="1"/>
  <c r="VRO53" i="1" s="1"/>
  <c r="VRP53" i="1" s="1"/>
  <c r="VRQ53" i="1" s="1"/>
  <c r="VRR53" i="1" s="1"/>
  <c r="VRS53" i="1" s="1"/>
  <c r="VRT53" i="1" s="1"/>
  <c r="VRU53" i="1" s="1"/>
  <c r="VRV53" i="1" s="1"/>
  <c r="VRW53" i="1" s="1"/>
  <c r="VRX53" i="1" s="1"/>
  <c r="VRY53" i="1" s="1"/>
  <c r="VRZ53" i="1" s="1"/>
  <c r="VSA53" i="1" s="1"/>
  <c r="VSB53" i="1" s="1"/>
  <c r="VSC53" i="1" s="1"/>
  <c r="VSD53" i="1" s="1"/>
  <c r="VSE53" i="1" s="1"/>
  <c r="VSF53" i="1" s="1"/>
  <c r="VSG53" i="1" s="1"/>
  <c r="VSH53" i="1" s="1"/>
  <c r="VSI53" i="1" s="1"/>
  <c r="VSJ53" i="1" s="1"/>
  <c r="VSK53" i="1" s="1"/>
  <c r="VSL53" i="1" s="1"/>
  <c r="VSM53" i="1" s="1"/>
  <c r="VSN53" i="1" s="1"/>
  <c r="VSO53" i="1" s="1"/>
  <c r="VSP53" i="1" s="1"/>
  <c r="VSQ53" i="1" s="1"/>
  <c r="VSR53" i="1" s="1"/>
  <c r="VSS53" i="1" s="1"/>
  <c r="VST53" i="1" s="1"/>
  <c r="VSU53" i="1" s="1"/>
  <c r="VSV53" i="1" s="1"/>
  <c r="VSW53" i="1" s="1"/>
  <c r="VSX53" i="1" s="1"/>
  <c r="VSY53" i="1" s="1"/>
  <c r="VSZ53" i="1" s="1"/>
  <c r="VTA53" i="1" s="1"/>
  <c r="VTB53" i="1" s="1"/>
  <c r="VTC53" i="1" s="1"/>
  <c r="VTD53" i="1" s="1"/>
  <c r="VTE53" i="1" s="1"/>
  <c r="VTF53" i="1" s="1"/>
  <c r="VTG53" i="1" s="1"/>
  <c r="VTH53" i="1" s="1"/>
  <c r="VTI53" i="1" s="1"/>
  <c r="VTJ53" i="1" s="1"/>
  <c r="VTK53" i="1" s="1"/>
  <c r="VTL53" i="1" s="1"/>
  <c r="VTM53" i="1" s="1"/>
  <c r="VTN53" i="1" s="1"/>
  <c r="VTO53" i="1" s="1"/>
  <c r="VTP53" i="1" s="1"/>
  <c r="VTQ53" i="1" s="1"/>
  <c r="VTR53" i="1" s="1"/>
  <c r="VTS53" i="1" s="1"/>
  <c r="VTT53" i="1" s="1"/>
  <c r="VTU53" i="1" s="1"/>
  <c r="VTV53" i="1" s="1"/>
  <c r="VTW53" i="1" s="1"/>
  <c r="VTX53" i="1" s="1"/>
  <c r="VTY53" i="1" s="1"/>
  <c r="VTZ53" i="1" s="1"/>
  <c r="VUA53" i="1" s="1"/>
  <c r="VUB53" i="1" s="1"/>
  <c r="VUC53" i="1" s="1"/>
  <c r="VUD53" i="1" s="1"/>
  <c r="VUE53" i="1" s="1"/>
  <c r="VUF53" i="1" s="1"/>
  <c r="VUG53" i="1" s="1"/>
  <c r="VUH53" i="1" s="1"/>
  <c r="VUI53" i="1" s="1"/>
  <c r="VUJ53" i="1" s="1"/>
  <c r="VUK53" i="1" s="1"/>
  <c r="VUL53" i="1" s="1"/>
  <c r="VUM53" i="1" s="1"/>
  <c r="VUN53" i="1" s="1"/>
  <c r="VUO53" i="1" s="1"/>
  <c r="VUP53" i="1" s="1"/>
  <c r="VUQ53" i="1" s="1"/>
  <c r="VUR53" i="1" s="1"/>
  <c r="VUS53" i="1" s="1"/>
  <c r="VUT53" i="1" s="1"/>
  <c r="VUU53" i="1" s="1"/>
  <c r="VUV53" i="1" s="1"/>
  <c r="VUW53" i="1" s="1"/>
  <c r="VUX53" i="1" s="1"/>
  <c r="VUY53" i="1" s="1"/>
  <c r="VUZ53" i="1" s="1"/>
  <c r="VVA53" i="1" s="1"/>
  <c r="VVB53" i="1" s="1"/>
  <c r="VVC53" i="1" s="1"/>
  <c r="VVD53" i="1" s="1"/>
  <c r="VVE53" i="1" s="1"/>
  <c r="VVF53" i="1" s="1"/>
  <c r="VVG53" i="1" s="1"/>
  <c r="VVH53" i="1" s="1"/>
  <c r="VVI53" i="1" s="1"/>
  <c r="VVJ53" i="1" s="1"/>
  <c r="VVK53" i="1" s="1"/>
  <c r="VVL53" i="1" s="1"/>
  <c r="VVM53" i="1" s="1"/>
  <c r="VVN53" i="1" s="1"/>
  <c r="VVO53" i="1" s="1"/>
  <c r="VVP53" i="1" s="1"/>
  <c r="VVQ53" i="1" s="1"/>
  <c r="VVR53" i="1" s="1"/>
  <c r="VVS53" i="1" s="1"/>
  <c r="VVT53" i="1" s="1"/>
  <c r="VVU53" i="1" s="1"/>
  <c r="VVV53" i="1" s="1"/>
  <c r="VVW53" i="1" s="1"/>
  <c r="VVX53" i="1" s="1"/>
  <c r="VVY53" i="1" s="1"/>
  <c r="VVZ53" i="1" s="1"/>
  <c r="VWA53" i="1" s="1"/>
  <c r="VWB53" i="1" s="1"/>
  <c r="VWC53" i="1" s="1"/>
  <c r="VWD53" i="1" s="1"/>
  <c r="VWE53" i="1" s="1"/>
  <c r="VWF53" i="1" s="1"/>
  <c r="VWG53" i="1" s="1"/>
  <c r="VWH53" i="1" s="1"/>
  <c r="VWI53" i="1" s="1"/>
  <c r="VWJ53" i="1" s="1"/>
  <c r="VWK53" i="1" s="1"/>
  <c r="VWL53" i="1" s="1"/>
  <c r="VWM53" i="1" s="1"/>
  <c r="VWN53" i="1" s="1"/>
  <c r="VWO53" i="1" s="1"/>
  <c r="VWP53" i="1" s="1"/>
  <c r="VWQ53" i="1" s="1"/>
  <c r="VWR53" i="1" s="1"/>
  <c r="VWS53" i="1" s="1"/>
  <c r="VWT53" i="1" s="1"/>
  <c r="VWU53" i="1" s="1"/>
  <c r="VWV53" i="1" s="1"/>
  <c r="VWW53" i="1" s="1"/>
  <c r="VWX53" i="1" s="1"/>
  <c r="VWY53" i="1" s="1"/>
  <c r="VWZ53" i="1" s="1"/>
  <c r="VXA53" i="1" s="1"/>
  <c r="VXB53" i="1" s="1"/>
  <c r="VXC53" i="1" s="1"/>
  <c r="VXD53" i="1" s="1"/>
  <c r="VXE53" i="1" s="1"/>
  <c r="VXF53" i="1" s="1"/>
  <c r="VXG53" i="1" s="1"/>
  <c r="VXH53" i="1" s="1"/>
  <c r="VXI53" i="1" s="1"/>
  <c r="VXJ53" i="1" s="1"/>
  <c r="VXK53" i="1" s="1"/>
  <c r="VXL53" i="1" s="1"/>
  <c r="VXM53" i="1" s="1"/>
  <c r="VXN53" i="1" s="1"/>
  <c r="VXO53" i="1" s="1"/>
  <c r="VXP53" i="1" s="1"/>
  <c r="VXQ53" i="1" s="1"/>
  <c r="VXR53" i="1" s="1"/>
  <c r="VXS53" i="1" s="1"/>
  <c r="VXT53" i="1" s="1"/>
  <c r="VXU53" i="1" s="1"/>
  <c r="VXV53" i="1" s="1"/>
  <c r="VXW53" i="1" s="1"/>
  <c r="VXX53" i="1" s="1"/>
  <c r="VXY53" i="1" s="1"/>
  <c r="VXZ53" i="1" s="1"/>
  <c r="VYA53" i="1" s="1"/>
  <c r="VYB53" i="1" s="1"/>
  <c r="VYC53" i="1" s="1"/>
  <c r="VYD53" i="1" s="1"/>
  <c r="VYE53" i="1" s="1"/>
  <c r="VYF53" i="1" s="1"/>
  <c r="VYG53" i="1" s="1"/>
  <c r="VYH53" i="1" s="1"/>
  <c r="VYI53" i="1" s="1"/>
  <c r="VYJ53" i="1" s="1"/>
  <c r="VYK53" i="1" s="1"/>
  <c r="VYL53" i="1" s="1"/>
  <c r="VYM53" i="1" s="1"/>
  <c r="VYN53" i="1" s="1"/>
  <c r="VYO53" i="1" s="1"/>
  <c r="VYP53" i="1" s="1"/>
  <c r="VYQ53" i="1" s="1"/>
  <c r="VYR53" i="1" s="1"/>
  <c r="VYS53" i="1" s="1"/>
  <c r="VYT53" i="1" s="1"/>
  <c r="VYU53" i="1" s="1"/>
  <c r="VYV53" i="1" s="1"/>
  <c r="VYW53" i="1" s="1"/>
  <c r="VYX53" i="1" s="1"/>
  <c r="VYY53" i="1" s="1"/>
  <c r="VYZ53" i="1" s="1"/>
  <c r="VZA53" i="1" s="1"/>
  <c r="VZB53" i="1" s="1"/>
  <c r="VZC53" i="1" s="1"/>
  <c r="VZD53" i="1" s="1"/>
  <c r="VZE53" i="1" s="1"/>
  <c r="VZF53" i="1" s="1"/>
  <c r="VZG53" i="1" s="1"/>
  <c r="VZH53" i="1" s="1"/>
  <c r="VZI53" i="1" s="1"/>
  <c r="VZJ53" i="1" s="1"/>
  <c r="VZK53" i="1" s="1"/>
  <c r="VZL53" i="1" s="1"/>
  <c r="VZM53" i="1" s="1"/>
  <c r="VZN53" i="1" s="1"/>
  <c r="VZO53" i="1" s="1"/>
  <c r="VZP53" i="1" s="1"/>
  <c r="VZQ53" i="1" s="1"/>
  <c r="VZR53" i="1" s="1"/>
  <c r="VZS53" i="1" s="1"/>
  <c r="VZT53" i="1" s="1"/>
  <c r="VZU53" i="1" s="1"/>
  <c r="VZV53" i="1" s="1"/>
  <c r="VZW53" i="1" s="1"/>
  <c r="VZX53" i="1" s="1"/>
  <c r="VZY53" i="1" s="1"/>
  <c r="VZZ53" i="1" s="1"/>
  <c r="WAA53" i="1" s="1"/>
  <c r="WAB53" i="1" s="1"/>
  <c r="WAC53" i="1" s="1"/>
  <c r="WAD53" i="1" s="1"/>
  <c r="WAE53" i="1" s="1"/>
  <c r="WAF53" i="1" s="1"/>
  <c r="WAG53" i="1" s="1"/>
  <c r="WAH53" i="1" s="1"/>
  <c r="WAI53" i="1" s="1"/>
  <c r="WAJ53" i="1" s="1"/>
  <c r="WAK53" i="1" s="1"/>
  <c r="WAL53" i="1" s="1"/>
  <c r="WAM53" i="1" s="1"/>
  <c r="WAN53" i="1" s="1"/>
  <c r="WAO53" i="1" s="1"/>
  <c r="WAP53" i="1" s="1"/>
  <c r="WAQ53" i="1" s="1"/>
  <c r="WAR53" i="1" s="1"/>
  <c r="WAS53" i="1" s="1"/>
  <c r="WAT53" i="1" s="1"/>
  <c r="WAU53" i="1" s="1"/>
  <c r="WAV53" i="1" s="1"/>
  <c r="WAW53" i="1" s="1"/>
  <c r="WAX53" i="1" s="1"/>
  <c r="WAY53" i="1" s="1"/>
  <c r="WAZ53" i="1" s="1"/>
  <c r="WBA53" i="1" s="1"/>
  <c r="WBB53" i="1" s="1"/>
  <c r="WBC53" i="1" s="1"/>
  <c r="WBD53" i="1" s="1"/>
  <c r="WBE53" i="1" s="1"/>
  <c r="WBF53" i="1" s="1"/>
  <c r="WBG53" i="1" s="1"/>
  <c r="WBH53" i="1" s="1"/>
  <c r="WBI53" i="1" s="1"/>
  <c r="WBJ53" i="1" s="1"/>
  <c r="WBK53" i="1" s="1"/>
  <c r="WBL53" i="1" s="1"/>
  <c r="WBM53" i="1" s="1"/>
  <c r="WBN53" i="1" s="1"/>
  <c r="WBO53" i="1" s="1"/>
  <c r="WBP53" i="1" s="1"/>
  <c r="WBQ53" i="1" s="1"/>
  <c r="WBR53" i="1" s="1"/>
  <c r="WBS53" i="1" s="1"/>
  <c r="WBT53" i="1" s="1"/>
  <c r="WBU53" i="1" s="1"/>
  <c r="WBV53" i="1" s="1"/>
  <c r="WBW53" i="1" s="1"/>
  <c r="WBX53" i="1" s="1"/>
  <c r="WBY53" i="1" s="1"/>
  <c r="WBZ53" i="1" s="1"/>
  <c r="WCA53" i="1" s="1"/>
  <c r="WCB53" i="1" s="1"/>
  <c r="WCC53" i="1" s="1"/>
  <c r="WCD53" i="1" s="1"/>
  <c r="WCE53" i="1" s="1"/>
  <c r="WCF53" i="1" s="1"/>
  <c r="WCG53" i="1" s="1"/>
  <c r="WCH53" i="1" s="1"/>
  <c r="WCI53" i="1" s="1"/>
  <c r="WCJ53" i="1" s="1"/>
  <c r="WCK53" i="1" s="1"/>
  <c r="WCL53" i="1" s="1"/>
  <c r="WCM53" i="1" s="1"/>
  <c r="WCN53" i="1" s="1"/>
  <c r="WCO53" i="1" s="1"/>
  <c r="WCP53" i="1" s="1"/>
  <c r="WCQ53" i="1" s="1"/>
  <c r="WCR53" i="1" s="1"/>
  <c r="WCS53" i="1" s="1"/>
  <c r="WCT53" i="1" s="1"/>
  <c r="WCU53" i="1" s="1"/>
  <c r="WCV53" i="1" s="1"/>
  <c r="WCW53" i="1" s="1"/>
  <c r="WCX53" i="1" s="1"/>
  <c r="WCY53" i="1" s="1"/>
  <c r="WCZ53" i="1" s="1"/>
  <c r="WDA53" i="1" s="1"/>
  <c r="WDB53" i="1" s="1"/>
  <c r="WDC53" i="1" s="1"/>
  <c r="WDD53" i="1" s="1"/>
  <c r="WDE53" i="1" s="1"/>
  <c r="WDF53" i="1" s="1"/>
  <c r="WDG53" i="1" s="1"/>
  <c r="WDH53" i="1" s="1"/>
  <c r="WDI53" i="1" s="1"/>
  <c r="WDJ53" i="1" s="1"/>
  <c r="WDK53" i="1" s="1"/>
  <c r="WDL53" i="1" s="1"/>
  <c r="WDM53" i="1" s="1"/>
  <c r="WDN53" i="1" s="1"/>
  <c r="WDO53" i="1" s="1"/>
  <c r="WDP53" i="1" s="1"/>
  <c r="WDQ53" i="1" s="1"/>
  <c r="WDR53" i="1" s="1"/>
  <c r="WDS53" i="1" s="1"/>
  <c r="WDT53" i="1" s="1"/>
  <c r="WDU53" i="1" s="1"/>
  <c r="WDV53" i="1" s="1"/>
  <c r="WDW53" i="1" s="1"/>
  <c r="WDX53" i="1" s="1"/>
  <c r="WDY53" i="1" s="1"/>
  <c r="WDZ53" i="1" s="1"/>
  <c r="WEA53" i="1" s="1"/>
  <c r="WEB53" i="1" s="1"/>
  <c r="WEC53" i="1" s="1"/>
  <c r="WED53" i="1" s="1"/>
  <c r="WEE53" i="1" s="1"/>
  <c r="WEF53" i="1" s="1"/>
  <c r="WEG53" i="1" s="1"/>
  <c r="WEH53" i="1" s="1"/>
  <c r="WEI53" i="1" s="1"/>
  <c r="WEJ53" i="1" s="1"/>
  <c r="WEK53" i="1" s="1"/>
  <c r="WEL53" i="1" s="1"/>
  <c r="WEM53" i="1" s="1"/>
  <c r="WEN53" i="1" s="1"/>
  <c r="WEO53" i="1" s="1"/>
  <c r="WEP53" i="1" s="1"/>
  <c r="WEQ53" i="1" s="1"/>
  <c r="WER53" i="1" s="1"/>
  <c r="WES53" i="1" s="1"/>
  <c r="WET53" i="1" s="1"/>
  <c r="WEU53" i="1" s="1"/>
  <c r="WEV53" i="1" s="1"/>
  <c r="WEW53" i="1" s="1"/>
  <c r="WEX53" i="1" s="1"/>
  <c r="WEY53" i="1" s="1"/>
  <c r="WEZ53" i="1" s="1"/>
  <c r="WFA53" i="1" s="1"/>
  <c r="WFB53" i="1" s="1"/>
  <c r="WFC53" i="1" s="1"/>
  <c r="WFD53" i="1" s="1"/>
  <c r="WFE53" i="1" s="1"/>
  <c r="WFF53" i="1" s="1"/>
  <c r="WFG53" i="1" s="1"/>
  <c r="WFH53" i="1" s="1"/>
  <c r="WFI53" i="1" s="1"/>
  <c r="WFJ53" i="1" s="1"/>
  <c r="WFK53" i="1" s="1"/>
  <c r="WFL53" i="1" s="1"/>
  <c r="WFM53" i="1" s="1"/>
  <c r="WFN53" i="1" s="1"/>
  <c r="WFO53" i="1" s="1"/>
  <c r="WFP53" i="1" s="1"/>
  <c r="WFQ53" i="1" s="1"/>
  <c r="WFR53" i="1" s="1"/>
  <c r="WFS53" i="1" s="1"/>
  <c r="WFT53" i="1" s="1"/>
  <c r="WFU53" i="1" s="1"/>
  <c r="WFV53" i="1" s="1"/>
  <c r="WFW53" i="1" s="1"/>
  <c r="WFX53" i="1" s="1"/>
  <c r="WFY53" i="1" s="1"/>
  <c r="WFZ53" i="1" s="1"/>
  <c r="WGA53" i="1" s="1"/>
  <c r="WGB53" i="1" s="1"/>
  <c r="WGC53" i="1" s="1"/>
  <c r="WGD53" i="1" s="1"/>
  <c r="WGE53" i="1" s="1"/>
  <c r="WGF53" i="1" s="1"/>
  <c r="WGG53" i="1" s="1"/>
  <c r="WGH53" i="1" s="1"/>
  <c r="WGI53" i="1" s="1"/>
  <c r="WGJ53" i="1" s="1"/>
  <c r="WGK53" i="1" s="1"/>
  <c r="WGL53" i="1" s="1"/>
  <c r="WGM53" i="1" s="1"/>
  <c r="WGN53" i="1" s="1"/>
  <c r="WGO53" i="1" s="1"/>
  <c r="WGP53" i="1" s="1"/>
  <c r="WGQ53" i="1" s="1"/>
  <c r="WGR53" i="1" s="1"/>
  <c r="WGS53" i="1" s="1"/>
  <c r="WGT53" i="1" s="1"/>
  <c r="WGU53" i="1" s="1"/>
  <c r="WGV53" i="1" s="1"/>
  <c r="WGW53" i="1" s="1"/>
  <c r="WGX53" i="1" s="1"/>
  <c r="WGY53" i="1" s="1"/>
  <c r="WGZ53" i="1" s="1"/>
  <c r="WHA53" i="1" s="1"/>
  <c r="WHB53" i="1" s="1"/>
  <c r="WHC53" i="1" s="1"/>
  <c r="WHD53" i="1" s="1"/>
  <c r="WHE53" i="1" s="1"/>
  <c r="WHF53" i="1" s="1"/>
  <c r="WHG53" i="1" s="1"/>
  <c r="WHH53" i="1" s="1"/>
  <c r="WHI53" i="1" s="1"/>
  <c r="WHJ53" i="1" s="1"/>
  <c r="WHK53" i="1" s="1"/>
  <c r="WHL53" i="1" s="1"/>
  <c r="WHM53" i="1" s="1"/>
  <c r="WHN53" i="1" s="1"/>
  <c r="WHO53" i="1" s="1"/>
  <c r="WHP53" i="1" s="1"/>
  <c r="WHQ53" i="1" s="1"/>
  <c r="WHR53" i="1" s="1"/>
  <c r="WHS53" i="1" s="1"/>
  <c r="WHT53" i="1" s="1"/>
  <c r="WHU53" i="1" s="1"/>
  <c r="WHV53" i="1" s="1"/>
  <c r="WHW53" i="1" s="1"/>
  <c r="WHX53" i="1" s="1"/>
  <c r="WHY53" i="1" s="1"/>
  <c r="WHZ53" i="1" s="1"/>
  <c r="WIA53" i="1" s="1"/>
  <c r="WIB53" i="1" s="1"/>
  <c r="WIC53" i="1" s="1"/>
  <c r="WID53" i="1" s="1"/>
  <c r="WIE53" i="1" s="1"/>
  <c r="WIF53" i="1" s="1"/>
  <c r="WIG53" i="1" s="1"/>
  <c r="WIH53" i="1" s="1"/>
  <c r="WII53" i="1" s="1"/>
  <c r="WIJ53" i="1" s="1"/>
  <c r="WIK53" i="1" s="1"/>
  <c r="WIL53" i="1" s="1"/>
  <c r="WIM53" i="1" s="1"/>
  <c r="WIN53" i="1" s="1"/>
  <c r="WIO53" i="1" s="1"/>
  <c r="WIP53" i="1" s="1"/>
  <c r="WIQ53" i="1" s="1"/>
  <c r="WIR53" i="1" s="1"/>
  <c r="WIS53" i="1" s="1"/>
  <c r="WIT53" i="1" s="1"/>
  <c r="WIU53" i="1" s="1"/>
  <c r="WIV53" i="1" s="1"/>
  <c r="WIW53" i="1" s="1"/>
  <c r="WIX53" i="1" s="1"/>
  <c r="WIY53" i="1" s="1"/>
  <c r="WIZ53" i="1" s="1"/>
  <c r="WJA53" i="1" s="1"/>
  <c r="WJB53" i="1" s="1"/>
  <c r="WJC53" i="1" s="1"/>
  <c r="WJD53" i="1" s="1"/>
  <c r="WJE53" i="1" s="1"/>
  <c r="WJF53" i="1" s="1"/>
  <c r="WJG53" i="1" s="1"/>
  <c r="WJH53" i="1" s="1"/>
  <c r="WJI53" i="1" s="1"/>
  <c r="WJJ53" i="1" s="1"/>
  <c r="WJK53" i="1" s="1"/>
  <c r="WJL53" i="1" s="1"/>
  <c r="WJM53" i="1" s="1"/>
  <c r="WJN53" i="1" s="1"/>
  <c r="WJO53" i="1" s="1"/>
  <c r="WJP53" i="1" s="1"/>
  <c r="WJQ53" i="1" s="1"/>
  <c r="WJR53" i="1" s="1"/>
  <c r="WJS53" i="1" s="1"/>
  <c r="WJT53" i="1" s="1"/>
  <c r="WJU53" i="1" s="1"/>
  <c r="WJV53" i="1" s="1"/>
  <c r="WJW53" i="1" s="1"/>
  <c r="WJX53" i="1" s="1"/>
  <c r="WJY53" i="1" s="1"/>
  <c r="WJZ53" i="1" s="1"/>
  <c r="WKA53" i="1" s="1"/>
  <c r="WKB53" i="1" s="1"/>
  <c r="WKC53" i="1" s="1"/>
  <c r="WKD53" i="1" s="1"/>
  <c r="WKE53" i="1" s="1"/>
  <c r="WKF53" i="1" s="1"/>
  <c r="WKG53" i="1" s="1"/>
  <c r="WKH53" i="1" s="1"/>
  <c r="WKI53" i="1" s="1"/>
  <c r="WKJ53" i="1" s="1"/>
  <c r="WKK53" i="1" s="1"/>
  <c r="WKL53" i="1" s="1"/>
  <c r="WKM53" i="1" s="1"/>
  <c r="WKN53" i="1" s="1"/>
  <c r="WKO53" i="1" s="1"/>
  <c r="WKP53" i="1" s="1"/>
  <c r="WKQ53" i="1" s="1"/>
  <c r="WKR53" i="1" s="1"/>
  <c r="WKS53" i="1" s="1"/>
  <c r="WKT53" i="1" s="1"/>
  <c r="WKU53" i="1" s="1"/>
  <c r="WKV53" i="1" s="1"/>
  <c r="WKW53" i="1" s="1"/>
  <c r="WKX53" i="1" s="1"/>
  <c r="WKY53" i="1" s="1"/>
  <c r="WKZ53" i="1" s="1"/>
  <c r="WLA53" i="1" s="1"/>
  <c r="WLB53" i="1" s="1"/>
  <c r="WLC53" i="1" s="1"/>
  <c r="WLD53" i="1" s="1"/>
  <c r="WLE53" i="1" s="1"/>
  <c r="WLF53" i="1" s="1"/>
  <c r="WLG53" i="1" s="1"/>
  <c r="WLH53" i="1" s="1"/>
  <c r="WLI53" i="1" s="1"/>
  <c r="WLJ53" i="1" s="1"/>
  <c r="WLK53" i="1" s="1"/>
  <c r="WLL53" i="1" s="1"/>
  <c r="WLM53" i="1" s="1"/>
  <c r="WLN53" i="1" s="1"/>
  <c r="WLO53" i="1" s="1"/>
  <c r="WLP53" i="1" s="1"/>
  <c r="WLQ53" i="1" s="1"/>
  <c r="WLR53" i="1" s="1"/>
  <c r="WLS53" i="1" s="1"/>
  <c r="WLT53" i="1" s="1"/>
  <c r="WLU53" i="1" s="1"/>
  <c r="WLV53" i="1" s="1"/>
  <c r="WLW53" i="1" s="1"/>
  <c r="WLX53" i="1" s="1"/>
  <c r="WLY53" i="1" s="1"/>
  <c r="WLZ53" i="1" s="1"/>
  <c r="WMA53" i="1" s="1"/>
  <c r="WMB53" i="1" s="1"/>
  <c r="WMC53" i="1" s="1"/>
  <c r="WMD53" i="1" s="1"/>
  <c r="WME53" i="1" s="1"/>
  <c r="WMF53" i="1" s="1"/>
  <c r="WMG53" i="1" s="1"/>
  <c r="WMH53" i="1" s="1"/>
  <c r="WMI53" i="1" s="1"/>
  <c r="WMJ53" i="1" s="1"/>
  <c r="WMK53" i="1" s="1"/>
  <c r="WML53" i="1" s="1"/>
  <c r="WMM53" i="1" s="1"/>
  <c r="WMN53" i="1" s="1"/>
  <c r="WMO53" i="1" s="1"/>
  <c r="WMP53" i="1" s="1"/>
  <c r="WMQ53" i="1" s="1"/>
  <c r="WMR53" i="1" s="1"/>
  <c r="WMS53" i="1" s="1"/>
  <c r="WMT53" i="1" s="1"/>
  <c r="WMU53" i="1" s="1"/>
  <c r="WMV53" i="1" s="1"/>
  <c r="WMW53" i="1" s="1"/>
  <c r="WMX53" i="1" s="1"/>
  <c r="WMY53" i="1" s="1"/>
  <c r="WMZ53" i="1" s="1"/>
  <c r="WNA53" i="1" s="1"/>
  <c r="WNB53" i="1" s="1"/>
  <c r="WNC53" i="1" s="1"/>
  <c r="WND53" i="1" s="1"/>
  <c r="WNE53" i="1" s="1"/>
  <c r="WNF53" i="1" s="1"/>
  <c r="WNG53" i="1" s="1"/>
  <c r="WNH53" i="1" s="1"/>
  <c r="WNI53" i="1" s="1"/>
  <c r="WNJ53" i="1" s="1"/>
  <c r="WNK53" i="1" s="1"/>
  <c r="WNL53" i="1" s="1"/>
  <c r="WNM53" i="1" s="1"/>
  <c r="WNN53" i="1" s="1"/>
  <c r="WNO53" i="1" s="1"/>
  <c r="WNP53" i="1" s="1"/>
  <c r="WNQ53" i="1" s="1"/>
  <c r="WNR53" i="1" s="1"/>
  <c r="WNS53" i="1" s="1"/>
  <c r="WNT53" i="1" s="1"/>
  <c r="WNU53" i="1" s="1"/>
  <c r="WNV53" i="1" s="1"/>
  <c r="WNW53" i="1" s="1"/>
  <c r="WNX53" i="1" s="1"/>
  <c r="WNY53" i="1" s="1"/>
  <c r="WNZ53" i="1" s="1"/>
  <c r="WOA53" i="1" s="1"/>
  <c r="WOB53" i="1" s="1"/>
  <c r="WOC53" i="1" s="1"/>
  <c r="WOD53" i="1" s="1"/>
  <c r="WOE53" i="1" s="1"/>
  <c r="WOF53" i="1" s="1"/>
  <c r="WOG53" i="1" s="1"/>
  <c r="WOH53" i="1" s="1"/>
  <c r="WOI53" i="1" s="1"/>
  <c r="WOJ53" i="1" s="1"/>
  <c r="WOK53" i="1" s="1"/>
  <c r="WOL53" i="1" s="1"/>
  <c r="WOM53" i="1" s="1"/>
  <c r="WON53" i="1" s="1"/>
  <c r="WOO53" i="1" s="1"/>
  <c r="WOP53" i="1" s="1"/>
  <c r="WOQ53" i="1" s="1"/>
  <c r="WOR53" i="1" s="1"/>
  <c r="WOS53" i="1" s="1"/>
  <c r="WOT53" i="1" s="1"/>
  <c r="WOU53" i="1" s="1"/>
  <c r="WOV53" i="1" s="1"/>
  <c r="WOW53" i="1" s="1"/>
  <c r="WOX53" i="1" s="1"/>
  <c r="WOY53" i="1" s="1"/>
  <c r="WOZ53" i="1" s="1"/>
  <c r="WPA53" i="1" s="1"/>
  <c r="WPB53" i="1" s="1"/>
  <c r="WPC53" i="1" s="1"/>
  <c r="WPD53" i="1" s="1"/>
  <c r="WPE53" i="1" s="1"/>
  <c r="WPF53" i="1" s="1"/>
  <c r="WPG53" i="1" s="1"/>
  <c r="WPH53" i="1" s="1"/>
  <c r="WPI53" i="1" s="1"/>
  <c r="WPJ53" i="1" s="1"/>
  <c r="WPK53" i="1" s="1"/>
  <c r="WPL53" i="1" s="1"/>
  <c r="WPM53" i="1" s="1"/>
  <c r="WPN53" i="1" s="1"/>
  <c r="WPO53" i="1" s="1"/>
  <c r="WPP53" i="1" s="1"/>
  <c r="WPQ53" i="1" s="1"/>
  <c r="WPR53" i="1" s="1"/>
  <c r="WPS53" i="1" s="1"/>
  <c r="WPT53" i="1" s="1"/>
  <c r="WPU53" i="1" s="1"/>
  <c r="WPV53" i="1" s="1"/>
  <c r="WPW53" i="1" s="1"/>
  <c r="WPX53" i="1" s="1"/>
  <c r="WPY53" i="1" s="1"/>
  <c r="WPZ53" i="1" s="1"/>
  <c r="WQA53" i="1" s="1"/>
  <c r="WQB53" i="1" s="1"/>
  <c r="WQC53" i="1" s="1"/>
  <c r="WQD53" i="1" s="1"/>
  <c r="WQE53" i="1" s="1"/>
  <c r="WQF53" i="1" s="1"/>
  <c r="WQG53" i="1" s="1"/>
  <c r="WQH53" i="1" s="1"/>
  <c r="WQI53" i="1" s="1"/>
  <c r="WQJ53" i="1" s="1"/>
  <c r="WQK53" i="1" s="1"/>
  <c r="WQL53" i="1" s="1"/>
  <c r="WQM53" i="1" s="1"/>
  <c r="WQN53" i="1" s="1"/>
  <c r="WQO53" i="1" s="1"/>
  <c r="WQP53" i="1" s="1"/>
  <c r="WQQ53" i="1" s="1"/>
  <c r="WQR53" i="1" s="1"/>
  <c r="WQS53" i="1" s="1"/>
  <c r="WQT53" i="1" s="1"/>
  <c r="WQU53" i="1" s="1"/>
  <c r="WQV53" i="1" s="1"/>
  <c r="WQW53" i="1" s="1"/>
  <c r="WQX53" i="1" s="1"/>
  <c r="WQY53" i="1" s="1"/>
  <c r="WQZ53" i="1" s="1"/>
  <c r="WRA53" i="1" s="1"/>
  <c r="WRB53" i="1" s="1"/>
  <c r="WRC53" i="1" s="1"/>
  <c r="WRD53" i="1" s="1"/>
  <c r="WRE53" i="1" s="1"/>
  <c r="WRF53" i="1" s="1"/>
  <c r="WRG53" i="1" s="1"/>
  <c r="WRH53" i="1" s="1"/>
  <c r="WRI53" i="1" s="1"/>
  <c r="WRJ53" i="1" s="1"/>
  <c r="WRK53" i="1" s="1"/>
  <c r="WRL53" i="1" s="1"/>
  <c r="WRM53" i="1" s="1"/>
  <c r="WRN53" i="1" s="1"/>
  <c r="WRO53" i="1" s="1"/>
  <c r="WRP53" i="1" s="1"/>
  <c r="WRQ53" i="1" s="1"/>
  <c r="WRR53" i="1" s="1"/>
  <c r="WRS53" i="1" s="1"/>
  <c r="WRT53" i="1" s="1"/>
  <c r="WRU53" i="1" s="1"/>
  <c r="WRV53" i="1" s="1"/>
  <c r="WRW53" i="1" s="1"/>
  <c r="WRX53" i="1" s="1"/>
  <c r="WRY53" i="1" s="1"/>
  <c r="WRZ53" i="1" s="1"/>
  <c r="WSA53" i="1" s="1"/>
  <c r="WSB53" i="1" s="1"/>
  <c r="WSC53" i="1" s="1"/>
  <c r="WSD53" i="1" s="1"/>
  <c r="WSE53" i="1" s="1"/>
  <c r="WSF53" i="1" s="1"/>
  <c r="WSG53" i="1" s="1"/>
  <c r="WSH53" i="1" s="1"/>
  <c r="WSI53" i="1" s="1"/>
  <c r="WSJ53" i="1" s="1"/>
  <c r="WSK53" i="1" s="1"/>
  <c r="WSL53" i="1" s="1"/>
  <c r="WSM53" i="1" s="1"/>
  <c r="WSN53" i="1" s="1"/>
  <c r="WSO53" i="1" s="1"/>
  <c r="WSP53" i="1" s="1"/>
  <c r="WSQ53" i="1" s="1"/>
  <c r="WSR53" i="1" s="1"/>
  <c r="WSS53" i="1" s="1"/>
  <c r="WST53" i="1" s="1"/>
  <c r="WSU53" i="1" s="1"/>
  <c r="WSV53" i="1" s="1"/>
  <c r="WSW53" i="1" s="1"/>
  <c r="WSX53" i="1" s="1"/>
  <c r="WSY53" i="1" s="1"/>
  <c r="WSZ53" i="1" s="1"/>
  <c r="WTA53" i="1" s="1"/>
  <c r="WTB53" i="1" s="1"/>
  <c r="WTC53" i="1" s="1"/>
  <c r="WTD53" i="1" s="1"/>
  <c r="WTE53" i="1" s="1"/>
  <c r="WTF53" i="1" s="1"/>
  <c r="WTG53" i="1" s="1"/>
  <c r="WTH53" i="1" s="1"/>
  <c r="WTI53" i="1" s="1"/>
  <c r="WTJ53" i="1" s="1"/>
  <c r="WTK53" i="1" s="1"/>
  <c r="WTL53" i="1" s="1"/>
  <c r="WTM53" i="1" s="1"/>
  <c r="WTN53" i="1" s="1"/>
  <c r="WTO53" i="1" s="1"/>
  <c r="WTP53" i="1" s="1"/>
  <c r="WTQ53" i="1" s="1"/>
  <c r="WTR53" i="1" s="1"/>
  <c r="WTS53" i="1" s="1"/>
  <c r="WTT53" i="1" s="1"/>
  <c r="WTU53" i="1" s="1"/>
  <c r="WTV53" i="1" s="1"/>
  <c r="WTW53" i="1" s="1"/>
  <c r="WTX53" i="1" s="1"/>
  <c r="WTY53" i="1" s="1"/>
  <c r="WTZ53" i="1" s="1"/>
  <c r="WUA53" i="1" s="1"/>
  <c r="WUB53" i="1" s="1"/>
  <c r="WUC53" i="1" s="1"/>
  <c r="WUD53" i="1" s="1"/>
  <c r="WUE53" i="1" s="1"/>
  <c r="WUF53" i="1" s="1"/>
  <c r="WUG53" i="1" s="1"/>
  <c r="WUH53" i="1" s="1"/>
  <c r="WUI53" i="1" s="1"/>
  <c r="WUJ53" i="1" s="1"/>
  <c r="WUK53" i="1" s="1"/>
  <c r="WUL53" i="1" s="1"/>
  <c r="WUM53" i="1" s="1"/>
  <c r="WUN53" i="1" s="1"/>
  <c r="WUO53" i="1" s="1"/>
  <c r="WUP53" i="1" s="1"/>
  <c r="WUQ53" i="1" s="1"/>
  <c r="WUR53" i="1" s="1"/>
  <c r="WUS53" i="1" s="1"/>
  <c r="WUT53" i="1" s="1"/>
  <c r="WUU53" i="1" s="1"/>
  <c r="WUV53" i="1" s="1"/>
  <c r="WUW53" i="1" s="1"/>
  <c r="WUX53" i="1" s="1"/>
  <c r="WUY53" i="1" s="1"/>
  <c r="WUZ53" i="1" s="1"/>
  <c r="WVA53" i="1" s="1"/>
  <c r="WVB53" i="1" s="1"/>
  <c r="WVC53" i="1" s="1"/>
  <c r="WVD53" i="1" s="1"/>
  <c r="WVE53" i="1" s="1"/>
  <c r="WVF53" i="1" s="1"/>
  <c r="WVG53" i="1" s="1"/>
  <c r="WVH53" i="1" s="1"/>
  <c r="WVI53" i="1" s="1"/>
  <c r="WVJ53" i="1" s="1"/>
  <c r="WVK53" i="1" s="1"/>
  <c r="WVL53" i="1" s="1"/>
  <c r="WVM53" i="1" s="1"/>
  <c r="WVN53" i="1" s="1"/>
  <c r="WVO53" i="1" s="1"/>
  <c r="WVP53" i="1" s="1"/>
  <c r="WVQ53" i="1" s="1"/>
  <c r="WVR53" i="1" s="1"/>
  <c r="WVS53" i="1" s="1"/>
  <c r="WVT53" i="1" s="1"/>
  <c r="WVU53" i="1" s="1"/>
  <c r="WVV53" i="1" s="1"/>
  <c r="WVW53" i="1" s="1"/>
  <c r="WVX53" i="1" s="1"/>
  <c r="WVY53" i="1" s="1"/>
  <c r="WVZ53" i="1" s="1"/>
  <c r="WWA53" i="1" s="1"/>
  <c r="WWB53" i="1" s="1"/>
  <c r="WWC53" i="1" s="1"/>
  <c r="WWD53" i="1" s="1"/>
  <c r="WWE53" i="1" s="1"/>
  <c r="WWF53" i="1" s="1"/>
  <c r="WWG53" i="1" s="1"/>
  <c r="WWH53" i="1" s="1"/>
  <c r="WWI53" i="1" s="1"/>
  <c r="WWJ53" i="1" s="1"/>
  <c r="WWK53" i="1" s="1"/>
  <c r="WWL53" i="1" s="1"/>
  <c r="WWM53" i="1" s="1"/>
  <c r="WWN53" i="1" s="1"/>
  <c r="WWO53" i="1" s="1"/>
  <c r="WWP53" i="1" s="1"/>
  <c r="WWQ53" i="1" s="1"/>
  <c r="WWR53" i="1" s="1"/>
  <c r="WWS53" i="1" s="1"/>
  <c r="WWT53" i="1" s="1"/>
  <c r="WWU53" i="1" s="1"/>
  <c r="WWV53" i="1" s="1"/>
  <c r="WWW53" i="1" s="1"/>
  <c r="WWX53" i="1" s="1"/>
  <c r="WWY53" i="1" s="1"/>
  <c r="WWZ53" i="1" s="1"/>
  <c r="WXA53" i="1" s="1"/>
  <c r="WXB53" i="1" s="1"/>
  <c r="WXC53" i="1" s="1"/>
  <c r="WXD53" i="1" s="1"/>
  <c r="WXE53" i="1" s="1"/>
  <c r="WXF53" i="1" s="1"/>
  <c r="WXG53" i="1" s="1"/>
  <c r="WXH53" i="1" s="1"/>
  <c r="WXI53" i="1" s="1"/>
  <c r="WXJ53" i="1" s="1"/>
  <c r="WXK53" i="1" s="1"/>
  <c r="WXL53" i="1" s="1"/>
  <c r="WXM53" i="1" s="1"/>
  <c r="WXN53" i="1" s="1"/>
  <c r="WXO53" i="1" s="1"/>
  <c r="WXP53" i="1" s="1"/>
  <c r="WXQ53" i="1" s="1"/>
  <c r="WXR53" i="1" s="1"/>
  <c r="WXS53" i="1" s="1"/>
  <c r="WXT53" i="1" s="1"/>
  <c r="WXU53" i="1" s="1"/>
  <c r="WXV53" i="1" s="1"/>
  <c r="WXW53" i="1" s="1"/>
  <c r="WXX53" i="1" s="1"/>
  <c r="WXY53" i="1" s="1"/>
  <c r="WXZ53" i="1" s="1"/>
  <c r="WYA53" i="1" s="1"/>
  <c r="WYB53" i="1" s="1"/>
  <c r="WYC53" i="1" s="1"/>
  <c r="WYD53" i="1" s="1"/>
  <c r="WYE53" i="1" s="1"/>
  <c r="WYF53" i="1" s="1"/>
  <c r="WYG53" i="1" s="1"/>
  <c r="WYH53" i="1" s="1"/>
  <c r="WYI53" i="1" s="1"/>
  <c r="WYJ53" i="1" s="1"/>
  <c r="WYK53" i="1" s="1"/>
  <c r="WYL53" i="1" s="1"/>
  <c r="WYM53" i="1" s="1"/>
  <c r="WYN53" i="1" s="1"/>
  <c r="WYO53" i="1" s="1"/>
  <c r="WYP53" i="1" s="1"/>
  <c r="WYQ53" i="1" s="1"/>
  <c r="WYR53" i="1" s="1"/>
  <c r="WYS53" i="1" s="1"/>
  <c r="WYT53" i="1" s="1"/>
  <c r="WYU53" i="1" s="1"/>
  <c r="WYV53" i="1" s="1"/>
  <c r="WYW53" i="1" s="1"/>
  <c r="WYX53" i="1" s="1"/>
  <c r="WYY53" i="1" s="1"/>
  <c r="WYZ53" i="1" s="1"/>
  <c r="WZA53" i="1" s="1"/>
  <c r="WZB53" i="1" s="1"/>
  <c r="WZC53" i="1" s="1"/>
  <c r="WZD53" i="1" s="1"/>
  <c r="WZE53" i="1" s="1"/>
  <c r="WZF53" i="1" s="1"/>
  <c r="WZG53" i="1" s="1"/>
  <c r="WZH53" i="1" s="1"/>
  <c r="WZI53" i="1" s="1"/>
  <c r="WZJ53" i="1" s="1"/>
  <c r="WZK53" i="1" s="1"/>
  <c r="WZL53" i="1" s="1"/>
  <c r="WZM53" i="1" s="1"/>
  <c r="WZN53" i="1" s="1"/>
  <c r="WZO53" i="1" s="1"/>
  <c r="WZP53" i="1" s="1"/>
  <c r="WZQ53" i="1" s="1"/>
  <c r="WZR53" i="1" s="1"/>
  <c r="WZS53" i="1" s="1"/>
  <c r="WZT53" i="1" s="1"/>
  <c r="WZU53" i="1" s="1"/>
  <c r="WZV53" i="1" s="1"/>
  <c r="WZW53" i="1" s="1"/>
  <c r="WZX53" i="1" s="1"/>
  <c r="WZY53" i="1" s="1"/>
  <c r="WZZ53" i="1" s="1"/>
  <c r="XAA53" i="1" s="1"/>
  <c r="XAB53" i="1" s="1"/>
  <c r="XAC53" i="1" s="1"/>
  <c r="XAD53" i="1" s="1"/>
  <c r="XAE53" i="1" s="1"/>
  <c r="XAF53" i="1" s="1"/>
  <c r="XAG53" i="1" s="1"/>
  <c r="XAH53" i="1" s="1"/>
  <c r="XAI53" i="1" s="1"/>
  <c r="XAJ53" i="1" s="1"/>
  <c r="XAK53" i="1" s="1"/>
  <c r="XAL53" i="1" s="1"/>
  <c r="XAM53" i="1" s="1"/>
  <c r="XAN53" i="1" s="1"/>
  <c r="XAO53" i="1" s="1"/>
  <c r="XAP53" i="1" s="1"/>
  <c r="XAQ53" i="1" s="1"/>
  <c r="XAR53" i="1" s="1"/>
  <c r="XAS53" i="1" s="1"/>
  <c r="XAT53" i="1" s="1"/>
  <c r="XAU53" i="1" s="1"/>
  <c r="XAV53" i="1" s="1"/>
  <c r="XAW53" i="1" s="1"/>
  <c r="XAX53" i="1" s="1"/>
  <c r="XAY53" i="1" s="1"/>
  <c r="XAZ53" i="1" s="1"/>
  <c r="XBA53" i="1" s="1"/>
  <c r="XBB53" i="1" s="1"/>
  <c r="XBC53" i="1" s="1"/>
  <c r="XBD53" i="1" s="1"/>
  <c r="XBE53" i="1" s="1"/>
  <c r="XBF53" i="1" s="1"/>
  <c r="XBG53" i="1" s="1"/>
  <c r="XBH53" i="1" s="1"/>
  <c r="XBI53" i="1" s="1"/>
  <c r="XBJ53" i="1" s="1"/>
  <c r="XBK53" i="1" s="1"/>
  <c r="XBL53" i="1" s="1"/>
  <c r="XBM53" i="1" s="1"/>
  <c r="XBN53" i="1" s="1"/>
  <c r="XBO53" i="1" s="1"/>
  <c r="XBP53" i="1" s="1"/>
  <c r="XBQ53" i="1" s="1"/>
  <c r="XBR53" i="1" s="1"/>
  <c r="XBS53" i="1" s="1"/>
  <c r="XBT53" i="1" s="1"/>
  <c r="XBU53" i="1" s="1"/>
  <c r="XBV53" i="1" s="1"/>
  <c r="XBW53" i="1" s="1"/>
  <c r="XBX53" i="1" s="1"/>
  <c r="XBY53" i="1" s="1"/>
  <c r="XBZ53" i="1" s="1"/>
  <c r="XCA53" i="1" s="1"/>
  <c r="XCB53" i="1" s="1"/>
  <c r="XCC53" i="1" s="1"/>
  <c r="XCD53" i="1" s="1"/>
  <c r="XCE53" i="1" s="1"/>
  <c r="XCF53" i="1" s="1"/>
  <c r="XCG53" i="1" s="1"/>
  <c r="XCH53" i="1" s="1"/>
  <c r="XCI53" i="1" s="1"/>
  <c r="XCJ53" i="1" s="1"/>
  <c r="XCK53" i="1" s="1"/>
  <c r="XCL53" i="1" s="1"/>
  <c r="XCM53" i="1" s="1"/>
  <c r="XCN53" i="1" s="1"/>
  <c r="XCO53" i="1" s="1"/>
  <c r="XCP53" i="1" s="1"/>
  <c r="XCQ53" i="1" s="1"/>
  <c r="XCR53" i="1" s="1"/>
  <c r="XCS53" i="1" s="1"/>
  <c r="XCT53" i="1" s="1"/>
  <c r="XCU53" i="1" s="1"/>
  <c r="XCV53" i="1" s="1"/>
  <c r="XCW53" i="1" s="1"/>
  <c r="XCX53" i="1" s="1"/>
  <c r="XCY53" i="1" s="1"/>
  <c r="XCZ53" i="1" s="1"/>
  <c r="XDA53" i="1" s="1"/>
  <c r="XDB53" i="1" s="1"/>
  <c r="XDC53" i="1" s="1"/>
  <c r="XDD53" i="1" s="1"/>
  <c r="XDE53" i="1" s="1"/>
  <c r="XDF53" i="1" s="1"/>
  <c r="XDG53" i="1" s="1"/>
  <c r="XDH53" i="1" s="1"/>
  <c r="XDI53" i="1" s="1"/>
  <c r="XDJ53" i="1" s="1"/>
  <c r="XDK53" i="1" s="1"/>
  <c r="XDL53" i="1" s="1"/>
  <c r="XDM53" i="1" s="1"/>
  <c r="XDN53" i="1" s="1"/>
  <c r="XDO53" i="1" s="1"/>
  <c r="XDP53" i="1" s="1"/>
  <c r="XDQ53" i="1" s="1"/>
  <c r="XDR53" i="1" s="1"/>
  <c r="XDS53" i="1" s="1"/>
  <c r="XDT53" i="1" s="1"/>
  <c r="XDU53" i="1" s="1"/>
  <c r="XDV53" i="1" s="1"/>
  <c r="XDW53" i="1" s="1"/>
  <c r="XDX53" i="1" s="1"/>
  <c r="XDY53" i="1" s="1"/>
  <c r="XDZ53" i="1" s="1"/>
  <c r="XEA53" i="1" s="1"/>
  <c r="XEB53" i="1" s="1"/>
  <c r="XEC53" i="1" s="1"/>
  <c r="XED53" i="1" s="1"/>
  <c r="XEE53" i="1" s="1"/>
  <c r="XEF53" i="1" s="1"/>
  <c r="XEG53" i="1" s="1"/>
  <c r="XEH53" i="1" s="1"/>
  <c r="XEI53" i="1" s="1"/>
  <c r="XEJ53" i="1" s="1"/>
  <c r="XEK53" i="1" s="1"/>
  <c r="XEL53" i="1" s="1"/>
  <c r="XEM53" i="1" s="1"/>
  <c r="XEN53" i="1" s="1"/>
  <c r="XEO53" i="1" s="1"/>
  <c r="XEP53" i="1" s="1"/>
  <c r="XEQ53" i="1" s="1"/>
  <c r="XER53" i="1" s="1"/>
  <c r="XES53" i="1" s="1"/>
  <c r="XET53" i="1" s="1"/>
  <c r="XEU53" i="1" s="1"/>
  <c r="XEV53" i="1" s="1"/>
  <c r="XEW53" i="1" s="1"/>
  <c r="XEX53" i="1" s="1"/>
  <c r="XEY53" i="1" s="1"/>
  <c r="XEZ53" i="1" s="1"/>
  <c r="XFA53" i="1" s="1"/>
  <c r="XFB53" i="1" s="1"/>
  <c r="XFC53" i="1" s="1"/>
  <c r="XFD53" i="1" s="1"/>
  <c r="AL53" i="1"/>
  <c r="AK53" i="1"/>
  <c r="AJ53" i="1"/>
  <c r="AI53" i="1"/>
  <c r="AH53" i="1"/>
  <c r="AG53" i="1"/>
  <c r="AF53" i="1"/>
  <c r="AE53" i="1"/>
  <c r="AD53" i="1"/>
  <c r="AC53" i="1"/>
  <c r="AB53" i="1"/>
  <c r="AA53" i="1"/>
  <c r="Z53" i="1"/>
  <c r="Y53" i="1"/>
  <c r="X53" i="1"/>
  <c r="W53" i="1"/>
  <c r="V53" i="1"/>
  <c r="U53" i="1"/>
  <c r="T53" i="1"/>
  <c r="S53" i="1"/>
  <c r="R53" i="1"/>
  <c r="Q53" i="1"/>
  <c r="P53" i="1"/>
  <c r="O53" i="1"/>
  <c r="N53" i="1"/>
  <c r="M53" i="1"/>
  <c r="L53" i="1"/>
  <c r="K53" i="1"/>
  <c r="J53" i="1"/>
  <c r="I53" i="1"/>
  <c r="H53" i="1"/>
  <c r="G53" i="1"/>
  <c r="C52" i="1"/>
  <c r="P47" i="1"/>
  <c r="P94" i="1" s="1"/>
  <c r="O47" i="1"/>
  <c r="O94" i="1" s="1"/>
  <c r="N47" i="1"/>
  <c r="N94" i="1" s="1"/>
  <c r="M47" i="1"/>
  <c r="M94" i="1" s="1"/>
  <c r="L47" i="1"/>
  <c r="L94" i="1" s="1"/>
  <c r="K47" i="1"/>
  <c r="K94" i="1" s="1"/>
  <c r="J47" i="1"/>
  <c r="J94" i="1" s="1"/>
  <c r="I47" i="1"/>
  <c r="I94" i="1" s="1"/>
  <c r="H47" i="1"/>
  <c r="H94" i="1" s="1"/>
  <c r="G47" i="1"/>
  <c r="G94" i="1" s="1"/>
  <c r="G46" i="1"/>
  <c r="G93" i="1" s="1"/>
  <c r="D45" i="1"/>
  <c r="AK42" i="1"/>
  <c r="AJ42" i="1"/>
  <c r="AI42" i="1"/>
  <c r="AH42" i="1"/>
  <c r="AG42" i="1"/>
  <c r="AF42" i="1"/>
  <c r="AE42" i="1"/>
  <c r="AD42" i="1"/>
  <c r="AC42" i="1"/>
  <c r="AB42" i="1"/>
  <c r="AA42" i="1"/>
  <c r="Z42" i="1"/>
  <c r="Y42" i="1"/>
  <c r="X42" i="1"/>
  <c r="W42" i="1"/>
  <c r="V42" i="1"/>
  <c r="U42" i="1"/>
  <c r="T42" i="1"/>
  <c r="S42" i="1"/>
  <c r="R42" i="1"/>
  <c r="Q42" i="1"/>
  <c r="P42" i="1"/>
  <c r="O42" i="1"/>
  <c r="N42" i="1"/>
  <c r="M42" i="1"/>
  <c r="L42" i="1"/>
  <c r="K42" i="1"/>
  <c r="J42" i="1"/>
  <c r="I42" i="1"/>
  <c r="H42" i="1"/>
  <c r="G42" i="1"/>
  <c r="C42" i="1"/>
  <c r="C41" i="1"/>
  <c r="D37" i="1"/>
  <c r="G48" i="1"/>
  <c r="G95" i="1" s="1"/>
  <c r="F12" i="1"/>
  <c r="G64" i="1"/>
  <c r="G65" i="1" s="1"/>
  <c r="E29" i="1"/>
  <c r="G24" i="1"/>
  <c r="G22" i="1"/>
  <c r="E21" i="1"/>
  <c r="Q17" i="1"/>
  <c r="E14" i="1"/>
  <c r="D43" i="1" s="1"/>
  <c r="E13" i="1"/>
  <c r="F13" i="1" s="1"/>
  <c r="F11" i="1"/>
  <c r="AA5" i="1"/>
  <c r="AA62" i="1" s="1"/>
  <c r="E4" i="1"/>
  <c r="E62" i="1" s="1"/>
  <c r="H3" i="1"/>
  <c r="I3" i="1" s="1"/>
  <c r="J3" i="1" s="1"/>
  <c r="K3" i="1" s="1"/>
  <c r="L3" i="1" s="1"/>
  <c r="M3" i="1" s="1"/>
  <c r="N3" i="1" s="1"/>
  <c r="O3" i="1" s="1"/>
  <c r="P3" i="1" s="1"/>
  <c r="Q3" i="1" s="1"/>
  <c r="R3" i="1" s="1"/>
  <c r="S3" i="1" s="1"/>
  <c r="T3" i="1" s="1"/>
  <c r="U3" i="1" s="1"/>
  <c r="V3" i="1" s="1"/>
  <c r="W3" i="1" s="1"/>
  <c r="X3" i="1" s="1"/>
  <c r="Y3" i="1" s="1"/>
  <c r="Z3" i="1" s="1"/>
  <c r="AA3" i="1" s="1"/>
  <c r="AB3" i="1" s="1"/>
  <c r="AC3" i="1" s="1"/>
  <c r="AD3" i="1" s="1"/>
  <c r="AE3" i="1" s="1"/>
  <c r="AF3" i="1" s="1"/>
  <c r="AG3" i="1" s="1"/>
  <c r="AH3" i="1" s="1"/>
  <c r="AI3" i="1" s="1"/>
  <c r="AJ3" i="1" s="1"/>
  <c r="AK3" i="1" s="1"/>
  <c r="J2" i="1"/>
  <c r="K2" i="1" s="1"/>
  <c r="L2" i="1" s="1"/>
  <c r="M2" i="1" s="1"/>
  <c r="N2" i="1" s="1"/>
  <c r="O2" i="1" s="1"/>
  <c r="P2" i="1" s="1"/>
  <c r="Q2" i="1" s="1"/>
  <c r="R2" i="1" s="1"/>
  <c r="S2" i="1" s="1"/>
  <c r="T2" i="1" s="1"/>
  <c r="U2" i="1" s="1"/>
  <c r="V2" i="1" s="1"/>
  <c r="W2" i="1" s="1"/>
  <c r="X2" i="1" s="1"/>
  <c r="Y2" i="1" s="1"/>
  <c r="Z2" i="1" s="1"/>
  <c r="AA2" i="1" s="1"/>
  <c r="AB2" i="1" s="1"/>
  <c r="AC2" i="1" s="1"/>
  <c r="AD2" i="1" s="1"/>
  <c r="AE2" i="1" s="1"/>
  <c r="AF2" i="1" s="1"/>
  <c r="AG2" i="1" s="1"/>
  <c r="AH2" i="1" s="1"/>
  <c r="AI2" i="1" s="1"/>
  <c r="AJ2" i="1" s="1"/>
  <c r="AK2" i="1" s="1"/>
  <c r="I2" i="1"/>
  <c r="H2" i="1"/>
  <c r="G23" i="1" l="1"/>
  <c r="G26" i="1" s="1"/>
  <c r="H22" i="1" s="1"/>
  <c r="H23" i="1" s="1"/>
  <c r="H26" i="1" s="1"/>
  <c r="I22" i="1" s="1"/>
  <c r="AB5" i="1"/>
  <c r="AC5" i="1" s="1"/>
  <c r="W24" i="1"/>
  <c r="AK33" i="1"/>
  <c r="AG33" i="1"/>
  <c r="AC33" i="1"/>
  <c r="Y33" i="1"/>
  <c r="U33" i="1"/>
  <c r="Q33" i="1"/>
  <c r="M33" i="1"/>
  <c r="AE33" i="1"/>
  <c r="W33" i="1"/>
  <c r="O33" i="1"/>
  <c r="AJ33" i="1"/>
  <c r="AF33" i="1"/>
  <c r="AB33" i="1"/>
  <c r="X33" i="1"/>
  <c r="T33" i="1"/>
  <c r="P33" i="1"/>
  <c r="L33" i="1"/>
  <c r="AI33" i="1"/>
  <c r="AA33" i="1"/>
  <c r="S33" i="1"/>
  <c r="AH33" i="1"/>
  <c r="R33" i="1"/>
  <c r="AD33" i="1"/>
  <c r="N33" i="1"/>
  <c r="Z33" i="1"/>
  <c r="V33" i="1"/>
  <c r="S24" i="1"/>
  <c r="AI24" i="1"/>
  <c r="D73" i="1"/>
  <c r="AH24" i="1"/>
  <c r="AD24" i="1"/>
  <c r="Z24" i="1"/>
  <c r="V24" i="1"/>
  <c r="R24" i="1"/>
  <c r="N24" i="1"/>
  <c r="J24" i="1"/>
  <c r="AJ24" i="1"/>
  <c r="AB24" i="1"/>
  <c r="T24" i="1"/>
  <c r="L24" i="1"/>
  <c r="AK24" i="1"/>
  <c r="AG24" i="1"/>
  <c r="AC24" i="1"/>
  <c r="Y24" i="1"/>
  <c r="U24" i="1"/>
  <c r="Q24" i="1"/>
  <c r="M24" i="1"/>
  <c r="I24" i="1"/>
  <c r="AF24" i="1"/>
  <c r="X24" i="1"/>
  <c r="P24" i="1"/>
  <c r="H24" i="1"/>
  <c r="Q56" i="1"/>
  <c r="Q100" i="1" s="1"/>
  <c r="Q63" i="1"/>
  <c r="Q47" i="1"/>
  <c r="Q94" i="1" s="1"/>
  <c r="R17" i="1"/>
  <c r="K24" i="1"/>
  <c r="AA24" i="1"/>
  <c r="AB62" i="1"/>
  <c r="O24" i="1"/>
  <c r="AE24" i="1"/>
  <c r="G52" i="1"/>
  <c r="G54" i="1" s="1"/>
  <c r="G45" i="1"/>
  <c r="G43" i="1"/>
  <c r="D36" i="1"/>
  <c r="E36" i="1" s="1"/>
  <c r="G37" i="1" s="1"/>
  <c r="D49" i="1"/>
  <c r="G57" i="1" l="1"/>
  <c r="G102" i="1" s="1"/>
  <c r="H37" i="1"/>
  <c r="R63" i="1"/>
  <c r="R56" i="1"/>
  <c r="R100" i="1" s="1"/>
  <c r="R47" i="1"/>
  <c r="R94" i="1" s="1"/>
  <c r="S17" i="1"/>
  <c r="D91" i="1"/>
  <c r="G92" i="1"/>
  <c r="G49" i="1"/>
  <c r="AC62" i="1"/>
  <c r="AD5" i="1"/>
  <c r="G98" i="1"/>
  <c r="G58" i="1"/>
  <c r="I23" i="1"/>
  <c r="I26" i="1" s="1"/>
  <c r="J22" i="1" s="1"/>
  <c r="H64" i="1"/>
  <c r="H65" i="1" s="1"/>
  <c r="G73" i="1"/>
  <c r="H55" i="1" l="1"/>
  <c r="H99" i="1" s="1"/>
  <c r="H46" i="1"/>
  <c r="H93" i="1" s="1"/>
  <c r="G61" i="1"/>
  <c r="G66" i="1" s="1"/>
  <c r="G67" i="1" s="1"/>
  <c r="G91" i="1"/>
  <c r="S63" i="1"/>
  <c r="S56" i="1"/>
  <c r="S100" i="1" s="1"/>
  <c r="T17" i="1"/>
  <c r="S47" i="1"/>
  <c r="S94" i="1" s="1"/>
  <c r="H48" i="1"/>
  <c r="H95" i="1" s="1"/>
  <c r="J23" i="1"/>
  <c r="J26" i="1" s="1"/>
  <c r="K22" i="1" s="1"/>
  <c r="AD62" i="1"/>
  <c r="AE5" i="1"/>
  <c r="I37" i="1"/>
  <c r="H45" i="1"/>
  <c r="H43" i="1"/>
  <c r="H52" i="1"/>
  <c r="H54" i="1" s="1"/>
  <c r="H57" i="1" l="1"/>
  <c r="H102" i="1" s="1"/>
  <c r="H73" i="1"/>
  <c r="K23" i="1"/>
  <c r="K26" i="1" s="1"/>
  <c r="L22" i="1" s="1"/>
  <c r="I64" i="1"/>
  <c r="I65" i="1" s="1"/>
  <c r="H92" i="1"/>
  <c r="H49" i="1"/>
  <c r="AE62" i="1"/>
  <c r="AF5" i="1"/>
  <c r="T63" i="1"/>
  <c r="T56" i="1"/>
  <c r="T100" i="1" s="1"/>
  <c r="T47" i="1"/>
  <c r="T94" i="1" s="1"/>
  <c r="U17" i="1"/>
  <c r="J37" i="1"/>
  <c r="H98" i="1"/>
  <c r="G68" i="1"/>
  <c r="H58" i="1" l="1"/>
  <c r="K37" i="1"/>
  <c r="U63" i="1"/>
  <c r="U56" i="1"/>
  <c r="U100" i="1" s="1"/>
  <c r="V17" i="1"/>
  <c r="U47" i="1"/>
  <c r="U94" i="1" s="1"/>
  <c r="H91" i="1"/>
  <c r="L23" i="1"/>
  <c r="L26" i="1" s="1"/>
  <c r="M22" i="1" s="1"/>
  <c r="H61" i="1"/>
  <c r="H66" i="1" s="1"/>
  <c r="H67" i="1" s="1"/>
  <c r="AF62" i="1"/>
  <c r="AG5" i="1"/>
  <c r="I55" i="1"/>
  <c r="I99" i="1" s="1"/>
  <c r="G101" i="1"/>
  <c r="G74" i="1"/>
  <c r="G69" i="1"/>
  <c r="I52" i="1"/>
  <c r="I54" i="1" s="1"/>
  <c r="I43" i="1"/>
  <c r="I45" i="1"/>
  <c r="I46" i="1" l="1"/>
  <c r="I93" i="1" s="1"/>
  <c r="M23" i="1"/>
  <c r="M26" i="1"/>
  <c r="N22" i="1" s="1"/>
  <c r="H68" i="1"/>
  <c r="I73" i="1"/>
  <c r="AG62" i="1"/>
  <c r="AH5" i="1"/>
  <c r="I98" i="1"/>
  <c r="G75" i="1"/>
  <c r="E37" i="1"/>
  <c r="I92" i="1"/>
  <c r="I48" i="1"/>
  <c r="I95" i="1" s="1"/>
  <c r="I57" i="1"/>
  <c r="I102" i="1" s="1"/>
  <c r="G85" i="1"/>
  <c r="G97" i="1"/>
  <c r="V63" i="1"/>
  <c r="V56" i="1"/>
  <c r="V100" i="1" s="1"/>
  <c r="V47" i="1"/>
  <c r="V94" i="1" s="1"/>
  <c r="W17" i="1"/>
  <c r="I58" i="1" l="1"/>
  <c r="I61" i="1" s="1"/>
  <c r="I66" i="1" s="1"/>
  <c r="I67" i="1" s="1"/>
  <c r="J64" i="1"/>
  <c r="J65" i="1" s="1"/>
  <c r="I91" i="1"/>
  <c r="W63" i="1"/>
  <c r="W56" i="1"/>
  <c r="W100" i="1" s="1"/>
  <c r="X17" i="1"/>
  <c r="W47" i="1"/>
  <c r="W94" i="1" s="1"/>
  <c r="H101" i="1"/>
  <c r="H74" i="1"/>
  <c r="H69" i="1"/>
  <c r="AH62" i="1"/>
  <c r="AI5" i="1"/>
  <c r="N23" i="1"/>
  <c r="N26" i="1" s="1"/>
  <c r="O22" i="1" s="1"/>
  <c r="I49" i="1"/>
  <c r="O23" i="1" l="1"/>
  <c r="O26" i="1" s="1"/>
  <c r="P22" i="1" s="1"/>
  <c r="I68" i="1"/>
  <c r="H75" i="1"/>
  <c r="X63" i="1"/>
  <c r="X56" i="1"/>
  <c r="X100" i="1" s="1"/>
  <c r="X47" i="1"/>
  <c r="X94" i="1" s="1"/>
  <c r="Y17" i="1"/>
  <c r="J45" i="1"/>
  <c r="J43" i="1"/>
  <c r="J52" i="1"/>
  <c r="J54" i="1" s="1"/>
  <c r="AI62" i="1"/>
  <c r="AJ5" i="1"/>
  <c r="H97" i="1"/>
  <c r="J55" i="1"/>
  <c r="J99" i="1" s="1"/>
  <c r="J46" i="1"/>
  <c r="J93" i="1" s="1"/>
  <c r="H85" i="1"/>
  <c r="P23" i="1" l="1"/>
  <c r="P26" i="1" s="1"/>
  <c r="Q22" i="1" s="1"/>
  <c r="J73" i="1"/>
  <c r="Y56" i="1"/>
  <c r="Y100" i="1" s="1"/>
  <c r="Y63" i="1"/>
  <c r="Y47" i="1"/>
  <c r="Y94" i="1" s="1"/>
  <c r="Z17" i="1"/>
  <c r="AJ62" i="1"/>
  <c r="AK5" i="1"/>
  <c r="AK62" i="1" s="1"/>
  <c r="J92" i="1"/>
  <c r="I101" i="1"/>
  <c r="I74" i="1"/>
  <c r="I69" i="1"/>
  <c r="J48" i="1"/>
  <c r="J95" i="1" s="1"/>
  <c r="J57" i="1"/>
  <c r="J102" i="1" s="1"/>
  <c r="J98" i="1"/>
  <c r="J58" i="1" l="1"/>
  <c r="J61" i="1" s="1"/>
  <c r="J66" i="1" s="1"/>
  <c r="J67" i="1" s="1"/>
  <c r="Q23" i="1"/>
  <c r="Q26" i="1"/>
  <c r="R22" i="1" s="1"/>
  <c r="J49" i="1"/>
  <c r="J91" i="1"/>
  <c r="K64" i="1"/>
  <c r="K65" i="1" s="1"/>
  <c r="I75" i="1"/>
  <c r="Z63" i="1"/>
  <c r="Z56" i="1"/>
  <c r="Z100" i="1" s="1"/>
  <c r="Z47" i="1"/>
  <c r="Z94" i="1" s="1"/>
  <c r="AA17" i="1"/>
  <c r="I85" i="1"/>
  <c r="I97" i="1"/>
  <c r="K48" i="1" l="1"/>
  <c r="K95" i="1" s="1"/>
  <c r="K57" i="1"/>
  <c r="K102" i="1" s="1"/>
  <c r="AA56" i="1"/>
  <c r="AA100" i="1" s="1"/>
  <c r="AA63" i="1"/>
  <c r="AB17" i="1"/>
  <c r="AA47" i="1"/>
  <c r="AA94" i="1" s="1"/>
  <c r="J68" i="1"/>
  <c r="K45" i="1"/>
  <c r="K43" i="1"/>
  <c r="K52" i="1"/>
  <c r="K54" i="1" s="1"/>
  <c r="K55" i="1"/>
  <c r="K99" i="1" s="1"/>
  <c r="K46" i="1"/>
  <c r="K93" i="1" s="1"/>
  <c r="R23" i="1"/>
  <c r="R26" i="1" s="1"/>
  <c r="S22" i="1" s="1"/>
  <c r="L29" i="1"/>
  <c r="S23" i="1" l="1"/>
  <c r="S26" i="1" s="1"/>
  <c r="T22" i="1" s="1"/>
  <c r="K98" i="1"/>
  <c r="K58" i="1"/>
  <c r="K73" i="1"/>
  <c r="K92" i="1"/>
  <c r="K49" i="1"/>
  <c r="L64" i="1"/>
  <c r="L65" i="1" s="1"/>
  <c r="L32" i="1"/>
  <c r="L41" i="1"/>
  <c r="J101" i="1"/>
  <c r="J74" i="1"/>
  <c r="J69" i="1"/>
  <c r="AB63" i="1"/>
  <c r="AB56" i="1"/>
  <c r="AB100" i="1" s="1"/>
  <c r="AB47" i="1"/>
  <c r="AB94" i="1" s="1"/>
  <c r="AC17" i="1"/>
  <c r="J75" i="1" l="1"/>
  <c r="L45" i="1"/>
  <c r="L43" i="1"/>
  <c r="L73" i="1" s="1"/>
  <c r="L52" i="1"/>
  <c r="L54" i="1" s="1"/>
  <c r="K91" i="1"/>
  <c r="L55" i="1"/>
  <c r="L99" i="1" s="1"/>
  <c r="L46" i="1"/>
  <c r="L93" i="1" s="1"/>
  <c r="K61" i="1"/>
  <c r="K66" i="1" s="1"/>
  <c r="K67" i="1" s="1"/>
  <c r="J97" i="1"/>
  <c r="AC63" i="1"/>
  <c r="AC56" i="1"/>
  <c r="AC100" i="1" s="1"/>
  <c r="AD17" i="1"/>
  <c r="AC47" i="1"/>
  <c r="AC94" i="1" s="1"/>
  <c r="J85" i="1"/>
  <c r="L34" i="1"/>
  <c r="T23" i="1"/>
  <c r="T26" i="1"/>
  <c r="U22" i="1" s="1"/>
  <c r="L57" i="1" l="1"/>
  <c r="L102" i="1" s="1"/>
  <c r="L48" i="1"/>
  <c r="L95" i="1" s="1"/>
  <c r="AD63" i="1"/>
  <c r="AD56" i="1"/>
  <c r="AD100" i="1" s="1"/>
  <c r="AD47" i="1"/>
  <c r="AD94" i="1" s="1"/>
  <c r="AE17" i="1"/>
  <c r="K68" i="1"/>
  <c r="U23" i="1"/>
  <c r="U26" i="1" s="1"/>
  <c r="V22" i="1" s="1"/>
  <c r="L35" i="1"/>
  <c r="M29" i="1" s="1"/>
  <c r="L92" i="1"/>
  <c r="L98" i="1"/>
  <c r="L58" i="1" l="1"/>
  <c r="L61" i="1" s="1"/>
  <c r="L66" i="1" s="1"/>
  <c r="L67" i="1" s="1"/>
  <c r="L68" i="1" s="1"/>
  <c r="V23" i="1"/>
  <c r="V26" i="1" s="1"/>
  <c r="W22" i="1" s="1"/>
  <c r="L91" i="1"/>
  <c r="M64" i="1"/>
  <c r="M65" i="1" s="1"/>
  <c r="M41" i="1"/>
  <c r="M32" i="1"/>
  <c r="K74" i="1"/>
  <c r="K101" i="1"/>
  <c r="K69" i="1"/>
  <c r="L49" i="1"/>
  <c r="AE63" i="1"/>
  <c r="AE56" i="1"/>
  <c r="AE100" i="1" s="1"/>
  <c r="AF17" i="1"/>
  <c r="AE47" i="1"/>
  <c r="AE94" i="1" s="1"/>
  <c r="W23" i="1" l="1"/>
  <c r="W26" i="1" s="1"/>
  <c r="X22" i="1" s="1"/>
  <c r="M55" i="1"/>
  <c r="M99" i="1" s="1"/>
  <c r="M46" i="1"/>
  <c r="M93" i="1" s="1"/>
  <c r="K97" i="1"/>
  <c r="M34" i="1"/>
  <c r="L101" i="1"/>
  <c r="L97" i="1" s="1"/>
  <c r="L74" i="1"/>
  <c r="L75" i="1" s="1"/>
  <c r="K75" i="1"/>
  <c r="M52" i="1"/>
  <c r="M54" i="1" s="1"/>
  <c r="M43" i="1"/>
  <c r="M73" i="1" s="1"/>
  <c r="M45" i="1"/>
  <c r="L69" i="1"/>
  <c r="L85" i="1" s="1"/>
  <c r="AF63" i="1"/>
  <c r="AF56" i="1"/>
  <c r="AF100" i="1" s="1"/>
  <c r="AF47" i="1"/>
  <c r="AF94" i="1" s="1"/>
  <c r="AG17" i="1"/>
  <c r="K85" i="1"/>
  <c r="M98" i="1" l="1"/>
  <c r="AG56" i="1"/>
  <c r="AG100" i="1" s="1"/>
  <c r="AG63" i="1"/>
  <c r="AH17" i="1"/>
  <c r="AG47" i="1"/>
  <c r="AG94" i="1" s="1"/>
  <c r="M57" i="1"/>
  <c r="M102" i="1" s="1"/>
  <c r="M48" i="1"/>
  <c r="M95" i="1" s="1"/>
  <c r="M35" i="1"/>
  <c r="N29" i="1" s="1"/>
  <c r="M92" i="1"/>
  <c r="X23" i="1"/>
  <c r="X26" i="1"/>
  <c r="Y22" i="1" s="1"/>
  <c r="M91" i="1" l="1"/>
  <c r="M58" i="1"/>
  <c r="Y23" i="1"/>
  <c r="Y26" i="1" s="1"/>
  <c r="Z22" i="1" s="1"/>
  <c r="M49" i="1"/>
  <c r="N64" i="1"/>
  <c r="N65" i="1" s="1"/>
  <c r="N41" i="1"/>
  <c r="N32" i="1"/>
  <c r="AH63" i="1"/>
  <c r="AH56" i="1"/>
  <c r="AH100" i="1" s="1"/>
  <c r="AH47" i="1"/>
  <c r="AH94" i="1" s="1"/>
  <c r="AI17" i="1"/>
  <c r="N34" i="1" l="1"/>
  <c r="N57" i="1" s="1"/>
  <c r="N102" i="1" s="1"/>
  <c r="AI56" i="1"/>
  <c r="AI100" i="1" s="1"/>
  <c r="AI63" i="1"/>
  <c r="AJ17" i="1"/>
  <c r="AI47" i="1"/>
  <c r="AI94" i="1" s="1"/>
  <c r="M61" i="1"/>
  <c r="M66" i="1" s="1"/>
  <c r="M67" i="1" s="1"/>
  <c r="M68" i="1" s="1"/>
  <c r="Z26" i="1"/>
  <c r="AA22" i="1" s="1"/>
  <c r="Z23" i="1"/>
  <c r="N45" i="1"/>
  <c r="N43" i="1"/>
  <c r="N73" i="1" s="1"/>
  <c r="N52" i="1"/>
  <c r="N54" i="1" s="1"/>
  <c r="N55" i="1"/>
  <c r="N99" i="1" s="1"/>
  <c r="N46" i="1"/>
  <c r="N93" i="1" s="1"/>
  <c r="N48" i="1" l="1"/>
  <c r="N95" i="1" s="1"/>
  <c r="N35" i="1"/>
  <c r="O29" i="1" s="1"/>
  <c r="N98" i="1"/>
  <c r="N58" i="1"/>
  <c r="AJ63" i="1"/>
  <c r="AJ56" i="1"/>
  <c r="AJ100" i="1" s="1"/>
  <c r="AJ47" i="1"/>
  <c r="AJ94" i="1" s="1"/>
  <c r="AK17" i="1"/>
  <c r="N92" i="1"/>
  <c r="N91" i="1" s="1"/>
  <c r="M101" i="1"/>
  <c r="M97" i="1" s="1"/>
  <c r="M74" i="1"/>
  <c r="M75" i="1" s="1"/>
  <c r="AA23" i="1"/>
  <c r="AA26" i="1" s="1"/>
  <c r="AB22" i="1" s="1"/>
  <c r="M69" i="1"/>
  <c r="M85" i="1" s="1"/>
  <c r="N49" i="1" l="1"/>
  <c r="O32" i="1"/>
  <c r="O34" i="1" s="1"/>
  <c r="O41" i="1"/>
  <c r="O64" i="1"/>
  <c r="O65" i="1" s="1"/>
  <c r="AB23" i="1"/>
  <c r="AB26" i="1" s="1"/>
  <c r="AC22" i="1" s="1"/>
  <c r="AK63" i="1"/>
  <c r="AK56" i="1"/>
  <c r="AK100" i="1" s="1"/>
  <c r="E100" i="1" s="1"/>
  <c r="AK47" i="1"/>
  <c r="AK94" i="1" s="1"/>
  <c r="E94" i="1" s="1"/>
  <c r="N61" i="1"/>
  <c r="N66" i="1" s="1"/>
  <c r="N67" i="1" s="1"/>
  <c r="N68" i="1" s="1"/>
  <c r="N69" i="1" s="1"/>
  <c r="N85" i="1" s="1"/>
  <c r="O57" i="1" l="1"/>
  <c r="O102" i="1" s="1"/>
  <c r="O48" i="1"/>
  <c r="O95" i="1" s="1"/>
  <c r="O35" i="1"/>
  <c r="P29" i="1" s="1"/>
  <c r="O52" i="1"/>
  <c r="O54" i="1" s="1"/>
  <c r="O45" i="1"/>
  <c r="O43" i="1"/>
  <c r="O73" i="1" s="1"/>
  <c r="O55" i="1"/>
  <c r="O99" i="1" s="1"/>
  <c r="O46" i="1"/>
  <c r="O93" i="1" s="1"/>
  <c r="AC23" i="1"/>
  <c r="AC26" i="1" s="1"/>
  <c r="AD22" i="1" s="1"/>
  <c r="N101" i="1"/>
  <c r="N97" i="1" s="1"/>
  <c r="N74" i="1"/>
  <c r="N75" i="1" s="1"/>
  <c r="O98" i="1" l="1"/>
  <c r="O58" i="1"/>
  <c r="O61" i="1" s="1"/>
  <c r="O66" i="1" s="1"/>
  <c r="O67" i="1" s="1"/>
  <c r="O68" i="1" s="1"/>
  <c r="O69" i="1" s="1"/>
  <c r="O85" i="1" s="1"/>
  <c r="P64" i="1"/>
  <c r="P65" i="1" s="1"/>
  <c r="P32" i="1"/>
  <c r="P41" i="1"/>
  <c r="O92" i="1"/>
  <c r="O91" i="1" s="1"/>
  <c r="O49" i="1"/>
  <c r="AD23" i="1"/>
  <c r="AD26" i="1" s="1"/>
  <c r="AE22" i="1" s="1"/>
  <c r="O101" i="1" l="1"/>
  <c r="O97" i="1" s="1"/>
  <c r="P55" i="1"/>
  <c r="P99" i="1" s="1"/>
  <c r="P46" i="1"/>
  <c r="P93" i="1" s="1"/>
  <c r="P34" i="1"/>
  <c r="O74" i="1"/>
  <c r="O75" i="1" s="1"/>
  <c r="P45" i="1"/>
  <c r="P43" i="1"/>
  <c r="P73" i="1" s="1"/>
  <c r="P52" i="1"/>
  <c r="P54" i="1" s="1"/>
  <c r="AE23" i="1"/>
  <c r="AE26" i="1" s="1"/>
  <c r="AF22" i="1" s="1"/>
  <c r="P98" i="1" l="1"/>
  <c r="P35" i="1"/>
  <c r="Q29" i="1" s="1"/>
  <c r="P57" i="1"/>
  <c r="P102" i="1" s="1"/>
  <c r="P48" i="1"/>
  <c r="P95" i="1" s="1"/>
  <c r="P92" i="1"/>
  <c r="AF23" i="1"/>
  <c r="AF26" i="1" s="1"/>
  <c r="AG22" i="1" s="1"/>
  <c r="P49" i="1" l="1"/>
  <c r="P91" i="1"/>
  <c r="P58" i="1"/>
  <c r="Q32" i="1"/>
  <c r="Q64" i="1"/>
  <c r="Q65" i="1" s="1"/>
  <c r="Q41" i="1"/>
  <c r="AG23" i="1"/>
  <c r="AG26" i="1" s="1"/>
  <c r="AH22" i="1" s="1"/>
  <c r="P61" i="1" l="1"/>
  <c r="P66" i="1" s="1"/>
  <c r="P67" i="1" s="1"/>
  <c r="P68" i="1" s="1"/>
  <c r="Q52" i="1"/>
  <c r="Q54" i="1" s="1"/>
  <c r="Q45" i="1"/>
  <c r="Q43" i="1"/>
  <c r="Q73" i="1" s="1"/>
  <c r="Q55" i="1"/>
  <c r="Q99" i="1" s="1"/>
  <c r="Q46" i="1"/>
  <c r="Q93" i="1" s="1"/>
  <c r="Q34" i="1"/>
  <c r="AH23" i="1"/>
  <c r="AH26" i="1" s="1"/>
  <c r="AI22" i="1" s="1"/>
  <c r="P101" i="1" l="1"/>
  <c r="P97" i="1" s="1"/>
  <c r="P74" i="1"/>
  <c r="P75" i="1" s="1"/>
  <c r="P69" i="1"/>
  <c r="P85" i="1" s="1"/>
  <c r="Q92" i="1"/>
  <c r="Q57" i="1"/>
  <c r="Q102" i="1" s="1"/>
  <c r="Q48" i="1"/>
  <c r="Q95" i="1" s="1"/>
  <c r="Q35" i="1"/>
  <c r="R29" i="1" s="1"/>
  <c r="Q98" i="1"/>
  <c r="Q58" i="1"/>
  <c r="Q61" i="1" s="1"/>
  <c r="Q66" i="1" s="1"/>
  <c r="Q67" i="1" s="1"/>
  <c r="Q68" i="1" s="1"/>
  <c r="AI23" i="1"/>
  <c r="AI26" i="1" s="1"/>
  <c r="AJ22" i="1" s="1"/>
  <c r="Q91" i="1" l="1"/>
  <c r="R64" i="1"/>
  <c r="R65" i="1" s="1"/>
  <c r="R32" i="1"/>
  <c r="R41" i="1"/>
  <c r="Q69" i="1"/>
  <c r="Q85" i="1" s="1"/>
  <c r="Q74" i="1"/>
  <c r="Q75" i="1" s="1"/>
  <c r="Q101" i="1"/>
  <c r="Q97" i="1" s="1"/>
  <c r="Q49" i="1"/>
  <c r="AJ23" i="1"/>
  <c r="AJ26" i="1" s="1"/>
  <c r="AK22" i="1" s="1"/>
  <c r="R45" i="1" l="1"/>
  <c r="R43" i="1"/>
  <c r="R73" i="1" s="1"/>
  <c r="R52" i="1"/>
  <c r="R54" i="1" s="1"/>
  <c r="R55" i="1"/>
  <c r="R99" i="1" s="1"/>
  <c r="R46" i="1"/>
  <c r="R93" i="1" s="1"/>
  <c r="R34" i="1"/>
  <c r="R35" i="1" s="1"/>
  <c r="S29" i="1" s="1"/>
  <c r="AK23" i="1"/>
  <c r="AK26" i="1" s="1"/>
  <c r="S64" i="1" l="1"/>
  <c r="S65" i="1" s="1"/>
  <c r="S32" i="1"/>
  <c r="S34" i="1"/>
  <c r="S41" i="1"/>
  <c r="R57" i="1"/>
  <c r="R102" i="1" s="1"/>
  <c r="R48" i="1"/>
  <c r="R95" i="1" s="1"/>
  <c r="R98" i="1"/>
  <c r="R92" i="1"/>
  <c r="R91" i="1" l="1"/>
  <c r="R58" i="1"/>
  <c r="R49" i="1"/>
  <c r="S46" i="1"/>
  <c r="S93" i="1" s="1"/>
  <c r="S55" i="1"/>
  <c r="S99" i="1" s="1"/>
  <c r="R61" i="1"/>
  <c r="R66" i="1" s="1"/>
  <c r="R67" i="1" s="1"/>
  <c r="R68" i="1" s="1"/>
  <c r="S45" i="1"/>
  <c r="S43" i="1"/>
  <c r="S73" i="1" s="1"/>
  <c r="S52" i="1"/>
  <c r="S54" i="1" s="1"/>
  <c r="S48" i="1"/>
  <c r="S95" i="1" s="1"/>
  <c r="S57" i="1"/>
  <c r="S102" i="1" s="1"/>
  <c r="S35" i="1"/>
  <c r="T29" i="1" s="1"/>
  <c r="R101" i="1" l="1"/>
  <c r="R97" i="1" s="1"/>
  <c r="R74" i="1"/>
  <c r="R75" i="1" s="1"/>
  <c r="S49" i="1"/>
  <c r="S92" i="1"/>
  <c r="S91" i="1" s="1"/>
  <c r="S98" i="1"/>
  <c r="S58" i="1"/>
  <c r="S61" i="1" s="1"/>
  <c r="S66" i="1" s="1"/>
  <c r="S67" i="1" s="1"/>
  <c r="S68" i="1" s="1"/>
  <c r="T64" i="1"/>
  <c r="T65" i="1" s="1"/>
  <c r="T41" i="1"/>
  <c r="T32" i="1"/>
  <c r="T34" i="1" s="1"/>
  <c r="R69" i="1"/>
  <c r="R85" i="1" s="1"/>
  <c r="T57" i="1" l="1"/>
  <c r="T102" i="1" s="1"/>
  <c r="T48" i="1"/>
  <c r="T95" i="1" s="1"/>
  <c r="T35" i="1"/>
  <c r="U29" i="1" s="1"/>
  <c r="T45" i="1"/>
  <c r="T43" i="1"/>
  <c r="T73" i="1" s="1"/>
  <c r="T52" i="1"/>
  <c r="T54" i="1" s="1"/>
  <c r="S69" i="1"/>
  <c r="S85" i="1" s="1"/>
  <c r="S101" i="1"/>
  <c r="S97" i="1" s="1"/>
  <c r="S74" i="1"/>
  <c r="S75" i="1" s="1"/>
  <c r="T46" i="1"/>
  <c r="T93" i="1" s="1"/>
  <c r="T55" i="1"/>
  <c r="T99" i="1" s="1"/>
  <c r="T92" i="1" l="1"/>
  <c r="T91" i="1" s="1"/>
  <c r="T49" i="1"/>
  <c r="U64" i="1"/>
  <c r="U65" i="1" s="1"/>
  <c r="U32" i="1"/>
  <c r="U34" i="1" s="1"/>
  <c r="U41" i="1"/>
  <c r="T98" i="1"/>
  <c r="T58" i="1"/>
  <c r="U48" i="1" l="1"/>
  <c r="U95" i="1" s="1"/>
  <c r="U57" i="1"/>
  <c r="U102" i="1" s="1"/>
  <c r="U35" i="1"/>
  <c r="V29" i="1" s="1"/>
  <c r="U43" i="1"/>
  <c r="U73" i="1" s="1"/>
  <c r="U52" i="1"/>
  <c r="U54" i="1" s="1"/>
  <c r="U45" i="1"/>
  <c r="T61" i="1"/>
  <c r="T66" i="1" s="1"/>
  <c r="T67" i="1" s="1"/>
  <c r="T68" i="1" s="1"/>
  <c r="T69" i="1" s="1"/>
  <c r="T85" i="1" s="1"/>
  <c r="U46" i="1"/>
  <c r="U93" i="1" s="1"/>
  <c r="U55" i="1"/>
  <c r="U99" i="1" s="1"/>
  <c r="V41" i="1" l="1"/>
  <c r="V64" i="1"/>
  <c r="V65" i="1" s="1"/>
  <c r="V32" i="1"/>
  <c r="V34" i="1" s="1"/>
  <c r="U92" i="1"/>
  <c r="U91" i="1" s="1"/>
  <c r="U49" i="1"/>
  <c r="T101" i="1"/>
  <c r="T97" i="1" s="1"/>
  <c r="T74" i="1"/>
  <c r="T75" i="1" s="1"/>
  <c r="U58" i="1"/>
  <c r="U61" i="1" s="1"/>
  <c r="U66" i="1" s="1"/>
  <c r="U67" i="1" s="1"/>
  <c r="U68" i="1" s="1"/>
  <c r="U98" i="1"/>
  <c r="U69" i="1" l="1"/>
  <c r="U85" i="1" s="1"/>
  <c r="U101" i="1"/>
  <c r="U97" i="1" s="1"/>
  <c r="U74" i="1"/>
  <c r="U75" i="1" s="1"/>
  <c r="V57" i="1"/>
  <c r="V102" i="1" s="1"/>
  <c r="V48" i="1"/>
  <c r="V95" i="1" s="1"/>
  <c r="V55" i="1"/>
  <c r="V99" i="1" s="1"/>
  <c r="V46" i="1"/>
  <c r="V93" i="1" s="1"/>
  <c r="V35" i="1"/>
  <c r="W29" i="1" s="1"/>
  <c r="V43" i="1"/>
  <c r="V73" i="1" s="1"/>
  <c r="V45" i="1"/>
  <c r="V52" i="1"/>
  <c r="V54" i="1" s="1"/>
  <c r="V98" i="1" l="1"/>
  <c r="V58" i="1"/>
  <c r="V92" i="1"/>
  <c r="V91" i="1" s="1"/>
  <c r="V49" i="1"/>
  <c r="W32" i="1"/>
  <c r="W34" i="1" s="1"/>
  <c r="W64" i="1"/>
  <c r="W65" i="1" s="1"/>
  <c r="W41" i="1"/>
  <c r="W35" i="1" l="1"/>
  <c r="X29" i="1" s="1"/>
  <c r="X32" i="1" s="1"/>
  <c r="X34" i="1" s="1"/>
  <c r="W52" i="1"/>
  <c r="W54" i="1" s="1"/>
  <c r="W45" i="1"/>
  <c r="W43" i="1"/>
  <c r="W73" i="1" s="1"/>
  <c r="X64" i="1"/>
  <c r="X65" i="1" s="1"/>
  <c r="V61" i="1"/>
  <c r="V66" i="1" s="1"/>
  <c r="V67" i="1" s="1"/>
  <c r="V68" i="1" s="1"/>
  <c r="V69" i="1" s="1"/>
  <c r="V85" i="1" s="1"/>
  <c r="W48" i="1"/>
  <c r="W95" i="1" s="1"/>
  <c r="W57" i="1"/>
  <c r="W102" i="1" s="1"/>
  <c r="W46" i="1"/>
  <c r="W93" i="1" s="1"/>
  <c r="W55" i="1"/>
  <c r="W99" i="1" s="1"/>
  <c r="X41" i="1" l="1"/>
  <c r="X43" i="1" s="1"/>
  <c r="X73" i="1" s="1"/>
  <c r="X55" i="1"/>
  <c r="X99" i="1" s="1"/>
  <c r="X46" i="1"/>
  <c r="X93" i="1" s="1"/>
  <c r="X35" i="1"/>
  <c r="Y29" i="1" s="1"/>
  <c r="W49" i="1"/>
  <c r="W92" i="1"/>
  <c r="W91" i="1" s="1"/>
  <c r="X48" i="1"/>
  <c r="X95" i="1" s="1"/>
  <c r="X57" i="1"/>
  <c r="X102" i="1" s="1"/>
  <c r="V74" i="1"/>
  <c r="V75" i="1" s="1"/>
  <c r="V101" i="1"/>
  <c r="V97" i="1" s="1"/>
  <c r="W98" i="1"/>
  <c r="W58" i="1"/>
  <c r="W61" i="1" s="1"/>
  <c r="W66" i="1" s="1"/>
  <c r="W67" i="1" s="1"/>
  <c r="W68" i="1" s="1"/>
  <c r="X45" i="1" l="1"/>
  <c r="X92" i="1" s="1"/>
  <c r="X91" i="1" s="1"/>
  <c r="X52" i="1"/>
  <c r="X54" i="1" s="1"/>
  <c r="X58" i="1" s="1"/>
  <c r="X61" i="1" s="1"/>
  <c r="X66" i="1" s="1"/>
  <c r="X67" i="1" s="1"/>
  <c r="X68" i="1" s="1"/>
  <c r="W69" i="1"/>
  <c r="W85" i="1" s="1"/>
  <c r="W101" i="1"/>
  <c r="W97" i="1" s="1"/>
  <c r="W74" i="1"/>
  <c r="W75" i="1" s="1"/>
  <c r="Y41" i="1"/>
  <c r="Y32" i="1"/>
  <c r="Y64" i="1"/>
  <c r="Y65" i="1" s="1"/>
  <c r="X98" i="1" l="1"/>
  <c r="X49" i="1"/>
  <c r="X69" i="1"/>
  <c r="X85" i="1" s="1"/>
  <c r="X74" i="1"/>
  <c r="X75" i="1" s="1"/>
  <c r="X101" i="1"/>
  <c r="X97" i="1" s="1"/>
  <c r="Y43" i="1"/>
  <c r="Y73" i="1" s="1"/>
  <c r="Y52" i="1"/>
  <c r="Y54" i="1" s="1"/>
  <c r="Y45" i="1"/>
  <c r="Y55" i="1"/>
  <c r="Y99" i="1" s="1"/>
  <c r="Y46" i="1"/>
  <c r="Y93" i="1" s="1"/>
  <c r="Y34" i="1"/>
  <c r="Y35" i="1" s="1"/>
  <c r="Z29" i="1" s="1"/>
  <c r="Y57" i="1" l="1"/>
  <c r="Y102" i="1" s="1"/>
  <c r="Y48" i="1"/>
  <c r="Y95" i="1" s="1"/>
  <c r="Y92" i="1"/>
  <c r="Z41" i="1"/>
  <c r="Z64" i="1"/>
  <c r="Z65" i="1" s="1"/>
  <c r="Z32" i="1"/>
  <c r="Y98" i="1"/>
  <c r="Y91" i="1" l="1"/>
  <c r="Y58" i="1"/>
  <c r="Y61" i="1" s="1"/>
  <c r="Y66" i="1" s="1"/>
  <c r="Y67" i="1" s="1"/>
  <c r="Y68" i="1" s="1"/>
  <c r="Y101" i="1" s="1"/>
  <c r="Y97" i="1" s="1"/>
  <c r="Y49" i="1"/>
  <c r="Z34" i="1"/>
  <c r="Z35" i="1" s="1"/>
  <c r="AA29" i="1" s="1"/>
  <c r="Z55" i="1"/>
  <c r="Z99" i="1" s="1"/>
  <c r="Z46" i="1"/>
  <c r="Z93" i="1" s="1"/>
  <c r="Z45" i="1"/>
  <c r="Z43" i="1"/>
  <c r="Z73" i="1" s="1"/>
  <c r="Z52" i="1"/>
  <c r="Z54" i="1" s="1"/>
  <c r="Y74" i="1" l="1"/>
  <c r="Y75" i="1" s="1"/>
  <c r="Y69" i="1"/>
  <c r="Y85" i="1" s="1"/>
  <c r="AA41" i="1"/>
  <c r="AA52" i="1" s="1"/>
  <c r="AA54" i="1" s="1"/>
  <c r="AA64" i="1"/>
  <c r="AA65" i="1" s="1"/>
  <c r="AA32" i="1"/>
  <c r="AA55" i="1" s="1"/>
  <c r="AA99" i="1" s="1"/>
  <c r="Z57" i="1"/>
  <c r="Z102" i="1" s="1"/>
  <c r="Z48" i="1"/>
  <c r="Z95" i="1" s="1"/>
  <c r="Z98" i="1"/>
  <c r="Z92" i="1"/>
  <c r="AA43" i="1" l="1"/>
  <c r="AA73" i="1" s="1"/>
  <c r="AA45" i="1"/>
  <c r="AA92" i="1" s="1"/>
  <c r="Z49" i="1"/>
  <c r="Z91" i="1"/>
  <c r="Z58" i="1"/>
  <c r="Z61" i="1" s="1"/>
  <c r="Z66" i="1" s="1"/>
  <c r="Z67" i="1" s="1"/>
  <c r="Z68" i="1" s="1"/>
  <c r="Z69" i="1" s="1"/>
  <c r="Z85" i="1" s="1"/>
  <c r="AA46" i="1"/>
  <c r="AA93" i="1" s="1"/>
  <c r="AA34" i="1"/>
  <c r="AA98" i="1"/>
  <c r="AA57" i="1" l="1"/>
  <c r="AA48" i="1"/>
  <c r="AA35" i="1"/>
  <c r="AB29" i="1" s="1"/>
  <c r="Z101" i="1"/>
  <c r="Z97" i="1" s="1"/>
  <c r="Z74" i="1"/>
  <c r="Z75" i="1" s="1"/>
  <c r="AB41" i="1" l="1"/>
  <c r="AB64" i="1"/>
  <c r="AB65" i="1" s="1"/>
  <c r="AB32" i="1"/>
  <c r="AB34" i="1" s="1"/>
  <c r="AA95" i="1"/>
  <c r="AA91" i="1" s="1"/>
  <c r="AA49" i="1"/>
  <c r="AA102" i="1"/>
  <c r="AA58" i="1"/>
  <c r="AB43" i="1" l="1"/>
  <c r="AB73" i="1" s="1"/>
  <c r="AB45" i="1"/>
  <c r="AB52" i="1"/>
  <c r="AB54" i="1" s="1"/>
  <c r="AB57" i="1"/>
  <c r="AB102" i="1" s="1"/>
  <c r="AB48" i="1"/>
  <c r="AB95" i="1" s="1"/>
  <c r="AA61" i="1"/>
  <c r="AA66" i="1" s="1"/>
  <c r="AA67" i="1" s="1"/>
  <c r="AA68" i="1" s="1"/>
  <c r="AA69" i="1" s="1"/>
  <c r="AA85" i="1" s="1"/>
  <c r="AB55" i="1"/>
  <c r="AB99" i="1" s="1"/>
  <c r="AB46" i="1"/>
  <c r="AB93" i="1" s="1"/>
  <c r="AB35" i="1"/>
  <c r="AC29" i="1" s="1"/>
  <c r="AB58" i="1" l="1"/>
  <c r="AB98" i="1"/>
  <c r="AC32" i="1"/>
  <c r="AC41" i="1"/>
  <c r="AC64" i="1"/>
  <c r="AC65" i="1" s="1"/>
  <c r="AA101" i="1"/>
  <c r="AA97" i="1" s="1"/>
  <c r="AA74" i="1"/>
  <c r="AA75" i="1" s="1"/>
  <c r="AB92" i="1"/>
  <c r="AB91" i="1" s="1"/>
  <c r="AB49" i="1"/>
  <c r="AC34" i="1" l="1"/>
  <c r="AC35" i="1" s="1"/>
  <c r="AD29" i="1" s="1"/>
  <c r="AC46" i="1"/>
  <c r="AC93" i="1" s="1"/>
  <c r="AC55" i="1"/>
  <c r="AC99" i="1" s="1"/>
  <c r="AC43" i="1"/>
  <c r="AC73" i="1" s="1"/>
  <c r="AC45" i="1"/>
  <c r="AC52" i="1"/>
  <c r="AC54" i="1" s="1"/>
  <c r="AB61" i="1"/>
  <c r="AB66" i="1" s="1"/>
  <c r="AB67" i="1" s="1"/>
  <c r="AB68" i="1" s="1"/>
  <c r="AB74" i="1" l="1"/>
  <c r="AB75" i="1" s="1"/>
  <c r="AB101" i="1"/>
  <c r="AB97" i="1" s="1"/>
  <c r="AD41" i="1"/>
  <c r="AD64" i="1"/>
  <c r="AD65" i="1" s="1"/>
  <c r="AD32" i="1"/>
  <c r="AD34" i="1" s="1"/>
  <c r="AC98" i="1"/>
  <c r="AC92" i="1"/>
  <c r="AB69" i="1"/>
  <c r="AB85" i="1" s="1"/>
  <c r="AC57" i="1"/>
  <c r="AC102" i="1" s="1"/>
  <c r="AC48" i="1"/>
  <c r="AC95" i="1" s="1"/>
  <c r="AC49" i="1" l="1"/>
  <c r="AC58" i="1"/>
  <c r="AC61" i="1" s="1"/>
  <c r="AC66" i="1" s="1"/>
  <c r="AC67" i="1" s="1"/>
  <c r="AC68" i="1" s="1"/>
  <c r="AD48" i="1"/>
  <c r="AD95" i="1" s="1"/>
  <c r="AD57" i="1"/>
  <c r="AD102" i="1" s="1"/>
  <c r="AC91" i="1"/>
  <c r="AD52" i="1"/>
  <c r="AD54" i="1" s="1"/>
  <c r="AD43" i="1"/>
  <c r="AD73" i="1" s="1"/>
  <c r="AD45" i="1"/>
  <c r="AD46" i="1"/>
  <c r="AD93" i="1" s="1"/>
  <c r="AD55" i="1"/>
  <c r="AD99" i="1" s="1"/>
  <c r="AD35" i="1"/>
  <c r="AE29" i="1" s="1"/>
  <c r="AC101" i="1" l="1"/>
  <c r="AC97" i="1" s="1"/>
  <c r="AC74" i="1"/>
  <c r="AC75" i="1" s="1"/>
  <c r="AE64" i="1"/>
  <c r="AE65" i="1" s="1"/>
  <c r="AE32" i="1"/>
  <c r="AE41" i="1"/>
  <c r="AD98" i="1"/>
  <c r="AD58" i="1"/>
  <c r="AD92" i="1"/>
  <c r="AD91" i="1" s="1"/>
  <c r="AD49" i="1"/>
  <c r="AC69" i="1"/>
  <c r="AC85" i="1" s="1"/>
  <c r="AE55" i="1" l="1"/>
  <c r="AE99" i="1" s="1"/>
  <c r="AE46" i="1"/>
  <c r="AE93" i="1" s="1"/>
  <c r="AE43" i="1"/>
  <c r="AE73" i="1" s="1"/>
  <c r="AE52" i="1"/>
  <c r="AE54" i="1" s="1"/>
  <c r="AE45" i="1"/>
  <c r="AD61" i="1"/>
  <c r="AD66" i="1" s="1"/>
  <c r="AD67" i="1" s="1"/>
  <c r="AD68" i="1" s="1"/>
  <c r="AD69" i="1" s="1"/>
  <c r="AD85" i="1" s="1"/>
  <c r="AE34" i="1"/>
  <c r="AE35" i="1" s="1"/>
  <c r="AF29" i="1" s="1"/>
  <c r="AF64" i="1" l="1"/>
  <c r="AF65" i="1" s="1"/>
  <c r="AF32" i="1"/>
  <c r="AF41" i="1"/>
  <c r="AD74" i="1"/>
  <c r="AD75" i="1" s="1"/>
  <c r="AD101" i="1"/>
  <c r="AD97" i="1" s="1"/>
  <c r="AE92" i="1"/>
  <c r="AE48" i="1"/>
  <c r="AE95" i="1" s="1"/>
  <c r="AE57" i="1"/>
  <c r="AE102" i="1" s="1"/>
  <c r="AE98" i="1"/>
  <c r="AE91" i="1" l="1"/>
  <c r="AE58" i="1"/>
  <c r="AE61" i="1"/>
  <c r="AE66" i="1" s="1"/>
  <c r="AE67" i="1" s="1"/>
  <c r="AE68" i="1" s="1"/>
  <c r="AF45" i="1"/>
  <c r="AF43" i="1"/>
  <c r="AF73" i="1" s="1"/>
  <c r="AF52" i="1"/>
  <c r="AF54" i="1" s="1"/>
  <c r="AF34" i="1"/>
  <c r="AF46" i="1"/>
  <c r="AF93" i="1" s="1"/>
  <c r="AF55" i="1"/>
  <c r="AF99" i="1" s="1"/>
  <c r="AE49" i="1"/>
  <c r="AE69" i="1" l="1"/>
  <c r="AE85" i="1" s="1"/>
  <c r="AF92" i="1"/>
  <c r="AF57" i="1"/>
  <c r="AF102" i="1" s="1"/>
  <c r="AF48" i="1"/>
  <c r="AF95" i="1" s="1"/>
  <c r="AF35" i="1"/>
  <c r="AG29" i="1" s="1"/>
  <c r="AF98" i="1"/>
  <c r="AE74" i="1"/>
  <c r="AE75" i="1" s="1"/>
  <c r="AE101" i="1"/>
  <c r="AE97" i="1" s="1"/>
  <c r="AF58" i="1" l="1"/>
  <c r="AF61" i="1" s="1"/>
  <c r="AF66" i="1" s="1"/>
  <c r="AF67" i="1" s="1"/>
  <c r="AF68" i="1" s="1"/>
  <c r="AF74" i="1" s="1"/>
  <c r="AF75" i="1" s="1"/>
  <c r="AF91" i="1"/>
  <c r="AG32" i="1"/>
  <c r="AG64" i="1"/>
  <c r="AG65" i="1" s="1"/>
  <c r="AG41" i="1"/>
  <c r="AF49" i="1"/>
  <c r="AF101" i="1" l="1"/>
  <c r="AF97" i="1" s="1"/>
  <c r="AF69" i="1"/>
  <c r="AF85" i="1" s="1"/>
  <c r="AG46" i="1"/>
  <c r="AG93" i="1" s="1"/>
  <c r="AG55" i="1"/>
  <c r="AG99" i="1" s="1"/>
  <c r="AG34" i="1"/>
  <c r="AG45" i="1"/>
  <c r="AG43" i="1"/>
  <c r="AG73" i="1" s="1"/>
  <c r="AG52" i="1"/>
  <c r="AG54" i="1" s="1"/>
  <c r="AG92" i="1" l="1"/>
  <c r="AG48" i="1"/>
  <c r="AG95" i="1" s="1"/>
  <c r="AG57" i="1"/>
  <c r="AG102" i="1" s="1"/>
  <c r="AG35" i="1"/>
  <c r="AH29" i="1" s="1"/>
  <c r="AG98" i="1"/>
  <c r="AG58" i="1" l="1"/>
  <c r="AG49" i="1"/>
  <c r="AH64" i="1"/>
  <c r="AH65" i="1" s="1"/>
  <c r="AH41" i="1"/>
  <c r="AH32" i="1"/>
  <c r="AH34" i="1" s="1"/>
  <c r="AH35" i="1" s="1"/>
  <c r="AI29" i="1" s="1"/>
  <c r="AG91" i="1"/>
  <c r="AH43" i="1" l="1"/>
  <c r="AH73" i="1" s="1"/>
  <c r="AH45" i="1"/>
  <c r="AH52" i="1"/>
  <c r="AH54" i="1" s="1"/>
  <c r="AI64" i="1"/>
  <c r="AI65" i="1" s="1"/>
  <c r="AI32" i="1"/>
  <c r="AI41" i="1"/>
  <c r="AH46" i="1"/>
  <c r="AH93" i="1" s="1"/>
  <c r="AH55" i="1"/>
  <c r="AH99" i="1" s="1"/>
  <c r="AH57" i="1"/>
  <c r="AH102" i="1" s="1"/>
  <c r="AH48" i="1"/>
  <c r="AH95" i="1" s="1"/>
  <c r="AG61" i="1"/>
  <c r="AG66" i="1" s="1"/>
  <c r="AG67" i="1" s="1"/>
  <c r="AG68" i="1" s="1"/>
  <c r="AG69" i="1" s="1"/>
  <c r="AG85" i="1" s="1"/>
  <c r="AI43" i="1" l="1"/>
  <c r="AI52" i="1"/>
  <c r="AI54" i="1" s="1"/>
  <c r="AI45" i="1"/>
  <c r="AI55" i="1"/>
  <c r="AI99" i="1" s="1"/>
  <c r="AI46" i="1"/>
  <c r="AI93" i="1" s="1"/>
  <c r="AH58" i="1"/>
  <c r="AH61" i="1" s="1"/>
  <c r="AH66" i="1" s="1"/>
  <c r="AH67" i="1" s="1"/>
  <c r="AH68" i="1" s="1"/>
  <c r="AH98" i="1"/>
  <c r="AH49" i="1"/>
  <c r="AH92" i="1"/>
  <c r="AG101" i="1"/>
  <c r="AG97" i="1" s="1"/>
  <c r="AG74" i="1"/>
  <c r="AG75" i="1" s="1"/>
  <c r="AI34" i="1"/>
  <c r="AI35" i="1" s="1"/>
  <c r="AJ29" i="1" s="1"/>
  <c r="AJ64" i="1" l="1"/>
  <c r="AJ65" i="1" s="1"/>
  <c r="AJ32" i="1"/>
  <c r="AJ34" i="1" s="1"/>
  <c r="AJ41" i="1"/>
  <c r="AI92" i="1"/>
  <c r="AH91" i="1"/>
  <c r="AH69" i="1"/>
  <c r="AH85" i="1" s="1"/>
  <c r="AH101" i="1"/>
  <c r="AH97" i="1" s="1"/>
  <c r="AH74" i="1"/>
  <c r="AH75" i="1" s="1"/>
  <c r="AI98" i="1"/>
  <c r="AI57" i="1"/>
  <c r="AI102" i="1" s="1"/>
  <c r="AI48" i="1"/>
  <c r="AI95" i="1" s="1"/>
  <c r="AI73" i="1"/>
  <c r="AI58" i="1" l="1"/>
  <c r="AI61" i="1" s="1"/>
  <c r="AI66" i="1" s="1"/>
  <c r="AI67" i="1" s="1"/>
  <c r="AI68" i="1" s="1"/>
  <c r="AI69" i="1" s="1"/>
  <c r="AI85" i="1" s="1"/>
  <c r="AI91" i="1"/>
  <c r="AJ35" i="1"/>
  <c r="AK29" i="1" s="1"/>
  <c r="AK32" i="1" s="1"/>
  <c r="AJ57" i="1"/>
  <c r="AJ102" i="1" s="1"/>
  <c r="AJ48" i="1"/>
  <c r="AJ95" i="1" s="1"/>
  <c r="AI49" i="1"/>
  <c r="AJ46" i="1"/>
  <c r="AJ93" i="1" s="1"/>
  <c r="AJ55" i="1"/>
  <c r="AJ99" i="1" s="1"/>
  <c r="AJ43" i="1"/>
  <c r="AJ52" i="1"/>
  <c r="AJ54" i="1" s="1"/>
  <c r="AJ45" i="1"/>
  <c r="AK41" i="1" l="1"/>
  <c r="AK45" i="1" s="1"/>
  <c r="AK64" i="1"/>
  <c r="AK65" i="1" s="1"/>
  <c r="AJ73" i="1"/>
  <c r="AK55" i="1"/>
  <c r="AK99" i="1" s="1"/>
  <c r="E99" i="1" s="1"/>
  <c r="AK46" i="1"/>
  <c r="AK93" i="1" s="1"/>
  <c r="E93" i="1" s="1"/>
  <c r="AJ98" i="1"/>
  <c r="AJ58" i="1"/>
  <c r="AK34" i="1"/>
  <c r="AK35" i="1" s="1"/>
  <c r="AI101" i="1"/>
  <c r="AI97" i="1" s="1"/>
  <c r="AI74" i="1"/>
  <c r="AI75" i="1" s="1"/>
  <c r="AJ92" i="1"/>
  <c r="AJ49" i="1"/>
  <c r="AK43" i="1" l="1"/>
  <c r="AK73" i="1" s="1"/>
  <c r="E73" i="1" s="1"/>
  <c r="AK52" i="1"/>
  <c r="AK54" i="1" s="1"/>
  <c r="AK98" i="1" s="1"/>
  <c r="AK92" i="1"/>
  <c r="E92" i="1" s="1"/>
  <c r="AK57" i="1"/>
  <c r="AK102" i="1" s="1"/>
  <c r="E102" i="1" s="1"/>
  <c r="AK48" i="1"/>
  <c r="AK95" i="1" s="1"/>
  <c r="E95" i="1" s="1"/>
  <c r="AJ61" i="1"/>
  <c r="AJ66" i="1" s="1"/>
  <c r="AJ67" i="1" s="1"/>
  <c r="AJ91" i="1"/>
  <c r="E43" i="1" l="1"/>
  <c r="F73" i="1"/>
  <c r="F43" i="1"/>
  <c r="AK49" i="1"/>
  <c r="F49" i="1" s="1"/>
  <c r="F84" i="1" s="1"/>
  <c r="AK58" i="1"/>
  <c r="AK61" i="1" s="1"/>
  <c r="AK66" i="1" s="1"/>
  <c r="AK67" i="1" s="1"/>
  <c r="AK68" i="1" s="1"/>
  <c r="AK69" i="1" s="1"/>
  <c r="AK85" i="1" s="1"/>
  <c r="AK91" i="1"/>
  <c r="E91" i="1" s="1"/>
  <c r="E98" i="1"/>
  <c r="AJ68" i="1"/>
  <c r="E49" i="1"/>
  <c r="F91" i="1" l="1"/>
  <c r="F67" i="1"/>
  <c r="E67" i="1"/>
  <c r="AJ101" i="1"/>
  <c r="AJ74" i="1"/>
  <c r="AJ69" i="1"/>
  <c r="AK101" i="1"/>
  <c r="AK97" i="1" s="1"/>
  <c r="AK74" i="1"/>
  <c r="AK75" i="1" s="1"/>
  <c r="AJ85" i="1" l="1"/>
  <c r="F85" i="1" s="1"/>
  <c r="F88" i="1" s="1"/>
  <c r="E69" i="1"/>
  <c r="E79" i="1" s="1"/>
  <c r="F69" i="1"/>
  <c r="F79" i="1" s="1"/>
  <c r="AJ75" i="1"/>
  <c r="F74" i="1"/>
  <c r="F75" i="1" s="1"/>
  <c r="E74" i="1"/>
  <c r="E75" i="1" s="1"/>
  <c r="AJ97" i="1"/>
  <c r="E101" i="1"/>
  <c r="E103" i="1" s="1"/>
  <c r="F97" i="1" l="1"/>
  <c r="E97" i="1"/>
  <c r="E76" i="1"/>
  <c r="E80" i="1"/>
  <c r="E81" i="1" s="1"/>
  <c r="F76" i="1"/>
  <c r="F80" i="1"/>
  <c r="F81" i="1" s="1"/>
</calcChain>
</file>

<file path=xl/sharedStrings.xml><?xml version="1.0" encoding="utf-8"?>
<sst xmlns="http://schemas.openxmlformats.org/spreadsheetml/2006/main" count="92" uniqueCount="79">
  <si>
    <t>Assumptions</t>
  </si>
  <si>
    <t>Notes</t>
  </si>
  <si>
    <t>Period</t>
  </si>
  <si>
    <t>Selected Tax Scenario</t>
  </si>
  <si>
    <t>Scenario 1</t>
  </si>
  <si>
    <t>Scenario 2</t>
  </si>
  <si>
    <t>Calculated Tax depreciation rate</t>
  </si>
  <si>
    <t>0. Input Data</t>
  </si>
  <si>
    <t>RAB</t>
  </si>
  <si>
    <t>TAB</t>
  </si>
  <si>
    <t>Tax depreciation</t>
  </si>
  <si>
    <t>RAB depreciation rate</t>
  </si>
  <si>
    <t>TAB depreciation rate</t>
  </si>
  <si>
    <t>Pre-Tax WACC</t>
  </si>
  <si>
    <t>Post-tax WACC</t>
  </si>
  <si>
    <t>Tax rate</t>
  </si>
  <si>
    <t>Opex</t>
  </si>
  <si>
    <t>CPI</t>
  </si>
  <si>
    <t>TAB Calculation</t>
  </si>
  <si>
    <t>Land assets</t>
  </si>
  <si>
    <t>Depreciable asset Opening TAB</t>
  </si>
  <si>
    <t>depreciation (TAX)</t>
  </si>
  <si>
    <t>Depreciation rate</t>
  </si>
  <si>
    <t>Capex</t>
  </si>
  <si>
    <t>closing balance on depreciable assets</t>
  </si>
  <si>
    <t>RAB calculation</t>
  </si>
  <si>
    <t>Opening RAB</t>
  </si>
  <si>
    <t>Non-depreciable lands</t>
  </si>
  <si>
    <t>RAB depreciation w revaluation (aka accounting depreciation)</t>
  </si>
  <si>
    <t>CPI Indexation revaluation</t>
  </si>
  <si>
    <t>Closing balance</t>
  </si>
  <si>
    <t>09-12 CIAL revaluations</t>
  </si>
  <si>
    <t>1. CIAL approach to estimate tax</t>
  </si>
  <si>
    <t>WACC</t>
  </si>
  <si>
    <t>Simple sum</t>
  </si>
  <si>
    <t>PV</t>
  </si>
  <si>
    <t>CIAL implied Tax by dividing 9.76% by 1-t)</t>
  </si>
  <si>
    <t>plus</t>
  </si>
  <si>
    <t>Return on capital (including tax revenue)</t>
  </si>
  <si>
    <t>Return of capital</t>
  </si>
  <si>
    <t>OPEX</t>
  </si>
  <si>
    <t>Less</t>
  </si>
  <si>
    <t>Revaluations</t>
  </si>
  <si>
    <t>MAR in revenue terms</t>
  </si>
  <si>
    <t>2. ComCom approach to estimating tax</t>
  </si>
  <si>
    <t>Post Tax WACC</t>
  </si>
  <si>
    <t>Return on capital</t>
  </si>
  <si>
    <t>Accounting depreciation</t>
  </si>
  <si>
    <t>Revaluations (past revaluation spread @ post-tax WACC)</t>
  </si>
  <si>
    <t>MAR before tax allowance component</t>
  </si>
  <si>
    <t>Tax allowance calculation</t>
  </si>
  <si>
    <t>Gearing</t>
  </si>
  <si>
    <t>Notional interest</t>
  </si>
  <si>
    <t>taxable profit</t>
  </si>
  <si>
    <t>Tax payable</t>
  </si>
  <si>
    <t>Tax allowance escalated to revenue terms</t>
  </si>
  <si>
    <t>MAR w tax allowance</t>
  </si>
  <si>
    <t xml:space="preserve">Comparison between tax expense and tax payable </t>
  </si>
  <si>
    <t>Comparison of Tax allowance (in revenue terms)</t>
  </si>
  <si>
    <t>Simp. Sum</t>
  </si>
  <si>
    <t>Regulatory tax allowance (in revenue terms)</t>
  </si>
  <si>
    <t>1-2</t>
  </si>
  <si>
    <t>Difference between 1 &amp; 2</t>
  </si>
  <si>
    <t>Over statement of Tax in % terms relative to tax payable</t>
  </si>
  <si>
    <t>Impact on revenue</t>
  </si>
  <si>
    <t>Overstated Tax due to CIAL approach</t>
  </si>
  <si>
    <t>Impact on MAR over the life of the asset</t>
  </si>
  <si>
    <t>Working out effective tax rate</t>
  </si>
  <si>
    <t>CIAL MAR using pre-tax WACC of 13.55%</t>
  </si>
  <si>
    <t>CC MAR using post-tax WACC</t>
  </si>
  <si>
    <t>Discount rate that solves for PV 1 = PV 2</t>
  </si>
  <si>
    <t>Implied tax rate</t>
  </si>
  <si>
    <t>MAR building blocks</t>
  </si>
  <si>
    <t>Pre-tax approach</t>
  </si>
  <si>
    <t>Post Tax approach</t>
  </si>
  <si>
    <t>Return on capital + tax</t>
  </si>
  <si>
    <t>PSE2 detailed forecast</t>
  </si>
  <si>
    <t>Projection beyond FY18</t>
  </si>
  <si>
    <t>CIAL forecast Tax depreciation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</si>
</sst>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3">
    <numFmt numFmtId="8" formatCode="&quot;$&quot;#,##0.00;[Red]\-&quot;$&quot;#,##0.00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#,##0_);\(#,##0\);&quot;-  &quot;;&quot; &quot;@"/>
    <numFmt numFmtId="165" formatCode="&quot;FY&quot;\ ##"/>
    <numFmt numFmtId="166" formatCode="_-* #,##0_-;\-* #,##0_-;_-* &quot;-&quot;??_-;_-@_-"/>
    <numFmt numFmtId="167" formatCode="_(* #,##0.0_);_(* \(#,##0.0\);_(* &quot;-&quot;??_);_(@_)"/>
    <numFmt numFmtId="168" formatCode="0.0%"/>
    <numFmt numFmtId="169" formatCode="0.00%_);\-0.00%_);&quot;-  &quot;;&quot; &quot;@"/>
    <numFmt numFmtId="170" formatCode="##\ &quot;years&quot;"/>
    <numFmt numFmtId="171" formatCode="0.0"/>
    <numFmt numFmtId="172" formatCode="#,##0_ ;\-#,##0\ "/>
    <numFmt numFmtId="173" formatCode="_-* #,##0.0_-;\-* #,##0.0_-;_-* &quot;-&quot;??_-;_-@_-"/>
    <numFmt numFmtId="174" formatCode="#,##0.0_);\(#,##0.0\);&quot;-  &quot;;&quot; &quot;@"/>
    <numFmt numFmtId="175" formatCode="#,##0.0000_);\(#,##0.0000\);&quot;-  &quot;;&quot; &quot;@"/>
    <numFmt numFmtId="176" formatCode="&quot;$&quot;#,##0.0;[Red]\-&quot;$&quot;#,##0.0"/>
    <numFmt numFmtId="177" formatCode="#,##0.0_);\(#,##0.0\)"/>
    <numFmt numFmtId="178" formatCode="&quot;$&quot;_(#,##0.00_);&quot;$&quot;\(#,##0.00\)"/>
    <numFmt numFmtId="179" formatCode="#,##0.0_)\x;\(#,##0.0\)\x"/>
    <numFmt numFmtId="180" formatCode="#,##0.0_)_x;\(#,##0.0\)_x"/>
    <numFmt numFmtId="181" formatCode="0.0_)\%;\(0.0\)\%"/>
    <numFmt numFmtId="182" formatCode="#,##0.0_)_%;\(#,##0.0\)_%"/>
    <numFmt numFmtId="183" formatCode="#,##0;[Red]\(#,##0\);\-"/>
    <numFmt numFmtId="184" formatCode="\ #,##0_);\(#,##0\);\ &quot;-&quot;??_-;@_)"/>
    <numFmt numFmtId="185" formatCode="&quot;Case &quot;0"/>
    <numFmt numFmtId="186" formatCode="&quot;Warning&quot;;&quot;Warning&quot;;&quot;OK&quot;"/>
    <numFmt numFmtId="187" formatCode="#,##0.000_);[Red]\(#,##0.000\)"/>
    <numFmt numFmtId="188" formatCode="_(* #,##0_);_(* \(#,##0\);_(* &quot;–&quot;??_);_(* @_)"/>
    <numFmt numFmtId="189" formatCode="_(* #,##0.0_);_(* \(#,##0.0\);_(* &quot;–&quot;???_);_(* @_)"/>
    <numFmt numFmtId="190" formatCode="_(* #,##0.00_);_(* \(#,##0.00\);_(* &quot;–&quot;???_);_(* @_)"/>
    <numFmt numFmtId="191" formatCode="_(* #,##0.0000_);_(* \(#,##0.0000\);_(* &quot;–&quot;??_);_(* @_)"/>
    <numFmt numFmtId="192" formatCode="_(* #,##0.00_);_(* \(#,##0.00\);_(* &quot;-&quot;??_);_(@_)"/>
    <numFmt numFmtId="193" formatCode="_(* #,##0_);_(* \(#,##0\);_(* &quot;-&quot;??_);_(@_)"/>
    <numFmt numFmtId="194" formatCode="_(&quot;$&quot;* #,##0.00_);_(&quot;$&quot;* \(#,##0.00\);_(&quot;$&quot;* &quot;-&quot;??_);_(@_)"/>
    <numFmt numFmtId="195" formatCode="_([$-1409]d\ mmmm\ yyyy;_(@"/>
    <numFmt numFmtId="196" formatCode="[$-1409]d\ mmm\ yy;@"/>
    <numFmt numFmtId="197" formatCode="_(* [$-1409]d\ mmm\ yyyy\ h\ AM/PM_);_(* @"/>
    <numFmt numFmtId="198" formatCode="dd\ mmm\ yyyy_);;&quot;-  &quot;;&quot; &quot;@"/>
    <numFmt numFmtId="199" formatCode="dd\ mmm\ yy_);;&quot;-  &quot;;&quot; &quot;@"/>
    <numFmt numFmtId="200" formatCode="_(* #,##0_);_(* \(#,##0\);_(* &quot;&quot;\ \-\ &quot;&quot;_);_(@_)"/>
    <numFmt numFmtId="201" formatCode="_(* #,##0_);_(* \(#,##0\);_(* &quot; - &quot;_);_(@_)"/>
    <numFmt numFmtId="202" formatCode="_-[$€-2]* #,##0.00_-;\-[$€-2]* #,##0.00_-;_-[$€-2]* &quot;-&quot;??_-"/>
    <numFmt numFmtId="203" formatCode="#,##0_-;\ \(#,##0\);_-* &quot;-&quot;??;_-@_-"/>
    <numFmt numFmtId="204" formatCode="_(* #,##0.000_);_(* \(#,##0.000\);_(* &quot;-&quot;??_);_(@_)"/>
    <numFmt numFmtId="205" formatCode="mmmm&quot; &quot;"/>
    <numFmt numFmtId="206" formatCode="#,##0.0,,_);[Red]\(#,##0.0,,\)"/>
    <numFmt numFmtId="207" formatCode="mmm"/>
    <numFmt numFmtId="208" formatCode="[&lt;=99999999]000\ \-\ 000\ \-\ 000;000\ \-\ 0000\ \-\ 000"/>
    <numFmt numFmtId="209" formatCode="\ #,##0.00\x_);\(#,##0.00\x\);\ &quot;-&quot;??_-;@_)"/>
    <numFmt numFmtId="210" formatCode="#,##0\ ;\(#,##0\)"/>
    <numFmt numFmtId="211" formatCode="0.00_)"/>
    <numFmt numFmtId="212" formatCode="#,##0.00;[Red]\(#,##0.00\)"/>
    <numFmt numFmtId="213" formatCode="_(* #,##0%_);_(* \(#,##0%\);_(* &quot;–&quot;???_);_(* @_)"/>
    <numFmt numFmtId="214" formatCode="_(* #,##0.0%_);_(* \(#,##0.0%\);_(* &quot;–&quot;???_);_(* @_)"/>
    <numFmt numFmtId="215" formatCode="_(* #,##0.00%_);_(* \(#,##0.00%\);_(* &quot;–&quot;???_);_(* @_)"/>
    <numFmt numFmtId="216" formatCode="[&lt;=9999999]\(0\3\)\ \-\ 000\ \-\ 0000\ ;\(00\)\ \-\ 000\ \-\ 0000"/>
    <numFmt numFmtId="217" formatCode="0.00\ &quot;x&quot;"/>
    <numFmt numFmtId="218" formatCode="\T\G##0"/>
    <numFmt numFmtId="219" formatCode="_(@_)"/>
    <numFmt numFmtId="220" formatCode="_(* @_)"/>
    <numFmt numFmtId="221" formatCode="#,##0.0,_);[Red]\(#,##0.0,\)"/>
    <numFmt numFmtId="222" formatCode="_([$-1409]h:mm\ AM/PM;@"/>
    <numFmt numFmtId="223" formatCode="_(* 0000_);_(* \(0000\);_(* &quot;–&quot;??_);_(@_)"/>
  </numFmts>
  <fonts count="9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0"/>
      <name val="Frutiger 45 Light"/>
    </font>
    <font>
      <sz val="9"/>
      <color theme="1"/>
      <name val="Calibri"/>
      <family val="2"/>
      <scheme val="minor"/>
    </font>
    <font>
      <sz val="11"/>
      <color theme="3"/>
      <name val="Calibri"/>
      <family val="2"/>
      <scheme val="minor"/>
    </font>
    <font>
      <sz val="11"/>
      <color theme="1" tint="0.499984740745262"/>
      <name val="Calibri"/>
      <family val="2"/>
      <scheme val="minor"/>
    </font>
    <font>
      <sz val="10"/>
      <name val="Arial"/>
      <family val="2"/>
    </font>
    <font>
      <sz val="9"/>
      <color theme="1"/>
      <name val="Verdana"/>
      <family val="2"/>
    </font>
    <font>
      <sz val="9"/>
      <color theme="0"/>
      <name val="Verdana"/>
      <family val="2"/>
    </font>
    <font>
      <sz val="8"/>
      <color indexed="10"/>
      <name val="Arial"/>
      <family val="2"/>
    </font>
    <font>
      <sz val="10"/>
      <color indexed="16"/>
      <name val="Arial"/>
      <family val="2"/>
    </font>
    <font>
      <sz val="8"/>
      <color indexed="17"/>
      <name val="Arial"/>
      <family val="2"/>
    </font>
    <font>
      <sz val="18"/>
      <color indexed="18"/>
      <name val="Helvetica Neue"/>
    </font>
    <font>
      <sz val="8"/>
      <name val="Helvetica Neue"/>
    </font>
    <font>
      <b/>
      <sz val="10"/>
      <name val="Microsoft Sans Serif"/>
      <family val="2"/>
    </font>
    <font>
      <b/>
      <sz val="8"/>
      <name val="Microsoft Sans Serif"/>
      <family val="2"/>
    </font>
    <font>
      <b/>
      <sz val="10"/>
      <color indexed="8"/>
      <name val="Arial"/>
      <family val="2"/>
    </font>
    <font>
      <sz val="10"/>
      <color indexed="55"/>
      <name val="Arial"/>
      <family val="2"/>
    </font>
    <font>
      <b/>
      <sz val="10"/>
      <color indexed="9"/>
      <name val="Arial"/>
      <family val="2"/>
    </font>
    <font>
      <b/>
      <sz val="8"/>
      <color indexed="9"/>
      <name val="Arial"/>
      <family val="2"/>
    </font>
    <font>
      <b/>
      <sz val="8"/>
      <color indexed="8"/>
      <name val="Arial"/>
      <family val="2"/>
    </font>
    <font>
      <b/>
      <sz val="8"/>
      <color indexed="8"/>
      <name val="Courier New"/>
      <family val="3"/>
    </font>
    <font>
      <sz val="8"/>
      <name val="Arial"/>
      <family val="2"/>
    </font>
    <font>
      <sz val="10"/>
      <color theme="1"/>
      <name val="Cambria"/>
      <family val="1"/>
      <scheme val="major"/>
    </font>
    <font>
      <sz val="10"/>
      <color theme="1"/>
      <name val="Calibri"/>
      <family val="4"/>
      <scheme val="minor"/>
    </font>
    <font>
      <sz val="8"/>
      <name val="Tahoma"/>
      <family val="2"/>
    </font>
    <font>
      <sz val="10"/>
      <name val="Arial Narrow"/>
      <family val="2"/>
    </font>
    <font>
      <b/>
      <sz val="10"/>
      <name val="Arial"/>
      <family val="2"/>
    </font>
    <font>
      <b/>
      <sz val="9"/>
      <color indexed="9"/>
      <name val="Arial"/>
      <family val="2"/>
    </font>
    <font>
      <sz val="10"/>
      <color theme="8"/>
      <name val="Calibri"/>
      <family val="4"/>
      <scheme val="minor"/>
    </font>
    <font>
      <b/>
      <u/>
      <sz val="8"/>
      <name val="Helvetica Neue"/>
    </font>
    <font>
      <b/>
      <u val="double"/>
      <sz val="9"/>
      <name val="Arial"/>
      <family val="2"/>
    </font>
    <font>
      <b/>
      <sz val="8"/>
      <color indexed="47"/>
      <name val="Microsoft Sans Serif"/>
      <family val="2"/>
    </font>
    <font>
      <b/>
      <sz val="13"/>
      <color theme="4"/>
      <name val="Calibri"/>
      <family val="4"/>
      <scheme val="minor"/>
    </font>
    <font>
      <b/>
      <sz val="10"/>
      <color indexed="36"/>
      <name val="Arial"/>
      <family val="2"/>
    </font>
    <font>
      <sz val="8"/>
      <name val="Microsoft Sans Serif"/>
      <family val="2"/>
    </font>
    <font>
      <sz val="10"/>
      <name val="Helvetica Neue"/>
    </font>
    <font>
      <i/>
      <sz val="8"/>
      <color theme="1"/>
      <name val="Calibri"/>
      <family val="4"/>
      <scheme val="minor"/>
    </font>
    <font>
      <sz val="10"/>
      <color indexed="23"/>
      <name val="Arial"/>
      <family val="2"/>
    </font>
    <font>
      <sz val="12"/>
      <name val="Arial MT"/>
    </font>
    <font>
      <sz val="9"/>
      <name val="Futura UBS Bk"/>
      <family val="2"/>
    </font>
    <font>
      <b/>
      <sz val="13"/>
      <color indexed="48"/>
      <name val="Arial"/>
      <family val="2"/>
    </font>
    <font>
      <b/>
      <sz val="12"/>
      <color indexed="8"/>
      <name val="Arial"/>
      <family val="2"/>
    </font>
    <font>
      <u/>
      <sz val="11"/>
      <name val="Arial"/>
      <family val="2"/>
    </font>
    <font>
      <b/>
      <sz val="12"/>
      <color theme="1"/>
      <name val="Cambria"/>
      <family val="1"/>
      <scheme val="major"/>
    </font>
    <font>
      <b/>
      <sz val="8"/>
      <color indexed="8"/>
      <name val="Microsoft Sans Serif"/>
      <family val="2"/>
    </font>
    <font>
      <b/>
      <sz val="10"/>
      <color theme="1"/>
      <name val="Cambria"/>
      <family val="1"/>
      <scheme val="major"/>
    </font>
    <font>
      <b/>
      <sz val="12"/>
      <name val="Arial"/>
      <family val="2"/>
    </font>
    <font>
      <b/>
      <sz val="8"/>
      <name val="Helvetica Neue"/>
    </font>
    <font>
      <b/>
      <sz val="8"/>
      <name val="Arial"/>
      <family val="2"/>
    </font>
    <font>
      <sz val="8"/>
      <color indexed="12"/>
      <name val="Microsoft Sans Serif"/>
      <family val="2"/>
    </font>
    <font>
      <b/>
      <sz val="10"/>
      <color indexed="12"/>
      <name val="Microsoft Sans Serif"/>
      <family val="2"/>
    </font>
    <font>
      <b/>
      <sz val="8"/>
      <color indexed="12"/>
      <name val="Microsoft Sans Serif"/>
      <family val="2"/>
    </font>
    <font>
      <b/>
      <sz val="15"/>
      <color indexed="9"/>
      <name val="Arial"/>
      <family val="2"/>
    </font>
    <font>
      <sz val="8"/>
      <color indexed="40"/>
      <name val="Helvetica Neue"/>
    </font>
    <font>
      <b/>
      <sz val="13"/>
      <color theme="1"/>
      <name val="Cambria"/>
      <family val="1"/>
      <scheme val="major"/>
    </font>
    <font>
      <b/>
      <sz val="10"/>
      <color theme="1"/>
      <name val="Calibri"/>
      <family val="4"/>
      <scheme val="minor"/>
    </font>
    <font>
      <b/>
      <sz val="14"/>
      <name val="Times New Roman"/>
      <family val="1"/>
    </font>
    <font>
      <sz val="14"/>
      <name val="Helvetica Neue"/>
    </font>
    <font>
      <sz val="10"/>
      <name val="MS Sans Serif"/>
      <family val="2"/>
    </font>
    <font>
      <b/>
      <sz val="9"/>
      <name val="Arial"/>
      <family val="2"/>
    </font>
    <font>
      <b/>
      <sz val="12"/>
      <color indexed="9"/>
      <name val="Microsoft Sans Serif"/>
      <family val="2"/>
    </font>
    <font>
      <b/>
      <sz val="14"/>
      <name val="Arial"/>
      <family val="2"/>
    </font>
    <font>
      <b/>
      <u val="singleAccounting"/>
      <sz val="9"/>
      <color indexed="9"/>
      <name val="Arial"/>
      <family val="2"/>
    </font>
    <font>
      <b/>
      <sz val="12"/>
      <color indexed="63"/>
      <name val="Microsoft Sans Serif"/>
      <family val="2"/>
    </font>
    <font>
      <sz val="10"/>
      <color indexed="58"/>
      <name val="Arial"/>
      <family val="2"/>
    </font>
    <font>
      <b/>
      <sz val="10"/>
      <color indexed="10"/>
      <name val="Arial"/>
      <family val="2"/>
    </font>
    <font>
      <b/>
      <i/>
      <sz val="16"/>
      <name val="Helv"/>
    </font>
    <font>
      <sz val="11"/>
      <color rgb="FF000000"/>
      <name val="Calibri"/>
      <family val="2"/>
      <scheme val="minor"/>
    </font>
    <font>
      <sz val="8"/>
      <name val="MS Sans Serif"/>
      <family val="2"/>
    </font>
    <font>
      <sz val="8"/>
      <color indexed="16"/>
      <name val="Helvetica Neue"/>
    </font>
    <font>
      <sz val="7"/>
      <color indexed="8"/>
      <name val="Arial"/>
      <family val="2"/>
    </font>
    <font>
      <sz val="11"/>
      <name val="CG Times (WN)"/>
    </font>
    <font>
      <sz val="8"/>
      <color indexed="8"/>
      <name val="Arial"/>
      <family val="2"/>
    </font>
    <font>
      <b/>
      <i/>
      <sz val="8"/>
      <color indexed="8"/>
      <name val="Arial"/>
      <family val="2"/>
    </font>
    <font>
      <b/>
      <sz val="10"/>
      <color indexed="58"/>
      <name val="Arial"/>
      <family val="2"/>
    </font>
    <font>
      <sz val="16"/>
      <color indexed="8"/>
      <name val="Arial Black"/>
      <family val="2"/>
    </font>
    <font>
      <sz val="8"/>
      <color theme="1"/>
      <name val="Cambria"/>
      <family val="1"/>
      <scheme val="major"/>
    </font>
    <font>
      <sz val="10"/>
      <color indexed="48"/>
      <name val="Arial"/>
      <family val="2"/>
    </font>
    <font>
      <sz val="8"/>
      <color indexed="12"/>
      <name val="Arial"/>
      <family val="2"/>
    </font>
    <font>
      <b/>
      <sz val="10"/>
      <color indexed="56"/>
      <name val="Arial"/>
      <family val="2"/>
    </font>
    <font>
      <b/>
      <sz val="16"/>
      <color indexed="9"/>
      <name val="Arial"/>
      <family val="2"/>
    </font>
    <font>
      <b/>
      <sz val="12"/>
      <color indexed="9"/>
      <name val="Arial"/>
      <family val="2"/>
    </font>
    <font>
      <sz val="12"/>
      <color indexed="9"/>
      <name val="Arial"/>
      <family val="2"/>
    </font>
    <font>
      <u/>
      <sz val="9"/>
      <name val="Arial"/>
      <family val="2"/>
    </font>
    <font>
      <sz val="8"/>
      <color indexed="22"/>
      <name val="Microsoft Sans Serif"/>
      <family val="2"/>
    </font>
    <font>
      <sz val="10"/>
      <color indexed="9"/>
      <name val="Arial"/>
      <family val="2"/>
    </font>
    <font>
      <sz val="22"/>
      <color indexed="18"/>
      <name val="Abadi MT Condensed Extra Bold"/>
      <family val="2"/>
    </font>
    <font>
      <b/>
      <u val="double"/>
      <sz val="18"/>
      <name val="Arial"/>
      <family val="2"/>
    </font>
    <font>
      <b/>
      <sz val="14"/>
      <color indexed="12"/>
      <name val="Arial"/>
      <family val="2"/>
    </font>
    <font>
      <sz val="10"/>
      <color indexed="13"/>
      <name val="Arial"/>
      <family val="2"/>
    </font>
    <font>
      <sz val="8"/>
      <color indexed="8"/>
      <name val="Wingdings"/>
      <charset val="2"/>
    </font>
    <font>
      <sz val="16"/>
      <name val="Helvetica Neue"/>
    </font>
    <font>
      <b/>
      <sz val="12"/>
      <color indexed="61"/>
      <name val="Arial"/>
      <family val="2"/>
    </font>
  </fonts>
  <fills count="37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rgb="FFFFFF9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12"/>
      </patternFill>
    </fill>
    <fill>
      <patternFill patternType="solid">
        <fgColor indexed="9"/>
      </patternFill>
    </fill>
    <fill>
      <patternFill patternType="solid">
        <fgColor theme="0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indexed="63"/>
        <bgColor indexed="64"/>
      </patternFill>
    </fill>
    <fill>
      <patternFill patternType="solid">
        <fgColor indexed="23"/>
        <bgColor indexed="64"/>
      </patternFill>
    </fill>
    <fill>
      <patternFill patternType="lightGray">
        <bgColor indexed="9"/>
      </patternFill>
    </fill>
    <fill>
      <patternFill patternType="solid">
        <fgColor indexed="45"/>
        <bgColor indexed="64"/>
      </patternFill>
    </fill>
    <fill>
      <patternFill patternType="lightUp">
        <fgColor indexed="14"/>
        <bgColor indexed="45"/>
      </patternFill>
    </fill>
    <fill>
      <patternFill patternType="solid">
        <fgColor indexed="13"/>
        <bgColor indexed="64"/>
      </patternFill>
    </fill>
    <fill>
      <patternFill patternType="lightUp">
        <fgColor indexed="22"/>
      </patternFill>
    </fill>
    <fill>
      <patternFill patternType="solid">
        <fgColor rgb="FF72C7E7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4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4"/>
      </patternFill>
    </fill>
    <fill>
      <patternFill patternType="solid">
        <fgColor theme="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3"/>
      </patternFill>
    </fill>
    <fill>
      <patternFill patternType="solid">
        <fgColor indexed="47"/>
      </patternFill>
    </fill>
    <fill>
      <patternFill patternType="solid">
        <fgColor indexed="60"/>
        <bgColor indexed="64"/>
      </patternFill>
    </fill>
    <fill>
      <patternFill patternType="lightVertical">
        <fgColor indexed="48"/>
        <bgColor indexed="9"/>
      </patternFill>
    </fill>
    <fill>
      <patternFill patternType="solid">
        <fgColor indexed="8"/>
        <bgColor indexed="64"/>
      </patternFill>
    </fill>
  </fills>
  <borders count="28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rgb="FF808080"/>
      </top>
      <bottom style="thin">
        <color rgb="FF808080"/>
      </bottom>
      <diagonal/>
    </border>
    <border>
      <left style="thin">
        <color indexed="16"/>
      </left>
      <right style="thin">
        <color indexed="16"/>
      </right>
      <top style="thin">
        <color indexed="16"/>
      </top>
      <bottom style="thin">
        <color indexed="16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theme="5"/>
      </left>
      <right style="thin">
        <color theme="5"/>
      </right>
      <top style="thin">
        <color theme="5"/>
      </top>
      <bottom style="thin">
        <color theme="5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47"/>
      </top>
      <bottom style="thin">
        <color indexed="47"/>
      </bottom>
      <diagonal/>
    </border>
    <border>
      <left style="thin">
        <color indexed="36"/>
      </left>
      <right style="thin">
        <color indexed="36"/>
      </right>
      <top style="thin">
        <color indexed="36"/>
      </top>
      <bottom style="thin">
        <color indexed="36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medium">
        <color indexed="64"/>
      </bottom>
      <diagonal/>
    </border>
    <border>
      <left style="medium">
        <color theme="5"/>
      </left>
      <right style="medium">
        <color theme="5"/>
      </right>
      <top style="medium">
        <color theme="5"/>
      </top>
      <bottom style="medium">
        <color theme="5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58"/>
      </left>
      <right style="thin">
        <color indexed="58"/>
      </right>
      <top style="thin">
        <color indexed="58"/>
      </top>
      <bottom style="thin">
        <color indexed="58"/>
      </bottom>
      <diagonal/>
    </border>
    <border>
      <left/>
      <right style="thin">
        <color theme="5"/>
      </right>
      <top/>
      <bottom style="thin">
        <color theme="5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theme="5"/>
      </left>
      <right style="thin">
        <color theme="5"/>
      </right>
      <top style="medium">
        <color theme="5"/>
      </top>
      <bottom style="medium">
        <color theme="5"/>
      </bottom>
      <diagonal/>
    </border>
    <border>
      <left/>
      <right/>
      <top style="thin">
        <color indexed="64"/>
      </top>
      <bottom style="thick">
        <color indexed="64"/>
      </bottom>
      <diagonal/>
    </border>
    <border>
      <left/>
      <right style="slantDashDot">
        <color auto="1"/>
      </right>
      <top/>
      <bottom/>
      <diagonal/>
    </border>
    <border>
      <left/>
      <right style="slantDashDot">
        <color auto="1"/>
      </right>
      <top/>
      <bottom style="thin">
        <color indexed="64"/>
      </bottom>
      <diagonal/>
    </border>
    <border>
      <left/>
      <right style="slantDashDot">
        <color auto="1"/>
      </right>
      <top style="thin">
        <color indexed="64"/>
      </top>
      <bottom/>
      <diagonal/>
    </border>
  </borders>
  <cellStyleXfs count="288">
    <xf numFmtId="164" fontId="0" fillId="0" borderId="0" applyFont="0" applyFill="0" applyBorder="0" applyProtection="0">
      <alignment vertical="top"/>
    </xf>
    <xf numFmtId="164" fontId="1" fillId="0" borderId="0" applyFont="0" applyFill="0" applyBorder="0" applyProtection="0">
      <alignment vertical="top"/>
    </xf>
    <xf numFmtId="169" fontId="1" fillId="0" borderId="0" applyFont="0" applyFill="0" applyBorder="0" applyProtection="0">
      <alignment vertical="top"/>
    </xf>
    <xf numFmtId="175" fontId="6" fillId="0" borderId="0" applyFont="0" applyFill="0" applyBorder="0" applyProtection="0">
      <alignment vertical="top"/>
    </xf>
    <xf numFmtId="0" fontId="10" fillId="0" borderId="0"/>
    <xf numFmtId="0" fontId="10" fillId="0" borderId="0"/>
    <xf numFmtId="177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39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81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0" fillId="0" borderId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2" fillId="4" borderId="0" applyNumberFormat="0" applyBorder="0" applyAlignment="0" applyProtection="0"/>
    <xf numFmtId="38" fontId="13" fillId="0" borderId="0" applyNumberFormat="0" applyFill="0" applyBorder="0" applyAlignment="0" applyProtection="0"/>
    <xf numFmtId="0" fontId="14" fillId="9" borderId="5" applyNumberFormat="0" applyAlignment="0"/>
    <xf numFmtId="38" fontId="15" fillId="0" borderId="0" applyNumberFormat="0" applyFill="0" applyBorder="0" applyAlignment="0" applyProtection="0"/>
    <xf numFmtId="38" fontId="16" fillId="0" borderId="0" applyNumberFormat="0" applyFill="0" applyBorder="0" applyAlignment="0" applyProtection="0"/>
    <xf numFmtId="183" fontId="17" fillId="10" borderId="0"/>
    <xf numFmtId="184" fontId="18" fillId="11" borderId="0" applyNumberFormat="0" applyBorder="0">
      <alignment horizontal="left" vertical="center"/>
    </xf>
    <xf numFmtId="184" fontId="19" fillId="11" borderId="0" applyNumberFormat="0" applyBorder="0" applyAlignment="0">
      <alignment horizontal="left" vertical="center"/>
    </xf>
    <xf numFmtId="185" fontId="20" fillId="12" borderId="6">
      <alignment horizontal="center"/>
    </xf>
    <xf numFmtId="186" fontId="21" fillId="0" borderId="7">
      <alignment horizontal="center"/>
    </xf>
    <xf numFmtId="0" fontId="22" fillId="13" borderId="0">
      <alignment horizontal="left"/>
    </xf>
    <xf numFmtId="0" fontId="23" fillId="13" borderId="0">
      <alignment horizontal="right"/>
    </xf>
    <xf numFmtId="0" fontId="24" fillId="14" borderId="0">
      <alignment horizontal="center"/>
    </xf>
    <xf numFmtId="0" fontId="23" fillId="13" borderId="0">
      <alignment horizontal="right"/>
    </xf>
    <xf numFmtId="0" fontId="25" fillId="14" borderId="0">
      <alignment horizontal="left"/>
    </xf>
    <xf numFmtId="187" fontId="26" fillId="0" borderId="0" applyFont="0" applyFill="0" applyBorder="0" applyAlignment="0" applyProtection="0"/>
    <xf numFmtId="188" fontId="27" fillId="0" borderId="0" applyFont="0" applyFill="0" applyBorder="0" applyAlignment="0" applyProtection="0">
      <alignment horizontal="left"/>
      <protection locked="0"/>
    </xf>
    <xf numFmtId="189" fontId="27" fillId="0" borderId="0" applyFont="0" applyFill="0" applyBorder="0" applyAlignment="0" applyProtection="0">
      <protection locked="0"/>
    </xf>
    <xf numFmtId="190" fontId="27" fillId="0" borderId="0" applyFont="0" applyFill="0" applyBorder="0" applyAlignment="0" applyProtection="0">
      <protection locked="0"/>
    </xf>
    <xf numFmtId="191" fontId="27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28" fillId="0" borderId="0" applyFont="0" applyFill="0" applyBorder="0" applyProtection="0">
      <alignment vertical="top"/>
    </xf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6" fillId="0" borderId="0" applyFont="0" applyFill="0" applyBorder="0" applyProtection="0">
      <alignment vertical="top"/>
    </xf>
    <xf numFmtId="43" fontId="10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6" fillId="0" borderId="0" applyFont="0" applyFill="0" applyBorder="0" applyAlignment="0" applyProtection="0"/>
    <xf numFmtId="192" fontId="29" fillId="0" borderId="0" applyFont="0" applyFill="0" applyBorder="0" applyAlignment="0" applyProtection="0"/>
    <xf numFmtId="192" fontId="3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164" fontId="1" fillId="0" borderId="0" applyFont="0" applyFill="0" applyBorder="0" applyProtection="0">
      <alignment vertical="top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93" fontId="10" fillId="0" borderId="0" applyFont="0" applyFill="0" applyBorder="0"/>
    <xf numFmtId="0" fontId="28" fillId="15" borderId="8">
      <alignment horizontal="left" vertical="top" wrapText="1" indent="1"/>
      <protection locked="0"/>
    </xf>
    <xf numFmtId="0" fontId="10" fillId="0" borderId="0"/>
    <xf numFmtId="0" fontId="31" fillId="0" borderId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194" fontId="30" fillId="0" borderId="0" applyFont="0" applyFill="0" applyBorder="0" applyAlignment="0" applyProtection="0"/>
    <xf numFmtId="44" fontId="1" fillId="0" borderId="0" applyFont="0" applyFill="0" applyBorder="0" applyAlignment="0" applyProtection="0"/>
    <xf numFmtId="194" fontId="30" fillId="0" borderId="0" applyFont="0" applyFill="0" applyBorder="0" applyAlignment="0" applyProtection="0"/>
    <xf numFmtId="44" fontId="6" fillId="0" borderId="0" applyFont="0" applyFill="0" applyBorder="0" applyAlignment="0" applyProtection="0"/>
    <xf numFmtId="49" fontId="32" fillId="16" borderId="0">
      <alignment vertical="center"/>
    </xf>
    <xf numFmtId="0" fontId="10" fillId="0" borderId="0"/>
    <xf numFmtId="0" fontId="33" fillId="15" borderId="8" applyNumberFormat="0">
      <protection locked="0"/>
    </xf>
    <xf numFmtId="0" fontId="28" fillId="17" borderId="0"/>
    <xf numFmtId="183" fontId="17" fillId="18" borderId="9">
      <alignment horizontal="right"/>
    </xf>
    <xf numFmtId="195" fontId="27" fillId="0" borderId="0" applyFont="0" applyFill="0" applyBorder="0" applyProtection="0">
      <protection locked="0"/>
    </xf>
    <xf numFmtId="196" fontId="27" fillId="0" borderId="0" applyFont="0" applyFill="0" applyBorder="0" applyAlignment="0" applyProtection="0">
      <alignment wrapText="1"/>
    </xf>
    <xf numFmtId="197" fontId="27" fillId="0" borderId="0" applyFont="0" applyFill="0" applyBorder="0" applyAlignment="0" applyProtection="0">
      <protection locked="0"/>
    </xf>
    <xf numFmtId="198" fontId="6" fillId="0" borderId="0" applyFont="0" applyFill="0" applyBorder="0" applyProtection="0">
      <alignment vertical="top"/>
    </xf>
    <xf numFmtId="17" fontId="34" fillId="0" borderId="0" applyFill="0" applyBorder="0" applyAlignment="0" applyProtection="0"/>
    <xf numFmtId="199" fontId="6" fillId="0" borderId="0" applyFont="0" applyFill="0" applyBorder="0" applyProtection="0">
      <alignment vertical="top"/>
    </xf>
    <xf numFmtId="200" fontId="26" fillId="19" borderId="0" applyFill="0">
      <alignment horizontal="right"/>
    </xf>
    <xf numFmtId="201" fontId="35" fillId="19" borderId="0" applyFill="0">
      <alignment horizontal="right"/>
    </xf>
    <xf numFmtId="0" fontId="10" fillId="20" borderId="10" applyNumberFormat="0"/>
    <xf numFmtId="184" fontId="36" fillId="21" borderId="11" applyFont="0"/>
    <xf numFmtId="0" fontId="37" fillId="0" borderId="8" applyFill="0">
      <alignment horizontal="center"/>
    </xf>
    <xf numFmtId="195" fontId="37" fillId="0" borderId="8" applyFill="0">
      <alignment horizontal="center" vertical="center"/>
    </xf>
    <xf numFmtId="0" fontId="38" fillId="22" borderId="12" applyNumberFormat="0" applyAlignment="0">
      <alignment horizontal="center"/>
    </xf>
    <xf numFmtId="184" fontId="39" fillId="23" borderId="0" applyNumberFormat="0" applyBorder="0">
      <alignment horizontal="left" vertical="center"/>
    </xf>
    <xf numFmtId="184" fontId="39" fillId="11" borderId="0"/>
    <xf numFmtId="202" fontId="40" fillId="0" borderId="0" applyFont="0" applyFill="0" applyBorder="0" applyAlignment="0" applyProtection="0"/>
    <xf numFmtId="49" fontId="41" fillId="0" borderId="0" applyFill="0" applyProtection="0">
      <alignment horizontal="left" indent="1"/>
    </xf>
    <xf numFmtId="0" fontId="10" fillId="10" borderId="0" applyNumberFormat="0" applyFont="0" applyAlignment="0"/>
    <xf numFmtId="203" fontId="42" fillId="24" borderId="13"/>
    <xf numFmtId="0" fontId="32" fillId="25" borderId="0">
      <alignment horizontal="right" vertical="center"/>
    </xf>
    <xf numFmtId="0" fontId="43" fillId="14" borderId="0"/>
    <xf numFmtId="0" fontId="10" fillId="18" borderId="7" applyNumberFormat="0" applyFont="0" applyAlignment="0"/>
    <xf numFmtId="168" fontId="10" fillId="26" borderId="10" applyNumberFormat="0" applyFont="0" applyBorder="0" applyAlignment="0" applyProtection="0"/>
    <xf numFmtId="168" fontId="10" fillId="26" borderId="10" applyNumberFormat="0" applyFont="0" applyBorder="0" applyAlignment="0" applyProtection="0"/>
    <xf numFmtId="0" fontId="44" fillId="26" borderId="0" applyNumberFormat="0" applyFont="0" applyAlignment="0"/>
    <xf numFmtId="0" fontId="45" fillId="0" borderId="0"/>
    <xf numFmtId="0" fontId="46" fillId="0" borderId="0" applyNumberFormat="0" applyFill="0"/>
    <xf numFmtId="0" fontId="47" fillId="0" borderId="0"/>
    <xf numFmtId="0" fontId="48" fillId="0" borderId="0" applyNumberFormat="0" applyFill="0" applyAlignment="0"/>
    <xf numFmtId="0" fontId="48" fillId="0" borderId="0" applyNumberFormat="0" applyFill="0" applyAlignment="0" applyProtection="0"/>
    <xf numFmtId="184" fontId="49" fillId="27" borderId="14" applyNumberFormat="0" applyBorder="0" applyAlignment="0">
      <alignment vertical="center"/>
    </xf>
    <xf numFmtId="49" fontId="50" fillId="28" borderId="0" applyFill="0" applyBorder="0">
      <alignment horizontal="left"/>
    </xf>
    <xf numFmtId="0" fontId="51" fillId="0" borderId="0" applyNumberFormat="0" applyFill="0" applyBorder="0" applyAlignment="0"/>
    <xf numFmtId="0" fontId="47" fillId="0" borderId="0" applyNumberFormat="0" applyFill="0" applyBorder="0" applyAlignment="0"/>
    <xf numFmtId="0" fontId="52" fillId="0" borderId="10"/>
    <xf numFmtId="0" fontId="52" fillId="0" borderId="0"/>
    <xf numFmtId="38" fontId="53" fillId="0" borderId="0" applyNumberFormat="0" applyFill="0" applyBorder="0" applyAlignment="0" applyProtection="0"/>
    <xf numFmtId="0" fontId="28" fillId="17" borderId="15" applyNumberFormat="0">
      <alignment horizontal="left"/>
    </xf>
    <xf numFmtId="204" fontId="10" fillId="0" borderId="0"/>
    <xf numFmtId="0" fontId="21" fillId="0" borderId="0" applyNumberFormat="0" applyFill="0" applyBorder="0">
      <alignment horizontal="left"/>
    </xf>
    <xf numFmtId="205" fontId="54" fillId="0" borderId="0" applyNumberFormat="0" applyBorder="0" applyAlignment="0">
      <protection locked="0"/>
    </xf>
    <xf numFmtId="184" fontId="55" fillId="0" borderId="16" applyBorder="0">
      <alignment horizontal="left" vertical="center"/>
    </xf>
    <xf numFmtId="184" fontId="56" fillId="0" borderId="16" applyBorder="0">
      <alignment horizontal="left" vertical="center"/>
    </xf>
    <xf numFmtId="0" fontId="57" fillId="16" borderId="0"/>
    <xf numFmtId="0" fontId="10" fillId="0" borderId="10" applyNumberFormat="0"/>
    <xf numFmtId="38" fontId="26" fillId="29" borderId="0" applyNumberFormat="0" applyFont="0" applyBorder="0" applyAlignment="0" applyProtection="0"/>
    <xf numFmtId="0" fontId="58" fillId="0" borderId="0">
      <alignment horizontal="center"/>
    </xf>
    <xf numFmtId="49" fontId="59" fillId="0" borderId="0" applyFill="0" applyBorder="0">
      <alignment horizontal="right" indent="1"/>
    </xf>
    <xf numFmtId="49" fontId="60" fillId="0" borderId="0" applyFill="0" applyBorder="0">
      <alignment horizontal="center" wrapText="1"/>
    </xf>
    <xf numFmtId="0" fontId="60" fillId="0" borderId="0" applyFill="0" applyBorder="0">
      <alignment horizontal="centerContinuous" wrapText="1"/>
    </xf>
    <xf numFmtId="0" fontId="60" fillId="0" borderId="0" applyFill="0" applyBorder="0">
      <alignment horizontal="center" wrapText="1"/>
    </xf>
    <xf numFmtId="49" fontId="28" fillId="0" borderId="0" applyFill="0" applyBorder="0">
      <alignment horizontal="left" indent="1"/>
    </xf>
    <xf numFmtId="49" fontId="28" fillId="0" borderId="0" applyFill="0" applyBorder="0">
      <alignment horizontal="left" wrapText="1" indent="2"/>
    </xf>
    <xf numFmtId="0" fontId="10" fillId="0" borderId="17" applyNumberFormat="0" applyFont="0" applyFill="0" applyAlignment="0"/>
    <xf numFmtId="0" fontId="22" fillId="13" borderId="0">
      <alignment horizontal="left"/>
    </xf>
    <xf numFmtId="0" fontId="20" fillId="14" borderId="0">
      <alignment horizontal="left"/>
    </xf>
    <xf numFmtId="0" fontId="28" fillId="17" borderId="8" applyNumberFormat="0">
      <alignment horizontal="left"/>
    </xf>
    <xf numFmtId="0" fontId="32" fillId="30" borderId="0">
      <alignment horizontal="right" vertical="center"/>
    </xf>
    <xf numFmtId="38" fontId="61" fillId="0" borderId="0" applyNumberFormat="0" applyFill="0" applyBorder="0" applyAlignment="0" applyProtection="0"/>
    <xf numFmtId="38" fontId="62" fillId="0" borderId="0"/>
    <xf numFmtId="206" fontId="26" fillId="0" borderId="0" applyFont="0" applyFill="0" applyBorder="0" applyAlignment="0" applyProtection="0"/>
    <xf numFmtId="207" fontId="63" fillId="0" borderId="0"/>
    <xf numFmtId="208" fontId="64" fillId="0" borderId="0">
      <alignment horizontal="right"/>
    </xf>
    <xf numFmtId="184" fontId="65" fillId="27" borderId="18" applyNumberFormat="0" applyBorder="0">
      <alignment vertical="center"/>
    </xf>
    <xf numFmtId="17" fontId="66" fillId="0" borderId="0"/>
    <xf numFmtId="49" fontId="67" fillId="16" borderId="0" applyFill="0">
      <alignment horizontal="centerContinuous" vertical="center"/>
    </xf>
    <xf numFmtId="209" fontId="68" fillId="27" borderId="19" applyFont="0" applyFill="0" applyBorder="0" applyAlignment="0" applyProtection="0">
      <alignment vertical="center"/>
    </xf>
    <xf numFmtId="0" fontId="69" fillId="26" borderId="20"/>
    <xf numFmtId="38" fontId="70" fillId="0" borderId="0" applyNumberFormat="0" applyFill="0" applyBorder="0" applyAlignment="0" applyProtection="0"/>
    <xf numFmtId="210" fontId="26" fillId="0" borderId="0"/>
    <xf numFmtId="211" fontId="71" fillId="0" borderId="0"/>
    <xf numFmtId="0" fontId="72" fillId="0" borderId="0"/>
    <xf numFmtId="0" fontId="1" fillId="0" borderId="0"/>
    <xf numFmtId="0" fontId="1" fillId="0" borderId="0"/>
    <xf numFmtId="0" fontId="1" fillId="0" borderId="0"/>
    <xf numFmtId="0" fontId="6" fillId="0" borderId="0"/>
    <xf numFmtId="164" fontId="6" fillId="0" borderId="0" applyFont="0" applyFill="0" applyBorder="0" applyProtection="0">
      <alignment vertical="top"/>
    </xf>
    <xf numFmtId="0" fontId="10" fillId="0" borderId="0"/>
    <xf numFmtId="0" fontId="10" fillId="0" borderId="0"/>
    <xf numFmtId="0" fontId="10" fillId="0" borderId="0"/>
    <xf numFmtId="0" fontId="10" fillId="0" borderId="0"/>
    <xf numFmtId="0" fontId="73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1" fillId="0" borderId="0"/>
    <xf numFmtId="164" fontId="1" fillId="0" borderId="0" applyFont="0" applyFill="0" applyBorder="0" applyProtection="0">
      <alignment vertical="top"/>
    </xf>
    <xf numFmtId="0" fontId="74" fillId="0" borderId="0">
      <alignment horizontal="left"/>
    </xf>
    <xf numFmtId="0" fontId="10" fillId="2" borderId="1" applyNumberFormat="0" applyFont="0" applyAlignment="0" applyProtection="0"/>
    <xf numFmtId="0" fontId="75" fillId="19" borderId="0">
      <alignment horizontal="left" vertical="top" wrapText="1"/>
    </xf>
    <xf numFmtId="2" fontId="76" fillId="0" borderId="0"/>
    <xf numFmtId="0" fontId="14" fillId="11" borderId="5" applyNumberFormat="0"/>
    <xf numFmtId="184" fontId="39" fillId="10" borderId="0" applyNumberFormat="0" applyBorder="0">
      <alignment vertical="center"/>
    </xf>
    <xf numFmtId="212" fontId="77" fillId="10" borderId="0">
      <alignment horizontal="right"/>
    </xf>
    <xf numFmtId="0" fontId="78" fillId="9" borderId="0">
      <alignment horizontal="center"/>
    </xf>
    <xf numFmtId="0" fontId="53" fillId="9" borderId="0">
      <alignment horizontal="left"/>
    </xf>
    <xf numFmtId="0" fontId="79" fillId="10" borderId="0" applyBorder="0">
      <alignment horizontal="centerContinuous"/>
    </xf>
    <xf numFmtId="0" fontId="80" fillId="9" borderId="0" applyBorder="0">
      <alignment horizontal="centerContinuous"/>
    </xf>
    <xf numFmtId="49" fontId="81" fillId="17" borderId="21">
      <alignment horizontal="right" indent="2"/>
    </xf>
    <xf numFmtId="213" fontId="27" fillId="0" borderId="0" applyFont="0" applyFill="0" applyBorder="0" applyAlignment="0" applyProtection="0">
      <protection locked="0"/>
    </xf>
    <xf numFmtId="214" fontId="27" fillId="0" borderId="0" applyFont="0" applyFill="0" applyBorder="0" applyAlignment="0" applyProtection="0">
      <protection locked="0"/>
    </xf>
    <xf numFmtId="215" fontId="27" fillId="0" borderId="0" applyFont="0" applyFill="0" applyBorder="0" applyAlignment="0" applyProtection="0">
      <protection locked="0"/>
    </xf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69" fontId="6" fillId="0" borderId="0" applyFont="0" applyFill="0" applyBorder="0" applyProtection="0">
      <alignment vertical="top"/>
    </xf>
    <xf numFmtId="9" fontId="10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0" fillId="0" borderId="0" applyFont="0" applyFill="0" applyBorder="0" applyAlignment="0" applyProtection="0"/>
    <xf numFmtId="169" fontId="1" fillId="0" borderId="0" applyFont="0" applyFill="0" applyBorder="0" applyProtection="0">
      <alignment vertical="top"/>
    </xf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82" fillId="31" borderId="22"/>
    <xf numFmtId="216" fontId="64" fillId="0" borderId="0">
      <alignment horizontal="right"/>
    </xf>
    <xf numFmtId="0" fontId="10" fillId="0" borderId="0"/>
    <xf numFmtId="38" fontId="83" fillId="0" borderId="0" applyNumberFormat="0" applyFill="0" applyBorder="0" applyAlignment="0" applyProtection="0"/>
    <xf numFmtId="210" fontId="10" fillId="0" borderId="0"/>
    <xf numFmtId="210" fontId="10" fillId="0" borderId="0"/>
    <xf numFmtId="0" fontId="84" fillId="26" borderId="20" applyNumberFormat="0">
      <alignment horizontal="center"/>
    </xf>
    <xf numFmtId="217" fontId="10" fillId="0" borderId="0" applyFont="0" applyFill="0" applyBorder="0"/>
    <xf numFmtId="0" fontId="20" fillId="32" borderId="0">
      <alignment horizontal="center"/>
    </xf>
    <xf numFmtId="49" fontId="46" fillId="14" borderId="0">
      <alignment horizontal="center"/>
    </xf>
    <xf numFmtId="0" fontId="23" fillId="13" borderId="0">
      <alignment horizontal="center"/>
    </xf>
    <xf numFmtId="0" fontId="23" fillId="13" borderId="0">
      <alignment horizontal="centerContinuous"/>
    </xf>
    <xf numFmtId="0" fontId="77" fillId="14" borderId="0">
      <alignment horizontal="left"/>
    </xf>
    <xf numFmtId="49" fontId="77" fillId="14" borderId="0">
      <alignment horizontal="center"/>
    </xf>
    <xf numFmtId="0" fontId="22" fillId="13" borderId="0">
      <alignment horizontal="left"/>
    </xf>
    <xf numFmtId="49" fontId="77" fillId="14" borderId="0">
      <alignment horizontal="left"/>
    </xf>
    <xf numFmtId="0" fontId="22" fillId="13" borderId="0">
      <alignment horizontal="centerContinuous"/>
    </xf>
    <xf numFmtId="0" fontId="22" fillId="13" borderId="0">
      <alignment horizontal="right"/>
    </xf>
    <xf numFmtId="49" fontId="20" fillId="14" borderId="0">
      <alignment horizontal="left"/>
    </xf>
    <xf numFmtId="0" fontId="23" fillId="13" borderId="0">
      <alignment horizontal="right"/>
    </xf>
    <xf numFmtId="0" fontId="77" fillId="33" borderId="0">
      <alignment horizontal="center"/>
    </xf>
    <xf numFmtId="0" fontId="83" fillId="33" borderId="0">
      <alignment horizontal="center"/>
    </xf>
    <xf numFmtId="0" fontId="85" fillId="16" borderId="0"/>
    <xf numFmtId="0" fontId="86" fillId="16" borderId="0"/>
    <xf numFmtId="0" fontId="87" fillId="16" borderId="0"/>
    <xf numFmtId="201" fontId="88" fillId="19" borderId="0" applyFill="0">
      <alignment horizontal="right"/>
    </xf>
    <xf numFmtId="0" fontId="32" fillId="16" borderId="0">
      <alignment horizontal="right" vertical="center"/>
    </xf>
    <xf numFmtId="0" fontId="10" fillId="0" borderId="0"/>
    <xf numFmtId="38" fontId="52" fillId="0" borderId="0">
      <alignment horizontal="left"/>
    </xf>
    <xf numFmtId="0" fontId="28" fillId="17" borderId="23" applyNumberFormat="0">
      <alignment horizontal="left"/>
    </xf>
    <xf numFmtId="184" fontId="89" fillId="11" borderId="0" applyNumberFormat="0" applyAlignment="0">
      <alignment vertical="center"/>
      <protection locked="0"/>
    </xf>
    <xf numFmtId="0" fontId="90" fillId="16" borderId="10" applyNumberFormat="0">
      <alignment horizontal="center" vertical="center"/>
    </xf>
    <xf numFmtId="0" fontId="21" fillId="11" borderId="7" applyNumberFormat="0">
      <alignment horizontal="right"/>
    </xf>
    <xf numFmtId="218" fontId="31" fillId="0" borderId="10">
      <alignment horizontal="center"/>
    </xf>
    <xf numFmtId="219" fontId="27" fillId="0" borderId="0" applyFont="0" applyFill="0" applyBorder="0" applyAlignment="0" applyProtection="0">
      <alignment horizontal="left"/>
      <protection locked="0"/>
    </xf>
    <xf numFmtId="0" fontId="53" fillId="19" borderId="0" applyFill="0"/>
    <xf numFmtId="0" fontId="26" fillId="19" borderId="0" applyFill="0">
      <alignment horizontal="left"/>
    </xf>
    <xf numFmtId="0" fontId="26" fillId="19" borderId="0" applyFill="0">
      <alignment horizontal="left" indent="1"/>
    </xf>
    <xf numFmtId="0" fontId="26" fillId="19" borderId="0" applyFill="0">
      <alignment horizontal="left" vertical="center" indent="2"/>
    </xf>
    <xf numFmtId="220" fontId="27" fillId="0" borderId="0" applyFont="0" applyFill="0" applyBorder="0">
      <alignment horizontal="left"/>
      <protection locked="0"/>
    </xf>
    <xf numFmtId="221" fontId="26" fillId="0" borderId="0" applyFont="0" applyFill="0" applyBorder="0" applyAlignment="0" applyProtection="0"/>
    <xf numFmtId="222" fontId="27" fillId="0" borderId="0" applyFont="0" applyFill="0" applyBorder="0" applyAlignment="0" applyProtection="0">
      <alignment horizontal="left"/>
      <protection locked="0"/>
    </xf>
    <xf numFmtId="0" fontId="91" fillId="11" borderId="24" applyNumberFormat="0">
      <alignment horizontal="left"/>
    </xf>
    <xf numFmtId="38" fontId="92" fillId="0" borderId="0"/>
    <xf numFmtId="38" fontId="93" fillId="0" borderId="0">
      <protection locked="0"/>
    </xf>
    <xf numFmtId="0" fontId="27" fillId="30" borderId="0"/>
    <xf numFmtId="0" fontId="10" fillId="0" borderId="0"/>
    <xf numFmtId="0" fontId="10" fillId="0" borderId="0"/>
    <xf numFmtId="0" fontId="21" fillId="0" borderId="0" applyNumberFormat="0"/>
    <xf numFmtId="38" fontId="83" fillId="0" borderId="0" applyNumberFormat="0" applyFill="0" applyBorder="0" applyAlignment="0" applyProtection="0"/>
    <xf numFmtId="0" fontId="94" fillId="34" borderId="0"/>
    <xf numFmtId="0" fontId="95" fillId="14" borderId="0">
      <alignment horizontal="center"/>
    </xf>
    <xf numFmtId="0" fontId="70" fillId="35" borderId="22">
      <alignment horizontal="center"/>
    </xf>
    <xf numFmtId="38" fontId="96" fillId="11" borderId="16" applyBorder="0"/>
    <xf numFmtId="0" fontId="97" fillId="36" borderId="0"/>
    <xf numFmtId="223" fontId="27" fillId="0" borderId="0" applyFont="0" applyFill="0" applyBorder="0" applyAlignment="0" applyProtection="0">
      <alignment horizontal="left"/>
      <protection locked="0"/>
    </xf>
  </cellStyleXfs>
  <cellXfs count="112">
    <xf numFmtId="164" fontId="0" fillId="0" borderId="0" xfId="0">
      <alignment vertical="top"/>
    </xf>
    <xf numFmtId="164" fontId="3" fillId="0" borderId="2" xfId="0" applyFont="1" applyBorder="1">
      <alignment vertical="top"/>
    </xf>
    <xf numFmtId="164" fontId="2" fillId="0" borderId="2" xfId="0" applyFont="1" applyBorder="1">
      <alignment vertical="top"/>
    </xf>
    <xf numFmtId="165" fontId="0" fillId="0" borderId="2" xfId="0" applyNumberFormat="1" applyFill="1" applyBorder="1" applyAlignment="1">
      <alignment horizontal="center"/>
    </xf>
    <xf numFmtId="165" fontId="0" fillId="0" borderId="2" xfId="0" applyNumberFormat="1" applyBorder="1" applyAlignment="1">
      <alignment horizontal="center"/>
    </xf>
    <xf numFmtId="43" fontId="0" fillId="0" borderId="0" xfId="1" applyNumberFormat="1" applyFont="1" applyFill="1">
      <alignment vertical="top"/>
    </xf>
    <xf numFmtId="166" fontId="0" fillId="0" borderId="0" xfId="1" applyNumberFormat="1" applyFont="1">
      <alignment vertical="top"/>
    </xf>
    <xf numFmtId="166" fontId="0" fillId="0" borderId="0" xfId="1" applyNumberFormat="1" applyFont="1" applyBorder="1">
      <alignment vertical="top"/>
    </xf>
    <xf numFmtId="164" fontId="0" fillId="5" borderId="0" xfId="0" applyFill="1">
      <alignment vertical="top"/>
    </xf>
    <xf numFmtId="167" fontId="0" fillId="0" borderId="0" xfId="1" applyNumberFormat="1" applyFont="1">
      <alignment vertical="top"/>
    </xf>
    <xf numFmtId="167" fontId="0" fillId="0" borderId="0" xfId="1" applyNumberFormat="1" applyFont="1" applyBorder="1">
      <alignment vertical="top"/>
    </xf>
    <xf numFmtId="164" fontId="4" fillId="0" borderId="0" xfId="0" applyFont="1" applyBorder="1">
      <alignment vertical="top"/>
    </xf>
    <xf numFmtId="164" fontId="0" fillId="0" borderId="0" xfId="0" applyBorder="1">
      <alignment vertical="top"/>
    </xf>
    <xf numFmtId="165" fontId="0" fillId="0" borderId="0" xfId="0" applyNumberFormat="1" applyFill="1" applyBorder="1" applyAlignment="1">
      <alignment horizontal="center"/>
    </xf>
    <xf numFmtId="165" fontId="0" fillId="0" borderId="0" xfId="0" applyNumberFormat="1" applyBorder="1" applyAlignment="1">
      <alignment horizontal="center"/>
    </xf>
    <xf numFmtId="164" fontId="2" fillId="0" borderId="0" xfId="0" applyFont="1">
      <alignment vertical="top"/>
    </xf>
    <xf numFmtId="3" fontId="0" fillId="5" borderId="0" xfId="0" applyNumberFormat="1" applyFill="1">
      <alignment vertical="top"/>
    </xf>
    <xf numFmtId="3" fontId="0" fillId="0" borderId="0" xfId="0" applyNumberFormat="1">
      <alignment vertical="top"/>
    </xf>
    <xf numFmtId="168" fontId="5" fillId="6" borderId="0" xfId="0" applyNumberFormat="1" applyFont="1" applyFill="1">
      <alignment vertical="top"/>
    </xf>
    <xf numFmtId="168" fontId="0" fillId="5" borderId="0" xfId="2" applyNumberFormat="1" applyFont="1" applyFill="1">
      <alignment vertical="top"/>
    </xf>
    <xf numFmtId="170" fontId="0" fillId="0" borderId="0" xfId="1" applyNumberFormat="1" applyFont="1">
      <alignment vertical="top"/>
    </xf>
    <xf numFmtId="168" fontId="0" fillId="5" borderId="0" xfId="0" applyNumberFormat="1" applyFill="1">
      <alignment vertical="top"/>
    </xf>
    <xf numFmtId="9" fontId="0" fillId="5" borderId="0" xfId="0" applyNumberFormat="1" applyFill="1">
      <alignment vertical="top"/>
    </xf>
    <xf numFmtId="166" fontId="0" fillId="0" borderId="0" xfId="1" applyNumberFormat="1" applyFont="1" applyFill="1">
      <alignment vertical="top"/>
    </xf>
    <xf numFmtId="171" fontId="0" fillId="0" borderId="0" xfId="0" applyNumberFormat="1">
      <alignment vertical="top"/>
    </xf>
    <xf numFmtId="171" fontId="0" fillId="0" borderId="0" xfId="0" applyNumberFormat="1" applyBorder="1">
      <alignment vertical="top"/>
    </xf>
    <xf numFmtId="168" fontId="0" fillId="0" borderId="0" xfId="1" applyNumberFormat="1" applyFont="1" applyFill="1">
      <alignment vertical="top"/>
    </xf>
    <xf numFmtId="168" fontId="0" fillId="0" borderId="0" xfId="0" applyNumberFormat="1">
      <alignment vertical="top"/>
    </xf>
    <xf numFmtId="168" fontId="0" fillId="0" borderId="0" xfId="0" applyNumberFormat="1" applyBorder="1">
      <alignment vertical="top"/>
    </xf>
    <xf numFmtId="168" fontId="0" fillId="0" borderId="0" xfId="2" applyNumberFormat="1" applyFont="1" applyFill="1">
      <alignment vertical="top"/>
    </xf>
    <xf numFmtId="164" fontId="0" fillId="5" borderId="0" xfId="1" applyFont="1" applyFill="1">
      <alignment vertical="top"/>
    </xf>
    <xf numFmtId="9" fontId="0" fillId="0" borderId="0" xfId="0" applyNumberFormat="1">
      <alignment vertical="top"/>
    </xf>
    <xf numFmtId="172" fontId="0" fillId="0" borderId="0" xfId="1" applyNumberFormat="1" applyFont="1">
      <alignment vertical="top"/>
    </xf>
    <xf numFmtId="172" fontId="0" fillId="0" borderId="0" xfId="1" applyNumberFormat="1" applyFont="1" applyBorder="1">
      <alignment vertical="top"/>
    </xf>
    <xf numFmtId="9" fontId="0" fillId="0" borderId="0" xfId="0" applyNumberFormat="1" applyBorder="1">
      <alignment vertical="top"/>
    </xf>
    <xf numFmtId="173" fontId="0" fillId="0" borderId="0" xfId="1" applyNumberFormat="1" applyFont="1" applyFill="1">
      <alignment vertical="top"/>
    </xf>
    <xf numFmtId="171" fontId="0" fillId="0" borderId="0" xfId="0" applyNumberFormat="1" applyFill="1">
      <alignment vertical="top"/>
    </xf>
    <xf numFmtId="164" fontId="0" fillId="0" borderId="0" xfId="1" applyFont="1" applyFill="1">
      <alignment vertical="top"/>
    </xf>
    <xf numFmtId="174" fontId="0" fillId="0" borderId="0" xfId="0" applyNumberFormat="1">
      <alignment vertical="top"/>
    </xf>
    <xf numFmtId="43" fontId="0" fillId="0" borderId="0" xfId="1" applyNumberFormat="1" applyFont="1" applyFill="1" applyBorder="1">
      <alignment vertical="top"/>
    </xf>
    <xf numFmtId="164" fontId="2" fillId="0" borderId="0" xfId="0" applyFont="1" applyAlignment="1">
      <alignment horizontal="center" vertical="top"/>
    </xf>
    <xf numFmtId="10" fontId="0" fillId="0" borderId="0" xfId="3" applyNumberFormat="1" applyFont="1">
      <alignment vertical="top"/>
    </xf>
    <xf numFmtId="8" fontId="0" fillId="0" borderId="0" xfId="0" applyNumberFormat="1" applyFont="1">
      <alignment vertical="top"/>
    </xf>
    <xf numFmtId="171" fontId="0" fillId="0" borderId="0" xfId="0" applyNumberFormat="1" applyFill="1" applyBorder="1">
      <alignment vertical="top"/>
    </xf>
    <xf numFmtId="8" fontId="0" fillId="0" borderId="0" xfId="0" applyNumberFormat="1">
      <alignment vertical="top"/>
    </xf>
    <xf numFmtId="164" fontId="0" fillId="0" borderId="0" xfId="0" applyAlignment="1">
      <alignment horizontal="right" vertical="top"/>
    </xf>
    <xf numFmtId="173" fontId="0" fillId="0" borderId="0" xfId="0" applyNumberFormat="1" applyFill="1">
      <alignment vertical="top"/>
    </xf>
    <xf numFmtId="10" fontId="0" fillId="0" borderId="0" xfId="0" applyNumberFormat="1">
      <alignment vertical="top"/>
    </xf>
    <xf numFmtId="173" fontId="0" fillId="0" borderId="0" xfId="0" applyNumberFormat="1">
      <alignment vertical="top"/>
    </xf>
    <xf numFmtId="173" fontId="0" fillId="0" borderId="0" xfId="0" applyNumberFormat="1" applyBorder="1">
      <alignment vertical="top"/>
    </xf>
    <xf numFmtId="173" fontId="0" fillId="0" borderId="0" xfId="1" applyNumberFormat="1" applyFont="1">
      <alignment vertical="top"/>
    </xf>
    <xf numFmtId="173" fontId="0" fillId="0" borderId="0" xfId="1" applyNumberFormat="1" applyFont="1" applyBorder="1">
      <alignment vertical="top"/>
    </xf>
    <xf numFmtId="164" fontId="7" fillId="0" borderId="0" xfId="0" applyFont="1" applyAlignment="1">
      <alignment horizontal="right" vertical="top"/>
    </xf>
    <xf numFmtId="164" fontId="7" fillId="0" borderId="0" xfId="0" applyFont="1">
      <alignment vertical="top"/>
    </xf>
    <xf numFmtId="9" fontId="8" fillId="0" borderId="0" xfId="0" applyNumberFormat="1" applyFont="1">
      <alignment vertical="top"/>
    </xf>
    <xf numFmtId="164" fontId="0" fillId="7" borderId="3" xfId="0" applyFill="1" applyBorder="1">
      <alignment vertical="top"/>
    </xf>
    <xf numFmtId="164" fontId="0" fillId="7" borderId="0" xfId="0" applyFill="1" applyBorder="1">
      <alignment vertical="top"/>
    </xf>
    <xf numFmtId="168" fontId="0" fillId="7" borderId="0" xfId="0" applyNumberFormat="1" applyFill="1" applyBorder="1">
      <alignment vertical="top"/>
    </xf>
    <xf numFmtId="176" fontId="0" fillId="7" borderId="0" xfId="0" applyNumberFormat="1" applyFill="1" applyBorder="1">
      <alignment vertical="top"/>
    </xf>
    <xf numFmtId="173" fontId="0" fillId="7" borderId="0" xfId="1" applyNumberFormat="1" applyFont="1" applyFill="1" applyBorder="1">
      <alignment vertical="top"/>
    </xf>
    <xf numFmtId="176" fontId="0" fillId="7" borderId="0" xfId="1" applyNumberFormat="1" applyFont="1" applyFill="1" applyBorder="1">
      <alignment vertical="top"/>
    </xf>
    <xf numFmtId="164" fontId="0" fillId="7" borderId="0" xfId="0" applyFill="1">
      <alignment vertical="top"/>
    </xf>
    <xf numFmtId="49" fontId="0" fillId="7" borderId="0" xfId="0" applyNumberFormat="1" applyFill="1" applyAlignment="1">
      <alignment horizontal="right"/>
    </xf>
    <xf numFmtId="176" fontId="0" fillId="7" borderId="0" xfId="0" applyNumberFormat="1" applyFill="1">
      <alignment vertical="top"/>
    </xf>
    <xf numFmtId="9" fontId="0" fillId="7" borderId="0" xfId="0" applyNumberFormat="1" applyFill="1">
      <alignment vertical="top"/>
    </xf>
    <xf numFmtId="173" fontId="0" fillId="7" borderId="0" xfId="0" applyNumberFormat="1" applyFill="1">
      <alignment vertical="top"/>
    </xf>
    <xf numFmtId="173" fontId="0" fillId="7" borderId="0" xfId="0" applyNumberFormat="1" applyFill="1" applyBorder="1">
      <alignment vertical="top"/>
    </xf>
    <xf numFmtId="164" fontId="0" fillId="8" borderId="0" xfId="0" applyFill="1">
      <alignment vertical="top"/>
    </xf>
    <xf numFmtId="176" fontId="0" fillId="8" borderId="0" xfId="0" applyNumberFormat="1" applyFill="1">
      <alignment vertical="top"/>
    </xf>
    <xf numFmtId="164" fontId="0" fillId="8" borderId="0" xfId="0" applyFill="1" applyBorder="1">
      <alignment vertical="top"/>
    </xf>
    <xf numFmtId="169" fontId="0" fillId="8" borderId="0" xfId="2" applyFont="1" applyFill="1">
      <alignment vertical="top"/>
    </xf>
    <xf numFmtId="168" fontId="0" fillId="8" borderId="0" xfId="2" applyNumberFormat="1" applyFont="1" applyFill="1">
      <alignment vertical="top"/>
    </xf>
    <xf numFmtId="43" fontId="0" fillId="8" borderId="0" xfId="0" applyNumberFormat="1" applyFill="1">
      <alignment vertical="top"/>
    </xf>
    <xf numFmtId="168" fontId="0" fillId="5" borderId="0" xfId="3" applyNumberFormat="1" applyFont="1" applyFill="1">
      <alignment vertical="top"/>
    </xf>
    <xf numFmtId="164" fontId="0" fillId="0" borderId="4" xfId="0" applyBorder="1">
      <alignment vertical="top"/>
    </xf>
    <xf numFmtId="168" fontId="0" fillId="0" borderId="4" xfId="0" applyNumberFormat="1" applyBorder="1">
      <alignment vertical="top"/>
    </xf>
    <xf numFmtId="164" fontId="9" fillId="0" borderId="4" xfId="0" applyFont="1" applyBorder="1">
      <alignment vertical="top"/>
    </xf>
    <xf numFmtId="167" fontId="0" fillId="5" borderId="0" xfId="1" applyNumberFormat="1" applyFont="1" applyFill="1">
      <alignment vertical="top"/>
    </xf>
    <xf numFmtId="167" fontId="0" fillId="5" borderId="0" xfId="1" applyNumberFormat="1" applyFont="1" applyFill="1" applyBorder="1">
      <alignment vertical="top"/>
    </xf>
    <xf numFmtId="164" fontId="0" fillId="0" borderId="25" xfId="0" applyBorder="1">
      <alignment vertical="top"/>
    </xf>
    <xf numFmtId="165" fontId="0" fillId="0" borderId="26" xfId="0" applyNumberFormat="1" applyBorder="1" applyAlignment="1">
      <alignment horizontal="center"/>
    </xf>
    <xf numFmtId="166" fontId="0" fillId="0" borderId="25" xfId="1" applyNumberFormat="1" applyFont="1" applyBorder="1">
      <alignment vertical="top"/>
    </xf>
    <xf numFmtId="167" fontId="0" fillId="5" borderId="25" xfId="1" applyNumberFormat="1" applyFont="1" applyFill="1" applyBorder="1">
      <alignment vertical="top"/>
    </xf>
    <xf numFmtId="165" fontId="0" fillId="0" borderId="25" xfId="0" applyNumberFormat="1" applyBorder="1" applyAlignment="1">
      <alignment horizontal="center"/>
    </xf>
    <xf numFmtId="168" fontId="0" fillId="0" borderId="25" xfId="1" applyNumberFormat="1" applyFont="1" applyFill="1" applyBorder="1">
      <alignment vertical="top"/>
    </xf>
    <xf numFmtId="167" fontId="0" fillId="0" borderId="25" xfId="1" applyNumberFormat="1" applyFont="1" applyBorder="1">
      <alignment vertical="top"/>
    </xf>
    <xf numFmtId="168" fontId="0" fillId="0" borderId="25" xfId="0" applyNumberFormat="1" applyBorder="1">
      <alignment vertical="top"/>
    </xf>
    <xf numFmtId="172" fontId="0" fillId="0" borderId="25" xfId="1" applyNumberFormat="1" applyFont="1" applyBorder="1">
      <alignment vertical="top"/>
    </xf>
    <xf numFmtId="9" fontId="0" fillId="0" borderId="25" xfId="0" applyNumberFormat="1" applyBorder="1">
      <alignment vertical="top"/>
    </xf>
    <xf numFmtId="171" fontId="0" fillId="0" borderId="25" xfId="0" applyNumberFormat="1" applyFill="1" applyBorder="1">
      <alignment vertical="top"/>
    </xf>
    <xf numFmtId="164" fontId="0" fillId="0" borderId="25" xfId="1" applyFont="1" applyFill="1" applyBorder="1">
      <alignment vertical="top"/>
    </xf>
    <xf numFmtId="173" fontId="0" fillId="0" borderId="25" xfId="1" applyNumberFormat="1" applyFont="1" applyFill="1" applyBorder="1">
      <alignment vertical="top"/>
    </xf>
    <xf numFmtId="174" fontId="0" fillId="0" borderId="25" xfId="0" applyNumberFormat="1" applyBorder="1">
      <alignment vertical="top"/>
    </xf>
    <xf numFmtId="171" fontId="0" fillId="0" borderId="25" xfId="0" applyNumberFormat="1" applyBorder="1">
      <alignment vertical="top"/>
    </xf>
    <xf numFmtId="10" fontId="0" fillId="0" borderId="25" xfId="3" applyNumberFormat="1" applyFont="1" applyBorder="1">
      <alignment vertical="top"/>
    </xf>
    <xf numFmtId="173" fontId="0" fillId="0" borderId="25" xfId="0" applyNumberFormat="1" applyFill="1" applyBorder="1">
      <alignment vertical="top"/>
    </xf>
    <xf numFmtId="10" fontId="0" fillId="0" borderId="25" xfId="0" applyNumberFormat="1" applyBorder="1">
      <alignment vertical="top"/>
    </xf>
    <xf numFmtId="173" fontId="0" fillId="0" borderId="25" xfId="0" applyNumberFormat="1" applyBorder="1">
      <alignment vertical="top"/>
    </xf>
    <xf numFmtId="173" fontId="0" fillId="0" borderId="25" xfId="1" applyNumberFormat="1" applyFont="1" applyBorder="1">
      <alignment vertical="top"/>
    </xf>
    <xf numFmtId="164" fontId="0" fillId="7" borderId="27" xfId="0" applyFill="1" applyBorder="1">
      <alignment vertical="top"/>
    </xf>
    <xf numFmtId="173" fontId="0" fillId="7" borderId="25" xfId="1" applyNumberFormat="1" applyFont="1" applyFill="1" applyBorder="1">
      <alignment vertical="top"/>
    </xf>
    <xf numFmtId="176" fontId="0" fillId="7" borderId="25" xfId="1" applyNumberFormat="1" applyFont="1" applyFill="1" applyBorder="1">
      <alignment vertical="top"/>
    </xf>
    <xf numFmtId="176" fontId="0" fillId="7" borderId="25" xfId="0" applyNumberFormat="1" applyFill="1" applyBorder="1">
      <alignment vertical="top"/>
    </xf>
    <xf numFmtId="173" fontId="0" fillId="7" borderId="25" xfId="0" applyNumberFormat="1" applyFill="1" applyBorder="1">
      <alignment vertical="top"/>
    </xf>
    <xf numFmtId="164" fontId="0" fillId="8" borderId="25" xfId="0" applyFill="1" applyBorder="1">
      <alignment vertical="top"/>
    </xf>
    <xf numFmtId="164" fontId="0" fillId="0" borderId="0" xfId="0" applyFill="1">
      <alignment vertical="top"/>
    </xf>
    <xf numFmtId="174" fontId="0" fillId="0" borderId="0" xfId="1" applyNumberFormat="1" applyFont="1">
      <alignment vertical="top"/>
    </xf>
    <xf numFmtId="164" fontId="0" fillId="0" borderId="0" xfId="0" applyNumberFormat="1">
      <alignment vertical="top"/>
    </xf>
    <xf numFmtId="168" fontId="0" fillId="0" borderId="0" xfId="0" applyNumberFormat="1" applyFill="1">
      <alignment vertical="top"/>
    </xf>
    <xf numFmtId="168" fontId="0" fillId="0" borderId="25" xfId="0" applyNumberFormat="1" applyFill="1" applyBorder="1">
      <alignment vertical="top"/>
    </xf>
    <xf numFmtId="164" fontId="0" fillId="7" borderId="3" xfId="0" applyFill="1" applyBorder="1" applyAlignment="1">
      <alignment horizontal="right" vertical="center"/>
    </xf>
    <xf numFmtId="164" fontId="0" fillId="5" borderId="0" xfId="0" applyFill="1" applyAlignment="1">
      <alignment horizontal="left" vertical="top"/>
    </xf>
  </cellXfs>
  <cellStyles count="288">
    <cellStyle name=" 1" xfId="4"/>
    <cellStyle name="%" xfId="5"/>
    <cellStyle name="_Comma" xfId="6"/>
    <cellStyle name="_Currency" xfId="7"/>
    <cellStyle name="_CurrencySpace" xfId="8"/>
    <cellStyle name="_Multiple" xfId="9"/>
    <cellStyle name="_MultipleSpace" xfId="10"/>
    <cellStyle name="_Percent" xfId="11"/>
    <cellStyle name="_PercentSpace" xfId="12"/>
    <cellStyle name="_PFM Model_v4" xfId="13"/>
    <cellStyle name="=C:\WINNT35\SYSTEM32\COMMAND.COM" xfId="14"/>
    <cellStyle name="20% - Accent1 2" xfId="15"/>
    <cellStyle name="20% - Accent1 2 2" xfId="16"/>
    <cellStyle name="20% - Accent1 3" xfId="17"/>
    <cellStyle name="60% - Accent1 2" xfId="18"/>
    <cellStyle name="Actuals" xfId="19"/>
    <cellStyle name="Assumption" xfId="20"/>
    <cellStyle name="Assumptions" xfId="21"/>
    <cellStyle name="BigHead" xfId="22"/>
    <cellStyle name="Calc_Amt" xfId="23"/>
    <cellStyle name="Calculation Heading 1" xfId="24"/>
    <cellStyle name="Calculation Heading 2" xfId="25"/>
    <cellStyle name="Case_Selector" xfId="26"/>
    <cellStyle name="Check" xfId="27"/>
    <cellStyle name="ColumnAttributeAbovePrompt" xfId="28"/>
    <cellStyle name="ColumnAttributePrompt" xfId="29"/>
    <cellStyle name="ColumnAttributeValue" xfId="30"/>
    <cellStyle name="ColumnHeadingPrompt" xfId="31"/>
    <cellStyle name="ColumnHeadingValue" xfId="32"/>
    <cellStyle name="Comma" xfId="1" builtinId="3"/>
    <cellStyle name="Comma (3)" xfId="33"/>
    <cellStyle name="Comma [0] 2" xfId="34"/>
    <cellStyle name="Comma [1]" xfId="35"/>
    <cellStyle name="Comma [2]" xfId="36"/>
    <cellStyle name="Comma [4]" xfId="37"/>
    <cellStyle name="Comma 10" xfId="38"/>
    <cellStyle name="Comma 11" xfId="39"/>
    <cellStyle name="Comma 12" xfId="40"/>
    <cellStyle name="Comma 13" xfId="41"/>
    <cellStyle name="Comma 14" xfId="42"/>
    <cellStyle name="Comma 15" xfId="43"/>
    <cellStyle name="Comma 16" xfId="44"/>
    <cellStyle name="Comma 17" xfId="45"/>
    <cellStyle name="Comma 18" xfId="46"/>
    <cellStyle name="Comma 19" xfId="47"/>
    <cellStyle name="Comma 2" xfId="48"/>
    <cellStyle name="Comma 2 2" xfId="49"/>
    <cellStyle name="Comma 2 2 2" xfId="50"/>
    <cellStyle name="Comma 2 3" xfId="51"/>
    <cellStyle name="Comma 20" xfId="52"/>
    <cellStyle name="Comma 21" xfId="53"/>
    <cellStyle name="Comma 22" xfId="54"/>
    <cellStyle name="Comma 23" xfId="55"/>
    <cellStyle name="Comma 24" xfId="56"/>
    <cellStyle name="Comma 25" xfId="57"/>
    <cellStyle name="Comma 26" xfId="58"/>
    <cellStyle name="Comma 27" xfId="59"/>
    <cellStyle name="Comma 28" xfId="60"/>
    <cellStyle name="Comma 29" xfId="61"/>
    <cellStyle name="Comma 3" xfId="62"/>
    <cellStyle name="Comma 3 2" xfId="63"/>
    <cellStyle name="Comma 3 2 2" xfId="64"/>
    <cellStyle name="Comma 3 3" xfId="65"/>
    <cellStyle name="Comma 4" xfId="66"/>
    <cellStyle name="Comma 4 2" xfId="67"/>
    <cellStyle name="Comma 5" xfId="68"/>
    <cellStyle name="Comma 6" xfId="69"/>
    <cellStyle name="Comma 6 2" xfId="70"/>
    <cellStyle name="Comma 7" xfId="71"/>
    <cellStyle name="Comma 7 2" xfId="72"/>
    <cellStyle name="Comma 8" xfId="73"/>
    <cellStyle name="Comma 9" xfId="74"/>
    <cellStyle name="Comma0" xfId="75"/>
    <cellStyle name="Comment Box" xfId="76"/>
    <cellStyle name="Cop" xfId="77"/>
    <cellStyle name="cTextB" xfId="78"/>
    <cellStyle name="Currency 2" xfId="79"/>
    <cellStyle name="Currency 2 2" xfId="80"/>
    <cellStyle name="Currency 2 3" xfId="81"/>
    <cellStyle name="Currency 3" xfId="82"/>
    <cellStyle name="Currency 3 2" xfId="83"/>
    <cellStyle name="Currency 4" xfId="84"/>
    <cellStyle name="Currency-Denomination" xfId="85"/>
    <cellStyle name="Cvom" xfId="86"/>
    <cellStyle name="Data Input" xfId="87"/>
    <cellStyle name="Data Rows" xfId="88"/>
    <cellStyle name="Data_Amt" xfId="89"/>
    <cellStyle name="Date" xfId="90"/>
    <cellStyle name="Date (short)" xfId="91"/>
    <cellStyle name="Date and Time" xfId="92"/>
    <cellStyle name="DateLong" xfId="93"/>
    <cellStyle name="Dates" xfId="94"/>
    <cellStyle name="DateShort" xfId="95"/>
    <cellStyle name="Decimal_0dp" xfId="96"/>
    <cellStyle name="Double" xfId="97"/>
    <cellStyle name="Empty_Cell" xfId="98"/>
    <cellStyle name="End of Sheet" xfId="99"/>
    <cellStyle name="Entry 1A" xfId="100"/>
    <cellStyle name="Entry 1B" xfId="101"/>
    <cellStyle name="Error" xfId="102"/>
    <cellStyle name="Error Check" xfId="103"/>
    <cellStyle name="ErrorCell" xfId="104"/>
    <cellStyle name="Euro" xfId="105"/>
    <cellStyle name="Explanatory Text 2" xfId="106"/>
    <cellStyle name="Factor" xfId="3"/>
    <cellStyle name="Fill" xfId="107"/>
    <cellStyle name="Flag" xfId="108"/>
    <cellStyle name="Forecast Cell Column Heading" xfId="109"/>
    <cellStyle name="globaldir" xfId="110"/>
    <cellStyle name="Grid" xfId="111"/>
    <cellStyle name="hard no" xfId="112"/>
    <cellStyle name="hard no 2" xfId="113"/>
    <cellStyle name="hardno" xfId="114"/>
    <cellStyle name="Header1" xfId="115"/>
    <cellStyle name="Header2" xfId="116"/>
    <cellStyle name="Header3" xfId="117"/>
    <cellStyle name="Heading 1 2" xfId="118"/>
    <cellStyle name="Heading 1-noindex" xfId="119"/>
    <cellStyle name="Heading 2 2" xfId="120"/>
    <cellStyle name="Heading 3 2" xfId="121"/>
    <cellStyle name="Heading Section 2" xfId="122"/>
    <cellStyle name="Heading Section 3" xfId="123"/>
    <cellStyle name="Heading1" xfId="124"/>
    <cellStyle name="Heading2" xfId="125"/>
    <cellStyle name="Headings" xfId="126"/>
    <cellStyle name="Heavy Box" xfId="127"/>
    <cellStyle name="Index" xfId="128"/>
    <cellStyle name="Info" xfId="129"/>
    <cellStyle name="Input 2" xfId="130"/>
    <cellStyle name="Input Heading 1" xfId="131"/>
    <cellStyle name="Input Heading 2" xfId="132"/>
    <cellStyle name="Inputs_Divider" xfId="133"/>
    <cellStyle name="InSheet" xfId="134"/>
    <cellStyle name="Interstitial" xfId="135"/>
    <cellStyle name="Label" xfId="136"/>
    <cellStyle name="Label 1" xfId="137"/>
    <cellStyle name="Label 2a" xfId="138"/>
    <cellStyle name="Label 2a centre" xfId="139"/>
    <cellStyle name="Label 2a merge" xfId="140"/>
    <cellStyle name="Label 2b" xfId="141"/>
    <cellStyle name="Label 2b merged" xfId="142"/>
    <cellStyle name="Line_ClosingBal" xfId="143"/>
    <cellStyle name="LineItemPrompt" xfId="144"/>
    <cellStyle name="LineItemValue" xfId="145"/>
    <cellStyle name="Link" xfId="146"/>
    <cellStyle name="LTM Cell Column Heading" xfId="147"/>
    <cellStyle name="MainHead" xfId="148"/>
    <cellStyle name="MainHeading" xfId="149"/>
    <cellStyle name="Millions" xfId="150"/>
    <cellStyle name="mmm" xfId="151"/>
    <cellStyle name="MobilePhone" xfId="152"/>
    <cellStyle name="Model Title" xfId="153"/>
    <cellStyle name="Month" xfId="154"/>
    <cellStyle name="Multiple Cell Column Heading" xfId="155"/>
    <cellStyle name="Multiplier" xfId="156"/>
    <cellStyle name="Name_Input" xfId="157"/>
    <cellStyle name="Names" xfId="158"/>
    <cellStyle name="Nick's Standard" xfId="159"/>
    <cellStyle name="Normal" xfId="0" builtinId="0"/>
    <cellStyle name="Normal - Style1" xfId="160"/>
    <cellStyle name="Normal 10" xfId="161"/>
    <cellStyle name="Normal 10 2" xfId="162"/>
    <cellStyle name="Normal 11" xfId="163"/>
    <cellStyle name="Normal 11 2" xfId="164"/>
    <cellStyle name="Normal 12" xfId="165"/>
    <cellStyle name="Normal 13" xfId="166"/>
    <cellStyle name="Normal 14" xfId="167"/>
    <cellStyle name="Normal 2" xfId="168"/>
    <cellStyle name="Normal 2 2" xfId="169"/>
    <cellStyle name="Normal 2 2 2" xfId="170"/>
    <cellStyle name="Normal 2 3" xfId="171"/>
    <cellStyle name="Normal 2 4" xfId="172"/>
    <cellStyle name="Normal 3" xfId="173"/>
    <cellStyle name="Normal 3 2" xfId="174"/>
    <cellStyle name="Normal 3 3" xfId="175"/>
    <cellStyle name="Normal 3 4" xfId="176"/>
    <cellStyle name="Normal 4" xfId="177"/>
    <cellStyle name="Normal 4 2" xfId="178"/>
    <cellStyle name="Normal 5" xfId="179"/>
    <cellStyle name="Normal 5 2" xfId="180"/>
    <cellStyle name="Normal 6" xfId="181"/>
    <cellStyle name="Normal 6 2" xfId="182"/>
    <cellStyle name="Normal 7" xfId="183"/>
    <cellStyle name="Normal 7 2" xfId="184"/>
    <cellStyle name="Normal 8" xfId="185"/>
    <cellStyle name="Normal 9" xfId="186"/>
    <cellStyle name="Note 2" xfId="187"/>
    <cellStyle name="Note 3" xfId="188"/>
    <cellStyle name="Notes_multi" xfId="189"/>
    <cellStyle name="number" xfId="190"/>
    <cellStyle name="OffSheet" xfId="191"/>
    <cellStyle name="Output 2" xfId="192"/>
    <cellStyle name="OUTPUT AMOUNTS" xfId="193"/>
    <cellStyle name="OUTPUT COLUMN HEADINGS" xfId="194"/>
    <cellStyle name="OUTPUT LINE ITEMS" xfId="195"/>
    <cellStyle name="OUTPUT REPORT HEADING" xfId="196"/>
    <cellStyle name="OUTPUT REPORT TITLE" xfId="197"/>
    <cellStyle name="Page Number" xfId="198"/>
    <cellStyle name="Percent" xfId="2" builtinId="5"/>
    <cellStyle name="Percent [0]" xfId="199"/>
    <cellStyle name="Percent [1]" xfId="200"/>
    <cellStyle name="Percent [2]" xfId="201"/>
    <cellStyle name="Percent 10" xfId="202"/>
    <cellStyle name="Percent 11" xfId="203"/>
    <cellStyle name="Percent 12" xfId="204"/>
    <cellStyle name="Percent 13" xfId="205"/>
    <cellStyle name="Percent 14" xfId="206"/>
    <cellStyle name="Percent 15" xfId="207"/>
    <cellStyle name="Percent 16" xfId="208"/>
    <cellStyle name="Percent 17" xfId="209"/>
    <cellStyle name="Percent 18" xfId="210"/>
    <cellStyle name="Percent 19" xfId="211"/>
    <cellStyle name="Percent 2" xfId="212"/>
    <cellStyle name="Percent 2 2" xfId="213"/>
    <cellStyle name="Percent 20" xfId="214"/>
    <cellStyle name="Percent 21" xfId="215"/>
    <cellStyle name="Percent 22" xfId="216"/>
    <cellStyle name="Percent 23" xfId="217"/>
    <cellStyle name="Percent 24" xfId="218"/>
    <cellStyle name="Percent 25" xfId="219"/>
    <cellStyle name="Percent 26" xfId="220"/>
    <cellStyle name="Percent 27" xfId="221"/>
    <cellStyle name="Percent 3" xfId="222"/>
    <cellStyle name="Percent 3 2" xfId="223"/>
    <cellStyle name="Percent 3 3" xfId="224"/>
    <cellStyle name="Percent 4" xfId="225"/>
    <cellStyle name="Percent 4 2" xfId="226"/>
    <cellStyle name="Percent 5" xfId="227"/>
    <cellStyle name="Percent 6" xfId="228"/>
    <cellStyle name="Percent 7" xfId="229"/>
    <cellStyle name="Percent 8" xfId="230"/>
    <cellStyle name="Percent 9" xfId="231"/>
    <cellStyle name="Perf" xfId="232"/>
    <cellStyle name="PhoneFax" xfId="233"/>
    <cellStyle name="Po" xfId="234"/>
    <cellStyle name="Processing" xfId="235"/>
    <cellStyle name="PwC Normal" xfId="236"/>
    <cellStyle name="PwC Normal 2" xfId="237"/>
    <cellStyle name="Query" xfId="238"/>
    <cellStyle name="Ratio" xfId="239"/>
    <cellStyle name="ReportTitlePrompt" xfId="240"/>
    <cellStyle name="ReportTitleValue" xfId="241"/>
    <cellStyle name="RowAcctAbovePrompt" xfId="242"/>
    <cellStyle name="RowAcctSOBAbovePrompt" xfId="243"/>
    <cellStyle name="RowAcctSOBValue" xfId="244"/>
    <cellStyle name="RowAcctValue" xfId="245"/>
    <cellStyle name="RowAttrAbovePrompt" xfId="246"/>
    <cellStyle name="RowAttrValue" xfId="247"/>
    <cellStyle name="RowColSetAbovePrompt" xfId="248"/>
    <cellStyle name="RowColSetLeftPrompt" xfId="249"/>
    <cellStyle name="RowColSetValue" xfId="250"/>
    <cellStyle name="RowLeftPrompt" xfId="251"/>
    <cellStyle name="SampleUsingFormatMask" xfId="252"/>
    <cellStyle name="SampleWithNoFormatMask" xfId="253"/>
    <cellStyle name="SheetHeader1" xfId="254"/>
    <cellStyle name="SheetHeader2" xfId="255"/>
    <cellStyle name="SheetHeader3" xfId="256"/>
    <cellStyle name="single" xfId="257"/>
    <cellStyle name="Single Cell Column Heading" xfId="258"/>
    <cellStyle name="Style 1" xfId="259"/>
    <cellStyle name="SubHeading" xfId="260"/>
    <cellStyle name="Sum" xfId="261"/>
    <cellStyle name="Switch Output" xfId="262"/>
    <cellStyle name="Table_Heading" xfId="263"/>
    <cellStyle name="Technical_Input" xfId="264"/>
    <cellStyle name="TenderLocation" xfId="265"/>
    <cellStyle name="Text" xfId="266"/>
    <cellStyle name="Text Level 1" xfId="267"/>
    <cellStyle name="Text Level 2" xfId="268"/>
    <cellStyle name="Text Level 3" xfId="269"/>
    <cellStyle name="Text Level 4" xfId="270"/>
    <cellStyle name="Text rjustify" xfId="271"/>
    <cellStyle name="Thousands" xfId="272"/>
    <cellStyle name="Time" xfId="273"/>
    <cellStyle name="Title 2" xfId="274"/>
    <cellStyle name="Title1" xfId="275"/>
    <cellStyle name="Title2" xfId="276"/>
    <cellStyle name="Top rows" xfId="277"/>
    <cellStyle name="uint" xfId="278"/>
    <cellStyle name="uit" xfId="279"/>
    <cellStyle name="unit" xfId="280"/>
    <cellStyle name="Unprotect" xfId="281"/>
    <cellStyle name="update" xfId="282"/>
    <cellStyle name="UploadThisRowValue" xfId="283"/>
    <cellStyle name="WIP" xfId="284"/>
    <cellStyle name="WorksheetTitle" xfId="285"/>
    <cellStyle name="xTitle B&amp;W" xfId="286"/>
    <cellStyle name="Year" xfId="287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26" Type="http://schemas.openxmlformats.org/officeDocument/2006/relationships/externalLink" Target="externalLinks/externalLink25.xml"/><Relationship Id="rId3" Type="http://schemas.openxmlformats.org/officeDocument/2006/relationships/externalLink" Target="externalLinks/externalLink2.xml"/><Relationship Id="rId21" Type="http://schemas.openxmlformats.org/officeDocument/2006/relationships/externalLink" Target="externalLinks/externalLink20.xml"/><Relationship Id="rId34" Type="http://schemas.openxmlformats.org/officeDocument/2006/relationships/theme" Target="theme/theme1.xml"/><Relationship Id="rId7" Type="http://schemas.openxmlformats.org/officeDocument/2006/relationships/externalLink" Target="externalLinks/externalLink6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25" Type="http://schemas.openxmlformats.org/officeDocument/2006/relationships/externalLink" Target="externalLinks/externalLink24.xml"/><Relationship Id="rId33" Type="http://schemas.openxmlformats.org/officeDocument/2006/relationships/externalLink" Target="externalLinks/externalLink32.xml"/><Relationship Id="rId2" Type="http://schemas.openxmlformats.org/officeDocument/2006/relationships/externalLink" Target="externalLinks/externalLink1.xml"/><Relationship Id="rId16" Type="http://schemas.openxmlformats.org/officeDocument/2006/relationships/externalLink" Target="externalLinks/externalLink15.xml"/><Relationship Id="rId20" Type="http://schemas.openxmlformats.org/officeDocument/2006/relationships/externalLink" Target="externalLinks/externalLink19.xml"/><Relationship Id="rId29" Type="http://schemas.openxmlformats.org/officeDocument/2006/relationships/externalLink" Target="externalLinks/externalLink28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externalLink" Target="externalLinks/externalLink10.xml"/><Relationship Id="rId24" Type="http://schemas.openxmlformats.org/officeDocument/2006/relationships/externalLink" Target="externalLinks/externalLink23.xml"/><Relationship Id="rId32" Type="http://schemas.openxmlformats.org/officeDocument/2006/relationships/externalLink" Target="externalLinks/externalLink31.xml"/><Relationship Id="rId37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5" Type="http://schemas.openxmlformats.org/officeDocument/2006/relationships/externalLink" Target="externalLinks/externalLink14.xml"/><Relationship Id="rId23" Type="http://schemas.openxmlformats.org/officeDocument/2006/relationships/externalLink" Target="externalLinks/externalLink22.xml"/><Relationship Id="rId28" Type="http://schemas.openxmlformats.org/officeDocument/2006/relationships/externalLink" Target="externalLinks/externalLink27.xml"/><Relationship Id="rId36" Type="http://schemas.openxmlformats.org/officeDocument/2006/relationships/sharedStrings" Target="sharedStrings.xml"/><Relationship Id="rId10" Type="http://schemas.openxmlformats.org/officeDocument/2006/relationships/externalLink" Target="externalLinks/externalLink9.xml"/><Relationship Id="rId19" Type="http://schemas.openxmlformats.org/officeDocument/2006/relationships/externalLink" Target="externalLinks/externalLink18.xml"/><Relationship Id="rId31" Type="http://schemas.openxmlformats.org/officeDocument/2006/relationships/externalLink" Target="externalLinks/externalLink30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externalLink" Target="externalLinks/externalLink13.xml"/><Relationship Id="rId22" Type="http://schemas.openxmlformats.org/officeDocument/2006/relationships/externalLink" Target="externalLinks/externalLink21.xml"/><Relationship Id="rId27" Type="http://schemas.openxmlformats.org/officeDocument/2006/relationships/externalLink" Target="externalLinks/externalLink26.xml"/><Relationship Id="rId30" Type="http://schemas.openxmlformats.org/officeDocument/2006/relationships/externalLink" Target="externalLinks/externalLink29.xml"/><Relationship Id="rId35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CIAL%20Cash%20Flow%20Analysis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inance\Airline%20Pricing\ITP%20Pricing%202011\2011%20Complete%20Pricing%20File\MODEL\Aero%20Pricing%20Model%20(Big%20model)\CIAL%20-%20Aero%20Pricing%20Strategy%20Model%20v3.39.xlsm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EM1000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inance\Forecasting\Budget\Year%202011\2.Templates%20Managers%20Input%20March\Property%20Forecast%20Model_Budget%20FY11_v1.10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y%20Documents\Templates.xlt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inance\Financial%20Reporting\Disclosure\Disclosure%202012\Disclosure%20Worksheets\Fixed%20Assets\ITP\ITP%20additions%202012%20SP2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dxl\Local%20Settings\Temporary%20Internet%20Files\OLK3\PAM%20Model.v10Q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aasrv1\Company\My%20Documents\Clients\Christchurch%20International%20Airport%20Limited\CIAL%20-%20Property\CIAL%20-%20Terminal\Terminal\Int%20&amp;%20Dom%20Terminal%20Terminal\Domestic%20Terminal%20I\CIAL-%20Domestic%20Terminal%20I%20-Valuation-%2003-6-01%203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usiness%20Analysis\MD\Property%20&amp;%20Commercial\Property%20Feasibility%20Model\CIAL%20Property%20Evaluation%20Model_v38.xlsm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Thomas%20Cameron\My%20Documents\CIAL\Q4\Segmentation%202007%20Actual%20Q4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usiness%20Analysis\MD\Business%20Services\Business%20Planning\Forecasting%20Models\Model%20Structural%20Development\CIAL%20Long-Term%20FinConsol_v4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XR\Local%20Settings\Temp\Terminal%20Maintenance%202004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usiness%20Analysis\Shared\BD%20-%20Business%20Development\Gareth\LFA2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AA%20Clients\Christchurch%20International%20Airport%20Limited\CIAL%20-%20Property\CIAL%20-%20Terminal\Valuation\Int%20I\30-6-06\CIAL-%20International%20Terminal%20-Valuation-%2030-6-06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usiness%20Analysis%20and%20Reporting\Pricing%20Disclosure\Pricing%20and%20ID%20forecast%20-%20V001%20-%20BASE%20PLAN.xlsx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My%20Documents\Work%20in%20progress\Christchurch%20Womens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nxc\Local%20Settings\Temporary%20Internet%20Files\Content.Outlook\VDMDZEEM\CIAL%20-%20%20Pricing%20model%20v4%2021_new%20base%20model%20b4%20airline%20tidy%20up.xlsx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brentschumacher\AppData\Roaming\Microsoft\AddIns\TS%20library%20-%20Rebrand.xltx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ike\Documents\wial%202010&amp;2011\2011%20valuation\Copy%20of%20Initial%20Summary%20v7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D\Tourist%20Attractions\IAC\DD\Deloitte%20DD%20analysis%20data%20file.xlsx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ebaratnam\My%20Documents\Encrypted\_Longhorn\_Longhorn%20Excel\071005%20bridges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usiness%20Analysis\WIP%20-%20Work%20In%20Progress\CR-168-021-P%20-Non-aero%20passenger%20revenue%20forecast%20model\Concession%20Revenue%20Calculator%20(CRC)%20_v1.5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MM\Local%20Settings\Temporary%20Internet%20Files\Content.Outlook\4QLVSG26\Cost%20Allocations%20Disclosure%20Worksheet%202012%20-%2012%20MONTH.xlsm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usiness%20Analysis%20and%20Reporting\Pricing%20Disclosure\CIAL%20-%20%20Pricing%20model%20v4%2027_airline%20model.xlsx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inance\Airline%20Pricing\ITP\ITP%20Pricing%202010\Check%20in%20Counters\Models\Check%20in%20Counter%20Pricing.v1.4b.xlsm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AA%20Clients\Christchurch%20International%20Airport%20Limited\CIAL%20-%20Property\CIAL%20-%20Terminal\Valuation\Dom%20II%20-%20Ansett\30-6-2006\CIAL%20-%20DomTerminal%20II%20-%20Valuation%20&amp;%20Allocation%20-%2030-6-06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aasrv1\Company\S_DougalSmith\My%20Documents\Clients\Christchurch%20International%20Airport%20Limited\CIAL%20-%20Property\Sealed%20Surfaces\2001\Sealed%20Surfaces%20Valuation%20June%202001-%206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inance\Airline%20Pricing\2011%20Complete%20Pricing%20File\Terminal%20Footprints\ITP%20CAPEX%20(Rawlinsons)%20v7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inance\Financial%20Reporting\Disclosure\Disclosure%202012\Disclosure%20Worksheets\Fixed%20Assets\Disclosure%20Workings%202012.xlsm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MM\Local%20Settings\Temporary%20Internet%20Files\Content.Outlook\4QLVSG26\Consolidation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redit%20rating\2009%20Review\CIAL%20-%20Pricing%20Strategy%20Model%20(14)%20A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AA%20Clients\Christchurch%20International%20Airport%20Limited\CIAL%20-%20Property\CIAL%20-%20Terminal\Valuation\Int%20I\30-6-05\30-6-04\CIAL%20-%20Terminal%20Lease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IAL Cash Flow Analysis"/>
      <sheetName val="#REF"/>
    </sheetNames>
    <sheetDataSet>
      <sheetData sheetId="0" refreshError="1"/>
      <sheetData sheetId="1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P"/>
      <sheetName val="CONTROL"/>
      <sheetName val="SUMMARY OUTPUT"/>
      <sheetName val="Summary - 5 Yrs"/>
      <sheetName val="Summary 2"/>
      <sheetName val="Allowable Revenue NPV"/>
      <sheetName val="Summary_Stan"/>
      <sheetName val="presentation"/>
      <sheetName val="Capex - Input"/>
      <sheetName val="AC Revenue Input"/>
      <sheetName val="Revenue Pivot"/>
      <sheetName val="Macro Input"/>
      <sheetName val="FA DRIVER LIBRARY"/>
      <sheetName val="Opex Allocation Calcs"/>
      <sheetName val="Opex Engine - Inputs"/>
      <sheetName val="Demand Input"/>
      <sheetName val="Fin Stats - Input"/>
      <sheetName val="WACC - Input"/>
      <sheetName val="OUTPUT"/>
      <sheetName val="2008-2012 Asset Mov't Summary"/>
      <sheetName val="SQL Pivot Check"/>
      <sheetName val="FS SEGMENT SUMMARY"/>
      <sheetName val="FS AIRFIELD"/>
      <sheetName val="FS TERM INTER"/>
      <sheetName val="FS TERM DOM - JET"/>
      <sheetName val="FS TERM DOM - TP"/>
      <sheetName val="FS COMMERCIAL - TERM"/>
      <sheetName val="FS CHECKIN - COMMON"/>
      <sheetName val="FS NZ CHECKIN"/>
      <sheetName val="FS JQ CHECKIN"/>
      <sheetName val="FS PROPERTY - OTHER"/>
      <sheetName val="FS CARPARK"/>
      <sheetName val="Balance sheet -Data"/>
      <sheetName val="P&amp;L - Data"/>
      <sheetName val="P&amp;L Data Disclosure"/>
      <sheetName val="BP- FORECAST"/>
      <sheetName val="Airline Pricing - Assets 11"/>
      <sheetName val="Additions Disposals Reval "/>
      <sheetName val="DEP Check sheet Dominic"/>
      <sheetName val="SQL_Driver"/>
      <sheetName val="SQL_Depreciation"/>
      <sheetName val="Other Calcs"/>
    </sheetNames>
    <sheetDataSet>
      <sheetData sheetId="0"/>
      <sheetData sheetId="1">
        <row r="24">
          <cell r="I24">
            <v>1000000</v>
          </cell>
        </row>
        <row r="110">
          <cell r="G110" t="str">
            <v>Borrowing rate</v>
          </cell>
        </row>
        <row r="111">
          <cell r="G111" t="str">
            <v>WACC (Mid-Point)</v>
          </cell>
        </row>
        <row r="112">
          <cell r="G112" t="str">
            <v>Zero</v>
          </cell>
        </row>
        <row r="117">
          <cell r="G117" t="str">
            <v>PAX - International</v>
          </cell>
        </row>
        <row r="118">
          <cell r="G118" t="str">
            <v>PAX - Domestic Terminal - Jet</v>
          </cell>
        </row>
        <row r="119">
          <cell r="G119" t="str">
            <v>PAX - Domestic Terminal - Turbo Prop</v>
          </cell>
        </row>
        <row r="120">
          <cell r="G120" t="str">
            <v>PAX - Total</v>
          </cell>
        </row>
        <row r="168">
          <cell r="G168" t="str">
            <v>ALL (AERO/COMM EXCL PROP)</v>
          </cell>
        </row>
        <row r="169">
          <cell r="G169" t="str">
            <v>TERMINAL - INT AERO ONLY</v>
          </cell>
        </row>
        <row r="170">
          <cell r="G170" t="str">
            <v>TERMINAL - DOM AERO ONLY</v>
          </cell>
        </row>
        <row r="171">
          <cell r="G171" t="str">
            <v>TERMINAL - AERO ONLY</v>
          </cell>
        </row>
        <row r="172">
          <cell r="G172" t="str">
            <v>TERMINAL - ALL INT</v>
          </cell>
        </row>
        <row r="173">
          <cell r="G173" t="str">
            <v>TERMINAL - ALL DOM</v>
          </cell>
        </row>
        <row r="174">
          <cell r="G174" t="str">
            <v>TERMINAL - AERO R/L ONLY</v>
          </cell>
        </row>
        <row r="175">
          <cell r="G175" t="str">
            <v>TERMINAL - AERO DOM JET ONLY</v>
          </cell>
        </row>
        <row r="176">
          <cell r="G176" t="str">
            <v>TERMINAL - COMMERCIAL ONLY</v>
          </cell>
        </row>
        <row r="177">
          <cell r="G177" t="str">
            <v>TERMINAL - ALL</v>
          </cell>
        </row>
        <row r="178">
          <cell r="G178" t="str">
            <v>ITP CAPEX</v>
          </cell>
        </row>
        <row r="179">
          <cell r="G179" t="str">
            <v>AIRFIELD ONLY</v>
          </cell>
        </row>
        <row r="180">
          <cell r="G180" t="str">
            <v>TERMINAL - COMMON USE CHECK-IN</v>
          </cell>
        </row>
        <row r="181">
          <cell r="G181" t="str">
            <v xml:space="preserve">TERMINAL - DEDICATED NZ CHECK-IN </v>
          </cell>
        </row>
        <row r="182">
          <cell r="G182" t="str">
            <v>TERMINAL - DEDICATED JQ CHECK-IN</v>
          </cell>
        </row>
        <row r="183">
          <cell r="G183" t="str">
            <v>PREVIOUS YEARS ASSETS - ALL</v>
          </cell>
        </row>
        <row r="184">
          <cell r="G184" t="str">
            <v>PREVIOUS YEARS ASSETS - LAND</v>
          </cell>
        </row>
        <row r="185">
          <cell r="G185" t="str">
            <v>PREVIOUS YEARS ASSETS - BUILDING</v>
          </cell>
        </row>
        <row r="186">
          <cell r="G186" t="str">
            <v>PREVIOUS YEARS ASSETS - COMPUTERS AND FURNITURE</v>
          </cell>
        </row>
        <row r="187">
          <cell r="G187" t="str">
            <v>PREVIOUS YEARS ASSETS - MOTOR VEHICLES</v>
          </cell>
        </row>
        <row r="188">
          <cell r="G188" t="str">
            <v>PREVIOUS YEARS ASSETS - PLANT AND EQUIPMENT</v>
          </cell>
        </row>
        <row r="189">
          <cell r="G189" t="str">
            <v>PREVIOUS YEARS ASSETS - AIRFIELD RUNWAY APRON TAXI</v>
          </cell>
        </row>
        <row r="190">
          <cell r="G190" t="str">
            <v>PREVIOUS YEARS ASSETS - INFRSTRUCTURE</v>
          </cell>
        </row>
        <row r="191">
          <cell r="G191" t="str">
            <v>PREVIOUS YEARS ASSETS - TERMINAL FACILITIES</v>
          </cell>
        </row>
        <row r="192">
          <cell r="G192" t="str">
            <v>PREVIOUS YEARS ASSETS - CAR PARKING</v>
          </cell>
        </row>
        <row r="193">
          <cell r="G193" t="str">
            <v>PREVIOUS YEARS ASSETS - SOFTWARE</v>
          </cell>
        </row>
        <row r="194">
          <cell r="G194" t="str">
            <v>PREVIOUS YEARS ASSETS - [BLANK FA 1]</v>
          </cell>
        </row>
        <row r="195">
          <cell r="G195" t="str">
            <v>PREVIOUS YEARS ASSETS - [BLANK FA 2]</v>
          </cell>
        </row>
        <row r="196">
          <cell r="G196" t="str">
            <v>PREVIOUS YEARS ASSETS - [BLANK FA 3]</v>
          </cell>
        </row>
        <row r="212">
          <cell r="G212" t="str">
            <v>EXCLUDE</v>
          </cell>
        </row>
        <row r="213">
          <cell r="G213" t="str">
            <v>Land</v>
          </cell>
        </row>
        <row r="214">
          <cell r="G214" t="str">
            <v>Buildings</v>
          </cell>
        </row>
        <row r="215">
          <cell r="G215" t="str">
            <v>Computers &amp; Furniture</v>
          </cell>
        </row>
        <row r="216">
          <cell r="G216" t="str">
            <v>Motor vehicles</v>
          </cell>
        </row>
        <row r="217">
          <cell r="G217" t="str">
            <v>Plant &amp; equipment</v>
          </cell>
        </row>
        <row r="218">
          <cell r="G218" t="str">
            <v>Airfield Runway Apron Taxi</v>
          </cell>
        </row>
        <row r="219">
          <cell r="G219" t="str">
            <v>Infrastructure</v>
          </cell>
        </row>
        <row r="220">
          <cell r="G220" t="str">
            <v>Terminal facilities</v>
          </cell>
        </row>
        <row r="221">
          <cell r="G221" t="str">
            <v>Car parking</v>
          </cell>
        </row>
        <row r="222">
          <cell r="G222" t="str">
            <v>Software</v>
          </cell>
        </row>
        <row r="223">
          <cell r="G223" t="str">
            <v>[Blank FA 1]</v>
          </cell>
        </row>
        <row r="224">
          <cell r="G224" t="str">
            <v>[Blank FA 2]</v>
          </cell>
        </row>
        <row r="225">
          <cell r="G225" t="str">
            <v>[Blank FA 3]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10">
          <cell r="K10">
            <v>39994</v>
          </cell>
          <cell r="L10">
            <v>40359</v>
          </cell>
          <cell r="M10">
            <v>40724</v>
          </cell>
          <cell r="N10">
            <v>41090</v>
          </cell>
          <cell r="O10">
            <v>41455</v>
          </cell>
          <cell r="P10">
            <v>41820</v>
          </cell>
          <cell r="Q10">
            <v>42185</v>
          </cell>
          <cell r="R10">
            <v>42551</v>
          </cell>
          <cell r="S10">
            <v>42916</v>
          </cell>
          <cell r="T10">
            <v>43281</v>
          </cell>
          <cell r="U10">
            <v>43646</v>
          </cell>
          <cell r="V10">
            <v>44012</v>
          </cell>
          <cell r="W10">
            <v>44377</v>
          </cell>
          <cell r="X10">
            <v>44742</v>
          </cell>
          <cell r="Y10">
            <v>45107</v>
          </cell>
          <cell r="Z10">
            <v>45473</v>
          </cell>
          <cell r="AA10">
            <v>45838</v>
          </cell>
          <cell r="AB10">
            <v>46203</v>
          </cell>
          <cell r="AC10">
            <v>46568</v>
          </cell>
          <cell r="AD10">
            <v>46934</v>
          </cell>
          <cell r="AE10">
            <v>47299</v>
          </cell>
          <cell r="AF10">
            <v>47664</v>
          </cell>
          <cell r="AG10">
            <v>48029</v>
          </cell>
          <cell r="AH10">
            <v>48395</v>
          </cell>
          <cell r="AI10">
            <v>48760</v>
          </cell>
          <cell r="AJ10">
            <v>49125</v>
          </cell>
          <cell r="AK10">
            <v>49490</v>
          </cell>
          <cell r="AL10">
            <v>49856</v>
          </cell>
          <cell r="AM10">
            <v>50221</v>
          </cell>
          <cell r="AN10">
            <v>50586</v>
          </cell>
          <cell r="AO10">
            <v>50951</v>
          </cell>
          <cell r="AP10">
            <v>51317</v>
          </cell>
          <cell r="AQ10">
            <v>51682</v>
          </cell>
          <cell r="AR10">
            <v>52047</v>
          </cell>
          <cell r="AS10">
            <v>52412</v>
          </cell>
          <cell r="AT10">
            <v>52778</v>
          </cell>
          <cell r="AU10">
            <v>53143</v>
          </cell>
          <cell r="AV10">
            <v>53508</v>
          </cell>
          <cell r="AW10">
            <v>53873</v>
          </cell>
          <cell r="AX10">
            <v>54239</v>
          </cell>
          <cell r="AY10">
            <v>54604</v>
          </cell>
          <cell r="AZ10">
            <v>54969</v>
          </cell>
          <cell r="BA10">
            <v>55334</v>
          </cell>
        </row>
      </sheetData>
      <sheetData sheetId="12"/>
      <sheetData sheetId="13"/>
      <sheetData sheetId="14"/>
      <sheetData sheetId="15"/>
      <sheetData sheetId="16">
        <row r="52">
          <cell r="O52">
            <v>29292511.339876682</v>
          </cell>
        </row>
      </sheetData>
      <sheetData sheetId="17"/>
      <sheetData sheetId="18">
        <row r="34">
          <cell r="D34" t="str">
            <v>Land</v>
          </cell>
          <cell r="E34" t="str">
            <v>Airfield</v>
          </cell>
        </row>
        <row r="35">
          <cell r="D35" t="str">
            <v>Land</v>
          </cell>
          <cell r="E35" t="str">
            <v>Airfield</v>
          </cell>
        </row>
        <row r="36">
          <cell r="D36" t="str">
            <v>Land</v>
          </cell>
          <cell r="E36" t="str">
            <v>Airfield</v>
          </cell>
        </row>
        <row r="37">
          <cell r="D37" t="str">
            <v>Land</v>
          </cell>
          <cell r="E37" t="str">
            <v>Airfield</v>
          </cell>
        </row>
        <row r="38">
          <cell r="D38" t="str">
            <v>Land</v>
          </cell>
          <cell r="E38" t="str">
            <v>Airfield</v>
          </cell>
        </row>
        <row r="39">
          <cell r="D39" t="str">
            <v>Land</v>
          </cell>
          <cell r="E39" t="str">
            <v>Airfield</v>
          </cell>
        </row>
        <row r="43">
          <cell r="D43" t="str">
            <v>Buildings</v>
          </cell>
          <cell r="E43" t="str">
            <v>Airfield</v>
          </cell>
        </row>
        <row r="44">
          <cell r="D44" t="str">
            <v>Buildings</v>
          </cell>
          <cell r="E44" t="str">
            <v>Airfield</v>
          </cell>
        </row>
        <row r="45">
          <cell r="D45" t="str">
            <v>Buildings</v>
          </cell>
          <cell r="E45" t="str">
            <v>Airfield</v>
          </cell>
        </row>
        <row r="46">
          <cell r="D46" t="str">
            <v>Buildings</v>
          </cell>
          <cell r="E46" t="str">
            <v>Airfield</v>
          </cell>
        </row>
        <row r="47">
          <cell r="D47" t="str">
            <v>Buildings</v>
          </cell>
          <cell r="E47" t="str">
            <v>Airfield</v>
          </cell>
        </row>
        <row r="48">
          <cell r="D48" t="str">
            <v>Buildings</v>
          </cell>
          <cell r="E48" t="str">
            <v>Airfield</v>
          </cell>
        </row>
        <row r="52">
          <cell r="D52" t="str">
            <v>Computers &amp; Furniture</v>
          </cell>
          <cell r="E52" t="str">
            <v>Airfield</v>
          </cell>
        </row>
        <row r="53">
          <cell r="D53" t="str">
            <v>Computers &amp; Furniture</v>
          </cell>
          <cell r="E53" t="str">
            <v>Airfield</v>
          </cell>
        </row>
        <row r="54">
          <cell r="D54" t="str">
            <v>Computers &amp; Furniture</v>
          </cell>
          <cell r="E54" t="str">
            <v>Airfield</v>
          </cell>
        </row>
        <row r="55">
          <cell r="D55" t="str">
            <v>Computers &amp; Furniture</v>
          </cell>
          <cell r="E55" t="str">
            <v>Airfield</v>
          </cell>
        </row>
        <row r="56">
          <cell r="D56" t="str">
            <v>Computers &amp; Furniture</v>
          </cell>
          <cell r="E56" t="str">
            <v>Airfield</v>
          </cell>
        </row>
        <row r="57">
          <cell r="D57" t="str">
            <v>Computers &amp; Furniture</v>
          </cell>
          <cell r="E57" t="str">
            <v>Airfield</v>
          </cell>
        </row>
        <row r="61">
          <cell r="D61" t="str">
            <v>Motor vehicles</v>
          </cell>
          <cell r="E61" t="str">
            <v>Airfield</v>
          </cell>
        </row>
        <row r="62">
          <cell r="D62" t="str">
            <v>Motor vehicles</v>
          </cell>
          <cell r="E62" t="str">
            <v>Airfield</v>
          </cell>
        </row>
        <row r="63">
          <cell r="D63" t="str">
            <v>Motor vehicles</v>
          </cell>
          <cell r="E63" t="str">
            <v>Airfield</v>
          </cell>
        </row>
        <row r="64">
          <cell r="D64" t="str">
            <v>Motor vehicles</v>
          </cell>
          <cell r="E64" t="str">
            <v>Airfield</v>
          </cell>
        </row>
        <row r="65">
          <cell r="D65" t="str">
            <v>Motor vehicles</v>
          </cell>
          <cell r="E65" t="str">
            <v>Airfield</v>
          </cell>
        </row>
        <row r="66">
          <cell r="D66" t="str">
            <v>Motor vehicles</v>
          </cell>
          <cell r="E66" t="str">
            <v>Airfield</v>
          </cell>
        </row>
        <row r="70">
          <cell r="D70" t="str">
            <v>Plant &amp; equipment</v>
          </cell>
          <cell r="E70" t="str">
            <v>Airfield</v>
          </cell>
        </row>
        <row r="71">
          <cell r="D71" t="str">
            <v>Plant &amp; equipment</v>
          </cell>
          <cell r="E71" t="str">
            <v>Airfield</v>
          </cell>
        </row>
        <row r="72">
          <cell r="D72" t="str">
            <v>Plant &amp; equipment</v>
          </cell>
          <cell r="E72" t="str">
            <v>Airfield</v>
          </cell>
        </row>
        <row r="73">
          <cell r="D73" t="str">
            <v>Plant &amp; equipment</v>
          </cell>
          <cell r="E73" t="str">
            <v>Airfield</v>
          </cell>
        </row>
        <row r="74">
          <cell r="D74" t="str">
            <v>Plant &amp; equipment</v>
          </cell>
          <cell r="E74" t="str">
            <v>Airfield</v>
          </cell>
        </row>
        <row r="75">
          <cell r="D75" t="str">
            <v>Plant &amp; equipment</v>
          </cell>
          <cell r="E75" t="str">
            <v>Airfield</v>
          </cell>
        </row>
        <row r="79">
          <cell r="D79" t="str">
            <v>Airfield Runway Apron Taxi</v>
          </cell>
          <cell r="E79" t="str">
            <v>Airfield</v>
          </cell>
        </row>
        <row r="80">
          <cell r="D80" t="str">
            <v>Airfield Runway Apron Taxi</v>
          </cell>
          <cell r="E80" t="str">
            <v>Airfield</v>
          </cell>
        </row>
        <row r="81">
          <cell r="D81" t="str">
            <v>Airfield Runway Apron Taxi</v>
          </cell>
          <cell r="E81" t="str">
            <v>Airfield</v>
          </cell>
        </row>
        <row r="82">
          <cell r="D82" t="str">
            <v>Airfield Runway Apron Taxi</v>
          </cell>
          <cell r="E82" t="str">
            <v>Airfield</v>
          </cell>
        </row>
        <row r="83">
          <cell r="D83" t="str">
            <v>Airfield Runway Apron Taxi</v>
          </cell>
          <cell r="E83" t="str">
            <v>Airfield</v>
          </cell>
        </row>
        <row r="84">
          <cell r="D84" t="str">
            <v>Airfield Runway Apron Taxi</v>
          </cell>
          <cell r="E84" t="str">
            <v>Airfield</v>
          </cell>
        </row>
        <row r="88">
          <cell r="D88" t="str">
            <v>Infrastructure</v>
          </cell>
          <cell r="E88" t="str">
            <v>Airfield</v>
          </cell>
        </row>
        <row r="89">
          <cell r="D89" t="str">
            <v>Infrastructure</v>
          </cell>
          <cell r="E89" t="str">
            <v>Airfield</v>
          </cell>
        </row>
        <row r="90">
          <cell r="D90" t="str">
            <v>Infrastructure</v>
          </cell>
          <cell r="E90" t="str">
            <v>Airfield</v>
          </cell>
        </row>
        <row r="91">
          <cell r="D91" t="str">
            <v>Infrastructure</v>
          </cell>
          <cell r="E91" t="str">
            <v>Airfield</v>
          </cell>
        </row>
        <row r="92">
          <cell r="D92" t="str">
            <v>Infrastructure</v>
          </cell>
          <cell r="E92" t="str">
            <v>Airfield</v>
          </cell>
        </row>
        <row r="93">
          <cell r="D93" t="str">
            <v>Infrastructure</v>
          </cell>
          <cell r="E93" t="str">
            <v>Airfield</v>
          </cell>
        </row>
        <row r="97">
          <cell r="D97" t="str">
            <v>Terminal facilities</v>
          </cell>
          <cell r="E97" t="str">
            <v>Airfield</v>
          </cell>
        </row>
        <row r="98">
          <cell r="D98" t="str">
            <v>Terminal facilities</v>
          </cell>
          <cell r="E98" t="str">
            <v>Airfield</v>
          </cell>
        </row>
        <row r="99">
          <cell r="D99" t="str">
            <v>Terminal facilities</v>
          </cell>
          <cell r="E99" t="str">
            <v>Airfield</v>
          </cell>
        </row>
        <row r="100">
          <cell r="D100" t="str">
            <v>Terminal facilities</v>
          </cell>
          <cell r="E100" t="str">
            <v>Airfield</v>
          </cell>
        </row>
        <row r="101">
          <cell r="D101" t="str">
            <v>Terminal facilities</v>
          </cell>
          <cell r="E101" t="str">
            <v>Airfield</v>
          </cell>
        </row>
        <row r="102">
          <cell r="D102" t="str">
            <v>Terminal facilities</v>
          </cell>
          <cell r="E102" t="str">
            <v>Airfield</v>
          </cell>
        </row>
        <row r="106">
          <cell r="D106" t="str">
            <v>Car parking</v>
          </cell>
          <cell r="E106" t="str">
            <v>Airfield</v>
          </cell>
        </row>
        <row r="107">
          <cell r="D107" t="str">
            <v>Car parking</v>
          </cell>
          <cell r="E107" t="str">
            <v>Airfield</v>
          </cell>
        </row>
        <row r="108">
          <cell r="D108" t="str">
            <v>Car parking</v>
          </cell>
          <cell r="E108" t="str">
            <v>Airfield</v>
          </cell>
        </row>
        <row r="109">
          <cell r="D109" t="str">
            <v>Car parking</v>
          </cell>
          <cell r="E109" t="str">
            <v>Airfield</v>
          </cell>
        </row>
        <row r="110">
          <cell r="D110" t="str">
            <v>Car parking</v>
          </cell>
          <cell r="E110" t="str">
            <v>Airfield</v>
          </cell>
        </row>
        <row r="111">
          <cell r="D111" t="str">
            <v>Car parking</v>
          </cell>
          <cell r="E111" t="str">
            <v>Airfield</v>
          </cell>
        </row>
        <row r="115">
          <cell r="D115" t="str">
            <v>Software</v>
          </cell>
          <cell r="E115" t="str">
            <v>Airfield</v>
          </cell>
        </row>
        <row r="116">
          <cell r="D116" t="str">
            <v>Software</v>
          </cell>
          <cell r="E116" t="str">
            <v>Airfield</v>
          </cell>
        </row>
        <row r="117">
          <cell r="D117" t="str">
            <v>Software</v>
          </cell>
          <cell r="E117" t="str">
            <v>Airfield</v>
          </cell>
        </row>
        <row r="118">
          <cell r="D118" t="str">
            <v>Software</v>
          </cell>
          <cell r="E118" t="str">
            <v>Airfield</v>
          </cell>
        </row>
        <row r="119">
          <cell r="D119" t="str">
            <v>Software</v>
          </cell>
          <cell r="E119" t="str">
            <v>Airfield</v>
          </cell>
        </row>
        <row r="120">
          <cell r="D120" t="str">
            <v>Software</v>
          </cell>
          <cell r="E120" t="str">
            <v>Airfield</v>
          </cell>
        </row>
        <row r="124">
          <cell r="D124" t="str">
            <v>[Blank FA 1]</v>
          </cell>
          <cell r="E124" t="str">
            <v>Airfield</v>
          </cell>
        </row>
        <row r="125">
          <cell r="D125" t="str">
            <v>[Blank FA 1]</v>
          </cell>
          <cell r="E125" t="str">
            <v>Airfield</v>
          </cell>
        </row>
        <row r="126">
          <cell r="D126" t="str">
            <v>[Blank FA 1]</v>
          </cell>
          <cell r="E126" t="str">
            <v>Airfield</v>
          </cell>
        </row>
        <row r="127">
          <cell r="D127" t="str">
            <v>[Blank FA 1]</v>
          </cell>
          <cell r="E127" t="str">
            <v>Airfield</v>
          </cell>
        </row>
        <row r="128">
          <cell r="D128" t="str">
            <v>[Blank FA 1]</v>
          </cell>
          <cell r="E128" t="str">
            <v>Airfield</v>
          </cell>
        </row>
        <row r="129">
          <cell r="D129" t="str">
            <v>[Blank FA 1]</v>
          </cell>
          <cell r="E129" t="str">
            <v>Airfield</v>
          </cell>
        </row>
        <row r="133">
          <cell r="D133" t="str">
            <v>[Blank FA 2]</v>
          </cell>
          <cell r="E133" t="str">
            <v>Airfield</v>
          </cell>
        </row>
        <row r="134">
          <cell r="D134" t="str">
            <v>[Blank FA 2]</v>
          </cell>
          <cell r="E134" t="str">
            <v>Airfield</v>
          </cell>
        </row>
        <row r="135">
          <cell r="D135" t="str">
            <v>[Blank FA 2]</v>
          </cell>
          <cell r="E135" t="str">
            <v>Airfield</v>
          </cell>
        </row>
        <row r="136">
          <cell r="D136" t="str">
            <v>[Blank FA 2]</v>
          </cell>
          <cell r="E136" t="str">
            <v>Airfield</v>
          </cell>
        </row>
        <row r="137">
          <cell r="D137" t="str">
            <v>[Blank FA 2]</v>
          </cell>
          <cell r="E137" t="str">
            <v>Airfield</v>
          </cell>
        </row>
        <row r="138">
          <cell r="D138" t="str">
            <v>[Blank FA 2]</v>
          </cell>
          <cell r="E138" t="str">
            <v>Airfield</v>
          </cell>
        </row>
        <row r="142">
          <cell r="D142" t="str">
            <v>[Blank FA 3]</v>
          </cell>
          <cell r="E142" t="str">
            <v>Airfield</v>
          </cell>
        </row>
        <row r="143">
          <cell r="D143" t="str">
            <v>[Blank FA 3]</v>
          </cell>
          <cell r="E143" t="str">
            <v>Airfield</v>
          </cell>
        </row>
        <row r="144">
          <cell r="D144" t="str">
            <v>[Blank FA 3]</v>
          </cell>
          <cell r="E144" t="str">
            <v>Airfield</v>
          </cell>
        </row>
        <row r="145">
          <cell r="D145" t="str">
            <v>[Blank FA 3]</v>
          </cell>
          <cell r="E145" t="str">
            <v>Airfield</v>
          </cell>
        </row>
        <row r="146">
          <cell r="D146" t="str">
            <v>[Blank FA 3]</v>
          </cell>
          <cell r="E146" t="str">
            <v>Airfield</v>
          </cell>
        </row>
        <row r="147">
          <cell r="D147" t="str">
            <v>[Blank FA 3]</v>
          </cell>
          <cell r="E147" t="str">
            <v>Airfield</v>
          </cell>
        </row>
        <row r="156">
          <cell r="D156" t="str">
            <v>Land</v>
          </cell>
          <cell r="E156" t="str">
            <v>Airfield</v>
          </cell>
        </row>
        <row r="157">
          <cell r="D157" t="str">
            <v>Land</v>
          </cell>
          <cell r="E157" t="str">
            <v>Airfield</v>
          </cell>
        </row>
        <row r="158">
          <cell r="D158" t="str">
            <v>Land</v>
          </cell>
          <cell r="E158" t="str">
            <v>Airfield</v>
          </cell>
        </row>
        <row r="159">
          <cell r="D159" t="str">
            <v>Land</v>
          </cell>
          <cell r="E159" t="str">
            <v>Airfield</v>
          </cell>
        </row>
        <row r="160">
          <cell r="D160" t="str">
            <v>Land</v>
          </cell>
          <cell r="E160" t="str">
            <v>Airfield</v>
          </cell>
        </row>
        <row r="161">
          <cell r="D161" t="str">
            <v>Land</v>
          </cell>
          <cell r="E161" t="str">
            <v>Airfield</v>
          </cell>
        </row>
        <row r="165">
          <cell r="D165" t="str">
            <v>Buildings</v>
          </cell>
          <cell r="E165" t="str">
            <v>Airfield</v>
          </cell>
        </row>
        <row r="166">
          <cell r="D166" t="str">
            <v>Buildings</v>
          </cell>
          <cell r="E166" t="str">
            <v>Airfield</v>
          </cell>
        </row>
        <row r="167">
          <cell r="D167" t="str">
            <v>Buildings</v>
          </cell>
          <cell r="E167" t="str">
            <v>Airfield</v>
          </cell>
        </row>
        <row r="168">
          <cell r="D168" t="str">
            <v>Buildings</v>
          </cell>
          <cell r="E168" t="str">
            <v>Airfield</v>
          </cell>
        </row>
        <row r="169">
          <cell r="D169" t="str">
            <v>Buildings</v>
          </cell>
          <cell r="E169" t="str">
            <v>Airfield</v>
          </cell>
        </row>
        <row r="170">
          <cell r="D170" t="str">
            <v>Buildings</v>
          </cell>
          <cell r="E170" t="str">
            <v>Airfield</v>
          </cell>
        </row>
        <row r="174">
          <cell r="D174" t="str">
            <v>Computers &amp; Furniture</v>
          </cell>
          <cell r="E174" t="str">
            <v>Airfield</v>
          </cell>
        </row>
        <row r="175">
          <cell r="D175" t="str">
            <v>Computers &amp; Furniture</v>
          </cell>
          <cell r="E175" t="str">
            <v>Airfield</v>
          </cell>
        </row>
        <row r="176">
          <cell r="D176" t="str">
            <v>Computers &amp; Furniture</v>
          </cell>
          <cell r="E176" t="str">
            <v>Airfield</v>
          </cell>
        </row>
        <row r="177">
          <cell r="D177" t="str">
            <v>Computers &amp; Furniture</v>
          </cell>
          <cell r="E177" t="str">
            <v>Airfield</v>
          </cell>
        </row>
        <row r="178">
          <cell r="D178" t="str">
            <v>Computers &amp; Furniture</v>
          </cell>
          <cell r="E178" t="str">
            <v>Airfield</v>
          </cell>
        </row>
        <row r="179">
          <cell r="D179" t="str">
            <v>Computers &amp; Furniture</v>
          </cell>
          <cell r="E179" t="str">
            <v>Airfield</v>
          </cell>
        </row>
        <row r="183">
          <cell r="D183" t="str">
            <v>Motor vehicles</v>
          </cell>
          <cell r="E183" t="str">
            <v>Airfield</v>
          </cell>
        </row>
        <row r="184">
          <cell r="D184" t="str">
            <v>Motor vehicles</v>
          </cell>
          <cell r="E184" t="str">
            <v>Airfield</v>
          </cell>
        </row>
        <row r="185">
          <cell r="D185" t="str">
            <v>Motor vehicles</v>
          </cell>
          <cell r="E185" t="str">
            <v>Airfield</v>
          </cell>
        </row>
        <row r="186">
          <cell r="D186" t="str">
            <v>Motor vehicles</v>
          </cell>
          <cell r="E186" t="str">
            <v>Airfield</v>
          </cell>
        </row>
        <row r="187">
          <cell r="D187" t="str">
            <v>Motor vehicles</v>
          </cell>
          <cell r="E187" t="str">
            <v>Airfield</v>
          </cell>
        </row>
        <row r="188">
          <cell r="D188" t="str">
            <v>Motor vehicles</v>
          </cell>
          <cell r="E188" t="str">
            <v>Airfield</v>
          </cell>
        </row>
        <row r="192">
          <cell r="D192" t="str">
            <v>Plant &amp; equipment</v>
          </cell>
          <cell r="E192" t="str">
            <v>Airfield</v>
          </cell>
        </row>
        <row r="193">
          <cell r="D193" t="str">
            <v>Plant &amp; equipment</v>
          </cell>
          <cell r="E193" t="str">
            <v>Airfield</v>
          </cell>
        </row>
        <row r="194">
          <cell r="D194" t="str">
            <v>Plant &amp; equipment</v>
          </cell>
          <cell r="E194" t="str">
            <v>Airfield</v>
          </cell>
        </row>
        <row r="195">
          <cell r="D195" t="str">
            <v>Plant &amp; equipment</v>
          </cell>
          <cell r="E195" t="str">
            <v>Airfield</v>
          </cell>
        </row>
        <row r="196">
          <cell r="D196" t="str">
            <v>Plant &amp; equipment</v>
          </cell>
          <cell r="E196" t="str">
            <v>Airfield</v>
          </cell>
        </row>
        <row r="197">
          <cell r="D197" t="str">
            <v>Plant &amp; equipment</v>
          </cell>
          <cell r="E197" t="str">
            <v>Airfield</v>
          </cell>
        </row>
        <row r="201">
          <cell r="D201" t="str">
            <v>Airfield Runway Apron Taxi</v>
          </cell>
          <cell r="E201" t="str">
            <v>Airfield</v>
          </cell>
        </row>
        <row r="202">
          <cell r="D202" t="str">
            <v>Airfield Runway Apron Taxi</v>
          </cell>
          <cell r="E202" t="str">
            <v>Airfield</v>
          </cell>
        </row>
        <row r="203">
          <cell r="D203" t="str">
            <v>Airfield Runway Apron Taxi</v>
          </cell>
          <cell r="E203" t="str">
            <v>Airfield</v>
          </cell>
        </row>
        <row r="204">
          <cell r="D204" t="str">
            <v>Airfield Runway Apron Taxi</v>
          </cell>
          <cell r="E204" t="str">
            <v>Airfield</v>
          </cell>
        </row>
        <row r="205">
          <cell r="D205" t="str">
            <v>Airfield Runway Apron Taxi</v>
          </cell>
          <cell r="E205" t="str">
            <v>Airfield</v>
          </cell>
        </row>
        <row r="206">
          <cell r="D206" t="str">
            <v>Airfield Runway Apron Taxi</v>
          </cell>
          <cell r="E206" t="str">
            <v>Airfield</v>
          </cell>
        </row>
        <row r="210">
          <cell r="D210" t="str">
            <v>Infrastructure</v>
          </cell>
          <cell r="E210" t="str">
            <v>Airfield</v>
          </cell>
        </row>
        <row r="211">
          <cell r="D211" t="str">
            <v>Infrastructure</v>
          </cell>
          <cell r="E211" t="str">
            <v>Airfield</v>
          </cell>
        </row>
        <row r="212">
          <cell r="D212" t="str">
            <v>Infrastructure</v>
          </cell>
          <cell r="E212" t="str">
            <v>Airfield</v>
          </cell>
        </row>
        <row r="213">
          <cell r="D213" t="str">
            <v>Infrastructure</v>
          </cell>
          <cell r="E213" t="str">
            <v>Airfield</v>
          </cell>
        </row>
        <row r="214">
          <cell r="D214" t="str">
            <v>Infrastructure</v>
          </cell>
          <cell r="E214" t="str">
            <v>Airfield</v>
          </cell>
        </row>
        <row r="215">
          <cell r="D215" t="str">
            <v>Infrastructure</v>
          </cell>
          <cell r="E215" t="str">
            <v>Airfield</v>
          </cell>
        </row>
        <row r="219">
          <cell r="D219" t="str">
            <v>Terminal facilities</v>
          </cell>
          <cell r="E219" t="str">
            <v>Airfield</v>
          </cell>
        </row>
        <row r="220">
          <cell r="D220" t="str">
            <v>Terminal facilities</v>
          </cell>
          <cell r="E220" t="str">
            <v>Airfield</v>
          </cell>
        </row>
        <row r="221">
          <cell r="D221" t="str">
            <v>Terminal facilities</v>
          </cell>
          <cell r="E221" t="str">
            <v>Airfield</v>
          </cell>
        </row>
        <row r="222">
          <cell r="D222" t="str">
            <v>Terminal facilities</v>
          </cell>
          <cell r="E222" t="str">
            <v>Airfield</v>
          </cell>
        </row>
        <row r="223">
          <cell r="D223" t="str">
            <v>Terminal facilities</v>
          </cell>
          <cell r="E223" t="str">
            <v>Airfield</v>
          </cell>
        </row>
        <row r="224">
          <cell r="D224" t="str">
            <v>Terminal facilities</v>
          </cell>
          <cell r="E224" t="str">
            <v>Airfield</v>
          </cell>
        </row>
        <row r="228">
          <cell r="D228" t="str">
            <v>Car parking</v>
          </cell>
          <cell r="E228" t="str">
            <v>Airfield</v>
          </cell>
        </row>
        <row r="229">
          <cell r="D229" t="str">
            <v>Car parking</v>
          </cell>
          <cell r="E229" t="str">
            <v>Airfield</v>
          </cell>
        </row>
        <row r="230">
          <cell r="D230" t="str">
            <v>Car parking</v>
          </cell>
          <cell r="E230" t="str">
            <v>Airfield</v>
          </cell>
        </row>
        <row r="231">
          <cell r="D231" t="str">
            <v>Car parking</v>
          </cell>
          <cell r="E231" t="str">
            <v>Airfield</v>
          </cell>
        </row>
        <row r="232">
          <cell r="D232" t="str">
            <v>Car parking</v>
          </cell>
          <cell r="E232" t="str">
            <v>Airfield</v>
          </cell>
        </row>
        <row r="233">
          <cell r="D233" t="str">
            <v>Car parking</v>
          </cell>
          <cell r="E233" t="str">
            <v>Airfield</v>
          </cell>
        </row>
        <row r="237">
          <cell r="D237" t="str">
            <v>Software</v>
          </cell>
          <cell r="E237" t="str">
            <v>Airfield</v>
          </cell>
        </row>
        <row r="238">
          <cell r="D238" t="str">
            <v>Software</v>
          </cell>
          <cell r="E238" t="str">
            <v>Airfield</v>
          </cell>
        </row>
        <row r="239">
          <cell r="D239" t="str">
            <v>Software</v>
          </cell>
          <cell r="E239" t="str">
            <v>Airfield</v>
          </cell>
        </row>
        <row r="240">
          <cell r="D240" t="str">
            <v>Software</v>
          </cell>
          <cell r="E240" t="str">
            <v>Airfield</v>
          </cell>
        </row>
        <row r="241">
          <cell r="D241" t="str">
            <v>Software</v>
          </cell>
          <cell r="E241" t="str">
            <v>Airfield</v>
          </cell>
        </row>
        <row r="242">
          <cell r="D242" t="str">
            <v>Software</v>
          </cell>
          <cell r="E242" t="str">
            <v>Airfield</v>
          </cell>
        </row>
        <row r="246">
          <cell r="D246" t="str">
            <v>[Blank FA 1]</v>
          </cell>
          <cell r="E246" t="str">
            <v>Airfield</v>
          </cell>
        </row>
        <row r="247">
          <cell r="D247" t="str">
            <v>[Blank FA 1]</v>
          </cell>
          <cell r="E247" t="str">
            <v>Airfield</v>
          </cell>
        </row>
        <row r="248">
          <cell r="D248" t="str">
            <v>[Blank FA 1]</v>
          </cell>
          <cell r="E248" t="str">
            <v>Airfield</v>
          </cell>
        </row>
        <row r="249">
          <cell r="D249" t="str">
            <v>[Blank FA 1]</v>
          </cell>
          <cell r="E249" t="str">
            <v>Airfield</v>
          </cell>
        </row>
        <row r="250">
          <cell r="D250" t="str">
            <v>[Blank FA 1]</v>
          </cell>
          <cell r="E250" t="str">
            <v>Airfield</v>
          </cell>
        </row>
        <row r="251">
          <cell r="D251" t="str">
            <v>[Blank FA 1]</v>
          </cell>
          <cell r="E251" t="str">
            <v>Airfield</v>
          </cell>
        </row>
        <row r="255">
          <cell r="D255" t="str">
            <v>[Blank FA 2]</v>
          </cell>
          <cell r="E255" t="str">
            <v>Airfield</v>
          </cell>
        </row>
        <row r="256">
          <cell r="D256" t="str">
            <v>[Blank FA 2]</v>
          </cell>
          <cell r="E256" t="str">
            <v>Airfield</v>
          </cell>
        </row>
        <row r="257">
          <cell r="D257" t="str">
            <v>[Blank FA 2]</v>
          </cell>
          <cell r="E257" t="str">
            <v>Airfield</v>
          </cell>
        </row>
        <row r="258">
          <cell r="D258" t="str">
            <v>[Blank FA 2]</v>
          </cell>
          <cell r="E258" t="str">
            <v>Airfield</v>
          </cell>
        </row>
        <row r="259">
          <cell r="D259" t="str">
            <v>[Blank FA 2]</v>
          </cell>
          <cell r="E259" t="str">
            <v>Airfield</v>
          </cell>
        </row>
        <row r="260">
          <cell r="D260" t="str">
            <v>[Blank FA 2]</v>
          </cell>
          <cell r="E260" t="str">
            <v>Airfield</v>
          </cell>
        </row>
        <row r="264">
          <cell r="D264" t="str">
            <v>[Blank FA 3]</v>
          </cell>
          <cell r="E264" t="str">
            <v>Airfield</v>
          </cell>
        </row>
        <row r="265">
          <cell r="D265" t="str">
            <v>[Blank FA 3]</v>
          </cell>
          <cell r="E265" t="str">
            <v>Airfield</v>
          </cell>
        </row>
        <row r="266">
          <cell r="D266" t="str">
            <v>[Blank FA 3]</v>
          </cell>
          <cell r="E266" t="str">
            <v>Airfield</v>
          </cell>
        </row>
        <row r="267">
          <cell r="D267" t="str">
            <v>[Blank FA 3]</v>
          </cell>
          <cell r="E267" t="str">
            <v>Airfield</v>
          </cell>
        </row>
        <row r="268">
          <cell r="D268" t="str">
            <v>[Blank FA 3]</v>
          </cell>
          <cell r="E268" t="str">
            <v>Airfield</v>
          </cell>
        </row>
        <row r="269">
          <cell r="D269" t="str">
            <v>[Blank FA 3]</v>
          </cell>
          <cell r="E269" t="str">
            <v>Airfield</v>
          </cell>
        </row>
        <row r="278">
          <cell r="D278" t="str">
            <v>Land</v>
          </cell>
          <cell r="E278" t="str">
            <v>Terminal International</v>
          </cell>
        </row>
        <row r="279">
          <cell r="D279" t="str">
            <v>Land</v>
          </cell>
          <cell r="E279" t="str">
            <v>Terminal International</v>
          </cell>
        </row>
        <row r="280">
          <cell r="D280" t="str">
            <v>Land</v>
          </cell>
          <cell r="E280" t="str">
            <v>Terminal International</v>
          </cell>
        </row>
        <row r="281">
          <cell r="D281" t="str">
            <v>Land</v>
          </cell>
          <cell r="E281" t="str">
            <v>Terminal International</v>
          </cell>
        </row>
        <row r="282">
          <cell r="D282" t="str">
            <v>Land</v>
          </cell>
          <cell r="E282" t="str">
            <v>Terminal International</v>
          </cell>
        </row>
        <row r="283">
          <cell r="D283" t="str">
            <v>Land</v>
          </cell>
          <cell r="E283" t="str">
            <v>Terminal International</v>
          </cell>
        </row>
        <row r="287">
          <cell r="D287" t="str">
            <v>Buildings</v>
          </cell>
          <cell r="E287" t="str">
            <v>Terminal International</v>
          </cell>
        </row>
        <row r="288">
          <cell r="D288" t="str">
            <v>Buildings</v>
          </cell>
          <cell r="E288" t="str">
            <v>Terminal International</v>
          </cell>
        </row>
        <row r="289">
          <cell r="D289" t="str">
            <v>Buildings</v>
          </cell>
          <cell r="E289" t="str">
            <v>Terminal International</v>
          </cell>
        </row>
        <row r="290">
          <cell r="D290" t="str">
            <v>Buildings</v>
          </cell>
          <cell r="E290" t="str">
            <v>Terminal International</v>
          </cell>
        </row>
        <row r="291">
          <cell r="D291" t="str">
            <v>Buildings</v>
          </cell>
          <cell r="E291" t="str">
            <v>Terminal International</v>
          </cell>
        </row>
        <row r="292">
          <cell r="D292" t="str">
            <v>Buildings</v>
          </cell>
          <cell r="E292" t="str">
            <v>Terminal International</v>
          </cell>
        </row>
        <row r="296">
          <cell r="D296" t="str">
            <v>Computers &amp; Furniture</v>
          </cell>
          <cell r="E296" t="str">
            <v>Terminal International</v>
          </cell>
        </row>
        <row r="297">
          <cell r="D297" t="str">
            <v>Computers &amp; Furniture</v>
          </cell>
          <cell r="E297" t="str">
            <v>Terminal International</v>
          </cell>
        </row>
        <row r="298">
          <cell r="D298" t="str">
            <v>Computers &amp; Furniture</v>
          </cell>
          <cell r="E298" t="str">
            <v>Terminal International</v>
          </cell>
        </row>
        <row r="299">
          <cell r="D299" t="str">
            <v>Computers &amp; Furniture</v>
          </cell>
          <cell r="E299" t="str">
            <v>Terminal International</v>
          </cell>
        </row>
        <row r="300">
          <cell r="D300" t="str">
            <v>Computers &amp; Furniture</v>
          </cell>
          <cell r="E300" t="str">
            <v>Terminal International</v>
          </cell>
        </row>
        <row r="301">
          <cell r="D301" t="str">
            <v>Computers &amp; Furniture</v>
          </cell>
          <cell r="E301" t="str">
            <v>Terminal International</v>
          </cell>
        </row>
        <row r="305">
          <cell r="D305" t="str">
            <v>Motor vehicles</v>
          </cell>
          <cell r="E305" t="str">
            <v>Terminal International</v>
          </cell>
        </row>
        <row r="306">
          <cell r="D306" t="str">
            <v>Motor vehicles</v>
          </cell>
          <cell r="E306" t="str">
            <v>Terminal International</v>
          </cell>
        </row>
        <row r="307">
          <cell r="D307" t="str">
            <v>Motor vehicles</v>
          </cell>
          <cell r="E307" t="str">
            <v>Terminal International</v>
          </cell>
        </row>
        <row r="308">
          <cell r="D308" t="str">
            <v>Motor vehicles</v>
          </cell>
          <cell r="E308" t="str">
            <v>Terminal International</v>
          </cell>
        </row>
        <row r="309">
          <cell r="D309" t="str">
            <v>Motor vehicles</v>
          </cell>
          <cell r="E309" t="str">
            <v>Terminal International</v>
          </cell>
        </row>
        <row r="310">
          <cell r="D310" t="str">
            <v>Motor vehicles</v>
          </cell>
          <cell r="E310" t="str">
            <v>Terminal International</v>
          </cell>
        </row>
        <row r="314">
          <cell r="D314" t="str">
            <v>Plant &amp; equipment</v>
          </cell>
          <cell r="E314" t="str">
            <v>Terminal International</v>
          </cell>
        </row>
        <row r="315">
          <cell r="D315" t="str">
            <v>Plant &amp; equipment</v>
          </cell>
          <cell r="E315" t="str">
            <v>Terminal International</v>
          </cell>
        </row>
        <row r="316">
          <cell r="D316" t="str">
            <v>Plant &amp; equipment</v>
          </cell>
          <cell r="E316" t="str">
            <v>Terminal International</v>
          </cell>
        </row>
        <row r="317">
          <cell r="D317" t="str">
            <v>Plant &amp; equipment</v>
          </cell>
          <cell r="E317" t="str">
            <v>Terminal International</v>
          </cell>
        </row>
        <row r="318">
          <cell r="D318" t="str">
            <v>Plant &amp; equipment</v>
          </cell>
          <cell r="E318" t="str">
            <v>Terminal International</v>
          </cell>
        </row>
        <row r="319">
          <cell r="D319" t="str">
            <v>Plant &amp; equipment</v>
          </cell>
          <cell r="E319" t="str">
            <v>Terminal International</v>
          </cell>
        </row>
        <row r="323">
          <cell r="D323" t="str">
            <v>Airfield Runway Apron Taxi</v>
          </cell>
          <cell r="E323" t="str">
            <v>Terminal International</v>
          </cell>
        </row>
        <row r="324">
          <cell r="D324" t="str">
            <v>Airfield Runway Apron Taxi</v>
          </cell>
          <cell r="E324" t="str">
            <v>Terminal International</v>
          </cell>
        </row>
        <row r="325">
          <cell r="D325" t="str">
            <v>Airfield Runway Apron Taxi</v>
          </cell>
          <cell r="E325" t="str">
            <v>Terminal International</v>
          </cell>
        </row>
        <row r="326">
          <cell r="D326" t="str">
            <v>Airfield Runway Apron Taxi</v>
          </cell>
          <cell r="E326" t="str">
            <v>Terminal International</v>
          </cell>
        </row>
        <row r="327">
          <cell r="D327" t="str">
            <v>Airfield Runway Apron Taxi</v>
          </cell>
          <cell r="E327" t="str">
            <v>Terminal International</v>
          </cell>
        </row>
        <row r="328">
          <cell r="D328" t="str">
            <v>Airfield Runway Apron Taxi</v>
          </cell>
          <cell r="E328" t="str">
            <v>Terminal International</v>
          </cell>
        </row>
        <row r="332">
          <cell r="D332" t="str">
            <v>Infrastructure</v>
          </cell>
          <cell r="E332" t="str">
            <v>Terminal International</v>
          </cell>
        </row>
        <row r="333">
          <cell r="D333" t="str">
            <v>Infrastructure</v>
          </cell>
          <cell r="E333" t="str">
            <v>Terminal International</v>
          </cell>
        </row>
        <row r="334">
          <cell r="D334" t="str">
            <v>Infrastructure</v>
          </cell>
          <cell r="E334" t="str">
            <v>Terminal International</v>
          </cell>
        </row>
        <row r="335">
          <cell r="D335" t="str">
            <v>Infrastructure</v>
          </cell>
          <cell r="E335" t="str">
            <v>Terminal International</v>
          </cell>
        </row>
        <row r="336">
          <cell r="D336" t="str">
            <v>Infrastructure</v>
          </cell>
          <cell r="E336" t="str">
            <v>Terminal International</v>
          </cell>
        </row>
        <row r="337">
          <cell r="D337" t="str">
            <v>Infrastructure</v>
          </cell>
          <cell r="E337" t="str">
            <v>Terminal International</v>
          </cell>
        </row>
        <row r="341">
          <cell r="D341" t="str">
            <v>Terminal facilities</v>
          </cell>
          <cell r="E341" t="str">
            <v>Terminal International</v>
          </cell>
        </row>
        <row r="342">
          <cell r="D342" t="str">
            <v>Terminal facilities</v>
          </cell>
          <cell r="E342" t="str">
            <v>Terminal International</v>
          </cell>
        </row>
        <row r="343">
          <cell r="D343" t="str">
            <v>Terminal facilities</v>
          </cell>
          <cell r="E343" t="str">
            <v>Terminal International</v>
          </cell>
        </row>
        <row r="344">
          <cell r="D344" t="str">
            <v>Terminal facilities</v>
          </cell>
          <cell r="E344" t="str">
            <v>Terminal International</v>
          </cell>
        </row>
        <row r="345">
          <cell r="D345" t="str">
            <v>Terminal facilities</v>
          </cell>
          <cell r="E345" t="str">
            <v>Terminal International</v>
          </cell>
        </row>
        <row r="346">
          <cell r="D346" t="str">
            <v>Terminal facilities</v>
          </cell>
          <cell r="E346" t="str">
            <v>Terminal International</v>
          </cell>
        </row>
        <row r="350">
          <cell r="D350" t="str">
            <v>Car parking</v>
          </cell>
          <cell r="E350" t="str">
            <v>Terminal International</v>
          </cell>
        </row>
        <row r="351">
          <cell r="D351" t="str">
            <v>Car parking</v>
          </cell>
          <cell r="E351" t="str">
            <v>Terminal International</v>
          </cell>
        </row>
        <row r="352">
          <cell r="D352" t="str">
            <v>Car parking</v>
          </cell>
          <cell r="E352" t="str">
            <v>Terminal International</v>
          </cell>
        </row>
        <row r="353">
          <cell r="D353" t="str">
            <v>Car parking</v>
          </cell>
          <cell r="E353" t="str">
            <v>Terminal International</v>
          </cell>
        </row>
        <row r="354">
          <cell r="D354" t="str">
            <v>Car parking</v>
          </cell>
          <cell r="E354" t="str">
            <v>Terminal International</v>
          </cell>
        </row>
        <row r="355">
          <cell r="D355" t="str">
            <v>Car parking</v>
          </cell>
          <cell r="E355" t="str">
            <v>Terminal International</v>
          </cell>
        </row>
        <row r="359">
          <cell r="D359" t="str">
            <v>Software</v>
          </cell>
          <cell r="E359" t="str">
            <v>Terminal International</v>
          </cell>
        </row>
        <row r="360">
          <cell r="D360" t="str">
            <v>Software</v>
          </cell>
          <cell r="E360" t="str">
            <v>Terminal International</v>
          </cell>
        </row>
        <row r="361">
          <cell r="D361" t="str">
            <v>Software</v>
          </cell>
          <cell r="E361" t="str">
            <v>Terminal International</v>
          </cell>
        </row>
        <row r="362">
          <cell r="D362" t="str">
            <v>Software</v>
          </cell>
          <cell r="E362" t="str">
            <v>Terminal International</v>
          </cell>
        </row>
        <row r="363">
          <cell r="D363" t="str">
            <v>Software</v>
          </cell>
          <cell r="E363" t="str">
            <v>Terminal International</v>
          </cell>
        </row>
        <row r="364">
          <cell r="D364" t="str">
            <v>Software</v>
          </cell>
          <cell r="E364" t="str">
            <v>Terminal International</v>
          </cell>
        </row>
        <row r="368">
          <cell r="D368" t="str">
            <v>[Blank FA 1]</v>
          </cell>
          <cell r="E368" t="str">
            <v>Terminal International</v>
          </cell>
        </row>
        <row r="369">
          <cell r="D369" t="str">
            <v>[Blank FA 1]</v>
          </cell>
          <cell r="E369" t="str">
            <v>Terminal International</v>
          </cell>
        </row>
        <row r="370">
          <cell r="D370" t="str">
            <v>[Blank FA 1]</v>
          </cell>
          <cell r="E370" t="str">
            <v>Terminal International</v>
          </cell>
        </row>
        <row r="371">
          <cell r="D371" t="str">
            <v>[Blank FA 1]</v>
          </cell>
          <cell r="E371" t="str">
            <v>Terminal International</v>
          </cell>
        </row>
        <row r="372">
          <cell r="D372" t="str">
            <v>[Blank FA 1]</v>
          </cell>
          <cell r="E372" t="str">
            <v>Terminal International</v>
          </cell>
        </row>
        <row r="373">
          <cell r="D373" t="str">
            <v>[Blank FA 1]</v>
          </cell>
          <cell r="E373" t="str">
            <v>Terminal International</v>
          </cell>
        </row>
        <row r="377">
          <cell r="D377" t="str">
            <v>[Blank FA 2]</v>
          </cell>
          <cell r="E377" t="str">
            <v>Terminal International</v>
          </cell>
        </row>
        <row r="378">
          <cell r="D378" t="str">
            <v>[Blank FA 2]</v>
          </cell>
          <cell r="E378" t="str">
            <v>Terminal International</v>
          </cell>
        </row>
        <row r="379">
          <cell r="D379" t="str">
            <v>[Blank FA 2]</v>
          </cell>
          <cell r="E379" t="str">
            <v>Terminal International</v>
          </cell>
        </row>
        <row r="380">
          <cell r="D380" t="str">
            <v>[Blank FA 2]</v>
          </cell>
          <cell r="E380" t="str">
            <v>Terminal International</v>
          </cell>
        </row>
        <row r="381">
          <cell r="D381" t="str">
            <v>[Blank FA 2]</v>
          </cell>
          <cell r="E381" t="str">
            <v>Terminal International</v>
          </cell>
        </row>
        <row r="382">
          <cell r="D382" t="str">
            <v>[Blank FA 2]</v>
          </cell>
          <cell r="E382" t="str">
            <v>Terminal International</v>
          </cell>
        </row>
        <row r="386">
          <cell r="D386" t="str">
            <v>[Blank FA 3]</v>
          </cell>
          <cell r="E386" t="str">
            <v>Terminal International</v>
          </cell>
        </row>
        <row r="387">
          <cell r="D387" t="str">
            <v>[Blank FA 3]</v>
          </cell>
          <cell r="E387" t="str">
            <v>Terminal International</v>
          </cell>
        </row>
        <row r="388">
          <cell r="D388" t="str">
            <v>[Blank FA 3]</v>
          </cell>
          <cell r="E388" t="str">
            <v>Terminal International</v>
          </cell>
        </row>
        <row r="389">
          <cell r="D389" t="str">
            <v>[Blank FA 3]</v>
          </cell>
          <cell r="E389" t="str">
            <v>Terminal International</v>
          </cell>
        </row>
        <row r="390">
          <cell r="D390" t="str">
            <v>[Blank FA 3]</v>
          </cell>
          <cell r="E390" t="str">
            <v>Terminal International</v>
          </cell>
        </row>
        <row r="391">
          <cell r="D391" t="str">
            <v>[Blank FA 3]</v>
          </cell>
          <cell r="E391" t="str">
            <v>Terminal International</v>
          </cell>
        </row>
        <row r="400">
          <cell r="D400" t="str">
            <v>Land</v>
          </cell>
          <cell r="E400" t="str">
            <v>Terminal International</v>
          </cell>
        </row>
        <row r="401">
          <cell r="D401" t="str">
            <v>Land</v>
          </cell>
          <cell r="E401" t="str">
            <v>Terminal International</v>
          </cell>
        </row>
        <row r="402">
          <cell r="D402" t="str">
            <v>Land</v>
          </cell>
          <cell r="E402" t="str">
            <v>Terminal International</v>
          </cell>
        </row>
        <row r="403">
          <cell r="D403" t="str">
            <v>Land</v>
          </cell>
          <cell r="E403" t="str">
            <v>Terminal International</v>
          </cell>
        </row>
        <row r="404">
          <cell r="D404" t="str">
            <v>Land</v>
          </cell>
          <cell r="E404" t="str">
            <v>Terminal International</v>
          </cell>
        </row>
        <row r="405">
          <cell r="D405" t="str">
            <v>Land</v>
          </cell>
          <cell r="E405" t="str">
            <v>Terminal International</v>
          </cell>
        </row>
        <row r="409">
          <cell r="D409" t="str">
            <v>Buildings</v>
          </cell>
          <cell r="E409" t="str">
            <v>Terminal International</v>
          </cell>
        </row>
        <row r="410">
          <cell r="D410" t="str">
            <v>Buildings</v>
          </cell>
          <cell r="E410" t="str">
            <v>Terminal International</v>
          </cell>
        </row>
        <row r="411">
          <cell r="D411" t="str">
            <v>Buildings</v>
          </cell>
          <cell r="E411" t="str">
            <v>Terminal International</v>
          </cell>
        </row>
        <row r="412">
          <cell r="D412" t="str">
            <v>Buildings</v>
          </cell>
          <cell r="E412" t="str">
            <v>Terminal International</v>
          </cell>
        </row>
        <row r="413">
          <cell r="D413" t="str">
            <v>Buildings</v>
          </cell>
          <cell r="E413" t="str">
            <v>Terminal International</v>
          </cell>
        </row>
        <row r="414">
          <cell r="D414" t="str">
            <v>Buildings</v>
          </cell>
          <cell r="E414" t="str">
            <v>Terminal International</v>
          </cell>
        </row>
        <row r="418">
          <cell r="D418" t="str">
            <v>Computers &amp; Furniture</v>
          </cell>
          <cell r="E418" t="str">
            <v>Terminal International</v>
          </cell>
        </row>
        <row r="419">
          <cell r="D419" t="str">
            <v>Computers &amp; Furniture</v>
          </cell>
          <cell r="E419" t="str">
            <v>Terminal International</v>
          </cell>
        </row>
        <row r="420">
          <cell r="D420" t="str">
            <v>Computers &amp; Furniture</v>
          </cell>
          <cell r="E420" t="str">
            <v>Terminal International</v>
          </cell>
        </row>
        <row r="421">
          <cell r="D421" t="str">
            <v>Computers &amp; Furniture</v>
          </cell>
          <cell r="E421" t="str">
            <v>Terminal International</v>
          </cell>
        </row>
        <row r="422">
          <cell r="D422" t="str">
            <v>Computers &amp; Furniture</v>
          </cell>
          <cell r="E422" t="str">
            <v>Terminal International</v>
          </cell>
        </row>
        <row r="423">
          <cell r="D423" t="str">
            <v>Computers &amp; Furniture</v>
          </cell>
          <cell r="E423" t="str">
            <v>Terminal International</v>
          </cell>
        </row>
        <row r="427">
          <cell r="D427" t="str">
            <v>Motor vehicles</v>
          </cell>
          <cell r="E427" t="str">
            <v>Terminal International</v>
          </cell>
        </row>
        <row r="428">
          <cell r="D428" t="str">
            <v>Motor vehicles</v>
          </cell>
          <cell r="E428" t="str">
            <v>Terminal International</v>
          </cell>
        </row>
        <row r="429">
          <cell r="D429" t="str">
            <v>Motor vehicles</v>
          </cell>
          <cell r="E429" t="str">
            <v>Terminal International</v>
          </cell>
        </row>
        <row r="430">
          <cell r="D430" t="str">
            <v>Motor vehicles</v>
          </cell>
          <cell r="E430" t="str">
            <v>Terminal International</v>
          </cell>
        </row>
        <row r="431">
          <cell r="D431" t="str">
            <v>Motor vehicles</v>
          </cell>
          <cell r="E431" t="str">
            <v>Terminal International</v>
          </cell>
        </row>
        <row r="432">
          <cell r="D432" t="str">
            <v>Motor vehicles</v>
          </cell>
          <cell r="E432" t="str">
            <v>Terminal International</v>
          </cell>
        </row>
        <row r="436">
          <cell r="D436" t="str">
            <v>Plant &amp; equipment</v>
          </cell>
          <cell r="E436" t="str">
            <v>Terminal International</v>
          </cell>
        </row>
        <row r="437">
          <cell r="D437" t="str">
            <v>Plant &amp; equipment</v>
          </cell>
          <cell r="E437" t="str">
            <v>Terminal International</v>
          </cell>
        </row>
        <row r="438">
          <cell r="D438" t="str">
            <v>Plant &amp; equipment</v>
          </cell>
          <cell r="E438" t="str">
            <v>Terminal International</v>
          </cell>
        </row>
        <row r="439">
          <cell r="D439" t="str">
            <v>Plant &amp; equipment</v>
          </cell>
          <cell r="E439" t="str">
            <v>Terminal International</v>
          </cell>
        </row>
        <row r="440">
          <cell r="D440" t="str">
            <v>Plant &amp; equipment</v>
          </cell>
          <cell r="E440" t="str">
            <v>Terminal International</v>
          </cell>
        </row>
        <row r="441">
          <cell r="D441" t="str">
            <v>Plant &amp; equipment</v>
          </cell>
          <cell r="E441" t="str">
            <v>Terminal International</v>
          </cell>
        </row>
        <row r="445">
          <cell r="D445" t="str">
            <v>Airfield Runway Apron Taxi</v>
          </cell>
          <cell r="E445" t="str">
            <v>Terminal International</v>
          </cell>
        </row>
        <row r="446">
          <cell r="D446" t="str">
            <v>Airfield Runway Apron Taxi</v>
          </cell>
          <cell r="E446" t="str">
            <v>Terminal International</v>
          </cell>
        </row>
        <row r="447">
          <cell r="D447" t="str">
            <v>Airfield Runway Apron Taxi</v>
          </cell>
          <cell r="E447" t="str">
            <v>Terminal International</v>
          </cell>
        </row>
        <row r="448">
          <cell r="D448" t="str">
            <v>Airfield Runway Apron Taxi</v>
          </cell>
          <cell r="E448" t="str">
            <v>Terminal International</v>
          </cell>
        </row>
        <row r="449">
          <cell r="D449" t="str">
            <v>Airfield Runway Apron Taxi</v>
          </cell>
          <cell r="E449" t="str">
            <v>Terminal International</v>
          </cell>
        </row>
        <row r="450">
          <cell r="D450" t="str">
            <v>Airfield Runway Apron Taxi</v>
          </cell>
          <cell r="E450" t="str">
            <v>Terminal International</v>
          </cell>
        </row>
        <row r="454">
          <cell r="D454" t="str">
            <v>Infrastructure</v>
          </cell>
          <cell r="E454" t="str">
            <v>Terminal International</v>
          </cell>
        </row>
        <row r="455">
          <cell r="D455" t="str">
            <v>Infrastructure</v>
          </cell>
          <cell r="E455" t="str">
            <v>Terminal International</v>
          </cell>
        </row>
        <row r="456">
          <cell r="D456" t="str">
            <v>Infrastructure</v>
          </cell>
          <cell r="E456" t="str">
            <v>Terminal International</v>
          </cell>
        </row>
        <row r="457">
          <cell r="D457" t="str">
            <v>Infrastructure</v>
          </cell>
          <cell r="E457" t="str">
            <v>Terminal International</v>
          </cell>
        </row>
        <row r="458">
          <cell r="D458" t="str">
            <v>Infrastructure</v>
          </cell>
          <cell r="E458" t="str">
            <v>Terminal International</v>
          </cell>
        </row>
        <row r="459">
          <cell r="D459" t="str">
            <v>Infrastructure</v>
          </cell>
          <cell r="E459" t="str">
            <v>Terminal International</v>
          </cell>
        </row>
        <row r="463">
          <cell r="D463" t="str">
            <v>Terminal facilities</v>
          </cell>
          <cell r="E463" t="str">
            <v>Terminal International</v>
          </cell>
        </row>
        <row r="464">
          <cell r="D464" t="str">
            <v>Terminal facilities</v>
          </cell>
          <cell r="E464" t="str">
            <v>Terminal International</v>
          </cell>
        </row>
        <row r="465">
          <cell r="D465" t="str">
            <v>Terminal facilities</v>
          </cell>
          <cell r="E465" t="str">
            <v>Terminal International</v>
          </cell>
        </row>
        <row r="466">
          <cell r="D466" t="str">
            <v>Terminal facilities</v>
          </cell>
          <cell r="E466" t="str">
            <v>Terminal International</v>
          </cell>
        </row>
        <row r="467">
          <cell r="D467" t="str">
            <v>Terminal facilities</v>
          </cell>
          <cell r="E467" t="str">
            <v>Terminal International</v>
          </cell>
        </row>
        <row r="468">
          <cell r="D468" t="str">
            <v>Terminal facilities</v>
          </cell>
          <cell r="E468" t="str">
            <v>Terminal International</v>
          </cell>
        </row>
        <row r="472">
          <cell r="D472" t="str">
            <v>Car parking</v>
          </cell>
          <cell r="E472" t="str">
            <v>Terminal International</v>
          </cell>
        </row>
        <row r="473">
          <cell r="D473" t="str">
            <v>Car parking</v>
          </cell>
          <cell r="E473" t="str">
            <v>Terminal International</v>
          </cell>
        </row>
        <row r="474">
          <cell r="D474" t="str">
            <v>Car parking</v>
          </cell>
          <cell r="E474" t="str">
            <v>Terminal International</v>
          </cell>
        </row>
        <row r="475">
          <cell r="D475" t="str">
            <v>Car parking</v>
          </cell>
          <cell r="E475" t="str">
            <v>Terminal International</v>
          </cell>
        </row>
        <row r="476">
          <cell r="D476" t="str">
            <v>Car parking</v>
          </cell>
          <cell r="E476" t="str">
            <v>Terminal International</v>
          </cell>
        </row>
        <row r="477">
          <cell r="D477" t="str">
            <v>Car parking</v>
          </cell>
          <cell r="E477" t="str">
            <v>Terminal International</v>
          </cell>
        </row>
        <row r="481">
          <cell r="D481" t="str">
            <v>Software</v>
          </cell>
          <cell r="E481" t="str">
            <v>Terminal International</v>
          </cell>
        </row>
        <row r="482">
          <cell r="D482" t="str">
            <v>Software</v>
          </cell>
          <cell r="E482" t="str">
            <v>Terminal International</v>
          </cell>
        </row>
        <row r="483">
          <cell r="D483" t="str">
            <v>Software</v>
          </cell>
          <cell r="E483" t="str">
            <v>Terminal International</v>
          </cell>
        </row>
        <row r="484">
          <cell r="D484" t="str">
            <v>Software</v>
          </cell>
          <cell r="E484" t="str">
            <v>Terminal International</v>
          </cell>
        </row>
        <row r="485">
          <cell r="D485" t="str">
            <v>Software</v>
          </cell>
          <cell r="E485" t="str">
            <v>Terminal International</v>
          </cell>
        </row>
        <row r="486">
          <cell r="D486" t="str">
            <v>Software</v>
          </cell>
          <cell r="E486" t="str">
            <v>Terminal International</v>
          </cell>
        </row>
        <row r="490">
          <cell r="D490" t="str">
            <v>[Blank FA 1]</v>
          </cell>
          <cell r="E490" t="str">
            <v>Terminal International</v>
          </cell>
        </row>
        <row r="491">
          <cell r="D491" t="str">
            <v>[Blank FA 1]</v>
          </cell>
          <cell r="E491" t="str">
            <v>Terminal International</v>
          </cell>
        </row>
        <row r="492">
          <cell r="D492" t="str">
            <v>[Blank FA 1]</v>
          </cell>
          <cell r="E492" t="str">
            <v>Terminal International</v>
          </cell>
        </row>
        <row r="493">
          <cell r="D493" t="str">
            <v>[Blank FA 1]</v>
          </cell>
          <cell r="E493" t="str">
            <v>Terminal International</v>
          </cell>
        </row>
        <row r="494">
          <cell r="D494" t="str">
            <v>[Blank FA 1]</v>
          </cell>
          <cell r="E494" t="str">
            <v>Terminal International</v>
          </cell>
        </row>
        <row r="495">
          <cell r="D495" t="str">
            <v>[Blank FA 1]</v>
          </cell>
          <cell r="E495" t="str">
            <v>Terminal International</v>
          </cell>
        </row>
        <row r="499">
          <cell r="D499" t="str">
            <v>[Blank FA 2]</v>
          </cell>
          <cell r="E499" t="str">
            <v>Terminal International</v>
          </cell>
        </row>
        <row r="500">
          <cell r="D500" t="str">
            <v>[Blank FA 2]</v>
          </cell>
          <cell r="E500" t="str">
            <v>Terminal International</v>
          </cell>
        </row>
        <row r="501">
          <cell r="D501" t="str">
            <v>[Blank FA 2]</v>
          </cell>
          <cell r="E501" t="str">
            <v>Terminal International</v>
          </cell>
        </row>
        <row r="502">
          <cell r="D502" t="str">
            <v>[Blank FA 2]</v>
          </cell>
          <cell r="E502" t="str">
            <v>Terminal International</v>
          </cell>
        </row>
        <row r="503">
          <cell r="D503" t="str">
            <v>[Blank FA 2]</v>
          </cell>
          <cell r="E503" t="str">
            <v>Terminal International</v>
          </cell>
        </row>
        <row r="504">
          <cell r="D504" t="str">
            <v>[Blank FA 2]</v>
          </cell>
          <cell r="E504" t="str">
            <v>Terminal International</v>
          </cell>
        </row>
        <row r="508">
          <cell r="D508" t="str">
            <v>[Blank FA 3]</v>
          </cell>
          <cell r="E508" t="str">
            <v>Terminal International</v>
          </cell>
        </row>
        <row r="509">
          <cell r="D509" t="str">
            <v>[Blank FA 3]</v>
          </cell>
          <cell r="E509" t="str">
            <v>Terminal International</v>
          </cell>
        </row>
        <row r="510">
          <cell r="D510" t="str">
            <v>[Blank FA 3]</v>
          </cell>
          <cell r="E510" t="str">
            <v>Terminal International</v>
          </cell>
        </row>
        <row r="511">
          <cell r="D511" t="str">
            <v>[Blank FA 3]</v>
          </cell>
          <cell r="E511" t="str">
            <v>Terminal International</v>
          </cell>
        </row>
        <row r="512">
          <cell r="D512" t="str">
            <v>[Blank FA 3]</v>
          </cell>
          <cell r="E512" t="str">
            <v>Terminal International</v>
          </cell>
        </row>
        <row r="513">
          <cell r="D513" t="str">
            <v>[Blank FA 3]</v>
          </cell>
          <cell r="E513" t="str">
            <v>Terminal International</v>
          </cell>
        </row>
        <row r="522">
          <cell r="D522" t="str">
            <v>Land</v>
          </cell>
          <cell r="E522" t="str">
            <v>Terminal Domestic - Jet</v>
          </cell>
        </row>
        <row r="523">
          <cell r="D523" t="str">
            <v>Land</v>
          </cell>
          <cell r="E523" t="str">
            <v>Terminal Domestic - Jet</v>
          </cell>
        </row>
        <row r="524">
          <cell r="D524" t="str">
            <v>Land</v>
          </cell>
          <cell r="E524" t="str">
            <v>Terminal Domestic - Jet</v>
          </cell>
        </row>
        <row r="525">
          <cell r="D525" t="str">
            <v>Land</v>
          </cell>
          <cell r="E525" t="str">
            <v>Terminal Domestic - Jet</v>
          </cell>
        </row>
        <row r="526">
          <cell r="D526" t="str">
            <v>Land</v>
          </cell>
          <cell r="E526" t="str">
            <v>Terminal Domestic - Jet</v>
          </cell>
        </row>
        <row r="527">
          <cell r="D527" t="str">
            <v>Land</v>
          </cell>
          <cell r="E527" t="str">
            <v>Terminal Domestic - Jet</v>
          </cell>
        </row>
        <row r="531">
          <cell r="D531" t="str">
            <v>Buildings</v>
          </cell>
          <cell r="E531" t="str">
            <v>Terminal Domestic - Jet</v>
          </cell>
        </row>
        <row r="532">
          <cell r="D532" t="str">
            <v>Buildings</v>
          </cell>
          <cell r="E532" t="str">
            <v>Terminal Domestic - Jet</v>
          </cell>
        </row>
        <row r="533">
          <cell r="D533" t="str">
            <v>Buildings</v>
          </cell>
          <cell r="E533" t="str">
            <v>Terminal Domestic - Jet</v>
          </cell>
        </row>
        <row r="534">
          <cell r="D534" t="str">
            <v>Buildings</v>
          </cell>
          <cell r="E534" t="str">
            <v>Terminal Domestic - Jet</v>
          </cell>
        </row>
        <row r="535">
          <cell r="D535" t="str">
            <v>Buildings</v>
          </cell>
          <cell r="E535" t="str">
            <v>Terminal Domestic - Jet</v>
          </cell>
        </row>
        <row r="536">
          <cell r="D536" t="str">
            <v>Buildings</v>
          </cell>
          <cell r="E536" t="str">
            <v>Terminal Domestic - Jet</v>
          </cell>
        </row>
        <row r="540">
          <cell r="D540" t="str">
            <v>Computers &amp; Furniture</v>
          </cell>
          <cell r="E540" t="str">
            <v>Terminal Domestic - Jet</v>
          </cell>
        </row>
        <row r="541">
          <cell r="D541" t="str">
            <v>Computers &amp; Furniture</v>
          </cell>
          <cell r="E541" t="str">
            <v>Terminal Domestic - Jet</v>
          </cell>
        </row>
        <row r="542">
          <cell r="D542" t="str">
            <v>Computers &amp; Furniture</v>
          </cell>
          <cell r="E542" t="str">
            <v>Terminal Domestic - Jet</v>
          </cell>
        </row>
        <row r="543">
          <cell r="D543" t="str">
            <v>Computers &amp; Furniture</v>
          </cell>
          <cell r="E543" t="str">
            <v>Terminal Domestic - Jet</v>
          </cell>
        </row>
        <row r="544">
          <cell r="D544" t="str">
            <v>Computers &amp; Furniture</v>
          </cell>
          <cell r="E544" t="str">
            <v>Terminal Domestic - Jet</v>
          </cell>
        </row>
        <row r="545">
          <cell r="D545" t="str">
            <v>Computers &amp; Furniture</v>
          </cell>
          <cell r="E545" t="str">
            <v>Terminal Domestic - Jet</v>
          </cell>
        </row>
        <row r="549">
          <cell r="D549" t="str">
            <v>Motor vehicles</v>
          </cell>
          <cell r="E549" t="str">
            <v>Terminal Domestic - Jet</v>
          </cell>
        </row>
        <row r="550">
          <cell r="D550" t="str">
            <v>Motor vehicles</v>
          </cell>
          <cell r="E550" t="str">
            <v>Terminal Domestic - Jet</v>
          </cell>
        </row>
        <row r="551">
          <cell r="D551" t="str">
            <v>Motor vehicles</v>
          </cell>
          <cell r="E551" t="str">
            <v>Terminal Domestic - Jet</v>
          </cell>
        </row>
        <row r="552">
          <cell r="D552" t="str">
            <v>Motor vehicles</v>
          </cell>
          <cell r="E552" t="str">
            <v>Terminal Domestic - Jet</v>
          </cell>
        </row>
        <row r="553">
          <cell r="D553" t="str">
            <v>Motor vehicles</v>
          </cell>
          <cell r="E553" t="str">
            <v>Terminal Domestic - Jet</v>
          </cell>
        </row>
        <row r="554">
          <cell r="D554" t="str">
            <v>Motor vehicles</v>
          </cell>
          <cell r="E554" t="str">
            <v>Terminal Domestic - Jet</v>
          </cell>
        </row>
        <row r="558">
          <cell r="D558" t="str">
            <v>Plant &amp; equipment</v>
          </cell>
          <cell r="E558" t="str">
            <v>Terminal Domestic - Jet</v>
          </cell>
        </row>
        <row r="559">
          <cell r="D559" t="str">
            <v>Plant &amp; equipment</v>
          </cell>
          <cell r="E559" t="str">
            <v>Terminal Domestic - Jet</v>
          </cell>
        </row>
        <row r="560">
          <cell r="D560" t="str">
            <v>Plant &amp; equipment</v>
          </cell>
          <cell r="E560" t="str">
            <v>Terminal Domestic - Jet</v>
          </cell>
        </row>
        <row r="561">
          <cell r="D561" t="str">
            <v>Plant &amp; equipment</v>
          </cell>
          <cell r="E561" t="str">
            <v>Terminal Domestic - Jet</v>
          </cell>
        </row>
        <row r="562">
          <cell r="D562" t="str">
            <v>Plant &amp; equipment</v>
          </cell>
          <cell r="E562" t="str">
            <v>Terminal Domestic - Jet</v>
          </cell>
        </row>
        <row r="563">
          <cell r="D563" t="str">
            <v>Plant &amp; equipment</v>
          </cell>
          <cell r="E563" t="str">
            <v>Terminal Domestic - Jet</v>
          </cell>
        </row>
        <row r="567">
          <cell r="D567" t="str">
            <v>Airfield Runway Apron Taxi</v>
          </cell>
          <cell r="E567" t="str">
            <v>Terminal Domestic - Jet</v>
          </cell>
        </row>
        <row r="568">
          <cell r="D568" t="str">
            <v>Airfield Runway Apron Taxi</v>
          </cell>
          <cell r="E568" t="str">
            <v>Terminal Domestic - Jet</v>
          </cell>
        </row>
        <row r="569">
          <cell r="D569" t="str">
            <v>Airfield Runway Apron Taxi</v>
          </cell>
          <cell r="E569" t="str">
            <v>Terminal Domestic - Jet</v>
          </cell>
        </row>
        <row r="570">
          <cell r="D570" t="str">
            <v>Airfield Runway Apron Taxi</v>
          </cell>
          <cell r="E570" t="str">
            <v>Terminal Domestic - Jet</v>
          </cell>
        </row>
        <row r="571">
          <cell r="D571" t="str">
            <v>Airfield Runway Apron Taxi</v>
          </cell>
          <cell r="E571" t="str">
            <v>Terminal Domestic - Jet</v>
          </cell>
        </row>
        <row r="572">
          <cell r="D572" t="str">
            <v>Airfield Runway Apron Taxi</v>
          </cell>
          <cell r="E572" t="str">
            <v>Terminal Domestic - Jet</v>
          </cell>
        </row>
        <row r="576">
          <cell r="D576" t="str">
            <v>Infrastructure</v>
          </cell>
          <cell r="E576" t="str">
            <v>Terminal Domestic - Jet</v>
          </cell>
        </row>
        <row r="577">
          <cell r="D577" t="str">
            <v>Infrastructure</v>
          </cell>
          <cell r="E577" t="str">
            <v>Terminal Domestic - Jet</v>
          </cell>
        </row>
        <row r="578">
          <cell r="D578" t="str">
            <v>Infrastructure</v>
          </cell>
          <cell r="E578" t="str">
            <v>Terminal Domestic - Jet</v>
          </cell>
        </row>
        <row r="579">
          <cell r="D579" t="str">
            <v>Infrastructure</v>
          </cell>
          <cell r="E579" t="str">
            <v>Terminal Domestic - Jet</v>
          </cell>
        </row>
        <row r="580">
          <cell r="D580" t="str">
            <v>Infrastructure</v>
          </cell>
          <cell r="E580" t="str">
            <v>Terminal Domestic - Jet</v>
          </cell>
        </row>
        <row r="581">
          <cell r="D581" t="str">
            <v>Infrastructure</v>
          </cell>
          <cell r="E581" t="str">
            <v>Terminal Domestic - Jet</v>
          </cell>
        </row>
        <row r="585">
          <cell r="D585" t="str">
            <v>Terminal facilities</v>
          </cell>
          <cell r="E585" t="str">
            <v>Terminal Domestic - Jet</v>
          </cell>
        </row>
        <row r="586">
          <cell r="D586" t="str">
            <v>Terminal facilities</v>
          </cell>
          <cell r="E586" t="str">
            <v>Terminal Domestic - Jet</v>
          </cell>
        </row>
        <row r="587">
          <cell r="D587" t="str">
            <v>Terminal facilities</v>
          </cell>
          <cell r="E587" t="str">
            <v>Terminal Domestic - Jet</v>
          </cell>
        </row>
        <row r="588">
          <cell r="D588" t="str">
            <v>Terminal facilities</v>
          </cell>
          <cell r="E588" t="str">
            <v>Terminal Domestic - Jet</v>
          </cell>
        </row>
        <row r="589">
          <cell r="D589" t="str">
            <v>Terminal facilities</v>
          </cell>
          <cell r="E589" t="str">
            <v>Terminal Domestic - Jet</v>
          </cell>
        </row>
        <row r="590">
          <cell r="D590" t="str">
            <v>Terminal facilities</v>
          </cell>
          <cell r="E590" t="str">
            <v>Terminal Domestic - Jet</v>
          </cell>
        </row>
        <row r="594">
          <cell r="D594" t="str">
            <v>Car parking</v>
          </cell>
          <cell r="E594" t="str">
            <v>Terminal Domestic - Jet</v>
          </cell>
        </row>
        <row r="595">
          <cell r="D595" t="str">
            <v>Car parking</v>
          </cell>
          <cell r="E595" t="str">
            <v>Terminal Domestic - Jet</v>
          </cell>
        </row>
        <row r="596">
          <cell r="D596" t="str">
            <v>Car parking</v>
          </cell>
          <cell r="E596" t="str">
            <v>Terminal Domestic - Jet</v>
          </cell>
        </row>
        <row r="597">
          <cell r="D597" t="str">
            <v>Car parking</v>
          </cell>
          <cell r="E597" t="str">
            <v>Terminal Domestic - Jet</v>
          </cell>
        </row>
        <row r="598">
          <cell r="D598" t="str">
            <v>Car parking</v>
          </cell>
          <cell r="E598" t="str">
            <v>Terminal Domestic - Jet</v>
          </cell>
        </row>
        <row r="599">
          <cell r="D599" t="str">
            <v>Car parking</v>
          </cell>
          <cell r="E599" t="str">
            <v>Terminal Domestic - Jet</v>
          </cell>
        </row>
        <row r="603">
          <cell r="D603" t="str">
            <v>Software</v>
          </cell>
          <cell r="E603" t="str">
            <v>Terminal Domestic - Jet</v>
          </cell>
        </row>
        <row r="604">
          <cell r="D604" t="str">
            <v>Software</v>
          </cell>
          <cell r="E604" t="str">
            <v>Terminal Domestic - Jet</v>
          </cell>
        </row>
        <row r="605">
          <cell r="D605" t="str">
            <v>Software</v>
          </cell>
          <cell r="E605" t="str">
            <v>Terminal Domestic - Jet</v>
          </cell>
        </row>
        <row r="606">
          <cell r="D606" t="str">
            <v>Software</v>
          </cell>
          <cell r="E606" t="str">
            <v>Terminal Domestic - Jet</v>
          </cell>
        </row>
        <row r="607">
          <cell r="D607" t="str">
            <v>Software</v>
          </cell>
          <cell r="E607" t="str">
            <v>Terminal Domestic - Jet</v>
          </cell>
        </row>
        <row r="608">
          <cell r="D608" t="str">
            <v>Software</v>
          </cell>
          <cell r="E608" t="str">
            <v>Terminal Domestic - Jet</v>
          </cell>
        </row>
        <row r="612">
          <cell r="D612" t="str">
            <v>[Blank FA 1]</v>
          </cell>
          <cell r="E612" t="str">
            <v>Terminal Domestic - Jet</v>
          </cell>
        </row>
        <row r="613">
          <cell r="D613" t="str">
            <v>[Blank FA 1]</v>
          </cell>
          <cell r="E613" t="str">
            <v>Terminal Domestic - Jet</v>
          </cell>
        </row>
        <row r="614">
          <cell r="D614" t="str">
            <v>[Blank FA 1]</v>
          </cell>
          <cell r="E614" t="str">
            <v>Terminal Domestic - Jet</v>
          </cell>
        </row>
        <row r="615">
          <cell r="D615" t="str">
            <v>[Blank FA 1]</v>
          </cell>
          <cell r="E615" t="str">
            <v>Terminal Domestic - Jet</v>
          </cell>
        </row>
        <row r="616">
          <cell r="D616" t="str">
            <v>[Blank FA 1]</v>
          </cell>
          <cell r="E616" t="str">
            <v>Terminal Domestic - Jet</v>
          </cell>
        </row>
        <row r="617">
          <cell r="D617" t="str">
            <v>[Blank FA 1]</v>
          </cell>
          <cell r="E617" t="str">
            <v>Terminal Domestic - Jet</v>
          </cell>
        </row>
        <row r="621">
          <cell r="D621" t="str">
            <v>[Blank FA 2]</v>
          </cell>
          <cell r="E621" t="str">
            <v>Terminal Domestic - Jet</v>
          </cell>
        </row>
        <row r="622">
          <cell r="D622" t="str">
            <v>[Blank FA 2]</v>
          </cell>
          <cell r="E622" t="str">
            <v>Terminal Domestic - Jet</v>
          </cell>
        </row>
        <row r="623">
          <cell r="D623" t="str">
            <v>[Blank FA 2]</v>
          </cell>
          <cell r="E623" t="str">
            <v>Terminal Domestic - Jet</v>
          </cell>
        </row>
        <row r="624">
          <cell r="D624" t="str">
            <v>[Blank FA 2]</v>
          </cell>
          <cell r="E624" t="str">
            <v>Terminal Domestic - Jet</v>
          </cell>
        </row>
        <row r="625">
          <cell r="D625" t="str">
            <v>[Blank FA 2]</v>
          </cell>
          <cell r="E625" t="str">
            <v>Terminal Domestic - Jet</v>
          </cell>
        </row>
        <row r="626">
          <cell r="D626" t="str">
            <v>[Blank FA 2]</v>
          </cell>
          <cell r="E626" t="str">
            <v>Terminal Domestic - Jet</v>
          </cell>
        </row>
        <row r="630">
          <cell r="D630" t="str">
            <v>[Blank FA 3]</v>
          </cell>
          <cell r="E630" t="str">
            <v>Terminal Domestic - Jet</v>
          </cell>
        </row>
        <row r="631">
          <cell r="D631" t="str">
            <v>[Blank FA 3]</v>
          </cell>
          <cell r="E631" t="str">
            <v>Terminal Domestic - Jet</v>
          </cell>
        </row>
        <row r="632">
          <cell r="D632" t="str">
            <v>[Blank FA 3]</v>
          </cell>
          <cell r="E632" t="str">
            <v>Terminal Domestic - Jet</v>
          </cell>
        </row>
        <row r="633">
          <cell r="D633" t="str">
            <v>[Blank FA 3]</v>
          </cell>
          <cell r="E633" t="str">
            <v>Terminal Domestic - Jet</v>
          </cell>
        </row>
        <row r="634">
          <cell r="D634" t="str">
            <v>[Blank FA 3]</v>
          </cell>
          <cell r="E634" t="str">
            <v>Terminal Domestic - Jet</v>
          </cell>
        </row>
        <row r="635">
          <cell r="D635" t="str">
            <v>[Blank FA 3]</v>
          </cell>
          <cell r="E635" t="str">
            <v>Terminal Domestic - Jet</v>
          </cell>
        </row>
        <row r="644">
          <cell r="D644" t="str">
            <v>Land</v>
          </cell>
          <cell r="E644" t="str">
            <v>Terminal Domestic - Jet</v>
          </cell>
        </row>
        <row r="645">
          <cell r="D645" t="str">
            <v>Land</v>
          </cell>
          <cell r="E645" t="str">
            <v>Terminal Domestic - Jet</v>
          </cell>
        </row>
        <row r="646">
          <cell r="D646" t="str">
            <v>Land</v>
          </cell>
          <cell r="E646" t="str">
            <v>Terminal Domestic - Jet</v>
          </cell>
        </row>
        <row r="647">
          <cell r="D647" t="str">
            <v>Land</v>
          </cell>
          <cell r="E647" t="str">
            <v>Terminal Domestic - Jet</v>
          </cell>
        </row>
        <row r="648">
          <cell r="D648" t="str">
            <v>Land</v>
          </cell>
          <cell r="E648" t="str">
            <v>Terminal Domestic - Jet</v>
          </cell>
        </row>
        <row r="649">
          <cell r="D649" t="str">
            <v>Land</v>
          </cell>
          <cell r="E649" t="str">
            <v>Terminal Domestic - Jet</v>
          </cell>
        </row>
        <row r="653">
          <cell r="D653" t="str">
            <v>Buildings</v>
          </cell>
          <cell r="E653" t="str">
            <v>Terminal Domestic - Jet</v>
          </cell>
        </row>
        <row r="654">
          <cell r="D654" t="str">
            <v>Buildings</v>
          </cell>
          <cell r="E654" t="str">
            <v>Terminal Domestic - Jet</v>
          </cell>
        </row>
        <row r="655">
          <cell r="D655" t="str">
            <v>Buildings</v>
          </cell>
          <cell r="E655" t="str">
            <v>Terminal Domestic - Jet</v>
          </cell>
        </row>
        <row r="656">
          <cell r="D656" t="str">
            <v>Buildings</v>
          </cell>
          <cell r="E656" t="str">
            <v>Terminal Domestic - Jet</v>
          </cell>
        </row>
        <row r="657">
          <cell r="D657" t="str">
            <v>Buildings</v>
          </cell>
          <cell r="E657" t="str">
            <v>Terminal Domestic - Jet</v>
          </cell>
        </row>
        <row r="658">
          <cell r="D658" t="str">
            <v>Buildings</v>
          </cell>
          <cell r="E658" t="str">
            <v>Terminal Domestic - Jet</v>
          </cell>
        </row>
        <row r="662">
          <cell r="D662" t="str">
            <v>Computers &amp; Furniture</v>
          </cell>
          <cell r="E662" t="str">
            <v>Terminal Domestic - Jet</v>
          </cell>
        </row>
        <row r="663">
          <cell r="D663" t="str">
            <v>Computers &amp; Furniture</v>
          </cell>
          <cell r="E663" t="str">
            <v>Terminal Domestic - Jet</v>
          </cell>
        </row>
        <row r="664">
          <cell r="D664" t="str">
            <v>Computers &amp; Furniture</v>
          </cell>
          <cell r="E664" t="str">
            <v>Terminal Domestic - Jet</v>
          </cell>
        </row>
        <row r="665">
          <cell r="D665" t="str">
            <v>Computers &amp; Furniture</v>
          </cell>
          <cell r="E665" t="str">
            <v>Terminal Domestic - Jet</v>
          </cell>
        </row>
        <row r="666">
          <cell r="D666" t="str">
            <v>Computers &amp; Furniture</v>
          </cell>
          <cell r="E666" t="str">
            <v>Terminal Domestic - Jet</v>
          </cell>
        </row>
        <row r="667">
          <cell r="D667" t="str">
            <v>Computers &amp; Furniture</v>
          </cell>
          <cell r="E667" t="str">
            <v>Terminal Domestic - Jet</v>
          </cell>
        </row>
        <row r="671">
          <cell r="D671" t="str">
            <v>Motor vehicles</v>
          </cell>
          <cell r="E671" t="str">
            <v>Terminal Domestic - Jet</v>
          </cell>
        </row>
        <row r="672">
          <cell r="D672" t="str">
            <v>Motor vehicles</v>
          </cell>
          <cell r="E672" t="str">
            <v>Terminal Domestic - Jet</v>
          </cell>
        </row>
        <row r="673">
          <cell r="D673" t="str">
            <v>Motor vehicles</v>
          </cell>
          <cell r="E673" t="str">
            <v>Terminal Domestic - Jet</v>
          </cell>
        </row>
        <row r="674">
          <cell r="D674" t="str">
            <v>Motor vehicles</v>
          </cell>
          <cell r="E674" t="str">
            <v>Terminal Domestic - Jet</v>
          </cell>
        </row>
        <row r="675">
          <cell r="D675" t="str">
            <v>Motor vehicles</v>
          </cell>
          <cell r="E675" t="str">
            <v>Terminal Domestic - Jet</v>
          </cell>
        </row>
        <row r="676">
          <cell r="D676" t="str">
            <v>Motor vehicles</v>
          </cell>
          <cell r="E676" t="str">
            <v>Terminal Domestic - Jet</v>
          </cell>
        </row>
        <row r="680">
          <cell r="D680" t="str">
            <v>Plant &amp; equipment</v>
          </cell>
          <cell r="E680" t="str">
            <v>Terminal Domestic - Jet</v>
          </cell>
        </row>
        <row r="681">
          <cell r="D681" t="str">
            <v>Plant &amp; equipment</v>
          </cell>
          <cell r="E681" t="str">
            <v>Terminal Domestic - Jet</v>
          </cell>
        </row>
        <row r="682">
          <cell r="D682" t="str">
            <v>Plant &amp; equipment</v>
          </cell>
          <cell r="E682" t="str">
            <v>Terminal Domestic - Jet</v>
          </cell>
        </row>
        <row r="683">
          <cell r="D683" t="str">
            <v>Plant &amp; equipment</v>
          </cell>
          <cell r="E683" t="str">
            <v>Terminal Domestic - Jet</v>
          </cell>
        </row>
        <row r="684">
          <cell r="D684" t="str">
            <v>Plant &amp; equipment</v>
          </cell>
          <cell r="E684" t="str">
            <v>Terminal Domestic - Jet</v>
          </cell>
        </row>
        <row r="685">
          <cell r="D685" t="str">
            <v>Plant &amp; equipment</v>
          </cell>
          <cell r="E685" t="str">
            <v>Terminal Domestic - Jet</v>
          </cell>
        </row>
        <row r="689">
          <cell r="D689" t="str">
            <v>Airfield Runway Apron Taxi</v>
          </cell>
          <cell r="E689" t="str">
            <v>Terminal Domestic - Jet</v>
          </cell>
        </row>
        <row r="690">
          <cell r="D690" t="str">
            <v>Airfield Runway Apron Taxi</v>
          </cell>
          <cell r="E690" t="str">
            <v>Terminal Domestic - Jet</v>
          </cell>
        </row>
        <row r="691">
          <cell r="D691" t="str">
            <v>Airfield Runway Apron Taxi</v>
          </cell>
          <cell r="E691" t="str">
            <v>Terminal Domestic - Jet</v>
          </cell>
        </row>
        <row r="692">
          <cell r="D692" t="str">
            <v>Airfield Runway Apron Taxi</v>
          </cell>
          <cell r="E692" t="str">
            <v>Terminal Domestic - Jet</v>
          </cell>
        </row>
        <row r="693">
          <cell r="D693" t="str">
            <v>Airfield Runway Apron Taxi</v>
          </cell>
          <cell r="E693" t="str">
            <v>Terminal Domestic - Jet</v>
          </cell>
        </row>
        <row r="694">
          <cell r="D694" t="str">
            <v>Airfield Runway Apron Taxi</v>
          </cell>
          <cell r="E694" t="str">
            <v>Terminal Domestic - Jet</v>
          </cell>
        </row>
        <row r="698">
          <cell r="D698" t="str">
            <v>Infrastructure</v>
          </cell>
          <cell r="E698" t="str">
            <v>Terminal Domestic - Jet</v>
          </cell>
        </row>
        <row r="699">
          <cell r="D699" t="str">
            <v>Infrastructure</v>
          </cell>
          <cell r="E699" t="str">
            <v>Terminal Domestic - Jet</v>
          </cell>
        </row>
        <row r="700">
          <cell r="D700" t="str">
            <v>Infrastructure</v>
          </cell>
          <cell r="E700" t="str">
            <v>Terminal Domestic - Jet</v>
          </cell>
        </row>
        <row r="701">
          <cell r="D701" t="str">
            <v>Infrastructure</v>
          </cell>
          <cell r="E701" t="str">
            <v>Terminal Domestic - Jet</v>
          </cell>
        </row>
        <row r="702">
          <cell r="D702" t="str">
            <v>Infrastructure</v>
          </cell>
          <cell r="E702" t="str">
            <v>Terminal Domestic - Jet</v>
          </cell>
        </row>
        <row r="703">
          <cell r="D703" t="str">
            <v>Infrastructure</v>
          </cell>
          <cell r="E703" t="str">
            <v>Terminal Domestic - Jet</v>
          </cell>
        </row>
        <row r="707">
          <cell r="D707" t="str">
            <v>Terminal facilities</v>
          </cell>
          <cell r="E707" t="str">
            <v>Terminal Domestic - Jet</v>
          </cell>
        </row>
        <row r="708">
          <cell r="D708" t="str">
            <v>Terminal facilities</v>
          </cell>
          <cell r="E708" t="str">
            <v>Terminal Domestic - Jet</v>
          </cell>
        </row>
        <row r="709">
          <cell r="D709" t="str">
            <v>Terminal facilities</v>
          </cell>
          <cell r="E709" t="str">
            <v>Terminal Domestic - Jet</v>
          </cell>
        </row>
        <row r="710">
          <cell r="D710" t="str">
            <v>Terminal facilities</v>
          </cell>
          <cell r="E710" t="str">
            <v>Terminal Domestic - Jet</v>
          </cell>
        </row>
        <row r="711">
          <cell r="D711" t="str">
            <v>Terminal facilities</v>
          </cell>
          <cell r="E711" t="str">
            <v>Terminal Domestic - Jet</v>
          </cell>
        </row>
        <row r="712">
          <cell r="D712" t="str">
            <v>Terminal facilities</v>
          </cell>
          <cell r="E712" t="str">
            <v>Terminal Domestic - Jet</v>
          </cell>
        </row>
        <row r="716">
          <cell r="D716" t="str">
            <v>Car parking</v>
          </cell>
          <cell r="E716" t="str">
            <v>Terminal Domestic - Jet</v>
          </cell>
        </row>
        <row r="717">
          <cell r="D717" t="str">
            <v>Car parking</v>
          </cell>
          <cell r="E717" t="str">
            <v>Terminal Domestic - Jet</v>
          </cell>
        </row>
        <row r="718">
          <cell r="D718" t="str">
            <v>Car parking</v>
          </cell>
          <cell r="E718" t="str">
            <v>Terminal Domestic - Jet</v>
          </cell>
        </row>
        <row r="719">
          <cell r="D719" t="str">
            <v>Car parking</v>
          </cell>
          <cell r="E719" t="str">
            <v>Terminal Domestic - Jet</v>
          </cell>
        </row>
        <row r="720">
          <cell r="D720" t="str">
            <v>Car parking</v>
          </cell>
          <cell r="E720" t="str">
            <v>Terminal Domestic - Jet</v>
          </cell>
        </row>
        <row r="721">
          <cell r="D721" t="str">
            <v>Car parking</v>
          </cell>
          <cell r="E721" t="str">
            <v>Terminal Domestic - Jet</v>
          </cell>
        </row>
        <row r="725">
          <cell r="D725" t="str">
            <v>Software</v>
          </cell>
          <cell r="E725" t="str">
            <v>Terminal Domestic - Jet</v>
          </cell>
        </row>
        <row r="726">
          <cell r="D726" t="str">
            <v>Software</v>
          </cell>
          <cell r="E726" t="str">
            <v>Terminal Domestic - Jet</v>
          </cell>
        </row>
        <row r="727">
          <cell r="D727" t="str">
            <v>Software</v>
          </cell>
          <cell r="E727" t="str">
            <v>Terminal Domestic - Jet</v>
          </cell>
        </row>
        <row r="728">
          <cell r="D728" t="str">
            <v>Software</v>
          </cell>
          <cell r="E728" t="str">
            <v>Terminal Domestic - Jet</v>
          </cell>
        </row>
        <row r="729">
          <cell r="D729" t="str">
            <v>Software</v>
          </cell>
          <cell r="E729" t="str">
            <v>Terminal Domestic - Jet</v>
          </cell>
        </row>
        <row r="730">
          <cell r="D730" t="str">
            <v>Software</v>
          </cell>
          <cell r="E730" t="str">
            <v>Terminal Domestic - Jet</v>
          </cell>
        </row>
        <row r="734">
          <cell r="D734" t="str">
            <v>[Blank FA 1]</v>
          </cell>
          <cell r="E734" t="str">
            <v>Terminal Domestic - Jet</v>
          </cell>
        </row>
        <row r="735">
          <cell r="D735" t="str">
            <v>[Blank FA 1]</v>
          </cell>
          <cell r="E735" t="str">
            <v>Terminal Domestic - Jet</v>
          </cell>
        </row>
        <row r="736">
          <cell r="D736" t="str">
            <v>[Blank FA 1]</v>
          </cell>
          <cell r="E736" t="str">
            <v>Terminal Domestic - Jet</v>
          </cell>
        </row>
        <row r="737">
          <cell r="D737" t="str">
            <v>[Blank FA 1]</v>
          </cell>
          <cell r="E737" t="str">
            <v>Terminal Domestic - Jet</v>
          </cell>
        </row>
        <row r="738">
          <cell r="D738" t="str">
            <v>[Blank FA 1]</v>
          </cell>
          <cell r="E738" t="str">
            <v>Terminal Domestic - Jet</v>
          </cell>
        </row>
        <row r="739">
          <cell r="D739" t="str">
            <v>[Blank FA 1]</v>
          </cell>
          <cell r="E739" t="str">
            <v>Terminal Domestic - Jet</v>
          </cell>
        </row>
        <row r="743">
          <cell r="D743" t="str">
            <v>[Blank FA 2]</v>
          </cell>
          <cell r="E743" t="str">
            <v>Terminal Domestic - Jet</v>
          </cell>
        </row>
        <row r="744">
          <cell r="D744" t="str">
            <v>[Blank FA 2]</v>
          </cell>
          <cell r="E744" t="str">
            <v>Terminal Domestic - Jet</v>
          </cell>
        </row>
        <row r="745">
          <cell r="D745" t="str">
            <v>[Blank FA 2]</v>
          </cell>
          <cell r="E745" t="str">
            <v>Terminal Domestic - Jet</v>
          </cell>
        </row>
        <row r="746">
          <cell r="D746" t="str">
            <v>[Blank FA 2]</v>
          </cell>
          <cell r="E746" t="str">
            <v>Terminal Domestic - Jet</v>
          </cell>
        </row>
        <row r="747">
          <cell r="D747" t="str">
            <v>[Blank FA 2]</v>
          </cell>
          <cell r="E747" t="str">
            <v>Terminal Domestic - Jet</v>
          </cell>
        </row>
        <row r="748">
          <cell r="D748" t="str">
            <v>[Blank FA 2]</v>
          </cell>
          <cell r="E748" t="str">
            <v>Terminal Domestic - Jet</v>
          </cell>
        </row>
        <row r="752">
          <cell r="D752" t="str">
            <v>[Blank FA 3]</v>
          </cell>
          <cell r="E752" t="str">
            <v>Terminal Domestic - Jet</v>
          </cell>
        </row>
        <row r="753">
          <cell r="D753" t="str">
            <v>[Blank FA 3]</v>
          </cell>
          <cell r="E753" t="str">
            <v>Terminal Domestic - Jet</v>
          </cell>
        </row>
        <row r="754">
          <cell r="D754" t="str">
            <v>[Blank FA 3]</v>
          </cell>
          <cell r="E754" t="str">
            <v>Terminal Domestic - Jet</v>
          </cell>
        </row>
        <row r="755">
          <cell r="D755" t="str">
            <v>[Blank FA 3]</v>
          </cell>
          <cell r="E755" t="str">
            <v>Terminal Domestic - Jet</v>
          </cell>
        </row>
        <row r="756">
          <cell r="D756" t="str">
            <v>[Blank FA 3]</v>
          </cell>
          <cell r="E756" t="str">
            <v>Terminal Domestic - Jet</v>
          </cell>
        </row>
        <row r="757">
          <cell r="D757" t="str">
            <v>[Blank FA 3]</v>
          </cell>
          <cell r="E757" t="str">
            <v>Terminal Domestic - Jet</v>
          </cell>
        </row>
        <row r="766">
          <cell r="D766" t="str">
            <v>Land</v>
          </cell>
          <cell r="E766" t="str">
            <v>Terminal Domestic - Turbo Prop</v>
          </cell>
        </row>
        <row r="767">
          <cell r="D767" t="str">
            <v>Land</v>
          </cell>
          <cell r="E767" t="str">
            <v>Terminal Domestic - Turbo Prop</v>
          </cell>
        </row>
        <row r="768">
          <cell r="D768" t="str">
            <v>Land</v>
          </cell>
          <cell r="E768" t="str">
            <v>Terminal Domestic - Turbo Prop</v>
          </cell>
        </row>
        <row r="769">
          <cell r="D769" t="str">
            <v>Land</v>
          </cell>
          <cell r="E769" t="str">
            <v>Terminal Domestic - Turbo Prop</v>
          </cell>
        </row>
        <row r="770">
          <cell r="D770" t="str">
            <v>Land</v>
          </cell>
          <cell r="E770" t="str">
            <v>Terminal Domestic - Turbo Prop</v>
          </cell>
        </row>
        <row r="771">
          <cell r="D771" t="str">
            <v>Land</v>
          </cell>
          <cell r="E771" t="str">
            <v>Terminal Domestic - Turbo Prop</v>
          </cell>
        </row>
        <row r="775">
          <cell r="D775" t="str">
            <v>Buildings</v>
          </cell>
          <cell r="E775" t="str">
            <v>Terminal Domestic - Turbo Prop</v>
          </cell>
        </row>
        <row r="776">
          <cell r="D776" t="str">
            <v>Buildings</v>
          </cell>
          <cell r="E776" t="str">
            <v>Terminal Domestic - Turbo Prop</v>
          </cell>
        </row>
        <row r="777">
          <cell r="D777" t="str">
            <v>Buildings</v>
          </cell>
          <cell r="E777" t="str">
            <v>Terminal Domestic - Turbo Prop</v>
          </cell>
        </row>
        <row r="778">
          <cell r="D778" t="str">
            <v>Buildings</v>
          </cell>
          <cell r="E778" t="str">
            <v>Terminal Domestic - Turbo Prop</v>
          </cell>
        </row>
        <row r="779">
          <cell r="D779" t="str">
            <v>Buildings</v>
          </cell>
          <cell r="E779" t="str">
            <v>Terminal Domestic - Turbo Prop</v>
          </cell>
        </row>
        <row r="780">
          <cell r="D780" t="str">
            <v>Buildings</v>
          </cell>
          <cell r="E780" t="str">
            <v>Terminal Domestic - Turbo Prop</v>
          </cell>
        </row>
        <row r="784">
          <cell r="D784" t="str">
            <v>Computers &amp; Furniture</v>
          </cell>
          <cell r="E784" t="str">
            <v>Terminal Domestic - Turbo Prop</v>
          </cell>
        </row>
        <row r="785">
          <cell r="D785" t="str">
            <v>Computers &amp; Furniture</v>
          </cell>
          <cell r="E785" t="str">
            <v>Terminal Domestic - Turbo Prop</v>
          </cell>
        </row>
        <row r="786">
          <cell r="D786" t="str">
            <v>Computers &amp; Furniture</v>
          </cell>
          <cell r="E786" t="str">
            <v>Terminal Domestic - Turbo Prop</v>
          </cell>
        </row>
        <row r="787">
          <cell r="D787" t="str">
            <v>Computers &amp; Furniture</v>
          </cell>
          <cell r="E787" t="str">
            <v>Terminal Domestic - Turbo Prop</v>
          </cell>
        </row>
        <row r="788">
          <cell r="D788" t="str">
            <v>Computers &amp; Furniture</v>
          </cell>
          <cell r="E788" t="str">
            <v>Terminal Domestic - Turbo Prop</v>
          </cell>
        </row>
        <row r="789">
          <cell r="D789" t="str">
            <v>Computers &amp; Furniture</v>
          </cell>
          <cell r="E789" t="str">
            <v>Terminal Domestic - Turbo Prop</v>
          </cell>
        </row>
        <row r="793">
          <cell r="D793" t="str">
            <v>Motor vehicles</v>
          </cell>
          <cell r="E793" t="str">
            <v>Terminal Domestic - Turbo Prop</v>
          </cell>
        </row>
        <row r="794">
          <cell r="D794" t="str">
            <v>Motor vehicles</v>
          </cell>
          <cell r="E794" t="str">
            <v>Terminal Domestic - Turbo Prop</v>
          </cell>
        </row>
        <row r="795">
          <cell r="D795" t="str">
            <v>Motor vehicles</v>
          </cell>
          <cell r="E795" t="str">
            <v>Terminal Domestic - Turbo Prop</v>
          </cell>
        </row>
        <row r="796">
          <cell r="D796" t="str">
            <v>Motor vehicles</v>
          </cell>
          <cell r="E796" t="str">
            <v>Terminal Domestic - Turbo Prop</v>
          </cell>
        </row>
        <row r="797">
          <cell r="D797" t="str">
            <v>Motor vehicles</v>
          </cell>
          <cell r="E797" t="str">
            <v>Terminal Domestic - Turbo Prop</v>
          </cell>
        </row>
        <row r="798">
          <cell r="D798" t="str">
            <v>Motor vehicles</v>
          </cell>
          <cell r="E798" t="str">
            <v>Terminal Domestic - Turbo Prop</v>
          </cell>
        </row>
        <row r="802">
          <cell r="D802" t="str">
            <v>Plant &amp; equipment</v>
          </cell>
          <cell r="E802" t="str">
            <v>Terminal Domestic - Turbo Prop</v>
          </cell>
        </row>
        <row r="803">
          <cell r="D803" t="str">
            <v>Plant &amp; equipment</v>
          </cell>
          <cell r="E803" t="str">
            <v>Terminal Domestic - Turbo Prop</v>
          </cell>
        </row>
        <row r="804">
          <cell r="D804" t="str">
            <v>Plant &amp; equipment</v>
          </cell>
          <cell r="E804" t="str">
            <v>Terminal Domestic - Turbo Prop</v>
          </cell>
        </row>
        <row r="805">
          <cell r="D805" t="str">
            <v>Plant &amp; equipment</v>
          </cell>
          <cell r="E805" t="str">
            <v>Terminal Domestic - Turbo Prop</v>
          </cell>
        </row>
        <row r="806">
          <cell r="D806" t="str">
            <v>Plant &amp; equipment</v>
          </cell>
          <cell r="E806" t="str">
            <v>Terminal Domestic - Turbo Prop</v>
          </cell>
        </row>
        <row r="807">
          <cell r="D807" t="str">
            <v>Plant &amp; equipment</v>
          </cell>
          <cell r="E807" t="str">
            <v>Terminal Domestic - Turbo Prop</v>
          </cell>
        </row>
        <row r="811">
          <cell r="D811" t="str">
            <v>Airfield Runway Apron Taxi</v>
          </cell>
          <cell r="E811" t="str">
            <v>Terminal Domestic - Turbo Prop</v>
          </cell>
        </row>
        <row r="812">
          <cell r="D812" t="str">
            <v>Airfield Runway Apron Taxi</v>
          </cell>
          <cell r="E812" t="str">
            <v>Terminal Domestic - Turbo Prop</v>
          </cell>
        </row>
        <row r="813">
          <cell r="D813" t="str">
            <v>Airfield Runway Apron Taxi</v>
          </cell>
          <cell r="E813" t="str">
            <v>Terminal Domestic - Turbo Prop</v>
          </cell>
        </row>
        <row r="814">
          <cell r="D814" t="str">
            <v>Airfield Runway Apron Taxi</v>
          </cell>
          <cell r="E814" t="str">
            <v>Terminal Domestic - Turbo Prop</v>
          </cell>
        </row>
        <row r="815">
          <cell r="D815" t="str">
            <v>Airfield Runway Apron Taxi</v>
          </cell>
          <cell r="E815" t="str">
            <v>Terminal Domestic - Turbo Prop</v>
          </cell>
        </row>
        <row r="816">
          <cell r="D816" t="str">
            <v>Airfield Runway Apron Taxi</v>
          </cell>
          <cell r="E816" t="str">
            <v>Terminal Domestic - Turbo Prop</v>
          </cell>
        </row>
        <row r="820">
          <cell r="D820" t="str">
            <v>Infrastructure</v>
          </cell>
          <cell r="E820" t="str">
            <v>Terminal Domestic - Turbo Prop</v>
          </cell>
        </row>
        <row r="821">
          <cell r="D821" t="str">
            <v>Infrastructure</v>
          </cell>
          <cell r="E821" t="str">
            <v>Terminal Domestic - Turbo Prop</v>
          </cell>
        </row>
        <row r="822">
          <cell r="D822" t="str">
            <v>Infrastructure</v>
          </cell>
          <cell r="E822" t="str">
            <v>Terminal Domestic - Turbo Prop</v>
          </cell>
        </row>
        <row r="823">
          <cell r="D823" t="str">
            <v>Infrastructure</v>
          </cell>
          <cell r="E823" t="str">
            <v>Terminal Domestic - Turbo Prop</v>
          </cell>
        </row>
        <row r="824">
          <cell r="D824" t="str">
            <v>Infrastructure</v>
          </cell>
          <cell r="E824" t="str">
            <v>Terminal Domestic - Turbo Prop</v>
          </cell>
        </row>
        <row r="825">
          <cell r="D825" t="str">
            <v>Infrastructure</v>
          </cell>
          <cell r="E825" t="str">
            <v>Terminal Domestic - Turbo Prop</v>
          </cell>
        </row>
        <row r="829">
          <cell r="D829" t="str">
            <v>Terminal facilities</v>
          </cell>
          <cell r="E829" t="str">
            <v>Terminal Domestic - Turbo Prop</v>
          </cell>
        </row>
        <row r="830">
          <cell r="D830" t="str">
            <v>Terminal facilities</v>
          </cell>
          <cell r="E830" t="str">
            <v>Terminal Domestic - Turbo Prop</v>
          </cell>
        </row>
        <row r="831">
          <cell r="D831" t="str">
            <v>Terminal facilities</v>
          </cell>
          <cell r="E831" t="str">
            <v>Terminal Domestic - Turbo Prop</v>
          </cell>
        </row>
        <row r="832">
          <cell r="D832" t="str">
            <v>Terminal facilities</v>
          </cell>
          <cell r="E832" t="str">
            <v>Terminal Domestic - Turbo Prop</v>
          </cell>
        </row>
        <row r="833">
          <cell r="D833" t="str">
            <v>Terminal facilities</v>
          </cell>
          <cell r="E833" t="str">
            <v>Terminal Domestic - Turbo Prop</v>
          </cell>
        </row>
        <row r="834">
          <cell r="D834" t="str">
            <v>Terminal facilities</v>
          </cell>
          <cell r="E834" t="str">
            <v>Terminal Domestic - Turbo Prop</v>
          </cell>
        </row>
        <row r="838">
          <cell r="D838" t="str">
            <v>Car parking</v>
          </cell>
          <cell r="E838" t="str">
            <v>Terminal Domestic - Turbo Prop</v>
          </cell>
        </row>
        <row r="839">
          <cell r="D839" t="str">
            <v>Car parking</v>
          </cell>
          <cell r="E839" t="str">
            <v>Terminal Domestic - Turbo Prop</v>
          </cell>
        </row>
        <row r="840">
          <cell r="D840" t="str">
            <v>Car parking</v>
          </cell>
          <cell r="E840" t="str">
            <v>Terminal Domestic - Turbo Prop</v>
          </cell>
        </row>
        <row r="841">
          <cell r="D841" t="str">
            <v>Car parking</v>
          </cell>
          <cell r="E841" t="str">
            <v>Terminal Domestic - Turbo Prop</v>
          </cell>
        </row>
        <row r="842">
          <cell r="D842" t="str">
            <v>Car parking</v>
          </cell>
          <cell r="E842" t="str">
            <v>Terminal Domestic - Turbo Prop</v>
          </cell>
        </row>
        <row r="843">
          <cell r="D843" t="str">
            <v>Car parking</v>
          </cell>
          <cell r="E843" t="str">
            <v>Terminal Domestic - Turbo Prop</v>
          </cell>
        </row>
        <row r="847">
          <cell r="D847" t="str">
            <v>Software</v>
          </cell>
          <cell r="E847" t="str">
            <v>Terminal Domestic - Turbo Prop</v>
          </cell>
        </row>
        <row r="848">
          <cell r="D848" t="str">
            <v>Software</v>
          </cell>
          <cell r="E848" t="str">
            <v>Terminal Domestic - Turbo Prop</v>
          </cell>
        </row>
        <row r="849">
          <cell r="D849" t="str">
            <v>Software</v>
          </cell>
          <cell r="E849" t="str">
            <v>Terminal Domestic - Turbo Prop</v>
          </cell>
        </row>
        <row r="850">
          <cell r="D850" t="str">
            <v>Software</v>
          </cell>
          <cell r="E850" t="str">
            <v>Terminal Domestic - Turbo Prop</v>
          </cell>
        </row>
        <row r="851">
          <cell r="D851" t="str">
            <v>Software</v>
          </cell>
          <cell r="E851" t="str">
            <v>Terminal Domestic - Turbo Prop</v>
          </cell>
        </row>
        <row r="852">
          <cell r="D852" t="str">
            <v>Software</v>
          </cell>
          <cell r="E852" t="str">
            <v>Terminal Domestic - Turbo Prop</v>
          </cell>
        </row>
        <row r="856">
          <cell r="D856" t="str">
            <v>[Blank FA 1]</v>
          </cell>
          <cell r="E856" t="str">
            <v>Terminal Domestic - Turbo Prop</v>
          </cell>
        </row>
        <row r="857">
          <cell r="D857" t="str">
            <v>[Blank FA 1]</v>
          </cell>
          <cell r="E857" t="str">
            <v>Terminal Domestic - Turbo Prop</v>
          </cell>
        </row>
        <row r="858">
          <cell r="D858" t="str">
            <v>[Blank FA 1]</v>
          </cell>
          <cell r="E858" t="str">
            <v>Terminal Domestic - Turbo Prop</v>
          </cell>
        </row>
        <row r="859">
          <cell r="D859" t="str">
            <v>[Blank FA 1]</v>
          </cell>
          <cell r="E859" t="str">
            <v>Terminal Domestic - Turbo Prop</v>
          </cell>
        </row>
        <row r="860">
          <cell r="D860" t="str">
            <v>[Blank FA 1]</v>
          </cell>
          <cell r="E860" t="str">
            <v>Terminal Domestic - Turbo Prop</v>
          </cell>
        </row>
        <row r="861">
          <cell r="D861" t="str">
            <v>[Blank FA 1]</v>
          </cell>
          <cell r="E861" t="str">
            <v>Terminal Domestic - Turbo Prop</v>
          </cell>
        </row>
        <row r="865">
          <cell r="D865" t="str">
            <v>[Blank FA 2]</v>
          </cell>
          <cell r="E865" t="str">
            <v>Terminal Domestic - Turbo Prop</v>
          </cell>
        </row>
        <row r="866">
          <cell r="D866" t="str">
            <v>[Blank FA 2]</v>
          </cell>
          <cell r="E866" t="str">
            <v>Terminal Domestic - Turbo Prop</v>
          </cell>
        </row>
        <row r="867">
          <cell r="D867" t="str">
            <v>[Blank FA 2]</v>
          </cell>
          <cell r="E867" t="str">
            <v>Terminal Domestic - Turbo Prop</v>
          </cell>
        </row>
        <row r="868">
          <cell r="D868" t="str">
            <v>[Blank FA 2]</v>
          </cell>
          <cell r="E868" t="str">
            <v>Terminal Domestic - Turbo Prop</v>
          </cell>
        </row>
        <row r="869">
          <cell r="D869" t="str">
            <v>[Blank FA 2]</v>
          </cell>
          <cell r="E869" t="str">
            <v>Terminal Domestic - Turbo Prop</v>
          </cell>
        </row>
        <row r="870">
          <cell r="D870" t="str">
            <v>[Blank FA 2]</v>
          </cell>
          <cell r="E870" t="str">
            <v>Terminal Domestic - Turbo Prop</v>
          </cell>
        </row>
        <row r="874">
          <cell r="D874" t="str">
            <v>[Blank FA 3]</v>
          </cell>
          <cell r="E874" t="str">
            <v>Terminal Domestic - Turbo Prop</v>
          </cell>
        </row>
        <row r="875">
          <cell r="D875" t="str">
            <v>[Blank FA 3]</v>
          </cell>
          <cell r="E875" t="str">
            <v>Terminal Domestic - Turbo Prop</v>
          </cell>
        </row>
        <row r="876">
          <cell r="D876" t="str">
            <v>[Blank FA 3]</v>
          </cell>
          <cell r="E876" t="str">
            <v>Terminal Domestic - Turbo Prop</v>
          </cell>
        </row>
        <row r="877">
          <cell r="D877" t="str">
            <v>[Blank FA 3]</v>
          </cell>
          <cell r="E877" t="str">
            <v>Terminal Domestic - Turbo Prop</v>
          </cell>
        </row>
        <row r="878">
          <cell r="D878" t="str">
            <v>[Blank FA 3]</v>
          </cell>
          <cell r="E878" t="str">
            <v>Terminal Domestic - Turbo Prop</v>
          </cell>
        </row>
        <row r="879">
          <cell r="D879" t="str">
            <v>[Blank FA 3]</v>
          </cell>
          <cell r="E879" t="str">
            <v>Terminal Domestic - Turbo Prop</v>
          </cell>
        </row>
        <row r="888">
          <cell r="D888" t="str">
            <v>Land</v>
          </cell>
          <cell r="E888" t="str">
            <v>Terminal Domestic - Turbo Prop</v>
          </cell>
        </row>
        <row r="889">
          <cell r="D889" t="str">
            <v>Land</v>
          </cell>
          <cell r="E889" t="str">
            <v>Terminal Domestic - Turbo Prop</v>
          </cell>
        </row>
        <row r="890">
          <cell r="D890" t="str">
            <v>Land</v>
          </cell>
          <cell r="E890" t="str">
            <v>Terminal Domestic - Turbo Prop</v>
          </cell>
        </row>
        <row r="891">
          <cell r="D891" t="str">
            <v>Land</v>
          </cell>
          <cell r="E891" t="str">
            <v>Terminal Domestic - Turbo Prop</v>
          </cell>
        </row>
        <row r="892">
          <cell r="D892" t="str">
            <v>Land</v>
          </cell>
          <cell r="E892" t="str">
            <v>Terminal Domestic - Turbo Prop</v>
          </cell>
        </row>
        <row r="893">
          <cell r="D893" t="str">
            <v>Land</v>
          </cell>
          <cell r="E893" t="str">
            <v>Terminal Domestic - Turbo Prop</v>
          </cell>
        </row>
        <row r="897">
          <cell r="D897" t="str">
            <v>Buildings</v>
          </cell>
          <cell r="E897" t="str">
            <v>Terminal Domestic - Turbo Prop</v>
          </cell>
        </row>
        <row r="898">
          <cell r="D898" t="str">
            <v>Buildings</v>
          </cell>
          <cell r="E898" t="str">
            <v>Terminal Domestic - Turbo Prop</v>
          </cell>
        </row>
        <row r="899">
          <cell r="D899" t="str">
            <v>Buildings</v>
          </cell>
          <cell r="E899" t="str">
            <v>Terminal Domestic - Turbo Prop</v>
          </cell>
        </row>
        <row r="900">
          <cell r="D900" t="str">
            <v>Buildings</v>
          </cell>
          <cell r="E900" t="str">
            <v>Terminal Domestic - Turbo Prop</v>
          </cell>
        </row>
        <row r="901">
          <cell r="D901" t="str">
            <v>Buildings</v>
          </cell>
          <cell r="E901" t="str">
            <v>Terminal Domestic - Turbo Prop</v>
          </cell>
        </row>
        <row r="902">
          <cell r="D902" t="str">
            <v>Buildings</v>
          </cell>
          <cell r="E902" t="str">
            <v>Terminal Domestic - Turbo Prop</v>
          </cell>
        </row>
        <row r="906">
          <cell r="D906" t="str">
            <v>Computers &amp; Furniture</v>
          </cell>
          <cell r="E906" t="str">
            <v>Terminal Domestic - Turbo Prop</v>
          </cell>
        </row>
        <row r="907">
          <cell r="D907" t="str">
            <v>Computers &amp; Furniture</v>
          </cell>
          <cell r="E907" t="str">
            <v>Terminal Domestic - Turbo Prop</v>
          </cell>
        </row>
        <row r="908">
          <cell r="D908" t="str">
            <v>Computers &amp; Furniture</v>
          </cell>
          <cell r="E908" t="str">
            <v>Terminal Domestic - Turbo Prop</v>
          </cell>
        </row>
        <row r="909">
          <cell r="D909" t="str">
            <v>Computers &amp; Furniture</v>
          </cell>
          <cell r="E909" t="str">
            <v>Terminal Domestic - Turbo Prop</v>
          </cell>
        </row>
        <row r="910">
          <cell r="D910" t="str">
            <v>Computers &amp; Furniture</v>
          </cell>
          <cell r="E910" t="str">
            <v>Terminal Domestic - Turbo Prop</v>
          </cell>
        </row>
        <row r="911">
          <cell r="D911" t="str">
            <v>Computers &amp; Furniture</v>
          </cell>
          <cell r="E911" t="str">
            <v>Terminal Domestic - Turbo Prop</v>
          </cell>
        </row>
        <row r="915">
          <cell r="D915" t="str">
            <v>Motor vehicles</v>
          </cell>
          <cell r="E915" t="str">
            <v>Terminal Domestic - Turbo Prop</v>
          </cell>
        </row>
        <row r="916">
          <cell r="D916" t="str">
            <v>Motor vehicles</v>
          </cell>
          <cell r="E916" t="str">
            <v>Terminal Domestic - Turbo Prop</v>
          </cell>
        </row>
        <row r="917">
          <cell r="D917" t="str">
            <v>Motor vehicles</v>
          </cell>
          <cell r="E917" t="str">
            <v>Terminal Domestic - Turbo Prop</v>
          </cell>
        </row>
        <row r="918">
          <cell r="D918" t="str">
            <v>Motor vehicles</v>
          </cell>
          <cell r="E918" t="str">
            <v>Terminal Domestic - Turbo Prop</v>
          </cell>
        </row>
        <row r="919">
          <cell r="D919" t="str">
            <v>Motor vehicles</v>
          </cell>
          <cell r="E919" t="str">
            <v>Terminal Domestic - Turbo Prop</v>
          </cell>
        </row>
        <row r="920">
          <cell r="D920" t="str">
            <v>Motor vehicles</v>
          </cell>
          <cell r="E920" t="str">
            <v>Terminal Domestic - Turbo Prop</v>
          </cell>
        </row>
        <row r="924">
          <cell r="D924" t="str">
            <v>Plant &amp; equipment</v>
          </cell>
          <cell r="E924" t="str">
            <v>Terminal Domestic - Turbo Prop</v>
          </cell>
        </row>
        <row r="925">
          <cell r="D925" t="str">
            <v>Plant &amp; equipment</v>
          </cell>
          <cell r="E925" t="str">
            <v>Terminal Domestic - Turbo Prop</v>
          </cell>
        </row>
        <row r="926">
          <cell r="D926" t="str">
            <v>Plant &amp; equipment</v>
          </cell>
          <cell r="E926" t="str">
            <v>Terminal Domestic - Turbo Prop</v>
          </cell>
        </row>
        <row r="927">
          <cell r="D927" t="str">
            <v>Plant &amp; equipment</v>
          </cell>
          <cell r="E927" t="str">
            <v>Terminal Domestic - Turbo Prop</v>
          </cell>
        </row>
        <row r="928">
          <cell r="D928" t="str">
            <v>Plant &amp; equipment</v>
          </cell>
          <cell r="E928" t="str">
            <v>Terminal Domestic - Turbo Prop</v>
          </cell>
        </row>
        <row r="929">
          <cell r="D929" t="str">
            <v>Plant &amp; equipment</v>
          </cell>
          <cell r="E929" t="str">
            <v>Terminal Domestic - Turbo Prop</v>
          </cell>
        </row>
        <row r="933">
          <cell r="D933" t="str">
            <v>Airfield Runway Apron Taxi</v>
          </cell>
          <cell r="E933" t="str">
            <v>Terminal Domestic - Turbo Prop</v>
          </cell>
        </row>
        <row r="934">
          <cell r="D934" t="str">
            <v>Airfield Runway Apron Taxi</v>
          </cell>
          <cell r="E934" t="str">
            <v>Terminal Domestic - Turbo Prop</v>
          </cell>
        </row>
        <row r="935">
          <cell r="D935" t="str">
            <v>Airfield Runway Apron Taxi</v>
          </cell>
          <cell r="E935" t="str">
            <v>Terminal Domestic - Turbo Prop</v>
          </cell>
        </row>
        <row r="936">
          <cell r="D936" t="str">
            <v>Airfield Runway Apron Taxi</v>
          </cell>
          <cell r="E936" t="str">
            <v>Terminal Domestic - Turbo Prop</v>
          </cell>
        </row>
        <row r="937">
          <cell r="D937" t="str">
            <v>Airfield Runway Apron Taxi</v>
          </cell>
          <cell r="E937" t="str">
            <v>Terminal Domestic - Turbo Prop</v>
          </cell>
        </row>
        <row r="938">
          <cell r="D938" t="str">
            <v>Airfield Runway Apron Taxi</v>
          </cell>
          <cell r="E938" t="str">
            <v>Terminal Domestic - Turbo Prop</v>
          </cell>
        </row>
        <row r="942">
          <cell r="D942" t="str">
            <v>Infrastructure</v>
          </cell>
          <cell r="E942" t="str">
            <v>Terminal Domestic - Turbo Prop</v>
          </cell>
        </row>
        <row r="943">
          <cell r="D943" t="str">
            <v>Infrastructure</v>
          </cell>
          <cell r="E943" t="str">
            <v>Terminal Domestic - Turbo Prop</v>
          </cell>
        </row>
        <row r="944">
          <cell r="D944" t="str">
            <v>Infrastructure</v>
          </cell>
          <cell r="E944" t="str">
            <v>Terminal Domestic - Turbo Prop</v>
          </cell>
        </row>
        <row r="945">
          <cell r="D945" t="str">
            <v>Infrastructure</v>
          </cell>
          <cell r="E945" t="str">
            <v>Terminal Domestic - Turbo Prop</v>
          </cell>
        </row>
        <row r="946">
          <cell r="D946" t="str">
            <v>Infrastructure</v>
          </cell>
          <cell r="E946" t="str">
            <v>Terminal Domestic - Turbo Prop</v>
          </cell>
        </row>
        <row r="947">
          <cell r="D947" t="str">
            <v>Infrastructure</v>
          </cell>
          <cell r="E947" t="str">
            <v>Terminal Domestic - Turbo Prop</v>
          </cell>
        </row>
        <row r="951">
          <cell r="D951" t="str">
            <v>Terminal facilities</v>
          </cell>
          <cell r="E951" t="str">
            <v>Terminal Domestic - Turbo Prop</v>
          </cell>
        </row>
        <row r="952">
          <cell r="D952" t="str">
            <v>Terminal facilities</v>
          </cell>
          <cell r="E952" t="str">
            <v>Terminal Domestic - Turbo Prop</v>
          </cell>
        </row>
        <row r="953">
          <cell r="D953" t="str">
            <v>Terminal facilities</v>
          </cell>
          <cell r="E953" t="str">
            <v>Terminal Domestic - Turbo Prop</v>
          </cell>
        </row>
        <row r="954">
          <cell r="D954" t="str">
            <v>Terminal facilities</v>
          </cell>
          <cell r="E954" t="str">
            <v>Terminal Domestic - Turbo Prop</v>
          </cell>
        </row>
        <row r="955">
          <cell r="D955" t="str">
            <v>Terminal facilities</v>
          </cell>
          <cell r="E955" t="str">
            <v>Terminal Domestic - Turbo Prop</v>
          </cell>
        </row>
        <row r="956">
          <cell r="D956" t="str">
            <v>Terminal facilities</v>
          </cell>
          <cell r="E956" t="str">
            <v>Terminal Domestic - Turbo Prop</v>
          </cell>
        </row>
        <row r="960">
          <cell r="D960" t="str">
            <v>Car parking</v>
          </cell>
          <cell r="E960" t="str">
            <v>Terminal Domestic - Turbo Prop</v>
          </cell>
        </row>
        <row r="961">
          <cell r="D961" t="str">
            <v>Car parking</v>
          </cell>
          <cell r="E961" t="str">
            <v>Terminal Domestic - Turbo Prop</v>
          </cell>
        </row>
        <row r="962">
          <cell r="D962" t="str">
            <v>Car parking</v>
          </cell>
          <cell r="E962" t="str">
            <v>Terminal Domestic - Turbo Prop</v>
          </cell>
        </row>
        <row r="963">
          <cell r="D963" t="str">
            <v>Car parking</v>
          </cell>
          <cell r="E963" t="str">
            <v>Terminal Domestic - Turbo Prop</v>
          </cell>
        </row>
        <row r="964">
          <cell r="D964" t="str">
            <v>Car parking</v>
          </cell>
          <cell r="E964" t="str">
            <v>Terminal Domestic - Turbo Prop</v>
          </cell>
        </row>
        <row r="965">
          <cell r="D965" t="str">
            <v>Car parking</v>
          </cell>
          <cell r="E965" t="str">
            <v>Terminal Domestic - Turbo Prop</v>
          </cell>
        </row>
        <row r="969">
          <cell r="D969" t="str">
            <v>Software</v>
          </cell>
          <cell r="E969" t="str">
            <v>Terminal Domestic - Turbo Prop</v>
          </cell>
        </row>
        <row r="970">
          <cell r="D970" t="str">
            <v>Software</v>
          </cell>
          <cell r="E970" t="str">
            <v>Terminal Domestic - Turbo Prop</v>
          </cell>
        </row>
        <row r="971">
          <cell r="D971" t="str">
            <v>Software</v>
          </cell>
          <cell r="E971" t="str">
            <v>Terminal Domestic - Turbo Prop</v>
          </cell>
        </row>
        <row r="972">
          <cell r="D972" t="str">
            <v>Software</v>
          </cell>
          <cell r="E972" t="str">
            <v>Terminal Domestic - Turbo Prop</v>
          </cell>
        </row>
        <row r="973">
          <cell r="D973" t="str">
            <v>Software</v>
          </cell>
          <cell r="E973" t="str">
            <v>Terminal Domestic - Turbo Prop</v>
          </cell>
        </row>
        <row r="974">
          <cell r="D974" t="str">
            <v>Software</v>
          </cell>
          <cell r="E974" t="str">
            <v>Terminal Domestic - Turbo Prop</v>
          </cell>
        </row>
        <row r="978">
          <cell r="D978" t="str">
            <v>[Blank FA 1]</v>
          </cell>
          <cell r="E978" t="str">
            <v>Terminal Domestic - Turbo Prop</v>
          </cell>
        </row>
        <row r="979">
          <cell r="D979" t="str">
            <v>[Blank FA 1]</v>
          </cell>
          <cell r="E979" t="str">
            <v>Terminal Domestic - Turbo Prop</v>
          </cell>
        </row>
        <row r="980">
          <cell r="D980" t="str">
            <v>[Blank FA 1]</v>
          </cell>
          <cell r="E980" t="str">
            <v>Terminal Domestic - Turbo Prop</v>
          </cell>
        </row>
        <row r="981">
          <cell r="D981" t="str">
            <v>[Blank FA 1]</v>
          </cell>
          <cell r="E981" t="str">
            <v>Terminal Domestic - Turbo Prop</v>
          </cell>
        </row>
        <row r="982">
          <cell r="D982" t="str">
            <v>[Blank FA 1]</v>
          </cell>
          <cell r="E982" t="str">
            <v>Terminal Domestic - Turbo Prop</v>
          </cell>
        </row>
        <row r="983">
          <cell r="D983" t="str">
            <v>[Blank FA 1]</v>
          </cell>
          <cell r="E983" t="str">
            <v>Terminal Domestic - Turbo Prop</v>
          </cell>
        </row>
        <row r="987">
          <cell r="D987" t="str">
            <v>[Blank FA 2]</v>
          </cell>
          <cell r="E987" t="str">
            <v>Terminal Domestic - Turbo Prop</v>
          </cell>
        </row>
        <row r="988">
          <cell r="D988" t="str">
            <v>[Blank FA 2]</v>
          </cell>
          <cell r="E988" t="str">
            <v>Terminal Domestic - Turbo Prop</v>
          </cell>
        </row>
        <row r="989">
          <cell r="D989" t="str">
            <v>[Blank FA 2]</v>
          </cell>
          <cell r="E989" t="str">
            <v>Terminal Domestic - Turbo Prop</v>
          </cell>
        </row>
        <row r="990">
          <cell r="D990" t="str">
            <v>[Blank FA 2]</v>
          </cell>
          <cell r="E990" t="str">
            <v>Terminal Domestic - Turbo Prop</v>
          </cell>
        </row>
        <row r="991">
          <cell r="D991" t="str">
            <v>[Blank FA 2]</v>
          </cell>
          <cell r="E991" t="str">
            <v>Terminal Domestic - Turbo Prop</v>
          </cell>
        </row>
        <row r="992">
          <cell r="D992" t="str">
            <v>[Blank FA 2]</v>
          </cell>
          <cell r="E992" t="str">
            <v>Terminal Domestic - Turbo Prop</v>
          </cell>
        </row>
        <row r="996">
          <cell r="D996" t="str">
            <v>[Blank FA 3]</v>
          </cell>
          <cell r="E996" t="str">
            <v>Terminal Domestic - Turbo Prop</v>
          </cell>
        </row>
        <row r="997">
          <cell r="D997" t="str">
            <v>[Blank FA 3]</v>
          </cell>
          <cell r="E997" t="str">
            <v>Terminal Domestic - Turbo Prop</v>
          </cell>
        </row>
        <row r="998">
          <cell r="D998" t="str">
            <v>[Blank FA 3]</v>
          </cell>
          <cell r="E998" t="str">
            <v>Terminal Domestic - Turbo Prop</v>
          </cell>
        </row>
        <row r="999">
          <cell r="D999" t="str">
            <v>[Blank FA 3]</v>
          </cell>
          <cell r="E999" t="str">
            <v>Terminal Domestic - Turbo Prop</v>
          </cell>
        </row>
        <row r="1000">
          <cell r="D1000" t="str">
            <v>[Blank FA 3]</v>
          </cell>
          <cell r="E1000" t="str">
            <v>Terminal Domestic - Turbo Prop</v>
          </cell>
        </row>
        <row r="1001">
          <cell r="D1001" t="str">
            <v>[Blank FA 3]</v>
          </cell>
          <cell r="E1001" t="str">
            <v>Terminal Domestic - Turbo Prop</v>
          </cell>
        </row>
        <row r="1010">
          <cell r="D1010" t="str">
            <v>Land</v>
          </cell>
          <cell r="E1010" t="str">
            <v>Commercial - Terminal</v>
          </cell>
        </row>
        <row r="1011">
          <cell r="D1011" t="str">
            <v>Land</v>
          </cell>
          <cell r="E1011" t="str">
            <v>Commercial - Terminal</v>
          </cell>
        </row>
        <row r="1012">
          <cell r="D1012" t="str">
            <v>Land</v>
          </cell>
          <cell r="E1012" t="str">
            <v>Commercial - Terminal</v>
          </cell>
        </row>
        <row r="1013">
          <cell r="D1013" t="str">
            <v>Land</v>
          </cell>
          <cell r="E1013" t="str">
            <v>Commercial - Terminal</v>
          </cell>
        </row>
        <row r="1014">
          <cell r="D1014" t="str">
            <v>Land</v>
          </cell>
          <cell r="E1014" t="str">
            <v>Commercial - Terminal</v>
          </cell>
        </row>
        <row r="1015">
          <cell r="D1015" t="str">
            <v>Land</v>
          </cell>
          <cell r="E1015" t="str">
            <v>Commercial - Terminal</v>
          </cell>
        </row>
        <row r="1019">
          <cell r="D1019" t="str">
            <v>Buildings</v>
          </cell>
          <cell r="E1019" t="str">
            <v>Commercial - Terminal</v>
          </cell>
        </row>
        <row r="1020">
          <cell r="D1020" t="str">
            <v>Buildings</v>
          </cell>
          <cell r="E1020" t="str">
            <v>Commercial - Terminal</v>
          </cell>
        </row>
        <row r="1021">
          <cell r="D1021" t="str">
            <v>Buildings</v>
          </cell>
          <cell r="E1021" t="str">
            <v>Commercial - Terminal</v>
          </cell>
        </row>
        <row r="1022">
          <cell r="D1022" t="str">
            <v>Buildings</v>
          </cell>
          <cell r="E1022" t="str">
            <v>Commercial - Terminal</v>
          </cell>
        </row>
        <row r="1023">
          <cell r="D1023" t="str">
            <v>Buildings</v>
          </cell>
          <cell r="E1023" t="str">
            <v>Commercial - Terminal</v>
          </cell>
        </row>
        <row r="1024">
          <cell r="D1024" t="str">
            <v>Buildings</v>
          </cell>
          <cell r="E1024" t="str">
            <v>Commercial - Terminal</v>
          </cell>
        </row>
        <row r="1028">
          <cell r="D1028" t="str">
            <v>Computers &amp; Furniture</v>
          </cell>
          <cell r="E1028" t="str">
            <v>Commercial - Terminal</v>
          </cell>
        </row>
        <row r="1029">
          <cell r="D1029" t="str">
            <v>Computers &amp; Furniture</v>
          </cell>
          <cell r="E1029" t="str">
            <v>Commercial - Terminal</v>
          </cell>
        </row>
        <row r="1030">
          <cell r="D1030" t="str">
            <v>Computers &amp; Furniture</v>
          </cell>
          <cell r="E1030" t="str">
            <v>Commercial - Terminal</v>
          </cell>
        </row>
        <row r="1031">
          <cell r="D1031" t="str">
            <v>Computers &amp; Furniture</v>
          </cell>
          <cell r="E1031" t="str">
            <v>Commercial - Terminal</v>
          </cell>
        </row>
        <row r="1032">
          <cell r="D1032" t="str">
            <v>Computers &amp; Furniture</v>
          </cell>
          <cell r="E1032" t="str">
            <v>Commercial - Terminal</v>
          </cell>
        </row>
        <row r="1033">
          <cell r="D1033" t="str">
            <v>Computers &amp; Furniture</v>
          </cell>
          <cell r="E1033" t="str">
            <v>Commercial - Terminal</v>
          </cell>
        </row>
        <row r="1037">
          <cell r="D1037" t="str">
            <v>Motor vehicles</v>
          </cell>
          <cell r="E1037" t="str">
            <v>Commercial - Terminal</v>
          </cell>
        </row>
        <row r="1038">
          <cell r="D1038" t="str">
            <v>Motor vehicles</v>
          </cell>
          <cell r="E1038" t="str">
            <v>Commercial - Terminal</v>
          </cell>
        </row>
        <row r="1039">
          <cell r="D1039" t="str">
            <v>Motor vehicles</v>
          </cell>
          <cell r="E1039" t="str">
            <v>Commercial - Terminal</v>
          </cell>
        </row>
        <row r="1040">
          <cell r="D1040" t="str">
            <v>Motor vehicles</v>
          </cell>
          <cell r="E1040" t="str">
            <v>Commercial - Terminal</v>
          </cell>
        </row>
        <row r="1041">
          <cell r="D1041" t="str">
            <v>Motor vehicles</v>
          </cell>
          <cell r="E1041" t="str">
            <v>Commercial - Terminal</v>
          </cell>
        </row>
        <row r="1042">
          <cell r="D1042" t="str">
            <v>Motor vehicles</v>
          </cell>
          <cell r="E1042" t="str">
            <v>Commercial - Terminal</v>
          </cell>
        </row>
        <row r="1046">
          <cell r="D1046" t="str">
            <v>Plant &amp; equipment</v>
          </cell>
          <cell r="E1046" t="str">
            <v>Commercial - Terminal</v>
          </cell>
        </row>
        <row r="1047">
          <cell r="D1047" t="str">
            <v>Plant &amp; equipment</v>
          </cell>
          <cell r="E1047" t="str">
            <v>Commercial - Terminal</v>
          </cell>
        </row>
        <row r="1048">
          <cell r="D1048" t="str">
            <v>Plant &amp; equipment</v>
          </cell>
          <cell r="E1048" t="str">
            <v>Commercial - Terminal</v>
          </cell>
        </row>
        <row r="1049">
          <cell r="D1049" t="str">
            <v>Plant &amp; equipment</v>
          </cell>
          <cell r="E1049" t="str">
            <v>Commercial - Terminal</v>
          </cell>
        </row>
        <row r="1050">
          <cell r="D1050" t="str">
            <v>Plant &amp; equipment</v>
          </cell>
          <cell r="E1050" t="str">
            <v>Commercial - Terminal</v>
          </cell>
        </row>
        <row r="1051">
          <cell r="D1051" t="str">
            <v>Plant &amp; equipment</v>
          </cell>
          <cell r="E1051" t="str">
            <v>Commercial - Terminal</v>
          </cell>
        </row>
        <row r="1055">
          <cell r="D1055" t="str">
            <v>Airfield Runway Apron Taxi</v>
          </cell>
          <cell r="E1055" t="str">
            <v>Commercial - Terminal</v>
          </cell>
        </row>
        <row r="1056">
          <cell r="D1056" t="str">
            <v>Airfield Runway Apron Taxi</v>
          </cell>
          <cell r="E1056" t="str">
            <v>Commercial - Terminal</v>
          </cell>
        </row>
        <row r="1057">
          <cell r="D1057" t="str">
            <v>Airfield Runway Apron Taxi</v>
          </cell>
          <cell r="E1057" t="str">
            <v>Commercial - Terminal</v>
          </cell>
        </row>
        <row r="1058">
          <cell r="D1058" t="str">
            <v>Airfield Runway Apron Taxi</v>
          </cell>
          <cell r="E1058" t="str">
            <v>Commercial - Terminal</v>
          </cell>
        </row>
        <row r="1059">
          <cell r="D1059" t="str">
            <v>Airfield Runway Apron Taxi</v>
          </cell>
          <cell r="E1059" t="str">
            <v>Commercial - Terminal</v>
          </cell>
        </row>
        <row r="1060">
          <cell r="D1060" t="str">
            <v>Airfield Runway Apron Taxi</v>
          </cell>
          <cell r="E1060" t="str">
            <v>Commercial - Terminal</v>
          </cell>
        </row>
        <row r="1064">
          <cell r="D1064" t="str">
            <v>Infrastructure</v>
          </cell>
          <cell r="E1064" t="str">
            <v>Commercial - Terminal</v>
          </cell>
        </row>
        <row r="1065">
          <cell r="D1065" t="str">
            <v>Infrastructure</v>
          </cell>
          <cell r="E1065" t="str">
            <v>Commercial - Terminal</v>
          </cell>
        </row>
        <row r="1066">
          <cell r="D1066" t="str">
            <v>Infrastructure</v>
          </cell>
          <cell r="E1066" t="str">
            <v>Commercial - Terminal</v>
          </cell>
        </row>
        <row r="1067">
          <cell r="D1067" t="str">
            <v>Infrastructure</v>
          </cell>
          <cell r="E1067" t="str">
            <v>Commercial - Terminal</v>
          </cell>
        </row>
        <row r="1068">
          <cell r="D1068" t="str">
            <v>Infrastructure</v>
          </cell>
          <cell r="E1068" t="str">
            <v>Commercial - Terminal</v>
          </cell>
        </row>
        <row r="1069">
          <cell r="D1069" t="str">
            <v>Infrastructure</v>
          </cell>
          <cell r="E1069" t="str">
            <v>Commercial - Terminal</v>
          </cell>
        </row>
        <row r="1073">
          <cell r="D1073" t="str">
            <v>Terminal facilities</v>
          </cell>
          <cell r="E1073" t="str">
            <v>Commercial - Terminal</v>
          </cell>
        </row>
        <row r="1074">
          <cell r="D1074" t="str">
            <v>Terminal facilities</v>
          </cell>
          <cell r="E1074" t="str">
            <v>Commercial - Terminal</v>
          </cell>
        </row>
        <row r="1075">
          <cell r="D1075" t="str">
            <v>Terminal facilities</v>
          </cell>
          <cell r="E1075" t="str">
            <v>Commercial - Terminal</v>
          </cell>
        </row>
        <row r="1076">
          <cell r="D1076" t="str">
            <v>Terminal facilities</v>
          </cell>
          <cell r="E1076" t="str">
            <v>Commercial - Terminal</v>
          </cell>
        </row>
        <row r="1077">
          <cell r="D1077" t="str">
            <v>Terminal facilities</v>
          </cell>
          <cell r="E1077" t="str">
            <v>Commercial - Terminal</v>
          </cell>
        </row>
        <row r="1078">
          <cell r="D1078" t="str">
            <v>Terminal facilities</v>
          </cell>
          <cell r="E1078" t="str">
            <v>Commercial - Terminal</v>
          </cell>
        </row>
        <row r="1082">
          <cell r="D1082" t="str">
            <v>Car parking</v>
          </cell>
          <cell r="E1082" t="str">
            <v>Commercial - Terminal</v>
          </cell>
        </row>
        <row r="1083">
          <cell r="D1083" t="str">
            <v>Car parking</v>
          </cell>
          <cell r="E1083" t="str">
            <v>Commercial - Terminal</v>
          </cell>
        </row>
        <row r="1084">
          <cell r="D1084" t="str">
            <v>Car parking</v>
          </cell>
          <cell r="E1084" t="str">
            <v>Commercial - Terminal</v>
          </cell>
        </row>
        <row r="1085">
          <cell r="D1085" t="str">
            <v>Car parking</v>
          </cell>
          <cell r="E1085" t="str">
            <v>Commercial - Terminal</v>
          </cell>
        </row>
        <row r="1086">
          <cell r="D1086" t="str">
            <v>Car parking</v>
          </cell>
          <cell r="E1086" t="str">
            <v>Commercial - Terminal</v>
          </cell>
        </row>
        <row r="1087">
          <cell r="D1087" t="str">
            <v>Car parking</v>
          </cell>
          <cell r="E1087" t="str">
            <v>Commercial - Terminal</v>
          </cell>
        </row>
        <row r="1091">
          <cell r="D1091" t="str">
            <v>Software</v>
          </cell>
          <cell r="E1091" t="str">
            <v>Commercial - Terminal</v>
          </cell>
        </row>
        <row r="1092">
          <cell r="D1092" t="str">
            <v>Software</v>
          </cell>
          <cell r="E1092" t="str">
            <v>Commercial - Terminal</v>
          </cell>
        </row>
        <row r="1093">
          <cell r="D1093" t="str">
            <v>Software</v>
          </cell>
          <cell r="E1093" t="str">
            <v>Commercial - Terminal</v>
          </cell>
        </row>
        <row r="1094">
          <cell r="D1094" t="str">
            <v>Software</v>
          </cell>
          <cell r="E1094" t="str">
            <v>Commercial - Terminal</v>
          </cell>
        </row>
        <row r="1095">
          <cell r="D1095" t="str">
            <v>Software</v>
          </cell>
          <cell r="E1095" t="str">
            <v>Commercial - Terminal</v>
          </cell>
        </row>
        <row r="1096">
          <cell r="D1096" t="str">
            <v>Software</v>
          </cell>
          <cell r="E1096" t="str">
            <v>Commercial - Terminal</v>
          </cell>
        </row>
        <row r="1100">
          <cell r="D1100" t="str">
            <v>[Blank FA 1]</v>
          </cell>
          <cell r="E1100" t="str">
            <v>Commercial - Terminal</v>
          </cell>
        </row>
        <row r="1101">
          <cell r="D1101" t="str">
            <v>[Blank FA 1]</v>
          </cell>
          <cell r="E1101" t="str">
            <v>Commercial - Terminal</v>
          </cell>
        </row>
        <row r="1102">
          <cell r="D1102" t="str">
            <v>[Blank FA 1]</v>
          </cell>
          <cell r="E1102" t="str">
            <v>Commercial - Terminal</v>
          </cell>
        </row>
        <row r="1103">
          <cell r="D1103" t="str">
            <v>[Blank FA 1]</v>
          </cell>
          <cell r="E1103" t="str">
            <v>Commercial - Terminal</v>
          </cell>
        </row>
        <row r="1104">
          <cell r="D1104" t="str">
            <v>[Blank FA 1]</v>
          </cell>
          <cell r="E1104" t="str">
            <v>Commercial - Terminal</v>
          </cell>
        </row>
        <row r="1105">
          <cell r="D1105" t="str">
            <v>[Blank FA 1]</v>
          </cell>
          <cell r="E1105" t="str">
            <v>Commercial - Terminal</v>
          </cell>
        </row>
        <row r="1109">
          <cell r="D1109" t="str">
            <v>[Blank FA 2]</v>
          </cell>
          <cell r="E1109" t="str">
            <v>Commercial - Terminal</v>
          </cell>
        </row>
        <row r="1110">
          <cell r="D1110" t="str">
            <v>[Blank FA 2]</v>
          </cell>
          <cell r="E1110" t="str">
            <v>Commercial - Terminal</v>
          </cell>
        </row>
        <row r="1111">
          <cell r="D1111" t="str">
            <v>[Blank FA 2]</v>
          </cell>
          <cell r="E1111" t="str">
            <v>Commercial - Terminal</v>
          </cell>
        </row>
        <row r="1112">
          <cell r="D1112" t="str">
            <v>[Blank FA 2]</v>
          </cell>
          <cell r="E1112" t="str">
            <v>Commercial - Terminal</v>
          </cell>
        </row>
        <row r="1113">
          <cell r="D1113" t="str">
            <v>[Blank FA 2]</v>
          </cell>
          <cell r="E1113" t="str">
            <v>Commercial - Terminal</v>
          </cell>
        </row>
        <row r="1114">
          <cell r="D1114" t="str">
            <v>[Blank FA 2]</v>
          </cell>
          <cell r="E1114" t="str">
            <v>Commercial - Terminal</v>
          </cell>
        </row>
        <row r="1118">
          <cell r="D1118" t="str">
            <v>[Blank FA 3]</v>
          </cell>
          <cell r="E1118" t="str">
            <v>Commercial - Terminal</v>
          </cell>
        </row>
        <row r="1119">
          <cell r="D1119" t="str">
            <v>[Blank FA 3]</v>
          </cell>
          <cell r="E1119" t="str">
            <v>Commercial - Terminal</v>
          </cell>
        </row>
        <row r="1120">
          <cell r="D1120" t="str">
            <v>[Blank FA 3]</v>
          </cell>
          <cell r="E1120" t="str">
            <v>Commercial - Terminal</v>
          </cell>
        </row>
        <row r="1121">
          <cell r="D1121" t="str">
            <v>[Blank FA 3]</v>
          </cell>
          <cell r="E1121" t="str">
            <v>Commercial - Terminal</v>
          </cell>
        </row>
        <row r="1122">
          <cell r="D1122" t="str">
            <v>[Blank FA 3]</v>
          </cell>
          <cell r="E1122" t="str">
            <v>Commercial - Terminal</v>
          </cell>
        </row>
        <row r="1123">
          <cell r="D1123" t="str">
            <v>[Blank FA 3]</v>
          </cell>
          <cell r="E1123" t="str">
            <v>Commercial - Terminal</v>
          </cell>
        </row>
        <row r="1132">
          <cell r="D1132" t="str">
            <v>Land</v>
          </cell>
          <cell r="E1132" t="str">
            <v>Commercial - Terminal</v>
          </cell>
        </row>
        <row r="1133">
          <cell r="D1133" t="str">
            <v>Land</v>
          </cell>
          <cell r="E1133" t="str">
            <v>Commercial - Terminal</v>
          </cell>
        </row>
        <row r="1134">
          <cell r="D1134" t="str">
            <v>Land</v>
          </cell>
          <cell r="E1134" t="str">
            <v>Commercial - Terminal</v>
          </cell>
        </row>
        <row r="1135">
          <cell r="D1135" t="str">
            <v>Land</v>
          </cell>
          <cell r="E1135" t="str">
            <v>Commercial - Terminal</v>
          </cell>
        </row>
        <row r="1136">
          <cell r="D1136" t="str">
            <v>Land</v>
          </cell>
          <cell r="E1136" t="str">
            <v>Commercial - Terminal</v>
          </cell>
        </row>
        <row r="1137">
          <cell r="D1137" t="str">
            <v>Land</v>
          </cell>
          <cell r="E1137" t="str">
            <v>Commercial - Terminal</v>
          </cell>
        </row>
        <row r="1141">
          <cell r="D1141" t="str">
            <v>Buildings</v>
          </cell>
          <cell r="E1141" t="str">
            <v>Commercial - Terminal</v>
          </cell>
        </row>
        <row r="1142">
          <cell r="D1142" t="str">
            <v>Buildings</v>
          </cell>
          <cell r="E1142" t="str">
            <v>Commercial - Terminal</v>
          </cell>
        </row>
        <row r="1143">
          <cell r="D1143" t="str">
            <v>Buildings</v>
          </cell>
          <cell r="E1143" t="str">
            <v>Commercial - Terminal</v>
          </cell>
        </row>
        <row r="1144">
          <cell r="D1144" t="str">
            <v>Buildings</v>
          </cell>
          <cell r="E1144" t="str">
            <v>Commercial - Terminal</v>
          </cell>
        </row>
        <row r="1145">
          <cell r="D1145" t="str">
            <v>Buildings</v>
          </cell>
          <cell r="E1145" t="str">
            <v>Commercial - Terminal</v>
          </cell>
        </row>
        <row r="1146">
          <cell r="D1146" t="str">
            <v>Buildings</v>
          </cell>
          <cell r="E1146" t="str">
            <v>Commercial - Terminal</v>
          </cell>
        </row>
        <row r="1150">
          <cell r="D1150" t="str">
            <v>Computers &amp; Furniture</v>
          </cell>
          <cell r="E1150" t="str">
            <v>Commercial - Terminal</v>
          </cell>
        </row>
        <row r="1151">
          <cell r="D1151" t="str">
            <v>Computers &amp; Furniture</v>
          </cell>
          <cell r="E1151" t="str">
            <v>Commercial - Terminal</v>
          </cell>
        </row>
        <row r="1152">
          <cell r="D1152" t="str">
            <v>Computers &amp; Furniture</v>
          </cell>
          <cell r="E1152" t="str">
            <v>Commercial - Terminal</v>
          </cell>
        </row>
        <row r="1153">
          <cell r="D1153" t="str">
            <v>Computers &amp; Furniture</v>
          </cell>
          <cell r="E1153" t="str">
            <v>Commercial - Terminal</v>
          </cell>
        </row>
        <row r="1154">
          <cell r="D1154" t="str">
            <v>Computers &amp; Furniture</v>
          </cell>
          <cell r="E1154" t="str">
            <v>Commercial - Terminal</v>
          </cell>
        </row>
        <row r="1155">
          <cell r="D1155" t="str">
            <v>Computers &amp; Furniture</v>
          </cell>
          <cell r="E1155" t="str">
            <v>Commercial - Terminal</v>
          </cell>
        </row>
        <row r="1159">
          <cell r="D1159" t="str">
            <v>Motor vehicles</v>
          </cell>
          <cell r="E1159" t="str">
            <v>Commercial - Terminal</v>
          </cell>
        </row>
        <row r="1160">
          <cell r="D1160" t="str">
            <v>Motor vehicles</v>
          </cell>
          <cell r="E1160" t="str">
            <v>Commercial - Terminal</v>
          </cell>
        </row>
        <row r="1161">
          <cell r="D1161" t="str">
            <v>Motor vehicles</v>
          </cell>
          <cell r="E1161" t="str">
            <v>Commercial - Terminal</v>
          </cell>
        </row>
        <row r="1162">
          <cell r="D1162" t="str">
            <v>Motor vehicles</v>
          </cell>
          <cell r="E1162" t="str">
            <v>Commercial - Terminal</v>
          </cell>
        </row>
        <row r="1163">
          <cell r="D1163" t="str">
            <v>Motor vehicles</v>
          </cell>
          <cell r="E1163" t="str">
            <v>Commercial - Terminal</v>
          </cell>
        </row>
        <row r="1164">
          <cell r="D1164" t="str">
            <v>Motor vehicles</v>
          </cell>
          <cell r="E1164" t="str">
            <v>Commercial - Terminal</v>
          </cell>
        </row>
        <row r="1168">
          <cell r="D1168" t="str">
            <v>Plant &amp; equipment</v>
          </cell>
          <cell r="E1168" t="str">
            <v>Commercial - Terminal</v>
          </cell>
        </row>
        <row r="1169">
          <cell r="D1169" t="str">
            <v>Plant &amp; equipment</v>
          </cell>
          <cell r="E1169" t="str">
            <v>Commercial - Terminal</v>
          </cell>
        </row>
        <row r="1170">
          <cell r="D1170" t="str">
            <v>Plant &amp; equipment</v>
          </cell>
          <cell r="E1170" t="str">
            <v>Commercial - Terminal</v>
          </cell>
        </row>
        <row r="1171">
          <cell r="D1171" t="str">
            <v>Plant &amp; equipment</v>
          </cell>
          <cell r="E1171" t="str">
            <v>Commercial - Terminal</v>
          </cell>
        </row>
        <row r="1172">
          <cell r="D1172" t="str">
            <v>Plant &amp; equipment</v>
          </cell>
          <cell r="E1172" t="str">
            <v>Commercial - Terminal</v>
          </cell>
        </row>
        <row r="1173">
          <cell r="D1173" t="str">
            <v>Plant &amp; equipment</v>
          </cell>
          <cell r="E1173" t="str">
            <v>Commercial - Terminal</v>
          </cell>
        </row>
        <row r="1177">
          <cell r="D1177" t="str">
            <v>Airfield Runway Apron Taxi</v>
          </cell>
          <cell r="E1177" t="str">
            <v>Commercial - Terminal</v>
          </cell>
        </row>
        <row r="1178">
          <cell r="D1178" t="str">
            <v>Airfield Runway Apron Taxi</v>
          </cell>
          <cell r="E1178" t="str">
            <v>Commercial - Terminal</v>
          </cell>
        </row>
        <row r="1179">
          <cell r="D1179" t="str">
            <v>Airfield Runway Apron Taxi</v>
          </cell>
          <cell r="E1179" t="str">
            <v>Commercial - Terminal</v>
          </cell>
        </row>
        <row r="1180">
          <cell r="D1180" t="str">
            <v>Airfield Runway Apron Taxi</v>
          </cell>
          <cell r="E1180" t="str">
            <v>Commercial - Terminal</v>
          </cell>
        </row>
        <row r="1181">
          <cell r="D1181" t="str">
            <v>Airfield Runway Apron Taxi</v>
          </cell>
          <cell r="E1181" t="str">
            <v>Commercial - Terminal</v>
          </cell>
        </row>
        <row r="1182">
          <cell r="D1182" t="str">
            <v>Airfield Runway Apron Taxi</v>
          </cell>
          <cell r="E1182" t="str">
            <v>Commercial - Terminal</v>
          </cell>
        </row>
        <row r="1186">
          <cell r="D1186" t="str">
            <v>Infrastructure</v>
          </cell>
          <cell r="E1186" t="str">
            <v>Commercial - Terminal</v>
          </cell>
        </row>
        <row r="1187">
          <cell r="D1187" t="str">
            <v>Infrastructure</v>
          </cell>
          <cell r="E1187" t="str">
            <v>Commercial - Terminal</v>
          </cell>
        </row>
        <row r="1188">
          <cell r="D1188" t="str">
            <v>Infrastructure</v>
          </cell>
          <cell r="E1188" t="str">
            <v>Commercial - Terminal</v>
          </cell>
        </row>
        <row r="1189">
          <cell r="D1189" t="str">
            <v>Infrastructure</v>
          </cell>
          <cell r="E1189" t="str">
            <v>Commercial - Terminal</v>
          </cell>
        </row>
        <row r="1190">
          <cell r="D1190" t="str">
            <v>Infrastructure</v>
          </cell>
          <cell r="E1190" t="str">
            <v>Commercial - Terminal</v>
          </cell>
        </row>
        <row r="1191">
          <cell r="D1191" t="str">
            <v>Infrastructure</v>
          </cell>
          <cell r="E1191" t="str">
            <v>Commercial - Terminal</v>
          </cell>
        </row>
        <row r="1195">
          <cell r="D1195" t="str">
            <v>Terminal facilities</v>
          </cell>
          <cell r="E1195" t="str">
            <v>Commercial - Terminal</v>
          </cell>
        </row>
        <row r="1196">
          <cell r="D1196" t="str">
            <v>Terminal facilities</v>
          </cell>
          <cell r="E1196" t="str">
            <v>Commercial - Terminal</v>
          </cell>
        </row>
        <row r="1197">
          <cell r="D1197" t="str">
            <v>Terminal facilities</v>
          </cell>
          <cell r="E1197" t="str">
            <v>Commercial - Terminal</v>
          </cell>
        </row>
        <row r="1198">
          <cell r="D1198" t="str">
            <v>Terminal facilities</v>
          </cell>
          <cell r="E1198" t="str">
            <v>Commercial - Terminal</v>
          </cell>
        </row>
        <row r="1199">
          <cell r="D1199" t="str">
            <v>Terminal facilities</v>
          </cell>
          <cell r="E1199" t="str">
            <v>Commercial - Terminal</v>
          </cell>
        </row>
        <row r="1200">
          <cell r="D1200" t="str">
            <v>Terminal facilities</v>
          </cell>
          <cell r="E1200" t="str">
            <v>Commercial - Terminal</v>
          </cell>
        </row>
        <row r="1204">
          <cell r="D1204" t="str">
            <v>Car parking</v>
          </cell>
          <cell r="E1204" t="str">
            <v>Commercial - Terminal</v>
          </cell>
        </row>
        <row r="1205">
          <cell r="D1205" t="str">
            <v>Car parking</v>
          </cell>
          <cell r="E1205" t="str">
            <v>Commercial - Terminal</v>
          </cell>
        </row>
        <row r="1206">
          <cell r="D1206" t="str">
            <v>Car parking</v>
          </cell>
          <cell r="E1206" t="str">
            <v>Commercial - Terminal</v>
          </cell>
        </row>
        <row r="1207">
          <cell r="D1207" t="str">
            <v>Car parking</v>
          </cell>
          <cell r="E1207" t="str">
            <v>Commercial - Terminal</v>
          </cell>
        </row>
        <row r="1208">
          <cell r="D1208" t="str">
            <v>Car parking</v>
          </cell>
          <cell r="E1208" t="str">
            <v>Commercial - Terminal</v>
          </cell>
        </row>
        <row r="1209">
          <cell r="D1209" t="str">
            <v>Car parking</v>
          </cell>
          <cell r="E1209" t="str">
            <v>Commercial - Terminal</v>
          </cell>
        </row>
        <row r="1213">
          <cell r="D1213" t="str">
            <v>Software</v>
          </cell>
          <cell r="E1213" t="str">
            <v>Commercial - Terminal</v>
          </cell>
        </row>
        <row r="1214">
          <cell r="D1214" t="str">
            <v>Software</v>
          </cell>
          <cell r="E1214" t="str">
            <v>Commercial - Terminal</v>
          </cell>
        </row>
        <row r="1215">
          <cell r="D1215" t="str">
            <v>Software</v>
          </cell>
          <cell r="E1215" t="str">
            <v>Commercial - Terminal</v>
          </cell>
        </row>
        <row r="1216">
          <cell r="D1216" t="str">
            <v>Software</v>
          </cell>
          <cell r="E1216" t="str">
            <v>Commercial - Terminal</v>
          </cell>
        </row>
        <row r="1217">
          <cell r="D1217" t="str">
            <v>Software</v>
          </cell>
          <cell r="E1217" t="str">
            <v>Commercial - Terminal</v>
          </cell>
        </row>
        <row r="1218">
          <cell r="D1218" t="str">
            <v>Software</v>
          </cell>
          <cell r="E1218" t="str">
            <v>Commercial - Terminal</v>
          </cell>
        </row>
        <row r="1222">
          <cell r="D1222" t="str">
            <v>[Blank FA 1]</v>
          </cell>
          <cell r="E1222" t="str">
            <v>Commercial - Terminal</v>
          </cell>
        </row>
        <row r="1223">
          <cell r="D1223" t="str">
            <v>[Blank FA 1]</v>
          </cell>
          <cell r="E1223" t="str">
            <v>Commercial - Terminal</v>
          </cell>
        </row>
        <row r="1224">
          <cell r="D1224" t="str">
            <v>[Blank FA 1]</v>
          </cell>
          <cell r="E1224" t="str">
            <v>Commercial - Terminal</v>
          </cell>
        </row>
        <row r="1225">
          <cell r="D1225" t="str">
            <v>[Blank FA 1]</v>
          </cell>
          <cell r="E1225" t="str">
            <v>Commercial - Terminal</v>
          </cell>
        </row>
        <row r="1226">
          <cell r="D1226" t="str">
            <v>[Blank FA 1]</v>
          </cell>
          <cell r="E1226" t="str">
            <v>Commercial - Terminal</v>
          </cell>
        </row>
        <row r="1227">
          <cell r="D1227" t="str">
            <v>[Blank FA 1]</v>
          </cell>
          <cell r="E1227" t="str">
            <v>Commercial - Terminal</v>
          </cell>
        </row>
        <row r="1231">
          <cell r="D1231" t="str">
            <v>[Blank FA 2]</v>
          </cell>
          <cell r="E1231" t="str">
            <v>Commercial - Terminal</v>
          </cell>
        </row>
        <row r="1232">
          <cell r="D1232" t="str">
            <v>[Blank FA 2]</v>
          </cell>
          <cell r="E1232" t="str">
            <v>Commercial - Terminal</v>
          </cell>
        </row>
        <row r="1233">
          <cell r="D1233" t="str">
            <v>[Blank FA 2]</v>
          </cell>
          <cell r="E1233" t="str">
            <v>Commercial - Terminal</v>
          </cell>
        </row>
        <row r="1234">
          <cell r="D1234" t="str">
            <v>[Blank FA 2]</v>
          </cell>
          <cell r="E1234" t="str">
            <v>Commercial - Terminal</v>
          </cell>
        </row>
        <row r="1235">
          <cell r="D1235" t="str">
            <v>[Blank FA 2]</v>
          </cell>
          <cell r="E1235" t="str">
            <v>Commercial - Terminal</v>
          </cell>
        </row>
        <row r="1236">
          <cell r="D1236" t="str">
            <v>[Blank FA 2]</v>
          </cell>
          <cell r="E1236" t="str">
            <v>Commercial - Terminal</v>
          </cell>
        </row>
        <row r="1240">
          <cell r="D1240" t="str">
            <v>[Blank FA 3]</v>
          </cell>
          <cell r="E1240" t="str">
            <v>Commercial - Terminal</v>
          </cell>
        </row>
        <row r="1241">
          <cell r="D1241" t="str">
            <v>[Blank FA 3]</v>
          </cell>
          <cell r="E1241" t="str">
            <v>Commercial - Terminal</v>
          </cell>
        </row>
        <row r="1242">
          <cell r="D1242" t="str">
            <v>[Blank FA 3]</v>
          </cell>
          <cell r="E1242" t="str">
            <v>Commercial - Terminal</v>
          </cell>
        </row>
        <row r="1243">
          <cell r="D1243" t="str">
            <v>[Blank FA 3]</v>
          </cell>
          <cell r="E1243" t="str">
            <v>Commercial - Terminal</v>
          </cell>
        </row>
        <row r="1244">
          <cell r="D1244" t="str">
            <v>[Blank FA 3]</v>
          </cell>
          <cell r="E1244" t="str">
            <v>Commercial - Terminal</v>
          </cell>
        </row>
        <row r="1245">
          <cell r="D1245" t="str">
            <v>[Blank FA 3]</v>
          </cell>
          <cell r="E1245" t="str">
            <v>Commercial - Terminal</v>
          </cell>
        </row>
        <row r="1254">
          <cell r="D1254" t="str">
            <v>Land</v>
          </cell>
          <cell r="E1254" t="str">
            <v>Common Use Check-in-counter</v>
          </cell>
        </row>
        <row r="1255">
          <cell r="D1255" t="str">
            <v>Land</v>
          </cell>
          <cell r="E1255" t="str">
            <v>Common Use Check-in-counter</v>
          </cell>
        </row>
        <row r="1256">
          <cell r="D1256" t="str">
            <v>Land</v>
          </cell>
          <cell r="E1256" t="str">
            <v>Common Use Check-in-counter</v>
          </cell>
        </row>
        <row r="1257">
          <cell r="D1257" t="str">
            <v>Land</v>
          </cell>
          <cell r="E1257" t="str">
            <v>Common Use Check-in-counter</v>
          </cell>
        </row>
        <row r="1258">
          <cell r="D1258" t="str">
            <v>Land</v>
          </cell>
          <cell r="E1258" t="str">
            <v>Common Use Check-in-counter</v>
          </cell>
        </row>
        <row r="1259">
          <cell r="D1259" t="str">
            <v>Land</v>
          </cell>
          <cell r="E1259" t="str">
            <v>Common Use Check-in-counter</v>
          </cell>
        </row>
        <row r="1263">
          <cell r="D1263" t="str">
            <v>Buildings</v>
          </cell>
          <cell r="E1263" t="str">
            <v>Common Use Check-in-counter</v>
          </cell>
        </row>
        <row r="1264">
          <cell r="D1264" t="str">
            <v>Buildings</v>
          </cell>
          <cell r="E1264" t="str">
            <v>Common Use Check-in-counter</v>
          </cell>
        </row>
        <row r="1265">
          <cell r="D1265" t="str">
            <v>Buildings</v>
          </cell>
          <cell r="E1265" t="str">
            <v>Common Use Check-in-counter</v>
          </cell>
        </row>
        <row r="1266">
          <cell r="D1266" t="str">
            <v>Buildings</v>
          </cell>
          <cell r="E1266" t="str">
            <v>Common Use Check-in-counter</v>
          </cell>
        </row>
        <row r="1267">
          <cell r="D1267" t="str">
            <v>Buildings</v>
          </cell>
          <cell r="E1267" t="str">
            <v>Common Use Check-in-counter</v>
          </cell>
        </row>
        <row r="1268">
          <cell r="D1268" t="str">
            <v>Buildings</v>
          </cell>
          <cell r="E1268" t="str">
            <v>Common Use Check-in-counter</v>
          </cell>
        </row>
        <row r="1272">
          <cell r="D1272" t="str">
            <v>Computers &amp; Furniture</v>
          </cell>
          <cell r="E1272" t="str">
            <v>Common Use Check-in-counter</v>
          </cell>
        </row>
        <row r="1273">
          <cell r="D1273" t="str">
            <v>Computers &amp; Furniture</v>
          </cell>
          <cell r="E1273" t="str">
            <v>Common Use Check-in-counter</v>
          </cell>
        </row>
        <row r="1274">
          <cell r="D1274" t="str">
            <v>Computers &amp; Furniture</v>
          </cell>
          <cell r="E1274" t="str">
            <v>Common Use Check-in-counter</v>
          </cell>
        </row>
        <row r="1275">
          <cell r="D1275" t="str">
            <v>Computers &amp; Furniture</v>
          </cell>
          <cell r="E1275" t="str">
            <v>Common Use Check-in-counter</v>
          </cell>
        </row>
        <row r="1276">
          <cell r="D1276" t="str">
            <v>Computers &amp; Furniture</v>
          </cell>
          <cell r="E1276" t="str">
            <v>Common Use Check-in-counter</v>
          </cell>
        </row>
        <row r="1277">
          <cell r="D1277" t="str">
            <v>Computers &amp; Furniture</v>
          </cell>
          <cell r="E1277" t="str">
            <v>Common Use Check-in-counter</v>
          </cell>
        </row>
        <row r="1281">
          <cell r="D1281" t="str">
            <v>Motor vehicles</v>
          </cell>
          <cell r="E1281" t="str">
            <v>Common Use Check-in-counter</v>
          </cell>
        </row>
        <row r="1282">
          <cell r="D1282" t="str">
            <v>Motor vehicles</v>
          </cell>
          <cell r="E1282" t="str">
            <v>Common Use Check-in-counter</v>
          </cell>
        </row>
        <row r="1283">
          <cell r="D1283" t="str">
            <v>Motor vehicles</v>
          </cell>
          <cell r="E1283" t="str">
            <v>Common Use Check-in-counter</v>
          </cell>
        </row>
        <row r="1284">
          <cell r="D1284" t="str">
            <v>Motor vehicles</v>
          </cell>
          <cell r="E1284" t="str">
            <v>Common Use Check-in-counter</v>
          </cell>
        </row>
        <row r="1285">
          <cell r="D1285" t="str">
            <v>Motor vehicles</v>
          </cell>
          <cell r="E1285" t="str">
            <v>Common Use Check-in-counter</v>
          </cell>
        </row>
        <row r="1286">
          <cell r="D1286" t="str">
            <v>Motor vehicles</v>
          </cell>
          <cell r="E1286" t="str">
            <v>Common Use Check-in-counter</v>
          </cell>
        </row>
        <row r="1290">
          <cell r="D1290" t="str">
            <v>Plant &amp; equipment</v>
          </cell>
          <cell r="E1290" t="str">
            <v>Common Use Check-in-counter</v>
          </cell>
        </row>
        <row r="1291">
          <cell r="D1291" t="str">
            <v>Plant &amp; equipment</v>
          </cell>
          <cell r="E1291" t="str">
            <v>Common Use Check-in-counter</v>
          </cell>
        </row>
        <row r="1292">
          <cell r="D1292" t="str">
            <v>Plant &amp; equipment</v>
          </cell>
          <cell r="E1292" t="str">
            <v>Common Use Check-in-counter</v>
          </cell>
        </row>
        <row r="1293">
          <cell r="D1293" t="str">
            <v>Plant &amp; equipment</v>
          </cell>
          <cell r="E1293" t="str">
            <v>Common Use Check-in-counter</v>
          </cell>
        </row>
        <row r="1294">
          <cell r="D1294" t="str">
            <v>Plant &amp; equipment</v>
          </cell>
          <cell r="E1294" t="str">
            <v>Common Use Check-in-counter</v>
          </cell>
        </row>
        <row r="1295">
          <cell r="D1295" t="str">
            <v>Plant &amp; equipment</v>
          </cell>
          <cell r="E1295" t="str">
            <v>Common Use Check-in-counter</v>
          </cell>
        </row>
        <row r="1299">
          <cell r="D1299" t="str">
            <v>Airfield Runway Apron Taxi</v>
          </cell>
          <cell r="E1299" t="str">
            <v>Common Use Check-in-counter</v>
          </cell>
        </row>
        <row r="1300">
          <cell r="D1300" t="str">
            <v>Airfield Runway Apron Taxi</v>
          </cell>
          <cell r="E1300" t="str">
            <v>Common Use Check-in-counter</v>
          </cell>
        </row>
        <row r="1301">
          <cell r="D1301" t="str">
            <v>Airfield Runway Apron Taxi</v>
          </cell>
          <cell r="E1301" t="str">
            <v>Common Use Check-in-counter</v>
          </cell>
        </row>
        <row r="1302">
          <cell r="D1302" t="str">
            <v>Airfield Runway Apron Taxi</v>
          </cell>
          <cell r="E1302" t="str">
            <v>Common Use Check-in-counter</v>
          </cell>
        </row>
        <row r="1303">
          <cell r="D1303" t="str">
            <v>Airfield Runway Apron Taxi</v>
          </cell>
          <cell r="E1303" t="str">
            <v>Common Use Check-in-counter</v>
          </cell>
        </row>
        <row r="1304">
          <cell r="D1304" t="str">
            <v>Airfield Runway Apron Taxi</v>
          </cell>
          <cell r="E1304" t="str">
            <v>Common Use Check-in-counter</v>
          </cell>
        </row>
        <row r="1308">
          <cell r="D1308" t="str">
            <v>Infrastructure</v>
          </cell>
          <cell r="E1308" t="str">
            <v>Common Use Check-in-counter</v>
          </cell>
        </row>
        <row r="1309">
          <cell r="D1309" t="str">
            <v>Infrastructure</v>
          </cell>
          <cell r="E1309" t="str">
            <v>Common Use Check-in-counter</v>
          </cell>
        </row>
        <row r="1310">
          <cell r="D1310" t="str">
            <v>Infrastructure</v>
          </cell>
          <cell r="E1310" t="str">
            <v>Common Use Check-in-counter</v>
          </cell>
        </row>
        <row r="1311">
          <cell r="D1311" t="str">
            <v>Infrastructure</v>
          </cell>
          <cell r="E1311" t="str">
            <v>Common Use Check-in-counter</v>
          </cell>
        </row>
        <row r="1312">
          <cell r="D1312" t="str">
            <v>Infrastructure</v>
          </cell>
          <cell r="E1312" t="str">
            <v>Common Use Check-in-counter</v>
          </cell>
        </row>
        <row r="1313">
          <cell r="D1313" t="str">
            <v>Infrastructure</v>
          </cell>
          <cell r="E1313" t="str">
            <v>Common Use Check-in-counter</v>
          </cell>
        </row>
        <row r="1317">
          <cell r="D1317" t="str">
            <v>Terminal facilities</v>
          </cell>
          <cell r="E1317" t="str">
            <v>Common Use Check-in-counter</v>
          </cell>
        </row>
        <row r="1318">
          <cell r="D1318" t="str">
            <v>Terminal facilities</v>
          </cell>
          <cell r="E1318" t="str">
            <v>Common Use Check-in-counter</v>
          </cell>
        </row>
        <row r="1319">
          <cell r="D1319" t="str">
            <v>Terminal facilities</v>
          </cell>
          <cell r="E1319" t="str">
            <v>Common Use Check-in-counter</v>
          </cell>
        </row>
        <row r="1320">
          <cell r="D1320" t="str">
            <v>Terminal facilities</v>
          </cell>
          <cell r="E1320" t="str">
            <v>Common Use Check-in-counter</v>
          </cell>
        </row>
        <row r="1321">
          <cell r="D1321" t="str">
            <v>Terminal facilities</v>
          </cell>
          <cell r="E1321" t="str">
            <v>Common Use Check-in-counter</v>
          </cell>
        </row>
        <row r="1322">
          <cell r="D1322" t="str">
            <v>Terminal facilities</v>
          </cell>
          <cell r="E1322" t="str">
            <v>Common Use Check-in-counter</v>
          </cell>
        </row>
        <row r="1326">
          <cell r="D1326" t="str">
            <v>Car parking</v>
          </cell>
          <cell r="E1326" t="str">
            <v>Common Use Check-in-counter</v>
          </cell>
        </row>
        <row r="1327">
          <cell r="D1327" t="str">
            <v>Car parking</v>
          </cell>
          <cell r="E1327" t="str">
            <v>Common Use Check-in-counter</v>
          </cell>
        </row>
        <row r="1328">
          <cell r="D1328" t="str">
            <v>Car parking</v>
          </cell>
          <cell r="E1328" t="str">
            <v>Common Use Check-in-counter</v>
          </cell>
        </row>
        <row r="1329">
          <cell r="D1329" t="str">
            <v>Car parking</v>
          </cell>
          <cell r="E1329" t="str">
            <v>Common Use Check-in-counter</v>
          </cell>
        </row>
        <row r="1330">
          <cell r="D1330" t="str">
            <v>Car parking</v>
          </cell>
          <cell r="E1330" t="str">
            <v>Common Use Check-in-counter</v>
          </cell>
        </row>
        <row r="1331">
          <cell r="D1331" t="str">
            <v>Car parking</v>
          </cell>
          <cell r="E1331" t="str">
            <v>Common Use Check-in-counter</v>
          </cell>
        </row>
        <row r="1335">
          <cell r="D1335" t="str">
            <v>Software</v>
          </cell>
          <cell r="E1335" t="str">
            <v>Common Use Check-in-counter</v>
          </cell>
        </row>
        <row r="1336">
          <cell r="D1336" t="str">
            <v>Software</v>
          </cell>
          <cell r="E1336" t="str">
            <v>Common Use Check-in-counter</v>
          </cell>
        </row>
        <row r="1337">
          <cell r="D1337" t="str">
            <v>Software</v>
          </cell>
          <cell r="E1337" t="str">
            <v>Common Use Check-in-counter</v>
          </cell>
        </row>
        <row r="1338">
          <cell r="D1338" t="str">
            <v>Software</v>
          </cell>
          <cell r="E1338" t="str">
            <v>Common Use Check-in-counter</v>
          </cell>
        </row>
        <row r="1339">
          <cell r="D1339" t="str">
            <v>Software</v>
          </cell>
          <cell r="E1339" t="str">
            <v>Common Use Check-in-counter</v>
          </cell>
        </row>
        <row r="1340">
          <cell r="D1340" t="str">
            <v>Software</v>
          </cell>
          <cell r="E1340" t="str">
            <v>Common Use Check-in-counter</v>
          </cell>
        </row>
        <row r="1344">
          <cell r="D1344" t="str">
            <v>[Blank FA 1]</v>
          </cell>
          <cell r="E1344" t="str">
            <v>Common Use Check-in-counter</v>
          </cell>
        </row>
        <row r="1345">
          <cell r="D1345" t="str">
            <v>[Blank FA 1]</v>
          </cell>
          <cell r="E1345" t="str">
            <v>Common Use Check-in-counter</v>
          </cell>
        </row>
        <row r="1346">
          <cell r="D1346" t="str">
            <v>[Blank FA 1]</v>
          </cell>
          <cell r="E1346" t="str">
            <v>Common Use Check-in-counter</v>
          </cell>
        </row>
        <row r="1347">
          <cell r="D1347" t="str">
            <v>[Blank FA 1]</v>
          </cell>
          <cell r="E1347" t="str">
            <v>Common Use Check-in-counter</v>
          </cell>
        </row>
        <row r="1348">
          <cell r="D1348" t="str">
            <v>[Blank FA 1]</v>
          </cell>
          <cell r="E1348" t="str">
            <v>Common Use Check-in-counter</v>
          </cell>
        </row>
        <row r="1349">
          <cell r="D1349" t="str">
            <v>[Blank FA 1]</v>
          </cell>
          <cell r="E1349" t="str">
            <v>Common Use Check-in-counter</v>
          </cell>
        </row>
        <row r="1353">
          <cell r="D1353" t="str">
            <v>[Blank FA 2]</v>
          </cell>
          <cell r="E1353" t="str">
            <v>Common Use Check-in-counter</v>
          </cell>
        </row>
        <row r="1354">
          <cell r="D1354" t="str">
            <v>[Blank FA 2]</v>
          </cell>
          <cell r="E1354" t="str">
            <v>Common Use Check-in-counter</v>
          </cell>
        </row>
        <row r="1355">
          <cell r="D1355" t="str">
            <v>[Blank FA 2]</v>
          </cell>
          <cell r="E1355" t="str">
            <v>Common Use Check-in-counter</v>
          </cell>
        </row>
        <row r="1356">
          <cell r="D1356" t="str">
            <v>[Blank FA 2]</v>
          </cell>
          <cell r="E1356" t="str">
            <v>Common Use Check-in-counter</v>
          </cell>
        </row>
        <row r="1357">
          <cell r="D1357" t="str">
            <v>[Blank FA 2]</v>
          </cell>
          <cell r="E1357" t="str">
            <v>Common Use Check-in-counter</v>
          </cell>
        </row>
        <row r="1358">
          <cell r="D1358" t="str">
            <v>[Blank FA 2]</v>
          </cell>
          <cell r="E1358" t="str">
            <v>Common Use Check-in-counter</v>
          </cell>
        </row>
        <row r="1362">
          <cell r="D1362" t="str">
            <v>[Blank FA 3]</v>
          </cell>
          <cell r="E1362" t="str">
            <v>Common Use Check-in-counter</v>
          </cell>
        </row>
        <row r="1363">
          <cell r="D1363" t="str">
            <v>[Blank FA 3]</v>
          </cell>
          <cell r="E1363" t="str">
            <v>Common Use Check-in-counter</v>
          </cell>
        </row>
        <row r="1364">
          <cell r="D1364" t="str">
            <v>[Blank FA 3]</v>
          </cell>
          <cell r="E1364" t="str">
            <v>Common Use Check-in-counter</v>
          </cell>
        </row>
        <row r="1365">
          <cell r="D1365" t="str">
            <v>[Blank FA 3]</v>
          </cell>
          <cell r="E1365" t="str">
            <v>Common Use Check-in-counter</v>
          </cell>
        </row>
        <row r="1366">
          <cell r="D1366" t="str">
            <v>[Blank FA 3]</v>
          </cell>
          <cell r="E1366" t="str">
            <v>Common Use Check-in-counter</v>
          </cell>
        </row>
        <row r="1367">
          <cell r="D1367" t="str">
            <v>[Blank FA 3]</v>
          </cell>
          <cell r="E1367" t="str">
            <v>Common Use Check-in-counter</v>
          </cell>
        </row>
        <row r="1376">
          <cell r="D1376" t="str">
            <v>Land</v>
          </cell>
          <cell r="E1376" t="str">
            <v>Common Use Check-in-counter</v>
          </cell>
        </row>
        <row r="1377">
          <cell r="D1377" t="str">
            <v>Land</v>
          </cell>
          <cell r="E1377" t="str">
            <v>Common Use Check-in-counter</v>
          </cell>
        </row>
        <row r="1378">
          <cell r="D1378" t="str">
            <v>Land</v>
          </cell>
          <cell r="E1378" t="str">
            <v>Common Use Check-in-counter</v>
          </cell>
        </row>
        <row r="1379">
          <cell r="D1379" t="str">
            <v>Land</v>
          </cell>
          <cell r="E1379" t="str">
            <v>Common Use Check-in-counter</v>
          </cell>
        </row>
        <row r="1380">
          <cell r="D1380" t="str">
            <v>Land</v>
          </cell>
          <cell r="E1380" t="str">
            <v>Common Use Check-in-counter</v>
          </cell>
        </row>
        <row r="1381">
          <cell r="D1381" t="str">
            <v>Land</v>
          </cell>
          <cell r="E1381" t="str">
            <v>Common Use Check-in-counter</v>
          </cell>
        </row>
        <row r="1385">
          <cell r="D1385" t="str">
            <v>Buildings</v>
          </cell>
          <cell r="E1385" t="str">
            <v>Common Use Check-in-counter</v>
          </cell>
        </row>
        <row r="1386">
          <cell r="D1386" t="str">
            <v>Buildings</v>
          </cell>
          <cell r="E1386" t="str">
            <v>Common Use Check-in-counter</v>
          </cell>
        </row>
        <row r="1387">
          <cell r="D1387" t="str">
            <v>Buildings</v>
          </cell>
          <cell r="E1387" t="str">
            <v>Common Use Check-in-counter</v>
          </cell>
        </row>
        <row r="1388">
          <cell r="D1388" t="str">
            <v>Buildings</v>
          </cell>
          <cell r="E1388" t="str">
            <v>Common Use Check-in-counter</v>
          </cell>
        </row>
        <row r="1389">
          <cell r="D1389" t="str">
            <v>Buildings</v>
          </cell>
          <cell r="E1389" t="str">
            <v>Common Use Check-in-counter</v>
          </cell>
        </row>
        <row r="1390">
          <cell r="D1390" t="str">
            <v>Buildings</v>
          </cell>
          <cell r="E1390" t="str">
            <v>Common Use Check-in-counter</v>
          </cell>
        </row>
        <row r="1394">
          <cell r="D1394" t="str">
            <v>Computers &amp; Furniture</v>
          </cell>
          <cell r="E1394" t="str">
            <v>Common Use Check-in-counter</v>
          </cell>
        </row>
        <row r="1395">
          <cell r="D1395" t="str">
            <v>Computers &amp; Furniture</v>
          </cell>
          <cell r="E1395" t="str">
            <v>Common Use Check-in-counter</v>
          </cell>
        </row>
        <row r="1396">
          <cell r="D1396" t="str">
            <v>Computers &amp; Furniture</v>
          </cell>
          <cell r="E1396" t="str">
            <v>Common Use Check-in-counter</v>
          </cell>
        </row>
        <row r="1397">
          <cell r="D1397" t="str">
            <v>Computers &amp; Furniture</v>
          </cell>
          <cell r="E1397" t="str">
            <v>Common Use Check-in-counter</v>
          </cell>
        </row>
        <row r="1398">
          <cell r="D1398" t="str">
            <v>Computers &amp; Furniture</v>
          </cell>
          <cell r="E1398" t="str">
            <v>Common Use Check-in-counter</v>
          </cell>
        </row>
        <row r="1399">
          <cell r="D1399" t="str">
            <v>Computers &amp; Furniture</v>
          </cell>
          <cell r="E1399" t="str">
            <v>Common Use Check-in-counter</v>
          </cell>
        </row>
        <row r="1403">
          <cell r="D1403" t="str">
            <v>Motor vehicles</v>
          </cell>
          <cell r="E1403" t="str">
            <v>Common Use Check-in-counter</v>
          </cell>
        </row>
        <row r="1404">
          <cell r="D1404" t="str">
            <v>Motor vehicles</v>
          </cell>
          <cell r="E1404" t="str">
            <v>Common Use Check-in-counter</v>
          </cell>
        </row>
        <row r="1405">
          <cell r="D1405" t="str">
            <v>Motor vehicles</v>
          </cell>
          <cell r="E1405" t="str">
            <v>Common Use Check-in-counter</v>
          </cell>
        </row>
        <row r="1406">
          <cell r="D1406" t="str">
            <v>Motor vehicles</v>
          </cell>
          <cell r="E1406" t="str">
            <v>Common Use Check-in-counter</v>
          </cell>
        </row>
        <row r="1407">
          <cell r="D1407" t="str">
            <v>Motor vehicles</v>
          </cell>
          <cell r="E1407" t="str">
            <v>Common Use Check-in-counter</v>
          </cell>
        </row>
        <row r="1408">
          <cell r="D1408" t="str">
            <v>Motor vehicles</v>
          </cell>
          <cell r="E1408" t="str">
            <v>Common Use Check-in-counter</v>
          </cell>
        </row>
        <row r="1412">
          <cell r="D1412" t="str">
            <v>Plant &amp; equipment</v>
          </cell>
          <cell r="E1412" t="str">
            <v>Common Use Check-in-counter</v>
          </cell>
        </row>
        <row r="1413">
          <cell r="D1413" t="str">
            <v>Plant &amp; equipment</v>
          </cell>
          <cell r="E1413" t="str">
            <v>Common Use Check-in-counter</v>
          </cell>
        </row>
        <row r="1414">
          <cell r="D1414" t="str">
            <v>Plant &amp; equipment</v>
          </cell>
          <cell r="E1414" t="str">
            <v>Common Use Check-in-counter</v>
          </cell>
        </row>
        <row r="1415">
          <cell r="D1415" t="str">
            <v>Plant &amp; equipment</v>
          </cell>
          <cell r="E1415" t="str">
            <v>Common Use Check-in-counter</v>
          </cell>
        </row>
        <row r="1416">
          <cell r="D1416" t="str">
            <v>Plant &amp; equipment</v>
          </cell>
          <cell r="E1416" t="str">
            <v>Common Use Check-in-counter</v>
          </cell>
        </row>
        <row r="1417">
          <cell r="D1417" t="str">
            <v>Plant &amp; equipment</v>
          </cell>
          <cell r="E1417" t="str">
            <v>Common Use Check-in-counter</v>
          </cell>
        </row>
        <row r="1421">
          <cell r="D1421" t="str">
            <v>Airfield Runway Apron Taxi</v>
          </cell>
          <cell r="E1421" t="str">
            <v>Common Use Check-in-counter</v>
          </cell>
        </row>
        <row r="1422">
          <cell r="D1422" t="str">
            <v>Airfield Runway Apron Taxi</v>
          </cell>
          <cell r="E1422" t="str">
            <v>Common Use Check-in-counter</v>
          </cell>
        </row>
        <row r="1423">
          <cell r="D1423" t="str">
            <v>Airfield Runway Apron Taxi</v>
          </cell>
          <cell r="E1423" t="str">
            <v>Common Use Check-in-counter</v>
          </cell>
        </row>
        <row r="1424">
          <cell r="D1424" t="str">
            <v>Airfield Runway Apron Taxi</v>
          </cell>
          <cell r="E1424" t="str">
            <v>Common Use Check-in-counter</v>
          </cell>
        </row>
        <row r="1425">
          <cell r="D1425" t="str">
            <v>Airfield Runway Apron Taxi</v>
          </cell>
          <cell r="E1425" t="str">
            <v>Common Use Check-in-counter</v>
          </cell>
        </row>
        <row r="1426">
          <cell r="D1426" t="str">
            <v>Airfield Runway Apron Taxi</v>
          </cell>
          <cell r="E1426" t="str">
            <v>Common Use Check-in-counter</v>
          </cell>
        </row>
        <row r="1430">
          <cell r="D1430" t="str">
            <v>Infrastructure</v>
          </cell>
          <cell r="E1430" t="str">
            <v>Common Use Check-in-counter</v>
          </cell>
        </row>
        <row r="1431">
          <cell r="D1431" t="str">
            <v>Infrastructure</v>
          </cell>
          <cell r="E1431" t="str">
            <v>Common Use Check-in-counter</v>
          </cell>
        </row>
        <row r="1432">
          <cell r="D1432" t="str">
            <v>Infrastructure</v>
          </cell>
          <cell r="E1432" t="str">
            <v>Common Use Check-in-counter</v>
          </cell>
        </row>
        <row r="1433">
          <cell r="D1433" t="str">
            <v>Infrastructure</v>
          </cell>
          <cell r="E1433" t="str">
            <v>Common Use Check-in-counter</v>
          </cell>
        </row>
        <row r="1434">
          <cell r="D1434" t="str">
            <v>Infrastructure</v>
          </cell>
          <cell r="E1434" t="str">
            <v>Common Use Check-in-counter</v>
          </cell>
        </row>
        <row r="1435">
          <cell r="D1435" t="str">
            <v>Infrastructure</v>
          </cell>
          <cell r="E1435" t="str">
            <v>Common Use Check-in-counter</v>
          </cell>
        </row>
        <row r="1439">
          <cell r="D1439" t="str">
            <v>Terminal facilities</v>
          </cell>
          <cell r="E1439" t="str">
            <v>Common Use Check-in-counter</v>
          </cell>
        </row>
        <row r="1440">
          <cell r="D1440" t="str">
            <v>Terminal facilities</v>
          </cell>
          <cell r="E1440" t="str">
            <v>Common Use Check-in-counter</v>
          </cell>
        </row>
        <row r="1441">
          <cell r="D1441" t="str">
            <v>Terminal facilities</v>
          </cell>
          <cell r="E1441" t="str">
            <v>Common Use Check-in-counter</v>
          </cell>
        </row>
        <row r="1442">
          <cell r="D1442" t="str">
            <v>Terminal facilities</v>
          </cell>
          <cell r="E1442" t="str">
            <v>Common Use Check-in-counter</v>
          </cell>
        </row>
        <row r="1443">
          <cell r="D1443" t="str">
            <v>Terminal facilities</v>
          </cell>
          <cell r="E1443" t="str">
            <v>Common Use Check-in-counter</v>
          </cell>
        </row>
        <row r="1444">
          <cell r="D1444" t="str">
            <v>Terminal facilities</v>
          </cell>
          <cell r="E1444" t="str">
            <v>Common Use Check-in-counter</v>
          </cell>
        </row>
        <row r="1448">
          <cell r="D1448" t="str">
            <v>Car parking</v>
          </cell>
          <cell r="E1448" t="str">
            <v>Common Use Check-in-counter</v>
          </cell>
        </row>
        <row r="1449">
          <cell r="D1449" t="str">
            <v>Car parking</v>
          </cell>
          <cell r="E1449" t="str">
            <v>Common Use Check-in-counter</v>
          </cell>
        </row>
        <row r="1450">
          <cell r="D1450" t="str">
            <v>Car parking</v>
          </cell>
          <cell r="E1450" t="str">
            <v>Common Use Check-in-counter</v>
          </cell>
        </row>
        <row r="1451">
          <cell r="D1451" t="str">
            <v>Car parking</v>
          </cell>
          <cell r="E1451" t="str">
            <v>Common Use Check-in-counter</v>
          </cell>
        </row>
        <row r="1452">
          <cell r="D1452" t="str">
            <v>Car parking</v>
          </cell>
          <cell r="E1452" t="str">
            <v>Common Use Check-in-counter</v>
          </cell>
        </row>
        <row r="1453">
          <cell r="D1453" t="str">
            <v>Car parking</v>
          </cell>
          <cell r="E1453" t="str">
            <v>Common Use Check-in-counter</v>
          </cell>
        </row>
        <row r="1457">
          <cell r="D1457" t="str">
            <v>Software</v>
          </cell>
          <cell r="E1457" t="str">
            <v>Common Use Check-in-counter</v>
          </cell>
        </row>
        <row r="1458">
          <cell r="D1458" t="str">
            <v>Software</v>
          </cell>
          <cell r="E1458" t="str">
            <v>Common Use Check-in-counter</v>
          </cell>
        </row>
        <row r="1459">
          <cell r="D1459" t="str">
            <v>Software</v>
          </cell>
          <cell r="E1459" t="str">
            <v>Common Use Check-in-counter</v>
          </cell>
        </row>
        <row r="1460">
          <cell r="D1460" t="str">
            <v>Software</v>
          </cell>
          <cell r="E1460" t="str">
            <v>Common Use Check-in-counter</v>
          </cell>
        </row>
        <row r="1461">
          <cell r="D1461" t="str">
            <v>Software</v>
          </cell>
          <cell r="E1461" t="str">
            <v>Common Use Check-in-counter</v>
          </cell>
        </row>
        <row r="1462">
          <cell r="D1462" t="str">
            <v>Software</v>
          </cell>
          <cell r="E1462" t="str">
            <v>Common Use Check-in-counter</v>
          </cell>
        </row>
        <row r="1466">
          <cell r="D1466" t="str">
            <v>[Blank FA 1]</v>
          </cell>
          <cell r="E1466" t="str">
            <v>Common Use Check-in-counter</v>
          </cell>
        </row>
        <row r="1467">
          <cell r="D1467" t="str">
            <v>[Blank FA 1]</v>
          </cell>
          <cell r="E1467" t="str">
            <v>Common Use Check-in-counter</v>
          </cell>
        </row>
        <row r="1468">
          <cell r="D1468" t="str">
            <v>[Blank FA 1]</v>
          </cell>
          <cell r="E1468" t="str">
            <v>Common Use Check-in-counter</v>
          </cell>
        </row>
        <row r="1469">
          <cell r="D1469" t="str">
            <v>[Blank FA 1]</v>
          </cell>
          <cell r="E1469" t="str">
            <v>Common Use Check-in-counter</v>
          </cell>
        </row>
        <row r="1470">
          <cell r="D1470" t="str">
            <v>[Blank FA 1]</v>
          </cell>
          <cell r="E1470" t="str">
            <v>Common Use Check-in-counter</v>
          </cell>
        </row>
        <row r="1471">
          <cell r="D1471" t="str">
            <v>[Blank FA 1]</v>
          </cell>
          <cell r="E1471" t="str">
            <v>Common Use Check-in-counter</v>
          </cell>
        </row>
        <row r="1475">
          <cell r="D1475" t="str">
            <v>[Blank FA 2]</v>
          </cell>
          <cell r="E1475" t="str">
            <v>Common Use Check-in-counter</v>
          </cell>
        </row>
        <row r="1476">
          <cell r="D1476" t="str">
            <v>[Blank FA 2]</v>
          </cell>
          <cell r="E1476" t="str">
            <v>Common Use Check-in-counter</v>
          </cell>
        </row>
        <row r="1477">
          <cell r="D1477" t="str">
            <v>[Blank FA 2]</v>
          </cell>
          <cell r="E1477" t="str">
            <v>Common Use Check-in-counter</v>
          </cell>
        </row>
        <row r="1478">
          <cell r="D1478" t="str">
            <v>[Blank FA 2]</v>
          </cell>
          <cell r="E1478" t="str">
            <v>Common Use Check-in-counter</v>
          </cell>
        </row>
        <row r="1479">
          <cell r="D1479" t="str">
            <v>[Blank FA 2]</v>
          </cell>
          <cell r="E1479" t="str">
            <v>Common Use Check-in-counter</v>
          </cell>
        </row>
        <row r="1480">
          <cell r="D1480" t="str">
            <v>[Blank FA 2]</v>
          </cell>
          <cell r="E1480" t="str">
            <v>Common Use Check-in-counter</v>
          </cell>
        </row>
        <row r="1484">
          <cell r="D1484" t="str">
            <v>[Blank FA 3]</v>
          </cell>
          <cell r="E1484" t="str">
            <v>Common Use Check-in-counter</v>
          </cell>
        </row>
        <row r="1485">
          <cell r="D1485" t="str">
            <v>[Blank FA 3]</v>
          </cell>
          <cell r="E1485" t="str">
            <v>Common Use Check-in-counter</v>
          </cell>
        </row>
        <row r="1486">
          <cell r="D1486" t="str">
            <v>[Blank FA 3]</v>
          </cell>
          <cell r="E1486" t="str">
            <v>Common Use Check-in-counter</v>
          </cell>
        </row>
        <row r="1487">
          <cell r="D1487" t="str">
            <v>[Blank FA 3]</v>
          </cell>
          <cell r="E1487" t="str">
            <v>Common Use Check-in-counter</v>
          </cell>
        </row>
        <row r="1488">
          <cell r="D1488" t="str">
            <v>[Blank FA 3]</v>
          </cell>
          <cell r="E1488" t="str">
            <v>Common Use Check-in-counter</v>
          </cell>
        </row>
        <row r="1489">
          <cell r="D1489" t="str">
            <v>[Blank FA 3]</v>
          </cell>
          <cell r="E1489" t="str">
            <v>Common Use Check-in-counter</v>
          </cell>
        </row>
        <row r="1498">
          <cell r="D1498" t="str">
            <v>Land</v>
          </cell>
          <cell r="E1498" t="str">
            <v>Property - Other</v>
          </cell>
        </row>
        <row r="1499">
          <cell r="D1499" t="str">
            <v>Land</v>
          </cell>
          <cell r="E1499" t="str">
            <v>Property - Other</v>
          </cell>
        </row>
        <row r="1500">
          <cell r="D1500" t="str">
            <v>Land</v>
          </cell>
          <cell r="E1500" t="str">
            <v>Property - Other</v>
          </cell>
        </row>
        <row r="1501">
          <cell r="D1501" t="str">
            <v>Land</v>
          </cell>
          <cell r="E1501" t="str">
            <v>Property - Other</v>
          </cell>
        </row>
        <row r="1502">
          <cell r="D1502" t="str">
            <v>Land</v>
          </cell>
          <cell r="E1502" t="str">
            <v>Property - Other</v>
          </cell>
        </row>
        <row r="1503">
          <cell r="D1503" t="str">
            <v>Land</v>
          </cell>
          <cell r="E1503" t="str">
            <v>Property - Other</v>
          </cell>
        </row>
        <row r="1507">
          <cell r="D1507" t="str">
            <v>Buildings</v>
          </cell>
          <cell r="E1507" t="str">
            <v>Property - Other</v>
          </cell>
        </row>
        <row r="1508">
          <cell r="D1508" t="str">
            <v>Buildings</v>
          </cell>
          <cell r="E1508" t="str">
            <v>Property - Other</v>
          </cell>
        </row>
        <row r="1509">
          <cell r="D1509" t="str">
            <v>Buildings</v>
          </cell>
          <cell r="E1509" t="str">
            <v>Property - Other</v>
          </cell>
        </row>
        <row r="1510">
          <cell r="D1510" t="str">
            <v>Buildings</v>
          </cell>
          <cell r="E1510" t="str">
            <v>Property - Other</v>
          </cell>
        </row>
        <row r="1511">
          <cell r="D1511" t="str">
            <v>Buildings</v>
          </cell>
          <cell r="E1511" t="str">
            <v>Property - Other</v>
          </cell>
        </row>
        <row r="1512">
          <cell r="D1512" t="str">
            <v>Buildings</v>
          </cell>
          <cell r="E1512" t="str">
            <v>Property - Other</v>
          </cell>
        </row>
        <row r="1516">
          <cell r="D1516" t="str">
            <v>Computers &amp; Furniture</v>
          </cell>
          <cell r="E1516" t="str">
            <v>Property - Other</v>
          </cell>
        </row>
        <row r="1517">
          <cell r="D1517" t="str">
            <v>Computers &amp; Furniture</v>
          </cell>
          <cell r="E1517" t="str">
            <v>Property - Other</v>
          </cell>
        </row>
        <row r="1518">
          <cell r="D1518" t="str">
            <v>Computers &amp; Furniture</v>
          </cell>
          <cell r="E1518" t="str">
            <v>Property - Other</v>
          </cell>
        </row>
        <row r="1519">
          <cell r="D1519" t="str">
            <v>Computers &amp; Furniture</v>
          </cell>
          <cell r="E1519" t="str">
            <v>Property - Other</v>
          </cell>
        </row>
        <row r="1520">
          <cell r="D1520" t="str">
            <v>Computers &amp; Furniture</v>
          </cell>
          <cell r="E1520" t="str">
            <v>Property - Other</v>
          </cell>
        </row>
        <row r="1521">
          <cell r="D1521" t="str">
            <v>Computers &amp; Furniture</v>
          </cell>
          <cell r="E1521" t="str">
            <v>Property - Other</v>
          </cell>
        </row>
        <row r="1525">
          <cell r="D1525" t="str">
            <v>Motor vehicles</v>
          </cell>
          <cell r="E1525" t="str">
            <v>Property - Other</v>
          </cell>
        </row>
        <row r="1526">
          <cell r="D1526" t="str">
            <v>Motor vehicles</v>
          </cell>
          <cell r="E1526" t="str">
            <v>Property - Other</v>
          </cell>
        </row>
        <row r="1527">
          <cell r="D1527" t="str">
            <v>Motor vehicles</v>
          </cell>
          <cell r="E1527" t="str">
            <v>Property - Other</v>
          </cell>
        </row>
        <row r="1528">
          <cell r="D1528" t="str">
            <v>Motor vehicles</v>
          </cell>
          <cell r="E1528" t="str">
            <v>Property - Other</v>
          </cell>
        </row>
        <row r="1529">
          <cell r="D1529" t="str">
            <v>Motor vehicles</v>
          </cell>
          <cell r="E1529" t="str">
            <v>Property - Other</v>
          </cell>
        </row>
        <row r="1530">
          <cell r="D1530" t="str">
            <v>Motor vehicles</v>
          </cell>
          <cell r="E1530" t="str">
            <v>Property - Other</v>
          </cell>
        </row>
        <row r="1534">
          <cell r="D1534" t="str">
            <v>Plant &amp; equipment</v>
          </cell>
          <cell r="E1534" t="str">
            <v>Property - Other</v>
          </cell>
        </row>
        <row r="1535">
          <cell r="D1535" t="str">
            <v>Plant &amp; equipment</v>
          </cell>
          <cell r="E1535" t="str">
            <v>Property - Other</v>
          </cell>
        </row>
        <row r="1536">
          <cell r="D1536" t="str">
            <v>Plant &amp; equipment</v>
          </cell>
          <cell r="E1536" t="str">
            <v>Property - Other</v>
          </cell>
        </row>
        <row r="1537">
          <cell r="D1537" t="str">
            <v>Plant &amp; equipment</v>
          </cell>
          <cell r="E1537" t="str">
            <v>Property - Other</v>
          </cell>
        </row>
        <row r="1538">
          <cell r="D1538" t="str">
            <v>Plant &amp; equipment</v>
          </cell>
          <cell r="E1538" t="str">
            <v>Property - Other</v>
          </cell>
        </row>
        <row r="1539">
          <cell r="D1539" t="str">
            <v>Plant &amp; equipment</v>
          </cell>
          <cell r="E1539" t="str">
            <v>Property - Other</v>
          </cell>
        </row>
        <row r="1543">
          <cell r="D1543" t="str">
            <v>Airfield Runway Apron Taxi</v>
          </cell>
          <cell r="E1543" t="str">
            <v>Property - Other</v>
          </cell>
        </row>
        <row r="1544">
          <cell r="D1544" t="str">
            <v>Airfield Runway Apron Taxi</v>
          </cell>
          <cell r="E1544" t="str">
            <v>Property - Other</v>
          </cell>
        </row>
        <row r="1545">
          <cell r="D1545" t="str">
            <v>Airfield Runway Apron Taxi</v>
          </cell>
          <cell r="E1545" t="str">
            <v>Property - Other</v>
          </cell>
        </row>
        <row r="1546">
          <cell r="D1546" t="str">
            <v>Airfield Runway Apron Taxi</v>
          </cell>
          <cell r="E1546" t="str">
            <v>Property - Other</v>
          </cell>
        </row>
        <row r="1547">
          <cell r="D1547" t="str">
            <v>Airfield Runway Apron Taxi</v>
          </cell>
          <cell r="E1547" t="str">
            <v>Property - Other</v>
          </cell>
        </row>
        <row r="1548">
          <cell r="D1548" t="str">
            <v>Airfield Runway Apron Taxi</v>
          </cell>
          <cell r="E1548" t="str">
            <v>Property - Other</v>
          </cell>
        </row>
        <row r="1552">
          <cell r="D1552" t="str">
            <v>Infrastructure</v>
          </cell>
          <cell r="E1552" t="str">
            <v>Property - Other</v>
          </cell>
        </row>
        <row r="1553">
          <cell r="D1553" t="str">
            <v>Infrastructure</v>
          </cell>
          <cell r="E1553" t="str">
            <v>Property - Other</v>
          </cell>
        </row>
        <row r="1554">
          <cell r="D1554" t="str">
            <v>Infrastructure</v>
          </cell>
          <cell r="E1554" t="str">
            <v>Property - Other</v>
          </cell>
        </row>
        <row r="1555">
          <cell r="D1555" t="str">
            <v>Infrastructure</v>
          </cell>
          <cell r="E1555" t="str">
            <v>Property - Other</v>
          </cell>
        </row>
        <row r="1556">
          <cell r="D1556" t="str">
            <v>Infrastructure</v>
          </cell>
          <cell r="E1556" t="str">
            <v>Property - Other</v>
          </cell>
        </row>
        <row r="1557">
          <cell r="D1557" t="str">
            <v>Infrastructure</v>
          </cell>
          <cell r="E1557" t="str">
            <v>Property - Other</v>
          </cell>
        </row>
        <row r="1561">
          <cell r="D1561" t="str">
            <v>Terminal facilities</v>
          </cell>
          <cell r="E1561" t="str">
            <v>Property - Other</v>
          </cell>
        </row>
        <row r="1562">
          <cell r="D1562" t="str">
            <v>Terminal facilities</v>
          </cell>
          <cell r="E1562" t="str">
            <v>Property - Other</v>
          </cell>
        </row>
        <row r="1563">
          <cell r="D1563" t="str">
            <v>Terminal facilities</v>
          </cell>
          <cell r="E1563" t="str">
            <v>Property - Other</v>
          </cell>
        </row>
        <row r="1564">
          <cell r="D1564" t="str">
            <v>Terminal facilities</v>
          </cell>
          <cell r="E1564" t="str">
            <v>Property - Other</v>
          </cell>
        </row>
        <row r="1565">
          <cell r="D1565" t="str">
            <v>Terminal facilities</v>
          </cell>
          <cell r="E1565" t="str">
            <v>Property - Other</v>
          </cell>
        </row>
        <row r="1566">
          <cell r="D1566" t="str">
            <v>Terminal facilities</v>
          </cell>
          <cell r="E1566" t="str">
            <v>Property - Other</v>
          </cell>
        </row>
        <row r="1570">
          <cell r="D1570" t="str">
            <v>Car parking</v>
          </cell>
          <cell r="E1570" t="str">
            <v>Property - Other</v>
          </cell>
        </row>
        <row r="1571">
          <cell r="D1571" t="str">
            <v>Car parking</v>
          </cell>
          <cell r="E1571" t="str">
            <v>Property - Other</v>
          </cell>
        </row>
        <row r="1572">
          <cell r="D1572" t="str">
            <v>Car parking</v>
          </cell>
          <cell r="E1572" t="str">
            <v>Property - Other</v>
          </cell>
        </row>
        <row r="1573">
          <cell r="D1573" t="str">
            <v>Car parking</v>
          </cell>
          <cell r="E1573" t="str">
            <v>Property - Other</v>
          </cell>
        </row>
        <row r="1574">
          <cell r="D1574" t="str">
            <v>Car parking</v>
          </cell>
          <cell r="E1574" t="str">
            <v>Property - Other</v>
          </cell>
        </row>
        <row r="1575">
          <cell r="D1575" t="str">
            <v>Car parking</v>
          </cell>
          <cell r="E1575" t="str">
            <v>Property - Other</v>
          </cell>
        </row>
        <row r="1579">
          <cell r="D1579" t="str">
            <v>Software</v>
          </cell>
          <cell r="E1579" t="str">
            <v>Property - Other</v>
          </cell>
        </row>
        <row r="1580">
          <cell r="D1580" t="str">
            <v>Software</v>
          </cell>
          <cell r="E1580" t="str">
            <v>Property - Other</v>
          </cell>
        </row>
        <row r="1581">
          <cell r="D1581" t="str">
            <v>Software</v>
          </cell>
          <cell r="E1581" t="str">
            <v>Property - Other</v>
          </cell>
        </row>
        <row r="1582">
          <cell r="D1582" t="str">
            <v>Software</v>
          </cell>
          <cell r="E1582" t="str">
            <v>Property - Other</v>
          </cell>
        </row>
        <row r="1583">
          <cell r="D1583" t="str">
            <v>Software</v>
          </cell>
          <cell r="E1583" t="str">
            <v>Property - Other</v>
          </cell>
        </row>
        <row r="1584">
          <cell r="D1584" t="str">
            <v>Software</v>
          </cell>
          <cell r="E1584" t="str">
            <v>Property - Other</v>
          </cell>
        </row>
        <row r="1588">
          <cell r="D1588" t="str">
            <v>[Blank FA 1]</v>
          </cell>
          <cell r="E1588" t="str">
            <v>Property - Other</v>
          </cell>
        </row>
        <row r="1589">
          <cell r="D1589" t="str">
            <v>[Blank FA 1]</v>
          </cell>
          <cell r="E1589" t="str">
            <v>Property - Other</v>
          </cell>
        </row>
        <row r="1590">
          <cell r="D1590" t="str">
            <v>[Blank FA 1]</v>
          </cell>
          <cell r="E1590" t="str">
            <v>Property - Other</v>
          </cell>
        </row>
        <row r="1591">
          <cell r="D1591" t="str">
            <v>[Blank FA 1]</v>
          </cell>
          <cell r="E1591" t="str">
            <v>Property - Other</v>
          </cell>
        </row>
        <row r="1592">
          <cell r="D1592" t="str">
            <v>[Blank FA 1]</v>
          </cell>
          <cell r="E1592" t="str">
            <v>Property - Other</v>
          </cell>
        </row>
        <row r="1593">
          <cell r="D1593" t="str">
            <v>[Blank FA 1]</v>
          </cell>
          <cell r="E1593" t="str">
            <v>Property - Other</v>
          </cell>
        </row>
        <row r="1597">
          <cell r="D1597" t="str">
            <v>[Blank FA 2]</v>
          </cell>
          <cell r="E1597" t="str">
            <v>Property - Other</v>
          </cell>
        </row>
        <row r="1598">
          <cell r="D1598" t="str">
            <v>[Blank FA 2]</v>
          </cell>
          <cell r="E1598" t="str">
            <v>Property - Other</v>
          </cell>
        </row>
        <row r="1599">
          <cell r="D1599" t="str">
            <v>[Blank FA 2]</v>
          </cell>
          <cell r="E1599" t="str">
            <v>Property - Other</v>
          </cell>
        </row>
        <row r="1600">
          <cell r="D1600" t="str">
            <v>[Blank FA 2]</v>
          </cell>
          <cell r="E1600" t="str">
            <v>Property - Other</v>
          </cell>
        </row>
        <row r="1601">
          <cell r="D1601" t="str">
            <v>[Blank FA 2]</v>
          </cell>
          <cell r="E1601" t="str">
            <v>Property - Other</v>
          </cell>
        </row>
        <row r="1602">
          <cell r="D1602" t="str">
            <v>[Blank FA 2]</v>
          </cell>
          <cell r="E1602" t="str">
            <v>Property - Other</v>
          </cell>
        </row>
        <row r="1606">
          <cell r="D1606" t="str">
            <v>[Blank FA 3]</v>
          </cell>
          <cell r="E1606" t="str">
            <v>Property - Other</v>
          </cell>
        </row>
        <row r="1607">
          <cell r="D1607" t="str">
            <v>[Blank FA 3]</v>
          </cell>
          <cell r="E1607" t="str">
            <v>Property - Other</v>
          </cell>
        </row>
        <row r="1608">
          <cell r="D1608" t="str">
            <v>[Blank FA 3]</v>
          </cell>
          <cell r="E1608" t="str">
            <v>Property - Other</v>
          </cell>
        </row>
        <row r="1609">
          <cell r="D1609" t="str">
            <v>[Blank FA 3]</v>
          </cell>
          <cell r="E1609" t="str">
            <v>Property - Other</v>
          </cell>
        </row>
        <row r="1610">
          <cell r="D1610" t="str">
            <v>[Blank FA 3]</v>
          </cell>
          <cell r="E1610" t="str">
            <v>Property - Other</v>
          </cell>
        </row>
        <row r="1611">
          <cell r="D1611" t="str">
            <v>[Blank FA 3]</v>
          </cell>
          <cell r="E1611" t="str">
            <v>Property - Other</v>
          </cell>
        </row>
        <row r="1620">
          <cell r="D1620" t="str">
            <v>Land</v>
          </cell>
          <cell r="E1620" t="str">
            <v>Property - Other</v>
          </cell>
        </row>
        <row r="1621">
          <cell r="D1621" t="str">
            <v>Land</v>
          </cell>
          <cell r="E1621" t="str">
            <v>Property - Other</v>
          </cell>
        </row>
        <row r="1622">
          <cell r="D1622" t="str">
            <v>Land</v>
          </cell>
          <cell r="E1622" t="str">
            <v>Property - Other</v>
          </cell>
        </row>
        <row r="1623">
          <cell r="D1623" t="str">
            <v>Land</v>
          </cell>
          <cell r="E1623" t="str">
            <v>Property - Other</v>
          </cell>
        </row>
        <row r="1624">
          <cell r="D1624" t="str">
            <v>Land</v>
          </cell>
          <cell r="E1624" t="str">
            <v>Property - Other</v>
          </cell>
        </row>
        <row r="1625">
          <cell r="D1625" t="str">
            <v>Land</v>
          </cell>
          <cell r="E1625" t="str">
            <v>Property - Other</v>
          </cell>
        </row>
        <row r="1629">
          <cell r="D1629" t="str">
            <v>Buildings</v>
          </cell>
          <cell r="E1629" t="str">
            <v>Property - Other</v>
          </cell>
        </row>
        <row r="1630">
          <cell r="D1630" t="str">
            <v>Buildings</v>
          </cell>
          <cell r="E1630" t="str">
            <v>Property - Other</v>
          </cell>
        </row>
        <row r="1631">
          <cell r="D1631" t="str">
            <v>Buildings</v>
          </cell>
          <cell r="E1631" t="str">
            <v>Property - Other</v>
          </cell>
        </row>
        <row r="1632">
          <cell r="D1632" t="str">
            <v>Buildings</v>
          </cell>
          <cell r="E1632" t="str">
            <v>Property - Other</v>
          </cell>
        </row>
        <row r="1633">
          <cell r="D1633" t="str">
            <v>Buildings</v>
          </cell>
          <cell r="E1633" t="str">
            <v>Property - Other</v>
          </cell>
        </row>
        <row r="1634">
          <cell r="D1634" t="str">
            <v>Buildings</v>
          </cell>
          <cell r="E1634" t="str">
            <v>Property - Other</v>
          </cell>
        </row>
        <row r="1638">
          <cell r="D1638" t="str">
            <v>Computers &amp; Furniture</v>
          </cell>
          <cell r="E1638" t="str">
            <v>Property - Other</v>
          </cell>
        </row>
        <row r="1639">
          <cell r="D1639" t="str">
            <v>Computers &amp; Furniture</v>
          </cell>
          <cell r="E1639" t="str">
            <v>Property - Other</v>
          </cell>
        </row>
        <row r="1640">
          <cell r="D1640" t="str">
            <v>Computers &amp; Furniture</v>
          </cell>
          <cell r="E1640" t="str">
            <v>Property - Other</v>
          </cell>
        </row>
        <row r="1641">
          <cell r="D1641" t="str">
            <v>Computers &amp; Furniture</v>
          </cell>
          <cell r="E1641" t="str">
            <v>Property - Other</v>
          </cell>
        </row>
        <row r="1642">
          <cell r="D1642" t="str">
            <v>Computers &amp; Furniture</v>
          </cell>
          <cell r="E1642" t="str">
            <v>Property - Other</v>
          </cell>
        </row>
        <row r="1643">
          <cell r="D1643" t="str">
            <v>Computers &amp; Furniture</v>
          </cell>
          <cell r="E1643" t="str">
            <v>Property - Other</v>
          </cell>
        </row>
        <row r="1647">
          <cell r="D1647" t="str">
            <v>Motor vehicles</v>
          </cell>
          <cell r="E1647" t="str">
            <v>Property - Other</v>
          </cell>
        </row>
        <row r="1648">
          <cell r="D1648" t="str">
            <v>Motor vehicles</v>
          </cell>
          <cell r="E1648" t="str">
            <v>Property - Other</v>
          </cell>
        </row>
        <row r="1649">
          <cell r="D1649" t="str">
            <v>Motor vehicles</v>
          </cell>
          <cell r="E1649" t="str">
            <v>Property - Other</v>
          </cell>
        </row>
        <row r="1650">
          <cell r="D1650" t="str">
            <v>Motor vehicles</v>
          </cell>
          <cell r="E1650" t="str">
            <v>Property - Other</v>
          </cell>
        </row>
        <row r="1651">
          <cell r="D1651" t="str">
            <v>Motor vehicles</v>
          </cell>
          <cell r="E1651" t="str">
            <v>Property - Other</v>
          </cell>
        </row>
        <row r="1652">
          <cell r="D1652" t="str">
            <v>Motor vehicles</v>
          </cell>
          <cell r="E1652" t="str">
            <v>Property - Other</v>
          </cell>
        </row>
        <row r="1656">
          <cell r="D1656" t="str">
            <v>Plant &amp; equipment</v>
          </cell>
          <cell r="E1656" t="str">
            <v>Property - Other</v>
          </cell>
        </row>
        <row r="1657">
          <cell r="D1657" t="str">
            <v>Plant &amp; equipment</v>
          </cell>
          <cell r="E1657" t="str">
            <v>Property - Other</v>
          </cell>
        </row>
        <row r="1658">
          <cell r="D1658" t="str">
            <v>Plant &amp; equipment</v>
          </cell>
          <cell r="E1658" t="str">
            <v>Property - Other</v>
          </cell>
        </row>
        <row r="1659">
          <cell r="D1659" t="str">
            <v>Plant &amp; equipment</v>
          </cell>
          <cell r="E1659" t="str">
            <v>Property - Other</v>
          </cell>
        </row>
        <row r="1660">
          <cell r="D1660" t="str">
            <v>Plant &amp; equipment</v>
          </cell>
          <cell r="E1660" t="str">
            <v>Property - Other</v>
          </cell>
        </row>
        <row r="1661">
          <cell r="D1661" t="str">
            <v>Plant &amp; equipment</v>
          </cell>
          <cell r="E1661" t="str">
            <v>Property - Other</v>
          </cell>
        </row>
        <row r="1665">
          <cell r="D1665" t="str">
            <v>Airfield Runway Apron Taxi</v>
          </cell>
          <cell r="E1665" t="str">
            <v>Property - Other</v>
          </cell>
        </row>
        <row r="1666">
          <cell r="D1666" t="str">
            <v>Airfield Runway Apron Taxi</v>
          </cell>
          <cell r="E1666" t="str">
            <v>Property - Other</v>
          </cell>
        </row>
        <row r="1667">
          <cell r="D1667" t="str">
            <v>Airfield Runway Apron Taxi</v>
          </cell>
          <cell r="E1667" t="str">
            <v>Property - Other</v>
          </cell>
        </row>
        <row r="1668">
          <cell r="D1668" t="str">
            <v>Airfield Runway Apron Taxi</v>
          </cell>
          <cell r="E1668" t="str">
            <v>Property - Other</v>
          </cell>
        </row>
        <row r="1669">
          <cell r="D1669" t="str">
            <v>Airfield Runway Apron Taxi</v>
          </cell>
          <cell r="E1669" t="str">
            <v>Property - Other</v>
          </cell>
        </row>
        <row r="1670">
          <cell r="D1670" t="str">
            <v>Airfield Runway Apron Taxi</v>
          </cell>
          <cell r="E1670" t="str">
            <v>Property - Other</v>
          </cell>
        </row>
        <row r="1674">
          <cell r="D1674" t="str">
            <v>Infrastructure</v>
          </cell>
          <cell r="E1674" t="str">
            <v>Property - Other</v>
          </cell>
        </row>
        <row r="1675">
          <cell r="D1675" t="str">
            <v>Infrastructure</v>
          </cell>
          <cell r="E1675" t="str">
            <v>Property - Other</v>
          </cell>
        </row>
        <row r="1676">
          <cell r="D1676" t="str">
            <v>Infrastructure</v>
          </cell>
          <cell r="E1676" t="str">
            <v>Property - Other</v>
          </cell>
        </row>
        <row r="1677">
          <cell r="D1677" t="str">
            <v>Infrastructure</v>
          </cell>
          <cell r="E1677" t="str">
            <v>Property - Other</v>
          </cell>
        </row>
        <row r="1678">
          <cell r="D1678" t="str">
            <v>Infrastructure</v>
          </cell>
          <cell r="E1678" t="str">
            <v>Property - Other</v>
          </cell>
        </row>
        <row r="1679">
          <cell r="D1679" t="str">
            <v>Infrastructure</v>
          </cell>
          <cell r="E1679" t="str">
            <v>Property - Other</v>
          </cell>
        </row>
        <row r="1683">
          <cell r="D1683" t="str">
            <v>Terminal facilities</v>
          </cell>
          <cell r="E1683" t="str">
            <v>Property - Other</v>
          </cell>
        </row>
        <row r="1684">
          <cell r="D1684" t="str">
            <v>Terminal facilities</v>
          </cell>
          <cell r="E1684" t="str">
            <v>Property - Other</v>
          </cell>
        </row>
        <row r="1685">
          <cell r="D1685" t="str">
            <v>Terminal facilities</v>
          </cell>
          <cell r="E1685" t="str">
            <v>Property - Other</v>
          </cell>
        </row>
        <row r="1686">
          <cell r="D1686" t="str">
            <v>Terminal facilities</v>
          </cell>
          <cell r="E1686" t="str">
            <v>Property - Other</v>
          </cell>
        </row>
        <row r="1687">
          <cell r="D1687" t="str">
            <v>Terminal facilities</v>
          </cell>
          <cell r="E1687" t="str">
            <v>Property - Other</v>
          </cell>
        </row>
        <row r="1688">
          <cell r="D1688" t="str">
            <v>Terminal facilities</v>
          </cell>
          <cell r="E1688" t="str">
            <v>Property - Other</v>
          </cell>
        </row>
        <row r="1692">
          <cell r="D1692" t="str">
            <v>Car parking</v>
          </cell>
          <cell r="E1692" t="str">
            <v>Property - Other</v>
          </cell>
        </row>
        <row r="1693">
          <cell r="D1693" t="str">
            <v>Car parking</v>
          </cell>
          <cell r="E1693" t="str">
            <v>Property - Other</v>
          </cell>
        </row>
        <row r="1694">
          <cell r="D1694" t="str">
            <v>Car parking</v>
          </cell>
          <cell r="E1694" t="str">
            <v>Property - Other</v>
          </cell>
        </row>
        <row r="1695">
          <cell r="D1695" t="str">
            <v>Car parking</v>
          </cell>
          <cell r="E1695" t="str">
            <v>Property - Other</v>
          </cell>
        </row>
        <row r="1696">
          <cell r="D1696" t="str">
            <v>Car parking</v>
          </cell>
          <cell r="E1696" t="str">
            <v>Property - Other</v>
          </cell>
        </row>
        <row r="1697">
          <cell r="D1697" t="str">
            <v>Car parking</v>
          </cell>
          <cell r="E1697" t="str">
            <v>Property - Other</v>
          </cell>
        </row>
        <row r="1701">
          <cell r="D1701" t="str">
            <v>Software</v>
          </cell>
          <cell r="E1701" t="str">
            <v>Property - Other</v>
          </cell>
        </row>
        <row r="1702">
          <cell r="D1702" t="str">
            <v>Software</v>
          </cell>
          <cell r="E1702" t="str">
            <v>Property - Other</v>
          </cell>
        </row>
        <row r="1703">
          <cell r="D1703" t="str">
            <v>Software</v>
          </cell>
          <cell r="E1703" t="str">
            <v>Property - Other</v>
          </cell>
        </row>
        <row r="1704">
          <cell r="D1704" t="str">
            <v>Software</v>
          </cell>
          <cell r="E1704" t="str">
            <v>Property - Other</v>
          </cell>
        </row>
        <row r="1705">
          <cell r="D1705" t="str">
            <v>Software</v>
          </cell>
          <cell r="E1705" t="str">
            <v>Property - Other</v>
          </cell>
        </row>
        <row r="1706">
          <cell r="D1706" t="str">
            <v>Software</v>
          </cell>
          <cell r="E1706" t="str">
            <v>Property - Other</v>
          </cell>
        </row>
        <row r="1710">
          <cell r="D1710" t="str">
            <v>[Blank FA 1]</v>
          </cell>
          <cell r="E1710" t="str">
            <v>Property - Other</v>
          </cell>
        </row>
        <row r="1711">
          <cell r="D1711" t="str">
            <v>[Blank FA 1]</v>
          </cell>
          <cell r="E1711" t="str">
            <v>Property - Other</v>
          </cell>
        </row>
        <row r="1712">
          <cell r="D1712" t="str">
            <v>[Blank FA 1]</v>
          </cell>
          <cell r="E1712" t="str">
            <v>Property - Other</v>
          </cell>
        </row>
        <row r="1713">
          <cell r="D1713" t="str">
            <v>[Blank FA 1]</v>
          </cell>
          <cell r="E1713" t="str">
            <v>Property - Other</v>
          </cell>
        </row>
        <row r="1714">
          <cell r="D1714" t="str">
            <v>[Blank FA 1]</v>
          </cell>
          <cell r="E1714" t="str">
            <v>Property - Other</v>
          </cell>
        </row>
        <row r="1715">
          <cell r="D1715" t="str">
            <v>[Blank FA 1]</v>
          </cell>
          <cell r="E1715" t="str">
            <v>Property - Other</v>
          </cell>
        </row>
        <row r="1719">
          <cell r="D1719" t="str">
            <v>[Blank FA 2]</v>
          </cell>
          <cell r="E1719" t="str">
            <v>Property - Other</v>
          </cell>
        </row>
        <row r="1720">
          <cell r="D1720" t="str">
            <v>[Blank FA 2]</v>
          </cell>
          <cell r="E1720" t="str">
            <v>Property - Other</v>
          </cell>
        </row>
        <row r="1721">
          <cell r="D1721" t="str">
            <v>[Blank FA 2]</v>
          </cell>
          <cell r="E1721" t="str">
            <v>Property - Other</v>
          </cell>
        </row>
        <row r="1722">
          <cell r="D1722" t="str">
            <v>[Blank FA 2]</v>
          </cell>
          <cell r="E1722" t="str">
            <v>Property - Other</v>
          </cell>
        </row>
        <row r="1723">
          <cell r="D1723" t="str">
            <v>[Blank FA 2]</v>
          </cell>
          <cell r="E1723" t="str">
            <v>Property - Other</v>
          </cell>
        </row>
        <row r="1724">
          <cell r="D1724" t="str">
            <v>[Blank FA 2]</v>
          </cell>
          <cell r="E1724" t="str">
            <v>Property - Other</v>
          </cell>
        </row>
        <row r="1728">
          <cell r="D1728" t="str">
            <v>[Blank FA 3]</v>
          </cell>
          <cell r="E1728" t="str">
            <v>Property - Other</v>
          </cell>
        </row>
        <row r="1729">
          <cell r="D1729" t="str">
            <v>[Blank FA 3]</v>
          </cell>
          <cell r="E1729" t="str">
            <v>Property - Other</v>
          </cell>
        </row>
        <row r="1730">
          <cell r="D1730" t="str">
            <v>[Blank FA 3]</v>
          </cell>
          <cell r="E1730" t="str">
            <v>Property - Other</v>
          </cell>
        </row>
        <row r="1731">
          <cell r="D1731" t="str">
            <v>[Blank FA 3]</v>
          </cell>
          <cell r="E1731" t="str">
            <v>Property - Other</v>
          </cell>
        </row>
        <row r="1732">
          <cell r="D1732" t="str">
            <v>[Blank FA 3]</v>
          </cell>
          <cell r="E1732" t="str">
            <v>Property - Other</v>
          </cell>
        </row>
        <row r="1733">
          <cell r="D1733" t="str">
            <v>[Blank FA 3]</v>
          </cell>
          <cell r="E1733" t="str">
            <v>Property - Other</v>
          </cell>
        </row>
        <row r="1742">
          <cell r="D1742" t="str">
            <v>Land</v>
          </cell>
          <cell r="E1742" t="str">
            <v>Carpark</v>
          </cell>
        </row>
        <row r="1743">
          <cell r="D1743" t="str">
            <v>Land</v>
          </cell>
          <cell r="E1743" t="str">
            <v>Carpark</v>
          </cell>
        </row>
        <row r="1744">
          <cell r="D1744" t="str">
            <v>Land</v>
          </cell>
          <cell r="E1744" t="str">
            <v>Carpark</v>
          </cell>
        </row>
        <row r="1745">
          <cell r="D1745" t="str">
            <v>Land</v>
          </cell>
          <cell r="E1745" t="str">
            <v>Carpark</v>
          </cell>
        </row>
        <row r="1746">
          <cell r="D1746" t="str">
            <v>Land</v>
          </cell>
          <cell r="E1746" t="str">
            <v>Carpark</v>
          </cell>
        </row>
        <row r="1747">
          <cell r="D1747" t="str">
            <v>Land</v>
          </cell>
          <cell r="E1747" t="str">
            <v>Carpark</v>
          </cell>
        </row>
        <row r="1751">
          <cell r="D1751" t="str">
            <v>Buildings</v>
          </cell>
          <cell r="E1751" t="str">
            <v>Carpark</v>
          </cell>
        </row>
        <row r="1752">
          <cell r="D1752" t="str">
            <v>Buildings</v>
          </cell>
          <cell r="E1752" t="str">
            <v>Carpark</v>
          </cell>
        </row>
        <row r="1753">
          <cell r="D1753" t="str">
            <v>Buildings</v>
          </cell>
          <cell r="E1753" t="str">
            <v>Carpark</v>
          </cell>
        </row>
        <row r="1754">
          <cell r="D1754" t="str">
            <v>Buildings</v>
          </cell>
          <cell r="E1754" t="str">
            <v>Carpark</v>
          </cell>
        </row>
        <row r="1755">
          <cell r="D1755" t="str">
            <v>Buildings</v>
          </cell>
          <cell r="E1755" t="str">
            <v>Carpark</v>
          </cell>
        </row>
        <row r="1756">
          <cell r="D1756" t="str">
            <v>Buildings</v>
          </cell>
          <cell r="E1756" t="str">
            <v>Carpark</v>
          </cell>
        </row>
        <row r="1760">
          <cell r="D1760" t="str">
            <v>Computers &amp; Furniture</v>
          </cell>
          <cell r="E1760" t="str">
            <v>Carpark</v>
          </cell>
        </row>
        <row r="1761">
          <cell r="D1761" t="str">
            <v>Computers &amp; Furniture</v>
          </cell>
          <cell r="E1761" t="str">
            <v>Carpark</v>
          </cell>
        </row>
        <row r="1762">
          <cell r="D1762" t="str">
            <v>Computers &amp; Furniture</v>
          </cell>
          <cell r="E1762" t="str">
            <v>Carpark</v>
          </cell>
        </row>
        <row r="1763">
          <cell r="D1763" t="str">
            <v>Computers &amp; Furniture</v>
          </cell>
          <cell r="E1763" t="str">
            <v>Carpark</v>
          </cell>
        </row>
        <row r="1764">
          <cell r="D1764" t="str">
            <v>Computers &amp; Furniture</v>
          </cell>
          <cell r="E1764" t="str">
            <v>Carpark</v>
          </cell>
        </row>
        <row r="1765">
          <cell r="D1765" t="str">
            <v>Computers &amp; Furniture</v>
          </cell>
          <cell r="E1765" t="str">
            <v>Carpark</v>
          </cell>
        </row>
        <row r="1769">
          <cell r="D1769" t="str">
            <v>Motor vehicles</v>
          </cell>
          <cell r="E1769" t="str">
            <v>Carpark</v>
          </cell>
        </row>
        <row r="1770">
          <cell r="D1770" t="str">
            <v>Motor vehicles</v>
          </cell>
          <cell r="E1770" t="str">
            <v>Carpark</v>
          </cell>
        </row>
        <row r="1771">
          <cell r="D1771" t="str">
            <v>Motor vehicles</v>
          </cell>
          <cell r="E1771" t="str">
            <v>Carpark</v>
          </cell>
        </row>
        <row r="1772">
          <cell r="D1772" t="str">
            <v>Motor vehicles</v>
          </cell>
          <cell r="E1772" t="str">
            <v>Carpark</v>
          </cell>
        </row>
        <row r="1773">
          <cell r="D1773" t="str">
            <v>Motor vehicles</v>
          </cell>
          <cell r="E1773" t="str">
            <v>Carpark</v>
          </cell>
        </row>
        <row r="1774">
          <cell r="D1774" t="str">
            <v>Motor vehicles</v>
          </cell>
          <cell r="E1774" t="str">
            <v>Carpark</v>
          </cell>
        </row>
        <row r="1778">
          <cell r="D1778" t="str">
            <v>Plant &amp; equipment</v>
          </cell>
          <cell r="E1778" t="str">
            <v>Carpark</v>
          </cell>
        </row>
        <row r="1779">
          <cell r="D1779" t="str">
            <v>Plant &amp; equipment</v>
          </cell>
          <cell r="E1779" t="str">
            <v>Carpark</v>
          </cell>
        </row>
        <row r="1780">
          <cell r="D1780" t="str">
            <v>Plant &amp; equipment</v>
          </cell>
          <cell r="E1780" t="str">
            <v>Carpark</v>
          </cell>
        </row>
        <row r="1781">
          <cell r="D1781" t="str">
            <v>Plant &amp; equipment</v>
          </cell>
          <cell r="E1781" t="str">
            <v>Carpark</v>
          </cell>
        </row>
        <row r="1782">
          <cell r="D1782" t="str">
            <v>Plant &amp; equipment</v>
          </cell>
          <cell r="E1782" t="str">
            <v>Carpark</v>
          </cell>
        </row>
        <row r="1783">
          <cell r="D1783" t="str">
            <v>Plant &amp; equipment</v>
          </cell>
          <cell r="E1783" t="str">
            <v>Carpark</v>
          </cell>
        </row>
        <row r="1787">
          <cell r="D1787" t="str">
            <v>Airfield Runway Apron Taxi</v>
          </cell>
          <cell r="E1787" t="str">
            <v>Carpark</v>
          </cell>
        </row>
        <row r="1788">
          <cell r="D1788" t="str">
            <v>Airfield Runway Apron Taxi</v>
          </cell>
          <cell r="E1788" t="str">
            <v>Carpark</v>
          </cell>
        </row>
        <row r="1789">
          <cell r="D1789" t="str">
            <v>Airfield Runway Apron Taxi</v>
          </cell>
          <cell r="E1789" t="str">
            <v>Carpark</v>
          </cell>
        </row>
        <row r="1790">
          <cell r="D1790" t="str">
            <v>Airfield Runway Apron Taxi</v>
          </cell>
          <cell r="E1790" t="str">
            <v>Carpark</v>
          </cell>
        </row>
        <row r="1791">
          <cell r="D1791" t="str">
            <v>Airfield Runway Apron Taxi</v>
          </cell>
          <cell r="E1791" t="str">
            <v>Carpark</v>
          </cell>
        </row>
        <row r="1792">
          <cell r="D1792" t="str">
            <v>Airfield Runway Apron Taxi</v>
          </cell>
          <cell r="E1792" t="str">
            <v>Carpark</v>
          </cell>
        </row>
        <row r="1796">
          <cell r="D1796" t="str">
            <v>Infrastructure</v>
          </cell>
          <cell r="E1796" t="str">
            <v>Carpark</v>
          </cell>
        </row>
        <row r="1797">
          <cell r="D1797" t="str">
            <v>Infrastructure</v>
          </cell>
          <cell r="E1797" t="str">
            <v>Carpark</v>
          </cell>
        </row>
        <row r="1798">
          <cell r="D1798" t="str">
            <v>Infrastructure</v>
          </cell>
          <cell r="E1798" t="str">
            <v>Carpark</v>
          </cell>
        </row>
        <row r="1799">
          <cell r="D1799" t="str">
            <v>Infrastructure</v>
          </cell>
          <cell r="E1799" t="str">
            <v>Carpark</v>
          </cell>
        </row>
        <row r="1800">
          <cell r="D1800" t="str">
            <v>Infrastructure</v>
          </cell>
          <cell r="E1800" t="str">
            <v>Carpark</v>
          </cell>
        </row>
        <row r="1801">
          <cell r="D1801" t="str">
            <v>Infrastructure</v>
          </cell>
          <cell r="E1801" t="str">
            <v>Carpark</v>
          </cell>
        </row>
        <row r="1805">
          <cell r="D1805" t="str">
            <v>Terminal facilities</v>
          </cell>
          <cell r="E1805" t="str">
            <v>Carpark</v>
          </cell>
        </row>
        <row r="1806">
          <cell r="D1806" t="str">
            <v>Terminal facilities</v>
          </cell>
          <cell r="E1806" t="str">
            <v>Carpark</v>
          </cell>
        </row>
        <row r="1807">
          <cell r="D1807" t="str">
            <v>Terminal facilities</v>
          </cell>
          <cell r="E1807" t="str">
            <v>Carpark</v>
          </cell>
        </row>
        <row r="1808">
          <cell r="D1808" t="str">
            <v>Terminal facilities</v>
          </cell>
          <cell r="E1808" t="str">
            <v>Carpark</v>
          </cell>
        </row>
        <row r="1809">
          <cell r="D1809" t="str">
            <v>Terminal facilities</v>
          </cell>
          <cell r="E1809" t="str">
            <v>Carpark</v>
          </cell>
        </row>
        <row r="1810">
          <cell r="D1810" t="str">
            <v>Terminal facilities</v>
          </cell>
          <cell r="E1810" t="str">
            <v>Carpark</v>
          </cell>
        </row>
        <row r="1814">
          <cell r="D1814" t="str">
            <v>Car parking</v>
          </cell>
          <cell r="E1814" t="str">
            <v>Carpark</v>
          </cell>
        </row>
        <row r="1815">
          <cell r="D1815" t="str">
            <v>Car parking</v>
          </cell>
          <cell r="E1815" t="str">
            <v>Carpark</v>
          </cell>
        </row>
        <row r="1816">
          <cell r="D1816" t="str">
            <v>Car parking</v>
          </cell>
          <cell r="E1816" t="str">
            <v>Carpark</v>
          </cell>
        </row>
        <row r="1817">
          <cell r="D1817" t="str">
            <v>Car parking</v>
          </cell>
          <cell r="E1817" t="str">
            <v>Carpark</v>
          </cell>
        </row>
        <row r="1818">
          <cell r="D1818" t="str">
            <v>Car parking</v>
          </cell>
          <cell r="E1818" t="str">
            <v>Carpark</v>
          </cell>
        </row>
        <row r="1819">
          <cell r="D1819" t="str">
            <v>Car parking</v>
          </cell>
          <cell r="E1819" t="str">
            <v>Carpark</v>
          </cell>
        </row>
        <row r="1823">
          <cell r="D1823" t="str">
            <v>Software</v>
          </cell>
          <cell r="E1823" t="str">
            <v>Carpark</v>
          </cell>
        </row>
        <row r="1824">
          <cell r="D1824" t="str">
            <v>Software</v>
          </cell>
          <cell r="E1824" t="str">
            <v>Carpark</v>
          </cell>
        </row>
        <row r="1825">
          <cell r="D1825" t="str">
            <v>Software</v>
          </cell>
          <cell r="E1825" t="str">
            <v>Carpark</v>
          </cell>
        </row>
        <row r="1826">
          <cell r="D1826" t="str">
            <v>Software</v>
          </cell>
          <cell r="E1826" t="str">
            <v>Carpark</v>
          </cell>
        </row>
        <row r="1827">
          <cell r="D1827" t="str">
            <v>Software</v>
          </cell>
          <cell r="E1827" t="str">
            <v>Carpark</v>
          </cell>
        </row>
        <row r="1828">
          <cell r="D1828" t="str">
            <v>Software</v>
          </cell>
          <cell r="E1828" t="str">
            <v>Carpark</v>
          </cell>
        </row>
        <row r="1832">
          <cell r="D1832" t="str">
            <v>[Blank FA 1]</v>
          </cell>
          <cell r="E1832" t="str">
            <v>Carpark</v>
          </cell>
        </row>
        <row r="1833">
          <cell r="D1833" t="str">
            <v>[Blank FA 1]</v>
          </cell>
          <cell r="E1833" t="str">
            <v>Carpark</v>
          </cell>
        </row>
        <row r="1834">
          <cell r="D1834" t="str">
            <v>[Blank FA 1]</v>
          </cell>
          <cell r="E1834" t="str">
            <v>Carpark</v>
          </cell>
        </row>
        <row r="1835">
          <cell r="D1835" t="str">
            <v>[Blank FA 1]</v>
          </cell>
          <cell r="E1835" t="str">
            <v>Carpark</v>
          </cell>
        </row>
        <row r="1836">
          <cell r="D1836" t="str">
            <v>[Blank FA 1]</v>
          </cell>
          <cell r="E1836" t="str">
            <v>Carpark</v>
          </cell>
        </row>
        <row r="1837">
          <cell r="D1837" t="str">
            <v>[Blank FA 1]</v>
          </cell>
          <cell r="E1837" t="str">
            <v>Carpark</v>
          </cell>
        </row>
        <row r="1841">
          <cell r="D1841" t="str">
            <v>[Blank FA 2]</v>
          </cell>
          <cell r="E1841" t="str">
            <v>Carpark</v>
          </cell>
        </row>
        <row r="1842">
          <cell r="D1842" t="str">
            <v>[Blank FA 2]</v>
          </cell>
          <cell r="E1842" t="str">
            <v>Carpark</v>
          </cell>
        </row>
        <row r="1843">
          <cell r="D1843" t="str">
            <v>[Blank FA 2]</v>
          </cell>
          <cell r="E1843" t="str">
            <v>Carpark</v>
          </cell>
        </row>
        <row r="1844">
          <cell r="D1844" t="str">
            <v>[Blank FA 2]</v>
          </cell>
          <cell r="E1844" t="str">
            <v>Carpark</v>
          </cell>
        </row>
        <row r="1845">
          <cell r="D1845" t="str">
            <v>[Blank FA 2]</v>
          </cell>
          <cell r="E1845" t="str">
            <v>Carpark</v>
          </cell>
        </row>
        <row r="1846">
          <cell r="D1846" t="str">
            <v>[Blank FA 2]</v>
          </cell>
          <cell r="E1846" t="str">
            <v>Carpark</v>
          </cell>
        </row>
        <row r="1850">
          <cell r="D1850" t="str">
            <v>[Blank FA 3]</v>
          </cell>
          <cell r="E1850" t="str">
            <v>Carpark</v>
          </cell>
        </row>
        <row r="1851">
          <cell r="D1851" t="str">
            <v>[Blank FA 3]</v>
          </cell>
          <cell r="E1851" t="str">
            <v>Carpark</v>
          </cell>
        </row>
        <row r="1852">
          <cell r="D1852" t="str">
            <v>[Blank FA 3]</v>
          </cell>
          <cell r="E1852" t="str">
            <v>Carpark</v>
          </cell>
        </row>
        <row r="1853">
          <cell r="D1853" t="str">
            <v>[Blank FA 3]</v>
          </cell>
          <cell r="E1853" t="str">
            <v>Carpark</v>
          </cell>
        </row>
        <row r="1854">
          <cell r="D1854" t="str">
            <v>[Blank FA 3]</v>
          </cell>
          <cell r="E1854" t="str">
            <v>Carpark</v>
          </cell>
        </row>
        <row r="1855">
          <cell r="D1855" t="str">
            <v>[Blank FA 3]</v>
          </cell>
          <cell r="E1855" t="str">
            <v>Carpark</v>
          </cell>
        </row>
        <row r="1864">
          <cell r="D1864" t="str">
            <v>Land</v>
          </cell>
          <cell r="E1864" t="str">
            <v>Carpark</v>
          </cell>
        </row>
        <row r="1865">
          <cell r="D1865" t="str">
            <v>Land</v>
          </cell>
          <cell r="E1865" t="str">
            <v>Carpark</v>
          </cell>
        </row>
        <row r="1866">
          <cell r="D1866" t="str">
            <v>Land</v>
          </cell>
          <cell r="E1866" t="str">
            <v>Carpark</v>
          </cell>
        </row>
        <row r="1867">
          <cell r="D1867" t="str">
            <v>Land</v>
          </cell>
          <cell r="E1867" t="str">
            <v>Carpark</v>
          </cell>
        </row>
        <row r="1868">
          <cell r="D1868" t="str">
            <v>Land</v>
          </cell>
          <cell r="E1868" t="str">
            <v>Carpark</v>
          </cell>
        </row>
        <row r="1869">
          <cell r="D1869" t="str">
            <v>Land</v>
          </cell>
          <cell r="E1869" t="str">
            <v>Carpark</v>
          </cell>
        </row>
        <row r="1873">
          <cell r="D1873" t="str">
            <v>Buildings</v>
          </cell>
          <cell r="E1873" t="str">
            <v>Carpark</v>
          </cell>
        </row>
        <row r="1874">
          <cell r="D1874" t="str">
            <v>Buildings</v>
          </cell>
          <cell r="E1874" t="str">
            <v>Carpark</v>
          </cell>
        </row>
        <row r="1875">
          <cell r="D1875" t="str">
            <v>Buildings</v>
          </cell>
          <cell r="E1875" t="str">
            <v>Carpark</v>
          </cell>
        </row>
        <row r="1876">
          <cell r="D1876" t="str">
            <v>Buildings</v>
          </cell>
          <cell r="E1876" t="str">
            <v>Carpark</v>
          </cell>
        </row>
        <row r="1877">
          <cell r="D1877" t="str">
            <v>Buildings</v>
          </cell>
          <cell r="E1877" t="str">
            <v>Carpark</v>
          </cell>
        </row>
        <row r="1878">
          <cell r="D1878" t="str">
            <v>Buildings</v>
          </cell>
          <cell r="E1878" t="str">
            <v>Carpark</v>
          </cell>
        </row>
        <row r="1882">
          <cell r="D1882" t="str">
            <v>Computers &amp; Furniture</v>
          </cell>
          <cell r="E1882" t="str">
            <v>Carpark</v>
          </cell>
        </row>
        <row r="1883">
          <cell r="D1883" t="str">
            <v>Computers &amp; Furniture</v>
          </cell>
          <cell r="E1883" t="str">
            <v>Carpark</v>
          </cell>
        </row>
        <row r="1884">
          <cell r="D1884" t="str">
            <v>Computers &amp; Furniture</v>
          </cell>
          <cell r="E1884" t="str">
            <v>Carpark</v>
          </cell>
        </row>
        <row r="1885">
          <cell r="D1885" t="str">
            <v>Computers &amp; Furniture</v>
          </cell>
          <cell r="E1885" t="str">
            <v>Carpark</v>
          </cell>
        </row>
        <row r="1886">
          <cell r="D1886" t="str">
            <v>Computers &amp; Furniture</v>
          </cell>
          <cell r="E1886" t="str">
            <v>Carpark</v>
          </cell>
        </row>
        <row r="1887">
          <cell r="D1887" t="str">
            <v>Computers &amp; Furniture</v>
          </cell>
          <cell r="E1887" t="str">
            <v>Carpark</v>
          </cell>
        </row>
        <row r="1891">
          <cell r="D1891" t="str">
            <v>Motor vehicles</v>
          </cell>
          <cell r="E1891" t="str">
            <v>Carpark</v>
          </cell>
        </row>
        <row r="1892">
          <cell r="D1892" t="str">
            <v>Motor vehicles</v>
          </cell>
          <cell r="E1892" t="str">
            <v>Carpark</v>
          </cell>
        </row>
        <row r="1893">
          <cell r="D1893" t="str">
            <v>Motor vehicles</v>
          </cell>
          <cell r="E1893" t="str">
            <v>Carpark</v>
          </cell>
        </row>
        <row r="1894">
          <cell r="D1894" t="str">
            <v>Motor vehicles</v>
          </cell>
          <cell r="E1894" t="str">
            <v>Carpark</v>
          </cell>
        </row>
        <row r="1895">
          <cell r="D1895" t="str">
            <v>Motor vehicles</v>
          </cell>
          <cell r="E1895" t="str">
            <v>Carpark</v>
          </cell>
        </row>
        <row r="1896">
          <cell r="D1896" t="str">
            <v>Motor vehicles</v>
          </cell>
          <cell r="E1896" t="str">
            <v>Carpark</v>
          </cell>
        </row>
        <row r="1900">
          <cell r="D1900" t="str">
            <v>Plant &amp; equipment</v>
          </cell>
          <cell r="E1900" t="str">
            <v>Carpark</v>
          </cell>
        </row>
        <row r="1901">
          <cell r="D1901" t="str">
            <v>Plant &amp; equipment</v>
          </cell>
          <cell r="E1901" t="str">
            <v>Carpark</v>
          </cell>
        </row>
        <row r="1902">
          <cell r="D1902" t="str">
            <v>Plant &amp; equipment</v>
          </cell>
          <cell r="E1902" t="str">
            <v>Carpark</v>
          </cell>
        </row>
        <row r="1903">
          <cell r="D1903" t="str">
            <v>Plant &amp; equipment</v>
          </cell>
          <cell r="E1903" t="str">
            <v>Carpark</v>
          </cell>
        </row>
        <row r="1904">
          <cell r="D1904" t="str">
            <v>Plant &amp; equipment</v>
          </cell>
          <cell r="E1904" t="str">
            <v>Carpark</v>
          </cell>
        </row>
        <row r="1905">
          <cell r="D1905" t="str">
            <v>Plant &amp; equipment</v>
          </cell>
          <cell r="E1905" t="str">
            <v>Carpark</v>
          </cell>
        </row>
        <row r="1909">
          <cell r="D1909" t="str">
            <v>Airfield Runway Apron Taxi</v>
          </cell>
          <cell r="E1909" t="str">
            <v>Carpark</v>
          </cell>
        </row>
        <row r="1910">
          <cell r="D1910" t="str">
            <v>Airfield Runway Apron Taxi</v>
          </cell>
          <cell r="E1910" t="str">
            <v>Carpark</v>
          </cell>
        </row>
        <row r="1911">
          <cell r="D1911" t="str">
            <v>Airfield Runway Apron Taxi</v>
          </cell>
          <cell r="E1911" t="str">
            <v>Carpark</v>
          </cell>
        </row>
        <row r="1912">
          <cell r="D1912" t="str">
            <v>Airfield Runway Apron Taxi</v>
          </cell>
          <cell r="E1912" t="str">
            <v>Carpark</v>
          </cell>
        </row>
        <row r="1913">
          <cell r="D1913" t="str">
            <v>Airfield Runway Apron Taxi</v>
          </cell>
          <cell r="E1913" t="str">
            <v>Carpark</v>
          </cell>
        </row>
        <row r="1914">
          <cell r="D1914" t="str">
            <v>Airfield Runway Apron Taxi</v>
          </cell>
          <cell r="E1914" t="str">
            <v>Carpark</v>
          </cell>
        </row>
        <row r="1918">
          <cell r="D1918" t="str">
            <v>Infrastructure</v>
          </cell>
          <cell r="E1918" t="str">
            <v>Carpark</v>
          </cell>
        </row>
        <row r="1919">
          <cell r="D1919" t="str">
            <v>Infrastructure</v>
          </cell>
          <cell r="E1919" t="str">
            <v>Carpark</v>
          </cell>
        </row>
        <row r="1920">
          <cell r="D1920" t="str">
            <v>Infrastructure</v>
          </cell>
          <cell r="E1920" t="str">
            <v>Carpark</v>
          </cell>
        </row>
        <row r="1921">
          <cell r="D1921" t="str">
            <v>Infrastructure</v>
          </cell>
          <cell r="E1921" t="str">
            <v>Carpark</v>
          </cell>
        </row>
        <row r="1922">
          <cell r="D1922" t="str">
            <v>Infrastructure</v>
          </cell>
          <cell r="E1922" t="str">
            <v>Carpark</v>
          </cell>
        </row>
        <row r="1923">
          <cell r="D1923" t="str">
            <v>Infrastructure</v>
          </cell>
          <cell r="E1923" t="str">
            <v>Carpark</v>
          </cell>
        </row>
        <row r="1927">
          <cell r="D1927" t="str">
            <v>Terminal facilities</v>
          </cell>
          <cell r="E1927" t="str">
            <v>Carpark</v>
          </cell>
        </row>
        <row r="1928">
          <cell r="D1928" t="str">
            <v>Terminal facilities</v>
          </cell>
          <cell r="E1928" t="str">
            <v>Carpark</v>
          </cell>
        </row>
        <row r="1929">
          <cell r="D1929" t="str">
            <v>Terminal facilities</v>
          </cell>
          <cell r="E1929" t="str">
            <v>Carpark</v>
          </cell>
        </row>
        <row r="1930">
          <cell r="D1930" t="str">
            <v>Terminal facilities</v>
          </cell>
          <cell r="E1930" t="str">
            <v>Carpark</v>
          </cell>
        </row>
        <row r="1931">
          <cell r="D1931" t="str">
            <v>Terminal facilities</v>
          </cell>
          <cell r="E1931" t="str">
            <v>Carpark</v>
          </cell>
        </row>
        <row r="1932">
          <cell r="D1932" t="str">
            <v>Terminal facilities</v>
          </cell>
          <cell r="E1932" t="str">
            <v>Carpark</v>
          </cell>
        </row>
        <row r="1936">
          <cell r="D1936" t="str">
            <v>Car parking</v>
          </cell>
          <cell r="E1936" t="str">
            <v>Carpark</v>
          </cell>
        </row>
        <row r="1937">
          <cell r="D1937" t="str">
            <v>Car parking</v>
          </cell>
          <cell r="E1937" t="str">
            <v>Carpark</v>
          </cell>
        </row>
        <row r="1938">
          <cell r="D1938" t="str">
            <v>Car parking</v>
          </cell>
          <cell r="E1938" t="str">
            <v>Carpark</v>
          </cell>
        </row>
        <row r="1939">
          <cell r="D1939" t="str">
            <v>Car parking</v>
          </cell>
          <cell r="E1939" t="str">
            <v>Carpark</v>
          </cell>
        </row>
        <row r="1940">
          <cell r="D1940" t="str">
            <v>Car parking</v>
          </cell>
          <cell r="E1940" t="str">
            <v>Carpark</v>
          </cell>
        </row>
        <row r="1941">
          <cell r="D1941" t="str">
            <v>Car parking</v>
          </cell>
          <cell r="E1941" t="str">
            <v>Carpark</v>
          </cell>
        </row>
        <row r="1945">
          <cell r="D1945" t="str">
            <v>Software</v>
          </cell>
          <cell r="E1945" t="str">
            <v>Carpark</v>
          </cell>
        </row>
        <row r="1946">
          <cell r="D1946" t="str">
            <v>Software</v>
          </cell>
          <cell r="E1946" t="str">
            <v>Carpark</v>
          </cell>
        </row>
        <row r="1947">
          <cell r="D1947" t="str">
            <v>Software</v>
          </cell>
          <cell r="E1947" t="str">
            <v>Carpark</v>
          </cell>
        </row>
        <row r="1948">
          <cell r="D1948" t="str">
            <v>Software</v>
          </cell>
          <cell r="E1948" t="str">
            <v>Carpark</v>
          </cell>
        </row>
        <row r="1949">
          <cell r="D1949" t="str">
            <v>Software</v>
          </cell>
          <cell r="E1949" t="str">
            <v>Carpark</v>
          </cell>
        </row>
        <row r="1950">
          <cell r="D1950" t="str">
            <v>Software</v>
          </cell>
          <cell r="E1950" t="str">
            <v>Carpark</v>
          </cell>
        </row>
        <row r="1954">
          <cell r="D1954" t="str">
            <v>[Blank FA 1]</v>
          </cell>
          <cell r="E1954" t="str">
            <v>Carpark</v>
          </cell>
        </row>
        <row r="1955">
          <cell r="D1955" t="str">
            <v>[Blank FA 1]</v>
          </cell>
          <cell r="E1955" t="str">
            <v>Carpark</v>
          </cell>
        </row>
        <row r="1956">
          <cell r="D1956" t="str">
            <v>[Blank FA 1]</v>
          </cell>
          <cell r="E1956" t="str">
            <v>Carpark</v>
          </cell>
        </row>
        <row r="1957">
          <cell r="D1957" t="str">
            <v>[Blank FA 1]</v>
          </cell>
          <cell r="E1957" t="str">
            <v>Carpark</v>
          </cell>
        </row>
        <row r="1958">
          <cell r="D1958" t="str">
            <v>[Blank FA 1]</v>
          </cell>
          <cell r="E1958" t="str">
            <v>Carpark</v>
          </cell>
        </row>
        <row r="1959">
          <cell r="D1959" t="str">
            <v>[Blank FA 1]</v>
          </cell>
          <cell r="E1959" t="str">
            <v>Carpark</v>
          </cell>
        </row>
        <row r="1963">
          <cell r="D1963" t="str">
            <v>[Blank FA 2]</v>
          </cell>
          <cell r="E1963" t="str">
            <v>Carpark</v>
          </cell>
        </row>
        <row r="1964">
          <cell r="D1964" t="str">
            <v>[Blank FA 2]</v>
          </cell>
          <cell r="E1964" t="str">
            <v>Carpark</v>
          </cell>
        </row>
        <row r="1965">
          <cell r="D1965" t="str">
            <v>[Blank FA 2]</v>
          </cell>
          <cell r="E1965" t="str">
            <v>Carpark</v>
          </cell>
        </row>
        <row r="1966">
          <cell r="D1966" t="str">
            <v>[Blank FA 2]</v>
          </cell>
          <cell r="E1966" t="str">
            <v>Carpark</v>
          </cell>
        </row>
        <row r="1967">
          <cell r="D1967" t="str">
            <v>[Blank FA 2]</v>
          </cell>
          <cell r="E1967" t="str">
            <v>Carpark</v>
          </cell>
        </row>
        <row r="1968">
          <cell r="D1968" t="str">
            <v>[Blank FA 2]</v>
          </cell>
          <cell r="E1968" t="str">
            <v>Carpark</v>
          </cell>
        </row>
        <row r="1972">
          <cell r="D1972" t="str">
            <v>[Blank FA 3]</v>
          </cell>
          <cell r="E1972" t="str">
            <v>Carpark</v>
          </cell>
        </row>
        <row r="1973">
          <cell r="D1973" t="str">
            <v>[Blank FA 3]</v>
          </cell>
          <cell r="E1973" t="str">
            <v>Carpark</v>
          </cell>
        </row>
        <row r="1974">
          <cell r="D1974" t="str">
            <v>[Blank FA 3]</v>
          </cell>
          <cell r="E1974" t="str">
            <v>Carpark</v>
          </cell>
        </row>
        <row r="1975">
          <cell r="D1975" t="str">
            <v>[Blank FA 3]</v>
          </cell>
          <cell r="E1975" t="str">
            <v>Carpark</v>
          </cell>
        </row>
        <row r="1976">
          <cell r="D1976" t="str">
            <v>[Blank FA 3]</v>
          </cell>
          <cell r="E1976" t="str">
            <v>Carpark</v>
          </cell>
        </row>
        <row r="1977">
          <cell r="D1977" t="str">
            <v>[Blank FA 3]</v>
          </cell>
          <cell r="E1977" t="str">
            <v>Carpark</v>
          </cell>
        </row>
        <row r="1986">
          <cell r="D1986" t="str">
            <v>Land</v>
          </cell>
          <cell r="E1986" t="str">
            <v>Dedicated NZ Check-in-counter</v>
          </cell>
        </row>
        <row r="1987">
          <cell r="D1987" t="str">
            <v>Land</v>
          </cell>
          <cell r="E1987" t="str">
            <v>Dedicated NZ Check-in-counter</v>
          </cell>
        </row>
        <row r="1988">
          <cell r="D1988" t="str">
            <v>Land</v>
          </cell>
          <cell r="E1988" t="str">
            <v>Dedicated NZ Check-in-counter</v>
          </cell>
        </row>
        <row r="1989">
          <cell r="D1989" t="str">
            <v>Land</v>
          </cell>
          <cell r="E1989" t="str">
            <v>Dedicated NZ Check-in-counter</v>
          </cell>
        </row>
        <row r="1990">
          <cell r="D1990" t="str">
            <v>Land</v>
          </cell>
          <cell r="E1990" t="str">
            <v>Dedicated NZ Check-in-counter</v>
          </cell>
        </row>
        <row r="1991">
          <cell r="D1991" t="str">
            <v>Land</v>
          </cell>
          <cell r="E1991" t="str">
            <v>Dedicated NZ Check-in-counter</v>
          </cell>
        </row>
        <row r="1995">
          <cell r="D1995" t="str">
            <v>Buildings</v>
          </cell>
          <cell r="E1995" t="str">
            <v>Dedicated NZ Check-in-counter</v>
          </cell>
        </row>
        <row r="1996">
          <cell r="D1996" t="str">
            <v>Buildings</v>
          </cell>
          <cell r="E1996" t="str">
            <v>Dedicated NZ Check-in-counter</v>
          </cell>
        </row>
        <row r="1997">
          <cell r="D1997" t="str">
            <v>Buildings</v>
          </cell>
          <cell r="E1997" t="str">
            <v>Dedicated NZ Check-in-counter</v>
          </cell>
        </row>
        <row r="1998">
          <cell r="D1998" t="str">
            <v>Buildings</v>
          </cell>
          <cell r="E1998" t="str">
            <v>Dedicated NZ Check-in-counter</v>
          </cell>
        </row>
        <row r="1999">
          <cell r="D1999" t="str">
            <v>Buildings</v>
          </cell>
          <cell r="E1999" t="str">
            <v>Dedicated NZ Check-in-counter</v>
          </cell>
        </row>
        <row r="2000">
          <cell r="D2000" t="str">
            <v>Buildings</v>
          </cell>
          <cell r="E2000" t="str">
            <v>Dedicated NZ Check-in-counter</v>
          </cell>
        </row>
        <row r="2004">
          <cell r="D2004" t="str">
            <v>Computers &amp; Furniture</v>
          </cell>
          <cell r="E2004" t="str">
            <v>Dedicated NZ Check-in-counter</v>
          </cell>
        </row>
        <row r="2005">
          <cell r="D2005" t="str">
            <v>Computers &amp; Furniture</v>
          </cell>
          <cell r="E2005" t="str">
            <v>Dedicated NZ Check-in-counter</v>
          </cell>
        </row>
        <row r="2006">
          <cell r="D2006" t="str">
            <v>Computers &amp; Furniture</v>
          </cell>
          <cell r="E2006" t="str">
            <v>Dedicated NZ Check-in-counter</v>
          </cell>
        </row>
        <row r="2007">
          <cell r="D2007" t="str">
            <v>Computers &amp; Furniture</v>
          </cell>
          <cell r="E2007" t="str">
            <v>Dedicated NZ Check-in-counter</v>
          </cell>
        </row>
        <row r="2008">
          <cell r="D2008" t="str">
            <v>Computers &amp; Furniture</v>
          </cell>
          <cell r="E2008" t="str">
            <v>Dedicated NZ Check-in-counter</v>
          </cell>
        </row>
        <row r="2009">
          <cell r="D2009" t="str">
            <v>Computers &amp; Furniture</v>
          </cell>
          <cell r="E2009" t="str">
            <v>Dedicated NZ Check-in-counter</v>
          </cell>
        </row>
        <row r="2013">
          <cell r="D2013" t="str">
            <v>Motor vehicles</v>
          </cell>
          <cell r="E2013" t="str">
            <v>Dedicated NZ Check-in-counter</v>
          </cell>
        </row>
        <row r="2014">
          <cell r="D2014" t="str">
            <v>Motor vehicles</v>
          </cell>
          <cell r="E2014" t="str">
            <v>Dedicated NZ Check-in-counter</v>
          </cell>
        </row>
        <row r="2015">
          <cell r="D2015" t="str">
            <v>Motor vehicles</v>
          </cell>
          <cell r="E2015" t="str">
            <v>Dedicated NZ Check-in-counter</v>
          </cell>
        </row>
        <row r="2016">
          <cell r="D2016" t="str">
            <v>Motor vehicles</v>
          </cell>
          <cell r="E2016" t="str">
            <v>Dedicated NZ Check-in-counter</v>
          </cell>
        </row>
        <row r="2017">
          <cell r="D2017" t="str">
            <v>Motor vehicles</v>
          </cell>
          <cell r="E2017" t="str">
            <v>Dedicated NZ Check-in-counter</v>
          </cell>
        </row>
        <row r="2018">
          <cell r="D2018" t="str">
            <v>Motor vehicles</v>
          </cell>
          <cell r="E2018" t="str">
            <v>Dedicated NZ Check-in-counter</v>
          </cell>
        </row>
        <row r="2022">
          <cell r="D2022" t="str">
            <v>Plant &amp; equipment</v>
          </cell>
          <cell r="E2022" t="str">
            <v>Dedicated NZ Check-in-counter</v>
          </cell>
        </row>
        <row r="2023">
          <cell r="D2023" t="str">
            <v>Plant &amp; equipment</v>
          </cell>
          <cell r="E2023" t="str">
            <v>Dedicated NZ Check-in-counter</v>
          </cell>
        </row>
        <row r="2024">
          <cell r="D2024" t="str">
            <v>Plant &amp; equipment</v>
          </cell>
          <cell r="E2024" t="str">
            <v>Dedicated NZ Check-in-counter</v>
          </cell>
        </row>
        <row r="2025">
          <cell r="D2025" t="str">
            <v>Plant &amp; equipment</v>
          </cell>
          <cell r="E2025" t="str">
            <v>Dedicated NZ Check-in-counter</v>
          </cell>
        </row>
        <row r="2026">
          <cell r="D2026" t="str">
            <v>Plant &amp; equipment</v>
          </cell>
          <cell r="E2026" t="str">
            <v>Dedicated NZ Check-in-counter</v>
          </cell>
        </row>
        <row r="2027">
          <cell r="D2027" t="str">
            <v>Plant &amp; equipment</v>
          </cell>
          <cell r="E2027" t="str">
            <v>Dedicated NZ Check-in-counter</v>
          </cell>
        </row>
        <row r="2031">
          <cell r="D2031" t="str">
            <v>Airfield Runway Apron Taxi</v>
          </cell>
          <cell r="E2031" t="str">
            <v>Dedicated NZ Check-in-counter</v>
          </cell>
        </row>
        <row r="2032">
          <cell r="D2032" t="str">
            <v>Airfield Runway Apron Taxi</v>
          </cell>
          <cell r="E2032" t="str">
            <v>Dedicated NZ Check-in-counter</v>
          </cell>
        </row>
        <row r="2033">
          <cell r="D2033" t="str">
            <v>Airfield Runway Apron Taxi</v>
          </cell>
          <cell r="E2033" t="str">
            <v>Dedicated NZ Check-in-counter</v>
          </cell>
        </row>
        <row r="2034">
          <cell r="D2034" t="str">
            <v>Airfield Runway Apron Taxi</v>
          </cell>
          <cell r="E2034" t="str">
            <v>Dedicated NZ Check-in-counter</v>
          </cell>
        </row>
        <row r="2035">
          <cell r="D2035" t="str">
            <v>Airfield Runway Apron Taxi</v>
          </cell>
          <cell r="E2035" t="str">
            <v>Dedicated NZ Check-in-counter</v>
          </cell>
        </row>
        <row r="2036">
          <cell r="D2036" t="str">
            <v>Airfield Runway Apron Taxi</v>
          </cell>
          <cell r="E2036" t="str">
            <v>Dedicated NZ Check-in-counter</v>
          </cell>
        </row>
        <row r="2040">
          <cell r="D2040" t="str">
            <v>Infrastructure</v>
          </cell>
          <cell r="E2040" t="str">
            <v>Dedicated NZ Check-in-counter</v>
          </cell>
        </row>
        <row r="2041">
          <cell r="D2041" t="str">
            <v>Infrastructure</v>
          </cell>
          <cell r="E2041" t="str">
            <v>Dedicated NZ Check-in-counter</v>
          </cell>
        </row>
        <row r="2042">
          <cell r="D2042" t="str">
            <v>Infrastructure</v>
          </cell>
          <cell r="E2042" t="str">
            <v>Dedicated NZ Check-in-counter</v>
          </cell>
        </row>
        <row r="2043">
          <cell r="D2043" t="str">
            <v>Infrastructure</v>
          </cell>
          <cell r="E2043" t="str">
            <v>Dedicated NZ Check-in-counter</v>
          </cell>
        </row>
        <row r="2044">
          <cell r="D2044" t="str">
            <v>Infrastructure</v>
          </cell>
          <cell r="E2044" t="str">
            <v>Dedicated NZ Check-in-counter</v>
          </cell>
        </row>
        <row r="2045">
          <cell r="D2045" t="str">
            <v>Infrastructure</v>
          </cell>
          <cell r="E2045" t="str">
            <v>Dedicated NZ Check-in-counter</v>
          </cell>
        </row>
        <row r="2049">
          <cell r="D2049" t="str">
            <v>Terminal facilities</v>
          </cell>
          <cell r="E2049" t="str">
            <v>Dedicated NZ Check-in-counter</v>
          </cell>
        </row>
        <row r="2050">
          <cell r="D2050" t="str">
            <v>Terminal facilities</v>
          </cell>
          <cell r="E2050" t="str">
            <v>Dedicated NZ Check-in-counter</v>
          </cell>
        </row>
        <row r="2051">
          <cell r="D2051" t="str">
            <v>Terminal facilities</v>
          </cell>
          <cell r="E2051" t="str">
            <v>Dedicated NZ Check-in-counter</v>
          </cell>
        </row>
        <row r="2052">
          <cell r="D2052" t="str">
            <v>Terminal facilities</v>
          </cell>
          <cell r="E2052" t="str">
            <v>Dedicated NZ Check-in-counter</v>
          </cell>
        </row>
        <row r="2053">
          <cell r="D2053" t="str">
            <v>Terminal facilities</v>
          </cell>
          <cell r="E2053" t="str">
            <v>Dedicated NZ Check-in-counter</v>
          </cell>
        </row>
        <row r="2054">
          <cell r="D2054" t="str">
            <v>Terminal facilities</v>
          </cell>
          <cell r="E2054" t="str">
            <v>Dedicated NZ Check-in-counter</v>
          </cell>
        </row>
        <row r="2058">
          <cell r="D2058" t="str">
            <v>Car parking</v>
          </cell>
          <cell r="E2058" t="str">
            <v>Dedicated NZ Check-in-counter</v>
          </cell>
        </row>
        <row r="2059">
          <cell r="D2059" t="str">
            <v>Car parking</v>
          </cell>
          <cell r="E2059" t="str">
            <v>Dedicated NZ Check-in-counter</v>
          </cell>
        </row>
        <row r="2060">
          <cell r="D2060" t="str">
            <v>Car parking</v>
          </cell>
          <cell r="E2060" t="str">
            <v>Dedicated NZ Check-in-counter</v>
          </cell>
        </row>
        <row r="2061">
          <cell r="D2061" t="str">
            <v>Car parking</v>
          </cell>
          <cell r="E2061" t="str">
            <v>Dedicated NZ Check-in-counter</v>
          </cell>
        </row>
        <row r="2062">
          <cell r="D2062" t="str">
            <v>Car parking</v>
          </cell>
          <cell r="E2062" t="str">
            <v>Dedicated NZ Check-in-counter</v>
          </cell>
        </row>
        <row r="2063">
          <cell r="D2063" t="str">
            <v>Car parking</v>
          </cell>
          <cell r="E2063" t="str">
            <v>Dedicated NZ Check-in-counter</v>
          </cell>
        </row>
        <row r="2067">
          <cell r="D2067" t="str">
            <v>Software</v>
          </cell>
          <cell r="E2067" t="str">
            <v>Dedicated NZ Check-in-counter</v>
          </cell>
        </row>
        <row r="2068">
          <cell r="D2068" t="str">
            <v>Software</v>
          </cell>
          <cell r="E2068" t="str">
            <v>Dedicated NZ Check-in-counter</v>
          </cell>
        </row>
        <row r="2069">
          <cell r="D2069" t="str">
            <v>Software</v>
          </cell>
          <cell r="E2069" t="str">
            <v>Dedicated NZ Check-in-counter</v>
          </cell>
        </row>
        <row r="2070">
          <cell r="D2070" t="str">
            <v>Software</v>
          </cell>
          <cell r="E2070" t="str">
            <v>Dedicated NZ Check-in-counter</v>
          </cell>
        </row>
        <row r="2071">
          <cell r="D2071" t="str">
            <v>Software</v>
          </cell>
          <cell r="E2071" t="str">
            <v>Dedicated NZ Check-in-counter</v>
          </cell>
        </row>
        <row r="2072">
          <cell r="D2072" t="str">
            <v>Software</v>
          </cell>
          <cell r="E2072" t="str">
            <v>Dedicated NZ Check-in-counter</v>
          </cell>
        </row>
        <row r="2076">
          <cell r="D2076" t="str">
            <v>[Blank FA 1]</v>
          </cell>
          <cell r="E2076" t="str">
            <v>Dedicated NZ Check-in-counter</v>
          </cell>
        </row>
        <row r="2077">
          <cell r="D2077" t="str">
            <v>[Blank FA 1]</v>
          </cell>
          <cell r="E2077" t="str">
            <v>Dedicated NZ Check-in-counter</v>
          </cell>
        </row>
        <row r="2078">
          <cell r="D2078" t="str">
            <v>[Blank FA 1]</v>
          </cell>
          <cell r="E2078" t="str">
            <v>Dedicated NZ Check-in-counter</v>
          </cell>
        </row>
        <row r="2079">
          <cell r="D2079" t="str">
            <v>[Blank FA 1]</v>
          </cell>
          <cell r="E2079" t="str">
            <v>Dedicated NZ Check-in-counter</v>
          </cell>
        </row>
        <row r="2080">
          <cell r="D2080" t="str">
            <v>[Blank FA 1]</v>
          </cell>
          <cell r="E2080" t="str">
            <v>Dedicated NZ Check-in-counter</v>
          </cell>
        </row>
        <row r="2081">
          <cell r="D2081" t="str">
            <v>[Blank FA 1]</v>
          </cell>
          <cell r="E2081" t="str">
            <v>Dedicated NZ Check-in-counter</v>
          </cell>
        </row>
        <row r="2085">
          <cell r="D2085" t="str">
            <v>[Blank FA 2]</v>
          </cell>
          <cell r="E2085" t="str">
            <v>Dedicated NZ Check-in-counter</v>
          </cell>
        </row>
        <row r="2086">
          <cell r="D2086" t="str">
            <v>[Blank FA 2]</v>
          </cell>
          <cell r="E2086" t="str">
            <v>Dedicated NZ Check-in-counter</v>
          </cell>
        </row>
        <row r="2087">
          <cell r="D2087" t="str">
            <v>[Blank FA 2]</v>
          </cell>
          <cell r="E2087" t="str">
            <v>Dedicated NZ Check-in-counter</v>
          </cell>
        </row>
        <row r="2088">
          <cell r="D2088" t="str">
            <v>[Blank FA 2]</v>
          </cell>
          <cell r="E2088" t="str">
            <v>Dedicated NZ Check-in-counter</v>
          </cell>
        </row>
        <row r="2089">
          <cell r="D2089" t="str">
            <v>[Blank FA 2]</v>
          </cell>
          <cell r="E2089" t="str">
            <v>Dedicated NZ Check-in-counter</v>
          </cell>
        </row>
        <row r="2090">
          <cell r="D2090" t="str">
            <v>[Blank FA 2]</v>
          </cell>
          <cell r="E2090" t="str">
            <v>Dedicated NZ Check-in-counter</v>
          </cell>
        </row>
        <row r="2094">
          <cell r="D2094" t="str">
            <v>[Blank FA 3]</v>
          </cell>
          <cell r="E2094" t="str">
            <v>Dedicated NZ Check-in-counter</v>
          </cell>
        </row>
        <row r="2095">
          <cell r="D2095" t="str">
            <v>[Blank FA 3]</v>
          </cell>
          <cell r="E2095" t="str">
            <v>Dedicated NZ Check-in-counter</v>
          </cell>
        </row>
        <row r="2096">
          <cell r="D2096" t="str">
            <v>[Blank FA 3]</v>
          </cell>
          <cell r="E2096" t="str">
            <v>Dedicated NZ Check-in-counter</v>
          </cell>
        </row>
        <row r="2097">
          <cell r="D2097" t="str">
            <v>[Blank FA 3]</v>
          </cell>
          <cell r="E2097" t="str">
            <v>Dedicated NZ Check-in-counter</v>
          </cell>
        </row>
        <row r="2098">
          <cell r="D2098" t="str">
            <v>[Blank FA 3]</v>
          </cell>
          <cell r="E2098" t="str">
            <v>Dedicated NZ Check-in-counter</v>
          </cell>
        </row>
        <row r="2099">
          <cell r="D2099" t="str">
            <v>[Blank FA 3]</v>
          </cell>
          <cell r="E2099" t="str">
            <v>Dedicated NZ Check-in-counter</v>
          </cell>
        </row>
        <row r="2108">
          <cell r="D2108" t="str">
            <v>Land</v>
          </cell>
          <cell r="E2108" t="str">
            <v>Dedicated NZ Check-in-counter</v>
          </cell>
        </row>
        <row r="2109">
          <cell r="D2109" t="str">
            <v>Land</v>
          </cell>
          <cell r="E2109" t="str">
            <v>Dedicated NZ Check-in-counter</v>
          </cell>
        </row>
        <row r="2110">
          <cell r="D2110" t="str">
            <v>Land</v>
          </cell>
          <cell r="E2110" t="str">
            <v>Dedicated NZ Check-in-counter</v>
          </cell>
        </row>
        <row r="2111">
          <cell r="D2111" t="str">
            <v>Land</v>
          </cell>
          <cell r="E2111" t="str">
            <v>Dedicated NZ Check-in-counter</v>
          </cell>
        </row>
        <row r="2112">
          <cell r="D2112" t="str">
            <v>Land</v>
          </cell>
          <cell r="E2112" t="str">
            <v>Dedicated NZ Check-in-counter</v>
          </cell>
        </row>
        <row r="2113">
          <cell r="D2113" t="str">
            <v>Land</v>
          </cell>
          <cell r="E2113" t="str">
            <v>Dedicated NZ Check-in-counter</v>
          </cell>
        </row>
        <row r="2117">
          <cell r="D2117" t="str">
            <v>Buildings</v>
          </cell>
          <cell r="E2117" t="str">
            <v>Dedicated NZ Check-in-counter</v>
          </cell>
        </row>
        <row r="2118">
          <cell r="D2118" t="str">
            <v>Buildings</v>
          </cell>
          <cell r="E2118" t="str">
            <v>Dedicated NZ Check-in-counter</v>
          </cell>
        </row>
        <row r="2119">
          <cell r="D2119" t="str">
            <v>Buildings</v>
          </cell>
          <cell r="E2119" t="str">
            <v>Dedicated NZ Check-in-counter</v>
          </cell>
        </row>
        <row r="2120">
          <cell r="D2120" t="str">
            <v>Buildings</v>
          </cell>
          <cell r="E2120" t="str">
            <v>Dedicated NZ Check-in-counter</v>
          </cell>
        </row>
        <row r="2121">
          <cell r="D2121" t="str">
            <v>Buildings</v>
          </cell>
          <cell r="E2121" t="str">
            <v>Dedicated NZ Check-in-counter</v>
          </cell>
        </row>
        <row r="2122">
          <cell r="D2122" t="str">
            <v>Buildings</v>
          </cell>
          <cell r="E2122" t="str">
            <v>Dedicated NZ Check-in-counter</v>
          </cell>
        </row>
        <row r="2126">
          <cell r="D2126" t="str">
            <v>Computers &amp; Furniture</v>
          </cell>
          <cell r="E2126" t="str">
            <v>Dedicated NZ Check-in-counter</v>
          </cell>
        </row>
        <row r="2127">
          <cell r="D2127" t="str">
            <v>Computers &amp; Furniture</v>
          </cell>
          <cell r="E2127" t="str">
            <v>Dedicated NZ Check-in-counter</v>
          </cell>
        </row>
        <row r="2128">
          <cell r="D2128" t="str">
            <v>Computers &amp; Furniture</v>
          </cell>
          <cell r="E2128" t="str">
            <v>Dedicated NZ Check-in-counter</v>
          </cell>
        </row>
        <row r="2129">
          <cell r="D2129" t="str">
            <v>Computers &amp; Furniture</v>
          </cell>
          <cell r="E2129" t="str">
            <v>Dedicated NZ Check-in-counter</v>
          </cell>
        </row>
        <row r="2130">
          <cell r="D2130" t="str">
            <v>Computers &amp; Furniture</v>
          </cell>
          <cell r="E2130" t="str">
            <v>Dedicated NZ Check-in-counter</v>
          </cell>
        </row>
        <row r="2131">
          <cell r="D2131" t="str">
            <v>Computers &amp; Furniture</v>
          </cell>
          <cell r="E2131" t="str">
            <v>Dedicated NZ Check-in-counter</v>
          </cell>
        </row>
        <row r="2135">
          <cell r="D2135" t="str">
            <v>Motor vehicles</v>
          </cell>
          <cell r="E2135" t="str">
            <v>Dedicated NZ Check-in-counter</v>
          </cell>
        </row>
        <row r="2136">
          <cell r="D2136" t="str">
            <v>Motor vehicles</v>
          </cell>
          <cell r="E2136" t="str">
            <v>Dedicated NZ Check-in-counter</v>
          </cell>
        </row>
        <row r="2137">
          <cell r="D2137" t="str">
            <v>Motor vehicles</v>
          </cell>
          <cell r="E2137" t="str">
            <v>Dedicated NZ Check-in-counter</v>
          </cell>
        </row>
        <row r="2138">
          <cell r="D2138" t="str">
            <v>Motor vehicles</v>
          </cell>
          <cell r="E2138" t="str">
            <v>Dedicated NZ Check-in-counter</v>
          </cell>
        </row>
        <row r="2139">
          <cell r="D2139" t="str">
            <v>Motor vehicles</v>
          </cell>
          <cell r="E2139" t="str">
            <v>Dedicated NZ Check-in-counter</v>
          </cell>
        </row>
        <row r="2140">
          <cell r="D2140" t="str">
            <v>Motor vehicles</v>
          </cell>
          <cell r="E2140" t="str">
            <v>Dedicated NZ Check-in-counter</v>
          </cell>
        </row>
        <row r="2144">
          <cell r="D2144" t="str">
            <v>Plant &amp; equipment</v>
          </cell>
          <cell r="E2144" t="str">
            <v>Dedicated NZ Check-in-counter</v>
          </cell>
        </row>
        <row r="2145">
          <cell r="D2145" t="str">
            <v>Plant &amp; equipment</v>
          </cell>
          <cell r="E2145" t="str">
            <v>Dedicated NZ Check-in-counter</v>
          </cell>
        </row>
        <row r="2146">
          <cell r="D2146" t="str">
            <v>Plant &amp; equipment</v>
          </cell>
          <cell r="E2146" t="str">
            <v>Dedicated NZ Check-in-counter</v>
          </cell>
        </row>
        <row r="2147">
          <cell r="D2147" t="str">
            <v>Plant &amp; equipment</v>
          </cell>
          <cell r="E2147" t="str">
            <v>Dedicated NZ Check-in-counter</v>
          </cell>
        </row>
        <row r="2148">
          <cell r="D2148" t="str">
            <v>Plant &amp; equipment</v>
          </cell>
          <cell r="E2148" t="str">
            <v>Dedicated NZ Check-in-counter</v>
          </cell>
        </row>
        <row r="2149">
          <cell r="D2149" t="str">
            <v>Plant &amp; equipment</v>
          </cell>
          <cell r="E2149" t="str">
            <v>Dedicated NZ Check-in-counter</v>
          </cell>
        </row>
        <row r="2153">
          <cell r="D2153" t="str">
            <v>Airfield Runway Apron Taxi</v>
          </cell>
          <cell r="E2153" t="str">
            <v>Dedicated NZ Check-in-counter</v>
          </cell>
        </row>
        <row r="2154">
          <cell r="D2154" t="str">
            <v>Airfield Runway Apron Taxi</v>
          </cell>
          <cell r="E2154" t="str">
            <v>Dedicated NZ Check-in-counter</v>
          </cell>
        </row>
        <row r="2155">
          <cell r="D2155" t="str">
            <v>Airfield Runway Apron Taxi</v>
          </cell>
          <cell r="E2155" t="str">
            <v>Dedicated NZ Check-in-counter</v>
          </cell>
        </row>
        <row r="2156">
          <cell r="D2156" t="str">
            <v>Airfield Runway Apron Taxi</v>
          </cell>
          <cell r="E2156" t="str">
            <v>Dedicated NZ Check-in-counter</v>
          </cell>
        </row>
        <row r="2157">
          <cell r="D2157" t="str">
            <v>Airfield Runway Apron Taxi</v>
          </cell>
          <cell r="E2157" t="str">
            <v>Dedicated NZ Check-in-counter</v>
          </cell>
        </row>
        <row r="2158">
          <cell r="D2158" t="str">
            <v>Airfield Runway Apron Taxi</v>
          </cell>
          <cell r="E2158" t="str">
            <v>Dedicated NZ Check-in-counter</v>
          </cell>
        </row>
        <row r="2162">
          <cell r="D2162" t="str">
            <v>Infrastructure</v>
          </cell>
          <cell r="E2162" t="str">
            <v>Dedicated NZ Check-in-counter</v>
          </cell>
        </row>
        <row r="2163">
          <cell r="D2163" t="str">
            <v>Infrastructure</v>
          </cell>
          <cell r="E2163" t="str">
            <v>Dedicated NZ Check-in-counter</v>
          </cell>
        </row>
        <row r="2164">
          <cell r="D2164" t="str">
            <v>Infrastructure</v>
          </cell>
          <cell r="E2164" t="str">
            <v>Dedicated NZ Check-in-counter</v>
          </cell>
        </row>
        <row r="2165">
          <cell r="D2165" t="str">
            <v>Infrastructure</v>
          </cell>
          <cell r="E2165" t="str">
            <v>Dedicated NZ Check-in-counter</v>
          </cell>
        </row>
        <row r="2166">
          <cell r="D2166" t="str">
            <v>Infrastructure</v>
          </cell>
          <cell r="E2166" t="str">
            <v>Dedicated NZ Check-in-counter</v>
          </cell>
        </row>
        <row r="2167">
          <cell r="D2167" t="str">
            <v>Infrastructure</v>
          </cell>
          <cell r="E2167" t="str">
            <v>Dedicated NZ Check-in-counter</v>
          </cell>
        </row>
        <row r="2171">
          <cell r="D2171" t="str">
            <v>Terminal facilities</v>
          </cell>
          <cell r="E2171" t="str">
            <v>Dedicated NZ Check-in-counter</v>
          </cell>
        </row>
        <row r="2172">
          <cell r="D2172" t="str">
            <v>Terminal facilities</v>
          </cell>
          <cell r="E2172" t="str">
            <v>Dedicated NZ Check-in-counter</v>
          </cell>
        </row>
        <row r="2173">
          <cell r="D2173" t="str">
            <v>Terminal facilities</v>
          </cell>
          <cell r="E2173" t="str">
            <v>Dedicated NZ Check-in-counter</v>
          </cell>
        </row>
        <row r="2174">
          <cell r="D2174" t="str">
            <v>Terminal facilities</v>
          </cell>
          <cell r="E2174" t="str">
            <v>Dedicated NZ Check-in-counter</v>
          </cell>
        </row>
        <row r="2175">
          <cell r="D2175" t="str">
            <v>Terminal facilities</v>
          </cell>
          <cell r="E2175" t="str">
            <v>Dedicated NZ Check-in-counter</v>
          </cell>
        </row>
        <row r="2176">
          <cell r="D2176" t="str">
            <v>Terminal facilities</v>
          </cell>
          <cell r="E2176" t="str">
            <v>Dedicated NZ Check-in-counter</v>
          </cell>
        </row>
        <row r="2180">
          <cell r="D2180" t="str">
            <v>Car parking</v>
          </cell>
          <cell r="E2180" t="str">
            <v>Dedicated NZ Check-in-counter</v>
          </cell>
        </row>
        <row r="2181">
          <cell r="D2181" t="str">
            <v>Car parking</v>
          </cell>
          <cell r="E2181" t="str">
            <v>Dedicated NZ Check-in-counter</v>
          </cell>
        </row>
        <row r="2182">
          <cell r="D2182" t="str">
            <v>Car parking</v>
          </cell>
          <cell r="E2182" t="str">
            <v>Dedicated NZ Check-in-counter</v>
          </cell>
        </row>
        <row r="2183">
          <cell r="D2183" t="str">
            <v>Car parking</v>
          </cell>
          <cell r="E2183" t="str">
            <v>Dedicated NZ Check-in-counter</v>
          </cell>
        </row>
        <row r="2184">
          <cell r="D2184" t="str">
            <v>Car parking</v>
          </cell>
          <cell r="E2184" t="str">
            <v>Dedicated NZ Check-in-counter</v>
          </cell>
        </row>
        <row r="2185">
          <cell r="D2185" t="str">
            <v>Car parking</v>
          </cell>
          <cell r="E2185" t="str">
            <v>Dedicated NZ Check-in-counter</v>
          </cell>
        </row>
        <row r="2189">
          <cell r="D2189" t="str">
            <v>Software</v>
          </cell>
          <cell r="E2189" t="str">
            <v>Dedicated NZ Check-in-counter</v>
          </cell>
        </row>
        <row r="2190">
          <cell r="D2190" t="str">
            <v>Software</v>
          </cell>
          <cell r="E2190" t="str">
            <v>Dedicated NZ Check-in-counter</v>
          </cell>
        </row>
        <row r="2191">
          <cell r="D2191" t="str">
            <v>Software</v>
          </cell>
          <cell r="E2191" t="str">
            <v>Dedicated NZ Check-in-counter</v>
          </cell>
        </row>
        <row r="2192">
          <cell r="D2192" t="str">
            <v>Software</v>
          </cell>
          <cell r="E2192" t="str">
            <v>Dedicated NZ Check-in-counter</v>
          </cell>
        </row>
        <row r="2193">
          <cell r="D2193" t="str">
            <v>Software</v>
          </cell>
          <cell r="E2193" t="str">
            <v>Dedicated NZ Check-in-counter</v>
          </cell>
        </row>
        <row r="2194">
          <cell r="D2194" t="str">
            <v>Software</v>
          </cell>
          <cell r="E2194" t="str">
            <v>Dedicated NZ Check-in-counter</v>
          </cell>
        </row>
        <row r="2198">
          <cell r="D2198" t="str">
            <v>[Blank FA 1]</v>
          </cell>
          <cell r="E2198" t="str">
            <v>Dedicated NZ Check-in-counter</v>
          </cell>
        </row>
        <row r="2199">
          <cell r="D2199" t="str">
            <v>[Blank FA 1]</v>
          </cell>
          <cell r="E2199" t="str">
            <v>Dedicated NZ Check-in-counter</v>
          </cell>
        </row>
        <row r="2200">
          <cell r="D2200" t="str">
            <v>[Blank FA 1]</v>
          </cell>
          <cell r="E2200" t="str">
            <v>Dedicated NZ Check-in-counter</v>
          </cell>
        </row>
        <row r="2201">
          <cell r="D2201" t="str">
            <v>[Blank FA 1]</v>
          </cell>
          <cell r="E2201" t="str">
            <v>Dedicated NZ Check-in-counter</v>
          </cell>
        </row>
        <row r="2202">
          <cell r="D2202" t="str">
            <v>[Blank FA 1]</v>
          </cell>
          <cell r="E2202" t="str">
            <v>Dedicated NZ Check-in-counter</v>
          </cell>
        </row>
        <row r="2203">
          <cell r="D2203" t="str">
            <v>[Blank FA 1]</v>
          </cell>
          <cell r="E2203" t="str">
            <v>Dedicated NZ Check-in-counter</v>
          </cell>
        </row>
        <row r="2207">
          <cell r="D2207" t="str">
            <v>[Blank FA 2]</v>
          </cell>
          <cell r="E2207" t="str">
            <v>Dedicated NZ Check-in-counter</v>
          </cell>
        </row>
        <row r="2208">
          <cell r="D2208" t="str">
            <v>[Blank FA 2]</v>
          </cell>
          <cell r="E2208" t="str">
            <v>Dedicated NZ Check-in-counter</v>
          </cell>
        </row>
        <row r="2209">
          <cell r="D2209" t="str">
            <v>[Blank FA 2]</v>
          </cell>
          <cell r="E2209" t="str">
            <v>Dedicated NZ Check-in-counter</v>
          </cell>
        </row>
        <row r="2210">
          <cell r="D2210" t="str">
            <v>[Blank FA 2]</v>
          </cell>
          <cell r="E2210" t="str">
            <v>Dedicated NZ Check-in-counter</v>
          </cell>
        </row>
        <row r="2211">
          <cell r="D2211" t="str">
            <v>[Blank FA 2]</v>
          </cell>
          <cell r="E2211" t="str">
            <v>Dedicated NZ Check-in-counter</v>
          </cell>
        </row>
        <row r="2212">
          <cell r="D2212" t="str">
            <v>[Blank FA 2]</v>
          </cell>
          <cell r="E2212" t="str">
            <v>Dedicated NZ Check-in-counter</v>
          </cell>
        </row>
        <row r="2216">
          <cell r="D2216" t="str">
            <v>[Blank FA 3]</v>
          </cell>
          <cell r="E2216" t="str">
            <v>Dedicated NZ Check-in-counter</v>
          </cell>
        </row>
        <row r="2217">
          <cell r="D2217" t="str">
            <v>[Blank FA 3]</v>
          </cell>
          <cell r="E2217" t="str">
            <v>Dedicated NZ Check-in-counter</v>
          </cell>
        </row>
        <row r="2218">
          <cell r="D2218" t="str">
            <v>[Blank FA 3]</v>
          </cell>
          <cell r="E2218" t="str">
            <v>Dedicated NZ Check-in-counter</v>
          </cell>
        </row>
        <row r="2219">
          <cell r="D2219" t="str">
            <v>[Blank FA 3]</v>
          </cell>
          <cell r="E2219" t="str">
            <v>Dedicated NZ Check-in-counter</v>
          </cell>
        </row>
        <row r="2220">
          <cell r="D2220" t="str">
            <v>[Blank FA 3]</v>
          </cell>
          <cell r="E2220" t="str">
            <v>Dedicated NZ Check-in-counter</v>
          </cell>
        </row>
        <row r="2221">
          <cell r="D2221" t="str">
            <v>[Blank FA 3]</v>
          </cell>
          <cell r="E2221" t="str">
            <v>Dedicated NZ Check-in-counter</v>
          </cell>
        </row>
        <row r="2230">
          <cell r="D2230" t="str">
            <v>Land</v>
          </cell>
          <cell r="E2230" t="str">
            <v>Dedicated JQ Check-in-counter</v>
          </cell>
        </row>
        <row r="2231">
          <cell r="D2231" t="str">
            <v>Land</v>
          </cell>
          <cell r="E2231" t="str">
            <v>Dedicated JQ Check-in-counter</v>
          </cell>
        </row>
        <row r="2232">
          <cell r="D2232" t="str">
            <v>Land</v>
          </cell>
          <cell r="E2232" t="str">
            <v>Dedicated JQ Check-in-counter</v>
          </cell>
        </row>
        <row r="2233">
          <cell r="D2233" t="str">
            <v>Land</v>
          </cell>
          <cell r="E2233" t="str">
            <v>Dedicated JQ Check-in-counter</v>
          </cell>
        </row>
        <row r="2234">
          <cell r="D2234" t="str">
            <v>Land</v>
          </cell>
          <cell r="E2234" t="str">
            <v>Dedicated JQ Check-in-counter</v>
          </cell>
        </row>
        <row r="2235">
          <cell r="D2235" t="str">
            <v>Land</v>
          </cell>
          <cell r="E2235" t="str">
            <v>Dedicated JQ Check-in-counter</v>
          </cell>
        </row>
        <row r="2239">
          <cell r="D2239" t="str">
            <v>Buildings</v>
          </cell>
          <cell r="E2239" t="str">
            <v>Dedicated JQ Check-in-counter</v>
          </cell>
        </row>
        <row r="2240">
          <cell r="D2240" t="str">
            <v>Buildings</v>
          </cell>
          <cell r="E2240" t="str">
            <v>Dedicated JQ Check-in-counter</v>
          </cell>
        </row>
        <row r="2241">
          <cell r="D2241" t="str">
            <v>Buildings</v>
          </cell>
          <cell r="E2241" t="str">
            <v>Dedicated JQ Check-in-counter</v>
          </cell>
        </row>
        <row r="2242">
          <cell r="D2242" t="str">
            <v>Buildings</v>
          </cell>
          <cell r="E2242" t="str">
            <v>Dedicated JQ Check-in-counter</v>
          </cell>
        </row>
        <row r="2243">
          <cell r="D2243" t="str">
            <v>Buildings</v>
          </cell>
          <cell r="E2243" t="str">
            <v>Dedicated JQ Check-in-counter</v>
          </cell>
        </row>
        <row r="2244">
          <cell r="D2244" t="str">
            <v>Buildings</v>
          </cell>
          <cell r="E2244" t="str">
            <v>Dedicated JQ Check-in-counter</v>
          </cell>
        </row>
        <row r="2248">
          <cell r="D2248" t="str">
            <v>Computers &amp; Furniture</v>
          </cell>
          <cell r="E2248" t="str">
            <v>Dedicated JQ Check-in-counter</v>
          </cell>
        </row>
        <row r="2249">
          <cell r="D2249" t="str">
            <v>Computers &amp; Furniture</v>
          </cell>
          <cell r="E2249" t="str">
            <v>Dedicated JQ Check-in-counter</v>
          </cell>
        </row>
        <row r="2250">
          <cell r="D2250" t="str">
            <v>Computers &amp; Furniture</v>
          </cell>
          <cell r="E2250" t="str">
            <v>Dedicated JQ Check-in-counter</v>
          </cell>
        </row>
        <row r="2251">
          <cell r="D2251" t="str">
            <v>Computers &amp; Furniture</v>
          </cell>
          <cell r="E2251" t="str">
            <v>Dedicated JQ Check-in-counter</v>
          </cell>
        </row>
        <row r="2252">
          <cell r="D2252" t="str">
            <v>Computers &amp; Furniture</v>
          </cell>
          <cell r="E2252" t="str">
            <v>Dedicated JQ Check-in-counter</v>
          </cell>
        </row>
        <row r="2253">
          <cell r="D2253" t="str">
            <v>Computers &amp; Furniture</v>
          </cell>
          <cell r="E2253" t="str">
            <v>Dedicated JQ Check-in-counter</v>
          </cell>
        </row>
        <row r="2257">
          <cell r="D2257" t="str">
            <v>Motor vehicles</v>
          </cell>
          <cell r="E2257" t="str">
            <v>Dedicated JQ Check-in-counter</v>
          </cell>
        </row>
        <row r="2258">
          <cell r="D2258" t="str">
            <v>Motor vehicles</v>
          </cell>
          <cell r="E2258" t="str">
            <v>Dedicated JQ Check-in-counter</v>
          </cell>
        </row>
        <row r="2259">
          <cell r="D2259" t="str">
            <v>Motor vehicles</v>
          </cell>
          <cell r="E2259" t="str">
            <v>Dedicated JQ Check-in-counter</v>
          </cell>
        </row>
        <row r="2260">
          <cell r="D2260" t="str">
            <v>Motor vehicles</v>
          </cell>
          <cell r="E2260" t="str">
            <v>Dedicated JQ Check-in-counter</v>
          </cell>
        </row>
        <row r="2261">
          <cell r="D2261" t="str">
            <v>Motor vehicles</v>
          </cell>
          <cell r="E2261" t="str">
            <v>Dedicated JQ Check-in-counter</v>
          </cell>
        </row>
        <row r="2262">
          <cell r="D2262" t="str">
            <v>Motor vehicles</v>
          </cell>
          <cell r="E2262" t="str">
            <v>Dedicated JQ Check-in-counter</v>
          </cell>
        </row>
        <row r="2266">
          <cell r="D2266" t="str">
            <v>Plant &amp; equipment</v>
          </cell>
          <cell r="E2266" t="str">
            <v>Dedicated JQ Check-in-counter</v>
          </cell>
        </row>
        <row r="2267">
          <cell r="D2267" t="str">
            <v>Plant &amp; equipment</v>
          </cell>
          <cell r="E2267" t="str">
            <v>Dedicated JQ Check-in-counter</v>
          </cell>
        </row>
        <row r="2268">
          <cell r="D2268" t="str">
            <v>Plant &amp; equipment</v>
          </cell>
          <cell r="E2268" t="str">
            <v>Dedicated JQ Check-in-counter</v>
          </cell>
        </row>
        <row r="2269">
          <cell r="D2269" t="str">
            <v>Plant &amp; equipment</v>
          </cell>
          <cell r="E2269" t="str">
            <v>Dedicated JQ Check-in-counter</v>
          </cell>
        </row>
        <row r="2270">
          <cell r="D2270" t="str">
            <v>Plant &amp; equipment</v>
          </cell>
          <cell r="E2270" t="str">
            <v>Dedicated JQ Check-in-counter</v>
          </cell>
        </row>
        <row r="2271">
          <cell r="D2271" t="str">
            <v>Plant &amp; equipment</v>
          </cell>
          <cell r="E2271" t="str">
            <v>Dedicated JQ Check-in-counter</v>
          </cell>
        </row>
        <row r="2275">
          <cell r="D2275" t="str">
            <v>Airfield Runway Apron Taxi</v>
          </cell>
          <cell r="E2275" t="str">
            <v>Dedicated JQ Check-in-counter</v>
          </cell>
        </row>
        <row r="2276">
          <cell r="D2276" t="str">
            <v>Airfield Runway Apron Taxi</v>
          </cell>
          <cell r="E2276" t="str">
            <v>Dedicated JQ Check-in-counter</v>
          </cell>
        </row>
        <row r="2277">
          <cell r="D2277" t="str">
            <v>Airfield Runway Apron Taxi</v>
          </cell>
          <cell r="E2277" t="str">
            <v>Dedicated JQ Check-in-counter</v>
          </cell>
        </row>
        <row r="2278">
          <cell r="D2278" t="str">
            <v>Airfield Runway Apron Taxi</v>
          </cell>
          <cell r="E2278" t="str">
            <v>Dedicated JQ Check-in-counter</v>
          </cell>
        </row>
        <row r="2279">
          <cell r="D2279" t="str">
            <v>Airfield Runway Apron Taxi</v>
          </cell>
          <cell r="E2279" t="str">
            <v>Dedicated JQ Check-in-counter</v>
          </cell>
        </row>
        <row r="2280">
          <cell r="D2280" t="str">
            <v>Airfield Runway Apron Taxi</v>
          </cell>
          <cell r="E2280" t="str">
            <v>Dedicated JQ Check-in-counter</v>
          </cell>
        </row>
        <row r="2284">
          <cell r="D2284" t="str">
            <v>Infrastructure</v>
          </cell>
          <cell r="E2284" t="str">
            <v>Dedicated JQ Check-in-counter</v>
          </cell>
        </row>
        <row r="2285">
          <cell r="D2285" t="str">
            <v>Infrastructure</v>
          </cell>
          <cell r="E2285" t="str">
            <v>Dedicated JQ Check-in-counter</v>
          </cell>
        </row>
        <row r="2286">
          <cell r="D2286" t="str">
            <v>Infrastructure</v>
          </cell>
          <cell r="E2286" t="str">
            <v>Dedicated JQ Check-in-counter</v>
          </cell>
        </row>
        <row r="2287">
          <cell r="D2287" t="str">
            <v>Infrastructure</v>
          </cell>
          <cell r="E2287" t="str">
            <v>Dedicated JQ Check-in-counter</v>
          </cell>
        </row>
        <row r="2288">
          <cell r="D2288" t="str">
            <v>Infrastructure</v>
          </cell>
          <cell r="E2288" t="str">
            <v>Dedicated JQ Check-in-counter</v>
          </cell>
        </row>
        <row r="2289">
          <cell r="D2289" t="str">
            <v>Infrastructure</v>
          </cell>
          <cell r="E2289" t="str">
            <v>Dedicated JQ Check-in-counter</v>
          </cell>
        </row>
        <row r="2293">
          <cell r="D2293" t="str">
            <v>Terminal facilities</v>
          </cell>
          <cell r="E2293" t="str">
            <v>Dedicated JQ Check-in-counter</v>
          </cell>
        </row>
        <row r="2294">
          <cell r="D2294" t="str">
            <v>Terminal facilities</v>
          </cell>
          <cell r="E2294" t="str">
            <v>Dedicated JQ Check-in-counter</v>
          </cell>
        </row>
        <row r="2295">
          <cell r="D2295" t="str">
            <v>Terminal facilities</v>
          </cell>
          <cell r="E2295" t="str">
            <v>Dedicated JQ Check-in-counter</v>
          </cell>
        </row>
        <row r="2296">
          <cell r="D2296" t="str">
            <v>Terminal facilities</v>
          </cell>
          <cell r="E2296" t="str">
            <v>Dedicated JQ Check-in-counter</v>
          </cell>
        </row>
        <row r="2297">
          <cell r="D2297" t="str">
            <v>Terminal facilities</v>
          </cell>
          <cell r="E2297" t="str">
            <v>Dedicated JQ Check-in-counter</v>
          </cell>
        </row>
        <row r="2298">
          <cell r="D2298" t="str">
            <v>Terminal facilities</v>
          </cell>
          <cell r="E2298" t="str">
            <v>Dedicated JQ Check-in-counter</v>
          </cell>
        </row>
        <row r="2302">
          <cell r="D2302" t="str">
            <v>Car parking</v>
          </cell>
          <cell r="E2302" t="str">
            <v>Dedicated JQ Check-in-counter</v>
          </cell>
        </row>
        <row r="2303">
          <cell r="D2303" t="str">
            <v>Car parking</v>
          </cell>
          <cell r="E2303" t="str">
            <v>Dedicated JQ Check-in-counter</v>
          </cell>
        </row>
        <row r="2304">
          <cell r="D2304" t="str">
            <v>Car parking</v>
          </cell>
          <cell r="E2304" t="str">
            <v>Dedicated JQ Check-in-counter</v>
          </cell>
        </row>
        <row r="2305">
          <cell r="D2305" t="str">
            <v>Car parking</v>
          </cell>
          <cell r="E2305" t="str">
            <v>Dedicated JQ Check-in-counter</v>
          </cell>
        </row>
        <row r="2306">
          <cell r="D2306" t="str">
            <v>Car parking</v>
          </cell>
          <cell r="E2306" t="str">
            <v>Dedicated JQ Check-in-counter</v>
          </cell>
        </row>
        <row r="2307">
          <cell r="D2307" t="str">
            <v>Car parking</v>
          </cell>
          <cell r="E2307" t="str">
            <v>Dedicated JQ Check-in-counter</v>
          </cell>
        </row>
        <row r="2311">
          <cell r="D2311" t="str">
            <v>Software</v>
          </cell>
          <cell r="E2311" t="str">
            <v>Dedicated JQ Check-in-counter</v>
          </cell>
        </row>
        <row r="2312">
          <cell r="D2312" t="str">
            <v>Software</v>
          </cell>
          <cell r="E2312" t="str">
            <v>Dedicated JQ Check-in-counter</v>
          </cell>
        </row>
        <row r="2313">
          <cell r="D2313" t="str">
            <v>Software</v>
          </cell>
          <cell r="E2313" t="str">
            <v>Dedicated JQ Check-in-counter</v>
          </cell>
        </row>
        <row r="2314">
          <cell r="D2314" t="str">
            <v>Software</v>
          </cell>
          <cell r="E2314" t="str">
            <v>Dedicated JQ Check-in-counter</v>
          </cell>
        </row>
        <row r="2315">
          <cell r="D2315" t="str">
            <v>Software</v>
          </cell>
          <cell r="E2315" t="str">
            <v>Dedicated JQ Check-in-counter</v>
          </cell>
        </row>
        <row r="2316">
          <cell r="D2316" t="str">
            <v>Software</v>
          </cell>
          <cell r="E2316" t="str">
            <v>Dedicated JQ Check-in-counter</v>
          </cell>
        </row>
        <row r="2320">
          <cell r="D2320" t="str">
            <v>[Blank FA 1]</v>
          </cell>
          <cell r="E2320" t="str">
            <v>Dedicated JQ Check-in-counter</v>
          </cell>
        </row>
        <row r="2321">
          <cell r="D2321" t="str">
            <v>[Blank FA 1]</v>
          </cell>
          <cell r="E2321" t="str">
            <v>Dedicated JQ Check-in-counter</v>
          </cell>
        </row>
        <row r="2322">
          <cell r="D2322" t="str">
            <v>[Blank FA 1]</v>
          </cell>
          <cell r="E2322" t="str">
            <v>Dedicated JQ Check-in-counter</v>
          </cell>
        </row>
        <row r="2323">
          <cell r="D2323" t="str">
            <v>[Blank FA 1]</v>
          </cell>
          <cell r="E2323" t="str">
            <v>Dedicated JQ Check-in-counter</v>
          </cell>
        </row>
        <row r="2324">
          <cell r="D2324" t="str">
            <v>[Blank FA 1]</v>
          </cell>
          <cell r="E2324" t="str">
            <v>Dedicated JQ Check-in-counter</v>
          </cell>
        </row>
        <row r="2325">
          <cell r="D2325" t="str">
            <v>[Blank FA 1]</v>
          </cell>
          <cell r="E2325" t="str">
            <v>Dedicated JQ Check-in-counter</v>
          </cell>
        </row>
        <row r="2329">
          <cell r="D2329" t="str">
            <v>[Blank FA 2]</v>
          </cell>
          <cell r="E2329" t="str">
            <v>Dedicated JQ Check-in-counter</v>
          </cell>
        </row>
        <row r="2330">
          <cell r="D2330" t="str">
            <v>[Blank FA 2]</v>
          </cell>
          <cell r="E2330" t="str">
            <v>Dedicated JQ Check-in-counter</v>
          </cell>
        </row>
        <row r="2331">
          <cell r="D2331" t="str">
            <v>[Blank FA 2]</v>
          </cell>
          <cell r="E2331" t="str">
            <v>Dedicated JQ Check-in-counter</v>
          </cell>
        </row>
        <row r="2332">
          <cell r="D2332" t="str">
            <v>[Blank FA 2]</v>
          </cell>
          <cell r="E2332" t="str">
            <v>Dedicated JQ Check-in-counter</v>
          </cell>
        </row>
        <row r="2333">
          <cell r="D2333" t="str">
            <v>[Blank FA 2]</v>
          </cell>
          <cell r="E2333" t="str">
            <v>Dedicated JQ Check-in-counter</v>
          </cell>
        </row>
        <row r="2334">
          <cell r="D2334" t="str">
            <v>[Blank FA 2]</v>
          </cell>
          <cell r="E2334" t="str">
            <v>Dedicated JQ Check-in-counter</v>
          </cell>
        </row>
        <row r="2338">
          <cell r="D2338" t="str">
            <v>[Blank FA 3]</v>
          </cell>
          <cell r="E2338" t="str">
            <v>Dedicated JQ Check-in-counter</v>
          </cell>
        </row>
        <row r="2339">
          <cell r="D2339" t="str">
            <v>[Blank FA 3]</v>
          </cell>
          <cell r="E2339" t="str">
            <v>Dedicated JQ Check-in-counter</v>
          </cell>
        </row>
        <row r="2340">
          <cell r="D2340" t="str">
            <v>[Blank FA 3]</v>
          </cell>
          <cell r="E2340" t="str">
            <v>Dedicated JQ Check-in-counter</v>
          </cell>
        </row>
        <row r="2341">
          <cell r="D2341" t="str">
            <v>[Blank FA 3]</v>
          </cell>
          <cell r="E2341" t="str">
            <v>Dedicated JQ Check-in-counter</v>
          </cell>
        </row>
        <row r="2342">
          <cell r="D2342" t="str">
            <v>[Blank FA 3]</v>
          </cell>
          <cell r="E2342" t="str">
            <v>Dedicated JQ Check-in-counter</v>
          </cell>
        </row>
        <row r="2343">
          <cell r="D2343" t="str">
            <v>[Blank FA 3]</v>
          </cell>
          <cell r="E2343" t="str">
            <v>Dedicated JQ Check-in-counter</v>
          </cell>
        </row>
        <row r="2352">
          <cell r="D2352" t="str">
            <v>Land</v>
          </cell>
          <cell r="E2352" t="str">
            <v>Dedicated JQ Check-in-counter</v>
          </cell>
        </row>
        <row r="2353">
          <cell r="D2353" t="str">
            <v>Land</v>
          </cell>
          <cell r="E2353" t="str">
            <v>Dedicated JQ Check-in-counter</v>
          </cell>
        </row>
        <row r="2354">
          <cell r="D2354" t="str">
            <v>Land</v>
          </cell>
          <cell r="E2354" t="str">
            <v>Dedicated JQ Check-in-counter</v>
          </cell>
        </row>
        <row r="2355">
          <cell r="D2355" t="str">
            <v>Land</v>
          </cell>
          <cell r="E2355" t="str">
            <v>Dedicated JQ Check-in-counter</v>
          </cell>
        </row>
        <row r="2356">
          <cell r="D2356" t="str">
            <v>Land</v>
          </cell>
          <cell r="E2356" t="str">
            <v>Dedicated JQ Check-in-counter</v>
          </cell>
        </row>
        <row r="2357">
          <cell r="D2357" t="str">
            <v>Land</v>
          </cell>
          <cell r="E2357" t="str">
            <v>Dedicated JQ Check-in-counter</v>
          </cell>
        </row>
        <row r="2361">
          <cell r="D2361" t="str">
            <v>Buildings</v>
          </cell>
          <cell r="E2361" t="str">
            <v>Dedicated JQ Check-in-counter</v>
          </cell>
        </row>
        <row r="2362">
          <cell r="D2362" t="str">
            <v>Buildings</v>
          </cell>
          <cell r="E2362" t="str">
            <v>Dedicated JQ Check-in-counter</v>
          </cell>
        </row>
        <row r="2363">
          <cell r="D2363" t="str">
            <v>Buildings</v>
          </cell>
          <cell r="E2363" t="str">
            <v>Dedicated JQ Check-in-counter</v>
          </cell>
        </row>
        <row r="2364">
          <cell r="D2364" t="str">
            <v>Buildings</v>
          </cell>
          <cell r="E2364" t="str">
            <v>Dedicated JQ Check-in-counter</v>
          </cell>
        </row>
        <row r="2365">
          <cell r="D2365" t="str">
            <v>Buildings</v>
          </cell>
          <cell r="E2365" t="str">
            <v>Dedicated JQ Check-in-counter</v>
          </cell>
        </row>
        <row r="2366">
          <cell r="D2366" t="str">
            <v>Buildings</v>
          </cell>
          <cell r="E2366" t="str">
            <v>Dedicated JQ Check-in-counter</v>
          </cell>
        </row>
        <row r="2370">
          <cell r="D2370" t="str">
            <v>Computers &amp; Furniture</v>
          </cell>
          <cell r="E2370" t="str">
            <v>Dedicated JQ Check-in-counter</v>
          </cell>
        </row>
        <row r="2371">
          <cell r="D2371" t="str">
            <v>Computers &amp; Furniture</v>
          </cell>
          <cell r="E2371" t="str">
            <v>Dedicated JQ Check-in-counter</v>
          </cell>
        </row>
        <row r="2372">
          <cell r="D2372" t="str">
            <v>Computers &amp; Furniture</v>
          </cell>
          <cell r="E2372" t="str">
            <v>Dedicated JQ Check-in-counter</v>
          </cell>
        </row>
        <row r="2373">
          <cell r="D2373" t="str">
            <v>Computers &amp; Furniture</v>
          </cell>
          <cell r="E2373" t="str">
            <v>Dedicated JQ Check-in-counter</v>
          </cell>
        </row>
        <row r="2374">
          <cell r="D2374" t="str">
            <v>Computers &amp; Furniture</v>
          </cell>
          <cell r="E2374" t="str">
            <v>Dedicated JQ Check-in-counter</v>
          </cell>
        </row>
        <row r="2375">
          <cell r="D2375" t="str">
            <v>Computers &amp; Furniture</v>
          </cell>
          <cell r="E2375" t="str">
            <v>Dedicated JQ Check-in-counter</v>
          </cell>
        </row>
        <row r="2379">
          <cell r="D2379" t="str">
            <v>Motor vehicles</v>
          </cell>
          <cell r="E2379" t="str">
            <v>Dedicated JQ Check-in-counter</v>
          </cell>
        </row>
        <row r="2380">
          <cell r="D2380" t="str">
            <v>Motor vehicles</v>
          </cell>
          <cell r="E2380" t="str">
            <v>Dedicated JQ Check-in-counter</v>
          </cell>
        </row>
        <row r="2381">
          <cell r="D2381" t="str">
            <v>Motor vehicles</v>
          </cell>
          <cell r="E2381" t="str">
            <v>Dedicated JQ Check-in-counter</v>
          </cell>
        </row>
        <row r="2382">
          <cell r="D2382" t="str">
            <v>Motor vehicles</v>
          </cell>
          <cell r="E2382" t="str">
            <v>Dedicated JQ Check-in-counter</v>
          </cell>
        </row>
        <row r="2383">
          <cell r="D2383" t="str">
            <v>Motor vehicles</v>
          </cell>
          <cell r="E2383" t="str">
            <v>Dedicated JQ Check-in-counter</v>
          </cell>
        </row>
        <row r="2384">
          <cell r="D2384" t="str">
            <v>Motor vehicles</v>
          </cell>
          <cell r="E2384" t="str">
            <v>Dedicated JQ Check-in-counter</v>
          </cell>
        </row>
        <row r="2388">
          <cell r="D2388" t="str">
            <v>Plant &amp; equipment</v>
          </cell>
          <cell r="E2388" t="str">
            <v>Dedicated JQ Check-in-counter</v>
          </cell>
        </row>
        <row r="2389">
          <cell r="D2389" t="str">
            <v>Plant &amp; equipment</v>
          </cell>
          <cell r="E2389" t="str">
            <v>Dedicated JQ Check-in-counter</v>
          </cell>
        </row>
        <row r="2390">
          <cell r="D2390" t="str">
            <v>Plant &amp; equipment</v>
          </cell>
          <cell r="E2390" t="str">
            <v>Dedicated JQ Check-in-counter</v>
          </cell>
        </row>
        <row r="2391">
          <cell r="D2391" t="str">
            <v>Plant &amp; equipment</v>
          </cell>
          <cell r="E2391" t="str">
            <v>Dedicated JQ Check-in-counter</v>
          </cell>
        </row>
        <row r="2392">
          <cell r="D2392" t="str">
            <v>Plant &amp; equipment</v>
          </cell>
          <cell r="E2392" t="str">
            <v>Dedicated JQ Check-in-counter</v>
          </cell>
        </row>
        <row r="2393">
          <cell r="D2393" t="str">
            <v>Plant &amp; equipment</v>
          </cell>
          <cell r="E2393" t="str">
            <v>Dedicated JQ Check-in-counter</v>
          </cell>
        </row>
        <row r="2397">
          <cell r="D2397" t="str">
            <v>Airfield Runway Apron Taxi</v>
          </cell>
          <cell r="E2397" t="str">
            <v>Dedicated JQ Check-in-counter</v>
          </cell>
        </row>
        <row r="2398">
          <cell r="D2398" t="str">
            <v>Airfield Runway Apron Taxi</v>
          </cell>
          <cell r="E2398" t="str">
            <v>Dedicated JQ Check-in-counter</v>
          </cell>
        </row>
        <row r="2399">
          <cell r="D2399" t="str">
            <v>Airfield Runway Apron Taxi</v>
          </cell>
          <cell r="E2399" t="str">
            <v>Dedicated JQ Check-in-counter</v>
          </cell>
        </row>
        <row r="2400">
          <cell r="D2400" t="str">
            <v>Airfield Runway Apron Taxi</v>
          </cell>
          <cell r="E2400" t="str">
            <v>Dedicated JQ Check-in-counter</v>
          </cell>
        </row>
        <row r="2401">
          <cell r="D2401" t="str">
            <v>Airfield Runway Apron Taxi</v>
          </cell>
          <cell r="E2401" t="str">
            <v>Dedicated JQ Check-in-counter</v>
          </cell>
        </row>
        <row r="2402">
          <cell r="D2402" t="str">
            <v>Airfield Runway Apron Taxi</v>
          </cell>
          <cell r="E2402" t="str">
            <v>Dedicated JQ Check-in-counter</v>
          </cell>
        </row>
        <row r="2406">
          <cell r="D2406" t="str">
            <v>Infrastructure</v>
          </cell>
          <cell r="E2406" t="str">
            <v>Dedicated JQ Check-in-counter</v>
          </cell>
        </row>
        <row r="2407">
          <cell r="D2407" t="str">
            <v>Infrastructure</v>
          </cell>
          <cell r="E2407" t="str">
            <v>Dedicated JQ Check-in-counter</v>
          </cell>
        </row>
        <row r="2408">
          <cell r="D2408" t="str">
            <v>Infrastructure</v>
          </cell>
          <cell r="E2408" t="str">
            <v>Dedicated JQ Check-in-counter</v>
          </cell>
        </row>
        <row r="2409">
          <cell r="D2409" t="str">
            <v>Infrastructure</v>
          </cell>
          <cell r="E2409" t="str">
            <v>Dedicated JQ Check-in-counter</v>
          </cell>
        </row>
        <row r="2410">
          <cell r="D2410" t="str">
            <v>Infrastructure</v>
          </cell>
          <cell r="E2410" t="str">
            <v>Dedicated JQ Check-in-counter</v>
          </cell>
        </row>
        <row r="2411">
          <cell r="D2411" t="str">
            <v>Infrastructure</v>
          </cell>
          <cell r="E2411" t="str">
            <v>Dedicated JQ Check-in-counter</v>
          </cell>
        </row>
        <row r="2415">
          <cell r="D2415" t="str">
            <v>Terminal facilities</v>
          </cell>
          <cell r="E2415" t="str">
            <v>Dedicated JQ Check-in-counter</v>
          </cell>
        </row>
        <row r="2416">
          <cell r="D2416" t="str">
            <v>Terminal facilities</v>
          </cell>
          <cell r="E2416" t="str">
            <v>Dedicated JQ Check-in-counter</v>
          </cell>
        </row>
        <row r="2417">
          <cell r="D2417" t="str">
            <v>Terminal facilities</v>
          </cell>
          <cell r="E2417" t="str">
            <v>Dedicated JQ Check-in-counter</v>
          </cell>
        </row>
        <row r="2418">
          <cell r="D2418" t="str">
            <v>Terminal facilities</v>
          </cell>
          <cell r="E2418" t="str">
            <v>Dedicated JQ Check-in-counter</v>
          </cell>
        </row>
        <row r="2419">
          <cell r="D2419" t="str">
            <v>Terminal facilities</v>
          </cell>
          <cell r="E2419" t="str">
            <v>Dedicated JQ Check-in-counter</v>
          </cell>
        </row>
        <row r="2420">
          <cell r="D2420" t="str">
            <v>Terminal facilities</v>
          </cell>
          <cell r="E2420" t="str">
            <v>Dedicated JQ Check-in-counter</v>
          </cell>
        </row>
        <row r="2424">
          <cell r="D2424" t="str">
            <v>Car parking</v>
          </cell>
          <cell r="E2424" t="str">
            <v>Dedicated JQ Check-in-counter</v>
          </cell>
        </row>
        <row r="2425">
          <cell r="D2425" t="str">
            <v>Car parking</v>
          </cell>
          <cell r="E2425" t="str">
            <v>Dedicated JQ Check-in-counter</v>
          </cell>
        </row>
        <row r="2426">
          <cell r="D2426" t="str">
            <v>Car parking</v>
          </cell>
          <cell r="E2426" t="str">
            <v>Dedicated JQ Check-in-counter</v>
          </cell>
        </row>
        <row r="2427">
          <cell r="D2427" t="str">
            <v>Car parking</v>
          </cell>
          <cell r="E2427" t="str">
            <v>Dedicated JQ Check-in-counter</v>
          </cell>
        </row>
        <row r="2428">
          <cell r="D2428" t="str">
            <v>Car parking</v>
          </cell>
          <cell r="E2428" t="str">
            <v>Dedicated JQ Check-in-counter</v>
          </cell>
        </row>
        <row r="2429">
          <cell r="D2429" t="str">
            <v>Car parking</v>
          </cell>
          <cell r="E2429" t="str">
            <v>Dedicated JQ Check-in-counter</v>
          </cell>
        </row>
        <row r="2433">
          <cell r="D2433" t="str">
            <v>Software</v>
          </cell>
          <cell r="E2433" t="str">
            <v>Dedicated JQ Check-in-counter</v>
          </cell>
        </row>
        <row r="2434">
          <cell r="D2434" t="str">
            <v>Software</v>
          </cell>
          <cell r="E2434" t="str">
            <v>Dedicated JQ Check-in-counter</v>
          </cell>
        </row>
        <row r="2435">
          <cell r="D2435" t="str">
            <v>Software</v>
          </cell>
          <cell r="E2435" t="str">
            <v>Dedicated JQ Check-in-counter</v>
          </cell>
        </row>
        <row r="2436">
          <cell r="D2436" t="str">
            <v>Software</v>
          </cell>
          <cell r="E2436" t="str">
            <v>Dedicated JQ Check-in-counter</v>
          </cell>
        </row>
        <row r="2437">
          <cell r="D2437" t="str">
            <v>Software</v>
          </cell>
          <cell r="E2437" t="str">
            <v>Dedicated JQ Check-in-counter</v>
          </cell>
        </row>
        <row r="2438">
          <cell r="D2438" t="str">
            <v>Software</v>
          </cell>
          <cell r="E2438" t="str">
            <v>Dedicated JQ Check-in-counter</v>
          </cell>
        </row>
        <row r="2442">
          <cell r="D2442" t="str">
            <v>[Blank FA 1]</v>
          </cell>
          <cell r="E2442" t="str">
            <v>Dedicated JQ Check-in-counter</v>
          </cell>
        </row>
        <row r="2443">
          <cell r="D2443" t="str">
            <v>[Blank FA 1]</v>
          </cell>
          <cell r="E2443" t="str">
            <v>Dedicated JQ Check-in-counter</v>
          </cell>
        </row>
        <row r="2444">
          <cell r="D2444" t="str">
            <v>[Blank FA 1]</v>
          </cell>
          <cell r="E2444" t="str">
            <v>Dedicated JQ Check-in-counter</v>
          </cell>
        </row>
        <row r="2445">
          <cell r="D2445" t="str">
            <v>[Blank FA 1]</v>
          </cell>
          <cell r="E2445" t="str">
            <v>Dedicated JQ Check-in-counter</v>
          </cell>
        </row>
        <row r="2446">
          <cell r="D2446" t="str">
            <v>[Blank FA 1]</v>
          </cell>
          <cell r="E2446" t="str">
            <v>Dedicated JQ Check-in-counter</v>
          </cell>
        </row>
        <row r="2447">
          <cell r="D2447" t="str">
            <v>[Blank FA 1]</v>
          </cell>
          <cell r="E2447" t="str">
            <v>Dedicated JQ Check-in-counter</v>
          </cell>
        </row>
        <row r="2451">
          <cell r="D2451" t="str">
            <v>[Blank FA 2]</v>
          </cell>
          <cell r="E2451" t="str">
            <v>Dedicated JQ Check-in-counter</v>
          </cell>
        </row>
        <row r="2452">
          <cell r="D2452" t="str">
            <v>[Blank FA 2]</v>
          </cell>
          <cell r="E2452" t="str">
            <v>Dedicated JQ Check-in-counter</v>
          </cell>
        </row>
        <row r="2453">
          <cell r="D2453" t="str">
            <v>[Blank FA 2]</v>
          </cell>
          <cell r="E2453" t="str">
            <v>Dedicated JQ Check-in-counter</v>
          </cell>
        </row>
        <row r="2454">
          <cell r="D2454" t="str">
            <v>[Blank FA 2]</v>
          </cell>
          <cell r="E2454" t="str">
            <v>Dedicated JQ Check-in-counter</v>
          </cell>
        </row>
        <row r="2455">
          <cell r="D2455" t="str">
            <v>[Blank FA 2]</v>
          </cell>
          <cell r="E2455" t="str">
            <v>Dedicated JQ Check-in-counter</v>
          </cell>
        </row>
        <row r="2456">
          <cell r="D2456" t="str">
            <v>[Blank FA 2]</v>
          </cell>
          <cell r="E2456" t="str">
            <v>Dedicated JQ Check-in-counter</v>
          </cell>
        </row>
        <row r="2460">
          <cell r="D2460" t="str">
            <v>[Blank FA 3]</v>
          </cell>
          <cell r="E2460" t="str">
            <v>Dedicated JQ Check-in-counter</v>
          </cell>
        </row>
        <row r="2461">
          <cell r="D2461" t="str">
            <v>[Blank FA 3]</v>
          </cell>
          <cell r="E2461" t="str">
            <v>Dedicated JQ Check-in-counter</v>
          </cell>
        </row>
        <row r="2462">
          <cell r="D2462" t="str">
            <v>[Blank FA 3]</v>
          </cell>
          <cell r="E2462" t="str">
            <v>Dedicated JQ Check-in-counter</v>
          </cell>
        </row>
        <row r="2463">
          <cell r="D2463" t="str">
            <v>[Blank FA 3]</v>
          </cell>
          <cell r="E2463" t="str">
            <v>Dedicated JQ Check-in-counter</v>
          </cell>
        </row>
        <row r="2464">
          <cell r="D2464" t="str">
            <v>[Blank FA 3]</v>
          </cell>
          <cell r="E2464" t="str">
            <v>Dedicated JQ Check-in-counter</v>
          </cell>
        </row>
        <row r="2465">
          <cell r="D2465" t="str">
            <v>[Blank FA 3]</v>
          </cell>
          <cell r="E2465" t="str">
            <v>Dedicated JQ Check-in-counter</v>
          </cell>
        </row>
      </sheetData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>
        <row r="13">
          <cell r="C13">
            <v>1108</v>
          </cell>
        </row>
      </sheetData>
      <sheetData sheetId="36"/>
      <sheetData sheetId="37"/>
      <sheetData sheetId="38"/>
      <sheetData sheetId="39"/>
      <sheetData sheetId="40"/>
      <sheetData sheetId="4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nsmittal"/>
      <sheetName val="Data_Input"/>
      <sheetName val="Contract_Insurance"/>
      <sheetName val="P&amp;G "/>
      <sheetName val="Check_List"/>
      <sheetName val="Tender_Notification"/>
      <sheetName val="Prospective_Rating"/>
      <sheetName val="Site_Visit"/>
      <sheetName val="NoticeToTenderers"/>
      <sheetName val="Letters"/>
      <sheetName val="Contract_Information_Note"/>
      <sheetName val="Cheque_Requisition"/>
      <sheetName val="Project_Information_Form"/>
      <sheetName val="Comments"/>
      <sheetName val="FaxLetters"/>
      <sheetName val="ConsultantsList"/>
      <sheetName val="Module1"/>
      <sheetName val="Module5"/>
      <sheetName val="Module4"/>
      <sheetName val="Module6"/>
      <sheetName val="Module3"/>
      <sheetName val="Module8"/>
      <sheetName val="Module9"/>
      <sheetName val="Module10"/>
    </sheetNames>
    <sheetDataSet>
      <sheetData sheetId="0" refreshError="1"/>
      <sheetData sheetId="1" refreshError="1">
        <row r="33">
          <cell r="K33">
            <v>36623.199999999997</v>
          </cell>
        </row>
        <row r="34">
          <cell r="K34">
            <v>13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og"/>
      <sheetName val="Annual Lease Forecast Summary"/>
      <sheetName val="Monthly Lease Forecast Summary"/>
      <sheetName val="Lease Forecast (Engine)"/>
      <sheetName val="Data&gt;&gt;&gt;"/>
      <sheetName val="Pax Inputs"/>
      <sheetName val="Data - Live Details"/>
      <sheetName val="Data - (Query)"/>
      <sheetName val="Definitions"/>
      <sheetName val="Budget FY10&gt;&gt;&gt;"/>
      <sheetName val="Budget 2010 (2)"/>
      <sheetName val="Budget FY10 Summary"/>
      <sheetName val="Budget 2010"/>
      <sheetName val="Charts&gt;&gt;"/>
      <sheetName val="Total Commercial (Terminal)"/>
      <sheetName val="Terminal Leases"/>
      <sheetName val="Concessions Performance"/>
      <sheetName val="Chart Data"/>
      <sheetName val="Sheet1"/>
      <sheetName val="Sheet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/>
      <sheetData sheetId="18"/>
      <sheetData sheetId="19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Take off "/>
      <sheetName val="P&amp;G"/>
      <sheetName val="P&amp;G Spreadsheet"/>
      <sheetName val="Progress claim"/>
      <sheetName val="Subs payments"/>
      <sheetName val="SRG Inv."/>
      <sheetName val="GST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P&amp;G Spreadsheet "/>
      <sheetName val="Old P&amp;G"/>
      <sheetName val="Take off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ule1"/>
      <sheetName val="Module5"/>
      <sheetName val="Module4"/>
      <sheetName val="Module6"/>
      <sheetName val="Module3"/>
      <sheetName val="Module8"/>
      <sheetName val="Module9"/>
      <sheetName val="Module10"/>
      <sheetName val="Asset Addition"/>
      <sheetName val="Summary"/>
      <sheetName val="Claim Spli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 Tower"/>
      <sheetName val="Setup"/>
      <sheetName val="Assumptions - Load Factors"/>
      <sheetName val="Version Control"/>
      <sheetName val="Results Summary"/>
      <sheetName val="Finance Outputs"/>
      <sheetName val="Pax SwitchBoard"/>
      <sheetName val="Growth SwitchBoard"/>
      <sheetName val="Start_Int"/>
      <sheetName val="Incheon"/>
      <sheetName val="Nadi"/>
      <sheetName val="Rarotonga"/>
      <sheetName val="Narita"/>
      <sheetName val="Kansai"/>
      <sheetName val="Cabotage_Services"/>
      <sheetName val="Sydney"/>
      <sheetName val="Melbourne"/>
      <sheetName val="Brisbane"/>
      <sheetName val="Coolangatta"/>
      <sheetName val="Shuttle_Services"/>
      <sheetName val="Singapore"/>
      <sheetName val="Int_Cargo"/>
      <sheetName val="Template_Int"/>
      <sheetName val="Start_Dom"/>
      <sheetName val="AKL"/>
      <sheetName val="WLG"/>
      <sheetName val="Reg_NI"/>
      <sheetName val="Reg_SI"/>
      <sheetName val="ZQN"/>
      <sheetName val="ROT"/>
      <sheetName val="Dom_Cargo"/>
      <sheetName val="Template_Dom"/>
      <sheetName val="Databases"/>
      <sheetName val="ErrorChecks"/>
      <sheetName val="Other Model Controls"/>
    </sheetNames>
    <sheetDataSet>
      <sheetData sheetId="0">
        <row r="19">
          <cell r="D19" t="str">
            <v>Brisbane</v>
          </cell>
          <cell r="H19" t="str">
            <v>AKL</v>
          </cell>
        </row>
        <row r="20">
          <cell r="D20" t="str">
            <v>Cabotage_Services</v>
          </cell>
          <cell r="H20" t="str">
            <v>WLG</v>
          </cell>
        </row>
        <row r="21">
          <cell r="D21" t="str">
            <v>Coolangatta</v>
          </cell>
          <cell r="H21" t="str">
            <v>Reg_NI</v>
          </cell>
        </row>
        <row r="22">
          <cell r="D22" t="str">
            <v>Incheon</v>
          </cell>
          <cell r="H22" t="str">
            <v>Reg_SI</v>
          </cell>
        </row>
        <row r="23">
          <cell r="D23" t="str">
            <v>Kansai</v>
          </cell>
          <cell r="H23" t="str">
            <v>ZQN</v>
          </cell>
        </row>
        <row r="24">
          <cell r="D24" t="str">
            <v>Melbourne</v>
          </cell>
          <cell r="H24" t="str">
            <v>ROT</v>
          </cell>
        </row>
        <row r="25">
          <cell r="D25" t="str">
            <v>Nadi</v>
          </cell>
          <cell r="H25" t="str">
            <v>Dom_Cargo</v>
          </cell>
        </row>
        <row r="26">
          <cell r="D26" t="str">
            <v>Narita</v>
          </cell>
        </row>
        <row r="27">
          <cell r="D27" t="str">
            <v>Rarotonga</v>
          </cell>
        </row>
        <row r="28">
          <cell r="D28" t="str">
            <v>Shuttle_Services</v>
          </cell>
        </row>
        <row r="29">
          <cell r="D29" t="str">
            <v>Singapore</v>
          </cell>
        </row>
        <row r="30">
          <cell r="D30" t="str">
            <v>Sydney</v>
          </cell>
        </row>
        <row r="31">
          <cell r="D31" t="str">
            <v>Int_Cargo</v>
          </cell>
        </row>
      </sheetData>
      <sheetData sheetId="1">
        <row r="3">
          <cell r="B3">
            <v>2010</v>
          </cell>
        </row>
      </sheetData>
      <sheetData sheetId="2"/>
      <sheetData sheetId="3"/>
      <sheetData sheetId="4"/>
      <sheetData sheetId="5"/>
      <sheetData sheetId="6"/>
      <sheetData sheetId="7"/>
      <sheetData sheetId="8">
        <row r="499">
          <cell r="B499" t="str">
            <v>Total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>
        <row r="196">
          <cell r="B196" t="str">
            <v>Total</v>
          </cell>
        </row>
      </sheetData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Yearly Summary"/>
      <sheetName val="ODRC - Plant"/>
      <sheetName val="ODRC Analysis"/>
      <sheetName val="Input ODRC Table"/>
      <sheetName val="Construction &amp; BAS - Area"/>
      <sheetName val="Input Allocation Table"/>
      <sheetName val="Summary Areas"/>
      <sheetName val="Summary Valuation By Activity"/>
      <sheetName val="Area - Activity &amp; Function"/>
      <sheetName val="ODRC - Activity &amp; Function"/>
      <sheetName val="Pivot Tables"/>
      <sheetName val="Pivot Tables (2)"/>
      <sheetName val="Basement"/>
      <sheetName val="Ground"/>
      <sheetName val="Mezzanine"/>
      <sheetName val="First"/>
      <sheetName val="Second"/>
      <sheetName val="Tow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ystem"/>
      <sheetName val="Notes"/>
      <sheetName val="Inputs"/>
      <sheetName val="Model"/>
      <sheetName val="One Page Output"/>
      <sheetName val="Annual Financial Statements"/>
      <sheetName val="Error Checks"/>
      <sheetName val="Sensitivities"/>
    </sheetNames>
    <sheetDataSet>
      <sheetData sheetId="0">
        <row r="1">
          <cell r="A1" t="str">
            <v>CIAL Property Feasibilty Model -- IN DEVELOPMENT</v>
          </cell>
        </row>
      </sheetData>
      <sheetData sheetId="1"/>
      <sheetData sheetId="2">
        <row r="50">
          <cell r="D50" t="str">
            <v>Hotel and Retail Service Precinct</v>
          </cell>
        </row>
        <row r="87">
          <cell r="H87">
            <v>9.74E-2</v>
          </cell>
        </row>
        <row r="88">
          <cell r="H88">
            <v>9.1499999999999998E-2</v>
          </cell>
        </row>
        <row r="436">
          <cell r="I436">
            <v>0</v>
          </cell>
        </row>
      </sheetData>
      <sheetData sheetId="3">
        <row r="1856">
          <cell r="L1856">
            <v>-11309004.814323571</v>
          </cell>
        </row>
        <row r="1864">
          <cell r="L1864">
            <v>-10326.719233825803</v>
          </cell>
        </row>
        <row r="1868">
          <cell r="L1868">
            <v>0</v>
          </cell>
        </row>
        <row r="1876">
          <cell r="L1876">
            <v>0</v>
          </cell>
        </row>
        <row r="1898">
          <cell r="L1898">
            <v>9.4399999999999998E-2</v>
          </cell>
        </row>
        <row r="1905">
          <cell r="L1905">
            <v>9.7699999999999995E-2</v>
          </cell>
        </row>
        <row r="1933">
          <cell r="L1933" t="str">
            <v>Beyond Model Timeline</v>
          </cell>
        </row>
        <row r="1944">
          <cell r="L1944" t="str">
            <v>n/a (no cash investment)</v>
          </cell>
        </row>
      </sheetData>
      <sheetData sheetId="4"/>
      <sheetData sheetId="5"/>
      <sheetData sheetId="6">
        <row r="15">
          <cell r="F15">
            <v>0</v>
          </cell>
        </row>
      </sheetData>
      <sheetData sheetId="7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Summary"/>
      <sheetName val="Detail"/>
      <sheetName val="Lease Summary"/>
      <sheetName val="Lease Split Data"/>
      <sheetName val="Terminal Leases"/>
      <sheetName val="Account List"/>
      <sheetName val="Account Drivers"/>
      <sheetName val="Drivers"/>
      <sheetName val="Control Totals"/>
      <sheetName val="Manual Adjustment Log"/>
      <sheetName val="Building Depreciation"/>
      <sheetName val="Airline Incentives Driver"/>
      <sheetName val="Rates Driver"/>
      <sheetName val="Terminal Alloc. Exeptions"/>
      <sheetName val="Pre Allocation"/>
      <sheetName val="Adjustment Allocation"/>
      <sheetName val="Terminal Allocation"/>
      <sheetName val="Terminal Allocation - Area"/>
      <sheetName val="Admin Allocation"/>
      <sheetName val="Admin Drivers"/>
      <sheetName val="Maintenance Allocation"/>
      <sheetName val="Maintenance Drivers"/>
      <sheetName val="Detailed Report"/>
      <sheetName val="Detailed Report Ordered"/>
      <sheetName val="Summary Report"/>
      <sheetName val="Summary Report Ordere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utputs &amp; Summaries&gt;&gt;&gt;"/>
      <sheetName val="Reforecast Notes"/>
      <sheetName val="vs Business Plan"/>
      <sheetName val="Pax Charts"/>
      <sheetName val="Sensitivity Output"/>
      <sheetName val="Reckoner Input"/>
      <sheetName val="Commercial Outputs"/>
      <sheetName val="Financial Outputs"/>
      <sheetName val="Live Summary"/>
      <sheetName val="Fin Statements"/>
      <sheetName val="Fin Statements for S&amp;P"/>
      <sheetName val="Input Sheets and Model&gt;&gt;&gt;"/>
      <sheetName val="Revenue Forecast"/>
      <sheetName val="Property and Airfield Capex"/>
      <sheetName val="System"/>
      <sheetName val="Revaluation of IP"/>
      <sheetName val="Fixed Assets"/>
      <sheetName val="ITP and Other Capex"/>
      <sheetName val="Interest"/>
      <sheetName val="Taxation"/>
      <sheetName val="Other Assumptions"/>
      <sheetName val="Other Capex 2"/>
      <sheetName val="Op Costs"/>
      <sheetName val="Project X"/>
      <sheetName val="Propel &amp; T&amp;T"/>
      <sheetName val="Schedule of Good Ideas"/>
      <sheetName val="Sept Termin Revenue Adjustmen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/>
      <sheetData sheetId="16" refreshError="1"/>
      <sheetData sheetId="17" refreshError="1"/>
      <sheetData sheetId="18">
        <row r="27">
          <cell r="B27">
            <v>0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>
        <row r="32">
          <cell r="G32">
            <v>0</v>
          </cell>
        </row>
      </sheetData>
      <sheetData sheetId="24" refreshError="1"/>
      <sheetData sheetId="25" refreshError="1"/>
      <sheetData sheetId="26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ounts"/>
      <sheetName val="Notes"/>
      <sheetName val="Accounts 2003"/>
      <sheetName val="Notes 2003"/>
    </sheetNames>
    <sheetDataSet>
      <sheetData sheetId="0">
        <row r="7">
          <cell r="B7">
            <v>1320</v>
          </cell>
        </row>
        <row r="8">
          <cell r="B8">
            <v>1310</v>
          </cell>
        </row>
        <row r="9">
          <cell r="B9">
            <v>1330</v>
          </cell>
        </row>
        <row r="10">
          <cell r="B10">
            <v>1340</v>
          </cell>
        </row>
        <row r="11">
          <cell r="B11">
            <v>1350</v>
          </cell>
        </row>
        <row r="12">
          <cell r="B12">
            <v>1370</v>
          </cell>
        </row>
        <row r="13">
          <cell r="B13">
            <v>1640</v>
          </cell>
        </row>
        <row r="21">
          <cell r="B21">
            <v>3110</v>
          </cell>
        </row>
        <row r="22">
          <cell r="B22">
            <v>3115</v>
          </cell>
        </row>
        <row r="23">
          <cell r="B23">
            <v>3125</v>
          </cell>
        </row>
        <row r="24">
          <cell r="B24">
            <v>3130</v>
          </cell>
        </row>
        <row r="25">
          <cell r="B25">
            <v>3135</v>
          </cell>
        </row>
        <row r="26">
          <cell r="B26">
            <v>3140</v>
          </cell>
        </row>
        <row r="27">
          <cell r="B27">
            <v>3145</v>
          </cell>
        </row>
        <row r="28">
          <cell r="B28">
            <v>3150</v>
          </cell>
        </row>
        <row r="29">
          <cell r="B29">
            <v>3155</v>
          </cell>
        </row>
        <row r="34">
          <cell r="B34">
            <v>3225</v>
          </cell>
        </row>
        <row r="35">
          <cell r="B35">
            <v>3230</v>
          </cell>
        </row>
        <row r="36">
          <cell r="B36">
            <v>3235</v>
          </cell>
        </row>
        <row r="37">
          <cell r="B37">
            <v>3235</v>
          </cell>
        </row>
        <row r="38">
          <cell r="B38">
            <v>3240</v>
          </cell>
        </row>
        <row r="39">
          <cell r="B39">
            <v>3240</v>
          </cell>
        </row>
        <row r="40">
          <cell r="B40">
            <v>3240</v>
          </cell>
        </row>
        <row r="41">
          <cell r="B41">
            <v>3243</v>
          </cell>
        </row>
        <row r="42">
          <cell r="B42">
            <v>3245</v>
          </cell>
        </row>
        <row r="43">
          <cell r="B43">
            <v>3250</v>
          </cell>
        </row>
        <row r="44">
          <cell r="B44">
            <v>3260</v>
          </cell>
        </row>
        <row r="45">
          <cell r="B45">
            <v>3265</v>
          </cell>
        </row>
        <row r="46">
          <cell r="B46">
            <v>3275</v>
          </cell>
        </row>
        <row r="47">
          <cell r="B47">
            <v>3280</v>
          </cell>
        </row>
        <row r="48">
          <cell r="B48">
            <v>3285</v>
          </cell>
        </row>
        <row r="49">
          <cell r="B49">
            <v>3285</v>
          </cell>
        </row>
        <row r="50">
          <cell r="B50">
            <v>3290</v>
          </cell>
        </row>
        <row r="51">
          <cell r="B51">
            <v>3295</v>
          </cell>
        </row>
        <row r="56">
          <cell r="B56">
            <v>4010</v>
          </cell>
        </row>
        <row r="57">
          <cell r="B57">
            <v>4010</v>
          </cell>
        </row>
        <row r="58">
          <cell r="B58">
            <v>4010</v>
          </cell>
        </row>
        <row r="59">
          <cell r="B59">
            <v>4010</v>
          </cell>
        </row>
        <row r="60">
          <cell r="B60">
            <v>4012</v>
          </cell>
        </row>
        <row r="61">
          <cell r="B61">
            <v>4015</v>
          </cell>
        </row>
        <row r="62">
          <cell r="B62">
            <v>4015</v>
          </cell>
        </row>
        <row r="63">
          <cell r="B63">
            <v>4020</v>
          </cell>
        </row>
        <row r="64">
          <cell r="B64">
            <v>4040</v>
          </cell>
        </row>
        <row r="65">
          <cell r="B65">
            <v>4102</v>
          </cell>
        </row>
        <row r="66">
          <cell r="B66">
            <v>4102</v>
          </cell>
        </row>
        <row r="67">
          <cell r="B67">
            <v>4102</v>
          </cell>
        </row>
        <row r="68">
          <cell r="B68">
            <v>4104</v>
          </cell>
        </row>
        <row r="69">
          <cell r="B69">
            <v>4104</v>
          </cell>
        </row>
        <row r="70">
          <cell r="B70">
            <v>4104</v>
          </cell>
        </row>
        <row r="71">
          <cell r="B71">
            <v>4104</v>
          </cell>
        </row>
        <row r="72">
          <cell r="B72">
            <v>4106</v>
          </cell>
        </row>
        <row r="73">
          <cell r="B73">
            <v>4106</v>
          </cell>
        </row>
        <row r="74">
          <cell r="B74">
            <v>4106</v>
          </cell>
        </row>
        <row r="75">
          <cell r="B75">
            <v>4108</v>
          </cell>
        </row>
        <row r="76">
          <cell r="B76">
            <v>4108</v>
          </cell>
        </row>
        <row r="77">
          <cell r="B77">
            <v>4108</v>
          </cell>
        </row>
        <row r="78">
          <cell r="B78">
            <v>4112</v>
          </cell>
        </row>
        <row r="79">
          <cell r="B79">
            <v>4112</v>
          </cell>
        </row>
        <row r="80">
          <cell r="B80">
            <v>4116</v>
          </cell>
        </row>
        <row r="81">
          <cell r="B81">
            <v>4116</v>
          </cell>
        </row>
        <row r="82">
          <cell r="B82">
            <v>4116</v>
          </cell>
        </row>
        <row r="83">
          <cell r="B83">
            <v>4118</v>
          </cell>
        </row>
        <row r="84">
          <cell r="B84">
            <v>4118</v>
          </cell>
        </row>
        <row r="85">
          <cell r="B85">
            <v>4118</v>
          </cell>
        </row>
        <row r="86">
          <cell r="B86">
            <v>4118</v>
          </cell>
        </row>
        <row r="87">
          <cell r="B87">
            <v>4120</v>
          </cell>
        </row>
        <row r="88">
          <cell r="B88">
            <v>4120</v>
          </cell>
        </row>
        <row r="89">
          <cell r="B89">
            <v>4120</v>
          </cell>
        </row>
        <row r="90">
          <cell r="B90">
            <v>4120</v>
          </cell>
        </row>
        <row r="91">
          <cell r="B91">
            <v>4124</v>
          </cell>
        </row>
        <row r="92">
          <cell r="B92">
            <v>4124</v>
          </cell>
        </row>
        <row r="93">
          <cell r="B93">
            <v>4124</v>
          </cell>
        </row>
        <row r="94">
          <cell r="B94">
            <v>4124</v>
          </cell>
        </row>
        <row r="95">
          <cell r="B95">
            <v>4126</v>
          </cell>
        </row>
        <row r="96">
          <cell r="B96">
            <v>4126</v>
          </cell>
        </row>
        <row r="97">
          <cell r="B97">
            <v>4126</v>
          </cell>
        </row>
        <row r="98">
          <cell r="B98">
            <v>4126</v>
          </cell>
        </row>
        <row r="99">
          <cell r="B99">
            <v>4130</v>
          </cell>
        </row>
        <row r="100">
          <cell r="B100">
            <v>4130</v>
          </cell>
        </row>
        <row r="101">
          <cell r="B101">
            <v>4130</v>
          </cell>
        </row>
        <row r="102">
          <cell r="B102">
            <v>4130</v>
          </cell>
        </row>
        <row r="103">
          <cell r="B103">
            <v>4142</v>
          </cell>
        </row>
        <row r="111">
          <cell r="B111">
            <v>7010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.query"/>
      <sheetName val="1.route"/>
      <sheetName val="2.airport"/>
      <sheetName val="3.airline"/>
      <sheetName val="setup"/>
      <sheetName val="data"/>
      <sheetName val="pivot1"/>
      <sheetName val="pivot2"/>
      <sheetName val="home"/>
      <sheetName val="Analysis"/>
      <sheetName val="board report data"/>
      <sheetName val="Route&gt;Airport"/>
      <sheetName val="Route&gt;Airline"/>
      <sheetName val="board report data FYTD"/>
      <sheetName val="Route&gt;Airport&gt;Airline"/>
      <sheetName val="Route&gt;Airline&gt;Airport"/>
      <sheetName val="dashboard"/>
    </sheetNames>
    <sheetDataSet>
      <sheetData sheetId="0" refreshError="1"/>
      <sheetData sheetId="1" refreshError="1"/>
      <sheetData sheetId="2" refreshError="1"/>
      <sheetData sheetId="3" refreshError="1"/>
      <sheetData sheetId="4">
        <row r="2">
          <cell r="A2" t="str">
            <v>Tasman</v>
          </cell>
          <cell r="C2" t="str">
            <v>Brisbane</v>
          </cell>
          <cell r="E2" t="str">
            <v>AT</v>
          </cell>
        </row>
        <row r="3">
          <cell r="A3" t="str">
            <v>Singapore</v>
          </cell>
          <cell r="C3" t="str">
            <v>Gold Coast</v>
          </cell>
          <cell r="E3" t="str">
            <v>BL</v>
          </cell>
        </row>
        <row r="4">
          <cell r="A4" t="str">
            <v>Japan</v>
          </cell>
          <cell r="C4" t="str">
            <v xml:space="preserve">Melbourne </v>
          </cell>
          <cell r="E4" t="str">
            <v>CC</v>
          </cell>
        </row>
        <row r="5">
          <cell r="A5" t="str">
            <v>South Korea</v>
          </cell>
          <cell r="C5" t="str">
            <v>Sydney</v>
          </cell>
          <cell r="E5" t="str">
            <v>DJ</v>
          </cell>
        </row>
        <row r="6">
          <cell r="A6" t="str">
            <v>Fiji</v>
          </cell>
          <cell r="E6" t="str">
            <v>EK</v>
          </cell>
        </row>
        <row r="7">
          <cell r="A7" t="str">
            <v>Rarotonga</v>
          </cell>
          <cell r="E7" t="str">
            <v>HJ</v>
          </cell>
        </row>
        <row r="8">
          <cell r="A8" t="str">
            <v>Shuttle</v>
          </cell>
          <cell r="E8" t="str">
            <v>HV</v>
          </cell>
        </row>
        <row r="9">
          <cell r="A9" t="str">
            <v>Cabotage</v>
          </cell>
          <cell r="E9" t="str">
            <v>JQ</v>
          </cell>
        </row>
        <row r="10">
          <cell r="A10" t="str">
            <v>Domestic Main Trunk</v>
          </cell>
          <cell r="E10" t="str">
            <v>LA</v>
          </cell>
        </row>
        <row r="11">
          <cell r="A11" t="str">
            <v>Regional</v>
          </cell>
          <cell r="E11" t="str">
            <v>NZ</v>
          </cell>
        </row>
        <row r="12">
          <cell r="E12" t="str">
            <v>PX</v>
          </cell>
        </row>
        <row r="13">
          <cell r="E13" t="str">
            <v>QF</v>
          </cell>
        </row>
        <row r="14">
          <cell r="E14" t="str">
            <v>SJ</v>
          </cell>
        </row>
        <row r="15">
          <cell r="E15" t="str">
            <v>SQ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Yearly Summary"/>
      <sheetName val="ODRC Analysis"/>
      <sheetName val="Input ODRC Table"/>
      <sheetName val="Input Allocation Table"/>
      <sheetName val="Summary Areas"/>
      <sheetName val="Summary Valuation By Activity"/>
      <sheetName val="Area - Activity &amp; Function"/>
      <sheetName val="ODRC - Activity &amp; Function"/>
      <sheetName val="Int1 - T2 Analysis"/>
      <sheetName val="Basement"/>
      <sheetName val="Ground"/>
      <sheetName val="First"/>
      <sheetName val="Second"/>
      <sheetName val="Mezzanine"/>
      <sheetName val="Tower"/>
      <sheetName val="Construction &amp; BAS - Area"/>
      <sheetName val="Pivot Tables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Workpaper Presentation"/>
      <sheetName val="Comm Bus FY12 and 13"/>
      <sheetName val="&gt;&gt;Workings&gt;&gt;"/>
      <sheetName val="CIAL Budget FY13"/>
      <sheetName val="Opex By Pricing Category"/>
      <sheetName val="Pricing_and_Revenue4yr7 target "/>
      <sheetName val="P&amp;L - Pricing"/>
      <sheetName val="FY13 Revenue Budget"/>
      <sheetName val="&gt;&gt;Reference&gt;&gt;"/>
      <sheetName val="ID FINAL Detailed Report"/>
      <sheetName val="2012 ID by GL"/>
      <sheetName val="Depreciation"/>
      <sheetName val="Model Map"/>
      <sheetName val="FY 15 price breakdown"/>
      <sheetName val="Volume &amp; CPI forecast"/>
      <sheetName val="Opex"/>
      <sheetName val="09-12 revaluation booked income"/>
      <sheetName val="Asset base"/>
      <sheetName val="WACC"/>
      <sheetName val="AIRFIELD"/>
      <sheetName val="TERM INTER"/>
      <sheetName val="TERM DOM - JET"/>
      <sheetName val="TERM DOM"/>
      <sheetName val="Workings for Disclosures"/>
    </sheetNames>
    <sheetDataSet>
      <sheetData sheetId="0"/>
      <sheetData sheetId="1"/>
      <sheetData sheetId="2"/>
      <sheetData sheetId="3"/>
      <sheetData sheetId="4"/>
      <sheetData sheetId="5"/>
      <sheetData sheetId="6">
        <row r="9">
          <cell r="N9">
            <v>1000000</v>
          </cell>
        </row>
        <row r="10">
          <cell r="N10">
            <v>0.58333333333333337</v>
          </cell>
        </row>
      </sheetData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_Input"/>
      <sheetName val="Tender"/>
      <sheetName val="SUMMARY"/>
      <sheetName val="P&amp;G Spreadsheet "/>
      <sheetName val="DE"/>
      <sheetName val="EX"/>
      <sheetName val="PI"/>
      <sheetName val="CO"/>
      <sheetName val="PR"/>
      <sheetName val="RE"/>
      <sheetName val="ST"/>
      <sheetName val="BL"/>
      <sheetName val="ME"/>
      <sheetName val="CA"/>
      <sheetName val="DO"/>
      <sheetName val="JO"/>
      <sheetName val="SI"/>
      <sheetName val="Module1"/>
      <sheetName val="Module5"/>
      <sheetName val="Module4"/>
      <sheetName val="Module6"/>
      <sheetName val="Module3"/>
      <sheetName val="Module8"/>
      <sheetName val="Module9"/>
      <sheetName val="Module10"/>
    </sheetNames>
    <sheetDataSet>
      <sheetData sheetId="0"/>
      <sheetData sheetId="1"/>
      <sheetData sheetId="2" refreshError="1">
        <row r="150">
          <cell r="J150">
            <v>0.04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 Map"/>
      <sheetName val="table for final chart"/>
      <sheetName val="Pricing_and_Revenue 5 yr"/>
      <sheetName val="FY 13 price breakdown"/>
      <sheetName val="Scenarios"/>
      <sheetName val="Pricing_and_Revenue 4 yr 7 m"/>
      <sheetName val="Tax payable calculation"/>
      <sheetName val="analysis"/>
      <sheetName val="Summary"/>
      <sheetName val="Pricing_and_Revenue4yr7 target "/>
      <sheetName val="Pricing_and_Revenue4yr7 pos tax"/>
      <sheetName val="Volume &amp; CPI forecast"/>
      <sheetName val="Opex"/>
      <sheetName val="09-12 revaluation booked income"/>
      <sheetName val="Asset base"/>
      <sheetName val="WACC"/>
      <sheetName val="AIRFIELD"/>
      <sheetName val="TERM INTER"/>
      <sheetName val="TERM DOM - JET"/>
      <sheetName val="TERM DOM"/>
    </sheetNames>
    <sheetDataSet>
      <sheetData sheetId="0"/>
      <sheetData sheetId="1"/>
      <sheetData sheetId="2">
        <row r="9">
          <cell r="M9">
            <v>1000000</v>
          </cell>
        </row>
      </sheetData>
      <sheetData sheetId="3"/>
      <sheetData sheetId="4">
        <row r="12">
          <cell r="S12">
            <v>1</v>
          </cell>
        </row>
        <row r="18">
          <cell r="R18">
            <v>1</v>
          </cell>
        </row>
        <row r="24">
          <cell r="Q24">
            <v>1</v>
          </cell>
        </row>
      </sheetData>
      <sheetData sheetId="5">
        <row r="10">
          <cell r="M10">
            <v>0.58333333333333337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32">
          <cell r="Y32">
            <v>0.13554266666666667</v>
          </cell>
        </row>
      </sheetData>
      <sheetData sheetId="16"/>
      <sheetData sheetId="17"/>
      <sheetData sheetId="18"/>
      <sheetData sheetId="19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t-up"/>
      <sheetName val="Guidance"/>
      <sheetName val="Index"/>
      <sheetName val="PL1-1"/>
      <sheetName val="PL1-2"/>
      <sheetName val="PL1-3"/>
      <sheetName val="PL2-1"/>
      <sheetName val="PL2-2"/>
      <sheetName val="PL2-3"/>
      <sheetName val="PL3"/>
      <sheetName val="PL3-1"/>
      <sheetName val="PL3-2"/>
      <sheetName val="PL3-3"/>
      <sheetName val="PL3-4"/>
      <sheetName val="PL3-5"/>
      <sheetName val="PL3-6"/>
      <sheetName val="PL10"/>
      <sheetName val="PL11-1"/>
      <sheetName val="PL11-2"/>
      <sheetName val="PL11-3"/>
      <sheetName val="PL11-4"/>
      <sheetName val="PL12"/>
      <sheetName val="PL13-1"/>
      <sheetName val="PL13-2"/>
      <sheetName val="PL14"/>
      <sheetName val="PL15-1"/>
      <sheetName val="PL15-2"/>
      <sheetName val="PL15-3"/>
      <sheetName val="PL16-1"/>
      <sheetName val="PL16-2"/>
      <sheetName val="PL17-1"/>
      <sheetName val="PL17-2"/>
      <sheetName val="PL17-3"/>
      <sheetName val="PL18"/>
      <sheetName val="PL20-1"/>
      <sheetName val="PL20-2"/>
      <sheetName val="PL20-3"/>
      <sheetName val="PL20-4"/>
      <sheetName val="PL20-5"/>
      <sheetName val="PL20-6"/>
      <sheetName val="PL21-1"/>
      <sheetName val="PL21-2"/>
      <sheetName val="PL22"/>
      <sheetName val="PL23"/>
      <sheetName val="PL24"/>
      <sheetName val="PL30-1"/>
      <sheetName val="PL30-2"/>
      <sheetName val="PL31"/>
      <sheetName val="PL32"/>
      <sheetName val="PL33"/>
      <sheetName val="PL40"/>
      <sheetName val="PL41"/>
      <sheetName val="PL42"/>
      <sheetName val="PL43-1"/>
      <sheetName val="PL43-2"/>
      <sheetName val="PL44-1"/>
      <sheetName val="PL44-2"/>
      <sheetName val="PL45"/>
      <sheetName val="PL50-1"/>
      <sheetName val="PL50-2"/>
      <sheetName val="PL50-3"/>
      <sheetName val="PL51-1"/>
      <sheetName val="PL51-2"/>
      <sheetName val="PL51-3"/>
      <sheetName val="PL52"/>
      <sheetName val="PL53"/>
      <sheetName val="PL54"/>
      <sheetName val="PL55"/>
      <sheetName val="PL60"/>
      <sheetName val="PL61"/>
      <sheetName val="PL62"/>
      <sheetName val="CF1"/>
      <sheetName val="CF2-1"/>
      <sheetName val="CF2-2"/>
      <sheetName val="CF3"/>
      <sheetName val="CF4"/>
      <sheetName val="CF5"/>
      <sheetName val="CF6"/>
      <sheetName val="CF7"/>
      <sheetName val="CF8"/>
      <sheetName val="CF9"/>
      <sheetName val="BS1-1"/>
      <sheetName val="BS1-2"/>
      <sheetName val="BS1-3"/>
      <sheetName val="BS2"/>
      <sheetName val="BS3"/>
      <sheetName val="BS4"/>
      <sheetName val="BS5"/>
      <sheetName val="BS6"/>
      <sheetName val="BS7"/>
      <sheetName val="BS8"/>
      <sheetName val="BS9"/>
      <sheetName val="BS10"/>
      <sheetName val="WC1"/>
      <sheetName val="WC2"/>
      <sheetName val="WC3"/>
      <sheetName val="WC4-1"/>
      <sheetName val="WC4-2"/>
      <sheetName val="WC4-3"/>
      <sheetName val="WC4-4"/>
      <sheetName val="WC4-5"/>
      <sheetName val="WC4-6"/>
      <sheetName val="WC4-7"/>
      <sheetName val="WC5"/>
      <sheetName val="PN1"/>
      <sheetName val="PN2"/>
      <sheetName val="PN3"/>
      <sheetName val="DataVald. She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 VAL REC"/>
      <sheetName val="WIAL - Summary"/>
      <sheetName val="TY - SUMMARY"/>
      <sheetName val="INVESTMENT PROP"/>
      <sheetName val="CAR PARKING BUS"/>
      <sheetName val="PRE REVAL REGISTER"/>
      <sheetName val="PRE REVAL PIVOT"/>
      <sheetName val="COMMENTS &gt;&gt;&gt;&gt;&gt;"/>
      <sheetName val="Queries"/>
      <sheetName val="V3 &amp; V4 Civil Changes"/>
      <sheetName val="Accounting"/>
      <sheetName val="BUILDINGS &gt;&gt;&gt;&gt;&gt;"/>
      <sheetName val="TERMINAL"/>
      <sheetName val="VEHICLE"/>
      <sheetName val="OTHER SPEC"/>
      <sheetName val="NON AERO"/>
      <sheetName val="RESIDENTIAL"/>
      <sheetName val="LAND &gt;&gt;&gt;&gt;&gt;"/>
      <sheetName val="LAND"/>
      <sheetName val="INVEST PROP &gt;&gt;&gt;&gt;&gt;"/>
      <sheetName val="INV PROP"/>
      <sheetName val="CIVIL &gt;&gt;&gt;&gt;&gt;"/>
      <sheetName val="WORKINGS"/>
    </sheetNames>
    <sheetDataSet>
      <sheetData sheetId="0"/>
      <sheetData sheetId="1"/>
      <sheetData sheetId="2"/>
      <sheetData sheetId="3"/>
      <sheetData sheetId="4"/>
      <sheetData sheetId="5">
        <row r="1">
          <cell r="A1" t="str">
            <v>Asset ID</v>
          </cell>
          <cell r="B1" t="str">
            <v>Asset ID Suffix</v>
          </cell>
          <cell r="C1" t="str">
            <v>Asset Description</v>
          </cell>
          <cell r="D1" t="str">
            <v>Structure ID</v>
          </cell>
          <cell r="E1" t="str">
            <v>Asset Class ID</v>
          </cell>
          <cell r="F1" t="str">
            <v>Location ID</v>
          </cell>
          <cell r="G1" t="str">
            <v>Acquisition Date</v>
          </cell>
          <cell r="H1" t="str">
            <v>Asset Status</v>
          </cell>
          <cell r="I1" t="str">
            <v>Asset Quantity</v>
          </cell>
          <cell r="J1" t="str">
            <v>Date Added</v>
          </cell>
          <cell r="K1" t="str">
            <v>User Field 1</v>
          </cell>
          <cell r="L1" t="str">
            <v>User Field 5</v>
          </cell>
          <cell r="M1" t="str">
            <v>User Field 6</v>
          </cell>
          <cell r="N1" t="str">
            <v>Cost Basis</v>
          </cell>
          <cell r="O1" t="str">
            <v>Current Run Depreciation Amount</v>
          </cell>
          <cell r="P1" t="str">
            <v>YTD Depreciation Amount</v>
          </cell>
          <cell r="Q1" t="str">
            <v>LTD Depreciation Amount</v>
          </cell>
          <cell r="R1" t="str">
            <v>Net Book Value</v>
          </cell>
          <cell r="S1" t="str">
            <v>Reval Reserve</v>
          </cell>
          <cell r="T1" t="str">
            <v>Original Life Years</v>
          </cell>
          <cell r="U1" t="str">
            <v>Original Life Days</v>
          </cell>
          <cell r="V1" t="str">
            <v>Remaining Life Years</v>
          </cell>
          <cell r="W1" t="str">
            <v>Remaining Life Days</v>
          </cell>
          <cell r="X1" t="str">
            <v>Amortization Amount</v>
          </cell>
        </row>
        <row r="2">
          <cell r="A2" t="str">
            <v>1000100</v>
          </cell>
          <cell r="B2">
            <v>1</v>
          </cell>
          <cell r="C2" t="str">
            <v>Runway</v>
          </cell>
          <cell r="D2" t="str">
            <v>62</v>
          </cell>
          <cell r="E2" t="str">
            <v>LAN</v>
          </cell>
          <cell r="F2" t="str">
            <v>LAN</v>
          </cell>
          <cell r="G2">
            <v>38820</v>
          </cell>
          <cell r="H2" t="str">
            <v>Active</v>
          </cell>
          <cell r="I2">
            <v>121220</v>
          </cell>
          <cell r="J2">
            <v>39343</v>
          </cell>
          <cell r="K2" t="str">
            <v>AC</v>
          </cell>
          <cell r="L2" t="str">
            <v>MA</v>
          </cell>
          <cell r="M2" t="str">
            <v>0001</v>
          </cell>
          <cell r="N2">
            <v>15152500</v>
          </cell>
          <cell r="O2">
            <v>0</v>
          </cell>
          <cell r="P2">
            <v>0</v>
          </cell>
          <cell r="Q2">
            <v>0</v>
          </cell>
          <cell r="R2">
            <v>15152500</v>
          </cell>
          <cell r="S2">
            <v>8024985.4000000004</v>
          </cell>
          <cell r="T2">
            <v>0</v>
          </cell>
          <cell r="U2">
            <v>0</v>
          </cell>
          <cell r="V2">
            <v>0</v>
          </cell>
          <cell r="W2">
            <v>0</v>
          </cell>
          <cell r="X2">
            <v>0</v>
          </cell>
        </row>
        <row r="3">
          <cell r="A3" t="str">
            <v>1000200</v>
          </cell>
          <cell r="B3">
            <v>1</v>
          </cell>
          <cell r="C3" t="str">
            <v>Taxiway</v>
          </cell>
          <cell r="D3" t="str">
            <v>80</v>
          </cell>
          <cell r="E3" t="str">
            <v>LAN</v>
          </cell>
          <cell r="F3" t="str">
            <v>LAN</v>
          </cell>
          <cell r="G3">
            <v>38820</v>
          </cell>
          <cell r="H3" t="str">
            <v>Active</v>
          </cell>
          <cell r="I3">
            <v>47880</v>
          </cell>
          <cell r="J3">
            <v>39343</v>
          </cell>
          <cell r="K3" t="str">
            <v>AC</v>
          </cell>
          <cell r="L3" t="str">
            <v>MA</v>
          </cell>
          <cell r="M3" t="str">
            <v>0002</v>
          </cell>
          <cell r="N3">
            <v>5985000</v>
          </cell>
          <cell r="O3">
            <v>0</v>
          </cell>
          <cell r="P3">
            <v>0</v>
          </cell>
          <cell r="Q3">
            <v>0</v>
          </cell>
          <cell r="R3">
            <v>5985000</v>
          </cell>
          <cell r="S3">
            <v>3118101.6</v>
          </cell>
          <cell r="T3">
            <v>0</v>
          </cell>
          <cell r="U3">
            <v>0</v>
          </cell>
          <cell r="V3">
            <v>0</v>
          </cell>
          <cell r="W3">
            <v>0</v>
          </cell>
          <cell r="X3">
            <v>0</v>
          </cell>
        </row>
        <row r="4">
          <cell r="A4" t="str">
            <v>1000300</v>
          </cell>
          <cell r="B4">
            <v>1</v>
          </cell>
          <cell r="C4" t="str">
            <v>Grassed Areas</v>
          </cell>
          <cell r="D4" t="str">
            <v>80</v>
          </cell>
          <cell r="E4" t="str">
            <v>LAN</v>
          </cell>
          <cell r="F4" t="str">
            <v>LAN</v>
          </cell>
          <cell r="G4">
            <v>38820</v>
          </cell>
          <cell r="H4" t="str">
            <v>Active</v>
          </cell>
          <cell r="I4">
            <v>289913</v>
          </cell>
          <cell r="J4">
            <v>39343</v>
          </cell>
          <cell r="K4" t="str">
            <v>AC</v>
          </cell>
          <cell r="L4" t="str">
            <v>MA</v>
          </cell>
          <cell r="M4" t="str">
            <v>0003</v>
          </cell>
          <cell r="N4">
            <v>36239125</v>
          </cell>
          <cell r="O4">
            <v>0</v>
          </cell>
          <cell r="P4">
            <v>0</v>
          </cell>
          <cell r="Q4">
            <v>0</v>
          </cell>
          <cell r="R4">
            <v>36239125</v>
          </cell>
          <cell r="S4">
            <v>18635086.239999998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</row>
        <row r="5">
          <cell r="A5" t="str">
            <v>1000400</v>
          </cell>
          <cell r="B5">
            <v>1</v>
          </cell>
          <cell r="C5" t="str">
            <v>Stubway A</v>
          </cell>
          <cell r="D5" t="str">
            <v>80</v>
          </cell>
          <cell r="E5" t="str">
            <v>LAN</v>
          </cell>
          <cell r="F5" t="str">
            <v>LAN</v>
          </cell>
          <cell r="G5">
            <v>38820</v>
          </cell>
          <cell r="H5" t="str">
            <v>Active</v>
          </cell>
          <cell r="I5">
            <v>4588</v>
          </cell>
          <cell r="J5">
            <v>39343</v>
          </cell>
          <cell r="K5" t="str">
            <v>AC</v>
          </cell>
          <cell r="L5" t="str">
            <v>MA</v>
          </cell>
          <cell r="M5" t="str">
            <v>0004</v>
          </cell>
          <cell r="N5">
            <v>573500</v>
          </cell>
          <cell r="O5">
            <v>0</v>
          </cell>
          <cell r="P5">
            <v>0</v>
          </cell>
          <cell r="Q5">
            <v>0</v>
          </cell>
          <cell r="R5">
            <v>573500</v>
          </cell>
          <cell r="S5">
            <v>297123.20000000001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</row>
        <row r="6">
          <cell r="A6" t="str">
            <v>1000500</v>
          </cell>
          <cell r="B6">
            <v>1</v>
          </cell>
          <cell r="C6" t="str">
            <v>Stubway B</v>
          </cell>
          <cell r="D6" t="str">
            <v>80</v>
          </cell>
          <cell r="E6" t="str">
            <v>LAN</v>
          </cell>
          <cell r="F6" t="str">
            <v>LAN</v>
          </cell>
          <cell r="G6">
            <v>38820</v>
          </cell>
          <cell r="H6" t="str">
            <v>Active</v>
          </cell>
          <cell r="I6">
            <v>2026</v>
          </cell>
          <cell r="J6">
            <v>39343</v>
          </cell>
          <cell r="K6" t="str">
            <v>AC</v>
          </cell>
          <cell r="L6" t="str">
            <v>MA</v>
          </cell>
          <cell r="M6" t="str">
            <v>0005</v>
          </cell>
          <cell r="N6">
            <v>253250</v>
          </cell>
          <cell r="O6">
            <v>0</v>
          </cell>
          <cell r="P6">
            <v>0</v>
          </cell>
          <cell r="Q6">
            <v>0</v>
          </cell>
          <cell r="R6">
            <v>253250</v>
          </cell>
          <cell r="S6">
            <v>144202.4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</row>
        <row r="7">
          <cell r="A7" t="str">
            <v>1000600</v>
          </cell>
          <cell r="B7">
            <v>1</v>
          </cell>
          <cell r="C7" t="str">
            <v>Stubway C</v>
          </cell>
          <cell r="D7" t="str">
            <v>80</v>
          </cell>
          <cell r="E7" t="str">
            <v>LAN</v>
          </cell>
          <cell r="F7" t="str">
            <v>LAN</v>
          </cell>
          <cell r="G7">
            <v>38820</v>
          </cell>
          <cell r="H7" t="str">
            <v>Active</v>
          </cell>
          <cell r="I7">
            <v>2015</v>
          </cell>
          <cell r="J7">
            <v>39343</v>
          </cell>
          <cell r="K7" t="str">
            <v>AC</v>
          </cell>
          <cell r="L7" t="str">
            <v>MA</v>
          </cell>
          <cell r="M7" t="str">
            <v>0006</v>
          </cell>
          <cell r="N7">
            <v>251875</v>
          </cell>
          <cell r="O7">
            <v>0</v>
          </cell>
          <cell r="P7">
            <v>0</v>
          </cell>
          <cell r="Q7">
            <v>0</v>
          </cell>
          <cell r="R7">
            <v>251875</v>
          </cell>
          <cell r="S7">
            <v>143951.20000000001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</row>
        <row r="8">
          <cell r="A8" t="str">
            <v>1000700</v>
          </cell>
          <cell r="B8">
            <v>1</v>
          </cell>
          <cell r="C8" t="str">
            <v>Stubway D</v>
          </cell>
          <cell r="D8" t="str">
            <v>80</v>
          </cell>
          <cell r="E8" t="str">
            <v>LAN</v>
          </cell>
          <cell r="F8" t="str">
            <v>LAN</v>
          </cell>
          <cell r="G8">
            <v>38820</v>
          </cell>
          <cell r="H8" t="str">
            <v>Active</v>
          </cell>
          <cell r="I8">
            <v>4147</v>
          </cell>
          <cell r="J8">
            <v>39343</v>
          </cell>
          <cell r="K8" t="str">
            <v>AC</v>
          </cell>
          <cell r="L8" t="str">
            <v>MA</v>
          </cell>
          <cell r="M8" t="str">
            <v>0007</v>
          </cell>
          <cell r="N8">
            <v>518375</v>
          </cell>
          <cell r="O8">
            <v>0</v>
          </cell>
          <cell r="P8">
            <v>0</v>
          </cell>
          <cell r="Q8">
            <v>0</v>
          </cell>
          <cell r="R8">
            <v>518375</v>
          </cell>
          <cell r="S8">
            <v>290339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</row>
        <row r="9">
          <cell r="A9" t="str">
            <v>1000800</v>
          </cell>
          <cell r="B9">
            <v>1</v>
          </cell>
          <cell r="C9" t="str">
            <v>Stubway E</v>
          </cell>
          <cell r="D9" t="str">
            <v>80</v>
          </cell>
          <cell r="E9" t="str">
            <v>LAN</v>
          </cell>
          <cell r="F9" t="str">
            <v>LAN</v>
          </cell>
          <cell r="G9">
            <v>38820</v>
          </cell>
          <cell r="H9" t="str">
            <v>Active</v>
          </cell>
          <cell r="I9">
            <v>1674</v>
          </cell>
          <cell r="J9">
            <v>39343</v>
          </cell>
          <cell r="K9" t="str">
            <v>AC</v>
          </cell>
          <cell r="L9" t="str">
            <v>MA</v>
          </cell>
          <cell r="M9" t="str">
            <v>0008</v>
          </cell>
          <cell r="N9">
            <v>209250</v>
          </cell>
          <cell r="O9">
            <v>0</v>
          </cell>
          <cell r="P9">
            <v>0</v>
          </cell>
          <cell r="Q9">
            <v>0</v>
          </cell>
          <cell r="R9">
            <v>209250</v>
          </cell>
          <cell r="S9">
            <v>106533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</row>
        <row r="10">
          <cell r="A10" t="str">
            <v>1000900</v>
          </cell>
          <cell r="B10">
            <v>1</v>
          </cell>
          <cell r="C10" t="str">
            <v>Stubway 1</v>
          </cell>
          <cell r="D10" t="str">
            <v>80</v>
          </cell>
          <cell r="E10" t="str">
            <v>LAN</v>
          </cell>
          <cell r="F10" t="str">
            <v>LAN</v>
          </cell>
          <cell r="G10">
            <v>38820</v>
          </cell>
          <cell r="H10" t="str">
            <v>Active</v>
          </cell>
          <cell r="I10">
            <v>4220</v>
          </cell>
          <cell r="J10">
            <v>39343</v>
          </cell>
          <cell r="K10" t="str">
            <v>AC</v>
          </cell>
          <cell r="L10" t="str">
            <v>MA</v>
          </cell>
          <cell r="M10" t="str">
            <v>0009</v>
          </cell>
          <cell r="N10">
            <v>527500</v>
          </cell>
          <cell r="O10">
            <v>0</v>
          </cell>
          <cell r="P10">
            <v>0</v>
          </cell>
          <cell r="Q10">
            <v>0</v>
          </cell>
          <cell r="R10">
            <v>527500</v>
          </cell>
          <cell r="S10">
            <v>313368.40000000002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</row>
        <row r="11">
          <cell r="A11" t="str">
            <v>1001000</v>
          </cell>
          <cell r="B11">
            <v>1</v>
          </cell>
          <cell r="C11" t="str">
            <v>Stubway 2</v>
          </cell>
          <cell r="D11" t="str">
            <v>80</v>
          </cell>
          <cell r="E11" t="str">
            <v>LAN</v>
          </cell>
          <cell r="F11" t="str">
            <v>LAN</v>
          </cell>
          <cell r="G11">
            <v>38820</v>
          </cell>
          <cell r="H11" t="str">
            <v>Active</v>
          </cell>
          <cell r="I11">
            <v>5966</v>
          </cell>
          <cell r="J11">
            <v>39343</v>
          </cell>
          <cell r="K11" t="str">
            <v>AC</v>
          </cell>
          <cell r="L11" t="str">
            <v>MA</v>
          </cell>
          <cell r="M11" t="str">
            <v>0010</v>
          </cell>
          <cell r="N11">
            <v>745750</v>
          </cell>
          <cell r="O11">
            <v>0</v>
          </cell>
          <cell r="P11">
            <v>0</v>
          </cell>
          <cell r="Q11">
            <v>0</v>
          </cell>
          <cell r="R11">
            <v>745750</v>
          </cell>
          <cell r="S11">
            <v>345119.2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</row>
        <row r="12">
          <cell r="A12" t="str">
            <v>1001100</v>
          </cell>
          <cell r="B12">
            <v>1</v>
          </cell>
          <cell r="C12" t="str">
            <v>Stubway 3</v>
          </cell>
          <cell r="D12" t="str">
            <v>80</v>
          </cell>
          <cell r="E12" t="str">
            <v>LAN</v>
          </cell>
          <cell r="F12" t="str">
            <v>LAN</v>
          </cell>
          <cell r="G12">
            <v>38820</v>
          </cell>
          <cell r="H12" t="str">
            <v>Active</v>
          </cell>
          <cell r="I12">
            <v>1695</v>
          </cell>
          <cell r="J12">
            <v>39343</v>
          </cell>
          <cell r="K12" t="str">
            <v>AC</v>
          </cell>
          <cell r="L12" t="str">
            <v>MA</v>
          </cell>
          <cell r="M12" t="str">
            <v>0011</v>
          </cell>
          <cell r="N12">
            <v>211875</v>
          </cell>
          <cell r="O12">
            <v>0</v>
          </cell>
          <cell r="P12">
            <v>0</v>
          </cell>
          <cell r="Q12">
            <v>0</v>
          </cell>
          <cell r="R12">
            <v>211875</v>
          </cell>
          <cell r="S12">
            <v>86141.4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</row>
        <row r="13">
          <cell r="A13" t="str">
            <v>1001200</v>
          </cell>
          <cell r="B13">
            <v>1</v>
          </cell>
          <cell r="C13" t="str">
            <v>Stubway 4</v>
          </cell>
          <cell r="D13" t="str">
            <v>80</v>
          </cell>
          <cell r="E13" t="str">
            <v>LAN</v>
          </cell>
          <cell r="F13" t="str">
            <v>LAN</v>
          </cell>
          <cell r="G13">
            <v>38820</v>
          </cell>
          <cell r="H13" t="str">
            <v>Active</v>
          </cell>
          <cell r="I13">
            <v>1663</v>
          </cell>
          <cell r="J13">
            <v>39343</v>
          </cell>
          <cell r="K13" t="str">
            <v>AC</v>
          </cell>
          <cell r="L13" t="str">
            <v>MA</v>
          </cell>
          <cell r="M13" t="str">
            <v>0012</v>
          </cell>
          <cell r="N13">
            <v>207875</v>
          </cell>
          <cell r="O13">
            <v>0</v>
          </cell>
          <cell r="P13">
            <v>0</v>
          </cell>
          <cell r="Q13">
            <v>0</v>
          </cell>
          <cell r="R13">
            <v>207875</v>
          </cell>
          <cell r="S13">
            <v>80958.2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</row>
        <row r="14">
          <cell r="A14" t="str">
            <v>1001300</v>
          </cell>
          <cell r="B14">
            <v>1</v>
          </cell>
          <cell r="C14" t="str">
            <v>Stubway 5</v>
          </cell>
          <cell r="D14" t="str">
            <v>80</v>
          </cell>
          <cell r="E14" t="str">
            <v>LAN</v>
          </cell>
          <cell r="F14" t="str">
            <v>LAN</v>
          </cell>
          <cell r="G14">
            <v>38820</v>
          </cell>
          <cell r="H14" t="str">
            <v>Active</v>
          </cell>
          <cell r="I14">
            <v>1692</v>
          </cell>
          <cell r="J14">
            <v>39343</v>
          </cell>
          <cell r="K14" t="str">
            <v>AC</v>
          </cell>
          <cell r="L14" t="str">
            <v>MA</v>
          </cell>
          <cell r="M14" t="str">
            <v>0013</v>
          </cell>
          <cell r="N14">
            <v>211500</v>
          </cell>
          <cell r="O14">
            <v>0</v>
          </cell>
          <cell r="P14">
            <v>0</v>
          </cell>
          <cell r="Q14">
            <v>0</v>
          </cell>
          <cell r="R14">
            <v>211500</v>
          </cell>
          <cell r="S14">
            <v>77778.600000000006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</row>
        <row r="15">
          <cell r="A15" t="str">
            <v>1001400</v>
          </cell>
          <cell r="B15">
            <v>1</v>
          </cell>
          <cell r="C15" t="str">
            <v>Stubway 6</v>
          </cell>
          <cell r="D15" t="str">
            <v>80</v>
          </cell>
          <cell r="E15" t="str">
            <v>LAN</v>
          </cell>
          <cell r="F15" t="str">
            <v>LAN</v>
          </cell>
          <cell r="G15">
            <v>38820</v>
          </cell>
          <cell r="H15" t="str">
            <v>Active</v>
          </cell>
          <cell r="I15">
            <v>1491</v>
          </cell>
          <cell r="J15">
            <v>39343</v>
          </cell>
          <cell r="K15" t="str">
            <v>AC</v>
          </cell>
          <cell r="L15" t="str">
            <v>MA</v>
          </cell>
          <cell r="M15" t="str">
            <v>0014</v>
          </cell>
          <cell r="N15">
            <v>186375</v>
          </cell>
          <cell r="O15">
            <v>0</v>
          </cell>
          <cell r="P15">
            <v>0</v>
          </cell>
          <cell r="Q15">
            <v>0</v>
          </cell>
          <cell r="R15">
            <v>186375</v>
          </cell>
          <cell r="S15">
            <v>62357.4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</row>
        <row r="16">
          <cell r="A16" t="str">
            <v>1001500</v>
          </cell>
          <cell r="B16">
            <v>1</v>
          </cell>
          <cell r="C16" t="str">
            <v>Stubway 7</v>
          </cell>
          <cell r="D16" t="str">
            <v>80</v>
          </cell>
          <cell r="E16" t="str">
            <v>LAN</v>
          </cell>
          <cell r="F16" t="str">
            <v>LAN</v>
          </cell>
          <cell r="G16">
            <v>38820</v>
          </cell>
          <cell r="H16" t="str">
            <v>Active</v>
          </cell>
          <cell r="I16">
            <v>1536</v>
          </cell>
          <cell r="J16">
            <v>39343</v>
          </cell>
          <cell r="K16" t="str">
            <v>AC</v>
          </cell>
          <cell r="L16" t="str">
            <v>MA</v>
          </cell>
          <cell r="M16" t="str">
            <v>0015</v>
          </cell>
          <cell r="N16">
            <v>192000</v>
          </cell>
          <cell r="O16">
            <v>0</v>
          </cell>
          <cell r="P16">
            <v>0</v>
          </cell>
          <cell r="Q16">
            <v>0</v>
          </cell>
          <cell r="R16">
            <v>192000</v>
          </cell>
          <cell r="S16">
            <v>66385.2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</row>
        <row r="17">
          <cell r="A17" t="str">
            <v>1001600</v>
          </cell>
          <cell r="B17">
            <v>1</v>
          </cell>
          <cell r="C17" t="str">
            <v>Stubway 8</v>
          </cell>
          <cell r="D17" t="str">
            <v>80</v>
          </cell>
          <cell r="E17" t="str">
            <v>LAN</v>
          </cell>
          <cell r="F17" t="str">
            <v>LAN</v>
          </cell>
          <cell r="G17">
            <v>38820</v>
          </cell>
          <cell r="H17" t="str">
            <v>Active</v>
          </cell>
          <cell r="I17">
            <v>1626</v>
          </cell>
          <cell r="J17">
            <v>39343</v>
          </cell>
          <cell r="K17" t="str">
            <v>AC</v>
          </cell>
          <cell r="L17" t="str">
            <v>MA</v>
          </cell>
          <cell r="M17" t="str">
            <v>0016</v>
          </cell>
          <cell r="N17">
            <v>203500</v>
          </cell>
          <cell r="O17">
            <v>0</v>
          </cell>
          <cell r="P17">
            <v>0</v>
          </cell>
          <cell r="Q17">
            <v>0</v>
          </cell>
          <cell r="R17">
            <v>203500</v>
          </cell>
          <cell r="S17">
            <v>73092.399999999994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</row>
        <row r="18">
          <cell r="A18" t="str">
            <v>1001700</v>
          </cell>
          <cell r="B18">
            <v>1</v>
          </cell>
          <cell r="C18" t="str">
            <v>Stubway 9</v>
          </cell>
          <cell r="D18" t="str">
            <v>80</v>
          </cell>
          <cell r="E18" t="str">
            <v>LAN</v>
          </cell>
          <cell r="F18" t="str">
            <v>LAN</v>
          </cell>
          <cell r="G18">
            <v>38820</v>
          </cell>
          <cell r="H18" t="str">
            <v>Active</v>
          </cell>
          <cell r="I18">
            <v>3835</v>
          </cell>
          <cell r="J18">
            <v>39343</v>
          </cell>
          <cell r="K18" t="str">
            <v>AC</v>
          </cell>
          <cell r="L18" t="str">
            <v>MA</v>
          </cell>
          <cell r="M18" t="str">
            <v>0017</v>
          </cell>
          <cell r="N18">
            <v>479375</v>
          </cell>
          <cell r="O18">
            <v>0</v>
          </cell>
          <cell r="P18">
            <v>0</v>
          </cell>
          <cell r="Q18">
            <v>0</v>
          </cell>
          <cell r="R18">
            <v>479375</v>
          </cell>
          <cell r="S18">
            <v>143178.79999999999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</row>
        <row r="19">
          <cell r="A19" t="str">
            <v>1001800</v>
          </cell>
          <cell r="B19">
            <v>1</v>
          </cell>
          <cell r="C19" t="str">
            <v>Stubway 10</v>
          </cell>
          <cell r="D19" t="str">
            <v>80</v>
          </cell>
          <cell r="E19" t="str">
            <v>LAN</v>
          </cell>
          <cell r="F19" t="str">
            <v>LAN</v>
          </cell>
          <cell r="G19">
            <v>38820</v>
          </cell>
          <cell r="H19" t="str">
            <v>Active</v>
          </cell>
          <cell r="I19">
            <v>3559</v>
          </cell>
          <cell r="J19">
            <v>39343</v>
          </cell>
          <cell r="K19" t="str">
            <v>AC</v>
          </cell>
          <cell r="L19" t="str">
            <v>MA</v>
          </cell>
          <cell r="M19" t="str">
            <v>0018</v>
          </cell>
          <cell r="N19">
            <v>444875</v>
          </cell>
          <cell r="O19">
            <v>0</v>
          </cell>
          <cell r="P19">
            <v>0</v>
          </cell>
          <cell r="Q19">
            <v>0</v>
          </cell>
          <cell r="R19">
            <v>444875</v>
          </cell>
          <cell r="S19">
            <v>251630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</row>
        <row r="20">
          <cell r="A20" t="str">
            <v>1001900</v>
          </cell>
          <cell r="B20">
            <v>1</v>
          </cell>
          <cell r="C20" t="str">
            <v>Stubway W1</v>
          </cell>
          <cell r="D20" t="str">
            <v>80</v>
          </cell>
          <cell r="E20" t="str">
            <v>LAN</v>
          </cell>
          <cell r="F20" t="str">
            <v>LAN</v>
          </cell>
          <cell r="G20">
            <v>38820</v>
          </cell>
          <cell r="H20" t="str">
            <v>Active</v>
          </cell>
          <cell r="I20">
            <v>1646</v>
          </cell>
          <cell r="J20">
            <v>39343</v>
          </cell>
          <cell r="K20" t="str">
            <v>AC</v>
          </cell>
          <cell r="L20" t="str">
            <v>MA</v>
          </cell>
          <cell r="M20" t="str">
            <v>0019</v>
          </cell>
          <cell r="N20">
            <v>205750</v>
          </cell>
          <cell r="O20">
            <v>0</v>
          </cell>
          <cell r="P20">
            <v>0</v>
          </cell>
          <cell r="Q20">
            <v>0</v>
          </cell>
          <cell r="R20">
            <v>205750</v>
          </cell>
          <cell r="S20">
            <v>96287.8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</row>
        <row r="21">
          <cell r="A21" t="str">
            <v>1002000</v>
          </cell>
          <cell r="B21">
            <v>1</v>
          </cell>
          <cell r="C21" t="str">
            <v>Stubway W2</v>
          </cell>
          <cell r="D21" t="str">
            <v>80</v>
          </cell>
          <cell r="E21" t="str">
            <v>LAN</v>
          </cell>
          <cell r="F21" t="str">
            <v>LAN</v>
          </cell>
          <cell r="G21">
            <v>38820</v>
          </cell>
          <cell r="H21" t="str">
            <v>Active</v>
          </cell>
          <cell r="I21">
            <v>1855</v>
          </cell>
          <cell r="J21">
            <v>39343</v>
          </cell>
          <cell r="K21" t="str">
            <v>AC</v>
          </cell>
          <cell r="L21" t="str">
            <v>MA</v>
          </cell>
          <cell r="M21" t="str">
            <v>0020</v>
          </cell>
          <cell r="N21">
            <v>231875</v>
          </cell>
          <cell r="O21">
            <v>0</v>
          </cell>
          <cell r="P21">
            <v>0</v>
          </cell>
          <cell r="Q21">
            <v>0</v>
          </cell>
          <cell r="R21">
            <v>231875</v>
          </cell>
          <cell r="S21">
            <v>93006.2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</row>
        <row r="22">
          <cell r="A22" t="str">
            <v>1002200</v>
          </cell>
          <cell r="B22">
            <v>1</v>
          </cell>
          <cell r="C22" t="str">
            <v>Western apron</v>
          </cell>
          <cell r="D22" t="str">
            <v>80</v>
          </cell>
          <cell r="E22" t="str">
            <v>LAN</v>
          </cell>
          <cell r="F22" t="str">
            <v>LAN</v>
          </cell>
          <cell r="G22">
            <v>38820</v>
          </cell>
          <cell r="H22" t="str">
            <v>Active</v>
          </cell>
          <cell r="I22">
            <v>21605</v>
          </cell>
          <cell r="J22">
            <v>39343</v>
          </cell>
          <cell r="K22" t="str">
            <v>AC</v>
          </cell>
          <cell r="L22" t="str">
            <v>AP</v>
          </cell>
          <cell r="M22" t="str">
            <v>0007</v>
          </cell>
          <cell r="N22">
            <v>4861125</v>
          </cell>
          <cell r="O22">
            <v>0</v>
          </cell>
          <cell r="P22">
            <v>0</v>
          </cell>
          <cell r="Q22">
            <v>0</v>
          </cell>
          <cell r="R22">
            <v>4861125</v>
          </cell>
          <cell r="S22">
            <v>2596051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</row>
        <row r="23">
          <cell r="A23" t="str">
            <v>1002300</v>
          </cell>
          <cell r="B23">
            <v>1</v>
          </cell>
          <cell r="C23" t="str">
            <v>Engine Testing Bay</v>
          </cell>
          <cell r="D23" t="str">
            <v>80</v>
          </cell>
          <cell r="E23" t="str">
            <v>LAN</v>
          </cell>
          <cell r="F23" t="str">
            <v>LAN</v>
          </cell>
          <cell r="G23">
            <v>38820</v>
          </cell>
          <cell r="H23" t="str">
            <v>Active</v>
          </cell>
          <cell r="I23">
            <v>1579</v>
          </cell>
          <cell r="J23">
            <v>39343</v>
          </cell>
          <cell r="K23" t="str">
            <v>AC</v>
          </cell>
          <cell r="L23" t="str">
            <v>AP</v>
          </cell>
          <cell r="M23" t="str">
            <v>0010</v>
          </cell>
          <cell r="N23">
            <v>355275</v>
          </cell>
          <cell r="O23">
            <v>0</v>
          </cell>
          <cell r="P23">
            <v>0</v>
          </cell>
          <cell r="Q23">
            <v>0</v>
          </cell>
          <cell r="R23">
            <v>355275</v>
          </cell>
          <cell r="S23">
            <v>135985.54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</row>
        <row r="24">
          <cell r="A24" t="str">
            <v>1002400</v>
          </cell>
          <cell r="B24">
            <v>1</v>
          </cell>
          <cell r="C24" t="str">
            <v>Military apron</v>
          </cell>
          <cell r="D24" t="str">
            <v>80</v>
          </cell>
          <cell r="E24" t="str">
            <v>LAN</v>
          </cell>
          <cell r="F24" t="str">
            <v>LAN</v>
          </cell>
          <cell r="G24">
            <v>38820</v>
          </cell>
          <cell r="H24" t="str">
            <v>Active</v>
          </cell>
          <cell r="I24">
            <v>5541</v>
          </cell>
          <cell r="J24">
            <v>39343</v>
          </cell>
          <cell r="K24" t="str">
            <v>AC</v>
          </cell>
          <cell r="L24" t="str">
            <v>AP</v>
          </cell>
          <cell r="M24" t="str">
            <v>0006</v>
          </cell>
          <cell r="N24">
            <v>1246725</v>
          </cell>
          <cell r="O24">
            <v>0</v>
          </cell>
          <cell r="P24">
            <v>0</v>
          </cell>
          <cell r="Q24">
            <v>0</v>
          </cell>
          <cell r="R24">
            <v>1246725</v>
          </cell>
          <cell r="S24">
            <v>662928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</row>
        <row r="25">
          <cell r="A25" t="str">
            <v>1002500</v>
          </cell>
          <cell r="B25">
            <v>1</v>
          </cell>
          <cell r="C25" t="str">
            <v>General apron</v>
          </cell>
          <cell r="D25" t="str">
            <v>80</v>
          </cell>
          <cell r="E25" t="str">
            <v>LAN</v>
          </cell>
          <cell r="F25" t="str">
            <v>LAN</v>
          </cell>
          <cell r="G25">
            <v>38820</v>
          </cell>
          <cell r="H25" t="str">
            <v>Active</v>
          </cell>
          <cell r="I25">
            <v>8584</v>
          </cell>
          <cell r="J25">
            <v>39343</v>
          </cell>
          <cell r="K25" t="str">
            <v>AC</v>
          </cell>
          <cell r="L25" t="str">
            <v>AP</v>
          </cell>
          <cell r="M25" t="str">
            <v>0008</v>
          </cell>
          <cell r="N25">
            <v>1931400</v>
          </cell>
          <cell r="O25">
            <v>0</v>
          </cell>
          <cell r="P25">
            <v>0</v>
          </cell>
          <cell r="Q25">
            <v>0</v>
          </cell>
          <cell r="R25">
            <v>1931400</v>
          </cell>
          <cell r="S25">
            <v>739265.26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</row>
        <row r="26">
          <cell r="A26" t="str">
            <v>1002600</v>
          </cell>
          <cell r="B26">
            <v>1</v>
          </cell>
          <cell r="C26" t="str">
            <v>Gate 28</v>
          </cell>
          <cell r="D26" t="str">
            <v>80</v>
          </cell>
          <cell r="E26" t="str">
            <v>LAN</v>
          </cell>
          <cell r="F26" t="str">
            <v>LAN</v>
          </cell>
          <cell r="G26">
            <v>38820</v>
          </cell>
          <cell r="H26" t="str">
            <v>Active</v>
          </cell>
          <cell r="I26">
            <v>3172</v>
          </cell>
          <cell r="J26">
            <v>39343</v>
          </cell>
          <cell r="K26" t="str">
            <v>AC</v>
          </cell>
          <cell r="L26" t="str">
            <v>GA</v>
          </cell>
          <cell r="M26" t="str">
            <v>0028</v>
          </cell>
          <cell r="N26">
            <v>951600</v>
          </cell>
          <cell r="O26">
            <v>0</v>
          </cell>
          <cell r="P26">
            <v>0</v>
          </cell>
          <cell r="Q26">
            <v>0</v>
          </cell>
          <cell r="R26">
            <v>951600</v>
          </cell>
          <cell r="S26">
            <v>743917.85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</row>
        <row r="27">
          <cell r="A27" t="str">
            <v>1002700</v>
          </cell>
          <cell r="B27">
            <v>1</v>
          </cell>
          <cell r="C27" t="str">
            <v>Gate 27</v>
          </cell>
          <cell r="D27" t="str">
            <v>80</v>
          </cell>
          <cell r="E27" t="str">
            <v>LAN</v>
          </cell>
          <cell r="F27" t="str">
            <v>LAN</v>
          </cell>
          <cell r="G27">
            <v>38820</v>
          </cell>
          <cell r="H27" t="str">
            <v>Active</v>
          </cell>
          <cell r="I27">
            <v>3654</v>
          </cell>
          <cell r="J27">
            <v>39343</v>
          </cell>
          <cell r="K27" t="str">
            <v>AC</v>
          </cell>
          <cell r="L27" t="str">
            <v>GA</v>
          </cell>
          <cell r="M27" t="str">
            <v>0027</v>
          </cell>
          <cell r="N27">
            <v>1096200</v>
          </cell>
          <cell r="O27">
            <v>0</v>
          </cell>
          <cell r="P27">
            <v>0</v>
          </cell>
          <cell r="Q27">
            <v>0</v>
          </cell>
          <cell r="R27">
            <v>1096200</v>
          </cell>
          <cell r="S27">
            <v>881915.8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</row>
        <row r="28">
          <cell r="A28" t="str">
            <v>1002800</v>
          </cell>
          <cell r="B28">
            <v>1</v>
          </cell>
          <cell r="C28" t="str">
            <v>Gate 26</v>
          </cell>
          <cell r="D28" t="str">
            <v>80</v>
          </cell>
          <cell r="E28" t="str">
            <v>LAN</v>
          </cell>
          <cell r="F28" t="str">
            <v>LAN</v>
          </cell>
          <cell r="G28">
            <v>38820</v>
          </cell>
          <cell r="H28" t="str">
            <v>Active</v>
          </cell>
          <cell r="I28">
            <v>3762</v>
          </cell>
          <cell r="J28">
            <v>39343</v>
          </cell>
          <cell r="K28" t="str">
            <v>AC</v>
          </cell>
          <cell r="L28" t="str">
            <v>GA</v>
          </cell>
          <cell r="M28" t="str">
            <v>0026</v>
          </cell>
          <cell r="N28">
            <v>1128600</v>
          </cell>
          <cell r="O28">
            <v>0</v>
          </cell>
          <cell r="P28">
            <v>0</v>
          </cell>
          <cell r="Q28">
            <v>0</v>
          </cell>
          <cell r="R28">
            <v>1128600</v>
          </cell>
          <cell r="S28">
            <v>863292.75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</row>
        <row r="29">
          <cell r="A29" t="str">
            <v>1002900</v>
          </cell>
          <cell r="B29">
            <v>1</v>
          </cell>
          <cell r="C29" t="str">
            <v>Gate 25/24</v>
          </cell>
          <cell r="D29" t="str">
            <v>80</v>
          </cell>
          <cell r="E29" t="str">
            <v>LAN</v>
          </cell>
          <cell r="F29" t="str">
            <v>LAN</v>
          </cell>
          <cell r="G29">
            <v>38820</v>
          </cell>
          <cell r="H29" t="str">
            <v>Active</v>
          </cell>
          <cell r="I29">
            <v>3033</v>
          </cell>
          <cell r="J29">
            <v>39343</v>
          </cell>
          <cell r="K29" t="str">
            <v>AC</v>
          </cell>
          <cell r="L29" t="str">
            <v>GA</v>
          </cell>
          <cell r="M29" t="str">
            <v>0025</v>
          </cell>
          <cell r="N29">
            <v>909900</v>
          </cell>
          <cell r="O29">
            <v>0</v>
          </cell>
          <cell r="P29">
            <v>0</v>
          </cell>
          <cell r="Q29">
            <v>0</v>
          </cell>
          <cell r="R29">
            <v>909900</v>
          </cell>
          <cell r="S29">
            <v>718371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</row>
        <row r="30">
          <cell r="A30" t="str">
            <v>1003000</v>
          </cell>
          <cell r="B30">
            <v>1</v>
          </cell>
          <cell r="C30" t="str">
            <v>Gate 23</v>
          </cell>
          <cell r="D30" t="str">
            <v>80</v>
          </cell>
          <cell r="E30" t="str">
            <v>LAN</v>
          </cell>
          <cell r="F30" t="str">
            <v>LAN</v>
          </cell>
          <cell r="G30">
            <v>38820</v>
          </cell>
          <cell r="H30" t="str">
            <v>Active</v>
          </cell>
          <cell r="I30">
            <v>3084</v>
          </cell>
          <cell r="J30">
            <v>39343</v>
          </cell>
          <cell r="K30" t="str">
            <v>AC</v>
          </cell>
          <cell r="L30" t="str">
            <v>GA</v>
          </cell>
          <cell r="M30" t="str">
            <v>0023</v>
          </cell>
          <cell r="N30">
            <v>925200</v>
          </cell>
          <cell r="O30">
            <v>0</v>
          </cell>
          <cell r="P30">
            <v>0</v>
          </cell>
          <cell r="Q30">
            <v>0</v>
          </cell>
          <cell r="R30">
            <v>925200</v>
          </cell>
          <cell r="S30">
            <v>728543.15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</row>
        <row r="31">
          <cell r="A31" t="str">
            <v>1003100</v>
          </cell>
          <cell r="B31">
            <v>1</v>
          </cell>
          <cell r="C31" t="str">
            <v>Gate 22</v>
          </cell>
          <cell r="D31" t="str">
            <v>80</v>
          </cell>
          <cell r="E31" t="str">
            <v>LAN</v>
          </cell>
          <cell r="F31" t="str">
            <v>LAN</v>
          </cell>
          <cell r="G31">
            <v>38820</v>
          </cell>
          <cell r="H31" t="str">
            <v>Active</v>
          </cell>
          <cell r="I31">
            <v>3657</v>
          </cell>
          <cell r="J31">
            <v>39343</v>
          </cell>
          <cell r="K31" t="str">
            <v>AC</v>
          </cell>
          <cell r="L31" t="str">
            <v>GA</v>
          </cell>
          <cell r="M31" t="str">
            <v>0022</v>
          </cell>
          <cell r="N31">
            <v>1097100</v>
          </cell>
          <cell r="O31">
            <v>0</v>
          </cell>
          <cell r="P31">
            <v>0</v>
          </cell>
          <cell r="Q31">
            <v>0</v>
          </cell>
          <cell r="R31">
            <v>1097100</v>
          </cell>
          <cell r="S31">
            <v>861406.75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</row>
        <row r="32">
          <cell r="A32" t="str">
            <v>1003200</v>
          </cell>
          <cell r="B32">
            <v>1</v>
          </cell>
          <cell r="C32" t="str">
            <v>Gate 21</v>
          </cell>
          <cell r="D32" t="str">
            <v>80</v>
          </cell>
          <cell r="E32" t="str">
            <v>LAN</v>
          </cell>
          <cell r="F32" t="str">
            <v>LAN</v>
          </cell>
          <cell r="G32">
            <v>38820</v>
          </cell>
          <cell r="H32" t="str">
            <v>Active</v>
          </cell>
          <cell r="I32">
            <v>2568</v>
          </cell>
          <cell r="J32">
            <v>39343</v>
          </cell>
          <cell r="K32" t="str">
            <v>AC</v>
          </cell>
          <cell r="L32" t="str">
            <v>GA</v>
          </cell>
          <cell r="M32" t="str">
            <v>0021</v>
          </cell>
          <cell r="N32">
            <v>770400</v>
          </cell>
          <cell r="O32">
            <v>0</v>
          </cell>
          <cell r="P32">
            <v>0</v>
          </cell>
          <cell r="Q32">
            <v>0</v>
          </cell>
          <cell r="R32">
            <v>770400</v>
          </cell>
          <cell r="S32">
            <v>565025.35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</row>
        <row r="33">
          <cell r="A33" t="str">
            <v>1003300</v>
          </cell>
          <cell r="B33">
            <v>1</v>
          </cell>
          <cell r="C33" t="str">
            <v>Gate 20/19/18</v>
          </cell>
          <cell r="D33" t="str">
            <v>80</v>
          </cell>
          <cell r="E33" t="str">
            <v>LAN</v>
          </cell>
          <cell r="F33" t="str">
            <v>LAN</v>
          </cell>
          <cell r="G33">
            <v>38820</v>
          </cell>
          <cell r="H33" t="str">
            <v>Active</v>
          </cell>
          <cell r="I33">
            <v>6811</v>
          </cell>
          <cell r="J33">
            <v>39343</v>
          </cell>
          <cell r="K33" t="str">
            <v>AC</v>
          </cell>
          <cell r="L33" t="str">
            <v>GA</v>
          </cell>
          <cell r="M33" t="str">
            <v>0020</v>
          </cell>
          <cell r="N33">
            <v>2043300</v>
          </cell>
          <cell r="O33">
            <v>0</v>
          </cell>
          <cell r="P33">
            <v>0</v>
          </cell>
          <cell r="Q33">
            <v>0</v>
          </cell>
          <cell r="R33">
            <v>2043300</v>
          </cell>
          <cell r="S33">
            <v>1391345.45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</row>
        <row r="34">
          <cell r="A34" t="str">
            <v>1003400</v>
          </cell>
          <cell r="B34">
            <v>1</v>
          </cell>
          <cell r="C34" t="str">
            <v>Gate 17</v>
          </cell>
          <cell r="D34" t="str">
            <v>80</v>
          </cell>
          <cell r="E34" t="str">
            <v>LAN</v>
          </cell>
          <cell r="F34" t="str">
            <v>LAN</v>
          </cell>
          <cell r="G34">
            <v>38820</v>
          </cell>
          <cell r="H34" t="str">
            <v>Active</v>
          </cell>
          <cell r="I34">
            <v>3015</v>
          </cell>
          <cell r="J34">
            <v>39343</v>
          </cell>
          <cell r="K34" t="str">
            <v>AC</v>
          </cell>
          <cell r="L34" t="str">
            <v>GA</v>
          </cell>
          <cell r="M34" t="str">
            <v>0017</v>
          </cell>
          <cell r="N34">
            <v>904500</v>
          </cell>
          <cell r="O34">
            <v>0</v>
          </cell>
          <cell r="P34">
            <v>0</v>
          </cell>
          <cell r="Q34">
            <v>0</v>
          </cell>
          <cell r="R34">
            <v>904500</v>
          </cell>
          <cell r="S34">
            <v>520095.85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</row>
        <row r="35">
          <cell r="A35" t="str">
            <v>1003500</v>
          </cell>
          <cell r="B35">
            <v>1</v>
          </cell>
          <cell r="C35" t="str">
            <v>Gate 16</v>
          </cell>
          <cell r="D35" t="str">
            <v>80</v>
          </cell>
          <cell r="E35" t="str">
            <v>LAN</v>
          </cell>
          <cell r="F35" t="str">
            <v>LAN</v>
          </cell>
          <cell r="G35">
            <v>38820</v>
          </cell>
          <cell r="H35" t="str">
            <v>Active</v>
          </cell>
          <cell r="I35">
            <v>2753</v>
          </cell>
          <cell r="J35">
            <v>39343</v>
          </cell>
          <cell r="K35" t="str">
            <v>AC</v>
          </cell>
          <cell r="L35" t="str">
            <v>GA</v>
          </cell>
          <cell r="M35" t="str">
            <v>0016</v>
          </cell>
          <cell r="N35">
            <v>825900</v>
          </cell>
          <cell r="O35">
            <v>0</v>
          </cell>
          <cell r="P35">
            <v>0</v>
          </cell>
          <cell r="Q35">
            <v>0</v>
          </cell>
          <cell r="R35">
            <v>825900</v>
          </cell>
          <cell r="S35">
            <v>642768.35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</row>
        <row r="36">
          <cell r="A36" t="str">
            <v>1003600</v>
          </cell>
          <cell r="B36">
            <v>1</v>
          </cell>
          <cell r="C36" t="str">
            <v>Gate 15/14/13</v>
          </cell>
          <cell r="D36" t="str">
            <v>80</v>
          </cell>
          <cell r="E36" t="str">
            <v>LAN</v>
          </cell>
          <cell r="F36" t="str">
            <v>LAN</v>
          </cell>
          <cell r="G36">
            <v>38820</v>
          </cell>
          <cell r="H36" t="str">
            <v>Active</v>
          </cell>
          <cell r="I36">
            <v>7263</v>
          </cell>
          <cell r="J36">
            <v>39343</v>
          </cell>
          <cell r="K36" t="str">
            <v>AC</v>
          </cell>
          <cell r="L36" t="str">
            <v>GA</v>
          </cell>
          <cell r="M36" t="str">
            <v>0015</v>
          </cell>
          <cell r="N36">
            <v>2178900</v>
          </cell>
          <cell r="O36">
            <v>0</v>
          </cell>
          <cell r="P36">
            <v>0</v>
          </cell>
          <cell r="Q36">
            <v>0</v>
          </cell>
          <cell r="R36">
            <v>2178900</v>
          </cell>
          <cell r="S36">
            <v>1717961.6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</row>
        <row r="37">
          <cell r="A37" t="str">
            <v>1003700</v>
          </cell>
          <cell r="B37">
            <v>1</v>
          </cell>
          <cell r="C37" t="str">
            <v>Gate 12</v>
          </cell>
          <cell r="D37" t="str">
            <v>80</v>
          </cell>
          <cell r="E37" t="str">
            <v>LAN</v>
          </cell>
          <cell r="F37" t="str">
            <v>LAN</v>
          </cell>
          <cell r="G37">
            <v>38820</v>
          </cell>
          <cell r="H37" t="str">
            <v>Active</v>
          </cell>
          <cell r="I37">
            <v>2302</v>
          </cell>
          <cell r="J37">
            <v>39343</v>
          </cell>
          <cell r="K37" t="str">
            <v>AC</v>
          </cell>
          <cell r="L37" t="str">
            <v>GA</v>
          </cell>
          <cell r="M37" t="str">
            <v>0012</v>
          </cell>
          <cell r="N37">
            <v>690600</v>
          </cell>
          <cell r="O37">
            <v>0</v>
          </cell>
          <cell r="P37">
            <v>0</v>
          </cell>
          <cell r="Q37">
            <v>0</v>
          </cell>
          <cell r="R37">
            <v>690600</v>
          </cell>
          <cell r="S37">
            <v>577849.05000000005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</row>
        <row r="38">
          <cell r="A38" t="str">
            <v>1003800</v>
          </cell>
          <cell r="B38">
            <v>1</v>
          </cell>
          <cell r="C38" t="str">
            <v>Gate 11</v>
          </cell>
          <cell r="D38" t="str">
            <v>80</v>
          </cell>
          <cell r="E38" t="str">
            <v>LAN</v>
          </cell>
          <cell r="F38" t="str">
            <v>LAN</v>
          </cell>
          <cell r="G38">
            <v>38820</v>
          </cell>
          <cell r="H38" t="str">
            <v>Active</v>
          </cell>
          <cell r="I38">
            <v>1944</v>
          </cell>
          <cell r="J38">
            <v>39343</v>
          </cell>
          <cell r="K38" t="str">
            <v>AC</v>
          </cell>
          <cell r="L38" t="str">
            <v>GA</v>
          </cell>
          <cell r="M38" t="str">
            <v>0011</v>
          </cell>
          <cell r="N38">
            <v>583200</v>
          </cell>
          <cell r="O38">
            <v>0</v>
          </cell>
          <cell r="P38">
            <v>0</v>
          </cell>
          <cell r="Q38">
            <v>0</v>
          </cell>
          <cell r="R38">
            <v>583200</v>
          </cell>
          <cell r="S38">
            <v>466090.15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</row>
        <row r="39">
          <cell r="A39" t="str">
            <v>1003900</v>
          </cell>
          <cell r="B39">
            <v>1</v>
          </cell>
          <cell r="C39" t="str">
            <v>Gate 10</v>
          </cell>
          <cell r="D39" t="str">
            <v>80</v>
          </cell>
          <cell r="E39" t="str">
            <v>LAN</v>
          </cell>
          <cell r="F39" t="str">
            <v>LAN</v>
          </cell>
          <cell r="G39">
            <v>38820</v>
          </cell>
          <cell r="H39" t="str">
            <v>Active</v>
          </cell>
          <cell r="I39">
            <v>3126</v>
          </cell>
          <cell r="J39">
            <v>39343</v>
          </cell>
          <cell r="K39" t="str">
            <v>AC</v>
          </cell>
          <cell r="L39" t="str">
            <v>GA</v>
          </cell>
          <cell r="M39" t="str">
            <v>0010</v>
          </cell>
          <cell r="N39">
            <v>937800</v>
          </cell>
          <cell r="O39">
            <v>0</v>
          </cell>
          <cell r="P39">
            <v>0</v>
          </cell>
          <cell r="Q39">
            <v>0</v>
          </cell>
          <cell r="R39">
            <v>937800</v>
          </cell>
          <cell r="S39">
            <v>798640.2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</row>
        <row r="40">
          <cell r="A40" t="str">
            <v>1004000</v>
          </cell>
          <cell r="B40">
            <v>1</v>
          </cell>
          <cell r="C40" t="str">
            <v>Wellington aero club</v>
          </cell>
          <cell r="D40" t="str">
            <v>80</v>
          </cell>
          <cell r="E40" t="str">
            <v>LAN</v>
          </cell>
          <cell r="F40" t="str">
            <v>LAN</v>
          </cell>
          <cell r="G40">
            <v>38820</v>
          </cell>
          <cell r="H40" t="str">
            <v>Active</v>
          </cell>
          <cell r="I40">
            <v>3687</v>
          </cell>
          <cell r="J40">
            <v>39343</v>
          </cell>
          <cell r="K40" t="str">
            <v>AL</v>
          </cell>
          <cell r="L40" t="str">
            <v>WA</v>
          </cell>
          <cell r="M40" t="str">
            <v>0012</v>
          </cell>
          <cell r="N40">
            <v>829575</v>
          </cell>
          <cell r="O40">
            <v>0</v>
          </cell>
          <cell r="P40">
            <v>0</v>
          </cell>
          <cell r="Q40">
            <v>0</v>
          </cell>
          <cell r="R40">
            <v>829575</v>
          </cell>
          <cell r="S40">
            <v>88882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</row>
        <row r="41">
          <cell r="A41" t="str">
            <v>1004100</v>
          </cell>
          <cell r="B41">
            <v>1</v>
          </cell>
          <cell r="C41" t="str">
            <v>Rental/Bus Area</v>
          </cell>
          <cell r="D41" t="str">
            <v>80</v>
          </cell>
          <cell r="E41" t="str">
            <v>LAN</v>
          </cell>
          <cell r="F41" t="str">
            <v>LAN</v>
          </cell>
          <cell r="G41">
            <v>38820</v>
          </cell>
          <cell r="H41" t="str">
            <v>Active</v>
          </cell>
          <cell r="I41">
            <v>9991</v>
          </cell>
          <cell r="J41">
            <v>39343</v>
          </cell>
          <cell r="K41" t="str">
            <v>V</v>
          </cell>
          <cell r="L41" t="str">
            <v>CP</v>
          </cell>
          <cell r="M41" t="str">
            <v>0001</v>
          </cell>
          <cell r="N41">
            <v>4246175</v>
          </cell>
          <cell r="O41">
            <v>0</v>
          </cell>
          <cell r="P41">
            <v>0</v>
          </cell>
          <cell r="Q41">
            <v>0</v>
          </cell>
          <cell r="R41">
            <v>4246175</v>
          </cell>
          <cell r="S41">
            <v>3652213.5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</row>
        <row r="42">
          <cell r="A42" t="str">
            <v>1004200</v>
          </cell>
          <cell r="B42">
            <v>1</v>
          </cell>
          <cell r="C42" t="str">
            <v>Value Car Park</v>
          </cell>
          <cell r="D42" t="str">
            <v>80</v>
          </cell>
          <cell r="E42" t="str">
            <v>LAN</v>
          </cell>
          <cell r="F42" t="str">
            <v>LAN</v>
          </cell>
          <cell r="G42">
            <v>38820</v>
          </cell>
          <cell r="H42" t="str">
            <v>Active</v>
          </cell>
          <cell r="I42">
            <v>4064</v>
          </cell>
          <cell r="J42">
            <v>39343</v>
          </cell>
          <cell r="K42" t="str">
            <v>V</v>
          </cell>
          <cell r="L42" t="str">
            <v>CP</v>
          </cell>
          <cell r="M42" t="str">
            <v>0002</v>
          </cell>
          <cell r="N42">
            <v>1727200</v>
          </cell>
          <cell r="O42">
            <v>0</v>
          </cell>
          <cell r="P42">
            <v>0</v>
          </cell>
          <cell r="Q42">
            <v>0</v>
          </cell>
          <cell r="R42">
            <v>1727200</v>
          </cell>
          <cell r="S42">
            <v>1178509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</row>
        <row r="43">
          <cell r="A43" t="str">
            <v>1004300</v>
          </cell>
          <cell r="B43">
            <v>1</v>
          </cell>
          <cell r="C43" t="str">
            <v>Southeast apron general</v>
          </cell>
          <cell r="D43" t="str">
            <v>80</v>
          </cell>
          <cell r="E43" t="str">
            <v>LAN</v>
          </cell>
          <cell r="F43" t="str">
            <v>LAN</v>
          </cell>
          <cell r="G43">
            <v>38820</v>
          </cell>
          <cell r="H43" t="str">
            <v>Active</v>
          </cell>
          <cell r="I43">
            <v>19460</v>
          </cell>
          <cell r="J43">
            <v>39343</v>
          </cell>
          <cell r="K43" t="str">
            <v>AC</v>
          </cell>
          <cell r="L43" t="str">
            <v>AP</v>
          </cell>
          <cell r="M43" t="str">
            <v>0003</v>
          </cell>
          <cell r="N43">
            <v>4378500</v>
          </cell>
          <cell r="O43">
            <v>0</v>
          </cell>
          <cell r="P43">
            <v>0</v>
          </cell>
          <cell r="Q43">
            <v>0</v>
          </cell>
          <cell r="R43">
            <v>4378500</v>
          </cell>
          <cell r="S43">
            <v>3261856.32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</row>
        <row r="44">
          <cell r="A44" t="str">
            <v>1004400</v>
          </cell>
          <cell r="B44">
            <v>1</v>
          </cell>
          <cell r="C44" t="str">
            <v>Baggage apron</v>
          </cell>
          <cell r="D44" t="str">
            <v>80</v>
          </cell>
          <cell r="E44" t="str">
            <v>LAN</v>
          </cell>
          <cell r="F44" t="str">
            <v>LAN</v>
          </cell>
          <cell r="G44">
            <v>38820</v>
          </cell>
          <cell r="H44" t="str">
            <v>Active</v>
          </cell>
          <cell r="I44">
            <v>1613</v>
          </cell>
          <cell r="J44">
            <v>39343</v>
          </cell>
          <cell r="K44" t="str">
            <v>AC</v>
          </cell>
          <cell r="L44" t="str">
            <v>AP</v>
          </cell>
          <cell r="M44" t="str">
            <v>0005</v>
          </cell>
          <cell r="N44">
            <v>362925</v>
          </cell>
          <cell r="O44">
            <v>0</v>
          </cell>
          <cell r="P44">
            <v>0</v>
          </cell>
          <cell r="Q44">
            <v>0</v>
          </cell>
          <cell r="R44">
            <v>362925</v>
          </cell>
          <cell r="S44">
            <v>172677.8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</row>
        <row r="45">
          <cell r="A45" t="str">
            <v>1004500</v>
          </cell>
          <cell r="B45">
            <v>1</v>
          </cell>
          <cell r="C45" t="str">
            <v>South gate lounge apron</v>
          </cell>
          <cell r="D45" t="str">
            <v>80</v>
          </cell>
          <cell r="E45" t="str">
            <v>LAN</v>
          </cell>
          <cell r="F45" t="str">
            <v>LAN</v>
          </cell>
          <cell r="G45">
            <v>38820</v>
          </cell>
          <cell r="H45" t="str">
            <v>Active</v>
          </cell>
          <cell r="I45">
            <v>10308</v>
          </cell>
          <cell r="J45">
            <v>39343</v>
          </cell>
          <cell r="K45" t="str">
            <v>AC</v>
          </cell>
          <cell r="L45" t="str">
            <v>GA</v>
          </cell>
          <cell r="M45" t="str">
            <v>0009</v>
          </cell>
          <cell r="N45">
            <v>3092400</v>
          </cell>
          <cell r="O45">
            <v>0</v>
          </cell>
          <cell r="P45">
            <v>0</v>
          </cell>
          <cell r="Q45">
            <v>0</v>
          </cell>
          <cell r="R45">
            <v>3092400</v>
          </cell>
          <cell r="S45">
            <v>1897523.85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</row>
        <row r="46">
          <cell r="A46" t="str">
            <v>1004600</v>
          </cell>
          <cell r="B46">
            <v>1</v>
          </cell>
          <cell r="C46" t="str">
            <v>Southern apron</v>
          </cell>
          <cell r="D46" t="str">
            <v>80</v>
          </cell>
          <cell r="E46" t="str">
            <v>LAN</v>
          </cell>
          <cell r="F46" t="str">
            <v>LAN</v>
          </cell>
          <cell r="G46">
            <v>38820</v>
          </cell>
          <cell r="H46" t="str">
            <v>Active</v>
          </cell>
          <cell r="I46">
            <v>27060</v>
          </cell>
          <cell r="J46">
            <v>39343</v>
          </cell>
          <cell r="K46" t="str">
            <v>AC</v>
          </cell>
          <cell r="L46" t="str">
            <v>AP</v>
          </cell>
          <cell r="M46" t="str">
            <v>0004</v>
          </cell>
          <cell r="N46">
            <v>6088500</v>
          </cell>
          <cell r="O46">
            <v>0</v>
          </cell>
          <cell r="P46">
            <v>0</v>
          </cell>
          <cell r="Q46">
            <v>0</v>
          </cell>
          <cell r="R46">
            <v>6088500</v>
          </cell>
          <cell r="S46">
            <v>5098869.8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</row>
        <row r="47">
          <cell r="A47" t="str">
            <v>1004700</v>
          </cell>
          <cell r="B47">
            <v>1</v>
          </cell>
          <cell r="C47" t="str">
            <v>Eastern apron general</v>
          </cell>
          <cell r="D47" t="str">
            <v>80</v>
          </cell>
          <cell r="E47" t="str">
            <v>LAN</v>
          </cell>
          <cell r="F47" t="str">
            <v>LAN</v>
          </cell>
          <cell r="G47">
            <v>38820</v>
          </cell>
          <cell r="H47" t="str">
            <v>Active</v>
          </cell>
          <cell r="I47">
            <v>21235</v>
          </cell>
          <cell r="J47">
            <v>39343</v>
          </cell>
          <cell r="K47" t="str">
            <v>AC</v>
          </cell>
          <cell r="L47" t="str">
            <v>AP</v>
          </cell>
          <cell r="M47" t="str">
            <v>0002</v>
          </cell>
          <cell r="N47">
            <v>4777875</v>
          </cell>
          <cell r="O47">
            <v>0</v>
          </cell>
          <cell r="P47">
            <v>0</v>
          </cell>
          <cell r="Q47">
            <v>0</v>
          </cell>
          <cell r="R47">
            <v>4777875</v>
          </cell>
          <cell r="S47">
            <v>3340254.4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</row>
        <row r="48">
          <cell r="A48" t="str">
            <v>1004800</v>
          </cell>
          <cell r="B48">
            <v>1</v>
          </cell>
          <cell r="C48" t="str">
            <v>South Pier</v>
          </cell>
          <cell r="D48" t="str">
            <v>80</v>
          </cell>
          <cell r="E48" t="str">
            <v>LAN</v>
          </cell>
          <cell r="F48" t="str">
            <v>LAN</v>
          </cell>
          <cell r="G48">
            <v>38820</v>
          </cell>
          <cell r="H48" t="str">
            <v>Active</v>
          </cell>
          <cell r="I48">
            <v>629</v>
          </cell>
          <cell r="J48">
            <v>39343</v>
          </cell>
          <cell r="K48" t="str">
            <v>TCOM</v>
          </cell>
          <cell r="L48" t="str">
            <v>TS</v>
          </cell>
          <cell r="M48" t="str">
            <v>0000</v>
          </cell>
          <cell r="N48">
            <v>503200</v>
          </cell>
          <cell r="O48">
            <v>0</v>
          </cell>
          <cell r="P48">
            <v>0</v>
          </cell>
          <cell r="Q48">
            <v>0</v>
          </cell>
          <cell r="R48">
            <v>503200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</row>
        <row r="49">
          <cell r="A49" t="str">
            <v>1004900</v>
          </cell>
          <cell r="B49">
            <v>1</v>
          </cell>
          <cell r="C49" t="str">
            <v>Main Terminal</v>
          </cell>
          <cell r="D49" t="str">
            <v>80</v>
          </cell>
          <cell r="E49" t="str">
            <v>LAN</v>
          </cell>
          <cell r="F49" t="str">
            <v>LAN</v>
          </cell>
          <cell r="G49">
            <v>38820</v>
          </cell>
          <cell r="H49" t="str">
            <v>Active</v>
          </cell>
          <cell r="I49">
            <v>7983</v>
          </cell>
          <cell r="J49">
            <v>39343</v>
          </cell>
          <cell r="K49" t="str">
            <v>TCOM</v>
          </cell>
          <cell r="L49" t="str">
            <v>TM</v>
          </cell>
          <cell r="M49" t="str">
            <v>0000</v>
          </cell>
          <cell r="N49">
            <v>6386400</v>
          </cell>
          <cell r="O49">
            <v>0</v>
          </cell>
          <cell r="P49">
            <v>0</v>
          </cell>
          <cell r="Q49">
            <v>0</v>
          </cell>
          <cell r="R49">
            <v>6386400</v>
          </cell>
          <cell r="S49">
            <v>475800.2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</row>
        <row r="50">
          <cell r="A50" t="str">
            <v>1005000</v>
          </cell>
          <cell r="B50">
            <v>1</v>
          </cell>
          <cell r="C50" t="str">
            <v>Southwest pier</v>
          </cell>
          <cell r="D50" t="str">
            <v>80</v>
          </cell>
          <cell r="E50" t="str">
            <v>LAN</v>
          </cell>
          <cell r="F50" t="str">
            <v>LAN</v>
          </cell>
          <cell r="G50">
            <v>38820</v>
          </cell>
          <cell r="H50" t="str">
            <v>Active</v>
          </cell>
          <cell r="I50">
            <v>1666</v>
          </cell>
          <cell r="J50">
            <v>39343</v>
          </cell>
          <cell r="K50" t="str">
            <v>TCOM</v>
          </cell>
          <cell r="L50" t="str">
            <v>TW</v>
          </cell>
          <cell r="M50" t="str">
            <v>0000</v>
          </cell>
          <cell r="N50">
            <v>1332800</v>
          </cell>
          <cell r="O50">
            <v>0</v>
          </cell>
          <cell r="P50">
            <v>0</v>
          </cell>
          <cell r="Q50">
            <v>0</v>
          </cell>
          <cell r="R50">
            <v>1332800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</row>
        <row r="51">
          <cell r="A51" t="str">
            <v>1005100</v>
          </cell>
          <cell r="B51">
            <v>1</v>
          </cell>
          <cell r="C51" t="str">
            <v>Terminal - North Pier</v>
          </cell>
          <cell r="D51" t="str">
            <v>80</v>
          </cell>
          <cell r="E51" t="str">
            <v>LAN</v>
          </cell>
          <cell r="F51" t="str">
            <v>LAN</v>
          </cell>
          <cell r="G51">
            <v>38820</v>
          </cell>
          <cell r="H51" t="str">
            <v>Active</v>
          </cell>
          <cell r="I51">
            <v>4754</v>
          </cell>
          <cell r="J51">
            <v>39343</v>
          </cell>
          <cell r="K51" t="str">
            <v>TCOM</v>
          </cell>
          <cell r="L51" t="str">
            <v>TN</v>
          </cell>
          <cell r="M51" t="str">
            <v>0000</v>
          </cell>
          <cell r="N51">
            <v>3803200</v>
          </cell>
          <cell r="O51">
            <v>0</v>
          </cell>
          <cell r="P51">
            <v>0</v>
          </cell>
          <cell r="Q51">
            <v>0</v>
          </cell>
          <cell r="R51">
            <v>3803200</v>
          </cell>
          <cell r="S51">
            <v>160310.04999999999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</row>
        <row r="52">
          <cell r="A52" t="str">
            <v>1005200</v>
          </cell>
          <cell r="B52">
            <v>1</v>
          </cell>
          <cell r="C52" t="str">
            <v>Link</v>
          </cell>
          <cell r="D52" t="str">
            <v>80</v>
          </cell>
          <cell r="E52" t="str">
            <v>LAN</v>
          </cell>
          <cell r="F52" t="str">
            <v>LAN</v>
          </cell>
          <cell r="G52">
            <v>38820</v>
          </cell>
          <cell r="H52" t="str">
            <v>Active</v>
          </cell>
          <cell r="I52">
            <v>765</v>
          </cell>
          <cell r="J52">
            <v>39343</v>
          </cell>
          <cell r="K52" t="str">
            <v>TCOM</v>
          </cell>
          <cell r="L52" t="str">
            <v>TL</v>
          </cell>
          <cell r="M52" t="str">
            <v>0000</v>
          </cell>
          <cell r="N52">
            <v>612000</v>
          </cell>
          <cell r="O52">
            <v>0</v>
          </cell>
          <cell r="P52">
            <v>0</v>
          </cell>
          <cell r="Q52">
            <v>0</v>
          </cell>
          <cell r="R52">
            <v>612000</v>
          </cell>
          <cell r="S52">
            <v>282140.05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</row>
        <row r="53">
          <cell r="A53" t="str">
            <v>1005300</v>
          </cell>
          <cell r="B53">
            <v>1</v>
          </cell>
          <cell r="C53" t="str">
            <v>Military Hangar</v>
          </cell>
          <cell r="D53" t="str">
            <v>80</v>
          </cell>
          <cell r="E53" t="str">
            <v>LAN</v>
          </cell>
          <cell r="F53" t="str">
            <v>LAN</v>
          </cell>
          <cell r="G53">
            <v>38820</v>
          </cell>
          <cell r="H53" t="str">
            <v>Active</v>
          </cell>
          <cell r="I53">
            <v>4981</v>
          </cell>
          <cell r="J53">
            <v>39343</v>
          </cell>
          <cell r="K53" t="str">
            <v>F</v>
          </cell>
          <cell r="L53" t="str">
            <v>WA</v>
          </cell>
          <cell r="M53" t="str">
            <v>0002</v>
          </cell>
          <cell r="N53">
            <v>1120725</v>
          </cell>
          <cell r="O53">
            <v>0</v>
          </cell>
          <cell r="P53">
            <v>0</v>
          </cell>
          <cell r="Q53">
            <v>0</v>
          </cell>
          <cell r="R53">
            <v>1120725</v>
          </cell>
          <cell r="S53">
            <v>788865.94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</row>
        <row r="54">
          <cell r="A54" t="str">
            <v>1005400</v>
          </cell>
          <cell r="B54">
            <v>1</v>
          </cell>
          <cell r="C54" t="str">
            <v>Gibson Hangar</v>
          </cell>
          <cell r="D54" t="str">
            <v>80</v>
          </cell>
          <cell r="E54" t="str">
            <v>LAN</v>
          </cell>
          <cell r="F54" t="str">
            <v>LAN</v>
          </cell>
          <cell r="G54">
            <v>38820</v>
          </cell>
          <cell r="H54" t="str">
            <v>Active</v>
          </cell>
          <cell r="I54">
            <v>1758</v>
          </cell>
          <cell r="J54">
            <v>39343</v>
          </cell>
          <cell r="K54" t="str">
            <v>F</v>
          </cell>
          <cell r="L54" t="str">
            <v>WA</v>
          </cell>
          <cell r="M54" t="str">
            <v>0003</v>
          </cell>
          <cell r="N54">
            <v>395550</v>
          </cell>
          <cell r="O54">
            <v>0</v>
          </cell>
          <cell r="P54">
            <v>0</v>
          </cell>
          <cell r="Q54">
            <v>0</v>
          </cell>
          <cell r="R54">
            <v>395550</v>
          </cell>
          <cell r="S54">
            <v>278423.27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</row>
        <row r="55">
          <cell r="A55" t="str">
            <v>1005500</v>
          </cell>
          <cell r="B55">
            <v>1</v>
          </cell>
          <cell r="C55" t="str">
            <v>WIAL Road West/ George Bolt St ?</v>
          </cell>
          <cell r="D55" t="str">
            <v>80</v>
          </cell>
          <cell r="E55" t="str">
            <v>LAN</v>
          </cell>
          <cell r="F55" t="str">
            <v>LAN</v>
          </cell>
          <cell r="G55">
            <v>38820</v>
          </cell>
          <cell r="H55" t="str">
            <v>Active</v>
          </cell>
          <cell r="I55">
            <v>1218</v>
          </cell>
          <cell r="J55">
            <v>39343</v>
          </cell>
          <cell r="K55" t="str">
            <v>X</v>
          </cell>
          <cell r="L55" t="str">
            <v>RO</v>
          </cell>
          <cell r="M55" t="str">
            <v>0009</v>
          </cell>
          <cell r="N55">
            <v>267960</v>
          </cell>
          <cell r="O55">
            <v>0</v>
          </cell>
          <cell r="P55">
            <v>0</v>
          </cell>
          <cell r="Q55">
            <v>0</v>
          </cell>
          <cell r="R55">
            <v>267960</v>
          </cell>
          <cell r="S55">
            <v>195892.8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</row>
        <row r="56">
          <cell r="A56" t="str">
            <v>1005600</v>
          </cell>
          <cell r="B56">
            <v>1</v>
          </cell>
          <cell r="C56" t="str">
            <v>IACB Annex</v>
          </cell>
          <cell r="D56" t="str">
            <v>56</v>
          </cell>
          <cell r="E56" t="str">
            <v>LAN</v>
          </cell>
          <cell r="F56" t="str">
            <v>LAN</v>
          </cell>
          <cell r="G56">
            <v>38820</v>
          </cell>
          <cell r="H56" t="str">
            <v>Active</v>
          </cell>
          <cell r="I56">
            <v>1</v>
          </cell>
          <cell r="J56">
            <v>39343</v>
          </cell>
          <cell r="K56" t="str">
            <v>C</v>
          </cell>
          <cell r="L56" t="str">
            <v>SA</v>
          </cell>
          <cell r="M56" t="str">
            <v>0010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</row>
        <row r="57">
          <cell r="A57" t="str">
            <v>1005700</v>
          </cell>
          <cell r="B57">
            <v>1</v>
          </cell>
          <cell r="C57" t="str">
            <v>Shell Oil</v>
          </cell>
          <cell r="D57" t="str">
            <v>80</v>
          </cell>
          <cell r="E57" t="str">
            <v>LAN</v>
          </cell>
          <cell r="F57" t="str">
            <v>LAN</v>
          </cell>
          <cell r="G57">
            <v>38820</v>
          </cell>
          <cell r="H57" t="str">
            <v>Active</v>
          </cell>
          <cell r="I57">
            <v>505</v>
          </cell>
          <cell r="J57">
            <v>39343</v>
          </cell>
          <cell r="K57" t="str">
            <v>F</v>
          </cell>
          <cell r="L57" t="str">
            <v>SA</v>
          </cell>
          <cell r="M57" t="str">
            <v>0007</v>
          </cell>
          <cell r="N57">
            <v>151500</v>
          </cell>
          <cell r="O57">
            <v>0</v>
          </cell>
          <cell r="P57">
            <v>0</v>
          </cell>
          <cell r="Q57">
            <v>0</v>
          </cell>
          <cell r="R57">
            <v>151500</v>
          </cell>
          <cell r="S57">
            <v>93894.88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</row>
        <row r="58">
          <cell r="A58" t="str">
            <v>1005800</v>
          </cell>
          <cell r="B58">
            <v>1</v>
          </cell>
          <cell r="C58" t="str">
            <v>NZ Post</v>
          </cell>
          <cell r="D58" t="str">
            <v>80</v>
          </cell>
          <cell r="E58" t="str">
            <v>LAN</v>
          </cell>
          <cell r="F58" t="str">
            <v>LAN</v>
          </cell>
          <cell r="G58">
            <v>38820</v>
          </cell>
          <cell r="H58" t="str">
            <v>Active</v>
          </cell>
          <cell r="I58">
            <v>717</v>
          </cell>
          <cell r="J58">
            <v>39343</v>
          </cell>
          <cell r="K58" t="str">
            <v>F</v>
          </cell>
          <cell r="L58" t="str">
            <v>SA</v>
          </cell>
          <cell r="M58" t="str">
            <v>0006</v>
          </cell>
          <cell r="N58">
            <v>215100</v>
          </cell>
          <cell r="O58">
            <v>0</v>
          </cell>
          <cell r="P58">
            <v>0</v>
          </cell>
          <cell r="Q58">
            <v>0</v>
          </cell>
          <cell r="R58">
            <v>215100</v>
          </cell>
          <cell r="S58">
            <v>188080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</row>
        <row r="59">
          <cell r="A59" t="str">
            <v>1005900</v>
          </cell>
          <cell r="B59">
            <v>1</v>
          </cell>
          <cell r="C59" t="str">
            <v>Feild staff</v>
          </cell>
          <cell r="D59" t="str">
            <v>80</v>
          </cell>
          <cell r="E59" t="str">
            <v>LAN</v>
          </cell>
          <cell r="F59" t="str">
            <v>LAN</v>
          </cell>
          <cell r="G59">
            <v>38820</v>
          </cell>
          <cell r="H59" t="str">
            <v>Active</v>
          </cell>
          <cell r="I59">
            <v>1590</v>
          </cell>
          <cell r="J59">
            <v>39343</v>
          </cell>
          <cell r="K59" t="str">
            <v>X</v>
          </cell>
          <cell r="L59" t="str">
            <v>SA</v>
          </cell>
          <cell r="M59" t="str">
            <v>0005</v>
          </cell>
          <cell r="N59">
            <v>477000</v>
          </cell>
          <cell r="O59">
            <v>0</v>
          </cell>
          <cell r="P59">
            <v>0</v>
          </cell>
          <cell r="Q59">
            <v>0</v>
          </cell>
          <cell r="R59">
            <v>477000</v>
          </cell>
          <cell r="S59">
            <v>396235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</row>
        <row r="60">
          <cell r="A60" t="str">
            <v>1006000</v>
          </cell>
          <cell r="B60">
            <v>1</v>
          </cell>
          <cell r="C60" t="str">
            <v>IACB</v>
          </cell>
          <cell r="D60" t="str">
            <v>54</v>
          </cell>
          <cell r="E60" t="str">
            <v>LAN</v>
          </cell>
          <cell r="F60" t="str">
            <v>LAN</v>
          </cell>
          <cell r="G60">
            <v>38820</v>
          </cell>
          <cell r="H60" t="str">
            <v>Active</v>
          </cell>
          <cell r="I60">
            <v>8038</v>
          </cell>
          <cell r="J60">
            <v>39343</v>
          </cell>
          <cell r="K60" t="str">
            <v>C</v>
          </cell>
          <cell r="L60" t="str">
            <v>SA</v>
          </cell>
          <cell r="M60" t="str">
            <v>0002</v>
          </cell>
          <cell r="N60">
            <v>2411400</v>
          </cell>
          <cell r="O60">
            <v>0</v>
          </cell>
          <cell r="P60">
            <v>0</v>
          </cell>
          <cell r="Q60">
            <v>0</v>
          </cell>
          <cell r="R60">
            <v>2411400</v>
          </cell>
          <cell r="S60">
            <v>1602367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</row>
        <row r="61">
          <cell r="A61" t="str">
            <v>1006100</v>
          </cell>
          <cell r="B61">
            <v>1</v>
          </cell>
          <cell r="C61" t="str">
            <v>ANZ Domestic Freight</v>
          </cell>
          <cell r="D61" t="str">
            <v>80</v>
          </cell>
          <cell r="E61" t="str">
            <v>LAN</v>
          </cell>
          <cell r="F61" t="str">
            <v>LAN</v>
          </cell>
          <cell r="G61">
            <v>38820</v>
          </cell>
          <cell r="H61" t="str">
            <v>Active</v>
          </cell>
          <cell r="I61">
            <v>3583</v>
          </cell>
          <cell r="J61">
            <v>39343</v>
          </cell>
          <cell r="K61" t="str">
            <v>F</v>
          </cell>
          <cell r="L61" t="str">
            <v>SA</v>
          </cell>
          <cell r="M61" t="str">
            <v>0001</v>
          </cell>
          <cell r="N61">
            <v>1074900</v>
          </cell>
          <cell r="O61">
            <v>0</v>
          </cell>
          <cell r="P61">
            <v>0</v>
          </cell>
          <cell r="Q61">
            <v>0</v>
          </cell>
          <cell r="R61">
            <v>1074900</v>
          </cell>
          <cell r="S61">
            <v>535578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</row>
        <row r="62">
          <cell r="A62" t="str">
            <v>1006200</v>
          </cell>
          <cell r="B62">
            <v>1</v>
          </cell>
          <cell r="C62" t="str">
            <v>Ansett Area</v>
          </cell>
          <cell r="D62" t="str">
            <v>80</v>
          </cell>
          <cell r="E62" t="str">
            <v>LAN</v>
          </cell>
          <cell r="F62" t="str">
            <v>LAN</v>
          </cell>
          <cell r="G62">
            <v>38820</v>
          </cell>
          <cell r="H62" t="str">
            <v>Active</v>
          </cell>
          <cell r="I62">
            <v>3979</v>
          </cell>
          <cell r="J62">
            <v>39343</v>
          </cell>
          <cell r="K62" t="str">
            <v>F</v>
          </cell>
          <cell r="L62" t="str">
            <v>SA</v>
          </cell>
          <cell r="M62" t="str">
            <v>0003</v>
          </cell>
          <cell r="N62">
            <v>1193700</v>
          </cell>
          <cell r="O62">
            <v>0</v>
          </cell>
          <cell r="P62">
            <v>0</v>
          </cell>
          <cell r="Q62">
            <v>0</v>
          </cell>
          <cell r="R62">
            <v>1193700</v>
          </cell>
          <cell r="S62">
            <v>789381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</row>
        <row r="63">
          <cell r="A63" t="str">
            <v>1006300</v>
          </cell>
          <cell r="B63">
            <v>1</v>
          </cell>
          <cell r="C63" t="str">
            <v>Public Road South</v>
          </cell>
          <cell r="D63" t="str">
            <v>80</v>
          </cell>
          <cell r="E63" t="str">
            <v>LAN</v>
          </cell>
          <cell r="F63" t="str">
            <v>LAN</v>
          </cell>
          <cell r="G63">
            <v>38820</v>
          </cell>
          <cell r="H63" t="str">
            <v>Active</v>
          </cell>
          <cell r="I63">
            <v>12758</v>
          </cell>
          <cell r="J63">
            <v>39343</v>
          </cell>
          <cell r="K63" t="str">
            <v>X</v>
          </cell>
          <cell r="L63" t="str">
            <v>RO</v>
          </cell>
          <cell r="M63" t="str">
            <v>0003</v>
          </cell>
          <cell r="N63">
            <v>2806760</v>
          </cell>
          <cell r="O63">
            <v>0</v>
          </cell>
          <cell r="P63">
            <v>0</v>
          </cell>
          <cell r="Q63">
            <v>0</v>
          </cell>
          <cell r="R63">
            <v>2806760</v>
          </cell>
          <cell r="S63">
            <v>1971718.74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</row>
        <row r="64">
          <cell r="A64" t="str">
            <v>1006400</v>
          </cell>
          <cell r="B64">
            <v>1</v>
          </cell>
          <cell r="C64" t="str">
            <v>Southern Commercial 1</v>
          </cell>
          <cell r="D64" t="str">
            <v>80</v>
          </cell>
          <cell r="E64" t="str">
            <v>LAN</v>
          </cell>
          <cell r="F64" t="str">
            <v>LAN</v>
          </cell>
          <cell r="G64">
            <v>38820</v>
          </cell>
          <cell r="H64" t="str">
            <v>Active</v>
          </cell>
          <cell r="I64">
            <v>2519</v>
          </cell>
          <cell r="J64">
            <v>39343</v>
          </cell>
          <cell r="K64" t="str">
            <v>C</v>
          </cell>
          <cell r="L64" t="str">
            <v>SA</v>
          </cell>
          <cell r="M64" t="str">
            <v>0012</v>
          </cell>
          <cell r="N64">
            <v>755700</v>
          </cell>
          <cell r="O64">
            <v>0</v>
          </cell>
          <cell r="P64">
            <v>0</v>
          </cell>
          <cell r="Q64">
            <v>0</v>
          </cell>
          <cell r="R64">
            <v>755700</v>
          </cell>
          <cell r="S64">
            <v>507981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</row>
        <row r="65">
          <cell r="A65" t="str">
            <v>1006500</v>
          </cell>
          <cell r="B65">
            <v>1</v>
          </cell>
          <cell r="C65" t="str">
            <v>DHL</v>
          </cell>
          <cell r="D65" t="str">
            <v>80</v>
          </cell>
          <cell r="E65" t="str">
            <v>LAN</v>
          </cell>
          <cell r="F65" t="str">
            <v>LAN</v>
          </cell>
          <cell r="G65">
            <v>38820</v>
          </cell>
          <cell r="H65" t="str">
            <v>Active</v>
          </cell>
          <cell r="I65">
            <v>2479</v>
          </cell>
          <cell r="J65">
            <v>39343</v>
          </cell>
          <cell r="K65" t="str">
            <v>C</v>
          </cell>
          <cell r="L65" t="str">
            <v>SA</v>
          </cell>
          <cell r="M65" t="str">
            <v>0013</v>
          </cell>
          <cell r="N65">
            <v>743700</v>
          </cell>
          <cell r="O65">
            <v>0</v>
          </cell>
          <cell r="P65">
            <v>0</v>
          </cell>
          <cell r="Q65">
            <v>0</v>
          </cell>
          <cell r="R65">
            <v>743700</v>
          </cell>
          <cell r="S65">
            <v>499038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</row>
        <row r="66">
          <cell r="A66" t="str">
            <v>1006600</v>
          </cell>
          <cell r="B66">
            <v>1</v>
          </cell>
          <cell r="C66" t="str">
            <v>LTCP</v>
          </cell>
          <cell r="D66" t="str">
            <v>80</v>
          </cell>
          <cell r="E66" t="str">
            <v>LAN</v>
          </cell>
          <cell r="F66" t="str">
            <v>LAN</v>
          </cell>
          <cell r="G66">
            <v>38820</v>
          </cell>
          <cell r="H66" t="str">
            <v>Active</v>
          </cell>
          <cell r="I66">
            <v>6270</v>
          </cell>
          <cell r="J66">
            <v>39343</v>
          </cell>
          <cell r="K66" t="str">
            <v>V</v>
          </cell>
          <cell r="L66" t="str">
            <v>SA</v>
          </cell>
          <cell r="M66" t="str">
            <v>0014</v>
          </cell>
          <cell r="N66">
            <v>1881000</v>
          </cell>
          <cell r="O66">
            <v>0</v>
          </cell>
          <cell r="P66">
            <v>0</v>
          </cell>
          <cell r="Q66">
            <v>0</v>
          </cell>
          <cell r="R66">
            <v>1881000</v>
          </cell>
          <cell r="S66">
            <v>1409623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</row>
        <row r="67">
          <cell r="A67" t="str">
            <v>1006700</v>
          </cell>
          <cell r="B67">
            <v>1</v>
          </cell>
          <cell r="C67" t="str">
            <v>LTCP</v>
          </cell>
          <cell r="D67" t="str">
            <v>80</v>
          </cell>
          <cell r="E67" t="str">
            <v>LAN</v>
          </cell>
          <cell r="F67" t="str">
            <v>LAN</v>
          </cell>
          <cell r="G67">
            <v>38820</v>
          </cell>
          <cell r="H67" t="str">
            <v>Active</v>
          </cell>
          <cell r="I67">
            <v>6053</v>
          </cell>
          <cell r="J67">
            <v>39343</v>
          </cell>
          <cell r="K67" t="str">
            <v>V</v>
          </cell>
          <cell r="L67" t="str">
            <v>SA</v>
          </cell>
          <cell r="M67" t="str">
            <v>0015</v>
          </cell>
          <cell r="N67">
            <v>1815900</v>
          </cell>
          <cell r="O67">
            <v>0</v>
          </cell>
          <cell r="P67">
            <v>0</v>
          </cell>
          <cell r="Q67">
            <v>0</v>
          </cell>
          <cell r="R67">
            <v>1815900</v>
          </cell>
          <cell r="S67">
            <v>1438601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</row>
        <row r="68">
          <cell r="A68" t="str">
            <v>1006800</v>
          </cell>
          <cell r="B68">
            <v>1</v>
          </cell>
          <cell r="C68" t="str">
            <v>Southern Commercial 5</v>
          </cell>
          <cell r="D68" t="str">
            <v>80</v>
          </cell>
          <cell r="E68" t="str">
            <v>LAN</v>
          </cell>
          <cell r="F68" t="str">
            <v>LAN</v>
          </cell>
          <cell r="G68">
            <v>33162</v>
          </cell>
          <cell r="H68" t="str">
            <v>Active</v>
          </cell>
          <cell r="I68">
            <v>1716</v>
          </cell>
          <cell r="J68">
            <v>39343</v>
          </cell>
          <cell r="K68" t="str">
            <v>I</v>
          </cell>
          <cell r="L68" t="str">
            <v>SA</v>
          </cell>
          <cell r="M68" t="str">
            <v>0016</v>
          </cell>
          <cell r="N68">
            <v>514800</v>
          </cell>
          <cell r="O68">
            <v>0</v>
          </cell>
          <cell r="P68">
            <v>0</v>
          </cell>
          <cell r="Q68">
            <v>0</v>
          </cell>
          <cell r="R68">
            <v>514800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</row>
        <row r="69">
          <cell r="A69" t="str">
            <v>1006900</v>
          </cell>
          <cell r="B69">
            <v>1</v>
          </cell>
          <cell r="C69" t="str">
            <v>AGS</v>
          </cell>
          <cell r="D69" t="str">
            <v>80</v>
          </cell>
          <cell r="E69" t="str">
            <v>LAN</v>
          </cell>
          <cell r="F69" t="str">
            <v>LAN</v>
          </cell>
          <cell r="G69">
            <v>38820</v>
          </cell>
          <cell r="H69" t="str">
            <v>Active</v>
          </cell>
          <cell r="I69">
            <v>2746</v>
          </cell>
          <cell r="J69">
            <v>39343</v>
          </cell>
          <cell r="K69" t="str">
            <v>I</v>
          </cell>
          <cell r="L69" t="str">
            <v>SA</v>
          </cell>
          <cell r="M69" t="str">
            <v>0017</v>
          </cell>
          <cell r="N69">
            <v>453090</v>
          </cell>
          <cell r="O69">
            <v>0</v>
          </cell>
          <cell r="P69">
            <v>0</v>
          </cell>
          <cell r="Q69">
            <v>0</v>
          </cell>
          <cell r="R69">
            <v>453090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</row>
        <row r="70">
          <cell r="A70" t="str">
            <v>1007000</v>
          </cell>
          <cell r="B70">
            <v>1</v>
          </cell>
          <cell r="C70" t="str">
            <v>Southern Hillside</v>
          </cell>
          <cell r="D70" t="str">
            <v>80</v>
          </cell>
          <cell r="E70" t="str">
            <v>LAN</v>
          </cell>
          <cell r="F70" t="str">
            <v>LAN</v>
          </cell>
          <cell r="G70">
            <v>38820</v>
          </cell>
          <cell r="H70" t="str">
            <v>Active</v>
          </cell>
          <cell r="I70">
            <v>4409</v>
          </cell>
          <cell r="J70">
            <v>39343</v>
          </cell>
          <cell r="K70" t="str">
            <v>I</v>
          </cell>
          <cell r="L70" t="str">
            <v>SA</v>
          </cell>
          <cell r="M70" t="str">
            <v>0018</v>
          </cell>
          <cell r="N70">
            <v>110225</v>
          </cell>
          <cell r="O70">
            <v>0</v>
          </cell>
          <cell r="P70">
            <v>0</v>
          </cell>
          <cell r="Q70">
            <v>0</v>
          </cell>
          <cell r="R70">
            <v>110225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</row>
        <row r="71">
          <cell r="A71" t="str">
            <v>1007100</v>
          </cell>
          <cell r="B71">
            <v>1</v>
          </cell>
          <cell r="C71" t="str">
            <v>Air NZ Hangar</v>
          </cell>
          <cell r="D71" t="str">
            <v>80</v>
          </cell>
          <cell r="E71" t="str">
            <v>LAN</v>
          </cell>
          <cell r="F71" t="str">
            <v>LAN</v>
          </cell>
          <cell r="G71">
            <v>38820</v>
          </cell>
          <cell r="H71" t="str">
            <v>Active</v>
          </cell>
          <cell r="I71">
            <v>18376</v>
          </cell>
          <cell r="J71">
            <v>39343</v>
          </cell>
          <cell r="K71" t="str">
            <v>C</v>
          </cell>
          <cell r="L71" t="str">
            <v>SA</v>
          </cell>
          <cell r="M71" t="str">
            <v>0011</v>
          </cell>
          <cell r="N71">
            <v>5512800</v>
          </cell>
          <cell r="O71">
            <v>0</v>
          </cell>
          <cell r="P71">
            <v>0</v>
          </cell>
          <cell r="Q71">
            <v>0</v>
          </cell>
          <cell r="R71">
            <v>5512800</v>
          </cell>
          <cell r="S71">
            <v>3619798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</row>
        <row r="72">
          <cell r="A72" t="str">
            <v>1007200</v>
          </cell>
          <cell r="B72">
            <v>1</v>
          </cell>
          <cell r="C72" t="str">
            <v>ANZ Flight Kitchen</v>
          </cell>
          <cell r="D72" t="str">
            <v>80</v>
          </cell>
          <cell r="E72" t="str">
            <v>LAN</v>
          </cell>
          <cell r="F72" t="str">
            <v>LAN</v>
          </cell>
          <cell r="G72">
            <v>38820</v>
          </cell>
          <cell r="H72" t="str">
            <v>Active</v>
          </cell>
          <cell r="I72">
            <v>3419</v>
          </cell>
          <cell r="J72">
            <v>39343</v>
          </cell>
          <cell r="K72" t="str">
            <v>F</v>
          </cell>
          <cell r="L72" t="str">
            <v>EA</v>
          </cell>
          <cell r="M72" t="str">
            <v>0020</v>
          </cell>
          <cell r="N72">
            <v>1025700</v>
          </cell>
          <cell r="O72">
            <v>0</v>
          </cell>
          <cell r="P72">
            <v>0</v>
          </cell>
          <cell r="Q72">
            <v>0</v>
          </cell>
          <cell r="R72">
            <v>1025700</v>
          </cell>
          <cell r="S72">
            <v>632228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</row>
        <row r="73">
          <cell r="A73" t="str">
            <v>1007300</v>
          </cell>
          <cell r="B73">
            <v>1</v>
          </cell>
          <cell r="C73" t="str">
            <v>Public Road Central</v>
          </cell>
          <cell r="D73" t="str">
            <v>80</v>
          </cell>
          <cell r="E73" t="str">
            <v>LAN</v>
          </cell>
          <cell r="F73" t="str">
            <v>LAN</v>
          </cell>
          <cell r="G73">
            <v>38820</v>
          </cell>
          <cell r="H73" t="str">
            <v>Active</v>
          </cell>
          <cell r="I73">
            <v>25410</v>
          </cell>
          <cell r="J73">
            <v>39343</v>
          </cell>
          <cell r="K73" t="str">
            <v>X</v>
          </cell>
          <cell r="L73" t="str">
            <v>RO</v>
          </cell>
          <cell r="M73" t="str">
            <v>0002</v>
          </cell>
          <cell r="N73">
            <v>5590200</v>
          </cell>
          <cell r="O73">
            <v>0</v>
          </cell>
          <cell r="P73">
            <v>0</v>
          </cell>
          <cell r="Q73">
            <v>0</v>
          </cell>
          <cell r="R73">
            <v>5590200</v>
          </cell>
          <cell r="S73">
            <v>3927055.43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</row>
        <row r="74">
          <cell r="A74" t="str">
            <v>1007400</v>
          </cell>
          <cell r="B74">
            <v>1</v>
          </cell>
          <cell r="C74" t="str">
            <v>PSV Exit</v>
          </cell>
          <cell r="D74" t="str">
            <v>80</v>
          </cell>
          <cell r="E74" t="str">
            <v>LAN</v>
          </cell>
          <cell r="F74" t="str">
            <v>LAN</v>
          </cell>
          <cell r="G74">
            <v>38820</v>
          </cell>
          <cell r="H74" t="str">
            <v>Active</v>
          </cell>
          <cell r="I74">
            <v>2263</v>
          </cell>
          <cell r="J74">
            <v>39343</v>
          </cell>
          <cell r="K74" t="str">
            <v>V</v>
          </cell>
          <cell r="L74" t="str">
            <v>CP</v>
          </cell>
          <cell r="M74" t="str">
            <v>0007</v>
          </cell>
          <cell r="N74">
            <v>961775</v>
          </cell>
          <cell r="O74">
            <v>0</v>
          </cell>
          <cell r="P74">
            <v>0</v>
          </cell>
          <cell r="Q74">
            <v>0</v>
          </cell>
          <cell r="R74">
            <v>961775</v>
          </cell>
          <cell r="S74">
            <v>712675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</row>
        <row r="75">
          <cell r="A75" t="str">
            <v>1007500</v>
          </cell>
          <cell r="B75">
            <v>1</v>
          </cell>
          <cell r="C75" t="str">
            <v>Value Car Park</v>
          </cell>
          <cell r="D75" t="str">
            <v>80</v>
          </cell>
          <cell r="E75" t="str">
            <v>LAN</v>
          </cell>
          <cell r="F75" t="str">
            <v>LAN</v>
          </cell>
          <cell r="G75">
            <v>38820</v>
          </cell>
          <cell r="H75" t="str">
            <v>Active</v>
          </cell>
          <cell r="I75">
            <v>2886</v>
          </cell>
          <cell r="J75">
            <v>39343</v>
          </cell>
          <cell r="K75" t="str">
            <v>C</v>
          </cell>
          <cell r="L75" t="str">
            <v>EA</v>
          </cell>
          <cell r="M75" t="str">
            <v>0021</v>
          </cell>
          <cell r="N75">
            <v>1226550</v>
          </cell>
          <cell r="O75">
            <v>0</v>
          </cell>
          <cell r="P75">
            <v>0</v>
          </cell>
          <cell r="Q75">
            <v>0</v>
          </cell>
          <cell r="R75">
            <v>1226550</v>
          </cell>
          <cell r="S75">
            <v>941949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</row>
        <row r="76">
          <cell r="A76" t="str">
            <v>1007600</v>
          </cell>
          <cell r="B76">
            <v>1</v>
          </cell>
          <cell r="C76" t="str">
            <v>Avis/Hertz Building</v>
          </cell>
          <cell r="D76" t="str">
            <v>80</v>
          </cell>
          <cell r="E76" t="str">
            <v>LAN</v>
          </cell>
          <cell r="F76" t="str">
            <v>LAN</v>
          </cell>
          <cell r="G76">
            <v>38820</v>
          </cell>
          <cell r="H76" t="str">
            <v>Active</v>
          </cell>
          <cell r="I76">
            <v>3293</v>
          </cell>
          <cell r="J76">
            <v>39343</v>
          </cell>
          <cell r="K76" t="str">
            <v>C</v>
          </cell>
          <cell r="L76" t="str">
            <v>EA</v>
          </cell>
          <cell r="M76" t="str">
            <v>0022</v>
          </cell>
          <cell r="N76">
            <v>987900</v>
          </cell>
          <cell r="O76">
            <v>0</v>
          </cell>
          <cell r="P76">
            <v>0</v>
          </cell>
          <cell r="Q76">
            <v>0</v>
          </cell>
          <cell r="R76">
            <v>987900</v>
          </cell>
          <cell r="S76">
            <v>781796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</row>
        <row r="77">
          <cell r="A77" t="str">
            <v>1007700</v>
          </cell>
          <cell r="B77">
            <v>1</v>
          </cell>
          <cell r="C77" t="str">
            <v>Airside Road South</v>
          </cell>
          <cell r="D77" t="str">
            <v>80</v>
          </cell>
          <cell r="E77" t="str">
            <v>LAN</v>
          </cell>
          <cell r="F77" t="str">
            <v>LAN</v>
          </cell>
          <cell r="G77">
            <v>38820</v>
          </cell>
          <cell r="H77" t="str">
            <v>Active</v>
          </cell>
          <cell r="I77">
            <v>1348</v>
          </cell>
          <cell r="J77">
            <v>39343</v>
          </cell>
          <cell r="K77" t="str">
            <v>AC</v>
          </cell>
          <cell r="L77" t="str">
            <v>RO</v>
          </cell>
          <cell r="M77" t="str">
            <v>0006</v>
          </cell>
          <cell r="N77">
            <v>296560</v>
          </cell>
          <cell r="O77">
            <v>0</v>
          </cell>
          <cell r="P77">
            <v>0</v>
          </cell>
          <cell r="Q77">
            <v>0</v>
          </cell>
          <cell r="R77">
            <v>296560</v>
          </cell>
          <cell r="S77">
            <v>244964.8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</row>
        <row r="78">
          <cell r="A78" t="str">
            <v>1007800</v>
          </cell>
          <cell r="B78">
            <v>1</v>
          </cell>
          <cell r="C78" t="str">
            <v>Other Site</v>
          </cell>
          <cell r="D78" t="str">
            <v>80</v>
          </cell>
          <cell r="E78" t="str">
            <v>LAN</v>
          </cell>
          <cell r="F78" t="str">
            <v>LAN</v>
          </cell>
          <cell r="G78">
            <v>38820</v>
          </cell>
          <cell r="H78" t="str">
            <v>Active</v>
          </cell>
          <cell r="I78">
            <v>1</v>
          </cell>
          <cell r="J78">
            <v>39343</v>
          </cell>
          <cell r="K78" t="str">
            <v>I</v>
          </cell>
          <cell r="L78" t="str">
            <v>NA</v>
          </cell>
          <cell r="M78" t="str">
            <v>0038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</row>
        <row r="79">
          <cell r="A79" t="str">
            <v>1007900</v>
          </cell>
          <cell r="B79">
            <v>1</v>
          </cell>
          <cell r="C79" t="str">
            <v>Airport Fire Station</v>
          </cell>
          <cell r="D79" t="str">
            <v>66</v>
          </cell>
          <cell r="E79" t="str">
            <v>LAN</v>
          </cell>
          <cell r="F79" t="str">
            <v>LAN</v>
          </cell>
          <cell r="G79">
            <v>38820</v>
          </cell>
          <cell r="H79" t="str">
            <v>Active</v>
          </cell>
          <cell r="I79">
            <v>3578</v>
          </cell>
          <cell r="J79">
            <v>39343</v>
          </cell>
          <cell r="K79" t="str">
            <v>AC</v>
          </cell>
          <cell r="L79" t="str">
            <v>NA</v>
          </cell>
          <cell r="M79" t="str">
            <v>0032</v>
          </cell>
          <cell r="N79">
            <v>1341750</v>
          </cell>
          <cell r="O79">
            <v>0</v>
          </cell>
          <cell r="P79">
            <v>0</v>
          </cell>
          <cell r="Q79">
            <v>0</v>
          </cell>
          <cell r="R79">
            <v>1341750</v>
          </cell>
          <cell r="S79">
            <v>911890.5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</row>
        <row r="80">
          <cell r="A80" t="str">
            <v>1008000</v>
          </cell>
          <cell r="B80">
            <v>1</v>
          </cell>
          <cell r="C80" t="str">
            <v>Oil Company</v>
          </cell>
          <cell r="D80" t="str">
            <v>80</v>
          </cell>
          <cell r="E80" t="str">
            <v>LAN</v>
          </cell>
          <cell r="F80" t="str">
            <v>LAN</v>
          </cell>
          <cell r="G80">
            <v>38820</v>
          </cell>
          <cell r="H80" t="str">
            <v>Active</v>
          </cell>
          <cell r="I80">
            <v>6062</v>
          </cell>
          <cell r="J80">
            <v>39343</v>
          </cell>
          <cell r="K80" t="str">
            <v>F</v>
          </cell>
          <cell r="L80" t="str">
            <v>NA</v>
          </cell>
          <cell r="M80" t="str">
            <v>0034</v>
          </cell>
          <cell r="N80">
            <v>2273250</v>
          </cell>
          <cell r="O80">
            <v>0</v>
          </cell>
          <cell r="P80">
            <v>0</v>
          </cell>
          <cell r="Q80">
            <v>0</v>
          </cell>
          <cell r="R80">
            <v>2273250</v>
          </cell>
          <cell r="S80">
            <v>1533790.5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</row>
        <row r="81">
          <cell r="A81" t="str">
            <v>1008100</v>
          </cell>
          <cell r="B81">
            <v>1</v>
          </cell>
          <cell r="C81" t="str">
            <v>North Apron</v>
          </cell>
          <cell r="D81" t="str">
            <v>80</v>
          </cell>
          <cell r="E81" t="str">
            <v>LAN</v>
          </cell>
          <cell r="F81" t="str">
            <v>LAN</v>
          </cell>
          <cell r="G81">
            <v>38820</v>
          </cell>
          <cell r="H81" t="str">
            <v>Active</v>
          </cell>
          <cell r="I81">
            <v>14627</v>
          </cell>
          <cell r="J81">
            <v>39343</v>
          </cell>
          <cell r="K81" t="str">
            <v>AC</v>
          </cell>
          <cell r="L81" t="str">
            <v>AP</v>
          </cell>
          <cell r="M81" t="str">
            <v>0001</v>
          </cell>
          <cell r="N81">
            <v>3291075</v>
          </cell>
          <cell r="O81">
            <v>0</v>
          </cell>
          <cell r="P81">
            <v>0</v>
          </cell>
          <cell r="Q81">
            <v>0</v>
          </cell>
          <cell r="R81">
            <v>3291075</v>
          </cell>
          <cell r="S81">
            <v>2357053.9500000002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</row>
        <row r="82">
          <cell r="A82" t="str">
            <v>1008200</v>
          </cell>
          <cell r="B82">
            <v>1</v>
          </cell>
          <cell r="C82" t="str">
            <v>Rental Fuel/ ARP Parking</v>
          </cell>
          <cell r="D82" t="str">
            <v>80</v>
          </cell>
          <cell r="E82" t="str">
            <v>LAN</v>
          </cell>
          <cell r="F82" t="str">
            <v>LAN</v>
          </cell>
          <cell r="G82">
            <v>38820</v>
          </cell>
          <cell r="H82" t="str">
            <v>Active</v>
          </cell>
          <cell r="I82">
            <v>6212</v>
          </cell>
          <cell r="J82">
            <v>39343</v>
          </cell>
          <cell r="K82" t="str">
            <v>I</v>
          </cell>
          <cell r="L82" t="str">
            <v>WA</v>
          </cell>
          <cell r="M82" t="str">
            <v>0004</v>
          </cell>
          <cell r="N82">
            <v>3261300</v>
          </cell>
          <cell r="O82">
            <v>0</v>
          </cell>
          <cell r="P82">
            <v>0</v>
          </cell>
          <cell r="Q82">
            <v>0</v>
          </cell>
          <cell r="R82">
            <v>3261300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</row>
        <row r="83">
          <cell r="A83" t="str">
            <v>1008300</v>
          </cell>
          <cell r="B83">
            <v>1</v>
          </cell>
          <cell r="C83" t="str">
            <v>West Commercial 1</v>
          </cell>
          <cell r="D83" t="str">
            <v>80</v>
          </cell>
          <cell r="E83" t="str">
            <v>LAN</v>
          </cell>
          <cell r="F83" t="str">
            <v>LAN</v>
          </cell>
          <cell r="G83">
            <v>38820</v>
          </cell>
          <cell r="H83" t="str">
            <v>Active</v>
          </cell>
          <cell r="I83">
            <v>1</v>
          </cell>
          <cell r="J83">
            <v>39343</v>
          </cell>
          <cell r="K83" t="str">
            <v>I</v>
          </cell>
          <cell r="L83" t="str">
            <v>WA</v>
          </cell>
          <cell r="M83" t="str">
            <v>0005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</row>
        <row r="84">
          <cell r="A84" t="str">
            <v>1008400</v>
          </cell>
          <cell r="B84">
            <v>1</v>
          </cell>
          <cell r="C84" t="str">
            <v>Wareham Towers</v>
          </cell>
          <cell r="D84" t="str">
            <v>22</v>
          </cell>
          <cell r="E84" t="str">
            <v>LAN</v>
          </cell>
          <cell r="F84" t="str">
            <v>LAN</v>
          </cell>
          <cell r="G84">
            <v>38820</v>
          </cell>
          <cell r="H84" t="str">
            <v>Active</v>
          </cell>
          <cell r="I84">
            <v>2097</v>
          </cell>
          <cell r="J84">
            <v>39343</v>
          </cell>
          <cell r="K84" t="str">
            <v>I</v>
          </cell>
          <cell r="L84" t="str">
            <v>WA</v>
          </cell>
          <cell r="M84" t="str">
            <v>0007</v>
          </cell>
          <cell r="N84">
            <v>1100925</v>
          </cell>
          <cell r="O84">
            <v>0</v>
          </cell>
          <cell r="P84">
            <v>0</v>
          </cell>
          <cell r="Q84">
            <v>0</v>
          </cell>
          <cell r="R84">
            <v>1100925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</row>
        <row r="85">
          <cell r="A85" t="str">
            <v>1008500</v>
          </cell>
          <cell r="B85">
            <v>1</v>
          </cell>
          <cell r="C85" t="str">
            <v>DHL</v>
          </cell>
          <cell r="D85" t="str">
            <v>80</v>
          </cell>
          <cell r="E85" t="str">
            <v>LAN</v>
          </cell>
          <cell r="F85" t="str">
            <v>LAN</v>
          </cell>
          <cell r="G85">
            <v>38820</v>
          </cell>
          <cell r="H85" t="str">
            <v>Active</v>
          </cell>
          <cell r="I85">
            <v>1</v>
          </cell>
          <cell r="J85">
            <v>39343</v>
          </cell>
          <cell r="K85" t="str">
            <v>I</v>
          </cell>
          <cell r="L85" t="str">
            <v>WA</v>
          </cell>
          <cell r="M85" t="str">
            <v>0006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</row>
        <row r="86">
          <cell r="A86" t="str">
            <v>1008600</v>
          </cell>
          <cell r="B86">
            <v>1</v>
          </cell>
          <cell r="C86" t="str">
            <v>Mitre 10</v>
          </cell>
          <cell r="D86" t="str">
            <v>80</v>
          </cell>
          <cell r="E86" t="str">
            <v>LAN</v>
          </cell>
          <cell r="F86" t="str">
            <v>LAN</v>
          </cell>
          <cell r="G86">
            <v>38820</v>
          </cell>
          <cell r="H86" t="str">
            <v>Active</v>
          </cell>
          <cell r="I86">
            <v>4323</v>
          </cell>
          <cell r="J86">
            <v>39343</v>
          </cell>
          <cell r="K86" t="str">
            <v>AL</v>
          </cell>
          <cell r="L86" t="str">
            <v>WA</v>
          </cell>
          <cell r="M86" t="str">
            <v>0008</v>
          </cell>
          <cell r="N86">
            <v>2269575</v>
          </cell>
          <cell r="O86">
            <v>0</v>
          </cell>
          <cell r="P86">
            <v>0</v>
          </cell>
          <cell r="Q86">
            <v>0</v>
          </cell>
          <cell r="R86">
            <v>2269575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</row>
        <row r="87">
          <cell r="A87" t="str">
            <v>1008700</v>
          </cell>
          <cell r="B87">
            <v>1</v>
          </cell>
          <cell r="C87" t="str">
            <v>Tirangi rd buildings</v>
          </cell>
          <cell r="D87" t="str">
            <v>24</v>
          </cell>
          <cell r="E87" t="str">
            <v>LAN</v>
          </cell>
          <cell r="F87" t="str">
            <v>LAN</v>
          </cell>
          <cell r="G87">
            <v>38820</v>
          </cell>
          <cell r="H87" t="str">
            <v>Active</v>
          </cell>
          <cell r="I87">
            <v>2320</v>
          </cell>
          <cell r="J87">
            <v>39343</v>
          </cell>
          <cell r="K87" t="str">
            <v>AL</v>
          </cell>
          <cell r="L87" t="str">
            <v>WA</v>
          </cell>
          <cell r="M87" t="str">
            <v>0010</v>
          </cell>
          <cell r="N87">
            <v>1218000</v>
          </cell>
          <cell r="O87">
            <v>0</v>
          </cell>
          <cell r="P87">
            <v>0</v>
          </cell>
          <cell r="Q87">
            <v>0</v>
          </cell>
          <cell r="R87">
            <v>1218000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</row>
        <row r="88">
          <cell r="A88" t="str">
            <v>1008701</v>
          </cell>
          <cell r="B88">
            <v>1</v>
          </cell>
          <cell r="C88" t="str">
            <v>Tirangi Road Carpark</v>
          </cell>
          <cell r="D88" t="str">
            <v>24</v>
          </cell>
          <cell r="E88" t="str">
            <v>LAN</v>
          </cell>
          <cell r="F88" t="str">
            <v>LAN</v>
          </cell>
          <cell r="G88">
            <v>38820</v>
          </cell>
          <cell r="H88" t="str">
            <v>Active</v>
          </cell>
          <cell r="I88">
            <v>5655</v>
          </cell>
          <cell r="J88">
            <v>39343</v>
          </cell>
          <cell r="K88" t="str">
            <v>AL</v>
          </cell>
          <cell r="L88" t="str">
            <v>WA</v>
          </cell>
          <cell r="M88" t="str">
            <v>0011</v>
          </cell>
          <cell r="N88">
            <v>2968875</v>
          </cell>
          <cell r="O88">
            <v>0</v>
          </cell>
          <cell r="P88">
            <v>0</v>
          </cell>
          <cell r="Q88">
            <v>0</v>
          </cell>
          <cell r="R88">
            <v>2968875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</row>
        <row r="89">
          <cell r="A89" t="str">
            <v>1008800</v>
          </cell>
          <cell r="B89">
            <v>1</v>
          </cell>
          <cell r="C89" t="str">
            <v>Brierley - Rex</v>
          </cell>
          <cell r="D89" t="str">
            <v>80</v>
          </cell>
          <cell r="E89" t="str">
            <v>LAN</v>
          </cell>
          <cell r="F89" t="str">
            <v>LAN</v>
          </cell>
          <cell r="G89">
            <v>38820</v>
          </cell>
          <cell r="H89" t="str">
            <v>Active</v>
          </cell>
          <cell r="I89">
            <v>3931</v>
          </cell>
          <cell r="J89">
            <v>39343</v>
          </cell>
          <cell r="K89" t="str">
            <v>F</v>
          </cell>
          <cell r="L89" t="str">
            <v>WA</v>
          </cell>
          <cell r="M89" t="str">
            <v>0009</v>
          </cell>
          <cell r="N89">
            <v>884475</v>
          </cell>
          <cell r="O89">
            <v>0</v>
          </cell>
          <cell r="P89">
            <v>0</v>
          </cell>
          <cell r="Q89">
            <v>0</v>
          </cell>
          <cell r="R89">
            <v>884475</v>
          </cell>
          <cell r="S89">
            <v>421678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</row>
        <row r="90">
          <cell r="A90" t="str">
            <v>1008900</v>
          </cell>
          <cell r="B90">
            <v>1</v>
          </cell>
          <cell r="C90" t="str">
            <v>Ward Wright Site</v>
          </cell>
          <cell r="D90" t="str">
            <v>80</v>
          </cell>
          <cell r="E90" t="str">
            <v>LAN</v>
          </cell>
          <cell r="F90" t="str">
            <v>LAN</v>
          </cell>
          <cell r="G90">
            <v>38820</v>
          </cell>
          <cell r="H90" t="str">
            <v>Active</v>
          </cell>
          <cell r="I90">
            <v>780</v>
          </cell>
          <cell r="J90">
            <v>39343</v>
          </cell>
          <cell r="K90" t="str">
            <v>AL</v>
          </cell>
          <cell r="L90" t="str">
            <v>WA</v>
          </cell>
          <cell r="M90" t="str">
            <v>0018</v>
          </cell>
          <cell r="N90">
            <v>409500</v>
          </cell>
          <cell r="O90">
            <v>0</v>
          </cell>
          <cell r="P90">
            <v>0</v>
          </cell>
          <cell r="Q90">
            <v>0</v>
          </cell>
          <cell r="R90">
            <v>409500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</row>
        <row r="91">
          <cell r="A91" t="str">
            <v>1009000</v>
          </cell>
          <cell r="B91">
            <v>1</v>
          </cell>
          <cell r="C91" t="str">
            <v>Easement (Drainage)</v>
          </cell>
          <cell r="D91" t="str">
            <v>80</v>
          </cell>
          <cell r="E91" t="str">
            <v>LAN</v>
          </cell>
          <cell r="F91" t="str">
            <v>LAN</v>
          </cell>
          <cell r="G91">
            <v>38820</v>
          </cell>
          <cell r="H91" t="str">
            <v>Active</v>
          </cell>
          <cell r="I91">
            <v>540</v>
          </cell>
          <cell r="J91">
            <v>39343</v>
          </cell>
          <cell r="K91" t="str">
            <v>C</v>
          </cell>
          <cell r="L91" t="str">
            <v>RO</v>
          </cell>
          <cell r="M91" t="str">
            <v>0010</v>
          </cell>
          <cell r="N91">
            <v>118800</v>
          </cell>
          <cell r="O91">
            <v>0</v>
          </cell>
          <cell r="P91">
            <v>0</v>
          </cell>
          <cell r="Q91">
            <v>0</v>
          </cell>
          <cell r="R91">
            <v>118800</v>
          </cell>
          <cell r="S91">
            <v>14170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</row>
        <row r="92">
          <cell r="A92" t="str">
            <v>1009100</v>
          </cell>
          <cell r="B92">
            <v>1</v>
          </cell>
          <cell r="C92" t="str">
            <v>Wellington Roofing A (71 Bridge)</v>
          </cell>
          <cell r="D92" t="str">
            <v>80</v>
          </cell>
          <cell r="E92" t="str">
            <v>LAN</v>
          </cell>
          <cell r="F92" t="str">
            <v>LAN</v>
          </cell>
          <cell r="G92">
            <v>38820</v>
          </cell>
          <cell r="H92" t="str">
            <v>Active</v>
          </cell>
          <cell r="I92">
            <v>610</v>
          </cell>
          <cell r="J92">
            <v>39343</v>
          </cell>
          <cell r="K92" t="str">
            <v>AL</v>
          </cell>
          <cell r="L92" t="str">
            <v>WA</v>
          </cell>
          <cell r="M92" t="str">
            <v>0019</v>
          </cell>
          <cell r="N92">
            <v>76250</v>
          </cell>
          <cell r="O92">
            <v>0</v>
          </cell>
          <cell r="P92">
            <v>0</v>
          </cell>
          <cell r="Q92">
            <v>0</v>
          </cell>
          <cell r="R92">
            <v>76250</v>
          </cell>
          <cell r="S92">
            <v>2684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</row>
        <row r="93">
          <cell r="A93" t="str">
            <v>1009200</v>
          </cell>
          <cell r="B93">
            <v>1</v>
          </cell>
          <cell r="C93" t="str">
            <v>Lawrence / Bridge St Carpark</v>
          </cell>
          <cell r="D93" t="str">
            <v>80</v>
          </cell>
          <cell r="E93" t="str">
            <v>LAN</v>
          </cell>
          <cell r="F93" t="str">
            <v>LAN</v>
          </cell>
          <cell r="G93">
            <v>38820</v>
          </cell>
          <cell r="H93" t="str">
            <v>Active</v>
          </cell>
          <cell r="I93">
            <v>3686</v>
          </cell>
          <cell r="J93">
            <v>39343</v>
          </cell>
          <cell r="K93" t="str">
            <v>AL</v>
          </cell>
          <cell r="L93" t="str">
            <v>WA</v>
          </cell>
          <cell r="M93" t="str">
            <v>0020</v>
          </cell>
          <cell r="N93">
            <v>460750</v>
          </cell>
          <cell r="O93">
            <v>0</v>
          </cell>
          <cell r="P93">
            <v>0</v>
          </cell>
          <cell r="Q93">
            <v>0</v>
          </cell>
          <cell r="R93">
            <v>460750</v>
          </cell>
          <cell r="S93">
            <v>422053.6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</row>
        <row r="94">
          <cell r="A94" t="str">
            <v>1009300</v>
          </cell>
          <cell r="B94">
            <v>1</v>
          </cell>
          <cell r="C94" t="str">
            <v>Airways Corp Depot</v>
          </cell>
          <cell r="D94" t="str">
            <v>80</v>
          </cell>
          <cell r="E94" t="str">
            <v>LAN</v>
          </cell>
          <cell r="F94" t="str">
            <v>LAN</v>
          </cell>
          <cell r="G94">
            <v>38820</v>
          </cell>
          <cell r="H94" t="str">
            <v>Active</v>
          </cell>
          <cell r="I94">
            <v>1214</v>
          </cell>
          <cell r="J94">
            <v>39343</v>
          </cell>
          <cell r="K94" t="str">
            <v>AL</v>
          </cell>
          <cell r="L94" t="str">
            <v>WA</v>
          </cell>
          <cell r="M94" t="str">
            <v>0020</v>
          </cell>
          <cell r="N94">
            <v>151750</v>
          </cell>
          <cell r="O94">
            <v>0</v>
          </cell>
          <cell r="P94">
            <v>0</v>
          </cell>
          <cell r="Q94">
            <v>0</v>
          </cell>
          <cell r="R94">
            <v>151750</v>
          </cell>
          <cell r="S94">
            <v>128082.4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</row>
        <row r="95">
          <cell r="A95" t="str">
            <v>1009400</v>
          </cell>
          <cell r="B95">
            <v>1</v>
          </cell>
          <cell r="C95" t="str">
            <v>Scouts</v>
          </cell>
          <cell r="D95" t="str">
            <v>80</v>
          </cell>
          <cell r="E95" t="str">
            <v>LAN</v>
          </cell>
          <cell r="F95" t="str">
            <v>LAN</v>
          </cell>
          <cell r="G95">
            <v>38820</v>
          </cell>
          <cell r="H95" t="str">
            <v>Active</v>
          </cell>
          <cell r="I95">
            <v>1</v>
          </cell>
          <cell r="J95">
            <v>39343</v>
          </cell>
          <cell r="K95" t="str">
            <v>AL</v>
          </cell>
          <cell r="L95" t="str">
            <v>WA</v>
          </cell>
          <cell r="M95" t="str">
            <v>0019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</row>
        <row r="96">
          <cell r="A96" t="str">
            <v>1009500</v>
          </cell>
          <cell r="B96">
            <v>1</v>
          </cell>
          <cell r="C96" t="str">
            <v>Pigeon Club</v>
          </cell>
          <cell r="D96" t="str">
            <v>80</v>
          </cell>
          <cell r="E96" t="str">
            <v>LAN</v>
          </cell>
          <cell r="F96" t="str">
            <v>LAN</v>
          </cell>
          <cell r="G96">
            <v>38820</v>
          </cell>
          <cell r="H96" t="str">
            <v>Active</v>
          </cell>
          <cell r="I96">
            <v>1</v>
          </cell>
          <cell r="J96">
            <v>39343</v>
          </cell>
          <cell r="K96" t="str">
            <v>AL</v>
          </cell>
          <cell r="L96" t="str">
            <v>WA</v>
          </cell>
          <cell r="M96" t="str">
            <v>0019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</row>
        <row r="97">
          <cell r="A97" t="str">
            <v>1009600</v>
          </cell>
          <cell r="B97">
            <v>1</v>
          </cell>
          <cell r="C97" t="str">
            <v>Hvid</v>
          </cell>
          <cell r="D97" t="str">
            <v>80</v>
          </cell>
          <cell r="E97" t="str">
            <v>LAN</v>
          </cell>
          <cell r="F97" t="str">
            <v>LAN</v>
          </cell>
          <cell r="G97">
            <v>38820</v>
          </cell>
          <cell r="H97" t="str">
            <v>Active</v>
          </cell>
          <cell r="I97">
            <v>1</v>
          </cell>
          <cell r="J97">
            <v>39343</v>
          </cell>
          <cell r="K97" t="str">
            <v>AL</v>
          </cell>
          <cell r="L97" t="str">
            <v>WA</v>
          </cell>
          <cell r="M97" t="str">
            <v>0019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</row>
        <row r="98">
          <cell r="A98" t="str">
            <v>1009800</v>
          </cell>
          <cell r="B98">
            <v>1</v>
          </cell>
          <cell r="C98" t="str">
            <v>Price &amp; Strawbridge</v>
          </cell>
          <cell r="D98" t="str">
            <v>80</v>
          </cell>
          <cell r="E98" t="str">
            <v>LAN</v>
          </cell>
          <cell r="F98" t="str">
            <v>LAN</v>
          </cell>
          <cell r="G98">
            <v>38820</v>
          </cell>
          <cell r="H98" t="str">
            <v>Active</v>
          </cell>
          <cell r="I98">
            <v>1</v>
          </cell>
          <cell r="J98">
            <v>39343</v>
          </cell>
          <cell r="K98" t="str">
            <v>AL</v>
          </cell>
          <cell r="L98" t="str">
            <v>WA</v>
          </cell>
          <cell r="M98" t="str">
            <v>0021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</row>
        <row r="99">
          <cell r="A99" t="str">
            <v>1009900</v>
          </cell>
          <cell r="B99">
            <v>1</v>
          </cell>
          <cell r="C99" t="str">
            <v>Car Park South</v>
          </cell>
          <cell r="D99" t="str">
            <v>80</v>
          </cell>
          <cell r="E99" t="str">
            <v>LAN</v>
          </cell>
          <cell r="F99" t="str">
            <v>LAN</v>
          </cell>
          <cell r="G99">
            <v>38820</v>
          </cell>
          <cell r="H99" t="str">
            <v>Active</v>
          </cell>
          <cell r="I99">
            <v>13238</v>
          </cell>
          <cell r="J99">
            <v>39343</v>
          </cell>
          <cell r="K99" t="str">
            <v>V</v>
          </cell>
          <cell r="L99" t="str">
            <v>CP</v>
          </cell>
          <cell r="M99" t="str">
            <v>0005</v>
          </cell>
          <cell r="N99">
            <v>5626150</v>
          </cell>
          <cell r="O99">
            <v>0</v>
          </cell>
          <cell r="P99">
            <v>0</v>
          </cell>
          <cell r="Q99">
            <v>0</v>
          </cell>
          <cell r="R99">
            <v>5626150</v>
          </cell>
          <cell r="S99">
            <v>4597996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</row>
        <row r="100">
          <cell r="A100" t="str">
            <v>1010000</v>
          </cell>
          <cell r="B100">
            <v>1</v>
          </cell>
          <cell r="C100" t="str">
            <v>Taxi</v>
          </cell>
          <cell r="D100" t="str">
            <v>80</v>
          </cell>
          <cell r="E100" t="str">
            <v>LAN</v>
          </cell>
          <cell r="F100" t="str">
            <v>LAN</v>
          </cell>
          <cell r="G100">
            <v>38820</v>
          </cell>
          <cell r="H100" t="str">
            <v>Active</v>
          </cell>
          <cell r="I100">
            <v>2745</v>
          </cell>
          <cell r="J100">
            <v>39343</v>
          </cell>
          <cell r="K100" t="str">
            <v>V</v>
          </cell>
          <cell r="L100" t="str">
            <v>CP</v>
          </cell>
          <cell r="M100" t="str">
            <v>0006</v>
          </cell>
          <cell r="N100">
            <v>1166625</v>
          </cell>
          <cell r="O100">
            <v>0</v>
          </cell>
          <cell r="P100">
            <v>0</v>
          </cell>
          <cell r="Q100">
            <v>0</v>
          </cell>
          <cell r="R100">
            <v>1166625</v>
          </cell>
          <cell r="S100">
            <v>739723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</row>
        <row r="101">
          <cell r="A101" t="str">
            <v>1010100</v>
          </cell>
          <cell r="B101">
            <v>1</v>
          </cell>
          <cell r="C101" t="str">
            <v>Car Park North</v>
          </cell>
          <cell r="D101" t="str">
            <v>80</v>
          </cell>
          <cell r="E101" t="str">
            <v>LAN</v>
          </cell>
          <cell r="F101" t="str">
            <v>LAN</v>
          </cell>
          <cell r="G101">
            <v>38820</v>
          </cell>
          <cell r="H101" t="str">
            <v>Active</v>
          </cell>
          <cell r="I101">
            <v>9489</v>
          </cell>
          <cell r="J101">
            <v>39343</v>
          </cell>
          <cell r="K101" t="str">
            <v>V</v>
          </cell>
          <cell r="L101" t="str">
            <v>CP</v>
          </cell>
          <cell r="M101" t="str">
            <v>0003</v>
          </cell>
          <cell r="N101">
            <v>4032825</v>
          </cell>
          <cell r="O101">
            <v>0</v>
          </cell>
          <cell r="P101">
            <v>0</v>
          </cell>
          <cell r="Q101">
            <v>0</v>
          </cell>
          <cell r="R101">
            <v>4032825</v>
          </cell>
          <cell r="S101">
            <v>2823122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</row>
        <row r="102">
          <cell r="A102" t="str">
            <v>1010200</v>
          </cell>
          <cell r="B102">
            <v>1</v>
          </cell>
          <cell r="C102" t="str">
            <v>Car Park Building</v>
          </cell>
          <cell r="D102" t="str">
            <v>42</v>
          </cell>
          <cell r="E102" t="str">
            <v>LAN</v>
          </cell>
          <cell r="F102" t="str">
            <v>LAN</v>
          </cell>
          <cell r="G102">
            <v>38820</v>
          </cell>
          <cell r="H102" t="str">
            <v>Active</v>
          </cell>
          <cell r="I102">
            <v>6474</v>
          </cell>
          <cell r="J102">
            <v>39343</v>
          </cell>
          <cell r="K102" t="str">
            <v>V</v>
          </cell>
          <cell r="L102" t="str">
            <v>CP</v>
          </cell>
          <cell r="M102" t="str">
            <v>0004</v>
          </cell>
          <cell r="N102">
            <v>2751450</v>
          </cell>
          <cell r="O102">
            <v>0</v>
          </cell>
          <cell r="P102">
            <v>0</v>
          </cell>
          <cell r="Q102">
            <v>0</v>
          </cell>
          <cell r="R102">
            <v>2751450</v>
          </cell>
          <cell r="S102">
            <v>2292326.75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</row>
        <row r="103">
          <cell r="A103" t="str">
            <v>1010300</v>
          </cell>
          <cell r="B103">
            <v>1</v>
          </cell>
          <cell r="C103" t="str">
            <v>85 Tirangi Road</v>
          </cell>
          <cell r="D103" t="str">
            <v>80</v>
          </cell>
          <cell r="E103" t="str">
            <v>LAN</v>
          </cell>
          <cell r="F103" t="str">
            <v>LAN</v>
          </cell>
          <cell r="G103">
            <v>38820</v>
          </cell>
          <cell r="H103" t="str">
            <v>Active</v>
          </cell>
          <cell r="I103">
            <v>494</v>
          </cell>
          <cell r="J103">
            <v>39343</v>
          </cell>
          <cell r="K103" t="str">
            <v>AL</v>
          </cell>
          <cell r="L103" t="str">
            <v>WA</v>
          </cell>
          <cell r="M103" t="str">
            <v>0085</v>
          </cell>
          <cell r="N103">
            <v>259350</v>
          </cell>
          <cell r="O103">
            <v>0</v>
          </cell>
          <cell r="P103">
            <v>0</v>
          </cell>
          <cell r="Q103">
            <v>0</v>
          </cell>
          <cell r="R103">
            <v>259350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</row>
        <row r="104">
          <cell r="A104" t="str">
            <v>1010400</v>
          </cell>
          <cell r="B104">
            <v>1</v>
          </cell>
          <cell r="C104" t="str">
            <v>87 Tirangi Road</v>
          </cell>
          <cell r="D104" t="str">
            <v>80</v>
          </cell>
          <cell r="E104" t="str">
            <v>LAN</v>
          </cell>
          <cell r="F104" t="str">
            <v>LAN</v>
          </cell>
          <cell r="G104">
            <v>38820</v>
          </cell>
          <cell r="H104" t="str">
            <v>Active</v>
          </cell>
          <cell r="I104">
            <v>485</v>
          </cell>
          <cell r="J104">
            <v>39343</v>
          </cell>
          <cell r="K104" t="str">
            <v>AL</v>
          </cell>
          <cell r="L104" t="str">
            <v>WA</v>
          </cell>
          <cell r="M104" t="str">
            <v>0087</v>
          </cell>
          <cell r="N104">
            <v>254625</v>
          </cell>
          <cell r="O104">
            <v>0</v>
          </cell>
          <cell r="P104">
            <v>0</v>
          </cell>
          <cell r="Q104">
            <v>0</v>
          </cell>
          <cell r="R104">
            <v>254625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</row>
        <row r="105">
          <cell r="A105" t="str">
            <v>1010500</v>
          </cell>
          <cell r="B105">
            <v>1</v>
          </cell>
          <cell r="C105" t="str">
            <v>89 Tirangi Road</v>
          </cell>
          <cell r="D105" t="str">
            <v>24</v>
          </cell>
          <cell r="E105" t="str">
            <v>LAN</v>
          </cell>
          <cell r="F105" t="str">
            <v>LAN</v>
          </cell>
          <cell r="G105">
            <v>38820</v>
          </cell>
          <cell r="H105" t="str">
            <v>Active</v>
          </cell>
          <cell r="I105">
            <v>489</v>
          </cell>
          <cell r="J105">
            <v>39343</v>
          </cell>
          <cell r="K105" t="str">
            <v>AL</v>
          </cell>
          <cell r="L105" t="str">
            <v>WA</v>
          </cell>
          <cell r="M105" t="str">
            <v>0089</v>
          </cell>
          <cell r="N105">
            <v>256725</v>
          </cell>
          <cell r="O105">
            <v>0</v>
          </cell>
          <cell r="P105">
            <v>0</v>
          </cell>
          <cell r="Q105">
            <v>0</v>
          </cell>
          <cell r="R105">
            <v>256725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</row>
        <row r="106">
          <cell r="A106" t="str">
            <v>1010600</v>
          </cell>
          <cell r="B106">
            <v>1</v>
          </cell>
          <cell r="C106" t="str">
            <v>91 Tirangi Road</v>
          </cell>
          <cell r="D106" t="str">
            <v>80</v>
          </cell>
          <cell r="E106" t="str">
            <v>LAN</v>
          </cell>
          <cell r="F106" t="str">
            <v>LAN</v>
          </cell>
          <cell r="G106">
            <v>38820</v>
          </cell>
          <cell r="H106" t="str">
            <v>Active</v>
          </cell>
          <cell r="I106">
            <v>669</v>
          </cell>
          <cell r="J106">
            <v>39343</v>
          </cell>
          <cell r="K106" t="str">
            <v>AL</v>
          </cell>
          <cell r="L106" t="str">
            <v>WA</v>
          </cell>
          <cell r="M106" t="str">
            <v>0091</v>
          </cell>
          <cell r="N106">
            <v>351225</v>
          </cell>
          <cell r="O106">
            <v>0</v>
          </cell>
          <cell r="P106">
            <v>0</v>
          </cell>
          <cell r="Q106">
            <v>0</v>
          </cell>
          <cell r="R106">
            <v>351225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</row>
        <row r="107">
          <cell r="A107" t="str">
            <v>1010700</v>
          </cell>
          <cell r="B107">
            <v>1</v>
          </cell>
          <cell r="C107" t="str">
            <v>2 Miro St or 333 Broadway</v>
          </cell>
          <cell r="D107" t="str">
            <v>80</v>
          </cell>
          <cell r="E107" t="str">
            <v>LAN</v>
          </cell>
          <cell r="F107" t="str">
            <v>LAN</v>
          </cell>
          <cell r="G107">
            <v>38820</v>
          </cell>
          <cell r="H107" t="str">
            <v>Active</v>
          </cell>
          <cell r="I107">
            <v>498</v>
          </cell>
          <cell r="J107">
            <v>39343</v>
          </cell>
          <cell r="K107" t="str">
            <v>C</v>
          </cell>
          <cell r="L107" t="str">
            <v>NA</v>
          </cell>
          <cell r="M107" t="str">
            <v>0009</v>
          </cell>
          <cell r="N107">
            <v>265000</v>
          </cell>
          <cell r="O107">
            <v>0</v>
          </cell>
          <cell r="P107">
            <v>0</v>
          </cell>
          <cell r="Q107">
            <v>0</v>
          </cell>
          <cell r="R107">
            <v>265000</v>
          </cell>
          <cell r="S107">
            <v>158000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</row>
        <row r="108">
          <cell r="A108" t="str">
            <v>1010800</v>
          </cell>
          <cell r="B108">
            <v>1</v>
          </cell>
          <cell r="C108" t="str">
            <v>9 Miro Street</v>
          </cell>
          <cell r="D108" t="str">
            <v>24</v>
          </cell>
          <cell r="E108" t="str">
            <v>LAN</v>
          </cell>
          <cell r="F108" t="str">
            <v>LAN</v>
          </cell>
          <cell r="G108">
            <v>38820</v>
          </cell>
          <cell r="H108" t="str">
            <v>Active</v>
          </cell>
          <cell r="I108">
            <v>1169</v>
          </cell>
          <cell r="J108">
            <v>39343</v>
          </cell>
          <cell r="K108" t="str">
            <v>C</v>
          </cell>
          <cell r="L108" t="str">
            <v>NA</v>
          </cell>
          <cell r="M108" t="str">
            <v>0008</v>
          </cell>
          <cell r="N108">
            <v>438375</v>
          </cell>
          <cell r="O108">
            <v>0</v>
          </cell>
          <cell r="P108">
            <v>0</v>
          </cell>
          <cell r="Q108">
            <v>0</v>
          </cell>
          <cell r="R108">
            <v>438375</v>
          </cell>
          <cell r="S108">
            <v>355375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</row>
        <row r="109">
          <cell r="A109" t="str">
            <v>1010900</v>
          </cell>
          <cell r="B109">
            <v>1</v>
          </cell>
          <cell r="C109" t="str">
            <v>13 Miro St</v>
          </cell>
          <cell r="D109" t="str">
            <v>24</v>
          </cell>
          <cell r="E109" t="str">
            <v>LAN</v>
          </cell>
          <cell r="F109" t="str">
            <v>LAN</v>
          </cell>
          <cell r="G109">
            <v>38820</v>
          </cell>
          <cell r="H109" t="str">
            <v>Active</v>
          </cell>
          <cell r="I109">
            <v>488</v>
          </cell>
          <cell r="J109">
            <v>39343</v>
          </cell>
          <cell r="K109" t="str">
            <v>C</v>
          </cell>
          <cell r="L109" t="str">
            <v>NA</v>
          </cell>
          <cell r="M109" t="str">
            <v>0013</v>
          </cell>
          <cell r="N109">
            <v>210000</v>
          </cell>
          <cell r="O109">
            <v>0</v>
          </cell>
          <cell r="P109">
            <v>0</v>
          </cell>
          <cell r="Q109">
            <v>0</v>
          </cell>
          <cell r="R109">
            <v>210000</v>
          </cell>
          <cell r="S109">
            <v>127000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</row>
        <row r="110">
          <cell r="A110" t="str">
            <v>1011000</v>
          </cell>
          <cell r="B110">
            <v>1</v>
          </cell>
          <cell r="C110" t="str">
            <v>15 Miro</v>
          </cell>
          <cell r="D110" t="str">
            <v>80</v>
          </cell>
          <cell r="E110" t="str">
            <v>LAN</v>
          </cell>
          <cell r="F110" t="str">
            <v>LAN</v>
          </cell>
          <cell r="G110">
            <v>38820</v>
          </cell>
          <cell r="H110" t="str">
            <v>Active</v>
          </cell>
          <cell r="I110">
            <v>450</v>
          </cell>
          <cell r="J110">
            <v>39343</v>
          </cell>
          <cell r="K110" t="str">
            <v>C</v>
          </cell>
          <cell r="L110" t="str">
            <v>NA</v>
          </cell>
          <cell r="M110" t="str">
            <v>0015</v>
          </cell>
          <cell r="N110">
            <v>210000</v>
          </cell>
          <cell r="O110">
            <v>0</v>
          </cell>
          <cell r="P110">
            <v>0</v>
          </cell>
          <cell r="Q110">
            <v>0</v>
          </cell>
          <cell r="R110">
            <v>210000</v>
          </cell>
          <cell r="S110">
            <v>127000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</row>
        <row r="111">
          <cell r="A111" t="str">
            <v>1011100</v>
          </cell>
          <cell r="B111">
            <v>1</v>
          </cell>
          <cell r="C111" t="str">
            <v>17 Miro St</v>
          </cell>
          <cell r="D111" t="str">
            <v>24</v>
          </cell>
          <cell r="E111" t="str">
            <v>LAN</v>
          </cell>
          <cell r="F111" t="str">
            <v>LAN</v>
          </cell>
          <cell r="G111">
            <v>38820</v>
          </cell>
          <cell r="H111" t="str">
            <v>Active</v>
          </cell>
          <cell r="I111">
            <v>451</v>
          </cell>
          <cell r="J111">
            <v>39343</v>
          </cell>
          <cell r="K111" t="str">
            <v>C</v>
          </cell>
          <cell r="L111" t="str">
            <v>NA</v>
          </cell>
          <cell r="M111" t="str">
            <v>0017</v>
          </cell>
          <cell r="N111">
            <v>210000</v>
          </cell>
          <cell r="O111">
            <v>0</v>
          </cell>
          <cell r="P111">
            <v>0</v>
          </cell>
          <cell r="Q111">
            <v>0</v>
          </cell>
          <cell r="R111">
            <v>210000</v>
          </cell>
          <cell r="S111">
            <v>127000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</row>
        <row r="112">
          <cell r="A112" t="str">
            <v>1011200</v>
          </cell>
          <cell r="B112">
            <v>1</v>
          </cell>
          <cell r="C112" t="str">
            <v>19 Miro St</v>
          </cell>
          <cell r="D112" t="str">
            <v>24</v>
          </cell>
          <cell r="E112" t="str">
            <v>LAN</v>
          </cell>
          <cell r="F112" t="str">
            <v>LAN</v>
          </cell>
          <cell r="G112">
            <v>38820</v>
          </cell>
          <cell r="H112" t="str">
            <v>Active</v>
          </cell>
          <cell r="I112">
            <v>487</v>
          </cell>
          <cell r="J112">
            <v>39343</v>
          </cell>
          <cell r="K112" t="str">
            <v>C</v>
          </cell>
          <cell r="L112" t="str">
            <v>NA</v>
          </cell>
          <cell r="M112" t="str">
            <v>0019</v>
          </cell>
          <cell r="N112">
            <v>210000</v>
          </cell>
          <cell r="O112">
            <v>0</v>
          </cell>
          <cell r="P112">
            <v>0</v>
          </cell>
          <cell r="Q112">
            <v>0</v>
          </cell>
          <cell r="R112">
            <v>210000</v>
          </cell>
          <cell r="S112">
            <v>127000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</row>
        <row r="113">
          <cell r="A113" t="str">
            <v>1011300</v>
          </cell>
          <cell r="B113">
            <v>1</v>
          </cell>
          <cell r="C113" t="str">
            <v>335 Broadway</v>
          </cell>
          <cell r="D113" t="str">
            <v>24</v>
          </cell>
          <cell r="E113" t="str">
            <v>LAN</v>
          </cell>
          <cell r="F113" t="str">
            <v>LAN</v>
          </cell>
          <cell r="G113">
            <v>38820</v>
          </cell>
          <cell r="H113" t="str">
            <v>Active</v>
          </cell>
          <cell r="I113">
            <v>506</v>
          </cell>
          <cell r="J113">
            <v>39343</v>
          </cell>
          <cell r="K113" t="str">
            <v>C</v>
          </cell>
          <cell r="L113" t="str">
            <v>NA</v>
          </cell>
          <cell r="M113" t="str">
            <v>0335</v>
          </cell>
          <cell r="N113">
            <v>250000</v>
          </cell>
          <cell r="O113">
            <v>0</v>
          </cell>
          <cell r="P113">
            <v>0</v>
          </cell>
          <cell r="Q113">
            <v>0</v>
          </cell>
          <cell r="R113">
            <v>250000</v>
          </cell>
          <cell r="S113">
            <v>150000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</row>
        <row r="114">
          <cell r="A114" t="str">
            <v>1011400</v>
          </cell>
          <cell r="B114">
            <v>1</v>
          </cell>
          <cell r="C114" t="str">
            <v>337 Broadway</v>
          </cell>
          <cell r="D114" t="str">
            <v>24</v>
          </cell>
          <cell r="E114" t="str">
            <v>LAN</v>
          </cell>
          <cell r="F114" t="str">
            <v>LAN</v>
          </cell>
          <cell r="G114">
            <v>38820</v>
          </cell>
          <cell r="H114" t="str">
            <v>Active</v>
          </cell>
          <cell r="I114">
            <v>506</v>
          </cell>
          <cell r="J114">
            <v>39343</v>
          </cell>
          <cell r="K114" t="str">
            <v>C</v>
          </cell>
          <cell r="L114" t="str">
            <v>NA</v>
          </cell>
          <cell r="M114" t="str">
            <v>0337</v>
          </cell>
          <cell r="N114">
            <v>250000</v>
          </cell>
          <cell r="O114">
            <v>0</v>
          </cell>
          <cell r="P114">
            <v>0</v>
          </cell>
          <cell r="Q114">
            <v>0</v>
          </cell>
          <cell r="R114">
            <v>250000</v>
          </cell>
          <cell r="S114">
            <v>150000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</row>
        <row r="115">
          <cell r="A115" t="str">
            <v>1011500</v>
          </cell>
          <cell r="B115">
            <v>1</v>
          </cell>
          <cell r="C115" t="str">
            <v>341 Broadway</v>
          </cell>
          <cell r="D115" t="str">
            <v>24</v>
          </cell>
          <cell r="E115" t="str">
            <v>LAN</v>
          </cell>
          <cell r="F115" t="str">
            <v>LAN</v>
          </cell>
          <cell r="G115">
            <v>38820</v>
          </cell>
          <cell r="H115" t="str">
            <v>Active</v>
          </cell>
          <cell r="I115">
            <v>506</v>
          </cell>
          <cell r="J115">
            <v>39343</v>
          </cell>
          <cell r="K115" t="str">
            <v>C</v>
          </cell>
          <cell r="L115" t="str">
            <v>NA</v>
          </cell>
          <cell r="M115" t="str">
            <v>0341</v>
          </cell>
          <cell r="N115">
            <v>250000</v>
          </cell>
          <cell r="O115">
            <v>0</v>
          </cell>
          <cell r="P115">
            <v>0</v>
          </cell>
          <cell r="Q115">
            <v>0</v>
          </cell>
          <cell r="R115">
            <v>250000</v>
          </cell>
          <cell r="S115">
            <v>150000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</row>
        <row r="116">
          <cell r="A116" t="str">
            <v>1011600</v>
          </cell>
          <cell r="B116">
            <v>1</v>
          </cell>
          <cell r="C116" t="str">
            <v>343 Broadway</v>
          </cell>
          <cell r="D116" t="str">
            <v>24</v>
          </cell>
          <cell r="E116" t="str">
            <v>LAN</v>
          </cell>
          <cell r="F116" t="str">
            <v>LAN</v>
          </cell>
          <cell r="G116">
            <v>38820</v>
          </cell>
          <cell r="H116" t="str">
            <v>Active</v>
          </cell>
          <cell r="I116">
            <v>506</v>
          </cell>
          <cell r="J116">
            <v>39343</v>
          </cell>
          <cell r="K116" t="str">
            <v>C</v>
          </cell>
          <cell r="L116" t="str">
            <v>NA</v>
          </cell>
          <cell r="M116" t="str">
            <v>0343</v>
          </cell>
          <cell r="N116">
            <v>250000</v>
          </cell>
          <cell r="O116">
            <v>0</v>
          </cell>
          <cell r="P116">
            <v>0</v>
          </cell>
          <cell r="Q116">
            <v>0</v>
          </cell>
          <cell r="R116">
            <v>250000</v>
          </cell>
          <cell r="S116">
            <v>150000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</row>
        <row r="117">
          <cell r="A117" t="str">
            <v>1011700</v>
          </cell>
          <cell r="B117">
            <v>1</v>
          </cell>
          <cell r="C117" t="str">
            <v>WCC Road</v>
          </cell>
          <cell r="D117" t="str">
            <v>80</v>
          </cell>
          <cell r="E117" t="str">
            <v>LAN</v>
          </cell>
          <cell r="F117" t="str">
            <v>LAN</v>
          </cell>
          <cell r="G117">
            <v>38820</v>
          </cell>
          <cell r="H117" t="str">
            <v>Active</v>
          </cell>
          <cell r="I117">
            <v>1</v>
          </cell>
          <cell r="J117">
            <v>39343</v>
          </cell>
          <cell r="K117" t="str">
            <v>X</v>
          </cell>
          <cell r="L117" t="str">
            <v>RO</v>
          </cell>
          <cell r="M117" t="str">
            <v>0007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</row>
        <row r="118">
          <cell r="A118" t="str">
            <v>1011800</v>
          </cell>
          <cell r="B118">
            <v>1</v>
          </cell>
          <cell r="C118" t="str">
            <v>WIAL Road</v>
          </cell>
          <cell r="D118" t="str">
            <v>80</v>
          </cell>
          <cell r="E118" t="str">
            <v>LAN</v>
          </cell>
          <cell r="F118" t="str">
            <v>LAN</v>
          </cell>
          <cell r="G118">
            <v>38820</v>
          </cell>
          <cell r="H118" t="str">
            <v>Active</v>
          </cell>
          <cell r="I118">
            <v>1</v>
          </cell>
          <cell r="J118">
            <v>39343</v>
          </cell>
          <cell r="K118" t="str">
            <v>X</v>
          </cell>
          <cell r="L118" t="str">
            <v>RO</v>
          </cell>
          <cell r="M118" t="str">
            <v>0001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</row>
        <row r="119">
          <cell r="A119" t="str">
            <v>1011900</v>
          </cell>
          <cell r="B119">
            <v>1</v>
          </cell>
          <cell r="C119" t="str">
            <v>WIAL Airside Road</v>
          </cell>
          <cell r="D119" t="str">
            <v>80</v>
          </cell>
          <cell r="E119" t="str">
            <v>LAN</v>
          </cell>
          <cell r="F119" t="str">
            <v>LAN</v>
          </cell>
          <cell r="G119">
            <v>38820</v>
          </cell>
          <cell r="H119" t="str">
            <v>Active</v>
          </cell>
          <cell r="I119">
            <v>2031</v>
          </cell>
          <cell r="J119">
            <v>39343</v>
          </cell>
          <cell r="K119" t="str">
            <v>AC</v>
          </cell>
          <cell r="L119" t="str">
            <v>RO</v>
          </cell>
          <cell r="M119" t="str">
            <v>0005</v>
          </cell>
          <cell r="N119">
            <v>446820</v>
          </cell>
          <cell r="O119">
            <v>0</v>
          </cell>
          <cell r="P119">
            <v>0</v>
          </cell>
          <cell r="Q119">
            <v>0</v>
          </cell>
          <cell r="R119">
            <v>446820</v>
          </cell>
          <cell r="S119">
            <v>326589.59999999998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</row>
        <row r="120">
          <cell r="A120" t="str">
            <v>1012000</v>
          </cell>
          <cell r="B120">
            <v>1</v>
          </cell>
          <cell r="C120" t="str">
            <v>Kidney Site</v>
          </cell>
          <cell r="D120" t="str">
            <v>80</v>
          </cell>
          <cell r="E120" t="str">
            <v>LAN</v>
          </cell>
          <cell r="F120" t="str">
            <v>LAN</v>
          </cell>
          <cell r="G120">
            <v>38820</v>
          </cell>
          <cell r="H120" t="str">
            <v>Active</v>
          </cell>
          <cell r="I120">
            <v>4343</v>
          </cell>
          <cell r="J120">
            <v>39343</v>
          </cell>
          <cell r="K120" t="str">
            <v>C</v>
          </cell>
          <cell r="L120" t="str">
            <v>NA</v>
          </cell>
          <cell r="M120" t="str">
            <v>0014</v>
          </cell>
          <cell r="N120">
            <v>2714375</v>
          </cell>
          <cell r="O120">
            <v>0</v>
          </cell>
          <cell r="P120">
            <v>0</v>
          </cell>
          <cell r="Q120">
            <v>0</v>
          </cell>
          <cell r="R120">
            <v>2714375</v>
          </cell>
          <cell r="S120">
            <v>2426223.5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</row>
        <row r="121">
          <cell r="A121" t="str">
            <v>1012100</v>
          </cell>
          <cell r="B121">
            <v>1</v>
          </cell>
          <cell r="C121" t="str">
            <v>Service Station</v>
          </cell>
          <cell r="D121" t="str">
            <v>80</v>
          </cell>
          <cell r="E121" t="str">
            <v>LAN</v>
          </cell>
          <cell r="F121" t="str">
            <v>LAN</v>
          </cell>
          <cell r="G121">
            <v>38820</v>
          </cell>
          <cell r="H121" t="str">
            <v>Active</v>
          </cell>
          <cell r="I121">
            <v>3053</v>
          </cell>
          <cell r="J121">
            <v>39343</v>
          </cell>
          <cell r="K121" t="str">
            <v>I</v>
          </cell>
          <cell r="L121" t="str">
            <v>NA</v>
          </cell>
          <cell r="M121" t="str">
            <v>0036</v>
          </cell>
          <cell r="N121">
            <v>2442400</v>
          </cell>
          <cell r="O121">
            <v>0</v>
          </cell>
          <cell r="P121">
            <v>0</v>
          </cell>
          <cell r="Q121">
            <v>0</v>
          </cell>
          <cell r="R121">
            <v>2442400</v>
          </cell>
          <cell r="S121">
            <v>534275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</row>
        <row r="122">
          <cell r="A122" t="str">
            <v>1012200</v>
          </cell>
          <cell r="B122">
            <v>1</v>
          </cell>
          <cell r="C122" t="str">
            <v>Other Site</v>
          </cell>
          <cell r="D122" t="str">
            <v>80</v>
          </cell>
          <cell r="E122" t="str">
            <v>LAN</v>
          </cell>
          <cell r="F122" t="str">
            <v>LAN</v>
          </cell>
          <cell r="G122">
            <v>38820</v>
          </cell>
          <cell r="H122" t="str">
            <v>Active</v>
          </cell>
          <cell r="I122">
            <v>751</v>
          </cell>
          <cell r="J122">
            <v>39343</v>
          </cell>
          <cell r="K122" t="str">
            <v>I</v>
          </cell>
          <cell r="L122" t="str">
            <v>NA</v>
          </cell>
          <cell r="M122" t="str">
            <v>0038</v>
          </cell>
          <cell r="N122">
            <v>544475</v>
          </cell>
          <cell r="O122">
            <v>0</v>
          </cell>
          <cell r="P122">
            <v>0</v>
          </cell>
          <cell r="Q122">
            <v>0</v>
          </cell>
          <cell r="R122">
            <v>544475</v>
          </cell>
          <cell r="S122">
            <v>75100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</row>
        <row r="123">
          <cell r="A123" t="str">
            <v>1012300</v>
          </cell>
          <cell r="B123">
            <v>1</v>
          </cell>
          <cell r="C123" t="str">
            <v>Moa Point Road lot 2</v>
          </cell>
          <cell r="D123" t="str">
            <v>80</v>
          </cell>
          <cell r="E123" t="str">
            <v>LAN</v>
          </cell>
          <cell r="F123" t="str">
            <v>LAN</v>
          </cell>
          <cell r="G123">
            <v>38820</v>
          </cell>
          <cell r="H123" t="str">
            <v>Active</v>
          </cell>
          <cell r="I123">
            <v>19042</v>
          </cell>
          <cell r="J123">
            <v>39343</v>
          </cell>
          <cell r="K123" t="str">
            <v>C</v>
          </cell>
          <cell r="L123" t="str">
            <v>HO</v>
          </cell>
          <cell r="M123" t="str">
            <v>0020</v>
          </cell>
          <cell r="N123">
            <v>476050</v>
          </cell>
          <cell r="O123">
            <v>0</v>
          </cell>
          <cell r="P123">
            <v>0</v>
          </cell>
          <cell r="Q123">
            <v>0</v>
          </cell>
          <cell r="R123">
            <v>476050</v>
          </cell>
          <cell r="S123">
            <v>194377.60000000001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</row>
        <row r="124">
          <cell r="A124" t="str">
            <v>1012400</v>
          </cell>
          <cell r="B124">
            <v>1</v>
          </cell>
          <cell r="C124" t="str">
            <v>5 Bridge Street</v>
          </cell>
          <cell r="D124" t="str">
            <v>24</v>
          </cell>
          <cell r="E124" t="str">
            <v>LAN</v>
          </cell>
          <cell r="F124" t="str">
            <v>LAN</v>
          </cell>
          <cell r="G124">
            <v>38820</v>
          </cell>
          <cell r="H124" t="str">
            <v>Active</v>
          </cell>
          <cell r="I124">
            <v>714</v>
          </cell>
          <cell r="J124">
            <v>39343</v>
          </cell>
          <cell r="K124" t="str">
            <v>AL</v>
          </cell>
          <cell r="L124" t="str">
            <v>HO</v>
          </cell>
          <cell r="M124" t="str">
            <v>0005</v>
          </cell>
          <cell r="N124">
            <v>270000</v>
          </cell>
          <cell r="O124">
            <v>0</v>
          </cell>
          <cell r="P124">
            <v>0</v>
          </cell>
          <cell r="Q124">
            <v>0</v>
          </cell>
          <cell r="R124">
            <v>270000</v>
          </cell>
          <cell r="S124">
            <v>190250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</row>
        <row r="125">
          <cell r="A125" t="str">
            <v>1012500</v>
          </cell>
          <cell r="B125">
            <v>1</v>
          </cell>
          <cell r="C125" t="str">
            <v>234 Coutts st</v>
          </cell>
          <cell r="D125" t="str">
            <v>24</v>
          </cell>
          <cell r="E125" t="str">
            <v>LAN</v>
          </cell>
          <cell r="F125" t="str">
            <v>LAN</v>
          </cell>
          <cell r="G125">
            <v>38820</v>
          </cell>
          <cell r="H125" t="str">
            <v>Active</v>
          </cell>
          <cell r="I125">
            <v>402</v>
          </cell>
          <cell r="J125">
            <v>39343</v>
          </cell>
          <cell r="K125" t="str">
            <v>AL</v>
          </cell>
          <cell r="L125" t="str">
            <v>HO</v>
          </cell>
          <cell r="M125" t="str">
            <v>0234</v>
          </cell>
          <cell r="N125">
            <v>225000</v>
          </cell>
          <cell r="O125">
            <v>0</v>
          </cell>
          <cell r="P125">
            <v>0</v>
          </cell>
          <cell r="Q125">
            <v>0</v>
          </cell>
          <cell r="R125">
            <v>225000</v>
          </cell>
          <cell r="S125">
            <v>117250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</row>
        <row r="126">
          <cell r="A126" t="str">
            <v>1012900</v>
          </cell>
          <cell r="B126">
            <v>1</v>
          </cell>
          <cell r="C126" t="str">
            <v>19 Bridge st</v>
          </cell>
          <cell r="D126" t="str">
            <v>24</v>
          </cell>
          <cell r="E126" t="str">
            <v>LAN</v>
          </cell>
          <cell r="F126" t="str">
            <v>LAN</v>
          </cell>
          <cell r="G126">
            <v>38820</v>
          </cell>
          <cell r="H126" t="str">
            <v>Active</v>
          </cell>
          <cell r="I126">
            <v>445</v>
          </cell>
          <cell r="J126">
            <v>39343</v>
          </cell>
          <cell r="K126" t="str">
            <v>AL</v>
          </cell>
          <cell r="L126" t="str">
            <v>HO</v>
          </cell>
          <cell r="M126" t="str">
            <v>0019</v>
          </cell>
          <cell r="N126">
            <v>220000</v>
          </cell>
          <cell r="O126">
            <v>0</v>
          </cell>
          <cell r="P126">
            <v>0</v>
          </cell>
          <cell r="Q126">
            <v>0</v>
          </cell>
          <cell r="R126">
            <v>220000</v>
          </cell>
          <cell r="S126">
            <v>135000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</row>
        <row r="127">
          <cell r="A127" t="str">
            <v>1013000</v>
          </cell>
          <cell r="B127">
            <v>1</v>
          </cell>
          <cell r="C127" t="str">
            <v>39 Bridge st</v>
          </cell>
          <cell r="D127" t="str">
            <v>24</v>
          </cell>
          <cell r="E127" t="str">
            <v>LAN</v>
          </cell>
          <cell r="F127" t="str">
            <v>LAN</v>
          </cell>
          <cell r="G127">
            <v>38820</v>
          </cell>
          <cell r="H127" t="str">
            <v>Active</v>
          </cell>
          <cell r="I127">
            <v>723</v>
          </cell>
          <cell r="J127">
            <v>39343</v>
          </cell>
          <cell r="K127" t="str">
            <v>AL</v>
          </cell>
          <cell r="L127" t="str">
            <v>HO</v>
          </cell>
          <cell r="M127" t="str">
            <v>0039</v>
          </cell>
          <cell r="N127">
            <v>270000</v>
          </cell>
          <cell r="O127">
            <v>0</v>
          </cell>
          <cell r="P127">
            <v>0</v>
          </cell>
          <cell r="Q127">
            <v>0</v>
          </cell>
          <cell r="R127">
            <v>270000</v>
          </cell>
          <cell r="S127">
            <v>165000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</row>
        <row r="128">
          <cell r="A128" t="str">
            <v>1013100</v>
          </cell>
          <cell r="B128">
            <v>1</v>
          </cell>
          <cell r="C128" t="str">
            <v>33 Bridge St</v>
          </cell>
          <cell r="D128" t="str">
            <v>24</v>
          </cell>
          <cell r="E128" t="str">
            <v>LAN</v>
          </cell>
          <cell r="F128" t="str">
            <v>LAN</v>
          </cell>
          <cell r="G128">
            <v>38820</v>
          </cell>
          <cell r="H128" t="str">
            <v>Active</v>
          </cell>
          <cell r="I128">
            <v>724</v>
          </cell>
          <cell r="J128">
            <v>39343</v>
          </cell>
          <cell r="K128" t="str">
            <v>AL</v>
          </cell>
          <cell r="L128" t="str">
            <v>HO</v>
          </cell>
          <cell r="M128" t="str">
            <v>0033</v>
          </cell>
          <cell r="N128">
            <v>270000</v>
          </cell>
          <cell r="O128">
            <v>0</v>
          </cell>
          <cell r="P128">
            <v>0</v>
          </cell>
          <cell r="Q128">
            <v>0</v>
          </cell>
          <cell r="R128">
            <v>270000</v>
          </cell>
          <cell r="S128">
            <v>165000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</row>
        <row r="129">
          <cell r="A129" t="str">
            <v>1013200</v>
          </cell>
          <cell r="B129">
            <v>1</v>
          </cell>
          <cell r="C129" t="str">
            <v>45 Bridge St</v>
          </cell>
          <cell r="D129" t="str">
            <v>80</v>
          </cell>
          <cell r="E129" t="str">
            <v>LAN</v>
          </cell>
          <cell r="F129" t="str">
            <v>LAN</v>
          </cell>
          <cell r="G129">
            <v>38820</v>
          </cell>
          <cell r="H129" t="str">
            <v>Active</v>
          </cell>
          <cell r="I129">
            <v>692</v>
          </cell>
          <cell r="J129">
            <v>39343</v>
          </cell>
          <cell r="K129" t="str">
            <v>AL</v>
          </cell>
          <cell r="L129" t="str">
            <v>HO</v>
          </cell>
          <cell r="M129" t="str">
            <v>0045</v>
          </cell>
          <cell r="N129">
            <v>270000</v>
          </cell>
          <cell r="O129">
            <v>0</v>
          </cell>
          <cell r="P129">
            <v>0</v>
          </cell>
          <cell r="Q129">
            <v>0</v>
          </cell>
          <cell r="R129">
            <v>270000</v>
          </cell>
          <cell r="S129">
            <v>165000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</row>
        <row r="130">
          <cell r="A130" t="str">
            <v>1013300</v>
          </cell>
          <cell r="B130">
            <v>1</v>
          </cell>
          <cell r="C130" t="str">
            <v>59 Bridge St</v>
          </cell>
          <cell r="D130" t="str">
            <v>24</v>
          </cell>
          <cell r="E130" t="str">
            <v>LAN</v>
          </cell>
          <cell r="F130" t="str">
            <v>LAN</v>
          </cell>
          <cell r="G130">
            <v>38820</v>
          </cell>
          <cell r="H130" t="str">
            <v>Active</v>
          </cell>
          <cell r="I130">
            <v>393</v>
          </cell>
          <cell r="J130">
            <v>39343</v>
          </cell>
          <cell r="K130" t="str">
            <v>AL</v>
          </cell>
          <cell r="L130" t="str">
            <v>HO</v>
          </cell>
          <cell r="M130" t="str">
            <v>0059</v>
          </cell>
          <cell r="N130">
            <v>205000</v>
          </cell>
          <cell r="O130">
            <v>0</v>
          </cell>
          <cell r="P130">
            <v>0</v>
          </cell>
          <cell r="Q130">
            <v>0</v>
          </cell>
          <cell r="R130">
            <v>205000</v>
          </cell>
          <cell r="S130">
            <v>123000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</row>
        <row r="131">
          <cell r="A131" t="str">
            <v>1013400</v>
          </cell>
          <cell r="B131">
            <v>1</v>
          </cell>
          <cell r="C131" t="str">
            <v>31 Bridge St</v>
          </cell>
          <cell r="D131" t="str">
            <v>24</v>
          </cell>
          <cell r="E131" t="str">
            <v>LAN</v>
          </cell>
          <cell r="F131" t="str">
            <v>LAN</v>
          </cell>
          <cell r="G131">
            <v>38820</v>
          </cell>
          <cell r="H131" t="str">
            <v>Active</v>
          </cell>
          <cell r="I131">
            <v>724</v>
          </cell>
          <cell r="J131">
            <v>39343</v>
          </cell>
          <cell r="K131" t="str">
            <v>AL</v>
          </cell>
          <cell r="L131" t="str">
            <v>HO</v>
          </cell>
          <cell r="M131" t="str">
            <v>0031</v>
          </cell>
          <cell r="N131">
            <v>270000</v>
          </cell>
          <cell r="O131">
            <v>0</v>
          </cell>
          <cell r="P131">
            <v>0</v>
          </cell>
          <cell r="Q131">
            <v>0</v>
          </cell>
          <cell r="R131">
            <v>270000</v>
          </cell>
          <cell r="S131">
            <v>165000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</row>
        <row r="132">
          <cell r="A132" t="str">
            <v>1013500</v>
          </cell>
          <cell r="B132">
            <v>1</v>
          </cell>
          <cell r="C132" t="str">
            <v>51 Bridge St</v>
          </cell>
          <cell r="D132" t="str">
            <v>24</v>
          </cell>
          <cell r="E132" t="str">
            <v>LAN</v>
          </cell>
          <cell r="F132" t="str">
            <v>LAN</v>
          </cell>
          <cell r="G132">
            <v>38820</v>
          </cell>
          <cell r="H132" t="str">
            <v>Active</v>
          </cell>
          <cell r="I132">
            <v>597</v>
          </cell>
          <cell r="J132">
            <v>39343</v>
          </cell>
          <cell r="K132" t="str">
            <v>AL</v>
          </cell>
          <cell r="L132" t="str">
            <v>HO</v>
          </cell>
          <cell r="M132" t="str">
            <v>0051</v>
          </cell>
          <cell r="N132">
            <v>250000</v>
          </cell>
          <cell r="O132">
            <v>0</v>
          </cell>
          <cell r="P132">
            <v>0</v>
          </cell>
          <cell r="Q132">
            <v>0</v>
          </cell>
          <cell r="R132">
            <v>250000</v>
          </cell>
          <cell r="S132">
            <v>153000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</row>
        <row r="133">
          <cell r="A133" t="str">
            <v>1013600</v>
          </cell>
          <cell r="B133">
            <v>1</v>
          </cell>
          <cell r="C133" t="str">
            <v>73 Bridge St</v>
          </cell>
          <cell r="D133" t="str">
            <v>80</v>
          </cell>
          <cell r="E133" t="str">
            <v>LAN</v>
          </cell>
          <cell r="F133" t="str">
            <v>LAN</v>
          </cell>
          <cell r="G133">
            <v>38820</v>
          </cell>
          <cell r="H133" t="str">
            <v>Active</v>
          </cell>
          <cell r="I133">
            <v>459</v>
          </cell>
          <cell r="J133">
            <v>39343</v>
          </cell>
          <cell r="K133" t="str">
            <v>AL</v>
          </cell>
          <cell r="L133" t="str">
            <v>HO</v>
          </cell>
          <cell r="M133" t="str">
            <v>0073</v>
          </cell>
          <cell r="N133">
            <v>220000</v>
          </cell>
          <cell r="O133">
            <v>0</v>
          </cell>
          <cell r="P133">
            <v>0</v>
          </cell>
          <cell r="Q133">
            <v>0</v>
          </cell>
          <cell r="R133">
            <v>220000</v>
          </cell>
          <cell r="S133">
            <v>135000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</row>
        <row r="134">
          <cell r="A134" t="str">
            <v>1013700</v>
          </cell>
          <cell r="B134">
            <v>1</v>
          </cell>
          <cell r="C134" t="str">
            <v>111 Wexford Rd</v>
          </cell>
          <cell r="D134" t="str">
            <v>80</v>
          </cell>
          <cell r="E134" t="str">
            <v>LAN</v>
          </cell>
          <cell r="F134" t="str">
            <v>LAN</v>
          </cell>
          <cell r="G134">
            <v>38820</v>
          </cell>
          <cell r="H134" t="str">
            <v>Active</v>
          </cell>
          <cell r="I134">
            <v>57668</v>
          </cell>
          <cell r="J134">
            <v>39343</v>
          </cell>
          <cell r="K134" t="str">
            <v>C</v>
          </cell>
          <cell r="L134" t="str">
            <v>WX</v>
          </cell>
          <cell r="M134" t="str">
            <v>0001</v>
          </cell>
          <cell r="N134">
            <v>2461040</v>
          </cell>
          <cell r="O134">
            <v>0</v>
          </cell>
          <cell r="P134">
            <v>0</v>
          </cell>
          <cell r="Q134">
            <v>0</v>
          </cell>
          <cell r="R134">
            <v>2461040</v>
          </cell>
          <cell r="S134">
            <v>1608005.6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</row>
        <row r="135">
          <cell r="A135" t="str">
            <v>1013800</v>
          </cell>
          <cell r="B135">
            <v>1</v>
          </cell>
          <cell r="C135" t="str">
            <v>Airport Retail Park</v>
          </cell>
          <cell r="D135" t="str">
            <v>80</v>
          </cell>
          <cell r="E135" t="str">
            <v>LAN</v>
          </cell>
          <cell r="F135" t="str">
            <v>LAN</v>
          </cell>
          <cell r="G135">
            <v>38820</v>
          </cell>
          <cell r="H135" t="str">
            <v>Active</v>
          </cell>
          <cell r="I135">
            <v>18715</v>
          </cell>
          <cell r="J135">
            <v>39343</v>
          </cell>
          <cell r="K135" t="str">
            <v>I</v>
          </cell>
          <cell r="L135" t="str">
            <v>WA</v>
          </cell>
          <cell r="M135" t="str">
            <v>0001</v>
          </cell>
          <cell r="N135">
            <v>9825375</v>
          </cell>
          <cell r="O135">
            <v>0</v>
          </cell>
          <cell r="P135">
            <v>0</v>
          </cell>
          <cell r="Q135">
            <v>0</v>
          </cell>
          <cell r="R135">
            <v>9825375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</row>
        <row r="136">
          <cell r="A136" t="str">
            <v>1014200</v>
          </cell>
          <cell r="B136">
            <v>1</v>
          </cell>
          <cell r="C136" t="str">
            <v>Southwest pier</v>
          </cell>
          <cell r="D136" t="str">
            <v>34</v>
          </cell>
          <cell r="E136" t="str">
            <v>BUITER</v>
          </cell>
          <cell r="F136" t="str">
            <v>BUI</v>
          </cell>
          <cell r="G136">
            <v>38820</v>
          </cell>
          <cell r="H136" t="str">
            <v>Active</v>
          </cell>
          <cell r="I136">
            <v>1</v>
          </cell>
          <cell r="J136">
            <v>39344</v>
          </cell>
          <cell r="K136" t="str">
            <v>TDP/TL</v>
          </cell>
          <cell r="L136" t="str">
            <v>TW</v>
          </cell>
          <cell r="M136" t="str">
            <v>0001</v>
          </cell>
          <cell r="N136">
            <v>331981.27</v>
          </cell>
          <cell r="O136">
            <v>553.33000000000004</v>
          </cell>
          <cell r="P136">
            <v>6639.63</v>
          </cell>
          <cell r="Q136">
            <v>13279.26</v>
          </cell>
          <cell r="R136">
            <v>318702.01</v>
          </cell>
          <cell r="S136">
            <v>150252.65</v>
          </cell>
          <cell r="T136">
            <v>50</v>
          </cell>
          <cell r="U136">
            <v>0</v>
          </cell>
          <cell r="V136">
            <v>48</v>
          </cell>
          <cell r="W136">
            <v>0</v>
          </cell>
          <cell r="X136">
            <v>0</v>
          </cell>
        </row>
        <row r="137">
          <cell r="A137" t="str">
            <v>1014400</v>
          </cell>
          <cell r="B137">
            <v>1</v>
          </cell>
          <cell r="C137" t="str">
            <v>Southern Pier</v>
          </cell>
          <cell r="D137" t="str">
            <v>34</v>
          </cell>
          <cell r="E137" t="str">
            <v>BUITER</v>
          </cell>
          <cell r="F137" t="str">
            <v>BUI</v>
          </cell>
          <cell r="G137">
            <v>38820</v>
          </cell>
          <cell r="H137" t="str">
            <v>Active</v>
          </cell>
          <cell r="I137">
            <v>1</v>
          </cell>
          <cell r="J137">
            <v>39344</v>
          </cell>
          <cell r="K137" t="str">
            <v>TDP/TL</v>
          </cell>
          <cell r="L137" t="str">
            <v>TS</v>
          </cell>
          <cell r="M137" t="str">
            <v>0001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43</v>
          </cell>
          <cell r="U137">
            <v>0</v>
          </cell>
          <cell r="V137">
            <v>43</v>
          </cell>
          <cell r="W137">
            <v>0</v>
          </cell>
          <cell r="X137">
            <v>0</v>
          </cell>
        </row>
        <row r="138">
          <cell r="A138" t="str">
            <v>1014600</v>
          </cell>
          <cell r="B138">
            <v>1</v>
          </cell>
          <cell r="C138" t="str">
            <v>International terminal</v>
          </cell>
          <cell r="D138" t="str">
            <v>34</v>
          </cell>
          <cell r="E138" t="str">
            <v>BUITER</v>
          </cell>
          <cell r="F138" t="str">
            <v>BUI</v>
          </cell>
          <cell r="G138">
            <v>38820</v>
          </cell>
          <cell r="H138" t="str">
            <v>Active</v>
          </cell>
          <cell r="I138">
            <v>1</v>
          </cell>
          <cell r="J138">
            <v>39344</v>
          </cell>
          <cell r="K138" t="str">
            <v>TCOM</v>
          </cell>
          <cell r="L138" t="str">
            <v>TN</v>
          </cell>
          <cell r="M138" t="str">
            <v>0001</v>
          </cell>
          <cell r="N138">
            <v>12241277.199999999</v>
          </cell>
          <cell r="O138">
            <v>20402.11</v>
          </cell>
          <cell r="P138">
            <v>244825.54</v>
          </cell>
          <cell r="Q138">
            <v>489651.08</v>
          </cell>
          <cell r="R138">
            <v>11751626.119999999</v>
          </cell>
          <cell r="S138">
            <v>4775500.75</v>
          </cell>
          <cell r="T138">
            <v>50</v>
          </cell>
          <cell r="U138">
            <v>0</v>
          </cell>
          <cell r="V138">
            <v>48</v>
          </cell>
          <cell r="W138">
            <v>0</v>
          </cell>
          <cell r="X138">
            <v>0</v>
          </cell>
        </row>
        <row r="139">
          <cell r="A139" t="str">
            <v>1014601</v>
          </cell>
          <cell r="B139">
            <v>1</v>
          </cell>
          <cell r="C139" t="str">
            <v>International terminal</v>
          </cell>
          <cell r="D139" t="str">
            <v>34</v>
          </cell>
          <cell r="E139" t="str">
            <v>BUITER</v>
          </cell>
          <cell r="F139" t="str">
            <v>BUI</v>
          </cell>
          <cell r="G139">
            <v>38820</v>
          </cell>
          <cell r="H139" t="str">
            <v>Active</v>
          </cell>
          <cell r="I139">
            <v>1</v>
          </cell>
          <cell r="J139">
            <v>39344</v>
          </cell>
          <cell r="K139" t="str">
            <v>TCOM</v>
          </cell>
          <cell r="L139" t="str">
            <v>TN</v>
          </cell>
          <cell r="M139" t="str">
            <v>0001</v>
          </cell>
          <cell r="N139">
            <v>3773788.38</v>
          </cell>
          <cell r="O139">
            <v>6289.62</v>
          </cell>
          <cell r="P139">
            <v>75475.77</v>
          </cell>
          <cell r="Q139">
            <v>150951.54</v>
          </cell>
          <cell r="R139">
            <v>3622836.84</v>
          </cell>
          <cell r="S139">
            <v>1472209.88</v>
          </cell>
          <cell r="T139">
            <v>50</v>
          </cell>
          <cell r="U139">
            <v>0</v>
          </cell>
          <cell r="V139">
            <v>48</v>
          </cell>
          <cell r="W139">
            <v>0</v>
          </cell>
          <cell r="X139">
            <v>0</v>
          </cell>
        </row>
        <row r="140">
          <cell r="A140" t="str">
            <v>1015000</v>
          </cell>
          <cell r="B140">
            <v>1</v>
          </cell>
          <cell r="C140" t="str">
            <v>Ansett terminal</v>
          </cell>
          <cell r="D140" t="str">
            <v>34</v>
          </cell>
          <cell r="E140" t="str">
            <v>BUITER</v>
          </cell>
          <cell r="F140" t="str">
            <v>BUI</v>
          </cell>
          <cell r="G140">
            <v>38820</v>
          </cell>
          <cell r="H140" t="str">
            <v>Active</v>
          </cell>
          <cell r="I140">
            <v>1</v>
          </cell>
          <cell r="J140">
            <v>39344</v>
          </cell>
          <cell r="K140" t="str">
            <v>TCOM</v>
          </cell>
          <cell r="L140" t="str">
            <v>TN</v>
          </cell>
          <cell r="M140" t="str">
            <v>0001</v>
          </cell>
          <cell r="N140">
            <v>4697885.83</v>
          </cell>
          <cell r="O140">
            <v>7829.81</v>
          </cell>
          <cell r="P140">
            <v>93957.72</v>
          </cell>
          <cell r="Q140">
            <v>187915.44</v>
          </cell>
          <cell r="R140">
            <v>4509970.3899999997</v>
          </cell>
          <cell r="S140">
            <v>1832713.77</v>
          </cell>
          <cell r="T140">
            <v>50</v>
          </cell>
          <cell r="U140">
            <v>0</v>
          </cell>
          <cell r="V140">
            <v>48</v>
          </cell>
          <cell r="W140">
            <v>0</v>
          </cell>
          <cell r="X140">
            <v>0</v>
          </cell>
        </row>
        <row r="141">
          <cell r="A141" t="str">
            <v>1015200</v>
          </cell>
          <cell r="B141">
            <v>1</v>
          </cell>
          <cell r="C141" t="str">
            <v>Pump station</v>
          </cell>
          <cell r="D141" t="str">
            <v>56</v>
          </cell>
          <cell r="E141" t="str">
            <v>BUICOM</v>
          </cell>
          <cell r="F141" t="str">
            <v>BUI</v>
          </cell>
          <cell r="G141">
            <v>38820</v>
          </cell>
          <cell r="H141" t="str">
            <v>Active</v>
          </cell>
          <cell r="I141">
            <v>1</v>
          </cell>
          <cell r="J141">
            <v>39343</v>
          </cell>
          <cell r="K141" t="str">
            <v>I</v>
          </cell>
          <cell r="L141" t="str">
            <v>SA</v>
          </cell>
          <cell r="M141" t="str">
            <v>0017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</row>
        <row r="142">
          <cell r="A142" t="str">
            <v>1015400</v>
          </cell>
          <cell r="B142">
            <v>1</v>
          </cell>
          <cell r="C142" t="str">
            <v>Gardeners shed #2</v>
          </cell>
          <cell r="D142" t="str">
            <v>56</v>
          </cell>
          <cell r="E142" t="str">
            <v>BUICOM</v>
          </cell>
          <cell r="F142" t="str">
            <v>BUI</v>
          </cell>
          <cell r="G142">
            <v>38820</v>
          </cell>
          <cell r="H142" t="str">
            <v>Active</v>
          </cell>
          <cell r="I142">
            <v>1</v>
          </cell>
          <cell r="J142">
            <v>39344</v>
          </cell>
          <cell r="K142" t="str">
            <v>X</v>
          </cell>
          <cell r="L142" t="str">
            <v>SA</v>
          </cell>
          <cell r="M142" t="str">
            <v>0005</v>
          </cell>
          <cell r="N142">
            <v>6227</v>
          </cell>
          <cell r="O142">
            <v>10.36</v>
          </cell>
          <cell r="P142">
            <v>124.54</v>
          </cell>
          <cell r="Q142">
            <v>249.08</v>
          </cell>
          <cell r="R142">
            <v>5977.92</v>
          </cell>
          <cell r="S142">
            <v>7177.11</v>
          </cell>
          <cell r="T142">
            <v>50</v>
          </cell>
          <cell r="U142">
            <v>0</v>
          </cell>
          <cell r="V142">
            <v>48</v>
          </cell>
          <cell r="W142">
            <v>0</v>
          </cell>
          <cell r="X142">
            <v>0</v>
          </cell>
        </row>
        <row r="143">
          <cell r="A143" t="str">
            <v>1015600</v>
          </cell>
          <cell r="B143">
            <v>1</v>
          </cell>
          <cell r="C143" t="str">
            <v>Comms node shed/Skypet</v>
          </cell>
          <cell r="D143" t="str">
            <v>56</v>
          </cell>
          <cell r="E143" t="str">
            <v>BUICOM</v>
          </cell>
          <cell r="F143" t="str">
            <v>BUI</v>
          </cell>
          <cell r="G143">
            <v>38820</v>
          </cell>
          <cell r="H143" t="str">
            <v>Active</v>
          </cell>
          <cell r="I143">
            <v>1</v>
          </cell>
          <cell r="J143">
            <v>39344</v>
          </cell>
          <cell r="K143" t="str">
            <v>X</v>
          </cell>
          <cell r="L143" t="str">
            <v>SA</v>
          </cell>
          <cell r="M143" t="str">
            <v>0010</v>
          </cell>
          <cell r="N143">
            <v>57247</v>
          </cell>
          <cell r="O143">
            <v>79.510000000000005</v>
          </cell>
          <cell r="P143">
            <v>954.12</v>
          </cell>
          <cell r="Q143">
            <v>1908.24</v>
          </cell>
          <cell r="R143">
            <v>55338.76</v>
          </cell>
          <cell r="S143">
            <v>64987.27</v>
          </cell>
          <cell r="T143">
            <v>60</v>
          </cell>
          <cell r="U143">
            <v>0</v>
          </cell>
          <cell r="V143">
            <v>58</v>
          </cell>
          <cell r="W143">
            <v>0</v>
          </cell>
          <cell r="X143">
            <v>0</v>
          </cell>
        </row>
        <row r="144">
          <cell r="A144" t="str">
            <v>1015700</v>
          </cell>
          <cell r="B144">
            <v>1</v>
          </cell>
          <cell r="C144" t="str">
            <v>Air cargo building</v>
          </cell>
          <cell r="D144" t="str">
            <v>54</v>
          </cell>
          <cell r="E144" t="str">
            <v>BUICOM</v>
          </cell>
          <cell r="F144" t="str">
            <v>BUI</v>
          </cell>
          <cell r="G144">
            <v>38820</v>
          </cell>
          <cell r="H144" t="str">
            <v>Active</v>
          </cell>
          <cell r="I144">
            <v>1</v>
          </cell>
          <cell r="J144">
            <v>39344</v>
          </cell>
          <cell r="K144" t="str">
            <v>C</v>
          </cell>
          <cell r="L144" t="str">
            <v>SA</v>
          </cell>
          <cell r="M144" t="str">
            <v>0002</v>
          </cell>
          <cell r="N144">
            <v>1098633.23</v>
          </cell>
          <cell r="O144">
            <v>1831</v>
          </cell>
          <cell r="P144">
            <v>21972.66</v>
          </cell>
          <cell r="Q144">
            <v>43945.32</v>
          </cell>
          <cell r="R144">
            <v>1054687.9099999999</v>
          </cell>
          <cell r="S144">
            <v>618753.27</v>
          </cell>
          <cell r="T144">
            <v>50</v>
          </cell>
          <cell r="U144">
            <v>0</v>
          </cell>
          <cell r="V144">
            <v>48</v>
          </cell>
          <cell r="W144">
            <v>0</v>
          </cell>
          <cell r="X144">
            <v>0</v>
          </cell>
        </row>
        <row r="145">
          <cell r="A145" t="str">
            <v>1015900</v>
          </cell>
          <cell r="B145">
            <v>1</v>
          </cell>
          <cell r="C145" t="str">
            <v>Old bond store/ annex</v>
          </cell>
          <cell r="D145" t="str">
            <v>56</v>
          </cell>
          <cell r="E145" t="str">
            <v>BUICOM</v>
          </cell>
          <cell r="F145" t="str">
            <v>BUI</v>
          </cell>
          <cell r="G145">
            <v>38820</v>
          </cell>
          <cell r="H145" t="str">
            <v>Active</v>
          </cell>
          <cell r="I145">
            <v>1</v>
          </cell>
          <cell r="J145">
            <v>39344</v>
          </cell>
          <cell r="K145" t="str">
            <v>C</v>
          </cell>
          <cell r="L145" t="str">
            <v>SA</v>
          </cell>
          <cell r="M145" t="str">
            <v>0002</v>
          </cell>
          <cell r="N145">
            <v>20120.919999999998</v>
          </cell>
          <cell r="O145">
            <v>33.590000000000003</v>
          </cell>
          <cell r="P145">
            <v>402.42</v>
          </cell>
          <cell r="Q145">
            <v>804.84</v>
          </cell>
          <cell r="R145">
            <v>19316.080000000002</v>
          </cell>
          <cell r="S145">
            <v>11332.16</v>
          </cell>
          <cell r="T145">
            <v>50</v>
          </cell>
          <cell r="U145">
            <v>0</v>
          </cell>
          <cell r="V145">
            <v>48</v>
          </cell>
          <cell r="W145">
            <v>0</v>
          </cell>
          <cell r="X145">
            <v>0</v>
          </cell>
        </row>
        <row r="146">
          <cell r="A146" t="str">
            <v>1016100</v>
          </cell>
          <cell r="B146">
            <v>1</v>
          </cell>
          <cell r="C146" t="str">
            <v>Tirangi road building(office)</v>
          </cell>
          <cell r="D146" t="str">
            <v>20</v>
          </cell>
          <cell r="E146" t="str">
            <v>BUICOM</v>
          </cell>
          <cell r="F146" t="str">
            <v>BUI</v>
          </cell>
          <cell r="G146">
            <v>38820</v>
          </cell>
          <cell r="H146" t="str">
            <v>Active</v>
          </cell>
          <cell r="I146">
            <v>1</v>
          </cell>
          <cell r="J146">
            <v>39343</v>
          </cell>
          <cell r="K146" t="str">
            <v>I</v>
          </cell>
          <cell r="L146" t="str">
            <v>WA</v>
          </cell>
          <cell r="M146" t="str">
            <v>0010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</row>
        <row r="147">
          <cell r="A147" t="str">
            <v>1016700</v>
          </cell>
          <cell r="B147">
            <v>1</v>
          </cell>
          <cell r="C147" t="str">
            <v>Brierley northern hangar</v>
          </cell>
          <cell r="D147" t="str">
            <v>18</v>
          </cell>
          <cell r="E147" t="str">
            <v>BUIHAN</v>
          </cell>
          <cell r="F147" t="str">
            <v>BUI</v>
          </cell>
          <cell r="G147">
            <v>38820</v>
          </cell>
          <cell r="H147" t="str">
            <v>Active</v>
          </cell>
          <cell r="I147">
            <v>1</v>
          </cell>
          <cell r="J147">
            <v>39344</v>
          </cell>
          <cell r="K147" t="str">
            <v>F</v>
          </cell>
          <cell r="L147" t="str">
            <v>WA</v>
          </cell>
          <cell r="M147" t="str">
            <v>0009</v>
          </cell>
          <cell r="N147">
            <v>391519.14</v>
          </cell>
          <cell r="O147">
            <v>652.54999999999995</v>
          </cell>
          <cell r="P147">
            <v>7830.38</v>
          </cell>
          <cell r="Q147">
            <v>15660.76</v>
          </cell>
          <cell r="R147">
            <v>375858.38</v>
          </cell>
          <cell r="S147">
            <v>185071.69</v>
          </cell>
          <cell r="T147">
            <v>50</v>
          </cell>
          <cell r="U147">
            <v>0</v>
          </cell>
          <cell r="V147">
            <v>48</v>
          </cell>
          <cell r="W147">
            <v>0</v>
          </cell>
          <cell r="X147">
            <v>0</v>
          </cell>
        </row>
        <row r="148">
          <cell r="A148" t="str">
            <v>1016900</v>
          </cell>
          <cell r="B148">
            <v>1</v>
          </cell>
          <cell r="C148" t="str">
            <v>Infill building</v>
          </cell>
          <cell r="D148" t="str">
            <v>18</v>
          </cell>
          <cell r="E148" t="str">
            <v>BUICOM</v>
          </cell>
          <cell r="F148" t="str">
            <v>BUI</v>
          </cell>
          <cell r="G148">
            <v>38820</v>
          </cell>
          <cell r="H148" t="str">
            <v>Active</v>
          </cell>
          <cell r="I148">
            <v>1</v>
          </cell>
          <cell r="J148">
            <v>39344</v>
          </cell>
          <cell r="K148" t="str">
            <v>F</v>
          </cell>
          <cell r="L148" t="str">
            <v>WA</v>
          </cell>
          <cell r="M148" t="str">
            <v>0009</v>
          </cell>
          <cell r="N148">
            <v>55795.78</v>
          </cell>
          <cell r="O148">
            <v>185.94</v>
          </cell>
          <cell r="P148">
            <v>2231.83</v>
          </cell>
          <cell r="Q148">
            <v>4463.66</v>
          </cell>
          <cell r="R148">
            <v>51332.12</v>
          </cell>
          <cell r="S148">
            <v>26374.75</v>
          </cell>
          <cell r="T148">
            <v>25</v>
          </cell>
          <cell r="U148">
            <v>0</v>
          </cell>
          <cell r="V148">
            <v>23</v>
          </cell>
          <cell r="W148">
            <v>0</v>
          </cell>
          <cell r="X148">
            <v>0</v>
          </cell>
        </row>
        <row r="149">
          <cell r="A149" t="str">
            <v>1017100</v>
          </cell>
          <cell r="B149">
            <v>1</v>
          </cell>
          <cell r="C149" t="str">
            <v>Brierley southern hangar</v>
          </cell>
          <cell r="D149" t="str">
            <v>18</v>
          </cell>
          <cell r="E149" t="str">
            <v>BUIHAN</v>
          </cell>
          <cell r="F149" t="str">
            <v>BUI</v>
          </cell>
          <cell r="G149">
            <v>38820</v>
          </cell>
          <cell r="H149" t="str">
            <v>Active</v>
          </cell>
          <cell r="I149">
            <v>1</v>
          </cell>
          <cell r="J149">
            <v>39344</v>
          </cell>
          <cell r="K149" t="str">
            <v>F</v>
          </cell>
          <cell r="L149" t="str">
            <v>WA</v>
          </cell>
          <cell r="M149" t="str">
            <v>0009</v>
          </cell>
          <cell r="N149">
            <v>186287.71</v>
          </cell>
          <cell r="O149">
            <v>310.47000000000003</v>
          </cell>
          <cell r="P149">
            <v>3725.75</v>
          </cell>
          <cell r="Q149">
            <v>7451.5</v>
          </cell>
          <cell r="R149">
            <v>178836.21</v>
          </cell>
          <cell r="S149">
            <v>88058.49</v>
          </cell>
          <cell r="T149">
            <v>50</v>
          </cell>
          <cell r="U149">
            <v>0</v>
          </cell>
          <cell r="V149">
            <v>48</v>
          </cell>
          <cell r="W149">
            <v>0</v>
          </cell>
          <cell r="X149">
            <v>0</v>
          </cell>
        </row>
        <row r="150">
          <cell r="A150" t="str">
            <v>1017500</v>
          </cell>
          <cell r="B150">
            <v>1</v>
          </cell>
          <cell r="C150" t="str">
            <v>Gibson hangar</v>
          </cell>
          <cell r="D150" t="str">
            <v>12</v>
          </cell>
          <cell r="E150" t="str">
            <v>BUIHAN</v>
          </cell>
          <cell r="F150" t="str">
            <v>BUI</v>
          </cell>
          <cell r="G150">
            <v>38820</v>
          </cell>
          <cell r="H150" t="str">
            <v>Active</v>
          </cell>
          <cell r="I150">
            <v>1</v>
          </cell>
          <cell r="J150">
            <v>39344</v>
          </cell>
          <cell r="K150" t="str">
            <v>F</v>
          </cell>
          <cell r="L150" t="str">
            <v>WA</v>
          </cell>
          <cell r="M150" t="str">
            <v>0003</v>
          </cell>
          <cell r="N150">
            <v>89485</v>
          </cell>
          <cell r="O150">
            <v>207.15</v>
          </cell>
          <cell r="P150">
            <v>2485.69</v>
          </cell>
          <cell r="Q150">
            <v>4971.38</v>
          </cell>
          <cell r="R150">
            <v>84513.62</v>
          </cell>
          <cell r="S150">
            <v>174207.84</v>
          </cell>
          <cell r="T150">
            <v>36</v>
          </cell>
          <cell r="U150">
            <v>0</v>
          </cell>
          <cell r="V150">
            <v>34</v>
          </cell>
          <cell r="W150">
            <v>0</v>
          </cell>
          <cell r="X150">
            <v>0</v>
          </cell>
        </row>
        <row r="151">
          <cell r="A151" t="str">
            <v>1017600</v>
          </cell>
          <cell r="B151">
            <v>1</v>
          </cell>
          <cell r="C151" t="str">
            <v>Airport fire service</v>
          </cell>
          <cell r="D151" t="str">
            <v>52</v>
          </cell>
          <cell r="E151" t="str">
            <v>BUICOM</v>
          </cell>
          <cell r="F151" t="str">
            <v>BUI</v>
          </cell>
          <cell r="G151">
            <v>38820</v>
          </cell>
          <cell r="H151" t="str">
            <v>Active</v>
          </cell>
          <cell r="I151">
            <v>1</v>
          </cell>
          <cell r="J151">
            <v>39344</v>
          </cell>
          <cell r="K151" t="str">
            <v>AC</v>
          </cell>
          <cell r="L151" t="str">
            <v>NA</v>
          </cell>
          <cell r="M151" t="str">
            <v>0032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60</v>
          </cell>
          <cell r="U151">
            <v>0</v>
          </cell>
          <cell r="V151">
            <v>60</v>
          </cell>
          <cell r="W151">
            <v>0</v>
          </cell>
          <cell r="X151">
            <v>0</v>
          </cell>
        </row>
        <row r="152">
          <cell r="A152" t="str">
            <v>1017700</v>
          </cell>
          <cell r="B152">
            <v>1</v>
          </cell>
          <cell r="C152" t="str">
            <v>Double garage</v>
          </cell>
          <cell r="D152" t="str">
            <v>38</v>
          </cell>
          <cell r="E152" t="str">
            <v>BUICOM</v>
          </cell>
          <cell r="F152" t="str">
            <v>BUI</v>
          </cell>
          <cell r="G152">
            <v>38820</v>
          </cell>
          <cell r="H152" t="str">
            <v>Active</v>
          </cell>
          <cell r="I152">
            <v>1</v>
          </cell>
          <cell r="J152">
            <v>39344</v>
          </cell>
          <cell r="K152" t="str">
            <v>AC</v>
          </cell>
          <cell r="L152" t="str">
            <v>NA</v>
          </cell>
          <cell r="M152" t="str">
            <v>0032</v>
          </cell>
          <cell r="N152">
            <v>63158.04</v>
          </cell>
          <cell r="O152">
            <v>87.71</v>
          </cell>
          <cell r="P152">
            <v>1052.6300000000001</v>
          </cell>
          <cell r="Q152">
            <v>2105.2600000000002</v>
          </cell>
          <cell r="R152">
            <v>61052.78</v>
          </cell>
          <cell r="S152">
            <v>38376.68</v>
          </cell>
          <cell r="T152">
            <v>60</v>
          </cell>
          <cell r="U152">
            <v>0</v>
          </cell>
          <cell r="V152">
            <v>58</v>
          </cell>
          <cell r="W152">
            <v>0</v>
          </cell>
          <cell r="X152">
            <v>0</v>
          </cell>
        </row>
        <row r="153">
          <cell r="A153" t="str">
            <v>1017800</v>
          </cell>
          <cell r="B153">
            <v>1</v>
          </cell>
          <cell r="C153" t="str">
            <v>Westside 3</v>
          </cell>
          <cell r="D153" t="str">
            <v>10</v>
          </cell>
          <cell r="E153" t="str">
            <v>BUICOM</v>
          </cell>
          <cell r="F153" t="str">
            <v>BUI</v>
          </cell>
          <cell r="G153">
            <v>38820</v>
          </cell>
          <cell r="H153" t="str">
            <v>Active</v>
          </cell>
          <cell r="I153">
            <v>1</v>
          </cell>
          <cell r="J153">
            <v>39343</v>
          </cell>
          <cell r="K153" t="str">
            <v>I</v>
          </cell>
          <cell r="L153" t="str">
            <v>WA</v>
          </cell>
          <cell r="M153" t="str">
            <v>0001</v>
          </cell>
          <cell r="N153">
            <v>860475.63</v>
          </cell>
          <cell r="O153">
            <v>0</v>
          </cell>
          <cell r="P153">
            <v>0</v>
          </cell>
          <cell r="Q153">
            <v>0</v>
          </cell>
          <cell r="R153">
            <v>860475.63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</row>
        <row r="154">
          <cell r="A154" t="str">
            <v>1018000</v>
          </cell>
          <cell r="B154">
            <v>1</v>
          </cell>
          <cell r="C154" t="str">
            <v>Wexford Rd building</v>
          </cell>
          <cell r="D154" t="str">
            <v>50</v>
          </cell>
          <cell r="E154" t="str">
            <v>BUICOM</v>
          </cell>
          <cell r="F154" t="str">
            <v>BUI</v>
          </cell>
          <cell r="G154">
            <v>38820</v>
          </cell>
          <cell r="H154" t="str">
            <v>Active</v>
          </cell>
          <cell r="I154">
            <v>1</v>
          </cell>
          <cell r="J154">
            <v>39344</v>
          </cell>
          <cell r="K154" t="str">
            <v>C</v>
          </cell>
          <cell r="L154" t="str">
            <v>WX</v>
          </cell>
          <cell r="M154" t="str">
            <v>0001</v>
          </cell>
          <cell r="N154">
            <v>402860.71</v>
          </cell>
          <cell r="O154">
            <v>671.48</v>
          </cell>
          <cell r="P154">
            <v>8057.21</v>
          </cell>
          <cell r="Q154">
            <v>16114.42</v>
          </cell>
          <cell r="R154">
            <v>386746.29</v>
          </cell>
          <cell r="S154">
            <v>350815.32</v>
          </cell>
          <cell r="T154">
            <v>50</v>
          </cell>
          <cell r="U154">
            <v>0</v>
          </cell>
          <cell r="V154">
            <v>48</v>
          </cell>
          <cell r="W154">
            <v>0</v>
          </cell>
          <cell r="X154">
            <v>0</v>
          </cell>
        </row>
        <row r="155">
          <cell r="A155" t="str">
            <v>1018200</v>
          </cell>
          <cell r="B155">
            <v>1</v>
          </cell>
          <cell r="C155" t="str">
            <v>Bridge St 05</v>
          </cell>
          <cell r="D155" t="str">
            <v>24</v>
          </cell>
          <cell r="E155" t="str">
            <v>BUIHOU</v>
          </cell>
          <cell r="F155" t="str">
            <v>BUI</v>
          </cell>
          <cell r="G155">
            <v>38820</v>
          </cell>
          <cell r="H155" t="str">
            <v>Active</v>
          </cell>
          <cell r="I155">
            <v>1</v>
          </cell>
          <cell r="J155">
            <v>39344</v>
          </cell>
          <cell r="K155" t="str">
            <v>AL</v>
          </cell>
          <cell r="L155" t="str">
            <v>HO</v>
          </cell>
          <cell r="M155" t="str">
            <v>0005</v>
          </cell>
          <cell r="N155">
            <v>135257.44</v>
          </cell>
          <cell r="O155">
            <v>413.6</v>
          </cell>
          <cell r="P155">
            <v>4963.2</v>
          </cell>
          <cell r="Q155">
            <v>9926.4</v>
          </cell>
          <cell r="R155">
            <v>125331.04</v>
          </cell>
          <cell r="S155">
            <v>10658.49</v>
          </cell>
          <cell r="T155">
            <v>27</v>
          </cell>
          <cell r="U155">
            <v>92</v>
          </cell>
          <cell r="V155">
            <v>25</v>
          </cell>
          <cell r="W155">
            <v>92</v>
          </cell>
          <cell r="X155">
            <v>0</v>
          </cell>
        </row>
        <row r="156">
          <cell r="A156" t="str">
            <v>1018300</v>
          </cell>
          <cell r="B156">
            <v>1</v>
          </cell>
          <cell r="C156" t="str">
            <v>Bridge st 19</v>
          </cell>
          <cell r="D156" t="str">
            <v>24</v>
          </cell>
          <cell r="E156" t="str">
            <v>BUIHOU</v>
          </cell>
          <cell r="F156" t="str">
            <v>BUI</v>
          </cell>
          <cell r="G156">
            <v>38820</v>
          </cell>
          <cell r="H156" t="str">
            <v>Active</v>
          </cell>
          <cell r="I156">
            <v>1</v>
          </cell>
          <cell r="J156">
            <v>39344</v>
          </cell>
          <cell r="K156" t="str">
            <v>AL</v>
          </cell>
          <cell r="L156" t="str">
            <v>HO</v>
          </cell>
          <cell r="M156" t="str">
            <v>0019</v>
          </cell>
          <cell r="N156">
            <v>132328.51999999999</v>
          </cell>
          <cell r="O156">
            <v>404.69</v>
          </cell>
          <cell r="P156">
            <v>4855.7299999999996</v>
          </cell>
          <cell r="Q156">
            <v>9711.4599999999991</v>
          </cell>
          <cell r="R156">
            <v>122617.06</v>
          </cell>
          <cell r="S156">
            <v>21088.95</v>
          </cell>
          <cell r="T156">
            <v>27</v>
          </cell>
          <cell r="U156">
            <v>92</v>
          </cell>
          <cell r="V156">
            <v>25</v>
          </cell>
          <cell r="W156">
            <v>92</v>
          </cell>
          <cell r="X156">
            <v>0</v>
          </cell>
        </row>
        <row r="157">
          <cell r="A157" t="str">
            <v>1018301</v>
          </cell>
          <cell r="B157">
            <v>1</v>
          </cell>
          <cell r="C157" t="str">
            <v>Rinnae Slimline Heater</v>
          </cell>
          <cell r="D157" t="str">
            <v>24</v>
          </cell>
          <cell r="E157" t="str">
            <v>FIXOTH</v>
          </cell>
          <cell r="F157" t="str">
            <v>FIX</v>
          </cell>
          <cell r="G157">
            <v>39903</v>
          </cell>
          <cell r="H157" t="str">
            <v>Active</v>
          </cell>
          <cell r="I157">
            <v>1</v>
          </cell>
          <cell r="J157">
            <v>39343</v>
          </cell>
          <cell r="K157" t="str">
            <v>AL</v>
          </cell>
          <cell r="L157" t="str">
            <v>HO</v>
          </cell>
          <cell r="M157" t="str">
            <v>0002</v>
          </cell>
          <cell r="N157">
            <v>1288.8900000000001</v>
          </cell>
          <cell r="O157">
            <v>0</v>
          </cell>
          <cell r="P157">
            <v>0</v>
          </cell>
          <cell r="Q157">
            <v>1288.8900000000001</v>
          </cell>
          <cell r="R157">
            <v>0</v>
          </cell>
          <cell r="S157">
            <v>0</v>
          </cell>
          <cell r="T157">
            <v>5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</row>
        <row r="158">
          <cell r="A158" t="str">
            <v>1018400</v>
          </cell>
          <cell r="B158">
            <v>1</v>
          </cell>
          <cell r="C158" t="str">
            <v>Bridge St 31</v>
          </cell>
          <cell r="D158" t="str">
            <v>24</v>
          </cell>
          <cell r="E158" t="str">
            <v>BUIHOU</v>
          </cell>
          <cell r="F158" t="str">
            <v>BUI</v>
          </cell>
          <cell r="G158">
            <v>38820</v>
          </cell>
          <cell r="H158" t="str">
            <v>Active</v>
          </cell>
          <cell r="I158">
            <v>1</v>
          </cell>
          <cell r="J158">
            <v>39344</v>
          </cell>
          <cell r="K158" t="str">
            <v>AL</v>
          </cell>
          <cell r="L158" t="str">
            <v>HO</v>
          </cell>
          <cell r="M158" t="str">
            <v>0031</v>
          </cell>
          <cell r="N158">
            <v>175117.32</v>
          </cell>
          <cell r="O158">
            <v>535.45000000000005</v>
          </cell>
          <cell r="P158">
            <v>6425.84</v>
          </cell>
          <cell r="Q158">
            <v>12851.68</v>
          </cell>
          <cell r="R158">
            <v>162265.64000000001</v>
          </cell>
          <cell r="S158">
            <v>32730.68</v>
          </cell>
          <cell r="T158">
            <v>27</v>
          </cell>
          <cell r="U158">
            <v>92</v>
          </cell>
          <cell r="V158">
            <v>25</v>
          </cell>
          <cell r="W158">
            <v>92</v>
          </cell>
          <cell r="X158">
            <v>0</v>
          </cell>
        </row>
        <row r="159">
          <cell r="A159" t="str">
            <v>1018500</v>
          </cell>
          <cell r="B159">
            <v>1</v>
          </cell>
          <cell r="C159" t="str">
            <v>Bridge St 33</v>
          </cell>
          <cell r="D159" t="str">
            <v>24</v>
          </cell>
          <cell r="E159" t="str">
            <v>BUIHOU</v>
          </cell>
          <cell r="F159" t="str">
            <v>BUI</v>
          </cell>
          <cell r="G159">
            <v>38820</v>
          </cell>
          <cell r="H159" t="str">
            <v>Active</v>
          </cell>
          <cell r="I159">
            <v>1</v>
          </cell>
          <cell r="J159">
            <v>39344</v>
          </cell>
          <cell r="K159" t="str">
            <v>AL</v>
          </cell>
          <cell r="L159" t="str">
            <v>HO</v>
          </cell>
          <cell r="M159" t="str">
            <v>0033</v>
          </cell>
          <cell r="N159">
            <v>195387.3</v>
          </cell>
          <cell r="O159">
            <v>597.47</v>
          </cell>
          <cell r="P159">
            <v>7169.64</v>
          </cell>
          <cell r="Q159">
            <v>14339.28</v>
          </cell>
          <cell r="R159">
            <v>181048.02</v>
          </cell>
          <cell r="S159">
            <v>57201.81</v>
          </cell>
          <cell r="T159">
            <v>27</v>
          </cell>
          <cell r="U159">
            <v>92</v>
          </cell>
          <cell r="V159">
            <v>25</v>
          </cell>
          <cell r="W159">
            <v>92</v>
          </cell>
          <cell r="X159">
            <v>0</v>
          </cell>
        </row>
        <row r="160">
          <cell r="A160" t="str">
            <v>1018600</v>
          </cell>
          <cell r="B160">
            <v>1</v>
          </cell>
          <cell r="C160" t="str">
            <v>Bridge st 39</v>
          </cell>
          <cell r="D160" t="str">
            <v>24</v>
          </cell>
          <cell r="E160" t="str">
            <v>BUIHOU</v>
          </cell>
          <cell r="F160" t="str">
            <v>BUI</v>
          </cell>
          <cell r="G160">
            <v>38820</v>
          </cell>
          <cell r="H160" t="str">
            <v>Active</v>
          </cell>
          <cell r="I160">
            <v>1</v>
          </cell>
          <cell r="J160">
            <v>39344</v>
          </cell>
          <cell r="K160" t="str">
            <v>AL</v>
          </cell>
          <cell r="L160" t="str">
            <v>HO</v>
          </cell>
          <cell r="M160" t="str">
            <v>0039</v>
          </cell>
          <cell r="N160">
            <v>154360.38</v>
          </cell>
          <cell r="O160">
            <v>472.07</v>
          </cell>
          <cell r="P160">
            <v>5664.18</v>
          </cell>
          <cell r="Q160">
            <v>11328.36</v>
          </cell>
          <cell r="R160">
            <v>143032.01999999999</v>
          </cell>
          <cell r="S160">
            <v>38671.22</v>
          </cell>
          <cell r="T160">
            <v>27</v>
          </cell>
          <cell r="U160">
            <v>92</v>
          </cell>
          <cell r="V160">
            <v>25</v>
          </cell>
          <cell r="W160">
            <v>92</v>
          </cell>
          <cell r="X160">
            <v>0</v>
          </cell>
        </row>
        <row r="161">
          <cell r="A161" t="str">
            <v>1018700</v>
          </cell>
          <cell r="B161">
            <v>1</v>
          </cell>
          <cell r="C161" t="str">
            <v>Bridge St 45</v>
          </cell>
          <cell r="D161" t="str">
            <v>24</v>
          </cell>
          <cell r="E161" t="str">
            <v>BUIHOU</v>
          </cell>
          <cell r="F161" t="str">
            <v>BUI</v>
          </cell>
          <cell r="G161">
            <v>38820</v>
          </cell>
          <cell r="H161" t="str">
            <v>Active</v>
          </cell>
          <cell r="I161">
            <v>1</v>
          </cell>
          <cell r="J161">
            <v>39344</v>
          </cell>
          <cell r="K161" t="str">
            <v>AL</v>
          </cell>
          <cell r="L161" t="str">
            <v>HO</v>
          </cell>
          <cell r="M161" t="str">
            <v>0045</v>
          </cell>
          <cell r="N161">
            <v>185000</v>
          </cell>
          <cell r="O161">
            <v>469.55</v>
          </cell>
          <cell r="P161">
            <v>5634.6</v>
          </cell>
          <cell r="Q161">
            <v>11269.2</v>
          </cell>
          <cell r="R161">
            <v>173730.8</v>
          </cell>
          <cell r="S161">
            <v>39619.480000000003</v>
          </cell>
          <cell r="T161">
            <v>32</v>
          </cell>
          <cell r="U161">
            <v>304</v>
          </cell>
          <cell r="V161">
            <v>30</v>
          </cell>
          <cell r="W161">
            <v>304</v>
          </cell>
          <cell r="X161">
            <v>0</v>
          </cell>
        </row>
        <row r="162">
          <cell r="A162" t="str">
            <v>1018800</v>
          </cell>
          <cell r="B162">
            <v>1</v>
          </cell>
          <cell r="C162" t="str">
            <v>Bridge St 51</v>
          </cell>
          <cell r="D162" t="str">
            <v>24</v>
          </cell>
          <cell r="E162" t="str">
            <v>BUIHOU</v>
          </cell>
          <cell r="F162" t="str">
            <v>BUI</v>
          </cell>
          <cell r="G162">
            <v>38820</v>
          </cell>
          <cell r="H162" t="str">
            <v>Active</v>
          </cell>
          <cell r="I162">
            <v>1</v>
          </cell>
          <cell r="J162">
            <v>39344</v>
          </cell>
          <cell r="K162" t="str">
            <v>AL</v>
          </cell>
          <cell r="L162" t="str">
            <v>HO</v>
          </cell>
          <cell r="M162" t="str">
            <v>0051</v>
          </cell>
          <cell r="N162">
            <v>163471.85</v>
          </cell>
          <cell r="O162">
            <v>499.84</v>
          </cell>
          <cell r="P162">
            <v>5998.52</v>
          </cell>
          <cell r="Q162">
            <v>11997.04</v>
          </cell>
          <cell r="R162">
            <v>151474.81</v>
          </cell>
          <cell r="S162">
            <v>29984.36</v>
          </cell>
          <cell r="T162">
            <v>27</v>
          </cell>
          <cell r="U162">
            <v>92</v>
          </cell>
          <cell r="V162">
            <v>25</v>
          </cell>
          <cell r="W162">
            <v>92</v>
          </cell>
          <cell r="X162">
            <v>0</v>
          </cell>
        </row>
        <row r="163">
          <cell r="A163" t="str">
            <v>1018900</v>
          </cell>
          <cell r="B163">
            <v>1</v>
          </cell>
          <cell r="C163" t="str">
            <v>Bridge St 59</v>
          </cell>
          <cell r="D163" t="str">
            <v>24</v>
          </cell>
          <cell r="E163" t="str">
            <v>BUIHOU</v>
          </cell>
          <cell r="F163" t="str">
            <v>BUI</v>
          </cell>
          <cell r="G163">
            <v>38820</v>
          </cell>
          <cell r="H163" t="str">
            <v>Active</v>
          </cell>
          <cell r="I163">
            <v>1</v>
          </cell>
          <cell r="J163">
            <v>39344</v>
          </cell>
          <cell r="K163" t="str">
            <v>AL</v>
          </cell>
          <cell r="L163" t="str">
            <v>HO</v>
          </cell>
          <cell r="M163" t="str">
            <v>0059</v>
          </cell>
          <cell r="N163">
            <v>215000</v>
          </cell>
          <cell r="O163">
            <v>657.47</v>
          </cell>
          <cell r="P163">
            <v>7889.31</v>
          </cell>
          <cell r="Q163">
            <v>15778.62</v>
          </cell>
          <cell r="R163">
            <v>199221.38</v>
          </cell>
          <cell r="S163">
            <v>59264.62</v>
          </cell>
          <cell r="T163">
            <v>27</v>
          </cell>
          <cell r="U163">
            <v>92</v>
          </cell>
          <cell r="V163">
            <v>25</v>
          </cell>
          <cell r="W163">
            <v>92</v>
          </cell>
          <cell r="X163">
            <v>0</v>
          </cell>
        </row>
        <row r="164">
          <cell r="A164" t="str">
            <v>1019000</v>
          </cell>
          <cell r="B164">
            <v>1</v>
          </cell>
          <cell r="C164" t="str">
            <v>Bridge St 73</v>
          </cell>
          <cell r="D164" t="str">
            <v>24</v>
          </cell>
          <cell r="E164" t="str">
            <v>BUIHOU</v>
          </cell>
          <cell r="F164" t="str">
            <v>BUI</v>
          </cell>
          <cell r="G164">
            <v>38820</v>
          </cell>
          <cell r="H164" t="str">
            <v>Active</v>
          </cell>
          <cell r="I164">
            <v>1</v>
          </cell>
          <cell r="J164">
            <v>39344</v>
          </cell>
          <cell r="K164" t="str">
            <v>AL</v>
          </cell>
          <cell r="L164" t="str">
            <v>HO</v>
          </cell>
          <cell r="M164" t="str">
            <v>0073</v>
          </cell>
          <cell r="N164">
            <v>231353.9</v>
          </cell>
          <cell r="O164">
            <v>655.30999999999995</v>
          </cell>
          <cell r="P164">
            <v>7864.05</v>
          </cell>
          <cell r="Q164">
            <v>15728.1</v>
          </cell>
          <cell r="R164">
            <v>215625.8</v>
          </cell>
          <cell r="S164">
            <v>51748.77</v>
          </cell>
          <cell r="T164">
            <v>29</v>
          </cell>
          <cell r="U164">
            <v>153</v>
          </cell>
          <cell r="V164">
            <v>27</v>
          </cell>
          <cell r="W164">
            <v>153</v>
          </cell>
          <cell r="X164">
            <v>0</v>
          </cell>
        </row>
        <row r="165">
          <cell r="A165" t="str">
            <v>1019100</v>
          </cell>
          <cell r="B165">
            <v>1</v>
          </cell>
          <cell r="C165" t="str">
            <v>Broadway 335</v>
          </cell>
          <cell r="D165" t="str">
            <v>24</v>
          </cell>
          <cell r="E165" t="str">
            <v>BUIHOU</v>
          </cell>
          <cell r="F165" t="str">
            <v>BUI</v>
          </cell>
          <cell r="G165">
            <v>38820</v>
          </cell>
          <cell r="H165" t="str">
            <v>Active</v>
          </cell>
          <cell r="I165">
            <v>1</v>
          </cell>
          <cell r="J165">
            <v>39344</v>
          </cell>
          <cell r="K165" t="str">
            <v>C</v>
          </cell>
          <cell r="L165" t="str">
            <v>NA</v>
          </cell>
          <cell r="M165" t="str">
            <v>0335</v>
          </cell>
          <cell r="N165">
            <v>159763.4</v>
          </cell>
          <cell r="O165">
            <v>429.49</v>
          </cell>
          <cell r="P165">
            <v>5153.66</v>
          </cell>
          <cell r="Q165">
            <v>10307.32</v>
          </cell>
          <cell r="R165">
            <v>149456.07999999999</v>
          </cell>
          <cell r="S165">
            <v>28795.66</v>
          </cell>
          <cell r="T165">
            <v>31</v>
          </cell>
          <cell r="U165">
            <v>0</v>
          </cell>
          <cell r="V165">
            <v>29</v>
          </cell>
          <cell r="W165">
            <v>0</v>
          </cell>
          <cell r="X165">
            <v>0</v>
          </cell>
        </row>
        <row r="166">
          <cell r="A166" t="str">
            <v>1019200</v>
          </cell>
          <cell r="B166">
            <v>1</v>
          </cell>
          <cell r="C166" t="str">
            <v>Broadway 337</v>
          </cell>
          <cell r="D166" t="str">
            <v>24</v>
          </cell>
          <cell r="E166" t="str">
            <v>BUIHOU</v>
          </cell>
          <cell r="F166" t="str">
            <v>BUI</v>
          </cell>
          <cell r="G166">
            <v>38820</v>
          </cell>
          <cell r="H166" t="str">
            <v>Active</v>
          </cell>
          <cell r="I166">
            <v>1</v>
          </cell>
          <cell r="J166">
            <v>39344</v>
          </cell>
          <cell r="K166" t="str">
            <v>C</v>
          </cell>
          <cell r="L166" t="str">
            <v>NA</v>
          </cell>
          <cell r="M166" t="str">
            <v>0337</v>
          </cell>
          <cell r="N166">
            <v>130077.52</v>
          </cell>
          <cell r="O166">
            <v>349.68</v>
          </cell>
          <cell r="P166">
            <v>4196.05</v>
          </cell>
          <cell r="Q166">
            <v>8392.1</v>
          </cell>
          <cell r="R166">
            <v>121685.42</v>
          </cell>
          <cell r="S166">
            <v>12658.17</v>
          </cell>
          <cell r="T166">
            <v>31</v>
          </cell>
          <cell r="U166">
            <v>0</v>
          </cell>
          <cell r="V166">
            <v>29</v>
          </cell>
          <cell r="W166">
            <v>0</v>
          </cell>
          <cell r="X166">
            <v>0</v>
          </cell>
        </row>
        <row r="167">
          <cell r="A167" t="str">
            <v>1019300</v>
          </cell>
          <cell r="B167">
            <v>1</v>
          </cell>
          <cell r="C167" t="str">
            <v>Broadway 341</v>
          </cell>
          <cell r="D167" t="str">
            <v>24</v>
          </cell>
          <cell r="E167" t="str">
            <v>BUIHOU</v>
          </cell>
          <cell r="F167" t="str">
            <v>BUI</v>
          </cell>
          <cell r="G167">
            <v>38820</v>
          </cell>
          <cell r="H167" t="str">
            <v>Active</v>
          </cell>
          <cell r="I167">
            <v>1</v>
          </cell>
          <cell r="J167">
            <v>39344</v>
          </cell>
          <cell r="K167" t="str">
            <v>C</v>
          </cell>
          <cell r="L167" t="str">
            <v>NA</v>
          </cell>
          <cell r="M167" t="str">
            <v>0341</v>
          </cell>
          <cell r="N167">
            <v>121843.73</v>
          </cell>
          <cell r="O167">
            <v>327.5</v>
          </cell>
          <cell r="P167">
            <v>3930.44</v>
          </cell>
          <cell r="Q167">
            <v>7860.88</v>
          </cell>
          <cell r="R167">
            <v>113982.85</v>
          </cell>
          <cell r="S167">
            <v>4424.38</v>
          </cell>
          <cell r="T167">
            <v>31</v>
          </cell>
          <cell r="U167">
            <v>0</v>
          </cell>
          <cell r="V167">
            <v>29</v>
          </cell>
          <cell r="W167">
            <v>0</v>
          </cell>
          <cell r="X167">
            <v>0</v>
          </cell>
        </row>
        <row r="168">
          <cell r="A168" t="str">
            <v>1019400</v>
          </cell>
          <cell r="B168">
            <v>1</v>
          </cell>
          <cell r="C168" t="str">
            <v>Broadway 343</v>
          </cell>
          <cell r="D168" t="str">
            <v>24</v>
          </cell>
          <cell r="E168" t="str">
            <v>BUIHOU</v>
          </cell>
          <cell r="F168" t="str">
            <v>BUI</v>
          </cell>
          <cell r="G168">
            <v>38820</v>
          </cell>
          <cell r="H168" t="str">
            <v>Active</v>
          </cell>
          <cell r="I168">
            <v>1</v>
          </cell>
          <cell r="J168">
            <v>39344</v>
          </cell>
          <cell r="K168" t="str">
            <v>C</v>
          </cell>
          <cell r="L168" t="str">
            <v>NA</v>
          </cell>
          <cell r="M168" t="str">
            <v>0343</v>
          </cell>
          <cell r="N168">
            <v>155248.04999999999</v>
          </cell>
          <cell r="O168">
            <v>417.37</v>
          </cell>
          <cell r="P168">
            <v>5008</v>
          </cell>
          <cell r="Q168">
            <v>10016</v>
          </cell>
          <cell r="R168">
            <v>145232.04999999999</v>
          </cell>
          <cell r="S168">
            <v>19764.18</v>
          </cell>
          <cell r="T168">
            <v>31</v>
          </cell>
          <cell r="U168">
            <v>0</v>
          </cell>
          <cell r="V168">
            <v>29</v>
          </cell>
          <cell r="W168">
            <v>0</v>
          </cell>
          <cell r="X168">
            <v>0</v>
          </cell>
        </row>
        <row r="169">
          <cell r="A169" t="str">
            <v>1019401</v>
          </cell>
          <cell r="B169">
            <v>1</v>
          </cell>
          <cell r="C169" t="str">
            <v>RA 6AW F&amp;P Randge Paprika Std Radiant St</v>
          </cell>
          <cell r="D169" t="str">
            <v>24</v>
          </cell>
          <cell r="E169" t="str">
            <v>FIXOTH</v>
          </cell>
          <cell r="F169" t="str">
            <v>FIX</v>
          </cell>
          <cell r="G169">
            <v>37958</v>
          </cell>
          <cell r="H169" t="str">
            <v>Active</v>
          </cell>
          <cell r="I169">
            <v>1</v>
          </cell>
          <cell r="J169">
            <v>39343</v>
          </cell>
          <cell r="K169" t="str">
            <v>C</v>
          </cell>
          <cell r="L169" t="str">
            <v>NA</v>
          </cell>
          <cell r="M169" t="str">
            <v>0343</v>
          </cell>
          <cell r="N169">
            <v>893.56</v>
          </cell>
          <cell r="O169">
            <v>0</v>
          </cell>
          <cell r="P169">
            <v>0</v>
          </cell>
          <cell r="Q169">
            <v>893.56</v>
          </cell>
          <cell r="R169">
            <v>0</v>
          </cell>
          <cell r="S169">
            <v>0</v>
          </cell>
          <cell r="T169">
            <v>5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</row>
        <row r="170">
          <cell r="A170" t="str">
            <v>1019900</v>
          </cell>
          <cell r="B170">
            <v>1</v>
          </cell>
          <cell r="C170" t="str">
            <v>Coutts st 234</v>
          </cell>
          <cell r="D170" t="str">
            <v>24</v>
          </cell>
          <cell r="E170" t="str">
            <v>BUIHOU</v>
          </cell>
          <cell r="F170" t="str">
            <v>BUI</v>
          </cell>
          <cell r="G170">
            <v>38820</v>
          </cell>
          <cell r="H170" t="str">
            <v>Active</v>
          </cell>
          <cell r="I170">
            <v>1</v>
          </cell>
          <cell r="J170">
            <v>39344</v>
          </cell>
          <cell r="K170" t="str">
            <v>AL</v>
          </cell>
          <cell r="L170" t="str">
            <v>HO</v>
          </cell>
          <cell r="M170" t="str">
            <v>0234</v>
          </cell>
          <cell r="N170">
            <v>222874.69</v>
          </cell>
          <cell r="O170">
            <v>681.55</v>
          </cell>
          <cell r="P170">
            <v>8178.27</v>
          </cell>
          <cell r="Q170">
            <v>16356.54</v>
          </cell>
          <cell r="R170">
            <v>206518.15</v>
          </cell>
          <cell r="S170">
            <v>62689.72</v>
          </cell>
          <cell r="T170">
            <v>27</v>
          </cell>
          <cell r="U170">
            <v>92</v>
          </cell>
          <cell r="V170">
            <v>25</v>
          </cell>
          <cell r="W170">
            <v>92</v>
          </cell>
          <cell r="X170">
            <v>0</v>
          </cell>
        </row>
        <row r="171">
          <cell r="A171" t="str">
            <v>1020000</v>
          </cell>
          <cell r="B171">
            <v>1</v>
          </cell>
          <cell r="C171" t="str">
            <v>Miro St 02 or 333 Broadway</v>
          </cell>
          <cell r="D171" t="str">
            <v>24</v>
          </cell>
          <cell r="E171" t="str">
            <v>BUIHOU</v>
          </cell>
          <cell r="F171" t="str">
            <v>BUI</v>
          </cell>
          <cell r="G171">
            <v>38820</v>
          </cell>
          <cell r="H171" t="str">
            <v>Active</v>
          </cell>
          <cell r="I171">
            <v>1</v>
          </cell>
          <cell r="J171">
            <v>39344</v>
          </cell>
          <cell r="K171" t="str">
            <v>C</v>
          </cell>
          <cell r="L171" t="str">
            <v>NA</v>
          </cell>
          <cell r="M171" t="str">
            <v>0002</v>
          </cell>
          <cell r="N171">
            <v>212984.86</v>
          </cell>
          <cell r="O171">
            <v>572.54</v>
          </cell>
          <cell r="P171">
            <v>6870.48</v>
          </cell>
          <cell r="Q171">
            <v>13740.96</v>
          </cell>
          <cell r="R171">
            <v>199243.9</v>
          </cell>
          <cell r="S171">
            <v>45888.08</v>
          </cell>
          <cell r="T171">
            <v>31</v>
          </cell>
          <cell r="U171">
            <v>0</v>
          </cell>
          <cell r="V171">
            <v>29</v>
          </cell>
          <cell r="W171">
            <v>0</v>
          </cell>
          <cell r="X171">
            <v>0</v>
          </cell>
        </row>
        <row r="172">
          <cell r="A172" t="str">
            <v>1020200</v>
          </cell>
          <cell r="B172">
            <v>1</v>
          </cell>
          <cell r="C172" t="str">
            <v>Miro St 13</v>
          </cell>
          <cell r="D172" t="str">
            <v>24</v>
          </cell>
          <cell r="E172" t="str">
            <v>BUIHOU</v>
          </cell>
          <cell r="F172" t="str">
            <v>BUI</v>
          </cell>
          <cell r="G172">
            <v>38820</v>
          </cell>
          <cell r="H172" t="str">
            <v>Active</v>
          </cell>
          <cell r="I172">
            <v>1</v>
          </cell>
          <cell r="J172">
            <v>39344</v>
          </cell>
          <cell r="K172" t="str">
            <v>C</v>
          </cell>
          <cell r="L172" t="str">
            <v>NA</v>
          </cell>
          <cell r="M172" t="str">
            <v>0013</v>
          </cell>
          <cell r="N172">
            <v>175738.55</v>
          </cell>
          <cell r="O172">
            <v>472.37</v>
          </cell>
          <cell r="P172">
            <v>5668.99</v>
          </cell>
          <cell r="Q172">
            <v>11337.98</v>
          </cell>
          <cell r="R172">
            <v>164400.57</v>
          </cell>
          <cell r="S172">
            <v>31222.42</v>
          </cell>
          <cell r="T172">
            <v>31</v>
          </cell>
          <cell r="U172">
            <v>0</v>
          </cell>
          <cell r="V172">
            <v>29</v>
          </cell>
          <cell r="W172">
            <v>0</v>
          </cell>
          <cell r="X172">
            <v>0</v>
          </cell>
        </row>
        <row r="173">
          <cell r="A173" t="str">
            <v>1020300</v>
          </cell>
          <cell r="B173">
            <v>1</v>
          </cell>
          <cell r="C173" t="str">
            <v>Miro St 15</v>
          </cell>
          <cell r="D173" t="str">
            <v>24</v>
          </cell>
          <cell r="E173" t="str">
            <v>BUIHOU</v>
          </cell>
          <cell r="F173" t="str">
            <v>BUI</v>
          </cell>
          <cell r="G173">
            <v>38820</v>
          </cell>
          <cell r="H173" t="str">
            <v>Active</v>
          </cell>
          <cell r="I173">
            <v>1</v>
          </cell>
          <cell r="J173">
            <v>39344</v>
          </cell>
          <cell r="K173" t="str">
            <v>C</v>
          </cell>
          <cell r="L173" t="str">
            <v>NA</v>
          </cell>
          <cell r="M173" t="str">
            <v>0015</v>
          </cell>
          <cell r="N173">
            <v>248848.52</v>
          </cell>
          <cell r="O173">
            <v>668.92</v>
          </cell>
          <cell r="P173">
            <v>8027.37</v>
          </cell>
          <cell r="Q173">
            <v>16054.74</v>
          </cell>
          <cell r="R173">
            <v>232793.78</v>
          </cell>
          <cell r="S173">
            <v>55911.03</v>
          </cell>
          <cell r="T173">
            <v>31</v>
          </cell>
          <cell r="U173">
            <v>0</v>
          </cell>
          <cell r="V173">
            <v>29</v>
          </cell>
          <cell r="W173">
            <v>0</v>
          </cell>
          <cell r="X173">
            <v>0</v>
          </cell>
        </row>
        <row r="174">
          <cell r="A174" t="str">
            <v>1020400</v>
          </cell>
          <cell r="B174">
            <v>1</v>
          </cell>
          <cell r="C174" t="str">
            <v>Miro St 17</v>
          </cell>
          <cell r="D174" t="str">
            <v>24</v>
          </cell>
          <cell r="E174" t="str">
            <v>BUIHOU</v>
          </cell>
          <cell r="F174" t="str">
            <v>BUI</v>
          </cell>
          <cell r="G174">
            <v>38820</v>
          </cell>
          <cell r="H174" t="str">
            <v>Active</v>
          </cell>
          <cell r="I174">
            <v>1</v>
          </cell>
          <cell r="J174">
            <v>39344</v>
          </cell>
          <cell r="K174" t="str">
            <v>C</v>
          </cell>
          <cell r="L174" t="str">
            <v>NA</v>
          </cell>
          <cell r="M174" t="str">
            <v>0017</v>
          </cell>
          <cell r="N174">
            <v>178676.03</v>
          </cell>
          <cell r="O174">
            <v>480.33</v>
          </cell>
          <cell r="P174">
            <v>5763.74</v>
          </cell>
          <cell r="Q174">
            <v>11527.48</v>
          </cell>
          <cell r="R174">
            <v>167148.54999999999</v>
          </cell>
          <cell r="S174">
            <v>34159.9</v>
          </cell>
          <cell r="T174">
            <v>31</v>
          </cell>
          <cell r="U174">
            <v>0</v>
          </cell>
          <cell r="V174">
            <v>29</v>
          </cell>
          <cell r="W174">
            <v>0</v>
          </cell>
          <cell r="X174">
            <v>0</v>
          </cell>
        </row>
        <row r="175">
          <cell r="A175" t="str">
            <v>1020500</v>
          </cell>
          <cell r="B175">
            <v>1</v>
          </cell>
          <cell r="C175" t="str">
            <v>Miro St 19</v>
          </cell>
          <cell r="D175" t="str">
            <v>24</v>
          </cell>
          <cell r="E175" t="str">
            <v>BUIHOU</v>
          </cell>
          <cell r="F175" t="str">
            <v>BUI</v>
          </cell>
          <cell r="G175">
            <v>38820</v>
          </cell>
          <cell r="H175" t="str">
            <v>Active</v>
          </cell>
          <cell r="I175">
            <v>1</v>
          </cell>
          <cell r="J175">
            <v>39344</v>
          </cell>
          <cell r="K175" t="str">
            <v>C</v>
          </cell>
          <cell r="L175" t="str">
            <v>NA</v>
          </cell>
          <cell r="M175" t="str">
            <v>0019</v>
          </cell>
          <cell r="N175">
            <v>145000</v>
          </cell>
          <cell r="O175">
            <v>389.73</v>
          </cell>
          <cell r="P175">
            <v>4677.42</v>
          </cell>
          <cell r="Q175">
            <v>9354.84</v>
          </cell>
          <cell r="R175">
            <v>135645.16</v>
          </cell>
          <cell r="S175">
            <v>32096.78</v>
          </cell>
          <cell r="T175">
            <v>31</v>
          </cell>
          <cell r="U175">
            <v>0</v>
          </cell>
          <cell r="V175">
            <v>29</v>
          </cell>
          <cell r="W175">
            <v>0</v>
          </cell>
          <cell r="X175">
            <v>0</v>
          </cell>
        </row>
        <row r="176">
          <cell r="A176" t="str">
            <v>1020600</v>
          </cell>
          <cell r="B176">
            <v>1</v>
          </cell>
          <cell r="C176" t="str">
            <v>Tirangi Road 85</v>
          </cell>
          <cell r="D176" t="str">
            <v>24</v>
          </cell>
          <cell r="E176" t="str">
            <v>BUIHOU</v>
          </cell>
          <cell r="F176" t="str">
            <v>BUI</v>
          </cell>
          <cell r="G176">
            <v>38820</v>
          </cell>
          <cell r="H176" t="str">
            <v>Active</v>
          </cell>
          <cell r="I176">
            <v>1</v>
          </cell>
          <cell r="J176">
            <v>39343</v>
          </cell>
          <cell r="K176" t="str">
            <v>I</v>
          </cell>
          <cell r="L176" t="str">
            <v>WA</v>
          </cell>
          <cell r="M176" t="str">
            <v>0085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</row>
        <row r="177">
          <cell r="A177" t="str">
            <v>1020800</v>
          </cell>
          <cell r="B177">
            <v>1</v>
          </cell>
          <cell r="C177" t="str">
            <v>Tirangi Road 89</v>
          </cell>
          <cell r="D177" t="str">
            <v>24</v>
          </cell>
          <cell r="E177" t="str">
            <v>BUIHOU</v>
          </cell>
          <cell r="F177" t="str">
            <v>BUI</v>
          </cell>
          <cell r="G177">
            <v>38820</v>
          </cell>
          <cell r="H177" t="str">
            <v>Active</v>
          </cell>
          <cell r="I177">
            <v>1</v>
          </cell>
          <cell r="J177">
            <v>39343</v>
          </cell>
          <cell r="K177" t="str">
            <v>I</v>
          </cell>
          <cell r="L177" t="str">
            <v>WA</v>
          </cell>
          <cell r="M177" t="str">
            <v>0089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</row>
        <row r="178">
          <cell r="A178" t="str">
            <v>1020900</v>
          </cell>
          <cell r="B178">
            <v>1</v>
          </cell>
          <cell r="C178" t="str">
            <v>Tirangi Road 91</v>
          </cell>
          <cell r="D178" t="str">
            <v>24</v>
          </cell>
          <cell r="E178" t="str">
            <v>BUIHOU</v>
          </cell>
          <cell r="F178" t="str">
            <v>BUI</v>
          </cell>
          <cell r="G178">
            <v>38820</v>
          </cell>
          <cell r="H178" t="str">
            <v>Active</v>
          </cell>
          <cell r="I178">
            <v>1</v>
          </cell>
          <cell r="J178">
            <v>39343</v>
          </cell>
          <cell r="K178" t="str">
            <v>I</v>
          </cell>
          <cell r="L178" t="str">
            <v>WA</v>
          </cell>
          <cell r="M178" t="str">
            <v>0091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</row>
        <row r="179">
          <cell r="A179" t="str">
            <v>1021300</v>
          </cell>
          <cell r="B179">
            <v>1</v>
          </cell>
          <cell r="C179" t="str">
            <v>Carpark building</v>
          </cell>
          <cell r="D179" t="str">
            <v>42</v>
          </cell>
          <cell r="E179" t="str">
            <v>BUICAR</v>
          </cell>
          <cell r="F179" t="str">
            <v>BUI</v>
          </cell>
          <cell r="G179">
            <v>38820</v>
          </cell>
          <cell r="H179" t="str">
            <v>Active</v>
          </cell>
          <cell r="I179">
            <v>1</v>
          </cell>
          <cell r="J179">
            <v>39344</v>
          </cell>
          <cell r="K179" t="str">
            <v>V</v>
          </cell>
          <cell r="L179" t="str">
            <v>CP</v>
          </cell>
          <cell r="M179" t="str">
            <v>0004</v>
          </cell>
          <cell r="N179">
            <v>5575492.4299999997</v>
          </cell>
          <cell r="O179">
            <v>9292.4599999999991</v>
          </cell>
          <cell r="P179">
            <v>111509.85</v>
          </cell>
          <cell r="Q179">
            <v>223019.7</v>
          </cell>
          <cell r="R179">
            <v>5352472.7300000004</v>
          </cell>
          <cell r="S179">
            <v>2128091.8199999998</v>
          </cell>
          <cell r="T179">
            <v>50</v>
          </cell>
          <cell r="U179">
            <v>0</v>
          </cell>
          <cell r="V179">
            <v>48</v>
          </cell>
          <cell r="W179">
            <v>0</v>
          </cell>
          <cell r="X179">
            <v>0</v>
          </cell>
        </row>
        <row r="180">
          <cell r="A180" t="str">
            <v>1024600</v>
          </cell>
          <cell r="B180">
            <v>1</v>
          </cell>
          <cell r="C180" t="str">
            <v>Electrical reticulation incl. 11 kv unde</v>
          </cell>
          <cell r="D180" t="str">
            <v>62</v>
          </cell>
          <cell r="E180" t="str">
            <v>PLETOO</v>
          </cell>
          <cell r="F180" t="str">
            <v>PLE</v>
          </cell>
          <cell r="G180">
            <v>37359</v>
          </cell>
          <cell r="H180" t="str">
            <v>Active</v>
          </cell>
          <cell r="I180">
            <v>1</v>
          </cell>
          <cell r="J180">
            <v>39344</v>
          </cell>
          <cell r="K180" t="str">
            <v>AC</v>
          </cell>
          <cell r="L180" t="str">
            <v>MA</v>
          </cell>
          <cell r="M180" t="str">
            <v>0001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2</v>
          </cell>
          <cell r="U180">
            <v>0</v>
          </cell>
          <cell r="V180">
            <v>2</v>
          </cell>
          <cell r="W180">
            <v>0</v>
          </cell>
          <cell r="X180">
            <v>0</v>
          </cell>
        </row>
        <row r="181">
          <cell r="A181" t="str">
            <v>1024700</v>
          </cell>
          <cell r="B181">
            <v>1</v>
          </cell>
          <cell r="C181" t="str">
            <v>Electrical reticulation incl. cabling &amp;</v>
          </cell>
          <cell r="D181" t="str">
            <v>62</v>
          </cell>
          <cell r="E181" t="str">
            <v>PLETOO</v>
          </cell>
          <cell r="F181" t="str">
            <v>PLE</v>
          </cell>
          <cell r="G181">
            <v>37359</v>
          </cell>
          <cell r="H181" t="str">
            <v>Active</v>
          </cell>
          <cell r="I181">
            <v>1</v>
          </cell>
          <cell r="J181">
            <v>39344</v>
          </cell>
          <cell r="K181" t="str">
            <v>AC</v>
          </cell>
          <cell r="L181" t="str">
            <v>MA</v>
          </cell>
          <cell r="M181" t="str">
            <v>0001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</row>
        <row r="182">
          <cell r="A182" t="str">
            <v>1024800</v>
          </cell>
          <cell r="B182">
            <v>1</v>
          </cell>
          <cell r="C182" t="str">
            <v>Gas reticulation incl. piping</v>
          </cell>
          <cell r="D182" t="str">
            <v>62</v>
          </cell>
          <cell r="E182" t="str">
            <v>PLETOO</v>
          </cell>
          <cell r="F182" t="str">
            <v>PLE</v>
          </cell>
          <cell r="G182">
            <v>37359</v>
          </cell>
          <cell r="H182" t="str">
            <v>Active</v>
          </cell>
          <cell r="I182">
            <v>1</v>
          </cell>
          <cell r="J182">
            <v>39344</v>
          </cell>
          <cell r="K182" t="str">
            <v>AC</v>
          </cell>
          <cell r="L182" t="str">
            <v>MA</v>
          </cell>
          <cell r="M182" t="str">
            <v>0001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2</v>
          </cell>
          <cell r="U182">
            <v>0</v>
          </cell>
          <cell r="V182">
            <v>2</v>
          </cell>
          <cell r="W182">
            <v>0</v>
          </cell>
          <cell r="X182">
            <v>0</v>
          </cell>
        </row>
        <row r="183">
          <cell r="A183" t="str">
            <v>1024900</v>
          </cell>
          <cell r="B183">
            <v>1</v>
          </cell>
          <cell r="C183" t="str">
            <v>Super Sopper Roller &amp; trailer</v>
          </cell>
          <cell r="D183" t="str">
            <v>62</v>
          </cell>
          <cell r="E183" t="str">
            <v>PLETOO</v>
          </cell>
          <cell r="F183" t="str">
            <v>PLE</v>
          </cell>
          <cell r="G183">
            <v>37359</v>
          </cell>
          <cell r="H183" t="str">
            <v>Active</v>
          </cell>
          <cell r="I183">
            <v>1</v>
          </cell>
          <cell r="J183">
            <v>39344</v>
          </cell>
          <cell r="K183" t="str">
            <v>AC</v>
          </cell>
          <cell r="L183" t="str">
            <v>MA</v>
          </cell>
          <cell r="M183" t="str">
            <v>0001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2</v>
          </cell>
          <cell r="U183">
            <v>0</v>
          </cell>
          <cell r="V183">
            <v>2</v>
          </cell>
          <cell r="W183">
            <v>0</v>
          </cell>
          <cell r="X183">
            <v>0</v>
          </cell>
        </row>
        <row r="184">
          <cell r="A184" t="str">
            <v>1025000</v>
          </cell>
          <cell r="B184">
            <v>1</v>
          </cell>
          <cell r="C184" t="str">
            <v>Ackmon Shutters</v>
          </cell>
          <cell r="D184" t="str">
            <v>62</v>
          </cell>
          <cell r="E184" t="str">
            <v>PLETOO</v>
          </cell>
          <cell r="F184" t="str">
            <v>PLE</v>
          </cell>
          <cell r="G184">
            <v>37359</v>
          </cell>
          <cell r="H184" t="str">
            <v>Active</v>
          </cell>
          <cell r="I184">
            <v>1</v>
          </cell>
          <cell r="J184">
            <v>39344</v>
          </cell>
          <cell r="K184" t="str">
            <v>AC</v>
          </cell>
          <cell r="L184" t="str">
            <v>MA</v>
          </cell>
          <cell r="M184" t="str">
            <v>0001</v>
          </cell>
          <cell r="N184">
            <v>188.32</v>
          </cell>
          <cell r="O184">
            <v>0</v>
          </cell>
          <cell r="P184">
            <v>0</v>
          </cell>
          <cell r="Q184">
            <v>188.32</v>
          </cell>
          <cell r="R184">
            <v>0</v>
          </cell>
          <cell r="S184">
            <v>0</v>
          </cell>
          <cell r="T184">
            <v>1</v>
          </cell>
          <cell r="U184">
            <v>92</v>
          </cell>
          <cell r="V184">
            <v>0</v>
          </cell>
          <cell r="W184">
            <v>0</v>
          </cell>
          <cell r="X184">
            <v>0</v>
          </cell>
        </row>
        <row r="185">
          <cell r="A185" t="str">
            <v>1025100</v>
          </cell>
          <cell r="B185">
            <v>1</v>
          </cell>
          <cell r="C185" t="str">
            <v>Lighting pole</v>
          </cell>
          <cell r="D185" t="str">
            <v>62</v>
          </cell>
          <cell r="E185" t="str">
            <v>PLETOO</v>
          </cell>
          <cell r="F185" t="str">
            <v>PLE</v>
          </cell>
          <cell r="G185">
            <v>37359</v>
          </cell>
          <cell r="H185" t="str">
            <v>Active</v>
          </cell>
          <cell r="I185">
            <v>1</v>
          </cell>
          <cell r="J185">
            <v>39344</v>
          </cell>
          <cell r="K185" t="str">
            <v>AC</v>
          </cell>
          <cell r="L185" t="str">
            <v>MA</v>
          </cell>
          <cell r="M185" t="str">
            <v>0001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7</v>
          </cell>
          <cell r="U185">
            <v>0</v>
          </cell>
          <cell r="V185">
            <v>7</v>
          </cell>
          <cell r="W185">
            <v>0</v>
          </cell>
          <cell r="X185">
            <v>0</v>
          </cell>
        </row>
        <row r="186">
          <cell r="A186" t="str">
            <v>1025200</v>
          </cell>
          <cell r="B186">
            <v>1</v>
          </cell>
          <cell r="C186" t="str">
            <v>Talon snorkel cherrypicker</v>
          </cell>
          <cell r="D186" t="str">
            <v>62</v>
          </cell>
          <cell r="E186" t="str">
            <v>PLETOO</v>
          </cell>
          <cell r="F186" t="str">
            <v>PLE</v>
          </cell>
          <cell r="G186">
            <v>37359</v>
          </cell>
          <cell r="H186" t="str">
            <v>Active</v>
          </cell>
          <cell r="I186">
            <v>1</v>
          </cell>
          <cell r="J186">
            <v>39344</v>
          </cell>
          <cell r="K186" t="str">
            <v>AC</v>
          </cell>
          <cell r="L186" t="str">
            <v>MA</v>
          </cell>
          <cell r="M186" t="str">
            <v>0001</v>
          </cell>
          <cell r="N186">
            <v>2498.04</v>
          </cell>
          <cell r="O186">
            <v>0</v>
          </cell>
          <cell r="P186">
            <v>0</v>
          </cell>
          <cell r="Q186">
            <v>2498.04</v>
          </cell>
          <cell r="R186">
            <v>0</v>
          </cell>
          <cell r="S186">
            <v>0</v>
          </cell>
          <cell r="T186">
            <v>1</v>
          </cell>
          <cell r="U186">
            <v>92</v>
          </cell>
          <cell r="V186">
            <v>0</v>
          </cell>
          <cell r="W186">
            <v>0</v>
          </cell>
          <cell r="X186">
            <v>0</v>
          </cell>
        </row>
        <row r="187">
          <cell r="A187" t="str">
            <v>1025300</v>
          </cell>
          <cell r="B187">
            <v>1</v>
          </cell>
          <cell r="C187" t="str">
            <v>Noise monitoring</v>
          </cell>
          <cell r="D187" t="str">
            <v>62</v>
          </cell>
          <cell r="E187" t="str">
            <v>PLETOO</v>
          </cell>
          <cell r="F187" t="str">
            <v>PLE</v>
          </cell>
          <cell r="G187">
            <v>37359</v>
          </cell>
          <cell r="H187" t="str">
            <v>Active</v>
          </cell>
          <cell r="I187">
            <v>1</v>
          </cell>
          <cell r="J187">
            <v>39344</v>
          </cell>
          <cell r="K187" t="str">
            <v>AC</v>
          </cell>
          <cell r="L187" t="str">
            <v>MA</v>
          </cell>
          <cell r="M187" t="str">
            <v>0001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2</v>
          </cell>
          <cell r="U187">
            <v>0</v>
          </cell>
          <cell r="V187">
            <v>2</v>
          </cell>
          <cell r="W187">
            <v>0</v>
          </cell>
          <cell r="X187">
            <v>0</v>
          </cell>
        </row>
        <row r="188">
          <cell r="A188" t="str">
            <v>1025600</v>
          </cell>
          <cell r="B188">
            <v>1</v>
          </cell>
          <cell r="C188" t="str">
            <v>Cabling project</v>
          </cell>
          <cell r="D188" t="str">
            <v>62</v>
          </cell>
          <cell r="E188" t="str">
            <v>PLETOO</v>
          </cell>
          <cell r="F188" t="str">
            <v>PLE</v>
          </cell>
          <cell r="G188">
            <v>37359</v>
          </cell>
          <cell r="H188" t="str">
            <v>Active</v>
          </cell>
          <cell r="I188">
            <v>1</v>
          </cell>
          <cell r="J188">
            <v>39344</v>
          </cell>
          <cell r="K188" t="str">
            <v>AC</v>
          </cell>
          <cell r="L188" t="str">
            <v>MA</v>
          </cell>
          <cell r="M188" t="str">
            <v>0001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</row>
        <row r="189">
          <cell r="A189" t="str">
            <v>1027001</v>
          </cell>
          <cell r="B189">
            <v>1</v>
          </cell>
          <cell r="C189" t="str">
            <v>Gate 21 Aerobridge - E78</v>
          </cell>
          <cell r="D189" t="str">
            <v>34</v>
          </cell>
          <cell r="E189" t="str">
            <v>PLEAER</v>
          </cell>
          <cell r="F189" t="str">
            <v>PLE</v>
          </cell>
          <cell r="G189">
            <v>37359</v>
          </cell>
          <cell r="H189" t="str">
            <v>Active</v>
          </cell>
          <cell r="I189">
            <v>1</v>
          </cell>
          <cell r="J189">
            <v>39344</v>
          </cell>
          <cell r="K189" t="str">
            <v>B</v>
          </cell>
          <cell r="L189" t="str">
            <v>TN</v>
          </cell>
          <cell r="M189" t="str">
            <v>0171</v>
          </cell>
          <cell r="N189">
            <v>497882</v>
          </cell>
          <cell r="O189">
            <v>3607.85</v>
          </cell>
          <cell r="P189">
            <v>43294.09</v>
          </cell>
          <cell r="Q189">
            <v>389646.8</v>
          </cell>
          <cell r="R189">
            <v>108235.2</v>
          </cell>
          <cell r="S189">
            <v>0</v>
          </cell>
          <cell r="T189">
            <v>11</v>
          </cell>
          <cell r="U189">
            <v>184</v>
          </cell>
          <cell r="V189">
            <v>2</v>
          </cell>
          <cell r="W189">
            <v>214</v>
          </cell>
          <cell r="X189">
            <v>0</v>
          </cell>
        </row>
        <row r="190">
          <cell r="A190" t="str">
            <v>1027002</v>
          </cell>
          <cell r="B190">
            <v>1</v>
          </cell>
          <cell r="C190" t="str">
            <v>Gate 23 Aerobridge - E56</v>
          </cell>
          <cell r="D190" t="str">
            <v>34</v>
          </cell>
          <cell r="E190" t="str">
            <v>PLEAER</v>
          </cell>
          <cell r="F190" t="str">
            <v>PLE</v>
          </cell>
          <cell r="G190">
            <v>37359</v>
          </cell>
          <cell r="H190" t="str">
            <v>Active</v>
          </cell>
          <cell r="I190">
            <v>1</v>
          </cell>
          <cell r="J190">
            <v>39344</v>
          </cell>
          <cell r="K190" t="str">
            <v>B</v>
          </cell>
          <cell r="L190" t="str">
            <v>TN</v>
          </cell>
          <cell r="M190" t="str">
            <v>0179</v>
          </cell>
          <cell r="N190">
            <v>470654</v>
          </cell>
          <cell r="O190">
            <v>3410.49</v>
          </cell>
          <cell r="P190">
            <v>40926.43</v>
          </cell>
          <cell r="Q190">
            <v>368337.93</v>
          </cell>
          <cell r="R190">
            <v>102316.07</v>
          </cell>
          <cell r="S190">
            <v>0</v>
          </cell>
          <cell r="T190">
            <v>11</v>
          </cell>
          <cell r="U190">
            <v>184</v>
          </cell>
          <cell r="V190">
            <v>2</v>
          </cell>
          <cell r="W190">
            <v>214</v>
          </cell>
          <cell r="X190">
            <v>0</v>
          </cell>
        </row>
        <row r="191">
          <cell r="A191" t="str">
            <v>1027003</v>
          </cell>
          <cell r="B191">
            <v>1</v>
          </cell>
          <cell r="C191" t="str">
            <v>Gate 22 Aerobridge - E80</v>
          </cell>
          <cell r="D191" t="str">
            <v>34</v>
          </cell>
          <cell r="E191" t="str">
            <v>PLEAER</v>
          </cell>
          <cell r="F191" t="str">
            <v>PLE</v>
          </cell>
          <cell r="G191">
            <v>37359</v>
          </cell>
          <cell r="H191" t="str">
            <v>Active</v>
          </cell>
          <cell r="I191">
            <v>1</v>
          </cell>
          <cell r="J191">
            <v>39344</v>
          </cell>
          <cell r="K191" t="str">
            <v>B</v>
          </cell>
          <cell r="L191" t="str">
            <v>TN</v>
          </cell>
          <cell r="M191" t="str">
            <v>0179</v>
          </cell>
          <cell r="N191">
            <v>602456</v>
          </cell>
          <cell r="O191">
            <v>3042.67</v>
          </cell>
          <cell r="P191">
            <v>36512.480000000003</v>
          </cell>
          <cell r="Q191">
            <v>328612.37</v>
          </cell>
          <cell r="R191">
            <v>273843.63</v>
          </cell>
          <cell r="S191">
            <v>0</v>
          </cell>
          <cell r="T191">
            <v>16</v>
          </cell>
          <cell r="U191">
            <v>184</v>
          </cell>
          <cell r="V191">
            <v>7</v>
          </cell>
          <cell r="W191">
            <v>214</v>
          </cell>
          <cell r="X191">
            <v>0</v>
          </cell>
        </row>
        <row r="192">
          <cell r="A192" t="str">
            <v>1027004</v>
          </cell>
          <cell r="B192">
            <v>1</v>
          </cell>
          <cell r="C192" t="str">
            <v>Gate 26 Aerobridge - E64 exliftcol</v>
          </cell>
          <cell r="D192" t="str">
            <v>34</v>
          </cell>
          <cell r="E192" t="str">
            <v>PLEAER</v>
          </cell>
          <cell r="F192" t="str">
            <v>PLE</v>
          </cell>
          <cell r="G192">
            <v>37359</v>
          </cell>
          <cell r="H192" t="str">
            <v>Active</v>
          </cell>
          <cell r="I192">
            <v>1</v>
          </cell>
          <cell r="J192">
            <v>39344</v>
          </cell>
          <cell r="K192" t="str">
            <v>B</v>
          </cell>
          <cell r="L192" t="str">
            <v>TM</v>
          </cell>
          <cell r="M192" t="str">
            <v>0157</v>
          </cell>
          <cell r="N192">
            <v>598920</v>
          </cell>
          <cell r="O192">
            <v>3119.32</v>
          </cell>
          <cell r="P192">
            <v>37432.5</v>
          </cell>
          <cell r="Q192">
            <v>336892.56</v>
          </cell>
          <cell r="R192">
            <v>262027.44</v>
          </cell>
          <cell r="S192">
            <v>0</v>
          </cell>
          <cell r="T192">
            <v>16</v>
          </cell>
          <cell r="U192">
            <v>0</v>
          </cell>
          <cell r="V192">
            <v>7</v>
          </cell>
          <cell r="W192">
            <v>30</v>
          </cell>
          <cell r="X192">
            <v>0</v>
          </cell>
        </row>
        <row r="193">
          <cell r="A193" t="str">
            <v>1027301</v>
          </cell>
          <cell r="B193">
            <v>1</v>
          </cell>
          <cell r="C193" t="str">
            <v>Gate 16 Aerobridge - E60</v>
          </cell>
          <cell r="D193" t="str">
            <v>34</v>
          </cell>
          <cell r="E193" t="str">
            <v>PLEAER</v>
          </cell>
          <cell r="F193" t="str">
            <v>PLE</v>
          </cell>
          <cell r="G193">
            <v>37359</v>
          </cell>
          <cell r="H193" t="str">
            <v>Active</v>
          </cell>
          <cell r="I193">
            <v>1</v>
          </cell>
          <cell r="J193">
            <v>39344</v>
          </cell>
          <cell r="K193" t="str">
            <v>B</v>
          </cell>
          <cell r="L193" t="str">
            <v>GA</v>
          </cell>
          <cell r="M193" t="str">
            <v>0016</v>
          </cell>
          <cell r="N193">
            <v>579686</v>
          </cell>
          <cell r="O193">
            <v>2927.67</v>
          </cell>
          <cell r="P193">
            <v>35132.480000000003</v>
          </cell>
          <cell r="Q193">
            <v>316192.37</v>
          </cell>
          <cell r="R193">
            <v>263493.63</v>
          </cell>
          <cell r="S193">
            <v>0</v>
          </cell>
          <cell r="T193">
            <v>16</v>
          </cell>
          <cell r="U193">
            <v>184</v>
          </cell>
          <cell r="V193">
            <v>7</v>
          </cell>
          <cell r="W193">
            <v>214</v>
          </cell>
          <cell r="X193">
            <v>0</v>
          </cell>
        </row>
        <row r="194">
          <cell r="A194" t="str">
            <v>1027302</v>
          </cell>
          <cell r="B194">
            <v>1</v>
          </cell>
          <cell r="C194" t="str">
            <v>Gate 17 Aerobridge - E70</v>
          </cell>
          <cell r="D194" t="str">
            <v>34</v>
          </cell>
          <cell r="E194" t="str">
            <v>PLEAER</v>
          </cell>
          <cell r="F194" t="str">
            <v>PLE</v>
          </cell>
          <cell r="G194">
            <v>37359</v>
          </cell>
          <cell r="H194" t="str">
            <v>Active</v>
          </cell>
          <cell r="I194">
            <v>1</v>
          </cell>
          <cell r="J194">
            <v>39344</v>
          </cell>
          <cell r="K194" t="str">
            <v>B</v>
          </cell>
          <cell r="L194" t="str">
            <v>TW</v>
          </cell>
          <cell r="M194" t="str">
            <v>0113</v>
          </cell>
          <cell r="N194">
            <v>588225</v>
          </cell>
          <cell r="O194">
            <v>2970.87</v>
          </cell>
          <cell r="P194">
            <v>35650</v>
          </cell>
          <cell r="Q194">
            <v>320849.96000000002</v>
          </cell>
          <cell r="R194">
            <v>267375.03999999998</v>
          </cell>
          <cell r="S194">
            <v>0</v>
          </cell>
          <cell r="T194">
            <v>16</v>
          </cell>
          <cell r="U194">
            <v>184</v>
          </cell>
          <cell r="V194">
            <v>7</v>
          </cell>
          <cell r="W194">
            <v>214</v>
          </cell>
          <cell r="X194">
            <v>0</v>
          </cell>
        </row>
        <row r="195">
          <cell r="A195" t="str">
            <v>1027303</v>
          </cell>
          <cell r="B195">
            <v>1</v>
          </cell>
          <cell r="C195" t="str">
            <v>Canopy - Aerobridge 16</v>
          </cell>
          <cell r="D195" t="str">
            <v>34</v>
          </cell>
          <cell r="E195" t="str">
            <v>PLEAER</v>
          </cell>
          <cell r="F195" t="str">
            <v>PLE</v>
          </cell>
          <cell r="G195">
            <v>40161</v>
          </cell>
          <cell r="H195" t="str">
            <v>Active</v>
          </cell>
          <cell r="I195">
            <v>1</v>
          </cell>
          <cell r="J195">
            <v>40451</v>
          </cell>
          <cell r="K195" t="str">
            <v>TDP</v>
          </cell>
          <cell r="L195" t="str">
            <v>GA</v>
          </cell>
          <cell r="M195" t="str">
            <v>0016</v>
          </cell>
          <cell r="N195">
            <v>4051.15</v>
          </cell>
          <cell r="O195">
            <v>22.47</v>
          </cell>
          <cell r="P195">
            <v>270.08</v>
          </cell>
          <cell r="Q195">
            <v>360.11</v>
          </cell>
          <cell r="R195">
            <v>3691.04</v>
          </cell>
          <cell r="S195">
            <v>0</v>
          </cell>
          <cell r="T195">
            <v>15</v>
          </cell>
          <cell r="U195">
            <v>0</v>
          </cell>
          <cell r="V195">
            <v>13</v>
          </cell>
          <cell r="W195">
            <v>244</v>
          </cell>
          <cell r="X195">
            <v>0</v>
          </cell>
        </row>
        <row r="196">
          <cell r="A196" t="str">
            <v>1028200</v>
          </cell>
          <cell r="B196">
            <v>1</v>
          </cell>
          <cell r="C196" t="str">
            <v>Gas range</v>
          </cell>
          <cell r="D196" t="str">
            <v>34</v>
          </cell>
          <cell r="E196" t="str">
            <v>PLETOO</v>
          </cell>
          <cell r="F196" t="str">
            <v>PLE</v>
          </cell>
          <cell r="G196">
            <v>37359</v>
          </cell>
          <cell r="H196" t="str">
            <v>Active</v>
          </cell>
          <cell r="I196">
            <v>1</v>
          </cell>
          <cell r="J196">
            <v>39344</v>
          </cell>
          <cell r="K196" t="str">
            <v>X</v>
          </cell>
          <cell r="L196" t="str">
            <v>TN</v>
          </cell>
          <cell r="M196" t="str">
            <v>0016</v>
          </cell>
          <cell r="N196">
            <v>501.61</v>
          </cell>
          <cell r="O196">
            <v>0</v>
          </cell>
          <cell r="P196">
            <v>0</v>
          </cell>
          <cell r="Q196">
            <v>501.61</v>
          </cell>
          <cell r="R196">
            <v>0</v>
          </cell>
          <cell r="S196">
            <v>0</v>
          </cell>
          <cell r="T196">
            <v>0</v>
          </cell>
          <cell r="U196">
            <v>245</v>
          </cell>
          <cell r="V196">
            <v>0</v>
          </cell>
          <cell r="W196">
            <v>0</v>
          </cell>
          <cell r="X196">
            <v>0</v>
          </cell>
        </row>
        <row r="197">
          <cell r="A197" t="str">
            <v>1028500</v>
          </cell>
          <cell r="B197">
            <v>1</v>
          </cell>
          <cell r="C197" t="str">
            <v>Luggage scales 200kg</v>
          </cell>
          <cell r="D197" t="str">
            <v>34</v>
          </cell>
          <cell r="E197" t="str">
            <v>PLETOO</v>
          </cell>
          <cell r="F197" t="str">
            <v>PLE</v>
          </cell>
          <cell r="G197">
            <v>37359</v>
          </cell>
          <cell r="H197" t="str">
            <v>Active</v>
          </cell>
          <cell r="I197">
            <v>1</v>
          </cell>
          <cell r="J197">
            <v>39344</v>
          </cell>
          <cell r="K197" t="str">
            <v>TIP/TD</v>
          </cell>
          <cell r="L197" t="str">
            <v>TN</v>
          </cell>
          <cell r="M197" t="str">
            <v>0016</v>
          </cell>
          <cell r="N197">
            <v>785.91</v>
          </cell>
          <cell r="O197">
            <v>0</v>
          </cell>
          <cell r="P197">
            <v>0</v>
          </cell>
          <cell r="Q197">
            <v>785.91</v>
          </cell>
          <cell r="R197">
            <v>0</v>
          </cell>
          <cell r="S197">
            <v>0</v>
          </cell>
          <cell r="T197">
            <v>0</v>
          </cell>
          <cell r="U197">
            <v>245</v>
          </cell>
          <cell r="V197">
            <v>0</v>
          </cell>
          <cell r="W197">
            <v>0</v>
          </cell>
          <cell r="X197">
            <v>0</v>
          </cell>
        </row>
        <row r="198">
          <cell r="A198" t="str">
            <v>1029200</v>
          </cell>
          <cell r="B198">
            <v>1</v>
          </cell>
          <cell r="C198" t="str">
            <v>Trolley park &amp; signs</v>
          </cell>
          <cell r="D198" t="str">
            <v>42</v>
          </cell>
          <cell r="E198" t="str">
            <v>PLETOO</v>
          </cell>
          <cell r="F198" t="str">
            <v>PLE</v>
          </cell>
          <cell r="G198">
            <v>37359</v>
          </cell>
          <cell r="H198" t="str">
            <v>Active</v>
          </cell>
          <cell r="I198">
            <v>1</v>
          </cell>
          <cell r="J198">
            <v>39344</v>
          </cell>
          <cell r="K198" t="str">
            <v>V</v>
          </cell>
          <cell r="L198" t="str">
            <v>CP</v>
          </cell>
          <cell r="M198" t="str">
            <v>0001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</row>
        <row r="199">
          <cell r="A199" t="str">
            <v>1029400</v>
          </cell>
          <cell r="B199">
            <v>1</v>
          </cell>
          <cell r="C199" t="str">
            <v>Wheel clamps</v>
          </cell>
          <cell r="D199" t="str">
            <v>42</v>
          </cell>
          <cell r="E199" t="str">
            <v>PLETOO</v>
          </cell>
          <cell r="F199" t="str">
            <v>PLE</v>
          </cell>
          <cell r="G199">
            <v>37359</v>
          </cell>
          <cell r="H199" t="str">
            <v>Active</v>
          </cell>
          <cell r="I199">
            <v>1</v>
          </cell>
          <cell r="J199">
            <v>39344</v>
          </cell>
          <cell r="K199" t="str">
            <v>V</v>
          </cell>
          <cell r="L199" t="str">
            <v>CP</v>
          </cell>
          <cell r="M199" t="str">
            <v>0001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</row>
        <row r="200">
          <cell r="A200" t="str">
            <v>1029500</v>
          </cell>
          <cell r="B200">
            <v>1</v>
          </cell>
          <cell r="C200" t="str">
            <v>Westside 3 Barrier System</v>
          </cell>
          <cell r="D200" t="str">
            <v>42</v>
          </cell>
          <cell r="E200" t="str">
            <v>PLETOO</v>
          </cell>
          <cell r="F200" t="str">
            <v>PLE</v>
          </cell>
          <cell r="G200">
            <v>35076</v>
          </cell>
          <cell r="H200" t="str">
            <v>Active</v>
          </cell>
          <cell r="I200">
            <v>1</v>
          </cell>
          <cell r="J200">
            <v>39344</v>
          </cell>
          <cell r="K200" t="str">
            <v>I</v>
          </cell>
          <cell r="L200" t="str">
            <v>WA</v>
          </cell>
          <cell r="M200" t="str">
            <v>0001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4</v>
          </cell>
          <cell r="U200">
            <v>245</v>
          </cell>
          <cell r="V200">
            <v>4</v>
          </cell>
          <cell r="W200">
            <v>245</v>
          </cell>
          <cell r="X200">
            <v>0</v>
          </cell>
        </row>
        <row r="201">
          <cell r="A201" t="str">
            <v>1029600</v>
          </cell>
          <cell r="B201">
            <v>1</v>
          </cell>
          <cell r="C201" t="str">
            <v>Westside 3 CCTV</v>
          </cell>
          <cell r="D201" t="str">
            <v>42</v>
          </cell>
          <cell r="E201" t="str">
            <v>PLETOO</v>
          </cell>
          <cell r="F201" t="str">
            <v>PLE</v>
          </cell>
          <cell r="G201">
            <v>35076</v>
          </cell>
          <cell r="H201" t="str">
            <v>Active</v>
          </cell>
          <cell r="I201">
            <v>1</v>
          </cell>
          <cell r="J201">
            <v>39344</v>
          </cell>
          <cell r="K201" t="str">
            <v>I</v>
          </cell>
          <cell r="L201" t="str">
            <v>WA</v>
          </cell>
          <cell r="M201" t="str">
            <v>0001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4</v>
          </cell>
          <cell r="U201">
            <v>245</v>
          </cell>
          <cell r="V201">
            <v>4</v>
          </cell>
          <cell r="W201">
            <v>245</v>
          </cell>
          <cell r="X201">
            <v>0</v>
          </cell>
        </row>
        <row r="202">
          <cell r="A202" t="str">
            <v>1029700</v>
          </cell>
          <cell r="B202">
            <v>1</v>
          </cell>
          <cell r="C202" t="str">
            <v>Rubbish bin</v>
          </cell>
          <cell r="D202" t="str">
            <v>42</v>
          </cell>
          <cell r="E202" t="str">
            <v>PLETOO</v>
          </cell>
          <cell r="F202" t="str">
            <v>PLE</v>
          </cell>
          <cell r="G202">
            <v>37359</v>
          </cell>
          <cell r="H202" t="str">
            <v>Active</v>
          </cell>
          <cell r="I202">
            <v>1</v>
          </cell>
          <cell r="J202">
            <v>39344</v>
          </cell>
          <cell r="K202" t="str">
            <v>I</v>
          </cell>
          <cell r="L202" t="str">
            <v>WA</v>
          </cell>
          <cell r="M202" t="str">
            <v>0001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61</v>
          </cell>
          <cell r="V202">
            <v>0</v>
          </cell>
          <cell r="W202">
            <v>61</v>
          </cell>
          <cell r="X202">
            <v>0</v>
          </cell>
        </row>
        <row r="203">
          <cell r="A203" t="str">
            <v>1029800</v>
          </cell>
          <cell r="B203">
            <v>1</v>
          </cell>
          <cell r="C203" t="str">
            <v>Car Park Booth Till</v>
          </cell>
          <cell r="D203" t="str">
            <v>42</v>
          </cell>
          <cell r="E203" t="str">
            <v>PLETOO</v>
          </cell>
          <cell r="F203" t="str">
            <v>PLE</v>
          </cell>
          <cell r="G203">
            <v>37359</v>
          </cell>
          <cell r="H203" t="str">
            <v>Active</v>
          </cell>
          <cell r="I203">
            <v>1</v>
          </cell>
          <cell r="J203">
            <v>39344</v>
          </cell>
          <cell r="K203" t="str">
            <v>I</v>
          </cell>
          <cell r="L203" t="str">
            <v>WA</v>
          </cell>
          <cell r="M203" t="str">
            <v>0001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</row>
        <row r="204">
          <cell r="A204" t="str">
            <v>1029900</v>
          </cell>
          <cell r="B204">
            <v>1</v>
          </cell>
          <cell r="C204" t="str">
            <v>Baggage Trolley</v>
          </cell>
          <cell r="D204" t="str">
            <v>42</v>
          </cell>
          <cell r="E204" t="str">
            <v>PLETOO</v>
          </cell>
          <cell r="F204" t="str">
            <v>PLE</v>
          </cell>
          <cell r="G204">
            <v>37359</v>
          </cell>
          <cell r="H204" t="str">
            <v>Active</v>
          </cell>
          <cell r="I204">
            <v>1</v>
          </cell>
          <cell r="J204">
            <v>39344</v>
          </cell>
          <cell r="K204" t="str">
            <v>V</v>
          </cell>
          <cell r="L204" t="str">
            <v>CP</v>
          </cell>
          <cell r="M204" t="str">
            <v>0001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</row>
        <row r="205">
          <cell r="A205" t="str">
            <v>1030000</v>
          </cell>
          <cell r="B205">
            <v>1</v>
          </cell>
          <cell r="C205" t="str">
            <v>Wheel clamps ois 46691 super model A</v>
          </cell>
          <cell r="D205" t="str">
            <v>42</v>
          </cell>
          <cell r="E205" t="str">
            <v>PLETOO</v>
          </cell>
          <cell r="F205" t="str">
            <v>PLE</v>
          </cell>
          <cell r="G205">
            <v>37359</v>
          </cell>
          <cell r="H205" t="str">
            <v>Active</v>
          </cell>
          <cell r="I205">
            <v>1</v>
          </cell>
          <cell r="J205">
            <v>39344</v>
          </cell>
          <cell r="K205" t="str">
            <v>V</v>
          </cell>
          <cell r="L205" t="str">
            <v>CP</v>
          </cell>
          <cell r="M205" t="str">
            <v>0001</v>
          </cell>
          <cell r="N205">
            <v>239.88</v>
          </cell>
          <cell r="O205">
            <v>0</v>
          </cell>
          <cell r="P205">
            <v>0</v>
          </cell>
          <cell r="Q205">
            <v>239.88</v>
          </cell>
          <cell r="R205">
            <v>0</v>
          </cell>
          <cell r="S205">
            <v>0</v>
          </cell>
          <cell r="T205">
            <v>1</v>
          </cell>
          <cell r="U205">
            <v>214</v>
          </cell>
          <cell r="V205">
            <v>0</v>
          </cell>
          <cell r="W205">
            <v>0</v>
          </cell>
          <cell r="X205">
            <v>0</v>
          </cell>
        </row>
        <row r="206">
          <cell r="A206" t="str">
            <v>1030900</v>
          </cell>
          <cell r="B206">
            <v>1</v>
          </cell>
          <cell r="C206" t="str">
            <v>Goldstar Microwave ER686 (feildstaff)</v>
          </cell>
          <cell r="D206" t="str">
            <v>38</v>
          </cell>
          <cell r="E206" t="str">
            <v>PLETOO</v>
          </cell>
          <cell r="F206" t="str">
            <v>PLE</v>
          </cell>
          <cell r="G206">
            <v>37359</v>
          </cell>
          <cell r="H206" t="str">
            <v>Active</v>
          </cell>
          <cell r="I206">
            <v>1</v>
          </cell>
          <cell r="J206">
            <v>39344</v>
          </cell>
          <cell r="K206" t="str">
            <v>X</v>
          </cell>
          <cell r="L206" t="str">
            <v>TN</v>
          </cell>
          <cell r="M206" t="str">
            <v>0016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</row>
        <row r="207">
          <cell r="A207" t="str">
            <v>1031100</v>
          </cell>
          <cell r="B207">
            <v>1</v>
          </cell>
          <cell r="C207" t="str">
            <v>Surveying equipment</v>
          </cell>
          <cell r="D207" t="str">
            <v>38</v>
          </cell>
          <cell r="E207" t="str">
            <v>PLETOO</v>
          </cell>
          <cell r="F207" t="str">
            <v>PLE</v>
          </cell>
          <cell r="G207">
            <v>37359</v>
          </cell>
          <cell r="H207" t="str">
            <v>Active</v>
          </cell>
          <cell r="I207">
            <v>1</v>
          </cell>
          <cell r="J207">
            <v>39344</v>
          </cell>
          <cell r="K207" t="str">
            <v>X</v>
          </cell>
          <cell r="L207" t="str">
            <v>TN</v>
          </cell>
          <cell r="M207" t="str">
            <v>0016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</row>
        <row r="208">
          <cell r="A208" t="str">
            <v>1034300</v>
          </cell>
          <cell r="B208">
            <v>1</v>
          </cell>
          <cell r="C208" t="str">
            <v>Waterblaster</v>
          </cell>
          <cell r="D208" t="str">
            <v>38</v>
          </cell>
          <cell r="E208" t="str">
            <v>PLETOO</v>
          </cell>
          <cell r="F208" t="str">
            <v>PLE</v>
          </cell>
          <cell r="G208">
            <v>37359</v>
          </cell>
          <cell r="H208" t="str">
            <v>Active</v>
          </cell>
          <cell r="I208">
            <v>1</v>
          </cell>
          <cell r="J208">
            <v>39344</v>
          </cell>
          <cell r="K208" t="str">
            <v>X</v>
          </cell>
          <cell r="L208" t="str">
            <v>TN</v>
          </cell>
          <cell r="M208" t="str">
            <v>0016</v>
          </cell>
          <cell r="N208">
            <v>653.88</v>
          </cell>
          <cell r="O208">
            <v>0</v>
          </cell>
          <cell r="P208">
            <v>0</v>
          </cell>
          <cell r="Q208">
            <v>653.88</v>
          </cell>
          <cell r="R208">
            <v>0</v>
          </cell>
          <cell r="S208">
            <v>0</v>
          </cell>
          <cell r="T208">
            <v>1</v>
          </cell>
          <cell r="U208">
            <v>153</v>
          </cell>
          <cell r="V208">
            <v>0</v>
          </cell>
          <cell r="W208">
            <v>0</v>
          </cell>
          <cell r="X208">
            <v>0</v>
          </cell>
        </row>
        <row r="209">
          <cell r="A209" t="str">
            <v>1037800</v>
          </cell>
          <cell r="B209">
            <v>1</v>
          </cell>
          <cell r="C209" t="str">
            <v>DM safe</v>
          </cell>
          <cell r="D209" t="str">
            <v>32</v>
          </cell>
          <cell r="E209" t="str">
            <v>PLETOO</v>
          </cell>
          <cell r="F209" t="str">
            <v>PLE</v>
          </cell>
          <cell r="G209">
            <v>37359</v>
          </cell>
          <cell r="H209" t="str">
            <v>Active</v>
          </cell>
          <cell r="I209">
            <v>1</v>
          </cell>
          <cell r="J209">
            <v>39344</v>
          </cell>
          <cell r="K209" t="str">
            <v>X</v>
          </cell>
          <cell r="L209" t="str">
            <v>TN</v>
          </cell>
          <cell r="M209" t="str">
            <v>0016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</row>
        <row r="210">
          <cell r="A210" t="str">
            <v>1038000</v>
          </cell>
          <cell r="B210">
            <v>1</v>
          </cell>
          <cell r="C210" t="str">
            <v>Plastic A frame road barriers</v>
          </cell>
          <cell r="D210" t="str">
            <v>32</v>
          </cell>
          <cell r="E210" t="str">
            <v>PLETOO</v>
          </cell>
          <cell r="F210" t="str">
            <v>PLE</v>
          </cell>
          <cell r="G210">
            <v>37359</v>
          </cell>
          <cell r="H210" t="str">
            <v>Active</v>
          </cell>
          <cell r="I210">
            <v>1</v>
          </cell>
          <cell r="J210">
            <v>39344</v>
          </cell>
          <cell r="K210" t="str">
            <v>X</v>
          </cell>
          <cell r="L210" t="str">
            <v>TN</v>
          </cell>
          <cell r="M210" t="str">
            <v>0016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</row>
        <row r="211">
          <cell r="A211" t="str">
            <v>1038100</v>
          </cell>
          <cell r="B211">
            <v>1</v>
          </cell>
          <cell r="C211" t="str">
            <v>Wooden airside marker boards</v>
          </cell>
          <cell r="D211" t="str">
            <v>32</v>
          </cell>
          <cell r="E211" t="str">
            <v>PLETOO</v>
          </cell>
          <cell r="F211" t="str">
            <v>PLE</v>
          </cell>
          <cell r="G211">
            <v>37359</v>
          </cell>
          <cell r="H211" t="str">
            <v>Active</v>
          </cell>
          <cell r="I211">
            <v>1</v>
          </cell>
          <cell r="J211">
            <v>39344</v>
          </cell>
          <cell r="K211" t="str">
            <v>X</v>
          </cell>
          <cell r="L211" t="str">
            <v>TN</v>
          </cell>
          <cell r="M211" t="str">
            <v>0016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</row>
        <row r="212">
          <cell r="A212" t="str">
            <v>1039800</v>
          </cell>
          <cell r="B212">
            <v>1</v>
          </cell>
          <cell r="C212" t="str">
            <v>Airport obstruction lights - 10</v>
          </cell>
          <cell r="D212" t="str">
            <v>64</v>
          </cell>
          <cell r="E212" t="str">
            <v>PLETOO</v>
          </cell>
          <cell r="F212" t="str">
            <v>PLE</v>
          </cell>
          <cell r="G212">
            <v>37359</v>
          </cell>
          <cell r="H212" t="str">
            <v>Active</v>
          </cell>
          <cell r="I212">
            <v>1</v>
          </cell>
          <cell r="J212">
            <v>39344</v>
          </cell>
          <cell r="K212" t="str">
            <v>X</v>
          </cell>
          <cell r="L212" t="str">
            <v>TN</v>
          </cell>
          <cell r="M212" t="str">
            <v>0016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</row>
        <row r="213">
          <cell r="A213" t="str">
            <v>1040000</v>
          </cell>
          <cell r="B213">
            <v>1</v>
          </cell>
          <cell r="C213" t="str">
            <v>Training module</v>
          </cell>
          <cell r="D213" t="str">
            <v>66</v>
          </cell>
          <cell r="E213" t="str">
            <v>PLETOO</v>
          </cell>
          <cell r="F213" t="str">
            <v>PLE</v>
          </cell>
          <cell r="G213">
            <v>37359</v>
          </cell>
          <cell r="H213" t="str">
            <v>Active</v>
          </cell>
          <cell r="I213">
            <v>1</v>
          </cell>
          <cell r="J213">
            <v>39344</v>
          </cell>
          <cell r="K213" t="str">
            <v>AC</v>
          </cell>
          <cell r="L213" t="str">
            <v>NA</v>
          </cell>
          <cell r="M213" t="str">
            <v>0032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</row>
        <row r="214">
          <cell r="A214" t="str">
            <v>1040100</v>
          </cell>
          <cell r="B214">
            <v>1</v>
          </cell>
          <cell r="C214" t="str">
            <v>Smoke generator</v>
          </cell>
          <cell r="D214" t="str">
            <v>66</v>
          </cell>
          <cell r="E214" t="str">
            <v>PLETOO</v>
          </cell>
          <cell r="F214" t="str">
            <v>PLE</v>
          </cell>
          <cell r="G214">
            <v>37359</v>
          </cell>
          <cell r="H214" t="str">
            <v>Active</v>
          </cell>
          <cell r="I214">
            <v>1</v>
          </cell>
          <cell r="J214">
            <v>39344</v>
          </cell>
          <cell r="K214" t="str">
            <v>AC</v>
          </cell>
          <cell r="L214" t="str">
            <v>NA</v>
          </cell>
          <cell r="M214" t="str">
            <v>0032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</row>
        <row r="215">
          <cell r="A215" t="str">
            <v>1040500</v>
          </cell>
          <cell r="B215">
            <v>1</v>
          </cell>
          <cell r="C215" t="str">
            <v>Extinguisher servicing rig BCF DP</v>
          </cell>
          <cell r="D215" t="str">
            <v>66</v>
          </cell>
          <cell r="E215" t="str">
            <v>PLETOO</v>
          </cell>
          <cell r="F215" t="str">
            <v>PLE</v>
          </cell>
          <cell r="G215">
            <v>37359</v>
          </cell>
          <cell r="H215" t="str">
            <v>Active</v>
          </cell>
          <cell r="I215">
            <v>1</v>
          </cell>
          <cell r="J215">
            <v>39344</v>
          </cell>
          <cell r="K215" t="str">
            <v>AC</v>
          </cell>
          <cell r="L215" t="str">
            <v>NA</v>
          </cell>
          <cell r="M215" t="str">
            <v>0032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</row>
        <row r="216">
          <cell r="A216" t="str">
            <v>1041300</v>
          </cell>
          <cell r="B216">
            <v>1</v>
          </cell>
          <cell r="C216" t="str">
            <v>Gas wand lighter</v>
          </cell>
          <cell r="D216" t="str">
            <v>66</v>
          </cell>
          <cell r="E216" t="str">
            <v>PLETOO</v>
          </cell>
          <cell r="F216" t="str">
            <v>PLE</v>
          </cell>
          <cell r="G216">
            <v>37359</v>
          </cell>
          <cell r="H216" t="str">
            <v>Active</v>
          </cell>
          <cell r="I216">
            <v>1</v>
          </cell>
          <cell r="J216">
            <v>39344</v>
          </cell>
          <cell r="K216" t="str">
            <v>AC</v>
          </cell>
          <cell r="L216" t="str">
            <v>NA</v>
          </cell>
          <cell r="M216" t="str">
            <v>0032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</row>
        <row r="217">
          <cell r="A217" t="str">
            <v>1041500</v>
          </cell>
          <cell r="B217">
            <v>1</v>
          </cell>
          <cell r="C217" t="str">
            <v>Extinguisher parts &amp; 6 fire trays</v>
          </cell>
          <cell r="D217" t="str">
            <v>66</v>
          </cell>
          <cell r="E217" t="str">
            <v>PLETOO</v>
          </cell>
          <cell r="F217" t="str">
            <v>PLE</v>
          </cell>
          <cell r="G217">
            <v>37359</v>
          </cell>
          <cell r="H217" t="str">
            <v>Active</v>
          </cell>
          <cell r="I217">
            <v>1</v>
          </cell>
          <cell r="J217">
            <v>39344</v>
          </cell>
          <cell r="K217" t="str">
            <v>AC</v>
          </cell>
          <cell r="L217" t="str">
            <v>NA</v>
          </cell>
          <cell r="M217" t="str">
            <v>0032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</row>
        <row r="218">
          <cell r="A218" t="str">
            <v>1041600</v>
          </cell>
          <cell r="B218">
            <v>1</v>
          </cell>
          <cell r="C218" t="str">
            <v>Trident spares</v>
          </cell>
          <cell r="D218" t="str">
            <v>66</v>
          </cell>
          <cell r="E218" t="str">
            <v>PLETOO</v>
          </cell>
          <cell r="F218" t="str">
            <v>PLE</v>
          </cell>
          <cell r="G218">
            <v>37359</v>
          </cell>
          <cell r="H218" t="str">
            <v>Active</v>
          </cell>
          <cell r="I218">
            <v>1</v>
          </cell>
          <cell r="J218">
            <v>39344</v>
          </cell>
          <cell r="K218" t="str">
            <v>AC</v>
          </cell>
          <cell r="L218" t="str">
            <v>NA</v>
          </cell>
          <cell r="M218" t="str">
            <v>0032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</row>
        <row r="219">
          <cell r="A219" t="str">
            <v>1041700</v>
          </cell>
          <cell r="B219">
            <v>1</v>
          </cell>
          <cell r="C219" t="str">
            <v>AFFF tank</v>
          </cell>
          <cell r="D219" t="str">
            <v>66</v>
          </cell>
          <cell r="E219" t="str">
            <v>PLETOO</v>
          </cell>
          <cell r="F219" t="str">
            <v>PLE</v>
          </cell>
          <cell r="G219">
            <v>37359</v>
          </cell>
          <cell r="H219" t="str">
            <v>Active</v>
          </cell>
          <cell r="I219">
            <v>1</v>
          </cell>
          <cell r="J219">
            <v>39344</v>
          </cell>
          <cell r="K219" t="str">
            <v>AC</v>
          </cell>
          <cell r="L219" t="str">
            <v>NA</v>
          </cell>
          <cell r="M219" t="str">
            <v>0032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</row>
        <row r="220">
          <cell r="A220" t="str">
            <v>1041800</v>
          </cell>
          <cell r="B220">
            <v>1</v>
          </cell>
          <cell r="C220" t="str">
            <v>Broomwade compressor</v>
          </cell>
          <cell r="D220" t="str">
            <v>66</v>
          </cell>
          <cell r="E220" t="str">
            <v>PLETOO</v>
          </cell>
          <cell r="F220" t="str">
            <v>PLE</v>
          </cell>
          <cell r="G220">
            <v>37359</v>
          </cell>
          <cell r="H220" t="str">
            <v>Active</v>
          </cell>
          <cell r="I220">
            <v>1</v>
          </cell>
          <cell r="J220">
            <v>39344</v>
          </cell>
          <cell r="K220" t="str">
            <v>AC</v>
          </cell>
          <cell r="L220" t="str">
            <v>NA</v>
          </cell>
          <cell r="M220" t="str">
            <v>0032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</row>
        <row r="221">
          <cell r="A221" t="str">
            <v>1041900</v>
          </cell>
          <cell r="B221">
            <v>1</v>
          </cell>
          <cell r="C221" t="str">
            <v>Extinguishers</v>
          </cell>
          <cell r="D221" t="str">
            <v>66</v>
          </cell>
          <cell r="E221" t="str">
            <v>PLETOO</v>
          </cell>
          <cell r="F221" t="str">
            <v>PLE</v>
          </cell>
          <cell r="G221">
            <v>37359</v>
          </cell>
          <cell r="H221" t="str">
            <v>Active</v>
          </cell>
          <cell r="I221">
            <v>1</v>
          </cell>
          <cell r="J221">
            <v>39344</v>
          </cell>
          <cell r="K221" t="str">
            <v>AC</v>
          </cell>
          <cell r="L221" t="str">
            <v>NA</v>
          </cell>
          <cell r="M221" t="str">
            <v>0032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</row>
        <row r="222">
          <cell r="A222" t="str">
            <v>1042100</v>
          </cell>
          <cell r="B222">
            <v>1</v>
          </cell>
          <cell r="C222" t="str">
            <v>Mack tyres &amp; rims</v>
          </cell>
          <cell r="D222" t="str">
            <v>66</v>
          </cell>
          <cell r="E222" t="str">
            <v>PLETOO</v>
          </cell>
          <cell r="F222" t="str">
            <v>PLE</v>
          </cell>
          <cell r="G222">
            <v>37359</v>
          </cell>
          <cell r="H222" t="str">
            <v>Active</v>
          </cell>
          <cell r="I222">
            <v>1</v>
          </cell>
          <cell r="J222">
            <v>39344</v>
          </cell>
          <cell r="K222" t="str">
            <v>AC</v>
          </cell>
          <cell r="L222" t="str">
            <v>NA</v>
          </cell>
          <cell r="M222" t="str">
            <v>0032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</row>
        <row r="223">
          <cell r="A223" t="str">
            <v>1042200</v>
          </cell>
          <cell r="B223">
            <v>1</v>
          </cell>
          <cell r="C223" t="str">
            <v>Bcf 11kgs extinguishers (5)</v>
          </cell>
          <cell r="D223" t="str">
            <v>66</v>
          </cell>
          <cell r="E223" t="str">
            <v>PLETOO</v>
          </cell>
          <cell r="F223" t="str">
            <v>PLE</v>
          </cell>
          <cell r="G223">
            <v>37359</v>
          </cell>
          <cell r="H223" t="str">
            <v>Active</v>
          </cell>
          <cell r="I223">
            <v>1</v>
          </cell>
          <cell r="J223">
            <v>39344</v>
          </cell>
          <cell r="K223" t="str">
            <v>AC</v>
          </cell>
          <cell r="L223" t="str">
            <v>NA</v>
          </cell>
          <cell r="M223" t="str">
            <v>0032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</row>
        <row r="224">
          <cell r="A224" t="str">
            <v>1042300</v>
          </cell>
          <cell r="B224">
            <v>1</v>
          </cell>
          <cell r="C224" t="str">
            <v>Misc loft equipment</v>
          </cell>
          <cell r="D224" t="str">
            <v>66</v>
          </cell>
          <cell r="E224" t="str">
            <v>PLETOO</v>
          </cell>
          <cell r="F224" t="str">
            <v>PLE</v>
          </cell>
          <cell r="G224">
            <v>37359</v>
          </cell>
          <cell r="H224" t="str">
            <v>Active</v>
          </cell>
          <cell r="I224">
            <v>1</v>
          </cell>
          <cell r="J224">
            <v>39344</v>
          </cell>
          <cell r="K224" t="str">
            <v>AC</v>
          </cell>
          <cell r="L224" t="str">
            <v>NA</v>
          </cell>
          <cell r="M224" t="str">
            <v>0032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</row>
        <row r="225">
          <cell r="A225" t="str">
            <v>1042500</v>
          </cell>
          <cell r="B225">
            <v>1</v>
          </cell>
          <cell r="C225" t="str">
            <v>Bcf 68kgs extinguishers (5)</v>
          </cell>
          <cell r="D225" t="str">
            <v>66</v>
          </cell>
          <cell r="E225" t="str">
            <v>PLETOO</v>
          </cell>
          <cell r="F225" t="str">
            <v>PLE</v>
          </cell>
          <cell r="G225">
            <v>37359</v>
          </cell>
          <cell r="H225" t="str">
            <v>Active</v>
          </cell>
          <cell r="I225">
            <v>1</v>
          </cell>
          <cell r="J225">
            <v>39344</v>
          </cell>
          <cell r="K225" t="str">
            <v>AC</v>
          </cell>
          <cell r="L225" t="str">
            <v>NA</v>
          </cell>
          <cell r="M225" t="str">
            <v>0032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</row>
        <row r="226">
          <cell r="A226" t="str">
            <v>1042900</v>
          </cell>
          <cell r="B226">
            <v>1</v>
          </cell>
          <cell r="C226" t="str">
            <v>70mm hoses</v>
          </cell>
          <cell r="D226" t="str">
            <v>66</v>
          </cell>
          <cell r="E226" t="str">
            <v>PLETOO</v>
          </cell>
          <cell r="F226" t="str">
            <v>PLE</v>
          </cell>
          <cell r="G226">
            <v>37359</v>
          </cell>
          <cell r="H226" t="str">
            <v>Active</v>
          </cell>
          <cell r="I226">
            <v>1</v>
          </cell>
          <cell r="J226">
            <v>39344</v>
          </cell>
          <cell r="K226" t="str">
            <v>AC</v>
          </cell>
          <cell r="L226" t="str">
            <v>NA</v>
          </cell>
          <cell r="M226" t="str">
            <v>0032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</row>
        <row r="227">
          <cell r="A227" t="str">
            <v>1043000</v>
          </cell>
          <cell r="B227">
            <v>1</v>
          </cell>
          <cell r="C227" t="str">
            <v>45mm hoses</v>
          </cell>
          <cell r="D227" t="str">
            <v>66</v>
          </cell>
          <cell r="E227" t="str">
            <v>PLETOO</v>
          </cell>
          <cell r="F227" t="str">
            <v>PLE</v>
          </cell>
          <cell r="G227">
            <v>37359</v>
          </cell>
          <cell r="H227" t="str">
            <v>Active</v>
          </cell>
          <cell r="I227">
            <v>1</v>
          </cell>
          <cell r="J227">
            <v>39344</v>
          </cell>
          <cell r="K227" t="str">
            <v>AC</v>
          </cell>
          <cell r="L227" t="str">
            <v>NA</v>
          </cell>
          <cell r="M227" t="str">
            <v>0032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</row>
        <row r="228">
          <cell r="A228" t="str">
            <v>1045400</v>
          </cell>
          <cell r="B228">
            <v>1</v>
          </cell>
          <cell r="C228" t="str">
            <v>Weight bar and plates</v>
          </cell>
          <cell r="D228" t="str">
            <v>66</v>
          </cell>
          <cell r="E228" t="str">
            <v>PLETOO</v>
          </cell>
          <cell r="F228" t="str">
            <v>PLE</v>
          </cell>
          <cell r="G228">
            <v>37359</v>
          </cell>
          <cell r="H228" t="str">
            <v>Active</v>
          </cell>
          <cell r="I228">
            <v>1</v>
          </cell>
          <cell r="J228">
            <v>39344</v>
          </cell>
          <cell r="K228" t="str">
            <v>AC</v>
          </cell>
          <cell r="L228" t="str">
            <v>NA</v>
          </cell>
          <cell r="M228" t="str">
            <v>0032</v>
          </cell>
          <cell r="N228">
            <v>245.35</v>
          </cell>
          <cell r="O228">
            <v>0</v>
          </cell>
          <cell r="P228">
            <v>0</v>
          </cell>
          <cell r="Q228">
            <v>245.35</v>
          </cell>
          <cell r="R228">
            <v>0</v>
          </cell>
          <cell r="S228">
            <v>0</v>
          </cell>
          <cell r="T228">
            <v>6</v>
          </cell>
          <cell r="U228">
            <v>92</v>
          </cell>
          <cell r="V228">
            <v>0</v>
          </cell>
          <cell r="W228">
            <v>0</v>
          </cell>
          <cell r="X228">
            <v>0</v>
          </cell>
        </row>
        <row r="229">
          <cell r="A229" t="str">
            <v>1047100</v>
          </cell>
          <cell r="B229">
            <v>1</v>
          </cell>
          <cell r="C229" t="str">
            <v>Airconditioning Unit</v>
          </cell>
          <cell r="D229" t="str">
            <v>66</v>
          </cell>
          <cell r="E229" t="str">
            <v>PLETOO</v>
          </cell>
          <cell r="F229" t="str">
            <v>PLE</v>
          </cell>
          <cell r="G229">
            <v>35433</v>
          </cell>
          <cell r="H229" t="str">
            <v>Active</v>
          </cell>
          <cell r="I229">
            <v>1</v>
          </cell>
          <cell r="J229">
            <v>39344</v>
          </cell>
          <cell r="K229" t="str">
            <v>AC</v>
          </cell>
          <cell r="L229" t="str">
            <v>NA</v>
          </cell>
          <cell r="M229" t="str">
            <v>0032</v>
          </cell>
          <cell r="N229">
            <v>8857.51</v>
          </cell>
          <cell r="O229">
            <v>0</v>
          </cell>
          <cell r="P229">
            <v>0</v>
          </cell>
          <cell r="Q229">
            <v>8857.51</v>
          </cell>
          <cell r="R229">
            <v>0</v>
          </cell>
          <cell r="S229">
            <v>0</v>
          </cell>
          <cell r="T229">
            <v>4</v>
          </cell>
          <cell r="U229">
            <v>335</v>
          </cell>
          <cell r="V229">
            <v>0</v>
          </cell>
          <cell r="W229">
            <v>0</v>
          </cell>
          <cell r="X229">
            <v>0</v>
          </cell>
        </row>
        <row r="230">
          <cell r="A230" t="str">
            <v>1048000</v>
          </cell>
          <cell r="B230">
            <v>1</v>
          </cell>
          <cell r="C230" t="str">
            <v>Breathing Tunnel</v>
          </cell>
          <cell r="D230" t="str">
            <v>66</v>
          </cell>
          <cell r="E230" t="str">
            <v>PLETOO</v>
          </cell>
          <cell r="F230" t="str">
            <v>PLE</v>
          </cell>
          <cell r="G230">
            <v>37359</v>
          </cell>
          <cell r="H230" t="str">
            <v>Active</v>
          </cell>
          <cell r="I230">
            <v>1</v>
          </cell>
          <cell r="J230">
            <v>39344</v>
          </cell>
          <cell r="K230" t="str">
            <v>AC</v>
          </cell>
          <cell r="L230" t="str">
            <v>NA</v>
          </cell>
          <cell r="M230" t="str">
            <v>0032</v>
          </cell>
          <cell r="N230">
            <v>795.22</v>
          </cell>
          <cell r="O230">
            <v>0</v>
          </cell>
          <cell r="P230">
            <v>0</v>
          </cell>
          <cell r="Q230">
            <v>795.22</v>
          </cell>
          <cell r="R230">
            <v>0</v>
          </cell>
          <cell r="S230">
            <v>0</v>
          </cell>
          <cell r="T230">
            <v>1</v>
          </cell>
          <cell r="U230">
            <v>184</v>
          </cell>
          <cell r="V230">
            <v>0</v>
          </cell>
          <cell r="W230">
            <v>0</v>
          </cell>
          <cell r="X230">
            <v>0</v>
          </cell>
        </row>
        <row r="231">
          <cell r="A231" t="str">
            <v>1048100</v>
          </cell>
          <cell r="B231">
            <v>1</v>
          </cell>
          <cell r="C231" t="str">
            <v>Giddens hydrant flow meter</v>
          </cell>
          <cell r="D231" t="str">
            <v>66</v>
          </cell>
          <cell r="E231" t="str">
            <v>PLETOO</v>
          </cell>
          <cell r="F231" t="str">
            <v>PLE</v>
          </cell>
          <cell r="G231">
            <v>37359</v>
          </cell>
          <cell r="H231" t="str">
            <v>Active</v>
          </cell>
          <cell r="I231">
            <v>1</v>
          </cell>
          <cell r="J231">
            <v>39344</v>
          </cell>
          <cell r="K231" t="str">
            <v>AC</v>
          </cell>
          <cell r="L231" t="str">
            <v>NA</v>
          </cell>
          <cell r="M231" t="str">
            <v>0032</v>
          </cell>
          <cell r="N231">
            <v>667.96</v>
          </cell>
          <cell r="O231">
            <v>0</v>
          </cell>
          <cell r="P231">
            <v>0</v>
          </cell>
          <cell r="Q231">
            <v>667.96</v>
          </cell>
          <cell r="R231">
            <v>0</v>
          </cell>
          <cell r="S231">
            <v>0</v>
          </cell>
          <cell r="T231">
            <v>1</v>
          </cell>
          <cell r="U231">
            <v>214</v>
          </cell>
          <cell r="V231">
            <v>0</v>
          </cell>
          <cell r="W231">
            <v>0</v>
          </cell>
          <cell r="X231">
            <v>0</v>
          </cell>
        </row>
        <row r="232">
          <cell r="A232" t="str">
            <v>1048200</v>
          </cell>
          <cell r="B232">
            <v>1</v>
          </cell>
          <cell r="C232" t="str">
            <v>2kg CO2 extinguishers - training purpose</v>
          </cell>
          <cell r="D232" t="str">
            <v>66</v>
          </cell>
          <cell r="E232" t="str">
            <v>PLETOO</v>
          </cell>
          <cell r="F232" t="str">
            <v>PLE</v>
          </cell>
          <cell r="G232">
            <v>37359</v>
          </cell>
          <cell r="H232" t="str">
            <v>Active</v>
          </cell>
          <cell r="I232">
            <v>1</v>
          </cell>
          <cell r="J232">
            <v>39344</v>
          </cell>
          <cell r="K232" t="str">
            <v>AC</v>
          </cell>
          <cell r="L232" t="str">
            <v>NA</v>
          </cell>
          <cell r="M232" t="str">
            <v>0032</v>
          </cell>
          <cell r="N232">
            <v>264.56</v>
          </cell>
          <cell r="O232">
            <v>0</v>
          </cell>
          <cell r="P232">
            <v>0</v>
          </cell>
          <cell r="Q232">
            <v>264.56</v>
          </cell>
          <cell r="R232">
            <v>0</v>
          </cell>
          <cell r="S232">
            <v>0</v>
          </cell>
          <cell r="T232">
            <v>1</v>
          </cell>
          <cell r="U232">
            <v>276</v>
          </cell>
          <cell r="V232">
            <v>0</v>
          </cell>
          <cell r="W232">
            <v>0</v>
          </cell>
          <cell r="X232">
            <v>0</v>
          </cell>
        </row>
        <row r="233">
          <cell r="A233" t="str">
            <v>1049000</v>
          </cell>
          <cell r="B233">
            <v>1</v>
          </cell>
          <cell r="C233" t="str">
            <v>3m 1500x1500 screen</v>
          </cell>
          <cell r="D233" t="str">
            <v>40</v>
          </cell>
          <cell r="E233" t="str">
            <v>PLETOO</v>
          </cell>
          <cell r="F233" t="str">
            <v>PLE</v>
          </cell>
          <cell r="G233">
            <v>37359</v>
          </cell>
          <cell r="H233" t="str">
            <v>Active</v>
          </cell>
          <cell r="I233">
            <v>1</v>
          </cell>
          <cell r="J233">
            <v>39344</v>
          </cell>
          <cell r="K233" t="str">
            <v>X</v>
          </cell>
          <cell r="L233" t="str">
            <v>TN</v>
          </cell>
          <cell r="M233" t="str">
            <v>0016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</row>
        <row r="234">
          <cell r="A234" t="str">
            <v>1052100</v>
          </cell>
          <cell r="B234">
            <v>1</v>
          </cell>
          <cell r="C234" t="str">
            <v>Hoist</v>
          </cell>
          <cell r="D234" t="str">
            <v>54</v>
          </cell>
          <cell r="E234" t="str">
            <v>PLETOO</v>
          </cell>
          <cell r="F234" t="str">
            <v>PLE</v>
          </cell>
          <cell r="G234">
            <v>37359</v>
          </cell>
          <cell r="H234" t="str">
            <v>Active</v>
          </cell>
          <cell r="I234">
            <v>1</v>
          </cell>
          <cell r="J234">
            <v>39344</v>
          </cell>
          <cell r="K234" t="str">
            <v>X</v>
          </cell>
          <cell r="L234" t="str">
            <v>TN</v>
          </cell>
          <cell r="M234" t="str">
            <v>0016</v>
          </cell>
          <cell r="N234">
            <v>603.78</v>
          </cell>
          <cell r="O234">
            <v>0</v>
          </cell>
          <cell r="P234">
            <v>0</v>
          </cell>
          <cell r="Q234">
            <v>603.78</v>
          </cell>
          <cell r="R234">
            <v>0</v>
          </cell>
          <cell r="S234">
            <v>0</v>
          </cell>
          <cell r="T234">
            <v>2</v>
          </cell>
          <cell r="U234">
            <v>92</v>
          </cell>
          <cell r="V234">
            <v>0</v>
          </cell>
          <cell r="W234">
            <v>0</v>
          </cell>
          <cell r="X234">
            <v>0</v>
          </cell>
        </row>
        <row r="235">
          <cell r="A235" t="str">
            <v>1054200</v>
          </cell>
          <cell r="B235">
            <v>1</v>
          </cell>
          <cell r="C235" t="str">
            <v>Motorolla HT1000 handheld 42</v>
          </cell>
          <cell r="D235" t="str">
            <v>32</v>
          </cell>
          <cell r="E235" t="str">
            <v>COMPHO</v>
          </cell>
          <cell r="F235" t="str">
            <v>COM</v>
          </cell>
          <cell r="G235">
            <v>37359</v>
          </cell>
          <cell r="H235" t="str">
            <v>Active</v>
          </cell>
          <cell r="I235">
            <v>1</v>
          </cell>
          <cell r="J235">
            <v>39343</v>
          </cell>
          <cell r="K235" t="str">
            <v>X</v>
          </cell>
          <cell r="L235" t="str">
            <v>TN</v>
          </cell>
          <cell r="M235" t="str">
            <v>0016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</row>
        <row r="236">
          <cell r="A236" t="str">
            <v>1054300</v>
          </cell>
          <cell r="B236">
            <v>1</v>
          </cell>
          <cell r="C236" t="str">
            <v>6 unit charger 3</v>
          </cell>
          <cell r="D236" t="str">
            <v>32</v>
          </cell>
          <cell r="E236" t="str">
            <v>COMPHO</v>
          </cell>
          <cell r="F236" t="str">
            <v>COM</v>
          </cell>
          <cell r="G236">
            <v>37359</v>
          </cell>
          <cell r="H236" t="str">
            <v>Active</v>
          </cell>
          <cell r="I236">
            <v>1</v>
          </cell>
          <cell r="J236">
            <v>39343</v>
          </cell>
          <cell r="K236" t="str">
            <v>X</v>
          </cell>
          <cell r="L236" t="str">
            <v>TN</v>
          </cell>
          <cell r="M236" t="str">
            <v>0016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</row>
        <row r="237">
          <cell r="A237" t="str">
            <v>1054400</v>
          </cell>
          <cell r="B237">
            <v>1</v>
          </cell>
          <cell r="C237" t="str">
            <v>Speaker/mic for HT 1000 - 30</v>
          </cell>
          <cell r="D237" t="str">
            <v>32</v>
          </cell>
          <cell r="E237" t="str">
            <v>COMPHO</v>
          </cell>
          <cell r="F237" t="str">
            <v>COM</v>
          </cell>
          <cell r="G237">
            <v>37359</v>
          </cell>
          <cell r="H237" t="str">
            <v>Active</v>
          </cell>
          <cell r="I237">
            <v>1</v>
          </cell>
          <cell r="J237">
            <v>39343</v>
          </cell>
          <cell r="K237" t="str">
            <v>X</v>
          </cell>
          <cell r="L237" t="str">
            <v>TN</v>
          </cell>
          <cell r="M237" t="str">
            <v>0016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</row>
        <row r="238">
          <cell r="A238" t="str">
            <v>1054500</v>
          </cell>
          <cell r="B238">
            <v>1</v>
          </cell>
          <cell r="C238" t="str">
            <v>Motorola  GN300 mobile radio</v>
          </cell>
          <cell r="D238" t="str">
            <v>32</v>
          </cell>
          <cell r="E238" t="str">
            <v>COMPHO</v>
          </cell>
          <cell r="F238" t="str">
            <v>COM</v>
          </cell>
          <cell r="G238">
            <v>37359</v>
          </cell>
          <cell r="H238" t="str">
            <v>Active</v>
          </cell>
          <cell r="I238">
            <v>1</v>
          </cell>
          <cell r="J238">
            <v>39343</v>
          </cell>
          <cell r="K238" t="str">
            <v>X</v>
          </cell>
          <cell r="L238" t="str">
            <v>TN</v>
          </cell>
          <cell r="M238" t="str">
            <v>0016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</row>
        <row r="239">
          <cell r="A239" t="str">
            <v>1054800</v>
          </cell>
          <cell r="B239">
            <v>1</v>
          </cell>
          <cell r="C239" t="str">
            <v>Tait T373 radios 3</v>
          </cell>
          <cell r="D239" t="str">
            <v>32</v>
          </cell>
          <cell r="E239" t="str">
            <v>COMPHO</v>
          </cell>
          <cell r="F239" t="str">
            <v>COM</v>
          </cell>
          <cell r="G239">
            <v>37359</v>
          </cell>
          <cell r="H239" t="str">
            <v>Active</v>
          </cell>
          <cell r="I239">
            <v>1</v>
          </cell>
          <cell r="J239">
            <v>39343</v>
          </cell>
          <cell r="K239" t="str">
            <v>X</v>
          </cell>
          <cell r="L239" t="str">
            <v>TN</v>
          </cell>
          <cell r="M239" t="str">
            <v>0016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</row>
        <row r="240">
          <cell r="A240" t="str">
            <v>1054900</v>
          </cell>
          <cell r="B240">
            <v>1</v>
          </cell>
          <cell r="C240" t="str">
            <v>Racal waterproof auto phone 2</v>
          </cell>
          <cell r="D240" t="str">
            <v>32</v>
          </cell>
          <cell r="E240" t="str">
            <v>COMPHO</v>
          </cell>
          <cell r="F240" t="str">
            <v>COM</v>
          </cell>
          <cell r="G240">
            <v>37359</v>
          </cell>
          <cell r="H240" t="str">
            <v>Active</v>
          </cell>
          <cell r="I240">
            <v>1</v>
          </cell>
          <cell r="J240">
            <v>39343</v>
          </cell>
          <cell r="K240" t="str">
            <v>AC</v>
          </cell>
          <cell r="L240" t="str">
            <v>TN</v>
          </cell>
          <cell r="M240" t="str">
            <v>0016</v>
          </cell>
          <cell r="N240">
            <v>180.72</v>
          </cell>
          <cell r="O240">
            <v>0</v>
          </cell>
          <cell r="P240">
            <v>0</v>
          </cell>
          <cell r="Q240">
            <v>180.72</v>
          </cell>
          <cell r="R240">
            <v>0</v>
          </cell>
          <cell r="S240">
            <v>0</v>
          </cell>
          <cell r="T240">
            <v>0</v>
          </cell>
          <cell r="U240">
            <v>184</v>
          </cell>
          <cell r="V240">
            <v>0</v>
          </cell>
          <cell r="W240">
            <v>0</v>
          </cell>
          <cell r="X240">
            <v>0</v>
          </cell>
        </row>
        <row r="241">
          <cell r="A241" t="str">
            <v>1055100</v>
          </cell>
          <cell r="B241">
            <v>1</v>
          </cell>
          <cell r="C241" t="str">
            <v>Comm duct lines IPT/AFS/Mobil</v>
          </cell>
          <cell r="D241" t="str">
            <v>32</v>
          </cell>
          <cell r="E241" t="str">
            <v>COMPHO</v>
          </cell>
          <cell r="F241" t="str">
            <v>COM</v>
          </cell>
          <cell r="G241">
            <v>37359</v>
          </cell>
          <cell r="H241" t="str">
            <v>Active</v>
          </cell>
          <cell r="I241">
            <v>1</v>
          </cell>
          <cell r="J241">
            <v>39343</v>
          </cell>
          <cell r="K241" t="str">
            <v>AC</v>
          </cell>
          <cell r="L241" t="str">
            <v>TN</v>
          </cell>
          <cell r="M241" t="str">
            <v>0016</v>
          </cell>
          <cell r="N241">
            <v>5894.68</v>
          </cell>
          <cell r="O241">
            <v>0</v>
          </cell>
          <cell r="P241">
            <v>0</v>
          </cell>
          <cell r="Q241">
            <v>5894.68</v>
          </cell>
          <cell r="R241">
            <v>0</v>
          </cell>
          <cell r="S241">
            <v>0</v>
          </cell>
          <cell r="T241">
            <v>0</v>
          </cell>
          <cell r="U241">
            <v>335</v>
          </cell>
          <cell r="V241">
            <v>0</v>
          </cell>
          <cell r="W241">
            <v>0</v>
          </cell>
          <cell r="X241">
            <v>0</v>
          </cell>
        </row>
        <row r="242">
          <cell r="A242" t="str">
            <v>1055200</v>
          </cell>
          <cell r="B242">
            <v>1</v>
          </cell>
          <cell r="C242" t="str">
            <v>Telephone outlet Airbridge 17</v>
          </cell>
          <cell r="D242" t="str">
            <v>32</v>
          </cell>
          <cell r="E242" t="str">
            <v>COMPHO</v>
          </cell>
          <cell r="F242" t="str">
            <v>COM</v>
          </cell>
          <cell r="G242">
            <v>37359</v>
          </cell>
          <cell r="H242" t="str">
            <v>Active</v>
          </cell>
          <cell r="I242">
            <v>1</v>
          </cell>
          <cell r="J242">
            <v>39343</v>
          </cell>
          <cell r="K242" t="str">
            <v>AC</v>
          </cell>
          <cell r="L242" t="str">
            <v>TW</v>
          </cell>
          <cell r="M242" t="str">
            <v>0120</v>
          </cell>
          <cell r="N242">
            <v>64.260000000000005</v>
          </cell>
          <cell r="O242">
            <v>0</v>
          </cell>
          <cell r="P242">
            <v>0</v>
          </cell>
          <cell r="Q242">
            <v>64.260000000000005</v>
          </cell>
          <cell r="R242">
            <v>0</v>
          </cell>
          <cell r="S242">
            <v>0</v>
          </cell>
          <cell r="T242">
            <v>0</v>
          </cell>
          <cell r="U242">
            <v>335</v>
          </cell>
          <cell r="V242">
            <v>0</v>
          </cell>
          <cell r="W242">
            <v>0</v>
          </cell>
          <cell r="X242">
            <v>0</v>
          </cell>
        </row>
        <row r="243">
          <cell r="A243" t="str">
            <v>1055400</v>
          </cell>
          <cell r="B243">
            <v>1</v>
          </cell>
          <cell r="C243" t="str">
            <v>Various cabling IPT/South Pier/CCTV/Fibr</v>
          </cell>
          <cell r="D243" t="str">
            <v>32</v>
          </cell>
          <cell r="E243" t="str">
            <v>COMCAB</v>
          </cell>
          <cell r="F243" t="str">
            <v>COM</v>
          </cell>
          <cell r="G243">
            <v>37359</v>
          </cell>
          <cell r="H243" t="str">
            <v>Active</v>
          </cell>
          <cell r="I243">
            <v>1</v>
          </cell>
          <cell r="J243">
            <v>39343</v>
          </cell>
          <cell r="K243" t="str">
            <v>AC</v>
          </cell>
          <cell r="L243" t="str">
            <v>TN</v>
          </cell>
          <cell r="M243" t="str">
            <v>0016</v>
          </cell>
          <cell r="N243">
            <v>32040.51</v>
          </cell>
          <cell r="O243">
            <v>0</v>
          </cell>
          <cell r="P243">
            <v>0</v>
          </cell>
          <cell r="Q243">
            <v>32040.51</v>
          </cell>
          <cell r="R243">
            <v>0</v>
          </cell>
          <cell r="S243">
            <v>0</v>
          </cell>
          <cell r="T243">
            <v>1</v>
          </cell>
          <cell r="U243">
            <v>92</v>
          </cell>
          <cell r="V243">
            <v>0</v>
          </cell>
          <cell r="W243">
            <v>0</v>
          </cell>
          <cell r="X243">
            <v>0</v>
          </cell>
        </row>
        <row r="244">
          <cell r="A244" t="str">
            <v>1055600</v>
          </cell>
          <cell r="B244">
            <v>1</v>
          </cell>
          <cell r="C244" t="str">
            <v>Icom ICa4 (3) &amp; chargers 2</v>
          </cell>
          <cell r="D244" t="str">
            <v>32</v>
          </cell>
          <cell r="E244" t="str">
            <v>COMPHO</v>
          </cell>
          <cell r="F244" t="str">
            <v>COM</v>
          </cell>
          <cell r="G244">
            <v>37359</v>
          </cell>
          <cell r="H244" t="str">
            <v>Active</v>
          </cell>
          <cell r="I244">
            <v>1</v>
          </cell>
          <cell r="J244">
            <v>39343</v>
          </cell>
          <cell r="K244" t="str">
            <v>X</v>
          </cell>
          <cell r="L244" t="str">
            <v>TN</v>
          </cell>
          <cell r="M244" t="str">
            <v>0016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</row>
        <row r="245">
          <cell r="A245" t="str">
            <v>1055900</v>
          </cell>
          <cell r="B245">
            <v>1</v>
          </cell>
          <cell r="C245" t="str">
            <v>Marine radio Beccom MC 500</v>
          </cell>
          <cell r="D245" t="str">
            <v>66</v>
          </cell>
          <cell r="E245" t="str">
            <v>COMPHO</v>
          </cell>
          <cell r="F245" t="str">
            <v>COM</v>
          </cell>
          <cell r="G245">
            <v>37359</v>
          </cell>
          <cell r="H245" t="str">
            <v>Active</v>
          </cell>
          <cell r="I245">
            <v>1</v>
          </cell>
          <cell r="J245">
            <v>39343</v>
          </cell>
          <cell r="K245" t="str">
            <v>AC</v>
          </cell>
          <cell r="L245" t="str">
            <v>NA</v>
          </cell>
          <cell r="M245" t="str">
            <v>0032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</row>
        <row r="246">
          <cell r="A246" t="str">
            <v>1056000</v>
          </cell>
          <cell r="B246">
            <v>1</v>
          </cell>
          <cell r="C246" t="str">
            <v>Marine radio - portable</v>
          </cell>
          <cell r="D246" t="str">
            <v>66</v>
          </cell>
          <cell r="E246" t="str">
            <v>COMPHO</v>
          </cell>
          <cell r="F246" t="str">
            <v>COM</v>
          </cell>
          <cell r="G246">
            <v>37359</v>
          </cell>
          <cell r="H246" t="str">
            <v>Active</v>
          </cell>
          <cell r="I246">
            <v>1</v>
          </cell>
          <cell r="J246">
            <v>39343</v>
          </cell>
          <cell r="K246" t="str">
            <v>AC</v>
          </cell>
          <cell r="L246" t="str">
            <v>NA</v>
          </cell>
          <cell r="M246" t="str">
            <v>0032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</row>
        <row r="247">
          <cell r="A247" t="str">
            <v>1056600</v>
          </cell>
          <cell r="B247">
            <v>1</v>
          </cell>
          <cell r="C247" t="str">
            <v>Voice recording system</v>
          </cell>
          <cell r="D247" t="str">
            <v>66</v>
          </cell>
          <cell r="E247" t="str">
            <v>COMSYS</v>
          </cell>
          <cell r="F247" t="str">
            <v>COM</v>
          </cell>
          <cell r="G247">
            <v>37359</v>
          </cell>
          <cell r="H247" t="str">
            <v>Active</v>
          </cell>
          <cell r="I247">
            <v>1</v>
          </cell>
          <cell r="J247">
            <v>39343</v>
          </cell>
          <cell r="K247" t="str">
            <v>AC</v>
          </cell>
          <cell r="L247" t="str">
            <v>NA</v>
          </cell>
          <cell r="M247" t="str">
            <v>0032</v>
          </cell>
          <cell r="N247">
            <v>2245.35</v>
          </cell>
          <cell r="O247">
            <v>0</v>
          </cell>
          <cell r="P247">
            <v>0</v>
          </cell>
          <cell r="Q247">
            <v>2245.35</v>
          </cell>
          <cell r="R247">
            <v>0</v>
          </cell>
          <cell r="S247">
            <v>0</v>
          </cell>
          <cell r="T247">
            <v>0</v>
          </cell>
          <cell r="U247">
            <v>92</v>
          </cell>
          <cell r="V247">
            <v>0</v>
          </cell>
          <cell r="W247">
            <v>0</v>
          </cell>
          <cell r="X247">
            <v>0</v>
          </cell>
        </row>
        <row r="248">
          <cell r="A248" t="str">
            <v>1056700</v>
          </cell>
          <cell r="B248">
            <v>1</v>
          </cell>
          <cell r="C248" t="str">
            <v>Motorola 650 Handheld Cellphone</v>
          </cell>
          <cell r="D248" t="str">
            <v>66</v>
          </cell>
          <cell r="E248" t="str">
            <v>COMPHO</v>
          </cell>
          <cell r="F248" t="str">
            <v>COM</v>
          </cell>
          <cell r="G248">
            <v>37359</v>
          </cell>
          <cell r="H248" t="str">
            <v>Active</v>
          </cell>
          <cell r="I248">
            <v>1</v>
          </cell>
          <cell r="J248">
            <v>39343</v>
          </cell>
          <cell r="K248" t="str">
            <v>AC</v>
          </cell>
          <cell r="L248" t="str">
            <v>NA</v>
          </cell>
          <cell r="M248" t="str">
            <v>0032</v>
          </cell>
          <cell r="N248">
            <v>130.4</v>
          </cell>
          <cell r="O248">
            <v>0</v>
          </cell>
          <cell r="P248">
            <v>0</v>
          </cell>
          <cell r="Q248">
            <v>130.4</v>
          </cell>
          <cell r="R248">
            <v>0</v>
          </cell>
          <cell r="S248">
            <v>0</v>
          </cell>
          <cell r="T248">
            <v>1</v>
          </cell>
          <cell r="U248">
            <v>92</v>
          </cell>
          <cell r="V248">
            <v>0</v>
          </cell>
          <cell r="W248">
            <v>0</v>
          </cell>
          <cell r="X248">
            <v>0</v>
          </cell>
        </row>
        <row r="249">
          <cell r="A249" t="str">
            <v>1056800</v>
          </cell>
          <cell r="B249">
            <v>1</v>
          </cell>
          <cell r="C249" t="str">
            <v>Earpiece Adaptors (3)</v>
          </cell>
          <cell r="D249" t="str">
            <v>66</v>
          </cell>
          <cell r="E249" t="str">
            <v>COMPHO</v>
          </cell>
          <cell r="F249" t="str">
            <v>COM</v>
          </cell>
          <cell r="G249">
            <v>37359</v>
          </cell>
          <cell r="H249" t="str">
            <v>Active</v>
          </cell>
          <cell r="I249">
            <v>1</v>
          </cell>
          <cell r="J249">
            <v>39343</v>
          </cell>
          <cell r="K249" t="str">
            <v>AC</v>
          </cell>
          <cell r="L249" t="str">
            <v>NA</v>
          </cell>
          <cell r="M249" t="str">
            <v>0032</v>
          </cell>
          <cell r="N249">
            <v>110.63</v>
          </cell>
          <cell r="O249">
            <v>0</v>
          </cell>
          <cell r="P249">
            <v>0</v>
          </cell>
          <cell r="Q249">
            <v>110.63</v>
          </cell>
          <cell r="R249">
            <v>0</v>
          </cell>
          <cell r="S249">
            <v>0</v>
          </cell>
          <cell r="T249">
            <v>1</v>
          </cell>
          <cell r="U249">
            <v>92</v>
          </cell>
          <cell r="V249">
            <v>0</v>
          </cell>
          <cell r="W249">
            <v>0</v>
          </cell>
          <cell r="X249">
            <v>0</v>
          </cell>
        </row>
        <row r="250">
          <cell r="A250" t="str">
            <v>1057000</v>
          </cell>
          <cell r="B250">
            <v>1</v>
          </cell>
          <cell r="C250" t="str">
            <v>Erricsson MD110 &amp; fibre to terminals</v>
          </cell>
          <cell r="D250" t="str">
            <v>80</v>
          </cell>
          <cell r="E250" t="str">
            <v>COMPHO</v>
          </cell>
          <cell r="F250" t="str">
            <v>COM</v>
          </cell>
          <cell r="G250">
            <v>37359</v>
          </cell>
          <cell r="H250" t="str">
            <v>Active</v>
          </cell>
          <cell r="I250">
            <v>1</v>
          </cell>
          <cell r="J250">
            <v>39343</v>
          </cell>
          <cell r="K250" t="str">
            <v>X</v>
          </cell>
          <cell r="L250" t="str">
            <v>TN</v>
          </cell>
          <cell r="M250" t="str">
            <v>0034</v>
          </cell>
          <cell r="N250">
            <v>28348.98</v>
          </cell>
          <cell r="O250">
            <v>0</v>
          </cell>
          <cell r="P250">
            <v>0</v>
          </cell>
          <cell r="Q250">
            <v>28348.98</v>
          </cell>
          <cell r="R250">
            <v>0</v>
          </cell>
          <cell r="S250">
            <v>0</v>
          </cell>
          <cell r="T250">
            <v>1</v>
          </cell>
          <cell r="U250">
            <v>153</v>
          </cell>
          <cell r="V250">
            <v>0</v>
          </cell>
          <cell r="W250">
            <v>0</v>
          </cell>
          <cell r="X250">
            <v>0</v>
          </cell>
        </row>
        <row r="251">
          <cell r="A251" t="str">
            <v>1057100</v>
          </cell>
          <cell r="B251">
            <v>1</v>
          </cell>
          <cell r="C251" t="str">
            <v>Erricsson MD110 upgrade</v>
          </cell>
          <cell r="D251" t="str">
            <v>80</v>
          </cell>
          <cell r="E251" t="str">
            <v>COMPHO</v>
          </cell>
          <cell r="F251" t="str">
            <v>COM</v>
          </cell>
          <cell r="G251">
            <v>37359</v>
          </cell>
          <cell r="H251" t="str">
            <v>Active</v>
          </cell>
          <cell r="I251">
            <v>1</v>
          </cell>
          <cell r="J251">
            <v>39343</v>
          </cell>
          <cell r="K251" t="str">
            <v>X</v>
          </cell>
          <cell r="L251" t="str">
            <v>TN</v>
          </cell>
          <cell r="M251" t="str">
            <v>0034</v>
          </cell>
          <cell r="N251">
            <v>2614.44</v>
          </cell>
          <cell r="O251">
            <v>0</v>
          </cell>
          <cell r="P251">
            <v>0</v>
          </cell>
          <cell r="Q251">
            <v>2614.44</v>
          </cell>
          <cell r="R251">
            <v>0</v>
          </cell>
          <cell r="S251">
            <v>0</v>
          </cell>
          <cell r="T251">
            <v>1</v>
          </cell>
          <cell r="U251">
            <v>92</v>
          </cell>
          <cell r="V251">
            <v>0</v>
          </cell>
          <cell r="W251">
            <v>0</v>
          </cell>
          <cell r="X251">
            <v>0</v>
          </cell>
        </row>
        <row r="252">
          <cell r="A252" t="str">
            <v>1057200</v>
          </cell>
          <cell r="B252">
            <v>1</v>
          </cell>
          <cell r="C252" t="str">
            <v>Telecoms cabling</v>
          </cell>
          <cell r="D252" t="str">
            <v>80</v>
          </cell>
          <cell r="E252" t="str">
            <v>COMCAB</v>
          </cell>
          <cell r="F252" t="str">
            <v>COM</v>
          </cell>
          <cell r="G252">
            <v>37359</v>
          </cell>
          <cell r="H252" t="str">
            <v>Active</v>
          </cell>
          <cell r="I252">
            <v>1</v>
          </cell>
          <cell r="J252">
            <v>39343</v>
          </cell>
          <cell r="K252" t="str">
            <v>X</v>
          </cell>
          <cell r="L252" t="str">
            <v>TN</v>
          </cell>
          <cell r="M252" t="str">
            <v>0034</v>
          </cell>
          <cell r="N252">
            <v>38767.120000000003</v>
          </cell>
          <cell r="O252">
            <v>0</v>
          </cell>
          <cell r="P252">
            <v>0</v>
          </cell>
          <cell r="Q252">
            <v>38767.120000000003</v>
          </cell>
          <cell r="R252">
            <v>0</v>
          </cell>
          <cell r="S252">
            <v>0</v>
          </cell>
          <cell r="T252">
            <v>7</v>
          </cell>
          <cell r="U252">
            <v>92</v>
          </cell>
          <cell r="V252">
            <v>0</v>
          </cell>
          <cell r="W252">
            <v>0</v>
          </cell>
          <cell r="X252">
            <v>0</v>
          </cell>
        </row>
        <row r="253">
          <cell r="A253" t="str">
            <v>1057800</v>
          </cell>
          <cell r="B253">
            <v>1</v>
          </cell>
          <cell r="C253" t="str">
            <v>Underground Cabling</v>
          </cell>
          <cell r="D253" t="str">
            <v>80</v>
          </cell>
          <cell r="E253" t="str">
            <v>COMCAB</v>
          </cell>
          <cell r="F253" t="str">
            <v>COM</v>
          </cell>
          <cell r="G253">
            <v>35611</v>
          </cell>
          <cell r="H253" t="str">
            <v>Active</v>
          </cell>
          <cell r="I253">
            <v>1</v>
          </cell>
          <cell r="J253">
            <v>39343</v>
          </cell>
          <cell r="K253" t="str">
            <v>X</v>
          </cell>
          <cell r="L253" t="str">
            <v>TN</v>
          </cell>
          <cell r="M253" t="str">
            <v>0034</v>
          </cell>
          <cell r="N253">
            <v>44218.77</v>
          </cell>
          <cell r="O253">
            <v>0</v>
          </cell>
          <cell r="P253">
            <v>0</v>
          </cell>
          <cell r="Q253">
            <v>44218.77</v>
          </cell>
          <cell r="R253">
            <v>0</v>
          </cell>
          <cell r="S253">
            <v>0</v>
          </cell>
          <cell r="T253">
            <v>5</v>
          </cell>
          <cell r="U253">
            <v>61</v>
          </cell>
          <cell r="V253">
            <v>0</v>
          </cell>
          <cell r="W253">
            <v>0</v>
          </cell>
          <cell r="X253">
            <v>0</v>
          </cell>
        </row>
        <row r="254">
          <cell r="A254" t="str">
            <v>1057900</v>
          </cell>
          <cell r="B254">
            <v>1</v>
          </cell>
          <cell r="C254" t="str">
            <v>Underground ducting</v>
          </cell>
          <cell r="D254" t="str">
            <v>80</v>
          </cell>
          <cell r="E254" t="str">
            <v>COMCAB</v>
          </cell>
          <cell r="F254" t="str">
            <v>COM</v>
          </cell>
          <cell r="G254">
            <v>37359</v>
          </cell>
          <cell r="H254" t="str">
            <v>Active</v>
          </cell>
          <cell r="I254">
            <v>1</v>
          </cell>
          <cell r="J254">
            <v>39343</v>
          </cell>
          <cell r="K254" t="str">
            <v>X</v>
          </cell>
          <cell r="L254" t="str">
            <v>TN</v>
          </cell>
          <cell r="M254" t="str">
            <v>0034</v>
          </cell>
          <cell r="N254">
            <v>41857.339999999997</v>
          </cell>
          <cell r="O254">
            <v>99.15</v>
          </cell>
          <cell r="P254">
            <v>1190.24</v>
          </cell>
          <cell r="Q254">
            <v>10712.24</v>
          </cell>
          <cell r="R254">
            <v>31145.1</v>
          </cell>
          <cell r="S254">
            <v>0</v>
          </cell>
          <cell r="T254">
            <v>35</v>
          </cell>
          <cell r="U254">
            <v>61</v>
          </cell>
          <cell r="V254">
            <v>26</v>
          </cell>
          <cell r="W254">
            <v>91</v>
          </cell>
          <cell r="X254">
            <v>0</v>
          </cell>
        </row>
        <row r="255">
          <cell r="A255" t="str">
            <v>1058000</v>
          </cell>
          <cell r="B255">
            <v>1</v>
          </cell>
          <cell r="C255" t="str">
            <v>Frames</v>
          </cell>
          <cell r="D255" t="str">
            <v>80</v>
          </cell>
          <cell r="E255" t="str">
            <v>COMPHO</v>
          </cell>
          <cell r="F255" t="str">
            <v>COM</v>
          </cell>
          <cell r="G255">
            <v>37359</v>
          </cell>
          <cell r="H255" t="str">
            <v>Active</v>
          </cell>
          <cell r="I255">
            <v>1</v>
          </cell>
          <cell r="J255">
            <v>39343</v>
          </cell>
          <cell r="K255" t="str">
            <v>X</v>
          </cell>
          <cell r="L255" t="str">
            <v>TN</v>
          </cell>
          <cell r="M255" t="str">
            <v>0034</v>
          </cell>
          <cell r="N255">
            <v>360.81</v>
          </cell>
          <cell r="O255">
            <v>0</v>
          </cell>
          <cell r="P255">
            <v>0</v>
          </cell>
          <cell r="Q255">
            <v>360.81</v>
          </cell>
          <cell r="R255">
            <v>0</v>
          </cell>
          <cell r="S255">
            <v>0</v>
          </cell>
          <cell r="T255">
            <v>0</v>
          </cell>
          <cell r="U255">
            <v>61</v>
          </cell>
          <cell r="V255">
            <v>0</v>
          </cell>
          <cell r="W255">
            <v>0</v>
          </cell>
          <cell r="X255">
            <v>0</v>
          </cell>
        </row>
        <row r="256">
          <cell r="A256" t="str">
            <v>1058100</v>
          </cell>
          <cell r="B256">
            <v>1</v>
          </cell>
          <cell r="C256" t="str">
            <v>Tenancy wiring</v>
          </cell>
          <cell r="D256" t="str">
            <v>80</v>
          </cell>
          <cell r="E256" t="str">
            <v>COMCAB</v>
          </cell>
          <cell r="F256" t="str">
            <v>COM</v>
          </cell>
          <cell r="G256">
            <v>37359</v>
          </cell>
          <cell r="H256" t="str">
            <v>Active</v>
          </cell>
          <cell r="I256">
            <v>1</v>
          </cell>
          <cell r="J256">
            <v>39343</v>
          </cell>
          <cell r="K256" t="str">
            <v>X</v>
          </cell>
          <cell r="L256" t="str">
            <v>WX</v>
          </cell>
          <cell r="M256" t="str">
            <v>0001</v>
          </cell>
          <cell r="N256">
            <v>152.62</v>
          </cell>
          <cell r="O256">
            <v>0</v>
          </cell>
          <cell r="P256">
            <v>0</v>
          </cell>
          <cell r="Q256">
            <v>152.62</v>
          </cell>
          <cell r="R256">
            <v>0</v>
          </cell>
          <cell r="S256">
            <v>0</v>
          </cell>
          <cell r="T256">
            <v>0</v>
          </cell>
          <cell r="U256">
            <v>184</v>
          </cell>
          <cell r="V256">
            <v>0</v>
          </cell>
          <cell r="W256">
            <v>0</v>
          </cell>
          <cell r="X256">
            <v>0</v>
          </cell>
        </row>
        <row r="257">
          <cell r="A257" t="str">
            <v>1058200</v>
          </cell>
          <cell r="B257">
            <v>1</v>
          </cell>
          <cell r="C257" t="str">
            <v>Tenancy phones</v>
          </cell>
          <cell r="D257" t="str">
            <v>80</v>
          </cell>
          <cell r="E257" t="str">
            <v>COMPHO</v>
          </cell>
          <cell r="F257" t="str">
            <v>COM</v>
          </cell>
          <cell r="G257">
            <v>37359</v>
          </cell>
          <cell r="H257" t="str">
            <v>Active</v>
          </cell>
          <cell r="I257">
            <v>1</v>
          </cell>
          <cell r="J257">
            <v>39343</v>
          </cell>
          <cell r="K257" t="str">
            <v>X</v>
          </cell>
          <cell r="L257" t="str">
            <v>TN</v>
          </cell>
          <cell r="M257" t="str">
            <v>0034</v>
          </cell>
          <cell r="N257">
            <v>777.14</v>
          </cell>
          <cell r="O257">
            <v>0</v>
          </cell>
          <cell r="P257">
            <v>0</v>
          </cell>
          <cell r="Q257">
            <v>777.14</v>
          </cell>
          <cell r="R257">
            <v>0</v>
          </cell>
          <cell r="S257">
            <v>0</v>
          </cell>
          <cell r="T257">
            <v>0</v>
          </cell>
          <cell r="U257">
            <v>184</v>
          </cell>
          <cell r="V257">
            <v>0</v>
          </cell>
          <cell r="W257">
            <v>0</v>
          </cell>
          <cell r="X257">
            <v>0</v>
          </cell>
        </row>
        <row r="258">
          <cell r="A258" t="str">
            <v>1058400</v>
          </cell>
          <cell r="B258">
            <v>1</v>
          </cell>
          <cell r="C258" t="str">
            <v>Campus Wiring</v>
          </cell>
          <cell r="D258" t="str">
            <v>80</v>
          </cell>
          <cell r="E258" t="str">
            <v>COMCAB</v>
          </cell>
          <cell r="F258" t="str">
            <v>COM</v>
          </cell>
          <cell r="G258">
            <v>35473</v>
          </cell>
          <cell r="H258" t="str">
            <v>Active</v>
          </cell>
          <cell r="I258">
            <v>1</v>
          </cell>
          <cell r="J258">
            <v>39343</v>
          </cell>
          <cell r="K258" t="str">
            <v>X</v>
          </cell>
          <cell r="L258" t="str">
            <v>TN</v>
          </cell>
          <cell r="M258" t="str">
            <v>0034</v>
          </cell>
          <cell r="N258">
            <v>1114.52</v>
          </cell>
          <cell r="O258">
            <v>0</v>
          </cell>
          <cell r="P258">
            <v>0</v>
          </cell>
          <cell r="Q258">
            <v>1114.52</v>
          </cell>
          <cell r="R258">
            <v>0</v>
          </cell>
          <cell r="S258">
            <v>0</v>
          </cell>
          <cell r="T258">
            <v>5</v>
          </cell>
          <cell r="U258">
            <v>245</v>
          </cell>
          <cell r="V258">
            <v>0</v>
          </cell>
          <cell r="W258">
            <v>0</v>
          </cell>
          <cell r="X258">
            <v>0</v>
          </cell>
        </row>
        <row r="259">
          <cell r="A259" t="str">
            <v>1058500</v>
          </cell>
          <cell r="B259">
            <v>1</v>
          </cell>
          <cell r="C259" t="str">
            <v>Aerobridge Phones</v>
          </cell>
          <cell r="D259" t="str">
            <v>80</v>
          </cell>
          <cell r="E259" t="str">
            <v>COMPHO</v>
          </cell>
          <cell r="F259" t="str">
            <v>COM</v>
          </cell>
          <cell r="G259">
            <v>35786</v>
          </cell>
          <cell r="H259" t="str">
            <v>Active</v>
          </cell>
          <cell r="I259">
            <v>1</v>
          </cell>
          <cell r="J259">
            <v>39343</v>
          </cell>
          <cell r="K259" t="str">
            <v>X</v>
          </cell>
          <cell r="L259" t="str">
            <v>WX</v>
          </cell>
          <cell r="M259" t="str">
            <v>0001</v>
          </cell>
          <cell r="N259">
            <v>554.04</v>
          </cell>
          <cell r="O259">
            <v>0</v>
          </cell>
          <cell r="P259">
            <v>0</v>
          </cell>
          <cell r="Q259">
            <v>554.04</v>
          </cell>
          <cell r="R259">
            <v>0</v>
          </cell>
          <cell r="S259">
            <v>0</v>
          </cell>
          <cell r="T259">
            <v>5</v>
          </cell>
          <cell r="U259">
            <v>245</v>
          </cell>
          <cell r="V259">
            <v>0</v>
          </cell>
          <cell r="W259">
            <v>0</v>
          </cell>
          <cell r="X259">
            <v>0</v>
          </cell>
        </row>
        <row r="260">
          <cell r="A260" t="str">
            <v>1058600</v>
          </cell>
          <cell r="B260">
            <v>1</v>
          </cell>
          <cell r="C260" t="str">
            <v>3203 OPI consoles (main phones)</v>
          </cell>
          <cell r="D260" t="str">
            <v>80</v>
          </cell>
          <cell r="E260" t="str">
            <v>COMPHO</v>
          </cell>
          <cell r="F260" t="str">
            <v>COM</v>
          </cell>
          <cell r="G260">
            <v>37359</v>
          </cell>
          <cell r="H260" t="str">
            <v>Active</v>
          </cell>
          <cell r="I260">
            <v>1</v>
          </cell>
          <cell r="J260">
            <v>39343</v>
          </cell>
          <cell r="K260" t="str">
            <v>X</v>
          </cell>
          <cell r="L260" t="str">
            <v>TN</v>
          </cell>
          <cell r="M260" t="str">
            <v>0034</v>
          </cell>
          <cell r="N260">
            <v>303.86</v>
          </cell>
          <cell r="O260">
            <v>0</v>
          </cell>
          <cell r="P260">
            <v>0</v>
          </cell>
          <cell r="Q260">
            <v>303.86</v>
          </cell>
          <cell r="R260">
            <v>0</v>
          </cell>
          <cell r="S260">
            <v>0</v>
          </cell>
          <cell r="T260">
            <v>0</v>
          </cell>
          <cell r="U260">
            <v>245</v>
          </cell>
          <cell r="V260">
            <v>0</v>
          </cell>
          <cell r="W260">
            <v>0</v>
          </cell>
          <cell r="X260">
            <v>0</v>
          </cell>
        </row>
        <row r="261">
          <cell r="A261" t="str">
            <v>1058700</v>
          </cell>
          <cell r="B261">
            <v>1</v>
          </cell>
          <cell r="C261" t="str">
            <v>Cable link to Rex Aviation</v>
          </cell>
          <cell r="D261" t="str">
            <v>80</v>
          </cell>
          <cell r="E261" t="str">
            <v>COMCAB</v>
          </cell>
          <cell r="F261" t="str">
            <v>COM</v>
          </cell>
          <cell r="G261">
            <v>37359</v>
          </cell>
          <cell r="H261" t="str">
            <v>Active</v>
          </cell>
          <cell r="I261">
            <v>1</v>
          </cell>
          <cell r="J261">
            <v>39343</v>
          </cell>
          <cell r="K261" t="str">
            <v>X</v>
          </cell>
          <cell r="L261" t="str">
            <v>TN</v>
          </cell>
          <cell r="M261" t="str">
            <v>0034</v>
          </cell>
          <cell r="N261">
            <v>1845.29</v>
          </cell>
          <cell r="O261">
            <v>0</v>
          </cell>
          <cell r="P261">
            <v>0</v>
          </cell>
          <cell r="Q261">
            <v>1845.29</v>
          </cell>
          <cell r="R261">
            <v>0</v>
          </cell>
          <cell r="S261">
            <v>0</v>
          </cell>
          <cell r="T261">
            <v>1</v>
          </cell>
          <cell r="U261">
            <v>123</v>
          </cell>
          <cell r="V261">
            <v>0</v>
          </cell>
          <cell r="W261">
            <v>0</v>
          </cell>
          <cell r="X261">
            <v>0</v>
          </cell>
        </row>
        <row r="262">
          <cell r="A262" t="str">
            <v>1059100</v>
          </cell>
          <cell r="B262">
            <v>1</v>
          </cell>
          <cell r="C262" t="str">
            <v>Cable 100pr AFS Wexford</v>
          </cell>
          <cell r="D262" t="str">
            <v>80</v>
          </cell>
          <cell r="E262" t="str">
            <v>COMCAB</v>
          </cell>
          <cell r="F262" t="str">
            <v>COM</v>
          </cell>
          <cell r="G262">
            <v>36139</v>
          </cell>
          <cell r="H262" t="str">
            <v>Active</v>
          </cell>
          <cell r="I262">
            <v>1</v>
          </cell>
          <cell r="J262">
            <v>39343</v>
          </cell>
          <cell r="K262" t="str">
            <v>X</v>
          </cell>
          <cell r="L262" t="str">
            <v>TN</v>
          </cell>
          <cell r="M262" t="str">
            <v>0034</v>
          </cell>
          <cell r="N262">
            <v>12141</v>
          </cell>
          <cell r="O262">
            <v>0</v>
          </cell>
          <cell r="P262">
            <v>0</v>
          </cell>
          <cell r="Q262">
            <v>12141</v>
          </cell>
          <cell r="R262">
            <v>0</v>
          </cell>
          <cell r="S262">
            <v>0</v>
          </cell>
          <cell r="T262">
            <v>6</v>
          </cell>
          <cell r="U262">
            <v>184</v>
          </cell>
          <cell r="V262">
            <v>0</v>
          </cell>
          <cell r="W262">
            <v>0</v>
          </cell>
          <cell r="X262">
            <v>0</v>
          </cell>
        </row>
        <row r="263">
          <cell r="A263" t="str">
            <v>1059200</v>
          </cell>
          <cell r="B263">
            <v>1</v>
          </cell>
          <cell r="C263" t="str">
            <v>Stainless steel panel phone 3</v>
          </cell>
          <cell r="D263" t="str">
            <v>42</v>
          </cell>
          <cell r="E263" t="str">
            <v>COMPHO</v>
          </cell>
          <cell r="F263" t="str">
            <v>COM</v>
          </cell>
          <cell r="G263">
            <v>37359</v>
          </cell>
          <cell r="H263" t="str">
            <v>Active</v>
          </cell>
          <cell r="I263">
            <v>1</v>
          </cell>
          <cell r="J263">
            <v>39343</v>
          </cell>
          <cell r="K263" t="str">
            <v>X</v>
          </cell>
          <cell r="L263" t="str">
            <v>TN</v>
          </cell>
          <cell r="M263" t="str">
            <v>0034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</row>
        <row r="264">
          <cell r="A264" t="str">
            <v>1059400</v>
          </cell>
          <cell r="B264">
            <v>1</v>
          </cell>
          <cell r="C264" t="str">
            <v>Ericsson 3202 - shuttle phones</v>
          </cell>
          <cell r="D264" t="str">
            <v>42</v>
          </cell>
          <cell r="E264" t="str">
            <v>COMPHO</v>
          </cell>
          <cell r="F264" t="str">
            <v>COM</v>
          </cell>
          <cell r="G264">
            <v>37359</v>
          </cell>
          <cell r="H264" t="str">
            <v>Active</v>
          </cell>
          <cell r="I264">
            <v>1</v>
          </cell>
          <cell r="J264">
            <v>39343</v>
          </cell>
          <cell r="K264" t="str">
            <v>X</v>
          </cell>
          <cell r="L264" t="str">
            <v>TN</v>
          </cell>
          <cell r="M264" t="str">
            <v>0034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31</v>
          </cell>
          <cell r="V264">
            <v>0</v>
          </cell>
          <cell r="W264">
            <v>31</v>
          </cell>
          <cell r="X264">
            <v>0</v>
          </cell>
        </row>
        <row r="265">
          <cell r="A265" t="str">
            <v>1075100</v>
          </cell>
          <cell r="B265">
            <v>1</v>
          </cell>
          <cell r="C265" t="str">
            <v>Workpace Software 45 Licenses</v>
          </cell>
          <cell r="D265" t="str">
            <v>80</v>
          </cell>
          <cell r="E265" t="str">
            <v>CMPSOF</v>
          </cell>
          <cell r="F265" t="str">
            <v>CMP</v>
          </cell>
          <cell r="G265">
            <v>37359</v>
          </cell>
          <cell r="H265" t="str">
            <v>Active</v>
          </cell>
          <cell r="I265">
            <v>1</v>
          </cell>
          <cell r="J265">
            <v>39344</v>
          </cell>
          <cell r="K265" t="str">
            <v>X</v>
          </cell>
          <cell r="L265" t="str">
            <v>TN</v>
          </cell>
          <cell r="M265" t="str">
            <v>0034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</row>
        <row r="266">
          <cell r="A266" t="str">
            <v>1075200</v>
          </cell>
          <cell r="B266">
            <v>1</v>
          </cell>
          <cell r="C266" t="str">
            <v>CQ Deskpro EP6266 32MB</v>
          </cell>
          <cell r="D266" t="str">
            <v>80</v>
          </cell>
          <cell r="E266" t="str">
            <v>CMPHAR</v>
          </cell>
          <cell r="F266" t="str">
            <v>CMP</v>
          </cell>
          <cell r="G266">
            <v>37359</v>
          </cell>
          <cell r="H266" t="str">
            <v>Active</v>
          </cell>
          <cell r="I266">
            <v>1</v>
          </cell>
          <cell r="J266">
            <v>39344</v>
          </cell>
          <cell r="K266" t="str">
            <v>X</v>
          </cell>
          <cell r="L266" t="str">
            <v>TN</v>
          </cell>
          <cell r="M266" t="str">
            <v>0034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</row>
        <row r="267">
          <cell r="A267" t="str">
            <v>1075700</v>
          </cell>
          <cell r="B267">
            <v>1</v>
          </cell>
          <cell r="C267" t="str">
            <v>CQ deskpro EN c300a/32mb 320</v>
          </cell>
          <cell r="D267" t="str">
            <v>80</v>
          </cell>
          <cell r="E267" t="str">
            <v>CMPHAR</v>
          </cell>
          <cell r="F267" t="str">
            <v>CMP</v>
          </cell>
          <cell r="G267">
            <v>37359</v>
          </cell>
          <cell r="H267" t="str">
            <v>Active</v>
          </cell>
          <cell r="I267">
            <v>1</v>
          </cell>
          <cell r="J267">
            <v>39344</v>
          </cell>
          <cell r="K267" t="str">
            <v>X</v>
          </cell>
          <cell r="L267" t="str">
            <v>TN</v>
          </cell>
          <cell r="M267" t="str">
            <v>0034</v>
          </cell>
          <cell r="N267">
            <v>723.25</v>
          </cell>
          <cell r="O267">
            <v>0</v>
          </cell>
          <cell r="P267">
            <v>0</v>
          </cell>
          <cell r="Q267">
            <v>723.25</v>
          </cell>
          <cell r="R267">
            <v>0</v>
          </cell>
          <cell r="S267">
            <v>0</v>
          </cell>
          <cell r="T267">
            <v>1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</row>
        <row r="268">
          <cell r="A268" t="str">
            <v>1076300</v>
          </cell>
          <cell r="B268">
            <v>1</v>
          </cell>
          <cell r="C268" t="str">
            <v>Spotless prints</v>
          </cell>
          <cell r="D268" t="str">
            <v>34</v>
          </cell>
          <cell r="E268" t="str">
            <v>FIXOTH</v>
          </cell>
          <cell r="F268" t="str">
            <v>FIX</v>
          </cell>
          <cell r="G268">
            <v>37359</v>
          </cell>
          <cell r="H268" t="str">
            <v>Active</v>
          </cell>
          <cell r="I268">
            <v>1</v>
          </cell>
          <cell r="J268">
            <v>39343</v>
          </cell>
          <cell r="K268" t="str">
            <v>C</v>
          </cell>
          <cell r="L268" t="str">
            <v>TM</v>
          </cell>
          <cell r="M268" t="str">
            <v>0211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1</v>
          </cell>
          <cell r="U268">
            <v>0</v>
          </cell>
          <cell r="V268">
            <v>1</v>
          </cell>
          <cell r="W268">
            <v>0</v>
          </cell>
          <cell r="X268">
            <v>0</v>
          </cell>
        </row>
        <row r="269">
          <cell r="A269" t="str">
            <v>1076600</v>
          </cell>
          <cell r="B269">
            <v>1</v>
          </cell>
          <cell r="C269" t="str">
            <v>Sunderland model</v>
          </cell>
          <cell r="D269" t="str">
            <v>34</v>
          </cell>
          <cell r="E269" t="str">
            <v>FIXOTH</v>
          </cell>
          <cell r="F269" t="str">
            <v>FIX</v>
          </cell>
          <cell r="G269">
            <v>37359</v>
          </cell>
          <cell r="H269" t="str">
            <v>Active</v>
          </cell>
          <cell r="I269">
            <v>1</v>
          </cell>
          <cell r="J269">
            <v>39343</v>
          </cell>
          <cell r="K269" t="str">
            <v>C</v>
          </cell>
          <cell r="L269" t="str">
            <v>TM</v>
          </cell>
          <cell r="M269" t="str">
            <v>0211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</row>
        <row r="270">
          <cell r="A270" t="str">
            <v>1077100</v>
          </cell>
          <cell r="B270">
            <v>1</v>
          </cell>
          <cell r="C270" t="str">
            <v>Seating Kush &amp; co Flori 3900</v>
          </cell>
          <cell r="D270" t="str">
            <v>34</v>
          </cell>
          <cell r="E270" t="str">
            <v>FIXOTH</v>
          </cell>
          <cell r="F270" t="str">
            <v>FIX</v>
          </cell>
          <cell r="G270">
            <v>37359</v>
          </cell>
          <cell r="H270" t="str">
            <v>Active</v>
          </cell>
          <cell r="I270">
            <v>1</v>
          </cell>
          <cell r="J270">
            <v>39343</v>
          </cell>
          <cell r="K270" t="str">
            <v>TDP</v>
          </cell>
          <cell r="L270" t="str">
            <v>TS</v>
          </cell>
          <cell r="M270" t="str">
            <v>0001</v>
          </cell>
          <cell r="N270">
            <v>3055.24</v>
          </cell>
          <cell r="O270">
            <v>0</v>
          </cell>
          <cell r="P270">
            <v>0</v>
          </cell>
          <cell r="Q270">
            <v>3055.24</v>
          </cell>
          <cell r="R270">
            <v>0</v>
          </cell>
          <cell r="S270">
            <v>0</v>
          </cell>
          <cell r="T270">
            <v>0</v>
          </cell>
          <cell r="U270">
            <v>184</v>
          </cell>
          <cell r="V270">
            <v>0</v>
          </cell>
          <cell r="W270">
            <v>0</v>
          </cell>
          <cell r="X270">
            <v>0</v>
          </cell>
        </row>
        <row r="271">
          <cell r="A271" t="str">
            <v>1077500</v>
          </cell>
          <cell r="B271">
            <v>1</v>
          </cell>
          <cell r="C271" t="str">
            <v>Artwork -various artists</v>
          </cell>
          <cell r="D271" t="str">
            <v>40</v>
          </cell>
          <cell r="E271" t="str">
            <v>FIXOTH</v>
          </cell>
          <cell r="F271" t="str">
            <v>FIX</v>
          </cell>
          <cell r="G271">
            <v>37359</v>
          </cell>
          <cell r="H271" t="str">
            <v>Active</v>
          </cell>
          <cell r="I271">
            <v>1</v>
          </cell>
          <cell r="J271">
            <v>39343</v>
          </cell>
          <cell r="K271" t="str">
            <v>C</v>
          </cell>
          <cell r="L271" t="str">
            <v>TM</v>
          </cell>
          <cell r="M271" t="str">
            <v>0211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</row>
        <row r="272">
          <cell r="A272" t="str">
            <v>1077600</v>
          </cell>
          <cell r="B272">
            <v>1</v>
          </cell>
          <cell r="C272" t="str">
            <v>Milan visitors chairs (15) salmon</v>
          </cell>
          <cell r="D272" t="str">
            <v>40</v>
          </cell>
          <cell r="E272" t="str">
            <v>FIXCHA</v>
          </cell>
          <cell r="F272" t="str">
            <v>FIX</v>
          </cell>
          <cell r="G272">
            <v>37359</v>
          </cell>
          <cell r="H272" t="str">
            <v>Active</v>
          </cell>
          <cell r="I272">
            <v>1</v>
          </cell>
          <cell r="J272">
            <v>39343</v>
          </cell>
          <cell r="K272" t="str">
            <v>X</v>
          </cell>
          <cell r="L272" t="str">
            <v>TN</v>
          </cell>
          <cell r="M272" t="str">
            <v>0016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</row>
        <row r="273">
          <cell r="A273" t="str">
            <v>1077700</v>
          </cell>
          <cell r="B273">
            <v>1</v>
          </cell>
          <cell r="C273" t="str">
            <v>Folding tables 2</v>
          </cell>
          <cell r="D273" t="str">
            <v>40</v>
          </cell>
          <cell r="E273" t="str">
            <v>FIXTAB</v>
          </cell>
          <cell r="F273" t="str">
            <v>FIX</v>
          </cell>
          <cell r="G273">
            <v>37359</v>
          </cell>
          <cell r="H273" t="str">
            <v>Active</v>
          </cell>
          <cell r="I273">
            <v>1</v>
          </cell>
          <cell r="J273">
            <v>39343</v>
          </cell>
          <cell r="K273" t="str">
            <v>X</v>
          </cell>
          <cell r="L273" t="str">
            <v>TN</v>
          </cell>
          <cell r="M273" t="str">
            <v>0016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</row>
        <row r="274">
          <cell r="A274" t="str">
            <v>1077800</v>
          </cell>
          <cell r="B274">
            <v>1</v>
          </cell>
          <cell r="C274" t="str">
            <v>Reception desk &amp; cabinets</v>
          </cell>
          <cell r="D274" t="str">
            <v>40</v>
          </cell>
          <cell r="E274" t="str">
            <v>FIXOTH</v>
          </cell>
          <cell r="F274" t="str">
            <v>FIX</v>
          </cell>
          <cell r="G274">
            <v>37359</v>
          </cell>
          <cell r="H274" t="str">
            <v>Active</v>
          </cell>
          <cell r="I274">
            <v>1</v>
          </cell>
          <cell r="J274">
            <v>39343</v>
          </cell>
          <cell r="K274" t="str">
            <v>X</v>
          </cell>
          <cell r="L274" t="str">
            <v>TN</v>
          </cell>
          <cell r="M274" t="str">
            <v>0016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</row>
        <row r="275">
          <cell r="A275" t="str">
            <v>1077900</v>
          </cell>
          <cell r="B275">
            <v>1</v>
          </cell>
          <cell r="C275" t="str">
            <v>Coffee tables 2</v>
          </cell>
          <cell r="D275" t="str">
            <v>40</v>
          </cell>
          <cell r="E275" t="str">
            <v>FIXTAB</v>
          </cell>
          <cell r="F275" t="str">
            <v>FIX</v>
          </cell>
          <cell r="G275">
            <v>37359</v>
          </cell>
          <cell r="H275" t="str">
            <v>Active</v>
          </cell>
          <cell r="I275">
            <v>1</v>
          </cell>
          <cell r="J275">
            <v>39343</v>
          </cell>
          <cell r="K275" t="str">
            <v>X</v>
          </cell>
          <cell r="L275" t="str">
            <v>TN</v>
          </cell>
          <cell r="M275" t="str">
            <v>0016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</row>
        <row r="276">
          <cell r="A276" t="str">
            <v>1078000</v>
          </cell>
          <cell r="B276">
            <v>1</v>
          </cell>
          <cell r="C276" t="str">
            <v>Coatstand 4</v>
          </cell>
          <cell r="D276" t="str">
            <v>40</v>
          </cell>
          <cell r="E276" t="str">
            <v>FIXOTH</v>
          </cell>
          <cell r="F276" t="str">
            <v>FIX</v>
          </cell>
          <cell r="G276">
            <v>37359</v>
          </cell>
          <cell r="H276" t="str">
            <v>Active</v>
          </cell>
          <cell r="I276">
            <v>1</v>
          </cell>
          <cell r="J276">
            <v>39343</v>
          </cell>
          <cell r="K276" t="str">
            <v>X</v>
          </cell>
          <cell r="L276" t="str">
            <v>TN</v>
          </cell>
          <cell r="M276" t="str">
            <v>0016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</row>
        <row r="277">
          <cell r="A277" t="str">
            <v>1078100</v>
          </cell>
          <cell r="B277">
            <v>1</v>
          </cell>
          <cell r="C277" t="str">
            <v>Tea trolley</v>
          </cell>
          <cell r="D277" t="str">
            <v>40</v>
          </cell>
          <cell r="E277" t="str">
            <v>FIXOTH</v>
          </cell>
          <cell r="F277" t="str">
            <v>FIX</v>
          </cell>
          <cell r="G277">
            <v>37359</v>
          </cell>
          <cell r="H277" t="str">
            <v>Active</v>
          </cell>
          <cell r="I277">
            <v>1</v>
          </cell>
          <cell r="J277">
            <v>39343</v>
          </cell>
          <cell r="K277" t="str">
            <v>X</v>
          </cell>
          <cell r="L277" t="str">
            <v>TN</v>
          </cell>
          <cell r="M277" t="str">
            <v>0034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</row>
        <row r="278">
          <cell r="A278" t="str">
            <v>1080300</v>
          </cell>
          <cell r="B278">
            <v>1</v>
          </cell>
          <cell r="C278" t="str">
            <v>Seating Kush &amp; co Flori 3900</v>
          </cell>
          <cell r="D278" t="str">
            <v>34</v>
          </cell>
          <cell r="E278" t="str">
            <v>FIXOTH</v>
          </cell>
          <cell r="F278" t="str">
            <v>FIX</v>
          </cell>
          <cell r="G278">
            <v>37359</v>
          </cell>
          <cell r="H278" t="str">
            <v>Active</v>
          </cell>
          <cell r="I278">
            <v>1</v>
          </cell>
          <cell r="J278">
            <v>39343</v>
          </cell>
          <cell r="K278" t="str">
            <v>TIP</v>
          </cell>
          <cell r="L278" t="str">
            <v>TM</v>
          </cell>
          <cell r="M278" t="str">
            <v>0157</v>
          </cell>
          <cell r="N278">
            <v>10749.78</v>
          </cell>
          <cell r="O278">
            <v>0</v>
          </cell>
          <cell r="P278">
            <v>0</v>
          </cell>
          <cell r="Q278">
            <v>10749.78</v>
          </cell>
          <cell r="R278">
            <v>0</v>
          </cell>
          <cell r="S278">
            <v>0</v>
          </cell>
          <cell r="T278">
            <v>0</v>
          </cell>
          <cell r="U278">
            <v>245</v>
          </cell>
          <cell r="V278">
            <v>0</v>
          </cell>
          <cell r="W278">
            <v>0</v>
          </cell>
          <cell r="X278">
            <v>0</v>
          </cell>
        </row>
        <row r="279">
          <cell r="A279" t="str">
            <v>1081300</v>
          </cell>
          <cell r="B279">
            <v>1</v>
          </cell>
          <cell r="C279" t="str">
            <v>Sliding door bookcase</v>
          </cell>
          <cell r="D279" t="str">
            <v>80</v>
          </cell>
          <cell r="E279" t="str">
            <v>FIXOTH</v>
          </cell>
          <cell r="F279" t="str">
            <v>FIX</v>
          </cell>
          <cell r="G279">
            <v>37359</v>
          </cell>
          <cell r="H279" t="str">
            <v>Active</v>
          </cell>
          <cell r="I279">
            <v>1</v>
          </cell>
          <cell r="J279">
            <v>39343</v>
          </cell>
          <cell r="K279" t="str">
            <v>X</v>
          </cell>
          <cell r="L279" t="str">
            <v>TW</v>
          </cell>
          <cell r="M279" t="str">
            <v>0034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</row>
        <row r="280">
          <cell r="A280" t="str">
            <v>1082900</v>
          </cell>
          <cell r="B280">
            <v>1</v>
          </cell>
          <cell r="C280" t="str">
            <v>Board tables</v>
          </cell>
          <cell r="D280" t="str">
            <v>80</v>
          </cell>
          <cell r="E280" t="str">
            <v>FIXTAB</v>
          </cell>
          <cell r="F280" t="str">
            <v>FIX</v>
          </cell>
          <cell r="G280">
            <v>37359</v>
          </cell>
          <cell r="H280" t="str">
            <v>Active</v>
          </cell>
          <cell r="I280">
            <v>1</v>
          </cell>
          <cell r="J280">
            <v>39343</v>
          </cell>
          <cell r="K280" t="str">
            <v>X</v>
          </cell>
          <cell r="L280" t="str">
            <v>TW</v>
          </cell>
          <cell r="M280" t="str">
            <v>0034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</row>
        <row r="281">
          <cell r="A281" t="str">
            <v>1083300</v>
          </cell>
          <cell r="B281">
            <v>1</v>
          </cell>
          <cell r="C281" t="str">
            <v>Bookcase</v>
          </cell>
          <cell r="D281" t="str">
            <v>80</v>
          </cell>
          <cell r="E281" t="str">
            <v>FIXOTH</v>
          </cell>
          <cell r="F281" t="str">
            <v>FIX</v>
          </cell>
          <cell r="G281">
            <v>37359</v>
          </cell>
          <cell r="H281" t="str">
            <v>Active</v>
          </cell>
          <cell r="I281">
            <v>1</v>
          </cell>
          <cell r="J281">
            <v>39343</v>
          </cell>
          <cell r="K281" t="str">
            <v>X</v>
          </cell>
          <cell r="L281" t="str">
            <v>TN</v>
          </cell>
          <cell r="M281" t="str">
            <v>0034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</row>
        <row r="282">
          <cell r="A282" t="str">
            <v>1087300</v>
          </cell>
          <cell r="B282">
            <v>1</v>
          </cell>
          <cell r="C282" t="str">
            <v>Fitted furniture - Wexford Rd</v>
          </cell>
          <cell r="D282" t="str">
            <v>80</v>
          </cell>
          <cell r="E282" t="str">
            <v>FIXOTH</v>
          </cell>
          <cell r="F282" t="str">
            <v>FIX</v>
          </cell>
          <cell r="G282">
            <v>37359</v>
          </cell>
          <cell r="H282" t="str">
            <v>Active</v>
          </cell>
          <cell r="I282">
            <v>1</v>
          </cell>
          <cell r="J282">
            <v>39343</v>
          </cell>
          <cell r="K282" t="str">
            <v>C</v>
          </cell>
          <cell r="L282" t="str">
            <v>WX</v>
          </cell>
          <cell r="M282" t="str">
            <v>0001</v>
          </cell>
          <cell r="N282">
            <v>46948.97</v>
          </cell>
          <cell r="O282">
            <v>319.3</v>
          </cell>
          <cell r="P282">
            <v>3831.93</v>
          </cell>
          <cell r="Q282">
            <v>34488.68</v>
          </cell>
          <cell r="R282">
            <v>12460.29</v>
          </cell>
          <cell r="S282">
            <v>0</v>
          </cell>
          <cell r="T282">
            <v>12</v>
          </cell>
          <cell r="U282">
            <v>92</v>
          </cell>
          <cell r="V282">
            <v>3</v>
          </cell>
          <cell r="W282">
            <v>122</v>
          </cell>
          <cell r="X282">
            <v>0</v>
          </cell>
        </row>
        <row r="283">
          <cell r="A283" t="str">
            <v>1088300</v>
          </cell>
          <cell r="B283">
            <v>1</v>
          </cell>
          <cell r="C283" t="str">
            <v>Curtains - weford</v>
          </cell>
          <cell r="D283" t="str">
            <v>80</v>
          </cell>
          <cell r="E283" t="str">
            <v>FIXOTH</v>
          </cell>
          <cell r="F283" t="str">
            <v>FIX</v>
          </cell>
          <cell r="G283">
            <v>37359</v>
          </cell>
          <cell r="H283" t="str">
            <v>Active</v>
          </cell>
          <cell r="I283">
            <v>1</v>
          </cell>
          <cell r="J283">
            <v>39343</v>
          </cell>
          <cell r="K283" t="str">
            <v>X</v>
          </cell>
          <cell r="L283" t="str">
            <v>WX</v>
          </cell>
          <cell r="M283" t="str">
            <v>0001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</row>
        <row r="284">
          <cell r="A284" t="str">
            <v>1088400</v>
          </cell>
          <cell r="B284">
            <v>1</v>
          </cell>
          <cell r="C284" t="str">
            <v>Boardroom furniture</v>
          </cell>
          <cell r="D284" t="str">
            <v>80</v>
          </cell>
          <cell r="E284" t="str">
            <v>FIXOTH</v>
          </cell>
          <cell r="F284" t="str">
            <v>FIX</v>
          </cell>
          <cell r="G284">
            <v>37359</v>
          </cell>
          <cell r="H284" t="str">
            <v>Active</v>
          </cell>
          <cell r="I284">
            <v>1</v>
          </cell>
          <cell r="J284">
            <v>39343</v>
          </cell>
          <cell r="K284" t="str">
            <v>X</v>
          </cell>
          <cell r="L284" t="str">
            <v>TN</v>
          </cell>
          <cell r="M284" t="str">
            <v>0034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</row>
        <row r="285">
          <cell r="A285" t="str">
            <v>1088600</v>
          </cell>
          <cell r="B285">
            <v>1</v>
          </cell>
          <cell r="C285" t="str">
            <v>Venetian blinds</v>
          </cell>
          <cell r="D285" t="str">
            <v>80</v>
          </cell>
          <cell r="E285" t="str">
            <v>FIXOTH</v>
          </cell>
          <cell r="F285" t="str">
            <v>FIX</v>
          </cell>
          <cell r="G285">
            <v>37359</v>
          </cell>
          <cell r="H285" t="str">
            <v>Active</v>
          </cell>
          <cell r="I285">
            <v>1</v>
          </cell>
          <cell r="J285">
            <v>39343</v>
          </cell>
          <cell r="K285" t="str">
            <v>X</v>
          </cell>
          <cell r="L285" t="str">
            <v>WX</v>
          </cell>
          <cell r="M285" t="str">
            <v>0001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</row>
        <row r="286">
          <cell r="A286" t="str">
            <v>1088900</v>
          </cell>
          <cell r="B286">
            <v>1</v>
          </cell>
          <cell r="C286" t="str">
            <v>Fitted furniture - Wexford Rd rm 1.17</v>
          </cell>
          <cell r="D286" t="str">
            <v>80</v>
          </cell>
          <cell r="E286" t="str">
            <v>FIXOTH</v>
          </cell>
          <cell r="F286" t="str">
            <v>FIX</v>
          </cell>
          <cell r="G286">
            <v>37359</v>
          </cell>
          <cell r="H286" t="str">
            <v>Active</v>
          </cell>
          <cell r="I286">
            <v>1</v>
          </cell>
          <cell r="J286">
            <v>39343</v>
          </cell>
          <cell r="K286" t="str">
            <v>C</v>
          </cell>
          <cell r="L286" t="str">
            <v>WX</v>
          </cell>
          <cell r="M286" t="str">
            <v>0001</v>
          </cell>
          <cell r="N286">
            <v>3249.13</v>
          </cell>
          <cell r="O286">
            <v>20.45</v>
          </cell>
          <cell r="P286">
            <v>245.18</v>
          </cell>
          <cell r="Q286">
            <v>2206.6799999999998</v>
          </cell>
          <cell r="R286">
            <v>1042.45</v>
          </cell>
          <cell r="S286">
            <v>0</v>
          </cell>
          <cell r="T286">
            <v>13</v>
          </cell>
          <cell r="U286">
            <v>92</v>
          </cell>
          <cell r="V286">
            <v>4</v>
          </cell>
          <cell r="W286">
            <v>122</v>
          </cell>
          <cell r="X286">
            <v>0</v>
          </cell>
        </row>
        <row r="287">
          <cell r="A287" t="str">
            <v>1089400</v>
          </cell>
          <cell r="B287">
            <v>1</v>
          </cell>
          <cell r="C287" t="str">
            <v>1200 Round table</v>
          </cell>
          <cell r="D287" t="str">
            <v>80</v>
          </cell>
          <cell r="E287" t="str">
            <v>FIXTAB</v>
          </cell>
          <cell r="F287" t="str">
            <v>FIX</v>
          </cell>
          <cell r="G287">
            <v>37359</v>
          </cell>
          <cell r="H287" t="str">
            <v>Active</v>
          </cell>
          <cell r="I287">
            <v>1</v>
          </cell>
          <cell r="J287">
            <v>39343</v>
          </cell>
          <cell r="K287" t="str">
            <v>X</v>
          </cell>
          <cell r="L287" t="str">
            <v>TN</v>
          </cell>
          <cell r="M287" t="str">
            <v>0034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</row>
        <row r="288">
          <cell r="A288" t="str">
            <v>1089500</v>
          </cell>
          <cell r="B288">
            <v>1</v>
          </cell>
          <cell r="C288" t="str">
            <v>Plan storage unit</v>
          </cell>
          <cell r="D288" t="str">
            <v>80</v>
          </cell>
          <cell r="E288" t="str">
            <v>FIXOTH</v>
          </cell>
          <cell r="F288" t="str">
            <v>FIX</v>
          </cell>
          <cell r="G288">
            <v>37359</v>
          </cell>
          <cell r="H288" t="str">
            <v>Active</v>
          </cell>
          <cell r="I288">
            <v>1</v>
          </cell>
          <cell r="J288">
            <v>39343</v>
          </cell>
          <cell r="K288" t="str">
            <v>X</v>
          </cell>
          <cell r="L288" t="str">
            <v>TN</v>
          </cell>
          <cell r="M288" t="str">
            <v>0034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</row>
        <row r="289">
          <cell r="A289" t="str">
            <v>1089900</v>
          </cell>
          <cell r="B289">
            <v>1</v>
          </cell>
          <cell r="C289" t="str">
            <v>Curtains &amp; blinds</v>
          </cell>
          <cell r="D289" t="str">
            <v>80</v>
          </cell>
          <cell r="E289" t="str">
            <v>FIXOTH</v>
          </cell>
          <cell r="F289" t="str">
            <v>FIX</v>
          </cell>
          <cell r="G289">
            <v>37359</v>
          </cell>
          <cell r="H289" t="str">
            <v>Active</v>
          </cell>
          <cell r="I289">
            <v>1</v>
          </cell>
          <cell r="J289">
            <v>39343</v>
          </cell>
          <cell r="K289" t="str">
            <v>X</v>
          </cell>
          <cell r="L289" t="str">
            <v>WX</v>
          </cell>
          <cell r="M289" t="str">
            <v>0001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</row>
        <row r="290">
          <cell r="A290" t="str">
            <v>1092000</v>
          </cell>
          <cell r="B290">
            <v>1</v>
          </cell>
          <cell r="C290" t="str">
            <v>Workstations &amp; cabinets &amp; screens</v>
          </cell>
          <cell r="D290" t="str">
            <v>80</v>
          </cell>
          <cell r="E290" t="str">
            <v>FIXOTH</v>
          </cell>
          <cell r="F290" t="str">
            <v>FIX</v>
          </cell>
          <cell r="G290">
            <v>37359</v>
          </cell>
          <cell r="H290" t="str">
            <v>Active</v>
          </cell>
          <cell r="I290">
            <v>1</v>
          </cell>
          <cell r="J290">
            <v>39343</v>
          </cell>
          <cell r="K290" t="str">
            <v>X</v>
          </cell>
          <cell r="L290" t="str">
            <v>TN</v>
          </cell>
          <cell r="M290" t="str">
            <v>0034</v>
          </cell>
          <cell r="N290">
            <v>194.27</v>
          </cell>
          <cell r="O290">
            <v>0</v>
          </cell>
          <cell r="P290">
            <v>0</v>
          </cell>
          <cell r="Q290">
            <v>194.27</v>
          </cell>
          <cell r="R290">
            <v>0</v>
          </cell>
          <cell r="S290">
            <v>0</v>
          </cell>
          <cell r="T290">
            <v>0</v>
          </cell>
          <cell r="U290">
            <v>61</v>
          </cell>
          <cell r="V290">
            <v>0</v>
          </cell>
          <cell r="W290">
            <v>0</v>
          </cell>
          <cell r="X290">
            <v>0</v>
          </cell>
        </row>
        <row r="291">
          <cell r="A291" t="str">
            <v>1092100</v>
          </cell>
          <cell r="B291">
            <v>1</v>
          </cell>
          <cell r="C291" t="str">
            <v>1200dia meeting table</v>
          </cell>
          <cell r="D291" t="str">
            <v>80</v>
          </cell>
          <cell r="E291" t="str">
            <v>FIXTAB</v>
          </cell>
          <cell r="F291" t="str">
            <v>FIX</v>
          </cell>
          <cell r="G291">
            <v>37359</v>
          </cell>
          <cell r="H291" t="str">
            <v>Active</v>
          </cell>
          <cell r="I291">
            <v>1</v>
          </cell>
          <cell r="J291">
            <v>39343</v>
          </cell>
          <cell r="K291" t="str">
            <v>X</v>
          </cell>
          <cell r="L291" t="str">
            <v>TN</v>
          </cell>
          <cell r="M291" t="str">
            <v>0034</v>
          </cell>
          <cell r="N291">
            <v>6.29</v>
          </cell>
          <cell r="O291">
            <v>0</v>
          </cell>
          <cell r="P291">
            <v>0</v>
          </cell>
          <cell r="Q291">
            <v>6.29</v>
          </cell>
          <cell r="R291">
            <v>0</v>
          </cell>
          <cell r="S291">
            <v>0</v>
          </cell>
          <cell r="T291">
            <v>0</v>
          </cell>
          <cell r="U291">
            <v>61</v>
          </cell>
          <cell r="V291">
            <v>0</v>
          </cell>
          <cell r="W291">
            <v>0</v>
          </cell>
          <cell r="X291">
            <v>0</v>
          </cell>
        </row>
        <row r="292">
          <cell r="A292" t="str">
            <v>1092200</v>
          </cell>
          <cell r="B292">
            <v>1</v>
          </cell>
          <cell r="C292" t="str">
            <v>Chairs - kasalla slope arms (10)</v>
          </cell>
          <cell r="D292" t="str">
            <v>80</v>
          </cell>
          <cell r="E292" t="str">
            <v>FIXCHA</v>
          </cell>
          <cell r="F292" t="str">
            <v>FIX</v>
          </cell>
          <cell r="G292">
            <v>37359</v>
          </cell>
          <cell r="H292" t="str">
            <v>Active</v>
          </cell>
          <cell r="I292">
            <v>1</v>
          </cell>
          <cell r="J292">
            <v>39343</v>
          </cell>
          <cell r="K292" t="str">
            <v>X</v>
          </cell>
          <cell r="L292" t="str">
            <v>TN</v>
          </cell>
          <cell r="M292" t="str">
            <v>0034</v>
          </cell>
          <cell r="N292">
            <v>35.729999999999997</v>
          </cell>
          <cell r="O292">
            <v>0</v>
          </cell>
          <cell r="P292">
            <v>0</v>
          </cell>
          <cell r="Q292">
            <v>35.729999999999997</v>
          </cell>
          <cell r="R292">
            <v>0</v>
          </cell>
          <cell r="S292">
            <v>0</v>
          </cell>
          <cell r="T292">
            <v>0</v>
          </cell>
          <cell r="U292">
            <v>61</v>
          </cell>
          <cell r="V292">
            <v>0</v>
          </cell>
          <cell r="W292">
            <v>0</v>
          </cell>
          <cell r="X292">
            <v>0</v>
          </cell>
        </row>
        <row r="293">
          <cell r="A293" t="str">
            <v>1092300</v>
          </cell>
          <cell r="B293">
            <v>1</v>
          </cell>
          <cell r="C293" t="str">
            <v>Notice boards</v>
          </cell>
          <cell r="D293" t="str">
            <v>80</v>
          </cell>
          <cell r="E293" t="str">
            <v>FIXOTH</v>
          </cell>
          <cell r="F293" t="str">
            <v>FIX</v>
          </cell>
          <cell r="G293">
            <v>37359</v>
          </cell>
          <cell r="H293" t="str">
            <v>Active</v>
          </cell>
          <cell r="I293">
            <v>1</v>
          </cell>
          <cell r="J293">
            <v>39343</v>
          </cell>
          <cell r="K293" t="str">
            <v>X</v>
          </cell>
          <cell r="L293" t="str">
            <v>TN</v>
          </cell>
          <cell r="M293" t="str">
            <v>0034</v>
          </cell>
          <cell r="N293">
            <v>6.29</v>
          </cell>
          <cell r="O293">
            <v>0</v>
          </cell>
          <cell r="P293">
            <v>0</v>
          </cell>
          <cell r="Q293">
            <v>6.29</v>
          </cell>
          <cell r="R293">
            <v>0</v>
          </cell>
          <cell r="S293">
            <v>0</v>
          </cell>
          <cell r="T293">
            <v>0</v>
          </cell>
          <cell r="U293">
            <v>61</v>
          </cell>
          <cell r="V293">
            <v>0</v>
          </cell>
          <cell r="W293">
            <v>0</v>
          </cell>
          <cell r="X293">
            <v>0</v>
          </cell>
        </row>
        <row r="294">
          <cell r="A294" t="str">
            <v>1092400</v>
          </cell>
          <cell r="B294">
            <v>1</v>
          </cell>
          <cell r="C294" t="str">
            <v>Plan horse</v>
          </cell>
          <cell r="D294" t="str">
            <v>80</v>
          </cell>
          <cell r="E294" t="str">
            <v>FIXOTH</v>
          </cell>
          <cell r="F294" t="str">
            <v>FIX</v>
          </cell>
          <cell r="G294">
            <v>37359</v>
          </cell>
          <cell r="H294" t="str">
            <v>Active</v>
          </cell>
          <cell r="I294">
            <v>1</v>
          </cell>
          <cell r="J294">
            <v>39343</v>
          </cell>
          <cell r="K294" t="str">
            <v>X</v>
          </cell>
          <cell r="L294" t="str">
            <v>TN</v>
          </cell>
          <cell r="M294" t="str">
            <v>0034</v>
          </cell>
          <cell r="N294">
            <v>16.61</v>
          </cell>
          <cell r="O294">
            <v>0</v>
          </cell>
          <cell r="P294">
            <v>0</v>
          </cell>
          <cell r="Q294">
            <v>16.61</v>
          </cell>
          <cell r="R294">
            <v>0</v>
          </cell>
          <cell r="S294">
            <v>0</v>
          </cell>
          <cell r="T294">
            <v>0</v>
          </cell>
          <cell r="U294">
            <v>92</v>
          </cell>
          <cell r="V294">
            <v>0</v>
          </cell>
          <cell r="W294">
            <v>0</v>
          </cell>
          <cell r="X294">
            <v>0</v>
          </cell>
        </row>
        <row r="295">
          <cell r="A295" t="str">
            <v>1092500</v>
          </cell>
          <cell r="B295">
            <v>1</v>
          </cell>
          <cell r="C295" t="str">
            <v>Quakesafe thumblocks</v>
          </cell>
          <cell r="D295" t="str">
            <v>80</v>
          </cell>
          <cell r="E295" t="str">
            <v>FIXOTH</v>
          </cell>
          <cell r="F295" t="str">
            <v>FIX</v>
          </cell>
          <cell r="G295">
            <v>37359</v>
          </cell>
          <cell r="H295" t="str">
            <v>Active</v>
          </cell>
          <cell r="I295">
            <v>1</v>
          </cell>
          <cell r="J295">
            <v>39343</v>
          </cell>
          <cell r="K295" t="str">
            <v>X</v>
          </cell>
          <cell r="L295" t="str">
            <v>TN</v>
          </cell>
          <cell r="M295" t="str">
            <v>0034</v>
          </cell>
          <cell r="N295">
            <v>172.95</v>
          </cell>
          <cell r="O295">
            <v>0</v>
          </cell>
          <cell r="P295">
            <v>0</v>
          </cell>
          <cell r="Q295">
            <v>172.95</v>
          </cell>
          <cell r="R295">
            <v>0</v>
          </cell>
          <cell r="S295">
            <v>0</v>
          </cell>
          <cell r="T295">
            <v>0</v>
          </cell>
          <cell r="U295">
            <v>123</v>
          </cell>
          <cell r="V295">
            <v>0</v>
          </cell>
          <cell r="W295">
            <v>0</v>
          </cell>
          <cell r="X295">
            <v>0</v>
          </cell>
        </row>
        <row r="296">
          <cell r="A296" t="str">
            <v>1092600</v>
          </cell>
          <cell r="B296">
            <v>1</v>
          </cell>
          <cell r="C296" t="str">
            <v>CD cabinet</v>
          </cell>
          <cell r="D296" t="str">
            <v>80</v>
          </cell>
          <cell r="E296" t="str">
            <v>FIXOTH</v>
          </cell>
          <cell r="F296" t="str">
            <v>FIX</v>
          </cell>
          <cell r="G296">
            <v>37359</v>
          </cell>
          <cell r="H296" t="str">
            <v>Active</v>
          </cell>
          <cell r="I296">
            <v>1</v>
          </cell>
          <cell r="J296">
            <v>39343</v>
          </cell>
          <cell r="K296" t="str">
            <v>X</v>
          </cell>
          <cell r="L296" t="str">
            <v>TN</v>
          </cell>
          <cell r="M296" t="str">
            <v>0034</v>
          </cell>
          <cell r="N296">
            <v>90.31</v>
          </cell>
          <cell r="O296">
            <v>0</v>
          </cell>
          <cell r="P296">
            <v>0</v>
          </cell>
          <cell r="Q296">
            <v>90.31</v>
          </cell>
          <cell r="R296">
            <v>0</v>
          </cell>
          <cell r="S296">
            <v>0</v>
          </cell>
          <cell r="T296">
            <v>0</v>
          </cell>
          <cell r="U296">
            <v>92</v>
          </cell>
          <cell r="V296">
            <v>0</v>
          </cell>
          <cell r="W296">
            <v>0</v>
          </cell>
          <cell r="X296">
            <v>0</v>
          </cell>
        </row>
        <row r="297">
          <cell r="A297" t="str">
            <v>1092700</v>
          </cell>
          <cell r="B297">
            <v>1</v>
          </cell>
          <cell r="C297" t="str">
            <v>AFS work station</v>
          </cell>
          <cell r="D297" t="str">
            <v>80</v>
          </cell>
          <cell r="E297" t="str">
            <v>FIXOTH</v>
          </cell>
          <cell r="F297" t="str">
            <v>FIX</v>
          </cell>
          <cell r="G297">
            <v>37359</v>
          </cell>
          <cell r="H297" t="str">
            <v>Active</v>
          </cell>
          <cell r="I297">
            <v>1</v>
          </cell>
          <cell r="J297">
            <v>39343</v>
          </cell>
          <cell r="K297" t="str">
            <v>AC</v>
          </cell>
          <cell r="L297" t="str">
            <v>NA</v>
          </cell>
          <cell r="M297" t="str">
            <v>0032</v>
          </cell>
          <cell r="N297">
            <v>139.94999999999999</v>
          </cell>
          <cell r="O297">
            <v>0</v>
          </cell>
          <cell r="P297">
            <v>0</v>
          </cell>
          <cell r="Q297">
            <v>139.94999999999999</v>
          </cell>
          <cell r="R297">
            <v>0</v>
          </cell>
          <cell r="S297">
            <v>0</v>
          </cell>
          <cell r="T297">
            <v>0</v>
          </cell>
          <cell r="U297">
            <v>123</v>
          </cell>
          <cell r="V297">
            <v>0</v>
          </cell>
          <cell r="W297">
            <v>0</v>
          </cell>
          <cell r="X297">
            <v>0</v>
          </cell>
        </row>
        <row r="298">
          <cell r="A298" t="str">
            <v>1092800</v>
          </cell>
          <cell r="B298">
            <v>1</v>
          </cell>
          <cell r="C298" t="str">
            <v>Buro manager chairs no arms 8</v>
          </cell>
          <cell r="D298" t="str">
            <v>80</v>
          </cell>
          <cell r="E298" t="str">
            <v>FIXCHA</v>
          </cell>
          <cell r="F298" t="str">
            <v>FIX</v>
          </cell>
          <cell r="G298">
            <v>37359</v>
          </cell>
          <cell r="H298" t="str">
            <v>Active</v>
          </cell>
          <cell r="I298">
            <v>1</v>
          </cell>
          <cell r="J298">
            <v>39343</v>
          </cell>
          <cell r="K298" t="str">
            <v>X</v>
          </cell>
          <cell r="L298" t="str">
            <v>TN</v>
          </cell>
          <cell r="M298" t="str">
            <v>0034</v>
          </cell>
          <cell r="N298">
            <v>157.35</v>
          </cell>
          <cell r="O298">
            <v>0</v>
          </cell>
          <cell r="P298">
            <v>0</v>
          </cell>
          <cell r="Q298">
            <v>157.35</v>
          </cell>
          <cell r="R298">
            <v>0</v>
          </cell>
          <cell r="S298">
            <v>0</v>
          </cell>
          <cell r="T298">
            <v>0</v>
          </cell>
          <cell r="U298">
            <v>123</v>
          </cell>
          <cell r="V298">
            <v>0</v>
          </cell>
          <cell r="W298">
            <v>0</v>
          </cell>
          <cell r="X298">
            <v>0</v>
          </cell>
        </row>
        <row r="299">
          <cell r="A299" t="str">
            <v>1092900</v>
          </cell>
          <cell r="B299">
            <v>1</v>
          </cell>
          <cell r="C299" t="str">
            <v>World chair indigo 2</v>
          </cell>
          <cell r="D299" t="str">
            <v>80</v>
          </cell>
          <cell r="E299" t="str">
            <v>FIXCHA</v>
          </cell>
          <cell r="F299" t="str">
            <v>FIX</v>
          </cell>
          <cell r="G299">
            <v>37359</v>
          </cell>
          <cell r="H299" t="str">
            <v>Active</v>
          </cell>
          <cell r="I299">
            <v>1</v>
          </cell>
          <cell r="J299">
            <v>39343</v>
          </cell>
          <cell r="K299" t="str">
            <v>X</v>
          </cell>
          <cell r="L299" t="str">
            <v>TN</v>
          </cell>
          <cell r="M299" t="str">
            <v>0034</v>
          </cell>
          <cell r="N299">
            <v>25.56</v>
          </cell>
          <cell r="O299">
            <v>0</v>
          </cell>
          <cell r="P299">
            <v>0</v>
          </cell>
          <cell r="Q299">
            <v>25.56</v>
          </cell>
          <cell r="R299">
            <v>0</v>
          </cell>
          <cell r="S299">
            <v>0</v>
          </cell>
          <cell r="T299">
            <v>0</v>
          </cell>
          <cell r="U299">
            <v>153</v>
          </cell>
          <cell r="V299">
            <v>0</v>
          </cell>
          <cell r="W299">
            <v>0</v>
          </cell>
          <cell r="X299">
            <v>0</v>
          </cell>
        </row>
        <row r="300">
          <cell r="A300" t="str">
            <v>1093000</v>
          </cell>
          <cell r="B300">
            <v>1</v>
          </cell>
          <cell r="C300" t="str">
            <v>Gel wrist rest 3m 1</v>
          </cell>
          <cell r="D300" t="str">
            <v>80</v>
          </cell>
          <cell r="E300" t="str">
            <v>FIXOTH</v>
          </cell>
          <cell r="F300" t="str">
            <v>FIX</v>
          </cell>
          <cell r="G300">
            <v>37359</v>
          </cell>
          <cell r="H300" t="str">
            <v>Active</v>
          </cell>
          <cell r="I300">
            <v>1</v>
          </cell>
          <cell r="J300">
            <v>39343</v>
          </cell>
          <cell r="K300" t="str">
            <v>X</v>
          </cell>
          <cell r="L300" t="str">
            <v>TN</v>
          </cell>
          <cell r="M300" t="str">
            <v>0034</v>
          </cell>
          <cell r="N300">
            <v>6.54</v>
          </cell>
          <cell r="O300">
            <v>0</v>
          </cell>
          <cell r="P300">
            <v>0</v>
          </cell>
          <cell r="Q300">
            <v>6.54</v>
          </cell>
          <cell r="R300">
            <v>0</v>
          </cell>
          <cell r="S300">
            <v>0</v>
          </cell>
          <cell r="T300">
            <v>0</v>
          </cell>
          <cell r="U300">
            <v>153</v>
          </cell>
          <cell r="V300">
            <v>0</v>
          </cell>
          <cell r="W300">
            <v>0</v>
          </cell>
          <cell r="X300">
            <v>0</v>
          </cell>
        </row>
        <row r="301">
          <cell r="A301" t="str">
            <v>1093100</v>
          </cell>
          <cell r="B301">
            <v>1</v>
          </cell>
          <cell r="C301" t="str">
            <v>Foot rest 3</v>
          </cell>
          <cell r="D301" t="str">
            <v>80</v>
          </cell>
          <cell r="E301" t="str">
            <v>FIXOTH</v>
          </cell>
          <cell r="F301" t="str">
            <v>FIX</v>
          </cell>
          <cell r="G301">
            <v>37359</v>
          </cell>
          <cell r="H301" t="str">
            <v>Active</v>
          </cell>
          <cell r="I301">
            <v>1</v>
          </cell>
          <cell r="J301">
            <v>39343</v>
          </cell>
          <cell r="K301" t="str">
            <v>X</v>
          </cell>
          <cell r="L301" t="str">
            <v>TN</v>
          </cell>
          <cell r="M301" t="str">
            <v>0034</v>
          </cell>
          <cell r="N301">
            <v>11.71</v>
          </cell>
          <cell r="O301">
            <v>0</v>
          </cell>
          <cell r="P301">
            <v>0</v>
          </cell>
          <cell r="Q301">
            <v>11.71</v>
          </cell>
          <cell r="R301">
            <v>0</v>
          </cell>
          <cell r="S301">
            <v>0</v>
          </cell>
          <cell r="T301">
            <v>0</v>
          </cell>
          <cell r="U301">
            <v>153</v>
          </cell>
          <cell r="V301">
            <v>0</v>
          </cell>
          <cell r="W301">
            <v>0</v>
          </cell>
          <cell r="X301">
            <v>0</v>
          </cell>
        </row>
        <row r="302">
          <cell r="A302" t="str">
            <v>1093200</v>
          </cell>
          <cell r="B302">
            <v>1</v>
          </cell>
          <cell r="C302" t="str">
            <v>Accounts Area Remodelling</v>
          </cell>
          <cell r="D302" t="str">
            <v>80</v>
          </cell>
          <cell r="E302" t="str">
            <v>FIXOTH</v>
          </cell>
          <cell r="F302" t="str">
            <v>FIX</v>
          </cell>
          <cell r="G302">
            <v>37359</v>
          </cell>
          <cell r="H302" t="str">
            <v>Active</v>
          </cell>
          <cell r="I302">
            <v>1</v>
          </cell>
          <cell r="J302">
            <v>39343</v>
          </cell>
          <cell r="K302" t="str">
            <v>X</v>
          </cell>
          <cell r="L302" t="str">
            <v>TN</v>
          </cell>
          <cell r="M302" t="str">
            <v>0034</v>
          </cell>
          <cell r="N302">
            <v>1445.32</v>
          </cell>
          <cell r="O302">
            <v>0</v>
          </cell>
          <cell r="P302">
            <v>0</v>
          </cell>
          <cell r="Q302">
            <v>1445.32</v>
          </cell>
          <cell r="R302">
            <v>0</v>
          </cell>
          <cell r="S302">
            <v>0</v>
          </cell>
          <cell r="T302">
            <v>0</v>
          </cell>
          <cell r="U302">
            <v>335</v>
          </cell>
          <cell r="V302">
            <v>0</v>
          </cell>
          <cell r="W302">
            <v>0</v>
          </cell>
          <cell r="X302">
            <v>0</v>
          </cell>
        </row>
        <row r="303">
          <cell r="A303" t="str">
            <v>1093300</v>
          </cell>
          <cell r="B303">
            <v>1</v>
          </cell>
          <cell r="C303" t="str">
            <v>Monitor arm</v>
          </cell>
          <cell r="D303" t="str">
            <v>80</v>
          </cell>
          <cell r="E303" t="str">
            <v>FIXOTH</v>
          </cell>
          <cell r="F303" t="str">
            <v>FIX</v>
          </cell>
          <cell r="G303">
            <v>37359</v>
          </cell>
          <cell r="H303" t="str">
            <v>Active</v>
          </cell>
          <cell r="I303">
            <v>1</v>
          </cell>
          <cell r="J303">
            <v>39343</v>
          </cell>
          <cell r="K303" t="str">
            <v>X</v>
          </cell>
          <cell r="L303" t="str">
            <v>TN</v>
          </cell>
          <cell r="M303" t="str">
            <v>0034</v>
          </cell>
          <cell r="N303">
            <v>19.32</v>
          </cell>
          <cell r="O303">
            <v>0</v>
          </cell>
          <cell r="P303">
            <v>0</v>
          </cell>
          <cell r="Q303">
            <v>19.32</v>
          </cell>
          <cell r="R303">
            <v>0</v>
          </cell>
          <cell r="S303">
            <v>0</v>
          </cell>
          <cell r="T303">
            <v>0</v>
          </cell>
          <cell r="U303">
            <v>153</v>
          </cell>
          <cell r="V303">
            <v>0</v>
          </cell>
          <cell r="W303">
            <v>0</v>
          </cell>
          <cell r="X303">
            <v>0</v>
          </cell>
        </row>
        <row r="304">
          <cell r="A304" t="str">
            <v>1093400</v>
          </cell>
          <cell r="B304">
            <v>1</v>
          </cell>
          <cell r="C304" t="str">
            <v>Venetian Blinds</v>
          </cell>
          <cell r="D304" t="str">
            <v>80</v>
          </cell>
          <cell r="E304" t="str">
            <v>FIXOTH</v>
          </cell>
          <cell r="F304" t="str">
            <v>FIX</v>
          </cell>
          <cell r="G304">
            <v>37359</v>
          </cell>
          <cell r="H304" t="str">
            <v>Active</v>
          </cell>
          <cell r="I304">
            <v>1</v>
          </cell>
          <cell r="J304">
            <v>39343</v>
          </cell>
          <cell r="K304" t="str">
            <v>X</v>
          </cell>
          <cell r="L304" t="str">
            <v>TN</v>
          </cell>
          <cell r="M304" t="str">
            <v>0034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</row>
        <row r="305">
          <cell r="A305" t="str">
            <v>1093500</v>
          </cell>
          <cell r="B305">
            <v>1</v>
          </cell>
          <cell r="C305" t="str">
            <v>Plan Horse</v>
          </cell>
          <cell r="D305" t="str">
            <v>80</v>
          </cell>
          <cell r="E305" t="str">
            <v>FIXOTH</v>
          </cell>
          <cell r="F305" t="str">
            <v>FIX</v>
          </cell>
          <cell r="G305">
            <v>37359</v>
          </cell>
          <cell r="H305" t="str">
            <v>Active</v>
          </cell>
          <cell r="I305">
            <v>1</v>
          </cell>
          <cell r="J305">
            <v>39343</v>
          </cell>
          <cell r="K305" t="str">
            <v>X</v>
          </cell>
          <cell r="L305" t="str">
            <v>TN</v>
          </cell>
          <cell r="M305" t="str">
            <v>0034</v>
          </cell>
          <cell r="N305">
            <v>125.77</v>
          </cell>
          <cell r="O305">
            <v>0</v>
          </cell>
          <cell r="P305">
            <v>0</v>
          </cell>
          <cell r="Q305">
            <v>125.77</v>
          </cell>
          <cell r="R305">
            <v>0</v>
          </cell>
          <cell r="S305">
            <v>0</v>
          </cell>
          <cell r="T305">
            <v>1</v>
          </cell>
          <cell r="U305">
            <v>123</v>
          </cell>
          <cell r="V305">
            <v>0</v>
          </cell>
          <cell r="W305">
            <v>0</v>
          </cell>
          <cell r="X305">
            <v>0</v>
          </cell>
        </row>
        <row r="306">
          <cell r="A306" t="str">
            <v>1093600</v>
          </cell>
          <cell r="B306">
            <v>1</v>
          </cell>
          <cell r="C306" t="str">
            <v>Ergonomic Furniture</v>
          </cell>
          <cell r="D306" t="str">
            <v>80</v>
          </cell>
          <cell r="E306" t="str">
            <v>FIXOTH</v>
          </cell>
          <cell r="F306" t="str">
            <v>FIX</v>
          </cell>
          <cell r="G306">
            <v>37359</v>
          </cell>
          <cell r="H306" t="str">
            <v>Active</v>
          </cell>
          <cell r="I306">
            <v>1</v>
          </cell>
          <cell r="J306">
            <v>39343</v>
          </cell>
          <cell r="K306" t="str">
            <v>X</v>
          </cell>
          <cell r="L306" t="str">
            <v>TN</v>
          </cell>
          <cell r="M306" t="str">
            <v>0034</v>
          </cell>
          <cell r="N306">
            <v>431.6</v>
          </cell>
          <cell r="O306">
            <v>0</v>
          </cell>
          <cell r="P306">
            <v>0</v>
          </cell>
          <cell r="Q306">
            <v>431.6</v>
          </cell>
          <cell r="R306">
            <v>0</v>
          </cell>
          <cell r="S306">
            <v>0</v>
          </cell>
          <cell r="T306">
            <v>0</v>
          </cell>
          <cell r="U306">
            <v>304</v>
          </cell>
          <cell r="V306">
            <v>0</v>
          </cell>
          <cell r="W306">
            <v>0</v>
          </cell>
          <cell r="X306">
            <v>0</v>
          </cell>
        </row>
        <row r="307">
          <cell r="A307" t="str">
            <v>1093800</v>
          </cell>
          <cell r="B307">
            <v>1</v>
          </cell>
          <cell r="C307" t="str">
            <v>Banking Fixtures &amp; Fittings</v>
          </cell>
          <cell r="D307" t="str">
            <v>80</v>
          </cell>
          <cell r="E307" t="str">
            <v>FIXOTH</v>
          </cell>
          <cell r="F307" t="str">
            <v>FIX</v>
          </cell>
          <cell r="G307">
            <v>37359</v>
          </cell>
          <cell r="H307" t="str">
            <v>Active</v>
          </cell>
          <cell r="I307">
            <v>1</v>
          </cell>
          <cell r="J307">
            <v>39343</v>
          </cell>
          <cell r="K307" t="str">
            <v>X</v>
          </cell>
          <cell r="L307" t="str">
            <v>TN</v>
          </cell>
          <cell r="M307" t="str">
            <v>0034</v>
          </cell>
          <cell r="N307">
            <v>581.42999999999995</v>
          </cell>
          <cell r="O307">
            <v>0</v>
          </cell>
          <cell r="P307">
            <v>0</v>
          </cell>
          <cell r="Q307">
            <v>581.42999999999995</v>
          </cell>
          <cell r="R307">
            <v>0</v>
          </cell>
          <cell r="S307">
            <v>0</v>
          </cell>
          <cell r="T307">
            <v>1</v>
          </cell>
          <cell r="U307">
            <v>153</v>
          </cell>
          <cell r="V307">
            <v>0</v>
          </cell>
          <cell r="W307">
            <v>0</v>
          </cell>
          <cell r="X307">
            <v>0</v>
          </cell>
        </row>
        <row r="308">
          <cell r="A308" t="str">
            <v>1093900</v>
          </cell>
          <cell r="B308">
            <v>1</v>
          </cell>
          <cell r="C308" t="str">
            <v>Planhorse - property dept</v>
          </cell>
          <cell r="D308" t="str">
            <v>80</v>
          </cell>
          <cell r="E308" t="str">
            <v>FIXOTH</v>
          </cell>
          <cell r="F308" t="str">
            <v>FIX</v>
          </cell>
          <cell r="G308">
            <v>37359</v>
          </cell>
          <cell r="H308" t="str">
            <v>Active</v>
          </cell>
          <cell r="I308">
            <v>1</v>
          </cell>
          <cell r="J308">
            <v>39343</v>
          </cell>
          <cell r="K308" t="str">
            <v>X</v>
          </cell>
          <cell r="L308" t="str">
            <v>TN</v>
          </cell>
          <cell r="M308" t="str">
            <v>0034</v>
          </cell>
          <cell r="N308">
            <v>169.97</v>
          </cell>
          <cell r="O308">
            <v>0</v>
          </cell>
          <cell r="P308">
            <v>0</v>
          </cell>
          <cell r="Q308">
            <v>169.97</v>
          </cell>
          <cell r="R308">
            <v>0</v>
          </cell>
          <cell r="S308">
            <v>0</v>
          </cell>
          <cell r="T308">
            <v>1</v>
          </cell>
          <cell r="U308">
            <v>153</v>
          </cell>
          <cell r="V308">
            <v>0</v>
          </cell>
          <cell r="W308">
            <v>0</v>
          </cell>
          <cell r="X308">
            <v>0</v>
          </cell>
        </row>
        <row r="309">
          <cell r="A309" t="str">
            <v>1094000</v>
          </cell>
          <cell r="B309">
            <v>1</v>
          </cell>
          <cell r="C309" t="str">
            <v>Blinds</v>
          </cell>
          <cell r="D309" t="str">
            <v>80</v>
          </cell>
          <cell r="E309" t="str">
            <v>FIXOTH</v>
          </cell>
          <cell r="F309" t="str">
            <v>FIX</v>
          </cell>
          <cell r="G309">
            <v>37359</v>
          </cell>
          <cell r="H309" t="str">
            <v>Active</v>
          </cell>
          <cell r="I309">
            <v>1</v>
          </cell>
          <cell r="J309">
            <v>39343</v>
          </cell>
          <cell r="K309" t="str">
            <v>X</v>
          </cell>
          <cell r="L309" t="str">
            <v>TN</v>
          </cell>
          <cell r="M309" t="str">
            <v>0034</v>
          </cell>
          <cell r="N309">
            <v>85.43</v>
          </cell>
          <cell r="O309">
            <v>0</v>
          </cell>
          <cell r="P309">
            <v>0</v>
          </cell>
          <cell r="Q309">
            <v>85.43</v>
          </cell>
          <cell r="R309">
            <v>0</v>
          </cell>
          <cell r="S309">
            <v>0</v>
          </cell>
          <cell r="T309">
            <v>1</v>
          </cell>
          <cell r="U309">
            <v>153</v>
          </cell>
          <cell r="V309">
            <v>0</v>
          </cell>
          <cell r="W309">
            <v>0</v>
          </cell>
          <cell r="X309">
            <v>0</v>
          </cell>
        </row>
        <row r="310">
          <cell r="A310" t="str">
            <v>1094100</v>
          </cell>
          <cell r="B310">
            <v>1</v>
          </cell>
          <cell r="C310" t="str">
            <v>Corner workstation &amp; pedestal</v>
          </cell>
          <cell r="D310" t="str">
            <v>80</v>
          </cell>
          <cell r="E310" t="str">
            <v>FIXOTH</v>
          </cell>
          <cell r="F310" t="str">
            <v>FIX</v>
          </cell>
          <cell r="G310">
            <v>37359</v>
          </cell>
          <cell r="H310" t="str">
            <v>Active</v>
          </cell>
          <cell r="I310">
            <v>1</v>
          </cell>
          <cell r="J310">
            <v>39343</v>
          </cell>
          <cell r="K310" t="str">
            <v>X</v>
          </cell>
          <cell r="L310" t="str">
            <v>TN</v>
          </cell>
          <cell r="M310" t="str">
            <v>0034</v>
          </cell>
          <cell r="N310">
            <v>338.72</v>
          </cell>
          <cell r="O310">
            <v>0</v>
          </cell>
          <cell r="P310">
            <v>0</v>
          </cell>
          <cell r="Q310">
            <v>338.72</v>
          </cell>
          <cell r="R310">
            <v>0</v>
          </cell>
          <cell r="S310">
            <v>0</v>
          </cell>
          <cell r="T310">
            <v>1</v>
          </cell>
          <cell r="U310">
            <v>214</v>
          </cell>
          <cell r="V310">
            <v>0</v>
          </cell>
          <cell r="W310">
            <v>0</v>
          </cell>
          <cell r="X310">
            <v>0</v>
          </cell>
        </row>
        <row r="311">
          <cell r="A311" t="str">
            <v>1094200</v>
          </cell>
          <cell r="B311">
            <v>1</v>
          </cell>
          <cell r="C311" t="str">
            <v>Precision 3 drawer filing cabinet</v>
          </cell>
          <cell r="D311" t="str">
            <v>80</v>
          </cell>
          <cell r="E311" t="str">
            <v>FIXOTH</v>
          </cell>
          <cell r="F311" t="str">
            <v>FIX</v>
          </cell>
          <cell r="G311">
            <v>37359</v>
          </cell>
          <cell r="H311" t="str">
            <v>Active</v>
          </cell>
          <cell r="I311">
            <v>1</v>
          </cell>
          <cell r="J311">
            <v>39343</v>
          </cell>
          <cell r="K311" t="str">
            <v>X</v>
          </cell>
          <cell r="L311" t="str">
            <v>TN</v>
          </cell>
          <cell r="M311" t="str">
            <v>0034</v>
          </cell>
          <cell r="N311">
            <v>141.16999999999999</v>
          </cell>
          <cell r="O311">
            <v>0</v>
          </cell>
          <cell r="P311">
            <v>0</v>
          </cell>
          <cell r="Q311">
            <v>141.16999999999999</v>
          </cell>
          <cell r="R311">
            <v>0</v>
          </cell>
          <cell r="S311">
            <v>0</v>
          </cell>
          <cell r="T311">
            <v>3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</row>
        <row r="312">
          <cell r="A312" t="str">
            <v>1094800</v>
          </cell>
          <cell r="B312">
            <v>1</v>
          </cell>
          <cell r="C312" t="str">
            <v>First aid trailer 5221A</v>
          </cell>
          <cell r="D312" t="str">
            <v>32</v>
          </cell>
          <cell r="E312" t="str">
            <v>MOTCAR</v>
          </cell>
          <cell r="F312" t="str">
            <v>MOT</v>
          </cell>
          <cell r="G312">
            <v>37359</v>
          </cell>
          <cell r="H312" t="str">
            <v>Active</v>
          </cell>
          <cell r="I312">
            <v>1</v>
          </cell>
          <cell r="J312">
            <v>39343</v>
          </cell>
          <cell r="K312" t="str">
            <v>AC</v>
          </cell>
          <cell r="L312" t="str">
            <v>NA</v>
          </cell>
          <cell r="M312" t="str">
            <v>0032</v>
          </cell>
          <cell r="N312">
            <v>1200</v>
          </cell>
          <cell r="O312">
            <v>0</v>
          </cell>
          <cell r="P312">
            <v>0</v>
          </cell>
          <cell r="Q312">
            <v>0</v>
          </cell>
          <cell r="R312">
            <v>1200</v>
          </cell>
          <cell r="S312">
            <v>0</v>
          </cell>
          <cell r="T312">
            <v>3</v>
          </cell>
          <cell r="U312">
            <v>0</v>
          </cell>
          <cell r="V312">
            <v>3</v>
          </cell>
          <cell r="W312">
            <v>0</v>
          </cell>
          <cell r="X312">
            <v>0</v>
          </cell>
        </row>
        <row r="313">
          <cell r="A313" t="str">
            <v>1094900</v>
          </cell>
          <cell r="B313">
            <v>1</v>
          </cell>
          <cell r="C313" t="str">
            <v>Emergency trailer - Lighting 3606G</v>
          </cell>
          <cell r="D313" t="str">
            <v>32</v>
          </cell>
          <cell r="E313" t="str">
            <v>MOTCAR</v>
          </cell>
          <cell r="F313" t="str">
            <v>MOT</v>
          </cell>
          <cell r="G313">
            <v>37359</v>
          </cell>
          <cell r="H313" t="str">
            <v>Active</v>
          </cell>
          <cell r="I313">
            <v>1</v>
          </cell>
          <cell r="J313">
            <v>39343</v>
          </cell>
          <cell r="K313" t="str">
            <v>AC</v>
          </cell>
          <cell r="L313" t="str">
            <v>NA</v>
          </cell>
          <cell r="M313" t="str">
            <v>0032</v>
          </cell>
          <cell r="N313">
            <v>1800</v>
          </cell>
          <cell r="O313">
            <v>0</v>
          </cell>
          <cell r="P313">
            <v>0</v>
          </cell>
          <cell r="Q313">
            <v>0</v>
          </cell>
          <cell r="R313">
            <v>1800</v>
          </cell>
          <cell r="S313">
            <v>0</v>
          </cell>
          <cell r="T313">
            <v>3</v>
          </cell>
          <cell r="U313">
            <v>0</v>
          </cell>
          <cell r="V313">
            <v>3</v>
          </cell>
          <cell r="W313">
            <v>0</v>
          </cell>
          <cell r="X313">
            <v>0</v>
          </cell>
        </row>
        <row r="314">
          <cell r="A314" t="str">
            <v>1095100</v>
          </cell>
          <cell r="B314">
            <v>1</v>
          </cell>
          <cell r="C314" t="str">
            <v>Emergency command post &amp; generator</v>
          </cell>
          <cell r="D314" t="str">
            <v>32</v>
          </cell>
          <cell r="E314" t="str">
            <v>MOTCAR</v>
          </cell>
          <cell r="F314" t="str">
            <v>MOT</v>
          </cell>
          <cell r="G314">
            <v>37359</v>
          </cell>
          <cell r="H314" t="str">
            <v>Active</v>
          </cell>
          <cell r="I314">
            <v>1</v>
          </cell>
          <cell r="J314">
            <v>39343</v>
          </cell>
          <cell r="K314" t="str">
            <v>AC</v>
          </cell>
          <cell r="L314" t="str">
            <v>NA</v>
          </cell>
          <cell r="M314" t="str">
            <v>0032</v>
          </cell>
          <cell r="N314">
            <v>3500</v>
          </cell>
          <cell r="O314">
            <v>0</v>
          </cell>
          <cell r="P314">
            <v>0</v>
          </cell>
          <cell r="Q314">
            <v>0</v>
          </cell>
          <cell r="R314">
            <v>3500</v>
          </cell>
          <cell r="S314">
            <v>0</v>
          </cell>
          <cell r="T314">
            <v>3</v>
          </cell>
          <cell r="U314">
            <v>0</v>
          </cell>
          <cell r="V314">
            <v>3</v>
          </cell>
          <cell r="W314">
            <v>0</v>
          </cell>
          <cell r="X314">
            <v>0</v>
          </cell>
        </row>
        <row r="315">
          <cell r="A315" t="str">
            <v>1095200</v>
          </cell>
          <cell r="B315">
            <v>1</v>
          </cell>
          <cell r="C315" t="str">
            <v>Medical trailer u5331</v>
          </cell>
          <cell r="D315" t="str">
            <v>32</v>
          </cell>
          <cell r="E315" t="str">
            <v>MOTCAR</v>
          </cell>
          <cell r="F315" t="str">
            <v>MOT</v>
          </cell>
          <cell r="G315">
            <v>37359</v>
          </cell>
          <cell r="H315" t="str">
            <v>Active</v>
          </cell>
          <cell r="I315">
            <v>1</v>
          </cell>
          <cell r="J315">
            <v>39343</v>
          </cell>
          <cell r="K315" t="str">
            <v>AC</v>
          </cell>
          <cell r="L315" t="str">
            <v>NA</v>
          </cell>
          <cell r="M315" t="str">
            <v>0032</v>
          </cell>
          <cell r="N315">
            <v>3000</v>
          </cell>
          <cell r="O315">
            <v>0</v>
          </cell>
          <cell r="P315">
            <v>0</v>
          </cell>
          <cell r="Q315">
            <v>0</v>
          </cell>
          <cell r="R315">
            <v>3000</v>
          </cell>
          <cell r="S315">
            <v>0</v>
          </cell>
          <cell r="T315">
            <v>3</v>
          </cell>
          <cell r="U315">
            <v>0</v>
          </cell>
          <cell r="V315">
            <v>3</v>
          </cell>
          <cell r="W315">
            <v>0</v>
          </cell>
          <cell r="X315">
            <v>0</v>
          </cell>
        </row>
        <row r="316">
          <cell r="A316" t="str">
            <v>1095400</v>
          </cell>
          <cell r="B316">
            <v>1</v>
          </cell>
          <cell r="C316" t="str">
            <v>Toyota Carolla 1.6GL sw UQ2772</v>
          </cell>
          <cell r="D316" t="str">
            <v>32</v>
          </cell>
          <cell r="E316" t="str">
            <v>MOTCAR</v>
          </cell>
          <cell r="F316" t="str">
            <v>MOT</v>
          </cell>
          <cell r="G316">
            <v>37359</v>
          </cell>
          <cell r="H316" t="str">
            <v>Active</v>
          </cell>
          <cell r="I316">
            <v>1</v>
          </cell>
          <cell r="J316">
            <v>39343</v>
          </cell>
          <cell r="K316" t="str">
            <v>X</v>
          </cell>
          <cell r="L316" t="str">
            <v>TN</v>
          </cell>
          <cell r="M316" t="str">
            <v>0016</v>
          </cell>
          <cell r="N316">
            <v>9900</v>
          </cell>
          <cell r="O316">
            <v>0</v>
          </cell>
          <cell r="P316">
            <v>0</v>
          </cell>
          <cell r="Q316">
            <v>9900</v>
          </cell>
          <cell r="R316">
            <v>0</v>
          </cell>
          <cell r="S316">
            <v>0</v>
          </cell>
          <cell r="T316">
            <v>3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</row>
        <row r="317">
          <cell r="A317" t="str">
            <v>1095500</v>
          </cell>
          <cell r="B317">
            <v>1</v>
          </cell>
          <cell r="C317" t="str">
            <v>1996 Mitsubishi l300 UP4983</v>
          </cell>
          <cell r="D317" t="str">
            <v>32</v>
          </cell>
          <cell r="E317" t="str">
            <v>MOTCAR</v>
          </cell>
          <cell r="F317" t="str">
            <v>MOT</v>
          </cell>
          <cell r="G317">
            <v>37359</v>
          </cell>
          <cell r="H317" t="str">
            <v>Active</v>
          </cell>
          <cell r="I317">
            <v>1</v>
          </cell>
          <cell r="J317">
            <v>39343</v>
          </cell>
          <cell r="K317" t="str">
            <v>X</v>
          </cell>
          <cell r="L317" t="str">
            <v>TN</v>
          </cell>
          <cell r="M317" t="str">
            <v>0016</v>
          </cell>
          <cell r="N317">
            <v>16000</v>
          </cell>
          <cell r="O317">
            <v>0</v>
          </cell>
          <cell r="P317">
            <v>0</v>
          </cell>
          <cell r="Q317">
            <v>16000</v>
          </cell>
          <cell r="R317">
            <v>0</v>
          </cell>
          <cell r="S317">
            <v>0</v>
          </cell>
          <cell r="T317">
            <v>3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</row>
        <row r="318">
          <cell r="A318" t="str">
            <v>1095600</v>
          </cell>
          <cell r="B318">
            <v>1</v>
          </cell>
          <cell r="C318" t="str">
            <v>Lighting tower 5203G</v>
          </cell>
          <cell r="D318" t="str">
            <v>32</v>
          </cell>
          <cell r="E318" t="str">
            <v>MOTCAR</v>
          </cell>
          <cell r="F318" t="str">
            <v>MOT</v>
          </cell>
          <cell r="G318">
            <v>37359</v>
          </cell>
          <cell r="H318" t="str">
            <v>Active</v>
          </cell>
          <cell r="I318">
            <v>1</v>
          </cell>
          <cell r="J318">
            <v>39343</v>
          </cell>
          <cell r="K318" t="str">
            <v>AC</v>
          </cell>
          <cell r="L318" t="str">
            <v>TN</v>
          </cell>
          <cell r="M318" t="str">
            <v>0016</v>
          </cell>
          <cell r="N318">
            <v>6000</v>
          </cell>
          <cell r="O318">
            <v>0</v>
          </cell>
          <cell r="P318">
            <v>0</v>
          </cell>
          <cell r="Q318">
            <v>6000</v>
          </cell>
          <cell r="R318">
            <v>0</v>
          </cell>
          <cell r="S318">
            <v>0</v>
          </cell>
          <cell r="T318">
            <v>3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</row>
        <row r="319">
          <cell r="A319" t="str">
            <v>1096800</v>
          </cell>
          <cell r="B319">
            <v>1</v>
          </cell>
          <cell r="C319" t="str">
            <v>R7 Trident -6000    OK7876   Rescue 7</v>
          </cell>
          <cell r="D319" t="str">
            <v>66</v>
          </cell>
          <cell r="E319" t="str">
            <v>MOTFIR</v>
          </cell>
          <cell r="F319" t="str">
            <v>MOT</v>
          </cell>
          <cell r="G319">
            <v>37359</v>
          </cell>
          <cell r="H319" t="str">
            <v>Active</v>
          </cell>
          <cell r="I319">
            <v>1</v>
          </cell>
          <cell r="J319">
            <v>39343</v>
          </cell>
          <cell r="K319" t="str">
            <v>AC</v>
          </cell>
          <cell r="L319" t="str">
            <v>NA</v>
          </cell>
          <cell r="M319" t="str">
            <v>0032</v>
          </cell>
          <cell r="N319">
            <v>15000</v>
          </cell>
          <cell r="O319">
            <v>0</v>
          </cell>
          <cell r="P319">
            <v>0</v>
          </cell>
          <cell r="Q319">
            <v>0</v>
          </cell>
          <cell r="R319">
            <v>15000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</row>
        <row r="320">
          <cell r="A320" t="str">
            <v>1096801</v>
          </cell>
          <cell r="B320">
            <v>1</v>
          </cell>
          <cell r="C320" t="str">
            <v>R7 Trident refurbishment - 6000 OK 7876</v>
          </cell>
          <cell r="D320" t="str">
            <v>66</v>
          </cell>
          <cell r="E320" t="str">
            <v>MOTFIR</v>
          </cell>
          <cell r="F320" t="str">
            <v>MOT</v>
          </cell>
          <cell r="G320">
            <v>37425</v>
          </cell>
          <cell r="H320" t="str">
            <v>Active</v>
          </cell>
          <cell r="I320">
            <v>1</v>
          </cell>
          <cell r="J320">
            <v>39343</v>
          </cell>
          <cell r="K320" t="str">
            <v>AC</v>
          </cell>
          <cell r="L320" t="str">
            <v>NA</v>
          </cell>
          <cell r="M320" t="str">
            <v>0032</v>
          </cell>
          <cell r="N320">
            <v>229321.34</v>
          </cell>
          <cell r="O320">
            <v>1911.02</v>
          </cell>
          <cell r="P320">
            <v>22932.13</v>
          </cell>
          <cell r="Q320">
            <v>202567.14</v>
          </cell>
          <cell r="R320">
            <v>26754.2</v>
          </cell>
          <cell r="S320">
            <v>0</v>
          </cell>
          <cell r="T320">
            <v>10</v>
          </cell>
          <cell r="U320">
            <v>0</v>
          </cell>
          <cell r="V320">
            <v>1</v>
          </cell>
          <cell r="W320">
            <v>91</v>
          </cell>
          <cell r="X320">
            <v>0</v>
          </cell>
        </row>
        <row r="321">
          <cell r="A321" t="str">
            <v>1096900</v>
          </cell>
          <cell r="B321">
            <v>1</v>
          </cell>
          <cell r="C321" t="str">
            <v>R3 Trident -8000    OK7877   Rescue 3</v>
          </cell>
          <cell r="D321" t="str">
            <v>66</v>
          </cell>
          <cell r="E321" t="str">
            <v>MOTFIR</v>
          </cell>
          <cell r="F321" t="str">
            <v>MOT</v>
          </cell>
          <cell r="G321">
            <v>37359</v>
          </cell>
          <cell r="H321" t="str">
            <v>Active</v>
          </cell>
          <cell r="I321">
            <v>1</v>
          </cell>
          <cell r="J321">
            <v>39343</v>
          </cell>
          <cell r="K321" t="str">
            <v>AC</v>
          </cell>
          <cell r="L321" t="str">
            <v>NA</v>
          </cell>
          <cell r="M321" t="str">
            <v>0032</v>
          </cell>
          <cell r="N321">
            <v>80714</v>
          </cell>
          <cell r="O321">
            <v>0</v>
          </cell>
          <cell r="P321">
            <v>0</v>
          </cell>
          <cell r="Q321">
            <v>65714</v>
          </cell>
          <cell r="R321">
            <v>15000</v>
          </cell>
          <cell r="S321">
            <v>0</v>
          </cell>
          <cell r="T321">
            <v>1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</row>
        <row r="322">
          <cell r="A322" t="str">
            <v>1097000</v>
          </cell>
          <cell r="B322">
            <v>1</v>
          </cell>
          <cell r="C322" t="str">
            <v>R2 Trident -8000    OK7878   Rescue 2</v>
          </cell>
          <cell r="D322" t="str">
            <v>66</v>
          </cell>
          <cell r="E322" t="str">
            <v>MOTFIR</v>
          </cell>
          <cell r="F322" t="str">
            <v>MOT</v>
          </cell>
          <cell r="G322">
            <v>37359</v>
          </cell>
          <cell r="H322" t="str">
            <v>Active</v>
          </cell>
          <cell r="I322">
            <v>1</v>
          </cell>
          <cell r="J322">
            <v>39343</v>
          </cell>
          <cell r="K322" t="str">
            <v>AC</v>
          </cell>
          <cell r="L322" t="str">
            <v>NA</v>
          </cell>
          <cell r="M322" t="str">
            <v>0032</v>
          </cell>
          <cell r="N322">
            <v>80714</v>
          </cell>
          <cell r="O322">
            <v>0</v>
          </cell>
          <cell r="P322">
            <v>0</v>
          </cell>
          <cell r="Q322">
            <v>65714</v>
          </cell>
          <cell r="R322">
            <v>15000</v>
          </cell>
          <cell r="S322">
            <v>0</v>
          </cell>
          <cell r="T322">
            <v>1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</row>
        <row r="323">
          <cell r="A323" t="str">
            <v>1097200</v>
          </cell>
          <cell r="B323">
            <v>1</v>
          </cell>
          <cell r="C323" t="str">
            <v>R4 Mercedes Benz U1300L UnimogMY6441</v>
          </cell>
          <cell r="D323" t="str">
            <v>66</v>
          </cell>
          <cell r="E323" t="str">
            <v>MOTFIR</v>
          </cell>
          <cell r="F323" t="str">
            <v>MOT</v>
          </cell>
          <cell r="G323">
            <v>37359</v>
          </cell>
          <cell r="H323" t="str">
            <v>Active</v>
          </cell>
          <cell r="I323">
            <v>1</v>
          </cell>
          <cell r="J323">
            <v>39343</v>
          </cell>
          <cell r="K323" t="str">
            <v>AC</v>
          </cell>
          <cell r="L323" t="str">
            <v>NA</v>
          </cell>
          <cell r="M323" t="str">
            <v>0032</v>
          </cell>
          <cell r="N323">
            <v>17000</v>
          </cell>
          <cell r="O323">
            <v>0</v>
          </cell>
          <cell r="P323">
            <v>0</v>
          </cell>
          <cell r="Q323">
            <v>0</v>
          </cell>
          <cell r="R323">
            <v>17000</v>
          </cell>
          <cell r="S323">
            <v>0</v>
          </cell>
          <cell r="T323">
            <v>6</v>
          </cell>
          <cell r="U323">
            <v>0</v>
          </cell>
          <cell r="V323">
            <v>6</v>
          </cell>
          <cell r="W323">
            <v>0</v>
          </cell>
          <cell r="X323">
            <v>0</v>
          </cell>
        </row>
        <row r="324">
          <cell r="A324" t="str">
            <v>1097300</v>
          </cell>
          <cell r="B324">
            <v>1</v>
          </cell>
          <cell r="C324" t="str">
            <v>Lady Sara</v>
          </cell>
          <cell r="D324" t="str">
            <v>66</v>
          </cell>
          <cell r="E324" t="str">
            <v>MOTFIR</v>
          </cell>
          <cell r="F324" t="str">
            <v>MOT</v>
          </cell>
          <cell r="G324">
            <v>37359</v>
          </cell>
          <cell r="H324" t="str">
            <v>Active</v>
          </cell>
          <cell r="I324">
            <v>1</v>
          </cell>
          <cell r="J324">
            <v>39343</v>
          </cell>
          <cell r="K324" t="str">
            <v>AC</v>
          </cell>
          <cell r="L324" t="str">
            <v>NA</v>
          </cell>
          <cell r="M324" t="str">
            <v>0032</v>
          </cell>
          <cell r="N324">
            <v>98000</v>
          </cell>
          <cell r="O324">
            <v>861.12</v>
          </cell>
          <cell r="P324">
            <v>10333.33</v>
          </cell>
          <cell r="Q324">
            <v>92999.96</v>
          </cell>
          <cell r="R324">
            <v>5000.04</v>
          </cell>
          <cell r="S324">
            <v>0</v>
          </cell>
          <cell r="T324">
            <v>9</v>
          </cell>
          <cell r="U324">
            <v>0</v>
          </cell>
          <cell r="V324">
            <v>0</v>
          </cell>
          <cell r="W324">
            <v>30</v>
          </cell>
          <cell r="X324">
            <v>0</v>
          </cell>
        </row>
        <row r="325">
          <cell r="A325" t="str">
            <v>1097700</v>
          </cell>
          <cell r="B325">
            <v>1</v>
          </cell>
          <cell r="C325" t="str">
            <v>Trailer F1780</v>
          </cell>
          <cell r="D325" t="str">
            <v>66</v>
          </cell>
          <cell r="E325" t="str">
            <v>MOTFIR</v>
          </cell>
          <cell r="F325" t="str">
            <v>MOT</v>
          </cell>
          <cell r="G325">
            <v>37359</v>
          </cell>
          <cell r="H325" t="str">
            <v>Active</v>
          </cell>
          <cell r="I325">
            <v>1</v>
          </cell>
          <cell r="J325">
            <v>39343</v>
          </cell>
          <cell r="K325" t="str">
            <v>AC</v>
          </cell>
          <cell r="L325" t="str">
            <v>NA</v>
          </cell>
          <cell r="M325" t="str">
            <v>0032</v>
          </cell>
          <cell r="N325">
            <v>400</v>
          </cell>
          <cell r="O325">
            <v>3.74</v>
          </cell>
          <cell r="P325">
            <v>44.44</v>
          </cell>
          <cell r="Q325">
            <v>399.93</v>
          </cell>
          <cell r="R325">
            <v>7.0000000000000007E-2</v>
          </cell>
          <cell r="S325">
            <v>0</v>
          </cell>
          <cell r="T325">
            <v>9</v>
          </cell>
          <cell r="U325">
            <v>0</v>
          </cell>
          <cell r="V325">
            <v>0</v>
          </cell>
          <cell r="W325">
            <v>30</v>
          </cell>
          <cell r="X325">
            <v>0</v>
          </cell>
        </row>
        <row r="326">
          <cell r="A326" t="str">
            <v>1097900</v>
          </cell>
          <cell r="B326">
            <v>1</v>
          </cell>
          <cell r="C326" t="str">
            <v>R5 Toyota Hilux XK 9049</v>
          </cell>
          <cell r="D326" t="str">
            <v>66</v>
          </cell>
          <cell r="E326" t="str">
            <v>MOTFIR</v>
          </cell>
          <cell r="F326" t="str">
            <v>MOT</v>
          </cell>
          <cell r="G326">
            <v>37359</v>
          </cell>
          <cell r="H326" t="str">
            <v>Active</v>
          </cell>
          <cell r="I326">
            <v>1</v>
          </cell>
          <cell r="J326">
            <v>39343</v>
          </cell>
          <cell r="K326" t="str">
            <v>AC</v>
          </cell>
          <cell r="L326" t="str">
            <v>NA</v>
          </cell>
          <cell r="M326" t="str">
            <v>0032</v>
          </cell>
          <cell r="N326">
            <v>28700</v>
          </cell>
          <cell r="O326">
            <v>0</v>
          </cell>
          <cell r="P326">
            <v>0</v>
          </cell>
          <cell r="Q326">
            <v>24700</v>
          </cell>
          <cell r="R326">
            <v>4000</v>
          </cell>
          <cell r="S326">
            <v>0</v>
          </cell>
          <cell r="T326">
            <v>6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</row>
        <row r="327">
          <cell r="A327" t="str">
            <v>1098100</v>
          </cell>
          <cell r="B327">
            <v>1</v>
          </cell>
          <cell r="C327" t="str">
            <v>Main runway</v>
          </cell>
          <cell r="D327" t="str">
            <v>62</v>
          </cell>
          <cell r="E327" t="str">
            <v>CVLRUN</v>
          </cell>
          <cell r="F327" t="str">
            <v>CVL</v>
          </cell>
          <cell r="G327">
            <v>39903</v>
          </cell>
          <cell r="H327" t="str">
            <v>Active</v>
          </cell>
          <cell r="I327">
            <v>78761</v>
          </cell>
          <cell r="J327">
            <v>39903</v>
          </cell>
          <cell r="K327" t="str">
            <v>AC</v>
          </cell>
          <cell r="L327" t="str">
            <v>MA</v>
          </cell>
          <cell r="M327" t="str">
            <v>0001</v>
          </cell>
          <cell r="N327">
            <v>5137753.6100000003</v>
          </cell>
          <cell r="O327">
            <v>0</v>
          </cell>
          <cell r="P327">
            <v>0</v>
          </cell>
          <cell r="Q327">
            <v>0</v>
          </cell>
          <cell r="R327">
            <v>5137753.6100000003</v>
          </cell>
          <cell r="S327">
            <v>7656008.6600000001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</row>
        <row r="328">
          <cell r="A328" t="str">
            <v>1098101</v>
          </cell>
          <cell r="B328">
            <v>1</v>
          </cell>
          <cell r="C328" t="str">
            <v>Runway Pavecoat</v>
          </cell>
          <cell r="D328" t="str">
            <v>62</v>
          </cell>
          <cell r="E328" t="str">
            <v>CVLRUN</v>
          </cell>
          <cell r="F328" t="str">
            <v>CVL</v>
          </cell>
          <cell r="G328">
            <v>38820</v>
          </cell>
          <cell r="H328" t="str">
            <v>Active</v>
          </cell>
          <cell r="I328">
            <v>1</v>
          </cell>
          <cell r="J328">
            <v>39344</v>
          </cell>
          <cell r="K328" t="str">
            <v>AC</v>
          </cell>
          <cell r="L328" t="str">
            <v>MA</v>
          </cell>
          <cell r="M328" t="str">
            <v>0001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32</v>
          </cell>
          <cell r="U328">
            <v>295</v>
          </cell>
          <cell r="V328">
            <v>32</v>
          </cell>
          <cell r="W328">
            <v>295</v>
          </cell>
          <cell r="X328">
            <v>0</v>
          </cell>
        </row>
        <row r="329">
          <cell r="A329" t="str">
            <v>1098102</v>
          </cell>
          <cell r="B329">
            <v>1</v>
          </cell>
          <cell r="C329" t="str">
            <v>Runway Grooving</v>
          </cell>
          <cell r="D329" t="str">
            <v>62</v>
          </cell>
          <cell r="E329" t="str">
            <v>CVLRUN</v>
          </cell>
          <cell r="F329" t="str">
            <v>CVL</v>
          </cell>
          <cell r="G329">
            <v>38820</v>
          </cell>
          <cell r="H329" t="str">
            <v>Active</v>
          </cell>
          <cell r="I329">
            <v>1</v>
          </cell>
          <cell r="J329">
            <v>39344</v>
          </cell>
          <cell r="K329" t="str">
            <v>AC</v>
          </cell>
          <cell r="L329" t="str">
            <v>MA</v>
          </cell>
          <cell r="M329" t="str">
            <v>0001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</row>
        <row r="330">
          <cell r="A330" t="str">
            <v>1098103</v>
          </cell>
          <cell r="B330">
            <v>1</v>
          </cell>
          <cell r="C330" t="str">
            <v>Runway Pavecoat Report</v>
          </cell>
          <cell r="D330" t="str">
            <v>62</v>
          </cell>
          <cell r="E330" t="str">
            <v>CVLRUN</v>
          </cell>
          <cell r="F330" t="str">
            <v>CVL</v>
          </cell>
          <cell r="G330">
            <v>38820</v>
          </cell>
          <cell r="H330" t="str">
            <v>Active</v>
          </cell>
          <cell r="I330">
            <v>1</v>
          </cell>
          <cell r="J330">
            <v>39344</v>
          </cell>
          <cell r="K330" t="str">
            <v>AC</v>
          </cell>
          <cell r="L330" t="str">
            <v>MA</v>
          </cell>
          <cell r="M330" t="str">
            <v>0001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</row>
        <row r="331">
          <cell r="A331" t="str">
            <v>1098200</v>
          </cell>
          <cell r="B331">
            <v>1</v>
          </cell>
          <cell r="C331" t="str">
            <v>Concrete slabs</v>
          </cell>
          <cell r="D331" t="str">
            <v>62</v>
          </cell>
          <cell r="E331" t="str">
            <v>CVLRUN</v>
          </cell>
          <cell r="F331" t="str">
            <v>CVL</v>
          </cell>
          <cell r="G331">
            <v>38820</v>
          </cell>
          <cell r="H331" t="str">
            <v>Active</v>
          </cell>
          <cell r="I331">
            <v>19861</v>
          </cell>
          <cell r="J331">
            <v>39344</v>
          </cell>
          <cell r="K331" t="str">
            <v>AC</v>
          </cell>
          <cell r="L331" t="str">
            <v>MA</v>
          </cell>
          <cell r="M331" t="str">
            <v>0001</v>
          </cell>
          <cell r="N331">
            <v>2613588.13</v>
          </cell>
          <cell r="O331">
            <v>6276.39</v>
          </cell>
          <cell r="P331">
            <v>75316.570000000007</v>
          </cell>
          <cell r="Q331">
            <v>150633.14000000001</v>
          </cell>
          <cell r="R331">
            <v>2462954.9899999998</v>
          </cell>
          <cell r="S331">
            <v>3894630.77</v>
          </cell>
          <cell r="T331">
            <v>34</v>
          </cell>
          <cell r="U331">
            <v>256</v>
          </cell>
          <cell r="V331">
            <v>32</v>
          </cell>
          <cell r="W331">
            <v>256</v>
          </cell>
          <cell r="X331">
            <v>0</v>
          </cell>
        </row>
        <row r="332">
          <cell r="A332" t="str">
            <v>1098300</v>
          </cell>
          <cell r="B332">
            <v>1</v>
          </cell>
          <cell r="C332" t="str">
            <v>Runway verge</v>
          </cell>
          <cell r="D332" t="str">
            <v>62</v>
          </cell>
          <cell r="E332" t="str">
            <v>CVLRUN</v>
          </cell>
          <cell r="F332" t="str">
            <v>CVL</v>
          </cell>
          <cell r="G332">
            <v>38820</v>
          </cell>
          <cell r="H332" t="str">
            <v>Active</v>
          </cell>
          <cell r="I332">
            <v>24972</v>
          </cell>
          <cell r="J332">
            <v>39344</v>
          </cell>
          <cell r="K332" t="str">
            <v>AC</v>
          </cell>
          <cell r="L332" t="str">
            <v>MA</v>
          </cell>
          <cell r="M332" t="str">
            <v>0001</v>
          </cell>
          <cell r="N332">
            <v>1049336.04</v>
          </cell>
          <cell r="O332">
            <v>880.83</v>
          </cell>
          <cell r="P332">
            <v>10569.52</v>
          </cell>
          <cell r="Q332">
            <v>21139.040000000001</v>
          </cell>
          <cell r="R332">
            <v>1028197</v>
          </cell>
          <cell r="S332">
            <v>1563665.06</v>
          </cell>
          <cell r="T332">
            <v>99</v>
          </cell>
          <cell r="U332">
            <v>102</v>
          </cell>
          <cell r="V332">
            <v>97</v>
          </cell>
          <cell r="W332">
            <v>102</v>
          </cell>
          <cell r="X332">
            <v>0</v>
          </cell>
        </row>
        <row r="333">
          <cell r="A333" t="str">
            <v>1098500</v>
          </cell>
          <cell r="B333">
            <v>1</v>
          </cell>
          <cell r="C333" t="str">
            <v>Northern runway end</v>
          </cell>
          <cell r="D333" t="str">
            <v>62</v>
          </cell>
          <cell r="E333" t="str">
            <v>CVLRUN</v>
          </cell>
          <cell r="F333" t="str">
            <v>CVL</v>
          </cell>
          <cell r="G333">
            <v>38820</v>
          </cell>
          <cell r="H333" t="str">
            <v>Active</v>
          </cell>
          <cell r="I333">
            <v>1</v>
          </cell>
          <cell r="J333">
            <v>39344</v>
          </cell>
          <cell r="K333" t="str">
            <v>AC</v>
          </cell>
          <cell r="L333" t="str">
            <v>MA</v>
          </cell>
          <cell r="M333" t="str">
            <v>0072</v>
          </cell>
          <cell r="N333">
            <v>20794.400000000001</v>
          </cell>
          <cell r="O333">
            <v>398.79</v>
          </cell>
          <cell r="P333">
            <v>4785.59</v>
          </cell>
          <cell r="Q333">
            <v>9571.18</v>
          </cell>
          <cell r="R333">
            <v>11223.220000000001</v>
          </cell>
          <cell r="S333">
            <v>4818.24</v>
          </cell>
          <cell r="T333">
            <v>4</v>
          </cell>
          <cell r="U333">
            <v>126</v>
          </cell>
          <cell r="V333">
            <v>2</v>
          </cell>
          <cell r="W333">
            <v>126</v>
          </cell>
          <cell r="X333">
            <v>0</v>
          </cell>
        </row>
        <row r="334">
          <cell r="A334" t="str">
            <v>1098600</v>
          </cell>
          <cell r="B334">
            <v>1</v>
          </cell>
          <cell r="C334" t="str">
            <v>Platform formation</v>
          </cell>
          <cell r="D334" t="str">
            <v>62</v>
          </cell>
          <cell r="E334" t="str">
            <v>CVLPLA</v>
          </cell>
          <cell r="F334" t="str">
            <v>CVL</v>
          </cell>
          <cell r="G334">
            <v>38820</v>
          </cell>
          <cell r="H334" t="str">
            <v>Active</v>
          </cell>
          <cell r="I334">
            <v>123594</v>
          </cell>
          <cell r="J334">
            <v>39344</v>
          </cell>
          <cell r="K334" t="str">
            <v>AC</v>
          </cell>
          <cell r="L334" t="str">
            <v>MA</v>
          </cell>
          <cell r="M334" t="str">
            <v>0001</v>
          </cell>
          <cell r="N334">
            <v>5538163.1600000001</v>
          </cell>
          <cell r="O334">
            <v>0</v>
          </cell>
          <cell r="P334">
            <v>0</v>
          </cell>
          <cell r="Q334">
            <v>0</v>
          </cell>
          <cell r="R334">
            <v>5538163.1600000001</v>
          </cell>
          <cell r="S334">
            <v>8252677.7800000003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</row>
        <row r="335">
          <cell r="A335" t="str">
            <v>1098700</v>
          </cell>
          <cell r="B335">
            <v>1</v>
          </cell>
          <cell r="C335" t="str">
            <v>Sundry items</v>
          </cell>
          <cell r="D335" t="str">
            <v>62</v>
          </cell>
          <cell r="E335" t="str">
            <v>CVLSUN</v>
          </cell>
          <cell r="F335" t="str">
            <v>CVL</v>
          </cell>
          <cell r="G335">
            <v>38820</v>
          </cell>
          <cell r="H335" t="str">
            <v>Active</v>
          </cell>
          <cell r="I335">
            <v>123594</v>
          </cell>
          <cell r="J335">
            <v>39344</v>
          </cell>
          <cell r="K335" t="str">
            <v>AC</v>
          </cell>
          <cell r="L335" t="str">
            <v>MA</v>
          </cell>
          <cell r="M335" t="str">
            <v>0001</v>
          </cell>
          <cell r="N335">
            <v>492710.94</v>
          </cell>
          <cell r="O335">
            <v>1374.37</v>
          </cell>
          <cell r="P335">
            <v>16492.990000000002</v>
          </cell>
          <cell r="Q335">
            <v>32985.980000000003</v>
          </cell>
          <cell r="R335">
            <v>459724.96</v>
          </cell>
          <cell r="S335">
            <v>734211.77</v>
          </cell>
          <cell r="T335">
            <v>29</v>
          </cell>
          <cell r="U335">
            <v>319</v>
          </cell>
          <cell r="V335">
            <v>27</v>
          </cell>
          <cell r="W335">
            <v>319</v>
          </cell>
          <cell r="X335">
            <v>0</v>
          </cell>
        </row>
        <row r="336">
          <cell r="A336" t="str">
            <v>1098800</v>
          </cell>
          <cell r="B336">
            <v>1</v>
          </cell>
          <cell r="C336" t="str">
            <v>Main services</v>
          </cell>
          <cell r="D336" t="str">
            <v>62</v>
          </cell>
          <cell r="E336" t="str">
            <v>CVLSER</v>
          </cell>
          <cell r="F336" t="str">
            <v>CVL</v>
          </cell>
          <cell r="G336">
            <v>38820</v>
          </cell>
          <cell r="H336" t="str">
            <v>Active</v>
          </cell>
          <cell r="I336">
            <v>123594</v>
          </cell>
          <cell r="J336">
            <v>39344</v>
          </cell>
          <cell r="K336" t="str">
            <v>AC</v>
          </cell>
          <cell r="L336" t="str">
            <v>MA</v>
          </cell>
          <cell r="M336" t="str">
            <v>0001</v>
          </cell>
          <cell r="N336">
            <v>1742951.44</v>
          </cell>
          <cell r="O336">
            <v>5574.3</v>
          </cell>
          <cell r="P336">
            <v>66891.27</v>
          </cell>
          <cell r="Q336">
            <v>133782.54</v>
          </cell>
          <cell r="R336">
            <v>1609168.9</v>
          </cell>
          <cell r="S336">
            <v>2597254.0299999998</v>
          </cell>
          <cell r="T336">
            <v>21</v>
          </cell>
          <cell r="U336">
            <v>358</v>
          </cell>
          <cell r="V336">
            <v>19</v>
          </cell>
          <cell r="W336">
            <v>358</v>
          </cell>
          <cell r="X336">
            <v>0</v>
          </cell>
        </row>
        <row r="337">
          <cell r="A337" t="str">
            <v>1098900</v>
          </cell>
          <cell r="B337">
            <v>1</v>
          </cell>
          <cell r="C337" t="str">
            <v>Main taxiway</v>
          </cell>
          <cell r="D337" t="str">
            <v>62</v>
          </cell>
          <cell r="E337" t="str">
            <v>CVLRUN</v>
          </cell>
          <cell r="F337" t="str">
            <v>CVL</v>
          </cell>
          <cell r="G337">
            <v>38820</v>
          </cell>
          <cell r="H337" t="str">
            <v>Active</v>
          </cell>
          <cell r="I337">
            <v>47880</v>
          </cell>
          <cell r="J337">
            <v>39344</v>
          </cell>
          <cell r="K337" t="str">
            <v>AC</v>
          </cell>
          <cell r="L337" t="str">
            <v>MA</v>
          </cell>
          <cell r="M337" t="str">
            <v>0002</v>
          </cell>
          <cell r="N337">
            <v>3692661.21</v>
          </cell>
          <cell r="O337">
            <v>9039.74</v>
          </cell>
          <cell r="P337">
            <v>108476.55</v>
          </cell>
          <cell r="Q337">
            <v>216953.1</v>
          </cell>
          <cell r="R337">
            <v>3475708.11</v>
          </cell>
          <cell r="S337">
            <v>1700802.62</v>
          </cell>
          <cell r="T337">
            <v>34</v>
          </cell>
          <cell r="U337">
            <v>15</v>
          </cell>
          <cell r="V337">
            <v>32</v>
          </cell>
          <cell r="W337">
            <v>15</v>
          </cell>
          <cell r="X337">
            <v>0</v>
          </cell>
        </row>
        <row r="338">
          <cell r="A338" t="str">
            <v>1098901</v>
          </cell>
          <cell r="B338">
            <v>1</v>
          </cell>
          <cell r="C338" t="str">
            <v>2002 Taxiway Resurface</v>
          </cell>
          <cell r="D338" t="str">
            <v>62</v>
          </cell>
          <cell r="E338" t="str">
            <v>CVLRUN</v>
          </cell>
          <cell r="F338" t="str">
            <v>CVL</v>
          </cell>
          <cell r="G338">
            <v>38820</v>
          </cell>
          <cell r="H338" t="str">
            <v>Active</v>
          </cell>
          <cell r="I338">
            <v>1</v>
          </cell>
          <cell r="J338">
            <v>39344</v>
          </cell>
          <cell r="K338" t="str">
            <v>AC</v>
          </cell>
          <cell r="L338" t="str">
            <v>MA</v>
          </cell>
          <cell r="M338" t="str">
            <v>0002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</row>
        <row r="339">
          <cell r="A339" t="str">
            <v>1099000</v>
          </cell>
          <cell r="B339">
            <v>1</v>
          </cell>
          <cell r="C339" t="str">
            <v>Platform formation</v>
          </cell>
          <cell r="D339" t="str">
            <v>62</v>
          </cell>
          <cell r="E339" t="str">
            <v>CVLPLA</v>
          </cell>
          <cell r="F339" t="str">
            <v>CVL</v>
          </cell>
          <cell r="G339">
            <v>38820</v>
          </cell>
          <cell r="H339" t="str">
            <v>Active</v>
          </cell>
          <cell r="I339">
            <v>47880</v>
          </cell>
          <cell r="J339">
            <v>39344</v>
          </cell>
          <cell r="K339" t="str">
            <v>AC</v>
          </cell>
          <cell r="L339" t="str">
            <v>MA</v>
          </cell>
          <cell r="M339" t="str">
            <v>0002</v>
          </cell>
          <cell r="N339">
            <v>2145470.27</v>
          </cell>
          <cell r="O339">
            <v>0</v>
          </cell>
          <cell r="P339">
            <v>0</v>
          </cell>
          <cell r="Q339">
            <v>0</v>
          </cell>
          <cell r="R339">
            <v>2145470.27</v>
          </cell>
          <cell r="S339">
            <v>1679041.45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</row>
        <row r="340">
          <cell r="A340" t="str">
            <v>1099100</v>
          </cell>
          <cell r="B340">
            <v>1</v>
          </cell>
          <cell r="C340" t="str">
            <v>Sundry items</v>
          </cell>
          <cell r="D340" t="str">
            <v>62</v>
          </cell>
          <cell r="E340" t="str">
            <v>CVLSUN</v>
          </cell>
          <cell r="F340" t="str">
            <v>CVL</v>
          </cell>
          <cell r="G340">
            <v>38820</v>
          </cell>
          <cell r="H340" t="str">
            <v>Active</v>
          </cell>
          <cell r="I340">
            <v>47880</v>
          </cell>
          <cell r="J340">
            <v>39344</v>
          </cell>
          <cell r="K340" t="str">
            <v>AC</v>
          </cell>
          <cell r="L340" t="str">
            <v>MA</v>
          </cell>
          <cell r="M340" t="str">
            <v>0002</v>
          </cell>
          <cell r="N340">
            <v>190874.96</v>
          </cell>
          <cell r="O340">
            <v>532.39</v>
          </cell>
          <cell r="P340">
            <v>6389.34</v>
          </cell>
          <cell r="Q340">
            <v>12778.68</v>
          </cell>
          <cell r="R340">
            <v>178096.28</v>
          </cell>
          <cell r="S340">
            <v>132583.25</v>
          </cell>
          <cell r="T340">
            <v>29</v>
          </cell>
          <cell r="U340">
            <v>319</v>
          </cell>
          <cell r="V340">
            <v>27</v>
          </cell>
          <cell r="W340">
            <v>319</v>
          </cell>
          <cell r="X340">
            <v>0</v>
          </cell>
        </row>
        <row r="341">
          <cell r="A341" t="str">
            <v>1099200</v>
          </cell>
          <cell r="B341">
            <v>1</v>
          </cell>
          <cell r="C341" t="str">
            <v>Main services</v>
          </cell>
          <cell r="D341" t="str">
            <v>62</v>
          </cell>
          <cell r="E341" t="str">
            <v>CVLSER</v>
          </cell>
          <cell r="F341" t="str">
            <v>CVL</v>
          </cell>
          <cell r="G341">
            <v>38820</v>
          </cell>
          <cell r="H341" t="str">
            <v>Active</v>
          </cell>
          <cell r="I341">
            <v>47880</v>
          </cell>
          <cell r="J341">
            <v>39344</v>
          </cell>
          <cell r="K341" t="str">
            <v>AC</v>
          </cell>
          <cell r="L341" t="str">
            <v>MA</v>
          </cell>
          <cell r="M341" t="str">
            <v>0002</v>
          </cell>
          <cell r="N341">
            <v>675214.94</v>
          </cell>
          <cell r="O341">
            <v>2144.11</v>
          </cell>
          <cell r="P341">
            <v>25729.54</v>
          </cell>
          <cell r="Q341">
            <v>51459.08</v>
          </cell>
          <cell r="R341">
            <v>623755.86</v>
          </cell>
          <cell r="S341">
            <v>417569.52</v>
          </cell>
          <cell r="T341">
            <v>21</v>
          </cell>
          <cell r="U341">
            <v>358</v>
          </cell>
          <cell r="V341">
            <v>19</v>
          </cell>
          <cell r="W341">
            <v>358</v>
          </cell>
          <cell r="X341">
            <v>0</v>
          </cell>
        </row>
        <row r="342">
          <cell r="A342" t="str">
            <v>1099300</v>
          </cell>
          <cell r="B342">
            <v>1</v>
          </cell>
          <cell r="C342" t="str">
            <v>Grass areas</v>
          </cell>
          <cell r="D342" t="str">
            <v>62</v>
          </cell>
          <cell r="E342" t="str">
            <v>CVLGRA</v>
          </cell>
          <cell r="F342" t="str">
            <v>CVL</v>
          </cell>
          <cell r="G342">
            <v>38820</v>
          </cell>
          <cell r="H342" t="str">
            <v>Active</v>
          </cell>
          <cell r="I342">
            <v>52000</v>
          </cell>
          <cell r="J342">
            <v>39344</v>
          </cell>
          <cell r="K342" t="str">
            <v>AC</v>
          </cell>
          <cell r="L342" t="str">
            <v>MA</v>
          </cell>
          <cell r="M342" t="str">
            <v>0003</v>
          </cell>
          <cell r="N342">
            <v>2051335</v>
          </cell>
          <cell r="O342">
            <v>0</v>
          </cell>
          <cell r="P342">
            <v>0</v>
          </cell>
          <cell r="Q342">
            <v>0</v>
          </cell>
          <cell r="R342">
            <v>2051335</v>
          </cell>
          <cell r="S342">
            <v>457249.24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</row>
        <row r="343">
          <cell r="A343" t="str">
            <v>1099400</v>
          </cell>
          <cell r="B343">
            <v>1</v>
          </cell>
          <cell r="C343" t="str">
            <v>Surfacing</v>
          </cell>
          <cell r="D343" t="str">
            <v>62</v>
          </cell>
          <cell r="E343" t="str">
            <v>CVLGRA</v>
          </cell>
          <cell r="F343" t="str">
            <v>CVL</v>
          </cell>
          <cell r="G343">
            <v>38820</v>
          </cell>
          <cell r="H343" t="str">
            <v>Active</v>
          </cell>
          <cell r="I343">
            <v>282240</v>
          </cell>
          <cell r="J343">
            <v>39344</v>
          </cell>
          <cell r="K343" t="str">
            <v>AC</v>
          </cell>
          <cell r="L343" t="str">
            <v>MA</v>
          </cell>
          <cell r="M343" t="str">
            <v>0003</v>
          </cell>
          <cell r="N343">
            <v>1411200</v>
          </cell>
          <cell r="O343">
            <v>0</v>
          </cell>
          <cell r="P343">
            <v>0</v>
          </cell>
          <cell r="Q343">
            <v>0</v>
          </cell>
          <cell r="R343">
            <v>1411200</v>
          </cell>
          <cell r="S343">
            <v>314561.06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</row>
        <row r="344">
          <cell r="A344" t="str">
            <v>1099500</v>
          </cell>
          <cell r="B344">
            <v>1</v>
          </cell>
          <cell r="C344" t="str">
            <v>Retaining wall</v>
          </cell>
          <cell r="D344" t="str">
            <v>62</v>
          </cell>
          <cell r="E344" t="str">
            <v>CVLSUN</v>
          </cell>
          <cell r="F344" t="str">
            <v>CVL</v>
          </cell>
          <cell r="G344">
            <v>38820</v>
          </cell>
          <cell r="H344" t="str">
            <v>Active</v>
          </cell>
          <cell r="I344">
            <v>1400</v>
          </cell>
          <cell r="J344">
            <v>39344</v>
          </cell>
          <cell r="K344" t="str">
            <v>AC</v>
          </cell>
          <cell r="L344" t="str">
            <v>MA</v>
          </cell>
          <cell r="M344" t="str">
            <v>0003</v>
          </cell>
          <cell r="N344">
            <v>281937.7</v>
          </cell>
          <cell r="O344">
            <v>675.67</v>
          </cell>
          <cell r="P344">
            <v>8108.04</v>
          </cell>
          <cell r="Q344">
            <v>16216.08</v>
          </cell>
          <cell r="R344">
            <v>265721.62</v>
          </cell>
          <cell r="S344">
            <v>62844.83</v>
          </cell>
          <cell r="T344">
            <v>34</v>
          </cell>
          <cell r="U344">
            <v>282</v>
          </cell>
          <cell r="V344">
            <v>32</v>
          </cell>
          <cell r="W344">
            <v>282</v>
          </cell>
          <cell r="X344">
            <v>0</v>
          </cell>
        </row>
        <row r="345">
          <cell r="A345" t="str">
            <v>1099600</v>
          </cell>
          <cell r="B345">
            <v>1</v>
          </cell>
          <cell r="C345" t="str">
            <v>Toilet waste facility</v>
          </cell>
          <cell r="D345" t="str">
            <v>62</v>
          </cell>
          <cell r="E345" t="str">
            <v>CVLSUN</v>
          </cell>
          <cell r="F345" t="str">
            <v>CVL</v>
          </cell>
          <cell r="G345">
            <v>35257</v>
          </cell>
          <cell r="H345" t="str">
            <v>Active</v>
          </cell>
          <cell r="I345">
            <v>1</v>
          </cell>
          <cell r="J345">
            <v>39344</v>
          </cell>
          <cell r="K345" t="str">
            <v>AC</v>
          </cell>
          <cell r="L345" t="str">
            <v>MA</v>
          </cell>
          <cell r="M345" t="str">
            <v>0003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  <cell r="X345">
            <v>0</v>
          </cell>
        </row>
        <row r="346">
          <cell r="A346" t="str">
            <v>1099700</v>
          </cell>
          <cell r="B346">
            <v>1</v>
          </cell>
          <cell r="C346" t="str">
            <v>Platform formation</v>
          </cell>
          <cell r="D346" t="str">
            <v>62</v>
          </cell>
          <cell r="E346" t="str">
            <v>CVLPLA</v>
          </cell>
          <cell r="F346" t="str">
            <v>CVL</v>
          </cell>
          <cell r="G346">
            <v>38820</v>
          </cell>
          <cell r="H346" t="str">
            <v>Active</v>
          </cell>
          <cell r="I346">
            <v>286737</v>
          </cell>
          <cell r="J346">
            <v>39344</v>
          </cell>
          <cell r="K346" t="str">
            <v>AC</v>
          </cell>
          <cell r="L346" t="str">
            <v>MA</v>
          </cell>
          <cell r="M346" t="str">
            <v>0003</v>
          </cell>
          <cell r="N346">
            <v>2164864.35</v>
          </cell>
          <cell r="O346">
            <v>0</v>
          </cell>
          <cell r="P346">
            <v>0</v>
          </cell>
          <cell r="Q346">
            <v>0</v>
          </cell>
          <cell r="R346">
            <v>2164864.35</v>
          </cell>
          <cell r="S346">
            <v>482555.3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  <cell r="X346">
            <v>0</v>
          </cell>
        </row>
        <row r="347">
          <cell r="A347" t="str">
            <v>1099800</v>
          </cell>
          <cell r="B347">
            <v>1</v>
          </cell>
          <cell r="C347" t="str">
            <v>Sundry items</v>
          </cell>
          <cell r="D347" t="str">
            <v>62</v>
          </cell>
          <cell r="E347" t="str">
            <v>CVLSUN</v>
          </cell>
          <cell r="F347" t="str">
            <v>CVL</v>
          </cell>
          <cell r="G347">
            <v>38820</v>
          </cell>
          <cell r="H347" t="str">
            <v>Active</v>
          </cell>
          <cell r="I347">
            <v>286737</v>
          </cell>
          <cell r="J347">
            <v>39344</v>
          </cell>
          <cell r="K347" t="str">
            <v>AC</v>
          </cell>
          <cell r="L347" t="str">
            <v>MA</v>
          </cell>
          <cell r="M347" t="str">
            <v>0003</v>
          </cell>
          <cell r="N347">
            <v>1143085.07</v>
          </cell>
          <cell r="O347">
            <v>3188.65</v>
          </cell>
          <cell r="P347">
            <v>38263.58</v>
          </cell>
          <cell r="Q347">
            <v>76527.16</v>
          </cell>
          <cell r="R347">
            <v>1066557.9100000001</v>
          </cell>
          <cell r="S347">
            <v>254797.37</v>
          </cell>
          <cell r="T347">
            <v>29</v>
          </cell>
          <cell r="U347">
            <v>319</v>
          </cell>
          <cell r="V347">
            <v>27</v>
          </cell>
          <cell r="W347">
            <v>319</v>
          </cell>
          <cell r="X347">
            <v>0</v>
          </cell>
        </row>
        <row r="348">
          <cell r="A348" t="str">
            <v>1099900</v>
          </cell>
          <cell r="B348">
            <v>1</v>
          </cell>
          <cell r="C348" t="str">
            <v>Main services</v>
          </cell>
          <cell r="D348" t="str">
            <v>62</v>
          </cell>
          <cell r="E348" t="str">
            <v>CVLSER</v>
          </cell>
          <cell r="F348" t="str">
            <v>CVL</v>
          </cell>
          <cell r="G348">
            <v>38820</v>
          </cell>
          <cell r="H348" t="str">
            <v>Active</v>
          </cell>
          <cell r="I348">
            <v>286737</v>
          </cell>
          <cell r="J348">
            <v>39344</v>
          </cell>
          <cell r="K348" t="str">
            <v>AC</v>
          </cell>
          <cell r="L348" t="str">
            <v>MA</v>
          </cell>
          <cell r="M348" t="str">
            <v>0003</v>
          </cell>
          <cell r="N348">
            <v>4043632.1</v>
          </cell>
          <cell r="O348">
            <v>12565.01</v>
          </cell>
          <cell r="P348">
            <v>150779.9</v>
          </cell>
          <cell r="Q348">
            <v>301559.8</v>
          </cell>
          <cell r="R348">
            <v>3742072.3000000003</v>
          </cell>
          <cell r="S348">
            <v>901338.73</v>
          </cell>
          <cell r="T348">
            <v>21</v>
          </cell>
          <cell r="U348">
            <v>358</v>
          </cell>
          <cell r="V348">
            <v>19</v>
          </cell>
          <cell r="W348">
            <v>358</v>
          </cell>
          <cell r="X348">
            <v>0</v>
          </cell>
        </row>
        <row r="349">
          <cell r="A349" t="str">
            <v>1100000</v>
          </cell>
          <cell r="B349">
            <v>1</v>
          </cell>
          <cell r="C349" t="str">
            <v>Stubway A</v>
          </cell>
          <cell r="D349" t="str">
            <v>62</v>
          </cell>
          <cell r="E349" t="str">
            <v>CVLSTU</v>
          </cell>
          <cell r="F349" t="str">
            <v>CVL</v>
          </cell>
          <cell r="G349">
            <v>38820</v>
          </cell>
          <cell r="H349" t="str">
            <v>Active</v>
          </cell>
          <cell r="I349">
            <v>4588</v>
          </cell>
          <cell r="J349">
            <v>39344</v>
          </cell>
          <cell r="K349" t="str">
            <v>AC</v>
          </cell>
          <cell r="L349" t="str">
            <v>MA</v>
          </cell>
          <cell r="M349" t="str">
            <v>0004</v>
          </cell>
          <cell r="N349">
            <v>353841.47</v>
          </cell>
          <cell r="O349">
            <v>866.23</v>
          </cell>
          <cell r="P349">
            <v>10394.540000000001</v>
          </cell>
          <cell r="Q349">
            <v>20789.080000000002</v>
          </cell>
          <cell r="R349">
            <v>333052.38999999996</v>
          </cell>
          <cell r="S349">
            <v>322284.51</v>
          </cell>
          <cell r="T349">
            <v>34</v>
          </cell>
          <cell r="U349">
            <v>15</v>
          </cell>
          <cell r="V349">
            <v>32</v>
          </cell>
          <cell r="W349">
            <v>15</v>
          </cell>
          <cell r="X349">
            <v>0</v>
          </cell>
        </row>
        <row r="350">
          <cell r="A350" t="str">
            <v>1100100</v>
          </cell>
          <cell r="B350">
            <v>1</v>
          </cell>
          <cell r="C350" t="str">
            <v>Stubway B</v>
          </cell>
          <cell r="D350" t="str">
            <v>62</v>
          </cell>
          <cell r="E350" t="str">
            <v>CVLSTU</v>
          </cell>
          <cell r="F350" t="str">
            <v>CVL</v>
          </cell>
          <cell r="G350">
            <v>38820</v>
          </cell>
          <cell r="H350" t="str">
            <v>Active</v>
          </cell>
          <cell r="I350">
            <v>2026</v>
          </cell>
          <cell r="J350">
            <v>39344</v>
          </cell>
          <cell r="K350" t="str">
            <v>AC</v>
          </cell>
          <cell r="L350" t="str">
            <v>MA</v>
          </cell>
          <cell r="M350" t="str">
            <v>0005</v>
          </cell>
          <cell r="N350">
            <v>156251.70000000001</v>
          </cell>
          <cell r="O350">
            <v>382.48</v>
          </cell>
          <cell r="P350">
            <v>4590.09</v>
          </cell>
          <cell r="Q350">
            <v>9180.18</v>
          </cell>
          <cell r="R350">
            <v>147071.52000000002</v>
          </cell>
          <cell r="S350">
            <v>122650.9</v>
          </cell>
          <cell r="T350">
            <v>34</v>
          </cell>
          <cell r="U350">
            <v>15</v>
          </cell>
          <cell r="V350">
            <v>32</v>
          </cell>
          <cell r="W350">
            <v>15</v>
          </cell>
          <cell r="X350">
            <v>0</v>
          </cell>
        </row>
        <row r="351">
          <cell r="A351" t="str">
            <v>1100200</v>
          </cell>
          <cell r="B351">
            <v>1</v>
          </cell>
          <cell r="C351" t="str">
            <v>Stubway C</v>
          </cell>
          <cell r="D351" t="str">
            <v>62</v>
          </cell>
          <cell r="E351" t="str">
            <v>CVLSTU</v>
          </cell>
          <cell r="F351" t="str">
            <v>CVL</v>
          </cell>
          <cell r="G351">
            <v>38820</v>
          </cell>
          <cell r="H351" t="str">
            <v>Active</v>
          </cell>
          <cell r="I351">
            <v>2015</v>
          </cell>
          <cell r="J351">
            <v>39344</v>
          </cell>
          <cell r="K351" t="str">
            <v>AC</v>
          </cell>
          <cell r="L351" t="str">
            <v>MA</v>
          </cell>
          <cell r="M351" t="str">
            <v>0006</v>
          </cell>
          <cell r="N351">
            <v>394707.77</v>
          </cell>
          <cell r="O351">
            <v>2069.6</v>
          </cell>
          <cell r="P351">
            <v>24835.09</v>
          </cell>
          <cell r="Q351">
            <v>49670.18</v>
          </cell>
          <cell r="R351">
            <v>345037.59</v>
          </cell>
          <cell r="S351">
            <v>383454.71999999997</v>
          </cell>
          <cell r="T351">
            <v>15</v>
          </cell>
          <cell r="U351">
            <v>326</v>
          </cell>
          <cell r="V351">
            <v>13</v>
          </cell>
          <cell r="W351">
            <v>326</v>
          </cell>
          <cell r="X351">
            <v>0</v>
          </cell>
        </row>
        <row r="352">
          <cell r="A352" t="str">
            <v>1100300</v>
          </cell>
          <cell r="B352">
            <v>1</v>
          </cell>
          <cell r="C352" t="str">
            <v>Stubway D</v>
          </cell>
          <cell r="D352" t="str">
            <v>62</v>
          </cell>
          <cell r="E352" t="str">
            <v>CVLSTU</v>
          </cell>
          <cell r="F352" t="str">
            <v>CVL</v>
          </cell>
          <cell r="G352">
            <v>38820</v>
          </cell>
          <cell r="H352" t="str">
            <v>Active</v>
          </cell>
          <cell r="I352">
            <v>4147</v>
          </cell>
          <cell r="J352">
            <v>39344</v>
          </cell>
          <cell r="K352" t="str">
            <v>AC</v>
          </cell>
          <cell r="L352" t="str">
            <v>MA</v>
          </cell>
          <cell r="M352" t="str">
            <v>0007</v>
          </cell>
          <cell r="N352">
            <v>371804.47</v>
          </cell>
          <cell r="O352">
            <v>1826.97</v>
          </cell>
          <cell r="P352">
            <v>21923.86</v>
          </cell>
          <cell r="Q352">
            <v>43847.72</v>
          </cell>
          <cell r="R352">
            <v>327956.75</v>
          </cell>
          <cell r="S352">
            <v>429966.24</v>
          </cell>
          <cell r="T352">
            <v>16</v>
          </cell>
          <cell r="U352">
            <v>350</v>
          </cell>
          <cell r="V352">
            <v>14</v>
          </cell>
          <cell r="W352">
            <v>350</v>
          </cell>
          <cell r="X352">
            <v>0</v>
          </cell>
        </row>
        <row r="353">
          <cell r="A353" t="str">
            <v>1100400</v>
          </cell>
          <cell r="B353">
            <v>1</v>
          </cell>
          <cell r="C353" t="str">
            <v>Stubway E</v>
          </cell>
          <cell r="D353" t="str">
            <v>62</v>
          </cell>
          <cell r="E353" t="str">
            <v>CVLSTU</v>
          </cell>
          <cell r="F353" t="str">
            <v>CVL</v>
          </cell>
          <cell r="G353">
            <v>38820</v>
          </cell>
          <cell r="H353" t="str">
            <v>Active</v>
          </cell>
          <cell r="I353">
            <v>1674</v>
          </cell>
          <cell r="J353">
            <v>39344</v>
          </cell>
          <cell r="K353" t="str">
            <v>AC</v>
          </cell>
          <cell r="L353" t="str">
            <v>MA</v>
          </cell>
          <cell r="M353" t="str">
            <v>0008</v>
          </cell>
          <cell r="N353">
            <v>129104.32000000001</v>
          </cell>
          <cell r="O353">
            <v>316.05</v>
          </cell>
          <cell r="P353">
            <v>3792.6</v>
          </cell>
          <cell r="Q353">
            <v>7585.2</v>
          </cell>
          <cell r="R353">
            <v>121519.12000000001</v>
          </cell>
          <cell r="S353">
            <v>52886.33</v>
          </cell>
          <cell r="T353">
            <v>34</v>
          </cell>
          <cell r="U353">
            <v>15</v>
          </cell>
          <cell r="V353">
            <v>32</v>
          </cell>
          <cell r="W353">
            <v>15</v>
          </cell>
          <cell r="X353">
            <v>0</v>
          </cell>
        </row>
        <row r="354">
          <cell r="A354" t="str">
            <v>1100500</v>
          </cell>
          <cell r="B354">
            <v>1</v>
          </cell>
          <cell r="C354" t="str">
            <v>Stubway 1</v>
          </cell>
          <cell r="D354" t="str">
            <v>62</v>
          </cell>
          <cell r="E354" t="str">
            <v>CVLSTU</v>
          </cell>
          <cell r="F354" t="str">
            <v>CVL</v>
          </cell>
          <cell r="G354">
            <v>38820</v>
          </cell>
          <cell r="H354" t="str">
            <v>Active</v>
          </cell>
          <cell r="I354">
            <v>4220</v>
          </cell>
          <cell r="J354">
            <v>39344</v>
          </cell>
          <cell r="K354" t="str">
            <v>AC</v>
          </cell>
          <cell r="L354" t="str">
            <v>MA</v>
          </cell>
          <cell r="M354" t="str">
            <v>0009</v>
          </cell>
          <cell r="N354">
            <v>325460.12</v>
          </cell>
          <cell r="O354">
            <v>796.77</v>
          </cell>
          <cell r="P354">
            <v>9560.7999999999993</v>
          </cell>
          <cell r="Q354">
            <v>19121.599999999999</v>
          </cell>
          <cell r="R354">
            <v>306338.52</v>
          </cell>
          <cell r="S354">
            <v>228395.29</v>
          </cell>
          <cell r="T354">
            <v>34</v>
          </cell>
          <cell r="U354">
            <v>15</v>
          </cell>
          <cell r="V354">
            <v>32</v>
          </cell>
          <cell r="W354">
            <v>15</v>
          </cell>
          <cell r="X354">
            <v>0</v>
          </cell>
        </row>
        <row r="355">
          <cell r="A355" t="str">
            <v>1100600</v>
          </cell>
          <cell r="B355">
            <v>1</v>
          </cell>
          <cell r="C355" t="str">
            <v>Stubway 2</v>
          </cell>
          <cell r="D355" t="str">
            <v>62</v>
          </cell>
          <cell r="E355" t="str">
            <v>CVLSTU</v>
          </cell>
          <cell r="F355" t="str">
            <v>CVL</v>
          </cell>
          <cell r="G355">
            <v>38820</v>
          </cell>
          <cell r="H355" t="str">
            <v>Active</v>
          </cell>
          <cell r="I355">
            <v>5966</v>
          </cell>
          <cell r="J355">
            <v>39344</v>
          </cell>
          <cell r="K355" t="str">
            <v>AC</v>
          </cell>
          <cell r="L355" t="str">
            <v>MA</v>
          </cell>
          <cell r="M355" t="str">
            <v>0010</v>
          </cell>
          <cell r="N355">
            <v>460117.31</v>
          </cell>
          <cell r="O355">
            <v>1126.3399999999999</v>
          </cell>
          <cell r="P355">
            <v>13516.52</v>
          </cell>
          <cell r="Q355">
            <v>27033.040000000001</v>
          </cell>
          <cell r="R355">
            <v>433084.27</v>
          </cell>
          <cell r="S355">
            <v>284935.11</v>
          </cell>
          <cell r="T355">
            <v>34</v>
          </cell>
          <cell r="U355">
            <v>15</v>
          </cell>
          <cell r="V355">
            <v>32</v>
          </cell>
          <cell r="W355">
            <v>15</v>
          </cell>
          <cell r="X355">
            <v>0</v>
          </cell>
        </row>
        <row r="356">
          <cell r="A356" t="str">
            <v>1100700</v>
          </cell>
          <cell r="B356">
            <v>1</v>
          </cell>
          <cell r="C356" t="str">
            <v>Stubway 3</v>
          </cell>
          <cell r="D356" t="str">
            <v>62</v>
          </cell>
          <cell r="E356" t="str">
            <v>CVLSTU</v>
          </cell>
          <cell r="F356" t="str">
            <v>CVL</v>
          </cell>
          <cell r="G356">
            <v>38820</v>
          </cell>
          <cell r="H356" t="str">
            <v>Active</v>
          </cell>
          <cell r="I356">
            <v>1695</v>
          </cell>
          <cell r="J356">
            <v>39344</v>
          </cell>
          <cell r="K356" t="str">
            <v>AC</v>
          </cell>
          <cell r="L356" t="str">
            <v>MA</v>
          </cell>
          <cell r="M356" t="str">
            <v>0011</v>
          </cell>
          <cell r="N356">
            <v>130723.91</v>
          </cell>
          <cell r="O356">
            <v>320.07</v>
          </cell>
          <cell r="P356">
            <v>3840.18</v>
          </cell>
          <cell r="Q356">
            <v>7680.36</v>
          </cell>
          <cell r="R356">
            <v>123043.55</v>
          </cell>
          <cell r="S356">
            <v>50120.800000000003</v>
          </cell>
          <cell r="T356">
            <v>34</v>
          </cell>
          <cell r="U356">
            <v>15</v>
          </cell>
          <cell r="V356">
            <v>32</v>
          </cell>
          <cell r="W356">
            <v>15</v>
          </cell>
          <cell r="X356">
            <v>0</v>
          </cell>
        </row>
        <row r="357">
          <cell r="A357" t="str">
            <v>1100800</v>
          </cell>
          <cell r="B357">
            <v>1</v>
          </cell>
          <cell r="C357" t="str">
            <v>Stubway 4</v>
          </cell>
          <cell r="D357" t="str">
            <v>62</v>
          </cell>
          <cell r="E357" t="str">
            <v>CVLSTU</v>
          </cell>
          <cell r="F357" t="str">
            <v>CVL</v>
          </cell>
          <cell r="G357">
            <v>38820</v>
          </cell>
          <cell r="H357" t="str">
            <v>Active</v>
          </cell>
          <cell r="I357">
            <v>1663</v>
          </cell>
          <cell r="J357">
            <v>39344</v>
          </cell>
          <cell r="K357" t="str">
            <v>AC</v>
          </cell>
          <cell r="L357" t="str">
            <v>MA</v>
          </cell>
          <cell r="M357" t="str">
            <v>0012</v>
          </cell>
          <cell r="N357">
            <v>128255.96</v>
          </cell>
          <cell r="O357">
            <v>314.01</v>
          </cell>
          <cell r="P357">
            <v>3767.68</v>
          </cell>
          <cell r="Q357">
            <v>7535.36</v>
          </cell>
          <cell r="R357">
            <v>120720.6</v>
          </cell>
          <cell r="S357">
            <v>45443.17</v>
          </cell>
          <cell r="T357">
            <v>34</v>
          </cell>
          <cell r="U357">
            <v>15</v>
          </cell>
          <cell r="V357">
            <v>32</v>
          </cell>
          <cell r="W357">
            <v>15</v>
          </cell>
          <cell r="X357">
            <v>0</v>
          </cell>
        </row>
        <row r="358">
          <cell r="A358" t="str">
            <v>1100900</v>
          </cell>
          <cell r="B358">
            <v>1</v>
          </cell>
          <cell r="C358" t="str">
            <v>Stubway 5</v>
          </cell>
          <cell r="D358" t="str">
            <v>62</v>
          </cell>
          <cell r="E358" t="str">
            <v>CVLSTU</v>
          </cell>
          <cell r="F358" t="str">
            <v>CVL</v>
          </cell>
          <cell r="G358">
            <v>38820</v>
          </cell>
          <cell r="H358" t="str">
            <v>Active</v>
          </cell>
          <cell r="I358">
            <v>1692</v>
          </cell>
          <cell r="J358">
            <v>39344</v>
          </cell>
          <cell r="K358" t="str">
            <v>AC</v>
          </cell>
          <cell r="L358" t="str">
            <v>MA</v>
          </cell>
          <cell r="M358" t="str">
            <v>0013</v>
          </cell>
          <cell r="N358">
            <v>130492.54</v>
          </cell>
          <cell r="O358">
            <v>319.43</v>
          </cell>
          <cell r="P358">
            <v>3833.38</v>
          </cell>
          <cell r="Q358">
            <v>7666.76</v>
          </cell>
          <cell r="R358">
            <v>122825.78</v>
          </cell>
          <cell r="S358">
            <v>137788.75</v>
          </cell>
          <cell r="T358">
            <v>34</v>
          </cell>
          <cell r="U358">
            <v>15</v>
          </cell>
          <cell r="V358">
            <v>32</v>
          </cell>
          <cell r="W358">
            <v>15</v>
          </cell>
          <cell r="X358">
            <v>0</v>
          </cell>
        </row>
        <row r="359">
          <cell r="A359" t="str">
            <v>1101000</v>
          </cell>
          <cell r="B359">
            <v>1</v>
          </cell>
          <cell r="C359" t="str">
            <v>Stubway 6</v>
          </cell>
          <cell r="D359" t="str">
            <v>62</v>
          </cell>
          <cell r="E359" t="str">
            <v>CVLSTU</v>
          </cell>
          <cell r="F359" t="str">
            <v>CVL</v>
          </cell>
          <cell r="G359">
            <v>38820</v>
          </cell>
          <cell r="H359" t="str">
            <v>Active</v>
          </cell>
          <cell r="I359">
            <v>1491</v>
          </cell>
          <cell r="J359">
            <v>39344</v>
          </cell>
          <cell r="K359" t="str">
            <v>AC</v>
          </cell>
          <cell r="L359" t="str">
            <v>MA</v>
          </cell>
          <cell r="M359" t="str">
            <v>0014</v>
          </cell>
          <cell r="N359">
            <v>114990.77</v>
          </cell>
          <cell r="O359">
            <v>281.5</v>
          </cell>
          <cell r="P359">
            <v>3378</v>
          </cell>
          <cell r="Q359">
            <v>6756</v>
          </cell>
          <cell r="R359">
            <v>108234.77</v>
          </cell>
          <cell r="S359">
            <v>113725.01</v>
          </cell>
          <cell r="T359">
            <v>34</v>
          </cell>
          <cell r="U359">
            <v>15</v>
          </cell>
          <cell r="V359">
            <v>32</v>
          </cell>
          <cell r="W359">
            <v>15</v>
          </cell>
          <cell r="X359">
            <v>0</v>
          </cell>
        </row>
        <row r="360">
          <cell r="A360" t="str">
            <v>1101100</v>
          </cell>
          <cell r="B360">
            <v>1</v>
          </cell>
          <cell r="C360" t="str">
            <v>Stubway 7</v>
          </cell>
          <cell r="D360" t="str">
            <v>62</v>
          </cell>
          <cell r="E360" t="str">
            <v>CVLSTU</v>
          </cell>
          <cell r="F360" t="str">
            <v>CVL</v>
          </cell>
          <cell r="G360">
            <v>38820</v>
          </cell>
          <cell r="H360" t="str">
            <v>Active</v>
          </cell>
          <cell r="I360">
            <v>1536</v>
          </cell>
          <cell r="J360">
            <v>39344</v>
          </cell>
          <cell r="K360" t="str">
            <v>AC</v>
          </cell>
          <cell r="L360" t="str">
            <v>MA</v>
          </cell>
          <cell r="M360" t="str">
            <v>0015</v>
          </cell>
          <cell r="N360">
            <v>118461.31</v>
          </cell>
          <cell r="O360">
            <v>289.95</v>
          </cell>
          <cell r="P360">
            <v>3479.95</v>
          </cell>
          <cell r="Q360">
            <v>6959.9</v>
          </cell>
          <cell r="R360">
            <v>111501.41</v>
          </cell>
          <cell r="S360">
            <v>68848.800000000003</v>
          </cell>
          <cell r="T360">
            <v>34</v>
          </cell>
          <cell r="U360">
            <v>15</v>
          </cell>
          <cell r="V360">
            <v>32</v>
          </cell>
          <cell r="W360">
            <v>15</v>
          </cell>
          <cell r="X360">
            <v>0</v>
          </cell>
        </row>
        <row r="361">
          <cell r="A361" t="str">
            <v>1101200</v>
          </cell>
          <cell r="B361">
            <v>1</v>
          </cell>
          <cell r="C361" t="str">
            <v>Stubway 8</v>
          </cell>
          <cell r="D361" t="str">
            <v>62</v>
          </cell>
          <cell r="E361" t="str">
            <v>CVLSTU</v>
          </cell>
          <cell r="F361" t="str">
            <v>CVL</v>
          </cell>
          <cell r="G361">
            <v>38820</v>
          </cell>
          <cell r="H361" t="str">
            <v>Active</v>
          </cell>
          <cell r="I361">
            <v>1628</v>
          </cell>
          <cell r="J361">
            <v>39344</v>
          </cell>
          <cell r="K361" t="str">
            <v>AC</v>
          </cell>
          <cell r="L361" t="str">
            <v>MA</v>
          </cell>
          <cell r="M361" t="str">
            <v>0016</v>
          </cell>
          <cell r="N361">
            <v>125556.65</v>
          </cell>
          <cell r="O361">
            <v>307.31</v>
          </cell>
          <cell r="P361">
            <v>3688.38</v>
          </cell>
          <cell r="Q361">
            <v>7376.76</v>
          </cell>
          <cell r="R361">
            <v>118179.89</v>
          </cell>
          <cell r="S361">
            <v>61114.69</v>
          </cell>
          <cell r="T361">
            <v>34</v>
          </cell>
          <cell r="U361">
            <v>15</v>
          </cell>
          <cell r="V361">
            <v>32</v>
          </cell>
          <cell r="W361">
            <v>15</v>
          </cell>
          <cell r="X361">
            <v>0</v>
          </cell>
        </row>
        <row r="362">
          <cell r="A362" t="str">
            <v>1101300</v>
          </cell>
          <cell r="B362">
            <v>1</v>
          </cell>
          <cell r="C362" t="str">
            <v>Stubway 9</v>
          </cell>
          <cell r="D362" t="str">
            <v>62</v>
          </cell>
          <cell r="E362" t="str">
            <v>CVLSTU</v>
          </cell>
          <cell r="F362" t="str">
            <v>CVL</v>
          </cell>
          <cell r="G362">
            <v>38820</v>
          </cell>
          <cell r="H362" t="str">
            <v>Active</v>
          </cell>
          <cell r="I362">
            <v>3835</v>
          </cell>
          <cell r="J362">
            <v>39344</v>
          </cell>
          <cell r="K362" t="str">
            <v>AC</v>
          </cell>
          <cell r="L362" t="str">
            <v>MA</v>
          </cell>
          <cell r="M362" t="str">
            <v>0017</v>
          </cell>
          <cell r="N362">
            <v>295767.65999999997</v>
          </cell>
          <cell r="O362">
            <v>724</v>
          </cell>
          <cell r="P362">
            <v>8688.5499999999993</v>
          </cell>
          <cell r="Q362">
            <v>17377.099999999999</v>
          </cell>
          <cell r="R362">
            <v>278390.56</v>
          </cell>
          <cell r="S362">
            <v>0</v>
          </cell>
          <cell r="T362">
            <v>34</v>
          </cell>
          <cell r="U362">
            <v>15</v>
          </cell>
          <cell r="V362">
            <v>32</v>
          </cell>
          <cell r="W362">
            <v>15</v>
          </cell>
          <cell r="X362">
            <v>0</v>
          </cell>
        </row>
        <row r="363">
          <cell r="A363" t="str">
            <v>1101400</v>
          </cell>
          <cell r="B363">
            <v>1</v>
          </cell>
          <cell r="C363" t="str">
            <v>Stubway 10</v>
          </cell>
          <cell r="D363" t="str">
            <v>62</v>
          </cell>
          <cell r="E363" t="str">
            <v>CVLSTU</v>
          </cell>
          <cell r="F363" t="str">
            <v>CVL</v>
          </cell>
          <cell r="G363">
            <v>38820</v>
          </cell>
          <cell r="H363" t="str">
            <v>Active</v>
          </cell>
          <cell r="I363">
            <v>3559</v>
          </cell>
          <cell r="J363">
            <v>39344</v>
          </cell>
          <cell r="K363" t="str">
            <v>AC</v>
          </cell>
          <cell r="L363" t="str">
            <v>MA</v>
          </cell>
          <cell r="M363" t="str">
            <v>0018</v>
          </cell>
          <cell r="N363">
            <v>274481.65000000002</v>
          </cell>
          <cell r="O363">
            <v>671.9</v>
          </cell>
          <cell r="P363">
            <v>8063.24</v>
          </cell>
          <cell r="Q363">
            <v>16126.48</v>
          </cell>
          <cell r="R363">
            <v>258355.17</v>
          </cell>
          <cell r="S363">
            <v>207971.16</v>
          </cell>
          <cell r="T363">
            <v>34</v>
          </cell>
          <cell r="U363">
            <v>15</v>
          </cell>
          <cell r="V363">
            <v>32</v>
          </cell>
          <cell r="W363">
            <v>15</v>
          </cell>
          <cell r="X363">
            <v>0</v>
          </cell>
        </row>
        <row r="364">
          <cell r="A364" t="str">
            <v>1101500</v>
          </cell>
          <cell r="B364">
            <v>1</v>
          </cell>
          <cell r="C364" t="str">
            <v>Stubway W1</v>
          </cell>
          <cell r="D364" t="str">
            <v>62</v>
          </cell>
          <cell r="E364" t="str">
            <v>CVLSTU</v>
          </cell>
          <cell r="F364" t="str">
            <v>CVL</v>
          </cell>
          <cell r="G364">
            <v>38820</v>
          </cell>
          <cell r="H364" t="str">
            <v>Active</v>
          </cell>
          <cell r="I364">
            <v>1646</v>
          </cell>
          <cell r="J364">
            <v>39344</v>
          </cell>
          <cell r="K364" t="str">
            <v>AC</v>
          </cell>
          <cell r="L364" t="str">
            <v>MA</v>
          </cell>
          <cell r="M364" t="str">
            <v>0019</v>
          </cell>
          <cell r="N364">
            <v>76099.81</v>
          </cell>
          <cell r="O364">
            <v>71.08</v>
          </cell>
          <cell r="P364">
            <v>852.3</v>
          </cell>
          <cell r="Q364">
            <v>1704.6</v>
          </cell>
          <cell r="R364">
            <v>74395.209999999992</v>
          </cell>
          <cell r="S364">
            <v>30184.87</v>
          </cell>
          <cell r="T364">
            <v>89</v>
          </cell>
          <cell r="U364">
            <v>105</v>
          </cell>
          <cell r="V364">
            <v>87</v>
          </cell>
          <cell r="W364">
            <v>105</v>
          </cell>
          <cell r="X364">
            <v>0</v>
          </cell>
        </row>
        <row r="365">
          <cell r="A365" t="str">
            <v>1101600</v>
          </cell>
          <cell r="B365">
            <v>1</v>
          </cell>
          <cell r="C365" t="str">
            <v>Stubway W2</v>
          </cell>
          <cell r="D365" t="str">
            <v>62</v>
          </cell>
          <cell r="E365" t="str">
            <v>CVLSTU</v>
          </cell>
          <cell r="F365" t="str">
            <v>CVL</v>
          </cell>
          <cell r="G365">
            <v>38820</v>
          </cell>
          <cell r="H365" t="str">
            <v>Active</v>
          </cell>
          <cell r="I365">
            <v>1855</v>
          </cell>
          <cell r="J365">
            <v>39344</v>
          </cell>
          <cell r="K365" t="str">
            <v>AC</v>
          </cell>
          <cell r="L365" t="str">
            <v>MA</v>
          </cell>
          <cell r="M365" t="str">
            <v>0020</v>
          </cell>
          <cell r="N365">
            <v>169357.09</v>
          </cell>
          <cell r="O365">
            <v>306.56</v>
          </cell>
          <cell r="P365">
            <v>3679.27</v>
          </cell>
          <cell r="Q365">
            <v>7358.54</v>
          </cell>
          <cell r="R365">
            <v>161998.54999999999</v>
          </cell>
          <cell r="S365">
            <v>67006.59</v>
          </cell>
          <cell r="T365">
            <v>46</v>
          </cell>
          <cell r="U365">
            <v>11</v>
          </cell>
          <cell r="V365">
            <v>44</v>
          </cell>
          <cell r="W365">
            <v>11</v>
          </cell>
          <cell r="X365">
            <v>0</v>
          </cell>
        </row>
        <row r="366">
          <cell r="A366" t="str">
            <v>1101700</v>
          </cell>
          <cell r="B366">
            <v>1</v>
          </cell>
          <cell r="C366" t="str">
            <v>Platform formation</v>
          </cell>
          <cell r="D366" t="str">
            <v>62</v>
          </cell>
          <cell r="E366" t="str">
            <v>CVLPLA</v>
          </cell>
          <cell r="F366" t="str">
            <v>CVL</v>
          </cell>
          <cell r="G366">
            <v>38820</v>
          </cell>
          <cell r="H366" t="str">
            <v>Active</v>
          </cell>
          <cell r="I366">
            <v>45236</v>
          </cell>
          <cell r="J366">
            <v>39344</v>
          </cell>
          <cell r="K366" t="str">
            <v>AC</v>
          </cell>
          <cell r="L366" t="str">
            <v>MA</v>
          </cell>
          <cell r="M366" t="str">
            <v>0021</v>
          </cell>
          <cell r="N366">
            <v>2026994.42</v>
          </cell>
          <cell r="O366">
            <v>0</v>
          </cell>
          <cell r="P366">
            <v>0</v>
          </cell>
          <cell r="Q366">
            <v>0</v>
          </cell>
          <cell r="R366">
            <v>2026994.42</v>
          </cell>
          <cell r="S366">
            <v>1559583.7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</row>
        <row r="367">
          <cell r="A367" t="str">
            <v>1101800</v>
          </cell>
          <cell r="B367">
            <v>1</v>
          </cell>
          <cell r="C367" t="str">
            <v>Sundry items</v>
          </cell>
          <cell r="D367" t="str">
            <v>62</v>
          </cell>
          <cell r="E367" t="str">
            <v>CVLSUN</v>
          </cell>
          <cell r="F367" t="str">
            <v>CVL</v>
          </cell>
          <cell r="G367">
            <v>38820</v>
          </cell>
          <cell r="H367" t="str">
            <v>Active</v>
          </cell>
          <cell r="I367">
            <v>45236</v>
          </cell>
          <cell r="J367">
            <v>39344</v>
          </cell>
          <cell r="K367" t="str">
            <v>AC</v>
          </cell>
          <cell r="L367" t="str">
            <v>MA</v>
          </cell>
          <cell r="M367" t="str">
            <v>0022</v>
          </cell>
          <cell r="N367">
            <v>180334.58</v>
          </cell>
          <cell r="O367">
            <v>503.07</v>
          </cell>
          <cell r="P367">
            <v>6036.51</v>
          </cell>
          <cell r="Q367">
            <v>12073.02</v>
          </cell>
          <cell r="R367">
            <v>168261.56</v>
          </cell>
          <cell r="S367">
            <v>121107.64</v>
          </cell>
          <cell r="T367">
            <v>29</v>
          </cell>
          <cell r="U367">
            <v>319</v>
          </cell>
          <cell r="V367">
            <v>27</v>
          </cell>
          <cell r="W367">
            <v>319</v>
          </cell>
          <cell r="X367">
            <v>0</v>
          </cell>
        </row>
        <row r="368">
          <cell r="A368" t="str">
            <v>1101900</v>
          </cell>
          <cell r="B368">
            <v>1</v>
          </cell>
          <cell r="C368" t="str">
            <v>Main services</v>
          </cell>
          <cell r="D368" t="str">
            <v>62</v>
          </cell>
          <cell r="E368" t="str">
            <v>CVLSER</v>
          </cell>
          <cell r="F368" t="str">
            <v>CVL</v>
          </cell>
          <cell r="G368">
            <v>38820</v>
          </cell>
          <cell r="H368" t="str">
            <v>Active</v>
          </cell>
          <cell r="I368">
            <v>45236</v>
          </cell>
          <cell r="J368">
            <v>39344</v>
          </cell>
          <cell r="K368" t="str">
            <v>AC</v>
          </cell>
          <cell r="L368" t="str">
            <v>MA</v>
          </cell>
          <cell r="M368" t="str">
            <v>0023</v>
          </cell>
          <cell r="N368">
            <v>637928.63</v>
          </cell>
          <cell r="O368">
            <v>2001.94</v>
          </cell>
          <cell r="P368">
            <v>24022.73</v>
          </cell>
          <cell r="Q368">
            <v>48045.46</v>
          </cell>
          <cell r="R368">
            <v>589883.17000000004</v>
          </cell>
          <cell r="S368">
            <v>374975.36</v>
          </cell>
          <cell r="T368">
            <v>21</v>
          </cell>
          <cell r="U368">
            <v>358</v>
          </cell>
          <cell r="V368">
            <v>19</v>
          </cell>
          <cell r="W368">
            <v>358</v>
          </cell>
          <cell r="X368">
            <v>0</v>
          </cell>
        </row>
        <row r="369">
          <cell r="A369" t="str">
            <v>1103400</v>
          </cell>
          <cell r="B369">
            <v>1</v>
          </cell>
          <cell r="C369" t="str">
            <v>Sealed area  (type P)</v>
          </cell>
          <cell r="D369" t="str">
            <v>52</v>
          </cell>
          <cell r="E369" t="str">
            <v>CVLSEA</v>
          </cell>
          <cell r="F369" t="str">
            <v>CVL</v>
          </cell>
          <cell r="G369">
            <v>38820</v>
          </cell>
          <cell r="H369" t="str">
            <v>Active</v>
          </cell>
          <cell r="I369">
            <v>2082</v>
          </cell>
          <cell r="J369">
            <v>39344</v>
          </cell>
          <cell r="K369" t="str">
            <v>AC</v>
          </cell>
          <cell r="L369" t="str">
            <v>NA</v>
          </cell>
          <cell r="M369" t="str">
            <v>0032</v>
          </cell>
          <cell r="N369">
            <v>69817.95</v>
          </cell>
          <cell r="O369">
            <v>424.32</v>
          </cell>
          <cell r="P369">
            <v>5091.62</v>
          </cell>
          <cell r="Q369">
            <v>10183.24</v>
          </cell>
          <cell r="R369">
            <v>59634.71</v>
          </cell>
          <cell r="S369">
            <v>39866.699999999997</v>
          </cell>
          <cell r="T369">
            <v>13</v>
          </cell>
          <cell r="U369">
            <v>260</v>
          </cell>
          <cell r="V369">
            <v>11</v>
          </cell>
          <cell r="W369">
            <v>260</v>
          </cell>
          <cell r="X369">
            <v>0</v>
          </cell>
        </row>
        <row r="370">
          <cell r="A370" t="str">
            <v>1103500</v>
          </cell>
          <cell r="B370">
            <v>1</v>
          </cell>
          <cell r="C370" t="str">
            <v>Platform formation</v>
          </cell>
          <cell r="D370" t="str">
            <v>52</v>
          </cell>
          <cell r="E370" t="str">
            <v>CVLPLA</v>
          </cell>
          <cell r="F370" t="str">
            <v>CVL</v>
          </cell>
          <cell r="G370">
            <v>38820</v>
          </cell>
          <cell r="H370" t="str">
            <v>Active</v>
          </cell>
          <cell r="I370">
            <v>3578</v>
          </cell>
          <cell r="J370">
            <v>39344</v>
          </cell>
          <cell r="K370" t="str">
            <v>AC</v>
          </cell>
          <cell r="L370" t="str">
            <v>NA</v>
          </cell>
          <cell r="M370" t="str">
            <v>0032</v>
          </cell>
          <cell r="N370">
            <v>27013.9</v>
          </cell>
          <cell r="O370">
            <v>0</v>
          </cell>
          <cell r="P370">
            <v>0</v>
          </cell>
          <cell r="Q370">
            <v>0</v>
          </cell>
          <cell r="R370">
            <v>27013.9</v>
          </cell>
          <cell r="S370">
            <v>15425.19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</row>
        <row r="371">
          <cell r="A371" t="str">
            <v>1103600</v>
          </cell>
          <cell r="B371">
            <v>1</v>
          </cell>
          <cell r="C371" t="str">
            <v>Main services</v>
          </cell>
          <cell r="D371" t="str">
            <v>52</v>
          </cell>
          <cell r="E371" t="str">
            <v>CVLSER</v>
          </cell>
          <cell r="F371" t="str">
            <v>CVL</v>
          </cell>
          <cell r="G371">
            <v>38820</v>
          </cell>
          <cell r="H371" t="str">
            <v>Active</v>
          </cell>
          <cell r="I371">
            <v>3578</v>
          </cell>
          <cell r="J371">
            <v>39344</v>
          </cell>
          <cell r="K371" t="str">
            <v>AC</v>
          </cell>
          <cell r="L371" t="str">
            <v>NA</v>
          </cell>
          <cell r="M371" t="str">
            <v>0032</v>
          </cell>
          <cell r="N371">
            <v>50457.79</v>
          </cell>
          <cell r="O371">
            <v>166.37</v>
          </cell>
          <cell r="P371">
            <v>1996.33</v>
          </cell>
          <cell r="Q371">
            <v>3992.66</v>
          </cell>
          <cell r="R371">
            <v>46465.130000000005</v>
          </cell>
          <cell r="S371">
            <v>28811.87</v>
          </cell>
          <cell r="T371">
            <v>21</v>
          </cell>
          <cell r="U371">
            <v>358</v>
          </cell>
          <cell r="V371">
            <v>19</v>
          </cell>
          <cell r="W371">
            <v>358</v>
          </cell>
          <cell r="X371">
            <v>0</v>
          </cell>
        </row>
        <row r="372">
          <cell r="A372" t="str">
            <v>1103601</v>
          </cell>
          <cell r="B372">
            <v>1</v>
          </cell>
          <cell r="C372" t="str">
            <v>Sundry Items</v>
          </cell>
          <cell r="D372" t="str">
            <v>52</v>
          </cell>
          <cell r="E372" t="str">
            <v>CVLSUN</v>
          </cell>
          <cell r="F372" t="str">
            <v>CVL</v>
          </cell>
          <cell r="G372">
            <v>38820</v>
          </cell>
          <cell r="H372" t="str">
            <v>Active</v>
          </cell>
          <cell r="I372">
            <v>3578</v>
          </cell>
          <cell r="J372">
            <v>39344</v>
          </cell>
          <cell r="K372" t="str">
            <v>AC</v>
          </cell>
          <cell r="L372" t="str">
            <v>NA</v>
          </cell>
          <cell r="M372" t="str">
            <v>0032</v>
          </cell>
          <cell r="N372">
            <v>14263.8</v>
          </cell>
          <cell r="O372">
            <v>39.78</v>
          </cell>
          <cell r="P372">
            <v>477.47</v>
          </cell>
          <cell r="Q372">
            <v>954.94</v>
          </cell>
          <cell r="R372">
            <v>13308.859999999999</v>
          </cell>
          <cell r="S372">
            <v>8144.76</v>
          </cell>
          <cell r="T372">
            <v>29</v>
          </cell>
          <cell r="U372">
            <v>319</v>
          </cell>
          <cell r="V372">
            <v>27</v>
          </cell>
          <cell r="W372">
            <v>319</v>
          </cell>
          <cell r="X372">
            <v>0</v>
          </cell>
        </row>
        <row r="373">
          <cell r="A373" t="str">
            <v>1103800</v>
          </cell>
          <cell r="B373">
            <v>1</v>
          </cell>
          <cell r="C373" t="str">
            <v>Sealed area  (type P)</v>
          </cell>
          <cell r="D373" t="str">
            <v>56</v>
          </cell>
          <cell r="E373" t="str">
            <v>CVLSEA</v>
          </cell>
          <cell r="F373" t="str">
            <v>CVL</v>
          </cell>
          <cell r="G373">
            <v>38820</v>
          </cell>
          <cell r="H373" t="str">
            <v>Active</v>
          </cell>
          <cell r="I373">
            <v>1932</v>
          </cell>
          <cell r="J373">
            <v>39344</v>
          </cell>
          <cell r="K373" t="str">
            <v>AC</v>
          </cell>
          <cell r="L373" t="str">
            <v>RO</v>
          </cell>
          <cell r="M373" t="str">
            <v>0005</v>
          </cell>
          <cell r="N373">
            <v>57039.44</v>
          </cell>
          <cell r="O373">
            <v>349.39</v>
          </cell>
          <cell r="P373">
            <v>4193.2299999999996</v>
          </cell>
          <cell r="Q373">
            <v>8386.4599999999991</v>
          </cell>
          <cell r="R373">
            <v>48652.98</v>
          </cell>
          <cell r="S373">
            <v>39131.93</v>
          </cell>
          <cell r="T373">
            <v>13</v>
          </cell>
          <cell r="U373">
            <v>220</v>
          </cell>
          <cell r="V373">
            <v>11</v>
          </cell>
          <cell r="W373">
            <v>220</v>
          </cell>
          <cell r="X373">
            <v>0</v>
          </cell>
        </row>
        <row r="374">
          <cell r="A374" t="str">
            <v>1103900</v>
          </cell>
          <cell r="B374">
            <v>1</v>
          </cell>
          <cell r="C374" t="str">
            <v>Platform formation</v>
          </cell>
          <cell r="D374" t="str">
            <v>56</v>
          </cell>
          <cell r="E374" t="str">
            <v>CVLPLA</v>
          </cell>
          <cell r="F374" t="str">
            <v>CVL</v>
          </cell>
          <cell r="G374">
            <v>38820</v>
          </cell>
          <cell r="H374" t="str">
            <v>Active</v>
          </cell>
          <cell r="I374">
            <v>2031</v>
          </cell>
          <cell r="J374">
            <v>39344</v>
          </cell>
          <cell r="K374" t="str">
            <v>AC</v>
          </cell>
          <cell r="L374" t="str">
            <v>RO</v>
          </cell>
          <cell r="M374" t="str">
            <v>0005</v>
          </cell>
          <cell r="N374">
            <v>46002.15</v>
          </cell>
          <cell r="O374">
            <v>0</v>
          </cell>
          <cell r="P374">
            <v>0</v>
          </cell>
          <cell r="Q374">
            <v>0</v>
          </cell>
          <cell r="R374">
            <v>46002.15</v>
          </cell>
          <cell r="S374">
            <v>26450.9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</row>
        <row r="375">
          <cell r="A375" t="str">
            <v>1104000</v>
          </cell>
          <cell r="B375">
            <v>1</v>
          </cell>
          <cell r="C375" t="str">
            <v>Main services</v>
          </cell>
          <cell r="D375" t="str">
            <v>56</v>
          </cell>
          <cell r="E375" t="str">
            <v>CVLSER</v>
          </cell>
          <cell r="F375" t="str">
            <v>CVL</v>
          </cell>
          <cell r="G375">
            <v>38820</v>
          </cell>
          <cell r="H375" t="str">
            <v>Active</v>
          </cell>
          <cell r="I375">
            <v>2031</v>
          </cell>
          <cell r="J375">
            <v>39344</v>
          </cell>
          <cell r="K375" t="str">
            <v>AC</v>
          </cell>
          <cell r="L375" t="str">
            <v>RO</v>
          </cell>
          <cell r="M375" t="str">
            <v>0005</v>
          </cell>
          <cell r="N375">
            <v>28641.64</v>
          </cell>
          <cell r="O375">
            <v>91.15</v>
          </cell>
          <cell r="P375">
            <v>1093.9100000000001</v>
          </cell>
          <cell r="Q375">
            <v>2187.8200000000002</v>
          </cell>
          <cell r="R375">
            <v>26453.82</v>
          </cell>
          <cell r="S375">
            <v>17883.68</v>
          </cell>
          <cell r="T375">
            <v>21</v>
          </cell>
          <cell r="U375">
            <v>358</v>
          </cell>
          <cell r="V375">
            <v>19</v>
          </cell>
          <cell r="W375">
            <v>358</v>
          </cell>
          <cell r="X375">
            <v>0</v>
          </cell>
        </row>
        <row r="376">
          <cell r="A376" t="str">
            <v>1104001</v>
          </cell>
          <cell r="B376">
            <v>1</v>
          </cell>
          <cell r="C376" t="str">
            <v>Sundry Items</v>
          </cell>
          <cell r="D376" t="str">
            <v>56</v>
          </cell>
          <cell r="E376" t="str">
            <v>CVLSUN</v>
          </cell>
          <cell r="F376" t="str">
            <v>CVL</v>
          </cell>
          <cell r="G376">
            <v>38820</v>
          </cell>
          <cell r="H376" t="str">
            <v>Active</v>
          </cell>
          <cell r="I376">
            <v>2031</v>
          </cell>
          <cell r="J376">
            <v>39344</v>
          </cell>
          <cell r="K376" t="str">
            <v>AC</v>
          </cell>
          <cell r="L376" t="str">
            <v>RO</v>
          </cell>
          <cell r="M376" t="str">
            <v>0005</v>
          </cell>
          <cell r="N376">
            <v>8096.64</v>
          </cell>
          <cell r="O376">
            <v>22.54</v>
          </cell>
          <cell r="P376">
            <v>271.02999999999997</v>
          </cell>
          <cell r="Q376">
            <v>542.05999999999995</v>
          </cell>
          <cell r="R376">
            <v>7554.58</v>
          </cell>
          <cell r="S376">
            <v>5660.33</v>
          </cell>
          <cell r="T376">
            <v>29</v>
          </cell>
          <cell r="U376">
            <v>319</v>
          </cell>
          <cell r="V376">
            <v>27</v>
          </cell>
          <cell r="W376">
            <v>319</v>
          </cell>
          <cell r="X376">
            <v>0</v>
          </cell>
        </row>
        <row r="377">
          <cell r="A377" t="str">
            <v>1104200</v>
          </cell>
          <cell r="B377">
            <v>1</v>
          </cell>
          <cell r="C377" t="str">
            <v>Kidney site sealed area  (type P)</v>
          </cell>
          <cell r="D377" t="str">
            <v>56</v>
          </cell>
          <cell r="E377" t="str">
            <v>CVLSEA</v>
          </cell>
          <cell r="F377" t="str">
            <v>CVL</v>
          </cell>
          <cell r="G377">
            <v>38820</v>
          </cell>
          <cell r="H377" t="str">
            <v>Active</v>
          </cell>
          <cell r="I377">
            <v>4343</v>
          </cell>
          <cell r="J377">
            <v>39344</v>
          </cell>
          <cell r="K377" t="str">
            <v>C</v>
          </cell>
          <cell r="L377" t="str">
            <v>NA</v>
          </cell>
          <cell r="M377" t="str">
            <v>0014</v>
          </cell>
          <cell r="N377">
            <v>145638.51</v>
          </cell>
          <cell r="O377">
            <v>885.11</v>
          </cell>
          <cell r="P377">
            <v>10620.99</v>
          </cell>
          <cell r="Q377">
            <v>21241.98</v>
          </cell>
          <cell r="R377">
            <v>124396.53000000001</v>
          </cell>
          <cell r="S377">
            <v>141067.15</v>
          </cell>
          <cell r="T377">
            <v>13</v>
          </cell>
          <cell r="U377">
            <v>260</v>
          </cell>
          <cell r="V377">
            <v>11</v>
          </cell>
          <cell r="W377">
            <v>260</v>
          </cell>
          <cell r="X377">
            <v>0</v>
          </cell>
        </row>
        <row r="378">
          <cell r="A378" t="str">
            <v>1104300</v>
          </cell>
          <cell r="B378">
            <v>1</v>
          </cell>
          <cell r="C378" t="str">
            <v>Platform formation</v>
          </cell>
          <cell r="D378" t="str">
            <v>56</v>
          </cell>
          <cell r="E378" t="str">
            <v>CVLPLA</v>
          </cell>
          <cell r="F378" t="str">
            <v>CVL</v>
          </cell>
          <cell r="G378">
            <v>39903</v>
          </cell>
          <cell r="H378" t="str">
            <v>Active</v>
          </cell>
          <cell r="I378">
            <v>4343</v>
          </cell>
          <cell r="J378">
            <v>39903</v>
          </cell>
          <cell r="K378" t="str">
            <v>C</v>
          </cell>
          <cell r="L378" t="str">
            <v>NA</v>
          </cell>
          <cell r="M378" t="str">
            <v>0014</v>
          </cell>
          <cell r="N378">
            <v>98368.95</v>
          </cell>
          <cell r="O378">
            <v>0</v>
          </cell>
          <cell r="P378">
            <v>0</v>
          </cell>
          <cell r="Q378">
            <v>0</v>
          </cell>
          <cell r="R378">
            <v>98368.95</v>
          </cell>
          <cell r="S378">
            <v>69489.7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</row>
        <row r="379">
          <cell r="A379" t="str">
            <v>1104301</v>
          </cell>
          <cell r="B379">
            <v>1</v>
          </cell>
          <cell r="C379" t="str">
            <v>Pavement type A</v>
          </cell>
          <cell r="D379" t="str">
            <v>62</v>
          </cell>
          <cell r="E379" t="str">
            <v>CVLSEA</v>
          </cell>
          <cell r="F379" t="str">
            <v>CVL</v>
          </cell>
          <cell r="G379">
            <v>39903</v>
          </cell>
          <cell r="H379" t="str">
            <v>Active</v>
          </cell>
          <cell r="I379">
            <v>1942</v>
          </cell>
          <cell r="J379">
            <v>39903</v>
          </cell>
          <cell r="K379" t="str">
            <v>AC</v>
          </cell>
          <cell r="L379" t="str">
            <v>GA</v>
          </cell>
          <cell r="M379" t="str">
            <v>0027</v>
          </cell>
          <cell r="N379">
            <v>235150.76</v>
          </cell>
          <cell r="O379">
            <v>361.53</v>
          </cell>
          <cell r="P379">
            <v>4337.92</v>
          </cell>
          <cell r="Q379">
            <v>8675.84</v>
          </cell>
          <cell r="R379">
            <v>226474.92</v>
          </cell>
          <cell r="S379">
            <v>119215.85</v>
          </cell>
          <cell r="T379">
            <v>54</v>
          </cell>
          <cell r="U379">
            <v>76</v>
          </cell>
          <cell r="V379">
            <v>52</v>
          </cell>
          <cell r="W379">
            <v>76</v>
          </cell>
          <cell r="X379">
            <v>0</v>
          </cell>
        </row>
        <row r="380">
          <cell r="A380" t="str">
            <v>1104400</v>
          </cell>
          <cell r="B380">
            <v>1</v>
          </cell>
          <cell r="C380" t="str">
            <v>Main services</v>
          </cell>
          <cell r="D380" t="str">
            <v>56</v>
          </cell>
          <cell r="E380" t="str">
            <v>CVLSER</v>
          </cell>
          <cell r="F380" t="str">
            <v>CVL</v>
          </cell>
          <cell r="G380">
            <v>38820</v>
          </cell>
          <cell r="H380" t="str">
            <v>Active</v>
          </cell>
          <cell r="I380">
            <v>4343</v>
          </cell>
          <cell r="J380">
            <v>39344</v>
          </cell>
          <cell r="K380" t="str">
            <v>C</v>
          </cell>
          <cell r="L380" t="str">
            <v>NA</v>
          </cell>
          <cell r="M380" t="str">
            <v>0014</v>
          </cell>
          <cell r="N380">
            <v>61246</v>
          </cell>
          <cell r="O380">
            <v>206.5</v>
          </cell>
          <cell r="P380">
            <v>2477.4499999999998</v>
          </cell>
          <cell r="Q380">
            <v>4954.8999999999996</v>
          </cell>
          <cell r="R380">
            <v>56291.1</v>
          </cell>
          <cell r="S380">
            <v>47687.09</v>
          </cell>
          <cell r="T380">
            <v>21</v>
          </cell>
          <cell r="U380">
            <v>358</v>
          </cell>
          <cell r="V380">
            <v>19</v>
          </cell>
          <cell r="W380">
            <v>358</v>
          </cell>
          <cell r="X380">
            <v>0</v>
          </cell>
        </row>
        <row r="381">
          <cell r="A381" t="str">
            <v>1104401</v>
          </cell>
          <cell r="B381">
            <v>1</v>
          </cell>
          <cell r="C381" t="str">
            <v>Sundry Items</v>
          </cell>
          <cell r="D381" t="str">
            <v>56</v>
          </cell>
          <cell r="E381" t="str">
            <v>CVLSUN</v>
          </cell>
          <cell r="F381" t="str">
            <v>CVL</v>
          </cell>
          <cell r="G381">
            <v>38820</v>
          </cell>
          <cell r="H381" t="str">
            <v>Active</v>
          </cell>
          <cell r="I381">
            <v>4343</v>
          </cell>
          <cell r="J381">
            <v>39344</v>
          </cell>
          <cell r="K381" t="str">
            <v>C</v>
          </cell>
          <cell r="L381" t="str">
            <v>NA</v>
          </cell>
          <cell r="M381" t="str">
            <v>0014</v>
          </cell>
          <cell r="N381">
            <v>17313.490000000002</v>
          </cell>
          <cell r="O381">
            <v>48.25</v>
          </cell>
          <cell r="P381">
            <v>579.54999999999995</v>
          </cell>
          <cell r="Q381">
            <v>1159.0999999999999</v>
          </cell>
          <cell r="R381">
            <v>16154.390000000001</v>
          </cell>
          <cell r="S381">
            <v>14112.33</v>
          </cell>
          <cell r="T381">
            <v>29</v>
          </cell>
          <cell r="U381">
            <v>319</v>
          </cell>
          <cell r="V381">
            <v>27</v>
          </cell>
          <cell r="W381">
            <v>319</v>
          </cell>
          <cell r="X381">
            <v>0</v>
          </cell>
        </row>
        <row r="382">
          <cell r="A382" t="str">
            <v>1104800</v>
          </cell>
          <cell r="B382">
            <v>1</v>
          </cell>
          <cell r="C382" t="str">
            <v>Platform formation</v>
          </cell>
          <cell r="D382" t="str">
            <v>56</v>
          </cell>
          <cell r="E382" t="str">
            <v>CVLPLA</v>
          </cell>
          <cell r="F382" t="str">
            <v>CVL</v>
          </cell>
          <cell r="G382">
            <v>38820</v>
          </cell>
          <cell r="H382" t="str">
            <v>Active</v>
          </cell>
          <cell r="I382">
            <v>6062</v>
          </cell>
          <cell r="J382">
            <v>39344</v>
          </cell>
          <cell r="K382" t="str">
            <v>F</v>
          </cell>
          <cell r="L382" t="str">
            <v>NA</v>
          </cell>
          <cell r="M382" t="str">
            <v>0034</v>
          </cell>
          <cell r="N382">
            <v>137304.29999999999</v>
          </cell>
          <cell r="O382">
            <v>0</v>
          </cell>
          <cell r="P382">
            <v>0</v>
          </cell>
          <cell r="Q382">
            <v>0</v>
          </cell>
          <cell r="R382">
            <v>137304.29999999999</v>
          </cell>
          <cell r="S382">
            <v>93704.33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</row>
        <row r="383">
          <cell r="A383" t="str">
            <v>1104900</v>
          </cell>
          <cell r="B383">
            <v>1</v>
          </cell>
          <cell r="C383" t="str">
            <v>Main services fuel site</v>
          </cell>
          <cell r="D383" t="str">
            <v>56</v>
          </cell>
          <cell r="E383" t="str">
            <v>CVLSER</v>
          </cell>
          <cell r="F383" t="str">
            <v>CVL</v>
          </cell>
          <cell r="G383">
            <v>38820</v>
          </cell>
          <cell r="H383" t="str">
            <v>Active</v>
          </cell>
          <cell r="I383">
            <v>6062</v>
          </cell>
          <cell r="J383">
            <v>39344</v>
          </cell>
          <cell r="K383" t="str">
            <v>F</v>
          </cell>
          <cell r="L383" t="str">
            <v>NA</v>
          </cell>
          <cell r="M383" t="str">
            <v>0034</v>
          </cell>
          <cell r="N383">
            <v>24166.33</v>
          </cell>
          <cell r="O383">
            <v>48.68</v>
          </cell>
          <cell r="P383">
            <v>584.82000000000005</v>
          </cell>
          <cell r="Q383">
            <v>1169.6400000000001</v>
          </cell>
          <cell r="R383">
            <v>22996.690000000002</v>
          </cell>
          <cell r="S383">
            <v>16492.490000000002</v>
          </cell>
          <cell r="T383">
            <v>21</v>
          </cell>
          <cell r="U383">
            <v>358</v>
          </cell>
          <cell r="V383">
            <v>19</v>
          </cell>
          <cell r="W383">
            <v>358</v>
          </cell>
          <cell r="X383">
            <v>0</v>
          </cell>
        </row>
        <row r="384">
          <cell r="A384" t="str">
            <v>1104901</v>
          </cell>
          <cell r="B384">
            <v>1</v>
          </cell>
          <cell r="C384" t="str">
            <v>Sundry Items</v>
          </cell>
          <cell r="D384" t="str">
            <v>56</v>
          </cell>
          <cell r="E384" t="str">
            <v>CVLSUN</v>
          </cell>
          <cell r="F384" t="str">
            <v>CVL</v>
          </cell>
          <cell r="G384">
            <v>38820</v>
          </cell>
          <cell r="H384" t="str">
            <v>Active</v>
          </cell>
          <cell r="I384">
            <v>6062</v>
          </cell>
          <cell r="J384">
            <v>39344</v>
          </cell>
          <cell r="K384" t="str">
            <v>F</v>
          </cell>
          <cell r="L384" t="str">
            <v>NA</v>
          </cell>
          <cell r="M384" t="str">
            <v>0034</v>
          </cell>
          <cell r="N384">
            <v>85487.74</v>
          </cell>
          <cell r="O384">
            <v>238.44</v>
          </cell>
          <cell r="P384">
            <v>2861.61</v>
          </cell>
          <cell r="Q384">
            <v>5723.22</v>
          </cell>
          <cell r="R384">
            <v>79764.52</v>
          </cell>
          <cell r="S384">
            <v>58341.73</v>
          </cell>
          <cell r="T384">
            <v>29</v>
          </cell>
          <cell r="U384">
            <v>319</v>
          </cell>
          <cell r="V384">
            <v>27</v>
          </cell>
          <cell r="W384">
            <v>319</v>
          </cell>
          <cell r="X384">
            <v>0</v>
          </cell>
        </row>
        <row r="385">
          <cell r="A385" t="str">
            <v>1105200</v>
          </cell>
          <cell r="B385">
            <v>1</v>
          </cell>
          <cell r="C385" t="str">
            <v>Pavement Type L North apron</v>
          </cell>
          <cell r="D385" t="str">
            <v>62</v>
          </cell>
          <cell r="E385" t="str">
            <v>CVLSEA</v>
          </cell>
          <cell r="F385" t="str">
            <v>CVL</v>
          </cell>
          <cell r="G385">
            <v>38820</v>
          </cell>
          <cell r="H385" t="str">
            <v>Active</v>
          </cell>
          <cell r="I385">
            <v>1</v>
          </cell>
          <cell r="J385">
            <v>39344</v>
          </cell>
          <cell r="K385" t="str">
            <v>AC</v>
          </cell>
          <cell r="L385" t="str">
            <v>AP</v>
          </cell>
          <cell r="M385" t="str">
            <v>0001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</row>
        <row r="386">
          <cell r="A386" t="str">
            <v>1105300</v>
          </cell>
          <cell r="B386">
            <v>1</v>
          </cell>
          <cell r="C386" t="str">
            <v>Pavement Type D</v>
          </cell>
          <cell r="D386" t="str">
            <v>62</v>
          </cell>
          <cell r="E386" t="str">
            <v>CVLSEA</v>
          </cell>
          <cell r="F386" t="str">
            <v>CVL</v>
          </cell>
          <cell r="G386">
            <v>38820</v>
          </cell>
          <cell r="H386" t="str">
            <v>Active</v>
          </cell>
          <cell r="I386">
            <v>1</v>
          </cell>
          <cell r="J386">
            <v>39344</v>
          </cell>
          <cell r="K386" t="str">
            <v>AC</v>
          </cell>
          <cell r="L386" t="str">
            <v>AP</v>
          </cell>
          <cell r="M386" t="str">
            <v>0001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</row>
        <row r="387">
          <cell r="A387" t="str">
            <v>1105600</v>
          </cell>
          <cell r="B387">
            <v>1</v>
          </cell>
          <cell r="C387" t="str">
            <v>Platform formation</v>
          </cell>
          <cell r="D387" t="str">
            <v>62</v>
          </cell>
          <cell r="E387" t="str">
            <v>CVLPLA</v>
          </cell>
          <cell r="F387" t="str">
            <v>CVL</v>
          </cell>
          <cell r="G387">
            <v>38820</v>
          </cell>
          <cell r="H387" t="str">
            <v>Active</v>
          </cell>
          <cell r="I387">
            <v>14627</v>
          </cell>
          <cell r="J387">
            <v>39344</v>
          </cell>
          <cell r="K387" t="str">
            <v>AC</v>
          </cell>
          <cell r="L387" t="str">
            <v>AP</v>
          </cell>
          <cell r="M387" t="str">
            <v>0001</v>
          </cell>
          <cell r="N387">
            <v>655425.93000000005</v>
          </cell>
          <cell r="O387">
            <v>0</v>
          </cell>
          <cell r="P387">
            <v>0</v>
          </cell>
          <cell r="Q387">
            <v>0</v>
          </cell>
          <cell r="R387">
            <v>655425.93000000005</v>
          </cell>
          <cell r="S387">
            <v>538876.31999999995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</row>
        <row r="388">
          <cell r="A388" t="str">
            <v>1105700</v>
          </cell>
          <cell r="B388">
            <v>1</v>
          </cell>
          <cell r="C388" t="str">
            <v>Sundry Items north apron</v>
          </cell>
          <cell r="D388" t="str">
            <v>62</v>
          </cell>
          <cell r="E388" t="str">
            <v>CVLSUN</v>
          </cell>
          <cell r="F388" t="str">
            <v>CVL</v>
          </cell>
          <cell r="G388">
            <v>38820</v>
          </cell>
          <cell r="H388" t="str">
            <v>Active</v>
          </cell>
          <cell r="I388">
            <v>14627</v>
          </cell>
          <cell r="J388">
            <v>39344</v>
          </cell>
          <cell r="K388" t="str">
            <v>AC</v>
          </cell>
          <cell r="L388" t="str">
            <v>AP</v>
          </cell>
          <cell r="M388" t="str">
            <v>0001</v>
          </cell>
          <cell r="N388">
            <v>58310.94</v>
          </cell>
          <cell r="O388">
            <v>162.63999999999999</v>
          </cell>
          <cell r="P388">
            <v>1951.9</v>
          </cell>
          <cell r="Q388">
            <v>3903.8</v>
          </cell>
          <cell r="R388">
            <v>54407.14</v>
          </cell>
          <cell r="S388">
            <v>38651.230000000003</v>
          </cell>
          <cell r="T388">
            <v>29</v>
          </cell>
          <cell r="U388">
            <v>319</v>
          </cell>
          <cell r="V388">
            <v>27</v>
          </cell>
          <cell r="W388">
            <v>319</v>
          </cell>
          <cell r="X388">
            <v>0</v>
          </cell>
        </row>
        <row r="389">
          <cell r="A389" t="str">
            <v>1105800</v>
          </cell>
          <cell r="B389">
            <v>1</v>
          </cell>
          <cell r="C389" t="str">
            <v>Main services north apron</v>
          </cell>
          <cell r="D389" t="str">
            <v>62</v>
          </cell>
          <cell r="E389" t="str">
            <v>CVLSER</v>
          </cell>
          <cell r="F389" t="str">
            <v>CVL</v>
          </cell>
          <cell r="G389">
            <v>38820</v>
          </cell>
          <cell r="H389" t="str">
            <v>Active</v>
          </cell>
          <cell r="I389">
            <v>14627</v>
          </cell>
          <cell r="J389">
            <v>39344</v>
          </cell>
          <cell r="K389" t="str">
            <v>AC</v>
          </cell>
          <cell r="L389" t="str">
            <v>AP</v>
          </cell>
          <cell r="M389" t="str">
            <v>0001</v>
          </cell>
          <cell r="N389">
            <v>206273.37</v>
          </cell>
          <cell r="O389">
            <v>644.72</v>
          </cell>
          <cell r="P389">
            <v>7736.64</v>
          </cell>
          <cell r="Q389">
            <v>15473.28</v>
          </cell>
          <cell r="R389">
            <v>190800.09</v>
          </cell>
          <cell r="S389">
            <v>123199.13</v>
          </cell>
          <cell r="T389">
            <v>21</v>
          </cell>
          <cell r="U389">
            <v>358</v>
          </cell>
          <cell r="V389">
            <v>19</v>
          </cell>
          <cell r="W389">
            <v>358</v>
          </cell>
          <cell r="X389">
            <v>0</v>
          </cell>
        </row>
        <row r="390">
          <cell r="A390" t="str">
            <v>1106100</v>
          </cell>
          <cell r="B390">
            <v>1</v>
          </cell>
          <cell r="C390" t="str">
            <v>Platform formation</v>
          </cell>
          <cell r="D390" t="str">
            <v>42</v>
          </cell>
          <cell r="E390" t="str">
            <v>CVLPLA</v>
          </cell>
          <cell r="F390" t="str">
            <v>CVL</v>
          </cell>
          <cell r="G390">
            <v>38820</v>
          </cell>
          <cell r="H390" t="str">
            <v>Active</v>
          </cell>
          <cell r="I390">
            <v>1</v>
          </cell>
          <cell r="J390">
            <v>39344</v>
          </cell>
          <cell r="K390" t="str">
            <v>X</v>
          </cell>
          <cell r="L390" t="str">
            <v>RO</v>
          </cell>
          <cell r="M390" t="str">
            <v>0002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</row>
        <row r="391">
          <cell r="A391" t="str">
            <v>1106300</v>
          </cell>
          <cell r="B391">
            <v>1</v>
          </cell>
          <cell r="C391" t="str">
            <v>Sealed area  (type P)</v>
          </cell>
          <cell r="D391" t="str">
            <v>42</v>
          </cell>
          <cell r="E391" t="str">
            <v>CVLSEA</v>
          </cell>
          <cell r="F391" t="str">
            <v>CVL</v>
          </cell>
          <cell r="G391">
            <v>38820</v>
          </cell>
          <cell r="H391" t="str">
            <v>Active</v>
          </cell>
          <cell r="I391">
            <v>9489</v>
          </cell>
          <cell r="J391">
            <v>39344</v>
          </cell>
          <cell r="K391" t="str">
            <v>V</v>
          </cell>
          <cell r="L391" t="str">
            <v>CP</v>
          </cell>
          <cell r="M391" t="str">
            <v>0003</v>
          </cell>
          <cell r="N391">
            <v>297801.26</v>
          </cell>
          <cell r="O391">
            <v>0</v>
          </cell>
          <cell r="P391">
            <v>0</v>
          </cell>
          <cell r="Q391">
            <v>0</v>
          </cell>
          <cell r="R391">
            <v>297801.26</v>
          </cell>
          <cell r="S391">
            <v>113666.81</v>
          </cell>
          <cell r="T391">
            <v>16</v>
          </cell>
          <cell r="U391">
            <v>150</v>
          </cell>
          <cell r="V391">
            <v>16</v>
          </cell>
          <cell r="W391">
            <v>150</v>
          </cell>
          <cell r="X391">
            <v>0</v>
          </cell>
        </row>
        <row r="392">
          <cell r="A392" t="str">
            <v>1106500</v>
          </cell>
          <cell r="B392">
            <v>1</v>
          </cell>
          <cell r="C392" t="str">
            <v>Signs</v>
          </cell>
          <cell r="D392" t="str">
            <v>42</v>
          </cell>
          <cell r="E392" t="str">
            <v>CVLSUN</v>
          </cell>
          <cell r="F392" t="str">
            <v>CVL</v>
          </cell>
          <cell r="G392">
            <v>38820</v>
          </cell>
          <cell r="H392" t="str">
            <v>Active</v>
          </cell>
          <cell r="I392">
            <v>9489</v>
          </cell>
          <cell r="J392">
            <v>39344</v>
          </cell>
          <cell r="K392" t="str">
            <v>V</v>
          </cell>
          <cell r="L392" t="str">
            <v>CP</v>
          </cell>
          <cell r="M392" t="str">
            <v>0003</v>
          </cell>
          <cell r="N392">
            <v>112337.15</v>
          </cell>
          <cell r="O392">
            <v>0</v>
          </cell>
          <cell r="P392">
            <v>0</v>
          </cell>
          <cell r="Q392">
            <v>0</v>
          </cell>
          <cell r="R392">
            <v>112337.15</v>
          </cell>
          <cell r="S392">
            <v>42877.61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</row>
        <row r="393">
          <cell r="A393" t="str">
            <v>1106600</v>
          </cell>
          <cell r="B393">
            <v>1</v>
          </cell>
          <cell r="C393" t="str">
            <v>Platform formation</v>
          </cell>
          <cell r="D393" t="str">
            <v>42</v>
          </cell>
          <cell r="E393" t="str">
            <v>CVLPLA</v>
          </cell>
          <cell r="F393" t="str">
            <v>CVL</v>
          </cell>
          <cell r="G393">
            <v>38820</v>
          </cell>
          <cell r="H393" t="str">
            <v>Active</v>
          </cell>
          <cell r="I393">
            <v>9489</v>
          </cell>
          <cell r="J393">
            <v>39344</v>
          </cell>
          <cell r="K393" t="str">
            <v>V</v>
          </cell>
          <cell r="L393" t="str">
            <v>CP</v>
          </cell>
          <cell r="M393" t="str">
            <v>0003</v>
          </cell>
          <cell r="N393">
            <v>214925.85</v>
          </cell>
          <cell r="O393">
            <v>0</v>
          </cell>
          <cell r="P393">
            <v>0</v>
          </cell>
          <cell r="Q393">
            <v>0</v>
          </cell>
          <cell r="R393">
            <v>214925.85</v>
          </cell>
          <cell r="S393">
            <v>82034.36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</row>
        <row r="394">
          <cell r="A394" t="str">
            <v>1106700</v>
          </cell>
          <cell r="B394">
            <v>1</v>
          </cell>
          <cell r="C394" t="str">
            <v>Main services</v>
          </cell>
          <cell r="D394" t="str">
            <v>42</v>
          </cell>
          <cell r="E394" t="str">
            <v>CVLSER</v>
          </cell>
          <cell r="F394" t="str">
            <v>CVL</v>
          </cell>
          <cell r="G394">
            <v>38820</v>
          </cell>
          <cell r="H394" t="str">
            <v>Active</v>
          </cell>
          <cell r="I394">
            <v>9489</v>
          </cell>
          <cell r="J394">
            <v>39344</v>
          </cell>
          <cell r="K394" t="str">
            <v>V</v>
          </cell>
          <cell r="L394" t="str">
            <v>CP</v>
          </cell>
          <cell r="M394" t="str">
            <v>0003</v>
          </cell>
          <cell r="N394">
            <v>133816.09</v>
          </cell>
          <cell r="O394">
            <v>0</v>
          </cell>
          <cell r="P394">
            <v>0</v>
          </cell>
          <cell r="Q394">
            <v>0</v>
          </cell>
          <cell r="R394">
            <v>133816.09</v>
          </cell>
          <cell r="S394">
            <v>51075.839999999997</v>
          </cell>
          <cell r="T394">
            <v>21</v>
          </cell>
          <cell r="U394">
            <v>358</v>
          </cell>
          <cell r="V394">
            <v>21</v>
          </cell>
          <cell r="W394">
            <v>358</v>
          </cell>
          <cell r="X394">
            <v>0</v>
          </cell>
        </row>
        <row r="395">
          <cell r="A395" t="str">
            <v>1106701</v>
          </cell>
          <cell r="B395">
            <v>1</v>
          </cell>
          <cell r="C395" t="str">
            <v>Sundry Items</v>
          </cell>
          <cell r="D395" t="str">
            <v>42</v>
          </cell>
          <cell r="E395" t="str">
            <v>CVLSUN</v>
          </cell>
          <cell r="F395" t="str">
            <v>CVL</v>
          </cell>
          <cell r="G395">
            <v>38820</v>
          </cell>
          <cell r="H395" t="str">
            <v>Active</v>
          </cell>
          <cell r="I395">
            <v>9489</v>
          </cell>
          <cell r="J395">
            <v>39344</v>
          </cell>
          <cell r="K395" t="str">
            <v>V</v>
          </cell>
          <cell r="L395" t="str">
            <v>CP</v>
          </cell>
          <cell r="M395" t="str">
            <v>0003</v>
          </cell>
          <cell r="N395">
            <v>37828.160000000003</v>
          </cell>
          <cell r="O395">
            <v>0</v>
          </cell>
          <cell r="P395">
            <v>0</v>
          </cell>
          <cell r="Q395">
            <v>0</v>
          </cell>
          <cell r="R395">
            <v>37828.160000000003</v>
          </cell>
          <cell r="S395">
            <v>14438.51</v>
          </cell>
          <cell r="T395">
            <v>29</v>
          </cell>
          <cell r="U395">
            <v>319</v>
          </cell>
          <cell r="V395">
            <v>29</v>
          </cell>
          <cell r="W395">
            <v>319</v>
          </cell>
          <cell r="X395">
            <v>0</v>
          </cell>
        </row>
        <row r="396">
          <cell r="A396" t="str">
            <v>1106800</v>
          </cell>
          <cell r="B396">
            <v>1</v>
          </cell>
          <cell r="C396" t="str">
            <v>Pavement type A</v>
          </cell>
          <cell r="D396" t="str">
            <v>62</v>
          </cell>
          <cell r="E396" t="str">
            <v>CVLSEA</v>
          </cell>
          <cell r="F396" t="str">
            <v>CVL</v>
          </cell>
          <cell r="G396">
            <v>38820</v>
          </cell>
          <cell r="H396" t="str">
            <v>Active</v>
          </cell>
          <cell r="I396">
            <v>1649</v>
          </cell>
          <cell r="J396">
            <v>39344</v>
          </cell>
          <cell r="K396" t="str">
            <v>AC</v>
          </cell>
          <cell r="L396" t="str">
            <v>GA</v>
          </cell>
          <cell r="M396" t="str">
            <v>0010</v>
          </cell>
          <cell r="N396">
            <v>253605.48</v>
          </cell>
          <cell r="O396">
            <v>0</v>
          </cell>
          <cell r="P396">
            <v>0</v>
          </cell>
          <cell r="Q396">
            <v>0</v>
          </cell>
          <cell r="R396">
            <v>253605.48</v>
          </cell>
          <cell r="S396">
            <v>96116.61</v>
          </cell>
          <cell r="T396">
            <v>33</v>
          </cell>
          <cell r="U396">
            <v>178</v>
          </cell>
          <cell r="V396">
            <v>33</v>
          </cell>
          <cell r="W396">
            <v>178</v>
          </cell>
          <cell r="X396">
            <v>0</v>
          </cell>
        </row>
        <row r="397">
          <cell r="A397" t="str">
            <v>1106900</v>
          </cell>
          <cell r="B397">
            <v>1</v>
          </cell>
          <cell r="C397" t="str">
            <v>Pavement type D</v>
          </cell>
          <cell r="D397" t="str">
            <v>62</v>
          </cell>
          <cell r="E397" t="str">
            <v>CVLSEA</v>
          </cell>
          <cell r="F397" t="str">
            <v>CVL</v>
          </cell>
          <cell r="G397">
            <v>38820</v>
          </cell>
          <cell r="H397" t="str">
            <v>Active</v>
          </cell>
          <cell r="I397">
            <v>380</v>
          </cell>
          <cell r="J397">
            <v>39344</v>
          </cell>
          <cell r="K397" t="str">
            <v>AC</v>
          </cell>
          <cell r="L397" t="str">
            <v>GA</v>
          </cell>
          <cell r="M397" t="str">
            <v>0010</v>
          </cell>
          <cell r="N397">
            <v>31449.98</v>
          </cell>
          <cell r="O397">
            <v>0</v>
          </cell>
          <cell r="P397">
            <v>0</v>
          </cell>
          <cell r="Q397">
            <v>0</v>
          </cell>
          <cell r="R397">
            <v>31449.98</v>
          </cell>
          <cell r="S397">
            <v>15003.33</v>
          </cell>
          <cell r="T397">
            <v>43</v>
          </cell>
          <cell r="U397">
            <v>314</v>
          </cell>
          <cell r="V397">
            <v>43</v>
          </cell>
          <cell r="W397">
            <v>314</v>
          </cell>
          <cell r="X397">
            <v>0</v>
          </cell>
        </row>
        <row r="398">
          <cell r="A398" t="str">
            <v>1107000</v>
          </cell>
          <cell r="B398">
            <v>1</v>
          </cell>
          <cell r="C398" t="str">
            <v>Platform formation</v>
          </cell>
          <cell r="D398" t="str">
            <v>62</v>
          </cell>
          <cell r="E398" t="str">
            <v>CVLPLA</v>
          </cell>
          <cell r="F398" t="str">
            <v>CVL</v>
          </cell>
          <cell r="G398">
            <v>38820</v>
          </cell>
          <cell r="H398" t="str">
            <v>Active</v>
          </cell>
          <cell r="I398">
            <v>3126</v>
          </cell>
          <cell r="J398">
            <v>39344</v>
          </cell>
          <cell r="K398" t="str">
            <v>AC</v>
          </cell>
          <cell r="L398" t="str">
            <v>GA</v>
          </cell>
          <cell r="M398" t="str">
            <v>0010</v>
          </cell>
          <cell r="N398">
            <v>140073.94</v>
          </cell>
          <cell r="O398">
            <v>0</v>
          </cell>
          <cell r="P398">
            <v>0</v>
          </cell>
          <cell r="Q398">
            <v>0</v>
          </cell>
          <cell r="R398">
            <v>140073.94</v>
          </cell>
          <cell r="S398">
            <v>119174.99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</row>
        <row r="399">
          <cell r="A399" t="str">
            <v>1107100</v>
          </cell>
          <cell r="B399">
            <v>1</v>
          </cell>
          <cell r="C399" t="str">
            <v>Sundry items</v>
          </cell>
          <cell r="D399" t="str">
            <v>62</v>
          </cell>
          <cell r="E399" t="str">
            <v>CVLSUN</v>
          </cell>
          <cell r="F399" t="str">
            <v>CVL</v>
          </cell>
          <cell r="G399">
            <v>38820</v>
          </cell>
          <cell r="H399" t="str">
            <v>Active</v>
          </cell>
          <cell r="I399">
            <v>3126</v>
          </cell>
          <cell r="J399">
            <v>39344</v>
          </cell>
          <cell r="K399" t="str">
            <v>AC</v>
          </cell>
          <cell r="L399" t="str">
            <v>GA</v>
          </cell>
          <cell r="M399" t="str">
            <v>0010</v>
          </cell>
          <cell r="N399">
            <v>12461.89</v>
          </cell>
          <cell r="O399">
            <v>34.79</v>
          </cell>
          <cell r="P399">
            <v>417.15</v>
          </cell>
          <cell r="Q399">
            <v>834.3</v>
          </cell>
          <cell r="R399">
            <v>11627.59</v>
          </cell>
          <cell r="S399">
            <v>10140.299999999999</v>
          </cell>
          <cell r="T399">
            <v>29</v>
          </cell>
          <cell r="U399">
            <v>319</v>
          </cell>
          <cell r="V399">
            <v>27</v>
          </cell>
          <cell r="W399">
            <v>319</v>
          </cell>
          <cell r="X399">
            <v>0</v>
          </cell>
        </row>
        <row r="400">
          <cell r="A400" t="str">
            <v>1107200</v>
          </cell>
          <cell r="B400">
            <v>1</v>
          </cell>
          <cell r="C400" t="str">
            <v>Main services</v>
          </cell>
          <cell r="D400" t="str">
            <v>62</v>
          </cell>
          <cell r="E400" t="str">
            <v>CVLSER</v>
          </cell>
          <cell r="F400" t="str">
            <v>CVL</v>
          </cell>
          <cell r="G400">
            <v>38820</v>
          </cell>
          <cell r="H400" t="str">
            <v>Active</v>
          </cell>
          <cell r="I400">
            <v>3126</v>
          </cell>
          <cell r="J400">
            <v>39344</v>
          </cell>
          <cell r="K400" t="str">
            <v>AC</v>
          </cell>
          <cell r="L400" t="str">
            <v>GA</v>
          </cell>
          <cell r="M400" t="str">
            <v>0010</v>
          </cell>
          <cell r="N400">
            <v>44083.58</v>
          </cell>
          <cell r="O400">
            <v>148.52000000000001</v>
          </cell>
          <cell r="P400">
            <v>1782.02</v>
          </cell>
          <cell r="Q400">
            <v>3564.04</v>
          </cell>
          <cell r="R400">
            <v>40519.54</v>
          </cell>
          <cell r="S400">
            <v>34242.120000000003</v>
          </cell>
          <cell r="T400">
            <v>21</v>
          </cell>
          <cell r="U400">
            <v>358</v>
          </cell>
          <cell r="V400">
            <v>19</v>
          </cell>
          <cell r="W400">
            <v>358</v>
          </cell>
          <cell r="X400">
            <v>0</v>
          </cell>
        </row>
        <row r="401">
          <cell r="A401" t="str">
            <v>1107300</v>
          </cell>
          <cell r="B401">
            <v>1</v>
          </cell>
          <cell r="C401" t="str">
            <v>Pavement type A</v>
          </cell>
          <cell r="D401" t="str">
            <v>62</v>
          </cell>
          <cell r="E401" t="str">
            <v>CVLSEA</v>
          </cell>
          <cell r="F401" t="str">
            <v>CVL</v>
          </cell>
          <cell r="G401">
            <v>38820</v>
          </cell>
          <cell r="H401" t="str">
            <v>Active</v>
          </cell>
          <cell r="I401">
            <v>748</v>
          </cell>
          <cell r="J401">
            <v>39344</v>
          </cell>
          <cell r="K401" t="str">
            <v>AC</v>
          </cell>
          <cell r="L401" t="str">
            <v>GA</v>
          </cell>
          <cell r="M401" t="str">
            <v>0011</v>
          </cell>
          <cell r="N401">
            <v>115037.54</v>
          </cell>
          <cell r="O401">
            <v>0</v>
          </cell>
          <cell r="P401">
            <v>0</v>
          </cell>
          <cell r="Q401">
            <v>0</v>
          </cell>
          <cell r="R401">
            <v>115037.54</v>
          </cell>
          <cell r="S401">
            <v>38756.32</v>
          </cell>
          <cell r="T401">
            <v>33</v>
          </cell>
          <cell r="U401">
            <v>178</v>
          </cell>
          <cell r="V401">
            <v>33</v>
          </cell>
          <cell r="W401">
            <v>178</v>
          </cell>
          <cell r="X401">
            <v>0</v>
          </cell>
        </row>
        <row r="402">
          <cell r="A402" t="str">
            <v>1107400</v>
          </cell>
          <cell r="B402">
            <v>1</v>
          </cell>
          <cell r="C402" t="str">
            <v>Pavement type D</v>
          </cell>
          <cell r="D402" t="str">
            <v>62</v>
          </cell>
          <cell r="E402" t="str">
            <v>CVLSEA</v>
          </cell>
          <cell r="F402" t="str">
            <v>CVL</v>
          </cell>
          <cell r="G402">
            <v>38820</v>
          </cell>
          <cell r="H402" t="str">
            <v>Active</v>
          </cell>
          <cell r="I402">
            <v>564</v>
          </cell>
          <cell r="J402">
            <v>39344</v>
          </cell>
          <cell r="K402" t="str">
            <v>AC</v>
          </cell>
          <cell r="L402" t="str">
            <v>GA</v>
          </cell>
          <cell r="M402" t="str">
            <v>0011</v>
          </cell>
          <cell r="N402">
            <v>54343.15</v>
          </cell>
          <cell r="O402">
            <v>0</v>
          </cell>
          <cell r="P402">
            <v>0</v>
          </cell>
          <cell r="Q402">
            <v>0</v>
          </cell>
          <cell r="R402">
            <v>54343.15</v>
          </cell>
          <cell r="S402">
            <v>25186.02</v>
          </cell>
          <cell r="T402">
            <v>46</v>
          </cell>
          <cell r="U402">
            <v>292</v>
          </cell>
          <cell r="V402">
            <v>46</v>
          </cell>
          <cell r="W402">
            <v>292</v>
          </cell>
          <cell r="X402">
            <v>0</v>
          </cell>
        </row>
        <row r="403">
          <cell r="A403" t="str">
            <v>1107500</v>
          </cell>
          <cell r="B403">
            <v>1</v>
          </cell>
          <cell r="C403" t="str">
            <v>Pavement type J</v>
          </cell>
          <cell r="D403" t="str">
            <v>62</v>
          </cell>
          <cell r="E403" t="str">
            <v>CVLSEA</v>
          </cell>
          <cell r="F403" t="str">
            <v>CVL</v>
          </cell>
          <cell r="G403">
            <v>38820</v>
          </cell>
          <cell r="H403" t="str">
            <v>Active</v>
          </cell>
          <cell r="I403">
            <v>564</v>
          </cell>
          <cell r="J403">
            <v>39344</v>
          </cell>
          <cell r="K403" t="str">
            <v>AC</v>
          </cell>
          <cell r="L403" t="str">
            <v>GA</v>
          </cell>
          <cell r="M403" t="str">
            <v>0011</v>
          </cell>
          <cell r="N403">
            <v>5654.89</v>
          </cell>
          <cell r="O403">
            <v>0</v>
          </cell>
          <cell r="P403">
            <v>0</v>
          </cell>
          <cell r="Q403">
            <v>0</v>
          </cell>
          <cell r="R403">
            <v>5654.89</v>
          </cell>
          <cell r="S403">
            <v>4354.87</v>
          </cell>
          <cell r="T403">
            <v>1</v>
          </cell>
          <cell r="U403">
            <v>46</v>
          </cell>
          <cell r="V403">
            <v>1</v>
          </cell>
          <cell r="W403">
            <v>46</v>
          </cell>
          <cell r="X403">
            <v>0</v>
          </cell>
        </row>
        <row r="404">
          <cell r="A404" t="str">
            <v>1107700</v>
          </cell>
          <cell r="B404">
            <v>1</v>
          </cell>
          <cell r="C404" t="str">
            <v>Platform formation</v>
          </cell>
          <cell r="D404" t="str">
            <v>62</v>
          </cell>
          <cell r="E404" t="str">
            <v>CVLPLA</v>
          </cell>
          <cell r="F404" t="str">
            <v>CVL</v>
          </cell>
          <cell r="G404">
            <v>38820</v>
          </cell>
          <cell r="H404" t="str">
            <v>Active</v>
          </cell>
          <cell r="I404">
            <v>1944</v>
          </cell>
          <cell r="J404">
            <v>39344</v>
          </cell>
          <cell r="K404" t="str">
            <v>AC</v>
          </cell>
          <cell r="L404" t="str">
            <v>GA</v>
          </cell>
          <cell r="M404" t="str">
            <v>0011</v>
          </cell>
          <cell r="N404">
            <v>87109.32</v>
          </cell>
          <cell r="O404">
            <v>0</v>
          </cell>
          <cell r="P404">
            <v>0</v>
          </cell>
          <cell r="Q404">
            <v>0</v>
          </cell>
          <cell r="R404">
            <v>87109.32</v>
          </cell>
          <cell r="S404">
            <v>69521.850000000006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</row>
        <row r="405">
          <cell r="A405" t="str">
            <v>1107800</v>
          </cell>
          <cell r="B405">
            <v>1</v>
          </cell>
          <cell r="C405" t="str">
            <v>Sundry items</v>
          </cell>
          <cell r="D405" t="str">
            <v>62</v>
          </cell>
          <cell r="E405" t="str">
            <v>CVLSUN</v>
          </cell>
          <cell r="F405" t="str">
            <v>CVL</v>
          </cell>
          <cell r="G405">
            <v>38820</v>
          </cell>
          <cell r="H405" t="str">
            <v>Active</v>
          </cell>
          <cell r="I405">
            <v>1944</v>
          </cell>
          <cell r="J405">
            <v>39344</v>
          </cell>
          <cell r="K405" t="str">
            <v>AC</v>
          </cell>
          <cell r="L405" t="str">
            <v>GA</v>
          </cell>
          <cell r="M405" t="str">
            <v>0011</v>
          </cell>
          <cell r="N405">
            <v>7749.81</v>
          </cell>
          <cell r="O405">
            <v>21.6</v>
          </cell>
          <cell r="P405">
            <v>259.42</v>
          </cell>
          <cell r="Q405">
            <v>518.84</v>
          </cell>
          <cell r="R405">
            <v>7230.97</v>
          </cell>
          <cell r="S405">
            <v>5592.82</v>
          </cell>
          <cell r="T405">
            <v>29</v>
          </cell>
          <cell r="U405">
            <v>319</v>
          </cell>
          <cell r="V405">
            <v>27</v>
          </cell>
          <cell r="W405">
            <v>319</v>
          </cell>
          <cell r="X405">
            <v>0</v>
          </cell>
        </row>
        <row r="406">
          <cell r="A406" t="str">
            <v>1107900</v>
          </cell>
          <cell r="B406">
            <v>1</v>
          </cell>
          <cell r="C406" t="str">
            <v>Main services</v>
          </cell>
          <cell r="D406" t="str">
            <v>62</v>
          </cell>
          <cell r="E406" t="str">
            <v>CVLSER</v>
          </cell>
          <cell r="F406" t="str">
            <v>CVL</v>
          </cell>
          <cell r="G406">
            <v>38820</v>
          </cell>
          <cell r="H406" t="str">
            <v>Active</v>
          </cell>
          <cell r="I406">
            <v>1944</v>
          </cell>
          <cell r="J406">
            <v>39344</v>
          </cell>
          <cell r="K406" t="str">
            <v>AC</v>
          </cell>
          <cell r="L406" t="str">
            <v>GA</v>
          </cell>
          <cell r="M406" t="str">
            <v>0011</v>
          </cell>
          <cell r="N406">
            <v>27414.74</v>
          </cell>
          <cell r="O406">
            <v>88.24</v>
          </cell>
          <cell r="P406">
            <v>1059.0999999999999</v>
          </cell>
          <cell r="Q406">
            <v>2118.1999999999998</v>
          </cell>
          <cell r="R406">
            <v>25296.54</v>
          </cell>
          <cell r="S406">
            <v>17940.39</v>
          </cell>
          <cell r="T406">
            <v>21</v>
          </cell>
          <cell r="U406">
            <v>358</v>
          </cell>
          <cell r="V406">
            <v>19</v>
          </cell>
          <cell r="W406">
            <v>358</v>
          </cell>
          <cell r="X406">
            <v>0</v>
          </cell>
        </row>
        <row r="407">
          <cell r="A407" t="str">
            <v>1108000</v>
          </cell>
          <cell r="B407">
            <v>1</v>
          </cell>
          <cell r="C407" t="str">
            <v>Pavement type A</v>
          </cell>
          <cell r="D407" t="str">
            <v>62</v>
          </cell>
          <cell r="E407" t="str">
            <v>CVLSEA</v>
          </cell>
          <cell r="F407" t="str">
            <v>CVL</v>
          </cell>
          <cell r="G407">
            <v>38820</v>
          </cell>
          <cell r="H407" t="str">
            <v>Active</v>
          </cell>
          <cell r="I407">
            <v>751</v>
          </cell>
          <cell r="J407">
            <v>39344</v>
          </cell>
          <cell r="K407" t="str">
            <v>AC</v>
          </cell>
          <cell r="L407" t="str">
            <v>GA</v>
          </cell>
          <cell r="M407" t="str">
            <v>0012</v>
          </cell>
          <cell r="N407">
            <v>115498.92</v>
          </cell>
          <cell r="O407">
            <v>0</v>
          </cell>
          <cell r="P407">
            <v>0</v>
          </cell>
          <cell r="Q407">
            <v>0</v>
          </cell>
          <cell r="R407">
            <v>115498.92</v>
          </cell>
          <cell r="S407">
            <v>42428.01</v>
          </cell>
          <cell r="T407">
            <v>33</v>
          </cell>
          <cell r="U407">
            <v>178</v>
          </cell>
          <cell r="V407">
            <v>33</v>
          </cell>
          <cell r="W407">
            <v>178</v>
          </cell>
          <cell r="X407">
            <v>0</v>
          </cell>
        </row>
        <row r="408">
          <cell r="A408" t="str">
            <v>1108100</v>
          </cell>
          <cell r="B408">
            <v>1</v>
          </cell>
          <cell r="C408" t="str">
            <v>Pavement type J</v>
          </cell>
          <cell r="D408" t="str">
            <v>62</v>
          </cell>
          <cell r="E408" t="str">
            <v>CVLSEA</v>
          </cell>
          <cell r="F408" t="str">
            <v>CVL</v>
          </cell>
          <cell r="G408">
            <v>38820</v>
          </cell>
          <cell r="H408" t="str">
            <v>Active</v>
          </cell>
          <cell r="I408">
            <v>1305</v>
          </cell>
          <cell r="J408">
            <v>39344</v>
          </cell>
          <cell r="K408" t="str">
            <v>AC</v>
          </cell>
          <cell r="L408" t="str">
            <v>GA</v>
          </cell>
          <cell r="M408" t="str">
            <v>0012</v>
          </cell>
          <cell r="N408">
            <v>108005.85</v>
          </cell>
          <cell r="O408">
            <v>0</v>
          </cell>
          <cell r="P408">
            <v>0</v>
          </cell>
          <cell r="Q408">
            <v>0</v>
          </cell>
          <cell r="R408">
            <v>108005.85</v>
          </cell>
          <cell r="S408">
            <v>50464.52</v>
          </cell>
          <cell r="T408">
            <v>43</v>
          </cell>
          <cell r="U408">
            <v>314</v>
          </cell>
          <cell r="V408">
            <v>43</v>
          </cell>
          <cell r="W408">
            <v>314</v>
          </cell>
          <cell r="X408">
            <v>0</v>
          </cell>
        </row>
        <row r="409">
          <cell r="A409" t="str">
            <v>1108200</v>
          </cell>
          <cell r="B409">
            <v>1</v>
          </cell>
          <cell r="C409" t="str">
            <v>Inground power</v>
          </cell>
          <cell r="D409" t="str">
            <v>62</v>
          </cell>
          <cell r="E409" t="str">
            <v>CVLSUN</v>
          </cell>
          <cell r="F409" t="str">
            <v>CVL</v>
          </cell>
          <cell r="G409">
            <v>38820</v>
          </cell>
          <cell r="H409" t="str">
            <v>Active</v>
          </cell>
          <cell r="I409">
            <v>2302</v>
          </cell>
          <cell r="J409">
            <v>39344</v>
          </cell>
          <cell r="K409" t="str">
            <v>AC</v>
          </cell>
          <cell r="L409" t="str">
            <v>GA</v>
          </cell>
          <cell r="M409" t="str">
            <v>0012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</row>
        <row r="410">
          <cell r="A410" t="str">
            <v>1108300</v>
          </cell>
          <cell r="B410">
            <v>1</v>
          </cell>
          <cell r="C410" t="str">
            <v>Platform formation</v>
          </cell>
          <cell r="D410" t="str">
            <v>62</v>
          </cell>
          <cell r="E410" t="str">
            <v>CVLPLA</v>
          </cell>
          <cell r="F410" t="str">
            <v>CVL</v>
          </cell>
          <cell r="G410">
            <v>38820</v>
          </cell>
          <cell r="H410" t="str">
            <v>Active</v>
          </cell>
          <cell r="I410">
            <v>2302</v>
          </cell>
          <cell r="J410">
            <v>39344</v>
          </cell>
          <cell r="K410" t="str">
            <v>AC</v>
          </cell>
          <cell r="L410" t="str">
            <v>GA</v>
          </cell>
          <cell r="M410" t="str">
            <v>0012</v>
          </cell>
          <cell r="N410">
            <v>103151.06</v>
          </cell>
          <cell r="O410">
            <v>0</v>
          </cell>
          <cell r="P410">
            <v>0</v>
          </cell>
          <cell r="Q410">
            <v>0</v>
          </cell>
          <cell r="R410">
            <v>103151.06</v>
          </cell>
          <cell r="S410">
            <v>86218.19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</row>
        <row r="411">
          <cell r="A411" t="str">
            <v>1108400</v>
          </cell>
          <cell r="B411">
            <v>1</v>
          </cell>
          <cell r="C411" t="str">
            <v>Sundry items</v>
          </cell>
          <cell r="D411" t="str">
            <v>62</v>
          </cell>
          <cell r="E411" t="str">
            <v>CVLSUN</v>
          </cell>
          <cell r="F411" t="str">
            <v>CVL</v>
          </cell>
          <cell r="G411">
            <v>38820</v>
          </cell>
          <cell r="H411" t="str">
            <v>Active</v>
          </cell>
          <cell r="I411">
            <v>2302</v>
          </cell>
          <cell r="J411">
            <v>39344</v>
          </cell>
          <cell r="K411" t="str">
            <v>AC</v>
          </cell>
          <cell r="L411" t="str">
            <v>GA</v>
          </cell>
          <cell r="M411" t="str">
            <v>0012</v>
          </cell>
          <cell r="N411">
            <v>9176.99</v>
          </cell>
          <cell r="O411">
            <v>25.59</v>
          </cell>
          <cell r="P411">
            <v>307.19</v>
          </cell>
          <cell r="Q411">
            <v>614.38</v>
          </cell>
          <cell r="R411">
            <v>8562.61</v>
          </cell>
          <cell r="S411">
            <v>7227.77</v>
          </cell>
          <cell r="T411">
            <v>29</v>
          </cell>
          <cell r="U411">
            <v>319</v>
          </cell>
          <cell r="V411">
            <v>27</v>
          </cell>
          <cell r="W411">
            <v>319</v>
          </cell>
          <cell r="X411">
            <v>0</v>
          </cell>
        </row>
        <row r="412">
          <cell r="A412" t="str">
            <v>1108500</v>
          </cell>
          <cell r="B412">
            <v>1</v>
          </cell>
          <cell r="C412" t="str">
            <v>Main services</v>
          </cell>
          <cell r="D412" t="str">
            <v>62</v>
          </cell>
          <cell r="E412" t="str">
            <v>CVLSER</v>
          </cell>
          <cell r="F412" t="str">
            <v>CVL</v>
          </cell>
          <cell r="G412">
            <v>38820</v>
          </cell>
          <cell r="H412" t="str">
            <v>Active</v>
          </cell>
          <cell r="I412">
            <v>2302</v>
          </cell>
          <cell r="J412">
            <v>39344</v>
          </cell>
          <cell r="K412" t="str">
            <v>AC</v>
          </cell>
          <cell r="L412" t="str">
            <v>GA</v>
          </cell>
          <cell r="M412" t="str">
            <v>0012</v>
          </cell>
          <cell r="N412">
            <v>32463.34</v>
          </cell>
          <cell r="O412">
            <v>108</v>
          </cell>
          <cell r="P412">
            <v>1295.78</v>
          </cell>
          <cell r="Q412">
            <v>2591.56</v>
          </cell>
          <cell r="R412">
            <v>29871.78</v>
          </cell>
          <cell r="S412">
            <v>24088.91</v>
          </cell>
          <cell r="T412">
            <v>21</v>
          </cell>
          <cell r="U412">
            <v>358</v>
          </cell>
          <cell r="V412">
            <v>19</v>
          </cell>
          <cell r="W412">
            <v>358</v>
          </cell>
          <cell r="X412">
            <v>0</v>
          </cell>
        </row>
        <row r="413">
          <cell r="A413" t="str">
            <v>1108600</v>
          </cell>
          <cell r="B413">
            <v>1</v>
          </cell>
          <cell r="C413" t="str">
            <v>Pavement type A</v>
          </cell>
          <cell r="D413" t="str">
            <v>62</v>
          </cell>
          <cell r="E413" t="str">
            <v>CVLSEA</v>
          </cell>
          <cell r="F413" t="str">
            <v>CVL</v>
          </cell>
          <cell r="G413">
            <v>38820</v>
          </cell>
          <cell r="H413" t="str">
            <v>Active</v>
          </cell>
          <cell r="I413">
            <v>3245</v>
          </cell>
          <cell r="J413">
            <v>39344</v>
          </cell>
          <cell r="K413" t="str">
            <v>AC</v>
          </cell>
          <cell r="L413" t="str">
            <v>GA</v>
          </cell>
          <cell r="M413" t="str">
            <v>0015</v>
          </cell>
          <cell r="N413">
            <v>516209.73</v>
          </cell>
          <cell r="O413">
            <v>0</v>
          </cell>
          <cell r="P413">
            <v>0</v>
          </cell>
          <cell r="Q413">
            <v>0</v>
          </cell>
          <cell r="R413">
            <v>516209.73</v>
          </cell>
          <cell r="S413">
            <v>72394.92</v>
          </cell>
          <cell r="T413">
            <v>33</v>
          </cell>
          <cell r="U413">
            <v>178</v>
          </cell>
          <cell r="V413">
            <v>33</v>
          </cell>
          <cell r="W413">
            <v>178</v>
          </cell>
          <cell r="X413">
            <v>0</v>
          </cell>
        </row>
        <row r="414">
          <cell r="A414" t="str">
            <v>1108700</v>
          </cell>
          <cell r="B414">
            <v>1</v>
          </cell>
          <cell r="C414" t="str">
            <v>Pavement type J</v>
          </cell>
          <cell r="D414" t="str">
            <v>62</v>
          </cell>
          <cell r="E414" t="str">
            <v>CVLSEA</v>
          </cell>
          <cell r="F414" t="str">
            <v>CVL</v>
          </cell>
          <cell r="G414">
            <v>38820</v>
          </cell>
          <cell r="H414" t="str">
            <v>Active</v>
          </cell>
          <cell r="I414">
            <v>3830</v>
          </cell>
          <cell r="J414">
            <v>39344</v>
          </cell>
          <cell r="K414" t="str">
            <v>AC</v>
          </cell>
          <cell r="L414" t="str">
            <v>GA</v>
          </cell>
          <cell r="M414" t="str">
            <v>0015</v>
          </cell>
          <cell r="N414">
            <v>316982.67</v>
          </cell>
          <cell r="O414">
            <v>0</v>
          </cell>
          <cell r="P414">
            <v>0</v>
          </cell>
          <cell r="Q414">
            <v>0</v>
          </cell>
          <cell r="R414">
            <v>316982.67</v>
          </cell>
          <cell r="S414">
            <v>44454.67</v>
          </cell>
          <cell r="T414">
            <v>43</v>
          </cell>
          <cell r="U414">
            <v>314</v>
          </cell>
          <cell r="V414">
            <v>43</v>
          </cell>
          <cell r="W414">
            <v>314</v>
          </cell>
          <cell r="X414">
            <v>0</v>
          </cell>
        </row>
        <row r="415">
          <cell r="A415" t="str">
            <v>1108900</v>
          </cell>
          <cell r="B415">
            <v>1</v>
          </cell>
          <cell r="C415" t="str">
            <v>Platform formation</v>
          </cell>
          <cell r="D415" t="str">
            <v>62</v>
          </cell>
          <cell r="E415" t="str">
            <v>CVLPLA</v>
          </cell>
          <cell r="F415" t="str">
            <v>CVL</v>
          </cell>
          <cell r="G415">
            <v>38820</v>
          </cell>
          <cell r="H415" t="str">
            <v>Active</v>
          </cell>
          <cell r="I415">
            <v>7263</v>
          </cell>
          <cell r="J415">
            <v>39344</v>
          </cell>
          <cell r="K415" t="str">
            <v>AC</v>
          </cell>
          <cell r="L415" t="str">
            <v>GA</v>
          </cell>
          <cell r="M415" t="str">
            <v>0015</v>
          </cell>
          <cell r="N415">
            <v>325450.09000000003</v>
          </cell>
          <cell r="O415">
            <v>0</v>
          </cell>
          <cell r="P415">
            <v>0</v>
          </cell>
          <cell r="Q415">
            <v>0</v>
          </cell>
          <cell r="R415">
            <v>325450.09000000003</v>
          </cell>
          <cell r="S415">
            <v>45642.17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</row>
        <row r="416">
          <cell r="A416" t="str">
            <v>1109000</v>
          </cell>
          <cell r="B416">
            <v>1</v>
          </cell>
          <cell r="C416" t="str">
            <v>Sundry items</v>
          </cell>
          <cell r="D416" t="str">
            <v>62</v>
          </cell>
          <cell r="E416" t="str">
            <v>CVLSUN</v>
          </cell>
          <cell r="F416" t="str">
            <v>CVL</v>
          </cell>
          <cell r="G416">
            <v>38820</v>
          </cell>
          <cell r="H416" t="str">
            <v>Active</v>
          </cell>
          <cell r="I416">
            <v>7263</v>
          </cell>
          <cell r="J416">
            <v>39344</v>
          </cell>
          <cell r="K416" t="str">
            <v>AC</v>
          </cell>
          <cell r="L416" t="str">
            <v>GA</v>
          </cell>
          <cell r="M416" t="str">
            <v>0015</v>
          </cell>
          <cell r="N416">
            <v>28954.15</v>
          </cell>
          <cell r="O416">
            <v>80.739999999999995</v>
          </cell>
          <cell r="P416">
            <v>969.21</v>
          </cell>
          <cell r="Q416">
            <v>1938.42</v>
          </cell>
          <cell r="R416">
            <v>27015.730000000003</v>
          </cell>
          <cell r="S416">
            <v>4060.62</v>
          </cell>
          <cell r="T416">
            <v>29</v>
          </cell>
          <cell r="U416">
            <v>319</v>
          </cell>
          <cell r="V416">
            <v>27</v>
          </cell>
          <cell r="W416">
            <v>319</v>
          </cell>
          <cell r="X416">
            <v>0</v>
          </cell>
        </row>
        <row r="417">
          <cell r="A417" t="str">
            <v>1109100</v>
          </cell>
          <cell r="B417">
            <v>1</v>
          </cell>
          <cell r="C417" t="str">
            <v>Main services</v>
          </cell>
          <cell r="D417" t="str">
            <v>62</v>
          </cell>
          <cell r="E417" t="str">
            <v>CVLSER</v>
          </cell>
          <cell r="F417" t="str">
            <v>CVL</v>
          </cell>
          <cell r="G417">
            <v>38820</v>
          </cell>
          <cell r="H417" t="str">
            <v>Active</v>
          </cell>
          <cell r="I417">
            <v>7263</v>
          </cell>
          <cell r="J417">
            <v>39344</v>
          </cell>
          <cell r="K417" t="str">
            <v>AC</v>
          </cell>
          <cell r="L417" t="str">
            <v>GA</v>
          </cell>
          <cell r="M417" t="str">
            <v>0015</v>
          </cell>
          <cell r="N417">
            <v>102424.52</v>
          </cell>
          <cell r="O417">
            <v>326.62</v>
          </cell>
          <cell r="P417">
            <v>3919.22</v>
          </cell>
          <cell r="Q417">
            <v>7838.44</v>
          </cell>
          <cell r="R417">
            <v>94586.08</v>
          </cell>
          <cell r="S417">
            <v>14364.35</v>
          </cell>
          <cell r="T417">
            <v>21</v>
          </cell>
          <cell r="U417">
            <v>358</v>
          </cell>
          <cell r="V417">
            <v>19</v>
          </cell>
          <cell r="W417">
            <v>358</v>
          </cell>
          <cell r="X417">
            <v>0</v>
          </cell>
        </row>
        <row r="418">
          <cell r="A418" t="str">
            <v>1109200</v>
          </cell>
          <cell r="B418">
            <v>1</v>
          </cell>
          <cell r="C418" t="str">
            <v>Pavement type A</v>
          </cell>
          <cell r="D418" t="str">
            <v>62</v>
          </cell>
          <cell r="E418" t="str">
            <v>CVLSEA</v>
          </cell>
          <cell r="F418" t="str">
            <v>CVL</v>
          </cell>
          <cell r="G418">
            <v>38820</v>
          </cell>
          <cell r="H418" t="str">
            <v>Active</v>
          </cell>
          <cell r="I418">
            <v>1414</v>
          </cell>
          <cell r="J418">
            <v>39344</v>
          </cell>
          <cell r="K418" t="str">
            <v>AC</v>
          </cell>
          <cell r="L418" t="str">
            <v>GA</v>
          </cell>
          <cell r="M418" t="str">
            <v>0016</v>
          </cell>
          <cell r="N418">
            <v>457974.72</v>
          </cell>
          <cell r="O418">
            <v>0</v>
          </cell>
          <cell r="P418">
            <v>0</v>
          </cell>
          <cell r="Q418">
            <v>0</v>
          </cell>
          <cell r="R418">
            <v>457974.72</v>
          </cell>
          <cell r="S418">
            <v>79848.92</v>
          </cell>
          <cell r="T418">
            <v>33</v>
          </cell>
          <cell r="U418">
            <v>178</v>
          </cell>
          <cell r="V418">
            <v>33</v>
          </cell>
          <cell r="W418">
            <v>178</v>
          </cell>
          <cell r="X418">
            <v>0</v>
          </cell>
        </row>
        <row r="419">
          <cell r="A419" t="str">
            <v>1109300</v>
          </cell>
          <cell r="B419">
            <v>1</v>
          </cell>
          <cell r="C419" t="str">
            <v>Pavement type J</v>
          </cell>
          <cell r="D419" t="str">
            <v>62</v>
          </cell>
          <cell r="E419" t="str">
            <v>CVLSEA</v>
          </cell>
          <cell r="F419" t="str">
            <v>CVL</v>
          </cell>
          <cell r="G419">
            <v>38820</v>
          </cell>
          <cell r="H419" t="str">
            <v>Active</v>
          </cell>
          <cell r="I419">
            <v>753</v>
          </cell>
          <cell r="J419">
            <v>39344</v>
          </cell>
          <cell r="K419" t="str">
            <v>AC</v>
          </cell>
          <cell r="L419" t="str">
            <v>GA</v>
          </cell>
          <cell r="M419" t="str">
            <v>0016</v>
          </cell>
          <cell r="N419">
            <v>101002.37</v>
          </cell>
          <cell r="O419">
            <v>0</v>
          </cell>
          <cell r="P419">
            <v>0</v>
          </cell>
          <cell r="Q419">
            <v>0</v>
          </cell>
          <cell r="R419">
            <v>101002.37</v>
          </cell>
          <cell r="S419">
            <v>17609.990000000002</v>
          </cell>
          <cell r="T419">
            <v>43</v>
          </cell>
          <cell r="U419">
            <v>314</v>
          </cell>
          <cell r="V419">
            <v>43</v>
          </cell>
          <cell r="W419">
            <v>314</v>
          </cell>
          <cell r="X419">
            <v>0</v>
          </cell>
        </row>
        <row r="420">
          <cell r="A420" t="str">
            <v>1109400</v>
          </cell>
          <cell r="B420">
            <v>1</v>
          </cell>
          <cell r="C420" t="str">
            <v>Platform formation</v>
          </cell>
          <cell r="D420" t="str">
            <v>62</v>
          </cell>
          <cell r="E420" t="str">
            <v>CVLPLA</v>
          </cell>
          <cell r="F420" t="str">
            <v>CVL</v>
          </cell>
          <cell r="G420">
            <v>38820</v>
          </cell>
          <cell r="H420" t="str">
            <v>Active</v>
          </cell>
          <cell r="I420">
            <v>2753</v>
          </cell>
          <cell r="J420">
            <v>39344</v>
          </cell>
          <cell r="K420" t="str">
            <v>AC</v>
          </cell>
          <cell r="L420" t="str">
            <v>GA</v>
          </cell>
          <cell r="M420" t="str">
            <v>0016</v>
          </cell>
          <cell r="N420">
            <v>123360.06</v>
          </cell>
          <cell r="O420">
            <v>0</v>
          </cell>
          <cell r="P420">
            <v>0</v>
          </cell>
          <cell r="Q420">
            <v>0</v>
          </cell>
          <cell r="R420">
            <v>123360.06</v>
          </cell>
          <cell r="S420">
            <v>21508.1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</row>
        <row r="421">
          <cell r="A421" t="str">
            <v>1109500</v>
          </cell>
          <cell r="B421">
            <v>1</v>
          </cell>
          <cell r="C421" t="str">
            <v>Sundry items</v>
          </cell>
          <cell r="D421" t="str">
            <v>62</v>
          </cell>
          <cell r="E421" t="str">
            <v>CVLSUN</v>
          </cell>
          <cell r="F421" t="str">
            <v>CVL</v>
          </cell>
          <cell r="G421">
            <v>38820</v>
          </cell>
          <cell r="H421" t="str">
            <v>Active</v>
          </cell>
          <cell r="I421">
            <v>2753</v>
          </cell>
          <cell r="J421">
            <v>39344</v>
          </cell>
          <cell r="K421" t="str">
            <v>AC</v>
          </cell>
          <cell r="L421" t="str">
            <v>GA</v>
          </cell>
          <cell r="M421" t="str">
            <v>0016</v>
          </cell>
          <cell r="N421">
            <v>10974.91</v>
          </cell>
          <cell r="O421">
            <v>30.66</v>
          </cell>
          <cell r="P421">
            <v>367.37</v>
          </cell>
          <cell r="Q421">
            <v>734.74</v>
          </cell>
          <cell r="R421">
            <v>10240.17</v>
          </cell>
          <cell r="S421">
            <v>1913.5</v>
          </cell>
          <cell r="T421">
            <v>29</v>
          </cell>
          <cell r="U421">
            <v>319</v>
          </cell>
          <cell r="V421">
            <v>27</v>
          </cell>
          <cell r="W421">
            <v>319</v>
          </cell>
          <cell r="X421">
            <v>0</v>
          </cell>
        </row>
        <row r="422">
          <cell r="A422" t="str">
            <v>1109600</v>
          </cell>
          <cell r="B422">
            <v>1</v>
          </cell>
          <cell r="C422" t="str">
            <v>Main services</v>
          </cell>
          <cell r="D422" t="str">
            <v>62</v>
          </cell>
          <cell r="E422" t="str">
            <v>CVLSER</v>
          </cell>
          <cell r="F422" t="str">
            <v>CVL</v>
          </cell>
          <cell r="G422">
            <v>38820</v>
          </cell>
          <cell r="H422" t="str">
            <v>Active</v>
          </cell>
          <cell r="I422">
            <v>2753</v>
          </cell>
          <cell r="J422">
            <v>39344</v>
          </cell>
          <cell r="K422" t="str">
            <v>AC</v>
          </cell>
          <cell r="L422" t="str">
            <v>GA</v>
          </cell>
          <cell r="M422" t="str">
            <v>0016</v>
          </cell>
          <cell r="N422">
            <v>38823.449999999997</v>
          </cell>
          <cell r="O422">
            <v>122.71</v>
          </cell>
          <cell r="P422">
            <v>1472.08</v>
          </cell>
          <cell r="Q422">
            <v>2944.16</v>
          </cell>
          <cell r="R422">
            <v>35879.289999999994</v>
          </cell>
          <cell r="S422">
            <v>6768.96</v>
          </cell>
          <cell r="T422">
            <v>21</v>
          </cell>
          <cell r="U422">
            <v>358</v>
          </cell>
          <cell r="V422">
            <v>19</v>
          </cell>
          <cell r="W422">
            <v>358</v>
          </cell>
          <cell r="X422">
            <v>0</v>
          </cell>
        </row>
        <row r="423">
          <cell r="A423" t="str">
            <v>1109700</v>
          </cell>
          <cell r="B423">
            <v>1</v>
          </cell>
          <cell r="C423" t="str">
            <v>Pavement type A</v>
          </cell>
          <cell r="D423" t="str">
            <v>62</v>
          </cell>
          <cell r="E423" t="str">
            <v>CVLSEA</v>
          </cell>
          <cell r="F423" t="str">
            <v>CVL</v>
          </cell>
          <cell r="G423">
            <v>38820</v>
          </cell>
          <cell r="H423" t="str">
            <v>Active</v>
          </cell>
          <cell r="I423">
            <v>544</v>
          </cell>
          <cell r="J423">
            <v>39344</v>
          </cell>
          <cell r="K423" t="str">
            <v>AC</v>
          </cell>
          <cell r="L423" t="str">
            <v>GA</v>
          </cell>
          <cell r="M423" t="str">
            <v>0017</v>
          </cell>
          <cell r="N423">
            <v>83663.66</v>
          </cell>
          <cell r="O423">
            <v>0</v>
          </cell>
          <cell r="P423">
            <v>0</v>
          </cell>
          <cell r="Q423">
            <v>0</v>
          </cell>
          <cell r="R423">
            <v>83663.66</v>
          </cell>
          <cell r="S423">
            <v>20142.39</v>
          </cell>
          <cell r="T423">
            <v>33</v>
          </cell>
          <cell r="U423">
            <v>178</v>
          </cell>
          <cell r="V423">
            <v>33</v>
          </cell>
          <cell r="W423">
            <v>178</v>
          </cell>
          <cell r="X423">
            <v>0</v>
          </cell>
        </row>
        <row r="424">
          <cell r="A424" t="str">
            <v>1109800</v>
          </cell>
          <cell r="B424">
            <v>1</v>
          </cell>
          <cell r="C424" t="str">
            <v>Sealed Area Type P</v>
          </cell>
          <cell r="D424" t="str">
            <v>62</v>
          </cell>
          <cell r="E424" t="str">
            <v>CVLSEA</v>
          </cell>
          <cell r="F424" t="str">
            <v>CVL</v>
          </cell>
          <cell r="G424">
            <v>38820</v>
          </cell>
          <cell r="H424" t="str">
            <v>Active</v>
          </cell>
          <cell r="I424">
            <v>1</v>
          </cell>
          <cell r="J424">
            <v>39902</v>
          </cell>
          <cell r="K424" t="str">
            <v>AC</v>
          </cell>
          <cell r="L424" t="str">
            <v>GA</v>
          </cell>
          <cell r="M424" t="str">
            <v>0017</v>
          </cell>
          <cell r="N424">
            <v>151373.71</v>
          </cell>
          <cell r="O424">
            <v>0</v>
          </cell>
          <cell r="P424">
            <v>0</v>
          </cell>
          <cell r="Q424">
            <v>0</v>
          </cell>
          <cell r="R424">
            <v>151373.71</v>
          </cell>
          <cell r="S424">
            <v>36443.879999999997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</row>
        <row r="425">
          <cell r="A425" t="str">
            <v>1110000</v>
          </cell>
          <cell r="B425">
            <v>1</v>
          </cell>
          <cell r="C425" t="str">
            <v>Pavement type J</v>
          </cell>
          <cell r="D425" t="str">
            <v>62</v>
          </cell>
          <cell r="E425" t="str">
            <v>CVLSEA</v>
          </cell>
          <cell r="F425" t="str">
            <v>CVL</v>
          </cell>
          <cell r="G425">
            <v>38820</v>
          </cell>
          <cell r="H425" t="str">
            <v>Active</v>
          </cell>
          <cell r="I425">
            <v>1</v>
          </cell>
          <cell r="J425">
            <v>39344</v>
          </cell>
          <cell r="K425" t="str">
            <v>AC</v>
          </cell>
          <cell r="L425" t="str">
            <v>GA</v>
          </cell>
          <cell r="M425" t="str">
            <v>0017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43</v>
          </cell>
          <cell r="U425">
            <v>314</v>
          </cell>
          <cell r="V425">
            <v>43</v>
          </cell>
          <cell r="W425">
            <v>314</v>
          </cell>
          <cell r="X425">
            <v>0</v>
          </cell>
        </row>
        <row r="426">
          <cell r="A426" t="str">
            <v>1110200</v>
          </cell>
          <cell r="B426">
            <v>1</v>
          </cell>
          <cell r="C426" t="str">
            <v>Platform formation</v>
          </cell>
          <cell r="D426" t="str">
            <v>62</v>
          </cell>
          <cell r="E426" t="str">
            <v>CVLPLA</v>
          </cell>
          <cell r="F426" t="str">
            <v>CVL</v>
          </cell>
          <cell r="G426">
            <v>38820</v>
          </cell>
          <cell r="H426" t="str">
            <v>Active</v>
          </cell>
          <cell r="I426">
            <v>3015</v>
          </cell>
          <cell r="J426">
            <v>39344</v>
          </cell>
          <cell r="K426" t="str">
            <v>AC</v>
          </cell>
          <cell r="L426" t="str">
            <v>GA</v>
          </cell>
          <cell r="M426" t="str">
            <v>0017</v>
          </cell>
          <cell r="N426">
            <v>135100.1</v>
          </cell>
          <cell r="O426">
            <v>0</v>
          </cell>
          <cell r="P426">
            <v>0</v>
          </cell>
          <cell r="Q426">
            <v>0</v>
          </cell>
          <cell r="R426">
            <v>135100.1</v>
          </cell>
          <cell r="S426">
            <v>32525.94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</row>
        <row r="427">
          <cell r="A427" t="str">
            <v>1110300</v>
          </cell>
          <cell r="B427">
            <v>1</v>
          </cell>
          <cell r="C427" t="str">
            <v>Sundry items</v>
          </cell>
          <cell r="D427" t="str">
            <v>62</v>
          </cell>
          <cell r="E427" t="str">
            <v>CVLSUN</v>
          </cell>
          <cell r="F427" t="str">
            <v>CVL</v>
          </cell>
          <cell r="G427">
            <v>38820</v>
          </cell>
          <cell r="H427" t="str">
            <v>Active</v>
          </cell>
          <cell r="I427">
            <v>3015</v>
          </cell>
          <cell r="J427">
            <v>39344</v>
          </cell>
          <cell r="K427" t="str">
            <v>AC</v>
          </cell>
          <cell r="L427" t="str">
            <v>GA</v>
          </cell>
          <cell r="M427" t="str">
            <v>0017</v>
          </cell>
          <cell r="N427">
            <v>12019.38</v>
          </cell>
          <cell r="O427">
            <v>33.51</v>
          </cell>
          <cell r="P427">
            <v>402.34</v>
          </cell>
          <cell r="Q427">
            <v>804.68</v>
          </cell>
          <cell r="R427">
            <v>11214.699999999999</v>
          </cell>
          <cell r="S427">
            <v>2893.72</v>
          </cell>
          <cell r="T427">
            <v>29</v>
          </cell>
          <cell r="U427">
            <v>319</v>
          </cell>
          <cell r="V427">
            <v>27</v>
          </cell>
          <cell r="W427">
            <v>319</v>
          </cell>
          <cell r="X427">
            <v>0</v>
          </cell>
        </row>
        <row r="428">
          <cell r="A428" t="str">
            <v>1110400</v>
          </cell>
          <cell r="B428">
            <v>1</v>
          </cell>
          <cell r="C428" t="str">
            <v>Main services</v>
          </cell>
          <cell r="D428" t="str">
            <v>62</v>
          </cell>
          <cell r="E428" t="str">
            <v>CVLSER</v>
          </cell>
          <cell r="F428" t="str">
            <v>CVL</v>
          </cell>
          <cell r="G428">
            <v>38820</v>
          </cell>
          <cell r="H428" t="str">
            <v>Active</v>
          </cell>
          <cell r="I428">
            <v>3015</v>
          </cell>
          <cell r="J428">
            <v>39344</v>
          </cell>
          <cell r="K428" t="str">
            <v>AC</v>
          </cell>
          <cell r="L428" t="str">
            <v>GA</v>
          </cell>
          <cell r="M428" t="str">
            <v>0017</v>
          </cell>
          <cell r="N428">
            <v>42518.23</v>
          </cell>
          <cell r="O428">
            <v>109.65</v>
          </cell>
          <cell r="P428">
            <v>1316.35</v>
          </cell>
          <cell r="Q428">
            <v>2632.7</v>
          </cell>
          <cell r="R428">
            <v>39885.530000000006</v>
          </cell>
          <cell r="S428">
            <v>10236.450000000001</v>
          </cell>
          <cell r="T428">
            <v>21</v>
          </cell>
          <cell r="U428">
            <v>358</v>
          </cell>
          <cell r="V428">
            <v>19</v>
          </cell>
          <cell r="W428">
            <v>358</v>
          </cell>
          <cell r="X428">
            <v>0</v>
          </cell>
        </row>
        <row r="429">
          <cell r="A429" t="str">
            <v>1110500</v>
          </cell>
          <cell r="B429">
            <v>1</v>
          </cell>
          <cell r="C429" t="str">
            <v>Pavement type A</v>
          </cell>
          <cell r="D429" t="str">
            <v>62</v>
          </cell>
          <cell r="E429" t="str">
            <v>CVLSEA</v>
          </cell>
          <cell r="F429" t="str">
            <v>CVL</v>
          </cell>
          <cell r="G429">
            <v>38820</v>
          </cell>
          <cell r="H429" t="str">
            <v>Active</v>
          </cell>
          <cell r="I429">
            <v>955</v>
          </cell>
          <cell r="J429">
            <v>39344</v>
          </cell>
          <cell r="K429" t="str">
            <v>AC</v>
          </cell>
          <cell r="L429" t="str">
            <v>GA</v>
          </cell>
          <cell r="M429" t="str">
            <v>0020</v>
          </cell>
          <cell r="N429">
            <v>146860.41</v>
          </cell>
          <cell r="O429">
            <v>0</v>
          </cell>
          <cell r="P429">
            <v>0</v>
          </cell>
          <cell r="Q429">
            <v>0</v>
          </cell>
          <cell r="R429">
            <v>146860.41</v>
          </cell>
          <cell r="S429">
            <v>54263.47</v>
          </cell>
          <cell r="T429">
            <v>33</v>
          </cell>
          <cell r="U429">
            <v>178</v>
          </cell>
          <cell r="V429">
            <v>33</v>
          </cell>
          <cell r="W429">
            <v>178</v>
          </cell>
          <cell r="X429">
            <v>0</v>
          </cell>
        </row>
        <row r="430">
          <cell r="A430" t="str">
            <v>1110800</v>
          </cell>
          <cell r="B430">
            <v>1</v>
          </cell>
          <cell r="C430" t="str">
            <v>Pavement type J</v>
          </cell>
          <cell r="D430" t="str">
            <v>62</v>
          </cell>
          <cell r="E430" t="str">
            <v>CVLSEA</v>
          </cell>
          <cell r="F430" t="str">
            <v>CVL</v>
          </cell>
          <cell r="G430">
            <v>38820</v>
          </cell>
          <cell r="H430" t="str">
            <v>Active</v>
          </cell>
          <cell r="I430">
            <v>563</v>
          </cell>
          <cell r="J430">
            <v>39344</v>
          </cell>
          <cell r="K430" t="str">
            <v>AC</v>
          </cell>
          <cell r="L430" t="str">
            <v>GA</v>
          </cell>
          <cell r="M430" t="str">
            <v>0020</v>
          </cell>
          <cell r="N430">
            <v>22385.42</v>
          </cell>
          <cell r="O430">
            <v>0</v>
          </cell>
          <cell r="P430">
            <v>0</v>
          </cell>
          <cell r="Q430">
            <v>0</v>
          </cell>
          <cell r="R430">
            <v>22385.42</v>
          </cell>
          <cell r="S430">
            <v>8271.19</v>
          </cell>
          <cell r="T430">
            <v>99</v>
          </cell>
          <cell r="U430">
            <v>0</v>
          </cell>
          <cell r="V430">
            <v>99</v>
          </cell>
          <cell r="W430">
            <v>0</v>
          </cell>
          <cell r="X430">
            <v>0</v>
          </cell>
        </row>
        <row r="431">
          <cell r="A431" t="str">
            <v>1111000</v>
          </cell>
          <cell r="B431">
            <v>1</v>
          </cell>
          <cell r="C431" t="str">
            <v>Platform formation</v>
          </cell>
          <cell r="D431" t="str">
            <v>62</v>
          </cell>
          <cell r="E431" t="str">
            <v>CVLPLA</v>
          </cell>
          <cell r="F431" t="str">
            <v>CVL</v>
          </cell>
          <cell r="G431">
            <v>38820</v>
          </cell>
          <cell r="H431" t="str">
            <v>Active</v>
          </cell>
          <cell r="I431">
            <v>6811</v>
          </cell>
          <cell r="J431">
            <v>39344</v>
          </cell>
          <cell r="K431" t="str">
            <v>AC</v>
          </cell>
          <cell r="L431" t="str">
            <v>GA</v>
          </cell>
          <cell r="M431" t="str">
            <v>0020</v>
          </cell>
          <cell r="N431">
            <v>305196.28000000003</v>
          </cell>
          <cell r="O431">
            <v>0</v>
          </cell>
          <cell r="P431">
            <v>0</v>
          </cell>
          <cell r="Q431">
            <v>0</v>
          </cell>
          <cell r="R431">
            <v>305196.28000000003</v>
          </cell>
          <cell r="S431">
            <v>112767.01</v>
          </cell>
          <cell r="T431">
            <v>0</v>
          </cell>
          <cell r="U431">
            <v>0</v>
          </cell>
          <cell r="V431">
            <v>0</v>
          </cell>
          <cell r="W431">
            <v>0</v>
          </cell>
          <cell r="X431">
            <v>0</v>
          </cell>
        </row>
        <row r="432">
          <cell r="A432" t="str">
            <v>1111100</v>
          </cell>
          <cell r="B432">
            <v>1</v>
          </cell>
          <cell r="C432" t="str">
            <v>Sundry items</v>
          </cell>
          <cell r="D432" t="str">
            <v>62</v>
          </cell>
          <cell r="E432" t="str">
            <v>CVLSUN</v>
          </cell>
          <cell r="F432" t="str">
            <v>CVL</v>
          </cell>
          <cell r="G432">
            <v>38820</v>
          </cell>
          <cell r="H432" t="str">
            <v>Active</v>
          </cell>
          <cell r="I432">
            <v>6811</v>
          </cell>
          <cell r="J432">
            <v>39344</v>
          </cell>
          <cell r="K432" t="str">
            <v>AC</v>
          </cell>
          <cell r="L432" t="str">
            <v>GA</v>
          </cell>
          <cell r="M432" t="str">
            <v>0020</v>
          </cell>
          <cell r="N432">
            <v>27152.240000000002</v>
          </cell>
          <cell r="O432">
            <v>75.75</v>
          </cell>
          <cell r="P432">
            <v>908.89</v>
          </cell>
          <cell r="Q432">
            <v>1817.78</v>
          </cell>
          <cell r="R432">
            <v>25334.460000000003</v>
          </cell>
          <cell r="S432">
            <v>10032.49</v>
          </cell>
          <cell r="T432">
            <v>29</v>
          </cell>
          <cell r="U432">
            <v>319</v>
          </cell>
          <cell r="V432">
            <v>27</v>
          </cell>
          <cell r="W432">
            <v>319</v>
          </cell>
          <cell r="X432">
            <v>0</v>
          </cell>
        </row>
        <row r="433">
          <cell r="A433" t="str">
            <v>1111200</v>
          </cell>
          <cell r="B433">
            <v>1</v>
          </cell>
          <cell r="C433" t="str">
            <v>Main services</v>
          </cell>
          <cell r="D433" t="str">
            <v>62</v>
          </cell>
          <cell r="E433" t="str">
            <v>CVLSER</v>
          </cell>
          <cell r="F433" t="str">
            <v>CVL</v>
          </cell>
          <cell r="G433">
            <v>38820</v>
          </cell>
          <cell r="H433" t="str">
            <v>Active</v>
          </cell>
          <cell r="I433">
            <v>6811</v>
          </cell>
          <cell r="J433">
            <v>39344</v>
          </cell>
          <cell r="K433" t="str">
            <v>AC</v>
          </cell>
          <cell r="L433" t="str">
            <v>GA</v>
          </cell>
          <cell r="M433" t="str">
            <v>0020</v>
          </cell>
          <cell r="N433">
            <v>96050.31</v>
          </cell>
          <cell r="O433">
            <v>276.82</v>
          </cell>
          <cell r="P433">
            <v>3322.5</v>
          </cell>
          <cell r="Q433">
            <v>6645</v>
          </cell>
          <cell r="R433">
            <v>89405.31</v>
          </cell>
          <cell r="S433">
            <v>35489.64</v>
          </cell>
          <cell r="T433">
            <v>21</v>
          </cell>
          <cell r="U433">
            <v>358</v>
          </cell>
          <cell r="V433">
            <v>19</v>
          </cell>
          <cell r="W433">
            <v>358</v>
          </cell>
          <cell r="X433">
            <v>0</v>
          </cell>
        </row>
        <row r="434">
          <cell r="A434" t="str">
            <v>1111300</v>
          </cell>
          <cell r="B434">
            <v>1</v>
          </cell>
          <cell r="C434" t="str">
            <v>Pavement type A</v>
          </cell>
          <cell r="D434" t="str">
            <v>62</v>
          </cell>
          <cell r="E434" t="str">
            <v>CVLSEA</v>
          </cell>
          <cell r="F434" t="str">
            <v>CVL</v>
          </cell>
          <cell r="G434">
            <v>38820</v>
          </cell>
          <cell r="H434" t="str">
            <v>Active</v>
          </cell>
          <cell r="I434">
            <v>672</v>
          </cell>
          <cell r="J434">
            <v>39344</v>
          </cell>
          <cell r="K434" t="str">
            <v>AC</v>
          </cell>
          <cell r="L434" t="str">
            <v>GA</v>
          </cell>
          <cell r="M434" t="str">
            <v>0021</v>
          </cell>
          <cell r="N434">
            <v>103349.23</v>
          </cell>
          <cell r="O434">
            <v>0</v>
          </cell>
          <cell r="P434">
            <v>0</v>
          </cell>
          <cell r="Q434">
            <v>0</v>
          </cell>
          <cell r="R434">
            <v>103349.23</v>
          </cell>
          <cell r="S434">
            <v>27316.74</v>
          </cell>
          <cell r="T434">
            <v>33</v>
          </cell>
          <cell r="U434">
            <v>178</v>
          </cell>
          <cell r="V434">
            <v>33</v>
          </cell>
          <cell r="W434">
            <v>178</v>
          </cell>
          <cell r="X434">
            <v>0</v>
          </cell>
        </row>
        <row r="435">
          <cell r="A435" t="str">
            <v>1111400</v>
          </cell>
          <cell r="B435">
            <v>1</v>
          </cell>
          <cell r="C435" t="str">
            <v>Pavement type J</v>
          </cell>
          <cell r="D435" t="str">
            <v>62</v>
          </cell>
          <cell r="E435" t="str">
            <v>CVLSEA</v>
          </cell>
          <cell r="F435" t="str">
            <v>CVL</v>
          </cell>
          <cell r="G435">
            <v>38820</v>
          </cell>
          <cell r="H435" t="str">
            <v>Active</v>
          </cell>
          <cell r="I435">
            <v>1755</v>
          </cell>
          <cell r="J435">
            <v>39344</v>
          </cell>
          <cell r="K435" t="str">
            <v>AC</v>
          </cell>
          <cell r="L435" t="str">
            <v>GA</v>
          </cell>
          <cell r="M435" t="str">
            <v>0021</v>
          </cell>
          <cell r="N435">
            <v>162845.57</v>
          </cell>
          <cell r="O435">
            <v>0</v>
          </cell>
          <cell r="P435">
            <v>0</v>
          </cell>
          <cell r="Q435">
            <v>0</v>
          </cell>
          <cell r="R435">
            <v>162845.57</v>
          </cell>
          <cell r="S435">
            <v>72860.210000000006</v>
          </cell>
          <cell r="T435">
            <v>20</v>
          </cell>
          <cell r="U435">
            <v>131</v>
          </cell>
          <cell r="V435">
            <v>20</v>
          </cell>
          <cell r="W435">
            <v>131</v>
          </cell>
          <cell r="X435">
            <v>0</v>
          </cell>
        </row>
        <row r="436">
          <cell r="A436" t="str">
            <v>1111600</v>
          </cell>
          <cell r="B436">
            <v>1</v>
          </cell>
          <cell r="C436" t="str">
            <v>Platform formation</v>
          </cell>
          <cell r="D436" t="str">
            <v>62</v>
          </cell>
          <cell r="E436" t="str">
            <v>CVLPLA</v>
          </cell>
          <cell r="F436" t="str">
            <v>CVL</v>
          </cell>
          <cell r="G436">
            <v>38820</v>
          </cell>
          <cell r="H436" t="str">
            <v>Active</v>
          </cell>
          <cell r="I436">
            <v>2568</v>
          </cell>
          <cell r="J436">
            <v>39344</v>
          </cell>
          <cell r="K436" t="str">
            <v>AC</v>
          </cell>
          <cell r="L436" t="str">
            <v>GA</v>
          </cell>
          <cell r="M436" t="str">
            <v>0021</v>
          </cell>
          <cell r="N436">
            <v>115070.34</v>
          </cell>
          <cell r="O436">
            <v>0</v>
          </cell>
          <cell r="P436">
            <v>0</v>
          </cell>
          <cell r="Q436">
            <v>0</v>
          </cell>
          <cell r="R436">
            <v>115070.34</v>
          </cell>
          <cell r="S436">
            <v>84236.92</v>
          </cell>
          <cell r="T436">
            <v>0</v>
          </cell>
          <cell r="U436">
            <v>0</v>
          </cell>
          <cell r="V436">
            <v>0</v>
          </cell>
          <cell r="W436">
            <v>0</v>
          </cell>
          <cell r="X436">
            <v>0</v>
          </cell>
        </row>
        <row r="437">
          <cell r="A437" t="str">
            <v>1111700</v>
          </cell>
          <cell r="B437">
            <v>1</v>
          </cell>
          <cell r="C437" t="str">
            <v>Sundry items</v>
          </cell>
          <cell r="D437" t="str">
            <v>62</v>
          </cell>
          <cell r="E437" t="str">
            <v>CVLSUN</v>
          </cell>
          <cell r="F437" t="str">
            <v>CVL</v>
          </cell>
          <cell r="G437">
            <v>38820</v>
          </cell>
          <cell r="H437" t="str">
            <v>Active</v>
          </cell>
          <cell r="I437">
            <v>2568</v>
          </cell>
          <cell r="J437">
            <v>39344</v>
          </cell>
          <cell r="K437" t="str">
            <v>AC</v>
          </cell>
          <cell r="L437" t="str">
            <v>GA</v>
          </cell>
          <cell r="M437" t="str">
            <v>0021</v>
          </cell>
          <cell r="N437">
            <v>10237.4</v>
          </cell>
          <cell r="O437">
            <v>28.53</v>
          </cell>
          <cell r="P437">
            <v>342.69</v>
          </cell>
          <cell r="Q437">
            <v>685.38</v>
          </cell>
          <cell r="R437">
            <v>9552.02</v>
          </cell>
          <cell r="S437">
            <v>6207.27</v>
          </cell>
          <cell r="T437">
            <v>29</v>
          </cell>
          <cell r="U437">
            <v>319</v>
          </cell>
          <cell r="V437">
            <v>27</v>
          </cell>
          <cell r="W437">
            <v>319</v>
          </cell>
          <cell r="X437">
            <v>0</v>
          </cell>
        </row>
        <row r="438">
          <cell r="A438" t="str">
            <v>1111800</v>
          </cell>
          <cell r="B438">
            <v>1</v>
          </cell>
          <cell r="C438" t="str">
            <v>Main services</v>
          </cell>
          <cell r="D438" t="str">
            <v>62</v>
          </cell>
          <cell r="E438" t="str">
            <v>CVLSER</v>
          </cell>
          <cell r="F438" t="str">
            <v>CVL</v>
          </cell>
          <cell r="G438">
            <v>38820</v>
          </cell>
          <cell r="H438" t="str">
            <v>Active</v>
          </cell>
          <cell r="I438">
            <v>2568</v>
          </cell>
          <cell r="J438">
            <v>39344</v>
          </cell>
          <cell r="K438" t="str">
            <v>AC</v>
          </cell>
          <cell r="L438" t="str">
            <v>GA</v>
          </cell>
          <cell r="M438" t="str">
            <v>0021</v>
          </cell>
          <cell r="N438">
            <v>36214.54</v>
          </cell>
          <cell r="O438">
            <v>109.85</v>
          </cell>
          <cell r="P438">
            <v>1317.76</v>
          </cell>
          <cell r="Q438">
            <v>2635.52</v>
          </cell>
          <cell r="R438">
            <v>33579.020000000004</v>
          </cell>
          <cell r="S438">
            <v>18146.05</v>
          </cell>
          <cell r="T438">
            <v>21</v>
          </cell>
          <cell r="U438">
            <v>358</v>
          </cell>
          <cell r="V438">
            <v>19</v>
          </cell>
          <cell r="W438">
            <v>358</v>
          </cell>
          <cell r="X438">
            <v>0</v>
          </cell>
        </row>
        <row r="439">
          <cell r="A439" t="str">
            <v>1111900</v>
          </cell>
          <cell r="B439">
            <v>1</v>
          </cell>
          <cell r="C439" t="str">
            <v>Pavement type A</v>
          </cell>
          <cell r="D439" t="str">
            <v>62</v>
          </cell>
          <cell r="E439" t="str">
            <v>CVLSEA</v>
          </cell>
          <cell r="F439" t="str">
            <v>CVL</v>
          </cell>
          <cell r="G439">
            <v>38820</v>
          </cell>
          <cell r="H439" t="str">
            <v>Active</v>
          </cell>
          <cell r="I439">
            <v>1</v>
          </cell>
          <cell r="J439">
            <v>39344</v>
          </cell>
          <cell r="K439" t="str">
            <v>AC</v>
          </cell>
          <cell r="L439" t="str">
            <v>GA</v>
          </cell>
          <cell r="M439" t="str">
            <v>0022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43</v>
          </cell>
          <cell r="U439">
            <v>314</v>
          </cell>
          <cell r="V439">
            <v>43</v>
          </cell>
          <cell r="W439">
            <v>314</v>
          </cell>
          <cell r="X439">
            <v>0</v>
          </cell>
        </row>
        <row r="440">
          <cell r="A440" t="str">
            <v>1112100</v>
          </cell>
          <cell r="B440">
            <v>1</v>
          </cell>
          <cell r="C440" t="str">
            <v>Platform formation</v>
          </cell>
          <cell r="D440" t="str">
            <v>62</v>
          </cell>
          <cell r="E440" t="str">
            <v>CVLPLA</v>
          </cell>
          <cell r="F440" t="str">
            <v>CVL</v>
          </cell>
          <cell r="G440">
            <v>38820</v>
          </cell>
          <cell r="H440" t="str">
            <v>Active</v>
          </cell>
          <cell r="I440">
            <v>3657</v>
          </cell>
          <cell r="J440">
            <v>39344</v>
          </cell>
          <cell r="K440" t="str">
            <v>AC</v>
          </cell>
          <cell r="L440" t="str">
            <v>GA</v>
          </cell>
          <cell r="M440" t="str">
            <v>0022</v>
          </cell>
          <cell r="N440">
            <v>163867.69</v>
          </cell>
          <cell r="O440">
            <v>0</v>
          </cell>
          <cell r="P440">
            <v>0</v>
          </cell>
          <cell r="Q440">
            <v>0</v>
          </cell>
          <cell r="R440">
            <v>163867.69</v>
          </cell>
          <cell r="S440">
            <v>0</v>
          </cell>
          <cell r="T440">
            <v>0</v>
          </cell>
          <cell r="U440">
            <v>0</v>
          </cell>
          <cell r="V440">
            <v>0</v>
          </cell>
          <cell r="W440">
            <v>0</v>
          </cell>
          <cell r="X440">
            <v>0</v>
          </cell>
        </row>
        <row r="441">
          <cell r="A441" t="str">
            <v>1112200</v>
          </cell>
          <cell r="B441">
            <v>1</v>
          </cell>
          <cell r="C441" t="str">
            <v>Sundry items</v>
          </cell>
          <cell r="D441" t="str">
            <v>62</v>
          </cell>
          <cell r="E441" t="str">
            <v>CVLSUN</v>
          </cell>
          <cell r="F441" t="str">
            <v>CVL</v>
          </cell>
          <cell r="G441">
            <v>38820</v>
          </cell>
          <cell r="H441" t="str">
            <v>Active</v>
          </cell>
          <cell r="I441">
            <v>3657</v>
          </cell>
          <cell r="J441">
            <v>39344</v>
          </cell>
          <cell r="K441" t="str">
            <v>AC</v>
          </cell>
          <cell r="L441" t="str">
            <v>GA</v>
          </cell>
          <cell r="M441" t="str">
            <v>0022</v>
          </cell>
          <cell r="N441">
            <v>14578.73</v>
          </cell>
          <cell r="O441">
            <v>40.64</v>
          </cell>
          <cell r="P441">
            <v>488.01</v>
          </cell>
          <cell r="Q441">
            <v>976.02</v>
          </cell>
          <cell r="R441">
            <v>13602.71</v>
          </cell>
          <cell r="S441">
            <v>0</v>
          </cell>
          <cell r="T441">
            <v>29</v>
          </cell>
          <cell r="U441">
            <v>319</v>
          </cell>
          <cell r="V441">
            <v>27</v>
          </cell>
          <cell r="W441">
            <v>319</v>
          </cell>
          <cell r="X441">
            <v>0</v>
          </cell>
        </row>
        <row r="442">
          <cell r="A442" t="str">
            <v>1112300</v>
          </cell>
          <cell r="B442">
            <v>1</v>
          </cell>
          <cell r="C442" t="str">
            <v>Main services</v>
          </cell>
          <cell r="D442" t="str">
            <v>62</v>
          </cell>
          <cell r="E442" t="str">
            <v>CVLSER</v>
          </cell>
          <cell r="F442" t="str">
            <v>CVL</v>
          </cell>
          <cell r="G442">
            <v>38820</v>
          </cell>
          <cell r="H442" t="str">
            <v>Active</v>
          </cell>
          <cell r="I442">
            <v>3657</v>
          </cell>
          <cell r="J442">
            <v>39344</v>
          </cell>
          <cell r="K442" t="str">
            <v>AC</v>
          </cell>
          <cell r="L442" t="str">
            <v>GA</v>
          </cell>
          <cell r="M442" t="str">
            <v>0022</v>
          </cell>
          <cell r="N442">
            <v>51571.87</v>
          </cell>
          <cell r="O442">
            <v>163.96</v>
          </cell>
          <cell r="P442">
            <v>1967.63</v>
          </cell>
          <cell r="Q442">
            <v>3935.26</v>
          </cell>
          <cell r="R442">
            <v>47636.61</v>
          </cell>
          <cell r="S442">
            <v>0</v>
          </cell>
          <cell r="T442">
            <v>21</v>
          </cell>
          <cell r="U442">
            <v>358</v>
          </cell>
          <cell r="V442">
            <v>19</v>
          </cell>
          <cell r="W442">
            <v>358</v>
          </cell>
          <cell r="X442">
            <v>0</v>
          </cell>
        </row>
        <row r="443">
          <cell r="A443" t="str">
            <v>1112400</v>
          </cell>
          <cell r="B443">
            <v>1</v>
          </cell>
          <cell r="C443" t="str">
            <v>Pavement type D</v>
          </cell>
          <cell r="D443" t="str">
            <v>62</v>
          </cell>
          <cell r="E443" t="str">
            <v>CVLSEA</v>
          </cell>
          <cell r="F443" t="str">
            <v>CVL</v>
          </cell>
          <cell r="G443">
            <v>38820</v>
          </cell>
          <cell r="H443" t="str">
            <v>Active</v>
          </cell>
          <cell r="I443">
            <v>1944</v>
          </cell>
          <cell r="J443">
            <v>39344</v>
          </cell>
          <cell r="K443" t="str">
            <v>AC</v>
          </cell>
          <cell r="L443" t="str">
            <v>GA</v>
          </cell>
          <cell r="M443" t="str">
            <v>0023</v>
          </cell>
          <cell r="N443">
            <v>187310.43</v>
          </cell>
          <cell r="O443">
            <v>0</v>
          </cell>
          <cell r="P443">
            <v>0</v>
          </cell>
          <cell r="Q443">
            <v>0</v>
          </cell>
          <cell r="R443">
            <v>187310.43</v>
          </cell>
          <cell r="S443">
            <v>62555.519999999997</v>
          </cell>
          <cell r="T443">
            <v>46</v>
          </cell>
          <cell r="U443">
            <v>292</v>
          </cell>
          <cell r="V443">
            <v>46</v>
          </cell>
          <cell r="W443">
            <v>292</v>
          </cell>
          <cell r="X443">
            <v>0</v>
          </cell>
        </row>
        <row r="444">
          <cell r="A444" t="str">
            <v>1112500</v>
          </cell>
          <cell r="B444">
            <v>1</v>
          </cell>
          <cell r="C444" t="str">
            <v>Pavement type A</v>
          </cell>
          <cell r="D444" t="str">
            <v>62</v>
          </cell>
          <cell r="E444" t="str">
            <v>CVLSEA</v>
          </cell>
          <cell r="F444" t="str">
            <v>CVL</v>
          </cell>
          <cell r="G444">
            <v>38820</v>
          </cell>
          <cell r="H444" t="str">
            <v>Active</v>
          </cell>
          <cell r="I444">
            <v>593</v>
          </cell>
          <cell r="J444">
            <v>39344</v>
          </cell>
          <cell r="K444" t="str">
            <v>AC</v>
          </cell>
          <cell r="L444" t="str">
            <v>GA</v>
          </cell>
          <cell r="M444" t="str">
            <v>0023</v>
          </cell>
          <cell r="N444">
            <v>5945.66</v>
          </cell>
          <cell r="O444">
            <v>0</v>
          </cell>
          <cell r="P444">
            <v>0</v>
          </cell>
          <cell r="Q444">
            <v>0</v>
          </cell>
          <cell r="R444">
            <v>5945.66</v>
          </cell>
          <cell r="S444">
            <v>4938.38</v>
          </cell>
          <cell r="T444">
            <v>1</v>
          </cell>
          <cell r="U444">
            <v>46</v>
          </cell>
          <cell r="V444">
            <v>1</v>
          </cell>
          <cell r="W444">
            <v>46</v>
          </cell>
          <cell r="X444">
            <v>0</v>
          </cell>
        </row>
        <row r="445">
          <cell r="A445" t="str">
            <v>1112700</v>
          </cell>
          <cell r="B445">
            <v>1</v>
          </cell>
          <cell r="C445" t="str">
            <v>Platform formation</v>
          </cell>
          <cell r="D445" t="str">
            <v>62</v>
          </cell>
          <cell r="E445" t="str">
            <v>CVLPLA</v>
          </cell>
          <cell r="F445" t="str">
            <v>CVL</v>
          </cell>
          <cell r="G445">
            <v>38820</v>
          </cell>
          <cell r="H445" t="str">
            <v>Active</v>
          </cell>
          <cell r="I445">
            <v>3084</v>
          </cell>
          <cell r="J445">
            <v>39344</v>
          </cell>
          <cell r="K445" t="str">
            <v>AC</v>
          </cell>
          <cell r="L445" t="str">
            <v>GA</v>
          </cell>
          <cell r="M445" t="str">
            <v>0023</v>
          </cell>
          <cell r="N445">
            <v>138191.94</v>
          </cell>
          <cell r="O445">
            <v>0</v>
          </cell>
          <cell r="P445">
            <v>0</v>
          </cell>
          <cell r="Q445">
            <v>0</v>
          </cell>
          <cell r="R445">
            <v>138191.94</v>
          </cell>
          <cell r="S445">
            <v>108658.09</v>
          </cell>
          <cell r="T445">
            <v>0</v>
          </cell>
          <cell r="U445">
            <v>0</v>
          </cell>
          <cell r="V445">
            <v>0</v>
          </cell>
          <cell r="W445">
            <v>0</v>
          </cell>
          <cell r="X445">
            <v>0</v>
          </cell>
        </row>
        <row r="446">
          <cell r="A446" t="str">
            <v>1112800</v>
          </cell>
          <cell r="B446">
            <v>1</v>
          </cell>
          <cell r="C446" t="str">
            <v>Sundry items</v>
          </cell>
          <cell r="D446" t="str">
            <v>62</v>
          </cell>
          <cell r="E446" t="str">
            <v>CVLSUN</v>
          </cell>
          <cell r="F446" t="str">
            <v>CVL</v>
          </cell>
          <cell r="G446">
            <v>38820</v>
          </cell>
          <cell r="H446" t="str">
            <v>Active</v>
          </cell>
          <cell r="I446">
            <v>3084</v>
          </cell>
          <cell r="J446">
            <v>39344</v>
          </cell>
          <cell r="K446" t="str">
            <v>AC</v>
          </cell>
          <cell r="L446" t="str">
            <v>GA</v>
          </cell>
          <cell r="M446" t="str">
            <v>0023</v>
          </cell>
          <cell r="N446">
            <v>12294.45</v>
          </cell>
          <cell r="O446">
            <v>34.24</v>
          </cell>
          <cell r="P446">
            <v>411.54</v>
          </cell>
          <cell r="Q446">
            <v>823.08</v>
          </cell>
          <cell r="R446">
            <v>11471.37</v>
          </cell>
          <cell r="S446">
            <v>8618.94</v>
          </cell>
          <cell r="T446">
            <v>29</v>
          </cell>
          <cell r="U446">
            <v>319</v>
          </cell>
          <cell r="V446">
            <v>27</v>
          </cell>
          <cell r="W446">
            <v>319</v>
          </cell>
          <cell r="X446">
            <v>0</v>
          </cell>
        </row>
        <row r="447">
          <cell r="A447" t="str">
            <v>1112900</v>
          </cell>
          <cell r="B447">
            <v>1</v>
          </cell>
          <cell r="C447" t="str">
            <v>Main services</v>
          </cell>
          <cell r="D447" t="str">
            <v>62</v>
          </cell>
          <cell r="E447" t="str">
            <v>CVLSER</v>
          </cell>
          <cell r="F447" t="str">
            <v>CVL</v>
          </cell>
          <cell r="G447">
            <v>38820</v>
          </cell>
          <cell r="H447" t="str">
            <v>Active</v>
          </cell>
          <cell r="I447">
            <v>3084</v>
          </cell>
          <cell r="J447">
            <v>39344</v>
          </cell>
          <cell r="K447" t="str">
            <v>AC</v>
          </cell>
          <cell r="L447" t="str">
            <v>GA</v>
          </cell>
          <cell r="M447" t="str">
            <v>0023</v>
          </cell>
          <cell r="N447">
            <v>43491.29</v>
          </cell>
          <cell r="O447">
            <v>138.55000000000001</v>
          </cell>
          <cell r="P447">
            <v>1662.71</v>
          </cell>
          <cell r="Q447">
            <v>3325.42</v>
          </cell>
          <cell r="R447">
            <v>40165.870000000003</v>
          </cell>
          <cell r="S447">
            <v>27268.14</v>
          </cell>
          <cell r="T447">
            <v>21</v>
          </cell>
          <cell r="U447">
            <v>358</v>
          </cell>
          <cell r="V447">
            <v>19</v>
          </cell>
          <cell r="W447">
            <v>358</v>
          </cell>
          <cell r="X447">
            <v>0</v>
          </cell>
        </row>
        <row r="448">
          <cell r="A448" t="str">
            <v>1113000</v>
          </cell>
          <cell r="B448">
            <v>1</v>
          </cell>
          <cell r="C448" t="str">
            <v>Pavement type D</v>
          </cell>
          <cell r="D448" t="str">
            <v>62</v>
          </cell>
          <cell r="E448" t="str">
            <v>CVLSEA</v>
          </cell>
          <cell r="F448" t="str">
            <v>CVL</v>
          </cell>
          <cell r="G448">
            <v>38820</v>
          </cell>
          <cell r="H448" t="str">
            <v>Active</v>
          </cell>
          <cell r="I448">
            <v>2693</v>
          </cell>
          <cell r="J448">
            <v>39344</v>
          </cell>
          <cell r="K448" t="str">
            <v>AC</v>
          </cell>
          <cell r="L448" t="str">
            <v>GA</v>
          </cell>
          <cell r="M448" t="str">
            <v>0025</v>
          </cell>
          <cell r="N448">
            <v>259478.9</v>
          </cell>
          <cell r="O448">
            <v>0</v>
          </cell>
          <cell r="P448">
            <v>0</v>
          </cell>
          <cell r="Q448">
            <v>0</v>
          </cell>
          <cell r="R448">
            <v>259478.9</v>
          </cell>
          <cell r="S448">
            <v>89748.35</v>
          </cell>
          <cell r="T448">
            <v>46</v>
          </cell>
          <cell r="U448">
            <v>292</v>
          </cell>
          <cell r="V448">
            <v>46</v>
          </cell>
          <cell r="W448">
            <v>292</v>
          </cell>
          <cell r="X448">
            <v>0</v>
          </cell>
        </row>
        <row r="449">
          <cell r="A449" t="str">
            <v>1113100</v>
          </cell>
          <cell r="B449">
            <v>1</v>
          </cell>
          <cell r="C449" t="str">
            <v>Pavement type A</v>
          </cell>
          <cell r="D449" t="str">
            <v>62</v>
          </cell>
          <cell r="E449" t="str">
            <v>CVLSEA</v>
          </cell>
          <cell r="F449" t="str">
            <v>CVL</v>
          </cell>
          <cell r="G449">
            <v>38820</v>
          </cell>
          <cell r="H449" t="str">
            <v>Active</v>
          </cell>
          <cell r="I449">
            <v>749</v>
          </cell>
          <cell r="J449">
            <v>39344</v>
          </cell>
          <cell r="K449" t="str">
            <v>AC</v>
          </cell>
          <cell r="L449" t="str">
            <v>GA</v>
          </cell>
          <cell r="M449" t="str">
            <v>0025</v>
          </cell>
          <cell r="N449">
            <v>7509.77</v>
          </cell>
          <cell r="O449">
            <v>0</v>
          </cell>
          <cell r="P449">
            <v>0</v>
          </cell>
          <cell r="Q449">
            <v>0</v>
          </cell>
          <cell r="R449">
            <v>7509.77</v>
          </cell>
          <cell r="S449">
            <v>6260.26</v>
          </cell>
          <cell r="T449">
            <v>1</v>
          </cell>
          <cell r="U449">
            <v>46</v>
          </cell>
          <cell r="V449">
            <v>1</v>
          </cell>
          <cell r="W449">
            <v>46</v>
          </cell>
          <cell r="X449">
            <v>0</v>
          </cell>
        </row>
        <row r="450">
          <cell r="A450" t="str">
            <v>1113400</v>
          </cell>
          <cell r="B450">
            <v>1</v>
          </cell>
          <cell r="C450" t="str">
            <v>Platform formation</v>
          </cell>
          <cell r="D450" t="str">
            <v>62</v>
          </cell>
          <cell r="E450" t="str">
            <v>CVLPLA</v>
          </cell>
          <cell r="F450" t="str">
            <v>CVL</v>
          </cell>
          <cell r="G450">
            <v>38820</v>
          </cell>
          <cell r="H450" t="str">
            <v>Active</v>
          </cell>
          <cell r="I450">
            <v>3033</v>
          </cell>
          <cell r="J450">
            <v>39344</v>
          </cell>
          <cell r="K450" t="str">
            <v>AC</v>
          </cell>
          <cell r="L450" t="str">
            <v>GA</v>
          </cell>
          <cell r="M450" t="str">
            <v>0025</v>
          </cell>
          <cell r="N450">
            <v>135906.67000000001</v>
          </cell>
          <cell r="O450">
            <v>0</v>
          </cell>
          <cell r="P450">
            <v>0</v>
          </cell>
          <cell r="Q450">
            <v>0</v>
          </cell>
          <cell r="R450">
            <v>135906.67000000001</v>
          </cell>
          <cell r="S450">
            <v>107142.93</v>
          </cell>
          <cell r="T450">
            <v>0</v>
          </cell>
          <cell r="U450">
            <v>0</v>
          </cell>
          <cell r="V450">
            <v>0</v>
          </cell>
          <cell r="W450">
            <v>0</v>
          </cell>
          <cell r="X450">
            <v>0</v>
          </cell>
        </row>
        <row r="451">
          <cell r="A451" t="str">
            <v>1113500</v>
          </cell>
          <cell r="B451">
            <v>1</v>
          </cell>
          <cell r="C451" t="str">
            <v>Sundry items</v>
          </cell>
          <cell r="D451" t="str">
            <v>62</v>
          </cell>
          <cell r="E451" t="str">
            <v>CVLSUN</v>
          </cell>
          <cell r="F451" t="str">
            <v>CVL</v>
          </cell>
          <cell r="G451">
            <v>38820</v>
          </cell>
          <cell r="H451" t="str">
            <v>Active</v>
          </cell>
          <cell r="I451">
            <v>3033</v>
          </cell>
          <cell r="J451">
            <v>39344</v>
          </cell>
          <cell r="K451" t="str">
            <v>AC</v>
          </cell>
          <cell r="L451" t="str">
            <v>GA</v>
          </cell>
          <cell r="M451" t="str">
            <v>0025</v>
          </cell>
          <cell r="N451">
            <v>12091.14</v>
          </cell>
          <cell r="O451">
            <v>33.71</v>
          </cell>
          <cell r="P451">
            <v>404.74</v>
          </cell>
          <cell r="Q451">
            <v>809.48</v>
          </cell>
          <cell r="R451">
            <v>11281.66</v>
          </cell>
          <cell r="S451">
            <v>8520.2099999999991</v>
          </cell>
          <cell r="T451">
            <v>29</v>
          </cell>
          <cell r="U451">
            <v>319</v>
          </cell>
          <cell r="V451">
            <v>27</v>
          </cell>
          <cell r="W451">
            <v>319</v>
          </cell>
          <cell r="X451">
            <v>0</v>
          </cell>
        </row>
        <row r="452">
          <cell r="A452" t="str">
            <v>1113600</v>
          </cell>
          <cell r="B452">
            <v>1</v>
          </cell>
          <cell r="C452" t="str">
            <v>Main services</v>
          </cell>
          <cell r="D452" t="str">
            <v>62</v>
          </cell>
          <cell r="E452" t="str">
            <v>CVLSER</v>
          </cell>
          <cell r="F452" t="str">
            <v>CVL</v>
          </cell>
          <cell r="G452">
            <v>38820</v>
          </cell>
          <cell r="H452" t="str">
            <v>Active</v>
          </cell>
          <cell r="I452">
            <v>3033</v>
          </cell>
          <cell r="J452">
            <v>39344</v>
          </cell>
          <cell r="K452" t="str">
            <v>AC</v>
          </cell>
          <cell r="L452" t="str">
            <v>GA</v>
          </cell>
          <cell r="M452" t="str">
            <v>0025</v>
          </cell>
          <cell r="N452">
            <v>42772.07</v>
          </cell>
          <cell r="O452">
            <v>136.51</v>
          </cell>
          <cell r="P452">
            <v>1638.23</v>
          </cell>
          <cell r="Q452">
            <v>3276.46</v>
          </cell>
          <cell r="R452">
            <v>39495.61</v>
          </cell>
          <cell r="S452">
            <v>27023.1</v>
          </cell>
          <cell r="T452">
            <v>21</v>
          </cell>
          <cell r="U452">
            <v>358</v>
          </cell>
          <cell r="V452">
            <v>19</v>
          </cell>
          <cell r="W452">
            <v>358</v>
          </cell>
          <cell r="X452">
            <v>0</v>
          </cell>
        </row>
        <row r="453">
          <cell r="A453" t="str">
            <v>1113700</v>
          </cell>
          <cell r="B453">
            <v>1</v>
          </cell>
          <cell r="C453" t="str">
            <v>Pavement type A</v>
          </cell>
          <cell r="D453" t="str">
            <v>62</v>
          </cell>
          <cell r="E453" t="str">
            <v>CVLSEA</v>
          </cell>
          <cell r="F453" t="str">
            <v>CVL</v>
          </cell>
          <cell r="G453">
            <v>38820</v>
          </cell>
          <cell r="H453" t="str">
            <v>Active</v>
          </cell>
          <cell r="I453">
            <v>1384</v>
          </cell>
          <cell r="J453">
            <v>39344</v>
          </cell>
          <cell r="K453" t="str">
            <v>AC</v>
          </cell>
          <cell r="L453" t="str">
            <v>GA</v>
          </cell>
          <cell r="M453" t="str">
            <v>0026</v>
          </cell>
          <cell r="N453">
            <v>167584.26999999999</v>
          </cell>
          <cell r="O453">
            <v>0</v>
          </cell>
          <cell r="P453">
            <v>0</v>
          </cell>
          <cell r="Q453">
            <v>0</v>
          </cell>
          <cell r="R453">
            <v>167584.26999999999</v>
          </cell>
          <cell r="S453">
            <v>61022.15</v>
          </cell>
          <cell r="T453">
            <v>54</v>
          </cell>
          <cell r="U453">
            <v>74</v>
          </cell>
          <cell r="V453">
            <v>54</v>
          </cell>
          <cell r="W453">
            <v>74</v>
          </cell>
          <cell r="X453">
            <v>0</v>
          </cell>
        </row>
        <row r="454">
          <cell r="A454" t="str">
            <v>1113800</v>
          </cell>
          <cell r="B454">
            <v>1</v>
          </cell>
          <cell r="C454" t="str">
            <v>Pavement type D</v>
          </cell>
          <cell r="D454" t="str">
            <v>62</v>
          </cell>
          <cell r="E454" t="str">
            <v>CVLSEA</v>
          </cell>
          <cell r="F454" t="str">
            <v>CVL</v>
          </cell>
          <cell r="G454">
            <v>38820</v>
          </cell>
          <cell r="H454" t="str">
            <v>Active</v>
          </cell>
          <cell r="I454">
            <v>226</v>
          </cell>
          <cell r="J454">
            <v>39344</v>
          </cell>
          <cell r="K454" t="str">
            <v>AC</v>
          </cell>
          <cell r="L454" t="str">
            <v>GA</v>
          </cell>
          <cell r="M454" t="str">
            <v>0026</v>
          </cell>
          <cell r="N454">
            <v>1699.47</v>
          </cell>
          <cell r="O454">
            <v>0</v>
          </cell>
          <cell r="P454">
            <v>0</v>
          </cell>
          <cell r="Q454">
            <v>0</v>
          </cell>
          <cell r="R454">
            <v>1699.47</v>
          </cell>
          <cell r="S454">
            <v>618.83000000000004</v>
          </cell>
          <cell r="T454">
            <v>6</v>
          </cell>
          <cell r="U454">
            <v>88</v>
          </cell>
          <cell r="V454">
            <v>6</v>
          </cell>
          <cell r="W454">
            <v>88</v>
          </cell>
          <cell r="X454">
            <v>0</v>
          </cell>
        </row>
        <row r="455">
          <cell r="A455" t="str">
            <v>1114000</v>
          </cell>
          <cell r="B455">
            <v>1</v>
          </cell>
          <cell r="C455" t="str">
            <v>Platform formation</v>
          </cell>
          <cell r="D455" t="str">
            <v>62</v>
          </cell>
          <cell r="E455" t="str">
            <v>CVLPLA</v>
          </cell>
          <cell r="F455" t="str">
            <v>CVL</v>
          </cell>
          <cell r="G455">
            <v>38820</v>
          </cell>
          <cell r="H455" t="str">
            <v>Active</v>
          </cell>
          <cell r="I455">
            <v>3762</v>
          </cell>
          <cell r="J455">
            <v>39344</v>
          </cell>
          <cell r="K455" t="str">
            <v>AC</v>
          </cell>
          <cell r="L455" t="str">
            <v>GA</v>
          </cell>
          <cell r="M455" t="str">
            <v>0026</v>
          </cell>
          <cell r="N455">
            <v>168572.66</v>
          </cell>
          <cell r="O455">
            <v>0</v>
          </cell>
          <cell r="P455">
            <v>0</v>
          </cell>
          <cell r="Q455">
            <v>0</v>
          </cell>
          <cell r="R455">
            <v>168572.66</v>
          </cell>
          <cell r="S455">
            <v>61382.06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</row>
        <row r="456">
          <cell r="A456" t="str">
            <v>1114100</v>
          </cell>
          <cell r="B456">
            <v>1</v>
          </cell>
          <cell r="C456" t="str">
            <v>Sundry items</v>
          </cell>
          <cell r="D456" t="str">
            <v>62</v>
          </cell>
          <cell r="E456" t="str">
            <v>CVLSUN</v>
          </cell>
          <cell r="F456" t="str">
            <v>CVL</v>
          </cell>
          <cell r="G456">
            <v>38820</v>
          </cell>
          <cell r="H456" t="str">
            <v>Active</v>
          </cell>
          <cell r="I456">
            <v>3762</v>
          </cell>
          <cell r="J456">
            <v>39344</v>
          </cell>
          <cell r="K456" t="str">
            <v>AC</v>
          </cell>
          <cell r="L456" t="str">
            <v>GA</v>
          </cell>
          <cell r="M456" t="str">
            <v>0026</v>
          </cell>
          <cell r="N456">
            <v>14997.32</v>
          </cell>
          <cell r="O456">
            <v>41.78</v>
          </cell>
          <cell r="P456">
            <v>502.02</v>
          </cell>
          <cell r="Q456">
            <v>1004.04</v>
          </cell>
          <cell r="R456">
            <v>13993.279999999999</v>
          </cell>
          <cell r="S456">
            <v>5460.95</v>
          </cell>
          <cell r="T456">
            <v>29</v>
          </cell>
          <cell r="U456">
            <v>319</v>
          </cell>
          <cell r="V456">
            <v>27</v>
          </cell>
          <cell r="W456">
            <v>319</v>
          </cell>
          <cell r="X456">
            <v>0</v>
          </cell>
        </row>
        <row r="457">
          <cell r="A457" t="str">
            <v>1114200</v>
          </cell>
          <cell r="B457">
            <v>1</v>
          </cell>
          <cell r="C457" t="str">
            <v>Main services</v>
          </cell>
          <cell r="D457" t="str">
            <v>62</v>
          </cell>
          <cell r="E457" t="str">
            <v>CVLSER</v>
          </cell>
          <cell r="F457" t="str">
            <v>CVL</v>
          </cell>
          <cell r="G457">
            <v>38820</v>
          </cell>
          <cell r="H457" t="str">
            <v>Active</v>
          </cell>
          <cell r="I457">
            <v>3762</v>
          </cell>
          <cell r="J457">
            <v>39344</v>
          </cell>
          <cell r="K457" t="str">
            <v>AC</v>
          </cell>
          <cell r="L457" t="str">
            <v>GA</v>
          </cell>
          <cell r="M457" t="str">
            <v>0026</v>
          </cell>
          <cell r="N457">
            <v>53052.6</v>
          </cell>
          <cell r="O457">
            <v>165.61</v>
          </cell>
          <cell r="P457">
            <v>1987.43</v>
          </cell>
          <cell r="Q457">
            <v>3974.86</v>
          </cell>
          <cell r="R457">
            <v>49077.74</v>
          </cell>
          <cell r="S457">
            <v>19317.95</v>
          </cell>
          <cell r="T457">
            <v>21</v>
          </cell>
          <cell r="U457">
            <v>358</v>
          </cell>
          <cell r="V457">
            <v>19</v>
          </cell>
          <cell r="W457">
            <v>358</v>
          </cell>
          <cell r="X457">
            <v>0</v>
          </cell>
        </row>
        <row r="458">
          <cell r="A458" t="str">
            <v>1114400</v>
          </cell>
          <cell r="B458">
            <v>1</v>
          </cell>
          <cell r="C458" t="str">
            <v>Pavement type D</v>
          </cell>
          <cell r="D458" t="str">
            <v>62</v>
          </cell>
          <cell r="E458" t="str">
            <v>CVLSEA</v>
          </cell>
          <cell r="F458" t="str">
            <v>CVL</v>
          </cell>
          <cell r="G458">
            <v>38820</v>
          </cell>
          <cell r="H458" t="str">
            <v>Active</v>
          </cell>
          <cell r="I458">
            <v>474</v>
          </cell>
          <cell r="J458">
            <v>39344</v>
          </cell>
          <cell r="K458" t="str">
            <v>AC</v>
          </cell>
          <cell r="L458" t="str">
            <v>GA</v>
          </cell>
          <cell r="M458" t="str">
            <v>0027</v>
          </cell>
          <cell r="N458">
            <v>3564.39</v>
          </cell>
          <cell r="O458">
            <v>0</v>
          </cell>
          <cell r="P458">
            <v>0</v>
          </cell>
          <cell r="Q458">
            <v>0</v>
          </cell>
          <cell r="R458">
            <v>3564.39</v>
          </cell>
          <cell r="S458">
            <v>1807.06</v>
          </cell>
          <cell r="T458">
            <v>6</v>
          </cell>
          <cell r="U458">
            <v>88</v>
          </cell>
          <cell r="V458">
            <v>6</v>
          </cell>
          <cell r="W458">
            <v>88</v>
          </cell>
          <cell r="X458">
            <v>0</v>
          </cell>
        </row>
        <row r="459">
          <cell r="A459" t="str">
            <v>1114500</v>
          </cell>
          <cell r="B459">
            <v>1</v>
          </cell>
          <cell r="C459" t="str">
            <v>Platform formation</v>
          </cell>
          <cell r="D459" t="str">
            <v>62</v>
          </cell>
          <cell r="E459" t="str">
            <v>CVLPLA</v>
          </cell>
          <cell r="F459" t="str">
            <v>CVL</v>
          </cell>
          <cell r="G459">
            <v>38820</v>
          </cell>
          <cell r="H459" t="str">
            <v>Active</v>
          </cell>
          <cell r="I459">
            <v>3654</v>
          </cell>
          <cell r="J459">
            <v>39344</v>
          </cell>
          <cell r="K459" t="str">
            <v>AC</v>
          </cell>
          <cell r="L459" t="str">
            <v>GA</v>
          </cell>
          <cell r="M459" t="str">
            <v>0027</v>
          </cell>
          <cell r="N459">
            <v>163733.26</v>
          </cell>
          <cell r="O459">
            <v>0</v>
          </cell>
          <cell r="P459">
            <v>0</v>
          </cell>
          <cell r="Q459">
            <v>0</v>
          </cell>
          <cell r="R459">
            <v>163733.26</v>
          </cell>
          <cell r="S459">
            <v>83008.87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</row>
        <row r="460">
          <cell r="A460" t="str">
            <v>1114600</v>
          </cell>
          <cell r="B460">
            <v>1</v>
          </cell>
          <cell r="C460" t="str">
            <v>Sundry items</v>
          </cell>
          <cell r="D460" t="str">
            <v>62</v>
          </cell>
          <cell r="E460" t="str">
            <v>CVLSUN</v>
          </cell>
          <cell r="F460" t="str">
            <v>CVL</v>
          </cell>
          <cell r="G460">
            <v>38820</v>
          </cell>
          <cell r="H460" t="str">
            <v>Active</v>
          </cell>
          <cell r="I460">
            <v>3654</v>
          </cell>
          <cell r="J460">
            <v>39344</v>
          </cell>
          <cell r="K460" t="str">
            <v>AC</v>
          </cell>
          <cell r="L460" t="str">
            <v>GA</v>
          </cell>
          <cell r="M460" t="str">
            <v>0027</v>
          </cell>
          <cell r="N460">
            <v>14566.77</v>
          </cell>
          <cell r="O460">
            <v>40.68</v>
          </cell>
          <cell r="P460">
            <v>487.61</v>
          </cell>
          <cell r="Q460">
            <v>975.22</v>
          </cell>
          <cell r="R460">
            <v>13591.550000000001</v>
          </cell>
          <cell r="S460">
            <v>7385.01</v>
          </cell>
          <cell r="T460">
            <v>29</v>
          </cell>
          <cell r="U460">
            <v>319</v>
          </cell>
          <cell r="V460">
            <v>27</v>
          </cell>
          <cell r="W460">
            <v>319</v>
          </cell>
          <cell r="X460">
            <v>0</v>
          </cell>
        </row>
        <row r="461">
          <cell r="A461" t="str">
            <v>1114700</v>
          </cell>
          <cell r="B461">
            <v>1</v>
          </cell>
          <cell r="C461" t="str">
            <v>Main services</v>
          </cell>
          <cell r="D461" t="str">
            <v>62</v>
          </cell>
          <cell r="E461" t="str">
            <v>CVLSER</v>
          </cell>
          <cell r="F461" t="str">
            <v>CVL</v>
          </cell>
          <cell r="G461">
            <v>38820</v>
          </cell>
          <cell r="H461" t="str">
            <v>Active</v>
          </cell>
          <cell r="I461">
            <v>3654</v>
          </cell>
          <cell r="J461">
            <v>39344</v>
          </cell>
          <cell r="K461" t="str">
            <v>AC</v>
          </cell>
          <cell r="L461" t="str">
            <v>GA</v>
          </cell>
          <cell r="M461" t="str">
            <v>0027</v>
          </cell>
          <cell r="N461">
            <v>51529.56</v>
          </cell>
          <cell r="O461">
            <v>166.72</v>
          </cell>
          <cell r="P461">
            <v>2000.09</v>
          </cell>
          <cell r="Q461">
            <v>4000.18</v>
          </cell>
          <cell r="R461">
            <v>47529.38</v>
          </cell>
          <cell r="S461">
            <v>26124.26</v>
          </cell>
          <cell r="T461">
            <v>21</v>
          </cell>
          <cell r="U461">
            <v>358</v>
          </cell>
          <cell r="V461">
            <v>19</v>
          </cell>
          <cell r="W461">
            <v>358</v>
          </cell>
          <cell r="X461">
            <v>0</v>
          </cell>
        </row>
        <row r="462">
          <cell r="A462" t="str">
            <v>1114801</v>
          </cell>
          <cell r="B462">
            <v>1</v>
          </cell>
          <cell r="C462" t="str">
            <v>Pavement type A</v>
          </cell>
          <cell r="D462" t="str">
            <v>62</v>
          </cell>
          <cell r="E462" t="str">
            <v>CVLSEA</v>
          </cell>
          <cell r="F462" t="str">
            <v>CVL</v>
          </cell>
          <cell r="G462">
            <v>38820</v>
          </cell>
          <cell r="H462" t="str">
            <v>Active</v>
          </cell>
          <cell r="I462">
            <v>1644</v>
          </cell>
          <cell r="J462">
            <v>39344</v>
          </cell>
          <cell r="K462" t="str">
            <v>AC</v>
          </cell>
          <cell r="L462" t="str">
            <v>GA</v>
          </cell>
          <cell r="M462" t="str">
            <v>0028</v>
          </cell>
          <cell r="N462">
            <v>199066.86</v>
          </cell>
          <cell r="O462">
            <v>306.04000000000002</v>
          </cell>
          <cell r="P462">
            <v>3672.26</v>
          </cell>
          <cell r="Q462">
            <v>7344.52</v>
          </cell>
          <cell r="R462">
            <v>191722.34</v>
          </cell>
          <cell r="S462">
            <v>92709.65</v>
          </cell>
          <cell r="T462">
            <v>54</v>
          </cell>
          <cell r="U462">
            <v>76</v>
          </cell>
          <cell r="V462">
            <v>52</v>
          </cell>
          <cell r="W462">
            <v>76</v>
          </cell>
          <cell r="X462">
            <v>0</v>
          </cell>
        </row>
        <row r="463">
          <cell r="A463" t="str">
            <v>1114900</v>
          </cell>
          <cell r="B463">
            <v>1</v>
          </cell>
          <cell r="C463" t="str">
            <v>Pavement type D</v>
          </cell>
          <cell r="D463" t="str">
            <v>62</v>
          </cell>
          <cell r="E463" t="str">
            <v>CVLSEA</v>
          </cell>
          <cell r="F463" t="str">
            <v>CVL</v>
          </cell>
          <cell r="G463">
            <v>38820</v>
          </cell>
          <cell r="H463" t="str">
            <v>Active</v>
          </cell>
          <cell r="I463">
            <v>154</v>
          </cell>
          <cell r="J463">
            <v>39344</v>
          </cell>
          <cell r="K463" t="str">
            <v>AC</v>
          </cell>
          <cell r="L463" t="str">
            <v>GA</v>
          </cell>
          <cell r="M463" t="str">
            <v>0028</v>
          </cell>
          <cell r="N463">
            <v>1158.05</v>
          </cell>
          <cell r="O463">
            <v>0</v>
          </cell>
          <cell r="P463">
            <v>0</v>
          </cell>
          <cell r="Q463">
            <v>0</v>
          </cell>
          <cell r="R463">
            <v>1158.05</v>
          </cell>
          <cell r="S463">
            <v>539.33000000000004</v>
          </cell>
          <cell r="T463">
            <v>6</v>
          </cell>
          <cell r="U463">
            <v>88</v>
          </cell>
          <cell r="V463">
            <v>6</v>
          </cell>
          <cell r="W463">
            <v>88</v>
          </cell>
          <cell r="X463">
            <v>0</v>
          </cell>
        </row>
        <row r="464">
          <cell r="A464" t="str">
            <v>1115000</v>
          </cell>
          <cell r="B464">
            <v>1</v>
          </cell>
          <cell r="C464" t="str">
            <v>Platform formation</v>
          </cell>
          <cell r="D464" t="str">
            <v>62</v>
          </cell>
          <cell r="E464" t="str">
            <v>CVLPLA</v>
          </cell>
          <cell r="F464" t="str">
            <v>CVL</v>
          </cell>
          <cell r="G464">
            <v>38820</v>
          </cell>
          <cell r="H464" t="str">
            <v>Active</v>
          </cell>
          <cell r="I464">
            <v>142135</v>
          </cell>
          <cell r="J464">
            <v>39344</v>
          </cell>
          <cell r="K464" t="str">
            <v>AC</v>
          </cell>
          <cell r="L464" t="str">
            <v>GA</v>
          </cell>
          <cell r="M464" t="str">
            <v>0028</v>
          </cell>
          <cell r="N464">
            <v>142135.16</v>
          </cell>
          <cell r="O464">
            <v>0</v>
          </cell>
          <cell r="P464">
            <v>0</v>
          </cell>
          <cell r="Q464">
            <v>0</v>
          </cell>
          <cell r="R464">
            <v>142135.16</v>
          </cell>
          <cell r="S464">
            <v>66195.350000000006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</row>
        <row r="465">
          <cell r="A465" t="str">
            <v>1115100</v>
          </cell>
          <cell r="B465">
            <v>1</v>
          </cell>
          <cell r="C465" t="str">
            <v>Sundry items</v>
          </cell>
          <cell r="D465" t="str">
            <v>62</v>
          </cell>
          <cell r="E465" t="str">
            <v>CVLSUN</v>
          </cell>
          <cell r="F465" t="str">
            <v>CVL</v>
          </cell>
          <cell r="G465">
            <v>38820</v>
          </cell>
          <cell r="H465" t="str">
            <v>Active</v>
          </cell>
          <cell r="I465">
            <v>12645</v>
          </cell>
          <cell r="J465">
            <v>39344</v>
          </cell>
          <cell r="K465" t="str">
            <v>AC</v>
          </cell>
          <cell r="L465" t="str">
            <v>GA</v>
          </cell>
          <cell r="M465" t="str">
            <v>0028</v>
          </cell>
          <cell r="N465">
            <v>12645.27</v>
          </cell>
          <cell r="O465">
            <v>35.32</v>
          </cell>
          <cell r="P465">
            <v>423.29</v>
          </cell>
          <cell r="Q465">
            <v>846.58</v>
          </cell>
          <cell r="R465">
            <v>11798.69</v>
          </cell>
          <cell r="S465">
            <v>5889.17</v>
          </cell>
          <cell r="T465">
            <v>29</v>
          </cell>
          <cell r="U465">
            <v>319</v>
          </cell>
          <cell r="V465">
            <v>27</v>
          </cell>
          <cell r="W465">
            <v>319</v>
          </cell>
          <cell r="X465">
            <v>0</v>
          </cell>
        </row>
        <row r="466">
          <cell r="A466" t="str">
            <v>1115200</v>
          </cell>
          <cell r="B466">
            <v>1</v>
          </cell>
          <cell r="C466" t="str">
            <v>Main services</v>
          </cell>
          <cell r="D466" t="str">
            <v>62</v>
          </cell>
          <cell r="E466" t="str">
            <v>CVLSER</v>
          </cell>
          <cell r="F466" t="str">
            <v>CVL</v>
          </cell>
          <cell r="G466">
            <v>38820</v>
          </cell>
          <cell r="H466" t="str">
            <v>Active</v>
          </cell>
          <cell r="I466">
            <v>44732</v>
          </cell>
          <cell r="J466">
            <v>39344</v>
          </cell>
          <cell r="K466" t="str">
            <v>AC</v>
          </cell>
          <cell r="L466" t="str">
            <v>GA</v>
          </cell>
          <cell r="M466" t="str">
            <v>0028</v>
          </cell>
          <cell r="N466">
            <v>44732.28</v>
          </cell>
          <cell r="O466">
            <v>141.77000000000001</v>
          </cell>
          <cell r="P466">
            <v>1701.46</v>
          </cell>
          <cell r="Q466">
            <v>3402.92</v>
          </cell>
          <cell r="R466">
            <v>41329.360000000001</v>
          </cell>
          <cell r="S466">
            <v>20832.77</v>
          </cell>
          <cell r="T466">
            <v>21</v>
          </cell>
          <cell r="U466">
            <v>358</v>
          </cell>
          <cell r="V466">
            <v>19</v>
          </cell>
          <cell r="W466">
            <v>358</v>
          </cell>
          <cell r="X466">
            <v>0</v>
          </cell>
        </row>
        <row r="467">
          <cell r="A467" t="str">
            <v>1115300</v>
          </cell>
          <cell r="B467">
            <v>1</v>
          </cell>
          <cell r="C467" t="str">
            <v>Pavement type A</v>
          </cell>
          <cell r="D467" t="str">
            <v>62</v>
          </cell>
          <cell r="E467" t="str">
            <v>CVLSEA</v>
          </cell>
          <cell r="F467" t="str">
            <v>CVL</v>
          </cell>
          <cell r="G467">
            <v>38820</v>
          </cell>
          <cell r="H467" t="str">
            <v>Active</v>
          </cell>
          <cell r="I467">
            <v>241</v>
          </cell>
          <cell r="J467">
            <v>39344</v>
          </cell>
          <cell r="K467" t="str">
            <v>AC</v>
          </cell>
          <cell r="L467" t="str">
            <v>AP</v>
          </cell>
          <cell r="M467" t="str">
            <v>0002</v>
          </cell>
          <cell r="N467">
            <v>32539.17</v>
          </cell>
          <cell r="O467">
            <v>0</v>
          </cell>
          <cell r="P467">
            <v>0</v>
          </cell>
          <cell r="Q467">
            <v>0</v>
          </cell>
          <cell r="R467">
            <v>32539.17</v>
          </cell>
          <cell r="S467">
            <v>5034.1000000000004</v>
          </cell>
          <cell r="T467">
            <v>28</v>
          </cell>
          <cell r="U467">
            <v>352</v>
          </cell>
          <cell r="V467">
            <v>28</v>
          </cell>
          <cell r="W467">
            <v>352</v>
          </cell>
          <cell r="X467">
            <v>0</v>
          </cell>
        </row>
        <row r="468">
          <cell r="A468" t="str">
            <v>1115400</v>
          </cell>
          <cell r="B468">
            <v>1</v>
          </cell>
          <cell r="C468" t="str">
            <v>Pavement type J</v>
          </cell>
          <cell r="D468" t="str">
            <v>62</v>
          </cell>
          <cell r="E468" t="str">
            <v>CVLSEA</v>
          </cell>
          <cell r="F468" t="str">
            <v>CVL</v>
          </cell>
          <cell r="G468">
            <v>38820</v>
          </cell>
          <cell r="H468" t="str">
            <v>Active</v>
          </cell>
          <cell r="I468">
            <v>6502</v>
          </cell>
          <cell r="J468">
            <v>39344</v>
          </cell>
          <cell r="K468" t="str">
            <v>AC</v>
          </cell>
          <cell r="L468" t="str">
            <v>AP</v>
          </cell>
          <cell r="M468" t="str">
            <v>0002</v>
          </cell>
          <cell r="N468">
            <v>538127.12</v>
          </cell>
          <cell r="O468">
            <v>0</v>
          </cell>
          <cell r="P468">
            <v>0</v>
          </cell>
          <cell r="Q468">
            <v>0</v>
          </cell>
          <cell r="R468">
            <v>538127.12</v>
          </cell>
          <cell r="S468">
            <v>180036.5</v>
          </cell>
          <cell r="T468">
            <v>43</v>
          </cell>
          <cell r="U468">
            <v>314</v>
          </cell>
          <cell r="V468">
            <v>43</v>
          </cell>
          <cell r="W468">
            <v>314</v>
          </cell>
          <cell r="X468">
            <v>0</v>
          </cell>
        </row>
        <row r="469">
          <cell r="A469" t="str">
            <v>1115500</v>
          </cell>
          <cell r="B469">
            <v>1</v>
          </cell>
          <cell r="C469" t="str">
            <v>Pavement type D</v>
          </cell>
          <cell r="D469" t="str">
            <v>62</v>
          </cell>
          <cell r="E469" t="str">
            <v>CVLSEA</v>
          </cell>
          <cell r="F469" t="str">
            <v>CVL</v>
          </cell>
          <cell r="G469">
            <v>38820</v>
          </cell>
          <cell r="H469" t="str">
            <v>Active</v>
          </cell>
          <cell r="I469">
            <v>14492</v>
          </cell>
          <cell r="J469">
            <v>39344</v>
          </cell>
          <cell r="K469" t="str">
            <v>AC</v>
          </cell>
          <cell r="L469" t="str">
            <v>AP</v>
          </cell>
          <cell r="M469" t="str">
            <v>0002</v>
          </cell>
          <cell r="N469">
            <v>1396304.41</v>
          </cell>
          <cell r="O469">
            <v>0</v>
          </cell>
          <cell r="P469">
            <v>0</v>
          </cell>
          <cell r="Q469">
            <v>0</v>
          </cell>
          <cell r="R469">
            <v>1396304.41</v>
          </cell>
          <cell r="S469">
            <v>485558.19</v>
          </cell>
          <cell r="T469">
            <v>46</v>
          </cell>
          <cell r="U469">
            <v>292</v>
          </cell>
          <cell r="V469">
            <v>46</v>
          </cell>
          <cell r="W469">
            <v>292</v>
          </cell>
          <cell r="X469">
            <v>0</v>
          </cell>
        </row>
        <row r="470">
          <cell r="A470" t="str">
            <v>1115700</v>
          </cell>
          <cell r="B470">
            <v>1</v>
          </cell>
          <cell r="C470" t="str">
            <v>Platform formation</v>
          </cell>
          <cell r="D470" t="str">
            <v>62</v>
          </cell>
          <cell r="E470" t="str">
            <v>CVLPLA</v>
          </cell>
          <cell r="F470" t="str">
            <v>CVL</v>
          </cell>
          <cell r="G470">
            <v>38820</v>
          </cell>
          <cell r="H470" t="str">
            <v>Active</v>
          </cell>
          <cell r="I470">
            <v>21235</v>
          </cell>
          <cell r="J470">
            <v>39344</v>
          </cell>
          <cell r="K470" t="str">
            <v>AC</v>
          </cell>
          <cell r="L470" t="str">
            <v>AP</v>
          </cell>
          <cell r="M470" t="str">
            <v>0002</v>
          </cell>
          <cell r="N470">
            <v>951525.92</v>
          </cell>
          <cell r="O470">
            <v>0</v>
          </cell>
          <cell r="P470">
            <v>0</v>
          </cell>
          <cell r="Q470">
            <v>0</v>
          </cell>
          <cell r="R470">
            <v>951525.92</v>
          </cell>
          <cell r="S470">
            <v>735634.25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</row>
        <row r="471">
          <cell r="A471" t="str">
            <v>1115800</v>
          </cell>
          <cell r="B471">
            <v>1</v>
          </cell>
          <cell r="C471" t="str">
            <v>Sundry items</v>
          </cell>
          <cell r="D471" t="str">
            <v>62</v>
          </cell>
          <cell r="E471" t="str">
            <v>CVLSUN</v>
          </cell>
          <cell r="F471" t="str">
            <v>CVL</v>
          </cell>
          <cell r="G471">
            <v>38820</v>
          </cell>
          <cell r="H471" t="str">
            <v>Active</v>
          </cell>
          <cell r="I471">
            <v>21235</v>
          </cell>
          <cell r="J471">
            <v>39344</v>
          </cell>
          <cell r="K471" t="str">
            <v>AC</v>
          </cell>
          <cell r="L471" t="str">
            <v>AP</v>
          </cell>
          <cell r="M471" t="str">
            <v>0002</v>
          </cell>
          <cell r="N471">
            <v>84653.92</v>
          </cell>
          <cell r="O471">
            <v>236.16</v>
          </cell>
          <cell r="P471">
            <v>2833.7</v>
          </cell>
          <cell r="Q471">
            <v>5667.4</v>
          </cell>
          <cell r="R471">
            <v>78986.52</v>
          </cell>
          <cell r="S471">
            <v>57398.55</v>
          </cell>
          <cell r="T471">
            <v>29</v>
          </cell>
          <cell r="U471">
            <v>319</v>
          </cell>
          <cell r="V471">
            <v>27</v>
          </cell>
          <cell r="W471">
            <v>319</v>
          </cell>
          <cell r="X471">
            <v>0</v>
          </cell>
        </row>
        <row r="472">
          <cell r="A472" t="str">
            <v>1115900</v>
          </cell>
          <cell r="B472">
            <v>1</v>
          </cell>
          <cell r="C472" t="str">
            <v>Main services</v>
          </cell>
          <cell r="D472" t="str">
            <v>62</v>
          </cell>
          <cell r="E472" t="str">
            <v>CVLSER</v>
          </cell>
          <cell r="F472" t="str">
            <v>CVL</v>
          </cell>
          <cell r="G472">
            <v>38820</v>
          </cell>
          <cell r="H472" t="str">
            <v>Active</v>
          </cell>
          <cell r="I472">
            <v>21235</v>
          </cell>
          <cell r="J472">
            <v>39344</v>
          </cell>
          <cell r="K472" t="str">
            <v>AC</v>
          </cell>
          <cell r="L472" t="str">
            <v>AP</v>
          </cell>
          <cell r="M472" t="str">
            <v>0002</v>
          </cell>
          <cell r="N472">
            <v>299460.93</v>
          </cell>
          <cell r="O472">
            <v>942.92</v>
          </cell>
          <cell r="P472">
            <v>11314.6</v>
          </cell>
          <cell r="Q472">
            <v>22629.200000000001</v>
          </cell>
          <cell r="R472">
            <v>276831.73</v>
          </cell>
          <cell r="S472">
            <v>178597.86</v>
          </cell>
          <cell r="T472">
            <v>21</v>
          </cell>
          <cell r="U472">
            <v>358</v>
          </cell>
          <cell r="V472">
            <v>19</v>
          </cell>
          <cell r="W472">
            <v>358</v>
          </cell>
          <cell r="X472">
            <v>0</v>
          </cell>
        </row>
        <row r="473">
          <cell r="A473" t="str">
            <v>1116100</v>
          </cell>
          <cell r="B473">
            <v>1</v>
          </cell>
          <cell r="C473" t="str">
            <v>Blast Wall Demolition &amp; Fencing</v>
          </cell>
          <cell r="D473" t="str">
            <v>62</v>
          </cell>
          <cell r="E473" t="str">
            <v>CVLFEN</v>
          </cell>
          <cell r="F473" t="str">
            <v>CVL</v>
          </cell>
          <cell r="G473">
            <v>38820</v>
          </cell>
          <cell r="H473" t="str">
            <v>Active</v>
          </cell>
          <cell r="I473">
            <v>1</v>
          </cell>
          <cell r="J473">
            <v>39344</v>
          </cell>
          <cell r="K473" t="str">
            <v>AC</v>
          </cell>
          <cell r="L473" t="str">
            <v>GA</v>
          </cell>
          <cell r="M473" t="str">
            <v>0028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</row>
        <row r="474">
          <cell r="A474" t="str">
            <v>1116300</v>
          </cell>
          <cell r="B474">
            <v>1</v>
          </cell>
          <cell r="C474" t="str">
            <v>Platform formation</v>
          </cell>
          <cell r="D474" t="str">
            <v>34</v>
          </cell>
          <cell r="E474" t="str">
            <v>CVLPLA</v>
          </cell>
          <cell r="F474" t="str">
            <v>CVL</v>
          </cell>
          <cell r="G474">
            <v>38820</v>
          </cell>
          <cell r="H474" t="str">
            <v>Active</v>
          </cell>
          <cell r="I474">
            <v>4754</v>
          </cell>
          <cell r="J474">
            <v>39344</v>
          </cell>
          <cell r="K474" t="str">
            <v>TCOM</v>
          </cell>
          <cell r="L474" t="str">
            <v>TN</v>
          </cell>
          <cell r="M474" t="str">
            <v>0000</v>
          </cell>
          <cell r="N474">
            <v>35892.699999999997</v>
          </cell>
          <cell r="O474">
            <v>0</v>
          </cell>
          <cell r="P474">
            <v>0</v>
          </cell>
          <cell r="Q474">
            <v>0</v>
          </cell>
          <cell r="R474">
            <v>35892.699999999997</v>
          </cell>
          <cell r="S474">
            <v>9039.32</v>
          </cell>
          <cell r="T474">
            <v>0</v>
          </cell>
          <cell r="U474">
            <v>0</v>
          </cell>
          <cell r="V474">
            <v>0</v>
          </cell>
          <cell r="W474">
            <v>0</v>
          </cell>
          <cell r="X474">
            <v>0</v>
          </cell>
        </row>
        <row r="475">
          <cell r="A475" t="str">
            <v>1116400</v>
          </cell>
          <cell r="B475">
            <v>1</v>
          </cell>
          <cell r="C475" t="str">
            <v>Main services</v>
          </cell>
          <cell r="D475" t="str">
            <v>34</v>
          </cell>
          <cell r="E475" t="str">
            <v>CVLSER</v>
          </cell>
          <cell r="F475" t="str">
            <v>CVL</v>
          </cell>
          <cell r="G475">
            <v>38820</v>
          </cell>
          <cell r="H475" t="str">
            <v>Active</v>
          </cell>
          <cell r="I475">
            <v>4754</v>
          </cell>
          <cell r="J475">
            <v>39344</v>
          </cell>
          <cell r="K475" t="str">
            <v>TCOM</v>
          </cell>
          <cell r="L475" t="str">
            <v>TN</v>
          </cell>
          <cell r="M475" t="str">
            <v>0000</v>
          </cell>
          <cell r="N475">
            <v>67042.02</v>
          </cell>
          <cell r="O475">
            <v>206.46</v>
          </cell>
          <cell r="P475">
            <v>2478.0700000000002</v>
          </cell>
          <cell r="Q475">
            <v>4956.1400000000003</v>
          </cell>
          <cell r="R475">
            <v>62085.880000000005</v>
          </cell>
          <cell r="S475">
            <v>16884.05</v>
          </cell>
          <cell r="T475">
            <v>21</v>
          </cell>
          <cell r="U475">
            <v>358</v>
          </cell>
          <cell r="V475">
            <v>19</v>
          </cell>
          <cell r="W475">
            <v>358</v>
          </cell>
          <cell r="X475">
            <v>0</v>
          </cell>
        </row>
        <row r="476">
          <cell r="A476" t="str">
            <v>1116401</v>
          </cell>
          <cell r="B476">
            <v>1</v>
          </cell>
          <cell r="C476" t="str">
            <v>Sundry Items</v>
          </cell>
          <cell r="D476" t="str">
            <v>34</v>
          </cell>
          <cell r="E476" t="str">
            <v>CVLSUN</v>
          </cell>
          <cell r="F476" t="str">
            <v>CVL</v>
          </cell>
          <cell r="G476">
            <v>38820</v>
          </cell>
          <cell r="H476" t="str">
            <v>Active</v>
          </cell>
          <cell r="I476">
            <v>4754</v>
          </cell>
          <cell r="J476">
            <v>39344</v>
          </cell>
          <cell r="K476" t="str">
            <v>TCOM</v>
          </cell>
          <cell r="L476" t="str">
            <v>TN</v>
          </cell>
          <cell r="M476" t="str">
            <v>0000</v>
          </cell>
          <cell r="N476">
            <v>18951.95</v>
          </cell>
          <cell r="O476">
            <v>52.83</v>
          </cell>
          <cell r="P476">
            <v>634.4</v>
          </cell>
          <cell r="Q476">
            <v>1268.8</v>
          </cell>
          <cell r="R476">
            <v>17683.150000000001</v>
          </cell>
          <cell r="S476">
            <v>4772.91</v>
          </cell>
          <cell r="T476">
            <v>29</v>
          </cell>
          <cell r="U476">
            <v>319</v>
          </cell>
          <cell r="V476">
            <v>27</v>
          </cell>
          <cell r="W476">
            <v>319</v>
          </cell>
          <cell r="X476">
            <v>0</v>
          </cell>
        </row>
        <row r="477">
          <cell r="A477" t="str">
            <v>1116900</v>
          </cell>
          <cell r="B477">
            <v>1</v>
          </cell>
          <cell r="C477" t="str">
            <v>Platform formation</v>
          </cell>
          <cell r="D477" t="str">
            <v>34</v>
          </cell>
          <cell r="E477" t="str">
            <v>CVLPLA</v>
          </cell>
          <cell r="F477" t="str">
            <v>CVL</v>
          </cell>
          <cell r="G477">
            <v>38820</v>
          </cell>
          <cell r="H477" t="str">
            <v>Active</v>
          </cell>
          <cell r="I477">
            <v>7983</v>
          </cell>
          <cell r="J477">
            <v>39344</v>
          </cell>
          <cell r="K477" t="str">
            <v>TCOM</v>
          </cell>
          <cell r="L477" t="str">
            <v>TM</v>
          </cell>
          <cell r="M477" t="str">
            <v>0000</v>
          </cell>
          <cell r="N477">
            <v>60271.65</v>
          </cell>
          <cell r="O477">
            <v>0</v>
          </cell>
          <cell r="P477">
            <v>0</v>
          </cell>
          <cell r="Q477">
            <v>0</v>
          </cell>
          <cell r="R477">
            <v>60271.65</v>
          </cell>
          <cell r="S477">
            <v>13678.18</v>
          </cell>
          <cell r="T477">
            <v>0</v>
          </cell>
          <cell r="U477">
            <v>0</v>
          </cell>
          <cell r="V477">
            <v>0</v>
          </cell>
          <cell r="W477">
            <v>0</v>
          </cell>
          <cell r="X477">
            <v>0</v>
          </cell>
        </row>
        <row r="478">
          <cell r="A478" t="str">
            <v>1117000</v>
          </cell>
          <cell r="B478">
            <v>1</v>
          </cell>
          <cell r="C478" t="str">
            <v>Main services</v>
          </cell>
          <cell r="D478" t="str">
            <v>34</v>
          </cell>
          <cell r="E478" t="str">
            <v>CVLSER</v>
          </cell>
          <cell r="F478" t="str">
            <v>CVL</v>
          </cell>
          <cell r="G478">
            <v>38820</v>
          </cell>
          <cell r="H478" t="str">
            <v>Active</v>
          </cell>
          <cell r="I478">
            <v>7983</v>
          </cell>
          <cell r="J478">
            <v>39344</v>
          </cell>
          <cell r="K478" t="str">
            <v>TCOM</v>
          </cell>
          <cell r="L478" t="str">
            <v>TM</v>
          </cell>
          <cell r="M478" t="str">
            <v>0000</v>
          </cell>
          <cell r="N478">
            <v>112578.13</v>
          </cell>
          <cell r="O478">
            <v>349.48</v>
          </cell>
          <cell r="P478">
            <v>4193.6499999999996</v>
          </cell>
          <cell r="Q478">
            <v>8387.2999999999993</v>
          </cell>
          <cell r="R478">
            <v>104190.83</v>
          </cell>
          <cell r="S478">
            <v>25548.73</v>
          </cell>
          <cell r="T478">
            <v>21</v>
          </cell>
          <cell r="U478">
            <v>358</v>
          </cell>
          <cell r="V478">
            <v>19</v>
          </cell>
          <cell r="W478">
            <v>358</v>
          </cell>
          <cell r="X478">
            <v>0</v>
          </cell>
        </row>
        <row r="479">
          <cell r="A479" t="str">
            <v>1117001</v>
          </cell>
          <cell r="B479">
            <v>1</v>
          </cell>
          <cell r="C479" t="str">
            <v>Sundry Items</v>
          </cell>
          <cell r="D479" t="str">
            <v>34</v>
          </cell>
          <cell r="E479" t="str">
            <v>CVLSUN</v>
          </cell>
          <cell r="F479" t="str">
            <v>CVL</v>
          </cell>
          <cell r="G479">
            <v>38820</v>
          </cell>
          <cell r="H479" t="str">
            <v>Active</v>
          </cell>
          <cell r="I479">
            <v>7983</v>
          </cell>
          <cell r="J479">
            <v>39344</v>
          </cell>
          <cell r="K479" t="str">
            <v>TCOM</v>
          </cell>
          <cell r="L479" t="str">
            <v>TM</v>
          </cell>
          <cell r="M479" t="str">
            <v>0000</v>
          </cell>
          <cell r="N479">
            <v>31824.45</v>
          </cell>
          <cell r="O479">
            <v>88.82</v>
          </cell>
          <cell r="P479">
            <v>1065.29</v>
          </cell>
          <cell r="Q479">
            <v>2130.58</v>
          </cell>
          <cell r="R479">
            <v>29693.870000000003</v>
          </cell>
          <cell r="S479">
            <v>7222.31</v>
          </cell>
          <cell r="T479">
            <v>29</v>
          </cell>
          <cell r="U479">
            <v>319</v>
          </cell>
          <cell r="V479">
            <v>27</v>
          </cell>
          <cell r="W479">
            <v>319</v>
          </cell>
          <cell r="X479">
            <v>0</v>
          </cell>
        </row>
        <row r="480">
          <cell r="A480" t="str">
            <v>1117500</v>
          </cell>
          <cell r="B480">
            <v>1</v>
          </cell>
          <cell r="C480" t="str">
            <v>Pavement Type A</v>
          </cell>
          <cell r="D480" t="str">
            <v>62</v>
          </cell>
          <cell r="E480" t="str">
            <v>CVLSEA</v>
          </cell>
          <cell r="F480" t="str">
            <v>CVL</v>
          </cell>
          <cell r="G480">
            <v>38820</v>
          </cell>
          <cell r="H480" t="str">
            <v>Active</v>
          </cell>
          <cell r="I480">
            <v>1</v>
          </cell>
          <cell r="J480">
            <v>39344</v>
          </cell>
          <cell r="K480" t="str">
            <v>AC</v>
          </cell>
          <cell r="L480" t="str">
            <v>AP</v>
          </cell>
          <cell r="M480" t="str">
            <v>0005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R480">
            <v>0</v>
          </cell>
          <cell r="S480">
            <v>0</v>
          </cell>
          <cell r="T480">
            <v>0</v>
          </cell>
          <cell r="U480">
            <v>0</v>
          </cell>
          <cell r="V480">
            <v>0</v>
          </cell>
          <cell r="W480">
            <v>0</v>
          </cell>
          <cell r="X480">
            <v>0</v>
          </cell>
        </row>
        <row r="481">
          <cell r="A481" t="str">
            <v>1117700</v>
          </cell>
          <cell r="B481">
            <v>1</v>
          </cell>
          <cell r="C481" t="str">
            <v>Pavement Type J</v>
          </cell>
          <cell r="D481" t="str">
            <v>62</v>
          </cell>
          <cell r="E481" t="str">
            <v>CVLSEA</v>
          </cell>
          <cell r="F481" t="str">
            <v>CVL</v>
          </cell>
          <cell r="G481">
            <v>38820</v>
          </cell>
          <cell r="H481" t="str">
            <v>Active</v>
          </cell>
          <cell r="I481">
            <v>1</v>
          </cell>
          <cell r="J481">
            <v>39344</v>
          </cell>
          <cell r="K481" t="str">
            <v>AC</v>
          </cell>
          <cell r="L481" t="str">
            <v>AP</v>
          </cell>
          <cell r="M481" t="str">
            <v>0005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0</v>
          </cell>
          <cell r="V481">
            <v>0</v>
          </cell>
          <cell r="W481">
            <v>0</v>
          </cell>
          <cell r="X481">
            <v>0</v>
          </cell>
        </row>
        <row r="482">
          <cell r="A482" t="str">
            <v>1117800</v>
          </cell>
          <cell r="B482">
            <v>1</v>
          </cell>
          <cell r="C482" t="str">
            <v>Platform formation</v>
          </cell>
          <cell r="D482" t="str">
            <v>62</v>
          </cell>
          <cell r="E482" t="str">
            <v>CVLPLA</v>
          </cell>
          <cell r="F482" t="str">
            <v>CVL</v>
          </cell>
          <cell r="G482">
            <v>38820</v>
          </cell>
          <cell r="H482" t="str">
            <v>Active</v>
          </cell>
          <cell r="I482">
            <v>1613</v>
          </cell>
          <cell r="J482">
            <v>39344</v>
          </cell>
          <cell r="K482" t="str">
            <v>AC</v>
          </cell>
          <cell r="L482" t="str">
            <v>AP</v>
          </cell>
          <cell r="M482" t="str">
            <v>0005</v>
          </cell>
          <cell r="N482">
            <v>12178.15</v>
          </cell>
          <cell r="O482">
            <v>0</v>
          </cell>
          <cell r="P482">
            <v>0</v>
          </cell>
          <cell r="Q482">
            <v>0</v>
          </cell>
          <cell r="R482">
            <v>12178.15</v>
          </cell>
          <cell r="S482">
            <v>0</v>
          </cell>
          <cell r="T482">
            <v>0</v>
          </cell>
          <cell r="U482">
            <v>0</v>
          </cell>
          <cell r="V482">
            <v>0</v>
          </cell>
          <cell r="W482">
            <v>0</v>
          </cell>
          <cell r="X482">
            <v>0</v>
          </cell>
        </row>
        <row r="483">
          <cell r="A483" t="str">
            <v>1117900</v>
          </cell>
          <cell r="B483">
            <v>1</v>
          </cell>
          <cell r="C483" t="str">
            <v>Main services</v>
          </cell>
          <cell r="D483" t="str">
            <v>62</v>
          </cell>
          <cell r="E483" t="str">
            <v>CVLSER</v>
          </cell>
          <cell r="F483" t="str">
            <v>CVL</v>
          </cell>
          <cell r="G483">
            <v>38820</v>
          </cell>
          <cell r="H483" t="str">
            <v>Active</v>
          </cell>
          <cell r="I483">
            <v>1613</v>
          </cell>
          <cell r="J483">
            <v>39344</v>
          </cell>
          <cell r="K483" t="str">
            <v>AC</v>
          </cell>
          <cell r="L483" t="str">
            <v>AP</v>
          </cell>
          <cell r="M483" t="str">
            <v>0005</v>
          </cell>
          <cell r="N483">
            <v>22746.9</v>
          </cell>
          <cell r="O483">
            <v>59.4</v>
          </cell>
          <cell r="P483">
            <v>712.58</v>
          </cell>
          <cell r="Q483">
            <v>1425.16</v>
          </cell>
          <cell r="R483">
            <v>21321.74</v>
          </cell>
          <cell r="S483">
            <v>0</v>
          </cell>
          <cell r="T483">
            <v>21</v>
          </cell>
          <cell r="U483">
            <v>358</v>
          </cell>
          <cell r="V483">
            <v>19</v>
          </cell>
          <cell r="W483">
            <v>358</v>
          </cell>
          <cell r="X483">
            <v>0</v>
          </cell>
        </row>
        <row r="484">
          <cell r="A484" t="str">
            <v>1118000</v>
          </cell>
          <cell r="B484">
            <v>1</v>
          </cell>
          <cell r="C484" t="str">
            <v>Sundry Items</v>
          </cell>
          <cell r="D484" t="str">
            <v>62</v>
          </cell>
          <cell r="E484" t="str">
            <v>CVLSUN</v>
          </cell>
          <cell r="F484" t="str">
            <v>CVL</v>
          </cell>
          <cell r="G484">
            <v>38820</v>
          </cell>
          <cell r="H484" t="str">
            <v>Active</v>
          </cell>
          <cell r="I484">
            <v>1613</v>
          </cell>
          <cell r="J484">
            <v>39344</v>
          </cell>
          <cell r="K484" t="str">
            <v>AC</v>
          </cell>
          <cell r="L484" t="str">
            <v>AP</v>
          </cell>
          <cell r="M484" t="str">
            <v>0005</v>
          </cell>
          <cell r="N484">
            <v>6430.27</v>
          </cell>
          <cell r="O484">
            <v>17.91</v>
          </cell>
          <cell r="P484">
            <v>215.25</v>
          </cell>
          <cell r="Q484">
            <v>430.5</v>
          </cell>
          <cell r="R484">
            <v>5999.77</v>
          </cell>
          <cell r="S484">
            <v>0</v>
          </cell>
          <cell r="T484">
            <v>29</v>
          </cell>
          <cell r="U484">
            <v>319</v>
          </cell>
          <cell r="V484">
            <v>27</v>
          </cell>
          <cell r="W484">
            <v>319</v>
          </cell>
          <cell r="X484">
            <v>0</v>
          </cell>
        </row>
        <row r="485">
          <cell r="A485" t="str">
            <v>1118100</v>
          </cell>
          <cell r="B485">
            <v>1</v>
          </cell>
          <cell r="C485" t="str">
            <v>Part A</v>
          </cell>
          <cell r="D485" t="str">
            <v>34</v>
          </cell>
          <cell r="E485" t="str">
            <v>CVLSUN</v>
          </cell>
          <cell r="F485" t="str">
            <v>CVL</v>
          </cell>
          <cell r="G485">
            <v>38820</v>
          </cell>
          <cell r="H485" t="str">
            <v>Active</v>
          </cell>
          <cell r="I485">
            <v>982</v>
          </cell>
          <cell r="J485">
            <v>39344</v>
          </cell>
          <cell r="K485" t="str">
            <v>TDP/TL</v>
          </cell>
          <cell r="L485" t="str">
            <v>TW</v>
          </cell>
          <cell r="M485" t="str">
            <v>0000</v>
          </cell>
          <cell r="N485">
            <v>2000.83</v>
          </cell>
          <cell r="O485">
            <v>17.22</v>
          </cell>
          <cell r="P485">
            <v>206.53</v>
          </cell>
          <cell r="Q485">
            <v>413.06</v>
          </cell>
          <cell r="R485">
            <v>1587.77</v>
          </cell>
          <cell r="S485">
            <v>1683.48</v>
          </cell>
          <cell r="T485">
            <v>9</v>
          </cell>
          <cell r="U485">
            <v>251</v>
          </cell>
          <cell r="V485">
            <v>7</v>
          </cell>
          <cell r="W485">
            <v>251</v>
          </cell>
          <cell r="X485">
            <v>0</v>
          </cell>
        </row>
        <row r="486">
          <cell r="A486" t="str">
            <v>1118200</v>
          </cell>
          <cell r="B486">
            <v>1</v>
          </cell>
          <cell r="C486" t="str">
            <v>Pavement Type A</v>
          </cell>
          <cell r="D486" t="str">
            <v>34</v>
          </cell>
          <cell r="E486" t="str">
            <v>CVLSEA</v>
          </cell>
          <cell r="F486" t="str">
            <v>CVL</v>
          </cell>
          <cell r="G486">
            <v>38820</v>
          </cell>
          <cell r="H486" t="str">
            <v>Active</v>
          </cell>
          <cell r="I486">
            <v>684</v>
          </cell>
          <cell r="J486">
            <v>39344</v>
          </cell>
          <cell r="K486" t="str">
            <v>TDP/TL</v>
          </cell>
          <cell r="L486" t="str">
            <v>TW</v>
          </cell>
          <cell r="M486" t="str">
            <v>0000</v>
          </cell>
          <cell r="N486">
            <v>105268.67</v>
          </cell>
          <cell r="O486">
            <v>0</v>
          </cell>
          <cell r="P486">
            <v>0</v>
          </cell>
          <cell r="Q486">
            <v>0</v>
          </cell>
          <cell r="R486">
            <v>105268.67</v>
          </cell>
          <cell r="S486">
            <v>58200.21</v>
          </cell>
          <cell r="T486">
            <v>33</v>
          </cell>
          <cell r="U486">
            <v>178</v>
          </cell>
          <cell r="V486">
            <v>33</v>
          </cell>
          <cell r="W486">
            <v>178</v>
          </cell>
          <cell r="X486">
            <v>0</v>
          </cell>
        </row>
        <row r="487">
          <cell r="A487" t="str">
            <v>1118500</v>
          </cell>
          <cell r="B487">
            <v>1</v>
          </cell>
          <cell r="C487" t="str">
            <v>Platform formation</v>
          </cell>
          <cell r="D487" t="str">
            <v>34</v>
          </cell>
          <cell r="E487" t="str">
            <v>CVLPLA</v>
          </cell>
          <cell r="F487" t="str">
            <v>CVL</v>
          </cell>
          <cell r="G487">
            <v>38820</v>
          </cell>
          <cell r="H487" t="str">
            <v>Active</v>
          </cell>
          <cell r="I487">
            <v>1666</v>
          </cell>
          <cell r="J487">
            <v>39344</v>
          </cell>
          <cell r="K487" t="str">
            <v>TDP/TL</v>
          </cell>
          <cell r="L487" t="str">
            <v>TW</v>
          </cell>
          <cell r="M487" t="str">
            <v>0000</v>
          </cell>
          <cell r="N487">
            <v>74652.33</v>
          </cell>
          <cell r="O487">
            <v>0</v>
          </cell>
          <cell r="P487">
            <v>0</v>
          </cell>
          <cell r="Q487">
            <v>0</v>
          </cell>
          <cell r="R487">
            <v>74652.33</v>
          </cell>
          <cell r="S487">
            <v>53868.89</v>
          </cell>
          <cell r="T487">
            <v>0</v>
          </cell>
          <cell r="U487">
            <v>0</v>
          </cell>
          <cell r="V487">
            <v>0</v>
          </cell>
          <cell r="W487">
            <v>0</v>
          </cell>
          <cell r="X487">
            <v>0</v>
          </cell>
        </row>
        <row r="488">
          <cell r="A488" t="str">
            <v>1118600</v>
          </cell>
          <cell r="B488">
            <v>1</v>
          </cell>
          <cell r="C488" t="str">
            <v>Main services</v>
          </cell>
          <cell r="D488" t="str">
            <v>34</v>
          </cell>
          <cell r="E488" t="str">
            <v>CVLSER</v>
          </cell>
          <cell r="F488" t="str">
            <v>CVL</v>
          </cell>
          <cell r="G488">
            <v>38820</v>
          </cell>
          <cell r="H488" t="str">
            <v>Active</v>
          </cell>
          <cell r="I488">
            <v>1666</v>
          </cell>
          <cell r="J488">
            <v>39344</v>
          </cell>
          <cell r="K488" t="str">
            <v>TDP/TL</v>
          </cell>
          <cell r="L488" t="str">
            <v>TW</v>
          </cell>
          <cell r="M488" t="str">
            <v>0000</v>
          </cell>
          <cell r="N488">
            <v>23494.32</v>
          </cell>
          <cell r="O488">
            <v>70.510000000000005</v>
          </cell>
          <cell r="P488">
            <v>846.56</v>
          </cell>
          <cell r="Q488">
            <v>1693.12</v>
          </cell>
          <cell r="R488">
            <v>21801.200000000001</v>
          </cell>
          <cell r="S488">
            <v>11202.38</v>
          </cell>
          <cell r="T488">
            <v>21</v>
          </cell>
          <cell r="U488">
            <v>358</v>
          </cell>
          <cell r="V488">
            <v>19</v>
          </cell>
          <cell r="W488">
            <v>358</v>
          </cell>
          <cell r="X488">
            <v>0</v>
          </cell>
        </row>
        <row r="489">
          <cell r="A489" t="str">
            <v>1118700</v>
          </cell>
          <cell r="B489">
            <v>1</v>
          </cell>
          <cell r="C489" t="str">
            <v>Sundry Items</v>
          </cell>
          <cell r="D489" t="str">
            <v>34</v>
          </cell>
          <cell r="E489" t="str">
            <v>CVLSUN</v>
          </cell>
          <cell r="F489" t="str">
            <v>CVL</v>
          </cell>
          <cell r="G489">
            <v>38820</v>
          </cell>
          <cell r="H489" t="str">
            <v>Active</v>
          </cell>
          <cell r="I489">
            <v>1666</v>
          </cell>
          <cell r="J489">
            <v>39344</v>
          </cell>
          <cell r="K489" t="str">
            <v>TDP/TL</v>
          </cell>
          <cell r="L489" t="str">
            <v>TW</v>
          </cell>
          <cell r="M489" t="str">
            <v>0000</v>
          </cell>
          <cell r="N489">
            <v>6641.56</v>
          </cell>
          <cell r="O489">
            <v>18.489999999999998</v>
          </cell>
          <cell r="P489">
            <v>222.32</v>
          </cell>
          <cell r="Q489">
            <v>444.64</v>
          </cell>
          <cell r="R489">
            <v>6196.92</v>
          </cell>
          <cell r="S489">
            <v>3905.8</v>
          </cell>
          <cell r="T489">
            <v>29</v>
          </cell>
          <cell r="U489">
            <v>319</v>
          </cell>
          <cell r="V489">
            <v>27</v>
          </cell>
          <cell r="W489">
            <v>319</v>
          </cell>
          <cell r="X489">
            <v>0</v>
          </cell>
        </row>
        <row r="490">
          <cell r="A490" t="str">
            <v>1119100</v>
          </cell>
          <cell r="B490">
            <v>1</v>
          </cell>
          <cell r="C490" t="str">
            <v>Platform formation</v>
          </cell>
          <cell r="D490" t="str">
            <v>34</v>
          </cell>
          <cell r="E490" t="str">
            <v>CVLPLA</v>
          </cell>
          <cell r="F490" t="str">
            <v>CVL</v>
          </cell>
          <cell r="G490">
            <v>38820</v>
          </cell>
          <cell r="H490" t="str">
            <v>Active</v>
          </cell>
          <cell r="I490">
            <v>629</v>
          </cell>
          <cell r="J490">
            <v>39344</v>
          </cell>
          <cell r="K490" t="str">
            <v>TDP/TL</v>
          </cell>
          <cell r="L490" t="str">
            <v>TS</v>
          </cell>
          <cell r="M490" t="str">
            <v>0001</v>
          </cell>
          <cell r="N490">
            <v>28185.06</v>
          </cell>
          <cell r="O490">
            <v>0</v>
          </cell>
          <cell r="P490">
            <v>0</v>
          </cell>
          <cell r="Q490">
            <v>0</v>
          </cell>
          <cell r="R490">
            <v>28185.06</v>
          </cell>
          <cell r="S490">
            <v>19176.98</v>
          </cell>
          <cell r="T490">
            <v>0</v>
          </cell>
          <cell r="U490">
            <v>0</v>
          </cell>
          <cell r="V490">
            <v>0</v>
          </cell>
          <cell r="W490">
            <v>0</v>
          </cell>
          <cell r="X490">
            <v>0</v>
          </cell>
        </row>
        <row r="491">
          <cell r="A491" t="str">
            <v>1119300</v>
          </cell>
          <cell r="B491">
            <v>1</v>
          </cell>
          <cell r="C491" t="str">
            <v>Sundry Items</v>
          </cell>
          <cell r="D491" t="str">
            <v>34</v>
          </cell>
          <cell r="E491" t="str">
            <v>CVLSUN</v>
          </cell>
          <cell r="F491" t="str">
            <v>CVL</v>
          </cell>
          <cell r="G491">
            <v>38820</v>
          </cell>
          <cell r="H491" t="str">
            <v>Active</v>
          </cell>
          <cell r="I491">
            <v>629</v>
          </cell>
          <cell r="J491">
            <v>39344</v>
          </cell>
          <cell r="K491" t="str">
            <v>TDP/TL</v>
          </cell>
          <cell r="L491" t="str">
            <v>TS</v>
          </cell>
          <cell r="M491" t="str">
            <v>0001</v>
          </cell>
          <cell r="N491">
            <v>2507.5300000000002</v>
          </cell>
          <cell r="O491">
            <v>7.05</v>
          </cell>
          <cell r="P491">
            <v>83.94</v>
          </cell>
          <cell r="Q491">
            <v>167.88</v>
          </cell>
          <cell r="R491">
            <v>2339.65</v>
          </cell>
          <cell r="S491">
            <v>1332.75</v>
          </cell>
          <cell r="T491">
            <v>29</v>
          </cell>
          <cell r="U491">
            <v>319</v>
          </cell>
          <cell r="V491">
            <v>27</v>
          </cell>
          <cell r="W491">
            <v>319</v>
          </cell>
          <cell r="X491">
            <v>0</v>
          </cell>
        </row>
        <row r="492">
          <cell r="A492" t="str">
            <v>1119600</v>
          </cell>
          <cell r="B492">
            <v>1</v>
          </cell>
          <cell r="C492" t="str">
            <v>Apron Type P</v>
          </cell>
          <cell r="D492" t="str">
            <v>56</v>
          </cell>
          <cell r="E492" t="str">
            <v>CVLRUN</v>
          </cell>
          <cell r="F492" t="str">
            <v>CVL</v>
          </cell>
          <cell r="G492">
            <v>38820</v>
          </cell>
          <cell r="H492" t="str">
            <v>Active</v>
          </cell>
          <cell r="I492">
            <v>8920</v>
          </cell>
          <cell r="J492">
            <v>39344</v>
          </cell>
          <cell r="K492" t="str">
            <v>V</v>
          </cell>
          <cell r="L492" t="str">
            <v>CP</v>
          </cell>
          <cell r="M492" t="str">
            <v>0001</v>
          </cell>
          <cell r="N492">
            <v>352779.41</v>
          </cell>
          <cell r="O492">
            <v>0</v>
          </cell>
          <cell r="P492">
            <v>0</v>
          </cell>
          <cell r="Q492">
            <v>0</v>
          </cell>
          <cell r="R492">
            <v>352779.41</v>
          </cell>
          <cell r="S492">
            <v>134651.24</v>
          </cell>
          <cell r="T492">
            <v>16</v>
          </cell>
          <cell r="U492">
            <v>267</v>
          </cell>
          <cell r="V492">
            <v>16</v>
          </cell>
          <cell r="W492">
            <v>267</v>
          </cell>
          <cell r="X492">
            <v>0</v>
          </cell>
        </row>
        <row r="493">
          <cell r="A493" t="str">
            <v>1119601</v>
          </cell>
          <cell r="B493">
            <v>1</v>
          </cell>
          <cell r="C493" t="str">
            <v>Pavement type P</v>
          </cell>
          <cell r="D493" t="str">
            <v>56</v>
          </cell>
          <cell r="E493" t="str">
            <v>CVLSEA</v>
          </cell>
          <cell r="F493" t="str">
            <v>CVL</v>
          </cell>
          <cell r="G493">
            <v>38820</v>
          </cell>
          <cell r="H493" t="str">
            <v>Active</v>
          </cell>
          <cell r="I493">
            <v>1071</v>
          </cell>
          <cell r="J493">
            <v>39344</v>
          </cell>
          <cell r="K493" t="str">
            <v>V</v>
          </cell>
          <cell r="L493" t="str">
            <v>CP</v>
          </cell>
          <cell r="M493" t="str">
            <v>0001</v>
          </cell>
          <cell r="N493">
            <v>42363.839999999997</v>
          </cell>
          <cell r="O493">
            <v>0</v>
          </cell>
          <cell r="P493">
            <v>0</v>
          </cell>
          <cell r="Q493">
            <v>0</v>
          </cell>
          <cell r="R493">
            <v>42363.839999999997</v>
          </cell>
          <cell r="S493">
            <v>16169.72</v>
          </cell>
          <cell r="T493">
            <v>16</v>
          </cell>
          <cell r="U493">
            <v>267</v>
          </cell>
          <cell r="V493">
            <v>16</v>
          </cell>
          <cell r="W493">
            <v>267</v>
          </cell>
          <cell r="X493">
            <v>0</v>
          </cell>
        </row>
        <row r="494">
          <cell r="A494" t="str">
            <v>1119700</v>
          </cell>
          <cell r="B494">
            <v>1</v>
          </cell>
          <cell r="C494" t="str">
            <v>Platform formation</v>
          </cell>
          <cell r="D494" t="str">
            <v>56</v>
          </cell>
          <cell r="E494" t="str">
            <v>CVLPLA</v>
          </cell>
          <cell r="F494" t="str">
            <v>CVL</v>
          </cell>
          <cell r="G494">
            <v>38820</v>
          </cell>
          <cell r="H494" t="str">
            <v>Active</v>
          </cell>
          <cell r="I494">
            <v>9991</v>
          </cell>
          <cell r="J494">
            <v>39344</v>
          </cell>
          <cell r="K494" t="str">
            <v>V</v>
          </cell>
          <cell r="L494" t="str">
            <v>CP</v>
          </cell>
          <cell r="M494" t="str">
            <v>0001</v>
          </cell>
          <cell r="N494">
            <v>226296.15</v>
          </cell>
          <cell r="O494">
            <v>0</v>
          </cell>
          <cell r="P494">
            <v>0</v>
          </cell>
          <cell r="Q494">
            <v>0</v>
          </cell>
          <cell r="R494">
            <v>226296.15</v>
          </cell>
          <cell r="S494">
            <v>86374.25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</row>
        <row r="495">
          <cell r="A495" t="str">
            <v>1119800</v>
          </cell>
          <cell r="B495">
            <v>1</v>
          </cell>
          <cell r="C495" t="str">
            <v>Main services</v>
          </cell>
          <cell r="D495" t="str">
            <v>56</v>
          </cell>
          <cell r="E495" t="str">
            <v>CVLSER</v>
          </cell>
          <cell r="F495" t="str">
            <v>CVL</v>
          </cell>
          <cell r="G495">
            <v>38820</v>
          </cell>
          <cell r="H495" t="str">
            <v>Active</v>
          </cell>
          <cell r="I495">
            <v>9991</v>
          </cell>
          <cell r="J495">
            <v>39344</v>
          </cell>
          <cell r="K495" t="str">
            <v>V</v>
          </cell>
          <cell r="L495" t="str">
            <v>CP</v>
          </cell>
          <cell r="M495" t="str">
            <v>0001</v>
          </cell>
          <cell r="N495">
            <v>140895.41</v>
          </cell>
          <cell r="O495">
            <v>534.16999999999996</v>
          </cell>
          <cell r="P495">
            <v>6409.93</v>
          </cell>
          <cell r="Q495">
            <v>12819.86</v>
          </cell>
          <cell r="R495">
            <v>128075.55</v>
          </cell>
          <cell r="S495">
            <v>53777.919999999998</v>
          </cell>
          <cell r="T495">
            <v>21</v>
          </cell>
          <cell r="U495">
            <v>358</v>
          </cell>
          <cell r="V495">
            <v>19</v>
          </cell>
          <cell r="W495">
            <v>358</v>
          </cell>
          <cell r="X495">
            <v>0</v>
          </cell>
        </row>
        <row r="496">
          <cell r="A496" t="str">
            <v>1119900</v>
          </cell>
          <cell r="B496">
            <v>1</v>
          </cell>
          <cell r="C496" t="str">
            <v>Sundry Items</v>
          </cell>
          <cell r="D496" t="str">
            <v>56</v>
          </cell>
          <cell r="E496" t="str">
            <v>CVLSUN</v>
          </cell>
          <cell r="F496" t="str">
            <v>CVL</v>
          </cell>
          <cell r="G496">
            <v>38820</v>
          </cell>
          <cell r="H496" t="str">
            <v>Active</v>
          </cell>
          <cell r="I496">
            <v>9991</v>
          </cell>
          <cell r="J496">
            <v>39344</v>
          </cell>
          <cell r="K496" t="str">
            <v>V</v>
          </cell>
          <cell r="L496" t="str">
            <v>CP</v>
          </cell>
          <cell r="M496" t="str">
            <v>0001</v>
          </cell>
          <cell r="N496">
            <v>39829.4</v>
          </cell>
          <cell r="O496">
            <v>0</v>
          </cell>
          <cell r="P496">
            <v>0</v>
          </cell>
          <cell r="Q496">
            <v>0</v>
          </cell>
          <cell r="R496">
            <v>39829.4</v>
          </cell>
          <cell r="S496">
            <v>15202.36</v>
          </cell>
          <cell r="T496">
            <v>29</v>
          </cell>
          <cell r="U496">
            <v>319</v>
          </cell>
          <cell r="V496">
            <v>29</v>
          </cell>
          <cell r="W496">
            <v>319</v>
          </cell>
          <cell r="X496">
            <v>0</v>
          </cell>
        </row>
        <row r="497">
          <cell r="A497" t="str">
            <v>1120000</v>
          </cell>
          <cell r="B497">
            <v>1</v>
          </cell>
          <cell r="C497" t="str">
            <v>Apron (type D)</v>
          </cell>
          <cell r="D497" t="str">
            <v>62</v>
          </cell>
          <cell r="E497" t="str">
            <v>CVLRUN</v>
          </cell>
          <cell r="F497" t="str">
            <v>CVL</v>
          </cell>
          <cell r="G497">
            <v>38820</v>
          </cell>
          <cell r="H497" t="str">
            <v>Active</v>
          </cell>
          <cell r="I497">
            <v>18665</v>
          </cell>
          <cell r="J497">
            <v>39344</v>
          </cell>
          <cell r="K497" t="str">
            <v>AC</v>
          </cell>
          <cell r="L497" t="str">
            <v>AP</v>
          </cell>
          <cell r="M497" t="str">
            <v>0003</v>
          </cell>
          <cell r="N497">
            <v>1439505.46</v>
          </cell>
          <cell r="O497">
            <v>0</v>
          </cell>
          <cell r="P497">
            <v>0</v>
          </cell>
          <cell r="Q497">
            <v>0</v>
          </cell>
          <cell r="R497">
            <v>1439505.46</v>
          </cell>
          <cell r="S497">
            <v>722042.81</v>
          </cell>
          <cell r="T497">
            <v>34</v>
          </cell>
          <cell r="U497">
            <v>15</v>
          </cell>
          <cell r="V497">
            <v>34</v>
          </cell>
          <cell r="W497">
            <v>15</v>
          </cell>
          <cell r="X497">
            <v>0</v>
          </cell>
        </row>
        <row r="498">
          <cell r="A498" t="str">
            <v>1120400</v>
          </cell>
          <cell r="B498">
            <v>1</v>
          </cell>
          <cell r="C498" t="str">
            <v>Platform formation</v>
          </cell>
          <cell r="D498" t="str">
            <v>62</v>
          </cell>
          <cell r="E498" t="str">
            <v>CVLPLA</v>
          </cell>
          <cell r="F498" t="str">
            <v>CVL</v>
          </cell>
          <cell r="G498">
            <v>38820</v>
          </cell>
          <cell r="H498" t="str">
            <v>Active</v>
          </cell>
          <cell r="I498">
            <v>19460</v>
          </cell>
          <cell r="J498">
            <v>39344</v>
          </cell>
          <cell r="K498" t="str">
            <v>AC</v>
          </cell>
          <cell r="L498" t="str">
            <v>AP</v>
          </cell>
          <cell r="M498" t="str">
            <v>0003</v>
          </cell>
          <cell r="N498">
            <v>871989.38</v>
          </cell>
          <cell r="O498">
            <v>0</v>
          </cell>
          <cell r="P498">
            <v>0</v>
          </cell>
          <cell r="Q498">
            <v>0</v>
          </cell>
          <cell r="R498">
            <v>871989.38</v>
          </cell>
          <cell r="S498">
            <v>309217.31</v>
          </cell>
          <cell r="T498">
            <v>0</v>
          </cell>
          <cell r="U498">
            <v>0</v>
          </cell>
          <cell r="V498">
            <v>0</v>
          </cell>
          <cell r="W498">
            <v>0</v>
          </cell>
          <cell r="X498">
            <v>0</v>
          </cell>
        </row>
        <row r="499">
          <cell r="A499" t="str">
            <v>1120500</v>
          </cell>
          <cell r="B499">
            <v>1</v>
          </cell>
          <cell r="C499" t="str">
            <v>Sundry items</v>
          </cell>
          <cell r="D499" t="str">
            <v>62</v>
          </cell>
          <cell r="E499" t="str">
            <v>CVLSUN</v>
          </cell>
          <cell r="F499" t="str">
            <v>CVL</v>
          </cell>
          <cell r="G499">
            <v>38820</v>
          </cell>
          <cell r="H499" t="str">
            <v>Active</v>
          </cell>
          <cell r="I499">
            <v>19460</v>
          </cell>
          <cell r="J499">
            <v>39344</v>
          </cell>
          <cell r="K499" t="str">
            <v>AC</v>
          </cell>
          <cell r="L499" t="str">
            <v>AP</v>
          </cell>
          <cell r="M499" t="str">
            <v>0003</v>
          </cell>
          <cell r="N499">
            <v>77577.83</v>
          </cell>
          <cell r="O499">
            <v>216.44</v>
          </cell>
          <cell r="P499">
            <v>2596.84</v>
          </cell>
          <cell r="Q499">
            <v>5193.68</v>
          </cell>
          <cell r="R499">
            <v>72384.149999999994</v>
          </cell>
          <cell r="S499">
            <v>47418.47</v>
          </cell>
          <cell r="T499">
            <v>29</v>
          </cell>
          <cell r="U499">
            <v>319</v>
          </cell>
          <cell r="V499">
            <v>27</v>
          </cell>
          <cell r="W499">
            <v>319</v>
          </cell>
          <cell r="X499">
            <v>0</v>
          </cell>
        </row>
        <row r="500">
          <cell r="A500" t="str">
            <v>1120600</v>
          </cell>
          <cell r="B500">
            <v>1</v>
          </cell>
          <cell r="C500" t="str">
            <v>Main services</v>
          </cell>
          <cell r="D500" t="str">
            <v>62</v>
          </cell>
          <cell r="E500" t="str">
            <v>CVLSER</v>
          </cell>
          <cell r="F500" t="str">
            <v>CVL</v>
          </cell>
          <cell r="G500">
            <v>38820</v>
          </cell>
          <cell r="H500" t="str">
            <v>Active</v>
          </cell>
          <cell r="I500">
            <v>19460</v>
          </cell>
          <cell r="J500">
            <v>39344</v>
          </cell>
          <cell r="K500" t="str">
            <v>AC</v>
          </cell>
          <cell r="L500" t="str">
            <v>AP</v>
          </cell>
          <cell r="M500" t="str">
            <v>0003</v>
          </cell>
          <cell r="N500">
            <v>274429.46000000002</v>
          </cell>
          <cell r="O500">
            <v>870.42</v>
          </cell>
          <cell r="P500">
            <v>10445.370000000001</v>
          </cell>
          <cell r="Q500">
            <v>20890.740000000002</v>
          </cell>
          <cell r="R500">
            <v>253538.72000000003</v>
          </cell>
          <cell r="S500">
            <v>183972.26</v>
          </cell>
          <cell r="T500">
            <v>21</v>
          </cell>
          <cell r="U500">
            <v>358</v>
          </cell>
          <cell r="V500">
            <v>19</v>
          </cell>
          <cell r="W500">
            <v>358</v>
          </cell>
          <cell r="X500">
            <v>0</v>
          </cell>
        </row>
        <row r="501">
          <cell r="A501" t="str">
            <v>1121100</v>
          </cell>
          <cell r="B501">
            <v>1</v>
          </cell>
          <cell r="C501" t="str">
            <v>Platform formation</v>
          </cell>
          <cell r="D501" t="str">
            <v>62</v>
          </cell>
          <cell r="E501" t="str">
            <v>CVLPLA</v>
          </cell>
          <cell r="F501" t="str">
            <v>CVL</v>
          </cell>
          <cell r="G501">
            <v>38820</v>
          </cell>
          <cell r="H501" t="str">
            <v>Active</v>
          </cell>
          <cell r="I501">
            <v>14627</v>
          </cell>
          <cell r="J501">
            <v>39344</v>
          </cell>
          <cell r="K501" t="str">
            <v>AC</v>
          </cell>
          <cell r="L501" t="str">
            <v>GA</v>
          </cell>
          <cell r="M501" t="str">
            <v>0009</v>
          </cell>
          <cell r="N501">
            <v>110433.85</v>
          </cell>
          <cell r="O501">
            <v>0</v>
          </cell>
          <cell r="P501">
            <v>0</v>
          </cell>
          <cell r="Q501">
            <v>0</v>
          </cell>
          <cell r="R501">
            <v>110433.85</v>
          </cell>
          <cell r="S501">
            <v>15724.85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  <cell r="X501">
            <v>0</v>
          </cell>
        </row>
        <row r="502">
          <cell r="A502" t="str">
            <v>1121200</v>
          </cell>
          <cell r="B502">
            <v>1</v>
          </cell>
          <cell r="C502" t="str">
            <v>Sundry items</v>
          </cell>
          <cell r="D502" t="str">
            <v>62</v>
          </cell>
          <cell r="E502" t="str">
            <v>CVLSUN</v>
          </cell>
          <cell r="F502" t="str">
            <v>CVL</v>
          </cell>
          <cell r="G502">
            <v>38820</v>
          </cell>
          <cell r="H502" t="str">
            <v>Active</v>
          </cell>
          <cell r="I502">
            <v>14627</v>
          </cell>
          <cell r="J502">
            <v>39344</v>
          </cell>
          <cell r="K502" t="str">
            <v>AC</v>
          </cell>
          <cell r="L502" t="str">
            <v>GA</v>
          </cell>
          <cell r="M502" t="str">
            <v>0009</v>
          </cell>
          <cell r="N502">
            <v>58310.94</v>
          </cell>
          <cell r="O502">
            <v>162.63999999999999</v>
          </cell>
          <cell r="P502">
            <v>1951.9</v>
          </cell>
          <cell r="Q502">
            <v>3903.8</v>
          </cell>
          <cell r="R502">
            <v>54407.14</v>
          </cell>
          <cell r="S502">
            <v>8302.99</v>
          </cell>
          <cell r="T502">
            <v>29</v>
          </cell>
          <cell r="U502">
            <v>319</v>
          </cell>
          <cell r="V502">
            <v>27</v>
          </cell>
          <cell r="W502">
            <v>319</v>
          </cell>
          <cell r="X502">
            <v>0</v>
          </cell>
        </row>
        <row r="503">
          <cell r="A503" t="str">
            <v>1121300</v>
          </cell>
          <cell r="B503">
            <v>1</v>
          </cell>
          <cell r="C503" t="str">
            <v>Main services</v>
          </cell>
          <cell r="D503" t="str">
            <v>62</v>
          </cell>
          <cell r="E503" t="str">
            <v>CVLSER</v>
          </cell>
          <cell r="F503" t="str">
            <v>CVL</v>
          </cell>
          <cell r="G503">
            <v>38820</v>
          </cell>
          <cell r="H503" t="str">
            <v>Active</v>
          </cell>
          <cell r="I503">
            <v>14627</v>
          </cell>
          <cell r="J503">
            <v>39344</v>
          </cell>
          <cell r="K503" t="str">
            <v>AC</v>
          </cell>
          <cell r="L503" t="str">
            <v>GA</v>
          </cell>
          <cell r="M503" t="str">
            <v>0009</v>
          </cell>
          <cell r="N503">
            <v>206273.37</v>
          </cell>
          <cell r="O503">
            <v>622.04</v>
          </cell>
          <cell r="P503">
            <v>7465.03</v>
          </cell>
          <cell r="Q503">
            <v>14930.06</v>
          </cell>
          <cell r="R503">
            <v>191343.31</v>
          </cell>
          <cell r="S503">
            <v>29371.59</v>
          </cell>
          <cell r="T503">
            <v>21</v>
          </cell>
          <cell r="U503">
            <v>358</v>
          </cell>
          <cell r="V503">
            <v>19</v>
          </cell>
          <cell r="W503">
            <v>358</v>
          </cell>
          <cell r="X503">
            <v>0</v>
          </cell>
        </row>
        <row r="504">
          <cell r="A504" t="str">
            <v>1121400</v>
          </cell>
          <cell r="B504">
            <v>1</v>
          </cell>
          <cell r="C504" t="str">
            <v>Apron (type D)</v>
          </cell>
          <cell r="D504" t="str">
            <v>62</v>
          </cell>
          <cell r="E504" t="str">
            <v>CVLRUN</v>
          </cell>
          <cell r="F504" t="str">
            <v>CVL</v>
          </cell>
          <cell r="G504">
            <v>38820</v>
          </cell>
          <cell r="H504" t="str">
            <v>Active</v>
          </cell>
          <cell r="I504">
            <v>21520</v>
          </cell>
          <cell r="J504">
            <v>39344</v>
          </cell>
          <cell r="K504" t="str">
            <v>AC</v>
          </cell>
          <cell r="L504" t="str">
            <v>AP</v>
          </cell>
          <cell r="M504" t="str">
            <v>0004</v>
          </cell>
          <cell r="N504">
            <v>2073540.28</v>
          </cell>
          <cell r="O504">
            <v>0</v>
          </cell>
          <cell r="P504">
            <v>0</v>
          </cell>
          <cell r="Q504">
            <v>0</v>
          </cell>
          <cell r="R504">
            <v>2073540.28</v>
          </cell>
          <cell r="S504">
            <v>1320364.24</v>
          </cell>
          <cell r="T504">
            <v>46</v>
          </cell>
          <cell r="U504">
            <v>292</v>
          </cell>
          <cell r="V504">
            <v>46</v>
          </cell>
          <cell r="W504">
            <v>292</v>
          </cell>
          <cell r="X504">
            <v>0</v>
          </cell>
        </row>
        <row r="505">
          <cell r="A505" t="str">
            <v>1121500</v>
          </cell>
          <cell r="B505">
            <v>1</v>
          </cell>
          <cell r="C505" t="str">
            <v>Pavement type A</v>
          </cell>
          <cell r="D505" t="str">
            <v>62</v>
          </cell>
          <cell r="E505" t="str">
            <v>CVLSEA</v>
          </cell>
          <cell r="F505" t="str">
            <v>CVL</v>
          </cell>
          <cell r="G505">
            <v>38820</v>
          </cell>
          <cell r="H505" t="str">
            <v>Active</v>
          </cell>
          <cell r="I505">
            <v>1</v>
          </cell>
          <cell r="J505">
            <v>39344</v>
          </cell>
          <cell r="K505" t="str">
            <v>AC</v>
          </cell>
          <cell r="L505" t="str">
            <v>AP</v>
          </cell>
          <cell r="M505" t="str">
            <v>0004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0</v>
          </cell>
          <cell r="V505">
            <v>0</v>
          </cell>
          <cell r="W505">
            <v>0</v>
          </cell>
          <cell r="X505">
            <v>0</v>
          </cell>
        </row>
        <row r="506">
          <cell r="A506" t="str">
            <v>1121600</v>
          </cell>
          <cell r="B506">
            <v>1</v>
          </cell>
          <cell r="C506" t="str">
            <v>Platform formation</v>
          </cell>
          <cell r="D506" t="str">
            <v>62</v>
          </cell>
          <cell r="E506" t="str">
            <v>CVLPLA</v>
          </cell>
          <cell r="F506" t="str">
            <v>CVL</v>
          </cell>
          <cell r="G506">
            <v>38820</v>
          </cell>
          <cell r="H506" t="str">
            <v>Active</v>
          </cell>
          <cell r="I506">
            <v>27060</v>
          </cell>
          <cell r="J506">
            <v>39344</v>
          </cell>
          <cell r="K506" t="str">
            <v>AC</v>
          </cell>
          <cell r="L506" t="str">
            <v>AP</v>
          </cell>
          <cell r="M506" t="str">
            <v>0004</v>
          </cell>
          <cell r="N506">
            <v>1212540.21</v>
          </cell>
          <cell r="O506">
            <v>0</v>
          </cell>
          <cell r="P506">
            <v>0</v>
          </cell>
          <cell r="Q506">
            <v>0</v>
          </cell>
          <cell r="R506">
            <v>1212540.21</v>
          </cell>
          <cell r="S506">
            <v>51619.16</v>
          </cell>
          <cell r="T506">
            <v>0</v>
          </cell>
          <cell r="U506">
            <v>0</v>
          </cell>
          <cell r="V506">
            <v>0</v>
          </cell>
          <cell r="W506">
            <v>0</v>
          </cell>
          <cell r="X506">
            <v>0</v>
          </cell>
        </row>
        <row r="507">
          <cell r="A507" t="str">
            <v>1121700</v>
          </cell>
          <cell r="B507">
            <v>1</v>
          </cell>
          <cell r="C507" t="str">
            <v>Sundry items</v>
          </cell>
          <cell r="D507" t="str">
            <v>62</v>
          </cell>
          <cell r="E507" t="str">
            <v>CVLSUN</v>
          </cell>
          <cell r="F507" t="str">
            <v>CVL</v>
          </cell>
          <cell r="G507">
            <v>38820</v>
          </cell>
          <cell r="H507" t="str">
            <v>Active</v>
          </cell>
          <cell r="I507">
            <v>27060</v>
          </cell>
          <cell r="J507">
            <v>39344</v>
          </cell>
          <cell r="K507" t="str">
            <v>AC</v>
          </cell>
          <cell r="L507" t="str">
            <v>AP</v>
          </cell>
          <cell r="M507" t="str">
            <v>0004</v>
          </cell>
          <cell r="N507">
            <v>107875.45</v>
          </cell>
          <cell r="O507">
            <v>300.89999999999998</v>
          </cell>
          <cell r="P507">
            <v>3611.02</v>
          </cell>
          <cell r="Q507">
            <v>7222.04</v>
          </cell>
          <cell r="R507">
            <v>100653.41</v>
          </cell>
          <cell r="S507">
            <v>75765.570000000007</v>
          </cell>
          <cell r="T507">
            <v>29</v>
          </cell>
          <cell r="U507">
            <v>319</v>
          </cell>
          <cell r="V507">
            <v>27</v>
          </cell>
          <cell r="W507">
            <v>319</v>
          </cell>
          <cell r="X507">
            <v>0</v>
          </cell>
        </row>
        <row r="508">
          <cell r="A508" t="str">
            <v>1121800</v>
          </cell>
          <cell r="B508">
            <v>1</v>
          </cell>
          <cell r="C508" t="str">
            <v>Main services</v>
          </cell>
          <cell r="D508" t="str">
            <v>62</v>
          </cell>
          <cell r="E508" t="str">
            <v>CVLSER</v>
          </cell>
          <cell r="F508" t="str">
            <v>CVL</v>
          </cell>
          <cell r="G508">
            <v>38820</v>
          </cell>
          <cell r="H508" t="str">
            <v>Active</v>
          </cell>
          <cell r="I508">
            <v>27060</v>
          </cell>
          <cell r="J508">
            <v>39344</v>
          </cell>
          <cell r="K508" t="str">
            <v>AC</v>
          </cell>
          <cell r="L508" t="str">
            <v>AP</v>
          </cell>
          <cell r="M508" t="str">
            <v>0004</v>
          </cell>
          <cell r="N508">
            <v>381606.44</v>
          </cell>
          <cell r="O508">
            <v>1314.28</v>
          </cell>
          <cell r="P508">
            <v>15771.25</v>
          </cell>
          <cell r="Q508">
            <v>31542.5</v>
          </cell>
          <cell r="R508">
            <v>350063.94</v>
          </cell>
          <cell r="S508">
            <v>268018.62</v>
          </cell>
          <cell r="T508">
            <v>21</v>
          </cell>
          <cell r="U508">
            <v>358</v>
          </cell>
          <cell r="V508">
            <v>19</v>
          </cell>
          <cell r="W508">
            <v>358</v>
          </cell>
          <cell r="X508">
            <v>0</v>
          </cell>
        </row>
        <row r="509">
          <cell r="A509" t="str">
            <v>1122000</v>
          </cell>
          <cell r="B509">
            <v>1</v>
          </cell>
          <cell r="C509" t="str">
            <v>Apron (type P)</v>
          </cell>
          <cell r="D509" t="str">
            <v>56</v>
          </cell>
          <cell r="E509" t="str">
            <v>CVLRUN</v>
          </cell>
          <cell r="F509" t="str">
            <v>CVL</v>
          </cell>
          <cell r="G509">
            <v>38820</v>
          </cell>
          <cell r="H509" t="str">
            <v>Active</v>
          </cell>
          <cell r="I509">
            <v>848</v>
          </cell>
          <cell r="J509">
            <v>39344</v>
          </cell>
          <cell r="K509" t="str">
            <v>F</v>
          </cell>
          <cell r="L509" t="str">
            <v>SA</v>
          </cell>
          <cell r="M509" t="str">
            <v>0001</v>
          </cell>
          <cell r="N509">
            <v>28436.9</v>
          </cell>
          <cell r="O509">
            <v>0</v>
          </cell>
          <cell r="P509">
            <v>0</v>
          </cell>
          <cell r="Q509">
            <v>0</v>
          </cell>
          <cell r="R509">
            <v>28436.9</v>
          </cell>
          <cell r="S509">
            <v>1844.26</v>
          </cell>
          <cell r="T509">
            <v>13</v>
          </cell>
          <cell r="U509">
            <v>260</v>
          </cell>
          <cell r="V509">
            <v>13</v>
          </cell>
          <cell r="W509">
            <v>260</v>
          </cell>
          <cell r="X509">
            <v>0</v>
          </cell>
        </row>
        <row r="510">
          <cell r="A510" t="str">
            <v>1122100</v>
          </cell>
          <cell r="B510">
            <v>1</v>
          </cell>
          <cell r="C510" t="str">
            <v>Platform Formation</v>
          </cell>
          <cell r="D510" t="str">
            <v>56</v>
          </cell>
          <cell r="E510" t="str">
            <v>CVLPLA</v>
          </cell>
          <cell r="F510" t="str">
            <v>CVL</v>
          </cell>
          <cell r="G510">
            <v>33162</v>
          </cell>
          <cell r="H510" t="str">
            <v>Active</v>
          </cell>
          <cell r="I510">
            <v>1</v>
          </cell>
          <cell r="J510">
            <v>39344</v>
          </cell>
          <cell r="K510" t="str">
            <v>F</v>
          </cell>
          <cell r="L510" t="str">
            <v>SA</v>
          </cell>
          <cell r="M510" t="str">
            <v>0001</v>
          </cell>
          <cell r="N510">
            <v>27051.65</v>
          </cell>
          <cell r="O510">
            <v>0</v>
          </cell>
          <cell r="P510">
            <v>0</v>
          </cell>
          <cell r="Q510">
            <v>0</v>
          </cell>
          <cell r="R510">
            <v>27051.65</v>
          </cell>
          <cell r="S510">
            <v>1754.42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</row>
        <row r="511">
          <cell r="A511" t="str">
            <v>1122200</v>
          </cell>
          <cell r="B511">
            <v>1</v>
          </cell>
          <cell r="C511" t="str">
            <v>Main services</v>
          </cell>
          <cell r="D511" t="str">
            <v>56</v>
          </cell>
          <cell r="E511" t="str">
            <v>CVLSER</v>
          </cell>
          <cell r="F511" t="str">
            <v>CVL</v>
          </cell>
          <cell r="G511">
            <v>38820</v>
          </cell>
          <cell r="H511" t="str">
            <v>Active</v>
          </cell>
          <cell r="I511">
            <v>3583</v>
          </cell>
          <cell r="J511">
            <v>39344</v>
          </cell>
          <cell r="K511" t="str">
            <v>F</v>
          </cell>
          <cell r="L511" t="str">
            <v>SA</v>
          </cell>
          <cell r="M511" t="str">
            <v>0001</v>
          </cell>
          <cell r="N511">
            <v>50528.3</v>
          </cell>
          <cell r="O511">
            <v>144.6</v>
          </cell>
          <cell r="P511">
            <v>1735.64</v>
          </cell>
          <cell r="Q511">
            <v>3471.28</v>
          </cell>
          <cell r="R511">
            <v>47057.020000000004</v>
          </cell>
          <cell r="S511">
            <v>3276.99</v>
          </cell>
          <cell r="T511">
            <v>21</v>
          </cell>
          <cell r="U511">
            <v>358</v>
          </cell>
          <cell r="V511">
            <v>19</v>
          </cell>
          <cell r="W511">
            <v>358</v>
          </cell>
          <cell r="X511">
            <v>0</v>
          </cell>
        </row>
        <row r="512">
          <cell r="A512" t="str">
            <v>1122201</v>
          </cell>
          <cell r="B512">
            <v>1</v>
          </cell>
          <cell r="C512" t="str">
            <v>Sundry Items</v>
          </cell>
          <cell r="D512" t="str">
            <v>56</v>
          </cell>
          <cell r="E512" t="str">
            <v>CVLSUN</v>
          </cell>
          <cell r="F512" t="str">
            <v>CVL</v>
          </cell>
          <cell r="G512">
            <v>33162</v>
          </cell>
          <cell r="H512" t="str">
            <v>Active</v>
          </cell>
          <cell r="I512">
            <v>1</v>
          </cell>
          <cell r="J512">
            <v>39344</v>
          </cell>
          <cell r="K512" t="str">
            <v>F</v>
          </cell>
          <cell r="L512" t="str">
            <v>SA</v>
          </cell>
          <cell r="M512" t="str">
            <v>0001</v>
          </cell>
          <cell r="N512">
            <v>14283.73</v>
          </cell>
          <cell r="O512">
            <v>39.89</v>
          </cell>
          <cell r="P512">
            <v>478.13</v>
          </cell>
          <cell r="Q512">
            <v>956.26</v>
          </cell>
          <cell r="R512">
            <v>13327.47</v>
          </cell>
          <cell r="S512">
            <v>926.37</v>
          </cell>
          <cell r="T512">
            <v>29</v>
          </cell>
          <cell r="U512">
            <v>319</v>
          </cell>
          <cell r="V512">
            <v>27</v>
          </cell>
          <cell r="W512">
            <v>319</v>
          </cell>
          <cell r="X512">
            <v>0</v>
          </cell>
        </row>
        <row r="513">
          <cell r="A513" t="str">
            <v>1122300</v>
          </cell>
          <cell r="B513">
            <v>1</v>
          </cell>
          <cell r="C513" t="str">
            <v>Building platform</v>
          </cell>
          <cell r="D513" t="str">
            <v>54</v>
          </cell>
          <cell r="E513" t="str">
            <v>CVLBUI</v>
          </cell>
          <cell r="F513" t="str">
            <v>CVL</v>
          </cell>
          <cell r="G513">
            <v>38820</v>
          </cell>
          <cell r="H513" t="str">
            <v>Active</v>
          </cell>
          <cell r="I513">
            <v>1</v>
          </cell>
          <cell r="J513">
            <v>39344</v>
          </cell>
          <cell r="K513" t="str">
            <v>C</v>
          </cell>
          <cell r="L513" t="str">
            <v>SA</v>
          </cell>
          <cell r="M513" t="str">
            <v>0002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0</v>
          </cell>
          <cell r="V513">
            <v>0</v>
          </cell>
          <cell r="W513">
            <v>0</v>
          </cell>
          <cell r="X513">
            <v>0</v>
          </cell>
        </row>
        <row r="514">
          <cell r="A514" t="str">
            <v>1122400</v>
          </cell>
          <cell r="B514">
            <v>1</v>
          </cell>
          <cell r="C514" t="str">
            <v>IACB sealed area (type Q)</v>
          </cell>
          <cell r="D514" t="str">
            <v>54</v>
          </cell>
          <cell r="E514" t="str">
            <v>CVLSEA</v>
          </cell>
          <cell r="F514" t="str">
            <v>CVL</v>
          </cell>
          <cell r="G514">
            <v>38820</v>
          </cell>
          <cell r="H514" t="str">
            <v>Active</v>
          </cell>
          <cell r="I514">
            <v>5159</v>
          </cell>
          <cell r="J514">
            <v>39344</v>
          </cell>
          <cell r="K514" t="str">
            <v>C</v>
          </cell>
          <cell r="L514" t="str">
            <v>SA</v>
          </cell>
          <cell r="M514" t="str">
            <v>0002</v>
          </cell>
          <cell r="N514">
            <v>297410.06</v>
          </cell>
          <cell r="O514">
            <v>237.16</v>
          </cell>
          <cell r="P514">
            <v>2846.58</v>
          </cell>
          <cell r="Q514">
            <v>5693.16</v>
          </cell>
          <cell r="R514">
            <v>291716.90000000002</v>
          </cell>
          <cell r="S514">
            <v>160705.60000000001</v>
          </cell>
          <cell r="T514">
            <v>99</v>
          </cell>
          <cell r="U514">
            <v>0</v>
          </cell>
          <cell r="V514">
            <v>97</v>
          </cell>
          <cell r="W514">
            <v>0</v>
          </cell>
          <cell r="X514">
            <v>0</v>
          </cell>
        </row>
        <row r="515">
          <cell r="A515" t="str">
            <v>1122500</v>
          </cell>
          <cell r="B515">
            <v>1</v>
          </cell>
          <cell r="C515" t="str">
            <v>Platform formation</v>
          </cell>
          <cell r="D515" t="str">
            <v>54</v>
          </cell>
          <cell r="E515" t="str">
            <v>CVLPLA</v>
          </cell>
          <cell r="F515" t="str">
            <v>CVL</v>
          </cell>
          <cell r="G515">
            <v>38820</v>
          </cell>
          <cell r="H515" t="str">
            <v>Active</v>
          </cell>
          <cell r="I515">
            <v>8038</v>
          </cell>
          <cell r="J515">
            <v>39344</v>
          </cell>
          <cell r="K515" t="str">
            <v>C</v>
          </cell>
          <cell r="L515" t="str">
            <v>SA</v>
          </cell>
          <cell r="M515" t="str">
            <v>0002</v>
          </cell>
          <cell r="N515">
            <v>60686.9</v>
          </cell>
          <cell r="O515">
            <v>0</v>
          </cell>
          <cell r="P515">
            <v>0</v>
          </cell>
          <cell r="Q515">
            <v>0</v>
          </cell>
          <cell r="R515">
            <v>60686.9</v>
          </cell>
          <cell r="S515">
            <v>32792.18</v>
          </cell>
          <cell r="T515">
            <v>0</v>
          </cell>
          <cell r="U515">
            <v>0</v>
          </cell>
          <cell r="V515">
            <v>0</v>
          </cell>
          <cell r="W515">
            <v>0</v>
          </cell>
          <cell r="X515">
            <v>0</v>
          </cell>
        </row>
        <row r="516">
          <cell r="A516" t="str">
            <v>1122600</v>
          </cell>
          <cell r="B516">
            <v>1</v>
          </cell>
          <cell r="C516" t="str">
            <v>Main services</v>
          </cell>
          <cell r="D516" t="str">
            <v>54</v>
          </cell>
          <cell r="E516" t="str">
            <v>CVLSER</v>
          </cell>
          <cell r="F516" t="str">
            <v>CVL</v>
          </cell>
          <cell r="G516">
            <v>38820</v>
          </cell>
          <cell r="H516" t="str">
            <v>Active</v>
          </cell>
          <cell r="I516">
            <v>8038</v>
          </cell>
          <cell r="J516">
            <v>39344</v>
          </cell>
          <cell r="K516" t="str">
            <v>C</v>
          </cell>
          <cell r="L516" t="str">
            <v>SA</v>
          </cell>
          <cell r="M516" t="str">
            <v>0002</v>
          </cell>
          <cell r="N516">
            <v>113353.75</v>
          </cell>
          <cell r="O516">
            <v>359.39</v>
          </cell>
          <cell r="P516">
            <v>4312.24</v>
          </cell>
          <cell r="Q516">
            <v>8624.48</v>
          </cell>
          <cell r="R516">
            <v>104729.27</v>
          </cell>
          <cell r="S516">
            <v>61250.73</v>
          </cell>
          <cell r="T516">
            <v>21</v>
          </cell>
          <cell r="U516">
            <v>358</v>
          </cell>
          <cell r="V516">
            <v>19</v>
          </cell>
          <cell r="W516">
            <v>358</v>
          </cell>
          <cell r="X516">
            <v>0</v>
          </cell>
        </row>
        <row r="517">
          <cell r="A517" t="str">
            <v>1122601</v>
          </cell>
          <cell r="B517">
            <v>1</v>
          </cell>
          <cell r="C517" t="str">
            <v>Sundry Items</v>
          </cell>
          <cell r="D517" t="str">
            <v>54</v>
          </cell>
          <cell r="E517" t="str">
            <v>CVLSUN</v>
          </cell>
          <cell r="F517" t="str">
            <v>CVL</v>
          </cell>
          <cell r="G517">
            <v>38820</v>
          </cell>
          <cell r="H517" t="str">
            <v>Active</v>
          </cell>
          <cell r="I517">
            <v>8038</v>
          </cell>
          <cell r="J517">
            <v>39344</v>
          </cell>
          <cell r="K517" t="str">
            <v>C</v>
          </cell>
          <cell r="L517" t="str">
            <v>SA</v>
          </cell>
          <cell r="M517" t="str">
            <v>0002</v>
          </cell>
          <cell r="N517">
            <v>32043.71</v>
          </cell>
          <cell r="O517">
            <v>89.34</v>
          </cell>
          <cell r="P517">
            <v>1072.6300000000001</v>
          </cell>
          <cell r="Q517">
            <v>2145.2600000000002</v>
          </cell>
          <cell r="R517">
            <v>29898.449999999997</v>
          </cell>
          <cell r="S517">
            <v>17314.830000000002</v>
          </cell>
          <cell r="T517">
            <v>29</v>
          </cell>
          <cell r="U517">
            <v>319</v>
          </cell>
          <cell r="V517">
            <v>27</v>
          </cell>
          <cell r="W517">
            <v>319</v>
          </cell>
          <cell r="X517">
            <v>0</v>
          </cell>
        </row>
        <row r="518">
          <cell r="A518" t="str">
            <v>1122900</v>
          </cell>
          <cell r="B518">
            <v>1</v>
          </cell>
          <cell r="C518" t="str">
            <v>Platform formation</v>
          </cell>
          <cell r="D518" t="str">
            <v>56</v>
          </cell>
          <cell r="E518" t="str">
            <v>CVLPLA</v>
          </cell>
          <cell r="F518" t="str">
            <v>CVL</v>
          </cell>
          <cell r="G518">
            <v>38820</v>
          </cell>
          <cell r="H518" t="str">
            <v>Active</v>
          </cell>
          <cell r="I518">
            <v>3979</v>
          </cell>
          <cell r="J518">
            <v>39344</v>
          </cell>
          <cell r="K518" t="str">
            <v>F</v>
          </cell>
          <cell r="L518" t="str">
            <v>SA</v>
          </cell>
          <cell r="M518" t="str">
            <v>0003</v>
          </cell>
          <cell r="N518">
            <v>30041.45</v>
          </cell>
          <cell r="O518">
            <v>0</v>
          </cell>
          <cell r="P518">
            <v>0</v>
          </cell>
          <cell r="Q518">
            <v>0</v>
          </cell>
          <cell r="R518">
            <v>30041.45</v>
          </cell>
          <cell r="S518">
            <v>7584</v>
          </cell>
          <cell r="T518">
            <v>0</v>
          </cell>
          <cell r="U518">
            <v>0</v>
          </cell>
          <cell r="V518">
            <v>0</v>
          </cell>
          <cell r="W518">
            <v>0</v>
          </cell>
          <cell r="X518">
            <v>0</v>
          </cell>
        </row>
        <row r="519">
          <cell r="A519" t="str">
            <v>1123000</v>
          </cell>
          <cell r="B519">
            <v>1</v>
          </cell>
          <cell r="C519" t="str">
            <v>Main services</v>
          </cell>
          <cell r="D519" t="str">
            <v>56</v>
          </cell>
          <cell r="E519" t="str">
            <v>CVLSER</v>
          </cell>
          <cell r="F519" t="str">
            <v>CVL</v>
          </cell>
          <cell r="G519">
            <v>38820</v>
          </cell>
          <cell r="H519" t="str">
            <v>Active</v>
          </cell>
          <cell r="I519">
            <v>3979</v>
          </cell>
          <cell r="J519">
            <v>39344</v>
          </cell>
          <cell r="K519" t="str">
            <v>F</v>
          </cell>
          <cell r="L519" t="str">
            <v>SA</v>
          </cell>
          <cell r="M519" t="str">
            <v>0003</v>
          </cell>
          <cell r="N519">
            <v>56112.79</v>
          </cell>
          <cell r="O519">
            <v>177.5</v>
          </cell>
          <cell r="P519">
            <v>2130.66</v>
          </cell>
          <cell r="Q519">
            <v>4261.32</v>
          </cell>
          <cell r="R519">
            <v>51851.47</v>
          </cell>
          <cell r="S519">
            <v>14165.74</v>
          </cell>
          <cell r="T519">
            <v>21</v>
          </cell>
          <cell r="U519">
            <v>358</v>
          </cell>
          <cell r="V519">
            <v>19</v>
          </cell>
          <cell r="W519">
            <v>358</v>
          </cell>
          <cell r="X519">
            <v>0</v>
          </cell>
        </row>
        <row r="520">
          <cell r="A520" t="str">
            <v>1123001</v>
          </cell>
          <cell r="B520">
            <v>1</v>
          </cell>
          <cell r="C520" t="str">
            <v>Sundry Items</v>
          </cell>
          <cell r="D520" t="str">
            <v>56</v>
          </cell>
          <cell r="E520" t="str">
            <v>CVLSUN</v>
          </cell>
          <cell r="F520" t="str">
            <v>CVL</v>
          </cell>
          <cell r="G520">
            <v>38820</v>
          </cell>
          <cell r="H520" t="str">
            <v>Active</v>
          </cell>
          <cell r="I520">
            <v>3979</v>
          </cell>
          <cell r="J520">
            <v>39344</v>
          </cell>
          <cell r="K520" t="str">
            <v>F</v>
          </cell>
          <cell r="L520" t="str">
            <v>SA</v>
          </cell>
          <cell r="M520" t="str">
            <v>0003</v>
          </cell>
          <cell r="N520">
            <v>15862.39</v>
          </cell>
          <cell r="O520">
            <v>44.23</v>
          </cell>
          <cell r="P520">
            <v>530.98</v>
          </cell>
          <cell r="Q520">
            <v>1061.96</v>
          </cell>
          <cell r="R520">
            <v>14800.43</v>
          </cell>
          <cell r="S520">
            <v>4004.48</v>
          </cell>
          <cell r="T520">
            <v>29</v>
          </cell>
          <cell r="U520">
            <v>319</v>
          </cell>
          <cell r="V520">
            <v>27</v>
          </cell>
          <cell r="W520">
            <v>319</v>
          </cell>
          <cell r="X520">
            <v>0</v>
          </cell>
        </row>
        <row r="521">
          <cell r="A521" t="str">
            <v>1123300</v>
          </cell>
          <cell r="B521">
            <v>1</v>
          </cell>
          <cell r="C521" t="str">
            <v>Platform formation</v>
          </cell>
          <cell r="D521" t="str">
            <v>56</v>
          </cell>
          <cell r="E521" t="str">
            <v>CVLPLA</v>
          </cell>
          <cell r="F521" t="str">
            <v>CVL</v>
          </cell>
          <cell r="G521">
            <v>38820</v>
          </cell>
          <cell r="H521" t="str">
            <v>Active</v>
          </cell>
          <cell r="I521">
            <v>505</v>
          </cell>
          <cell r="J521">
            <v>39344</v>
          </cell>
          <cell r="K521" t="str">
            <v>F</v>
          </cell>
          <cell r="L521" t="str">
            <v>SA</v>
          </cell>
          <cell r="M521" t="str">
            <v>0007</v>
          </cell>
          <cell r="N521">
            <v>3812.75</v>
          </cell>
          <cell r="O521">
            <v>0</v>
          </cell>
          <cell r="P521">
            <v>0</v>
          </cell>
          <cell r="Q521">
            <v>0</v>
          </cell>
          <cell r="R521">
            <v>3812.75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</row>
        <row r="522">
          <cell r="A522" t="str">
            <v>1123400</v>
          </cell>
          <cell r="B522">
            <v>1</v>
          </cell>
          <cell r="C522" t="str">
            <v>Main services</v>
          </cell>
          <cell r="D522" t="str">
            <v>56</v>
          </cell>
          <cell r="E522" t="str">
            <v>CVLSER</v>
          </cell>
          <cell r="F522" t="str">
            <v>CVL</v>
          </cell>
          <cell r="G522">
            <v>38820</v>
          </cell>
          <cell r="H522" t="str">
            <v>Active</v>
          </cell>
          <cell r="I522">
            <v>505</v>
          </cell>
          <cell r="J522">
            <v>39344</v>
          </cell>
          <cell r="K522" t="str">
            <v>F</v>
          </cell>
          <cell r="L522" t="str">
            <v>SA</v>
          </cell>
          <cell r="M522" t="str">
            <v>0007</v>
          </cell>
          <cell r="N522">
            <v>7121.63</v>
          </cell>
          <cell r="O522">
            <v>8.6999999999999993</v>
          </cell>
          <cell r="P522">
            <v>103.96</v>
          </cell>
          <cell r="Q522">
            <v>207.92</v>
          </cell>
          <cell r="R522">
            <v>6913.71</v>
          </cell>
          <cell r="S522">
            <v>0</v>
          </cell>
          <cell r="T522">
            <v>21</v>
          </cell>
          <cell r="U522">
            <v>358</v>
          </cell>
          <cell r="V522">
            <v>19</v>
          </cell>
          <cell r="W522">
            <v>358</v>
          </cell>
          <cell r="X522">
            <v>0</v>
          </cell>
        </row>
        <row r="523">
          <cell r="A523" t="str">
            <v>1123401</v>
          </cell>
          <cell r="B523">
            <v>1</v>
          </cell>
          <cell r="C523" t="str">
            <v>Sundry Items</v>
          </cell>
          <cell r="D523" t="str">
            <v>56</v>
          </cell>
          <cell r="E523" t="str">
            <v>CVLSUN</v>
          </cell>
          <cell r="F523" t="str">
            <v>CVL</v>
          </cell>
          <cell r="G523">
            <v>38820</v>
          </cell>
          <cell r="H523" t="str">
            <v>Active</v>
          </cell>
          <cell r="I523">
            <v>505</v>
          </cell>
          <cell r="J523">
            <v>39344</v>
          </cell>
          <cell r="K523" t="str">
            <v>F</v>
          </cell>
          <cell r="L523" t="str">
            <v>SA</v>
          </cell>
          <cell r="M523" t="str">
            <v>0007</v>
          </cell>
          <cell r="N523">
            <v>2013.2</v>
          </cell>
          <cell r="O523">
            <v>5.57</v>
          </cell>
          <cell r="P523">
            <v>67.39</v>
          </cell>
          <cell r="Q523">
            <v>134.78</v>
          </cell>
          <cell r="R523">
            <v>1878.42</v>
          </cell>
          <cell r="S523">
            <v>0</v>
          </cell>
          <cell r="T523">
            <v>29</v>
          </cell>
          <cell r="U523">
            <v>319</v>
          </cell>
          <cell r="V523">
            <v>27</v>
          </cell>
          <cell r="W523">
            <v>319</v>
          </cell>
          <cell r="X523">
            <v>0</v>
          </cell>
        </row>
        <row r="524">
          <cell r="A524" t="str">
            <v>1123700</v>
          </cell>
          <cell r="B524">
            <v>1</v>
          </cell>
          <cell r="C524" t="str">
            <v>Fence</v>
          </cell>
          <cell r="D524" t="str">
            <v>56</v>
          </cell>
          <cell r="E524" t="str">
            <v>CVLFEN</v>
          </cell>
          <cell r="F524" t="str">
            <v>CVL</v>
          </cell>
          <cell r="G524">
            <v>38820</v>
          </cell>
          <cell r="H524" t="str">
            <v>Active</v>
          </cell>
          <cell r="I524">
            <v>1</v>
          </cell>
          <cell r="J524">
            <v>39344</v>
          </cell>
          <cell r="K524" t="str">
            <v>F</v>
          </cell>
          <cell r="L524" t="str">
            <v>SA</v>
          </cell>
          <cell r="M524" t="str">
            <v>0006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  <cell r="X524">
            <v>0</v>
          </cell>
        </row>
        <row r="525">
          <cell r="A525" t="str">
            <v>1123800</v>
          </cell>
          <cell r="B525">
            <v>1</v>
          </cell>
          <cell r="C525" t="str">
            <v>Platform formation</v>
          </cell>
          <cell r="D525" t="str">
            <v>56</v>
          </cell>
          <cell r="E525" t="str">
            <v>CVLPLA</v>
          </cell>
          <cell r="F525" t="str">
            <v>CVL</v>
          </cell>
          <cell r="G525">
            <v>38820</v>
          </cell>
          <cell r="H525" t="str">
            <v>Active</v>
          </cell>
          <cell r="I525">
            <v>717</v>
          </cell>
          <cell r="J525">
            <v>39344</v>
          </cell>
          <cell r="K525" t="str">
            <v>F</v>
          </cell>
          <cell r="L525" t="str">
            <v>SA</v>
          </cell>
          <cell r="M525" t="str">
            <v>0006</v>
          </cell>
          <cell r="N525">
            <v>5413.35</v>
          </cell>
          <cell r="O525">
            <v>0</v>
          </cell>
          <cell r="P525">
            <v>0</v>
          </cell>
          <cell r="Q525">
            <v>0</v>
          </cell>
          <cell r="R525">
            <v>5413.35</v>
          </cell>
          <cell r="S525">
            <v>3810.85</v>
          </cell>
          <cell r="T525">
            <v>0</v>
          </cell>
          <cell r="U525">
            <v>0</v>
          </cell>
          <cell r="V525">
            <v>0</v>
          </cell>
          <cell r="W525">
            <v>0</v>
          </cell>
          <cell r="X525">
            <v>0</v>
          </cell>
        </row>
        <row r="526">
          <cell r="A526" t="str">
            <v>1123900</v>
          </cell>
          <cell r="B526">
            <v>1</v>
          </cell>
          <cell r="C526" t="str">
            <v>Main services</v>
          </cell>
          <cell r="D526" t="str">
            <v>56</v>
          </cell>
          <cell r="E526" t="str">
            <v>CVLSER</v>
          </cell>
          <cell r="F526" t="str">
            <v>CVL</v>
          </cell>
          <cell r="G526">
            <v>38820</v>
          </cell>
          <cell r="H526" t="str">
            <v>Active</v>
          </cell>
          <cell r="I526">
            <v>717</v>
          </cell>
          <cell r="J526">
            <v>39344</v>
          </cell>
          <cell r="K526" t="str">
            <v>F</v>
          </cell>
          <cell r="L526" t="str">
            <v>SA</v>
          </cell>
          <cell r="M526" t="str">
            <v>0006</v>
          </cell>
          <cell r="N526">
            <v>10111.299999999999</v>
          </cell>
          <cell r="O526">
            <v>36.01</v>
          </cell>
          <cell r="P526">
            <v>431.79</v>
          </cell>
          <cell r="Q526">
            <v>863.58</v>
          </cell>
          <cell r="R526">
            <v>9247.7199999999993</v>
          </cell>
          <cell r="S526">
            <v>7118.07</v>
          </cell>
          <cell r="T526">
            <v>21</v>
          </cell>
          <cell r="U526">
            <v>358</v>
          </cell>
          <cell r="V526">
            <v>19</v>
          </cell>
          <cell r="W526">
            <v>358</v>
          </cell>
          <cell r="X526">
            <v>0</v>
          </cell>
        </row>
        <row r="527">
          <cell r="A527" t="str">
            <v>1123901</v>
          </cell>
          <cell r="B527">
            <v>1</v>
          </cell>
          <cell r="C527" t="str">
            <v>Sundry Items</v>
          </cell>
          <cell r="D527" t="str">
            <v>56</v>
          </cell>
          <cell r="E527" t="str">
            <v>CVLSUN</v>
          </cell>
          <cell r="F527" t="str">
            <v>CVL</v>
          </cell>
          <cell r="G527">
            <v>38820</v>
          </cell>
          <cell r="H527" t="str">
            <v>Active</v>
          </cell>
          <cell r="I527">
            <v>717</v>
          </cell>
          <cell r="J527">
            <v>39344</v>
          </cell>
          <cell r="K527" t="str">
            <v>F</v>
          </cell>
          <cell r="L527" t="str">
            <v>SA</v>
          </cell>
          <cell r="M527" t="str">
            <v>0006</v>
          </cell>
          <cell r="N527">
            <v>2858.34</v>
          </cell>
          <cell r="O527">
            <v>8.01</v>
          </cell>
          <cell r="P527">
            <v>95.68</v>
          </cell>
          <cell r="Q527">
            <v>191.36</v>
          </cell>
          <cell r="R527">
            <v>2666.98</v>
          </cell>
          <cell r="S527">
            <v>2012.19</v>
          </cell>
          <cell r="T527">
            <v>29</v>
          </cell>
          <cell r="U527">
            <v>319</v>
          </cell>
          <cell r="V527">
            <v>27</v>
          </cell>
          <cell r="W527">
            <v>319</v>
          </cell>
          <cell r="X527">
            <v>0</v>
          </cell>
        </row>
        <row r="528">
          <cell r="A528" t="str">
            <v>1124200</v>
          </cell>
          <cell r="B528">
            <v>1</v>
          </cell>
          <cell r="C528" t="str">
            <v>Platform formation</v>
          </cell>
          <cell r="D528" t="str">
            <v>56</v>
          </cell>
          <cell r="E528" t="str">
            <v>CVLPLA</v>
          </cell>
          <cell r="F528" t="str">
            <v>CVL</v>
          </cell>
          <cell r="G528">
            <v>38820</v>
          </cell>
          <cell r="H528" t="str">
            <v>Active</v>
          </cell>
          <cell r="I528">
            <v>361</v>
          </cell>
          <cell r="J528">
            <v>39344</v>
          </cell>
          <cell r="K528" t="str">
            <v>C</v>
          </cell>
          <cell r="L528" t="str">
            <v>SA</v>
          </cell>
          <cell r="M528" t="str">
            <v>0004</v>
          </cell>
          <cell r="N528">
            <v>2725.55</v>
          </cell>
          <cell r="O528">
            <v>0</v>
          </cell>
          <cell r="P528">
            <v>0</v>
          </cell>
          <cell r="Q528">
            <v>0</v>
          </cell>
          <cell r="R528">
            <v>2725.55</v>
          </cell>
          <cell r="S528">
            <v>1011.57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  <cell r="X528">
            <v>0</v>
          </cell>
        </row>
        <row r="529">
          <cell r="A529" t="str">
            <v>1124300</v>
          </cell>
          <cell r="B529">
            <v>1</v>
          </cell>
          <cell r="C529" t="str">
            <v>Main services</v>
          </cell>
          <cell r="D529" t="str">
            <v>56</v>
          </cell>
          <cell r="E529" t="str">
            <v>CVLSER</v>
          </cell>
          <cell r="F529" t="str">
            <v>CVL</v>
          </cell>
          <cell r="G529">
            <v>38820</v>
          </cell>
          <cell r="H529" t="str">
            <v>Active</v>
          </cell>
          <cell r="I529">
            <v>361</v>
          </cell>
          <cell r="J529">
            <v>39344</v>
          </cell>
          <cell r="K529" t="str">
            <v>C</v>
          </cell>
          <cell r="L529" t="str">
            <v>SA</v>
          </cell>
          <cell r="M529" t="str">
            <v>0004</v>
          </cell>
          <cell r="N529">
            <v>5090.91</v>
          </cell>
          <cell r="O529">
            <v>16.239999999999998</v>
          </cell>
          <cell r="P529">
            <v>194.44</v>
          </cell>
          <cell r="Q529">
            <v>388.88</v>
          </cell>
          <cell r="R529">
            <v>4702.03</v>
          </cell>
          <cell r="S529">
            <v>1889.45</v>
          </cell>
          <cell r="T529">
            <v>21</v>
          </cell>
          <cell r="U529">
            <v>358</v>
          </cell>
          <cell r="V529">
            <v>19</v>
          </cell>
          <cell r="W529">
            <v>358</v>
          </cell>
          <cell r="X529">
            <v>0</v>
          </cell>
        </row>
        <row r="530">
          <cell r="A530" t="str">
            <v>1124301</v>
          </cell>
          <cell r="B530">
            <v>1</v>
          </cell>
          <cell r="C530" t="str">
            <v>Sundry Items</v>
          </cell>
          <cell r="D530" t="str">
            <v>56</v>
          </cell>
          <cell r="E530" t="str">
            <v>CVLSUN</v>
          </cell>
          <cell r="F530" t="str">
            <v>CVL</v>
          </cell>
          <cell r="G530">
            <v>38820</v>
          </cell>
          <cell r="H530" t="str">
            <v>Active</v>
          </cell>
          <cell r="I530">
            <v>361</v>
          </cell>
          <cell r="J530">
            <v>39344</v>
          </cell>
          <cell r="K530" t="str">
            <v>C</v>
          </cell>
          <cell r="L530" t="str">
            <v>SA</v>
          </cell>
          <cell r="M530" t="str">
            <v>0004</v>
          </cell>
          <cell r="N530">
            <v>1439.14</v>
          </cell>
          <cell r="O530">
            <v>4.0599999999999996</v>
          </cell>
          <cell r="P530">
            <v>48.17</v>
          </cell>
          <cell r="Q530">
            <v>96.34</v>
          </cell>
          <cell r="R530">
            <v>1342.8000000000002</v>
          </cell>
          <cell r="S530">
            <v>534.12</v>
          </cell>
          <cell r="T530">
            <v>29</v>
          </cell>
          <cell r="U530">
            <v>319</v>
          </cell>
          <cell r="V530">
            <v>27</v>
          </cell>
          <cell r="W530">
            <v>319</v>
          </cell>
          <cell r="X530">
            <v>0</v>
          </cell>
        </row>
        <row r="531">
          <cell r="A531" t="str">
            <v>1124500</v>
          </cell>
          <cell r="B531">
            <v>1</v>
          </cell>
          <cell r="C531" t="str">
            <v>Fence</v>
          </cell>
          <cell r="D531" t="str">
            <v>56</v>
          </cell>
          <cell r="E531" t="str">
            <v>CVLFEN</v>
          </cell>
          <cell r="F531" t="str">
            <v>CVL</v>
          </cell>
          <cell r="G531">
            <v>38820</v>
          </cell>
          <cell r="H531" t="str">
            <v>Active</v>
          </cell>
          <cell r="I531">
            <v>1</v>
          </cell>
          <cell r="J531">
            <v>39344</v>
          </cell>
          <cell r="K531" t="str">
            <v>X</v>
          </cell>
          <cell r="L531" t="str">
            <v>SA</v>
          </cell>
          <cell r="M531" t="str">
            <v>0005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R531">
            <v>0</v>
          </cell>
          <cell r="S531">
            <v>0</v>
          </cell>
          <cell r="T531">
            <v>0</v>
          </cell>
          <cell r="U531">
            <v>0</v>
          </cell>
          <cell r="V531">
            <v>0</v>
          </cell>
          <cell r="W531">
            <v>0</v>
          </cell>
          <cell r="X531">
            <v>0</v>
          </cell>
        </row>
        <row r="532">
          <cell r="A532" t="str">
            <v>1124600</v>
          </cell>
          <cell r="B532">
            <v>1</v>
          </cell>
          <cell r="C532" t="str">
            <v>Sealed area (type T)</v>
          </cell>
          <cell r="D532" t="str">
            <v>56</v>
          </cell>
          <cell r="E532" t="str">
            <v>CVLSEA</v>
          </cell>
          <cell r="F532" t="str">
            <v>CVL</v>
          </cell>
          <cell r="G532">
            <v>38820</v>
          </cell>
          <cell r="H532" t="str">
            <v>Active</v>
          </cell>
          <cell r="I532">
            <v>1440</v>
          </cell>
          <cell r="J532">
            <v>39344</v>
          </cell>
          <cell r="K532" t="str">
            <v>X</v>
          </cell>
          <cell r="L532" t="str">
            <v>SA</v>
          </cell>
          <cell r="M532" t="str">
            <v>0005</v>
          </cell>
          <cell r="N532">
            <v>2935.44</v>
          </cell>
          <cell r="O532">
            <v>25.26</v>
          </cell>
          <cell r="P532">
            <v>303.01</v>
          </cell>
          <cell r="Q532">
            <v>606.02</v>
          </cell>
          <cell r="R532">
            <v>2329.42</v>
          </cell>
          <cell r="S532">
            <v>2277.46</v>
          </cell>
          <cell r="T532">
            <v>9</v>
          </cell>
          <cell r="U532">
            <v>251</v>
          </cell>
          <cell r="V532">
            <v>7</v>
          </cell>
          <cell r="W532">
            <v>251</v>
          </cell>
          <cell r="X532">
            <v>0</v>
          </cell>
        </row>
        <row r="533">
          <cell r="A533" t="str">
            <v>1124700</v>
          </cell>
          <cell r="B533">
            <v>1</v>
          </cell>
          <cell r="C533" t="str">
            <v>Platform formation</v>
          </cell>
          <cell r="D533" t="str">
            <v>56</v>
          </cell>
          <cell r="E533" t="str">
            <v>CVLPLA</v>
          </cell>
          <cell r="F533" t="str">
            <v>CVL</v>
          </cell>
          <cell r="G533">
            <v>38820</v>
          </cell>
          <cell r="H533" t="str">
            <v>Active</v>
          </cell>
          <cell r="I533">
            <v>1590</v>
          </cell>
          <cell r="J533">
            <v>39344</v>
          </cell>
          <cell r="K533" t="str">
            <v>X</v>
          </cell>
          <cell r="L533" t="str">
            <v>SA</v>
          </cell>
          <cell r="M533" t="str">
            <v>0005</v>
          </cell>
          <cell r="N533">
            <v>48018</v>
          </cell>
          <cell r="O533">
            <v>0</v>
          </cell>
          <cell r="P533">
            <v>0</v>
          </cell>
          <cell r="Q533">
            <v>0</v>
          </cell>
          <cell r="R533">
            <v>48018</v>
          </cell>
          <cell r="S533">
            <v>37254.74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</row>
        <row r="534">
          <cell r="A534" t="str">
            <v>1124800</v>
          </cell>
          <cell r="B534">
            <v>1</v>
          </cell>
          <cell r="C534" t="str">
            <v>Main services</v>
          </cell>
          <cell r="D534" t="str">
            <v>56</v>
          </cell>
          <cell r="E534" t="str">
            <v>CVLSER</v>
          </cell>
          <cell r="F534" t="str">
            <v>CVL</v>
          </cell>
          <cell r="G534">
            <v>38820</v>
          </cell>
          <cell r="H534" t="str">
            <v>Active</v>
          </cell>
          <cell r="I534">
            <v>1590</v>
          </cell>
          <cell r="J534">
            <v>39344</v>
          </cell>
          <cell r="K534" t="str">
            <v>X</v>
          </cell>
          <cell r="L534" t="str">
            <v>SA</v>
          </cell>
          <cell r="M534" t="str">
            <v>0005</v>
          </cell>
          <cell r="N534">
            <v>22422.55</v>
          </cell>
          <cell r="O534">
            <v>77.989999999999995</v>
          </cell>
          <cell r="P534">
            <v>935.77</v>
          </cell>
          <cell r="Q534">
            <v>1871.54</v>
          </cell>
          <cell r="R534">
            <v>20551.009999999998</v>
          </cell>
          <cell r="S534">
            <v>17396.52</v>
          </cell>
          <cell r="T534">
            <v>21</v>
          </cell>
          <cell r="U534">
            <v>358</v>
          </cell>
          <cell r="V534">
            <v>19</v>
          </cell>
          <cell r="W534">
            <v>358</v>
          </cell>
          <cell r="X534">
            <v>0</v>
          </cell>
        </row>
        <row r="535">
          <cell r="A535" t="str">
            <v>1125201</v>
          </cell>
          <cell r="B535">
            <v>1</v>
          </cell>
          <cell r="C535" t="str">
            <v>Sundry Items</v>
          </cell>
          <cell r="D535" t="str">
            <v>56</v>
          </cell>
          <cell r="E535" t="str">
            <v>CVLSUN</v>
          </cell>
          <cell r="F535" t="str">
            <v>CVL</v>
          </cell>
          <cell r="G535">
            <v>38820</v>
          </cell>
          <cell r="H535" t="str">
            <v>Active</v>
          </cell>
          <cell r="I535">
            <v>1590</v>
          </cell>
          <cell r="J535">
            <v>39344</v>
          </cell>
          <cell r="K535" t="str">
            <v>X</v>
          </cell>
          <cell r="L535" t="str">
            <v>SA</v>
          </cell>
          <cell r="M535" t="str">
            <v>0005</v>
          </cell>
          <cell r="N535">
            <v>6338.58</v>
          </cell>
          <cell r="O535">
            <v>17.7</v>
          </cell>
          <cell r="P535">
            <v>212.18</v>
          </cell>
          <cell r="Q535">
            <v>424.36</v>
          </cell>
          <cell r="R535">
            <v>5914.22</v>
          </cell>
          <cell r="S535">
            <v>4917.78</v>
          </cell>
          <cell r="T535">
            <v>29</v>
          </cell>
          <cell r="U535">
            <v>319</v>
          </cell>
          <cell r="V535">
            <v>27</v>
          </cell>
          <cell r="W535">
            <v>319</v>
          </cell>
          <cell r="X535">
            <v>0</v>
          </cell>
        </row>
        <row r="536">
          <cell r="A536" t="str">
            <v>1125500</v>
          </cell>
          <cell r="B536">
            <v>1</v>
          </cell>
          <cell r="C536" t="str">
            <v>Platform formation</v>
          </cell>
          <cell r="D536" t="str">
            <v>56</v>
          </cell>
          <cell r="E536" t="str">
            <v>CVLPLA</v>
          </cell>
          <cell r="F536" t="str">
            <v>CVL</v>
          </cell>
          <cell r="G536">
            <v>38820</v>
          </cell>
          <cell r="H536" t="str">
            <v>Active</v>
          </cell>
          <cell r="I536">
            <v>4998</v>
          </cell>
          <cell r="J536">
            <v>39344</v>
          </cell>
          <cell r="K536" t="str">
            <v>C</v>
          </cell>
          <cell r="L536" t="str">
            <v>SA</v>
          </cell>
          <cell r="M536" t="str">
            <v>0013</v>
          </cell>
          <cell r="N536">
            <v>37734.9</v>
          </cell>
          <cell r="O536">
            <v>0</v>
          </cell>
          <cell r="P536">
            <v>0</v>
          </cell>
          <cell r="Q536">
            <v>0</v>
          </cell>
          <cell r="R536">
            <v>37734.9</v>
          </cell>
          <cell r="S536">
            <v>15343.95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</row>
        <row r="537">
          <cell r="A537" t="str">
            <v>1125600</v>
          </cell>
          <cell r="B537">
            <v>1</v>
          </cell>
          <cell r="C537" t="str">
            <v>Main services</v>
          </cell>
          <cell r="D537" t="str">
            <v>56</v>
          </cell>
          <cell r="E537" t="str">
            <v>CVLSER</v>
          </cell>
          <cell r="F537" t="str">
            <v>CVL</v>
          </cell>
          <cell r="G537">
            <v>38820</v>
          </cell>
          <cell r="H537" t="str">
            <v>Active</v>
          </cell>
          <cell r="I537">
            <v>4998</v>
          </cell>
          <cell r="J537">
            <v>39344</v>
          </cell>
          <cell r="K537" t="str">
            <v>C</v>
          </cell>
          <cell r="L537" t="str">
            <v>SA</v>
          </cell>
          <cell r="M537" t="str">
            <v>0013</v>
          </cell>
          <cell r="N537">
            <v>70482.960000000006</v>
          </cell>
          <cell r="O537">
            <v>245.98</v>
          </cell>
          <cell r="P537">
            <v>2951.32</v>
          </cell>
          <cell r="Q537">
            <v>5902.64</v>
          </cell>
          <cell r="R537">
            <v>64580.320000000007</v>
          </cell>
          <cell r="S537">
            <v>28660.13</v>
          </cell>
          <cell r="T537">
            <v>21</v>
          </cell>
          <cell r="U537">
            <v>358</v>
          </cell>
          <cell r="V537">
            <v>19</v>
          </cell>
          <cell r="W537">
            <v>358</v>
          </cell>
          <cell r="X537">
            <v>0</v>
          </cell>
        </row>
        <row r="538">
          <cell r="A538" t="str">
            <v>1125601</v>
          </cell>
          <cell r="B538">
            <v>1</v>
          </cell>
          <cell r="C538" t="str">
            <v>Sundry Items</v>
          </cell>
          <cell r="D538" t="str">
            <v>56</v>
          </cell>
          <cell r="E538" t="str">
            <v>CVLSUN</v>
          </cell>
          <cell r="F538" t="str">
            <v>CVL</v>
          </cell>
          <cell r="G538">
            <v>38820</v>
          </cell>
          <cell r="H538" t="str">
            <v>Active</v>
          </cell>
          <cell r="I538">
            <v>4998</v>
          </cell>
          <cell r="J538">
            <v>39344</v>
          </cell>
          <cell r="K538" t="str">
            <v>C</v>
          </cell>
          <cell r="L538" t="str">
            <v>SA</v>
          </cell>
          <cell r="M538" t="str">
            <v>0013</v>
          </cell>
          <cell r="N538">
            <v>19924.669999999998</v>
          </cell>
          <cell r="O538">
            <v>55.58</v>
          </cell>
          <cell r="P538">
            <v>666.96</v>
          </cell>
          <cell r="Q538">
            <v>1333.92</v>
          </cell>
          <cell r="R538">
            <v>18590.75</v>
          </cell>
          <cell r="S538">
            <v>8101.87</v>
          </cell>
          <cell r="T538">
            <v>29</v>
          </cell>
          <cell r="U538">
            <v>319</v>
          </cell>
          <cell r="V538">
            <v>27</v>
          </cell>
          <cell r="W538">
            <v>319</v>
          </cell>
          <cell r="X538">
            <v>0</v>
          </cell>
        </row>
        <row r="539">
          <cell r="A539" t="str">
            <v>1125900</v>
          </cell>
          <cell r="B539">
            <v>1</v>
          </cell>
          <cell r="C539" t="str">
            <v>Platform formation</v>
          </cell>
          <cell r="D539" t="str">
            <v>56</v>
          </cell>
          <cell r="E539" t="str">
            <v>CVLPLA</v>
          </cell>
          <cell r="F539" t="str">
            <v>CVL</v>
          </cell>
          <cell r="G539">
            <v>38820</v>
          </cell>
          <cell r="H539" t="str">
            <v>Active</v>
          </cell>
          <cell r="I539">
            <v>6270</v>
          </cell>
          <cell r="J539">
            <v>39344</v>
          </cell>
          <cell r="K539" t="str">
            <v>V</v>
          </cell>
          <cell r="L539" t="str">
            <v>SA</v>
          </cell>
          <cell r="M539" t="str">
            <v>0014</v>
          </cell>
          <cell r="N539">
            <v>142015.5</v>
          </cell>
          <cell r="O539">
            <v>0</v>
          </cell>
          <cell r="P539">
            <v>0</v>
          </cell>
          <cell r="Q539">
            <v>0</v>
          </cell>
          <cell r="R539">
            <v>142015.5</v>
          </cell>
          <cell r="S539">
            <v>54205.440000000002</v>
          </cell>
          <cell r="T539">
            <v>0</v>
          </cell>
          <cell r="U539">
            <v>0</v>
          </cell>
          <cell r="V539">
            <v>0</v>
          </cell>
          <cell r="W539">
            <v>0</v>
          </cell>
          <cell r="X539">
            <v>0</v>
          </cell>
        </row>
        <row r="540">
          <cell r="A540" t="str">
            <v>1126000</v>
          </cell>
          <cell r="B540">
            <v>1</v>
          </cell>
          <cell r="C540" t="str">
            <v>Main services</v>
          </cell>
          <cell r="D540" t="str">
            <v>56</v>
          </cell>
          <cell r="E540" t="str">
            <v>CVLSER</v>
          </cell>
          <cell r="F540" t="str">
            <v>CVL</v>
          </cell>
          <cell r="G540">
            <v>38820</v>
          </cell>
          <cell r="H540" t="str">
            <v>Active</v>
          </cell>
          <cell r="I540">
            <v>6270</v>
          </cell>
          <cell r="J540">
            <v>39344</v>
          </cell>
          <cell r="K540" t="str">
            <v>V</v>
          </cell>
          <cell r="L540" t="str">
            <v>SA</v>
          </cell>
          <cell r="M540" t="str">
            <v>0014</v>
          </cell>
          <cell r="N540">
            <v>88421</v>
          </cell>
          <cell r="O540">
            <v>335.22</v>
          </cell>
          <cell r="P540">
            <v>4022.64</v>
          </cell>
          <cell r="Q540">
            <v>8045.28</v>
          </cell>
          <cell r="R540">
            <v>80375.72</v>
          </cell>
          <cell r="S540">
            <v>33749.129999999997</v>
          </cell>
          <cell r="T540">
            <v>21</v>
          </cell>
          <cell r="U540">
            <v>358</v>
          </cell>
          <cell r="V540">
            <v>19</v>
          </cell>
          <cell r="W540">
            <v>358</v>
          </cell>
          <cell r="X540">
            <v>0</v>
          </cell>
        </row>
        <row r="541">
          <cell r="A541" t="str">
            <v>1126001</v>
          </cell>
          <cell r="B541">
            <v>1</v>
          </cell>
          <cell r="C541" t="str">
            <v>Sundry Items</v>
          </cell>
          <cell r="D541" t="str">
            <v>56</v>
          </cell>
          <cell r="E541" t="str">
            <v>CVLSUN</v>
          </cell>
          <cell r="F541" t="str">
            <v>CVL</v>
          </cell>
          <cell r="G541">
            <v>38820</v>
          </cell>
          <cell r="H541" t="str">
            <v>Active</v>
          </cell>
          <cell r="I541">
            <v>6270</v>
          </cell>
          <cell r="J541">
            <v>39344</v>
          </cell>
          <cell r="K541" t="str">
            <v>V</v>
          </cell>
          <cell r="L541" t="str">
            <v>SA</v>
          </cell>
          <cell r="M541" t="str">
            <v>0014</v>
          </cell>
          <cell r="N541">
            <v>24995.53</v>
          </cell>
          <cell r="O541">
            <v>69.78</v>
          </cell>
          <cell r="P541">
            <v>836.7</v>
          </cell>
          <cell r="Q541">
            <v>1673.4</v>
          </cell>
          <cell r="R541">
            <v>23322.129999999997</v>
          </cell>
          <cell r="S541">
            <v>9540.4599999999991</v>
          </cell>
          <cell r="T541">
            <v>29</v>
          </cell>
          <cell r="U541">
            <v>319</v>
          </cell>
          <cell r="V541">
            <v>27</v>
          </cell>
          <cell r="W541">
            <v>319</v>
          </cell>
          <cell r="X541">
            <v>0</v>
          </cell>
        </row>
        <row r="542">
          <cell r="A542" t="str">
            <v>1126200</v>
          </cell>
          <cell r="B542">
            <v>1</v>
          </cell>
          <cell r="C542" t="str">
            <v>Sealed area (type T)</v>
          </cell>
          <cell r="D542" t="str">
            <v>56</v>
          </cell>
          <cell r="E542" t="str">
            <v>CVLSEA</v>
          </cell>
          <cell r="F542" t="str">
            <v>CVL</v>
          </cell>
          <cell r="G542">
            <v>38820</v>
          </cell>
          <cell r="H542" t="str">
            <v>Active</v>
          </cell>
          <cell r="I542">
            <v>6053</v>
          </cell>
          <cell r="J542">
            <v>39344</v>
          </cell>
          <cell r="K542" t="str">
            <v>V</v>
          </cell>
          <cell r="L542" t="str">
            <v>SA</v>
          </cell>
          <cell r="M542" t="str">
            <v>0015</v>
          </cell>
          <cell r="N542">
            <v>556956.87</v>
          </cell>
          <cell r="O542">
            <v>0</v>
          </cell>
          <cell r="P542">
            <v>0</v>
          </cell>
          <cell r="Q542">
            <v>0</v>
          </cell>
          <cell r="R542">
            <v>556956.87</v>
          </cell>
          <cell r="S542">
            <v>212583.08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</row>
        <row r="543">
          <cell r="A543" t="str">
            <v>1126300</v>
          </cell>
          <cell r="B543">
            <v>1</v>
          </cell>
          <cell r="C543" t="str">
            <v>Platform formation</v>
          </cell>
          <cell r="D543" t="str">
            <v>56</v>
          </cell>
          <cell r="E543" t="str">
            <v>CVLPLA</v>
          </cell>
          <cell r="F543" t="str">
            <v>CVL</v>
          </cell>
          <cell r="G543">
            <v>38820</v>
          </cell>
          <cell r="H543" t="str">
            <v>Active</v>
          </cell>
          <cell r="I543">
            <v>6053</v>
          </cell>
          <cell r="J543">
            <v>39344</v>
          </cell>
          <cell r="K543" t="str">
            <v>V</v>
          </cell>
          <cell r="L543" t="str">
            <v>SA</v>
          </cell>
          <cell r="M543" t="str">
            <v>0015</v>
          </cell>
          <cell r="N543">
            <v>137100.45000000001</v>
          </cell>
          <cell r="O543">
            <v>0</v>
          </cell>
          <cell r="P543">
            <v>0</v>
          </cell>
          <cell r="Q543">
            <v>0</v>
          </cell>
          <cell r="R543">
            <v>137100.45000000001</v>
          </cell>
          <cell r="S543">
            <v>52329.43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  <cell r="X543">
            <v>0</v>
          </cell>
        </row>
        <row r="544">
          <cell r="A544" t="str">
            <v>1126400</v>
          </cell>
          <cell r="B544">
            <v>1</v>
          </cell>
          <cell r="C544" t="str">
            <v>Main services</v>
          </cell>
          <cell r="D544" t="str">
            <v>56</v>
          </cell>
          <cell r="E544" t="str">
            <v>CVLSER</v>
          </cell>
          <cell r="F544" t="str">
            <v>CVL</v>
          </cell>
          <cell r="G544">
            <v>38820</v>
          </cell>
          <cell r="H544" t="str">
            <v>Active</v>
          </cell>
          <cell r="I544">
            <v>6053</v>
          </cell>
          <cell r="J544">
            <v>39344</v>
          </cell>
          <cell r="K544" t="str">
            <v>V</v>
          </cell>
          <cell r="L544" t="str">
            <v>SA</v>
          </cell>
          <cell r="M544" t="str">
            <v>0015</v>
          </cell>
          <cell r="N544">
            <v>85360.82</v>
          </cell>
          <cell r="O544">
            <v>323.60000000000002</v>
          </cell>
          <cell r="P544">
            <v>3883.42</v>
          </cell>
          <cell r="Q544">
            <v>7766.84</v>
          </cell>
          <cell r="R544">
            <v>77593.98000000001</v>
          </cell>
          <cell r="S544">
            <v>32581.1</v>
          </cell>
          <cell r="T544">
            <v>21</v>
          </cell>
          <cell r="U544">
            <v>358</v>
          </cell>
          <cell r="V544">
            <v>19</v>
          </cell>
          <cell r="W544">
            <v>358</v>
          </cell>
          <cell r="X544">
            <v>0</v>
          </cell>
        </row>
        <row r="545">
          <cell r="A545" t="str">
            <v>1126401</v>
          </cell>
          <cell r="B545">
            <v>1</v>
          </cell>
          <cell r="C545" t="str">
            <v>Sundry Items</v>
          </cell>
          <cell r="D545" t="str">
            <v>56</v>
          </cell>
          <cell r="E545" t="str">
            <v>CVLSUN</v>
          </cell>
          <cell r="F545" t="str">
            <v>CVL</v>
          </cell>
          <cell r="G545">
            <v>38820</v>
          </cell>
          <cell r="H545" t="str">
            <v>Active</v>
          </cell>
          <cell r="I545">
            <v>6053</v>
          </cell>
          <cell r="J545">
            <v>39344</v>
          </cell>
          <cell r="K545" t="str">
            <v>V</v>
          </cell>
          <cell r="L545" t="str">
            <v>SA</v>
          </cell>
          <cell r="M545" t="str">
            <v>0015</v>
          </cell>
          <cell r="N545">
            <v>24130.45</v>
          </cell>
          <cell r="O545">
            <v>67.33</v>
          </cell>
          <cell r="P545">
            <v>807.74</v>
          </cell>
          <cell r="Q545">
            <v>1615.48</v>
          </cell>
          <cell r="R545">
            <v>22514.97</v>
          </cell>
          <cell r="S545">
            <v>9210.2800000000007</v>
          </cell>
          <cell r="T545">
            <v>29</v>
          </cell>
          <cell r="U545">
            <v>319</v>
          </cell>
          <cell r="V545">
            <v>27</v>
          </cell>
          <cell r="W545">
            <v>319</v>
          </cell>
          <cell r="X545">
            <v>0</v>
          </cell>
        </row>
        <row r="546">
          <cell r="A546" t="str">
            <v>1126700</v>
          </cell>
          <cell r="B546">
            <v>1</v>
          </cell>
          <cell r="C546" t="str">
            <v>Platform formation</v>
          </cell>
          <cell r="D546" t="str">
            <v>56</v>
          </cell>
          <cell r="E546" t="str">
            <v>CVLPLA</v>
          </cell>
          <cell r="F546" t="str">
            <v>CVL</v>
          </cell>
          <cell r="G546">
            <v>38820</v>
          </cell>
          <cell r="H546" t="str">
            <v>Active</v>
          </cell>
          <cell r="I546">
            <v>1716</v>
          </cell>
          <cell r="J546">
            <v>39343</v>
          </cell>
          <cell r="K546" t="str">
            <v>I</v>
          </cell>
          <cell r="L546" t="str">
            <v>SA</v>
          </cell>
          <cell r="M546" t="str">
            <v>0016</v>
          </cell>
          <cell r="N546">
            <v>76884.13</v>
          </cell>
          <cell r="O546">
            <v>0</v>
          </cell>
          <cell r="P546">
            <v>0</v>
          </cell>
          <cell r="Q546">
            <v>0</v>
          </cell>
          <cell r="R546">
            <v>76884.13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</row>
        <row r="547">
          <cell r="A547" t="str">
            <v>1126800</v>
          </cell>
          <cell r="B547">
            <v>1</v>
          </cell>
          <cell r="C547" t="str">
            <v>Main services</v>
          </cell>
          <cell r="D547" t="str">
            <v>56</v>
          </cell>
          <cell r="E547" t="str">
            <v>CVLSER</v>
          </cell>
          <cell r="F547" t="str">
            <v>CVL</v>
          </cell>
          <cell r="G547">
            <v>38820</v>
          </cell>
          <cell r="H547" t="str">
            <v>Active</v>
          </cell>
          <cell r="I547">
            <v>1716</v>
          </cell>
          <cell r="J547">
            <v>39343</v>
          </cell>
          <cell r="K547" t="str">
            <v>I</v>
          </cell>
          <cell r="L547" t="str">
            <v>SA</v>
          </cell>
          <cell r="M547" t="str">
            <v>0016</v>
          </cell>
          <cell r="N547">
            <v>24196.7</v>
          </cell>
          <cell r="O547">
            <v>0</v>
          </cell>
          <cell r="P547">
            <v>0</v>
          </cell>
          <cell r="Q547">
            <v>0</v>
          </cell>
          <cell r="R547">
            <v>24196.7</v>
          </cell>
          <cell r="S547">
            <v>0</v>
          </cell>
          <cell r="T547">
            <v>5</v>
          </cell>
          <cell r="U547">
            <v>127</v>
          </cell>
          <cell r="V547">
            <v>5</v>
          </cell>
          <cell r="W547">
            <v>127</v>
          </cell>
          <cell r="X547">
            <v>0</v>
          </cell>
        </row>
        <row r="548">
          <cell r="A548" t="str">
            <v>1126801</v>
          </cell>
          <cell r="B548">
            <v>1</v>
          </cell>
          <cell r="C548" t="str">
            <v>Sundry Items</v>
          </cell>
          <cell r="D548" t="str">
            <v>56</v>
          </cell>
          <cell r="E548" t="str">
            <v>CVLSUN</v>
          </cell>
          <cell r="F548" t="str">
            <v>CVL</v>
          </cell>
          <cell r="G548">
            <v>38820</v>
          </cell>
          <cell r="H548" t="str">
            <v>Active</v>
          </cell>
          <cell r="I548">
            <v>1716</v>
          </cell>
          <cell r="J548">
            <v>39343</v>
          </cell>
          <cell r="K548" t="str">
            <v>I</v>
          </cell>
          <cell r="L548" t="str">
            <v>SA</v>
          </cell>
          <cell r="M548" t="str">
            <v>0016</v>
          </cell>
          <cell r="N548">
            <v>6840.11</v>
          </cell>
          <cell r="O548">
            <v>0</v>
          </cell>
          <cell r="P548">
            <v>0</v>
          </cell>
          <cell r="Q548">
            <v>0</v>
          </cell>
          <cell r="R548">
            <v>6840.11</v>
          </cell>
          <cell r="S548">
            <v>0</v>
          </cell>
          <cell r="T548">
            <v>6</v>
          </cell>
          <cell r="U548">
            <v>356</v>
          </cell>
          <cell r="V548">
            <v>6</v>
          </cell>
          <cell r="W548">
            <v>356</v>
          </cell>
          <cell r="X548">
            <v>0</v>
          </cell>
        </row>
        <row r="549">
          <cell r="A549" t="str">
            <v>1127200</v>
          </cell>
          <cell r="B549">
            <v>1</v>
          </cell>
          <cell r="C549" t="str">
            <v>Sealed area (type T)</v>
          </cell>
          <cell r="D549" t="str">
            <v>56</v>
          </cell>
          <cell r="E549" t="str">
            <v>CVLSEA</v>
          </cell>
          <cell r="F549" t="str">
            <v>CVL</v>
          </cell>
          <cell r="G549">
            <v>38820</v>
          </cell>
          <cell r="H549" t="str">
            <v>Active</v>
          </cell>
          <cell r="I549">
            <v>2746</v>
          </cell>
          <cell r="J549">
            <v>39343</v>
          </cell>
          <cell r="K549" t="str">
            <v>I</v>
          </cell>
          <cell r="L549" t="str">
            <v>SA</v>
          </cell>
          <cell r="M549" t="str">
            <v>0017</v>
          </cell>
          <cell r="N549">
            <v>5597.09</v>
          </cell>
          <cell r="O549">
            <v>0</v>
          </cell>
          <cell r="P549">
            <v>0</v>
          </cell>
          <cell r="Q549">
            <v>0</v>
          </cell>
          <cell r="R549">
            <v>5597.09</v>
          </cell>
          <cell r="S549">
            <v>0</v>
          </cell>
          <cell r="T549">
            <v>2</v>
          </cell>
          <cell r="U549">
            <v>43</v>
          </cell>
          <cell r="V549">
            <v>2</v>
          </cell>
          <cell r="W549">
            <v>43</v>
          </cell>
          <cell r="X549">
            <v>0</v>
          </cell>
        </row>
        <row r="550">
          <cell r="A550" t="str">
            <v>1127300</v>
          </cell>
          <cell r="B550">
            <v>1</v>
          </cell>
          <cell r="C550" t="str">
            <v>Platform formation</v>
          </cell>
          <cell r="D550" t="str">
            <v>56</v>
          </cell>
          <cell r="E550" t="str">
            <v>CVLPLA</v>
          </cell>
          <cell r="F550" t="str">
            <v>CVL</v>
          </cell>
          <cell r="G550">
            <v>38820</v>
          </cell>
          <cell r="H550" t="str">
            <v>Active</v>
          </cell>
          <cell r="I550">
            <v>2746</v>
          </cell>
          <cell r="J550">
            <v>39343</v>
          </cell>
          <cell r="K550" t="str">
            <v>I</v>
          </cell>
          <cell r="L550" t="str">
            <v>SA</v>
          </cell>
          <cell r="M550" t="str">
            <v>0017</v>
          </cell>
          <cell r="N550">
            <v>82919.850000000006</v>
          </cell>
          <cell r="O550">
            <v>0</v>
          </cell>
          <cell r="P550">
            <v>0</v>
          </cell>
          <cell r="Q550">
            <v>0</v>
          </cell>
          <cell r="R550">
            <v>82919.850000000006</v>
          </cell>
          <cell r="S550">
            <v>0</v>
          </cell>
          <cell r="T550">
            <v>0</v>
          </cell>
          <cell r="U550">
            <v>0</v>
          </cell>
          <cell r="V550">
            <v>0</v>
          </cell>
          <cell r="W550">
            <v>0</v>
          </cell>
          <cell r="X550">
            <v>0</v>
          </cell>
        </row>
        <row r="551">
          <cell r="A551" t="str">
            <v>1127400</v>
          </cell>
          <cell r="B551">
            <v>1</v>
          </cell>
          <cell r="C551" t="str">
            <v>Main services</v>
          </cell>
          <cell r="D551" t="str">
            <v>56</v>
          </cell>
          <cell r="E551" t="str">
            <v>CVLSER</v>
          </cell>
          <cell r="F551" t="str">
            <v>CVL</v>
          </cell>
          <cell r="G551">
            <v>38820</v>
          </cell>
          <cell r="H551" t="str">
            <v>Active</v>
          </cell>
          <cell r="I551">
            <v>2746</v>
          </cell>
          <cell r="J551">
            <v>39343</v>
          </cell>
          <cell r="K551" t="str">
            <v>I</v>
          </cell>
          <cell r="L551" t="str">
            <v>SA</v>
          </cell>
          <cell r="M551" t="str">
            <v>0017</v>
          </cell>
          <cell r="N551">
            <v>38720.370000000003</v>
          </cell>
          <cell r="O551">
            <v>0</v>
          </cell>
          <cell r="P551">
            <v>0</v>
          </cell>
          <cell r="Q551">
            <v>0</v>
          </cell>
          <cell r="R551">
            <v>38720.370000000003</v>
          </cell>
          <cell r="S551">
            <v>0</v>
          </cell>
          <cell r="T551">
            <v>6</v>
          </cell>
          <cell r="U551">
            <v>238</v>
          </cell>
          <cell r="V551">
            <v>6</v>
          </cell>
          <cell r="W551">
            <v>238</v>
          </cell>
          <cell r="X551">
            <v>0</v>
          </cell>
        </row>
        <row r="552">
          <cell r="A552" t="str">
            <v>1127401</v>
          </cell>
          <cell r="B552">
            <v>1</v>
          </cell>
          <cell r="C552" t="str">
            <v>Sundry Items</v>
          </cell>
          <cell r="D552" t="str">
            <v>56</v>
          </cell>
          <cell r="E552" t="str">
            <v>CVLSUN</v>
          </cell>
          <cell r="F552" t="str">
            <v>CVL</v>
          </cell>
          <cell r="G552">
            <v>38820</v>
          </cell>
          <cell r="H552" t="str">
            <v>Active</v>
          </cell>
          <cell r="I552">
            <v>2746</v>
          </cell>
          <cell r="J552">
            <v>39343</v>
          </cell>
          <cell r="K552" t="str">
            <v>I</v>
          </cell>
          <cell r="L552" t="str">
            <v>SA</v>
          </cell>
          <cell r="M552" t="str">
            <v>0017</v>
          </cell>
          <cell r="N552">
            <v>10945.77</v>
          </cell>
          <cell r="O552">
            <v>0</v>
          </cell>
          <cell r="P552">
            <v>0</v>
          </cell>
          <cell r="Q552">
            <v>0</v>
          </cell>
          <cell r="R552">
            <v>10945.77</v>
          </cell>
          <cell r="S552">
            <v>0</v>
          </cell>
          <cell r="T552">
            <v>9</v>
          </cell>
          <cell r="U552">
            <v>178</v>
          </cell>
          <cell r="V552">
            <v>9</v>
          </cell>
          <cell r="W552">
            <v>178</v>
          </cell>
          <cell r="X552">
            <v>0</v>
          </cell>
        </row>
        <row r="553">
          <cell r="A553" t="str">
            <v>1127800</v>
          </cell>
          <cell r="B553">
            <v>1</v>
          </cell>
          <cell r="C553" t="str">
            <v>Sealed area (type T)</v>
          </cell>
          <cell r="D553" t="str">
            <v>56</v>
          </cell>
          <cell r="E553" t="str">
            <v>CVLSEA</v>
          </cell>
          <cell r="F553" t="str">
            <v>CVL</v>
          </cell>
          <cell r="G553">
            <v>38820</v>
          </cell>
          <cell r="H553" t="str">
            <v>Active</v>
          </cell>
          <cell r="I553">
            <v>4409</v>
          </cell>
          <cell r="J553">
            <v>39343</v>
          </cell>
          <cell r="K553" t="str">
            <v>I</v>
          </cell>
          <cell r="L553" t="str">
            <v>SA</v>
          </cell>
          <cell r="M553" t="str">
            <v>0018</v>
          </cell>
          <cell r="N553">
            <v>8986.73</v>
          </cell>
          <cell r="O553">
            <v>0</v>
          </cell>
          <cell r="P553">
            <v>0</v>
          </cell>
          <cell r="Q553">
            <v>0</v>
          </cell>
          <cell r="R553">
            <v>8986.73</v>
          </cell>
          <cell r="S553">
            <v>0</v>
          </cell>
          <cell r="T553">
            <v>1</v>
          </cell>
          <cell r="U553">
            <v>165</v>
          </cell>
          <cell r="V553">
            <v>1</v>
          </cell>
          <cell r="W553">
            <v>165</v>
          </cell>
          <cell r="X553">
            <v>0</v>
          </cell>
        </row>
        <row r="554">
          <cell r="A554" t="str">
            <v>1127900</v>
          </cell>
          <cell r="B554">
            <v>1</v>
          </cell>
          <cell r="C554" t="str">
            <v>Platform formation</v>
          </cell>
          <cell r="D554" t="str">
            <v>56</v>
          </cell>
          <cell r="E554" t="str">
            <v>CVLPLA</v>
          </cell>
          <cell r="F554" t="str">
            <v>CVL</v>
          </cell>
          <cell r="G554">
            <v>38820</v>
          </cell>
          <cell r="H554" t="str">
            <v>Active</v>
          </cell>
          <cell r="I554">
            <v>4409</v>
          </cell>
          <cell r="J554">
            <v>39343</v>
          </cell>
          <cell r="K554" t="str">
            <v>I</v>
          </cell>
          <cell r="L554" t="str">
            <v>SA</v>
          </cell>
          <cell r="M554" t="str">
            <v>0018</v>
          </cell>
          <cell r="N554">
            <v>133136.79</v>
          </cell>
          <cell r="O554">
            <v>0</v>
          </cell>
          <cell r="P554">
            <v>0</v>
          </cell>
          <cell r="Q554">
            <v>0</v>
          </cell>
          <cell r="R554">
            <v>133136.79</v>
          </cell>
          <cell r="S554">
            <v>0</v>
          </cell>
          <cell r="T554">
            <v>0</v>
          </cell>
          <cell r="U554">
            <v>0</v>
          </cell>
          <cell r="V554">
            <v>0</v>
          </cell>
          <cell r="W554">
            <v>0</v>
          </cell>
          <cell r="X554">
            <v>0</v>
          </cell>
        </row>
        <row r="555">
          <cell r="A555" t="str">
            <v>1128000</v>
          </cell>
          <cell r="B555">
            <v>1</v>
          </cell>
          <cell r="C555" t="str">
            <v>Main services</v>
          </cell>
          <cell r="D555" t="str">
            <v>56</v>
          </cell>
          <cell r="E555" t="str">
            <v>CVLSER</v>
          </cell>
          <cell r="F555" t="str">
            <v>CVL</v>
          </cell>
          <cell r="G555">
            <v>38820</v>
          </cell>
          <cell r="H555" t="str">
            <v>Active</v>
          </cell>
          <cell r="I555">
            <v>4409</v>
          </cell>
          <cell r="J555">
            <v>39343</v>
          </cell>
          <cell r="K555" t="str">
            <v>I</v>
          </cell>
          <cell r="L555" t="str">
            <v>SA</v>
          </cell>
          <cell r="M555" t="str">
            <v>0018</v>
          </cell>
          <cell r="N555">
            <v>62169.74</v>
          </cell>
          <cell r="O555">
            <v>0</v>
          </cell>
          <cell r="P555">
            <v>0</v>
          </cell>
          <cell r="Q555">
            <v>0</v>
          </cell>
          <cell r="R555">
            <v>62169.74</v>
          </cell>
          <cell r="S555">
            <v>0</v>
          </cell>
          <cell r="T555">
            <v>4</v>
          </cell>
          <cell r="U555">
            <v>139</v>
          </cell>
          <cell r="V555">
            <v>4</v>
          </cell>
          <cell r="W555">
            <v>139</v>
          </cell>
          <cell r="X555">
            <v>0</v>
          </cell>
        </row>
        <row r="556">
          <cell r="A556" t="str">
            <v>1128001</v>
          </cell>
          <cell r="B556">
            <v>1</v>
          </cell>
          <cell r="C556" t="str">
            <v>Sundry Items</v>
          </cell>
          <cell r="D556" t="str">
            <v>56</v>
          </cell>
          <cell r="E556" t="str">
            <v>CVLSUN</v>
          </cell>
          <cell r="F556" t="str">
            <v>CVL</v>
          </cell>
          <cell r="G556">
            <v>38820</v>
          </cell>
          <cell r="H556" t="str">
            <v>Active</v>
          </cell>
          <cell r="I556">
            <v>4409</v>
          </cell>
          <cell r="J556">
            <v>39343</v>
          </cell>
          <cell r="K556" t="str">
            <v>I</v>
          </cell>
          <cell r="L556" t="str">
            <v>SA</v>
          </cell>
          <cell r="M556" t="str">
            <v>0018</v>
          </cell>
          <cell r="N556">
            <v>17574.62</v>
          </cell>
          <cell r="O556">
            <v>0</v>
          </cell>
          <cell r="P556">
            <v>0</v>
          </cell>
          <cell r="Q556">
            <v>0</v>
          </cell>
          <cell r="R556">
            <v>17574.62</v>
          </cell>
          <cell r="S556">
            <v>0</v>
          </cell>
          <cell r="T556">
            <v>5</v>
          </cell>
          <cell r="U556">
            <v>262</v>
          </cell>
          <cell r="V556">
            <v>5</v>
          </cell>
          <cell r="W556">
            <v>262</v>
          </cell>
          <cell r="X556">
            <v>0</v>
          </cell>
        </row>
        <row r="557">
          <cell r="A557" t="str">
            <v>1128400</v>
          </cell>
          <cell r="B557">
            <v>1</v>
          </cell>
          <cell r="C557" t="str">
            <v>Platform formation</v>
          </cell>
          <cell r="D557" t="str">
            <v>56</v>
          </cell>
          <cell r="E557" t="str">
            <v>CVLPLA</v>
          </cell>
          <cell r="F557" t="str">
            <v>CVL</v>
          </cell>
          <cell r="G557">
            <v>38820</v>
          </cell>
          <cell r="H557" t="str">
            <v>Active</v>
          </cell>
          <cell r="I557">
            <v>18376</v>
          </cell>
          <cell r="J557">
            <v>39344</v>
          </cell>
          <cell r="K557" t="str">
            <v>C</v>
          </cell>
          <cell r="L557" t="str">
            <v>SA</v>
          </cell>
          <cell r="M557" t="str">
            <v>0011</v>
          </cell>
          <cell r="N557">
            <v>554955.19999999995</v>
          </cell>
          <cell r="O557">
            <v>0</v>
          </cell>
          <cell r="P557">
            <v>0</v>
          </cell>
          <cell r="Q557">
            <v>0</v>
          </cell>
          <cell r="R557">
            <v>554955.19999999995</v>
          </cell>
          <cell r="S557">
            <v>515881.29</v>
          </cell>
          <cell r="T557">
            <v>0</v>
          </cell>
          <cell r="U557">
            <v>0</v>
          </cell>
          <cell r="V557">
            <v>0</v>
          </cell>
          <cell r="W557">
            <v>0</v>
          </cell>
          <cell r="X557">
            <v>0</v>
          </cell>
        </row>
        <row r="558">
          <cell r="A558" t="str">
            <v>1128800</v>
          </cell>
          <cell r="B558">
            <v>1</v>
          </cell>
          <cell r="C558" t="str">
            <v>Sealed area (type T)</v>
          </cell>
          <cell r="D558" t="str">
            <v>56</v>
          </cell>
          <cell r="E558" t="str">
            <v>CVLSEA</v>
          </cell>
          <cell r="F558" t="str">
            <v>CVL</v>
          </cell>
          <cell r="G558">
            <v>38820</v>
          </cell>
          <cell r="H558" t="str">
            <v>Active</v>
          </cell>
          <cell r="I558">
            <v>761</v>
          </cell>
          <cell r="J558">
            <v>39344</v>
          </cell>
          <cell r="K558" t="str">
            <v>F</v>
          </cell>
          <cell r="L558" t="str">
            <v>SA</v>
          </cell>
          <cell r="M558" t="str">
            <v>0010</v>
          </cell>
          <cell r="N558">
            <v>56078.87</v>
          </cell>
          <cell r="O558">
            <v>0</v>
          </cell>
          <cell r="P558">
            <v>0</v>
          </cell>
          <cell r="Q558">
            <v>0</v>
          </cell>
          <cell r="R558">
            <v>56078.87</v>
          </cell>
          <cell r="S558">
            <v>14991.28</v>
          </cell>
          <cell r="T558">
            <v>14</v>
          </cell>
          <cell r="U558">
            <v>85</v>
          </cell>
          <cell r="V558">
            <v>14</v>
          </cell>
          <cell r="W558">
            <v>85</v>
          </cell>
          <cell r="X558">
            <v>0</v>
          </cell>
        </row>
        <row r="559">
          <cell r="A559" t="str">
            <v>1128900</v>
          </cell>
          <cell r="B559">
            <v>1</v>
          </cell>
          <cell r="C559" t="str">
            <v>Platform formation</v>
          </cell>
          <cell r="D559" t="str">
            <v>56</v>
          </cell>
          <cell r="E559" t="str">
            <v>CVLPLA</v>
          </cell>
          <cell r="F559" t="str">
            <v>CVL</v>
          </cell>
          <cell r="G559">
            <v>38820</v>
          </cell>
          <cell r="H559" t="str">
            <v>Active</v>
          </cell>
          <cell r="I559">
            <v>761</v>
          </cell>
          <cell r="J559">
            <v>39344</v>
          </cell>
          <cell r="K559" t="str">
            <v>F</v>
          </cell>
          <cell r="L559" t="str">
            <v>SA</v>
          </cell>
          <cell r="M559" t="str">
            <v>0010</v>
          </cell>
          <cell r="N559">
            <v>22982.2</v>
          </cell>
          <cell r="O559">
            <v>0</v>
          </cell>
          <cell r="P559">
            <v>0</v>
          </cell>
          <cell r="Q559">
            <v>0</v>
          </cell>
          <cell r="R559">
            <v>22982.2</v>
          </cell>
          <cell r="S559">
            <v>12083.71</v>
          </cell>
          <cell r="T559">
            <v>0</v>
          </cell>
          <cell r="U559">
            <v>0</v>
          </cell>
          <cell r="V559">
            <v>0</v>
          </cell>
          <cell r="W559">
            <v>0</v>
          </cell>
          <cell r="X559">
            <v>0</v>
          </cell>
        </row>
        <row r="560">
          <cell r="A560" t="str">
            <v>1129000</v>
          </cell>
          <cell r="B560">
            <v>1</v>
          </cell>
          <cell r="C560" t="str">
            <v>Main services</v>
          </cell>
          <cell r="D560" t="str">
            <v>56</v>
          </cell>
          <cell r="E560" t="str">
            <v>CVLSER</v>
          </cell>
          <cell r="F560" t="str">
            <v>CVL</v>
          </cell>
          <cell r="G560">
            <v>38820</v>
          </cell>
          <cell r="H560" t="str">
            <v>Active</v>
          </cell>
          <cell r="I560">
            <v>761</v>
          </cell>
          <cell r="J560">
            <v>39344</v>
          </cell>
          <cell r="K560" t="str">
            <v>F</v>
          </cell>
          <cell r="L560" t="str">
            <v>SA</v>
          </cell>
          <cell r="M560" t="str">
            <v>0010</v>
          </cell>
          <cell r="N560">
            <v>10731.8</v>
          </cell>
          <cell r="O560">
            <v>0</v>
          </cell>
          <cell r="P560">
            <v>0</v>
          </cell>
          <cell r="Q560">
            <v>0</v>
          </cell>
          <cell r="R560">
            <v>10731.8</v>
          </cell>
          <cell r="S560">
            <v>1051.05</v>
          </cell>
          <cell r="T560">
            <v>21</v>
          </cell>
          <cell r="U560">
            <v>358</v>
          </cell>
          <cell r="V560">
            <v>21</v>
          </cell>
          <cell r="W560">
            <v>358</v>
          </cell>
          <cell r="X560">
            <v>0</v>
          </cell>
        </row>
        <row r="561">
          <cell r="A561" t="str">
            <v>1129001</v>
          </cell>
          <cell r="B561">
            <v>1</v>
          </cell>
          <cell r="C561" t="str">
            <v>Sundry Items</v>
          </cell>
          <cell r="D561" t="str">
            <v>56</v>
          </cell>
          <cell r="E561" t="str">
            <v>CVLSUN</v>
          </cell>
          <cell r="F561" t="str">
            <v>CVL</v>
          </cell>
          <cell r="G561">
            <v>38820</v>
          </cell>
          <cell r="H561" t="str">
            <v>Active</v>
          </cell>
          <cell r="I561">
            <v>761</v>
          </cell>
          <cell r="J561">
            <v>39344</v>
          </cell>
          <cell r="K561" t="str">
            <v>C</v>
          </cell>
          <cell r="L561" t="str">
            <v>SA</v>
          </cell>
          <cell r="M561" t="str">
            <v>0010</v>
          </cell>
          <cell r="N561">
            <v>3033.75</v>
          </cell>
          <cell r="O561">
            <v>8.49</v>
          </cell>
          <cell r="P561">
            <v>101.55</v>
          </cell>
          <cell r="Q561">
            <v>203.1</v>
          </cell>
          <cell r="R561">
            <v>2830.65</v>
          </cell>
          <cell r="S561">
            <v>1015.77</v>
          </cell>
          <cell r="T561">
            <v>29</v>
          </cell>
          <cell r="U561">
            <v>319</v>
          </cell>
          <cell r="V561">
            <v>27</v>
          </cell>
          <cell r="W561">
            <v>319</v>
          </cell>
          <cell r="X561">
            <v>0</v>
          </cell>
        </row>
        <row r="562">
          <cell r="A562" t="str">
            <v>1129400</v>
          </cell>
          <cell r="B562">
            <v>1</v>
          </cell>
          <cell r="C562" t="str">
            <v>Platform formation</v>
          </cell>
          <cell r="D562" t="str">
            <v>56</v>
          </cell>
          <cell r="E562" t="str">
            <v>CVLPLA</v>
          </cell>
          <cell r="F562" t="str">
            <v>CVL</v>
          </cell>
          <cell r="G562">
            <v>38820</v>
          </cell>
          <cell r="H562" t="str">
            <v>Active</v>
          </cell>
          <cell r="I562">
            <v>3293</v>
          </cell>
          <cell r="J562">
            <v>39344</v>
          </cell>
          <cell r="K562" t="str">
            <v>C</v>
          </cell>
          <cell r="L562" t="str">
            <v>EA</v>
          </cell>
          <cell r="M562" t="str">
            <v>0022</v>
          </cell>
          <cell r="N562">
            <v>24862.15</v>
          </cell>
          <cell r="O562">
            <v>0</v>
          </cell>
          <cell r="P562">
            <v>0</v>
          </cell>
          <cell r="Q562">
            <v>0</v>
          </cell>
          <cell r="R562">
            <v>24862.15</v>
          </cell>
          <cell r="S562">
            <v>12527.9</v>
          </cell>
          <cell r="T562">
            <v>0</v>
          </cell>
          <cell r="U562">
            <v>0</v>
          </cell>
          <cell r="V562">
            <v>0</v>
          </cell>
          <cell r="W562">
            <v>0</v>
          </cell>
          <cell r="X562">
            <v>0</v>
          </cell>
        </row>
        <row r="563">
          <cell r="A563" t="str">
            <v>1129500</v>
          </cell>
          <cell r="B563">
            <v>1</v>
          </cell>
          <cell r="C563" t="str">
            <v>Main services</v>
          </cell>
          <cell r="D563" t="str">
            <v>56</v>
          </cell>
          <cell r="E563" t="str">
            <v>CVLSER</v>
          </cell>
          <cell r="F563" t="str">
            <v>CVL</v>
          </cell>
          <cell r="G563">
            <v>38820</v>
          </cell>
          <cell r="H563" t="str">
            <v>Active</v>
          </cell>
          <cell r="I563">
            <v>3293</v>
          </cell>
          <cell r="J563">
            <v>39344</v>
          </cell>
          <cell r="K563" t="str">
            <v>C</v>
          </cell>
          <cell r="L563" t="str">
            <v>EA</v>
          </cell>
          <cell r="M563" t="str">
            <v>0022</v>
          </cell>
          <cell r="N563">
            <v>46438.65</v>
          </cell>
          <cell r="O563">
            <v>147.83000000000001</v>
          </cell>
          <cell r="P563">
            <v>1773.63</v>
          </cell>
          <cell r="Q563">
            <v>3547.26</v>
          </cell>
          <cell r="R563">
            <v>42891.39</v>
          </cell>
          <cell r="S563">
            <v>23400.17</v>
          </cell>
          <cell r="T563">
            <v>21</v>
          </cell>
          <cell r="U563">
            <v>358</v>
          </cell>
          <cell r="V563">
            <v>19</v>
          </cell>
          <cell r="W563">
            <v>358</v>
          </cell>
          <cell r="X563">
            <v>0</v>
          </cell>
        </row>
        <row r="564">
          <cell r="A564" t="str">
            <v>1129501</v>
          </cell>
          <cell r="B564">
            <v>1</v>
          </cell>
          <cell r="C564" t="str">
            <v>Sundry Items</v>
          </cell>
          <cell r="D564" t="str">
            <v>56</v>
          </cell>
          <cell r="E564" t="str">
            <v>CVLSUN</v>
          </cell>
          <cell r="F564" t="str">
            <v>CVL</v>
          </cell>
          <cell r="G564">
            <v>38820</v>
          </cell>
          <cell r="H564" t="str">
            <v>Active</v>
          </cell>
          <cell r="I564">
            <v>3293</v>
          </cell>
          <cell r="J564">
            <v>39344</v>
          </cell>
          <cell r="K564" t="str">
            <v>C</v>
          </cell>
          <cell r="L564" t="str">
            <v>EA</v>
          </cell>
          <cell r="M564" t="str">
            <v>0022</v>
          </cell>
          <cell r="N564">
            <v>13127.64</v>
          </cell>
          <cell r="O564">
            <v>36.61</v>
          </cell>
          <cell r="P564">
            <v>439.43</v>
          </cell>
          <cell r="Q564">
            <v>878.86</v>
          </cell>
          <cell r="R564">
            <v>12248.779999999999</v>
          </cell>
          <cell r="S564">
            <v>6614.94</v>
          </cell>
          <cell r="T564">
            <v>29</v>
          </cell>
          <cell r="U564">
            <v>319</v>
          </cell>
          <cell r="V564">
            <v>27</v>
          </cell>
          <cell r="W564">
            <v>319</v>
          </cell>
          <cell r="X564">
            <v>0</v>
          </cell>
        </row>
        <row r="565">
          <cell r="A565" t="str">
            <v>1129800</v>
          </cell>
          <cell r="B565">
            <v>1</v>
          </cell>
          <cell r="C565" t="str">
            <v>Platform formation</v>
          </cell>
          <cell r="D565" t="str">
            <v>56</v>
          </cell>
          <cell r="E565" t="str">
            <v>CVLPLA</v>
          </cell>
          <cell r="F565" t="str">
            <v>CVL</v>
          </cell>
          <cell r="G565">
            <v>38820</v>
          </cell>
          <cell r="H565" t="str">
            <v>Active</v>
          </cell>
          <cell r="I565">
            <v>3419</v>
          </cell>
          <cell r="J565">
            <v>39344</v>
          </cell>
          <cell r="K565" t="str">
            <v>F</v>
          </cell>
          <cell r="L565" t="str">
            <v>EA</v>
          </cell>
          <cell r="M565" t="str">
            <v>0020</v>
          </cell>
          <cell r="N565">
            <v>25813.45</v>
          </cell>
          <cell r="O565">
            <v>0</v>
          </cell>
          <cell r="P565">
            <v>0</v>
          </cell>
          <cell r="Q565">
            <v>0</v>
          </cell>
          <cell r="R565">
            <v>25813.45</v>
          </cell>
          <cell r="S565">
            <v>6528.03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</row>
        <row r="566">
          <cell r="A566" t="str">
            <v>1129900</v>
          </cell>
          <cell r="B566">
            <v>1</v>
          </cell>
          <cell r="C566" t="str">
            <v>Main services</v>
          </cell>
          <cell r="D566" t="str">
            <v>56</v>
          </cell>
          <cell r="E566" t="str">
            <v>CVLSER</v>
          </cell>
          <cell r="F566" t="str">
            <v>CVL</v>
          </cell>
          <cell r="G566">
            <v>38820</v>
          </cell>
          <cell r="H566" t="str">
            <v>Active</v>
          </cell>
          <cell r="I566">
            <v>3419</v>
          </cell>
          <cell r="J566">
            <v>39344</v>
          </cell>
          <cell r="K566" t="str">
            <v>F</v>
          </cell>
          <cell r="L566" t="str">
            <v>EA</v>
          </cell>
          <cell r="M566" t="str">
            <v>0020</v>
          </cell>
          <cell r="N566">
            <v>48215.54</v>
          </cell>
          <cell r="O566">
            <v>148.55000000000001</v>
          </cell>
          <cell r="P566">
            <v>1782.71</v>
          </cell>
          <cell r="Q566">
            <v>3565.42</v>
          </cell>
          <cell r="R566">
            <v>44650.12</v>
          </cell>
          <cell r="S566">
            <v>12193.34</v>
          </cell>
          <cell r="T566">
            <v>21</v>
          </cell>
          <cell r="U566">
            <v>358</v>
          </cell>
          <cell r="V566">
            <v>19</v>
          </cell>
          <cell r="W566">
            <v>358</v>
          </cell>
          <cell r="X566">
            <v>0</v>
          </cell>
        </row>
        <row r="567">
          <cell r="A567" t="str">
            <v>1129901</v>
          </cell>
          <cell r="B567">
            <v>1</v>
          </cell>
          <cell r="C567" t="str">
            <v>Sundry Items</v>
          </cell>
          <cell r="D567" t="str">
            <v>56</v>
          </cell>
          <cell r="E567" t="str">
            <v>CVLSUN</v>
          </cell>
          <cell r="F567" t="str">
            <v>CVL</v>
          </cell>
          <cell r="G567">
            <v>38820</v>
          </cell>
          <cell r="H567" t="str">
            <v>Active</v>
          </cell>
          <cell r="I567">
            <v>3419</v>
          </cell>
          <cell r="J567">
            <v>39344</v>
          </cell>
          <cell r="K567" t="str">
            <v>F</v>
          </cell>
          <cell r="L567" t="str">
            <v>EA</v>
          </cell>
          <cell r="M567" t="str">
            <v>0020</v>
          </cell>
          <cell r="N567">
            <v>13629.94</v>
          </cell>
          <cell r="O567">
            <v>38.03</v>
          </cell>
          <cell r="P567">
            <v>456.25</v>
          </cell>
          <cell r="Q567">
            <v>912.5</v>
          </cell>
          <cell r="R567">
            <v>12717.44</v>
          </cell>
          <cell r="S567">
            <v>3446.91</v>
          </cell>
          <cell r="T567">
            <v>29</v>
          </cell>
          <cell r="U567">
            <v>319</v>
          </cell>
          <cell r="V567">
            <v>27</v>
          </cell>
          <cell r="W567">
            <v>319</v>
          </cell>
          <cell r="X567">
            <v>0</v>
          </cell>
        </row>
        <row r="568">
          <cell r="A568" t="str">
            <v>1130000</v>
          </cell>
          <cell r="B568">
            <v>1</v>
          </cell>
          <cell r="C568" t="str">
            <v>Sealed area (type P)</v>
          </cell>
          <cell r="D568" t="str">
            <v>42</v>
          </cell>
          <cell r="E568" t="str">
            <v>CVLSEA</v>
          </cell>
          <cell r="F568" t="str">
            <v>CVL</v>
          </cell>
          <cell r="G568">
            <v>38820</v>
          </cell>
          <cell r="H568" t="str">
            <v>Active</v>
          </cell>
          <cell r="I568">
            <v>4064</v>
          </cell>
          <cell r="J568">
            <v>39344</v>
          </cell>
          <cell r="K568" t="str">
            <v>V</v>
          </cell>
          <cell r="L568" t="str">
            <v>CP</v>
          </cell>
          <cell r="M568" t="str">
            <v>0002</v>
          </cell>
          <cell r="N568">
            <v>307421.12</v>
          </cell>
          <cell r="O568">
            <v>1581.67</v>
          </cell>
          <cell r="P568">
            <v>18979.82</v>
          </cell>
          <cell r="Q568">
            <v>37959.64</v>
          </cell>
          <cell r="R568">
            <v>269461.48</v>
          </cell>
          <cell r="S568">
            <v>117338.58</v>
          </cell>
          <cell r="T568">
            <v>16</v>
          </cell>
          <cell r="U568">
            <v>72</v>
          </cell>
          <cell r="V568">
            <v>14</v>
          </cell>
          <cell r="W568">
            <v>72</v>
          </cell>
          <cell r="X568">
            <v>0</v>
          </cell>
        </row>
        <row r="569">
          <cell r="A569" t="str">
            <v>1130101</v>
          </cell>
          <cell r="B569">
            <v>1</v>
          </cell>
          <cell r="C569" t="str">
            <v>Sundry Items</v>
          </cell>
          <cell r="D569" t="str">
            <v>42</v>
          </cell>
          <cell r="E569" t="str">
            <v>CVLSUN</v>
          </cell>
          <cell r="F569" t="str">
            <v>CVL</v>
          </cell>
          <cell r="G569">
            <v>38820</v>
          </cell>
          <cell r="H569" t="str">
            <v>Active</v>
          </cell>
          <cell r="I569">
            <v>1</v>
          </cell>
          <cell r="J569">
            <v>39344</v>
          </cell>
          <cell r="K569" t="str">
            <v>V</v>
          </cell>
          <cell r="L569" t="str">
            <v>CP</v>
          </cell>
          <cell r="M569" t="str">
            <v>0002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29</v>
          </cell>
          <cell r="U569">
            <v>320</v>
          </cell>
          <cell r="V569">
            <v>29</v>
          </cell>
          <cell r="W569">
            <v>320</v>
          </cell>
          <cell r="X569">
            <v>0</v>
          </cell>
        </row>
        <row r="570">
          <cell r="A570" t="str">
            <v>1130200</v>
          </cell>
          <cell r="B570">
            <v>1</v>
          </cell>
          <cell r="C570" t="str">
            <v>Parking Spaces/Islands</v>
          </cell>
          <cell r="D570" t="str">
            <v>42</v>
          </cell>
          <cell r="E570" t="str">
            <v>CVLSEA</v>
          </cell>
          <cell r="F570" t="str">
            <v>CVL</v>
          </cell>
          <cell r="G570">
            <v>38820</v>
          </cell>
          <cell r="H570" t="str">
            <v>Active</v>
          </cell>
          <cell r="I570">
            <v>1</v>
          </cell>
          <cell r="J570">
            <v>39344</v>
          </cell>
          <cell r="K570" t="str">
            <v>V</v>
          </cell>
          <cell r="L570" t="str">
            <v>CP</v>
          </cell>
          <cell r="M570" t="str">
            <v>0002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</row>
        <row r="571">
          <cell r="A571" t="str">
            <v>1130300</v>
          </cell>
          <cell r="B571">
            <v>1</v>
          </cell>
          <cell r="C571" t="str">
            <v>Platform formation</v>
          </cell>
          <cell r="D571" t="str">
            <v>42</v>
          </cell>
          <cell r="E571" t="str">
            <v>CVLPLA</v>
          </cell>
          <cell r="F571" t="str">
            <v>CVL</v>
          </cell>
          <cell r="G571">
            <v>38820</v>
          </cell>
          <cell r="H571" t="str">
            <v>Active</v>
          </cell>
          <cell r="I571">
            <v>4064</v>
          </cell>
          <cell r="J571">
            <v>39344</v>
          </cell>
          <cell r="K571" t="str">
            <v>V</v>
          </cell>
          <cell r="L571" t="str">
            <v>CP</v>
          </cell>
          <cell r="M571" t="str">
            <v>0002</v>
          </cell>
          <cell r="N571">
            <v>92049.600000000006</v>
          </cell>
          <cell r="O571">
            <v>0</v>
          </cell>
          <cell r="P571">
            <v>0</v>
          </cell>
          <cell r="Q571">
            <v>0</v>
          </cell>
          <cell r="R571">
            <v>92049.600000000006</v>
          </cell>
          <cell r="S571">
            <v>35134.120000000003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</row>
        <row r="572">
          <cell r="A572" t="str">
            <v>1130400</v>
          </cell>
          <cell r="B572">
            <v>1</v>
          </cell>
          <cell r="C572" t="str">
            <v>Main services</v>
          </cell>
          <cell r="D572" t="str">
            <v>42</v>
          </cell>
          <cell r="E572" t="str">
            <v>CVLSER</v>
          </cell>
          <cell r="F572" t="str">
            <v>CVL</v>
          </cell>
          <cell r="G572">
            <v>38820</v>
          </cell>
          <cell r="H572" t="str">
            <v>Active</v>
          </cell>
          <cell r="I572">
            <v>4064</v>
          </cell>
          <cell r="J572">
            <v>39344</v>
          </cell>
          <cell r="K572" t="str">
            <v>V</v>
          </cell>
          <cell r="L572" t="str">
            <v>CP</v>
          </cell>
          <cell r="M572" t="str">
            <v>0002</v>
          </cell>
          <cell r="N572">
            <v>57311.48</v>
          </cell>
          <cell r="O572">
            <v>217.26</v>
          </cell>
          <cell r="P572">
            <v>2607.67</v>
          </cell>
          <cell r="Q572">
            <v>5215.34</v>
          </cell>
          <cell r="R572">
            <v>52096.14</v>
          </cell>
          <cell r="S572">
            <v>21875.03</v>
          </cell>
          <cell r="T572">
            <v>21</v>
          </cell>
          <cell r="U572">
            <v>357</v>
          </cell>
          <cell r="V572">
            <v>19</v>
          </cell>
          <cell r="W572">
            <v>357</v>
          </cell>
          <cell r="X572">
            <v>0</v>
          </cell>
        </row>
        <row r="573">
          <cell r="A573" t="str">
            <v>1130401</v>
          </cell>
          <cell r="B573">
            <v>1</v>
          </cell>
          <cell r="C573" t="str">
            <v>Sundry Items</v>
          </cell>
          <cell r="D573" t="str">
            <v>42</v>
          </cell>
          <cell r="E573" t="str">
            <v>CVLSIG</v>
          </cell>
          <cell r="F573" t="str">
            <v>CVL</v>
          </cell>
          <cell r="G573">
            <v>39903</v>
          </cell>
          <cell r="H573" t="str">
            <v>Active</v>
          </cell>
          <cell r="I573">
            <v>4064</v>
          </cell>
          <cell r="J573">
            <v>39344</v>
          </cell>
          <cell r="K573" t="str">
            <v>V</v>
          </cell>
          <cell r="L573" t="str">
            <v>CP</v>
          </cell>
          <cell r="M573" t="str">
            <v>0002</v>
          </cell>
          <cell r="N573">
            <v>16201.25</v>
          </cell>
          <cell r="O573">
            <v>74.44</v>
          </cell>
          <cell r="P573">
            <v>892.73</v>
          </cell>
          <cell r="Q573">
            <v>1785.46</v>
          </cell>
          <cell r="R573">
            <v>14415.79</v>
          </cell>
          <cell r="S573">
            <v>6183.8</v>
          </cell>
          <cell r="T573">
            <v>18</v>
          </cell>
          <cell r="U573">
            <v>54</v>
          </cell>
          <cell r="V573">
            <v>16</v>
          </cell>
          <cell r="W573">
            <v>54</v>
          </cell>
          <cell r="X573">
            <v>0</v>
          </cell>
        </row>
        <row r="574">
          <cell r="A574" t="str">
            <v>1130500</v>
          </cell>
          <cell r="B574">
            <v>1</v>
          </cell>
          <cell r="C574" t="str">
            <v>CP south Sealed area (type P)</v>
          </cell>
          <cell r="D574" t="str">
            <v>42</v>
          </cell>
          <cell r="E574" t="str">
            <v>CVLSEA</v>
          </cell>
          <cell r="F574" t="str">
            <v>CVL</v>
          </cell>
          <cell r="G574">
            <v>38820</v>
          </cell>
          <cell r="H574" t="str">
            <v>Active</v>
          </cell>
          <cell r="I574">
            <v>13238</v>
          </cell>
          <cell r="J574">
            <v>39344</v>
          </cell>
          <cell r="K574" t="str">
            <v>V</v>
          </cell>
          <cell r="L574" t="str">
            <v>CP</v>
          </cell>
          <cell r="M574" t="str">
            <v>0005</v>
          </cell>
          <cell r="N574">
            <v>364286.46</v>
          </cell>
          <cell r="O574">
            <v>1874.2</v>
          </cell>
          <cell r="P574">
            <v>22490.62</v>
          </cell>
          <cell r="Q574">
            <v>44981.24</v>
          </cell>
          <cell r="R574">
            <v>319305.22000000003</v>
          </cell>
          <cell r="S574">
            <v>139043.32999999999</v>
          </cell>
          <cell r="T574">
            <v>16</v>
          </cell>
          <cell r="U574">
            <v>72</v>
          </cell>
          <cell r="V574">
            <v>14</v>
          </cell>
          <cell r="W574">
            <v>72</v>
          </cell>
          <cell r="X574">
            <v>0</v>
          </cell>
        </row>
        <row r="575">
          <cell r="A575" t="str">
            <v>1130700</v>
          </cell>
          <cell r="B575">
            <v>1</v>
          </cell>
          <cell r="C575" t="str">
            <v>Parking Spaces/Islands</v>
          </cell>
          <cell r="D575" t="str">
            <v>42</v>
          </cell>
          <cell r="E575" t="str">
            <v>CVLSEA</v>
          </cell>
          <cell r="F575" t="str">
            <v>CVL</v>
          </cell>
          <cell r="G575">
            <v>38820</v>
          </cell>
          <cell r="H575" t="str">
            <v>Active</v>
          </cell>
          <cell r="I575">
            <v>1</v>
          </cell>
          <cell r="J575">
            <v>39344</v>
          </cell>
          <cell r="K575" t="str">
            <v>V</v>
          </cell>
          <cell r="L575" t="str">
            <v>CP</v>
          </cell>
          <cell r="M575" t="str">
            <v>0005</v>
          </cell>
          <cell r="N575">
            <v>0</v>
          </cell>
          <cell r="O575">
            <v>0</v>
          </cell>
          <cell r="P575">
            <v>0</v>
          </cell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</row>
        <row r="576">
          <cell r="A576" t="str">
            <v>1130800</v>
          </cell>
          <cell r="B576">
            <v>1</v>
          </cell>
          <cell r="C576" t="str">
            <v>Signs</v>
          </cell>
          <cell r="D576" t="str">
            <v>42</v>
          </cell>
          <cell r="E576" t="str">
            <v>CVLSUN</v>
          </cell>
          <cell r="F576" t="str">
            <v>CVL</v>
          </cell>
          <cell r="G576">
            <v>38820</v>
          </cell>
          <cell r="H576" t="str">
            <v>Active</v>
          </cell>
          <cell r="I576">
            <v>13238</v>
          </cell>
          <cell r="J576">
            <v>39344</v>
          </cell>
          <cell r="K576" t="str">
            <v>V</v>
          </cell>
          <cell r="L576" t="str">
            <v>CP</v>
          </cell>
          <cell r="M576" t="str">
            <v>0005</v>
          </cell>
          <cell r="N576">
            <v>106987.76</v>
          </cell>
          <cell r="O576">
            <v>1094.22</v>
          </cell>
          <cell r="P576">
            <v>13130.64</v>
          </cell>
          <cell r="Q576">
            <v>26261.279999999999</v>
          </cell>
          <cell r="R576">
            <v>80726.48</v>
          </cell>
          <cell r="S576">
            <v>40835.82</v>
          </cell>
          <cell r="T576">
            <v>8</v>
          </cell>
          <cell r="U576">
            <v>54</v>
          </cell>
          <cell r="V576">
            <v>6</v>
          </cell>
          <cell r="W576">
            <v>54</v>
          </cell>
          <cell r="X576">
            <v>0</v>
          </cell>
        </row>
        <row r="577">
          <cell r="A577" t="str">
            <v>1130900</v>
          </cell>
          <cell r="B577">
            <v>1</v>
          </cell>
          <cell r="C577" t="str">
            <v>Platform formation</v>
          </cell>
          <cell r="D577" t="str">
            <v>42</v>
          </cell>
          <cell r="E577" t="str">
            <v>CVLPLA</v>
          </cell>
          <cell r="F577" t="str">
            <v>CVL</v>
          </cell>
          <cell r="G577">
            <v>38820</v>
          </cell>
          <cell r="H577" t="str">
            <v>Active</v>
          </cell>
          <cell r="I577">
            <v>13238</v>
          </cell>
          <cell r="J577">
            <v>39344</v>
          </cell>
          <cell r="K577" t="str">
            <v>V</v>
          </cell>
          <cell r="L577" t="str">
            <v>CP</v>
          </cell>
          <cell r="M577" t="str">
            <v>0005</v>
          </cell>
          <cell r="N577">
            <v>299840.7</v>
          </cell>
          <cell r="O577">
            <v>0</v>
          </cell>
          <cell r="P577">
            <v>0</v>
          </cell>
          <cell r="Q577">
            <v>0</v>
          </cell>
          <cell r="R577">
            <v>299840.7</v>
          </cell>
          <cell r="S577">
            <v>114445.23</v>
          </cell>
          <cell r="T577">
            <v>0</v>
          </cell>
          <cell r="U577">
            <v>0</v>
          </cell>
          <cell r="V577">
            <v>0</v>
          </cell>
          <cell r="W577">
            <v>0</v>
          </cell>
          <cell r="X577">
            <v>0</v>
          </cell>
        </row>
        <row r="578">
          <cell r="A578" t="str">
            <v>1131000</v>
          </cell>
          <cell r="B578">
            <v>1</v>
          </cell>
          <cell r="C578" t="str">
            <v>Main services</v>
          </cell>
          <cell r="D578" t="str">
            <v>42</v>
          </cell>
          <cell r="E578" t="str">
            <v>CVLSER</v>
          </cell>
          <cell r="F578" t="str">
            <v>CVL</v>
          </cell>
          <cell r="G578">
            <v>38820</v>
          </cell>
          <cell r="H578" t="str">
            <v>Active</v>
          </cell>
          <cell r="I578">
            <v>13238</v>
          </cell>
          <cell r="J578">
            <v>39344</v>
          </cell>
          <cell r="K578" t="str">
            <v>V</v>
          </cell>
          <cell r="L578" t="str">
            <v>CP</v>
          </cell>
          <cell r="M578" t="str">
            <v>0005</v>
          </cell>
          <cell r="N578">
            <v>186685.37</v>
          </cell>
          <cell r="O578">
            <v>707.74</v>
          </cell>
          <cell r="P578">
            <v>8493.1</v>
          </cell>
          <cell r="Q578">
            <v>16986.2</v>
          </cell>
          <cell r="R578">
            <v>169699.16999999998</v>
          </cell>
          <cell r="S578">
            <v>71255.34</v>
          </cell>
          <cell r="T578">
            <v>21</v>
          </cell>
          <cell r="U578">
            <v>358</v>
          </cell>
          <cell r="V578">
            <v>19</v>
          </cell>
          <cell r="W578">
            <v>358</v>
          </cell>
          <cell r="X578">
            <v>0</v>
          </cell>
        </row>
        <row r="579">
          <cell r="A579" t="str">
            <v>1131001</v>
          </cell>
          <cell r="B579">
            <v>1</v>
          </cell>
          <cell r="C579" t="str">
            <v>Sundry Items</v>
          </cell>
          <cell r="D579" t="str">
            <v>42</v>
          </cell>
          <cell r="E579" t="str">
            <v>CVLSUN</v>
          </cell>
          <cell r="F579" t="str">
            <v>CVL</v>
          </cell>
          <cell r="G579">
            <v>38820</v>
          </cell>
          <cell r="H579" t="str">
            <v>Active</v>
          </cell>
          <cell r="I579">
            <v>13238</v>
          </cell>
          <cell r="J579">
            <v>39344</v>
          </cell>
          <cell r="K579" t="str">
            <v>V</v>
          </cell>
          <cell r="L579" t="str">
            <v>CP</v>
          </cell>
          <cell r="M579" t="str">
            <v>0005</v>
          </cell>
          <cell r="N579">
            <v>52773.66</v>
          </cell>
          <cell r="O579">
            <v>147.18</v>
          </cell>
          <cell r="P579">
            <v>1766.38</v>
          </cell>
          <cell r="Q579">
            <v>3532.76</v>
          </cell>
          <cell r="R579">
            <v>49240.9</v>
          </cell>
          <cell r="S579">
            <v>20143.009999999998</v>
          </cell>
          <cell r="T579">
            <v>29</v>
          </cell>
          <cell r="U579">
            <v>320</v>
          </cell>
          <cell r="V579">
            <v>27</v>
          </cell>
          <cell r="W579">
            <v>320</v>
          </cell>
          <cell r="X579">
            <v>0</v>
          </cell>
        </row>
        <row r="580">
          <cell r="A580" t="str">
            <v>1131100</v>
          </cell>
          <cell r="B580">
            <v>1</v>
          </cell>
          <cell r="C580" t="str">
            <v>taxi sealed area (type P)</v>
          </cell>
          <cell r="D580" t="str">
            <v>42</v>
          </cell>
          <cell r="E580" t="str">
            <v>CVLSEA</v>
          </cell>
          <cell r="F580" t="str">
            <v>CVL</v>
          </cell>
          <cell r="G580">
            <v>38820</v>
          </cell>
          <cell r="H580" t="str">
            <v>Active</v>
          </cell>
          <cell r="I580">
            <v>2745</v>
          </cell>
          <cell r="J580">
            <v>39344</v>
          </cell>
          <cell r="K580" t="str">
            <v>V</v>
          </cell>
          <cell r="L580" t="str">
            <v>CP</v>
          </cell>
          <cell r="M580" t="str">
            <v>0006</v>
          </cell>
          <cell r="N580">
            <v>75537.570000000007</v>
          </cell>
          <cell r="O580">
            <v>388.67</v>
          </cell>
          <cell r="P580">
            <v>4663.6000000000004</v>
          </cell>
          <cell r="Q580">
            <v>9327.2000000000007</v>
          </cell>
          <cell r="R580">
            <v>66210.37000000001</v>
          </cell>
          <cell r="S580">
            <v>28831.69</v>
          </cell>
          <cell r="T580">
            <v>16</v>
          </cell>
          <cell r="U580">
            <v>72</v>
          </cell>
          <cell r="V580">
            <v>14</v>
          </cell>
          <cell r="W580">
            <v>72</v>
          </cell>
          <cell r="X580">
            <v>0</v>
          </cell>
        </row>
        <row r="581">
          <cell r="A581" t="str">
            <v>1131400</v>
          </cell>
          <cell r="B581">
            <v>1</v>
          </cell>
          <cell r="C581" t="str">
            <v>Platform formation</v>
          </cell>
          <cell r="D581" t="str">
            <v>42</v>
          </cell>
          <cell r="E581" t="str">
            <v>CVLPLA</v>
          </cell>
          <cell r="F581" t="str">
            <v>CVL</v>
          </cell>
          <cell r="G581">
            <v>38820</v>
          </cell>
          <cell r="H581" t="str">
            <v>Active</v>
          </cell>
          <cell r="I581">
            <v>2745</v>
          </cell>
          <cell r="J581">
            <v>39344</v>
          </cell>
          <cell r="K581" t="str">
            <v>V</v>
          </cell>
          <cell r="L581" t="str">
            <v>CP</v>
          </cell>
          <cell r="M581" t="str">
            <v>0006</v>
          </cell>
          <cell r="N581">
            <v>62174.25</v>
          </cell>
          <cell r="O581">
            <v>0</v>
          </cell>
          <cell r="P581">
            <v>0</v>
          </cell>
          <cell r="Q581">
            <v>0</v>
          </cell>
          <cell r="R581">
            <v>62174.25</v>
          </cell>
          <cell r="S581">
            <v>23731.09</v>
          </cell>
          <cell r="T581">
            <v>0</v>
          </cell>
          <cell r="U581">
            <v>0</v>
          </cell>
          <cell r="V581">
            <v>0</v>
          </cell>
          <cell r="W581">
            <v>0</v>
          </cell>
          <cell r="X581">
            <v>0</v>
          </cell>
        </row>
        <row r="582">
          <cell r="A582" t="str">
            <v>1131500</v>
          </cell>
          <cell r="B582">
            <v>1</v>
          </cell>
          <cell r="C582" t="str">
            <v>Main services</v>
          </cell>
          <cell r="D582" t="str">
            <v>42</v>
          </cell>
          <cell r="E582" t="str">
            <v>CVLSER</v>
          </cell>
          <cell r="F582" t="str">
            <v>CVL</v>
          </cell>
          <cell r="G582">
            <v>38820</v>
          </cell>
          <cell r="H582" t="str">
            <v>Active</v>
          </cell>
          <cell r="I582">
            <v>2745</v>
          </cell>
          <cell r="J582">
            <v>39344</v>
          </cell>
          <cell r="K582" t="str">
            <v>V</v>
          </cell>
          <cell r="L582" t="str">
            <v>CP</v>
          </cell>
          <cell r="M582" t="str">
            <v>0006</v>
          </cell>
          <cell r="N582">
            <v>38710.629999999997</v>
          </cell>
          <cell r="O582">
            <v>146.75</v>
          </cell>
          <cell r="P582">
            <v>1761.33</v>
          </cell>
          <cell r="Q582">
            <v>3522.66</v>
          </cell>
          <cell r="R582">
            <v>35187.97</v>
          </cell>
          <cell r="S582">
            <v>14775.34</v>
          </cell>
          <cell r="T582">
            <v>21</v>
          </cell>
          <cell r="U582">
            <v>357</v>
          </cell>
          <cell r="V582">
            <v>19</v>
          </cell>
          <cell r="W582">
            <v>357</v>
          </cell>
          <cell r="X582">
            <v>0</v>
          </cell>
        </row>
        <row r="583">
          <cell r="A583" t="str">
            <v>1131501</v>
          </cell>
          <cell r="B583">
            <v>1</v>
          </cell>
          <cell r="C583" t="str">
            <v>Sundry Items</v>
          </cell>
          <cell r="D583" t="str">
            <v>42</v>
          </cell>
          <cell r="E583" t="str">
            <v>CVLSUN</v>
          </cell>
          <cell r="F583" t="str">
            <v>CVL</v>
          </cell>
          <cell r="G583">
            <v>38820</v>
          </cell>
          <cell r="H583" t="str">
            <v>Active</v>
          </cell>
          <cell r="I583">
            <v>2745</v>
          </cell>
          <cell r="J583">
            <v>39344</v>
          </cell>
          <cell r="K583" t="str">
            <v>V</v>
          </cell>
          <cell r="L583" t="str">
            <v>CP</v>
          </cell>
          <cell r="M583" t="str">
            <v>0006</v>
          </cell>
          <cell r="N583">
            <v>10943.02</v>
          </cell>
          <cell r="O583">
            <v>30.55</v>
          </cell>
          <cell r="P583">
            <v>366.27</v>
          </cell>
          <cell r="Q583">
            <v>732.54</v>
          </cell>
          <cell r="R583">
            <v>10210.48</v>
          </cell>
          <cell r="S583">
            <v>4176.8100000000004</v>
          </cell>
          <cell r="T583">
            <v>29</v>
          </cell>
          <cell r="U583">
            <v>320</v>
          </cell>
          <cell r="V583">
            <v>27</v>
          </cell>
          <cell r="W583">
            <v>320</v>
          </cell>
          <cell r="X583">
            <v>0</v>
          </cell>
        </row>
        <row r="584">
          <cell r="A584" t="str">
            <v>1131600</v>
          </cell>
          <cell r="B584">
            <v>1</v>
          </cell>
          <cell r="C584" t="str">
            <v>Sealed area (type P)</v>
          </cell>
          <cell r="D584" t="str">
            <v>56</v>
          </cell>
          <cell r="E584" t="str">
            <v>CVLSEA</v>
          </cell>
          <cell r="F584" t="str">
            <v>CVL</v>
          </cell>
          <cell r="G584">
            <v>38820</v>
          </cell>
          <cell r="H584" t="str">
            <v>Active</v>
          </cell>
          <cell r="I584">
            <v>2886</v>
          </cell>
          <cell r="J584">
            <v>39344</v>
          </cell>
          <cell r="K584" t="str">
            <v>C</v>
          </cell>
          <cell r="L584" t="str">
            <v>EA</v>
          </cell>
          <cell r="M584" t="str">
            <v>0021</v>
          </cell>
          <cell r="N584">
            <v>79417.64</v>
          </cell>
          <cell r="O584">
            <v>0</v>
          </cell>
          <cell r="P584">
            <v>0</v>
          </cell>
          <cell r="Q584">
            <v>0</v>
          </cell>
          <cell r="R584">
            <v>79417.64</v>
          </cell>
          <cell r="S584">
            <v>40018.1</v>
          </cell>
          <cell r="T584">
            <v>16</v>
          </cell>
          <cell r="U584">
            <v>72</v>
          </cell>
          <cell r="V584">
            <v>16</v>
          </cell>
          <cell r="W584">
            <v>72</v>
          </cell>
          <cell r="X584">
            <v>0</v>
          </cell>
        </row>
        <row r="585">
          <cell r="A585" t="str">
            <v>1131900</v>
          </cell>
          <cell r="B585">
            <v>1</v>
          </cell>
          <cell r="C585" t="str">
            <v>Platform formation</v>
          </cell>
          <cell r="D585" t="str">
            <v>56</v>
          </cell>
          <cell r="E585" t="str">
            <v>CVLPLA</v>
          </cell>
          <cell r="F585" t="str">
            <v>CVL</v>
          </cell>
          <cell r="G585">
            <v>38820</v>
          </cell>
          <cell r="H585" t="str">
            <v>Active</v>
          </cell>
          <cell r="I585">
            <v>2886</v>
          </cell>
          <cell r="J585">
            <v>39344</v>
          </cell>
          <cell r="K585" t="str">
            <v>C</v>
          </cell>
          <cell r="L585" t="str">
            <v>EA</v>
          </cell>
          <cell r="M585" t="str">
            <v>0021</v>
          </cell>
          <cell r="N585">
            <v>65367.9</v>
          </cell>
          <cell r="O585">
            <v>0</v>
          </cell>
          <cell r="P585">
            <v>0</v>
          </cell>
          <cell r="Q585">
            <v>0</v>
          </cell>
          <cell r="R585">
            <v>65367.9</v>
          </cell>
          <cell r="S585">
            <v>32938.51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</row>
        <row r="586">
          <cell r="A586" t="str">
            <v>1132000</v>
          </cell>
          <cell r="B586">
            <v>1</v>
          </cell>
          <cell r="C586" t="str">
            <v>Main services</v>
          </cell>
          <cell r="D586" t="str">
            <v>56</v>
          </cell>
          <cell r="E586" t="str">
            <v>CVLSER</v>
          </cell>
          <cell r="F586" t="str">
            <v>CVL</v>
          </cell>
          <cell r="G586">
            <v>38820</v>
          </cell>
          <cell r="H586" t="str">
            <v>Active</v>
          </cell>
          <cell r="I586">
            <v>2886</v>
          </cell>
          <cell r="J586">
            <v>39344</v>
          </cell>
          <cell r="K586" t="str">
            <v>C</v>
          </cell>
          <cell r="L586" t="str">
            <v>EA</v>
          </cell>
          <cell r="M586" t="str">
            <v>0021</v>
          </cell>
          <cell r="N586">
            <v>40699.050000000003</v>
          </cell>
          <cell r="O586">
            <v>129.47999999999999</v>
          </cell>
          <cell r="P586">
            <v>1554.42</v>
          </cell>
          <cell r="Q586">
            <v>3108.84</v>
          </cell>
          <cell r="R586">
            <v>37590.210000000006</v>
          </cell>
          <cell r="S586">
            <v>20508.02</v>
          </cell>
          <cell r="T586">
            <v>21</v>
          </cell>
          <cell r="U586">
            <v>358</v>
          </cell>
          <cell r="V586">
            <v>19</v>
          </cell>
          <cell r="W586">
            <v>358</v>
          </cell>
          <cell r="X586">
            <v>0</v>
          </cell>
        </row>
        <row r="587">
          <cell r="A587" t="str">
            <v>1132001</v>
          </cell>
          <cell r="B587">
            <v>1</v>
          </cell>
          <cell r="C587" t="str">
            <v>Sundry Items</v>
          </cell>
          <cell r="D587" t="str">
            <v>56</v>
          </cell>
          <cell r="E587" t="str">
            <v>CVLSUN</v>
          </cell>
          <cell r="F587" t="str">
            <v>CVL</v>
          </cell>
          <cell r="G587">
            <v>38820</v>
          </cell>
          <cell r="H587" t="str">
            <v>Active</v>
          </cell>
          <cell r="I587">
            <v>2886</v>
          </cell>
          <cell r="J587">
            <v>39344</v>
          </cell>
          <cell r="K587" t="str">
            <v>C</v>
          </cell>
          <cell r="L587" t="str">
            <v>EA</v>
          </cell>
          <cell r="M587" t="str">
            <v>0021</v>
          </cell>
          <cell r="N587">
            <v>11505.12</v>
          </cell>
          <cell r="O587">
            <v>32.130000000000003</v>
          </cell>
          <cell r="P587">
            <v>385.12</v>
          </cell>
          <cell r="Q587">
            <v>770.24</v>
          </cell>
          <cell r="R587">
            <v>10734.880000000001</v>
          </cell>
          <cell r="S587">
            <v>5797.36</v>
          </cell>
          <cell r="T587">
            <v>29</v>
          </cell>
          <cell r="U587">
            <v>319</v>
          </cell>
          <cell r="V587">
            <v>27</v>
          </cell>
          <cell r="W587">
            <v>319</v>
          </cell>
          <cell r="X587">
            <v>0</v>
          </cell>
        </row>
        <row r="588">
          <cell r="A588" t="str">
            <v>1132100</v>
          </cell>
          <cell r="B588">
            <v>1</v>
          </cell>
          <cell r="C588" t="str">
            <v>Airside road south sealed area (type P)</v>
          </cell>
          <cell r="D588" t="str">
            <v>56</v>
          </cell>
          <cell r="E588" t="str">
            <v>CVLSEA</v>
          </cell>
          <cell r="F588" t="str">
            <v>CVL</v>
          </cell>
          <cell r="G588">
            <v>38820</v>
          </cell>
          <cell r="H588" t="str">
            <v>Active</v>
          </cell>
          <cell r="I588">
            <v>1348</v>
          </cell>
          <cell r="J588">
            <v>39344</v>
          </cell>
          <cell r="K588" t="str">
            <v>AC</v>
          </cell>
          <cell r="L588" t="str">
            <v>RO</v>
          </cell>
          <cell r="M588" t="str">
            <v>0006</v>
          </cell>
          <cell r="N588">
            <v>45203.94</v>
          </cell>
          <cell r="O588">
            <v>274.67</v>
          </cell>
          <cell r="P588">
            <v>3296.59</v>
          </cell>
          <cell r="Q588">
            <v>6593.18</v>
          </cell>
          <cell r="R588">
            <v>38610.76</v>
          </cell>
          <cell r="S588">
            <v>39801.379999999997</v>
          </cell>
          <cell r="T588">
            <v>13</v>
          </cell>
          <cell r="U588">
            <v>260</v>
          </cell>
          <cell r="V588">
            <v>11</v>
          </cell>
          <cell r="W588">
            <v>260</v>
          </cell>
          <cell r="X588">
            <v>0</v>
          </cell>
        </row>
        <row r="589">
          <cell r="A589" t="str">
            <v>1132400</v>
          </cell>
          <cell r="B589">
            <v>1</v>
          </cell>
          <cell r="C589" t="str">
            <v>Platform formation</v>
          </cell>
          <cell r="D589" t="str">
            <v>56</v>
          </cell>
          <cell r="E589" t="str">
            <v>CVLPLA</v>
          </cell>
          <cell r="F589" t="str">
            <v>CVL</v>
          </cell>
          <cell r="G589">
            <v>38820</v>
          </cell>
          <cell r="H589" t="str">
            <v>Active</v>
          </cell>
          <cell r="I589">
            <v>1348</v>
          </cell>
          <cell r="J589">
            <v>39344</v>
          </cell>
          <cell r="K589" t="str">
            <v>AC</v>
          </cell>
          <cell r="L589" t="str">
            <v>RO</v>
          </cell>
          <cell r="M589" t="str">
            <v>0006</v>
          </cell>
          <cell r="N589">
            <v>30532.2</v>
          </cell>
          <cell r="O589">
            <v>0</v>
          </cell>
          <cell r="P589">
            <v>0</v>
          </cell>
          <cell r="Q589">
            <v>0</v>
          </cell>
          <cell r="R589">
            <v>30532.2</v>
          </cell>
          <cell r="S589">
            <v>22137.96</v>
          </cell>
          <cell r="T589">
            <v>0</v>
          </cell>
          <cell r="U589">
            <v>0</v>
          </cell>
          <cell r="V589">
            <v>0</v>
          </cell>
          <cell r="W589">
            <v>0</v>
          </cell>
          <cell r="X589">
            <v>0</v>
          </cell>
        </row>
        <row r="590">
          <cell r="A590" t="str">
            <v>1132500</v>
          </cell>
          <cell r="B590">
            <v>1</v>
          </cell>
          <cell r="C590" t="str">
            <v>Main services</v>
          </cell>
          <cell r="D590" t="str">
            <v>56</v>
          </cell>
          <cell r="E590" t="str">
            <v>CVLSER</v>
          </cell>
          <cell r="F590" t="str">
            <v>CVL</v>
          </cell>
          <cell r="G590">
            <v>38820</v>
          </cell>
          <cell r="H590" t="str">
            <v>Active</v>
          </cell>
          <cell r="I590">
            <v>1348</v>
          </cell>
          <cell r="J590">
            <v>39344</v>
          </cell>
          <cell r="K590" t="str">
            <v>AC</v>
          </cell>
          <cell r="L590" t="str">
            <v>RO</v>
          </cell>
          <cell r="M590" t="str">
            <v>0006</v>
          </cell>
          <cell r="N590">
            <v>19009.810000000001</v>
          </cell>
          <cell r="O590">
            <v>64.56</v>
          </cell>
          <cell r="P590">
            <v>775.05</v>
          </cell>
          <cell r="Q590">
            <v>1550.1</v>
          </cell>
          <cell r="R590">
            <v>17459.710000000003</v>
          </cell>
          <cell r="S590">
            <v>15217.32</v>
          </cell>
          <cell r="T590">
            <v>21</v>
          </cell>
          <cell r="U590">
            <v>358</v>
          </cell>
          <cell r="V590">
            <v>19</v>
          </cell>
          <cell r="W590">
            <v>358</v>
          </cell>
          <cell r="X590">
            <v>0</v>
          </cell>
        </row>
        <row r="591">
          <cell r="A591" t="str">
            <v>1133100</v>
          </cell>
          <cell r="B591">
            <v>1</v>
          </cell>
          <cell r="C591" t="str">
            <v>Sealed area (type P)</v>
          </cell>
          <cell r="D591" t="str">
            <v>42</v>
          </cell>
          <cell r="E591" t="str">
            <v>CVLSEA</v>
          </cell>
          <cell r="F591" t="str">
            <v>CVL</v>
          </cell>
          <cell r="G591">
            <v>38820</v>
          </cell>
          <cell r="H591" t="str">
            <v>Active</v>
          </cell>
          <cell r="I591">
            <v>6474</v>
          </cell>
          <cell r="J591">
            <v>39344</v>
          </cell>
          <cell r="K591" t="str">
            <v>V</v>
          </cell>
          <cell r="L591" t="str">
            <v>CP</v>
          </cell>
          <cell r="M591" t="str">
            <v>0004</v>
          </cell>
          <cell r="N591">
            <v>489725.47</v>
          </cell>
          <cell r="O591">
            <v>2519.59</v>
          </cell>
          <cell r="P591">
            <v>30235.08</v>
          </cell>
          <cell r="Q591">
            <v>60470.16</v>
          </cell>
          <cell r="R591">
            <v>429255.30999999994</v>
          </cell>
          <cell r="S591">
            <v>186921.74</v>
          </cell>
          <cell r="T591">
            <v>16</v>
          </cell>
          <cell r="U591">
            <v>72</v>
          </cell>
          <cell r="V591">
            <v>14</v>
          </cell>
          <cell r="W591">
            <v>72</v>
          </cell>
          <cell r="X591">
            <v>0</v>
          </cell>
        </row>
        <row r="592">
          <cell r="A592" t="str">
            <v>1133300</v>
          </cell>
          <cell r="B592">
            <v>1</v>
          </cell>
          <cell r="C592" t="str">
            <v>Parking Spaces/Islands</v>
          </cell>
          <cell r="D592" t="str">
            <v>42</v>
          </cell>
          <cell r="E592" t="str">
            <v>CVLSEA</v>
          </cell>
          <cell r="F592" t="str">
            <v>CVL</v>
          </cell>
          <cell r="G592">
            <v>38820</v>
          </cell>
          <cell r="H592" t="str">
            <v>Active</v>
          </cell>
          <cell r="I592">
            <v>1</v>
          </cell>
          <cell r="J592">
            <v>39344</v>
          </cell>
          <cell r="K592" t="str">
            <v>V</v>
          </cell>
          <cell r="L592" t="str">
            <v>CP</v>
          </cell>
          <cell r="M592" t="str">
            <v>0004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  <cell r="X592">
            <v>0</v>
          </cell>
        </row>
        <row r="593">
          <cell r="A593" t="str">
            <v>1133400</v>
          </cell>
          <cell r="B593">
            <v>1</v>
          </cell>
          <cell r="C593" t="str">
            <v>Platform formation</v>
          </cell>
          <cell r="D593" t="str">
            <v>42</v>
          </cell>
          <cell r="E593" t="str">
            <v>CVLPLA</v>
          </cell>
          <cell r="F593" t="str">
            <v>CVL</v>
          </cell>
          <cell r="G593">
            <v>38820</v>
          </cell>
          <cell r="H593" t="str">
            <v>Active</v>
          </cell>
          <cell r="I593">
            <v>6474</v>
          </cell>
          <cell r="J593">
            <v>39344</v>
          </cell>
          <cell r="K593" t="str">
            <v>V</v>
          </cell>
          <cell r="L593" t="str">
            <v>CP</v>
          </cell>
          <cell r="M593" t="str">
            <v>0004</v>
          </cell>
          <cell r="N593">
            <v>146636.1</v>
          </cell>
          <cell r="O593">
            <v>0</v>
          </cell>
          <cell r="P593">
            <v>0</v>
          </cell>
          <cell r="Q593">
            <v>0</v>
          </cell>
          <cell r="R593">
            <v>146636.1</v>
          </cell>
          <cell r="S593">
            <v>55969.06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  <cell r="X593">
            <v>0</v>
          </cell>
        </row>
        <row r="594">
          <cell r="A594" t="str">
            <v>1133500</v>
          </cell>
          <cell r="B594">
            <v>1</v>
          </cell>
          <cell r="C594" t="str">
            <v>Main services</v>
          </cell>
          <cell r="D594" t="str">
            <v>42</v>
          </cell>
          <cell r="E594" t="str">
            <v>CVLSER</v>
          </cell>
          <cell r="F594" t="str">
            <v>CVL</v>
          </cell>
          <cell r="G594">
            <v>38820</v>
          </cell>
          <cell r="H594" t="str">
            <v>Active</v>
          </cell>
          <cell r="I594">
            <v>6474</v>
          </cell>
          <cell r="J594">
            <v>39344</v>
          </cell>
          <cell r="K594" t="str">
            <v>V</v>
          </cell>
          <cell r="L594" t="str">
            <v>CP</v>
          </cell>
          <cell r="M594" t="str">
            <v>0004</v>
          </cell>
          <cell r="N594">
            <v>91297.86</v>
          </cell>
          <cell r="O594">
            <v>346.09</v>
          </cell>
          <cell r="P594">
            <v>4153.5200000000004</v>
          </cell>
          <cell r="Q594">
            <v>8307.0400000000009</v>
          </cell>
          <cell r="R594">
            <v>82990.820000000007</v>
          </cell>
          <cell r="S594">
            <v>34847.19</v>
          </cell>
          <cell r="T594">
            <v>21</v>
          </cell>
          <cell r="U594">
            <v>358</v>
          </cell>
          <cell r="V594">
            <v>19</v>
          </cell>
          <cell r="W594">
            <v>358</v>
          </cell>
          <cell r="X594">
            <v>0</v>
          </cell>
        </row>
        <row r="595">
          <cell r="A595" t="str">
            <v>1133501</v>
          </cell>
          <cell r="B595">
            <v>1</v>
          </cell>
          <cell r="C595" t="str">
            <v>Sundry Items</v>
          </cell>
          <cell r="D595" t="str">
            <v>42</v>
          </cell>
          <cell r="E595" t="str">
            <v>CVLSUN</v>
          </cell>
          <cell r="F595" t="str">
            <v>CVL</v>
          </cell>
          <cell r="G595">
            <v>38820</v>
          </cell>
          <cell r="H595" t="str">
            <v>Active</v>
          </cell>
          <cell r="I595">
            <v>6474</v>
          </cell>
          <cell r="J595">
            <v>39344</v>
          </cell>
          <cell r="K595" t="str">
            <v>V</v>
          </cell>
          <cell r="L595" t="str">
            <v>CP</v>
          </cell>
          <cell r="M595" t="str">
            <v>0004</v>
          </cell>
          <cell r="N595">
            <v>25808.78</v>
          </cell>
          <cell r="O595">
            <v>71.95</v>
          </cell>
          <cell r="P595">
            <v>863.84</v>
          </cell>
          <cell r="Q595">
            <v>1727.68</v>
          </cell>
          <cell r="R595">
            <v>24081.1</v>
          </cell>
          <cell r="S595">
            <v>9850.8700000000008</v>
          </cell>
          <cell r="T595">
            <v>29</v>
          </cell>
          <cell r="U595">
            <v>320</v>
          </cell>
          <cell r="V595">
            <v>27</v>
          </cell>
          <cell r="W595">
            <v>320</v>
          </cell>
          <cell r="X595">
            <v>0</v>
          </cell>
        </row>
        <row r="596">
          <cell r="A596" t="str">
            <v>1133700</v>
          </cell>
          <cell r="B596">
            <v>1</v>
          </cell>
          <cell r="C596" t="str">
            <v>Apron (type F)</v>
          </cell>
          <cell r="D596" t="str">
            <v>62</v>
          </cell>
          <cell r="E596" t="str">
            <v>CVLRUN</v>
          </cell>
          <cell r="F596" t="str">
            <v>CVL</v>
          </cell>
          <cell r="G596">
            <v>38820</v>
          </cell>
          <cell r="H596" t="str">
            <v>Active</v>
          </cell>
          <cell r="I596">
            <v>20678</v>
          </cell>
          <cell r="J596">
            <v>39344</v>
          </cell>
          <cell r="K596" t="str">
            <v>AC</v>
          </cell>
          <cell r="L596" t="str">
            <v>AP</v>
          </cell>
          <cell r="M596" t="str">
            <v>0007</v>
          </cell>
          <cell r="N596">
            <v>943292.77</v>
          </cell>
          <cell r="O596">
            <v>0</v>
          </cell>
          <cell r="P596">
            <v>0</v>
          </cell>
          <cell r="Q596">
            <v>0</v>
          </cell>
          <cell r="R596">
            <v>943292.77</v>
          </cell>
          <cell r="S596">
            <v>89145.77</v>
          </cell>
          <cell r="T596">
            <v>99</v>
          </cell>
          <cell r="U596">
            <v>0</v>
          </cell>
          <cell r="V596">
            <v>99</v>
          </cell>
          <cell r="W596">
            <v>0</v>
          </cell>
          <cell r="X596">
            <v>0</v>
          </cell>
        </row>
        <row r="597">
          <cell r="A597" t="str">
            <v>1133800</v>
          </cell>
          <cell r="B597">
            <v>1</v>
          </cell>
          <cell r="C597" t="str">
            <v>Apron (type G)</v>
          </cell>
          <cell r="D597" t="str">
            <v>62</v>
          </cell>
          <cell r="E597" t="str">
            <v>CVLRUN</v>
          </cell>
          <cell r="F597" t="str">
            <v>CVL</v>
          </cell>
          <cell r="G597">
            <v>38820</v>
          </cell>
          <cell r="H597" t="str">
            <v>Active</v>
          </cell>
          <cell r="I597">
            <v>18350</v>
          </cell>
          <cell r="J597">
            <v>39344</v>
          </cell>
          <cell r="K597" t="str">
            <v>AC</v>
          </cell>
          <cell r="L597" t="str">
            <v>AP</v>
          </cell>
          <cell r="M597" t="str">
            <v>0007</v>
          </cell>
          <cell r="N597">
            <v>245306.15</v>
          </cell>
          <cell r="O597">
            <v>5757.23</v>
          </cell>
          <cell r="P597">
            <v>69087.09</v>
          </cell>
          <cell r="Q597">
            <v>138174.18</v>
          </cell>
          <cell r="R597">
            <v>107131.97</v>
          </cell>
          <cell r="S597">
            <v>379399.03</v>
          </cell>
          <cell r="T597">
            <v>3</v>
          </cell>
          <cell r="U597">
            <v>201</v>
          </cell>
          <cell r="V597">
            <v>1</v>
          </cell>
          <cell r="W597">
            <v>201</v>
          </cell>
          <cell r="X597">
            <v>0</v>
          </cell>
        </row>
        <row r="598">
          <cell r="A598" t="str">
            <v>1134000</v>
          </cell>
          <cell r="B598">
            <v>1</v>
          </cell>
          <cell r="C598" t="str">
            <v>Platform formation</v>
          </cell>
          <cell r="D598" t="str">
            <v>62</v>
          </cell>
          <cell r="E598" t="str">
            <v>CVLPLA</v>
          </cell>
          <cell r="F598" t="str">
            <v>CVL</v>
          </cell>
          <cell r="G598">
            <v>38820</v>
          </cell>
          <cell r="H598" t="str">
            <v>Active</v>
          </cell>
          <cell r="I598">
            <v>21605</v>
          </cell>
          <cell r="J598">
            <v>39344</v>
          </cell>
          <cell r="K598" t="str">
            <v>AC</v>
          </cell>
          <cell r="L598" t="str">
            <v>AP</v>
          </cell>
          <cell r="M598" t="str">
            <v>0007</v>
          </cell>
          <cell r="N598">
            <v>968105.37</v>
          </cell>
          <cell r="O598">
            <v>0</v>
          </cell>
          <cell r="P598">
            <v>0</v>
          </cell>
          <cell r="Q598">
            <v>0</v>
          </cell>
          <cell r="R598">
            <v>968105.37</v>
          </cell>
          <cell r="S598">
            <v>746996.18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</row>
        <row r="599">
          <cell r="A599" t="str">
            <v>1134100</v>
          </cell>
          <cell r="B599">
            <v>1</v>
          </cell>
          <cell r="C599" t="str">
            <v>Sundry area</v>
          </cell>
          <cell r="D599" t="str">
            <v>62</v>
          </cell>
          <cell r="E599" t="str">
            <v>CVLSUN</v>
          </cell>
          <cell r="F599" t="str">
            <v>CVL</v>
          </cell>
          <cell r="G599">
            <v>38820</v>
          </cell>
          <cell r="H599" t="str">
            <v>Active</v>
          </cell>
          <cell r="I599">
            <v>21605</v>
          </cell>
          <cell r="J599">
            <v>39344</v>
          </cell>
          <cell r="K599" t="str">
            <v>AC</v>
          </cell>
          <cell r="L599" t="str">
            <v>AP</v>
          </cell>
          <cell r="M599" t="str">
            <v>0007</v>
          </cell>
          <cell r="N599">
            <v>86128.94</v>
          </cell>
          <cell r="O599">
            <v>240.22</v>
          </cell>
          <cell r="P599">
            <v>2883.08</v>
          </cell>
          <cell r="Q599">
            <v>5766.16</v>
          </cell>
          <cell r="R599">
            <v>80362.78</v>
          </cell>
          <cell r="S599">
            <v>58172.52</v>
          </cell>
          <cell r="T599">
            <v>29</v>
          </cell>
          <cell r="U599">
            <v>319</v>
          </cell>
          <cell r="V599">
            <v>27</v>
          </cell>
          <cell r="W599">
            <v>319</v>
          </cell>
          <cell r="X599">
            <v>0</v>
          </cell>
        </row>
        <row r="600">
          <cell r="A600" t="str">
            <v>1134200</v>
          </cell>
          <cell r="B600">
            <v>1</v>
          </cell>
          <cell r="C600" t="str">
            <v>Main services</v>
          </cell>
          <cell r="D600" t="str">
            <v>62</v>
          </cell>
          <cell r="E600" t="str">
            <v>CVLSER</v>
          </cell>
          <cell r="F600" t="str">
            <v>CVL</v>
          </cell>
          <cell r="G600">
            <v>38820</v>
          </cell>
          <cell r="H600" t="str">
            <v>Active</v>
          </cell>
          <cell r="I600">
            <v>21605</v>
          </cell>
          <cell r="J600">
            <v>39344</v>
          </cell>
          <cell r="K600" t="str">
            <v>AC</v>
          </cell>
          <cell r="L600" t="str">
            <v>AP</v>
          </cell>
          <cell r="M600" t="str">
            <v>0007</v>
          </cell>
          <cell r="N600">
            <v>304678.75</v>
          </cell>
          <cell r="O600">
            <v>957.96</v>
          </cell>
          <cell r="P600">
            <v>11496.18</v>
          </cell>
          <cell r="Q600">
            <v>22992.36</v>
          </cell>
          <cell r="R600">
            <v>281686.39</v>
          </cell>
          <cell r="S600">
            <v>180646.1</v>
          </cell>
          <cell r="T600">
            <v>21</v>
          </cell>
          <cell r="U600">
            <v>358</v>
          </cell>
          <cell r="V600">
            <v>19</v>
          </cell>
          <cell r="W600">
            <v>358</v>
          </cell>
          <cell r="X600">
            <v>0</v>
          </cell>
        </row>
        <row r="601">
          <cell r="A601" t="str">
            <v>1134300</v>
          </cell>
          <cell r="B601">
            <v>1</v>
          </cell>
          <cell r="C601" t="str">
            <v>Apron (type F)</v>
          </cell>
          <cell r="D601" t="str">
            <v>62</v>
          </cell>
          <cell r="E601" t="str">
            <v>CVLRUN</v>
          </cell>
          <cell r="F601" t="str">
            <v>CVL</v>
          </cell>
          <cell r="G601">
            <v>38820</v>
          </cell>
          <cell r="H601" t="str">
            <v>Active</v>
          </cell>
          <cell r="I601">
            <v>5461</v>
          </cell>
          <cell r="J601">
            <v>39344</v>
          </cell>
          <cell r="K601" t="str">
            <v>AC</v>
          </cell>
          <cell r="L601" t="str">
            <v>AP</v>
          </cell>
          <cell r="M601" t="str">
            <v>0006</v>
          </cell>
          <cell r="N601">
            <v>322120.53999999998</v>
          </cell>
          <cell r="O601">
            <v>0</v>
          </cell>
          <cell r="P601">
            <v>0</v>
          </cell>
          <cell r="Q601">
            <v>0</v>
          </cell>
          <cell r="R601">
            <v>322120.53999999998</v>
          </cell>
          <cell r="S601">
            <v>32578.92</v>
          </cell>
          <cell r="T601">
            <v>17</v>
          </cell>
          <cell r="U601">
            <v>5</v>
          </cell>
          <cell r="V601">
            <v>17</v>
          </cell>
          <cell r="W601">
            <v>5</v>
          </cell>
          <cell r="X601">
            <v>0</v>
          </cell>
        </row>
        <row r="602">
          <cell r="A602" t="str">
            <v>1134400</v>
          </cell>
          <cell r="B602">
            <v>1</v>
          </cell>
          <cell r="C602" t="str">
            <v>Platform formation</v>
          </cell>
          <cell r="D602" t="str">
            <v>62</v>
          </cell>
          <cell r="E602" t="str">
            <v>CVLPLA</v>
          </cell>
          <cell r="F602" t="str">
            <v>CVL</v>
          </cell>
          <cell r="G602">
            <v>38820</v>
          </cell>
          <cell r="H602" t="str">
            <v>Active</v>
          </cell>
          <cell r="I602">
            <v>5541</v>
          </cell>
          <cell r="J602">
            <v>39344</v>
          </cell>
          <cell r="K602" t="str">
            <v>AC</v>
          </cell>
          <cell r="L602" t="str">
            <v>AP</v>
          </cell>
          <cell r="M602" t="str">
            <v>0006</v>
          </cell>
          <cell r="N602">
            <v>248288.45</v>
          </cell>
          <cell r="O602">
            <v>0</v>
          </cell>
          <cell r="P602">
            <v>0</v>
          </cell>
          <cell r="Q602">
            <v>0</v>
          </cell>
          <cell r="R602">
            <v>248288.45</v>
          </cell>
          <cell r="S602">
            <v>168934.29</v>
          </cell>
          <cell r="T602">
            <v>0</v>
          </cell>
          <cell r="U602">
            <v>0</v>
          </cell>
          <cell r="V602">
            <v>0</v>
          </cell>
          <cell r="W602">
            <v>0</v>
          </cell>
          <cell r="X602">
            <v>0</v>
          </cell>
        </row>
        <row r="603">
          <cell r="A603" t="str">
            <v>1134500</v>
          </cell>
          <cell r="B603">
            <v>1</v>
          </cell>
          <cell r="C603" t="str">
            <v>Sundry area</v>
          </cell>
          <cell r="D603" t="str">
            <v>62</v>
          </cell>
          <cell r="E603" t="str">
            <v>CVLSUN</v>
          </cell>
          <cell r="F603" t="str">
            <v>CVL</v>
          </cell>
          <cell r="G603">
            <v>38820</v>
          </cell>
          <cell r="H603" t="str">
            <v>Active</v>
          </cell>
          <cell r="I603">
            <v>5541</v>
          </cell>
          <cell r="J603">
            <v>39344</v>
          </cell>
          <cell r="K603" t="str">
            <v>AC</v>
          </cell>
          <cell r="L603" t="str">
            <v>AP</v>
          </cell>
          <cell r="M603" t="str">
            <v>0006</v>
          </cell>
          <cell r="N603">
            <v>22089.35</v>
          </cell>
          <cell r="O603">
            <v>61.6</v>
          </cell>
          <cell r="P603">
            <v>739.42</v>
          </cell>
          <cell r="Q603">
            <v>1478.84</v>
          </cell>
          <cell r="R603">
            <v>20610.509999999998</v>
          </cell>
          <cell r="S603">
            <v>7395.99</v>
          </cell>
          <cell r="T603">
            <v>29</v>
          </cell>
          <cell r="U603">
            <v>319</v>
          </cell>
          <cell r="V603">
            <v>27</v>
          </cell>
          <cell r="W603">
            <v>319</v>
          </cell>
          <cell r="X603">
            <v>0</v>
          </cell>
        </row>
        <row r="604">
          <cell r="A604" t="str">
            <v>1134600</v>
          </cell>
          <cell r="B604">
            <v>1</v>
          </cell>
          <cell r="C604" t="str">
            <v>Main services</v>
          </cell>
          <cell r="D604" t="str">
            <v>62</v>
          </cell>
          <cell r="E604" t="str">
            <v>CVLSER</v>
          </cell>
          <cell r="F604" t="str">
            <v>CVL</v>
          </cell>
          <cell r="G604">
            <v>38820</v>
          </cell>
          <cell r="H604" t="str">
            <v>Active</v>
          </cell>
          <cell r="I604">
            <v>5541</v>
          </cell>
          <cell r="J604">
            <v>39344</v>
          </cell>
          <cell r="K604" t="str">
            <v>AC</v>
          </cell>
          <cell r="L604" t="str">
            <v>AP</v>
          </cell>
          <cell r="M604" t="str">
            <v>0006</v>
          </cell>
          <cell r="N604">
            <v>78140.479999999996</v>
          </cell>
          <cell r="O604">
            <v>245.45</v>
          </cell>
          <cell r="P604">
            <v>2945.4</v>
          </cell>
          <cell r="Q604">
            <v>5890.8</v>
          </cell>
          <cell r="R604">
            <v>72249.679999999993</v>
          </cell>
          <cell r="S604">
            <v>15444.67</v>
          </cell>
          <cell r="T604">
            <v>21</v>
          </cell>
          <cell r="U604">
            <v>358</v>
          </cell>
          <cell r="V604">
            <v>19</v>
          </cell>
          <cell r="W604">
            <v>358</v>
          </cell>
          <cell r="X604">
            <v>0</v>
          </cell>
        </row>
        <row r="605">
          <cell r="A605" t="str">
            <v>1134900</v>
          </cell>
          <cell r="B605">
            <v>1</v>
          </cell>
          <cell r="C605" t="str">
            <v>Sealed area (type G)</v>
          </cell>
          <cell r="D605" t="str">
            <v>62</v>
          </cell>
          <cell r="E605" t="str">
            <v>CVLSEA</v>
          </cell>
          <cell r="F605" t="str">
            <v>CVL</v>
          </cell>
          <cell r="G605">
            <v>38820</v>
          </cell>
          <cell r="H605" t="str">
            <v>Active</v>
          </cell>
          <cell r="I605">
            <v>8584</v>
          </cell>
          <cell r="J605">
            <v>39344</v>
          </cell>
          <cell r="K605" t="str">
            <v>AC</v>
          </cell>
          <cell r="L605" t="str">
            <v>AP</v>
          </cell>
          <cell r="M605" t="str">
            <v>0008</v>
          </cell>
          <cell r="N605">
            <v>440356.91</v>
          </cell>
          <cell r="O605">
            <v>2470.77</v>
          </cell>
          <cell r="P605">
            <v>29649.57</v>
          </cell>
          <cell r="Q605">
            <v>59299.14</v>
          </cell>
          <cell r="R605">
            <v>381057.76999999996</v>
          </cell>
          <cell r="S605">
            <v>338810.45</v>
          </cell>
          <cell r="T605">
            <v>14</v>
          </cell>
          <cell r="U605">
            <v>311</v>
          </cell>
          <cell r="V605">
            <v>12</v>
          </cell>
          <cell r="W605">
            <v>311</v>
          </cell>
          <cell r="X605">
            <v>0</v>
          </cell>
        </row>
        <row r="606">
          <cell r="A606" t="str">
            <v>1135000</v>
          </cell>
          <cell r="B606">
            <v>1</v>
          </cell>
          <cell r="C606" t="str">
            <v>Platform formation</v>
          </cell>
          <cell r="D606" t="str">
            <v>62</v>
          </cell>
          <cell r="E606" t="str">
            <v>CVLPLA</v>
          </cell>
          <cell r="F606" t="str">
            <v>CVL</v>
          </cell>
          <cell r="G606">
            <v>38820</v>
          </cell>
          <cell r="H606" t="str">
            <v>Active</v>
          </cell>
          <cell r="I606">
            <v>8584</v>
          </cell>
          <cell r="J606">
            <v>39344</v>
          </cell>
          <cell r="K606" t="str">
            <v>AC</v>
          </cell>
          <cell r="L606" t="str">
            <v>AP</v>
          </cell>
          <cell r="M606" t="str">
            <v>0008</v>
          </cell>
          <cell r="N606">
            <v>384643.21</v>
          </cell>
          <cell r="O606">
            <v>0</v>
          </cell>
          <cell r="P606">
            <v>0</v>
          </cell>
          <cell r="Q606">
            <v>0</v>
          </cell>
          <cell r="R606">
            <v>384643.21</v>
          </cell>
          <cell r="S606">
            <v>327470.05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</row>
        <row r="607">
          <cell r="A607" t="str">
            <v>1135200</v>
          </cell>
          <cell r="B607">
            <v>1</v>
          </cell>
          <cell r="C607" t="str">
            <v>Sundry area</v>
          </cell>
          <cell r="D607" t="str">
            <v>62</v>
          </cell>
          <cell r="E607" t="str">
            <v>CVLSUN</v>
          </cell>
          <cell r="F607" t="str">
            <v>CVL</v>
          </cell>
          <cell r="G607">
            <v>38820</v>
          </cell>
          <cell r="H607" t="str">
            <v>Active</v>
          </cell>
          <cell r="I607">
            <v>8584</v>
          </cell>
          <cell r="J607">
            <v>39344</v>
          </cell>
          <cell r="K607" t="str">
            <v>AC</v>
          </cell>
          <cell r="L607" t="str">
            <v>AP</v>
          </cell>
          <cell r="M607" t="str">
            <v>0008</v>
          </cell>
          <cell r="N607">
            <v>34220.36</v>
          </cell>
          <cell r="O607">
            <v>95.43</v>
          </cell>
          <cell r="P607">
            <v>1145.49</v>
          </cell>
          <cell r="Q607">
            <v>2290.98</v>
          </cell>
          <cell r="R607">
            <v>31929.38</v>
          </cell>
          <cell r="S607">
            <v>24993.34</v>
          </cell>
          <cell r="T607">
            <v>29</v>
          </cell>
          <cell r="U607">
            <v>319</v>
          </cell>
          <cell r="V607">
            <v>27</v>
          </cell>
          <cell r="W607">
            <v>319</v>
          </cell>
          <cell r="X607">
            <v>0</v>
          </cell>
        </row>
        <row r="608">
          <cell r="A608" t="str">
            <v>1135600</v>
          </cell>
          <cell r="B608">
            <v>1</v>
          </cell>
          <cell r="C608" t="str">
            <v>Platform formation</v>
          </cell>
          <cell r="D608" t="str">
            <v>22</v>
          </cell>
          <cell r="E608" t="str">
            <v>CVLPLA</v>
          </cell>
          <cell r="F608" t="str">
            <v>CVL</v>
          </cell>
          <cell r="G608">
            <v>38820</v>
          </cell>
          <cell r="H608" t="str">
            <v>Active</v>
          </cell>
          <cell r="I608">
            <v>4981</v>
          </cell>
          <cell r="J608">
            <v>39344</v>
          </cell>
          <cell r="K608" t="str">
            <v>F</v>
          </cell>
          <cell r="L608" t="str">
            <v>WA</v>
          </cell>
          <cell r="M608" t="str">
            <v>0002</v>
          </cell>
          <cell r="N608">
            <v>150426.20000000001</v>
          </cell>
          <cell r="O608">
            <v>0</v>
          </cell>
          <cell r="P608">
            <v>0</v>
          </cell>
          <cell r="Q608">
            <v>0</v>
          </cell>
          <cell r="R608">
            <v>150426.20000000001</v>
          </cell>
          <cell r="S608">
            <v>109282.89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</row>
        <row r="609">
          <cell r="A609" t="str">
            <v>1135700</v>
          </cell>
          <cell r="B609">
            <v>1</v>
          </cell>
          <cell r="C609" t="str">
            <v>Main services</v>
          </cell>
          <cell r="D609" t="str">
            <v>22</v>
          </cell>
          <cell r="E609" t="str">
            <v>CVLSER</v>
          </cell>
          <cell r="F609" t="str">
            <v>CVL</v>
          </cell>
          <cell r="G609">
            <v>38820</v>
          </cell>
          <cell r="H609" t="str">
            <v>Active</v>
          </cell>
          <cell r="I609">
            <v>4981</v>
          </cell>
          <cell r="J609">
            <v>39344</v>
          </cell>
          <cell r="K609" t="str">
            <v>F</v>
          </cell>
          <cell r="L609" t="str">
            <v>WA</v>
          </cell>
          <cell r="M609" t="str">
            <v>0002</v>
          </cell>
          <cell r="N609">
            <v>70243.22</v>
          </cell>
          <cell r="O609">
            <v>229.67</v>
          </cell>
          <cell r="P609">
            <v>2755.6</v>
          </cell>
          <cell r="Q609">
            <v>5511.2</v>
          </cell>
          <cell r="R609">
            <v>64732.020000000004</v>
          </cell>
          <cell r="S609">
            <v>48831.77</v>
          </cell>
          <cell r="T609">
            <v>21</v>
          </cell>
          <cell r="U609">
            <v>358</v>
          </cell>
          <cell r="V609">
            <v>19</v>
          </cell>
          <cell r="W609">
            <v>358</v>
          </cell>
          <cell r="X609">
            <v>0</v>
          </cell>
        </row>
        <row r="610">
          <cell r="A610" t="str">
            <v>1135701</v>
          </cell>
          <cell r="B610">
            <v>1</v>
          </cell>
          <cell r="C610" t="str">
            <v>Sundry Items</v>
          </cell>
          <cell r="D610" t="str">
            <v>22</v>
          </cell>
          <cell r="E610" t="str">
            <v>CVLSUN</v>
          </cell>
          <cell r="F610" t="str">
            <v>CVL</v>
          </cell>
          <cell r="G610">
            <v>38820</v>
          </cell>
          <cell r="H610" t="str">
            <v>Active</v>
          </cell>
          <cell r="I610">
            <v>4981</v>
          </cell>
          <cell r="J610">
            <v>39344</v>
          </cell>
          <cell r="K610" t="str">
            <v>F</v>
          </cell>
          <cell r="L610" t="str">
            <v>WA</v>
          </cell>
          <cell r="M610" t="str">
            <v>0002</v>
          </cell>
          <cell r="N610">
            <v>19856.900000000001</v>
          </cell>
          <cell r="O610">
            <v>55.4</v>
          </cell>
          <cell r="P610">
            <v>664.69</v>
          </cell>
          <cell r="Q610">
            <v>1329.38</v>
          </cell>
          <cell r="R610">
            <v>18527.52</v>
          </cell>
          <cell r="S610">
            <v>14939.28</v>
          </cell>
          <cell r="T610">
            <v>29</v>
          </cell>
          <cell r="U610">
            <v>319</v>
          </cell>
          <cell r="V610">
            <v>27</v>
          </cell>
          <cell r="W610">
            <v>319</v>
          </cell>
          <cell r="X610">
            <v>0</v>
          </cell>
        </row>
        <row r="611">
          <cell r="A611" t="str">
            <v>1136000</v>
          </cell>
          <cell r="B611">
            <v>1</v>
          </cell>
          <cell r="C611" t="str">
            <v>Sealed area (type T)</v>
          </cell>
          <cell r="D611" t="str">
            <v>62</v>
          </cell>
          <cell r="E611" t="str">
            <v>CVLSEA</v>
          </cell>
          <cell r="F611" t="str">
            <v>CVL</v>
          </cell>
          <cell r="G611">
            <v>38820</v>
          </cell>
          <cell r="H611" t="str">
            <v>Active</v>
          </cell>
          <cell r="I611">
            <v>1579</v>
          </cell>
          <cell r="J611">
            <v>39344</v>
          </cell>
          <cell r="K611" t="str">
            <v>AC</v>
          </cell>
          <cell r="L611" t="str">
            <v>AP</v>
          </cell>
          <cell r="M611" t="str">
            <v>0010</v>
          </cell>
          <cell r="N611">
            <v>35735.74</v>
          </cell>
          <cell r="O611">
            <v>0</v>
          </cell>
          <cell r="P611">
            <v>0</v>
          </cell>
          <cell r="Q611">
            <v>0</v>
          </cell>
          <cell r="R611">
            <v>35735.74</v>
          </cell>
          <cell r="S611">
            <v>0</v>
          </cell>
          <cell r="T611">
            <v>25</v>
          </cell>
          <cell r="U611">
            <v>353</v>
          </cell>
          <cell r="V611">
            <v>25</v>
          </cell>
          <cell r="W611">
            <v>353</v>
          </cell>
          <cell r="X611">
            <v>0</v>
          </cell>
        </row>
        <row r="612">
          <cell r="A612" t="str">
            <v>1136100</v>
          </cell>
          <cell r="B612">
            <v>1</v>
          </cell>
          <cell r="C612" t="str">
            <v>Platform formation</v>
          </cell>
          <cell r="D612" t="str">
            <v>62</v>
          </cell>
          <cell r="E612" t="str">
            <v>CVLPLA</v>
          </cell>
          <cell r="F612" t="str">
            <v>CVL</v>
          </cell>
          <cell r="G612">
            <v>38820</v>
          </cell>
          <cell r="H612" t="str">
            <v>Active</v>
          </cell>
          <cell r="I612">
            <v>1579</v>
          </cell>
          <cell r="J612">
            <v>39344</v>
          </cell>
          <cell r="K612" t="str">
            <v>AC</v>
          </cell>
          <cell r="L612" t="str">
            <v>AP</v>
          </cell>
          <cell r="M612" t="str">
            <v>0010</v>
          </cell>
          <cell r="N612">
            <v>11921.45</v>
          </cell>
          <cell r="O612">
            <v>0</v>
          </cell>
          <cell r="P612">
            <v>0</v>
          </cell>
          <cell r="Q612">
            <v>0</v>
          </cell>
          <cell r="R612">
            <v>11921.45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</row>
        <row r="613">
          <cell r="A613" t="str">
            <v>1136200</v>
          </cell>
          <cell r="B613">
            <v>1</v>
          </cell>
          <cell r="C613" t="str">
            <v>Main services</v>
          </cell>
          <cell r="D613" t="str">
            <v>62</v>
          </cell>
          <cell r="E613" t="str">
            <v>CVLSER</v>
          </cell>
          <cell r="F613" t="str">
            <v>CVL</v>
          </cell>
          <cell r="G613">
            <v>38820</v>
          </cell>
          <cell r="H613" t="str">
            <v>Active</v>
          </cell>
          <cell r="I613">
            <v>1579</v>
          </cell>
          <cell r="J613">
            <v>39344</v>
          </cell>
          <cell r="K613" t="str">
            <v>AC</v>
          </cell>
          <cell r="L613" t="str">
            <v>AP</v>
          </cell>
          <cell r="M613" t="str">
            <v>0010</v>
          </cell>
          <cell r="N613">
            <v>22267.43</v>
          </cell>
          <cell r="O613">
            <v>0</v>
          </cell>
          <cell r="P613">
            <v>0</v>
          </cell>
          <cell r="Q613">
            <v>0</v>
          </cell>
          <cell r="R613">
            <v>22267.43</v>
          </cell>
          <cell r="S613">
            <v>0</v>
          </cell>
          <cell r="T613">
            <v>21</v>
          </cell>
          <cell r="U613">
            <v>358</v>
          </cell>
          <cell r="V613">
            <v>21</v>
          </cell>
          <cell r="W613">
            <v>358</v>
          </cell>
          <cell r="X613">
            <v>0</v>
          </cell>
        </row>
        <row r="614">
          <cell r="A614" t="str">
            <v>1136201</v>
          </cell>
          <cell r="B614">
            <v>1</v>
          </cell>
          <cell r="C614" t="str">
            <v>Sundry Items</v>
          </cell>
          <cell r="D614" t="str">
            <v>62</v>
          </cell>
          <cell r="E614" t="str">
            <v>CVLSUN</v>
          </cell>
          <cell r="F614" t="str">
            <v>CVL</v>
          </cell>
          <cell r="G614">
            <v>38820</v>
          </cell>
          <cell r="H614" t="str">
            <v>Active</v>
          </cell>
          <cell r="I614">
            <v>1579</v>
          </cell>
          <cell r="J614">
            <v>39344</v>
          </cell>
          <cell r="K614" t="str">
            <v>AC</v>
          </cell>
          <cell r="L614" t="str">
            <v>AP</v>
          </cell>
          <cell r="M614" t="str">
            <v>0010</v>
          </cell>
          <cell r="N614">
            <v>6294.73</v>
          </cell>
          <cell r="O614">
            <v>17.55</v>
          </cell>
          <cell r="P614">
            <v>210.71</v>
          </cell>
          <cell r="Q614">
            <v>421.42</v>
          </cell>
          <cell r="R614">
            <v>5873.3099999999995</v>
          </cell>
          <cell r="S614">
            <v>0</v>
          </cell>
          <cell r="T614">
            <v>29</v>
          </cell>
          <cell r="U614">
            <v>319</v>
          </cell>
          <cell r="V614">
            <v>27</v>
          </cell>
          <cell r="W614">
            <v>319</v>
          </cell>
          <cell r="X614">
            <v>0</v>
          </cell>
        </row>
        <row r="615">
          <cell r="A615" t="str">
            <v>1136300</v>
          </cell>
          <cell r="B615">
            <v>1</v>
          </cell>
          <cell r="C615" t="str">
            <v>Building</v>
          </cell>
          <cell r="D615" t="str">
            <v>12</v>
          </cell>
          <cell r="E615" t="str">
            <v>CVLBUI</v>
          </cell>
          <cell r="F615" t="str">
            <v>CVL</v>
          </cell>
          <cell r="G615">
            <v>39903</v>
          </cell>
          <cell r="H615" t="str">
            <v>Active</v>
          </cell>
          <cell r="I615">
            <v>1</v>
          </cell>
          <cell r="J615">
            <v>39903</v>
          </cell>
          <cell r="K615" t="str">
            <v>F</v>
          </cell>
          <cell r="L615" t="str">
            <v>WA</v>
          </cell>
          <cell r="M615" t="str">
            <v>0003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V615">
            <v>0</v>
          </cell>
          <cell r="W615">
            <v>0</v>
          </cell>
          <cell r="X615">
            <v>0</v>
          </cell>
        </row>
        <row r="616">
          <cell r="A616" t="str">
            <v>1136400</v>
          </cell>
          <cell r="B616">
            <v>1</v>
          </cell>
          <cell r="C616" t="str">
            <v>Sealed area (type S)</v>
          </cell>
          <cell r="D616" t="str">
            <v>12</v>
          </cell>
          <cell r="E616" t="str">
            <v>CVLSEA</v>
          </cell>
          <cell r="F616" t="str">
            <v>CVL</v>
          </cell>
          <cell r="G616">
            <v>38820</v>
          </cell>
          <cell r="H616" t="str">
            <v>Active</v>
          </cell>
          <cell r="I616">
            <v>659</v>
          </cell>
          <cell r="J616">
            <v>39344</v>
          </cell>
          <cell r="K616" t="str">
            <v>F</v>
          </cell>
          <cell r="L616" t="str">
            <v>WA</v>
          </cell>
          <cell r="M616" t="str">
            <v>0003</v>
          </cell>
          <cell r="N616">
            <v>11809.73</v>
          </cell>
          <cell r="O616">
            <v>44.88</v>
          </cell>
          <cell r="P616">
            <v>538.01</v>
          </cell>
          <cell r="Q616">
            <v>1076.02</v>
          </cell>
          <cell r="R616">
            <v>10733.71</v>
          </cell>
          <cell r="S616">
            <v>8642.41</v>
          </cell>
          <cell r="T616">
            <v>21</v>
          </cell>
          <cell r="U616">
            <v>347</v>
          </cell>
          <cell r="V616">
            <v>19</v>
          </cell>
          <cell r="W616">
            <v>347</v>
          </cell>
          <cell r="X616">
            <v>0</v>
          </cell>
        </row>
        <row r="617">
          <cell r="A617" t="str">
            <v>1136500</v>
          </cell>
          <cell r="B617">
            <v>1</v>
          </cell>
          <cell r="C617" t="str">
            <v>Platform formation</v>
          </cell>
          <cell r="D617" t="str">
            <v>12</v>
          </cell>
          <cell r="E617" t="str">
            <v>CVLPLA</v>
          </cell>
          <cell r="F617" t="str">
            <v>CVL</v>
          </cell>
          <cell r="G617">
            <v>38820</v>
          </cell>
          <cell r="H617" t="str">
            <v>Active</v>
          </cell>
          <cell r="I617">
            <v>1758</v>
          </cell>
          <cell r="J617">
            <v>39344</v>
          </cell>
          <cell r="K617" t="str">
            <v>F</v>
          </cell>
          <cell r="L617" t="str">
            <v>WA</v>
          </cell>
          <cell r="M617" t="str">
            <v>0003</v>
          </cell>
          <cell r="N617">
            <v>13272.9</v>
          </cell>
          <cell r="O617">
            <v>0</v>
          </cell>
          <cell r="P617">
            <v>0</v>
          </cell>
          <cell r="Q617">
            <v>0</v>
          </cell>
          <cell r="R617">
            <v>13272.9</v>
          </cell>
          <cell r="S617">
            <v>1726.95</v>
          </cell>
          <cell r="T617">
            <v>0</v>
          </cell>
          <cell r="U617">
            <v>0</v>
          </cell>
          <cell r="V617">
            <v>0</v>
          </cell>
          <cell r="W617">
            <v>0</v>
          </cell>
          <cell r="X617">
            <v>0</v>
          </cell>
        </row>
        <row r="618">
          <cell r="A618" t="str">
            <v>1136600</v>
          </cell>
          <cell r="B618">
            <v>1</v>
          </cell>
          <cell r="C618" t="str">
            <v>Main services</v>
          </cell>
          <cell r="D618" t="str">
            <v>12</v>
          </cell>
          <cell r="E618" t="str">
            <v>CVLSER</v>
          </cell>
          <cell r="F618" t="str">
            <v>CVL</v>
          </cell>
          <cell r="G618">
            <v>38820</v>
          </cell>
          <cell r="H618" t="str">
            <v>Active</v>
          </cell>
          <cell r="I618">
            <v>1758</v>
          </cell>
          <cell r="J618">
            <v>39344</v>
          </cell>
          <cell r="K618" t="str">
            <v>F</v>
          </cell>
          <cell r="L618" t="str">
            <v>WA</v>
          </cell>
          <cell r="M618" t="str">
            <v>0003</v>
          </cell>
          <cell r="N618">
            <v>24791.73</v>
          </cell>
          <cell r="O618">
            <v>75.430000000000007</v>
          </cell>
          <cell r="P618">
            <v>905.38</v>
          </cell>
          <cell r="Q618">
            <v>1810.76</v>
          </cell>
          <cell r="R618">
            <v>22980.97</v>
          </cell>
          <cell r="S618">
            <v>16920.62</v>
          </cell>
          <cell r="T618">
            <v>21</v>
          </cell>
          <cell r="U618">
            <v>358</v>
          </cell>
          <cell r="V618">
            <v>19</v>
          </cell>
          <cell r="W618">
            <v>358</v>
          </cell>
          <cell r="X618">
            <v>0</v>
          </cell>
        </row>
        <row r="619">
          <cell r="A619" t="str">
            <v>1136601</v>
          </cell>
          <cell r="B619">
            <v>1</v>
          </cell>
          <cell r="C619" t="str">
            <v>Sundry Items</v>
          </cell>
          <cell r="D619" t="str">
            <v>12</v>
          </cell>
          <cell r="E619" t="str">
            <v>CVLSUN</v>
          </cell>
          <cell r="F619" t="str">
            <v>CVL</v>
          </cell>
          <cell r="G619">
            <v>38820</v>
          </cell>
          <cell r="H619" t="str">
            <v>Active</v>
          </cell>
          <cell r="I619">
            <v>1758</v>
          </cell>
          <cell r="J619">
            <v>39344</v>
          </cell>
          <cell r="K619" t="str">
            <v>F</v>
          </cell>
          <cell r="L619" t="str">
            <v>WA</v>
          </cell>
          <cell r="M619" t="str">
            <v>0003</v>
          </cell>
          <cell r="N619">
            <v>7008.32</v>
          </cell>
          <cell r="O619">
            <v>19.55</v>
          </cell>
          <cell r="P619">
            <v>234.6</v>
          </cell>
          <cell r="Q619">
            <v>469.2</v>
          </cell>
          <cell r="R619">
            <v>6539.12</v>
          </cell>
          <cell r="S619">
            <v>5152.21</v>
          </cell>
          <cell r="T619">
            <v>29</v>
          </cell>
          <cell r="U619">
            <v>319</v>
          </cell>
          <cell r="V619">
            <v>27</v>
          </cell>
          <cell r="W619">
            <v>319</v>
          </cell>
          <cell r="X619">
            <v>0</v>
          </cell>
        </row>
        <row r="620">
          <cell r="A620" t="str">
            <v>1136700</v>
          </cell>
          <cell r="B620">
            <v>1</v>
          </cell>
          <cell r="C620" t="str">
            <v>Sealed area (S)</v>
          </cell>
          <cell r="D620" t="str">
            <v>22</v>
          </cell>
          <cell r="E620" t="str">
            <v>CVLSEA</v>
          </cell>
          <cell r="F620" t="str">
            <v>CVL</v>
          </cell>
          <cell r="G620">
            <v>38820</v>
          </cell>
          <cell r="H620" t="str">
            <v>Active</v>
          </cell>
          <cell r="I620">
            <v>6212</v>
          </cell>
          <cell r="J620">
            <v>39343</v>
          </cell>
          <cell r="K620" t="str">
            <v>I</v>
          </cell>
          <cell r="L620" t="str">
            <v>WA</v>
          </cell>
          <cell r="M620" t="str">
            <v>0004</v>
          </cell>
          <cell r="N620">
            <v>107050.35</v>
          </cell>
          <cell r="O620">
            <v>0</v>
          </cell>
          <cell r="P620">
            <v>0</v>
          </cell>
          <cell r="Q620">
            <v>0</v>
          </cell>
          <cell r="R620">
            <v>107050.35</v>
          </cell>
          <cell r="S620">
            <v>0</v>
          </cell>
          <cell r="T620">
            <v>0</v>
          </cell>
          <cell r="U620">
            <v>269</v>
          </cell>
          <cell r="V620">
            <v>0</v>
          </cell>
          <cell r="W620">
            <v>269</v>
          </cell>
          <cell r="X620">
            <v>0</v>
          </cell>
        </row>
        <row r="621">
          <cell r="A621" t="str">
            <v>1136800</v>
          </cell>
          <cell r="B621">
            <v>1</v>
          </cell>
          <cell r="C621" t="str">
            <v>Platform formation</v>
          </cell>
          <cell r="D621" t="str">
            <v>22</v>
          </cell>
          <cell r="E621" t="str">
            <v>CVLPLA</v>
          </cell>
          <cell r="F621" t="str">
            <v>CVL</v>
          </cell>
          <cell r="G621">
            <v>38820</v>
          </cell>
          <cell r="H621" t="str">
            <v>Active</v>
          </cell>
          <cell r="I621">
            <v>6212</v>
          </cell>
          <cell r="J621">
            <v>39343</v>
          </cell>
          <cell r="K621" t="str">
            <v>I</v>
          </cell>
          <cell r="L621" t="str">
            <v>WA</v>
          </cell>
          <cell r="M621" t="str">
            <v>0004</v>
          </cell>
          <cell r="N621">
            <v>180401.67</v>
          </cell>
          <cell r="O621">
            <v>0</v>
          </cell>
          <cell r="P621">
            <v>0</v>
          </cell>
          <cell r="Q621">
            <v>0</v>
          </cell>
          <cell r="R621">
            <v>180401.67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</row>
        <row r="622">
          <cell r="A622" t="str">
            <v>1136900</v>
          </cell>
          <cell r="B622">
            <v>1</v>
          </cell>
          <cell r="C622" t="str">
            <v>Main services</v>
          </cell>
          <cell r="D622" t="str">
            <v>22</v>
          </cell>
          <cell r="E622" t="str">
            <v>CVLSER</v>
          </cell>
          <cell r="F622" t="str">
            <v>CVL</v>
          </cell>
          <cell r="G622">
            <v>38820</v>
          </cell>
          <cell r="H622" t="str">
            <v>Active</v>
          </cell>
          <cell r="I622">
            <v>6212</v>
          </cell>
          <cell r="J622">
            <v>39343</v>
          </cell>
          <cell r="K622" t="str">
            <v>I</v>
          </cell>
          <cell r="L622" t="str">
            <v>WA</v>
          </cell>
          <cell r="M622" t="str">
            <v>0004</v>
          </cell>
          <cell r="N622">
            <v>84240.61</v>
          </cell>
          <cell r="O622">
            <v>0</v>
          </cell>
          <cell r="P622">
            <v>0</v>
          </cell>
          <cell r="Q622">
            <v>0</v>
          </cell>
          <cell r="R622">
            <v>84240.61</v>
          </cell>
          <cell r="S622">
            <v>0</v>
          </cell>
          <cell r="T622">
            <v>0</v>
          </cell>
          <cell r="U622">
            <v>232</v>
          </cell>
          <cell r="V622">
            <v>0</v>
          </cell>
          <cell r="W622">
            <v>232</v>
          </cell>
          <cell r="X622">
            <v>0</v>
          </cell>
        </row>
        <row r="623">
          <cell r="A623" t="str">
            <v>1136901</v>
          </cell>
          <cell r="B623">
            <v>1</v>
          </cell>
          <cell r="C623" t="str">
            <v>Sundry Items</v>
          </cell>
          <cell r="D623" t="str">
            <v>22</v>
          </cell>
          <cell r="E623" t="str">
            <v>CVLSUN</v>
          </cell>
          <cell r="F623" t="str">
            <v>CVL</v>
          </cell>
          <cell r="G623">
            <v>38820</v>
          </cell>
          <cell r="H623" t="str">
            <v>Active</v>
          </cell>
          <cell r="I623">
            <v>6212</v>
          </cell>
          <cell r="J623">
            <v>39343</v>
          </cell>
          <cell r="K623" t="str">
            <v>I</v>
          </cell>
          <cell r="L623" t="str">
            <v>WA</v>
          </cell>
          <cell r="M623" t="str">
            <v>0004</v>
          </cell>
          <cell r="N623">
            <v>23813.78</v>
          </cell>
          <cell r="O623">
            <v>0</v>
          </cell>
          <cell r="P623">
            <v>0</v>
          </cell>
          <cell r="Q623">
            <v>0</v>
          </cell>
          <cell r="R623">
            <v>23813.78</v>
          </cell>
          <cell r="S623">
            <v>0</v>
          </cell>
          <cell r="T623">
            <v>0</v>
          </cell>
          <cell r="U623">
            <v>303</v>
          </cell>
          <cell r="V623">
            <v>0</v>
          </cell>
          <cell r="W623">
            <v>303</v>
          </cell>
          <cell r="X623">
            <v>0</v>
          </cell>
        </row>
        <row r="624">
          <cell r="A624" t="str">
            <v>1137000</v>
          </cell>
          <cell r="B624">
            <v>1</v>
          </cell>
          <cell r="C624" t="str">
            <v>Sealed area (S)</v>
          </cell>
          <cell r="D624" t="str">
            <v>22</v>
          </cell>
          <cell r="E624" t="str">
            <v>CVLSEA</v>
          </cell>
          <cell r="F624" t="str">
            <v>CVL</v>
          </cell>
          <cell r="G624">
            <v>38820</v>
          </cell>
          <cell r="H624" t="str">
            <v>Active</v>
          </cell>
          <cell r="I624">
            <v>1</v>
          </cell>
          <cell r="J624">
            <v>39344</v>
          </cell>
          <cell r="K624" t="str">
            <v>I</v>
          </cell>
          <cell r="L624" t="str">
            <v>WA</v>
          </cell>
          <cell r="M624" t="str">
            <v>0005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R624">
            <v>0</v>
          </cell>
          <cell r="S624">
            <v>0</v>
          </cell>
          <cell r="T624">
            <v>0</v>
          </cell>
          <cell r="U624">
            <v>0</v>
          </cell>
          <cell r="V624">
            <v>0</v>
          </cell>
          <cell r="W624">
            <v>0</v>
          </cell>
          <cell r="X624">
            <v>0</v>
          </cell>
        </row>
        <row r="625">
          <cell r="A625" t="str">
            <v>1137100</v>
          </cell>
          <cell r="B625">
            <v>1</v>
          </cell>
          <cell r="C625" t="str">
            <v>Platform formation</v>
          </cell>
          <cell r="D625" t="str">
            <v>22</v>
          </cell>
          <cell r="E625" t="str">
            <v>CVLPLA</v>
          </cell>
          <cell r="F625" t="str">
            <v>CVL</v>
          </cell>
          <cell r="G625">
            <v>38820</v>
          </cell>
          <cell r="H625" t="str">
            <v>Active</v>
          </cell>
          <cell r="I625">
            <v>1</v>
          </cell>
          <cell r="J625">
            <v>39344</v>
          </cell>
          <cell r="K625" t="str">
            <v>I</v>
          </cell>
          <cell r="L625" t="str">
            <v>WA</v>
          </cell>
          <cell r="M625" t="str">
            <v>0005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R625">
            <v>0</v>
          </cell>
          <cell r="S625">
            <v>0</v>
          </cell>
          <cell r="T625">
            <v>0</v>
          </cell>
          <cell r="U625">
            <v>0</v>
          </cell>
          <cell r="V625">
            <v>0</v>
          </cell>
          <cell r="W625">
            <v>0</v>
          </cell>
          <cell r="X625">
            <v>0</v>
          </cell>
        </row>
        <row r="626">
          <cell r="A626" t="str">
            <v>1137200</v>
          </cell>
          <cell r="B626">
            <v>1</v>
          </cell>
          <cell r="C626" t="str">
            <v>Main services</v>
          </cell>
          <cell r="D626" t="str">
            <v>22</v>
          </cell>
          <cell r="E626" t="str">
            <v>CVLSER</v>
          </cell>
          <cell r="F626" t="str">
            <v>CVL</v>
          </cell>
          <cell r="G626">
            <v>38820</v>
          </cell>
          <cell r="H626" t="str">
            <v>Active</v>
          </cell>
          <cell r="I626">
            <v>1</v>
          </cell>
          <cell r="J626">
            <v>39344</v>
          </cell>
          <cell r="K626" t="str">
            <v>I</v>
          </cell>
          <cell r="L626" t="str">
            <v>WA</v>
          </cell>
          <cell r="M626" t="str">
            <v>0005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0</v>
          </cell>
          <cell r="V626">
            <v>0</v>
          </cell>
          <cell r="W626">
            <v>0</v>
          </cell>
          <cell r="X626">
            <v>0</v>
          </cell>
        </row>
        <row r="627">
          <cell r="A627" t="str">
            <v>1137201</v>
          </cell>
          <cell r="B627">
            <v>1</v>
          </cell>
          <cell r="C627" t="str">
            <v>Sundry Items</v>
          </cell>
          <cell r="D627" t="str">
            <v>22</v>
          </cell>
          <cell r="E627" t="str">
            <v>CVLSUN</v>
          </cell>
          <cell r="F627" t="str">
            <v>CVL</v>
          </cell>
          <cell r="G627">
            <v>38820</v>
          </cell>
          <cell r="H627" t="str">
            <v>Active</v>
          </cell>
          <cell r="I627">
            <v>1</v>
          </cell>
          <cell r="J627">
            <v>39344</v>
          </cell>
          <cell r="K627" t="str">
            <v>I</v>
          </cell>
          <cell r="L627" t="str">
            <v>WA</v>
          </cell>
          <cell r="M627" t="str">
            <v>0005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R627">
            <v>0</v>
          </cell>
          <cell r="S627">
            <v>0</v>
          </cell>
          <cell r="T627">
            <v>0</v>
          </cell>
          <cell r="U627">
            <v>0</v>
          </cell>
          <cell r="V627">
            <v>0</v>
          </cell>
          <cell r="W627">
            <v>0</v>
          </cell>
          <cell r="X627">
            <v>0</v>
          </cell>
        </row>
        <row r="628">
          <cell r="A628" t="str">
            <v>1137300</v>
          </cell>
          <cell r="B628">
            <v>1</v>
          </cell>
          <cell r="C628" t="str">
            <v>Sealed area (S)</v>
          </cell>
          <cell r="D628" t="str">
            <v>16</v>
          </cell>
          <cell r="E628" t="str">
            <v>CVLSEA</v>
          </cell>
          <cell r="F628" t="str">
            <v>CVL</v>
          </cell>
          <cell r="G628">
            <v>38820</v>
          </cell>
          <cell r="H628" t="str">
            <v>Active</v>
          </cell>
          <cell r="I628">
            <v>1</v>
          </cell>
          <cell r="J628">
            <v>39344</v>
          </cell>
          <cell r="K628" t="str">
            <v>I</v>
          </cell>
          <cell r="L628" t="str">
            <v>WA</v>
          </cell>
          <cell r="M628" t="str">
            <v>0006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R628">
            <v>0</v>
          </cell>
          <cell r="S628">
            <v>0</v>
          </cell>
          <cell r="T628">
            <v>0</v>
          </cell>
          <cell r="U628">
            <v>0</v>
          </cell>
          <cell r="V628">
            <v>0</v>
          </cell>
          <cell r="W628">
            <v>0</v>
          </cell>
          <cell r="X628">
            <v>0</v>
          </cell>
        </row>
        <row r="629">
          <cell r="A629" t="str">
            <v>1137400</v>
          </cell>
          <cell r="B629">
            <v>1</v>
          </cell>
          <cell r="C629" t="str">
            <v>DHL building platform</v>
          </cell>
          <cell r="D629" t="str">
            <v>16</v>
          </cell>
          <cell r="E629" t="str">
            <v>CVLBUI</v>
          </cell>
          <cell r="F629" t="str">
            <v>CVL</v>
          </cell>
          <cell r="G629">
            <v>38820</v>
          </cell>
          <cell r="H629" t="str">
            <v>Active</v>
          </cell>
          <cell r="I629">
            <v>1</v>
          </cell>
          <cell r="J629">
            <v>39344</v>
          </cell>
          <cell r="K629" t="str">
            <v>I</v>
          </cell>
          <cell r="L629" t="str">
            <v>WA</v>
          </cell>
          <cell r="M629" t="str">
            <v>0006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0</v>
          </cell>
          <cell r="V629">
            <v>0</v>
          </cell>
          <cell r="W629">
            <v>0</v>
          </cell>
          <cell r="X629">
            <v>0</v>
          </cell>
        </row>
        <row r="630">
          <cell r="A630" t="str">
            <v>1137500</v>
          </cell>
          <cell r="B630">
            <v>1</v>
          </cell>
          <cell r="C630" t="str">
            <v>Platform formation</v>
          </cell>
          <cell r="D630" t="str">
            <v>16</v>
          </cell>
          <cell r="E630" t="str">
            <v>CVLPLA</v>
          </cell>
          <cell r="F630" t="str">
            <v>CVL</v>
          </cell>
          <cell r="G630">
            <v>38820</v>
          </cell>
          <cell r="H630" t="str">
            <v>Active</v>
          </cell>
          <cell r="I630">
            <v>1</v>
          </cell>
          <cell r="J630">
            <v>39344</v>
          </cell>
          <cell r="K630" t="str">
            <v>I</v>
          </cell>
          <cell r="L630" t="str">
            <v>WA</v>
          </cell>
          <cell r="M630" t="str">
            <v>0006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</row>
        <row r="631">
          <cell r="A631" t="str">
            <v>1137600</v>
          </cell>
          <cell r="B631">
            <v>1</v>
          </cell>
          <cell r="C631" t="str">
            <v>Main services</v>
          </cell>
          <cell r="D631" t="str">
            <v>16</v>
          </cell>
          <cell r="E631" t="str">
            <v>CVLSER</v>
          </cell>
          <cell r="F631" t="str">
            <v>CVL</v>
          </cell>
          <cell r="G631">
            <v>38820</v>
          </cell>
          <cell r="H631" t="str">
            <v>Active</v>
          </cell>
          <cell r="I631">
            <v>1</v>
          </cell>
          <cell r="J631">
            <v>39344</v>
          </cell>
          <cell r="K631" t="str">
            <v>I</v>
          </cell>
          <cell r="L631" t="str">
            <v>WA</v>
          </cell>
          <cell r="M631" t="str">
            <v>0006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</row>
        <row r="632">
          <cell r="A632" t="str">
            <v>1137601</v>
          </cell>
          <cell r="B632">
            <v>1</v>
          </cell>
          <cell r="C632" t="str">
            <v>Sundry Items</v>
          </cell>
          <cell r="D632" t="str">
            <v>16</v>
          </cell>
          <cell r="E632" t="str">
            <v>CVLSUN</v>
          </cell>
          <cell r="F632" t="str">
            <v>CVL</v>
          </cell>
          <cell r="G632">
            <v>38820</v>
          </cell>
          <cell r="H632" t="str">
            <v>Active</v>
          </cell>
          <cell r="I632">
            <v>1</v>
          </cell>
          <cell r="J632">
            <v>39344</v>
          </cell>
          <cell r="K632" t="str">
            <v>I</v>
          </cell>
          <cell r="L632" t="str">
            <v>WA</v>
          </cell>
          <cell r="M632" t="str">
            <v>0006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0</v>
          </cell>
          <cell r="V632">
            <v>0</v>
          </cell>
          <cell r="W632">
            <v>0</v>
          </cell>
          <cell r="X632">
            <v>0</v>
          </cell>
        </row>
        <row r="633">
          <cell r="A633" t="str">
            <v>1137700</v>
          </cell>
          <cell r="B633">
            <v>1</v>
          </cell>
          <cell r="C633" t="str">
            <v>Sealed area (S)</v>
          </cell>
          <cell r="D633" t="str">
            <v>22</v>
          </cell>
          <cell r="E633" t="str">
            <v>CVLSEA</v>
          </cell>
          <cell r="F633" t="str">
            <v>CVL</v>
          </cell>
          <cell r="G633">
            <v>38820</v>
          </cell>
          <cell r="H633" t="str">
            <v>Active</v>
          </cell>
          <cell r="I633">
            <v>2097</v>
          </cell>
          <cell r="J633">
            <v>39343</v>
          </cell>
          <cell r="K633" t="str">
            <v>I</v>
          </cell>
          <cell r="L633" t="str">
            <v>WA</v>
          </cell>
          <cell r="M633" t="str">
            <v>0007</v>
          </cell>
          <cell r="N633">
            <v>36137.25</v>
          </cell>
          <cell r="O633">
            <v>0</v>
          </cell>
          <cell r="P633">
            <v>0</v>
          </cell>
          <cell r="Q633">
            <v>0</v>
          </cell>
          <cell r="R633">
            <v>36137.25</v>
          </cell>
          <cell r="S633">
            <v>0</v>
          </cell>
          <cell r="T633">
            <v>8</v>
          </cell>
          <cell r="U633">
            <v>54</v>
          </cell>
          <cell r="V633">
            <v>8</v>
          </cell>
          <cell r="W633">
            <v>54</v>
          </cell>
          <cell r="X633">
            <v>0</v>
          </cell>
        </row>
        <row r="634">
          <cell r="A634" t="str">
            <v>1137800</v>
          </cell>
          <cell r="B634">
            <v>1</v>
          </cell>
          <cell r="C634" t="str">
            <v>Coolstore building</v>
          </cell>
          <cell r="D634" t="str">
            <v>22</v>
          </cell>
          <cell r="E634" t="str">
            <v>CVLBUI</v>
          </cell>
          <cell r="F634" t="str">
            <v>CVL</v>
          </cell>
          <cell r="G634">
            <v>38820</v>
          </cell>
          <cell r="H634" t="str">
            <v>Active</v>
          </cell>
          <cell r="I634">
            <v>2017</v>
          </cell>
          <cell r="J634">
            <v>39343</v>
          </cell>
          <cell r="K634" t="str">
            <v>I</v>
          </cell>
          <cell r="L634" t="str">
            <v>WA</v>
          </cell>
          <cell r="M634" t="str">
            <v>0007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  <cell r="W634">
            <v>0</v>
          </cell>
          <cell r="X634">
            <v>0</v>
          </cell>
        </row>
        <row r="635">
          <cell r="A635" t="str">
            <v>1137900</v>
          </cell>
          <cell r="B635">
            <v>1</v>
          </cell>
          <cell r="C635" t="str">
            <v>Platform formation</v>
          </cell>
          <cell r="D635" t="str">
            <v>22</v>
          </cell>
          <cell r="E635" t="str">
            <v>CVLPLA</v>
          </cell>
          <cell r="F635" t="str">
            <v>CVL</v>
          </cell>
          <cell r="G635">
            <v>38820</v>
          </cell>
          <cell r="H635" t="str">
            <v>Active</v>
          </cell>
          <cell r="I635">
            <v>2097</v>
          </cell>
          <cell r="J635">
            <v>39343</v>
          </cell>
          <cell r="K635" t="str">
            <v>I</v>
          </cell>
          <cell r="L635" t="str">
            <v>WA</v>
          </cell>
          <cell r="M635" t="str">
            <v>0007</v>
          </cell>
          <cell r="N635">
            <v>15224.66</v>
          </cell>
          <cell r="O635">
            <v>0</v>
          </cell>
          <cell r="P635">
            <v>0</v>
          </cell>
          <cell r="Q635">
            <v>0</v>
          </cell>
          <cell r="R635">
            <v>15224.66</v>
          </cell>
          <cell r="S635">
            <v>0</v>
          </cell>
          <cell r="T635">
            <v>0</v>
          </cell>
          <cell r="U635">
            <v>0</v>
          </cell>
          <cell r="V635">
            <v>0</v>
          </cell>
          <cell r="W635">
            <v>0</v>
          </cell>
          <cell r="X635">
            <v>0</v>
          </cell>
        </row>
        <row r="636">
          <cell r="A636" t="str">
            <v>1138000</v>
          </cell>
          <cell r="B636">
            <v>1</v>
          </cell>
          <cell r="C636" t="str">
            <v>Main services</v>
          </cell>
          <cell r="D636" t="str">
            <v>22</v>
          </cell>
          <cell r="E636" t="str">
            <v>CVLSER</v>
          </cell>
          <cell r="F636" t="str">
            <v>CVL</v>
          </cell>
          <cell r="G636">
            <v>38820</v>
          </cell>
          <cell r="H636" t="str">
            <v>Active</v>
          </cell>
          <cell r="I636">
            <v>2097</v>
          </cell>
          <cell r="J636">
            <v>39343</v>
          </cell>
          <cell r="K636" t="str">
            <v>I</v>
          </cell>
          <cell r="L636" t="str">
            <v>WA</v>
          </cell>
          <cell r="M636" t="str">
            <v>0007</v>
          </cell>
          <cell r="N636">
            <v>28437.31</v>
          </cell>
          <cell r="O636">
            <v>0</v>
          </cell>
          <cell r="P636">
            <v>0</v>
          </cell>
          <cell r="Q636">
            <v>0</v>
          </cell>
          <cell r="R636">
            <v>28437.31</v>
          </cell>
          <cell r="S636">
            <v>0</v>
          </cell>
          <cell r="T636">
            <v>14</v>
          </cell>
          <cell r="U636">
            <v>28</v>
          </cell>
          <cell r="V636">
            <v>14</v>
          </cell>
          <cell r="W636">
            <v>28</v>
          </cell>
          <cell r="X636">
            <v>0</v>
          </cell>
        </row>
        <row r="637">
          <cell r="A637" t="str">
            <v>1138001</v>
          </cell>
          <cell r="B637">
            <v>1</v>
          </cell>
          <cell r="C637" t="str">
            <v>Sundry Items</v>
          </cell>
          <cell r="D637" t="str">
            <v>22</v>
          </cell>
          <cell r="E637" t="str">
            <v>CVLSUN</v>
          </cell>
          <cell r="F637" t="str">
            <v>CVL</v>
          </cell>
          <cell r="G637">
            <v>38820</v>
          </cell>
          <cell r="H637" t="str">
            <v>Active</v>
          </cell>
          <cell r="I637">
            <v>2097</v>
          </cell>
          <cell r="J637">
            <v>39343</v>
          </cell>
          <cell r="K637" t="str">
            <v>I</v>
          </cell>
          <cell r="L637" t="str">
            <v>WA</v>
          </cell>
          <cell r="M637" t="str">
            <v>0007</v>
          </cell>
          <cell r="N637">
            <v>8038.88</v>
          </cell>
          <cell r="O637">
            <v>0</v>
          </cell>
          <cell r="P637">
            <v>0</v>
          </cell>
          <cell r="Q637">
            <v>0</v>
          </cell>
          <cell r="R637">
            <v>8038.88</v>
          </cell>
          <cell r="S637">
            <v>0</v>
          </cell>
          <cell r="T637">
            <v>19</v>
          </cell>
          <cell r="U637">
            <v>102</v>
          </cell>
          <cell r="V637">
            <v>19</v>
          </cell>
          <cell r="W637">
            <v>102</v>
          </cell>
          <cell r="X637">
            <v>0</v>
          </cell>
        </row>
        <row r="638">
          <cell r="A638" t="str">
            <v>1138200</v>
          </cell>
          <cell r="B638">
            <v>1</v>
          </cell>
          <cell r="C638" t="str">
            <v>Sealed area (type S)</v>
          </cell>
          <cell r="D638" t="str">
            <v>18</v>
          </cell>
          <cell r="E638" t="str">
            <v>CVLSEA</v>
          </cell>
          <cell r="F638" t="str">
            <v>CVL</v>
          </cell>
          <cell r="G638">
            <v>38820</v>
          </cell>
          <cell r="H638" t="str">
            <v>Active</v>
          </cell>
          <cell r="I638">
            <v>2500</v>
          </cell>
          <cell r="J638">
            <v>39344</v>
          </cell>
          <cell r="K638" t="str">
            <v>F</v>
          </cell>
          <cell r="L638" t="str">
            <v>WA</v>
          </cell>
          <cell r="M638" t="str">
            <v>0009</v>
          </cell>
          <cell r="N638">
            <v>44801.7</v>
          </cell>
          <cell r="O638">
            <v>170.14</v>
          </cell>
          <cell r="P638">
            <v>2041.02</v>
          </cell>
          <cell r="Q638">
            <v>4082.04</v>
          </cell>
          <cell r="R638">
            <v>40719.659999999996</v>
          </cell>
          <cell r="S638">
            <v>15565.01</v>
          </cell>
          <cell r="T638">
            <v>21</v>
          </cell>
          <cell r="U638">
            <v>347</v>
          </cell>
          <cell r="V638">
            <v>19</v>
          </cell>
          <cell r="W638">
            <v>347</v>
          </cell>
          <cell r="X638">
            <v>0</v>
          </cell>
        </row>
        <row r="639">
          <cell r="A639" t="str">
            <v>1138800</v>
          </cell>
          <cell r="B639">
            <v>1</v>
          </cell>
          <cell r="C639" t="str">
            <v>Platform formation</v>
          </cell>
          <cell r="D639" t="str">
            <v>18</v>
          </cell>
          <cell r="E639" t="str">
            <v>CVLPLA</v>
          </cell>
          <cell r="F639" t="str">
            <v>CVL</v>
          </cell>
          <cell r="G639">
            <v>38820</v>
          </cell>
          <cell r="H639" t="str">
            <v>Active</v>
          </cell>
          <cell r="I639">
            <v>3931</v>
          </cell>
          <cell r="J639">
            <v>39344</v>
          </cell>
          <cell r="K639" t="str">
            <v>F</v>
          </cell>
          <cell r="L639" t="str">
            <v>WA</v>
          </cell>
          <cell r="M639" t="str">
            <v>0009</v>
          </cell>
          <cell r="N639">
            <v>29679.05</v>
          </cell>
          <cell r="O639">
            <v>0</v>
          </cell>
          <cell r="P639">
            <v>0</v>
          </cell>
          <cell r="Q639">
            <v>0</v>
          </cell>
          <cell r="R639">
            <v>29679.05</v>
          </cell>
          <cell r="S639">
            <v>10311.1</v>
          </cell>
          <cell r="T639">
            <v>0</v>
          </cell>
          <cell r="U639">
            <v>0</v>
          </cell>
          <cell r="V639">
            <v>0</v>
          </cell>
          <cell r="W639">
            <v>0</v>
          </cell>
          <cell r="X639">
            <v>0</v>
          </cell>
        </row>
        <row r="640">
          <cell r="A640" t="str">
            <v>1138900</v>
          </cell>
          <cell r="B640">
            <v>1</v>
          </cell>
          <cell r="C640" t="str">
            <v>Sundry area</v>
          </cell>
          <cell r="D640" t="str">
            <v>18</v>
          </cell>
          <cell r="E640" t="str">
            <v>CVLSUN</v>
          </cell>
          <cell r="F640" t="str">
            <v>CVL</v>
          </cell>
          <cell r="G640">
            <v>38820</v>
          </cell>
          <cell r="H640" t="str">
            <v>Active</v>
          </cell>
          <cell r="I640">
            <v>3931</v>
          </cell>
          <cell r="J640">
            <v>39344</v>
          </cell>
          <cell r="K640" t="str">
            <v>F</v>
          </cell>
          <cell r="L640" t="str">
            <v>WA</v>
          </cell>
          <cell r="M640" t="str">
            <v>0009</v>
          </cell>
          <cell r="N640">
            <v>15671.04</v>
          </cell>
          <cell r="O640">
            <v>43.76</v>
          </cell>
          <cell r="P640">
            <v>524.57000000000005</v>
          </cell>
          <cell r="Q640">
            <v>1049.1400000000001</v>
          </cell>
          <cell r="R640">
            <v>14621.900000000001</v>
          </cell>
          <cell r="S640">
            <v>5444.43</v>
          </cell>
          <cell r="T640">
            <v>29</v>
          </cell>
          <cell r="U640">
            <v>319</v>
          </cell>
          <cell r="V640">
            <v>27</v>
          </cell>
          <cell r="W640">
            <v>319</v>
          </cell>
          <cell r="X640">
            <v>0</v>
          </cell>
        </row>
        <row r="641">
          <cell r="A641" t="str">
            <v>1139000</v>
          </cell>
          <cell r="B641">
            <v>1</v>
          </cell>
          <cell r="C641" t="str">
            <v>Main services</v>
          </cell>
          <cell r="D641" t="str">
            <v>18</v>
          </cell>
          <cell r="E641" t="str">
            <v>CVLSER</v>
          </cell>
          <cell r="F641" t="str">
            <v>CVL</v>
          </cell>
          <cell r="G641">
            <v>38820</v>
          </cell>
          <cell r="H641" t="str">
            <v>Active</v>
          </cell>
          <cell r="I641">
            <v>3931</v>
          </cell>
          <cell r="J641">
            <v>39344</v>
          </cell>
          <cell r="K641" t="str">
            <v>F</v>
          </cell>
          <cell r="L641" t="str">
            <v>WA</v>
          </cell>
          <cell r="M641" t="str">
            <v>0009</v>
          </cell>
          <cell r="N641">
            <v>55435.88</v>
          </cell>
          <cell r="O641">
            <v>169.91</v>
          </cell>
          <cell r="P641">
            <v>2038.81</v>
          </cell>
          <cell r="Q641">
            <v>4077.62</v>
          </cell>
          <cell r="R641">
            <v>51358.259999999995</v>
          </cell>
          <cell r="S641">
            <v>19259.53</v>
          </cell>
          <cell r="T641">
            <v>21</v>
          </cell>
          <cell r="U641">
            <v>358</v>
          </cell>
          <cell r="V641">
            <v>19</v>
          </cell>
          <cell r="W641">
            <v>358</v>
          </cell>
          <cell r="X641">
            <v>0</v>
          </cell>
        </row>
        <row r="642">
          <cell r="A642" t="str">
            <v>1139200</v>
          </cell>
          <cell r="B642">
            <v>1</v>
          </cell>
          <cell r="C642" t="str">
            <v>Sealed area (S)</v>
          </cell>
          <cell r="D642" t="str">
            <v>22</v>
          </cell>
          <cell r="E642" t="str">
            <v>CVLSEA</v>
          </cell>
          <cell r="F642" t="str">
            <v>CVL</v>
          </cell>
          <cell r="G642">
            <v>38820</v>
          </cell>
          <cell r="H642" t="str">
            <v>Active</v>
          </cell>
          <cell r="I642">
            <v>1</v>
          </cell>
          <cell r="J642">
            <v>39344</v>
          </cell>
          <cell r="K642" t="str">
            <v>I</v>
          </cell>
          <cell r="L642" t="str">
            <v>WA</v>
          </cell>
          <cell r="M642" t="str">
            <v>0008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  <cell r="R642">
            <v>0</v>
          </cell>
          <cell r="S642">
            <v>0</v>
          </cell>
          <cell r="T642">
            <v>0</v>
          </cell>
          <cell r="U642">
            <v>0</v>
          </cell>
          <cell r="V642">
            <v>0</v>
          </cell>
          <cell r="W642">
            <v>0</v>
          </cell>
          <cell r="X642">
            <v>0</v>
          </cell>
        </row>
        <row r="643">
          <cell r="A643" t="str">
            <v>1139300</v>
          </cell>
          <cell r="B643">
            <v>1</v>
          </cell>
          <cell r="C643" t="str">
            <v>Platform formation</v>
          </cell>
          <cell r="D643" t="str">
            <v>22</v>
          </cell>
          <cell r="E643" t="str">
            <v>CVLPLA</v>
          </cell>
          <cell r="F643" t="str">
            <v>CVL</v>
          </cell>
          <cell r="G643">
            <v>38820</v>
          </cell>
          <cell r="H643" t="str">
            <v>Active</v>
          </cell>
          <cell r="I643">
            <v>4323</v>
          </cell>
          <cell r="J643">
            <v>39344</v>
          </cell>
          <cell r="K643" t="str">
            <v>I</v>
          </cell>
          <cell r="L643" t="str">
            <v>WA</v>
          </cell>
          <cell r="M643" t="str">
            <v>0008</v>
          </cell>
          <cell r="N643">
            <v>125543.53</v>
          </cell>
          <cell r="O643">
            <v>0</v>
          </cell>
          <cell r="P643">
            <v>0</v>
          </cell>
          <cell r="Q643">
            <v>0</v>
          </cell>
          <cell r="R643">
            <v>125543.53</v>
          </cell>
          <cell r="S643">
            <v>0</v>
          </cell>
          <cell r="T643">
            <v>0</v>
          </cell>
          <cell r="U643">
            <v>0</v>
          </cell>
          <cell r="V643">
            <v>0</v>
          </cell>
          <cell r="W643">
            <v>0</v>
          </cell>
          <cell r="X643">
            <v>0</v>
          </cell>
        </row>
        <row r="644">
          <cell r="A644" t="str">
            <v>1139400</v>
          </cell>
          <cell r="B644">
            <v>1</v>
          </cell>
          <cell r="C644" t="str">
            <v>Main Services</v>
          </cell>
          <cell r="D644" t="str">
            <v>22</v>
          </cell>
          <cell r="E644" t="str">
            <v>CVLSER</v>
          </cell>
          <cell r="F644" t="str">
            <v>CVL</v>
          </cell>
          <cell r="G644">
            <v>33162</v>
          </cell>
          <cell r="H644" t="str">
            <v>Active</v>
          </cell>
          <cell r="I644">
            <v>1</v>
          </cell>
          <cell r="J644">
            <v>39344</v>
          </cell>
          <cell r="K644" t="str">
            <v>I</v>
          </cell>
          <cell r="L644" t="str">
            <v>WA</v>
          </cell>
          <cell r="M644" t="str">
            <v>0008</v>
          </cell>
          <cell r="N644">
            <v>58623.98</v>
          </cell>
          <cell r="O644">
            <v>0</v>
          </cell>
          <cell r="P644">
            <v>0</v>
          </cell>
          <cell r="Q644">
            <v>0</v>
          </cell>
          <cell r="R644">
            <v>58623.98</v>
          </cell>
          <cell r="S644">
            <v>0</v>
          </cell>
          <cell r="T644">
            <v>15</v>
          </cell>
          <cell r="U644">
            <v>358</v>
          </cell>
          <cell r="V644">
            <v>15</v>
          </cell>
          <cell r="W644">
            <v>358</v>
          </cell>
          <cell r="X644">
            <v>0</v>
          </cell>
        </row>
        <row r="645">
          <cell r="A645" t="str">
            <v>1139401</v>
          </cell>
          <cell r="B645">
            <v>1</v>
          </cell>
          <cell r="C645" t="str">
            <v>Sundry Items</v>
          </cell>
          <cell r="D645" t="str">
            <v>22</v>
          </cell>
          <cell r="E645" t="str">
            <v>CVLSUN</v>
          </cell>
          <cell r="F645" t="str">
            <v>CVL</v>
          </cell>
          <cell r="G645">
            <v>33162</v>
          </cell>
          <cell r="H645" t="str">
            <v>Active</v>
          </cell>
          <cell r="I645">
            <v>1</v>
          </cell>
          <cell r="J645">
            <v>39344</v>
          </cell>
          <cell r="K645" t="str">
            <v>I</v>
          </cell>
          <cell r="L645" t="str">
            <v>WA</v>
          </cell>
          <cell r="M645" t="str">
            <v>0008</v>
          </cell>
          <cell r="N645">
            <v>16572.28</v>
          </cell>
          <cell r="O645">
            <v>0</v>
          </cell>
          <cell r="P645">
            <v>0</v>
          </cell>
          <cell r="Q645">
            <v>0</v>
          </cell>
          <cell r="R645">
            <v>16572.28</v>
          </cell>
          <cell r="S645">
            <v>0</v>
          </cell>
          <cell r="T645">
            <v>26</v>
          </cell>
          <cell r="U645">
            <v>319</v>
          </cell>
          <cell r="V645">
            <v>26</v>
          </cell>
          <cell r="W645">
            <v>319</v>
          </cell>
          <cell r="X645">
            <v>0</v>
          </cell>
        </row>
        <row r="646">
          <cell r="A646" t="str">
            <v>1139800</v>
          </cell>
          <cell r="B646">
            <v>1</v>
          </cell>
          <cell r="C646" t="str">
            <v>Platform formation</v>
          </cell>
          <cell r="D646" t="str">
            <v>20</v>
          </cell>
          <cell r="E646" t="str">
            <v>CVLPLA</v>
          </cell>
          <cell r="F646" t="str">
            <v>CVL</v>
          </cell>
          <cell r="G646">
            <v>38820</v>
          </cell>
          <cell r="H646" t="str">
            <v>Active</v>
          </cell>
          <cell r="I646">
            <v>2320</v>
          </cell>
          <cell r="J646">
            <v>39344</v>
          </cell>
          <cell r="K646" t="str">
            <v>I</v>
          </cell>
          <cell r="L646" t="str">
            <v>WA</v>
          </cell>
          <cell r="M646" t="str">
            <v>0010</v>
          </cell>
          <cell r="N646">
            <v>16843.68</v>
          </cell>
          <cell r="O646">
            <v>0</v>
          </cell>
          <cell r="P646">
            <v>0</v>
          </cell>
          <cell r="Q646">
            <v>0</v>
          </cell>
          <cell r="R646">
            <v>16843.68</v>
          </cell>
          <cell r="S646">
            <v>0</v>
          </cell>
          <cell r="T646">
            <v>0</v>
          </cell>
          <cell r="U646">
            <v>0</v>
          </cell>
          <cell r="V646">
            <v>0</v>
          </cell>
          <cell r="W646">
            <v>0</v>
          </cell>
          <cell r="X646">
            <v>0</v>
          </cell>
        </row>
        <row r="647">
          <cell r="A647" t="str">
            <v>1139900</v>
          </cell>
          <cell r="B647">
            <v>1</v>
          </cell>
          <cell r="C647" t="str">
            <v>Main Services</v>
          </cell>
          <cell r="D647" t="str">
            <v>20</v>
          </cell>
          <cell r="E647" t="str">
            <v>CVLSER</v>
          </cell>
          <cell r="F647" t="str">
            <v>CVL</v>
          </cell>
          <cell r="G647">
            <v>33162</v>
          </cell>
          <cell r="H647" t="str">
            <v>Active</v>
          </cell>
          <cell r="I647">
            <v>1</v>
          </cell>
          <cell r="J647">
            <v>39344</v>
          </cell>
          <cell r="K647" t="str">
            <v>I</v>
          </cell>
          <cell r="L647" t="str">
            <v>WA</v>
          </cell>
          <cell r="M647" t="str">
            <v>0010</v>
          </cell>
          <cell r="N647">
            <v>31461.4</v>
          </cell>
          <cell r="O647">
            <v>0</v>
          </cell>
          <cell r="P647">
            <v>0</v>
          </cell>
          <cell r="Q647">
            <v>0</v>
          </cell>
          <cell r="R647">
            <v>31461.4</v>
          </cell>
          <cell r="S647">
            <v>0</v>
          </cell>
          <cell r="T647">
            <v>18</v>
          </cell>
          <cell r="U647">
            <v>358</v>
          </cell>
          <cell r="V647">
            <v>18</v>
          </cell>
          <cell r="W647">
            <v>358</v>
          </cell>
          <cell r="X647">
            <v>0</v>
          </cell>
        </row>
        <row r="648">
          <cell r="A648" t="str">
            <v>1139901</v>
          </cell>
          <cell r="B648">
            <v>1</v>
          </cell>
          <cell r="C648" t="str">
            <v>Sundry Items</v>
          </cell>
          <cell r="D648" t="str">
            <v>20</v>
          </cell>
          <cell r="E648" t="str">
            <v>CVLSUN</v>
          </cell>
          <cell r="F648" t="str">
            <v>CVL</v>
          </cell>
          <cell r="G648">
            <v>33162</v>
          </cell>
          <cell r="H648" t="str">
            <v>Active</v>
          </cell>
          <cell r="I648">
            <v>1</v>
          </cell>
          <cell r="J648">
            <v>39344</v>
          </cell>
          <cell r="K648" t="str">
            <v>I</v>
          </cell>
          <cell r="L648" t="str">
            <v>WA</v>
          </cell>
          <cell r="M648" t="str">
            <v>0010</v>
          </cell>
          <cell r="N648">
            <v>8893.75</v>
          </cell>
          <cell r="O648">
            <v>0</v>
          </cell>
          <cell r="P648">
            <v>0</v>
          </cell>
          <cell r="Q648">
            <v>0</v>
          </cell>
          <cell r="R648">
            <v>8893.75</v>
          </cell>
          <cell r="S648">
            <v>0</v>
          </cell>
          <cell r="T648">
            <v>26</v>
          </cell>
          <cell r="U648">
            <v>319</v>
          </cell>
          <cell r="V648">
            <v>26</v>
          </cell>
          <cell r="W648">
            <v>319</v>
          </cell>
          <cell r="X648">
            <v>0</v>
          </cell>
        </row>
        <row r="649">
          <cell r="A649" t="str">
            <v>1140000</v>
          </cell>
          <cell r="B649">
            <v>1</v>
          </cell>
          <cell r="C649" t="str">
            <v>Sealed area (type S)</v>
          </cell>
          <cell r="D649" t="str">
            <v>20</v>
          </cell>
          <cell r="E649" t="str">
            <v>CVLSEA</v>
          </cell>
          <cell r="F649" t="str">
            <v>CVL</v>
          </cell>
          <cell r="G649">
            <v>33162</v>
          </cell>
          <cell r="H649" t="str">
            <v>Active</v>
          </cell>
          <cell r="I649">
            <v>1</v>
          </cell>
          <cell r="J649">
            <v>39344</v>
          </cell>
          <cell r="K649" t="str">
            <v>I</v>
          </cell>
          <cell r="L649" t="str">
            <v>WA</v>
          </cell>
          <cell r="M649" t="str">
            <v>0011</v>
          </cell>
          <cell r="N649">
            <v>83527.53</v>
          </cell>
          <cell r="O649">
            <v>0</v>
          </cell>
          <cell r="P649">
            <v>0</v>
          </cell>
          <cell r="Q649">
            <v>0</v>
          </cell>
          <cell r="R649">
            <v>83527.53</v>
          </cell>
          <cell r="S649">
            <v>0</v>
          </cell>
          <cell r="T649">
            <v>18</v>
          </cell>
          <cell r="U649">
            <v>347</v>
          </cell>
          <cell r="V649">
            <v>18</v>
          </cell>
          <cell r="W649">
            <v>347</v>
          </cell>
          <cell r="X649">
            <v>0</v>
          </cell>
        </row>
        <row r="650">
          <cell r="A650" t="str">
            <v>1140100</v>
          </cell>
          <cell r="B650">
            <v>1</v>
          </cell>
          <cell r="C650" t="str">
            <v>Platform formation</v>
          </cell>
          <cell r="D650" t="str">
            <v>20</v>
          </cell>
          <cell r="E650" t="str">
            <v>CVLPLA</v>
          </cell>
          <cell r="F650" t="str">
            <v>CVL</v>
          </cell>
          <cell r="G650">
            <v>38820</v>
          </cell>
          <cell r="H650" t="str">
            <v>Active</v>
          </cell>
          <cell r="I650">
            <v>5655</v>
          </cell>
          <cell r="J650">
            <v>39344</v>
          </cell>
          <cell r="K650" t="str">
            <v>I</v>
          </cell>
          <cell r="L650" t="str">
            <v>WA</v>
          </cell>
          <cell r="M650" t="str">
            <v>0011</v>
          </cell>
          <cell r="N650">
            <v>123169.44</v>
          </cell>
          <cell r="O650">
            <v>0</v>
          </cell>
          <cell r="P650">
            <v>0</v>
          </cell>
          <cell r="Q650">
            <v>0</v>
          </cell>
          <cell r="R650">
            <v>123169.44</v>
          </cell>
          <cell r="S650">
            <v>0</v>
          </cell>
          <cell r="T650">
            <v>0</v>
          </cell>
          <cell r="U650">
            <v>0</v>
          </cell>
          <cell r="V650">
            <v>0</v>
          </cell>
          <cell r="W650">
            <v>0</v>
          </cell>
          <cell r="X650">
            <v>0</v>
          </cell>
        </row>
        <row r="651">
          <cell r="A651" t="str">
            <v>1140200</v>
          </cell>
          <cell r="B651">
            <v>1</v>
          </cell>
          <cell r="C651" t="str">
            <v>Main Services</v>
          </cell>
          <cell r="D651" t="str">
            <v>20</v>
          </cell>
          <cell r="E651" t="str">
            <v>CVLSER</v>
          </cell>
          <cell r="F651" t="str">
            <v>CVL</v>
          </cell>
          <cell r="G651">
            <v>33162</v>
          </cell>
          <cell r="H651" t="str">
            <v>Active</v>
          </cell>
          <cell r="I651">
            <v>1</v>
          </cell>
          <cell r="J651">
            <v>39344</v>
          </cell>
          <cell r="K651" t="str">
            <v>I</v>
          </cell>
          <cell r="L651" t="str">
            <v>WA</v>
          </cell>
          <cell r="M651" t="str">
            <v>0011</v>
          </cell>
          <cell r="N651">
            <v>76687.16</v>
          </cell>
          <cell r="O651">
            <v>0</v>
          </cell>
          <cell r="P651">
            <v>0</v>
          </cell>
          <cell r="Q651">
            <v>0</v>
          </cell>
          <cell r="R651">
            <v>76687.16</v>
          </cell>
          <cell r="S651">
            <v>0</v>
          </cell>
          <cell r="T651">
            <v>18</v>
          </cell>
          <cell r="U651">
            <v>358</v>
          </cell>
          <cell r="V651">
            <v>18</v>
          </cell>
          <cell r="W651">
            <v>358</v>
          </cell>
          <cell r="X651">
            <v>0</v>
          </cell>
        </row>
        <row r="652">
          <cell r="A652" t="str">
            <v>1140201</v>
          </cell>
          <cell r="B652">
            <v>1</v>
          </cell>
          <cell r="C652" t="str">
            <v>Sundry Items</v>
          </cell>
          <cell r="D652" t="str">
            <v>20</v>
          </cell>
          <cell r="E652" t="str">
            <v>CVLSUN</v>
          </cell>
          <cell r="F652" t="str">
            <v>CVL</v>
          </cell>
          <cell r="G652">
            <v>33162</v>
          </cell>
          <cell r="H652" t="str">
            <v>Active</v>
          </cell>
          <cell r="I652">
            <v>1</v>
          </cell>
          <cell r="J652">
            <v>39344</v>
          </cell>
          <cell r="K652" t="str">
            <v>I</v>
          </cell>
          <cell r="L652" t="str">
            <v>WA</v>
          </cell>
          <cell r="M652" t="str">
            <v>0011</v>
          </cell>
          <cell r="N652">
            <v>21678.52</v>
          </cell>
          <cell r="O652">
            <v>0</v>
          </cell>
          <cell r="P652">
            <v>0</v>
          </cell>
          <cell r="Q652">
            <v>0</v>
          </cell>
          <cell r="R652">
            <v>21678.52</v>
          </cell>
          <cell r="S652">
            <v>0</v>
          </cell>
          <cell r="T652">
            <v>26</v>
          </cell>
          <cell r="U652">
            <v>319</v>
          </cell>
          <cell r="V652">
            <v>26</v>
          </cell>
          <cell r="W652">
            <v>319</v>
          </cell>
          <cell r="X652">
            <v>0</v>
          </cell>
        </row>
        <row r="653">
          <cell r="A653" t="str">
            <v>1140300</v>
          </cell>
          <cell r="B653">
            <v>1</v>
          </cell>
          <cell r="C653" t="str">
            <v>Apron (type G)</v>
          </cell>
          <cell r="D653" t="str">
            <v>22</v>
          </cell>
          <cell r="E653" t="str">
            <v>CVLRUN</v>
          </cell>
          <cell r="F653" t="str">
            <v>CVL</v>
          </cell>
          <cell r="G653">
            <v>38820</v>
          </cell>
          <cell r="H653" t="str">
            <v>Active</v>
          </cell>
          <cell r="I653">
            <v>1521</v>
          </cell>
          <cell r="J653">
            <v>39344</v>
          </cell>
          <cell r="K653" t="str">
            <v>AL</v>
          </cell>
          <cell r="L653" t="str">
            <v>WA</v>
          </cell>
          <cell r="M653" t="str">
            <v>0012</v>
          </cell>
          <cell r="N653">
            <v>27257.35</v>
          </cell>
          <cell r="O653">
            <v>0</v>
          </cell>
          <cell r="P653">
            <v>0</v>
          </cell>
          <cell r="Q653">
            <v>0</v>
          </cell>
          <cell r="R653">
            <v>27257.35</v>
          </cell>
          <cell r="S653">
            <v>3746.45</v>
          </cell>
          <cell r="T653">
            <v>21</v>
          </cell>
          <cell r="U653">
            <v>347</v>
          </cell>
          <cell r="V653">
            <v>21</v>
          </cell>
          <cell r="W653">
            <v>347</v>
          </cell>
          <cell r="X653">
            <v>0</v>
          </cell>
        </row>
        <row r="654">
          <cell r="A654" t="str">
            <v>1140700</v>
          </cell>
          <cell r="B654">
            <v>1</v>
          </cell>
          <cell r="C654" t="str">
            <v>Pavement &amp; Pavement Surface</v>
          </cell>
          <cell r="D654" t="str">
            <v>22</v>
          </cell>
          <cell r="E654" t="str">
            <v>CVLSEA</v>
          </cell>
          <cell r="F654" t="str">
            <v>CVL</v>
          </cell>
          <cell r="G654">
            <v>38820</v>
          </cell>
          <cell r="H654" t="str">
            <v>Active</v>
          </cell>
          <cell r="I654">
            <v>1842</v>
          </cell>
          <cell r="J654">
            <v>39344</v>
          </cell>
          <cell r="K654" t="str">
            <v>AL</v>
          </cell>
          <cell r="L654" t="str">
            <v>AP</v>
          </cell>
          <cell r="M654" t="str">
            <v>0009</v>
          </cell>
          <cell r="N654">
            <v>68237.5</v>
          </cell>
          <cell r="O654">
            <v>332.48</v>
          </cell>
          <cell r="P654">
            <v>3989.54</v>
          </cell>
          <cell r="Q654">
            <v>7979.08</v>
          </cell>
          <cell r="R654">
            <v>60258.42</v>
          </cell>
          <cell r="S654">
            <v>17300.240000000002</v>
          </cell>
          <cell r="T654">
            <v>17</v>
          </cell>
          <cell r="U654">
            <v>38</v>
          </cell>
          <cell r="V654">
            <v>15</v>
          </cell>
          <cell r="W654">
            <v>38</v>
          </cell>
          <cell r="X654">
            <v>0</v>
          </cell>
        </row>
        <row r="655">
          <cell r="A655" t="str">
            <v>1140800</v>
          </cell>
          <cell r="B655">
            <v>1</v>
          </cell>
          <cell r="C655" t="str">
            <v>Platform formation</v>
          </cell>
          <cell r="D655" t="str">
            <v>22</v>
          </cell>
          <cell r="E655" t="str">
            <v>CVLPLA</v>
          </cell>
          <cell r="F655" t="str">
            <v>CVL</v>
          </cell>
          <cell r="G655">
            <v>38820</v>
          </cell>
          <cell r="H655" t="str">
            <v>Active</v>
          </cell>
          <cell r="I655">
            <v>3442</v>
          </cell>
          <cell r="J655">
            <v>39344</v>
          </cell>
          <cell r="K655" t="str">
            <v>AL</v>
          </cell>
          <cell r="L655" t="str">
            <v>AP</v>
          </cell>
          <cell r="M655" t="str">
            <v>0009</v>
          </cell>
          <cell r="N655">
            <v>103948.4</v>
          </cell>
          <cell r="O655">
            <v>0</v>
          </cell>
          <cell r="P655">
            <v>0</v>
          </cell>
          <cell r="Q655">
            <v>0</v>
          </cell>
          <cell r="R655">
            <v>103948.4</v>
          </cell>
          <cell r="S655">
            <v>54654.58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</row>
        <row r="656">
          <cell r="A656" t="str">
            <v>1140900</v>
          </cell>
          <cell r="B656">
            <v>1</v>
          </cell>
          <cell r="C656" t="str">
            <v>Sundry area</v>
          </cell>
          <cell r="D656" t="str">
            <v>22</v>
          </cell>
          <cell r="E656" t="str">
            <v>CVLSUN</v>
          </cell>
          <cell r="F656" t="str">
            <v>CVL</v>
          </cell>
          <cell r="G656">
            <v>38820</v>
          </cell>
          <cell r="H656" t="str">
            <v>Active</v>
          </cell>
          <cell r="I656">
            <v>3442</v>
          </cell>
          <cell r="J656">
            <v>39344</v>
          </cell>
          <cell r="K656" t="str">
            <v>AL</v>
          </cell>
          <cell r="L656" t="str">
            <v>AP</v>
          </cell>
          <cell r="M656" t="str">
            <v>0009</v>
          </cell>
          <cell r="N656">
            <v>13721.63</v>
          </cell>
          <cell r="O656">
            <v>38.24</v>
          </cell>
          <cell r="P656">
            <v>459.32</v>
          </cell>
          <cell r="Q656">
            <v>918.64</v>
          </cell>
          <cell r="R656">
            <v>12802.99</v>
          </cell>
          <cell r="S656">
            <v>4594.29</v>
          </cell>
          <cell r="T656">
            <v>29</v>
          </cell>
          <cell r="U656">
            <v>319</v>
          </cell>
          <cell r="V656">
            <v>27</v>
          </cell>
          <cell r="W656">
            <v>319</v>
          </cell>
          <cell r="X656">
            <v>0</v>
          </cell>
        </row>
        <row r="657">
          <cell r="A657" t="str">
            <v>1141000</v>
          </cell>
          <cell r="B657">
            <v>1</v>
          </cell>
          <cell r="C657" t="str">
            <v>Main services</v>
          </cell>
          <cell r="D657" t="str">
            <v>22</v>
          </cell>
          <cell r="E657" t="str">
            <v>CVLSER</v>
          </cell>
          <cell r="F657" t="str">
            <v>CVL</v>
          </cell>
          <cell r="G657">
            <v>38820</v>
          </cell>
          <cell r="H657" t="str">
            <v>Active</v>
          </cell>
          <cell r="I657">
            <v>3442</v>
          </cell>
          <cell r="J657">
            <v>39344</v>
          </cell>
          <cell r="K657" t="str">
            <v>AL</v>
          </cell>
          <cell r="L657" t="str">
            <v>AP</v>
          </cell>
          <cell r="M657" t="str">
            <v>0009</v>
          </cell>
          <cell r="N657">
            <v>48539.89</v>
          </cell>
          <cell r="O657">
            <v>119.55</v>
          </cell>
          <cell r="P657">
            <v>1434.93</v>
          </cell>
          <cell r="Q657">
            <v>2869.86</v>
          </cell>
          <cell r="R657">
            <v>45670.03</v>
          </cell>
          <cell r="S657">
            <v>8409.9</v>
          </cell>
          <cell r="T657">
            <v>21</v>
          </cell>
          <cell r="U657">
            <v>358</v>
          </cell>
          <cell r="V657">
            <v>19</v>
          </cell>
          <cell r="W657">
            <v>358</v>
          </cell>
          <cell r="X657">
            <v>0</v>
          </cell>
        </row>
        <row r="658">
          <cell r="A658" t="str">
            <v>1141200</v>
          </cell>
          <cell r="B658">
            <v>1</v>
          </cell>
          <cell r="C658" t="str">
            <v>Sealed Area (Type S)</v>
          </cell>
          <cell r="D658" t="str">
            <v>22</v>
          </cell>
          <cell r="E658" t="str">
            <v>CVLSEA</v>
          </cell>
          <cell r="F658" t="str">
            <v>CVL</v>
          </cell>
          <cell r="G658">
            <v>33162</v>
          </cell>
          <cell r="H658" t="str">
            <v>Active</v>
          </cell>
          <cell r="I658">
            <v>1</v>
          </cell>
          <cell r="J658">
            <v>39344</v>
          </cell>
          <cell r="K658" t="str">
            <v>I</v>
          </cell>
          <cell r="L658" t="str">
            <v>WA</v>
          </cell>
          <cell r="M658" t="str">
            <v>0018</v>
          </cell>
          <cell r="N658">
            <v>3756.76</v>
          </cell>
          <cell r="O658">
            <v>0</v>
          </cell>
          <cell r="P658">
            <v>0</v>
          </cell>
          <cell r="Q658">
            <v>0</v>
          </cell>
          <cell r="R658">
            <v>3756.76</v>
          </cell>
          <cell r="S658">
            <v>0</v>
          </cell>
          <cell r="T658">
            <v>18</v>
          </cell>
          <cell r="U658">
            <v>347</v>
          </cell>
          <cell r="V658">
            <v>18</v>
          </cell>
          <cell r="W658">
            <v>347</v>
          </cell>
          <cell r="X658">
            <v>0</v>
          </cell>
        </row>
        <row r="659">
          <cell r="A659" t="str">
            <v>1141300</v>
          </cell>
          <cell r="B659">
            <v>1</v>
          </cell>
          <cell r="C659" t="str">
            <v>Platform formation</v>
          </cell>
          <cell r="D659" t="str">
            <v>22</v>
          </cell>
          <cell r="E659" t="str">
            <v>CVLPLA</v>
          </cell>
          <cell r="F659" t="str">
            <v>CVL</v>
          </cell>
          <cell r="G659">
            <v>38820</v>
          </cell>
          <cell r="H659" t="str">
            <v>Active</v>
          </cell>
          <cell r="I659">
            <v>780</v>
          </cell>
          <cell r="J659">
            <v>39344</v>
          </cell>
          <cell r="K659" t="str">
            <v>I</v>
          </cell>
          <cell r="L659" t="str">
            <v>WA</v>
          </cell>
          <cell r="M659" t="str">
            <v>0018</v>
          </cell>
          <cell r="N659">
            <v>5662.96</v>
          </cell>
          <cell r="O659">
            <v>0</v>
          </cell>
          <cell r="P659">
            <v>0</v>
          </cell>
          <cell r="Q659">
            <v>0</v>
          </cell>
          <cell r="R659">
            <v>5662.96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  <cell r="X659">
            <v>0</v>
          </cell>
        </row>
        <row r="660">
          <cell r="A660" t="str">
            <v>1141400</v>
          </cell>
          <cell r="B660">
            <v>1</v>
          </cell>
          <cell r="C660" t="str">
            <v>Main Services</v>
          </cell>
          <cell r="D660" t="str">
            <v>22</v>
          </cell>
          <cell r="E660" t="str">
            <v>CVLSER</v>
          </cell>
          <cell r="F660" t="str">
            <v>CVL</v>
          </cell>
          <cell r="G660">
            <v>33162</v>
          </cell>
          <cell r="H660" t="str">
            <v>Active</v>
          </cell>
          <cell r="I660">
            <v>1</v>
          </cell>
          <cell r="J660">
            <v>39344</v>
          </cell>
          <cell r="K660" t="str">
            <v>I</v>
          </cell>
          <cell r="L660" t="str">
            <v>WA</v>
          </cell>
          <cell r="M660" t="str">
            <v>0018</v>
          </cell>
          <cell r="N660">
            <v>10577.54</v>
          </cell>
          <cell r="O660">
            <v>0</v>
          </cell>
          <cell r="P660">
            <v>0</v>
          </cell>
          <cell r="Q660">
            <v>0</v>
          </cell>
          <cell r="R660">
            <v>10577.54</v>
          </cell>
          <cell r="S660">
            <v>0</v>
          </cell>
          <cell r="T660">
            <v>18</v>
          </cell>
          <cell r="U660">
            <v>358</v>
          </cell>
          <cell r="V660">
            <v>18</v>
          </cell>
          <cell r="W660">
            <v>358</v>
          </cell>
          <cell r="X660">
            <v>0</v>
          </cell>
        </row>
        <row r="661">
          <cell r="A661" t="str">
            <v>1141401</v>
          </cell>
          <cell r="B661">
            <v>1</v>
          </cell>
          <cell r="C661" t="str">
            <v>Sundry Items</v>
          </cell>
          <cell r="D661" t="str">
            <v>22</v>
          </cell>
          <cell r="E661" t="str">
            <v>CVLSUN</v>
          </cell>
          <cell r="F661" t="str">
            <v>CVL</v>
          </cell>
          <cell r="G661">
            <v>33162</v>
          </cell>
          <cell r="H661" t="str">
            <v>Active</v>
          </cell>
          <cell r="I661">
            <v>1</v>
          </cell>
          <cell r="J661">
            <v>39344</v>
          </cell>
          <cell r="K661" t="str">
            <v>I</v>
          </cell>
          <cell r="L661" t="str">
            <v>WA</v>
          </cell>
          <cell r="M661" t="str">
            <v>0018</v>
          </cell>
          <cell r="N661">
            <v>2990.14</v>
          </cell>
          <cell r="O661">
            <v>0</v>
          </cell>
          <cell r="P661">
            <v>0</v>
          </cell>
          <cell r="Q661">
            <v>0</v>
          </cell>
          <cell r="R661">
            <v>2990.14</v>
          </cell>
          <cell r="S661">
            <v>0</v>
          </cell>
          <cell r="T661">
            <v>26</v>
          </cell>
          <cell r="U661">
            <v>319</v>
          </cell>
          <cell r="V661">
            <v>26</v>
          </cell>
          <cell r="W661">
            <v>319</v>
          </cell>
          <cell r="X661">
            <v>0</v>
          </cell>
        </row>
        <row r="662">
          <cell r="A662" t="str">
            <v>1141500</v>
          </cell>
          <cell r="B662">
            <v>1</v>
          </cell>
          <cell r="C662" t="str">
            <v>Easement sealed area (type S)</v>
          </cell>
          <cell r="D662" t="str">
            <v>56</v>
          </cell>
          <cell r="E662" t="str">
            <v>CVLSEA</v>
          </cell>
          <cell r="F662" t="str">
            <v>CVL</v>
          </cell>
          <cell r="G662">
            <v>38820</v>
          </cell>
          <cell r="H662" t="str">
            <v>Active</v>
          </cell>
          <cell r="I662">
            <v>540</v>
          </cell>
          <cell r="J662">
            <v>39344</v>
          </cell>
          <cell r="K662" t="str">
            <v>C</v>
          </cell>
          <cell r="L662" t="str">
            <v>RO</v>
          </cell>
          <cell r="M662" t="str">
            <v>0010</v>
          </cell>
          <cell r="N662">
            <v>9677.17</v>
          </cell>
          <cell r="O662">
            <v>36.72</v>
          </cell>
          <cell r="P662">
            <v>440.86</v>
          </cell>
          <cell r="Q662">
            <v>881.72</v>
          </cell>
          <cell r="R662">
            <v>8795.4500000000007</v>
          </cell>
          <cell r="S662">
            <v>2716.95</v>
          </cell>
          <cell r="T662">
            <v>21</v>
          </cell>
          <cell r="U662">
            <v>347</v>
          </cell>
          <cell r="V662">
            <v>19</v>
          </cell>
          <cell r="W662">
            <v>347</v>
          </cell>
          <cell r="X662">
            <v>0</v>
          </cell>
        </row>
        <row r="663">
          <cell r="A663" t="str">
            <v>1141600</v>
          </cell>
          <cell r="B663">
            <v>1</v>
          </cell>
          <cell r="C663" t="str">
            <v>Platform formation</v>
          </cell>
          <cell r="D663" t="str">
            <v>56</v>
          </cell>
          <cell r="E663" t="str">
            <v>CVLPLA</v>
          </cell>
          <cell r="F663" t="str">
            <v>CVL</v>
          </cell>
          <cell r="G663">
            <v>38820</v>
          </cell>
          <cell r="H663" t="str">
            <v>Active</v>
          </cell>
          <cell r="I663">
            <v>540</v>
          </cell>
          <cell r="J663">
            <v>39344</v>
          </cell>
          <cell r="K663" t="str">
            <v>C</v>
          </cell>
          <cell r="L663" t="str">
            <v>RO</v>
          </cell>
          <cell r="M663" t="str">
            <v>0010</v>
          </cell>
          <cell r="N663">
            <v>16308</v>
          </cell>
          <cell r="O663">
            <v>0</v>
          </cell>
          <cell r="P663">
            <v>0</v>
          </cell>
          <cell r="Q663">
            <v>0</v>
          </cell>
          <cell r="R663">
            <v>16308</v>
          </cell>
          <cell r="S663">
            <v>8574.51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  <cell r="X663">
            <v>0</v>
          </cell>
        </row>
        <row r="664">
          <cell r="A664" t="str">
            <v>1141700</v>
          </cell>
          <cell r="B664">
            <v>1</v>
          </cell>
          <cell r="C664" t="str">
            <v>Main services</v>
          </cell>
          <cell r="D664" t="str">
            <v>56</v>
          </cell>
          <cell r="E664" t="str">
            <v>CVLSER</v>
          </cell>
          <cell r="F664" t="str">
            <v>CVL</v>
          </cell>
          <cell r="G664">
            <v>38820</v>
          </cell>
          <cell r="H664" t="str">
            <v>Active</v>
          </cell>
          <cell r="I664">
            <v>540</v>
          </cell>
          <cell r="J664">
            <v>39344</v>
          </cell>
          <cell r="K664" t="str">
            <v>C</v>
          </cell>
          <cell r="L664" t="str">
            <v>RO</v>
          </cell>
          <cell r="M664" t="str">
            <v>0010</v>
          </cell>
          <cell r="N664">
            <v>7615.21</v>
          </cell>
          <cell r="O664">
            <v>19.739999999999998</v>
          </cell>
          <cell r="P664">
            <v>237.21</v>
          </cell>
          <cell r="Q664">
            <v>474.42</v>
          </cell>
          <cell r="R664">
            <v>7140.79</v>
          </cell>
          <cell r="S664">
            <v>1355.63</v>
          </cell>
          <cell r="T664">
            <v>21</v>
          </cell>
          <cell r="U664">
            <v>358</v>
          </cell>
          <cell r="V664">
            <v>19</v>
          </cell>
          <cell r="W664">
            <v>358</v>
          </cell>
          <cell r="X664">
            <v>0</v>
          </cell>
        </row>
        <row r="665">
          <cell r="A665" t="str">
            <v>1141701</v>
          </cell>
          <cell r="B665">
            <v>1</v>
          </cell>
          <cell r="C665" t="str">
            <v>Sundry Items</v>
          </cell>
          <cell r="D665" t="str">
            <v>56</v>
          </cell>
          <cell r="E665" t="str">
            <v>CVLSUN</v>
          </cell>
          <cell r="F665" t="str">
            <v>CVL</v>
          </cell>
          <cell r="G665">
            <v>38820</v>
          </cell>
          <cell r="H665" t="str">
            <v>Active</v>
          </cell>
          <cell r="I665">
            <v>540</v>
          </cell>
          <cell r="J665">
            <v>39344</v>
          </cell>
          <cell r="K665" t="str">
            <v>C</v>
          </cell>
          <cell r="L665" t="str">
            <v>RO</v>
          </cell>
          <cell r="M665" t="str">
            <v>0010</v>
          </cell>
          <cell r="N665">
            <v>2152.73</v>
          </cell>
          <cell r="O665">
            <v>5.95</v>
          </cell>
          <cell r="P665">
            <v>72.06</v>
          </cell>
          <cell r="Q665">
            <v>144.12</v>
          </cell>
          <cell r="R665">
            <v>2008.6100000000001</v>
          </cell>
          <cell r="S665">
            <v>725.75</v>
          </cell>
          <cell r="T665">
            <v>29</v>
          </cell>
          <cell r="U665">
            <v>319</v>
          </cell>
          <cell r="V665">
            <v>27</v>
          </cell>
          <cell r="W665">
            <v>319</v>
          </cell>
          <cell r="X665">
            <v>0</v>
          </cell>
        </row>
        <row r="666">
          <cell r="A666" t="str">
            <v>1142200</v>
          </cell>
          <cell r="B666">
            <v>1</v>
          </cell>
          <cell r="C666" t="str">
            <v>Platform formation</v>
          </cell>
          <cell r="D666" t="str">
            <v>22</v>
          </cell>
          <cell r="E666" t="str">
            <v>CVLPLA</v>
          </cell>
          <cell r="F666" t="str">
            <v>CVL</v>
          </cell>
          <cell r="G666">
            <v>38820</v>
          </cell>
          <cell r="H666" t="str">
            <v>Active</v>
          </cell>
          <cell r="I666">
            <v>610</v>
          </cell>
          <cell r="J666">
            <v>39344</v>
          </cell>
          <cell r="K666" t="str">
            <v>AL</v>
          </cell>
          <cell r="L666" t="str">
            <v>WA</v>
          </cell>
          <cell r="M666" t="str">
            <v>0019</v>
          </cell>
          <cell r="N666">
            <v>4605.5</v>
          </cell>
          <cell r="O666">
            <v>0</v>
          </cell>
          <cell r="P666">
            <v>0</v>
          </cell>
          <cell r="Q666">
            <v>0</v>
          </cell>
          <cell r="R666">
            <v>4605.5</v>
          </cell>
          <cell r="S666">
            <v>0</v>
          </cell>
          <cell r="T666">
            <v>0</v>
          </cell>
          <cell r="U666">
            <v>0</v>
          </cell>
          <cell r="V666">
            <v>0</v>
          </cell>
          <cell r="W666">
            <v>0</v>
          </cell>
          <cell r="X666">
            <v>0</v>
          </cell>
        </row>
        <row r="667">
          <cell r="A667" t="str">
            <v>1142300</v>
          </cell>
          <cell r="B667">
            <v>1</v>
          </cell>
          <cell r="C667" t="str">
            <v>Main services</v>
          </cell>
          <cell r="D667" t="str">
            <v>22</v>
          </cell>
          <cell r="E667" t="str">
            <v>CVLSER</v>
          </cell>
          <cell r="F667" t="str">
            <v>CVL</v>
          </cell>
          <cell r="G667">
            <v>38820</v>
          </cell>
          <cell r="H667" t="str">
            <v>Active</v>
          </cell>
          <cell r="I667">
            <v>610</v>
          </cell>
          <cell r="J667">
            <v>39344</v>
          </cell>
          <cell r="K667" t="str">
            <v>AL</v>
          </cell>
          <cell r="L667" t="str">
            <v>WA</v>
          </cell>
          <cell r="M667" t="str">
            <v>0019</v>
          </cell>
          <cell r="N667">
            <v>8602.36</v>
          </cell>
          <cell r="O667">
            <v>26.24</v>
          </cell>
          <cell r="P667">
            <v>314.55</v>
          </cell>
          <cell r="Q667">
            <v>629.1</v>
          </cell>
          <cell r="R667">
            <v>7973.26</v>
          </cell>
          <cell r="S667">
            <v>0</v>
          </cell>
          <cell r="T667">
            <v>21</v>
          </cell>
          <cell r="U667">
            <v>358</v>
          </cell>
          <cell r="V667">
            <v>19</v>
          </cell>
          <cell r="W667">
            <v>358</v>
          </cell>
          <cell r="X667">
            <v>0</v>
          </cell>
        </row>
        <row r="668">
          <cell r="A668" t="str">
            <v>1142301</v>
          </cell>
          <cell r="B668">
            <v>1</v>
          </cell>
          <cell r="C668" t="str">
            <v>Sundry Items</v>
          </cell>
          <cell r="D668" t="str">
            <v>22</v>
          </cell>
          <cell r="E668" t="str">
            <v>CVLSUN</v>
          </cell>
          <cell r="F668" t="str">
            <v>CVL</v>
          </cell>
          <cell r="G668">
            <v>38820</v>
          </cell>
          <cell r="H668" t="str">
            <v>Active</v>
          </cell>
          <cell r="I668">
            <v>610</v>
          </cell>
          <cell r="J668">
            <v>39344</v>
          </cell>
          <cell r="K668" t="str">
            <v>AL</v>
          </cell>
          <cell r="L668" t="str">
            <v>WA</v>
          </cell>
          <cell r="M668" t="str">
            <v>0019</v>
          </cell>
          <cell r="N668">
            <v>2431.7800000000002</v>
          </cell>
          <cell r="O668">
            <v>6.82</v>
          </cell>
          <cell r="P668">
            <v>81.400000000000006</v>
          </cell>
          <cell r="Q668">
            <v>162.80000000000001</v>
          </cell>
          <cell r="R668">
            <v>2268.98</v>
          </cell>
          <cell r="S668">
            <v>0</v>
          </cell>
          <cell r="T668">
            <v>29</v>
          </cell>
          <cell r="U668">
            <v>319</v>
          </cell>
          <cell r="V668">
            <v>27</v>
          </cell>
          <cell r="W668">
            <v>319</v>
          </cell>
          <cell r="X668">
            <v>0</v>
          </cell>
        </row>
        <row r="669">
          <cell r="A669" t="str">
            <v>1142400</v>
          </cell>
          <cell r="B669">
            <v>1</v>
          </cell>
          <cell r="C669" t="str">
            <v>North part Subway</v>
          </cell>
          <cell r="D669" t="str">
            <v>62</v>
          </cell>
          <cell r="E669" t="str">
            <v>CVLSUN</v>
          </cell>
          <cell r="F669" t="str">
            <v>CVL</v>
          </cell>
          <cell r="G669">
            <v>38820</v>
          </cell>
          <cell r="H669" t="str">
            <v>Active</v>
          </cell>
          <cell r="I669">
            <v>1</v>
          </cell>
          <cell r="J669">
            <v>39344</v>
          </cell>
          <cell r="K669" t="str">
            <v>AC</v>
          </cell>
          <cell r="L669" t="str">
            <v>NA</v>
          </cell>
          <cell r="M669" t="str">
            <v>0005</v>
          </cell>
          <cell r="N669">
            <v>121751.05</v>
          </cell>
          <cell r="O669">
            <v>350.95</v>
          </cell>
          <cell r="P669">
            <v>4211.84</v>
          </cell>
          <cell r="Q669">
            <v>8423.68</v>
          </cell>
          <cell r="R669">
            <v>113327.37</v>
          </cell>
          <cell r="S669">
            <v>118255.44</v>
          </cell>
          <cell r="T669">
            <v>28</v>
          </cell>
          <cell r="U669">
            <v>331</v>
          </cell>
          <cell r="V669">
            <v>26</v>
          </cell>
          <cell r="W669">
            <v>331</v>
          </cell>
          <cell r="X669">
            <v>0</v>
          </cell>
        </row>
        <row r="670">
          <cell r="A670" t="str">
            <v>1142500</v>
          </cell>
          <cell r="B670">
            <v>1</v>
          </cell>
          <cell r="C670" t="str">
            <v>Access part Subway</v>
          </cell>
          <cell r="D670" t="str">
            <v>62</v>
          </cell>
          <cell r="E670" t="str">
            <v>CVLSUN</v>
          </cell>
          <cell r="F670" t="str">
            <v>CVL</v>
          </cell>
          <cell r="G670">
            <v>38820</v>
          </cell>
          <cell r="H670" t="str">
            <v>Active</v>
          </cell>
          <cell r="I670">
            <v>348</v>
          </cell>
          <cell r="J670">
            <v>39344</v>
          </cell>
          <cell r="K670" t="str">
            <v>AC</v>
          </cell>
          <cell r="L670" t="str">
            <v>NA</v>
          </cell>
          <cell r="M670" t="str">
            <v>0006</v>
          </cell>
          <cell r="N670">
            <v>1197132.7</v>
          </cell>
          <cell r="O670">
            <v>3451.14</v>
          </cell>
          <cell r="P670">
            <v>41413.46</v>
          </cell>
          <cell r="Q670">
            <v>82826.92</v>
          </cell>
          <cell r="R670">
            <v>1114305.78</v>
          </cell>
          <cell r="S670">
            <v>667543.03</v>
          </cell>
          <cell r="T670">
            <v>28</v>
          </cell>
          <cell r="U670">
            <v>331</v>
          </cell>
          <cell r="V670">
            <v>26</v>
          </cell>
          <cell r="W670">
            <v>331</v>
          </cell>
          <cell r="X670">
            <v>0</v>
          </cell>
        </row>
        <row r="671">
          <cell r="A671" t="str">
            <v>1142600</v>
          </cell>
          <cell r="B671">
            <v>1</v>
          </cell>
          <cell r="C671" t="str">
            <v>South part Subway</v>
          </cell>
          <cell r="D671" t="str">
            <v>62</v>
          </cell>
          <cell r="E671" t="str">
            <v>CVLSUN</v>
          </cell>
          <cell r="F671" t="str">
            <v>CVL</v>
          </cell>
          <cell r="G671">
            <v>38820</v>
          </cell>
          <cell r="H671" t="str">
            <v>Active</v>
          </cell>
          <cell r="I671">
            <v>1</v>
          </cell>
          <cell r="J671">
            <v>39344</v>
          </cell>
          <cell r="K671" t="str">
            <v>AC</v>
          </cell>
          <cell r="L671" t="str">
            <v>NA</v>
          </cell>
          <cell r="M671" t="str">
            <v>0007</v>
          </cell>
          <cell r="N671">
            <v>12344.8</v>
          </cell>
          <cell r="O671">
            <v>35.56</v>
          </cell>
          <cell r="P671">
            <v>427.05</v>
          </cell>
          <cell r="Q671">
            <v>854.1</v>
          </cell>
          <cell r="R671">
            <v>11490.699999999999</v>
          </cell>
          <cell r="S671">
            <v>6883.68</v>
          </cell>
          <cell r="T671">
            <v>28</v>
          </cell>
          <cell r="U671">
            <v>331</v>
          </cell>
          <cell r="V671">
            <v>26</v>
          </cell>
          <cell r="W671">
            <v>331</v>
          </cell>
          <cell r="X671">
            <v>0</v>
          </cell>
        </row>
        <row r="672">
          <cell r="A672" t="str">
            <v>1142700</v>
          </cell>
          <cell r="B672">
            <v>1</v>
          </cell>
          <cell r="C672" t="str">
            <v>Perimeter fences</v>
          </cell>
          <cell r="D672" t="str">
            <v>62</v>
          </cell>
          <cell r="E672" t="str">
            <v>CVLFEN</v>
          </cell>
          <cell r="F672" t="str">
            <v>CVL</v>
          </cell>
          <cell r="G672">
            <v>38820</v>
          </cell>
          <cell r="H672" t="str">
            <v>Active</v>
          </cell>
          <cell r="I672">
            <v>1</v>
          </cell>
          <cell r="J672">
            <v>39344</v>
          </cell>
          <cell r="K672" t="str">
            <v>AC</v>
          </cell>
          <cell r="L672" t="str">
            <v>MA</v>
          </cell>
          <cell r="M672" t="str">
            <v>0050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R672">
            <v>0</v>
          </cell>
          <cell r="S672">
            <v>0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  <cell r="X672">
            <v>0</v>
          </cell>
        </row>
        <row r="673">
          <cell r="A673" t="str">
            <v>1142800</v>
          </cell>
          <cell r="B673">
            <v>1</v>
          </cell>
          <cell r="C673" t="str">
            <v>Signs</v>
          </cell>
          <cell r="D673" t="str">
            <v>42</v>
          </cell>
          <cell r="E673" t="str">
            <v>CVLSUN</v>
          </cell>
          <cell r="F673" t="str">
            <v>CVL</v>
          </cell>
          <cell r="G673">
            <v>38820</v>
          </cell>
          <cell r="H673" t="str">
            <v>Active</v>
          </cell>
          <cell r="I673">
            <v>1</v>
          </cell>
          <cell r="J673">
            <v>39344</v>
          </cell>
          <cell r="K673" t="str">
            <v>AC</v>
          </cell>
          <cell r="L673" t="str">
            <v>MA</v>
          </cell>
          <cell r="M673" t="str">
            <v>0050</v>
          </cell>
          <cell r="N673">
            <v>44786.67</v>
          </cell>
          <cell r="O673">
            <v>0</v>
          </cell>
          <cell r="P673">
            <v>0</v>
          </cell>
          <cell r="Q673">
            <v>0</v>
          </cell>
          <cell r="R673">
            <v>44786.67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</row>
        <row r="674">
          <cell r="A674" t="str">
            <v>1142900</v>
          </cell>
          <cell r="B674">
            <v>1</v>
          </cell>
          <cell r="C674" t="str">
            <v>Gantry</v>
          </cell>
          <cell r="D674" t="str">
            <v>62</v>
          </cell>
          <cell r="E674" t="str">
            <v>CVLSUN</v>
          </cell>
          <cell r="F674" t="str">
            <v>CVL</v>
          </cell>
          <cell r="G674">
            <v>38820</v>
          </cell>
          <cell r="H674" t="str">
            <v>Active</v>
          </cell>
          <cell r="I674">
            <v>1</v>
          </cell>
          <cell r="J674">
            <v>39344</v>
          </cell>
          <cell r="K674" t="str">
            <v>AC</v>
          </cell>
          <cell r="L674" t="str">
            <v>MA</v>
          </cell>
          <cell r="M674" t="str">
            <v>0050</v>
          </cell>
          <cell r="N674">
            <v>10925.65</v>
          </cell>
          <cell r="O674">
            <v>75.27</v>
          </cell>
          <cell r="P674">
            <v>903.46</v>
          </cell>
          <cell r="Q674">
            <v>1806.92</v>
          </cell>
          <cell r="R674">
            <v>9118.73</v>
          </cell>
          <cell r="S674">
            <v>0</v>
          </cell>
          <cell r="T674">
            <v>12</v>
          </cell>
          <cell r="U674">
            <v>34</v>
          </cell>
          <cell r="V674">
            <v>10</v>
          </cell>
          <cell r="W674">
            <v>34</v>
          </cell>
          <cell r="X674">
            <v>0</v>
          </cell>
        </row>
        <row r="675">
          <cell r="A675" t="str">
            <v>1143000</v>
          </cell>
          <cell r="B675">
            <v>1</v>
          </cell>
          <cell r="C675" t="str">
            <v>Secondary Fencing</v>
          </cell>
          <cell r="D675" t="str">
            <v>62</v>
          </cell>
          <cell r="E675" t="str">
            <v>CVLFEN</v>
          </cell>
          <cell r="F675" t="str">
            <v>CVL</v>
          </cell>
          <cell r="G675">
            <v>38820</v>
          </cell>
          <cell r="H675" t="str">
            <v>Active</v>
          </cell>
          <cell r="I675">
            <v>1</v>
          </cell>
          <cell r="J675">
            <v>39344</v>
          </cell>
          <cell r="K675" t="str">
            <v>AC</v>
          </cell>
          <cell r="L675" t="str">
            <v>RO</v>
          </cell>
          <cell r="M675" t="str">
            <v>0004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</row>
        <row r="676">
          <cell r="A676" t="str">
            <v>1143200</v>
          </cell>
          <cell r="B676">
            <v>1</v>
          </cell>
          <cell r="C676" t="str">
            <v>Carpark fencing</v>
          </cell>
          <cell r="D676" t="str">
            <v>62</v>
          </cell>
          <cell r="E676" t="str">
            <v>CVLFEN</v>
          </cell>
          <cell r="F676" t="str">
            <v>CVL</v>
          </cell>
          <cell r="G676">
            <v>38820</v>
          </cell>
          <cell r="H676" t="str">
            <v>Active</v>
          </cell>
          <cell r="I676">
            <v>1</v>
          </cell>
          <cell r="J676">
            <v>39344</v>
          </cell>
          <cell r="K676" t="str">
            <v>AC</v>
          </cell>
          <cell r="L676" t="str">
            <v>RO</v>
          </cell>
          <cell r="M676" t="str">
            <v>0004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  <cell r="X676">
            <v>0</v>
          </cell>
        </row>
        <row r="677">
          <cell r="A677" t="str">
            <v>1143300</v>
          </cell>
          <cell r="B677">
            <v>1</v>
          </cell>
          <cell r="C677" t="str">
            <v>Seawall- southern</v>
          </cell>
          <cell r="D677" t="str">
            <v>62</v>
          </cell>
          <cell r="E677" t="str">
            <v>CVLSUN</v>
          </cell>
          <cell r="F677" t="str">
            <v>CVL</v>
          </cell>
          <cell r="G677">
            <v>38820</v>
          </cell>
          <cell r="H677" t="str">
            <v>Active</v>
          </cell>
          <cell r="I677">
            <v>1</v>
          </cell>
          <cell r="J677">
            <v>39344</v>
          </cell>
          <cell r="K677" t="str">
            <v>AC</v>
          </cell>
          <cell r="L677" t="str">
            <v>MA</v>
          </cell>
          <cell r="M677" t="str">
            <v>0040</v>
          </cell>
          <cell r="N677">
            <v>32557707.210000001</v>
          </cell>
          <cell r="O677">
            <v>16083.87</v>
          </cell>
          <cell r="P677">
            <v>193006.22</v>
          </cell>
          <cell r="Q677">
            <v>386012.44</v>
          </cell>
          <cell r="R677">
            <v>32171694.77</v>
          </cell>
          <cell r="S677">
            <v>9818639.8900000006</v>
          </cell>
          <cell r="T677">
            <v>99</v>
          </cell>
          <cell r="U677">
            <v>0</v>
          </cell>
          <cell r="V677">
            <v>97</v>
          </cell>
          <cell r="W677">
            <v>0</v>
          </cell>
          <cell r="X677">
            <v>0</v>
          </cell>
        </row>
        <row r="678">
          <cell r="A678" t="str">
            <v>1143400</v>
          </cell>
          <cell r="B678">
            <v>1</v>
          </cell>
          <cell r="C678" t="str">
            <v>Seawall-western</v>
          </cell>
          <cell r="D678" t="str">
            <v>62</v>
          </cell>
          <cell r="E678" t="str">
            <v>CVLSUN</v>
          </cell>
          <cell r="F678" t="str">
            <v>CVL</v>
          </cell>
          <cell r="G678">
            <v>39903</v>
          </cell>
          <cell r="H678" t="str">
            <v>Active</v>
          </cell>
          <cell r="I678">
            <v>1</v>
          </cell>
          <cell r="J678">
            <v>39903</v>
          </cell>
          <cell r="K678" t="str">
            <v>AC</v>
          </cell>
          <cell r="L678" t="str">
            <v>MA</v>
          </cell>
          <cell r="M678" t="str">
            <v>0041</v>
          </cell>
          <cell r="N678">
            <v>6434298</v>
          </cell>
          <cell r="O678">
            <v>0</v>
          </cell>
          <cell r="P678">
            <v>0</v>
          </cell>
          <cell r="Q678">
            <v>0</v>
          </cell>
          <cell r="R678">
            <v>6434298</v>
          </cell>
          <cell r="S678">
            <v>6251082.6699999999</v>
          </cell>
          <cell r="T678">
            <v>99</v>
          </cell>
          <cell r="U678">
            <v>0</v>
          </cell>
          <cell r="V678">
            <v>99</v>
          </cell>
          <cell r="W678">
            <v>0</v>
          </cell>
          <cell r="X678">
            <v>0</v>
          </cell>
        </row>
        <row r="679">
          <cell r="A679" t="str">
            <v>1143500</v>
          </cell>
          <cell r="B679">
            <v>1</v>
          </cell>
          <cell r="C679" t="str">
            <v>Seawall - akmons</v>
          </cell>
          <cell r="D679" t="str">
            <v>62</v>
          </cell>
          <cell r="E679" t="str">
            <v>CVLSUN</v>
          </cell>
          <cell r="F679" t="str">
            <v>CVL</v>
          </cell>
          <cell r="G679">
            <v>38820</v>
          </cell>
          <cell r="H679" t="str">
            <v>Active</v>
          </cell>
          <cell r="I679">
            <v>1</v>
          </cell>
          <cell r="J679">
            <v>39344</v>
          </cell>
          <cell r="K679" t="str">
            <v>AC</v>
          </cell>
          <cell r="L679" t="str">
            <v>MA</v>
          </cell>
          <cell r="M679" t="str">
            <v>0042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  <cell r="X679">
            <v>0</v>
          </cell>
        </row>
        <row r="680">
          <cell r="A680" t="str">
            <v>1143600</v>
          </cell>
          <cell r="B680">
            <v>1</v>
          </cell>
          <cell r="C680" t="str">
            <v>Seawall Breakwater</v>
          </cell>
          <cell r="D680" t="str">
            <v>62</v>
          </cell>
          <cell r="E680" t="str">
            <v>CVLSUN</v>
          </cell>
          <cell r="F680" t="str">
            <v>CVL</v>
          </cell>
          <cell r="G680">
            <v>38820</v>
          </cell>
          <cell r="H680" t="str">
            <v>Active</v>
          </cell>
          <cell r="I680">
            <v>1</v>
          </cell>
          <cell r="J680">
            <v>39344</v>
          </cell>
          <cell r="K680" t="str">
            <v>AC</v>
          </cell>
          <cell r="L680" t="str">
            <v>MA</v>
          </cell>
          <cell r="M680" t="str">
            <v>0042</v>
          </cell>
          <cell r="N680">
            <v>3189699.56</v>
          </cell>
          <cell r="O680">
            <v>0</v>
          </cell>
          <cell r="P680">
            <v>0</v>
          </cell>
          <cell r="Q680">
            <v>0</v>
          </cell>
          <cell r="R680">
            <v>3189699.56</v>
          </cell>
          <cell r="S680">
            <v>3021861.08</v>
          </cell>
          <cell r="T680">
            <v>33</v>
          </cell>
          <cell r="U680">
            <v>0</v>
          </cell>
          <cell r="V680">
            <v>33</v>
          </cell>
          <cell r="W680">
            <v>0</v>
          </cell>
          <cell r="X680">
            <v>0</v>
          </cell>
        </row>
        <row r="681">
          <cell r="A681" t="str">
            <v>1143700</v>
          </cell>
          <cell r="B681">
            <v>1</v>
          </cell>
          <cell r="C681" t="str">
            <v>Fence</v>
          </cell>
          <cell r="D681" t="str">
            <v>50</v>
          </cell>
          <cell r="E681" t="str">
            <v>CVLFEN</v>
          </cell>
          <cell r="F681" t="str">
            <v>CVL</v>
          </cell>
          <cell r="G681">
            <v>38820</v>
          </cell>
          <cell r="H681" t="str">
            <v>Active</v>
          </cell>
          <cell r="I681">
            <v>1</v>
          </cell>
          <cell r="J681">
            <v>39344</v>
          </cell>
          <cell r="K681" t="str">
            <v>AL</v>
          </cell>
          <cell r="L681" t="str">
            <v>WX</v>
          </cell>
          <cell r="M681" t="str">
            <v>0001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R681">
            <v>0</v>
          </cell>
          <cell r="S681">
            <v>0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</row>
        <row r="682">
          <cell r="A682" t="str">
            <v>1143900</v>
          </cell>
          <cell r="B682">
            <v>1</v>
          </cell>
          <cell r="C682" t="str">
            <v>Irrigation</v>
          </cell>
          <cell r="D682" t="str">
            <v>50</v>
          </cell>
          <cell r="E682" t="str">
            <v>CVLSUN</v>
          </cell>
          <cell r="F682" t="str">
            <v>CVL</v>
          </cell>
          <cell r="G682">
            <v>38820</v>
          </cell>
          <cell r="H682" t="str">
            <v>Active</v>
          </cell>
          <cell r="I682">
            <v>57668</v>
          </cell>
          <cell r="J682">
            <v>39344</v>
          </cell>
          <cell r="K682" t="str">
            <v>C</v>
          </cell>
          <cell r="L682" t="str">
            <v>WX</v>
          </cell>
          <cell r="M682" t="str">
            <v>0001</v>
          </cell>
          <cell r="N682">
            <v>1236.75</v>
          </cell>
          <cell r="O682">
            <v>0</v>
          </cell>
          <cell r="P682">
            <v>418.97</v>
          </cell>
          <cell r="Q682">
            <v>1236.75</v>
          </cell>
          <cell r="R682">
            <v>0</v>
          </cell>
          <cell r="S682">
            <v>1236.75</v>
          </cell>
          <cell r="T682">
            <v>1</v>
          </cell>
          <cell r="U682">
            <v>187</v>
          </cell>
          <cell r="V682">
            <v>0</v>
          </cell>
          <cell r="W682">
            <v>0</v>
          </cell>
          <cell r="X682">
            <v>0</v>
          </cell>
        </row>
        <row r="683">
          <cell r="A683" t="str">
            <v>1144000</v>
          </cell>
          <cell r="B683">
            <v>1</v>
          </cell>
          <cell r="C683" t="str">
            <v>Landscape development</v>
          </cell>
          <cell r="D683" t="str">
            <v>50</v>
          </cell>
          <cell r="E683" t="str">
            <v>CVLSUN</v>
          </cell>
          <cell r="F683" t="str">
            <v>CVL</v>
          </cell>
          <cell r="G683">
            <v>38820</v>
          </cell>
          <cell r="H683" t="str">
            <v>Active</v>
          </cell>
          <cell r="I683">
            <v>1</v>
          </cell>
          <cell r="J683">
            <v>39344</v>
          </cell>
          <cell r="K683" t="str">
            <v>AL</v>
          </cell>
          <cell r="L683" t="str">
            <v>WX</v>
          </cell>
          <cell r="M683" t="str">
            <v>0001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R683">
            <v>0</v>
          </cell>
          <cell r="S683">
            <v>0</v>
          </cell>
          <cell r="T683">
            <v>0</v>
          </cell>
          <cell r="U683">
            <v>0</v>
          </cell>
          <cell r="V683">
            <v>0</v>
          </cell>
          <cell r="W683">
            <v>0</v>
          </cell>
          <cell r="X683">
            <v>0</v>
          </cell>
        </row>
        <row r="684">
          <cell r="A684" t="str">
            <v>1183800</v>
          </cell>
          <cell r="B684">
            <v>1</v>
          </cell>
          <cell r="C684" t="str">
            <v>Electrical services including switch pan</v>
          </cell>
          <cell r="D684" t="str">
            <v>34</v>
          </cell>
          <cell r="E684" t="str">
            <v>BASSUN</v>
          </cell>
          <cell r="F684" t="str">
            <v>BAS</v>
          </cell>
          <cell r="G684">
            <v>38820</v>
          </cell>
          <cell r="H684" t="str">
            <v>Active</v>
          </cell>
          <cell r="I684">
            <v>1</v>
          </cell>
          <cell r="J684">
            <v>39344</v>
          </cell>
          <cell r="K684" t="str">
            <v>TDP/TL</v>
          </cell>
          <cell r="L684" t="str">
            <v>TS</v>
          </cell>
          <cell r="M684" t="str">
            <v>0001</v>
          </cell>
          <cell r="N684">
            <v>33396.379999999997</v>
          </cell>
          <cell r="O684">
            <v>320.95</v>
          </cell>
          <cell r="P684">
            <v>3851.4</v>
          </cell>
          <cell r="Q684">
            <v>7702.8</v>
          </cell>
          <cell r="R684">
            <v>25693.58</v>
          </cell>
          <cell r="S684">
            <v>10548.39</v>
          </cell>
          <cell r="T684">
            <v>8</v>
          </cell>
          <cell r="U684">
            <v>245</v>
          </cell>
          <cell r="V684">
            <v>6</v>
          </cell>
          <cell r="W684">
            <v>245</v>
          </cell>
          <cell r="X684">
            <v>0</v>
          </cell>
        </row>
        <row r="685">
          <cell r="A685" t="str">
            <v>1183900</v>
          </cell>
          <cell r="B685">
            <v>1</v>
          </cell>
          <cell r="C685" t="str">
            <v>13 fluorescent light fittings</v>
          </cell>
          <cell r="D685" t="str">
            <v>34</v>
          </cell>
          <cell r="E685" t="str">
            <v>BASLIG</v>
          </cell>
          <cell r="F685" t="str">
            <v>BAS</v>
          </cell>
          <cell r="G685">
            <v>38820</v>
          </cell>
          <cell r="H685" t="str">
            <v>Active</v>
          </cell>
          <cell r="I685">
            <v>1</v>
          </cell>
          <cell r="J685">
            <v>39344</v>
          </cell>
          <cell r="K685" t="str">
            <v>TDP/TL</v>
          </cell>
          <cell r="L685" t="str">
            <v>TS</v>
          </cell>
          <cell r="M685" t="str">
            <v>0001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R685">
            <v>0</v>
          </cell>
          <cell r="S685">
            <v>54.16</v>
          </cell>
          <cell r="T685">
            <v>0</v>
          </cell>
          <cell r="U685">
            <v>0</v>
          </cell>
          <cell r="V685">
            <v>0</v>
          </cell>
          <cell r="W685">
            <v>0</v>
          </cell>
          <cell r="X685">
            <v>0</v>
          </cell>
        </row>
        <row r="686">
          <cell r="A686" t="str">
            <v>1184000</v>
          </cell>
          <cell r="B686">
            <v>1</v>
          </cell>
          <cell r="C686" t="str">
            <v>4 ceiling mounted electric light fitting</v>
          </cell>
          <cell r="D686" t="str">
            <v>34</v>
          </cell>
          <cell r="E686" t="str">
            <v>BASSUS</v>
          </cell>
          <cell r="F686" t="str">
            <v>BAS</v>
          </cell>
          <cell r="G686">
            <v>38820</v>
          </cell>
          <cell r="H686" t="str">
            <v>Active</v>
          </cell>
          <cell r="I686">
            <v>1</v>
          </cell>
          <cell r="J686">
            <v>39344</v>
          </cell>
          <cell r="K686" t="str">
            <v>TDP/TL</v>
          </cell>
          <cell r="L686" t="str">
            <v>TS</v>
          </cell>
          <cell r="M686" t="str">
            <v>0001</v>
          </cell>
          <cell r="N686">
            <v>60.27</v>
          </cell>
          <cell r="O686">
            <v>0</v>
          </cell>
          <cell r="P686">
            <v>0</v>
          </cell>
          <cell r="Q686">
            <v>60.27</v>
          </cell>
          <cell r="R686">
            <v>0</v>
          </cell>
          <cell r="S686">
            <v>33.880000000000003</v>
          </cell>
          <cell r="T686">
            <v>1</v>
          </cell>
          <cell r="U686">
            <v>0</v>
          </cell>
          <cell r="V686">
            <v>0</v>
          </cell>
          <cell r="W686">
            <v>0</v>
          </cell>
          <cell r="X686">
            <v>0</v>
          </cell>
        </row>
        <row r="687">
          <cell r="A687" t="str">
            <v>1184100</v>
          </cell>
          <cell r="B687">
            <v>1</v>
          </cell>
          <cell r="C687" t="str">
            <v>15 sprinklers</v>
          </cell>
          <cell r="D687" t="str">
            <v>34</v>
          </cell>
          <cell r="E687" t="str">
            <v>BASSPR</v>
          </cell>
          <cell r="F687" t="str">
            <v>BAS</v>
          </cell>
          <cell r="G687">
            <v>38820</v>
          </cell>
          <cell r="H687" t="str">
            <v>Active</v>
          </cell>
          <cell r="I687">
            <v>1</v>
          </cell>
          <cell r="J687">
            <v>39344</v>
          </cell>
          <cell r="K687" t="str">
            <v>TDP/TL</v>
          </cell>
          <cell r="L687" t="str">
            <v>TS</v>
          </cell>
          <cell r="M687" t="str">
            <v>0001</v>
          </cell>
          <cell r="N687">
            <v>2710.75</v>
          </cell>
          <cell r="O687">
            <v>26.06</v>
          </cell>
          <cell r="P687">
            <v>312.61</v>
          </cell>
          <cell r="Q687">
            <v>625.22</v>
          </cell>
          <cell r="R687">
            <v>2085.5300000000002</v>
          </cell>
          <cell r="S687">
            <v>856.2</v>
          </cell>
          <cell r="T687">
            <v>8</v>
          </cell>
          <cell r="U687">
            <v>245</v>
          </cell>
          <cell r="V687">
            <v>6</v>
          </cell>
          <cell r="W687">
            <v>245</v>
          </cell>
          <cell r="X687">
            <v>0</v>
          </cell>
        </row>
        <row r="688">
          <cell r="A688" t="str">
            <v>1184200</v>
          </cell>
          <cell r="B688">
            <v>1</v>
          </cell>
          <cell r="C688" t="str">
            <v>2 break glass fire alarm points</v>
          </cell>
          <cell r="D688" t="str">
            <v>34</v>
          </cell>
          <cell r="E688" t="str">
            <v>BASALA</v>
          </cell>
          <cell r="F688" t="str">
            <v>BAS</v>
          </cell>
          <cell r="G688">
            <v>38820</v>
          </cell>
          <cell r="H688" t="str">
            <v>Active</v>
          </cell>
          <cell r="I688">
            <v>1</v>
          </cell>
          <cell r="J688">
            <v>39344</v>
          </cell>
          <cell r="K688" t="str">
            <v>TDP/TL</v>
          </cell>
          <cell r="L688" t="str">
            <v>TS</v>
          </cell>
          <cell r="M688" t="str">
            <v>0001</v>
          </cell>
          <cell r="N688">
            <v>708.91</v>
          </cell>
          <cell r="O688">
            <v>5.38</v>
          </cell>
          <cell r="P688">
            <v>64.45</v>
          </cell>
          <cell r="Q688">
            <v>128.9</v>
          </cell>
          <cell r="R688">
            <v>580.01</v>
          </cell>
          <cell r="S688">
            <v>219.1</v>
          </cell>
          <cell r="T688">
            <v>11</v>
          </cell>
          <cell r="U688">
            <v>0</v>
          </cell>
          <cell r="V688">
            <v>9</v>
          </cell>
          <cell r="W688">
            <v>0</v>
          </cell>
          <cell r="X688">
            <v>0</v>
          </cell>
        </row>
        <row r="689">
          <cell r="A689" t="str">
            <v>1184300</v>
          </cell>
          <cell r="B689">
            <v>1</v>
          </cell>
          <cell r="C689" t="str">
            <v>2 fire hose reels</v>
          </cell>
          <cell r="D689" t="str">
            <v>34</v>
          </cell>
          <cell r="E689" t="str">
            <v>BASHOS</v>
          </cell>
          <cell r="F689" t="str">
            <v>BAS</v>
          </cell>
          <cell r="G689">
            <v>38820</v>
          </cell>
          <cell r="H689" t="str">
            <v>Active</v>
          </cell>
          <cell r="I689">
            <v>1</v>
          </cell>
          <cell r="J689">
            <v>39344</v>
          </cell>
          <cell r="K689" t="str">
            <v>TDP/TL</v>
          </cell>
          <cell r="L689" t="str">
            <v>TS</v>
          </cell>
          <cell r="M689" t="str">
            <v>0001</v>
          </cell>
          <cell r="N689">
            <v>1712.34</v>
          </cell>
          <cell r="O689">
            <v>13</v>
          </cell>
          <cell r="P689">
            <v>155.66999999999999</v>
          </cell>
          <cell r="Q689">
            <v>311.33999999999997</v>
          </cell>
          <cell r="R689">
            <v>1401</v>
          </cell>
          <cell r="S689">
            <v>529.21</v>
          </cell>
          <cell r="T689">
            <v>11</v>
          </cell>
          <cell r="U689">
            <v>0</v>
          </cell>
          <cell r="V689">
            <v>9</v>
          </cell>
          <cell r="W689">
            <v>0</v>
          </cell>
          <cell r="X689">
            <v>0</v>
          </cell>
        </row>
        <row r="690">
          <cell r="A690" t="str">
            <v>1184400</v>
          </cell>
          <cell r="B690">
            <v>1</v>
          </cell>
          <cell r="C690" t="str">
            <v>Approx 139 square metres of carpet</v>
          </cell>
          <cell r="D690" t="str">
            <v>34</v>
          </cell>
          <cell r="E690" t="str">
            <v>BASFLO</v>
          </cell>
          <cell r="F690" t="str">
            <v>BAS</v>
          </cell>
          <cell r="G690">
            <v>38820</v>
          </cell>
          <cell r="H690" t="str">
            <v>Active</v>
          </cell>
          <cell r="I690">
            <v>1</v>
          </cell>
          <cell r="J690">
            <v>39344</v>
          </cell>
          <cell r="K690" t="str">
            <v>TDP/TL</v>
          </cell>
          <cell r="L690" t="str">
            <v>TS</v>
          </cell>
          <cell r="M690" t="str">
            <v>0001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0</v>
          </cell>
          <cell r="W690">
            <v>0</v>
          </cell>
          <cell r="X690">
            <v>0</v>
          </cell>
        </row>
        <row r="691">
          <cell r="A691" t="str">
            <v>1184500</v>
          </cell>
          <cell r="B691">
            <v>1</v>
          </cell>
          <cell r="C691" t="str">
            <v>2 fire sirens</v>
          </cell>
          <cell r="D691" t="str">
            <v>34</v>
          </cell>
          <cell r="E691" t="str">
            <v>BASSIG</v>
          </cell>
          <cell r="F691" t="str">
            <v>BAS</v>
          </cell>
          <cell r="G691">
            <v>38820</v>
          </cell>
          <cell r="H691" t="str">
            <v>Active</v>
          </cell>
          <cell r="I691">
            <v>1</v>
          </cell>
          <cell r="J691">
            <v>39344</v>
          </cell>
          <cell r="K691" t="str">
            <v>TDP/TL</v>
          </cell>
          <cell r="L691" t="str">
            <v>TS</v>
          </cell>
          <cell r="M691" t="str">
            <v>0001</v>
          </cell>
          <cell r="N691">
            <v>428.13</v>
          </cell>
          <cell r="O691">
            <v>3.28</v>
          </cell>
          <cell r="P691">
            <v>38.92</v>
          </cell>
          <cell r="Q691">
            <v>77.84</v>
          </cell>
          <cell r="R691">
            <v>350.29</v>
          </cell>
          <cell r="S691">
            <v>132.32</v>
          </cell>
          <cell r="T691">
            <v>11</v>
          </cell>
          <cell r="U691">
            <v>0</v>
          </cell>
          <cell r="V691">
            <v>9</v>
          </cell>
          <cell r="W691">
            <v>0</v>
          </cell>
          <cell r="X691">
            <v>0</v>
          </cell>
        </row>
        <row r="692">
          <cell r="A692" t="str">
            <v>1184600</v>
          </cell>
          <cell r="B692">
            <v>1</v>
          </cell>
          <cell r="C692" t="str">
            <v>Approx 33 square metres suspended ceilin</v>
          </cell>
          <cell r="D692" t="str">
            <v>34</v>
          </cell>
          <cell r="E692" t="str">
            <v>BASSUS</v>
          </cell>
          <cell r="F692" t="str">
            <v>BAS</v>
          </cell>
          <cell r="G692">
            <v>38820</v>
          </cell>
          <cell r="H692" t="str">
            <v>Active</v>
          </cell>
          <cell r="I692">
            <v>1</v>
          </cell>
          <cell r="J692">
            <v>39344</v>
          </cell>
          <cell r="K692" t="str">
            <v>TDP/TL</v>
          </cell>
          <cell r="L692" t="str">
            <v>TS</v>
          </cell>
          <cell r="M692" t="str">
            <v>0001</v>
          </cell>
          <cell r="N692">
            <v>2380.6</v>
          </cell>
          <cell r="O692">
            <v>22.86</v>
          </cell>
          <cell r="P692">
            <v>274.54000000000002</v>
          </cell>
          <cell r="Q692">
            <v>549.08000000000004</v>
          </cell>
          <cell r="R692">
            <v>1831.52</v>
          </cell>
          <cell r="S692">
            <v>751.92</v>
          </cell>
          <cell r="T692">
            <v>8</v>
          </cell>
          <cell r="U692">
            <v>245</v>
          </cell>
          <cell r="V692">
            <v>6</v>
          </cell>
          <cell r="W692">
            <v>245</v>
          </cell>
          <cell r="X692">
            <v>0</v>
          </cell>
        </row>
        <row r="693">
          <cell r="A693" t="str">
            <v>1184700</v>
          </cell>
          <cell r="B693">
            <v>1</v>
          </cell>
          <cell r="C693" t="str">
            <v>5 external electric light fittings</v>
          </cell>
          <cell r="D693" t="str">
            <v>34</v>
          </cell>
          <cell r="E693" t="str">
            <v>BASLIG</v>
          </cell>
          <cell r="F693" t="str">
            <v>BAS</v>
          </cell>
          <cell r="G693">
            <v>38820</v>
          </cell>
          <cell r="H693" t="str">
            <v>Active</v>
          </cell>
          <cell r="I693">
            <v>1</v>
          </cell>
          <cell r="J693">
            <v>39344</v>
          </cell>
          <cell r="K693" t="str">
            <v>TDP/TL</v>
          </cell>
          <cell r="L693" t="str">
            <v>TS</v>
          </cell>
          <cell r="M693" t="str">
            <v>0001</v>
          </cell>
          <cell r="N693">
            <v>74.89</v>
          </cell>
          <cell r="O693">
            <v>0</v>
          </cell>
          <cell r="P693">
            <v>0</v>
          </cell>
          <cell r="Q693">
            <v>74.89</v>
          </cell>
          <cell r="R693">
            <v>0</v>
          </cell>
          <cell r="S693">
            <v>42.1</v>
          </cell>
          <cell r="T693">
            <v>1</v>
          </cell>
          <cell r="U693">
            <v>0</v>
          </cell>
          <cell r="V693">
            <v>0</v>
          </cell>
          <cell r="W693">
            <v>0</v>
          </cell>
          <cell r="X693">
            <v>0</v>
          </cell>
        </row>
        <row r="694">
          <cell r="A694" t="str">
            <v>1184800</v>
          </cell>
          <cell r="B694">
            <v>1</v>
          </cell>
          <cell r="C694" t="str">
            <v>2 WC pedestals with screens and fittings</v>
          </cell>
          <cell r="D694" t="str">
            <v>34</v>
          </cell>
          <cell r="E694" t="str">
            <v>BASSUN</v>
          </cell>
          <cell r="F694" t="str">
            <v>BAS</v>
          </cell>
          <cell r="G694">
            <v>38820</v>
          </cell>
          <cell r="H694" t="str">
            <v>Active</v>
          </cell>
          <cell r="I694">
            <v>1</v>
          </cell>
          <cell r="J694">
            <v>39344</v>
          </cell>
          <cell r="K694" t="str">
            <v>TDP/TL</v>
          </cell>
          <cell r="L694" t="str">
            <v>TS</v>
          </cell>
          <cell r="M694" t="str">
            <v>0001</v>
          </cell>
          <cell r="N694">
            <v>0</v>
          </cell>
          <cell r="O694">
            <v>0</v>
          </cell>
          <cell r="P694">
            <v>0</v>
          </cell>
          <cell r="Q694">
            <v>0</v>
          </cell>
          <cell r="R694">
            <v>0</v>
          </cell>
          <cell r="S694">
            <v>133.56</v>
          </cell>
          <cell r="T694">
            <v>0</v>
          </cell>
          <cell r="U694">
            <v>0</v>
          </cell>
          <cell r="V694">
            <v>0</v>
          </cell>
          <cell r="W694">
            <v>0</v>
          </cell>
          <cell r="X694">
            <v>0</v>
          </cell>
        </row>
        <row r="695">
          <cell r="A695" t="str">
            <v>1184900</v>
          </cell>
          <cell r="B695">
            <v>1</v>
          </cell>
          <cell r="C695" t="str">
            <v>2 sink units and fittings</v>
          </cell>
          <cell r="D695" t="str">
            <v>34</v>
          </cell>
          <cell r="E695" t="str">
            <v>BASSUN</v>
          </cell>
          <cell r="F695" t="str">
            <v>BAS</v>
          </cell>
          <cell r="G695">
            <v>38820</v>
          </cell>
          <cell r="H695" t="str">
            <v>Active</v>
          </cell>
          <cell r="I695">
            <v>1</v>
          </cell>
          <cell r="J695">
            <v>39344</v>
          </cell>
          <cell r="K695" t="str">
            <v>TDP/TL</v>
          </cell>
          <cell r="L695" t="str">
            <v>TS</v>
          </cell>
          <cell r="M695" t="str">
            <v>0001</v>
          </cell>
          <cell r="N695">
            <v>0</v>
          </cell>
          <cell r="O695">
            <v>0</v>
          </cell>
          <cell r="P695">
            <v>0</v>
          </cell>
          <cell r="Q695">
            <v>0</v>
          </cell>
          <cell r="R695">
            <v>0</v>
          </cell>
          <cell r="S695">
            <v>40.14</v>
          </cell>
          <cell r="T695">
            <v>0</v>
          </cell>
          <cell r="U695">
            <v>0</v>
          </cell>
          <cell r="V695">
            <v>0</v>
          </cell>
          <cell r="W695">
            <v>0</v>
          </cell>
          <cell r="X695">
            <v>0</v>
          </cell>
        </row>
        <row r="696">
          <cell r="A696" t="str">
            <v>1185000</v>
          </cell>
          <cell r="B696">
            <v>1</v>
          </cell>
          <cell r="C696" t="str">
            <v>7 ceiling mounted electric light fitting</v>
          </cell>
          <cell r="D696" t="str">
            <v>34</v>
          </cell>
          <cell r="E696" t="str">
            <v>BASSUS</v>
          </cell>
          <cell r="F696" t="str">
            <v>BAS</v>
          </cell>
          <cell r="G696">
            <v>38820</v>
          </cell>
          <cell r="H696" t="str">
            <v>Active</v>
          </cell>
          <cell r="I696">
            <v>1</v>
          </cell>
          <cell r="J696">
            <v>39344</v>
          </cell>
          <cell r="K696" t="str">
            <v>TDP/TL</v>
          </cell>
          <cell r="L696" t="str">
            <v>TS</v>
          </cell>
          <cell r="M696" t="str">
            <v>0001</v>
          </cell>
          <cell r="N696">
            <v>104.27</v>
          </cell>
          <cell r="O696">
            <v>0</v>
          </cell>
          <cell r="P696">
            <v>0</v>
          </cell>
          <cell r="Q696">
            <v>104.27</v>
          </cell>
          <cell r="R696">
            <v>0</v>
          </cell>
          <cell r="S696">
            <v>58.62</v>
          </cell>
          <cell r="T696">
            <v>1</v>
          </cell>
          <cell r="U696">
            <v>0</v>
          </cell>
          <cell r="V696">
            <v>0</v>
          </cell>
          <cell r="W696">
            <v>0</v>
          </cell>
          <cell r="X696">
            <v>0</v>
          </cell>
        </row>
        <row r="697">
          <cell r="A697" t="str">
            <v>1185100</v>
          </cell>
          <cell r="B697">
            <v>1</v>
          </cell>
          <cell r="C697" t="str">
            <v>8 sprinklers</v>
          </cell>
          <cell r="D697" t="str">
            <v>34</v>
          </cell>
          <cell r="E697" t="str">
            <v>BASSPR</v>
          </cell>
          <cell r="F697" t="str">
            <v>BAS</v>
          </cell>
          <cell r="G697">
            <v>38820</v>
          </cell>
          <cell r="H697" t="str">
            <v>Active</v>
          </cell>
          <cell r="I697">
            <v>1</v>
          </cell>
          <cell r="J697">
            <v>39344</v>
          </cell>
          <cell r="K697" t="str">
            <v>TDP/TL</v>
          </cell>
          <cell r="L697" t="str">
            <v>TS</v>
          </cell>
          <cell r="M697" t="str">
            <v>0001</v>
          </cell>
          <cell r="N697">
            <v>1712.34</v>
          </cell>
          <cell r="O697">
            <v>13</v>
          </cell>
          <cell r="P697">
            <v>155.66999999999999</v>
          </cell>
          <cell r="Q697">
            <v>311.33999999999997</v>
          </cell>
          <cell r="R697">
            <v>1401</v>
          </cell>
          <cell r="S697">
            <v>529.21</v>
          </cell>
          <cell r="T697">
            <v>11</v>
          </cell>
          <cell r="U697">
            <v>0</v>
          </cell>
          <cell r="V697">
            <v>9</v>
          </cell>
          <cell r="W697">
            <v>0</v>
          </cell>
          <cell r="X697">
            <v>0</v>
          </cell>
        </row>
        <row r="698">
          <cell r="A698" t="str">
            <v>1185200</v>
          </cell>
          <cell r="B698">
            <v>1</v>
          </cell>
          <cell r="C698" t="str">
            <v>2 electric hand driers</v>
          </cell>
          <cell r="D698" t="str">
            <v>34</v>
          </cell>
          <cell r="E698" t="str">
            <v>BASSUN</v>
          </cell>
          <cell r="F698" t="str">
            <v>BAS</v>
          </cell>
          <cell r="G698">
            <v>38820</v>
          </cell>
          <cell r="H698" t="str">
            <v>Active</v>
          </cell>
          <cell r="I698">
            <v>1</v>
          </cell>
          <cell r="J698">
            <v>39344</v>
          </cell>
          <cell r="K698" t="str">
            <v>TDP/TL</v>
          </cell>
          <cell r="L698" t="str">
            <v>TS</v>
          </cell>
          <cell r="M698" t="str">
            <v>0001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R698">
            <v>0</v>
          </cell>
          <cell r="S698">
            <v>26.75</v>
          </cell>
          <cell r="T698">
            <v>0</v>
          </cell>
          <cell r="U698">
            <v>0</v>
          </cell>
          <cell r="V698">
            <v>0</v>
          </cell>
          <cell r="W698">
            <v>0</v>
          </cell>
          <cell r="X698">
            <v>0</v>
          </cell>
        </row>
        <row r="699">
          <cell r="A699" t="str">
            <v>1185300</v>
          </cell>
          <cell r="B699">
            <v>1</v>
          </cell>
          <cell r="C699" t="str">
            <v>2 mirrors</v>
          </cell>
          <cell r="D699" t="str">
            <v>34</v>
          </cell>
          <cell r="E699" t="str">
            <v>BASSUN</v>
          </cell>
          <cell r="F699" t="str">
            <v>BAS</v>
          </cell>
          <cell r="G699">
            <v>38820</v>
          </cell>
          <cell r="H699" t="str">
            <v>Active</v>
          </cell>
          <cell r="I699">
            <v>1</v>
          </cell>
          <cell r="J699">
            <v>39344</v>
          </cell>
          <cell r="K699" t="str">
            <v>TDP/TL</v>
          </cell>
          <cell r="L699" t="str">
            <v>TS</v>
          </cell>
          <cell r="M699" t="str">
            <v>0001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R699">
            <v>0</v>
          </cell>
          <cell r="S699">
            <v>10.029999999999999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</row>
        <row r="700">
          <cell r="A700" t="str">
            <v>1185400</v>
          </cell>
          <cell r="B700">
            <v>1</v>
          </cell>
          <cell r="C700" t="str">
            <v>Approx 11 square metres of vinyl floor c</v>
          </cell>
          <cell r="D700" t="str">
            <v>34</v>
          </cell>
          <cell r="E700" t="str">
            <v>BASSUN</v>
          </cell>
          <cell r="F700" t="str">
            <v>BAS</v>
          </cell>
          <cell r="G700">
            <v>38820</v>
          </cell>
          <cell r="H700" t="str">
            <v>Active</v>
          </cell>
          <cell r="I700">
            <v>1</v>
          </cell>
          <cell r="J700">
            <v>39344</v>
          </cell>
          <cell r="K700" t="str">
            <v>TDP/TL</v>
          </cell>
          <cell r="L700" t="str">
            <v>TS</v>
          </cell>
          <cell r="M700" t="str">
            <v>0001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R700">
            <v>0</v>
          </cell>
          <cell r="S700">
            <v>0</v>
          </cell>
          <cell r="T700">
            <v>0</v>
          </cell>
          <cell r="U700">
            <v>0</v>
          </cell>
          <cell r="V700">
            <v>0</v>
          </cell>
          <cell r="W700">
            <v>0</v>
          </cell>
          <cell r="X700">
            <v>0</v>
          </cell>
        </row>
        <row r="701">
          <cell r="A701" t="str">
            <v>1185500</v>
          </cell>
          <cell r="B701">
            <v>1</v>
          </cell>
          <cell r="C701" t="str">
            <v>Division walling to Toilets 16 lineal me</v>
          </cell>
          <cell r="D701" t="str">
            <v>34</v>
          </cell>
          <cell r="E701" t="str">
            <v>BASPAR</v>
          </cell>
          <cell r="F701" t="str">
            <v>BAS</v>
          </cell>
          <cell r="G701">
            <v>38820</v>
          </cell>
          <cell r="H701" t="str">
            <v>Active</v>
          </cell>
          <cell r="I701">
            <v>1</v>
          </cell>
          <cell r="J701">
            <v>39344</v>
          </cell>
          <cell r="K701" t="str">
            <v>TDP/TL</v>
          </cell>
          <cell r="L701" t="str">
            <v>TS</v>
          </cell>
          <cell r="M701" t="str">
            <v>0001</v>
          </cell>
          <cell r="N701">
            <v>10108.07</v>
          </cell>
          <cell r="O701">
            <v>97.16</v>
          </cell>
          <cell r="P701">
            <v>1165.7</v>
          </cell>
          <cell r="Q701">
            <v>2331.4</v>
          </cell>
          <cell r="R701">
            <v>7776.67</v>
          </cell>
          <cell r="S701">
            <v>3192.68</v>
          </cell>
          <cell r="T701">
            <v>8</v>
          </cell>
          <cell r="U701">
            <v>245</v>
          </cell>
          <cell r="V701">
            <v>6</v>
          </cell>
          <cell r="W701">
            <v>245</v>
          </cell>
          <cell r="X701">
            <v>0</v>
          </cell>
        </row>
        <row r="702">
          <cell r="A702" t="str">
            <v>1185600</v>
          </cell>
          <cell r="B702">
            <v>1</v>
          </cell>
          <cell r="C702" t="str">
            <v>Ventilating System to Toilets</v>
          </cell>
          <cell r="D702" t="str">
            <v>34</v>
          </cell>
          <cell r="E702" t="str">
            <v>BASSUN</v>
          </cell>
          <cell r="F702" t="str">
            <v>BAS</v>
          </cell>
          <cell r="G702">
            <v>38820</v>
          </cell>
          <cell r="H702" t="str">
            <v>Active</v>
          </cell>
          <cell r="I702">
            <v>1</v>
          </cell>
          <cell r="J702">
            <v>39344</v>
          </cell>
          <cell r="K702" t="str">
            <v>TDP/TL</v>
          </cell>
          <cell r="L702" t="str">
            <v>TS</v>
          </cell>
          <cell r="M702" t="str">
            <v>0001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R702">
            <v>0</v>
          </cell>
          <cell r="S702">
            <v>100.09</v>
          </cell>
          <cell r="T702">
            <v>0</v>
          </cell>
          <cell r="U702">
            <v>0</v>
          </cell>
          <cell r="V702">
            <v>0</v>
          </cell>
          <cell r="W702">
            <v>0</v>
          </cell>
          <cell r="X702">
            <v>0</v>
          </cell>
        </row>
        <row r="703">
          <cell r="A703" t="str">
            <v>1185700</v>
          </cell>
          <cell r="B703">
            <v>1</v>
          </cell>
          <cell r="C703" t="str">
            <v>Plumbing reticulation</v>
          </cell>
          <cell r="D703" t="str">
            <v>34</v>
          </cell>
          <cell r="E703" t="str">
            <v>BASSUN</v>
          </cell>
          <cell r="F703" t="str">
            <v>BAS</v>
          </cell>
          <cell r="G703">
            <v>38820</v>
          </cell>
          <cell r="H703" t="str">
            <v>Active</v>
          </cell>
          <cell r="I703">
            <v>1</v>
          </cell>
          <cell r="J703">
            <v>39344</v>
          </cell>
          <cell r="K703" t="str">
            <v>TDP/TL</v>
          </cell>
          <cell r="L703" t="str">
            <v>TS</v>
          </cell>
          <cell r="M703" t="str">
            <v>0001</v>
          </cell>
          <cell r="N703">
            <v>6319.03</v>
          </cell>
          <cell r="O703">
            <v>60.71</v>
          </cell>
          <cell r="P703">
            <v>728.74</v>
          </cell>
          <cell r="Q703">
            <v>1457.48</v>
          </cell>
          <cell r="R703">
            <v>4861.55</v>
          </cell>
          <cell r="S703">
            <v>1995.89</v>
          </cell>
          <cell r="T703">
            <v>8</v>
          </cell>
          <cell r="U703">
            <v>245</v>
          </cell>
          <cell r="V703">
            <v>6</v>
          </cell>
          <cell r="W703">
            <v>245</v>
          </cell>
          <cell r="X703">
            <v>0</v>
          </cell>
        </row>
        <row r="704">
          <cell r="A704" t="str">
            <v>1185800</v>
          </cell>
          <cell r="B704">
            <v>1</v>
          </cell>
          <cell r="C704" t="str">
            <v>stainless steel cleaners sink</v>
          </cell>
          <cell r="D704" t="str">
            <v>34</v>
          </cell>
          <cell r="E704" t="str">
            <v>BASSUN</v>
          </cell>
          <cell r="F704" t="str">
            <v>BAS</v>
          </cell>
          <cell r="G704">
            <v>38820</v>
          </cell>
          <cell r="H704" t="str">
            <v>Active</v>
          </cell>
          <cell r="I704">
            <v>1</v>
          </cell>
          <cell r="J704">
            <v>39344</v>
          </cell>
          <cell r="K704" t="str">
            <v>TDP/TL</v>
          </cell>
          <cell r="L704" t="str">
            <v>TS</v>
          </cell>
          <cell r="M704" t="str">
            <v>0001</v>
          </cell>
          <cell r="N704">
            <v>722.86</v>
          </cell>
          <cell r="O704">
            <v>6.91</v>
          </cell>
          <cell r="P704">
            <v>83.36</v>
          </cell>
          <cell r="Q704">
            <v>166.72</v>
          </cell>
          <cell r="R704">
            <v>556.14</v>
          </cell>
          <cell r="S704">
            <v>228.32</v>
          </cell>
          <cell r="T704">
            <v>8</v>
          </cell>
          <cell r="U704">
            <v>245</v>
          </cell>
          <cell r="V704">
            <v>6</v>
          </cell>
          <cell r="W704">
            <v>245</v>
          </cell>
          <cell r="X704">
            <v>0</v>
          </cell>
        </row>
        <row r="705">
          <cell r="A705" t="str">
            <v>1185900</v>
          </cell>
          <cell r="B705">
            <v>1</v>
          </cell>
          <cell r="C705" t="str">
            <v>sink bench and fittings</v>
          </cell>
          <cell r="D705" t="str">
            <v>34</v>
          </cell>
          <cell r="E705" t="str">
            <v>BASFIT</v>
          </cell>
          <cell r="F705" t="str">
            <v>BAS</v>
          </cell>
          <cell r="G705">
            <v>38820</v>
          </cell>
          <cell r="H705" t="str">
            <v>Active</v>
          </cell>
          <cell r="I705">
            <v>1</v>
          </cell>
          <cell r="J705">
            <v>39344</v>
          </cell>
          <cell r="K705" t="str">
            <v>TDP/TL</v>
          </cell>
          <cell r="L705" t="str">
            <v>TS</v>
          </cell>
          <cell r="M705" t="str">
            <v>0001</v>
          </cell>
          <cell r="N705">
            <v>1084.3599999999999</v>
          </cell>
          <cell r="O705">
            <v>10.43</v>
          </cell>
          <cell r="P705">
            <v>125.05</v>
          </cell>
          <cell r="Q705">
            <v>250.1</v>
          </cell>
          <cell r="R705">
            <v>834.26</v>
          </cell>
          <cell r="S705">
            <v>342.5</v>
          </cell>
          <cell r="T705">
            <v>8</v>
          </cell>
          <cell r="U705">
            <v>245</v>
          </cell>
          <cell r="V705">
            <v>6</v>
          </cell>
          <cell r="W705">
            <v>245</v>
          </cell>
          <cell r="X705">
            <v>0</v>
          </cell>
        </row>
        <row r="706">
          <cell r="A706" t="str">
            <v>1186000</v>
          </cell>
          <cell r="B706">
            <v>1</v>
          </cell>
          <cell r="C706" t="str">
            <v>Division walling to Office 13 lineal met</v>
          </cell>
          <cell r="D706" t="str">
            <v>34</v>
          </cell>
          <cell r="E706" t="str">
            <v>BASPAR</v>
          </cell>
          <cell r="F706" t="str">
            <v>BAS</v>
          </cell>
          <cell r="G706">
            <v>38820</v>
          </cell>
          <cell r="H706" t="str">
            <v>Active</v>
          </cell>
          <cell r="I706">
            <v>1</v>
          </cell>
          <cell r="J706">
            <v>39344</v>
          </cell>
          <cell r="K706" t="str">
            <v>TDP/TL</v>
          </cell>
          <cell r="L706" t="str">
            <v>TS</v>
          </cell>
          <cell r="M706" t="str">
            <v>0001</v>
          </cell>
          <cell r="N706">
            <v>10563.32</v>
          </cell>
          <cell r="O706">
            <v>101.48</v>
          </cell>
          <cell r="P706">
            <v>1218.2</v>
          </cell>
          <cell r="Q706">
            <v>2436.4</v>
          </cell>
          <cell r="R706">
            <v>8126.92</v>
          </cell>
          <cell r="S706">
            <v>3336.47</v>
          </cell>
          <cell r="T706">
            <v>8</v>
          </cell>
          <cell r="U706">
            <v>245</v>
          </cell>
          <cell r="V706">
            <v>6</v>
          </cell>
          <cell r="W706">
            <v>245</v>
          </cell>
          <cell r="X706">
            <v>0</v>
          </cell>
        </row>
        <row r="707">
          <cell r="A707" t="str">
            <v>1186100</v>
          </cell>
          <cell r="B707">
            <v>1</v>
          </cell>
          <cell r="C707" t="str">
            <v>Approx 25 squares metres of carpet</v>
          </cell>
          <cell r="D707" t="str">
            <v>34</v>
          </cell>
          <cell r="E707" t="str">
            <v>BASFLO</v>
          </cell>
          <cell r="F707" t="str">
            <v>BAS</v>
          </cell>
          <cell r="G707">
            <v>38820</v>
          </cell>
          <cell r="H707" t="str">
            <v>Active</v>
          </cell>
          <cell r="I707">
            <v>1</v>
          </cell>
          <cell r="J707">
            <v>39344</v>
          </cell>
          <cell r="K707" t="str">
            <v>TDP/TL</v>
          </cell>
          <cell r="L707" t="str">
            <v>TS</v>
          </cell>
          <cell r="M707" t="str">
            <v>0001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  <cell r="X707">
            <v>0</v>
          </cell>
        </row>
        <row r="708">
          <cell r="A708" t="str">
            <v>1186200</v>
          </cell>
          <cell r="B708">
            <v>1</v>
          </cell>
          <cell r="C708" t="str">
            <v>4 ceiling mounted electric light fitting</v>
          </cell>
          <cell r="D708" t="str">
            <v>34</v>
          </cell>
          <cell r="E708" t="str">
            <v>BASSUS</v>
          </cell>
          <cell r="F708" t="str">
            <v>BAS</v>
          </cell>
          <cell r="G708">
            <v>38820</v>
          </cell>
          <cell r="H708" t="str">
            <v>Active</v>
          </cell>
          <cell r="I708">
            <v>1</v>
          </cell>
          <cell r="J708">
            <v>39344</v>
          </cell>
          <cell r="K708" t="str">
            <v>TDP/TL</v>
          </cell>
          <cell r="L708" t="str">
            <v>TS</v>
          </cell>
          <cell r="M708" t="str">
            <v>0001</v>
          </cell>
          <cell r="N708">
            <v>0</v>
          </cell>
          <cell r="O708">
            <v>0</v>
          </cell>
          <cell r="P708">
            <v>0</v>
          </cell>
          <cell r="Q708">
            <v>0</v>
          </cell>
          <cell r="R708">
            <v>0</v>
          </cell>
          <cell r="S708">
            <v>10.77</v>
          </cell>
          <cell r="T708">
            <v>0</v>
          </cell>
          <cell r="U708">
            <v>0</v>
          </cell>
          <cell r="V708">
            <v>0</v>
          </cell>
          <cell r="W708">
            <v>0</v>
          </cell>
          <cell r="X708">
            <v>0</v>
          </cell>
        </row>
        <row r="709">
          <cell r="A709" t="str">
            <v>1186300</v>
          </cell>
          <cell r="B709">
            <v>1</v>
          </cell>
          <cell r="C709" t="str">
            <v>2 sprinklers</v>
          </cell>
          <cell r="D709" t="str">
            <v>34</v>
          </cell>
          <cell r="E709" t="str">
            <v>BASSPR</v>
          </cell>
          <cell r="F709" t="str">
            <v>BAS</v>
          </cell>
          <cell r="G709">
            <v>38820</v>
          </cell>
          <cell r="H709" t="str">
            <v>Active</v>
          </cell>
          <cell r="I709">
            <v>1</v>
          </cell>
          <cell r="J709">
            <v>39344</v>
          </cell>
          <cell r="K709" t="str">
            <v>TDP/TL</v>
          </cell>
          <cell r="L709" t="str">
            <v>TS</v>
          </cell>
          <cell r="M709" t="str">
            <v>0001</v>
          </cell>
          <cell r="N709">
            <v>361.41</v>
          </cell>
          <cell r="O709">
            <v>3.51</v>
          </cell>
          <cell r="P709">
            <v>41.68</v>
          </cell>
          <cell r="Q709">
            <v>83.36</v>
          </cell>
          <cell r="R709">
            <v>278.05</v>
          </cell>
          <cell r="S709">
            <v>114.15</v>
          </cell>
          <cell r="T709">
            <v>8</v>
          </cell>
          <cell r="U709">
            <v>245</v>
          </cell>
          <cell r="V709">
            <v>6</v>
          </cell>
          <cell r="W709">
            <v>245</v>
          </cell>
          <cell r="X709">
            <v>0</v>
          </cell>
        </row>
        <row r="710">
          <cell r="A710" t="str">
            <v>1186400</v>
          </cell>
          <cell r="B710">
            <v>1</v>
          </cell>
          <cell r="C710" t="str">
            <v>12 lineal metres of fitted work benching</v>
          </cell>
          <cell r="D710" t="str">
            <v>34</v>
          </cell>
          <cell r="E710" t="str">
            <v>BASFIT</v>
          </cell>
          <cell r="F710" t="str">
            <v>BAS</v>
          </cell>
          <cell r="G710">
            <v>38820</v>
          </cell>
          <cell r="H710" t="str">
            <v>Active</v>
          </cell>
          <cell r="I710">
            <v>1</v>
          </cell>
          <cell r="J710">
            <v>39344</v>
          </cell>
          <cell r="K710" t="str">
            <v>TDP/TL</v>
          </cell>
          <cell r="L710" t="str">
            <v>TS</v>
          </cell>
          <cell r="M710" t="str">
            <v>0001</v>
          </cell>
          <cell r="N710">
            <v>6499.8</v>
          </cell>
          <cell r="O710">
            <v>62.41</v>
          </cell>
          <cell r="P710">
            <v>749.58</v>
          </cell>
          <cell r="Q710">
            <v>1499.16</v>
          </cell>
          <cell r="R710">
            <v>5000.6400000000003</v>
          </cell>
          <cell r="S710">
            <v>2052.9899999999998</v>
          </cell>
          <cell r="T710">
            <v>8</v>
          </cell>
          <cell r="U710">
            <v>245</v>
          </cell>
          <cell r="V710">
            <v>6</v>
          </cell>
          <cell r="W710">
            <v>245</v>
          </cell>
          <cell r="X710">
            <v>0</v>
          </cell>
        </row>
        <row r="711">
          <cell r="A711" t="str">
            <v>1186500</v>
          </cell>
          <cell r="B711">
            <v>1</v>
          </cell>
          <cell r="C711" t="str">
            <v>electrical services including  wiring</v>
          </cell>
          <cell r="D711" t="str">
            <v>34</v>
          </cell>
          <cell r="E711" t="str">
            <v>BASSUN</v>
          </cell>
          <cell r="F711" t="str">
            <v>BAS</v>
          </cell>
          <cell r="G711">
            <v>38820</v>
          </cell>
          <cell r="H711" t="str">
            <v>Active</v>
          </cell>
          <cell r="I711">
            <v>1</v>
          </cell>
          <cell r="J711">
            <v>39344</v>
          </cell>
          <cell r="K711" t="str">
            <v>TDP/TL</v>
          </cell>
          <cell r="L711" t="str">
            <v>TS</v>
          </cell>
          <cell r="M711" t="str">
            <v>0001</v>
          </cell>
          <cell r="N711">
            <v>2710.75</v>
          </cell>
          <cell r="O711">
            <v>26.06</v>
          </cell>
          <cell r="P711">
            <v>312.61</v>
          </cell>
          <cell r="Q711">
            <v>625.22</v>
          </cell>
          <cell r="R711">
            <v>2085.5300000000002</v>
          </cell>
          <cell r="S711">
            <v>856.2</v>
          </cell>
          <cell r="T711">
            <v>8</v>
          </cell>
          <cell r="U711">
            <v>245</v>
          </cell>
          <cell r="V711">
            <v>6</v>
          </cell>
          <cell r="W711">
            <v>245</v>
          </cell>
          <cell r="X711">
            <v>0</v>
          </cell>
        </row>
        <row r="712">
          <cell r="A712" t="str">
            <v>1186600</v>
          </cell>
          <cell r="B712">
            <v>1</v>
          </cell>
          <cell r="C712" t="str">
            <v>Mechanical Services to Soundsair Office</v>
          </cell>
          <cell r="D712" t="str">
            <v>34</v>
          </cell>
          <cell r="E712" t="str">
            <v>BASSUN</v>
          </cell>
          <cell r="F712" t="str">
            <v>BAS</v>
          </cell>
          <cell r="G712">
            <v>38820</v>
          </cell>
          <cell r="H712" t="str">
            <v>Active</v>
          </cell>
          <cell r="I712">
            <v>1</v>
          </cell>
          <cell r="J712">
            <v>39344</v>
          </cell>
          <cell r="K712" t="str">
            <v>TDP/TL</v>
          </cell>
          <cell r="L712" t="str">
            <v>TS</v>
          </cell>
          <cell r="M712" t="str">
            <v>0001</v>
          </cell>
          <cell r="N712">
            <v>1807.19</v>
          </cell>
          <cell r="O712">
            <v>17.34</v>
          </cell>
          <cell r="P712">
            <v>208.41</v>
          </cell>
          <cell r="Q712">
            <v>416.82</v>
          </cell>
          <cell r="R712">
            <v>1390.37</v>
          </cell>
          <cell r="S712">
            <v>570.79999999999995</v>
          </cell>
          <cell r="T712">
            <v>8</v>
          </cell>
          <cell r="U712">
            <v>245</v>
          </cell>
          <cell r="V712">
            <v>6</v>
          </cell>
          <cell r="W712">
            <v>245</v>
          </cell>
          <cell r="X712">
            <v>0</v>
          </cell>
        </row>
        <row r="713">
          <cell r="A713" t="str">
            <v>1186700</v>
          </cell>
          <cell r="B713">
            <v>1</v>
          </cell>
          <cell r="C713" t="str">
            <v>Airconditioning unit</v>
          </cell>
          <cell r="D713" t="str">
            <v>34</v>
          </cell>
          <cell r="E713" t="str">
            <v>BASSUN</v>
          </cell>
          <cell r="F713" t="str">
            <v>BAS</v>
          </cell>
          <cell r="G713">
            <v>38820</v>
          </cell>
          <cell r="H713" t="str">
            <v>Active</v>
          </cell>
          <cell r="I713">
            <v>1</v>
          </cell>
          <cell r="J713">
            <v>39344</v>
          </cell>
          <cell r="K713" t="str">
            <v>TDP/TL</v>
          </cell>
          <cell r="L713" t="str">
            <v>TS</v>
          </cell>
          <cell r="M713" t="str">
            <v>0001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  <cell r="W713">
            <v>0</v>
          </cell>
          <cell r="X713">
            <v>0</v>
          </cell>
        </row>
        <row r="714">
          <cell r="A714" t="str">
            <v>1186800</v>
          </cell>
          <cell r="B714">
            <v>1</v>
          </cell>
          <cell r="C714" t="str">
            <v>Mechanical Services to Origin PacificOff</v>
          </cell>
          <cell r="D714" t="str">
            <v>34</v>
          </cell>
          <cell r="E714" t="str">
            <v>BASSUN</v>
          </cell>
          <cell r="F714" t="str">
            <v>BAS</v>
          </cell>
          <cell r="G714">
            <v>38820</v>
          </cell>
          <cell r="H714" t="str">
            <v>Active</v>
          </cell>
          <cell r="I714">
            <v>1</v>
          </cell>
          <cell r="J714">
            <v>39344</v>
          </cell>
          <cell r="K714" t="str">
            <v>TDP/TL</v>
          </cell>
          <cell r="L714" t="str">
            <v>TS</v>
          </cell>
          <cell r="M714" t="str">
            <v>0001</v>
          </cell>
          <cell r="N714">
            <v>722.86</v>
          </cell>
          <cell r="O714">
            <v>6.91</v>
          </cell>
          <cell r="P714">
            <v>83.36</v>
          </cell>
          <cell r="Q714">
            <v>166.72</v>
          </cell>
          <cell r="R714">
            <v>556.14</v>
          </cell>
          <cell r="S714">
            <v>228.32</v>
          </cell>
          <cell r="T714">
            <v>8</v>
          </cell>
          <cell r="U714">
            <v>245</v>
          </cell>
          <cell r="V714">
            <v>6</v>
          </cell>
          <cell r="W714">
            <v>245</v>
          </cell>
          <cell r="X714">
            <v>0</v>
          </cell>
        </row>
        <row r="715">
          <cell r="A715" t="str">
            <v>1186900</v>
          </cell>
          <cell r="B715">
            <v>1</v>
          </cell>
          <cell r="C715" t="str">
            <v>Approx 7 square metres of carpet</v>
          </cell>
          <cell r="D715" t="str">
            <v>34</v>
          </cell>
          <cell r="E715" t="str">
            <v>BASFLO</v>
          </cell>
          <cell r="F715" t="str">
            <v>BAS</v>
          </cell>
          <cell r="G715">
            <v>38820</v>
          </cell>
          <cell r="H715" t="str">
            <v>Active</v>
          </cell>
          <cell r="I715">
            <v>1</v>
          </cell>
          <cell r="J715">
            <v>39344</v>
          </cell>
          <cell r="K715" t="str">
            <v>TDP/TL</v>
          </cell>
          <cell r="L715" t="str">
            <v>TS</v>
          </cell>
          <cell r="M715" t="str">
            <v>0001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  <cell r="W715">
            <v>0</v>
          </cell>
          <cell r="X715">
            <v>0</v>
          </cell>
        </row>
        <row r="716">
          <cell r="A716" t="str">
            <v>1187000</v>
          </cell>
          <cell r="B716">
            <v>1</v>
          </cell>
          <cell r="C716" t="str">
            <v>Approx 7 square metres suspended ceiling</v>
          </cell>
          <cell r="D716" t="str">
            <v>34</v>
          </cell>
          <cell r="E716" t="str">
            <v>BASSUS</v>
          </cell>
          <cell r="F716" t="str">
            <v>BAS</v>
          </cell>
          <cell r="G716">
            <v>38820</v>
          </cell>
          <cell r="H716" t="str">
            <v>Active</v>
          </cell>
          <cell r="I716">
            <v>1</v>
          </cell>
          <cell r="J716">
            <v>39344</v>
          </cell>
          <cell r="K716" t="str">
            <v>TDP/TL</v>
          </cell>
          <cell r="L716" t="str">
            <v>TS</v>
          </cell>
          <cell r="M716" t="str">
            <v>0001</v>
          </cell>
          <cell r="N716">
            <v>504.88</v>
          </cell>
          <cell r="O716">
            <v>4.87</v>
          </cell>
          <cell r="P716">
            <v>58.22</v>
          </cell>
          <cell r="Q716">
            <v>116.44</v>
          </cell>
          <cell r="R716">
            <v>388.44</v>
          </cell>
          <cell r="S716">
            <v>159.47</v>
          </cell>
          <cell r="T716">
            <v>8</v>
          </cell>
          <cell r="U716">
            <v>245</v>
          </cell>
          <cell r="V716">
            <v>6</v>
          </cell>
          <cell r="W716">
            <v>245</v>
          </cell>
          <cell r="X716">
            <v>0</v>
          </cell>
        </row>
        <row r="717">
          <cell r="A717" t="str">
            <v>1187100</v>
          </cell>
          <cell r="B717">
            <v>1</v>
          </cell>
          <cell r="C717" t="str">
            <v>2 ceiling mounted electric light fitting</v>
          </cell>
          <cell r="D717" t="str">
            <v>34</v>
          </cell>
          <cell r="E717" t="str">
            <v>BASSUS</v>
          </cell>
          <cell r="F717" t="str">
            <v>BAS</v>
          </cell>
          <cell r="G717">
            <v>38820</v>
          </cell>
          <cell r="H717" t="str">
            <v>Active</v>
          </cell>
          <cell r="I717">
            <v>1</v>
          </cell>
          <cell r="J717">
            <v>39344</v>
          </cell>
          <cell r="K717" t="str">
            <v>TDP/TL</v>
          </cell>
          <cell r="L717" t="str">
            <v>TS</v>
          </cell>
          <cell r="M717" t="str">
            <v>0001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R717">
            <v>0</v>
          </cell>
          <cell r="S717">
            <v>5.26</v>
          </cell>
          <cell r="T717">
            <v>0</v>
          </cell>
          <cell r="U717">
            <v>0</v>
          </cell>
          <cell r="V717">
            <v>0</v>
          </cell>
          <cell r="W717">
            <v>0</v>
          </cell>
          <cell r="X717">
            <v>0</v>
          </cell>
        </row>
        <row r="718">
          <cell r="A718" t="str">
            <v>1187200</v>
          </cell>
          <cell r="B718">
            <v>1</v>
          </cell>
          <cell r="C718" t="str">
            <v>Sprinkler</v>
          </cell>
          <cell r="D718" t="str">
            <v>34</v>
          </cell>
          <cell r="E718" t="str">
            <v>BASSPR</v>
          </cell>
          <cell r="F718" t="str">
            <v>BAS</v>
          </cell>
          <cell r="G718">
            <v>38820</v>
          </cell>
          <cell r="H718" t="str">
            <v>Active</v>
          </cell>
          <cell r="I718">
            <v>1</v>
          </cell>
          <cell r="J718">
            <v>39344</v>
          </cell>
          <cell r="K718" t="str">
            <v>TDP/TL</v>
          </cell>
          <cell r="L718" t="str">
            <v>TS</v>
          </cell>
          <cell r="M718" t="str">
            <v>0001</v>
          </cell>
          <cell r="N718">
            <v>180.77</v>
          </cell>
          <cell r="O718">
            <v>1.71</v>
          </cell>
          <cell r="P718">
            <v>20.85</v>
          </cell>
          <cell r="Q718">
            <v>41.7</v>
          </cell>
          <cell r="R718">
            <v>139.07</v>
          </cell>
          <cell r="S718">
            <v>57.1</v>
          </cell>
          <cell r="T718">
            <v>8</v>
          </cell>
          <cell r="U718">
            <v>245</v>
          </cell>
          <cell r="V718">
            <v>6</v>
          </cell>
          <cell r="W718">
            <v>245</v>
          </cell>
          <cell r="X718">
            <v>0</v>
          </cell>
        </row>
        <row r="719">
          <cell r="A719" t="str">
            <v>1187300</v>
          </cell>
          <cell r="B719">
            <v>1</v>
          </cell>
          <cell r="C719" t="str">
            <v>Division walling to Office 5.6 lineal me</v>
          </cell>
          <cell r="D719" t="str">
            <v>34</v>
          </cell>
          <cell r="E719" t="str">
            <v>BASPAR</v>
          </cell>
          <cell r="F719" t="str">
            <v>BAS</v>
          </cell>
          <cell r="G719">
            <v>38820</v>
          </cell>
          <cell r="H719" t="str">
            <v>Active</v>
          </cell>
          <cell r="I719">
            <v>1</v>
          </cell>
          <cell r="J719">
            <v>39344</v>
          </cell>
          <cell r="K719" t="str">
            <v>TDP/TL</v>
          </cell>
          <cell r="L719" t="str">
            <v>TS</v>
          </cell>
          <cell r="M719" t="str">
            <v>0001</v>
          </cell>
          <cell r="N719">
            <v>809.9</v>
          </cell>
          <cell r="O719">
            <v>7.82</v>
          </cell>
          <cell r="P719">
            <v>93.4</v>
          </cell>
          <cell r="Q719">
            <v>186.8</v>
          </cell>
          <cell r="R719">
            <v>623.1</v>
          </cell>
          <cell r="S719">
            <v>255.81</v>
          </cell>
          <cell r="T719">
            <v>8</v>
          </cell>
          <cell r="U719">
            <v>245</v>
          </cell>
          <cell r="V719">
            <v>6</v>
          </cell>
          <cell r="W719">
            <v>245</v>
          </cell>
          <cell r="X719">
            <v>0</v>
          </cell>
        </row>
        <row r="720">
          <cell r="A720" t="str">
            <v>1187400</v>
          </cell>
          <cell r="B720">
            <v>1</v>
          </cell>
          <cell r="C720" t="str">
            <v>bench unit with cupboards</v>
          </cell>
          <cell r="D720" t="str">
            <v>34</v>
          </cell>
          <cell r="E720" t="str">
            <v>BASFIT</v>
          </cell>
          <cell r="F720" t="str">
            <v>BAS</v>
          </cell>
          <cell r="G720">
            <v>38820</v>
          </cell>
          <cell r="H720" t="str">
            <v>Active</v>
          </cell>
          <cell r="I720">
            <v>1</v>
          </cell>
          <cell r="J720">
            <v>39344</v>
          </cell>
          <cell r="K720" t="str">
            <v>TDP/TL</v>
          </cell>
          <cell r="L720" t="str">
            <v>TS</v>
          </cell>
          <cell r="M720" t="str">
            <v>0001</v>
          </cell>
          <cell r="N720">
            <v>3608.3</v>
          </cell>
          <cell r="O720">
            <v>34.64</v>
          </cell>
          <cell r="P720">
            <v>416.12</v>
          </cell>
          <cell r="Q720">
            <v>832.24</v>
          </cell>
          <cell r="R720">
            <v>2776.06</v>
          </cell>
          <cell r="S720">
            <v>1139.7</v>
          </cell>
          <cell r="T720">
            <v>8</v>
          </cell>
          <cell r="U720">
            <v>245</v>
          </cell>
          <cell r="V720">
            <v>6</v>
          </cell>
          <cell r="W720">
            <v>245</v>
          </cell>
          <cell r="X720">
            <v>0</v>
          </cell>
        </row>
        <row r="721">
          <cell r="A721" t="str">
            <v>1187500</v>
          </cell>
          <cell r="B721">
            <v>1</v>
          </cell>
          <cell r="C721" t="str">
            <v>electrical services including  wiring</v>
          </cell>
          <cell r="D721" t="str">
            <v>34</v>
          </cell>
          <cell r="E721" t="str">
            <v>BASSUN</v>
          </cell>
          <cell r="F721" t="str">
            <v>BAS</v>
          </cell>
          <cell r="G721">
            <v>38820</v>
          </cell>
          <cell r="H721" t="str">
            <v>Active</v>
          </cell>
          <cell r="I721">
            <v>1</v>
          </cell>
          <cell r="J721">
            <v>39344</v>
          </cell>
          <cell r="K721" t="str">
            <v>TDP/TL</v>
          </cell>
          <cell r="L721" t="str">
            <v>TS</v>
          </cell>
          <cell r="M721" t="str">
            <v>0001</v>
          </cell>
          <cell r="N721">
            <v>1807.19</v>
          </cell>
          <cell r="O721">
            <v>17.34</v>
          </cell>
          <cell r="P721">
            <v>208.41</v>
          </cell>
          <cell r="Q721">
            <v>416.82</v>
          </cell>
          <cell r="R721">
            <v>1390.37</v>
          </cell>
          <cell r="S721">
            <v>570.79999999999995</v>
          </cell>
          <cell r="T721">
            <v>8</v>
          </cell>
          <cell r="U721">
            <v>245</v>
          </cell>
          <cell r="V721">
            <v>6</v>
          </cell>
          <cell r="W721">
            <v>245</v>
          </cell>
          <cell r="X721">
            <v>0</v>
          </cell>
        </row>
        <row r="722">
          <cell r="A722" t="str">
            <v>1187600</v>
          </cell>
          <cell r="B722">
            <v>1</v>
          </cell>
          <cell r="C722" t="str">
            <v>Cabinet</v>
          </cell>
          <cell r="D722" t="str">
            <v>34</v>
          </cell>
          <cell r="E722" t="str">
            <v>BASSUN</v>
          </cell>
          <cell r="F722" t="str">
            <v>BAS</v>
          </cell>
          <cell r="G722">
            <v>38820</v>
          </cell>
          <cell r="H722" t="str">
            <v>Active</v>
          </cell>
          <cell r="I722">
            <v>1</v>
          </cell>
          <cell r="J722">
            <v>39344</v>
          </cell>
          <cell r="K722" t="str">
            <v>TDP/TL</v>
          </cell>
          <cell r="L722" t="str">
            <v>TS</v>
          </cell>
          <cell r="M722" t="str">
            <v>0001</v>
          </cell>
          <cell r="N722">
            <v>531.96</v>
          </cell>
          <cell r="O722">
            <v>4.03</v>
          </cell>
          <cell r="P722">
            <v>48.36</v>
          </cell>
          <cell r="Q722">
            <v>96.72</v>
          </cell>
          <cell r="R722">
            <v>435.24</v>
          </cell>
          <cell r="S722">
            <v>164.41</v>
          </cell>
          <cell r="T722">
            <v>11</v>
          </cell>
          <cell r="U722">
            <v>0</v>
          </cell>
          <cell r="V722">
            <v>9</v>
          </cell>
          <cell r="W722">
            <v>0</v>
          </cell>
          <cell r="X722">
            <v>0</v>
          </cell>
        </row>
        <row r="723">
          <cell r="A723" t="str">
            <v>1187700</v>
          </cell>
          <cell r="B723">
            <v>1</v>
          </cell>
          <cell r="C723" t="str">
            <v>48 ceiling mounted electric light fittin</v>
          </cell>
          <cell r="D723" t="str">
            <v>34</v>
          </cell>
          <cell r="E723" t="str">
            <v>BASSUS</v>
          </cell>
          <cell r="F723" t="str">
            <v>BAS</v>
          </cell>
          <cell r="G723">
            <v>38820</v>
          </cell>
          <cell r="H723" t="str">
            <v>Active</v>
          </cell>
          <cell r="I723">
            <v>1</v>
          </cell>
          <cell r="J723">
            <v>39344</v>
          </cell>
          <cell r="K723" t="str">
            <v>TDP/TL</v>
          </cell>
          <cell r="L723" t="str">
            <v>TS</v>
          </cell>
          <cell r="M723" t="str">
            <v>0001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R723">
            <v>0</v>
          </cell>
          <cell r="S723">
            <v>128.03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</row>
        <row r="724">
          <cell r="A724" t="str">
            <v>1187800</v>
          </cell>
          <cell r="B724">
            <v>1</v>
          </cell>
          <cell r="C724" t="str">
            <v>2 rows of continuous fluorescent light f</v>
          </cell>
          <cell r="D724" t="str">
            <v>34</v>
          </cell>
          <cell r="E724" t="str">
            <v>BASLIG</v>
          </cell>
          <cell r="F724" t="str">
            <v>BAS</v>
          </cell>
          <cell r="G724">
            <v>38820</v>
          </cell>
          <cell r="H724" t="str">
            <v>Active</v>
          </cell>
          <cell r="I724">
            <v>1</v>
          </cell>
          <cell r="J724">
            <v>39344</v>
          </cell>
          <cell r="K724" t="str">
            <v>TDP/TL</v>
          </cell>
          <cell r="L724" t="str">
            <v>TS</v>
          </cell>
          <cell r="M724" t="str">
            <v>0001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R724">
            <v>0</v>
          </cell>
          <cell r="S724">
            <v>200.19</v>
          </cell>
          <cell r="T724">
            <v>0</v>
          </cell>
          <cell r="U724">
            <v>0</v>
          </cell>
          <cell r="V724">
            <v>0</v>
          </cell>
          <cell r="W724">
            <v>0</v>
          </cell>
          <cell r="X724">
            <v>0</v>
          </cell>
        </row>
        <row r="725">
          <cell r="A725" t="str">
            <v>1187900</v>
          </cell>
          <cell r="B725">
            <v>1</v>
          </cell>
          <cell r="C725" t="str">
            <v>22 sprinklers</v>
          </cell>
          <cell r="D725" t="str">
            <v>34</v>
          </cell>
          <cell r="E725" t="str">
            <v>BASSPR</v>
          </cell>
          <cell r="F725" t="str">
            <v>BAS</v>
          </cell>
          <cell r="G725">
            <v>38820</v>
          </cell>
          <cell r="H725" t="str">
            <v>Active</v>
          </cell>
          <cell r="I725">
            <v>1</v>
          </cell>
          <cell r="J725">
            <v>39344</v>
          </cell>
          <cell r="K725" t="str">
            <v>TDP/TL</v>
          </cell>
          <cell r="L725" t="str">
            <v>TS</v>
          </cell>
          <cell r="M725" t="str">
            <v>0001</v>
          </cell>
          <cell r="N725">
            <v>3969.69</v>
          </cell>
          <cell r="O725">
            <v>38.15</v>
          </cell>
          <cell r="P725">
            <v>457.8</v>
          </cell>
          <cell r="Q725">
            <v>915.6</v>
          </cell>
          <cell r="R725">
            <v>3054.09</v>
          </cell>
          <cell r="S725">
            <v>1253.8399999999999</v>
          </cell>
          <cell r="T725">
            <v>8</v>
          </cell>
          <cell r="U725">
            <v>245</v>
          </cell>
          <cell r="V725">
            <v>6</v>
          </cell>
          <cell r="W725">
            <v>245</v>
          </cell>
          <cell r="X725">
            <v>0</v>
          </cell>
        </row>
        <row r="726">
          <cell r="A726" t="str">
            <v>1188000</v>
          </cell>
          <cell r="B726">
            <v>1</v>
          </cell>
          <cell r="C726" t="str">
            <v>3 sets of single auto entry doors</v>
          </cell>
          <cell r="D726" t="str">
            <v>34</v>
          </cell>
          <cell r="E726" t="str">
            <v>BASPAR</v>
          </cell>
          <cell r="F726" t="str">
            <v>BAS</v>
          </cell>
          <cell r="G726">
            <v>38820</v>
          </cell>
          <cell r="H726" t="str">
            <v>Active</v>
          </cell>
          <cell r="I726">
            <v>1</v>
          </cell>
          <cell r="J726">
            <v>39344</v>
          </cell>
          <cell r="K726" t="str">
            <v>TDP/TL</v>
          </cell>
          <cell r="L726" t="str">
            <v>TS</v>
          </cell>
          <cell r="M726" t="str">
            <v>0001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R726">
            <v>0</v>
          </cell>
          <cell r="S726">
            <v>500.46</v>
          </cell>
          <cell r="T726">
            <v>0</v>
          </cell>
          <cell r="U726">
            <v>0</v>
          </cell>
          <cell r="V726">
            <v>0</v>
          </cell>
          <cell r="W726">
            <v>0</v>
          </cell>
          <cell r="X726">
            <v>0</v>
          </cell>
        </row>
        <row r="727">
          <cell r="A727" t="str">
            <v>1188100</v>
          </cell>
          <cell r="B727">
            <v>1</v>
          </cell>
          <cell r="C727" t="str">
            <v>Fire hose reel</v>
          </cell>
          <cell r="D727" t="str">
            <v>34</v>
          </cell>
          <cell r="E727" t="str">
            <v>BASHOS</v>
          </cell>
          <cell r="F727" t="str">
            <v>BAS</v>
          </cell>
          <cell r="G727">
            <v>38820</v>
          </cell>
          <cell r="H727" t="str">
            <v>Active</v>
          </cell>
          <cell r="I727">
            <v>1</v>
          </cell>
          <cell r="J727">
            <v>39344</v>
          </cell>
          <cell r="K727" t="str">
            <v>TDP/TL</v>
          </cell>
          <cell r="L727" t="str">
            <v>TS</v>
          </cell>
          <cell r="M727" t="str">
            <v>0001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R727">
            <v>0</v>
          </cell>
          <cell r="S727">
            <v>26.75</v>
          </cell>
          <cell r="T727">
            <v>0</v>
          </cell>
          <cell r="U727">
            <v>0</v>
          </cell>
          <cell r="V727">
            <v>0</v>
          </cell>
          <cell r="W727">
            <v>0</v>
          </cell>
          <cell r="X727">
            <v>0</v>
          </cell>
        </row>
        <row r="728">
          <cell r="A728" t="str">
            <v>1188200</v>
          </cell>
          <cell r="B728">
            <v>1</v>
          </cell>
          <cell r="C728" t="str">
            <v>3 fire sirens</v>
          </cell>
          <cell r="D728" t="str">
            <v>34</v>
          </cell>
          <cell r="E728" t="str">
            <v>BASSIG</v>
          </cell>
          <cell r="F728" t="str">
            <v>BAS</v>
          </cell>
          <cell r="G728">
            <v>38820</v>
          </cell>
          <cell r="H728" t="str">
            <v>Active</v>
          </cell>
          <cell r="I728">
            <v>1</v>
          </cell>
          <cell r="J728">
            <v>39344</v>
          </cell>
          <cell r="K728" t="str">
            <v>TDP/TL</v>
          </cell>
          <cell r="L728" t="str">
            <v>TS</v>
          </cell>
          <cell r="M728" t="str">
            <v>0001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R728">
            <v>0</v>
          </cell>
          <cell r="S728">
            <v>20.07</v>
          </cell>
          <cell r="T728">
            <v>0</v>
          </cell>
          <cell r="U728">
            <v>0</v>
          </cell>
          <cell r="V728">
            <v>0</v>
          </cell>
          <cell r="W728">
            <v>0</v>
          </cell>
          <cell r="X728">
            <v>0</v>
          </cell>
        </row>
        <row r="729">
          <cell r="A729" t="str">
            <v>1188300</v>
          </cell>
          <cell r="B729">
            <v>1</v>
          </cell>
          <cell r="C729" t="str">
            <v>3 break glass fire alarm points</v>
          </cell>
          <cell r="D729" t="str">
            <v>34</v>
          </cell>
          <cell r="E729" t="str">
            <v>BASALA</v>
          </cell>
          <cell r="F729" t="str">
            <v>BAS</v>
          </cell>
          <cell r="G729">
            <v>38820</v>
          </cell>
          <cell r="H729" t="str">
            <v>Active</v>
          </cell>
          <cell r="I729">
            <v>1</v>
          </cell>
          <cell r="J729">
            <v>39344</v>
          </cell>
          <cell r="K729" t="str">
            <v>TDP/TL</v>
          </cell>
          <cell r="L729" t="str">
            <v>TS</v>
          </cell>
          <cell r="M729" t="str">
            <v>0001</v>
          </cell>
          <cell r="N729">
            <v>894.38</v>
          </cell>
          <cell r="O729">
            <v>8.5399999999999991</v>
          </cell>
          <cell r="P729">
            <v>103.14</v>
          </cell>
          <cell r="Q729">
            <v>206.28</v>
          </cell>
          <cell r="R729">
            <v>688.1</v>
          </cell>
          <cell r="S729">
            <v>282.49</v>
          </cell>
          <cell r="T729">
            <v>8</v>
          </cell>
          <cell r="U729">
            <v>245</v>
          </cell>
          <cell r="V729">
            <v>6</v>
          </cell>
          <cell r="W729">
            <v>245</v>
          </cell>
          <cell r="X729">
            <v>0</v>
          </cell>
        </row>
        <row r="730">
          <cell r="A730" t="str">
            <v>1188500</v>
          </cell>
          <cell r="B730">
            <v>1</v>
          </cell>
          <cell r="C730" t="str">
            <v>Soundsair check in counter - 3.3 metres</v>
          </cell>
          <cell r="D730" t="str">
            <v>34</v>
          </cell>
          <cell r="E730" t="str">
            <v>BASSUN</v>
          </cell>
          <cell r="F730" t="str">
            <v>BAS</v>
          </cell>
          <cell r="G730">
            <v>38820</v>
          </cell>
          <cell r="H730" t="str">
            <v>Active</v>
          </cell>
          <cell r="I730">
            <v>1</v>
          </cell>
          <cell r="J730">
            <v>39344</v>
          </cell>
          <cell r="K730" t="str">
            <v>TDP/TL</v>
          </cell>
          <cell r="L730" t="str">
            <v>TS</v>
          </cell>
          <cell r="M730" t="str">
            <v>0001</v>
          </cell>
          <cell r="N730">
            <v>11915.24</v>
          </cell>
          <cell r="O730">
            <v>114.5</v>
          </cell>
          <cell r="P730">
            <v>1374.11</v>
          </cell>
          <cell r="Q730">
            <v>2748.22</v>
          </cell>
          <cell r="R730">
            <v>9167.02</v>
          </cell>
          <cell r="S730">
            <v>3763.48</v>
          </cell>
          <cell r="T730">
            <v>8</v>
          </cell>
          <cell r="U730">
            <v>245</v>
          </cell>
          <cell r="V730">
            <v>6</v>
          </cell>
          <cell r="W730">
            <v>245</v>
          </cell>
          <cell r="X730">
            <v>0</v>
          </cell>
        </row>
        <row r="731">
          <cell r="A731" t="str">
            <v>1188600</v>
          </cell>
          <cell r="B731">
            <v>1</v>
          </cell>
          <cell r="C731" t="str">
            <v>Origin Pacific check in counter - 1.36 m</v>
          </cell>
          <cell r="D731" t="str">
            <v>34</v>
          </cell>
          <cell r="E731" t="str">
            <v>BASSUN</v>
          </cell>
          <cell r="F731" t="str">
            <v>BAS</v>
          </cell>
          <cell r="G731">
            <v>38820</v>
          </cell>
          <cell r="H731" t="str">
            <v>Active</v>
          </cell>
          <cell r="I731">
            <v>1</v>
          </cell>
          <cell r="J731">
            <v>39344</v>
          </cell>
          <cell r="K731" t="str">
            <v>TDP/TL</v>
          </cell>
          <cell r="L731" t="str">
            <v>TS</v>
          </cell>
          <cell r="M731" t="str">
            <v>0001</v>
          </cell>
          <cell r="N731">
            <v>4910.72</v>
          </cell>
          <cell r="O731">
            <v>47.23</v>
          </cell>
          <cell r="P731">
            <v>566.32000000000005</v>
          </cell>
          <cell r="Q731">
            <v>1132.6400000000001</v>
          </cell>
          <cell r="R731">
            <v>3778.08</v>
          </cell>
          <cell r="S731">
            <v>1551.07</v>
          </cell>
          <cell r="T731">
            <v>8</v>
          </cell>
          <cell r="U731">
            <v>245</v>
          </cell>
          <cell r="V731">
            <v>6</v>
          </cell>
          <cell r="W731">
            <v>245</v>
          </cell>
          <cell r="X731">
            <v>0</v>
          </cell>
        </row>
        <row r="732">
          <cell r="A732" t="str">
            <v>1188700</v>
          </cell>
          <cell r="B732">
            <v>1</v>
          </cell>
          <cell r="C732" t="str">
            <v>Air Nelson check in counter - 2.75 metre</v>
          </cell>
          <cell r="D732" t="str">
            <v>34</v>
          </cell>
          <cell r="E732" t="str">
            <v>BASSUN</v>
          </cell>
          <cell r="F732" t="str">
            <v>BAS</v>
          </cell>
          <cell r="G732">
            <v>38820</v>
          </cell>
          <cell r="H732" t="str">
            <v>Active</v>
          </cell>
          <cell r="I732">
            <v>1</v>
          </cell>
          <cell r="J732">
            <v>39344</v>
          </cell>
          <cell r="K732" t="str">
            <v>TDP/TL</v>
          </cell>
          <cell r="L732" t="str">
            <v>TS</v>
          </cell>
          <cell r="M732" t="str">
            <v>0001</v>
          </cell>
          <cell r="N732">
            <v>9927.2999999999993</v>
          </cell>
          <cell r="O732">
            <v>95.45</v>
          </cell>
          <cell r="P732">
            <v>1144.8499999999999</v>
          </cell>
          <cell r="Q732">
            <v>2289.6999999999998</v>
          </cell>
          <cell r="R732">
            <v>7637.6</v>
          </cell>
          <cell r="S732">
            <v>3135.58</v>
          </cell>
          <cell r="T732">
            <v>8</v>
          </cell>
          <cell r="U732">
            <v>245</v>
          </cell>
          <cell r="V732">
            <v>6</v>
          </cell>
          <cell r="W732">
            <v>245</v>
          </cell>
          <cell r="X732">
            <v>0</v>
          </cell>
        </row>
        <row r="733">
          <cell r="A733" t="str">
            <v>1188900</v>
          </cell>
          <cell r="B733">
            <v>1</v>
          </cell>
          <cell r="C733" t="str">
            <v>Approx 142 square metres suspended ceili</v>
          </cell>
          <cell r="D733" t="str">
            <v>34</v>
          </cell>
          <cell r="E733" t="str">
            <v>BASSUS</v>
          </cell>
          <cell r="F733" t="str">
            <v>BAS</v>
          </cell>
          <cell r="G733">
            <v>38820</v>
          </cell>
          <cell r="H733" t="str">
            <v>Active</v>
          </cell>
          <cell r="I733">
            <v>1</v>
          </cell>
          <cell r="J733">
            <v>39344</v>
          </cell>
          <cell r="K733" t="str">
            <v>TDP/TL</v>
          </cell>
          <cell r="L733" t="str">
            <v>TS</v>
          </cell>
          <cell r="M733" t="str">
            <v>0001</v>
          </cell>
          <cell r="N733">
            <v>9279.23</v>
          </cell>
          <cell r="O733">
            <v>106.6</v>
          </cell>
          <cell r="P733">
            <v>1279.53</v>
          </cell>
          <cell r="Q733">
            <v>2559.06</v>
          </cell>
          <cell r="R733">
            <v>6720.17</v>
          </cell>
          <cell r="S733">
            <v>2989.18</v>
          </cell>
          <cell r="T733">
            <v>7</v>
          </cell>
          <cell r="U733">
            <v>92</v>
          </cell>
          <cell r="V733">
            <v>5</v>
          </cell>
          <cell r="W733">
            <v>92</v>
          </cell>
          <cell r="X733">
            <v>0</v>
          </cell>
        </row>
        <row r="734">
          <cell r="A734" t="str">
            <v>1189100</v>
          </cell>
          <cell r="B734">
            <v>1</v>
          </cell>
          <cell r="C734" t="str">
            <v>Approx 14 square metres of vinyl floor c</v>
          </cell>
          <cell r="D734" t="str">
            <v>34</v>
          </cell>
          <cell r="E734" t="str">
            <v>BASSUN</v>
          </cell>
          <cell r="F734" t="str">
            <v>BAS</v>
          </cell>
          <cell r="G734">
            <v>38820</v>
          </cell>
          <cell r="H734" t="str">
            <v>Active</v>
          </cell>
          <cell r="I734">
            <v>1</v>
          </cell>
          <cell r="J734">
            <v>39344</v>
          </cell>
          <cell r="K734" t="str">
            <v>TDP/TL</v>
          </cell>
          <cell r="L734" t="str">
            <v>TS</v>
          </cell>
          <cell r="M734" t="str">
            <v>0001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R734">
            <v>0</v>
          </cell>
          <cell r="S734">
            <v>0</v>
          </cell>
          <cell r="T734">
            <v>0</v>
          </cell>
          <cell r="U734">
            <v>0</v>
          </cell>
          <cell r="V734">
            <v>0</v>
          </cell>
          <cell r="W734">
            <v>0</v>
          </cell>
          <cell r="X734">
            <v>0</v>
          </cell>
        </row>
        <row r="735">
          <cell r="A735" t="str">
            <v>1189200</v>
          </cell>
          <cell r="B735">
            <v>1</v>
          </cell>
          <cell r="C735" t="str">
            <v>Division walling to Switch Room 4.2 line</v>
          </cell>
          <cell r="D735" t="str">
            <v>34</v>
          </cell>
          <cell r="E735" t="str">
            <v>BASPAR</v>
          </cell>
          <cell r="F735" t="str">
            <v>BAS</v>
          </cell>
          <cell r="G735">
            <v>38820</v>
          </cell>
          <cell r="H735" t="str">
            <v>Active</v>
          </cell>
          <cell r="I735">
            <v>1</v>
          </cell>
          <cell r="J735">
            <v>39344</v>
          </cell>
          <cell r="K735" t="str">
            <v>TDP/TL</v>
          </cell>
          <cell r="L735" t="str">
            <v>TS</v>
          </cell>
          <cell r="M735" t="str">
            <v>0001</v>
          </cell>
          <cell r="N735">
            <v>4549.18</v>
          </cell>
          <cell r="O735">
            <v>43.71</v>
          </cell>
          <cell r="P735">
            <v>524.63</v>
          </cell>
          <cell r="Q735">
            <v>1049.26</v>
          </cell>
          <cell r="R735">
            <v>3499.92</v>
          </cell>
          <cell r="S735">
            <v>1436.88</v>
          </cell>
          <cell r="T735">
            <v>8</v>
          </cell>
          <cell r="U735">
            <v>245</v>
          </cell>
          <cell r="V735">
            <v>6</v>
          </cell>
          <cell r="W735">
            <v>245</v>
          </cell>
          <cell r="X735">
            <v>0</v>
          </cell>
        </row>
        <row r="736">
          <cell r="A736" t="str">
            <v>1189300</v>
          </cell>
          <cell r="B736">
            <v>1</v>
          </cell>
          <cell r="C736" t="str">
            <v>Mechanical Services to Gate Lounge Area</v>
          </cell>
          <cell r="D736" t="str">
            <v>34</v>
          </cell>
          <cell r="E736" t="str">
            <v>BASSUN</v>
          </cell>
          <cell r="F736" t="str">
            <v>BAS</v>
          </cell>
          <cell r="G736">
            <v>38820</v>
          </cell>
          <cell r="H736" t="str">
            <v>Active</v>
          </cell>
          <cell r="I736">
            <v>1</v>
          </cell>
          <cell r="J736">
            <v>39344</v>
          </cell>
          <cell r="K736" t="str">
            <v>TDP/TL</v>
          </cell>
          <cell r="L736" t="str">
            <v>TS</v>
          </cell>
          <cell r="M736" t="str">
            <v>0001</v>
          </cell>
          <cell r="N736">
            <v>13541.65</v>
          </cell>
          <cell r="O736">
            <v>130.13999999999999</v>
          </cell>
          <cell r="P736">
            <v>1561.68</v>
          </cell>
          <cell r="Q736">
            <v>3123.36</v>
          </cell>
          <cell r="R736">
            <v>10418.290000000001</v>
          </cell>
          <cell r="S736">
            <v>4277.18</v>
          </cell>
          <cell r="T736">
            <v>8</v>
          </cell>
          <cell r="U736">
            <v>245</v>
          </cell>
          <cell r="V736">
            <v>6</v>
          </cell>
          <cell r="W736">
            <v>245</v>
          </cell>
          <cell r="X736">
            <v>0</v>
          </cell>
        </row>
        <row r="737">
          <cell r="A737" t="str">
            <v>1189400</v>
          </cell>
          <cell r="B737">
            <v>1</v>
          </cell>
          <cell r="C737" t="str">
            <v>Security System to Gate Lounge Area with</v>
          </cell>
          <cell r="D737" t="str">
            <v>34</v>
          </cell>
          <cell r="E737" t="str">
            <v>BASSUN</v>
          </cell>
          <cell r="F737" t="str">
            <v>BAS</v>
          </cell>
          <cell r="G737">
            <v>38820</v>
          </cell>
          <cell r="H737" t="str">
            <v>Active</v>
          </cell>
          <cell r="I737">
            <v>1</v>
          </cell>
          <cell r="J737">
            <v>39344</v>
          </cell>
          <cell r="K737" t="str">
            <v>TDP/TL</v>
          </cell>
          <cell r="L737" t="str">
            <v>TS</v>
          </cell>
          <cell r="M737" t="str">
            <v>0001</v>
          </cell>
          <cell r="N737">
            <v>22565.51</v>
          </cell>
          <cell r="O737">
            <v>216.88</v>
          </cell>
          <cell r="P737">
            <v>2602.34</v>
          </cell>
          <cell r="Q737">
            <v>5204.68</v>
          </cell>
          <cell r="R737">
            <v>17360.830000000002</v>
          </cell>
          <cell r="S737">
            <v>7127.41</v>
          </cell>
          <cell r="T737">
            <v>8</v>
          </cell>
          <cell r="U737">
            <v>245</v>
          </cell>
          <cell r="V737">
            <v>6</v>
          </cell>
          <cell r="W737">
            <v>245</v>
          </cell>
          <cell r="X737">
            <v>0</v>
          </cell>
        </row>
        <row r="738">
          <cell r="A738" t="str">
            <v>1189500</v>
          </cell>
          <cell r="B738">
            <v>1</v>
          </cell>
          <cell r="C738" t="str">
            <v>Public Address System to Gate Lounge Are</v>
          </cell>
          <cell r="D738" t="str">
            <v>34</v>
          </cell>
          <cell r="E738" t="str">
            <v>BASSUN</v>
          </cell>
          <cell r="F738" t="str">
            <v>BAS</v>
          </cell>
          <cell r="G738">
            <v>38820</v>
          </cell>
          <cell r="H738" t="str">
            <v>Active</v>
          </cell>
          <cell r="I738">
            <v>1</v>
          </cell>
          <cell r="J738">
            <v>39344</v>
          </cell>
          <cell r="K738" t="str">
            <v>TDP/TL</v>
          </cell>
          <cell r="L738" t="str">
            <v>TS</v>
          </cell>
          <cell r="M738" t="str">
            <v>0001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R738">
            <v>0</v>
          </cell>
          <cell r="S738">
            <v>1000.94</v>
          </cell>
          <cell r="T738">
            <v>0</v>
          </cell>
          <cell r="U738">
            <v>0</v>
          </cell>
          <cell r="V738">
            <v>0</v>
          </cell>
          <cell r="W738">
            <v>0</v>
          </cell>
          <cell r="X738">
            <v>0</v>
          </cell>
        </row>
        <row r="739">
          <cell r="A739" t="str">
            <v>1189600</v>
          </cell>
          <cell r="B739">
            <v>1</v>
          </cell>
          <cell r="C739" t="str">
            <v>Electrical services including switch pan</v>
          </cell>
          <cell r="D739" t="str">
            <v>34</v>
          </cell>
          <cell r="E739" t="str">
            <v>BASSUN</v>
          </cell>
          <cell r="F739" t="str">
            <v>BAS</v>
          </cell>
          <cell r="G739">
            <v>38820</v>
          </cell>
          <cell r="H739" t="str">
            <v>Active</v>
          </cell>
          <cell r="I739">
            <v>1</v>
          </cell>
          <cell r="J739">
            <v>39344</v>
          </cell>
          <cell r="K739" t="str">
            <v>TDP/TL</v>
          </cell>
          <cell r="L739" t="str">
            <v>TS</v>
          </cell>
          <cell r="M739" t="str">
            <v>0001</v>
          </cell>
          <cell r="N739">
            <v>22565.51</v>
          </cell>
          <cell r="O739">
            <v>216.88</v>
          </cell>
          <cell r="P739">
            <v>2602.34</v>
          </cell>
          <cell r="Q739">
            <v>5204.68</v>
          </cell>
          <cell r="R739">
            <v>17360.830000000002</v>
          </cell>
          <cell r="S739">
            <v>7127.41</v>
          </cell>
          <cell r="T739">
            <v>8</v>
          </cell>
          <cell r="U739">
            <v>245</v>
          </cell>
          <cell r="V739">
            <v>6</v>
          </cell>
          <cell r="W739">
            <v>245</v>
          </cell>
          <cell r="X739">
            <v>0</v>
          </cell>
        </row>
        <row r="740">
          <cell r="A740" t="str">
            <v>1189700</v>
          </cell>
          <cell r="B740">
            <v>1</v>
          </cell>
          <cell r="C740" t="str">
            <v>Signage to Gate Lounge Area and fittings</v>
          </cell>
          <cell r="D740" t="str">
            <v>34</v>
          </cell>
          <cell r="E740" t="str">
            <v>BASSIG</v>
          </cell>
          <cell r="F740" t="str">
            <v>BAS</v>
          </cell>
          <cell r="G740">
            <v>38820</v>
          </cell>
          <cell r="H740" t="str">
            <v>Active</v>
          </cell>
          <cell r="I740">
            <v>1</v>
          </cell>
          <cell r="J740">
            <v>39344</v>
          </cell>
          <cell r="K740" t="str">
            <v>TDP/TL</v>
          </cell>
          <cell r="L740" t="str">
            <v>TS</v>
          </cell>
          <cell r="M740" t="str">
            <v>0001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R740">
            <v>0</v>
          </cell>
          <cell r="S740">
            <v>400.37</v>
          </cell>
          <cell r="T740">
            <v>0</v>
          </cell>
          <cell r="U740">
            <v>0</v>
          </cell>
          <cell r="V740">
            <v>0</v>
          </cell>
          <cell r="W740">
            <v>0</v>
          </cell>
          <cell r="X740">
            <v>0</v>
          </cell>
        </row>
        <row r="741">
          <cell r="A741" t="str">
            <v>1189800</v>
          </cell>
          <cell r="B741">
            <v>1</v>
          </cell>
          <cell r="C741" t="str">
            <v>Data and communications cabling to Gate</v>
          </cell>
          <cell r="D741" t="str">
            <v>34</v>
          </cell>
          <cell r="E741" t="str">
            <v>BASSUN</v>
          </cell>
          <cell r="F741" t="str">
            <v>BAS</v>
          </cell>
          <cell r="G741">
            <v>38820</v>
          </cell>
          <cell r="H741" t="str">
            <v>Active</v>
          </cell>
          <cell r="I741">
            <v>1</v>
          </cell>
          <cell r="J741">
            <v>39344</v>
          </cell>
          <cell r="K741" t="str">
            <v>TDP/TL</v>
          </cell>
          <cell r="L741" t="str">
            <v>TS</v>
          </cell>
          <cell r="M741" t="str">
            <v>0001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R741">
            <v>0</v>
          </cell>
          <cell r="S741">
            <v>250.35</v>
          </cell>
          <cell r="T741">
            <v>0</v>
          </cell>
          <cell r="U741">
            <v>0</v>
          </cell>
          <cell r="V741">
            <v>0</v>
          </cell>
          <cell r="W741">
            <v>0</v>
          </cell>
          <cell r="X741">
            <v>0</v>
          </cell>
        </row>
        <row r="742">
          <cell r="A742" t="str">
            <v>1189900</v>
          </cell>
          <cell r="B742">
            <v>1</v>
          </cell>
          <cell r="C742" t="str">
            <v>Plumbing reticulation</v>
          </cell>
          <cell r="D742" t="str">
            <v>34</v>
          </cell>
          <cell r="E742" t="str">
            <v>BASSUN</v>
          </cell>
          <cell r="F742" t="str">
            <v>BAS</v>
          </cell>
          <cell r="G742">
            <v>38820</v>
          </cell>
          <cell r="H742" t="str">
            <v>Active</v>
          </cell>
          <cell r="I742">
            <v>1</v>
          </cell>
          <cell r="J742">
            <v>39344</v>
          </cell>
          <cell r="K742" t="str">
            <v>TDP/TL</v>
          </cell>
          <cell r="L742" t="str">
            <v>TS</v>
          </cell>
          <cell r="M742" t="str">
            <v>0001</v>
          </cell>
          <cell r="N742">
            <v>3159.94</v>
          </cell>
          <cell r="O742">
            <v>30.35</v>
          </cell>
          <cell r="P742">
            <v>364.42</v>
          </cell>
          <cell r="Q742">
            <v>728.84</v>
          </cell>
          <cell r="R742">
            <v>2431.1</v>
          </cell>
          <cell r="S742">
            <v>998.08</v>
          </cell>
          <cell r="T742">
            <v>8</v>
          </cell>
          <cell r="U742">
            <v>245</v>
          </cell>
          <cell r="V742">
            <v>6</v>
          </cell>
          <cell r="W742">
            <v>245</v>
          </cell>
          <cell r="X742">
            <v>0</v>
          </cell>
        </row>
        <row r="743">
          <cell r="A743" t="str">
            <v>1190000</v>
          </cell>
          <cell r="B743">
            <v>1</v>
          </cell>
          <cell r="C743" t="str">
            <v>Building Structure including Main Corrid</v>
          </cell>
          <cell r="D743" t="str">
            <v>34</v>
          </cell>
          <cell r="E743" t="str">
            <v>BASSUN</v>
          </cell>
          <cell r="F743" t="str">
            <v>BAS</v>
          </cell>
          <cell r="G743">
            <v>38820</v>
          </cell>
          <cell r="H743" t="str">
            <v>Active</v>
          </cell>
          <cell r="I743">
            <v>1</v>
          </cell>
          <cell r="J743">
            <v>39344</v>
          </cell>
          <cell r="K743" t="str">
            <v>TDP/TL</v>
          </cell>
          <cell r="L743" t="str">
            <v>TS</v>
          </cell>
          <cell r="M743" t="str">
            <v>0001</v>
          </cell>
          <cell r="N743">
            <v>1006373.07</v>
          </cell>
          <cell r="O743">
            <v>2925.01</v>
          </cell>
          <cell r="P743">
            <v>35100.449999999997</v>
          </cell>
          <cell r="Q743">
            <v>70200.899999999994</v>
          </cell>
          <cell r="R743">
            <v>936172.17</v>
          </cell>
          <cell r="S743">
            <v>596728.79</v>
          </cell>
          <cell r="T743">
            <v>28</v>
          </cell>
          <cell r="U743">
            <v>245</v>
          </cell>
          <cell r="V743">
            <v>26</v>
          </cell>
          <cell r="W743">
            <v>245</v>
          </cell>
          <cell r="X743">
            <v>0</v>
          </cell>
        </row>
        <row r="744">
          <cell r="A744" t="str">
            <v>1190100</v>
          </cell>
          <cell r="B744">
            <v>1</v>
          </cell>
          <cell r="C744" t="str">
            <v>Air conditioning unit</v>
          </cell>
          <cell r="D744" t="str">
            <v>34</v>
          </cell>
          <cell r="E744" t="str">
            <v>BASAIR</v>
          </cell>
          <cell r="F744" t="str">
            <v>BAS</v>
          </cell>
          <cell r="G744">
            <v>38820</v>
          </cell>
          <cell r="H744" t="str">
            <v>Active</v>
          </cell>
          <cell r="I744">
            <v>1</v>
          </cell>
          <cell r="J744">
            <v>39344</v>
          </cell>
          <cell r="K744" t="str">
            <v>TDP/TL</v>
          </cell>
          <cell r="L744" t="str">
            <v>TS</v>
          </cell>
          <cell r="M744" t="str">
            <v>0001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  <cell r="W744">
            <v>0</v>
          </cell>
          <cell r="X744">
            <v>0</v>
          </cell>
        </row>
        <row r="745">
          <cell r="A745" t="str">
            <v>1190200</v>
          </cell>
          <cell r="B745">
            <v>1</v>
          </cell>
          <cell r="C745" t="str">
            <v>Division walling to Office 3.6 lineal me</v>
          </cell>
          <cell r="D745" t="str">
            <v>34</v>
          </cell>
          <cell r="E745" t="str">
            <v>BASPAR</v>
          </cell>
          <cell r="F745" t="str">
            <v>BAS</v>
          </cell>
          <cell r="G745">
            <v>38820</v>
          </cell>
          <cell r="H745" t="str">
            <v>Active</v>
          </cell>
          <cell r="I745">
            <v>1</v>
          </cell>
          <cell r="J745">
            <v>39344</v>
          </cell>
          <cell r="K745" t="str">
            <v>TDP/TL</v>
          </cell>
          <cell r="L745" t="str">
            <v>TS</v>
          </cell>
          <cell r="M745" t="str">
            <v>0001</v>
          </cell>
          <cell r="N745">
            <v>4873.26</v>
          </cell>
          <cell r="O745">
            <v>46.87</v>
          </cell>
          <cell r="P745">
            <v>562</v>
          </cell>
          <cell r="Q745">
            <v>1124</v>
          </cell>
          <cell r="R745">
            <v>3749.26</v>
          </cell>
          <cell r="S745">
            <v>1539.24</v>
          </cell>
          <cell r="T745">
            <v>8</v>
          </cell>
          <cell r="U745">
            <v>245</v>
          </cell>
          <cell r="V745">
            <v>6</v>
          </cell>
          <cell r="W745">
            <v>245</v>
          </cell>
          <cell r="X745">
            <v>0</v>
          </cell>
        </row>
        <row r="746">
          <cell r="A746" t="str">
            <v>1190300</v>
          </cell>
          <cell r="B746">
            <v>1</v>
          </cell>
          <cell r="C746" t="str">
            <v>Electrical services including wiring</v>
          </cell>
          <cell r="D746" t="str">
            <v>34</v>
          </cell>
          <cell r="E746" t="str">
            <v>BASSUN</v>
          </cell>
          <cell r="F746" t="str">
            <v>BAS</v>
          </cell>
          <cell r="G746">
            <v>38820</v>
          </cell>
          <cell r="H746" t="str">
            <v>Active</v>
          </cell>
          <cell r="I746">
            <v>1</v>
          </cell>
          <cell r="J746">
            <v>39344</v>
          </cell>
          <cell r="K746" t="str">
            <v>TDP/TL</v>
          </cell>
          <cell r="L746" t="str">
            <v>TS</v>
          </cell>
          <cell r="M746" t="str">
            <v>0001</v>
          </cell>
          <cell r="N746">
            <v>2255.5</v>
          </cell>
          <cell r="O746">
            <v>21.63</v>
          </cell>
          <cell r="P746">
            <v>260.11</v>
          </cell>
          <cell r="Q746">
            <v>520.22</v>
          </cell>
          <cell r="R746">
            <v>1735.28</v>
          </cell>
          <cell r="S746">
            <v>712.41</v>
          </cell>
          <cell r="T746">
            <v>8</v>
          </cell>
          <cell r="U746">
            <v>245</v>
          </cell>
          <cell r="V746">
            <v>6</v>
          </cell>
          <cell r="W746">
            <v>245</v>
          </cell>
          <cell r="X746">
            <v>0</v>
          </cell>
        </row>
        <row r="747">
          <cell r="A747" t="str">
            <v>1190500</v>
          </cell>
          <cell r="B747">
            <v>1</v>
          </cell>
          <cell r="C747" t="str">
            <v>4 ceiling mounted electric light fitting</v>
          </cell>
          <cell r="D747" t="str">
            <v>34</v>
          </cell>
          <cell r="E747" t="str">
            <v>BASSUS</v>
          </cell>
          <cell r="F747" t="str">
            <v>BAS</v>
          </cell>
          <cell r="G747">
            <v>38820</v>
          </cell>
          <cell r="H747" t="str">
            <v>Active</v>
          </cell>
          <cell r="I747">
            <v>1</v>
          </cell>
          <cell r="J747">
            <v>39344</v>
          </cell>
          <cell r="K747" t="str">
            <v>TDP/TL</v>
          </cell>
          <cell r="L747" t="str">
            <v>TS</v>
          </cell>
          <cell r="M747" t="str">
            <v>0001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R747">
            <v>0</v>
          </cell>
          <cell r="S747">
            <v>10.77</v>
          </cell>
          <cell r="T747">
            <v>0</v>
          </cell>
          <cell r="U747">
            <v>0</v>
          </cell>
          <cell r="V747">
            <v>0</v>
          </cell>
          <cell r="W747">
            <v>0</v>
          </cell>
          <cell r="X747">
            <v>0</v>
          </cell>
        </row>
        <row r="748">
          <cell r="A748" t="str">
            <v>1190600</v>
          </cell>
          <cell r="B748">
            <v>1</v>
          </cell>
          <cell r="C748" t="str">
            <v>2 sprinklers</v>
          </cell>
          <cell r="D748" t="str">
            <v>34</v>
          </cell>
          <cell r="E748" t="str">
            <v>BASSPR</v>
          </cell>
          <cell r="F748" t="str">
            <v>BAS</v>
          </cell>
          <cell r="G748">
            <v>38820</v>
          </cell>
          <cell r="H748" t="str">
            <v>Active</v>
          </cell>
          <cell r="I748">
            <v>1</v>
          </cell>
          <cell r="J748">
            <v>39344</v>
          </cell>
          <cell r="K748" t="str">
            <v>TDP/TL</v>
          </cell>
          <cell r="L748" t="str">
            <v>TS</v>
          </cell>
          <cell r="M748" t="str">
            <v>0001</v>
          </cell>
          <cell r="N748">
            <v>722.86</v>
          </cell>
          <cell r="O748">
            <v>6.91</v>
          </cell>
          <cell r="P748">
            <v>83.36</v>
          </cell>
          <cell r="Q748">
            <v>166.72</v>
          </cell>
          <cell r="R748">
            <v>556.14</v>
          </cell>
          <cell r="S748">
            <v>228.32</v>
          </cell>
          <cell r="T748">
            <v>8</v>
          </cell>
          <cell r="U748">
            <v>245</v>
          </cell>
          <cell r="V748">
            <v>6</v>
          </cell>
          <cell r="W748">
            <v>245</v>
          </cell>
          <cell r="X748">
            <v>0</v>
          </cell>
        </row>
        <row r="749">
          <cell r="A749" t="str">
            <v>1190700</v>
          </cell>
          <cell r="B749">
            <v>1</v>
          </cell>
          <cell r="C749" t="str">
            <v>4.5 lineal metres of fitted work benchin</v>
          </cell>
          <cell r="D749" t="str">
            <v>34</v>
          </cell>
          <cell r="E749" t="str">
            <v>BASFIT</v>
          </cell>
          <cell r="F749" t="str">
            <v>BAS</v>
          </cell>
          <cell r="G749">
            <v>38820</v>
          </cell>
          <cell r="H749" t="str">
            <v>Active</v>
          </cell>
          <cell r="I749">
            <v>1</v>
          </cell>
          <cell r="J749">
            <v>39344</v>
          </cell>
          <cell r="K749" t="str">
            <v>TDP/TL</v>
          </cell>
          <cell r="L749" t="str">
            <v>TS</v>
          </cell>
          <cell r="M749" t="str">
            <v>0001</v>
          </cell>
          <cell r="N749">
            <v>2845</v>
          </cell>
          <cell r="O749">
            <v>27.36</v>
          </cell>
          <cell r="P749">
            <v>328.1</v>
          </cell>
          <cell r="Q749">
            <v>656.2</v>
          </cell>
          <cell r="R749">
            <v>2188.8000000000002</v>
          </cell>
          <cell r="S749">
            <v>898.6</v>
          </cell>
          <cell r="T749">
            <v>8</v>
          </cell>
          <cell r="U749">
            <v>245</v>
          </cell>
          <cell r="V749">
            <v>6</v>
          </cell>
          <cell r="W749">
            <v>245</v>
          </cell>
          <cell r="X749">
            <v>0</v>
          </cell>
        </row>
        <row r="750">
          <cell r="A750" t="str">
            <v>1190800</v>
          </cell>
          <cell r="B750">
            <v>1</v>
          </cell>
          <cell r="C750" t="str">
            <v>Mechanical Services to Air Nelson Office</v>
          </cell>
          <cell r="D750" t="str">
            <v>34</v>
          </cell>
          <cell r="E750" t="str">
            <v>BASSUN</v>
          </cell>
          <cell r="F750" t="str">
            <v>BAS</v>
          </cell>
          <cell r="G750">
            <v>38820</v>
          </cell>
          <cell r="H750" t="str">
            <v>Active</v>
          </cell>
          <cell r="I750">
            <v>1</v>
          </cell>
          <cell r="J750">
            <v>39344</v>
          </cell>
          <cell r="K750" t="str">
            <v>TDP/TL</v>
          </cell>
          <cell r="L750" t="str">
            <v>TS</v>
          </cell>
          <cell r="M750" t="str">
            <v>0001</v>
          </cell>
          <cell r="N750">
            <v>1351.91</v>
          </cell>
          <cell r="O750">
            <v>13.02</v>
          </cell>
          <cell r="P750">
            <v>155.91</v>
          </cell>
          <cell r="Q750">
            <v>311.82</v>
          </cell>
          <cell r="R750">
            <v>1040.0899999999999</v>
          </cell>
          <cell r="S750">
            <v>427.01</v>
          </cell>
          <cell r="T750">
            <v>8</v>
          </cell>
          <cell r="U750">
            <v>245</v>
          </cell>
          <cell r="V750">
            <v>6</v>
          </cell>
          <cell r="W750">
            <v>245</v>
          </cell>
          <cell r="X750">
            <v>0</v>
          </cell>
        </row>
        <row r="751">
          <cell r="A751" t="str">
            <v>1195000</v>
          </cell>
          <cell r="B751">
            <v>1</v>
          </cell>
          <cell r="C751" t="str">
            <v>Approx 30 sq. metres vinyl type flooring</v>
          </cell>
          <cell r="D751" t="str">
            <v>54</v>
          </cell>
          <cell r="E751" t="str">
            <v>BASFLO</v>
          </cell>
          <cell r="F751" t="str">
            <v>BAS</v>
          </cell>
          <cell r="G751">
            <v>38820</v>
          </cell>
          <cell r="H751" t="str">
            <v>Active</v>
          </cell>
          <cell r="I751">
            <v>1</v>
          </cell>
          <cell r="J751">
            <v>39344</v>
          </cell>
          <cell r="K751" t="str">
            <v>C</v>
          </cell>
          <cell r="L751" t="str">
            <v>SA</v>
          </cell>
          <cell r="M751" t="str">
            <v>0002</v>
          </cell>
          <cell r="N751">
            <v>1.73</v>
          </cell>
          <cell r="O751">
            <v>0</v>
          </cell>
          <cell r="P751">
            <v>0.36</v>
          </cell>
          <cell r="Q751">
            <v>1.74</v>
          </cell>
          <cell r="R751">
            <v>-0.01</v>
          </cell>
          <cell r="S751">
            <v>2.46</v>
          </cell>
          <cell r="T751">
            <v>1</v>
          </cell>
          <cell r="U751">
            <v>92</v>
          </cell>
          <cell r="V751">
            <v>0</v>
          </cell>
          <cell r="W751">
            <v>1</v>
          </cell>
          <cell r="X751">
            <v>0</v>
          </cell>
        </row>
        <row r="752">
          <cell r="A752" t="str">
            <v>1195100</v>
          </cell>
          <cell r="B752">
            <v>1</v>
          </cell>
          <cell r="C752" t="str">
            <v>Aluminium framed and glazed partition wa</v>
          </cell>
          <cell r="D752" t="str">
            <v>54</v>
          </cell>
          <cell r="E752" t="str">
            <v>BASPAR</v>
          </cell>
          <cell r="F752" t="str">
            <v>BAS</v>
          </cell>
          <cell r="G752">
            <v>38820</v>
          </cell>
          <cell r="H752" t="str">
            <v>Active</v>
          </cell>
          <cell r="I752">
            <v>1</v>
          </cell>
          <cell r="J752">
            <v>39344</v>
          </cell>
          <cell r="K752" t="str">
            <v>C</v>
          </cell>
          <cell r="L752" t="str">
            <v>SA</v>
          </cell>
          <cell r="M752" t="str">
            <v>0002</v>
          </cell>
          <cell r="N752">
            <v>92.91</v>
          </cell>
          <cell r="O752">
            <v>0</v>
          </cell>
          <cell r="P752">
            <v>18.7</v>
          </cell>
          <cell r="Q752">
            <v>92.91</v>
          </cell>
          <cell r="R752">
            <v>0</v>
          </cell>
          <cell r="S752">
            <v>131.36000000000001</v>
          </cell>
          <cell r="T752">
            <v>1</v>
          </cell>
          <cell r="U752">
            <v>92</v>
          </cell>
          <cell r="V752">
            <v>0</v>
          </cell>
          <cell r="W752">
            <v>0</v>
          </cell>
          <cell r="X752">
            <v>0</v>
          </cell>
        </row>
        <row r="753">
          <cell r="A753" t="str">
            <v>1195200</v>
          </cell>
          <cell r="B753">
            <v>1</v>
          </cell>
          <cell r="C753" t="str">
            <v>Approx  22 sq. metres ceiling tiles with</v>
          </cell>
          <cell r="D753" t="str">
            <v>54</v>
          </cell>
          <cell r="E753" t="str">
            <v>BASSUS</v>
          </cell>
          <cell r="F753" t="str">
            <v>BAS</v>
          </cell>
          <cell r="G753">
            <v>38820</v>
          </cell>
          <cell r="H753" t="str">
            <v>Active</v>
          </cell>
          <cell r="I753">
            <v>1</v>
          </cell>
          <cell r="J753">
            <v>39344</v>
          </cell>
          <cell r="K753" t="str">
            <v>C</v>
          </cell>
          <cell r="L753" t="str">
            <v>SA</v>
          </cell>
          <cell r="M753" t="str">
            <v>0002</v>
          </cell>
          <cell r="N753">
            <v>44.05</v>
          </cell>
          <cell r="O753">
            <v>0</v>
          </cell>
          <cell r="P753">
            <v>8.8699999999999992</v>
          </cell>
          <cell r="Q753">
            <v>44.05</v>
          </cell>
          <cell r="R753">
            <v>0</v>
          </cell>
          <cell r="S753">
            <v>62.28</v>
          </cell>
          <cell r="T753">
            <v>1</v>
          </cell>
          <cell r="U753">
            <v>92</v>
          </cell>
          <cell r="V753">
            <v>0</v>
          </cell>
          <cell r="W753">
            <v>0</v>
          </cell>
          <cell r="X753">
            <v>0</v>
          </cell>
        </row>
        <row r="754">
          <cell r="A754" t="str">
            <v>1195300</v>
          </cell>
          <cell r="B754">
            <v>1</v>
          </cell>
          <cell r="C754" t="str">
            <v>Break glass fire alarm point</v>
          </cell>
          <cell r="D754" t="str">
            <v>54</v>
          </cell>
          <cell r="E754" t="str">
            <v>BASALA</v>
          </cell>
          <cell r="F754" t="str">
            <v>BAS</v>
          </cell>
          <cell r="G754">
            <v>38820</v>
          </cell>
          <cell r="H754" t="str">
            <v>Active</v>
          </cell>
          <cell r="I754">
            <v>1</v>
          </cell>
          <cell r="J754">
            <v>39344</v>
          </cell>
          <cell r="K754" t="str">
            <v>C</v>
          </cell>
          <cell r="L754" t="str">
            <v>SA</v>
          </cell>
          <cell r="M754" t="str">
            <v>0002</v>
          </cell>
          <cell r="N754">
            <v>8.07</v>
          </cell>
          <cell r="O754">
            <v>0</v>
          </cell>
          <cell r="P754">
            <v>1.62</v>
          </cell>
          <cell r="Q754">
            <v>8.07</v>
          </cell>
          <cell r="R754">
            <v>0</v>
          </cell>
          <cell r="S754">
            <v>11.42</v>
          </cell>
          <cell r="T754">
            <v>1</v>
          </cell>
          <cell r="U754">
            <v>92</v>
          </cell>
          <cell r="V754">
            <v>0</v>
          </cell>
          <cell r="W754">
            <v>0</v>
          </cell>
          <cell r="X754">
            <v>0</v>
          </cell>
        </row>
        <row r="755">
          <cell r="A755" t="str">
            <v>1195400</v>
          </cell>
          <cell r="B755">
            <v>1</v>
          </cell>
          <cell r="C755" t="str">
            <v>Fire bell</v>
          </cell>
          <cell r="D755" t="str">
            <v>54</v>
          </cell>
          <cell r="E755" t="str">
            <v>BASSUN</v>
          </cell>
          <cell r="F755" t="str">
            <v>BAS</v>
          </cell>
          <cell r="G755">
            <v>38820</v>
          </cell>
          <cell r="H755" t="str">
            <v>Active</v>
          </cell>
          <cell r="I755">
            <v>1</v>
          </cell>
          <cell r="J755">
            <v>39344</v>
          </cell>
          <cell r="K755" t="str">
            <v>C</v>
          </cell>
          <cell r="L755" t="str">
            <v>SA</v>
          </cell>
          <cell r="M755" t="str">
            <v>0002</v>
          </cell>
          <cell r="N755">
            <v>3.08</v>
          </cell>
          <cell r="O755">
            <v>0</v>
          </cell>
          <cell r="P755">
            <v>0.62</v>
          </cell>
          <cell r="Q755">
            <v>3.08</v>
          </cell>
          <cell r="R755">
            <v>0</v>
          </cell>
          <cell r="S755">
            <v>4.3499999999999996</v>
          </cell>
          <cell r="T755">
            <v>1</v>
          </cell>
          <cell r="U755">
            <v>92</v>
          </cell>
          <cell r="V755">
            <v>0</v>
          </cell>
          <cell r="W755">
            <v>0</v>
          </cell>
          <cell r="X755">
            <v>0</v>
          </cell>
        </row>
        <row r="756">
          <cell r="A756" t="str">
            <v>1195500</v>
          </cell>
          <cell r="B756">
            <v>1</v>
          </cell>
          <cell r="C756" t="str">
            <v>Smoke detector alarm panel and wiring</v>
          </cell>
          <cell r="D756" t="str">
            <v>54</v>
          </cell>
          <cell r="E756" t="str">
            <v>BASALA</v>
          </cell>
          <cell r="F756" t="str">
            <v>BAS</v>
          </cell>
          <cell r="G756">
            <v>38820</v>
          </cell>
          <cell r="H756" t="str">
            <v>Active</v>
          </cell>
          <cell r="I756">
            <v>1</v>
          </cell>
          <cell r="J756">
            <v>39344</v>
          </cell>
          <cell r="K756" t="str">
            <v>C</v>
          </cell>
          <cell r="L756" t="str">
            <v>SA</v>
          </cell>
          <cell r="M756" t="str">
            <v>0002</v>
          </cell>
          <cell r="N756">
            <v>106.87</v>
          </cell>
          <cell r="O756">
            <v>0</v>
          </cell>
          <cell r="P756">
            <v>21.51</v>
          </cell>
          <cell r="Q756">
            <v>106.87</v>
          </cell>
          <cell r="R756">
            <v>0</v>
          </cell>
          <cell r="S756">
            <v>151.1</v>
          </cell>
          <cell r="T756">
            <v>1</v>
          </cell>
          <cell r="U756">
            <v>92</v>
          </cell>
          <cell r="V756">
            <v>0</v>
          </cell>
          <cell r="W756">
            <v>0</v>
          </cell>
          <cell r="X756">
            <v>0</v>
          </cell>
        </row>
        <row r="757">
          <cell r="A757" t="str">
            <v>1195600</v>
          </cell>
          <cell r="B757">
            <v>1</v>
          </cell>
          <cell r="C757" t="str">
            <v>2 heat detectors</v>
          </cell>
          <cell r="D757" t="str">
            <v>54</v>
          </cell>
          <cell r="E757" t="str">
            <v>BASSIG</v>
          </cell>
          <cell r="F757" t="str">
            <v>BAS</v>
          </cell>
          <cell r="G757">
            <v>38820</v>
          </cell>
          <cell r="H757" t="str">
            <v>Active</v>
          </cell>
          <cell r="I757">
            <v>1</v>
          </cell>
          <cell r="J757">
            <v>39344</v>
          </cell>
          <cell r="K757" t="str">
            <v>C</v>
          </cell>
          <cell r="L757" t="str">
            <v>SA</v>
          </cell>
          <cell r="M757" t="str">
            <v>0002</v>
          </cell>
          <cell r="N757">
            <v>15.94</v>
          </cell>
          <cell r="O757">
            <v>0</v>
          </cell>
          <cell r="P757">
            <v>3.21</v>
          </cell>
          <cell r="Q757">
            <v>15.94</v>
          </cell>
          <cell r="R757">
            <v>0</v>
          </cell>
          <cell r="S757">
            <v>22.55</v>
          </cell>
          <cell r="T757">
            <v>1</v>
          </cell>
          <cell r="U757">
            <v>92</v>
          </cell>
          <cell r="V757">
            <v>0</v>
          </cell>
          <cell r="W757">
            <v>0</v>
          </cell>
          <cell r="X757">
            <v>0</v>
          </cell>
        </row>
        <row r="758">
          <cell r="A758" t="str">
            <v>1195700</v>
          </cell>
          <cell r="B758">
            <v>1</v>
          </cell>
          <cell r="C758" t="str">
            <v>2 fluorescent lights</v>
          </cell>
          <cell r="D758" t="str">
            <v>54</v>
          </cell>
          <cell r="E758" t="str">
            <v>BASLIG</v>
          </cell>
          <cell r="F758" t="str">
            <v>BAS</v>
          </cell>
          <cell r="G758">
            <v>38820</v>
          </cell>
          <cell r="H758" t="str">
            <v>Active</v>
          </cell>
          <cell r="I758">
            <v>1</v>
          </cell>
          <cell r="J758">
            <v>39344</v>
          </cell>
          <cell r="K758" t="str">
            <v>C</v>
          </cell>
          <cell r="L758" t="str">
            <v>SA</v>
          </cell>
          <cell r="M758" t="str">
            <v>0002</v>
          </cell>
          <cell r="N758">
            <v>8.07</v>
          </cell>
          <cell r="O758">
            <v>0</v>
          </cell>
          <cell r="P758">
            <v>1.62</v>
          </cell>
          <cell r="Q758">
            <v>8.07</v>
          </cell>
          <cell r="R758">
            <v>0</v>
          </cell>
          <cell r="S758">
            <v>11.42</v>
          </cell>
          <cell r="T758">
            <v>1</v>
          </cell>
          <cell r="U758">
            <v>92</v>
          </cell>
          <cell r="V758">
            <v>0</v>
          </cell>
          <cell r="W758">
            <v>0</v>
          </cell>
          <cell r="X758">
            <v>0</v>
          </cell>
        </row>
        <row r="759">
          <cell r="A759" t="str">
            <v>1195800</v>
          </cell>
          <cell r="B759">
            <v>1</v>
          </cell>
          <cell r="C759" t="str">
            <v>Vinyl type flooring to Stairs and 2 land</v>
          </cell>
          <cell r="D759" t="str">
            <v>54</v>
          </cell>
          <cell r="E759" t="str">
            <v>BASFLO</v>
          </cell>
          <cell r="F759" t="str">
            <v>BAS</v>
          </cell>
          <cell r="G759">
            <v>38820</v>
          </cell>
          <cell r="H759" t="str">
            <v>Active</v>
          </cell>
          <cell r="I759">
            <v>1</v>
          </cell>
          <cell r="J759">
            <v>39344</v>
          </cell>
          <cell r="K759" t="str">
            <v>C</v>
          </cell>
          <cell r="L759" t="str">
            <v>SA</v>
          </cell>
          <cell r="M759" t="str">
            <v>0002</v>
          </cell>
          <cell r="N759">
            <v>3.08</v>
          </cell>
          <cell r="O759">
            <v>0</v>
          </cell>
          <cell r="P759">
            <v>0.62</v>
          </cell>
          <cell r="Q759">
            <v>3.08</v>
          </cell>
          <cell r="R759">
            <v>0</v>
          </cell>
          <cell r="S759">
            <v>4.3499999999999996</v>
          </cell>
          <cell r="T759">
            <v>1</v>
          </cell>
          <cell r="U759">
            <v>92</v>
          </cell>
          <cell r="V759">
            <v>0</v>
          </cell>
          <cell r="W759">
            <v>0</v>
          </cell>
          <cell r="X759">
            <v>0</v>
          </cell>
        </row>
        <row r="760">
          <cell r="A760" t="str">
            <v>1195900</v>
          </cell>
          <cell r="B760">
            <v>1</v>
          </cell>
          <cell r="C760" t="str">
            <v>2 heat detectors</v>
          </cell>
          <cell r="D760" t="str">
            <v>54</v>
          </cell>
          <cell r="E760" t="str">
            <v>BASSIG</v>
          </cell>
          <cell r="F760" t="str">
            <v>BAS</v>
          </cell>
          <cell r="G760">
            <v>38820</v>
          </cell>
          <cell r="H760" t="str">
            <v>Active</v>
          </cell>
          <cell r="I760">
            <v>1</v>
          </cell>
          <cell r="J760">
            <v>39344</v>
          </cell>
          <cell r="K760" t="str">
            <v>C</v>
          </cell>
          <cell r="L760" t="str">
            <v>SA</v>
          </cell>
          <cell r="M760" t="str">
            <v>0002</v>
          </cell>
          <cell r="N760">
            <v>15.94</v>
          </cell>
          <cell r="O760">
            <v>0</v>
          </cell>
          <cell r="P760">
            <v>3.21</v>
          </cell>
          <cell r="Q760">
            <v>15.94</v>
          </cell>
          <cell r="R760">
            <v>0</v>
          </cell>
          <cell r="S760">
            <v>22.55</v>
          </cell>
          <cell r="T760">
            <v>1</v>
          </cell>
          <cell r="U760">
            <v>92</v>
          </cell>
          <cell r="V760">
            <v>0</v>
          </cell>
          <cell r="W760">
            <v>0</v>
          </cell>
          <cell r="X760">
            <v>0</v>
          </cell>
        </row>
        <row r="761">
          <cell r="A761" t="str">
            <v>1196000</v>
          </cell>
          <cell r="B761">
            <v>1</v>
          </cell>
          <cell r="C761" t="str">
            <v>Approx 94 sq. metres vinyl type flooring</v>
          </cell>
          <cell r="D761" t="str">
            <v>54</v>
          </cell>
          <cell r="E761" t="str">
            <v>BASFLO</v>
          </cell>
          <cell r="F761" t="str">
            <v>BAS</v>
          </cell>
          <cell r="G761">
            <v>38820</v>
          </cell>
          <cell r="H761" t="str">
            <v>Active</v>
          </cell>
          <cell r="I761">
            <v>1</v>
          </cell>
          <cell r="J761">
            <v>39344</v>
          </cell>
          <cell r="K761" t="str">
            <v>C</v>
          </cell>
          <cell r="L761" t="str">
            <v>SA</v>
          </cell>
          <cell r="M761" t="str">
            <v>0002</v>
          </cell>
          <cell r="N761">
            <v>7.62</v>
          </cell>
          <cell r="O761">
            <v>0</v>
          </cell>
          <cell r="P761">
            <v>1.53</v>
          </cell>
          <cell r="Q761">
            <v>7.62</v>
          </cell>
          <cell r="R761">
            <v>0</v>
          </cell>
          <cell r="S761">
            <v>10.76</v>
          </cell>
          <cell r="T761">
            <v>1</v>
          </cell>
          <cell r="U761">
            <v>92</v>
          </cell>
          <cell r="V761">
            <v>0</v>
          </cell>
          <cell r="W761">
            <v>0</v>
          </cell>
          <cell r="X761">
            <v>0</v>
          </cell>
        </row>
        <row r="762">
          <cell r="A762" t="str">
            <v>1196100</v>
          </cell>
          <cell r="B762">
            <v>1</v>
          </cell>
          <cell r="C762" t="str">
            <v>Approx  94 sq. metres ceiling tiles with</v>
          </cell>
          <cell r="D762" t="str">
            <v>54</v>
          </cell>
          <cell r="E762" t="str">
            <v>BASSUS</v>
          </cell>
          <cell r="F762" t="str">
            <v>BAS</v>
          </cell>
          <cell r="G762">
            <v>38820</v>
          </cell>
          <cell r="H762" t="str">
            <v>Active</v>
          </cell>
          <cell r="I762">
            <v>1</v>
          </cell>
          <cell r="J762">
            <v>39344</v>
          </cell>
          <cell r="K762" t="str">
            <v>C</v>
          </cell>
          <cell r="L762" t="str">
            <v>SA</v>
          </cell>
          <cell r="M762" t="str">
            <v>0002</v>
          </cell>
          <cell r="N762">
            <v>206.51</v>
          </cell>
          <cell r="O762">
            <v>0</v>
          </cell>
          <cell r="P762">
            <v>41.57</v>
          </cell>
          <cell r="Q762">
            <v>206.51</v>
          </cell>
          <cell r="R762">
            <v>0</v>
          </cell>
          <cell r="S762">
            <v>291.97000000000003</v>
          </cell>
          <cell r="T762">
            <v>1</v>
          </cell>
          <cell r="U762">
            <v>92</v>
          </cell>
          <cell r="V762">
            <v>0</v>
          </cell>
          <cell r="W762">
            <v>0</v>
          </cell>
          <cell r="X762">
            <v>0</v>
          </cell>
        </row>
        <row r="763">
          <cell r="A763" t="str">
            <v>1196200</v>
          </cell>
          <cell r="B763">
            <v>1</v>
          </cell>
          <cell r="C763" t="str">
            <v>Hose reel with fire extinguisher and cab</v>
          </cell>
          <cell r="D763" t="str">
            <v>54</v>
          </cell>
          <cell r="E763" t="str">
            <v>BASHOS</v>
          </cell>
          <cell r="F763" t="str">
            <v>BAS</v>
          </cell>
          <cell r="G763">
            <v>38820</v>
          </cell>
          <cell r="H763" t="str">
            <v>Active</v>
          </cell>
          <cell r="I763">
            <v>1</v>
          </cell>
          <cell r="J763">
            <v>39344</v>
          </cell>
          <cell r="K763" t="str">
            <v>C</v>
          </cell>
          <cell r="L763" t="str">
            <v>SA</v>
          </cell>
          <cell r="M763" t="str">
            <v>0002</v>
          </cell>
          <cell r="N763">
            <v>29.44</v>
          </cell>
          <cell r="O763">
            <v>0</v>
          </cell>
          <cell r="P763">
            <v>5.93</v>
          </cell>
          <cell r="Q763">
            <v>29.44</v>
          </cell>
          <cell r="R763">
            <v>0</v>
          </cell>
          <cell r="S763">
            <v>41.62</v>
          </cell>
          <cell r="T763">
            <v>1</v>
          </cell>
          <cell r="U763">
            <v>92</v>
          </cell>
          <cell r="V763">
            <v>0</v>
          </cell>
          <cell r="W763">
            <v>0</v>
          </cell>
          <cell r="X763">
            <v>0</v>
          </cell>
        </row>
        <row r="764">
          <cell r="A764" t="str">
            <v>1196500</v>
          </cell>
          <cell r="B764">
            <v>1</v>
          </cell>
          <cell r="C764" t="str">
            <v>7 heat detectors</v>
          </cell>
          <cell r="D764" t="str">
            <v>54</v>
          </cell>
          <cell r="E764" t="str">
            <v>BASSIG</v>
          </cell>
          <cell r="F764" t="str">
            <v>BAS</v>
          </cell>
          <cell r="G764">
            <v>38820</v>
          </cell>
          <cell r="H764" t="str">
            <v>Active</v>
          </cell>
          <cell r="I764">
            <v>1</v>
          </cell>
          <cell r="J764">
            <v>39344</v>
          </cell>
          <cell r="K764" t="str">
            <v>C</v>
          </cell>
          <cell r="L764" t="str">
            <v>SA</v>
          </cell>
          <cell r="M764" t="str">
            <v>0002</v>
          </cell>
          <cell r="N764">
            <v>43.4</v>
          </cell>
          <cell r="O764">
            <v>0</v>
          </cell>
          <cell r="P764">
            <v>8.74</v>
          </cell>
          <cell r="Q764">
            <v>43.4</v>
          </cell>
          <cell r="R764">
            <v>0</v>
          </cell>
          <cell r="S764">
            <v>61.35</v>
          </cell>
          <cell r="T764">
            <v>1</v>
          </cell>
          <cell r="U764">
            <v>92</v>
          </cell>
          <cell r="V764">
            <v>0</v>
          </cell>
          <cell r="W764">
            <v>0</v>
          </cell>
          <cell r="X764">
            <v>0</v>
          </cell>
        </row>
        <row r="765">
          <cell r="A765" t="str">
            <v>1196600</v>
          </cell>
          <cell r="B765">
            <v>1</v>
          </cell>
          <cell r="C765" t="str">
            <v>Approx 13 sq. metres vinyl type flooring</v>
          </cell>
          <cell r="D765" t="str">
            <v>54</v>
          </cell>
          <cell r="E765" t="str">
            <v>BASFLO</v>
          </cell>
          <cell r="F765" t="str">
            <v>BAS</v>
          </cell>
          <cell r="G765">
            <v>38820</v>
          </cell>
          <cell r="H765" t="str">
            <v>Active</v>
          </cell>
          <cell r="I765">
            <v>1</v>
          </cell>
          <cell r="J765">
            <v>39344</v>
          </cell>
          <cell r="K765" t="str">
            <v>C</v>
          </cell>
          <cell r="L765" t="str">
            <v>SA</v>
          </cell>
          <cell r="M765" t="str">
            <v>0002</v>
          </cell>
          <cell r="N765">
            <v>1.73</v>
          </cell>
          <cell r="O765">
            <v>0</v>
          </cell>
          <cell r="P765">
            <v>0.36</v>
          </cell>
          <cell r="Q765">
            <v>1.74</v>
          </cell>
          <cell r="R765">
            <v>-0.01</v>
          </cell>
          <cell r="S765">
            <v>2.46</v>
          </cell>
          <cell r="T765">
            <v>1</v>
          </cell>
          <cell r="U765">
            <v>92</v>
          </cell>
          <cell r="V765">
            <v>0</v>
          </cell>
          <cell r="W765">
            <v>1</v>
          </cell>
          <cell r="X765">
            <v>0</v>
          </cell>
        </row>
        <row r="766">
          <cell r="A766" t="str">
            <v>1196700</v>
          </cell>
          <cell r="B766">
            <v>1</v>
          </cell>
          <cell r="C766" t="str">
            <v>Tenancy walling to Reception 13.5m x 2.8</v>
          </cell>
          <cell r="D766" t="str">
            <v>54</v>
          </cell>
          <cell r="E766" t="str">
            <v>BASPAR</v>
          </cell>
          <cell r="F766" t="str">
            <v>BAS</v>
          </cell>
          <cell r="G766">
            <v>38820</v>
          </cell>
          <cell r="H766" t="str">
            <v>Active</v>
          </cell>
          <cell r="I766">
            <v>1</v>
          </cell>
          <cell r="J766">
            <v>39344</v>
          </cell>
          <cell r="K766" t="str">
            <v>C</v>
          </cell>
          <cell r="L766" t="str">
            <v>SA</v>
          </cell>
          <cell r="M766" t="str">
            <v>0002</v>
          </cell>
          <cell r="N766">
            <v>101</v>
          </cell>
          <cell r="O766">
            <v>0</v>
          </cell>
          <cell r="P766">
            <v>20.329999999999998</v>
          </cell>
          <cell r="Q766">
            <v>101</v>
          </cell>
          <cell r="R766">
            <v>0</v>
          </cell>
          <cell r="S766">
            <v>142.79</v>
          </cell>
          <cell r="T766">
            <v>1</v>
          </cell>
          <cell r="U766">
            <v>92</v>
          </cell>
          <cell r="V766">
            <v>0</v>
          </cell>
          <cell r="W766">
            <v>0</v>
          </cell>
          <cell r="X766">
            <v>0</v>
          </cell>
        </row>
        <row r="767">
          <cell r="A767" t="str">
            <v>1196800</v>
          </cell>
          <cell r="B767">
            <v>1</v>
          </cell>
          <cell r="C767" t="str">
            <v>Tenancy walling to Small Office 7.5m x 2</v>
          </cell>
          <cell r="D767" t="str">
            <v>54</v>
          </cell>
          <cell r="E767" t="str">
            <v>BASPAR</v>
          </cell>
          <cell r="F767" t="str">
            <v>BAS</v>
          </cell>
          <cell r="G767">
            <v>38820</v>
          </cell>
          <cell r="H767" t="str">
            <v>Active</v>
          </cell>
          <cell r="I767">
            <v>1</v>
          </cell>
          <cell r="J767">
            <v>39344</v>
          </cell>
          <cell r="K767" t="str">
            <v>C</v>
          </cell>
          <cell r="L767" t="str">
            <v>SA</v>
          </cell>
          <cell r="M767" t="str">
            <v>0002</v>
          </cell>
          <cell r="N767">
            <v>48.86</v>
          </cell>
          <cell r="O767">
            <v>0</v>
          </cell>
          <cell r="P767">
            <v>9.84</v>
          </cell>
          <cell r="Q767">
            <v>48.86</v>
          </cell>
          <cell r="R767">
            <v>0</v>
          </cell>
          <cell r="S767">
            <v>69.08</v>
          </cell>
          <cell r="T767">
            <v>1</v>
          </cell>
          <cell r="U767">
            <v>92</v>
          </cell>
          <cell r="V767">
            <v>0</v>
          </cell>
          <cell r="W767">
            <v>0</v>
          </cell>
          <cell r="X767">
            <v>0</v>
          </cell>
        </row>
        <row r="768">
          <cell r="A768" t="str">
            <v>1196900</v>
          </cell>
          <cell r="B768">
            <v>1</v>
          </cell>
          <cell r="C768" t="str">
            <v>Approx 53 sq. metres ceiling tiles with</v>
          </cell>
          <cell r="D768" t="str">
            <v>54</v>
          </cell>
          <cell r="E768" t="str">
            <v>BASSUS</v>
          </cell>
          <cell r="F768" t="str">
            <v>BAS</v>
          </cell>
          <cell r="G768">
            <v>38820</v>
          </cell>
          <cell r="H768" t="str">
            <v>Active</v>
          </cell>
          <cell r="I768">
            <v>1</v>
          </cell>
          <cell r="J768">
            <v>39344</v>
          </cell>
          <cell r="K768" t="str">
            <v>C</v>
          </cell>
          <cell r="L768" t="str">
            <v>SA</v>
          </cell>
          <cell r="M768" t="str">
            <v>0002</v>
          </cell>
          <cell r="N768">
            <v>86.37</v>
          </cell>
          <cell r="O768">
            <v>0</v>
          </cell>
          <cell r="P768">
            <v>17.39</v>
          </cell>
          <cell r="Q768">
            <v>86.37</v>
          </cell>
          <cell r="R768">
            <v>0</v>
          </cell>
          <cell r="S768">
            <v>122.12</v>
          </cell>
          <cell r="T768">
            <v>1</v>
          </cell>
          <cell r="U768">
            <v>92</v>
          </cell>
          <cell r="V768">
            <v>0</v>
          </cell>
          <cell r="W768">
            <v>0</v>
          </cell>
          <cell r="X768">
            <v>0</v>
          </cell>
        </row>
        <row r="769">
          <cell r="A769" t="str">
            <v>1197200</v>
          </cell>
          <cell r="B769">
            <v>1</v>
          </cell>
          <cell r="C769" t="str">
            <v>4 heat detectors</v>
          </cell>
          <cell r="D769" t="str">
            <v>54</v>
          </cell>
          <cell r="E769" t="str">
            <v>BASSIG</v>
          </cell>
          <cell r="F769" t="str">
            <v>BAS</v>
          </cell>
          <cell r="G769">
            <v>38820</v>
          </cell>
          <cell r="H769" t="str">
            <v>Active</v>
          </cell>
          <cell r="I769">
            <v>1</v>
          </cell>
          <cell r="J769">
            <v>39344</v>
          </cell>
          <cell r="K769" t="str">
            <v>C</v>
          </cell>
          <cell r="L769" t="str">
            <v>SA</v>
          </cell>
          <cell r="M769" t="str">
            <v>0002</v>
          </cell>
          <cell r="N769">
            <v>24.65</v>
          </cell>
          <cell r="O769">
            <v>0</v>
          </cell>
          <cell r="P769">
            <v>4.96</v>
          </cell>
          <cell r="Q769">
            <v>24.65</v>
          </cell>
          <cell r="R769">
            <v>0</v>
          </cell>
          <cell r="S769">
            <v>34.83</v>
          </cell>
          <cell r="T769">
            <v>1</v>
          </cell>
          <cell r="U769">
            <v>92</v>
          </cell>
          <cell r="V769">
            <v>0</v>
          </cell>
          <cell r="W769">
            <v>0</v>
          </cell>
          <cell r="X769">
            <v>0</v>
          </cell>
        </row>
        <row r="770">
          <cell r="A770" t="str">
            <v>1197300</v>
          </cell>
          <cell r="B770">
            <v>1</v>
          </cell>
          <cell r="C770" t="str">
            <v>Approx 8 sq. metres vinyl type flooring</v>
          </cell>
          <cell r="D770" t="str">
            <v>54</v>
          </cell>
          <cell r="E770" t="str">
            <v>BASFLO</v>
          </cell>
          <cell r="F770" t="str">
            <v>BAS</v>
          </cell>
          <cell r="G770">
            <v>38820</v>
          </cell>
          <cell r="H770" t="str">
            <v>Active</v>
          </cell>
          <cell r="I770">
            <v>1</v>
          </cell>
          <cell r="J770">
            <v>39344</v>
          </cell>
          <cell r="K770" t="str">
            <v>C</v>
          </cell>
          <cell r="L770" t="str">
            <v>SA</v>
          </cell>
          <cell r="M770" t="str">
            <v>0002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R770">
            <v>0</v>
          </cell>
          <cell r="S770">
            <v>0</v>
          </cell>
          <cell r="T770">
            <v>14</v>
          </cell>
          <cell r="U770">
            <v>0</v>
          </cell>
          <cell r="V770">
            <v>14</v>
          </cell>
          <cell r="W770">
            <v>0</v>
          </cell>
          <cell r="X770">
            <v>0</v>
          </cell>
        </row>
        <row r="771">
          <cell r="A771" t="str">
            <v>1197400</v>
          </cell>
          <cell r="B771">
            <v>1</v>
          </cell>
          <cell r="C771" t="str">
            <v>Tenancy walling to Customs Area 3m x 2.4</v>
          </cell>
          <cell r="D771" t="str">
            <v>54</v>
          </cell>
          <cell r="E771" t="str">
            <v>BASPAR</v>
          </cell>
          <cell r="F771" t="str">
            <v>BAS</v>
          </cell>
          <cell r="G771">
            <v>38820</v>
          </cell>
          <cell r="H771" t="str">
            <v>Active</v>
          </cell>
          <cell r="I771">
            <v>1</v>
          </cell>
          <cell r="J771">
            <v>39344</v>
          </cell>
          <cell r="K771" t="str">
            <v>C</v>
          </cell>
          <cell r="L771" t="str">
            <v>SA</v>
          </cell>
          <cell r="M771" t="str">
            <v>0002</v>
          </cell>
          <cell r="N771">
            <v>23.56</v>
          </cell>
          <cell r="O771">
            <v>0</v>
          </cell>
          <cell r="P771">
            <v>4.74</v>
          </cell>
          <cell r="Q771">
            <v>23.56</v>
          </cell>
          <cell r="R771">
            <v>0</v>
          </cell>
          <cell r="S771">
            <v>33.32</v>
          </cell>
          <cell r="T771">
            <v>1</v>
          </cell>
          <cell r="U771">
            <v>92</v>
          </cell>
          <cell r="V771">
            <v>0</v>
          </cell>
          <cell r="W771">
            <v>0</v>
          </cell>
          <cell r="X771">
            <v>0</v>
          </cell>
        </row>
        <row r="772">
          <cell r="A772" t="str">
            <v>1197500</v>
          </cell>
          <cell r="B772">
            <v>1</v>
          </cell>
          <cell r="C772" t="str">
            <v>Approx 8 sq. metres ceiling tiles with 1</v>
          </cell>
          <cell r="D772" t="str">
            <v>54</v>
          </cell>
          <cell r="E772" t="str">
            <v>BASSUS</v>
          </cell>
          <cell r="F772" t="str">
            <v>BAS</v>
          </cell>
          <cell r="G772">
            <v>38820</v>
          </cell>
          <cell r="H772" t="str">
            <v>Active</v>
          </cell>
          <cell r="I772">
            <v>1</v>
          </cell>
          <cell r="J772">
            <v>39344</v>
          </cell>
          <cell r="K772" t="str">
            <v>C</v>
          </cell>
          <cell r="L772" t="str">
            <v>SA</v>
          </cell>
          <cell r="M772" t="str">
            <v>0002</v>
          </cell>
          <cell r="N772">
            <v>11.54</v>
          </cell>
          <cell r="O772">
            <v>0</v>
          </cell>
          <cell r="P772">
            <v>2.3199999999999998</v>
          </cell>
          <cell r="Q772">
            <v>11.54</v>
          </cell>
          <cell r="R772">
            <v>0</v>
          </cell>
          <cell r="S772">
            <v>16.329999999999998</v>
          </cell>
          <cell r="T772">
            <v>1</v>
          </cell>
          <cell r="U772">
            <v>92</v>
          </cell>
          <cell r="V772">
            <v>0</v>
          </cell>
          <cell r="W772">
            <v>0</v>
          </cell>
          <cell r="X772">
            <v>0</v>
          </cell>
        </row>
        <row r="773">
          <cell r="A773" t="str">
            <v>1197800</v>
          </cell>
          <cell r="B773">
            <v>1</v>
          </cell>
          <cell r="C773" t="str">
            <v>Heat detector</v>
          </cell>
          <cell r="D773" t="str">
            <v>54</v>
          </cell>
          <cell r="E773" t="str">
            <v>BASSIG</v>
          </cell>
          <cell r="F773" t="str">
            <v>BAS</v>
          </cell>
          <cell r="G773">
            <v>38820</v>
          </cell>
          <cell r="H773" t="str">
            <v>Active</v>
          </cell>
          <cell r="I773">
            <v>1</v>
          </cell>
          <cell r="J773">
            <v>39344</v>
          </cell>
          <cell r="K773" t="str">
            <v>C</v>
          </cell>
          <cell r="L773" t="str">
            <v>SA</v>
          </cell>
          <cell r="M773" t="str">
            <v>0002</v>
          </cell>
          <cell r="N773">
            <v>8.07</v>
          </cell>
          <cell r="O773">
            <v>0</v>
          </cell>
          <cell r="P773">
            <v>1.62</v>
          </cell>
          <cell r="Q773">
            <v>8.07</v>
          </cell>
          <cell r="R773">
            <v>0</v>
          </cell>
          <cell r="S773">
            <v>11.42</v>
          </cell>
          <cell r="T773">
            <v>1</v>
          </cell>
          <cell r="U773">
            <v>92</v>
          </cell>
          <cell r="V773">
            <v>0</v>
          </cell>
          <cell r="W773">
            <v>0</v>
          </cell>
          <cell r="X773">
            <v>0</v>
          </cell>
        </row>
        <row r="774">
          <cell r="A774" t="str">
            <v>1197900</v>
          </cell>
          <cell r="B774">
            <v>1</v>
          </cell>
          <cell r="C774" t="str">
            <v>64 fluorescent lights</v>
          </cell>
          <cell r="D774" t="str">
            <v>54</v>
          </cell>
          <cell r="E774" t="str">
            <v>BASLIG</v>
          </cell>
          <cell r="F774" t="str">
            <v>BAS</v>
          </cell>
          <cell r="G774">
            <v>38820</v>
          </cell>
          <cell r="H774" t="str">
            <v>Active</v>
          </cell>
          <cell r="I774">
            <v>1</v>
          </cell>
          <cell r="J774">
            <v>39344</v>
          </cell>
          <cell r="K774" t="str">
            <v>C</v>
          </cell>
          <cell r="L774" t="str">
            <v>SA</v>
          </cell>
          <cell r="M774" t="str">
            <v>0002</v>
          </cell>
          <cell r="N774">
            <v>212.45</v>
          </cell>
          <cell r="O774">
            <v>0</v>
          </cell>
          <cell r="P774">
            <v>42.77</v>
          </cell>
          <cell r="Q774">
            <v>212.45</v>
          </cell>
          <cell r="R774">
            <v>0</v>
          </cell>
          <cell r="S774">
            <v>300.38</v>
          </cell>
          <cell r="T774">
            <v>1</v>
          </cell>
          <cell r="U774">
            <v>92</v>
          </cell>
          <cell r="V774">
            <v>0</v>
          </cell>
          <cell r="W774">
            <v>0</v>
          </cell>
          <cell r="X774">
            <v>0</v>
          </cell>
        </row>
        <row r="775">
          <cell r="A775" t="str">
            <v>1198000</v>
          </cell>
          <cell r="B775">
            <v>1</v>
          </cell>
          <cell r="C775" t="str">
            <v>Internal warehouse division walling 29m</v>
          </cell>
          <cell r="D775" t="str">
            <v>54</v>
          </cell>
          <cell r="E775" t="str">
            <v>BASPAR</v>
          </cell>
          <cell r="F775" t="str">
            <v>BAS</v>
          </cell>
          <cell r="G775">
            <v>38820</v>
          </cell>
          <cell r="H775" t="str">
            <v>Active</v>
          </cell>
          <cell r="I775">
            <v>1</v>
          </cell>
          <cell r="J775">
            <v>39344</v>
          </cell>
          <cell r="K775" t="str">
            <v>C</v>
          </cell>
          <cell r="L775" t="str">
            <v>SA</v>
          </cell>
          <cell r="M775" t="str">
            <v>0002</v>
          </cell>
          <cell r="N775">
            <v>571.91</v>
          </cell>
          <cell r="O775">
            <v>0</v>
          </cell>
          <cell r="P775">
            <v>115.13</v>
          </cell>
          <cell r="Q775">
            <v>571.91</v>
          </cell>
          <cell r="R775">
            <v>0</v>
          </cell>
          <cell r="S775">
            <v>808.57</v>
          </cell>
          <cell r="T775">
            <v>1</v>
          </cell>
          <cell r="U775">
            <v>92</v>
          </cell>
          <cell r="V775">
            <v>0</v>
          </cell>
          <cell r="W775">
            <v>0</v>
          </cell>
          <cell r="X775">
            <v>0</v>
          </cell>
        </row>
        <row r="776">
          <cell r="A776" t="str">
            <v>1198100</v>
          </cell>
          <cell r="B776">
            <v>1</v>
          </cell>
          <cell r="C776" t="str">
            <v>4 break glass fire alarm points</v>
          </cell>
          <cell r="D776" t="str">
            <v>54</v>
          </cell>
          <cell r="E776" t="str">
            <v>BASALA</v>
          </cell>
          <cell r="F776" t="str">
            <v>BAS</v>
          </cell>
          <cell r="G776">
            <v>38820</v>
          </cell>
          <cell r="H776" t="str">
            <v>Active</v>
          </cell>
          <cell r="I776">
            <v>1</v>
          </cell>
          <cell r="J776">
            <v>39344</v>
          </cell>
          <cell r="K776" t="str">
            <v>C</v>
          </cell>
          <cell r="L776" t="str">
            <v>SA</v>
          </cell>
          <cell r="M776" t="str">
            <v>0002</v>
          </cell>
          <cell r="N776">
            <v>24.65</v>
          </cell>
          <cell r="O776">
            <v>0</v>
          </cell>
          <cell r="P776">
            <v>4.96</v>
          </cell>
          <cell r="Q776">
            <v>24.65</v>
          </cell>
          <cell r="R776">
            <v>0</v>
          </cell>
          <cell r="S776">
            <v>34.83</v>
          </cell>
          <cell r="T776">
            <v>1</v>
          </cell>
          <cell r="U776">
            <v>92</v>
          </cell>
          <cell r="V776">
            <v>0</v>
          </cell>
          <cell r="W776">
            <v>0</v>
          </cell>
          <cell r="X776">
            <v>0</v>
          </cell>
        </row>
        <row r="777">
          <cell r="A777" t="str">
            <v>1198200</v>
          </cell>
          <cell r="B777">
            <v>1</v>
          </cell>
          <cell r="C777" t="str">
            <v>4 hose reels</v>
          </cell>
          <cell r="D777" t="str">
            <v>54</v>
          </cell>
          <cell r="E777" t="str">
            <v>BASHOS</v>
          </cell>
          <cell r="F777" t="str">
            <v>BAS</v>
          </cell>
          <cell r="G777">
            <v>38820</v>
          </cell>
          <cell r="H777" t="str">
            <v>Active</v>
          </cell>
          <cell r="I777">
            <v>1</v>
          </cell>
          <cell r="J777">
            <v>39344</v>
          </cell>
          <cell r="K777" t="str">
            <v>C</v>
          </cell>
          <cell r="L777" t="str">
            <v>SA</v>
          </cell>
          <cell r="M777" t="str">
            <v>0002</v>
          </cell>
          <cell r="N777">
            <v>71.56</v>
          </cell>
          <cell r="O777">
            <v>0</v>
          </cell>
          <cell r="P777">
            <v>14.41</v>
          </cell>
          <cell r="Q777">
            <v>71.56</v>
          </cell>
          <cell r="R777">
            <v>0</v>
          </cell>
          <cell r="S777">
            <v>101.17</v>
          </cell>
          <cell r="T777">
            <v>1</v>
          </cell>
          <cell r="U777">
            <v>92</v>
          </cell>
          <cell r="V777">
            <v>0</v>
          </cell>
          <cell r="W777">
            <v>0</v>
          </cell>
          <cell r="X777">
            <v>0</v>
          </cell>
        </row>
        <row r="778">
          <cell r="A778" t="str">
            <v>1198400</v>
          </cell>
          <cell r="B778">
            <v>1</v>
          </cell>
          <cell r="C778" t="str">
            <v>4 fire bells</v>
          </cell>
          <cell r="D778" t="str">
            <v>54</v>
          </cell>
          <cell r="E778" t="str">
            <v>BASSUN</v>
          </cell>
          <cell r="F778" t="str">
            <v>BAS</v>
          </cell>
          <cell r="G778">
            <v>38820</v>
          </cell>
          <cell r="H778" t="str">
            <v>Active</v>
          </cell>
          <cell r="I778">
            <v>1</v>
          </cell>
          <cell r="J778">
            <v>39344</v>
          </cell>
          <cell r="K778" t="str">
            <v>C</v>
          </cell>
          <cell r="L778" t="str">
            <v>SA</v>
          </cell>
          <cell r="M778" t="str">
            <v>0002</v>
          </cell>
          <cell r="N778">
            <v>11.15</v>
          </cell>
          <cell r="O778">
            <v>0</v>
          </cell>
          <cell r="P778">
            <v>2.2400000000000002</v>
          </cell>
          <cell r="Q778">
            <v>11.15</v>
          </cell>
          <cell r="R778">
            <v>0</v>
          </cell>
          <cell r="S778">
            <v>15.77</v>
          </cell>
          <cell r="T778">
            <v>1</v>
          </cell>
          <cell r="U778">
            <v>92</v>
          </cell>
          <cell r="V778">
            <v>0</v>
          </cell>
          <cell r="W778">
            <v>0</v>
          </cell>
          <cell r="X778">
            <v>0</v>
          </cell>
        </row>
        <row r="779">
          <cell r="A779" t="str">
            <v>1198500</v>
          </cell>
          <cell r="B779">
            <v>1</v>
          </cell>
          <cell r="C779" t="str">
            <v>Approx 8 sq. metres vinyl type flooring</v>
          </cell>
          <cell r="D779" t="str">
            <v>54</v>
          </cell>
          <cell r="E779" t="str">
            <v>BASFLO</v>
          </cell>
          <cell r="F779" t="str">
            <v>BAS</v>
          </cell>
          <cell r="G779">
            <v>38820</v>
          </cell>
          <cell r="H779" t="str">
            <v>Active</v>
          </cell>
          <cell r="I779">
            <v>1</v>
          </cell>
          <cell r="J779">
            <v>39344</v>
          </cell>
          <cell r="K779" t="str">
            <v>C</v>
          </cell>
          <cell r="L779" t="str">
            <v>SA</v>
          </cell>
          <cell r="M779" t="str">
            <v>0002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R779">
            <v>0</v>
          </cell>
          <cell r="S779">
            <v>0</v>
          </cell>
          <cell r="T779">
            <v>14</v>
          </cell>
          <cell r="U779">
            <v>0</v>
          </cell>
          <cell r="V779">
            <v>14</v>
          </cell>
          <cell r="W779">
            <v>0</v>
          </cell>
          <cell r="X779">
            <v>0</v>
          </cell>
        </row>
        <row r="780">
          <cell r="A780" t="str">
            <v>1198600</v>
          </cell>
          <cell r="B780">
            <v>1</v>
          </cell>
          <cell r="C780" t="str">
            <v>Tenancy walling to Reception 17m x 2.8m</v>
          </cell>
          <cell r="D780" t="str">
            <v>54</v>
          </cell>
          <cell r="E780" t="str">
            <v>BASPAR</v>
          </cell>
          <cell r="F780" t="str">
            <v>BAS</v>
          </cell>
          <cell r="G780">
            <v>38820</v>
          </cell>
          <cell r="H780" t="str">
            <v>Active</v>
          </cell>
          <cell r="I780">
            <v>1</v>
          </cell>
          <cell r="J780">
            <v>39344</v>
          </cell>
          <cell r="K780" t="str">
            <v>C</v>
          </cell>
          <cell r="L780" t="str">
            <v>SA</v>
          </cell>
          <cell r="M780" t="str">
            <v>0002</v>
          </cell>
          <cell r="N780">
            <v>118.21</v>
          </cell>
          <cell r="O780">
            <v>0</v>
          </cell>
          <cell r="P780">
            <v>23.8</v>
          </cell>
          <cell r="Q780">
            <v>118.21</v>
          </cell>
          <cell r="R780">
            <v>0</v>
          </cell>
          <cell r="S780">
            <v>167.13</v>
          </cell>
          <cell r="T780">
            <v>1</v>
          </cell>
          <cell r="U780">
            <v>92</v>
          </cell>
          <cell r="V780">
            <v>0</v>
          </cell>
          <cell r="W780">
            <v>0</v>
          </cell>
          <cell r="X780">
            <v>0</v>
          </cell>
        </row>
        <row r="781">
          <cell r="A781" t="str">
            <v>1198700</v>
          </cell>
          <cell r="B781">
            <v>1</v>
          </cell>
          <cell r="C781" t="str">
            <v>Tenancy walling to rear Hallway 16m x 3m</v>
          </cell>
          <cell r="D781" t="str">
            <v>54</v>
          </cell>
          <cell r="E781" t="str">
            <v>BASPAR</v>
          </cell>
          <cell r="F781" t="str">
            <v>BAS</v>
          </cell>
          <cell r="G781">
            <v>38820</v>
          </cell>
          <cell r="H781" t="str">
            <v>Active</v>
          </cell>
          <cell r="I781">
            <v>1</v>
          </cell>
          <cell r="J781">
            <v>39344</v>
          </cell>
          <cell r="K781" t="str">
            <v>C</v>
          </cell>
          <cell r="L781" t="str">
            <v>SA</v>
          </cell>
          <cell r="M781" t="str">
            <v>0002</v>
          </cell>
          <cell r="N781">
            <v>118.21</v>
          </cell>
          <cell r="O781">
            <v>0</v>
          </cell>
          <cell r="P781">
            <v>23.8</v>
          </cell>
          <cell r="Q781">
            <v>118.21</v>
          </cell>
          <cell r="R781">
            <v>0</v>
          </cell>
          <cell r="S781">
            <v>167.13</v>
          </cell>
          <cell r="T781">
            <v>1</v>
          </cell>
          <cell r="U781">
            <v>92</v>
          </cell>
          <cell r="V781">
            <v>0</v>
          </cell>
          <cell r="W781">
            <v>0</v>
          </cell>
          <cell r="X781">
            <v>0</v>
          </cell>
        </row>
        <row r="782">
          <cell r="A782" t="str">
            <v>1198800</v>
          </cell>
          <cell r="B782">
            <v>1</v>
          </cell>
          <cell r="C782" t="str">
            <v>Approx 85 sq. metres ceiling tiles with</v>
          </cell>
          <cell r="D782" t="str">
            <v>54</v>
          </cell>
          <cell r="E782" t="str">
            <v>BASSUS</v>
          </cell>
          <cell r="F782" t="str">
            <v>BAS</v>
          </cell>
          <cell r="G782">
            <v>38820</v>
          </cell>
          <cell r="H782" t="str">
            <v>Active</v>
          </cell>
          <cell r="I782">
            <v>1</v>
          </cell>
          <cell r="J782">
            <v>39344</v>
          </cell>
          <cell r="K782" t="str">
            <v>C</v>
          </cell>
          <cell r="L782" t="str">
            <v>SA</v>
          </cell>
          <cell r="M782" t="str">
            <v>0002</v>
          </cell>
          <cell r="N782">
            <v>170.55</v>
          </cell>
          <cell r="O782">
            <v>0</v>
          </cell>
          <cell r="P782">
            <v>34.33</v>
          </cell>
          <cell r="Q782">
            <v>170.55</v>
          </cell>
          <cell r="R782">
            <v>0</v>
          </cell>
          <cell r="S782">
            <v>241.12</v>
          </cell>
          <cell r="T782">
            <v>1</v>
          </cell>
          <cell r="U782">
            <v>92</v>
          </cell>
          <cell r="V782">
            <v>0</v>
          </cell>
          <cell r="W782">
            <v>0</v>
          </cell>
          <cell r="X782">
            <v>0</v>
          </cell>
        </row>
        <row r="783">
          <cell r="A783" t="str">
            <v>1198900</v>
          </cell>
          <cell r="B783">
            <v>1</v>
          </cell>
          <cell r="C783" t="str">
            <v>Sink bench and water heater</v>
          </cell>
          <cell r="D783" t="str">
            <v>54</v>
          </cell>
          <cell r="E783" t="str">
            <v>BASFIT</v>
          </cell>
          <cell r="F783" t="str">
            <v>BAS</v>
          </cell>
          <cell r="G783">
            <v>38820</v>
          </cell>
          <cell r="H783" t="str">
            <v>Active</v>
          </cell>
          <cell r="I783">
            <v>1</v>
          </cell>
          <cell r="J783">
            <v>39344</v>
          </cell>
          <cell r="K783" t="str">
            <v>C</v>
          </cell>
          <cell r="L783" t="str">
            <v>SA</v>
          </cell>
          <cell r="M783" t="str">
            <v>0002</v>
          </cell>
          <cell r="N783">
            <v>34.43</v>
          </cell>
          <cell r="O783">
            <v>0</v>
          </cell>
          <cell r="P783">
            <v>6.93</v>
          </cell>
          <cell r="Q783">
            <v>34.43</v>
          </cell>
          <cell r="R783">
            <v>0</v>
          </cell>
          <cell r="S783">
            <v>48.69</v>
          </cell>
          <cell r="T783">
            <v>1</v>
          </cell>
          <cell r="U783">
            <v>92</v>
          </cell>
          <cell r="V783">
            <v>0</v>
          </cell>
          <cell r="W783">
            <v>0</v>
          </cell>
          <cell r="X783">
            <v>0</v>
          </cell>
        </row>
        <row r="784">
          <cell r="A784" t="str">
            <v>1199300</v>
          </cell>
          <cell r="B784">
            <v>1</v>
          </cell>
          <cell r="C784" t="str">
            <v>9 heat detectors</v>
          </cell>
          <cell r="D784" t="str">
            <v>54</v>
          </cell>
          <cell r="E784" t="str">
            <v>BASSIG</v>
          </cell>
          <cell r="F784" t="str">
            <v>BAS</v>
          </cell>
          <cell r="G784">
            <v>38820</v>
          </cell>
          <cell r="H784" t="str">
            <v>Active</v>
          </cell>
          <cell r="I784">
            <v>1</v>
          </cell>
          <cell r="J784">
            <v>39344</v>
          </cell>
          <cell r="K784" t="str">
            <v>C</v>
          </cell>
          <cell r="L784" t="str">
            <v>SA</v>
          </cell>
          <cell r="M784" t="str">
            <v>0002</v>
          </cell>
          <cell r="N784">
            <v>58.86</v>
          </cell>
          <cell r="O784">
            <v>0</v>
          </cell>
          <cell r="P784">
            <v>11.85</v>
          </cell>
          <cell r="Q784">
            <v>58.86</v>
          </cell>
          <cell r="R784">
            <v>0</v>
          </cell>
          <cell r="S784">
            <v>83.23</v>
          </cell>
          <cell r="T784">
            <v>1</v>
          </cell>
          <cell r="U784">
            <v>92</v>
          </cell>
          <cell r="V784">
            <v>0</v>
          </cell>
          <cell r="W784">
            <v>0</v>
          </cell>
          <cell r="X784">
            <v>0</v>
          </cell>
        </row>
        <row r="785">
          <cell r="A785" t="str">
            <v>1199400</v>
          </cell>
          <cell r="B785">
            <v>1</v>
          </cell>
          <cell r="C785" t="str">
            <v>6 fluorescent lights</v>
          </cell>
          <cell r="D785" t="str">
            <v>54</v>
          </cell>
          <cell r="E785" t="str">
            <v>BASLIG</v>
          </cell>
          <cell r="F785" t="str">
            <v>BAS</v>
          </cell>
          <cell r="G785">
            <v>38820</v>
          </cell>
          <cell r="H785" t="str">
            <v>Active</v>
          </cell>
          <cell r="I785">
            <v>1</v>
          </cell>
          <cell r="J785">
            <v>39344</v>
          </cell>
          <cell r="K785" t="str">
            <v>C</v>
          </cell>
          <cell r="L785" t="str">
            <v>SA</v>
          </cell>
          <cell r="M785" t="str">
            <v>0002</v>
          </cell>
          <cell r="N785">
            <v>17.239999999999998</v>
          </cell>
          <cell r="O785">
            <v>0</v>
          </cell>
          <cell r="P785">
            <v>3.47</v>
          </cell>
          <cell r="Q785">
            <v>17.239999999999998</v>
          </cell>
          <cell r="R785">
            <v>0</v>
          </cell>
          <cell r="S785">
            <v>24.36</v>
          </cell>
          <cell r="T785">
            <v>1</v>
          </cell>
          <cell r="U785">
            <v>92</v>
          </cell>
          <cell r="V785">
            <v>0</v>
          </cell>
          <cell r="W785">
            <v>0</v>
          </cell>
          <cell r="X785">
            <v>0</v>
          </cell>
        </row>
        <row r="786">
          <cell r="A786" t="str">
            <v>1199500</v>
          </cell>
          <cell r="B786">
            <v>1</v>
          </cell>
          <cell r="C786" t="str">
            <v>Approx 30 sq. metres vinyl type flooring</v>
          </cell>
          <cell r="D786" t="str">
            <v>54</v>
          </cell>
          <cell r="E786" t="str">
            <v>BASFLO</v>
          </cell>
          <cell r="F786" t="str">
            <v>BAS</v>
          </cell>
          <cell r="G786">
            <v>38820</v>
          </cell>
          <cell r="H786" t="str">
            <v>Active</v>
          </cell>
          <cell r="I786">
            <v>1</v>
          </cell>
          <cell r="J786">
            <v>39344</v>
          </cell>
          <cell r="K786" t="str">
            <v>C</v>
          </cell>
          <cell r="L786" t="str">
            <v>SA</v>
          </cell>
          <cell r="M786" t="str">
            <v>0002</v>
          </cell>
          <cell r="N786">
            <v>1.73</v>
          </cell>
          <cell r="O786">
            <v>0</v>
          </cell>
          <cell r="P786">
            <v>0.36</v>
          </cell>
          <cell r="Q786">
            <v>1.74</v>
          </cell>
          <cell r="R786">
            <v>-0.01</v>
          </cell>
          <cell r="S786">
            <v>2.46</v>
          </cell>
          <cell r="T786">
            <v>1</v>
          </cell>
          <cell r="U786">
            <v>92</v>
          </cell>
          <cell r="V786">
            <v>0</v>
          </cell>
          <cell r="W786">
            <v>1</v>
          </cell>
          <cell r="X786">
            <v>0</v>
          </cell>
        </row>
        <row r="787">
          <cell r="A787" t="str">
            <v>1199600</v>
          </cell>
          <cell r="B787">
            <v>1</v>
          </cell>
          <cell r="C787" t="str">
            <v>4 heat detectors</v>
          </cell>
          <cell r="D787" t="str">
            <v>54</v>
          </cell>
          <cell r="E787" t="str">
            <v>BASSIG</v>
          </cell>
          <cell r="F787" t="str">
            <v>BAS</v>
          </cell>
          <cell r="G787">
            <v>38820</v>
          </cell>
          <cell r="H787" t="str">
            <v>Active</v>
          </cell>
          <cell r="I787">
            <v>1</v>
          </cell>
          <cell r="J787">
            <v>39344</v>
          </cell>
          <cell r="K787" t="str">
            <v>C</v>
          </cell>
          <cell r="L787" t="str">
            <v>SA</v>
          </cell>
          <cell r="M787" t="str">
            <v>0002</v>
          </cell>
          <cell r="N787">
            <v>24.65</v>
          </cell>
          <cell r="O787">
            <v>0</v>
          </cell>
          <cell r="P787">
            <v>4.96</v>
          </cell>
          <cell r="Q787">
            <v>24.65</v>
          </cell>
          <cell r="R787">
            <v>0</v>
          </cell>
          <cell r="S787">
            <v>34.83</v>
          </cell>
          <cell r="T787">
            <v>1</v>
          </cell>
          <cell r="U787">
            <v>92</v>
          </cell>
          <cell r="V787">
            <v>0</v>
          </cell>
          <cell r="W787">
            <v>0</v>
          </cell>
          <cell r="X787">
            <v>0</v>
          </cell>
        </row>
        <row r="788">
          <cell r="A788" t="str">
            <v>1199700</v>
          </cell>
          <cell r="B788">
            <v>1</v>
          </cell>
          <cell r="C788" t="str">
            <v>Approx 24 sq. metres vinyl type flooring</v>
          </cell>
          <cell r="D788" t="str">
            <v>54</v>
          </cell>
          <cell r="E788" t="str">
            <v>BASFLO</v>
          </cell>
          <cell r="F788" t="str">
            <v>BAS</v>
          </cell>
          <cell r="G788">
            <v>38820</v>
          </cell>
          <cell r="H788" t="str">
            <v>Active</v>
          </cell>
          <cell r="I788">
            <v>1</v>
          </cell>
          <cell r="J788">
            <v>39344</v>
          </cell>
          <cell r="K788" t="str">
            <v>C</v>
          </cell>
          <cell r="L788" t="str">
            <v>SA</v>
          </cell>
          <cell r="M788" t="str">
            <v>0002</v>
          </cell>
          <cell r="N788">
            <v>5.67</v>
          </cell>
          <cell r="O788">
            <v>0</v>
          </cell>
          <cell r="P788">
            <v>1.1399999999999999</v>
          </cell>
          <cell r="Q788">
            <v>5.67</v>
          </cell>
          <cell r="R788">
            <v>0</v>
          </cell>
          <cell r="S788">
            <v>8.02</v>
          </cell>
          <cell r="T788">
            <v>1</v>
          </cell>
          <cell r="U788">
            <v>92</v>
          </cell>
          <cell r="V788">
            <v>0</v>
          </cell>
          <cell r="W788">
            <v>1</v>
          </cell>
          <cell r="X788">
            <v>0</v>
          </cell>
        </row>
        <row r="789">
          <cell r="A789" t="str">
            <v>1199800</v>
          </cell>
          <cell r="B789">
            <v>1</v>
          </cell>
          <cell r="C789" t="str">
            <v>Approx 21 sq. metres ceiling tiles with</v>
          </cell>
          <cell r="D789" t="str">
            <v>54</v>
          </cell>
          <cell r="E789" t="str">
            <v>BASSUS</v>
          </cell>
          <cell r="F789" t="str">
            <v>BAS</v>
          </cell>
          <cell r="G789">
            <v>38820</v>
          </cell>
          <cell r="H789" t="str">
            <v>Active</v>
          </cell>
          <cell r="I789">
            <v>1</v>
          </cell>
          <cell r="J789">
            <v>39344</v>
          </cell>
          <cell r="K789" t="str">
            <v>C</v>
          </cell>
          <cell r="L789" t="str">
            <v>SA</v>
          </cell>
          <cell r="M789" t="str">
            <v>0002</v>
          </cell>
          <cell r="N789">
            <v>46.65</v>
          </cell>
          <cell r="O789">
            <v>0</v>
          </cell>
          <cell r="P789">
            <v>9.39</v>
          </cell>
          <cell r="Q789">
            <v>46.65</v>
          </cell>
          <cell r="R789">
            <v>0</v>
          </cell>
          <cell r="S789">
            <v>65.959999999999994</v>
          </cell>
          <cell r="T789">
            <v>1</v>
          </cell>
          <cell r="U789">
            <v>92</v>
          </cell>
          <cell r="V789">
            <v>0</v>
          </cell>
          <cell r="W789">
            <v>0</v>
          </cell>
          <cell r="X789">
            <v>0</v>
          </cell>
        </row>
        <row r="790">
          <cell r="A790" t="str">
            <v>1199900</v>
          </cell>
          <cell r="B790">
            <v>1</v>
          </cell>
          <cell r="C790" t="str">
            <v>Sink bench and water heater</v>
          </cell>
          <cell r="D790" t="str">
            <v>54</v>
          </cell>
          <cell r="E790" t="str">
            <v>BASFIT</v>
          </cell>
          <cell r="F790" t="str">
            <v>BAS</v>
          </cell>
          <cell r="G790">
            <v>38820</v>
          </cell>
          <cell r="H790" t="str">
            <v>Active</v>
          </cell>
          <cell r="I790">
            <v>1</v>
          </cell>
          <cell r="J790">
            <v>39344</v>
          </cell>
          <cell r="K790" t="str">
            <v>C</v>
          </cell>
          <cell r="L790" t="str">
            <v>SA</v>
          </cell>
          <cell r="M790" t="str">
            <v>0002</v>
          </cell>
          <cell r="N790">
            <v>34.43</v>
          </cell>
          <cell r="O790">
            <v>0</v>
          </cell>
          <cell r="P790">
            <v>6.93</v>
          </cell>
          <cell r="Q790">
            <v>34.43</v>
          </cell>
          <cell r="R790">
            <v>0</v>
          </cell>
          <cell r="S790">
            <v>48.69</v>
          </cell>
          <cell r="T790">
            <v>1</v>
          </cell>
          <cell r="U790">
            <v>92</v>
          </cell>
          <cell r="V790">
            <v>0</v>
          </cell>
          <cell r="W790">
            <v>0</v>
          </cell>
          <cell r="X790">
            <v>0</v>
          </cell>
        </row>
        <row r="791">
          <cell r="A791" t="str">
            <v>1200000</v>
          </cell>
          <cell r="B791">
            <v>1</v>
          </cell>
          <cell r="C791" t="str">
            <v>Break glass fire alarm point</v>
          </cell>
          <cell r="D791" t="str">
            <v>54</v>
          </cell>
          <cell r="E791" t="str">
            <v>BASALA</v>
          </cell>
          <cell r="F791" t="str">
            <v>BAS</v>
          </cell>
          <cell r="G791">
            <v>38820</v>
          </cell>
          <cell r="H791" t="str">
            <v>Active</v>
          </cell>
          <cell r="I791">
            <v>1</v>
          </cell>
          <cell r="J791">
            <v>39344</v>
          </cell>
          <cell r="K791" t="str">
            <v>C</v>
          </cell>
          <cell r="L791" t="str">
            <v>SA</v>
          </cell>
          <cell r="M791" t="str">
            <v>0002</v>
          </cell>
          <cell r="N791">
            <v>8.07</v>
          </cell>
          <cell r="O791">
            <v>0</v>
          </cell>
          <cell r="P791">
            <v>1.62</v>
          </cell>
          <cell r="Q791">
            <v>8.07</v>
          </cell>
          <cell r="R791">
            <v>0</v>
          </cell>
          <cell r="S791">
            <v>11.42</v>
          </cell>
          <cell r="T791">
            <v>1</v>
          </cell>
          <cell r="U791">
            <v>92</v>
          </cell>
          <cell r="V791">
            <v>0</v>
          </cell>
          <cell r="W791">
            <v>0</v>
          </cell>
          <cell r="X791">
            <v>0</v>
          </cell>
        </row>
        <row r="792">
          <cell r="A792" t="str">
            <v>1200100</v>
          </cell>
          <cell r="B792">
            <v>1</v>
          </cell>
          <cell r="C792" t="str">
            <v>Fire bell</v>
          </cell>
          <cell r="D792" t="str">
            <v>54</v>
          </cell>
          <cell r="E792" t="str">
            <v>BASSUN</v>
          </cell>
          <cell r="F792" t="str">
            <v>BAS</v>
          </cell>
          <cell r="G792">
            <v>38820</v>
          </cell>
          <cell r="H792" t="str">
            <v>Active</v>
          </cell>
          <cell r="I792">
            <v>1</v>
          </cell>
          <cell r="J792">
            <v>39344</v>
          </cell>
          <cell r="K792" t="str">
            <v>C</v>
          </cell>
          <cell r="L792" t="str">
            <v>SA</v>
          </cell>
          <cell r="M792" t="str">
            <v>0002</v>
          </cell>
          <cell r="N792">
            <v>3.08</v>
          </cell>
          <cell r="O792">
            <v>0</v>
          </cell>
          <cell r="P792">
            <v>0.62</v>
          </cell>
          <cell r="Q792">
            <v>3.08</v>
          </cell>
          <cell r="R792">
            <v>0</v>
          </cell>
          <cell r="S792">
            <v>4.3499999999999996</v>
          </cell>
          <cell r="T792">
            <v>1</v>
          </cell>
          <cell r="U792">
            <v>92</v>
          </cell>
          <cell r="V792">
            <v>0</v>
          </cell>
          <cell r="W792">
            <v>0</v>
          </cell>
          <cell r="X792">
            <v>0</v>
          </cell>
        </row>
        <row r="793">
          <cell r="A793" t="str">
            <v>1200200</v>
          </cell>
          <cell r="B793">
            <v>1</v>
          </cell>
          <cell r="C793" t="str">
            <v>4 heat detectors</v>
          </cell>
          <cell r="D793" t="str">
            <v>54</v>
          </cell>
          <cell r="E793" t="str">
            <v>BASSIG</v>
          </cell>
          <cell r="F793" t="str">
            <v>BAS</v>
          </cell>
          <cell r="G793">
            <v>38820</v>
          </cell>
          <cell r="H793" t="str">
            <v>Active</v>
          </cell>
          <cell r="I793">
            <v>1</v>
          </cell>
          <cell r="J793">
            <v>39344</v>
          </cell>
          <cell r="K793" t="str">
            <v>C</v>
          </cell>
          <cell r="L793" t="str">
            <v>SA</v>
          </cell>
          <cell r="M793" t="str">
            <v>0002</v>
          </cell>
          <cell r="N793">
            <v>24.65</v>
          </cell>
          <cell r="O793">
            <v>0</v>
          </cell>
          <cell r="P793">
            <v>4.96</v>
          </cell>
          <cell r="Q793">
            <v>24.65</v>
          </cell>
          <cell r="R793">
            <v>0</v>
          </cell>
          <cell r="S793">
            <v>34.83</v>
          </cell>
          <cell r="T793">
            <v>1</v>
          </cell>
          <cell r="U793">
            <v>92</v>
          </cell>
          <cell r="V793">
            <v>0</v>
          </cell>
          <cell r="W793">
            <v>0</v>
          </cell>
          <cell r="X793">
            <v>0</v>
          </cell>
        </row>
        <row r="794">
          <cell r="A794" t="str">
            <v>1200300</v>
          </cell>
          <cell r="B794">
            <v>1</v>
          </cell>
          <cell r="C794" t="str">
            <v>13 fluorescent lights</v>
          </cell>
          <cell r="D794" t="str">
            <v>54</v>
          </cell>
          <cell r="E794" t="str">
            <v>BASLIG</v>
          </cell>
          <cell r="F794" t="str">
            <v>BAS</v>
          </cell>
          <cell r="G794">
            <v>38820</v>
          </cell>
          <cell r="H794" t="str">
            <v>Active</v>
          </cell>
          <cell r="I794">
            <v>1</v>
          </cell>
          <cell r="J794">
            <v>39344</v>
          </cell>
          <cell r="K794" t="str">
            <v>C</v>
          </cell>
          <cell r="L794" t="str">
            <v>SA</v>
          </cell>
          <cell r="M794" t="str">
            <v>0002</v>
          </cell>
          <cell r="N794">
            <v>46</v>
          </cell>
          <cell r="O794">
            <v>0</v>
          </cell>
          <cell r="P794">
            <v>9.26</v>
          </cell>
          <cell r="Q794">
            <v>46</v>
          </cell>
          <cell r="R794">
            <v>0</v>
          </cell>
          <cell r="S794">
            <v>65.02</v>
          </cell>
          <cell r="T794">
            <v>1</v>
          </cell>
          <cell r="U794">
            <v>92</v>
          </cell>
          <cell r="V794">
            <v>0</v>
          </cell>
          <cell r="W794">
            <v>0</v>
          </cell>
          <cell r="X794">
            <v>0</v>
          </cell>
        </row>
        <row r="795">
          <cell r="A795" t="str">
            <v>1200400</v>
          </cell>
          <cell r="B795">
            <v>1</v>
          </cell>
          <cell r="C795" t="str">
            <v>Tenancy walling 108m x 6.2m high with 7</v>
          </cell>
          <cell r="D795" t="str">
            <v>54</v>
          </cell>
          <cell r="E795" t="str">
            <v>BASPAR</v>
          </cell>
          <cell r="F795" t="str">
            <v>BAS</v>
          </cell>
          <cell r="G795">
            <v>38820</v>
          </cell>
          <cell r="H795" t="str">
            <v>Active</v>
          </cell>
          <cell r="I795">
            <v>1</v>
          </cell>
          <cell r="J795">
            <v>39344</v>
          </cell>
          <cell r="K795" t="str">
            <v>C</v>
          </cell>
          <cell r="L795" t="str">
            <v>SA</v>
          </cell>
          <cell r="M795" t="str">
            <v>0002</v>
          </cell>
          <cell r="N795">
            <v>1352.95</v>
          </cell>
          <cell r="O795">
            <v>0</v>
          </cell>
          <cell r="P795">
            <v>272.36</v>
          </cell>
          <cell r="Q795">
            <v>1352.95</v>
          </cell>
          <cell r="R795">
            <v>0</v>
          </cell>
          <cell r="S795">
            <v>1912.82</v>
          </cell>
          <cell r="T795">
            <v>1</v>
          </cell>
          <cell r="U795">
            <v>92</v>
          </cell>
          <cell r="V795">
            <v>0</v>
          </cell>
          <cell r="W795">
            <v>0</v>
          </cell>
          <cell r="X795">
            <v>0</v>
          </cell>
        </row>
        <row r="796">
          <cell r="A796" t="str">
            <v>1200500</v>
          </cell>
          <cell r="B796">
            <v>1</v>
          </cell>
          <cell r="C796" t="str">
            <v>Break glass fire alarm point</v>
          </cell>
          <cell r="D796" t="str">
            <v>54</v>
          </cell>
          <cell r="E796" t="str">
            <v>BASALA</v>
          </cell>
          <cell r="F796" t="str">
            <v>BAS</v>
          </cell>
          <cell r="G796">
            <v>38820</v>
          </cell>
          <cell r="H796" t="str">
            <v>Active</v>
          </cell>
          <cell r="I796">
            <v>1</v>
          </cell>
          <cell r="J796">
            <v>39344</v>
          </cell>
          <cell r="K796" t="str">
            <v>C</v>
          </cell>
          <cell r="L796" t="str">
            <v>SA</v>
          </cell>
          <cell r="M796" t="str">
            <v>0002</v>
          </cell>
          <cell r="N796">
            <v>8.07</v>
          </cell>
          <cell r="O796">
            <v>0</v>
          </cell>
          <cell r="P796">
            <v>1.62</v>
          </cell>
          <cell r="Q796">
            <v>8.07</v>
          </cell>
          <cell r="R796">
            <v>0</v>
          </cell>
          <cell r="S796">
            <v>11.42</v>
          </cell>
          <cell r="T796">
            <v>1</v>
          </cell>
          <cell r="U796">
            <v>92</v>
          </cell>
          <cell r="V796">
            <v>0</v>
          </cell>
          <cell r="W796">
            <v>0</v>
          </cell>
          <cell r="X796">
            <v>0</v>
          </cell>
        </row>
        <row r="797">
          <cell r="A797" t="str">
            <v>1200600</v>
          </cell>
          <cell r="B797">
            <v>1</v>
          </cell>
          <cell r="C797" t="str">
            <v>2 hose reels with 2 extinguishers and ca</v>
          </cell>
          <cell r="D797" t="str">
            <v>54</v>
          </cell>
          <cell r="E797" t="str">
            <v>BASHOS</v>
          </cell>
          <cell r="F797" t="str">
            <v>BAS</v>
          </cell>
          <cell r="G797">
            <v>38820</v>
          </cell>
          <cell r="H797" t="str">
            <v>Active</v>
          </cell>
          <cell r="I797">
            <v>1</v>
          </cell>
          <cell r="J797">
            <v>39344</v>
          </cell>
          <cell r="K797" t="str">
            <v>C</v>
          </cell>
          <cell r="L797" t="str">
            <v>SA</v>
          </cell>
          <cell r="M797" t="str">
            <v>0002</v>
          </cell>
          <cell r="N797">
            <v>58.86</v>
          </cell>
          <cell r="O797">
            <v>0</v>
          </cell>
          <cell r="P797">
            <v>11.85</v>
          </cell>
          <cell r="Q797">
            <v>58.86</v>
          </cell>
          <cell r="R797">
            <v>0</v>
          </cell>
          <cell r="S797">
            <v>83.23</v>
          </cell>
          <cell r="T797">
            <v>1</v>
          </cell>
          <cell r="U797">
            <v>92</v>
          </cell>
          <cell r="V797">
            <v>0</v>
          </cell>
          <cell r="W797">
            <v>0</v>
          </cell>
          <cell r="X797">
            <v>0</v>
          </cell>
        </row>
        <row r="798">
          <cell r="A798" t="str">
            <v>1200700</v>
          </cell>
          <cell r="B798">
            <v>1</v>
          </cell>
          <cell r="C798" t="str">
            <v>6 heat detectors</v>
          </cell>
          <cell r="D798" t="str">
            <v>54</v>
          </cell>
          <cell r="E798" t="str">
            <v>BASSIG</v>
          </cell>
          <cell r="F798" t="str">
            <v>BAS</v>
          </cell>
          <cell r="G798">
            <v>38820</v>
          </cell>
          <cell r="H798" t="str">
            <v>Active</v>
          </cell>
          <cell r="I798">
            <v>1</v>
          </cell>
          <cell r="J798">
            <v>39344</v>
          </cell>
          <cell r="K798" t="str">
            <v>C</v>
          </cell>
          <cell r="L798" t="str">
            <v>SA</v>
          </cell>
          <cell r="M798" t="str">
            <v>0002</v>
          </cell>
          <cell r="N798">
            <v>42.34</v>
          </cell>
          <cell r="O798">
            <v>0</v>
          </cell>
          <cell r="P798">
            <v>8.52</v>
          </cell>
          <cell r="Q798">
            <v>42.34</v>
          </cell>
          <cell r="R798">
            <v>0</v>
          </cell>
          <cell r="S798">
            <v>59.84</v>
          </cell>
          <cell r="T798">
            <v>1</v>
          </cell>
          <cell r="U798">
            <v>92</v>
          </cell>
          <cell r="V798">
            <v>0</v>
          </cell>
          <cell r="W798">
            <v>0</v>
          </cell>
          <cell r="X798">
            <v>0</v>
          </cell>
        </row>
        <row r="799">
          <cell r="A799" t="str">
            <v>1200800</v>
          </cell>
          <cell r="B799">
            <v>1</v>
          </cell>
          <cell r="C799" t="str">
            <v>22 fluorescent lights</v>
          </cell>
          <cell r="D799" t="str">
            <v>54</v>
          </cell>
          <cell r="E799" t="str">
            <v>BASLIG</v>
          </cell>
          <cell r="F799" t="str">
            <v>BAS</v>
          </cell>
          <cell r="G799">
            <v>38820</v>
          </cell>
          <cell r="H799" t="str">
            <v>Active</v>
          </cell>
          <cell r="I799">
            <v>1</v>
          </cell>
          <cell r="J799">
            <v>39344</v>
          </cell>
          <cell r="K799" t="str">
            <v>C</v>
          </cell>
          <cell r="L799" t="str">
            <v>SA</v>
          </cell>
          <cell r="M799" t="str">
            <v>0002</v>
          </cell>
          <cell r="N799">
            <v>75.900000000000006</v>
          </cell>
          <cell r="O799">
            <v>0</v>
          </cell>
          <cell r="P799">
            <v>15.28</v>
          </cell>
          <cell r="Q799">
            <v>75.900000000000006</v>
          </cell>
          <cell r="R799">
            <v>0</v>
          </cell>
          <cell r="S799">
            <v>107.31</v>
          </cell>
          <cell r="T799">
            <v>1</v>
          </cell>
          <cell r="U799">
            <v>92</v>
          </cell>
          <cell r="V799">
            <v>0</v>
          </cell>
          <cell r="W799">
            <v>0</v>
          </cell>
          <cell r="X799">
            <v>0</v>
          </cell>
        </row>
        <row r="800">
          <cell r="A800" t="str">
            <v>1200900</v>
          </cell>
          <cell r="B800">
            <v>1</v>
          </cell>
          <cell r="C800" t="str">
            <v>Tenancy walling 10m x 6.2m high</v>
          </cell>
          <cell r="D800" t="str">
            <v>54</v>
          </cell>
          <cell r="E800" t="str">
            <v>BASPAR</v>
          </cell>
          <cell r="F800" t="str">
            <v>BAS</v>
          </cell>
          <cell r="G800">
            <v>38820</v>
          </cell>
          <cell r="H800" t="str">
            <v>Active</v>
          </cell>
          <cell r="I800">
            <v>1</v>
          </cell>
          <cell r="J800">
            <v>39344</v>
          </cell>
          <cell r="K800" t="str">
            <v>C</v>
          </cell>
          <cell r="L800" t="str">
            <v>SA</v>
          </cell>
          <cell r="M800" t="str">
            <v>0002</v>
          </cell>
          <cell r="N800">
            <v>106.87</v>
          </cell>
          <cell r="O800">
            <v>0</v>
          </cell>
          <cell r="P800">
            <v>21.51</v>
          </cell>
          <cell r="Q800">
            <v>106.87</v>
          </cell>
          <cell r="R800">
            <v>0</v>
          </cell>
          <cell r="S800">
            <v>151.1</v>
          </cell>
          <cell r="T800">
            <v>1</v>
          </cell>
          <cell r="U800">
            <v>92</v>
          </cell>
          <cell r="V800">
            <v>0</v>
          </cell>
          <cell r="W800">
            <v>0</v>
          </cell>
          <cell r="X800">
            <v>0</v>
          </cell>
        </row>
        <row r="801">
          <cell r="A801" t="str">
            <v>1201000</v>
          </cell>
          <cell r="B801">
            <v>1</v>
          </cell>
          <cell r="C801" t="str">
            <v>Break glass fire alarm point</v>
          </cell>
          <cell r="D801" t="str">
            <v>54</v>
          </cell>
          <cell r="E801" t="str">
            <v>BASALA</v>
          </cell>
          <cell r="F801" t="str">
            <v>BAS</v>
          </cell>
          <cell r="G801">
            <v>38820</v>
          </cell>
          <cell r="H801" t="str">
            <v>Active</v>
          </cell>
          <cell r="I801">
            <v>1</v>
          </cell>
          <cell r="J801">
            <v>39344</v>
          </cell>
          <cell r="K801" t="str">
            <v>C</v>
          </cell>
          <cell r="L801" t="str">
            <v>SA</v>
          </cell>
          <cell r="M801" t="str">
            <v>0002</v>
          </cell>
          <cell r="N801">
            <v>8.07</v>
          </cell>
          <cell r="O801">
            <v>0</v>
          </cell>
          <cell r="P801">
            <v>1.62</v>
          </cell>
          <cell r="Q801">
            <v>8.07</v>
          </cell>
          <cell r="R801">
            <v>0</v>
          </cell>
          <cell r="S801">
            <v>11.42</v>
          </cell>
          <cell r="T801">
            <v>1</v>
          </cell>
          <cell r="U801">
            <v>92</v>
          </cell>
          <cell r="V801">
            <v>0</v>
          </cell>
          <cell r="W801">
            <v>0</v>
          </cell>
          <cell r="X801">
            <v>0</v>
          </cell>
        </row>
        <row r="802">
          <cell r="A802" t="str">
            <v>1201200</v>
          </cell>
          <cell r="B802">
            <v>1</v>
          </cell>
          <cell r="C802" t="str">
            <v>Fire bell</v>
          </cell>
          <cell r="D802" t="str">
            <v>54</v>
          </cell>
          <cell r="E802" t="str">
            <v>BASSUN</v>
          </cell>
          <cell r="F802" t="str">
            <v>BAS</v>
          </cell>
          <cell r="G802">
            <v>38820</v>
          </cell>
          <cell r="H802" t="str">
            <v>Active</v>
          </cell>
          <cell r="I802">
            <v>1</v>
          </cell>
          <cell r="J802">
            <v>39344</v>
          </cell>
          <cell r="K802" t="str">
            <v>C</v>
          </cell>
          <cell r="L802" t="str">
            <v>SA</v>
          </cell>
          <cell r="M802" t="str">
            <v>0002</v>
          </cell>
          <cell r="N802">
            <v>3.08</v>
          </cell>
          <cell r="O802">
            <v>0</v>
          </cell>
          <cell r="P802">
            <v>0.62</v>
          </cell>
          <cell r="Q802">
            <v>3.08</v>
          </cell>
          <cell r="R802">
            <v>0</v>
          </cell>
          <cell r="S802">
            <v>4.3499999999999996</v>
          </cell>
          <cell r="T802">
            <v>1</v>
          </cell>
          <cell r="U802">
            <v>92</v>
          </cell>
          <cell r="V802">
            <v>0</v>
          </cell>
          <cell r="W802">
            <v>0</v>
          </cell>
          <cell r="X802">
            <v>0</v>
          </cell>
        </row>
        <row r="803">
          <cell r="A803" t="str">
            <v>1201300</v>
          </cell>
          <cell r="B803">
            <v>1</v>
          </cell>
          <cell r="C803" t="str">
            <v>23 heat detectors</v>
          </cell>
          <cell r="D803" t="str">
            <v>54</v>
          </cell>
          <cell r="E803" t="str">
            <v>BASSIG</v>
          </cell>
          <cell r="F803" t="str">
            <v>BAS</v>
          </cell>
          <cell r="G803">
            <v>38820</v>
          </cell>
          <cell r="H803" t="str">
            <v>Active</v>
          </cell>
          <cell r="I803">
            <v>1</v>
          </cell>
          <cell r="J803">
            <v>39344</v>
          </cell>
          <cell r="K803" t="str">
            <v>C</v>
          </cell>
          <cell r="L803" t="str">
            <v>SA</v>
          </cell>
          <cell r="M803" t="str">
            <v>0002</v>
          </cell>
          <cell r="N803">
            <v>150.51</v>
          </cell>
          <cell r="O803">
            <v>0</v>
          </cell>
          <cell r="P803">
            <v>30.3</v>
          </cell>
          <cell r="Q803">
            <v>150.51</v>
          </cell>
          <cell r="R803">
            <v>0</v>
          </cell>
          <cell r="S803">
            <v>212.81</v>
          </cell>
          <cell r="T803">
            <v>1</v>
          </cell>
          <cell r="U803">
            <v>92</v>
          </cell>
          <cell r="V803">
            <v>0</v>
          </cell>
          <cell r="W803">
            <v>0</v>
          </cell>
          <cell r="X803">
            <v>0</v>
          </cell>
        </row>
        <row r="804">
          <cell r="A804" t="str">
            <v>1201400</v>
          </cell>
          <cell r="B804">
            <v>1</v>
          </cell>
          <cell r="C804" t="str">
            <v>22 fluorescent lights</v>
          </cell>
          <cell r="D804" t="str">
            <v>54</v>
          </cell>
          <cell r="E804" t="str">
            <v>BASLIG</v>
          </cell>
          <cell r="F804" t="str">
            <v>BAS</v>
          </cell>
          <cell r="G804">
            <v>38820</v>
          </cell>
          <cell r="H804" t="str">
            <v>Active</v>
          </cell>
          <cell r="I804">
            <v>1</v>
          </cell>
          <cell r="J804">
            <v>39344</v>
          </cell>
          <cell r="K804" t="str">
            <v>C</v>
          </cell>
          <cell r="L804" t="str">
            <v>SA</v>
          </cell>
          <cell r="M804" t="str">
            <v>0002</v>
          </cell>
          <cell r="N804">
            <v>75.900000000000006</v>
          </cell>
          <cell r="O804">
            <v>0</v>
          </cell>
          <cell r="P804">
            <v>15.28</v>
          </cell>
          <cell r="Q804">
            <v>75.900000000000006</v>
          </cell>
          <cell r="R804">
            <v>0</v>
          </cell>
          <cell r="S804">
            <v>107.31</v>
          </cell>
          <cell r="T804">
            <v>1</v>
          </cell>
          <cell r="U804">
            <v>92</v>
          </cell>
          <cell r="V804">
            <v>0</v>
          </cell>
          <cell r="W804">
            <v>0</v>
          </cell>
          <cell r="X804">
            <v>0</v>
          </cell>
        </row>
        <row r="805">
          <cell r="A805" t="str">
            <v>1201500</v>
          </cell>
          <cell r="B805">
            <v>1</v>
          </cell>
          <cell r="C805" t="str">
            <v>2 break glass fire alarm points</v>
          </cell>
          <cell r="D805" t="str">
            <v>54</v>
          </cell>
          <cell r="E805" t="str">
            <v>BASALA</v>
          </cell>
          <cell r="F805" t="str">
            <v>BAS</v>
          </cell>
          <cell r="G805">
            <v>38820</v>
          </cell>
          <cell r="H805" t="str">
            <v>Active</v>
          </cell>
          <cell r="I805">
            <v>1</v>
          </cell>
          <cell r="J805">
            <v>39344</v>
          </cell>
          <cell r="K805" t="str">
            <v>C</v>
          </cell>
          <cell r="L805" t="str">
            <v>SA</v>
          </cell>
          <cell r="M805" t="str">
            <v>0002</v>
          </cell>
          <cell r="N805">
            <v>15.94</v>
          </cell>
          <cell r="O805">
            <v>0</v>
          </cell>
          <cell r="P805">
            <v>3.21</v>
          </cell>
          <cell r="Q805">
            <v>15.94</v>
          </cell>
          <cell r="R805">
            <v>0</v>
          </cell>
          <cell r="S805">
            <v>22.55</v>
          </cell>
          <cell r="T805">
            <v>1</v>
          </cell>
          <cell r="U805">
            <v>92</v>
          </cell>
          <cell r="V805">
            <v>0</v>
          </cell>
          <cell r="W805">
            <v>0</v>
          </cell>
          <cell r="X805">
            <v>0</v>
          </cell>
        </row>
        <row r="806">
          <cell r="A806" t="str">
            <v>1201700</v>
          </cell>
          <cell r="B806">
            <v>1</v>
          </cell>
          <cell r="C806" t="str">
            <v>2 fire bells</v>
          </cell>
          <cell r="D806" t="str">
            <v>54</v>
          </cell>
          <cell r="E806" t="str">
            <v>BASSUN</v>
          </cell>
          <cell r="F806" t="str">
            <v>BAS</v>
          </cell>
          <cell r="G806">
            <v>38820</v>
          </cell>
          <cell r="H806" t="str">
            <v>Active</v>
          </cell>
          <cell r="I806">
            <v>1</v>
          </cell>
          <cell r="J806">
            <v>39344</v>
          </cell>
          <cell r="K806" t="str">
            <v>C</v>
          </cell>
          <cell r="L806" t="str">
            <v>SA</v>
          </cell>
          <cell r="M806" t="str">
            <v>0002</v>
          </cell>
          <cell r="N806">
            <v>5.01</v>
          </cell>
          <cell r="O806">
            <v>0</v>
          </cell>
          <cell r="P806">
            <v>1.01</v>
          </cell>
          <cell r="Q806">
            <v>5.01</v>
          </cell>
          <cell r="R806">
            <v>0</v>
          </cell>
          <cell r="S806">
            <v>7.08</v>
          </cell>
          <cell r="T806">
            <v>1</v>
          </cell>
          <cell r="U806">
            <v>92</v>
          </cell>
          <cell r="V806">
            <v>0</v>
          </cell>
          <cell r="W806">
            <v>0</v>
          </cell>
          <cell r="X806">
            <v>0</v>
          </cell>
        </row>
        <row r="807">
          <cell r="A807" t="str">
            <v>1201800</v>
          </cell>
          <cell r="B807">
            <v>1</v>
          </cell>
          <cell r="C807" t="str">
            <v>21 heat detectors</v>
          </cell>
          <cell r="D807" t="str">
            <v>54</v>
          </cell>
          <cell r="E807" t="str">
            <v>BASSIG</v>
          </cell>
          <cell r="F807" t="str">
            <v>BAS</v>
          </cell>
          <cell r="G807">
            <v>38820</v>
          </cell>
          <cell r="H807" t="str">
            <v>Active</v>
          </cell>
          <cell r="I807">
            <v>1</v>
          </cell>
          <cell r="J807">
            <v>39344</v>
          </cell>
          <cell r="K807" t="str">
            <v>C</v>
          </cell>
          <cell r="L807" t="str">
            <v>SA</v>
          </cell>
          <cell r="M807" t="str">
            <v>0002</v>
          </cell>
          <cell r="N807">
            <v>135.22999999999999</v>
          </cell>
          <cell r="O807">
            <v>0</v>
          </cell>
          <cell r="P807">
            <v>27.22</v>
          </cell>
          <cell r="Q807">
            <v>135.22999999999999</v>
          </cell>
          <cell r="R807">
            <v>0</v>
          </cell>
          <cell r="S807">
            <v>191.2</v>
          </cell>
          <cell r="T807">
            <v>1</v>
          </cell>
          <cell r="U807">
            <v>92</v>
          </cell>
          <cell r="V807">
            <v>0</v>
          </cell>
          <cell r="W807">
            <v>0</v>
          </cell>
          <cell r="X807">
            <v>0</v>
          </cell>
        </row>
        <row r="808">
          <cell r="A808" t="str">
            <v>1201900</v>
          </cell>
          <cell r="B808">
            <v>1</v>
          </cell>
          <cell r="C808" t="str">
            <v>16 fluorescent lights</v>
          </cell>
          <cell r="D808" t="str">
            <v>54</v>
          </cell>
          <cell r="E808" t="str">
            <v>BASLIG</v>
          </cell>
          <cell r="F808" t="str">
            <v>BAS</v>
          </cell>
          <cell r="G808">
            <v>38820</v>
          </cell>
          <cell r="H808" t="str">
            <v>Active</v>
          </cell>
          <cell r="I808">
            <v>1</v>
          </cell>
          <cell r="J808">
            <v>39344</v>
          </cell>
          <cell r="K808" t="str">
            <v>C</v>
          </cell>
          <cell r="L808" t="str">
            <v>SA</v>
          </cell>
          <cell r="M808" t="str">
            <v>0002</v>
          </cell>
          <cell r="N808">
            <v>51.45</v>
          </cell>
          <cell r="O808">
            <v>0</v>
          </cell>
          <cell r="P808">
            <v>10.36</v>
          </cell>
          <cell r="Q808">
            <v>51.45</v>
          </cell>
          <cell r="R808">
            <v>0</v>
          </cell>
          <cell r="S808">
            <v>72.760000000000005</v>
          </cell>
          <cell r="T808">
            <v>1</v>
          </cell>
          <cell r="U808">
            <v>92</v>
          </cell>
          <cell r="V808">
            <v>0</v>
          </cell>
          <cell r="W808">
            <v>0</v>
          </cell>
          <cell r="X808">
            <v>0</v>
          </cell>
        </row>
        <row r="809">
          <cell r="A809" t="str">
            <v>1202000</v>
          </cell>
          <cell r="B809">
            <v>1</v>
          </cell>
          <cell r="C809" t="str">
            <v>Tenancy walling 12m x 6.2m high</v>
          </cell>
          <cell r="D809" t="str">
            <v>54</v>
          </cell>
          <cell r="E809" t="str">
            <v>BASPAR</v>
          </cell>
          <cell r="F809" t="str">
            <v>BAS</v>
          </cell>
          <cell r="G809">
            <v>38820</v>
          </cell>
          <cell r="H809" t="str">
            <v>Active</v>
          </cell>
          <cell r="I809">
            <v>1</v>
          </cell>
          <cell r="J809">
            <v>39344</v>
          </cell>
          <cell r="K809" t="str">
            <v>C</v>
          </cell>
          <cell r="L809" t="str">
            <v>SA</v>
          </cell>
          <cell r="M809" t="str">
            <v>0002</v>
          </cell>
          <cell r="N809">
            <v>133.71</v>
          </cell>
          <cell r="O809">
            <v>0</v>
          </cell>
          <cell r="P809">
            <v>26.92</v>
          </cell>
          <cell r="Q809">
            <v>133.71</v>
          </cell>
          <cell r="R809">
            <v>0</v>
          </cell>
          <cell r="S809">
            <v>189.02</v>
          </cell>
          <cell r="T809">
            <v>1</v>
          </cell>
          <cell r="U809">
            <v>92</v>
          </cell>
          <cell r="V809">
            <v>0</v>
          </cell>
          <cell r="W809">
            <v>0</v>
          </cell>
          <cell r="X809">
            <v>0</v>
          </cell>
        </row>
        <row r="810">
          <cell r="A810" t="str">
            <v>1202100</v>
          </cell>
          <cell r="B810">
            <v>1</v>
          </cell>
          <cell r="C810" t="str">
            <v>Break glass fire alarm point</v>
          </cell>
          <cell r="D810" t="str">
            <v>54</v>
          </cell>
          <cell r="E810" t="str">
            <v>BASALA</v>
          </cell>
          <cell r="F810" t="str">
            <v>BAS</v>
          </cell>
          <cell r="G810">
            <v>38820</v>
          </cell>
          <cell r="H810" t="str">
            <v>Active</v>
          </cell>
          <cell r="I810">
            <v>1</v>
          </cell>
          <cell r="J810">
            <v>39344</v>
          </cell>
          <cell r="K810" t="str">
            <v>C</v>
          </cell>
          <cell r="L810" t="str">
            <v>SA</v>
          </cell>
          <cell r="M810" t="str">
            <v>0002</v>
          </cell>
          <cell r="N810">
            <v>8.07</v>
          </cell>
          <cell r="O810">
            <v>0</v>
          </cell>
          <cell r="P810">
            <v>1.62</v>
          </cell>
          <cell r="Q810">
            <v>8.07</v>
          </cell>
          <cell r="R810">
            <v>0</v>
          </cell>
          <cell r="S810">
            <v>11.42</v>
          </cell>
          <cell r="T810">
            <v>1</v>
          </cell>
          <cell r="U810">
            <v>92</v>
          </cell>
          <cell r="V810">
            <v>0</v>
          </cell>
          <cell r="W810">
            <v>0</v>
          </cell>
          <cell r="X810">
            <v>0</v>
          </cell>
        </row>
        <row r="811">
          <cell r="A811" t="str">
            <v>1202300</v>
          </cell>
          <cell r="B811">
            <v>1</v>
          </cell>
          <cell r="C811" t="str">
            <v>Fire bell</v>
          </cell>
          <cell r="D811" t="str">
            <v>54</v>
          </cell>
          <cell r="E811" t="str">
            <v>BASSUN</v>
          </cell>
          <cell r="F811" t="str">
            <v>BAS</v>
          </cell>
          <cell r="G811">
            <v>38820</v>
          </cell>
          <cell r="H811" t="str">
            <v>Active</v>
          </cell>
          <cell r="I811">
            <v>1</v>
          </cell>
          <cell r="J811">
            <v>39344</v>
          </cell>
          <cell r="K811" t="str">
            <v>C</v>
          </cell>
          <cell r="L811" t="str">
            <v>SA</v>
          </cell>
          <cell r="M811" t="str">
            <v>0002</v>
          </cell>
          <cell r="N811">
            <v>3.08</v>
          </cell>
          <cell r="O811">
            <v>0</v>
          </cell>
          <cell r="P811">
            <v>0.62</v>
          </cell>
          <cell r="Q811">
            <v>3.08</v>
          </cell>
          <cell r="R811">
            <v>0</v>
          </cell>
          <cell r="S811">
            <v>4.3499999999999996</v>
          </cell>
          <cell r="T811">
            <v>1</v>
          </cell>
          <cell r="U811">
            <v>92</v>
          </cell>
          <cell r="V811">
            <v>0</v>
          </cell>
          <cell r="W811">
            <v>0</v>
          </cell>
          <cell r="X811">
            <v>0</v>
          </cell>
        </row>
        <row r="812">
          <cell r="A812" t="str">
            <v>1202400</v>
          </cell>
          <cell r="B812">
            <v>1</v>
          </cell>
          <cell r="C812" t="str">
            <v>20 heat detectors</v>
          </cell>
          <cell r="D812" t="str">
            <v>54</v>
          </cell>
          <cell r="E812" t="str">
            <v>BASSIG</v>
          </cell>
          <cell r="F812" t="str">
            <v>BAS</v>
          </cell>
          <cell r="G812">
            <v>38820</v>
          </cell>
          <cell r="H812" t="str">
            <v>Active</v>
          </cell>
          <cell r="I812">
            <v>1</v>
          </cell>
          <cell r="J812">
            <v>39344</v>
          </cell>
          <cell r="K812" t="str">
            <v>C</v>
          </cell>
          <cell r="L812" t="str">
            <v>SA</v>
          </cell>
          <cell r="M812" t="str">
            <v>0002</v>
          </cell>
          <cell r="N812">
            <v>133.71</v>
          </cell>
          <cell r="O812">
            <v>0</v>
          </cell>
          <cell r="P812">
            <v>26.92</v>
          </cell>
          <cell r="Q812">
            <v>133.71</v>
          </cell>
          <cell r="R812">
            <v>0</v>
          </cell>
          <cell r="S812">
            <v>189.02</v>
          </cell>
          <cell r="T812">
            <v>1</v>
          </cell>
          <cell r="U812">
            <v>92</v>
          </cell>
          <cell r="V812">
            <v>0</v>
          </cell>
          <cell r="W812">
            <v>0</v>
          </cell>
          <cell r="X812">
            <v>0</v>
          </cell>
        </row>
        <row r="813">
          <cell r="A813" t="str">
            <v>1202500</v>
          </cell>
          <cell r="B813">
            <v>1</v>
          </cell>
          <cell r="C813" t="str">
            <v>8 fluorescent lights</v>
          </cell>
          <cell r="D813" t="str">
            <v>54</v>
          </cell>
          <cell r="E813" t="str">
            <v>BASLIG</v>
          </cell>
          <cell r="F813" t="str">
            <v>BAS</v>
          </cell>
          <cell r="G813">
            <v>38820</v>
          </cell>
          <cell r="H813" t="str">
            <v>Active</v>
          </cell>
          <cell r="I813">
            <v>1</v>
          </cell>
          <cell r="J813">
            <v>39344</v>
          </cell>
          <cell r="K813" t="str">
            <v>C</v>
          </cell>
          <cell r="L813" t="str">
            <v>SA</v>
          </cell>
          <cell r="M813" t="str">
            <v>0002</v>
          </cell>
          <cell r="N813">
            <v>25.09</v>
          </cell>
          <cell r="O813">
            <v>0</v>
          </cell>
          <cell r="P813">
            <v>5.05</v>
          </cell>
          <cell r="Q813">
            <v>25.09</v>
          </cell>
          <cell r="R813">
            <v>0</v>
          </cell>
          <cell r="S813">
            <v>35.49</v>
          </cell>
          <cell r="T813">
            <v>1</v>
          </cell>
          <cell r="U813">
            <v>92</v>
          </cell>
          <cell r="V813">
            <v>0</v>
          </cell>
          <cell r="W813">
            <v>0</v>
          </cell>
          <cell r="X813">
            <v>0</v>
          </cell>
        </row>
        <row r="814">
          <cell r="A814" t="str">
            <v>1202700</v>
          </cell>
          <cell r="B814">
            <v>1</v>
          </cell>
          <cell r="C814" t="str">
            <v>11 heat detectors</v>
          </cell>
          <cell r="D814" t="str">
            <v>54</v>
          </cell>
          <cell r="E814" t="str">
            <v>BASSIG</v>
          </cell>
          <cell r="F814" t="str">
            <v>BAS</v>
          </cell>
          <cell r="G814">
            <v>38820</v>
          </cell>
          <cell r="H814" t="str">
            <v>Active</v>
          </cell>
          <cell r="I814">
            <v>1</v>
          </cell>
          <cell r="J814">
            <v>39344</v>
          </cell>
          <cell r="K814" t="str">
            <v>C</v>
          </cell>
          <cell r="L814" t="str">
            <v>SA</v>
          </cell>
          <cell r="M814" t="str">
            <v>0002</v>
          </cell>
          <cell r="N814">
            <v>74.64</v>
          </cell>
          <cell r="O814">
            <v>0</v>
          </cell>
          <cell r="P814">
            <v>15.03</v>
          </cell>
          <cell r="Q814">
            <v>74.64</v>
          </cell>
          <cell r="R814">
            <v>0</v>
          </cell>
          <cell r="S814">
            <v>105.52</v>
          </cell>
          <cell r="T814">
            <v>1</v>
          </cell>
          <cell r="U814">
            <v>92</v>
          </cell>
          <cell r="V814">
            <v>0</v>
          </cell>
          <cell r="W814">
            <v>0</v>
          </cell>
          <cell r="X814">
            <v>0</v>
          </cell>
        </row>
        <row r="815">
          <cell r="A815" t="str">
            <v>1202800</v>
          </cell>
          <cell r="B815">
            <v>1</v>
          </cell>
          <cell r="C815" t="str">
            <v>8 fluorescent lights</v>
          </cell>
          <cell r="D815" t="str">
            <v>54</v>
          </cell>
          <cell r="E815" t="str">
            <v>BASLIG</v>
          </cell>
          <cell r="F815" t="str">
            <v>BAS</v>
          </cell>
          <cell r="G815">
            <v>38820</v>
          </cell>
          <cell r="H815" t="str">
            <v>Active</v>
          </cell>
          <cell r="I815">
            <v>1</v>
          </cell>
          <cell r="J815">
            <v>39344</v>
          </cell>
          <cell r="K815" t="str">
            <v>C</v>
          </cell>
          <cell r="L815" t="str">
            <v>SA</v>
          </cell>
          <cell r="M815" t="str">
            <v>0002</v>
          </cell>
          <cell r="N815">
            <v>25.09</v>
          </cell>
          <cell r="O815">
            <v>0</v>
          </cell>
          <cell r="P815">
            <v>5.05</v>
          </cell>
          <cell r="Q815">
            <v>25.09</v>
          </cell>
          <cell r="R815">
            <v>0</v>
          </cell>
          <cell r="S815">
            <v>35.49</v>
          </cell>
          <cell r="T815">
            <v>1</v>
          </cell>
          <cell r="U815">
            <v>92</v>
          </cell>
          <cell r="V815">
            <v>0</v>
          </cell>
          <cell r="W815">
            <v>0</v>
          </cell>
          <cell r="X815">
            <v>0</v>
          </cell>
        </row>
        <row r="816">
          <cell r="A816" t="str">
            <v>1202900</v>
          </cell>
          <cell r="B816">
            <v>1</v>
          </cell>
          <cell r="C816" t="str">
            <v>Break glass fire alarm point</v>
          </cell>
          <cell r="D816" t="str">
            <v>54</v>
          </cell>
          <cell r="E816" t="str">
            <v>BASALA</v>
          </cell>
          <cell r="F816" t="str">
            <v>BAS</v>
          </cell>
          <cell r="G816">
            <v>38820</v>
          </cell>
          <cell r="H816" t="str">
            <v>Active</v>
          </cell>
          <cell r="I816">
            <v>1</v>
          </cell>
          <cell r="J816">
            <v>39344</v>
          </cell>
          <cell r="K816" t="str">
            <v>C</v>
          </cell>
          <cell r="L816" t="str">
            <v>SA</v>
          </cell>
          <cell r="M816" t="str">
            <v>0002</v>
          </cell>
          <cell r="N816">
            <v>8.07</v>
          </cell>
          <cell r="O816">
            <v>0</v>
          </cell>
          <cell r="P816">
            <v>1.62</v>
          </cell>
          <cell r="Q816">
            <v>8.07</v>
          </cell>
          <cell r="R816">
            <v>0</v>
          </cell>
          <cell r="S816">
            <v>11.42</v>
          </cell>
          <cell r="T816">
            <v>1</v>
          </cell>
          <cell r="U816">
            <v>92</v>
          </cell>
          <cell r="V816">
            <v>0</v>
          </cell>
          <cell r="W816">
            <v>0</v>
          </cell>
          <cell r="X816">
            <v>0</v>
          </cell>
        </row>
        <row r="817">
          <cell r="A817" t="str">
            <v>1203100</v>
          </cell>
          <cell r="B817">
            <v>1</v>
          </cell>
          <cell r="C817" t="str">
            <v>Fire bell</v>
          </cell>
          <cell r="D817" t="str">
            <v>54</v>
          </cell>
          <cell r="E817" t="str">
            <v>BASSUN</v>
          </cell>
          <cell r="F817" t="str">
            <v>BAS</v>
          </cell>
          <cell r="G817">
            <v>38820</v>
          </cell>
          <cell r="H817" t="str">
            <v>Active</v>
          </cell>
          <cell r="I817">
            <v>1</v>
          </cell>
          <cell r="J817">
            <v>39344</v>
          </cell>
          <cell r="K817" t="str">
            <v>C</v>
          </cell>
          <cell r="L817" t="str">
            <v>SA</v>
          </cell>
          <cell r="M817" t="str">
            <v>0002</v>
          </cell>
          <cell r="N817">
            <v>3.08</v>
          </cell>
          <cell r="O817">
            <v>0</v>
          </cell>
          <cell r="P817">
            <v>0.62</v>
          </cell>
          <cell r="Q817">
            <v>3.08</v>
          </cell>
          <cell r="R817">
            <v>0</v>
          </cell>
          <cell r="S817">
            <v>4.3499999999999996</v>
          </cell>
          <cell r="T817">
            <v>1</v>
          </cell>
          <cell r="U817">
            <v>92</v>
          </cell>
          <cell r="V817">
            <v>0</v>
          </cell>
          <cell r="W817">
            <v>0</v>
          </cell>
          <cell r="X817">
            <v>0</v>
          </cell>
        </row>
        <row r="818">
          <cell r="A818" t="str">
            <v>1203200</v>
          </cell>
          <cell r="B818">
            <v>1</v>
          </cell>
          <cell r="C818" t="str">
            <v>7 heat detectors</v>
          </cell>
          <cell r="D818" t="str">
            <v>54</v>
          </cell>
          <cell r="E818" t="str">
            <v>BASSIG</v>
          </cell>
          <cell r="F818" t="str">
            <v>BAS</v>
          </cell>
          <cell r="G818">
            <v>38820</v>
          </cell>
          <cell r="H818" t="str">
            <v>Active</v>
          </cell>
          <cell r="I818">
            <v>1</v>
          </cell>
          <cell r="J818">
            <v>39344</v>
          </cell>
          <cell r="K818" t="str">
            <v>C</v>
          </cell>
          <cell r="L818" t="str">
            <v>SA</v>
          </cell>
          <cell r="M818" t="str">
            <v>0002</v>
          </cell>
          <cell r="N818">
            <v>43.4</v>
          </cell>
          <cell r="O818">
            <v>0</v>
          </cell>
          <cell r="P818">
            <v>8.74</v>
          </cell>
          <cell r="Q818">
            <v>43.4</v>
          </cell>
          <cell r="R818">
            <v>0</v>
          </cell>
          <cell r="S818">
            <v>61.35</v>
          </cell>
          <cell r="T818">
            <v>1</v>
          </cell>
          <cell r="U818">
            <v>92</v>
          </cell>
          <cell r="V818">
            <v>0</v>
          </cell>
          <cell r="W818">
            <v>0</v>
          </cell>
          <cell r="X818">
            <v>0</v>
          </cell>
        </row>
        <row r="819">
          <cell r="A819" t="str">
            <v>1203300</v>
          </cell>
          <cell r="B819">
            <v>1</v>
          </cell>
          <cell r="C819" t="str">
            <v>12 fluorescent lights</v>
          </cell>
          <cell r="D819" t="str">
            <v>54</v>
          </cell>
          <cell r="E819" t="str">
            <v>BASLIG</v>
          </cell>
          <cell r="F819" t="str">
            <v>BAS</v>
          </cell>
          <cell r="G819">
            <v>38820</v>
          </cell>
          <cell r="H819" t="str">
            <v>Active</v>
          </cell>
          <cell r="I819">
            <v>1</v>
          </cell>
          <cell r="J819">
            <v>39344</v>
          </cell>
          <cell r="K819" t="str">
            <v>C</v>
          </cell>
          <cell r="L819" t="str">
            <v>SA</v>
          </cell>
          <cell r="M819" t="str">
            <v>0002</v>
          </cell>
          <cell r="N819">
            <v>42.71</v>
          </cell>
          <cell r="O819">
            <v>0</v>
          </cell>
          <cell r="P819">
            <v>8.6</v>
          </cell>
          <cell r="Q819">
            <v>42.71</v>
          </cell>
          <cell r="R819">
            <v>0</v>
          </cell>
          <cell r="S819">
            <v>60.4</v>
          </cell>
          <cell r="T819">
            <v>1</v>
          </cell>
          <cell r="U819">
            <v>92</v>
          </cell>
          <cell r="V819">
            <v>0</v>
          </cell>
          <cell r="W819">
            <v>0</v>
          </cell>
          <cell r="X819">
            <v>0</v>
          </cell>
        </row>
        <row r="820">
          <cell r="A820" t="str">
            <v>1203400</v>
          </cell>
          <cell r="B820">
            <v>1</v>
          </cell>
          <cell r="C820" t="str">
            <v>Tenancy walling 12m x 6.2m high</v>
          </cell>
          <cell r="D820" t="str">
            <v>54</v>
          </cell>
          <cell r="E820" t="str">
            <v>BASPAR</v>
          </cell>
          <cell r="F820" t="str">
            <v>BAS</v>
          </cell>
          <cell r="G820">
            <v>38820</v>
          </cell>
          <cell r="H820" t="str">
            <v>Active</v>
          </cell>
          <cell r="I820">
            <v>1</v>
          </cell>
          <cell r="J820">
            <v>39344</v>
          </cell>
          <cell r="K820" t="str">
            <v>C</v>
          </cell>
          <cell r="L820" t="str">
            <v>SA</v>
          </cell>
          <cell r="M820" t="str">
            <v>0002</v>
          </cell>
          <cell r="N820">
            <v>133.71</v>
          </cell>
          <cell r="O820">
            <v>0</v>
          </cell>
          <cell r="P820">
            <v>26.92</v>
          </cell>
          <cell r="Q820">
            <v>133.71</v>
          </cell>
          <cell r="R820">
            <v>0</v>
          </cell>
          <cell r="S820">
            <v>189.02</v>
          </cell>
          <cell r="T820">
            <v>1</v>
          </cell>
          <cell r="U820">
            <v>92</v>
          </cell>
          <cell r="V820">
            <v>0</v>
          </cell>
          <cell r="W820">
            <v>0</v>
          </cell>
          <cell r="X820">
            <v>0</v>
          </cell>
        </row>
        <row r="821">
          <cell r="A821" t="str">
            <v>1203500</v>
          </cell>
          <cell r="B821">
            <v>1</v>
          </cell>
          <cell r="C821" t="str">
            <v>Break glass fire alarm point</v>
          </cell>
          <cell r="D821" t="str">
            <v>54</v>
          </cell>
          <cell r="E821" t="str">
            <v>BASALA</v>
          </cell>
          <cell r="F821" t="str">
            <v>BAS</v>
          </cell>
          <cell r="G821">
            <v>38820</v>
          </cell>
          <cell r="H821" t="str">
            <v>Active</v>
          </cell>
          <cell r="I821">
            <v>1</v>
          </cell>
          <cell r="J821">
            <v>39344</v>
          </cell>
          <cell r="K821" t="str">
            <v>C</v>
          </cell>
          <cell r="L821" t="str">
            <v>SA</v>
          </cell>
          <cell r="M821" t="str">
            <v>0002</v>
          </cell>
          <cell r="N821">
            <v>8.07</v>
          </cell>
          <cell r="O821">
            <v>0</v>
          </cell>
          <cell r="P821">
            <v>1.62</v>
          </cell>
          <cell r="Q821">
            <v>8.07</v>
          </cell>
          <cell r="R821">
            <v>0</v>
          </cell>
          <cell r="S821">
            <v>11.42</v>
          </cell>
          <cell r="T821">
            <v>1</v>
          </cell>
          <cell r="U821">
            <v>92</v>
          </cell>
          <cell r="V821">
            <v>0</v>
          </cell>
          <cell r="W821">
            <v>0</v>
          </cell>
          <cell r="X821">
            <v>0</v>
          </cell>
        </row>
        <row r="822">
          <cell r="A822" t="str">
            <v>1203700</v>
          </cell>
          <cell r="B822">
            <v>1</v>
          </cell>
          <cell r="C822" t="str">
            <v>Fire bell</v>
          </cell>
          <cell r="D822" t="str">
            <v>54</v>
          </cell>
          <cell r="E822" t="str">
            <v>BASSUN</v>
          </cell>
          <cell r="F822" t="str">
            <v>BAS</v>
          </cell>
          <cell r="G822">
            <v>38820</v>
          </cell>
          <cell r="H822" t="str">
            <v>Active</v>
          </cell>
          <cell r="I822">
            <v>1</v>
          </cell>
          <cell r="J822">
            <v>39344</v>
          </cell>
          <cell r="K822" t="str">
            <v>C</v>
          </cell>
          <cell r="L822" t="str">
            <v>SA</v>
          </cell>
          <cell r="M822" t="str">
            <v>0002</v>
          </cell>
          <cell r="N822">
            <v>3.08</v>
          </cell>
          <cell r="O822">
            <v>0</v>
          </cell>
          <cell r="P822">
            <v>0.62</v>
          </cell>
          <cell r="Q822">
            <v>3.08</v>
          </cell>
          <cell r="R822">
            <v>0</v>
          </cell>
          <cell r="S822">
            <v>4.3499999999999996</v>
          </cell>
          <cell r="T822">
            <v>1</v>
          </cell>
          <cell r="U822">
            <v>92</v>
          </cell>
          <cell r="V822">
            <v>0</v>
          </cell>
          <cell r="W822">
            <v>0</v>
          </cell>
          <cell r="X822">
            <v>0</v>
          </cell>
        </row>
        <row r="823">
          <cell r="A823" t="str">
            <v>1203800</v>
          </cell>
          <cell r="B823">
            <v>1</v>
          </cell>
          <cell r="C823" t="str">
            <v>18 heat detectors</v>
          </cell>
          <cell r="D823" t="str">
            <v>54</v>
          </cell>
          <cell r="E823" t="str">
            <v>BASSIG</v>
          </cell>
          <cell r="F823" t="str">
            <v>BAS</v>
          </cell>
          <cell r="G823">
            <v>38820</v>
          </cell>
          <cell r="H823" t="str">
            <v>Active</v>
          </cell>
          <cell r="I823">
            <v>1</v>
          </cell>
          <cell r="J823">
            <v>39344</v>
          </cell>
          <cell r="K823" t="str">
            <v>C</v>
          </cell>
          <cell r="L823" t="str">
            <v>SA</v>
          </cell>
          <cell r="M823" t="str">
            <v>0002</v>
          </cell>
          <cell r="N823">
            <v>118.21</v>
          </cell>
          <cell r="O823">
            <v>0</v>
          </cell>
          <cell r="P823">
            <v>23.8</v>
          </cell>
          <cell r="Q823">
            <v>118.21</v>
          </cell>
          <cell r="R823">
            <v>0</v>
          </cell>
          <cell r="S823">
            <v>167.13</v>
          </cell>
          <cell r="T823">
            <v>1</v>
          </cell>
          <cell r="U823">
            <v>92</v>
          </cell>
          <cell r="V823">
            <v>0</v>
          </cell>
          <cell r="W823">
            <v>0</v>
          </cell>
          <cell r="X823">
            <v>0</v>
          </cell>
        </row>
        <row r="824">
          <cell r="A824" t="str">
            <v>1203900</v>
          </cell>
          <cell r="B824">
            <v>1</v>
          </cell>
          <cell r="C824" t="str">
            <v>18 electric light fittings</v>
          </cell>
          <cell r="D824" t="str">
            <v>54</v>
          </cell>
          <cell r="E824" t="str">
            <v>BASLIG</v>
          </cell>
          <cell r="F824" t="str">
            <v>BAS</v>
          </cell>
          <cell r="G824">
            <v>38820</v>
          </cell>
          <cell r="H824" t="str">
            <v>Active</v>
          </cell>
          <cell r="I824">
            <v>1</v>
          </cell>
          <cell r="J824">
            <v>39344</v>
          </cell>
          <cell r="K824" t="str">
            <v>C</v>
          </cell>
          <cell r="L824" t="str">
            <v>SA</v>
          </cell>
          <cell r="M824" t="str">
            <v>0002</v>
          </cell>
          <cell r="N824">
            <v>42.34</v>
          </cell>
          <cell r="O824">
            <v>0</v>
          </cell>
          <cell r="P824">
            <v>8.52</v>
          </cell>
          <cell r="Q824">
            <v>42.34</v>
          </cell>
          <cell r="R824">
            <v>0</v>
          </cell>
          <cell r="S824">
            <v>59.84</v>
          </cell>
          <cell r="T824">
            <v>1</v>
          </cell>
          <cell r="U824">
            <v>92</v>
          </cell>
          <cell r="V824">
            <v>0</v>
          </cell>
          <cell r="W824">
            <v>0</v>
          </cell>
          <cell r="X824">
            <v>0</v>
          </cell>
        </row>
        <row r="825">
          <cell r="A825" t="str">
            <v>1204000</v>
          </cell>
          <cell r="B825">
            <v>1</v>
          </cell>
          <cell r="C825" t="str">
            <v>Approx 21 sq. metres vinyl type flooring</v>
          </cell>
          <cell r="D825" t="str">
            <v>54</v>
          </cell>
          <cell r="E825" t="str">
            <v>BASFLO</v>
          </cell>
          <cell r="F825" t="str">
            <v>BAS</v>
          </cell>
          <cell r="G825">
            <v>38820</v>
          </cell>
          <cell r="H825" t="str">
            <v>Active</v>
          </cell>
          <cell r="I825">
            <v>1</v>
          </cell>
          <cell r="J825">
            <v>39344</v>
          </cell>
          <cell r="K825" t="str">
            <v>C</v>
          </cell>
          <cell r="L825" t="str">
            <v>SA</v>
          </cell>
          <cell r="M825" t="str">
            <v>0002</v>
          </cell>
          <cell r="N825">
            <v>1.73</v>
          </cell>
          <cell r="O825">
            <v>0</v>
          </cell>
          <cell r="P825">
            <v>0.36</v>
          </cell>
          <cell r="Q825">
            <v>1.74</v>
          </cell>
          <cell r="R825">
            <v>-0.01</v>
          </cell>
          <cell r="S825">
            <v>2.46</v>
          </cell>
          <cell r="T825">
            <v>1</v>
          </cell>
          <cell r="U825">
            <v>92</v>
          </cell>
          <cell r="V825">
            <v>0</v>
          </cell>
          <cell r="W825">
            <v>1</v>
          </cell>
          <cell r="X825">
            <v>0</v>
          </cell>
        </row>
        <row r="826">
          <cell r="A826" t="str">
            <v>1204100</v>
          </cell>
          <cell r="B826">
            <v>1</v>
          </cell>
          <cell r="C826" t="str">
            <v>Approx 21 sq. metres ceiling tiles with</v>
          </cell>
          <cell r="D826" t="str">
            <v>54</v>
          </cell>
          <cell r="E826" t="str">
            <v>BASSUS</v>
          </cell>
          <cell r="F826" t="str">
            <v>BAS</v>
          </cell>
          <cell r="G826">
            <v>38820</v>
          </cell>
          <cell r="H826" t="str">
            <v>Active</v>
          </cell>
          <cell r="I826">
            <v>1</v>
          </cell>
          <cell r="J826">
            <v>39344</v>
          </cell>
          <cell r="K826" t="str">
            <v>C</v>
          </cell>
          <cell r="L826" t="str">
            <v>SA</v>
          </cell>
          <cell r="M826" t="str">
            <v>0002</v>
          </cell>
          <cell r="N826">
            <v>37.700000000000003</v>
          </cell>
          <cell r="O826">
            <v>0</v>
          </cell>
          <cell r="P826">
            <v>7.59</v>
          </cell>
          <cell r="Q826">
            <v>37.700000000000003</v>
          </cell>
          <cell r="R826">
            <v>0</v>
          </cell>
          <cell r="S826">
            <v>53.32</v>
          </cell>
          <cell r="T826">
            <v>1</v>
          </cell>
          <cell r="U826">
            <v>92</v>
          </cell>
          <cell r="V826">
            <v>0</v>
          </cell>
          <cell r="W826">
            <v>0</v>
          </cell>
          <cell r="X826">
            <v>0</v>
          </cell>
        </row>
        <row r="827">
          <cell r="A827" t="str">
            <v>1204200</v>
          </cell>
          <cell r="B827">
            <v>1</v>
          </cell>
          <cell r="C827" t="str">
            <v>Break glass fire alarm point</v>
          </cell>
          <cell r="D827" t="str">
            <v>54</v>
          </cell>
          <cell r="E827" t="str">
            <v>BASALA</v>
          </cell>
          <cell r="F827" t="str">
            <v>BAS</v>
          </cell>
          <cell r="G827">
            <v>38820</v>
          </cell>
          <cell r="H827" t="str">
            <v>Active</v>
          </cell>
          <cell r="I827">
            <v>1</v>
          </cell>
          <cell r="J827">
            <v>39344</v>
          </cell>
          <cell r="K827" t="str">
            <v>C</v>
          </cell>
          <cell r="L827" t="str">
            <v>SA</v>
          </cell>
          <cell r="M827" t="str">
            <v>0002</v>
          </cell>
          <cell r="N827">
            <v>8.07</v>
          </cell>
          <cell r="O827">
            <v>0</v>
          </cell>
          <cell r="P827">
            <v>1.62</v>
          </cell>
          <cell r="Q827">
            <v>8.07</v>
          </cell>
          <cell r="R827">
            <v>0</v>
          </cell>
          <cell r="S827">
            <v>11.42</v>
          </cell>
          <cell r="T827">
            <v>1</v>
          </cell>
          <cell r="U827">
            <v>92</v>
          </cell>
          <cell r="V827">
            <v>0</v>
          </cell>
          <cell r="W827">
            <v>0</v>
          </cell>
          <cell r="X827">
            <v>0</v>
          </cell>
        </row>
        <row r="828">
          <cell r="A828" t="str">
            <v>1204300</v>
          </cell>
          <cell r="B828">
            <v>1</v>
          </cell>
          <cell r="C828" t="str">
            <v>Hose reel with extinguisher and cabinet</v>
          </cell>
          <cell r="D828" t="str">
            <v>54</v>
          </cell>
          <cell r="E828" t="str">
            <v>BASHOS</v>
          </cell>
          <cell r="F828" t="str">
            <v>BAS</v>
          </cell>
          <cell r="G828">
            <v>38820</v>
          </cell>
          <cell r="H828" t="str">
            <v>Active</v>
          </cell>
          <cell r="I828">
            <v>1</v>
          </cell>
          <cell r="J828">
            <v>39344</v>
          </cell>
          <cell r="K828" t="str">
            <v>C</v>
          </cell>
          <cell r="L828" t="str">
            <v>SA</v>
          </cell>
          <cell r="M828" t="str">
            <v>0002</v>
          </cell>
          <cell r="N828">
            <v>29.44</v>
          </cell>
          <cell r="O828">
            <v>0</v>
          </cell>
          <cell r="P828">
            <v>5.93</v>
          </cell>
          <cell r="Q828">
            <v>29.44</v>
          </cell>
          <cell r="R828">
            <v>0</v>
          </cell>
          <cell r="S828">
            <v>41.62</v>
          </cell>
          <cell r="T828">
            <v>1</v>
          </cell>
          <cell r="U828">
            <v>92</v>
          </cell>
          <cell r="V828">
            <v>0</v>
          </cell>
          <cell r="W828">
            <v>0</v>
          </cell>
          <cell r="X828">
            <v>0</v>
          </cell>
        </row>
        <row r="829">
          <cell r="A829" t="str">
            <v>1204400</v>
          </cell>
          <cell r="B829">
            <v>1</v>
          </cell>
          <cell r="C829" t="str">
            <v>Fire bell</v>
          </cell>
          <cell r="D829" t="str">
            <v>54</v>
          </cell>
          <cell r="E829" t="str">
            <v>BASSUN</v>
          </cell>
          <cell r="F829" t="str">
            <v>BAS</v>
          </cell>
          <cell r="G829">
            <v>38820</v>
          </cell>
          <cell r="H829" t="str">
            <v>Active</v>
          </cell>
          <cell r="I829">
            <v>1</v>
          </cell>
          <cell r="J829">
            <v>39344</v>
          </cell>
          <cell r="K829" t="str">
            <v>C</v>
          </cell>
          <cell r="L829" t="str">
            <v>SA</v>
          </cell>
          <cell r="M829" t="str">
            <v>0002</v>
          </cell>
          <cell r="N829">
            <v>3.08</v>
          </cell>
          <cell r="O829">
            <v>0</v>
          </cell>
          <cell r="P829">
            <v>0.62</v>
          </cell>
          <cell r="Q829">
            <v>3.08</v>
          </cell>
          <cell r="R829">
            <v>0</v>
          </cell>
          <cell r="S829">
            <v>4.3499999999999996</v>
          </cell>
          <cell r="T829">
            <v>1</v>
          </cell>
          <cell r="U829">
            <v>92</v>
          </cell>
          <cell r="V829">
            <v>0</v>
          </cell>
          <cell r="W829">
            <v>0</v>
          </cell>
          <cell r="X829">
            <v>0</v>
          </cell>
        </row>
        <row r="830">
          <cell r="A830" t="str">
            <v>1204500</v>
          </cell>
          <cell r="B830">
            <v>1</v>
          </cell>
          <cell r="C830" t="str">
            <v>2 heat detectors</v>
          </cell>
          <cell r="D830" t="str">
            <v>54</v>
          </cell>
          <cell r="E830" t="str">
            <v>BASSIG</v>
          </cell>
          <cell r="F830" t="str">
            <v>BAS</v>
          </cell>
          <cell r="G830">
            <v>38820</v>
          </cell>
          <cell r="H830" t="str">
            <v>Active</v>
          </cell>
          <cell r="I830">
            <v>1</v>
          </cell>
          <cell r="J830">
            <v>39344</v>
          </cell>
          <cell r="K830" t="str">
            <v>C</v>
          </cell>
          <cell r="L830" t="str">
            <v>SA</v>
          </cell>
          <cell r="M830" t="str">
            <v>0002</v>
          </cell>
          <cell r="N830">
            <v>15.94</v>
          </cell>
          <cell r="O830">
            <v>0</v>
          </cell>
          <cell r="P830">
            <v>3.21</v>
          </cell>
          <cell r="Q830">
            <v>15.94</v>
          </cell>
          <cell r="R830">
            <v>0</v>
          </cell>
          <cell r="S830">
            <v>22.55</v>
          </cell>
          <cell r="T830">
            <v>1</v>
          </cell>
          <cell r="U830">
            <v>92</v>
          </cell>
          <cell r="V830">
            <v>0</v>
          </cell>
          <cell r="W830">
            <v>0</v>
          </cell>
          <cell r="X830">
            <v>0</v>
          </cell>
        </row>
        <row r="831">
          <cell r="A831" t="str">
            <v>1204600</v>
          </cell>
          <cell r="B831">
            <v>1</v>
          </cell>
          <cell r="C831" t="str">
            <v>4 fluorescent lights</v>
          </cell>
          <cell r="D831" t="str">
            <v>54</v>
          </cell>
          <cell r="E831" t="str">
            <v>BASLIG</v>
          </cell>
          <cell r="F831" t="str">
            <v>BAS</v>
          </cell>
          <cell r="G831">
            <v>38820</v>
          </cell>
          <cell r="H831" t="str">
            <v>Active</v>
          </cell>
          <cell r="I831">
            <v>1</v>
          </cell>
          <cell r="J831">
            <v>39344</v>
          </cell>
          <cell r="K831" t="str">
            <v>C</v>
          </cell>
          <cell r="L831" t="str">
            <v>SA</v>
          </cell>
          <cell r="M831" t="str">
            <v>0002</v>
          </cell>
          <cell r="N831">
            <v>15.94</v>
          </cell>
          <cell r="O831">
            <v>0</v>
          </cell>
          <cell r="P831">
            <v>3.21</v>
          </cell>
          <cell r="Q831">
            <v>15.94</v>
          </cell>
          <cell r="R831">
            <v>0</v>
          </cell>
          <cell r="S831">
            <v>22.55</v>
          </cell>
          <cell r="T831">
            <v>1</v>
          </cell>
          <cell r="U831">
            <v>92</v>
          </cell>
          <cell r="V831">
            <v>0</v>
          </cell>
          <cell r="W831">
            <v>0</v>
          </cell>
          <cell r="X831">
            <v>0</v>
          </cell>
        </row>
        <row r="832">
          <cell r="A832" t="str">
            <v>1204700</v>
          </cell>
          <cell r="B832">
            <v>1</v>
          </cell>
          <cell r="C832" t="str">
            <v>Approx 18 sq. metres vinyl type flooring</v>
          </cell>
          <cell r="D832" t="str">
            <v>54</v>
          </cell>
          <cell r="E832" t="str">
            <v>BASFLO</v>
          </cell>
          <cell r="F832" t="str">
            <v>BAS</v>
          </cell>
          <cell r="G832">
            <v>38820</v>
          </cell>
          <cell r="H832" t="str">
            <v>Active</v>
          </cell>
          <cell r="I832">
            <v>1</v>
          </cell>
          <cell r="J832">
            <v>39344</v>
          </cell>
          <cell r="K832" t="str">
            <v>C</v>
          </cell>
          <cell r="L832" t="str">
            <v>SA</v>
          </cell>
          <cell r="M832" t="str">
            <v>0002</v>
          </cell>
          <cell r="N832">
            <v>2.2000000000000002</v>
          </cell>
          <cell r="O832">
            <v>0</v>
          </cell>
          <cell r="P832">
            <v>0.45</v>
          </cell>
          <cell r="Q832">
            <v>2.21</v>
          </cell>
          <cell r="R832">
            <v>-0.01</v>
          </cell>
          <cell r="S832">
            <v>3.11</v>
          </cell>
          <cell r="T832">
            <v>1</v>
          </cell>
          <cell r="U832">
            <v>92</v>
          </cell>
          <cell r="V832">
            <v>0</v>
          </cell>
          <cell r="W832">
            <v>1</v>
          </cell>
          <cell r="X832">
            <v>0</v>
          </cell>
        </row>
        <row r="833">
          <cell r="A833" t="str">
            <v>1204800</v>
          </cell>
          <cell r="B833">
            <v>1</v>
          </cell>
          <cell r="C833" t="str">
            <v>Tenancy walling 18 m x 2.4m high with 3</v>
          </cell>
          <cell r="D833" t="str">
            <v>54</v>
          </cell>
          <cell r="E833" t="str">
            <v>BASPAR</v>
          </cell>
          <cell r="F833" t="str">
            <v>BAS</v>
          </cell>
          <cell r="G833">
            <v>38820</v>
          </cell>
          <cell r="H833" t="str">
            <v>Active</v>
          </cell>
          <cell r="I833">
            <v>1</v>
          </cell>
          <cell r="J833">
            <v>39344</v>
          </cell>
          <cell r="K833" t="str">
            <v>C</v>
          </cell>
          <cell r="L833" t="str">
            <v>SA</v>
          </cell>
          <cell r="M833" t="str">
            <v>0002</v>
          </cell>
          <cell r="N833">
            <v>135.22999999999999</v>
          </cell>
          <cell r="O833">
            <v>0</v>
          </cell>
          <cell r="P833">
            <v>27.22</v>
          </cell>
          <cell r="Q833">
            <v>135.22999999999999</v>
          </cell>
          <cell r="R833">
            <v>0</v>
          </cell>
          <cell r="S833">
            <v>191.2</v>
          </cell>
          <cell r="T833">
            <v>1</v>
          </cell>
          <cell r="U833">
            <v>92</v>
          </cell>
          <cell r="V833">
            <v>0</v>
          </cell>
          <cell r="W833">
            <v>0</v>
          </cell>
          <cell r="X833">
            <v>0</v>
          </cell>
        </row>
        <row r="834">
          <cell r="A834" t="str">
            <v>1204900</v>
          </cell>
          <cell r="B834">
            <v>1</v>
          </cell>
          <cell r="C834" t="str">
            <v>2 water heaters</v>
          </cell>
          <cell r="D834" t="str">
            <v>54</v>
          </cell>
          <cell r="E834" t="str">
            <v>BASHEA</v>
          </cell>
          <cell r="F834" t="str">
            <v>BAS</v>
          </cell>
          <cell r="G834">
            <v>38820</v>
          </cell>
          <cell r="H834" t="str">
            <v>Active</v>
          </cell>
          <cell r="I834">
            <v>1</v>
          </cell>
          <cell r="J834">
            <v>39344</v>
          </cell>
          <cell r="K834" t="str">
            <v>C</v>
          </cell>
          <cell r="L834" t="str">
            <v>SA</v>
          </cell>
          <cell r="M834" t="str">
            <v>0002</v>
          </cell>
          <cell r="N834">
            <v>34.43</v>
          </cell>
          <cell r="O834">
            <v>0</v>
          </cell>
          <cell r="P834">
            <v>6.93</v>
          </cell>
          <cell r="Q834">
            <v>34.43</v>
          </cell>
          <cell r="R834">
            <v>0</v>
          </cell>
          <cell r="S834">
            <v>48.69</v>
          </cell>
          <cell r="T834">
            <v>1</v>
          </cell>
          <cell r="U834">
            <v>92</v>
          </cell>
          <cell r="V834">
            <v>0</v>
          </cell>
          <cell r="W834">
            <v>0</v>
          </cell>
          <cell r="X834">
            <v>0</v>
          </cell>
        </row>
        <row r="835">
          <cell r="A835" t="str">
            <v>1205000</v>
          </cell>
          <cell r="B835">
            <v>1</v>
          </cell>
          <cell r="C835" t="str">
            <v>4 heat detectors</v>
          </cell>
          <cell r="D835" t="str">
            <v>54</v>
          </cell>
          <cell r="E835" t="str">
            <v>BASSIG</v>
          </cell>
          <cell r="F835" t="str">
            <v>BAS</v>
          </cell>
          <cell r="G835">
            <v>38820</v>
          </cell>
          <cell r="H835" t="str">
            <v>Active</v>
          </cell>
          <cell r="I835">
            <v>1</v>
          </cell>
          <cell r="J835">
            <v>39344</v>
          </cell>
          <cell r="K835" t="str">
            <v>C</v>
          </cell>
          <cell r="L835" t="str">
            <v>SA</v>
          </cell>
          <cell r="M835" t="str">
            <v>0002</v>
          </cell>
          <cell r="N835">
            <v>24.65</v>
          </cell>
          <cell r="O835">
            <v>0</v>
          </cell>
          <cell r="P835">
            <v>4.96</v>
          </cell>
          <cell r="Q835">
            <v>24.65</v>
          </cell>
          <cell r="R835">
            <v>0</v>
          </cell>
          <cell r="S835">
            <v>34.83</v>
          </cell>
          <cell r="T835">
            <v>1</v>
          </cell>
          <cell r="U835">
            <v>92</v>
          </cell>
          <cell r="V835">
            <v>0</v>
          </cell>
          <cell r="W835">
            <v>0</v>
          </cell>
          <cell r="X835">
            <v>0</v>
          </cell>
        </row>
        <row r="836">
          <cell r="A836" t="str">
            <v>1205100</v>
          </cell>
          <cell r="B836">
            <v>1</v>
          </cell>
          <cell r="C836" t="str">
            <v>Approx 12 sq. metres vinyl type flooring</v>
          </cell>
          <cell r="D836" t="str">
            <v>54</v>
          </cell>
          <cell r="E836" t="str">
            <v>BASFLO</v>
          </cell>
          <cell r="F836" t="str">
            <v>BAS</v>
          </cell>
          <cell r="G836">
            <v>38820</v>
          </cell>
          <cell r="H836" t="str">
            <v>Active</v>
          </cell>
          <cell r="I836">
            <v>1</v>
          </cell>
          <cell r="J836">
            <v>39344</v>
          </cell>
          <cell r="K836" t="str">
            <v>C</v>
          </cell>
          <cell r="L836" t="str">
            <v>SA</v>
          </cell>
          <cell r="M836" t="str">
            <v>0002</v>
          </cell>
          <cell r="N836">
            <v>1.54</v>
          </cell>
          <cell r="O836">
            <v>0</v>
          </cell>
          <cell r="P836">
            <v>0.31</v>
          </cell>
          <cell r="Q836">
            <v>1.54</v>
          </cell>
          <cell r="R836">
            <v>0</v>
          </cell>
          <cell r="S836">
            <v>2.16</v>
          </cell>
          <cell r="T836">
            <v>1</v>
          </cell>
          <cell r="U836">
            <v>92</v>
          </cell>
          <cell r="V836">
            <v>0</v>
          </cell>
          <cell r="W836">
            <v>0</v>
          </cell>
          <cell r="X836">
            <v>0</v>
          </cell>
        </row>
        <row r="837">
          <cell r="A837" t="str">
            <v>1205200</v>
          </cell>
          <cell r="B837">
            <v>1</v>
          </cell>
          <cell r="C837" t="str">
            <v>Tenancy walling 24 m x 2.4m high with 4</v>
          </cell>
          <cell r="D837" t="str">
            <v>54</v>
          </cell>
          <cell r="E837" t="str">
            <v>BASPAR</v>
          </cell>
          <cell r="F837" t="str">
            <v>BAS</v>
          </cell>
          <cell r="G837">
            <v>38820</v>
          </cell>
          <cell r="H837" t="str">
            <v>Active</v>
          </cell>
          <cell r="I837">
            <v>1</v>
          </cell>
          <cell r="J837">
            <v>39344</v>
          </cell>
          <cell r="K837" t="str">
            <v>C</v>
          </cell>
          <cell r="L837" t="str">
            <v>SA</v>
          </cell>
          <cell r="M837" t="str">
            <v>0002</v>
          </cell>
          <cell r="N837">
            <v>184.98</v>
          </cell>
          <cell r="O837">
            <v>0</v>
          </cell>
          <cell r="P837">
            <v>37.24</v>
          </cell>
          <cell r="Q837">
            <v>184.98</v>
          </cell>
          <cell r="R837">
            <v>0</v>
          </cell>
          <cell r="S837">
            <v>261.51</v>
          </cell>
          <cell r="T837">
            <v>1</v>
          </cell>
          <cell r="U837">
            <v>92</v>
          </cell>
          <cell r="V837">
            <v>0</v>
          </cell>
          <cell r="W837">
            <v>0</v>
          </cell>
          <cell r="X837">
            <v>0</v>
          </cell>
        </row>
        <row r="838">
          <cell r="A838" t="str">
            <v>1205300</v>
          </cell>
          <cell r="B838">
            <v>1</v>
          </cell>
          <cell r="C838" t="str">
            <v>Approx 78 sq. metres ceiling tiles with</v>
          </cell>
          <cell r="D838" t="str">
            <v>54</v>
          </cell>
          <cell r="E838" t="str">
            <v>BASSUS</v>
          </cell>
          <cell r="F838" t="str">
            <v>BAS</v>
          </cell>
          <cell r="G838">
            <v>38820</v>
          </cell>
          <cell r="H838" t="str">
            <v>Active</v>
          </cell>
          <cell r="I838">
            <v>1</v>
          </cell>
          <cell r="J838">
            <v>39344</v>
          </cell>
          <cell r="K838" t="str">
            <v>C</v>
          </cell>
          <cell r="L838" t="str">
            <v>SA</v>
          </cell>
          <cell r="M838" t="str">
            <v>0002</v>
          </cell>
          <cell r="N838">
            <v>181.48</v>
          </cell>
          <cell r="O838">
            <v>0</v>
          </cell>
          <cell r="P838">
            <v>36.53</v>
          </cell>
          <cell r="Q838">
            <v>181.48</v>
          </cell>
          <cell r="R838">
            <v>0</v>
          </cell>
          <cell r="S838">
            <v>256.58999999999997</v>
          </cell>
          <cell r="T838">
            <v>1</v>
          </cell>
          <cell r="U838">
            <v>92</v>
          </cell>
          <cell r="V838">
            <v>0</v>
          </cell>
          <cell r="W838">
            <v>0</v>
          </cell>
          <cell r="X838">
            <v>0</v>
          </cell>
        </row>
        <row r="839">
          <cell r="A839" t="str">
            <v>1205400</v>
          </cell>
          <cell r="B839">
            <v>1</v>
          </cell>
          <cell r="C839" t="str">
            <v>Approx 78 sq. metres carpet</v>
          </cell>
          <cell r="D839" t="str">
            <v>54</v>
          </cell>
          <cell r="E839" t="str">
            <v>BASFLO</v>
          </cell>
          <cell r="F839" t="str">
            <v>BAS</v>
          </cell>
          <cell r="G839">
            <v>38820</v>
          </cell>
          <cell r="H839" t="str">
            <v>Active</v>
          </cell>
          <cell r="I839">
            <v>1</v>
          </cell>
          <cell r="J839">
            <v>39344</v>
          </cell>
          <cell r="K839" t="str">
            <v>C</v>
          </cell>
          <cell r="L839" t="str">
            <v>SA</v>
          </cell>
          <cell r="M839" t="str">
            <v>0002</v>
          </cell>
          <cell r="N839">
            <v>255.17</v>
          </cell>
          <cell r="O839">
            <v>0</v>
          </cell>
          <cell r="P839">
            <v>51.37</v>
          </cell>
          <cell r="Q839">
            <v>255.17</v>
          </cell>
          <cell r="R839">
            <v>0</v>
          </cell>
          <cell r="S839">
            <v>360.78</v>
          </cell>
          <cell r="T839">
            <v>1</v>
          </cell>
          <cell r="U839">
            <v>92</v>
          </cell>
          <cell r="V839">
            <v>0</v>
          </cell>
          <cell r="W839">
            <v>0</v>
          </cell>
          <cell r="X839">
            <v>0</v>
          </cell>
        </row>
        <row r="840">
          <cell r="A840" t="str">
            <v>1205600</v>
          </cell>
          <cell r="B840">
            <v>1</v>
          </cell>
          <cell r="C840" t="str">
            <v>7 heat detectors</v>
          </cell>
          <cell r="D840" t="str">
            <v>54</v>
          </cell>
          <cell r="E840" t="str">
            <v>BASSIG</v>
          </cell>
          <cell r="F840" t="str">
            <v>BAS</v>
          </cell>
          <cell r="G840">
            <v>38820</v>
          </cell>
          <cell r="H840" t="str">
            <v>Active</v>
          </cell>
          <cell r="I840">
            <v>1</v>
          </cell>
          <cell r="J840">
            <v>39344</v>
          </cell>
          <cell r="K840" t="str">
            <v>C</v>
          </cell>
          <cell r="L840" t="str">
            <v>SA</v>
          </cell>
          <cell r="M840" t="str">
            <v>0002</v>
          </cell>
          <cell r="N840">
            <v>43.4</v>
          </cell>
          <cell r="O840">
            <v>0</v>
          </cell>
          <cell r="P840">
            <v>8.74</v>
          </cell>
          <cell r="Q840">
            <v>43.4</v>
          </cell>
          <cell r="R840">
            <v>0</v>
          </cell>
          <cell r="S840">
            <v>61.35</v>
          </cell>
          <cell r="T840">
            <v>1</v>
          </cell>
          <cell r="U840">
            <v>92</v>
          </cell>
          <cell r="V840">
            <v>0</v>
          </cell>
          <cell r="W840">
            <v>0</v>
          </cell>
          <cell r="X840">
            <v>0</v>
          </cell>
        </row>
        <row r="841">
          <cell r="A841" t="str">
            <v>1205700</v>
          </cell>
          <cell r="B841">
            <v>1</v>
          </cell>
          <cell r="C841" t="str">
            <v>Approx 204 sq. metres ceiling tiles with</v>
          </cell>
          <cell r="D841" t="str">
            <v>54</v>
          </cell>
          <cell r="E841" t="str">
            <v>BASSUS</v>
          </cell>
          <cell r="F841" t="str">
            <v>BAS</v>
          </cell>
          <cell r="G841">
            <v>38820</v>
          </cell>
          <cell r="H841" t="str">
            <v>Active</v>
          </cell>
          <cell r="I841">
            <v>1</v>
          </cell>
          <cell r="J841">
            <v>39344</v>
          </cell>
          <cell r="K841" t="str">
            <v>C</v>
          </cell>
          <cell r="L841" t="str">
            <v>SA</v>
          </cell>
          <cell r="M841" t="str">
            <v>0002</v>
          </cell>
          <cell r="N841">
            <v>2228.06</v>
          </cell>
          <cell r="O841">
            <v>0</v>
          </cell>
          <cell r="P841">
            <v>448.53</v>
          </cell>
          <cell r="Q841">
            <v>2228.06</v>
          </cell>
          <cell r="R841">
            <v>0</v>
          </cell>
          <cell r="S841">
            <v>3150.04</v>
          </cell>
          <cell r="T841">
            <v>1</v>
          </cell>
          <cell r="U841">
            <v>92</v>
          </cell>
          <cell r="V841">
            <v>0</v>
          </cell>
          <cell r="W841">
            <v>0</v>
          </cell>
          <cell r="X841">
            <v>0</v>
          </cell>
        </row>
        <row r="842">
          <cell r="A842" t="str">
            <v>1205800</v>
          </cell>
          <cell r="B842">
            <v>1</v>
          </cell>
          <cell r="C842" t="str">
            <v>Tenancy walling 84m x 2.4m high with 12</v>
          </cell>
          <cell r="D842" t="str">
            <v>54</v>
          </cell>
          <cell r="E842" t="str">
            <v>BASPAR</v>
          </cell>
          <cell r="F842" t="str">
            <v>BAS</v>
          </cell>
          <cell r="G842">
            <v>38820</v>
          </cell>
          <cell r="H842" t="str">
            <v>Active</v>
          </cell>
          <cell r="I842">
            <v>1</v>
          </cell>
          <cell r="J842">
            <v>39344</v>
          </cell>
          <cell r="K842" t="str">
            <v>C</v>
          </cell>
          <cell r="L842" t="str">
            <v>SA</v>
          </cell>
          <cell r="M842" t="str">
            <v>0002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R842">
            <v>0</v>
          </cell>
          <cell r="S842">
            <v>0</v>
          </cell>
          <cell r="T842">
            <v>14</v>
          </cell>
          <cell r="U842">
            <v>0</v>
          </cell>
          <cell r="V842">
            <v>14</v>
          </cell>
          <cell r="W842">
            <v>0</v>
          </cell>
          <cell r="X842">
            <v>0</v>
          </cell>
        </row>
        <row r="843">
          <cell r="A843" t="str">
            <v>1205900</v>
          </cell>
          <cell r="B843">
            <v>1</v>
          </cell>
          <cell r="C843" t="str">
            <v>Approx 204 sq. metres carpet</v>
          </cell>
          <cell r="D843" t="str">
            <v>54</v>
          </cell>
          <cell r="E843" t="str">
            <v>BASFLO</v>
          </cell>
          <cell r="F843" t="str">
            <v>BAS</v>
          </cell>
          <cell r="G843">
            <v>38820</v>
          </cell>
          <cell r="H843" t="str">
            <v>Active</v>
          </cell>
          <cell r="I843">
            <v>1</v>
          </cell>
          <cell r="J843">
            <v>39344</v>
          </cell>
          <cell r="K843" t="str">
            <v>C</v>
          </cell>
          <cell r="L843" t="str">
            <v>SA</v>
          </cell>
          <cell r="M843" t="str">
            <v>0002</v>
          </cell>
          <cell r="N843">
            <v>293.36</v>
          </cell>
          <cell r="O843">
            <v>0</v>
          </cell>
          <cell r="P843">
            <v>59.06</v>
          </cell>
          <cell r="Q843">
            <v>293.36</v>
          </cell>
          <cell r="R843">
            <v>0</v>
          </cell>
          <cell r="S843">
            <v>414.77</v>
          </cell>
          <cell r="T843">
            <v>1</v>
          </cell>
          <cell r="U843">
            <v>92</v>
          </cell>
          <cell r="V843">
            <v>0</v>
          </cell>
          <cell r="W843">
            <v>0</v>
          </cell>
          <cell r="X843">
            <v>0</v>
          </cell>
        </row>
        <row r="844">
          <cell r="A844" t="str">
            <v>1206100</v>
          </cell>
          <cell r="B844">
            <v>1</v>
          </cell>
          <cell r="C844" t="str">
            <v>Fire bell</v>
          </cell>
          <cell r="D844" t="str">
            <v>54</v>
          </cell>
          <cell r="E844" t="str">
            <v>BASSUN</v>
          </cell>
          <cell r="F844" t="str">
            <v>BAS</v>
          </cell>
          <cell r="G844">
            <v>38820</v>
          </cell>
          <cell r="H844" t="str">
            <v>Active</v>
          </cell>
          <cell r="I844">
            <v>1</v>
          </cell>
          <cell r="J844">
            <v>39344</v>
          </cell>
          <cell r="K844" t="str">
            <v>C</v>
          </cell>
          <cell r="L844" t="str">
            <v>SA</v>
          </cell>
          <cell r="M844" t="str">
            <v>0002</v>
          </cell>
          <cell r="N844">
            <v>3.08</v>
          </cell>
          <cell r="O844">
            <v>0</v>
          </cell>
          <cell r="P844">
            <v>0.62</v>
          </cell>
          <cell r="Q844">
            <v>3.08</v>
          </cell>
          <cell r="R844">
            <v>0</v>
          </cell>
          <cell r="S844">
            <v>4.3499999999999996</v>
          </cell>
          <cell r="T844">
            <v>1</v>
          </cell>
          <cell r="U844">
            <v>92</v>
          </cell>
          <cell r="V844">
            <v>0</v>
          </cell>
          <cell r="W844">
            <v>0</v>
          </cell>
          <cell r="X844">
            <v>0</v>
          </cell>
        </row>
        <row r="845">
          <cell r="A845" t="str">
            <v>1206200</v>
          </cell>
          <cell r="B845">
            <v>1</v>
          </cell>
          <cell r="C845" t="str">
            <v>14 heat detectors</v>
          </cell>
          <cell r="D845" t="str">
            <v>54</v>
          </cell>
          <cell r="E845" t="str">
            <v>BASSIG</v>
          </cell>
          <cell r="F845" t="str">
            <v>BAS</v>
          </cell>
          <cell r="G845">
            <v>38820</v>
          </cell>
          <cell r="H845" t="str">
            <v>Active</v>
          </cell>
          <cell r="I845">
            <v>1</v>
          </cell>
          <cell r="J845">
            <v>39344</v>
          </cell>
          <cell r="K845" t="str">
            <v>C</v>
          </cell>
          <cell r="L845" t="str">
            <v>SA</v>
          </cell>
          <cell r="M845" t="str">
            <v>0002</v>
          </cell>
          <cell r="N845">
            <v>91.39</v>
          </cell>
          <cell r="O845">
            <v>0</v>
          </cell>
          <cell r="P845">
            <v>18.399999999999999</v>
          </cell>
          <cell r="Q845">
            <v>91.39</v>
          </cell>
          <cell r="R845">
            <v>0</v>
          </cell>
          <cell r="S845">
            <v>129.21</v>
          </cell>
          <cell r="T845">
            <v>1</v>
          </cell>
          <cell r="U845">
            <v>92</v>
          </cell>
          <cell r="V845">
            <v>0</v>
          </cell>
          <cell r="W845">
            <v>0</v>
          </cell>
          <cell r="X845">
            <v>0</v>
          </cell>
        </row>
        <row r="846">
          <cell r="A846" t="str">
            <v>1206300</v>
          </cell>
          <cell r="B846">
            <v>1</v>
          </cell>
          <cell r="C846" t="str">
            <v>Autex Flooring &amp; Office Alterations</v>
          </cell>
          <cell r="D846" t="str">
            <v>54</v>
          </cell>
          <cell r="E846" t="str">
            <v>BASFLO</v>
          </cell>
          <cell r="F846" t="str">
            <v>BAS</v>
          </cell>
          <cell r="G846">
            <v>38820</v>
          </cell>
          <cell r="H846" t="str">
            <v>Active</v>
          </cell>
          <cell r="I846">
            <v>1</v>
          </cell>
          <cell r="J846">
            <v>39343</v>
          </cell>
          <cell r="K846" t="str">
            <v>I</v>
          </cell>
          <cell r="L846" t="str">
            <v>WA</v>
          </cell>
          <cell r="M846" t="str">
            <v>0001</v>
          </cell>
          <cell r="N846">
            <v>19765.919999999998</v>
          </cell>
          <cell r="O846">
            <v>0</v>
          </cell>
          <cell r="P846">
            <v>0</v>
          </cell>
          <cell r="Q846">
            <v>0</v>
          </cell>
          <cell r="R846">
            <v>19765.919999999998</v>
          </cell>
          <cell r="S846">
            <v>0</v>
          </cell>
          <cell r="T846">
            <v>16</v>
          </cell>
          <cell r="U846">
            <v>92</v>
          </cell>
          <cell r="V846">
            <v>16</v>
          </cell>
          <cell r="W846">
            <v>92</v>
          </cell>
          <cell r="X846">
            <v>0</v>
          </cell>
        </row>
        <row r="847">
          <cell r="A847" t="str">
            <v>1206400</v>
          </cell>
          <cell r="B847">
            <v>1</v>
          </cell>
          <cell r="C847" t="str">
            <v>Partitions</v>
          </cell>
          <cell r="D847" t="str">
            <v>54</v>
          </cell>
          <cell r="E847" t="str">
            <v>BASPAR</v>
          </cell>
          <cell r="F847" t="str">
            <v>BAS</v>
          </cell>
          <cell r="G847">
            <v>38820</v>
          </cell>
          <cell r="H847" t="str">
            <v>Active</v>
          </cell>
          <cell r="I847">
            <v>1</v>
          </cell>
          <cell r="J847">
            <v>39343</v>
          </cell>
          <cell r="K847" t="str">
            <v>I</v>
          </cell>
          <cell r="L847" t="str">
            <v>WA</v>
          </cell>
          <cell r="M847" t="str">
            <v>0001</v>
          </cell>
          <cell r="N847">
            <v>6427.58</v>
          </cell>
          <cell r="O847">
            <v>0</v>
          </cell>
          <cell r="P847">
            <v>0</v>
          </cell>
          <cell r="Q847">
            <v>0</v>
          </cell>
          <cell r="R847">
            <v>6427.58</v>
          </cell>
          <cell r="S847">
            <v>0</v>
          </cell>
          <cell r="T847">
            <v>7</v>
          </cell>
          <cell r="U847">
            <v>92</v>
          </cell>
          <cell r="V847">
            <v>7</v>
          </cell>
          <cell r="W847">
            <v>92</v>
          </cell>
          <cell r="X847">
            <v>0</v>
          </cell>
        </row>
        <row r="848">
          <cell r="A848" t="str">
            <v>1206500</v>
          </cell>
          <cell r="B848">
            <v>1</v>
          </cell>
          <cell r="C848" t="str">
            <v>Fire protection</v>
          </cell>
          <cell r="D848" t="str">
            <v>54</v>
          </cell>
          <cell r="E848" t="str">
            <v>BASSUN</v>
          </cell>
          <cell r="F848" t="str">
            <v>BAS</v>
          </cell>
          <cell r="G848">
            <v>38820</v>
          </cell>
          <cell r="H848" t="str">
            <v>Active</v>
          </cell>
          <cell r="I848">
            <v>1</v>
          </cell>
          <cell r="J848">
            <v>39343</v>
          </cell>
          <cell r="K848" t="str">
            <v>I</v>
          </cell>
          <cell r="L848" t="str">
            <v>WA</v>
          </cell>
          <cell r="M848" t="str">
            <v>0001</v>
          </cell>
          <cell r="N848">
            <v>2296.19</v>
          </cell>
          <cell r="O848">
            <v>0</v>
          </cell>
          <cell r="P848">
            <v>0</v>
          </cell>
          <cell r="Q848">
            <v>0</v>
          </cell>
          <cell r="R848">
            <v>2296.19</v>
          </cell>
          <cell r="S848">
            <v>0</v>
          </cell>
          <cell r="T848">
            <v>7</v>
          </cell>
          <cell r="U848">
            <v>92</v>
          </cell>
          <cell r="V848">
            <v>7</v>
          </cell>
          <cell r="W848">
            <v>92</v>
          </cell>
          <cell r="X848">
            <v>0</v>
          </cell>
        </row>
        <row r="849">
          <cell r="A849" t="str">
            <v>1206600</v>
          </cell>
          <cell r="B849">
            <v>1</v>
          </cell>
          <cell r="C849" t="str">
            <v>Tenancy walling</v>
          </cell>
          <cell r="D849" t="str">
            <v>56</v>
          </cell>
          <cell r="E849" t="str">
            <v>BASPAR</v>
          </cell>
          <cell r="F849" t="str">
            <v>BAS</v>
          </cell>
          <cell r="G849">
            <v>38820</v>
          </cell>
          <cell r="H849" t="str">
            <v>Active</v>
          </cell>
          <cell r="I849">
            <v>1</v>
          </cell>
          <cell r="J849">
            <v>39344</v>
          </cell>
          <cell r="K849" t="str">
            <v>C</v>
          </cell>
          <cell r="L849" t="str">
            <v>SA</v>
          </cell>
          <cell r="M849" t="str">
            <v>0002</v>
          </cell>
          <cell r="N849">
            <v>723.24</v>
          </cell>
          <cell r="O849">
            <v>0</v>
          </cell>
          <cell r="P849">
            <v>145.6</v>
          </cell>
          <cell r="Q849">
            <v>723.24</v>
          </cell>
          <cell r="R849">
            <v>0</v>
          </cell>
          <cell r="S849">
            <v>1022.52</v>
          </cell>
          <cell r="T849">
            <v>1</v>
          </cell>
          <cell r="U849">
            <v>92</v>
          </cell>
          <cell r="V849">
            <v>0</v>
          </cell>
          <cell r="W849">
            <v>0</v>
          </cell>
          <cell r="X849">
            <v>0</v>
          </cell>
        </row>
        <row r="850">
          <cell r="A850" t="str">
            <v>1206700</v>
          </cell>
          <cell r="B850">
            <v>1</v>
          </cell>
          <cell r="C850" t="str">
            <v>Wiring</v>
          </cell>
          <cell r="D850" t="str">
            <v>56</v>
          </cell>
          <cell r="E850" t="str">
            <v>BASSUN</v>
          </cell>
          <cell r="F850" t="str">
            <v>BAS</v>
          </cell>
          <cell r="G850">
            <v>38820</v>
          </cell>
          <cell r="H850" t="str">
            <v>Active</v>
          </cell>
          <cell r="I850">
            <v>1</v>
          </cell>
          <cell r="J850">
            <v>39344</v>
          </cell>
          <cell r="K850" t="str">
            <v>C</v>
          </cell>
          <cell r="L850" t="str">
            <v>SA</v>
          </cell>
          <cell r="M850" t="str">
            <v>0002</v>
          </cell>
          <cell r="N850">
            <v>66.569999999999993</v>
          </cell>
          <cell r="O850">
            <v>0</v>
          </cell>
          <cell r="P850">
            <v>13.4</v>
          </cell>
          <cell r="Q850">
            <v>66.569999999999993</v>
          </cell>
          <cell r="R850">
            <v>0</v>
          </cell>
          <cell r="S850">
            <v>94.1</v>
          </cell>
          <cell r="T850">
            <v>1</v>
          </cell>
          <cell r="U850">
            <v>92</v>
          </cell>
          <cell r="V850">
            <v>0</v>
          </cell>
          <cell r="W850">
            <v>0</v>
          </cell>
          <cell r="X850">
            <v>0</v>
          </cell>
        </row>
        <row r="851">
          <cell r="A851" t="str">
            <v>1206800</v>
          </cell>
          <cell r="B851">
            <v>1</v>
          </cell>
          <cell r="C851" t="str">
            <v>Canopy</v>
          </cell>
          <cell r="D851" t="str">
            <v>56</v>
          </cell>
          <cell r="E851" t="str">
            <v>BASSUN</v>
          </cell>
          <cell r="F851" t="str">
            <v>BAS</v>
          </cell>
          <cell r="G851">
            <v>38820</v>
          </cell>
          <cell r="H851" t="str">
            <v>Active</v>
          </cell>
          <cell r="I851">
            <v>1</v>
          </cell>
          <cell r="J851">
            <v>39344</v>
          </cell>
          <cell r="K851" t="str">
            <v>C</v>
          </cell>
          <cell r="L851" t="str">
            <v>SA</v>
          </cell>
          <cell r="M851" t="str">
            <v>0002</v>
          </cell>
          <cell r="N851">
            <v>1049.1199999999999</v>
          </cell>
          <cell r="O851">
            <v>0</v>
          </cell>
          <cell r="P851">
            <v>211.2</v>
          </cell>
          <cell r="Q851">
            <v>1049.1199999999999</v>
          </cell>
          <cell r="R851">
            <v>0</v>
          </cell>
          <cell r="S851">
            <v>1483.24</v>
          </cell>
          <cell r="T851">
            <v>1</v>
          </cell>
          <cell r="U851">
            <v>92</v>
          </cell>
          <cell r="V851">
            <v>0</v>
          </cell>
          <cell r="W851">
            <v>0</v>
          </cell>
          <cell r="X851">
            <v>0</v>
          </cell>
        </row>
        <row r="852">
          <cell r="A852" t="str">
            <v>1206900</v>
          </cell>
          <cell r="B852">
            <v>1</v>
          </cell>
          <cell r="C852" t="str">
            <v>Plumbing</v>
          </cell>
          <cell r="D852" t="str">
            <v>56</v>
          </cell>
          <cell r="E852" t="str">
            <v>BASSUN</v>
          </cell>
          <cell r="F852" t="str">
            <v>BAS</v>
          </cell>
          <cell r="G852">
            <v>38820</v>
          </cell>
          <cell r="H852" t="str">
            <v>Active</v>
          </cell>
          <cell r="I852">
            <v>1</v>
          </cell>
          <cell r="J852">
            <v>39344</v>
          </cell>
          <cell r="K852" t="str">
            <v>C</v>
          </cell>
          <cell r="L852" t="str">
            <v>SA</v>
          </cell>
          <cell r="M852" t="str">
            <v>0002</v>
          </cell>
          <cell r="N852">
            <v>469.37</v>
          </cell>
          <cell r="O852">
            <v>0</v>
          </cell>
          <cell r="P852">
            <v>94.49</v>
          </cell>
          <cell r="Q852">
            <v>469.37</v>
          </cell>
          <cell r="R852">
            <v>0</v>
          </cell>
          <cell r="S852">
            <v>663.62</v>
          </cell>
          <cell r="T852">
            <v>1</v>
          </cell>
          <cell r="U852">
            <v>92</v>
          </cell>
          <cell r="V852">
            <v>0</v>
          </cell>
          <cell r="W852">
            <v>0</v>
          </cell>
          <cell r="X852">
            <v>0</v>
          </cell>
        </row>
        <row r="853">
          <cell r="A853" t="str">
            <v>1211500</v>
          </cell>
          <cell r="B853">
            <v>1</v>
          </cell>
          <cell r="C853" t="str">
            <v>Partitions PABX</v>
          </cell>
          <cell r="D853" t="str">
            <v>34</v>
          </cell>
          <cell r="E853" t="str">
            <v>BASPAR</v>
          </cell>
          <cell r="F853" t="str">
            <v>BAS</v>
          </cell>
          <cell r="G853">
            <v>38820</v>
          </cell>
          <cell r="H853" t="str">
            <v>Active</v>
          </cell>
          <cell r="I853">
            <v>1</v>
          </cell>
          <cell r="J853">
            <v>39344</v>
          </cell>
          <cell r="K853" t="str">
            <v>TCOM</v>
          </cell>
          <cell r="L853" t="str">
            <v>TN</v>
          </cell>
          <cell r="M853" t="str">
            <v>0036</v>
          </cell>
          <cell r="N853">
            <v>43840.18</v>
          </cell>
          <cell r="O853">
            <v>421.3</v>
          </cell>
          <cell r="P853">
            <v>5055.82</v>
          </cell>
          <cell r="Q853">
            <v>10111.64</v>
          </cell>
          <cell r="R853">
            <v>33728.54</v>
          </cell>
          <cell r="S853">
            <v>19951.86</v>
          </cell>
          <cell r="T853">
            <v>8</v>
          </cell>
          <cell r="U853">
            <v>245</v>
          </cell>
          <cell r="V853">
            <v>6</v>
          </cell>
          <cell r="W853">
            <v>245</v>
          </cell>
          <cell r="X853">
            <v>0</v>
          </cell>
        </row>
        <row r="854">
          <cell r="A854" t="str">
            <v>1212000</v>
          </cell>
          <cell r="B854">
            <v>1</v>
          </cell>
          <cell r="C854" t="str">
            <v>8 sprinklers</v>
          </cell>
          <cell r="D854" t="str">
            <v>34</v>
          </cell>
          <cell r="E854" t="str">
            <v>BASSPR</v>
          </cell>
          <cell r="F854" t="str">
            <v>BAS</v>
          </cell>
          <cell r="G854">
            <v>38820</v>
          </cell>
          <cell r="H854" t="str">
            <v>Active</v>
          </cell>
          <cell r="I854">
            <v>1</v>
          </cell>
          <cell r="J854">
            <v>39344</v>
          </cell>
          <cell r="K854" t="str">
            <v>TCOM</v>
          </cell>
          <cell r="L854" t="str">
            <v>TN</v>
          </cell>
          <cell r="M854" t="str">
            <v>0036</v>
          </cell>
          <cell r="N854">
            <v>310.56</v>
          </cell>
          <cell r="O854">
            <v>7.94</v>
          </cell>
          <cell r="P854">
            <v>95.5</v>
          </cell>
          <cell r="Q854">
            <v>191</v>
          </cell>
          <cell r="R854">
            <v>119.56</v>
          </cell>
          <cell r="S854">
            <v>185.27</v>
          </cell>
          <cell r="T854">
            <v>3</v>
          </cell>
          <cell r="U854">
            <v>92</v>
          </cell>
          <cell r="V854">
            <v>1</v>
          </cell>
          <cell r="W854">
            <v>92</v>
          </cell>
          <cell r="X854">
            <v>0</v>
          </cell>
        </row>
        <row r="855">
          <cell r="A855" t="str">
            <v>1212200</v>
          </cell>
          <cell r="B855">
            <v>1</v>
          </cell>
          <cell r="C855" t="str">
            <v>Approx 72 sq. metres suspended ceiling w</v>
          </cell>
          <cell r="D855" t="str">
            <v>34</v>
          </cell>
          <cell r="E855" t="str">
            <v>BASSUS</v>
          </cell>
          <cell r="F855" t="str">
            <v>BAS</v>
          </cell>
          <cell r="G855">
            <v>38820</v>
          </cell>
          <cell r="H855" t="str">
            <v>Active</v>
          </cell>
          <cell r="I855">
            <v>1</v>
          </cell>
          <cell r="J855">
            <v>39344</v>
          </cell>
          <cell r="K855" t="str">
            <v>TCOM</v>
          </cell>
          <cell r="L855" t="str">
            <v>TN</v>
          </cell>
          <cell r="M855" t="str">
            <v>0036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R855">
            <v>0</v>
          </cell>
          <cell r="S855">
            <v>0</v>
          </cell>
          <cell r="T855">
            <v>0</v>
          </cell>
          <cell r="U855">
            <v>0</v>
          </cell>
          <cell r="V855">
            <v>0</v>
          </cell>
          <cell r="W855">
            <v>0</v>
          </cell>
          <cell r="X855">
            <v>0</v>
          </cell>
        </row>
        <row r="856">
          <cell r="A856" t="str">
            <v>1212300</v>
          </cell>
          <cell r="B856">
            <v>1</v>
          </cell>
          <cell r="C856" t="str">
            <v>Sink bench and water heater</v>
          </cell>
          <cell r="D856" t="str">
            <v>34</v>
          </cell>
          <cell r="E856" t="str">
            <v>BASFIT</v>
          </cell>
          <cell r="F856" t="str">
            <v>BAS</v>
          </cell>
          <cell r="G856">
            <v>38820</v>
          </cell>
          <cell r="H856" t="str">
            <v>Active</v>
          </cell>
          <cell r="I856">
            <v>1</v>
          </cell>
          <cell r="J856">
            <v>39344</v>
          </cell>
          <cell r="K856" t="str">
            <v>TCOM</v>
          </cell>
          <cell r="L856" t="str">
            <v>TN</v>
          </cell>
          <cell r="M856" t="str">
            <v>0036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R856">
            <v>0</v>
          </cell>
          <cell r="S856">
            <v>0</v>
          </cell>
          <cell r="T856">
            <v>0</v>
          </cell>
          <cell r="U856">
            <v>0</v>
          </cell>
          <cell r="V856">
            <v>0</v>
          </cell>
          <cell r="W856">
            <v>0</v>
          </cell>
          <cell r="X856">
            <v>0</v>
          </cell>
        </row>
        <row r="857">
          <cell r="A857" t="str">
            <v>1212400</v>
          </cell>
          <cell r="B857">
            <v>1</v>
          </cell>
          <cell r="C857" t="str">
            <v>Approx 72 sq. metres carpet</v>
          </cell>
          <cell r="D857" t="str">
            <v>34</v>
          </cell>
          <cell r="E857" t="str">
            <v>BASFLO</v>
          </cell>
          <cell r="F857" t="str">
            <v>BAS</v>
          </cell>
          <cell r="G857">
            <v>38820</v>
          </cell>
          <cell r="H857" t="str">
            <v>Active</v>
          </cell>
          <cell r="I857">
            <v>1</v>
          </cell>
          <cell r="J857">
            <v>39344</v>
          </cell>
          <cell r="K857" t="str">
            <v>TCOM</v>
          </cell>
          <cell r="L857" t="str">
            <v>TN</v>
          </cell>
          <cell r="M857" t="str">
            <v>0036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R857">
            <v>0</v>
          </cell>
          <cell r="S857">
            <v>0</v>
          </cell>
          <cell r="T857">
            <v>0</v>
          </cell>
          <cell r="U857">
            <v>0</v>
          </cell>
          <cell r="V857">
            <v>0</v>
          </cell>
          <cell r="W857">
            <v>0</v>
          </cell>
          <cell r="X857">
            <v>0</v>
          </cell>
        </row>
        <row r="858">
          <cell r="A858" t="str">
            <v>1212500</v>
          </cell>
          <cell r="B858">
            <v>1</v>
          </cell>
          <cell r="C858" t="str">
            <v>107 sprinklers</v>
          </cell>
          <cell r="D858" t="str">
            <v>34</v>
          </cell>
          <cell r="E858" t="str">
            <v>BASSPR</v>
          </cell>
          <cell r="F858" t="str">
            <v>BAS</v>
          </cell>
          <cell r="G858">
            <v>38820</v>
          </cell>
          <cell r="H858" t="str">
            <v>Active</v>
          </cell>
          <cell r="I858">
            <v>1</v>
          </cell>
          <cell r="J858">
            <v>39344</v>
          </cell>
          <cell r="K858" t="str">
            <v>TCOM</v>
          </cell>
          <cell r="L858" t="str">
            <v>TN</v>
          </cell>
          <cell r="M858" t="str">
            <v>0036</v>
          </cell>
          <cell r="N858">
            <v>10772.96</v>
          </cell>
          <cell r="O858">
            <v>108.8</v>
          </cell>
          <cell r="P858">
            <v>1305.49</v>
          </cell>
          <cell r="Q858">
            <v>2610.98</v>
          </cell>
          <cell r="R858">
            <v>8161.98</v>
          </cell>
          <cell r="S858">
            <v>4949.2700000000004</v>
          </cell>
          <cell r="T858">
            <v>8</v>
          </cell>
          <cell r="U858">
            <v>92</v>
          </cell>
          <cell r="V858">
            <v>6</v>
          </cell>
          <cell r="W858">
            <v>92</v>
          </cell>
          <cell r="X858">
            <v>0</v>
          </cell>
        </row>
        <row r="859">
          <cell r="A859" t="str">
            <v>1213100</v>
          </cell>
          <cell r="B859">
            <v>1</v>
          </cell>
          <cell r="C859" t="str">
            <v>2 fluorescent lights</v>
          </cell>
          <cell r="D859" t="str">
            <v>34</v>
          </cell>
          <cell r="E859" t="str">
            <v>BASLIG</v>
          </cell>
          <cell r="F859" t="str">
            <v>BAS</v>
          </cell>
          <cell r="G859">
            <v>38820</v>
          </cell>
          <cell r="H859" t="str">
            <v>Active</v>
          </cell>
          <cell r="I859">
            <v>1</v>
          </cell>
          <cell r="J859">
            <v>39344</v>
          </cell>
          <cell r="K859" t="str">
            <v>TCOM</v>
          </cell>
          <cell r="L859" t="str">
            <v>TN</v>
          </cell>
          <cell r="M859" t="str">
            <v>0036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R859">
            <v>0</v>
          </cell>
          <cell r="S859">
            <v>7.29</v>
          </cell>
          <cell r="T859">
            <v>0</v>
          </cell>
          <cell r="U859">
            <v>0</v>
          </cell>
          <cell r="V859">
            <v>0</v>
          </cell>
          <cell r="W859">
            <v>0</v>
          </cell>
          <cell r="X859">
            <v>0</v>
          </cell>
        </row>
        <row r="860">
          <cell r="A860" t="str">
            <v>1213200</v>
          </cell>
          <cell r="B860">
            <v>1</v>
          </cell>
          <cell r="C860" t="str">
            <v>4 sprinklers</v>
          </cell>
          <cell r="D860" t="str">
            <v>34</v>
          </cell>
          <cell r="E860" t="str">
            <v>BASSPR</v>
          </cell>
          <cell r="F860" t="str">
            <v>BAS</v>
          </cell>
          <cell r="G860">
            <v>38820</v>
          </cell>
          <cell r="H860" t="str">
            <v>Active</v>
          </cell>
          <cell r="I860">
            <v>1</v>
          </cell>
          <cell r="J860">
            <v>39344</v>
          </cell>
          <cell r="K860" t="str">
            <v>TCOM</v>
          </cell>
          <cell r="L860" t="str">
            <v>TN</v>
          </cell>
          <cell r="M860" t="str">
            <v>0036</v>
          </cell>
          <cell r="N860">
            <v>411.55</v>
          </cell>
          <cell r="O860">
            <v>4.1100000000000003</v>
          </cell>
          <cell r="P860">
            <v>49.87</v>
          </cell>
          <cell r="Q860">
            <v>99.74</v>
          </cell>
          <cell r="R860">
            <v>311.81</v>
          </cell>
          <cell r="S860">
            <v>189.07</v>
          </cell>
          <cell r="T860">
            <v>8</v>
          </cell>
          <cell r="U860">
            <v>92</v>
          </cell>
          <cell r="V860">
            <v>6</v>
          </cell>
          <cell r="W860">
            <v>92</v>
          </cell>
          <cell r="X860">
            <v>0</v>
          </cell>
        </row>
        <row r="861">
          <cell r="A861" t="str">
            <v>1213400</v>
          </cell>
          <cell r="B861">
            <v>1</v>
          </cell>
          <cell r="C861" t="str">
            <v>Approx 36 sq. metres suspended ceiling w</v>
          </cell>
          <cell r="D861" t="str">
            <v>34</v>
          </cell>
          <cell r="E861" t="str">
            <v>BASSUS</v>
          </cell>
          <cell r="F861" t="str">
            <v>BAS</v>
          </cell>
          <cell r="G861">
            <v>38820</v>
          </cell>
          <cell r="H861" t="str">
            <v>Active</v>
          </cell>
          <cell r="I861">
            <v>1</v>
          </cell>
          <cell r="J861">
            <v>39344</v>
          </cell>
          <cell r="K861" t="str">
            <v>TCOM</v>
          </cell>
          <cell r="L861" t="str">
            <v>TN</v>
          </cell>
          <cell r="M861" t="str">
            <v>0036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R861">
            <v>0</v>
          </cell>
          <cell r="S861">
            <v>79.19</v>
          </cell>
          <cell r="T861">
            <v>0</v>
          </cell>
          <cell r="U861">
            <v>0</v>
          </cell>
          <cell r="V861">
            <v>0</v>
          </cell>
          <cell r="W861">
            <v>0</v>
          </cell>
          <cell r="X861">
            <v>0</v>
          </cell>
        </row>
        <row r="862">
          <cell r="A862" t="str">
            <v>1213600</v>
          </cell>
          <cell r="B862">
            <v>1</v>
          </cell>
          <cell r="C862" t="str">
            <v>14 fluorescent lights</v>
          </cell>
          <cell r="D862" t="str">
            <v>34</v>
          </cell>
          <cell r="E862" t="str">
            <v>BASLIG</v>
          </cell>
          <cell r="F862" t="str">
            <v>BAS</v>
          </cell>
          <cell r="G862">
            <v>38820</v>
          </cell>
          <cell r="H862" t="str">
            <v>Active</v>
          </cell>
          <cell r="I862">
            <v>1</v>
          </cell>
          <cell r="J862">
            <v>39344</v>
          </cell>
          <cell r="K862" t="str">
            <v>TCOM</v>
          </cell>
          <cell r="L862" t="str">
            <v>TN</v>
          </cell>
          <cell r="M862" t="str">
            <v>0036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R862">
            <v>0</v>
          </cell>
          <cell r="S862">
            <v>0</v>
          </cell>
          <cell r="T862">
            <v>0</v>
          </cell>
          <cell r="U862">
            <v>0</v>
          </cell>
          <cell r="V862">
            <v>0</v>
          </cell>
          <cell r="W862">
            <v>0</v>
          </cell>
          <cell r="X862">
            <v>0</v>
          </cell>
        </row>
        <row r="863">
          <cell r="A863" t="str">
            <v>1213700</v>
          </cell>
          <cell r="B863">
            <v>1</v>
          </cell>
          <cell r="C863" t="str">
            <v>23 sprinklers</v>
          </cell>
          <cell r="D863" t="str">
            <v>34</v>
          </cell>
          <cell r="E863" t="str">
            <v>BASSPR</v>
          </cell>
          <cell r="F863" t="str">
            <v>BAS</v>
          </cell>
          <cell r="G863">
            <v>38820</v>
          </cell>
          <cell r="H863" t="str">
            <v>Active</v>
          </cell>
          <cell r="I863">
            <v>1</v>
          </cell>
          <cell r="J863">
            <v>39344</v>
          </cell>
          <cell r="K863" t="str">
            <v>TCOM</v>
          </cell>
          <cell r="L863" t="str">
            <v>TN</v>
          </cell>
          <cell r="M863" t="str">
            <v>0036</v>
          </cell>
          <cell r="N863">
            <v>919.98</v>
          </cell>
          <cell r="O863">
            <v>23.62</v>
          </cell>
          <cell r="P863">
            <v>282.89</v>
          </cell>
          <cell r="Q863">
            <v>565.78</v>
          </cell>
          <cell r="R863">
            <v>354.2</v>
          </cell>
          <cell r="S863">
            <v>548.80999999999995</v>
          </cell>
          <cell r="T863">
            <v>3</v>
          </cell>
          <cell r="U863">
            <v>92</v>
          </cell>
          <cell r="V863">
            <v>1</v>
          </cell>
          <cell r="W863">
            <v>92</v>
          </cell>
          <cell r="X863">
            <v>0</v>
          </cell>
        </row>
        <row r="864">
          <cell r="A864" t="str">
            <v>1213900</v>
          </cell>
          <cell r="B864">
            <v>1</v>
          </cell>
          <cell r="C864" t="str">
            <v>Approx 85 sq. metres suspended ceiling</v>
          </cell>
          <cell r="D864" t="str">
            <v>34</v>
          </cell>
          <cell r="E864" t="str">
            <v>BASSUS</v>
          </cell>
          <cell r="F864" t="str">
            <v>BAS</v>
          </cell>
          <cell r="G864">
            <v>38820</v>
          </cell>
          <cell r="H864" t="str">
            <v>Active</v>
          </cell>
          <cell r="I864">
            <v>1</v>
          </cell>
          <cell r="J864">
            <v>39344</v>
          </cell>
          <cell r="K864" t="str">
            <v>TCOM</v>
          </cell>
          <cell r="L864" t="str">
            <v>TN</v>
          </cell>
          <cell r="M864" t="str">
            <v>0036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R864">
            <v>0</v>
          </cell>
          <cell r="S864">
            <v>0</v>
          </cell>
          <cell r="T864">
            <v>0</v>
          </cell>
          <cell r="U864">
            <v>0</v>
          </cell>
          <cell r="V864">
            <v>0</v>
          </cell>
          <cell r="W864">
            <v>0</v>
          </cell>
          <cell r="X864">
            <v>0</v>
          </cell>
        </row>
        <row r="865">
          <cell r="A865" t="str">
            <v>1214000</v>
          </cell>
          <cell r="B865">
            <v>1</v>
          </cell>
          <cell r="C865" t="str">
            <v>2 break glass fire alarm points</v>
          </cell>
          <cell r="D865" t="str">
            <v>34</v>
          </cell>
          <cell r="E865" t="str">
            <v>BASALA</v>
          </cell>
          <cell r="F865" t="str">
            <v>BAS</v>
          </cell>
          <cell r="G865">
            <v>38820</v>
          </cell>
          <cell r="H865" t="str">
            <v>Active</v>
          </cell>
          <cell r="I865">
            <v>1</v>
          </cell>
          <cell r="J865">
            <v>39344</v>
          </cell>
          <cell r="K865" t="str">
            <v>TIP/TD</v>
          </cell>
          <cell r="L865" t="str">
            <v>TN</v>
          </cell>
          <cell r="M865" t="str">
            <v>0171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R865">
            <v>0</v>
          </cell>
          <cell r="S865">
            <v>0</v>
          </cell>
          <cell r="T865">
            <v>0</v>
          </cell>
          <cell r="U865">
            <v>0</v>
          </cell>
          <cell r="V865">
            <v>0</v>
          </cell>
          <cell r="W865">
            <v>0</v>
          </cell>
          <cell r="X865">
            <v>0</v>
          </cell>
        </row>
        <row r="866">
          <cell r="A866" t="str">
            <v>1214100</v>
          </cell>
          <cell r="B866">
            <v>1</v>
          </cell>
          <cell r="C866" t="str">
            <v>Hose reel</v>
          </cell>
          <cell r="D866" t="str">
            <v>34</v>
          </cell>
          <cell r="E866" t="str">
            <v>BASHOS</v>
          </cell>
          <cell r="F866" t="str">
            <v>BAS</v>
          </cell>
          <cell r="G866">
            <v>38820</v>
          </cell>
          <cell r="H866" t="str">
            <v>Active</v>
          </cell>
          <cell r="I866">
            <v>1</v>
          </cell>
          <cell r="J866">
            <v>39344</v>
          </cell>
          <cell r="K866" t="str">
            <v>TIP/TD</v>
          </cell>
          <cell r="L866" t="str">
            <v>TN</v>
          </cell>
          <cell r="M866" t="str">
            <v>0171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R866">
            <v>0</v>
          </cell>
          <cell r="S866">
            <v>0</v>
          </cell>
          <cell r="T866">
            <v>0</v>
          </cell>
          <cell r="U866">
            <v>0</v>
          </cell>
          <cell r="V866">
            <v>0</v>
          </cell>
          <cell r="W866">
            <v>0</v>
          </cell>
          <cell r="X866">
            <v>0</v>
          </cell>
        </row>
        <row r="867">
          <cell r="A867" t="str">
            <v>1220800</v>
          </cell>
          <cell r="B867">
            <v>1</v>
          </cell>
          <cell r="C867" t="str">
            <v>4 sprinklers</v>
          </cell>
          <cell r="D867" t="str">
            <v>34</v>
          </cell>
          <cell r="E867" t="str">
            <v>BASSPR</v>
          </cell>
          <cell r="F867" t="str">
            <v>BAS</v>
          </cell>
          <cell r="G867">
            <v>38820</v>
          </cell>
          <cell r="H867" t="str">
            <v>Active</v>
          </cell>
          <cell r="I867">
            <v>1</v>
          </cell>
          <cell r="J867">
            <v>39344</v>
          </cell>
          <cell r="K867" t="str">
            <v>TIP/TD</v>
          </cell>
          <cell r="L867" t="str">
            <v>TN</v>
          </cell>
          <cell r="M867" t="str">
            <v>0171</v>
          </cell>
          <cell r="N867">
            <v>164.42</v>
          </cell>
          <cell r="O867">
            <v>4.25</v>
          </cell>
          <cell r="P867">
            <v>50.56</v>
          </cell>
          <cell r="Q867">
            <v>101.12</v>
          </cell>
          <cell r="R867">
            <v>63.3</v>
          </cell>
          <cell r="S867">
            <v>98.09</v>
          </cell>
          <cell r="T867">
            <v>3</v>
          </cell>
          <cell r="U867">
            <v>92</v>
          </cell>
          <cell r="V867">
            <v>1</v>
          </cell>
          <cell r="W867">
            <v>92</v>
          </cell>
          <cell r="X867">
            <v>0</v>
          </cell>
        </row>
        <row r="868">
          <cell r="A868" t="str">
            <v>1223100</v>
          </cell>
          <cell r="B868">
            <v>1</v>
          </cell>
          <cell r="C868" t="str">
            <v>4 sprinklers</v>
          </cell>
          <cell r="D868" t="str">
            <v>34</v>
          </cell>
          <cell r="E868" t="str">
            <v>BASSPR</v>
          </cell>
          <cell r="F868" t="str">
            <v>BAS</v>
          </cell>
          <cell r="G868">
            <v>38820</v>
          </cell>
          <cell r="H868" t="str">
            <v>Active</v>
          </cell>
          <cell r="I868">
            <v>1</v>
          </cell>
          <cell r="J868">
            <v>39344</v>
          </cell>
          <cell r="K868" t="str">
            <v>TIP/TD</v>
          </cell>
          <cell r="L868" t="str">
            <v>TN</v>
          </cell>
          <cell r="M868" t="str">
            <v>0171</v>
          </cell>
          <cell r="N868">
            <v>164.42</v>
          </cell>
          <cell r="O868">
            <v>4.25</v>
          </cell>
          <cell r="P868">
            <v>50.56</v>
          </cell>
          <cell r="Q868">
            <v>101.12</v>
          </cell>
          <cell r="R868">
            <v>63.3</v>
          </cell>
          <cell r="S868">
            <v>98.09</v>
          </cell>
          <cell r="T868">
            <v>3</v>
          </cell>
          <cell r="U868">
            <v>92</v>
          </cell>
          <cell r="V868">
            <v>1</v>
          </cell>
          <cell r="W868">
            <v>92</v>
          </cell>
          <cell r="X868">
            <v>0</v>
          </cell>
        </row>
        <row r="869">
          <cell r="A869" t="str">
            <v>1224200</v>
          </cell>
          <cell r="B869">
            <v>1</v>
          </cell>
          <cell r="C869" t="str">
            <v>10 sprinklers</v>
          </cell>
          <cell r="D869" t="str">
            <v>34</v>
          </cell>
          <cell r="E869" t="str">
            <v>BASSPR</v>
          </cell>
          <cell r="F869" t="str">
            <v>BAS</v>
          </cell>
          <cell r="G869">
            <v>38820</v>
          </cell>
          <cell r="H869" t="str">
            <v>Active</v>
          </cell>
          <cell r="I869">
            <v>1</v>
          </cell>
          <cell r="J869">
            <v>39344</v>
          </cell>
          <cell r="K869" t="str">
            <v>TIP/TD</v>
          </cell>
          <cell r="L869" t="str">
            <v>TN</v>
          </cell>
          <cell r="M869" t="str">
            <v>0171</v>
          </cell>
          <cell r="N869">
            <v>392.98</v>
          </cell>
          <cell r="O869">
            <v>10.07</v>
          </cell>
          <cell r="P869">
            <v>120.84</v>
          </cell>
          <cell r="Q869">
            <v>241.68</v>
          </cell>
          <cell r="R869">
            <v>151.30000000000001</v>
          </cell>
          <cell r="S869">
            <v>234.44</v>
          </cell>
          <cell r="T869">
            <v>3</v>
          </cell>
          <cell r="U869">
            <v>92</v>
          </cell>
          <cell r="V869">
            <v>1</v>
          </cell>
          <cell r="W869">
            <v>92</v>
          </cell>
          <cell r="X869">
            <v>0</v>
          </cell>
        </row>
        <row r="870">
          <cell r="A870" t="str">
            <v>1226800</v>
          </cell>
          <cell r="B870">
            <v>1</v>
          </cell>
          <cell r="C870" t="str">
            <v>Division walling 24m x 2.6m high with 2</v>
          </cell>
          <cell r="D870" t="str">
            <v>34</v>
          </cell>
          <cell r="E870" t="str">
            <v>BASPAR</v>
          </cell>
          <cell r="F870" t="str">
            <v>BAS</v>
          </cell>
          <cell r="G870">
            <v>38820</v>
          </cell>
          <cell r="H870" t="str">
            <v>Active</v>
          </cell>
          <cell r="I870">
            <v>1</v>
          </cell>
          <cell r="J870">
            <v>39344</v>
          </cell>
          <cell r="K870" t="str">
            <v>TIP/TD</v>
          </cell>
          <cell r="L870" t="str">
            <v>TN</v>
          </cell>
          <cell r="M870" t="str">
            <v>0171</v>
          </cell>
          <cell r="N870">
            <v>18023.77</v>
          </cell>
          <cell r="O870">
            <v>321.52</v>
          </cell>
          <cell r="P870">
            <v>3858.46</v>
          </cell>
          <cell r="Q870">
            <v>7716.92</v>
          </cell>
          <cell r="R870">
            <v>10306.85</v>
          </cell>
          <cell r="S870">
            <v>9512.76</v>
          </cell>
          <cell r="T870">
            <v>4</v>
          </cell>
          <cell r="U870">
            <v>245</v>
          </cell>
          <cell r="V870">
            <v>2</v>
          </cell>
          <cell r="W870">
            <v>245</v>
          </cell>
          <cell r="X870">
            <v>0</v>
          </cell>
        </row>
        <row r="871">
          <cell r="A871" t="str">
            <v>1226900</v>
          </cell>
          <cell r="B871">
            <v>1</v>
          </cell>
          <cell r="C871" t="str">
            <v>Ansett offices with doors and ceilings</v>
          </cell>
          <cell r="D871" t="str">
            <v>34</v>
          </cell>
          <cell r="E871" t="str">
            <v>BASSUS</v>
          </cell>
          <cell r="F871" t="str">
            <v>BAS</v>
          </cell>
          <cell r="G871">
            <v>38820</v>
          </cell>
          <cell r="H871" t="str">
            <v>Active</v>
          </cell>
          <cell r="I871">
            <v>1</v>
          </cell>
          <cell r="J871">
            <v>39344</v>
          </cell>
          <cell r="K871" t="str">
            <v>TIP/TD</v>
          </cell>
          <cell r="L871" t="str">
            <v>TN</v>
          </cell>
          <cell r="M871" t="str">
            <v>0171</v>
          </cell>
          <cell r="N871">
            <v>3821.53</v>
          </cell>
          <cell r="O871">
            <v>68.23</v>
          </cell>
          <cell r="P871">
            <v>818.1</v>
          </cell>
          <cell r="Q871">
            <v>1636.2</v>
          </cell>
          <cell r="R871">
            <v>2185.33</v>
          </cell>
          <cell r="S871">
            <v>2016.97</v>
          </cell>
          <cell r="T871">
            <v>4</v>
          </cell>
          <cell r="U871">
            <v>245</v>
          </cell>
          <cell r="V871">
            <v>2</v>
          </cell>
          <cell r="W871">
            <v>245</v>
          </cell>
          <cell r="X871">
            <v>0</v>
          </cell>
        </row>
        <row r="872">
          <cell r="A872" t="str">
            <v>1227000</v>
          </cell>
          <cell r="B872">
            <v>1</v>
          </cell>
          <cell r="C872" t="str">
            <v>8 flourescent light fittings</v>
          </cell>
          <cell r="D872" t="str">
            <v>34</v>
          </cell>
          <cell r="E872" t="str">
            <v>BASLIG</v>
          </cell>
          <cell r="F872" t="str">
            <v>BAS</v>
          </cell>
          <cell r="G872">
            <v>38820</v>
          </cell>
          <cell r="H872" t="str">
            <v>Active</v>
          </cell>
          <cell r="I872">
            <v>1</v>
          </cell>
          <cell r="J872">
            <v>39344</v>
          </cell>
          <cell r="K872" t="str">
            <v>TIP/TD</v>
          </cell>
          <cell r="L872" t="str">
            <v>TN</v>
          </cell>
          <cell r="M872" t="str">
            <v>0171</v>
          </cell>
          <cell r="N872">
            <v>0</v>
          </cell>
          <cell r="O872">
            <v>0</v>
          </cell>
          <cell r="P872">
            <v>0</v>
          </cell>
          <cell r="Q872">
            <v>0</v>
          </cell>
          <cell r="R872">
            <v>0</v>
          </cell>
          <cell r="S872">
            <v>0</v>
          </cell>
          <cell r="T872">
            <v>0</v>
          </cell>
          <cell r="U872">
            <v>0</v>
          </cell>
          <cell r="V872">
            <v>0</v>
          </cell>
          <cell r="W872">
            <v>0</v>
          </cell>
          <cell r="X872">
            <v>0</v>
          </cell>
        </row>
        <row r="873">
          <cell r="A873" t="str">
            <v>1227100</v>
          </cell>
          <cell r="B873">
            <v>1</v>
          </cell>
          <cell r="C873" t="str">
            <v>14 electric light fittings</v>
          </cell>
          <cell r="D873" t="str">
            <v>34</v>
          </cell>
          <cell r="E873" t="str">
            <v>BASLIG</v>
          </cell>
          <cell r="F873" t="str">
            <v>BAS</v>
          </cell>
          <cell r="G873">
            <v>38820</v>
          </cell>
          <cell r="H873" t="str">
            <v>Active</v>
          </cell>
          <cell r="I873">
            <v>1</v>
          </cell>
          <cell r="J873">
            <v>39344</v>
          </cell>
          <cell r="K873" t="str">
            <v>TIP/TD</v>
          </cell>
          <cell r="L873" t="str">
            <v>TN</v>
          </cell>
          <cell r="M873" t="str">
            <v>0171</v>
          </cell>
          <cell r="N873">
            <v>0</v>
          </cell>
          <cell r="O873">
            <v>0</v>
          </cell>
          <cell r="P873">
            <v>0</v>
          </cell>
          <cell r="Q873">
            <v>0</v>
          </cell>
          <cell r="R873">
            <v>0</v>
          </cell>
          <cell r="S873">
            <v>0</v>
          </cell>
          <cell r="T873">
            <v>0</v>
          </cell>
          <cell r="U873">
            <v>0</v>
          </cell>
          <cell r="V873">
            <v>0</v>
          </cell>
          <cell r="W873">
            <v>0</v>
          </cell>
          <cell r="X873">
            <v>0</v>
          </cell>
        </row>
        <row r="874">
          <cell r="A874" t="str">
            <v>1227200</v>
          </cell>
          <cell r="B874">
            <v>1</v>
          </cell>
          <cell r="C874" t="str">
            <v>Electrical services and reticulation</v>
          </cell>
          <cell r="D874" t="str">
            <v>34</v>
          </cell>
          <cell r="E874" t="str">
            <v>BASSUN</v>
          </cell>
          <cell r="F874" t="str">
            <v>BAS</v>
          </cell>
          <cell r="G874">
            <v>38820</v>
          </cell>
          <cell r="H874" t="str">
            <v>Active</v>
          </cell>
          <cell r="I874">
            <v>1</v>
          </cell>
          <cell r="J874">
            <v>39344</v>
          </cell>
          <cell r="K874" t="str">
            <v>TIP/TD</v>
          </cell>
          <cell r="L874" t="str">
            <v>TN</v>
          </cell>
          <cell r="M874" t="str">
            <v>0171</v>
          </cell>
          <cell r="N874">
            <v>159920.63</v>
          </cell>
          <cell r="O874">
            <v>1536.88</v>
          </cell>
          <cell r="P874">
            <v>18442.669999999998</v>
          </cell>
          <cell r="Q874">
            <v>36885.339999999997</v>
          </cell>
          <cell r="R874">
            <v>123035.29</v>
          </cell>
          <cell r="S874">
            <v>72780.59</v>
          </cell>
          <cell r="T874">
            <v>8</v>
          </cell>
          <cell r="U874">
            <v>245</v>
          </cell>
          <cell r="V874">
            <v>6</v>
          </cell>
          <cell r="W874">
            <v>245</v>
          </cell>
          <cell r="X874">
            <v>0</v>
          </cell>
        </row>
        <row r="875">
          <cell r="A875" t="str">
            <v>1227300</v>
          </cell>
          <cell r="B875">
            <v>1</v>
          </cell>
          <cell r="C875" t="str">
            <v>Electrical services and reticulation to</v>
          </cell>
          <cell r="D875" t="str">
            <v>34</v>
          </cell>
          <cell r="E875" t="str">
            <v>BASSUN</v>
          </cell>
          <cell r="F875" t="str">
            <v>BAS</v>
          </cell>
          <cell r="G875">
            <v>38820</v>
          </cell>
          <cell r="H875" t="str">
            <v>Active</v>
          </cell>
          <cell r="I875">
            <v>1</v>
          </cell>
          <cell r="J875">
            <v>39344</v>
          </cell>
          <cell r="K875" t="str">
            <v>TIP/TD</v>
          </cell>
          <cell r="L875" t="str">
            <v>TN</v>
          </cell>
          <cell r="M875" t="str">
            <v>0171</v>
          </cell>
          <cell r="N875">
            <v>2709.75</v>
          </cell>
          <cell r="O875">
            <v>26.06</v>
          </cell>
          <cell r="P875">
            <v>312.5</v>
          </cell>
          <cell r="Q875">
            <v>625</v>
          </cell>
          <cell r="R875">
            <v>2084.75</v>
          </cell>
          <cell r="S875">
            <v>1233.22</v>
          </cell>
          <cell r="T875">
            <v>8</v>
          </cell>
          <cell r="U875">
            <v>245</v>
          </cell>
          <cell r="V875">
            <v>6</v>
          </cell>
          <cell r="W875">
            <v>245</v>
          </cell>
          <cell r="X875">
            <v>0</v>
          </cell>
        </row>
        <row r="876">
          <cell r="A876" t="str">
            <v>1227400</v>
          </cell>
          <cell r="B876">
            <v>1</v>
          </cell>
          <cell r="C876" t="str">
            <v>Mechanical services including ducting, a</v>
          </cell>
          <cell r="D876" t="str">
            <v>34</v>
          </cell>
          <cell r="E876" t="str">
            <v>BASSUN</v>
          </cell>
          <cell r="F876" t="str">
            <v>BAS</v>
          </cell>
          <cell r="G876">
            <v>38820</v>
          </cell>
          <cell r="H876" t="str">
            <v>Active</v>
          </cell>
          <cell r="I876">
            <v>1</v>
          </cell>
          <cell r="J876">
            <v>39344</v>
          </cell>
          <cell r="K876" t="str">
            <v>TIP/TD</v>
          </cell>
          <cell r="L876" t="str">
            <v>TN</v>
          </cell>
          <cell r="M876" t="str">
            <v>0171</v>
          </cell>
          <cell r="N876">
            <v>0</v>
          </cell>
          <cell r="O876">
            <v>0</v>
          </cell>
          <cell r="P876">
            <v>0</v>
          </cell>
          <cell r="Q876">
            <v>0</v>
          </cell>
          <cell r="R876">
            <v>0</v>
          </cell>
          <cell r="S876">
            <v>31247.13</v>
          </cell>
          <cell r="T876">
            <v>0</v>
          </cell>
          <cell r="U876">
            <v>0</v>
          </cell>
          <cell r="V876">
            <v>0</v>
          </cell>
          <cell r="W876">
            <v>0</v>
          </cell>
          <cell r="X876">
            <v>0</v>
          </cell>
        </row>
        <row r="877">
          <cell r="A877" t="str">
            <v>1227500</v>
          </cell>
          <cell r="B877">
            <v>1</v>
          </cell>
          <cell r="C877" t="str">
            <v>Plumbing reticulation with valves and co</v>
          </cell>
          <cell r="D877" t="str">
            <v>34</v>
          </cell>
          <cell r="E877" t="str">
            <v>BASSUN</v>
          </cell>
          <cell r="F877" t="str">
            <v>BAS</v>
          </cell>
          <cell r="G877">
            <v>38820</v>
          </cell>
          <cell r="H877" t="str">
            <v>Active</v>
          </cell>
          <cell r="I877">
            <v>1</v>
          </cell>
          <cell r="J877">
            <v>39344</v>
          </cell>
          <cell r="K877" t="str">
            <v>TIP/TD</v>
          </cell>
          <cell r="L877" t="str">
            <v>TN</v>
          </cell>
          <cell r="M877" t="str">
            <v>0171</v>
          </cell>
          <cell r="N877">
            <v>55145.37</v>
          </cell>
          <cell r="O877">
            <v>530.02</v>
          </cell>
          <cell r="P877">
            <v>6359.58</v>
          </cell>
          <cell r="Q877">
            <v>12719.16</v>
          </cell>
          <cell r="R877">
            <v>42426.21</v>
          </cell>
          <cell r="S877">
            <v>25096.9</v>
          </cell>
          <cell r="T877">
            <v>8</v>
          </cell>
          <cell r="U877">
            <v>245</v>
          </cell>
          <cell r="V877">
            <v>6</v>
          </cell>
          <cell r="W877">
            <v>245</v>
          </cell>
          <cell r="X877">
            <v>0</v>
          </cell>
        </row>
        <row r="878">
          <cell r="A878" t="str">
            <v>1227600</v>
          </cell>
          <cell r="B878">
            <v>1</v>
          </cell>
          <cell r="C878" t="str">
            <v>39 egg crate type flourescent light fitt</v>
          </cell>
          <cell r="D878" t="str">
            <v>34</v>
          </cell>
          <cell r="E878" t="str">
            <v>BASLIG</v>
          </cell>
          <cell r="F878" t="str">
            <v>BAS</v>
          </cell>
          <cell r="G878">
            <v>38820</v>
          </cell>
          <cell r="H878" t="str">
            <v>Active</v>
          </cell>
          <cell r="I878">
            <v>1</v>
          </cell>
          <cell r="J878">
            <v>39344</v>
          </cell>
          <cell r="K878" t="str">
            <v>TIP/TD</v>
          </cell>
          <cell r="L878" t="str">
            <v>TN</v>
          </cell>
          <cell r="M878" t="str">
            <v>0171</v>
          </cell>
          <cell r="N878">
            <v>0</v>
          </cell>
          <cell r="O878">
            <v>0</v>
          </cell>
          <cell r="P878">
            <v>0</v>
          </cell>
          <cell r="Q878">
            <v>0</v>
          </cell>
          <cell r="R878">
            <v>0</v>
          </cell>
          <cell r="S878">
            <v>0</v>
          </cell>
          <cell r="T878">
            <v>0</v>
          </cell>
          <cell r="U878">
            <v>0</v>
          </cell>
          <cell r="V878">
            <v>0</v>
          </cell>
          <cell r="W878">
            <v>0</v>
          </cell>
          <cell r="X878">
            <v>0</v>
          </cell>
        </row>
        <row r="879">
          <cell r="A879" t="str">
            <v>1227700</v>
          </cell>
          <cell r="B879">
            <v>1</v>
          </cell>
          <cell r="C879" t="str">
            <v>30 sloping wood ceiling panels each 1m x</v>
          </cell>
          <cell r="D879" t="str">
            <v>34</v>
          </cell>
          <cell r="E879" t="str">
            <v>BASSUS</v>
          </cell>
          <cell r="F879" t="str">
            <v>BAS</v>
          </cell>
          <cell r="G879">
            <v>38820</v>
          </cell>
          <cell r="H879" t="str">
            <v>Active</v>
          </cell>
          <cell r="I879">
            <v>1</v>
          </cell>
          <cell r="J879">
            <v>39344</v>
          </cell>
          <cell r="K879" t="str">
            <v>TIP/TD</v>
          </cell>
          <cell r="L879" t="str">
            <v>TN</v>
          </cell>
          <cell r="M879" t="str">
            <v>0171</v>
          </cell>
          <cell r="N879">
            <v>37347.39</v>
          </cell>
          <cell r="O879">
            <v>847.74</v>
          </cell>
          <cell r="P879">
            <v>10172.99</v>
          </cell>
          <cell r="Q879">
            <v>20345.98</v>
          </cell>
          <cell r="R879">
            <v>17001.41</v>
          </cell>
          <cell r="S879">
            <v>21314.53</v>
          </cell>
          <cell r="T879">
            <v>3</v>
          </cell>
          <cell r="U879">
            <v>245</v>
          </cell>
          <cell r="V879">
            <v>1</v>
          </cell>
          <cell r="W879">
            <v>245</v>
          </cell>
          <cell r="X879">
            <v>0</v>
          </cell>
        </row>
        <row r="880">
          <cell r="A880" t="str">
            <v>1227800</v>
          </cell>
          <cell r="B880">
            <v>1</v>
          </cell>
          <cell r="C880" t="str">
            <v>Approx 430 sq metres suspended ceiling</v>
          </cell>
          <cell r="D880" t="str">
            <v>34</v>
          </cell>
          <cell r="E880" t="str">
            <v>BASSUS</v>
          </cell>
          <cell r="F880" t="str">
            <v>BAS</v>
          </cell>
          <cell r="G880">
            <v>38820</v>
          </cell>
          <cell r="H880" t="str">
            <v>Active</v>
          </cell>
          <cell r="I880">
            <v>1</v>
          </cell>
          <cell r="J880">
            <v>39344</v>
          </cell>
          <cell r="K880" t="str">
            <v>TIP/TD</v>
          </cell>
          <cell r="L880" t="str">
            <v>TN</v>
          </cell>
          <cell r="M880" t="str">
            <v>0171</v>
          </cell>
          <cell r="N880">
            <v>25426</v>
          </cell>
          <cell r="O880">
            <v>577.09</v>
          </cell>
          <cell r="P880">
            <v>6925.74</v>
          </cell>
          <cell r="Q880">
            <v>13851.48</v>
          </cell>
          <cell r="R880">
            <v>11574.52</v>
          </cell>
          <cell r="S880">
            <v>14510.87</v>
          </cell>
          <cell r="T880">
            <v>3</v>
          </cell>
          <cell r="U880">
            <v>245</v>
          </cell>
          <cell r="V880">
            <v>1</v>
          </cell>
          <cell r="W880">
            <v>245</v>
          </cell>
          <cell r="X880">
            <v>0</v>
          </cell>
        </row>
        <row r="881">
          <cell r="A881" t="str">
            <v>1227900</v>
          </cell>
          <cell r="B881">
            <v>1</v>
          </cell>
          <cell r="C881" t="str">
            <v>Security Access System</v>
          </cell>
          <cell r="D881" t="str">
            <v>34</v>
          </cell>
          <cell r="E881" t="str">
            <v>BASSUN</v>
          </cell>
          <cell r="F881" t="str">
            <v>BAS</v>
          </cell>
          <cell r="G881">
            <v>38820</v>
          </cell>
          <cell r="H881" t="str">
            <v>Active</v>
          </cell>
          <cell r="I881">
            <v>1</v>
          </cell>
          <cell r="J881">
            <v>39344</v>
          </cell>
          <cell r="K881" t="str">
            <v>TIP/TD</v>
          </cell>
          <cell r="L881" t="str">
            <v>TN</v>
          </cell>
          <cell r="M881" t="str">
            <v>0171</v>
          </cell>
          <cell r="N881">
            <v>0</v>
          </cell>
          <cell r="O881">
            <v>0</v>
          </cell>
          <cell r="P881">
            <v>0</v>
          </cell>
          <cell r="Q881">
            <v>0</v>
          </cell>
          <cell r="R881">
            <v>0</v>
          </cell>
          <cell r="S881">
            <v>0</v>
          </cell>
          <cell r="T881">
            <v>0</v>
          </cell>
          <cell r="U881">
            <v>0</v>
          </cell>
          <cell r="V881">
            <v>0</v>
          </cell>
          <cell r="W881">
            <v>0</v>
          </cell>
          <cell r="X881">
            <v>0</v>
          </cell>
        </row>
        <row r="882">
          <cell r="A882" t="str">
            <v>1228000</v>
          </cell>
          <cell r="B882">
            <v>1</v>
          </cell>
          <cell r="C882" t="str">
            <v>Hose reel</v>
          </cell>
          <cell r="D882" t="str">
            <v>34</v>
          </cell>
          <cell r="E882" t="str">
            <v>BASHOS</v>
          </cell>
          <cell r="F882" t="str">
            <v>BAS</v>
          </cell>
          <cell r="G882">
            <v>38820</v>
          </cell>
          <cell r="H882" t="str">
            <v>Active</v>
          </cell>
          <cell r="I882">
            <v>1</v>
          </cell>
          <cell r="J882">
            <v>39344</v>
          </cell>
          <cell r="K882" t="str">
            <v>TIP/TD</v>
          </cell>
          <cell r="L882" t="str">
            <v>TN</v>
          </cell>
          <cell r="M882" t="str">
            <v>0171</v>
          </cell>
          <cell r="N882">
            <v>1325.78</v>
          </cell>
          <cell r="O882">
            <v>12.75</v>
          </cell>
          <cell r="P882">
            <v>152.88999999999999</v>
          </cell>
          <cell r="Q882">
            <v>305.77999999999997</v>
          </cell>
          <cell r="R882">
            <v>1020</v>
          </cell>
          <cell r="S882">
            <v>603.37</v>
          </cell>
          <cell r="T882">
            <v>8</v>
          </cell>
          <cell r="U882">
            <v>245</v>
          </cell>
          <cell r="V882">
            <v>6</v>
          </cell>
          <cell r="W882">
            <v>245</v>
          </cell>
          <cell r="X882">
            <v>0</v>
          </cell>
        </row>
        <row r="883">
          <cell r="A883" t="str">
            <v>1228100</v>
          </cell>
          <cell r="B883">
            <v>1</v>
          </cell>
          <cell r="C883" t="str">
            <v>Break glass fire alarm point</v>
          </cell>
          <cell r="D883" t="str">
            <v>34</v>
          </cell>
          <cell r="E883" t="str">
            <v>BASALA</v>
          </cell>
          <cell r="F883" t="str">
            <v>BAS</v>
          </cell>
          <cell r="G883">
            <v>38820</v>
          </cell>
          <cell r="H883" t="str">
            <v>Active</v>
          </cell>
          <cell r="I883">
            <v>1</v>
          </cell>
          <cell r="J883">
            <v>39344</v>
          </cell>
          <cell r="K883" t="str">
            <v>TIP/TD</v>
          </cell>
          <cell r="L883" t="str">
            <v>TN</v>
          </cell>
          <cell r="M883" t="str">
            <v>0171</v>
          </cell>
          <cell r="N883">
            <v>449.89</v>
          </cell>
          <cell r="O883">
            <v>4.3600000000000003</v>
          </cell>
          <cell r="P883">
            <v>51.88</v>
          </cell>
          <cell r="Q883">
            <v>103.76</v>
          </cell>
          <cell r="R883">
            <v>346.13</v>
          </cell>
          <cell r="S883">
            <v>204.74</v>
          </cell>
          <cell r="T883">
            <v>8</v>
          </cell>
          <cell r="U883">
            <v>245</v>
          </cell>
          <cell r="V883">
            <v>6</v>
          </cell>
          <cell r="W883">
            <v>245</v>
          </cell>
          <cell r="X883">
            <v>0</v>
          </cell>
        </row>
        <row r="884">
          <cell r="A884" t="str">
            <v>1228200</v>
          </cell>
          <cell r="B884">
            <v>1</v>
          </cell>
          <cell r="C884" t="str">
            <v>Hose reel</v>
          </cell>
          <cell r="D884" t="str">
            <v>34</v>
          </cell>
          <cell r="E884" t="str">
            <v>BASHOS</v>
          </cell>
          <cell r="F884" t="str">
            <v>BAS</v>
          </cell>
          <cell r="G884">
            <v>38820</v>
          </cell>
          <cell r="H884" t="str">
            <v>Active</v>
          </cell>
          <cell r="I884">
            <v>1</v>
          </cell>
          <cell r="J884">
            <v>39344</v>
          </cell>
          <cell r="K884" t="str">
            <v>TIP/TD</v>
          </cell>
          <cell r="L884" t="str">
            <v>TN</v>
          </cell>
          <cell r="M884" t="str">
            <v>0171</v>
          </cell>
          <cell r="N884">
            <v>1337.28</v>
          </cell>
          <cell r="O884">
            <v>12.87</v>
          </cell>
          <cell r="P884">
            <v>154.22</v>
          </cell>
          <cell r="Q884">
            <v>308.44</v>
          </cell>
          <cell r="R884">
            <v>1028.8399999999999</v>
          </cell>
          <cell r="S884">
            <v>608.6</v>
          </cell>
          <cell r="T884">
            <v>8</v>
          </cell>
          <cell r="U884">
            <v>245</v>
          </cell>
          <cell r="V884">
            <v>6</v>
          </cell>
          <cell r="W884">
            <v>245</v>
          </cell>
          <cell r="X884">
            <v>0</v>
          </cell>
        </row>
        <row r="885">
          <cell r="A885" t="str">
            <v>1228300</v>
          </cell>
          <cell r="B885">
            <v>1</v>
          </cell>
          <cell r="C885" t="str">
            <v>Approx 150 sq metres suspended ceiling</v>
          </cell>
          <cell r="D885" t="str">
            <v>34</v>
          </cell>
          <cell r="E885" t="str">
            <v>BASSUS</v>
          </cell>
          <cell r="F885" t="str">
            <v>BAS</v>
          </cell>
          <cell r="G885">
            <v>38820</v>
          </cell>
          <cell r="H885" t="str">
            <v>Active</v>
          </cell>
          <cell r="I885">
            <v>1</v>
          </cell>
          <cell r="J885">
            <v>39344</v>
          </cell>
          <cell r="K885" t="str">
            <v>TIP/TD</v>
          </cell>
          <cell r="L885" t="str">
            <v>TN</v>
          </cell>
          <cell r="M885" t="str">
            <v>0171</v>
          </cell>
          <cell r="N885">
            <v>8978.3700000000008</v>
          </cell>
          <cell r="O885">
            <v>203.8</v>
          </cell>
          <cell r="P885">
            <v>2445.6</v>
          </cell>
          <cell r="Q885">
            <v>4891.2</v>
          </cell>
          <cell r="R885">
            <v>4087.17</v>
          </cell>
          <cell r="S885">
            <v>5124.05</v>
          </cell>
          <cell r="T885">
            <v>3</v>
          </cell>
          <cell r="U885">
            <v>245</v>
          </cell>
          <cell r="V885">
            <v>1</v>
          </cell>
          <cell r="W885">
            <v>245</v>
          </cell>
          <cell r="X885">
            <v>0</v>
          </cell>
        </row>
        <row r="886">
          <cell r="A886" t="str">
            <v>1228400</v>
          </cell>
          <cell r="B886">
            <v>1</v>
          </cell>
          <cell r="C886" t="str">
            <v>30 sprinklers</v>
          </cell>
          <cell r="D886" t="str">
            <v>34</v>
          </cell>
          <cell r="E886" t="str">
            <v>BASSPR</v>
          </cell>
          <cell r="F886" t="str">
            <v>BAS</v>
          </cell>
          <cell r="G886">
            <v>38820</v>
          </cell>
          <cell r="H886" t="str">
            <v>Active</v>
          </cell>
          <cell r="I886">
            <v>1</v>
          </cell>
          <cell r="J886">
            <v>39344</v>
          </cell>
          <cell r="K886" t="str">
            <v>TIP/TD</v>
          </cell>
          <cell r="L886" t="str">
            <v>TN</v>
          </cell>
          <cell r="M886" t="str">
            <v>0171</v>
          </cell>
          <cell r="N886">
            <v>13235.09</v>
          </cell>
          <cell r="O886">
            <v>127.23</v>
          </cell>
          <cell r="P886">
            <v>1526.32</v>
          </cell>
          <cell r="Q886">
            <v>3052.64</v>
          </cell>
          <cell r="R886">
            <v>10182.450000000001</v>
          </cell>
          <cell r="S886">
            <v>6023.35</v>
          </cell>
          <cell r="T886">
            <v>8</v>
          </cell>
          <cell r="U886">
            <v>245</v>
          </cell>
          <cell r="V886">
            <v>6</v>
          </cell>
          <cell r="W886">
            <v>245</v>
          </cell>
          <cell r="X886">
            <v>0</v>
          </cell>
        </row>
        <row r="887">
          <cell r="A887" t="str">
            <v>1228500</v>
          </cell>
          <cell r="B887">
            <v>1</v>
          </cell>
          <cell r="C887" t="str">
            <v>2 sprinklers</v>
          </cell>
          <cell r="D887" t="str">
            <v>34</v>
          </cell>
          <cell r="E887" t="str">
            <v>BASSPR</v>
          </cell>
          <cell r="F887" t="str">
            <v>BAS</v>
          </cell>
          <cell r="G887">
            <v>38820</v>
          </cell>
          <cell r="H887" t="str">
            <v>Active</v>
          </cell>
          <cell r="I887">
            <v>1</v>
          </cell>
          <cell r="J887">
            <v>39344</v>
          </cell>
          <cell r="K887" t="str">
            <v>TIP/TD</v>
          </cell>
          <cell r="L887" t="str">
            <v>TN</v>
          </cell>
          <cell r="M887" t="str">
            <v>0171</v>
          </cell>
          <cell r="N887">
            <v>879.92</v>
          </cell>
          <cell r="O887">
            <v>8.42</v>
          </cell>
          <cell r="P887">
            <v>101.48</v>
          </cell>
          <cell r="Q887">
            <v>202.96</v>
          </cell>
          <cell r="R887">
            <v>676.96</v>
          </cell>
          <cell r="S887">
            <v>400.46</v>
          </cell>
          <cell r="T887">
            <v>8</v>
          </cell>
          <cell r="U887">
            <v>245</v>
          </cell>
          <cell r="V887">
            <v>6</v>
          </cell>
          <cell r="W887">
            <v>245</v>
          </cell>
          <cell r="X887">
            <v>0</v>
          </cell>
        </row>
        <row r="888">
          <cell r="A888" t="str">
            <v>1228600</v>
          </cell>
          <cell r="B888">
            <v>1</v>
          </cell>
          <cell r="C888" t="str">
            <v>6 sprinklers</v>
          </cell>
          <cell r="D888" t="str">
            <v>34</v>
          </cell>
          <cell r="E888" t="str">
            <v>BASSPR</v>
          </cell>
          <cell r="F888" t="str">
            <v>BAS</v>
          </cell>
          <cell r="G888">
            <v>38820</v>
          </cell>
          <cell r="H888" t="str">
            <v>Active</v>
          </cell>
          <cell r="I888">
            <v>1</v>
          </cell>
          <cell r="J888">
            <v>39344</v>
          </cell>
          <cell r="K888" t="str">
            <v>TIP/TD</v>
          </cell>
          <cell r="L888" t="str">
            <v>TN</v>
          </cell>
          <cell r="M888" t="str">
            <v>0171</v>
          </cell>
          <cell r="N888">
            <v>3532.26</v>
          </cell>
          <cell r="O888">
            <v>33.9</v>
          </cell>
          <cell r="P888">
            <v>407.35</v>
          </cell>
          <cell r="Q888">
            <v>814.7</v>
          </cell>
          <cell r="R888">
            <v>2717.56</v>
          </cell>
          <cell r="S888">
            <v>1607.54</v>
          </cell>
          <cell r="T888">
            <v>8</v>
          </cell>
          <cell r="U888">
            <v>245</v>
          </cell>
          <cell r="V888">
            <v>6</v>
          </cell>
          <cell r="W888">
            <v>245</v>
          </cell>
          <cell r="X888">
            <v>0</v>
          </cell>
        </row>
        <row r="889">
          <cell r="A889" t="str">
            <v>1228700</v>
          </cell>
          <cell r="B889">
            <v>1</v>
          </cell>
          <cell r="C889" t="str">
            <v>Electric water heater &amp; fittings</v>
          </cell>
          <cell r="D889" t="str">
            <v>34</v>
          </cell>
          <cell r="E889" t="str">
            <v>BASHEA</v>
          </cell>
          <cell r="F889" t="str">
            <v>BAS</v>
          </cell>
          <cell r="G889">
            <v>38820</v>
          </cell>
          <cell r="H889" t="str">
            <v>Active</v>
          </cell>
          <cell r="I889">
            <v>1</v>
          </cell>
          <cell r="J889">
            <v>39344</v>
          </cell>
          <cell r="K889" t="str">
            <v>TIP/TD</v>
          </cell>
          <cell r="L889" t="str">
            <v>TN</v>
          </cell>
          <cell r="M889" t="str">
            <v>0171</v>
          </cell>
          <cell r="N889">
            <v>0</v>
          </cell>
          <cell r="O889">
            <v>0</v>
          </cell>
          <cell r="P889">
            <v>0</v>
          </cell>
          <cell r="Q889">
            <v>0</v>
          </cell>
          <cell r="R889">
            <v>0</v>
          </cell>
          <cell r="S889">
            <v>260.39999999999998</v>
          </cell>
          <cell r="T889">
            <v>0</v>
          </cell>
          <cell r="U889">
            <v>0</v>
          </cell>
          <cell r="V889">
            <v>0</v>
          </cell>
          <cell r="W889">
            <v>0</v>
          </cell>
          <cell r="X889">
            <v>0</v>
          </cell>
        </row>
        <row r="890">
          <cell r="A890" t="str">
            <v>1228800</v>
          </cell>
          <cell r="B890">
            <v>1</v>
          </cell>
          <cell r="C890" t="str">
            <v>14 sprinklers</v>
          </cell>
          <cell r="D890" t="str">
            <v>34</v>
          </cell>
          <cell r="E890" t="str">
            <v>BASSPR</v>
          </cell>
          <cell r="F890" t="str">
            <v>BAS</v>
          </cell>
          <cell r="G890">
            <v>38820</v>
          </cell>
          <cell r="H890" t="str">
            <v>Active</v>
          </cell>
          <cell r="I890">
            <v>1</v>
          </cell>
          <cell r="J890">
            <v>39344</v>
          </cell>
          <cell r="K890" t="str">
            <v>TIP/TD</v>
          </cell>
          <cell r="L890" t="str">
            <v>TN</v>
          </cell>
          <cell r="M890" t="str">
            <v>0171</v>
          </cell>
          <cell r="N890">
            <v>6227.26</v>
          </cell>
          <cell r="O890">
            <v>59.8</v>
          </cell>
          <cell r="P890">
            <v>718.15</v>
          </cell>
          <cell r="Q890">
            <v>1436.3</v>
          </cell>
          <cell r="R890">
            <v>4790.96</v>
          </cell>
          <cell r="S890">
            <v>2834.05</v>
          </cell>
          <cell r="T890">
            <v>8</v>
          </cell>
          <cell r="U890">
            <v>245</v>
          </cell>
          <cell r="V890">
            <v>6</v>
          </cell>
          <cell r="W890">
            <v>245</v>
          </cell>
          <cell r="X890">
            <v>0</v>
          </cell>
        </row>
        <row r="891">
          <cell r="A891" t="str">
            <v>1228900</v>
          </cell>
          <cell r="B891">
            <v>1</v>
          </cell>
          <cell r="C891" t="str">
            <v>6 sprinklers</v>
          </cell>
          <cell r="D891" t="str">
            <v>34</v>
          </cell>
          <cell r="E891" t="str">
            <v>BASSPR</v>
          </cell>
          <cell r="F891" t="str">
            <v>BAS</v>
          </cell>
          <cell r="G891">
            <v>38820</v>
          </cell>
          <cell r="H891" t="str">
            <v>Active</v>
          </cell>
          <cell r="I891">
            <v>1</v>
          </cell>
          <cell r="J891">
            <v>39344</v>
          </cell>
          <cell r="K891" t="str">
            <v>TIP/TD</v>
          </cell>
          <cell r="L891" t="str">
            <v>TN</v>
          </cell>
          <cell r="M891" t="str">
            <v>0171</v>
          </cell>
          <cell r="N891">
            <v>2675.29</v>
          </cell>
          <cell r="O891">
            <v>25.71</v>
          </cell>
          <cell r="P891">
            <v>308.52</v>
          </cell>
          <cell r="Q891">
            <v>617.04</v>
          </cell>
          <cell r="R891">
            <v>2058.25</v>
          </cell>
          <cell r="S891">
            <v>1217.54</v>
          </cell>
          <cell r="T891">
            <v>8</v>
          </cell>
          <cell r="U891">
            <v>245</v>
          </cell>
          <cell r="V891">
            <v>6</v>
          </cell>
          <cell r="W891">
            <v>245</v>
          </cell>
          <cell r="X891">
            <v>0</v>
          </cell>
        </row>
        <row r="892">
          <cell r="A892" t="str">
            <v>1229000</v>
          </cell>
          <cell r="B892">
            <v>1</v>
          </cell>
          <cell r="C892" t="str">
            <v>5 sprinklers</v>
          </cell>
          <cell r="D892" t="str">
            <v>34</v>
          </cell>
          <cell r="E892" t="str">
            <v>BASSPR</v>
          </cell>
          <cell r="F892" t="str">
            <v>BAS</v>
          </cell>
          <cell r="G892">
            <v>38820</v>
          </cell>
          <cell r="H892" t="str">
            <v>Active</v>
          </cell>
          <cell r="I892">
            <v>1</v>
          </cell>
          <cell r="J892">
            <v>39344</v>
          </cell>
          <cell r="K892" t="str">
            <v>TIP/TD</v>
          </cell>
          <cell r="L892" t="str">
            <v>TN</v>
          </cell>
          <cell r="M892" t="str">
            <v>0171</v>
          </cell>
          <cell r="N892">
            <v>2225.41</v>
          </cell>
          <cell r="O892">
            <v>21.35</v>
          </cell>
          <cell r="P892">
            <v>256.64</v>
          </cell>
          <cell r="Q892">
            <v>513.28</v>
          </cell>
          <cell r="R892">
            <v>1712.13</v>
          </cell>
          <cell r="S892">
            <v>1012.8</v>
          </cell>
          <cell r="T892">
            <v>8</v>
          </cell>
          <cell r="U892">
            <v>245</v>
          </cell>
          <cell r="V892">
            <v>6</v>
          </cell>
          <cell r="W892">
            <v>245</v>
          </cell>
          <cell r="X892">
            <v>0</v>
          </cell>
        </row>
        <row r="893">
          <cell r="A893" t="str">
            <v>1229100</v>
          </cell>
          <cell r="B893">
            <v>1</v>
          </cell>
          <cell r="C893" t="str">
            <v>Approx 30sq metres of vinyl type floorin</v>
          </cell>
          <cell r="D893" t="str">
            <v>34</v>
          </cell>
          <cell r="E893" t="str">
            <v>BASFLO</v>
          </cell>
          <cell r="F893" t="str">
            <v>BAS</v>
          </cell>
          <cell r="G893">
            <v>38820</v>
          </cell>
          <cell r="H893" t="str">
            <v>Active</v>
          </cell>
          <cell r="I893">
            <v>1</v>
          </cell>
          <cell r="J893">
            <v>39344</v>
          </cell>
          <cell r="K893" t="str">
            <v>TIP/TD</v>
          </cell>
          <cell r="L893" t="str">
            <v>TN</v>
          </cell>
          <cell r="M893" t="str">
            <v>0171</v>
          </cell>
          <cell r="N893">
            <v>0</v>
          </cell>
          <cell r="O893">
            <v>0</v>
          </cell>
          <cell r="P893">
            <v>0</v>
          </cell>
          <cell r="Q893">
            <v>0</v>
          </cell>
          <cell r="R893">
            <v>0</v>
          </cell>
          <cell r="S893">
            <v>83.48</v>
          </cell>
          <cell r="T893">
            <v>0</v>
          </cell>
          <cell r="U893">
            <v>0</v>
          </cell>
          <cell r="V893">
            <v>0</v>
          </cell>
          <cell r="W893">
            <v>0</v>
          </cell>
          <cell r="X893">
            <v>0</v>
          </cell>
        </row>
        <row r="894">
          <cell r="A894" t="str">
            <v>1229200</v>
          </cell>
          <cell r="B894">
            <v>1</v>
          </cell>
          <cell r="C894" t="str">
            <v>Division walling to Gates 22 &amp; 26 - 39m</v>
          </cell>
          <cell r="D894" t="str">
            <v>34</v>
          </cell>
          <cell r="E894" t="str">
            <v>BASPAR</v>
          </cell>
          <cell r="F894" t="str">
            <v>BAS</v>
          </cell>
          <cell r="G894">
            <v>38820</v>
          </cell>
          <cell r="H894" t="str">
            <v>Active</v>
          </cell>
          <cell r="I894">
            <v>1</v>
          </cell>
          <cell r="J894">
            <v>39344</v>
          </cell>
          <cell r="K894" t="str">
            <v>TIP/TD</v>
          </cell>
          <cell r="L894" t="str">
            <v>TN</v>
          </cell>
          <cell r="M894" t="str">
            <v>0171</v>
          </cell>
          <cell r="N894">
            <v>26705.03</v>
          </cell>
          <cell r="O894">
            <v>606.16</v>
          </cell>
          <cell r="P894">
            <v>7274.14</v>
          </cell>
          <cell r="Q894">
            <v>14548.28</v>
          </cell>
          <cell r="R894">
            <v>12156.75</v>
          </cell>
          <cell r="S894">
            <v>15240.82</v>
          </cell>
          <cell r="T894">
            <v>3</v>
          </cell>
          <cell r="U894">
            <v>245</v>
          </cell>
          <cell r="V894">
            <v>1</v>
          </cell>
          <cell r="W894">
            <v>245</v>
          </cell>
          <cell r="X894">
            <v>0</v>
          </cell>
        </row>
        <row r="895">
          <cell r="A895" t="str">
            <v>1229300</v>
          </cell>
          <cell r="B895">
            <v>1</v>
          </cell>
          <cell r="C895" t="str">
            <v>Division walling to Ansett lounge 41m x</v>
          </cell>
          <cell r="D895" t="str">
            <v>34</v>
          </cell>
          <cell r="E895" t="str">
            <v>BASPAR</v>
          </cell>
          <cell r="F895" t="str">
            <v>BAS</v>
          </cell>
          <cell r="G895">
            <v>38820</v>
          </cell>
          <cell r="H895" t="str">
            <v>Active</v>
          </cell>
          <cell r="I895">
            <v>1</v>
          </cell>
          <cell r="J895">
            <v>39344</v>
          </cell>
          <cell r="K895" t="str">
            <v>TIP/TD</v>
          </cell>
          <cell r="L895" t="str">
            <v>TN</v>
          </cell>
          <cell r="M895" t="str">
            <v>0171</v>
          </cell>
          <cell r="N895">
            <v>37970.1</v>
          </cell>
          <cell r="O895">
            <v>861.93</v>
          </cell>
          <cell r="P895">
            <v>10342.61</v>
          </cell>
          <cell r="Q895">
            <v>20685.22</v>
          </cell>
          <cell r="R895">
            <v>17284.88</v>
          </cell>
          <cell r="S895">
            <v>21669.91</v>
          </cell>
          <cell r="T895">
            <v>3</v>
          </cell>
          <cell r="U895">
            <v>245</v>
          </cell>
          <cell r="V895">
            <v>1</v>
          </cell>
          <cell r="W895">
            <v>245</v>
          </cell>
          <cell r="X895">
            <v>0</v>
          </cell>
        </row>
        <row r="896">
          <cell r="A896" t="str">
            <v>1229400</v>
          </cell>
          <cell r="B896">
            <v>1</v>
          </cell>
          <cell r="C896" t="str">
            <v>2 disabled WC pedestals with screens and</v>
          </cell>
          <cell r="D896" t="str">
            <v>34</v>
          </cell>
          <cell r="E896" t="str">
            <v>BASSUN</v>
          </cell>
          <cell r="F896" t="str">
            <v>BAS</v>
          </cell>
          <cell r="G896">
            <v>38820</v>
          </cell>
          <cell r="H896" t="str">
            <v>Active</v>
          </cell>
          <cell r="I896">
            <v>1</v>
          </cell>
          <cell r="J896">
            <v>39344</v>
          </cell>
          <cell r="K896" t="str">
            <v>TIP</v>
          </cell>
          <cell r="L896" t="str">
            <v>TN</v>
          </cell>
          <cell r="M896" t="str">
            <v>0161</v>
          </cell>
          <cell r="N896">
            <v>5514.69</v>
          </cell>
          <cell r="O896">
            <v>52.98</v>
          </cell>
          <cell r="P896">
            <v>635.98</v>
          </cell>
          <cell r="Q896">
            <v>1271.96</v>
          </cell>
          <cell r="R896">
            <v>4242.7299999999996</v>
          </cell>
          <cell r="S896">
            <v>2509.7600000000002</v>
          </cell>
          <cell r="T896">
            <v>8</v>
          </cell>
          <cell r="U896">
            <v>245</v>
          </cell>
          <cell r="V896">
            <v>6</v>
          </cell>
          <cell r="W896">
            <v>245</v>
          </cell>
          <cell r="X896">
            <v>0</v>
          </cell>
        </row>
        <row r="897">
          <cell r="A897" t="str">
            <v>1229500</v>
          </cell>
          <cell r="B897">
            <v>1</v>
          </cell>
          <cell r="C897" t="str">
            <v>6 wall mirrors</v>
          </cell>
          <cell r="D897" t="str">
            <v>34</v>
          </cell>
          <cell r="E897" t="str">
            <v>BASSUN</v>
          </cell>
          <cell r="F897" t="str">
            <v>BAS</v>
          </cell>
          <cell r="G897">
            <v>38820</v>
          </cell>
          <cell r="H897" t="str">
            <v>Active</v>
          </cell>
          <cell r="I897">
            <v>1</v>
          </cell>
          <cell r="J897">
            <v>39344</v>
          </cell>
          <cell r="K897" t="str">
            <v>TIP</v>
          </cell>
          <cell r="L897" t="str">
            <v>TN</v>
          </cell>
          <cell r="M897" t="str">
            <v>0161</v>
          </cell>
          <cell r="N897">
            <v>1654.08</v>
          </cell>
          <cell r="O897">
            <v>15.85</v>
          </cell>
          <cell r="P897">
            <v>190.75</v>
          </cell>
          <cell r="Q897">
            <v>381.5</v>
          </cell>
          <cell r="R897">
            <v>1272.58</v>
          </cell>
          <cell r="S897">
            <v>752.78</v>
          </cell>
          <cell r="T897">
            <v>8</v>
          </cell>
          <cell r="U897">
            <v>245</v>
          </cell>
          <cell r="V897">
            <v>6</v>
          </cell>
          <cell r="W897">
            <v>245</v>
          </cell>
          <cell r="X897">
            <v>0</v>
          </cell>
        </row>
        <row r="898">
          <cell r="A898" t="str">
            <v>1229600</v>
          </cell>
          <cell r="B898">
            <v>1</v>
          </cell>
          <cell r="C898" t="str">
            <v>6 wash basins and fittings</v>
          </cell>
          <cell r="D898" t="str">
            <v>34</v>
          </cell>
          <cell r="E898" t="str">
            <v>BASSUN</v>
          </cell>
          <cell r="F898" t="str">
            <v>BAS</v>
          </cell>
          <cell r="G898">
            <v>38820</v>
          </cell>
          <cell r="H898" t="str">
            <v>Active</v>
          </cell>
          <cell r="I898">
            <v>1</v>
          </cell>
          <cell r="J898">
            <v>39344</v>
          </cell>
          <cell r="K898" t="str">
            <v>TIP</v>
          </cell>
          <cell r="L898" t="str">
            <v>TN</v>
          </cell>
          <cell r="M898" t="str">
            <v>0161</v>
          </cell>
          <cell r="N898">
            <v>3964.86</v>
          </cell>
          <cell r="O898">
            <v>38.14</v>
          </cell>
          <cell r="P898">
            <v>457.24</v>
          </cell>
          <cell r="Q898">
            <v>914.48</v>
          </cell>
          <cell r="R898">
            <v>3050.38</v>
          </cell>
          <cell r="S898">
            <v>1804.42</v>
          </cell>
          <cell r="T898">
            <v>8</v>
          </cell>
          <cell r="U898">
            <v>245</v>
          </cell>
          <cell r="V898">
            <v>6</v>
          </cell>
          <cell r="W898">
            <v>245</v>
          </cell>
          <cell r="X898">
            <v>0</v>
          </cell>
        </row>
        <row r="899">
          <cell r="A899" t="str">
            <v>1229700</v>
          </cell>
          <cell r="B899">
            <v>1</v>
          </cell>
          <cell r="C899" t="str">
            <v>6 WC pedestals with screens and fittings</v>
          </cell>
          <cell r="D899" t="str">
            <v>34</v>
          </cell>
          <cell r="E899" t="str">
            <v>BASSUN</v>
          </cell>
          <cell r="F899" t="str">
            <v>BAS</v>
          </cell>
          <cell r="G899">
            <v>38820</v>
          </cell>
          <cell r="H899" t="str">
            <v>Active</v>
          </cell>
          <cell r="I899">
            <v>1</v>
          </cell>
          <cell r="J899">
            <v>39344</v>
          </cell>
          <cell r="K899" t="str">
            <v>TIP</v>
          </cell>
          <cell r="L899" t="str">
            <v>TN</v>
          </cell>
          <cell r="M899" t="str">
            <v>0161</v>
          </cell>
          <cell r="N899">
            <v>13235.09</v>
          </cell>
          <cell r="O899">
            <v>127.23</v>
          </cell>
          <cell r="P899">
            <v>1526.32</v>
          </cell>
          <cell r="Q899">
            <v>3052.64</v>
          </cell>
          <cell r="R899">
            <v>10182.450000000001</v>
          </cell>
          <cell r="S899">
            <v>6023.35</v>
          </cell>
          <cell r="T899">
            <v>8</v>
          </cell>
          <cell r="U899">
            <v>245</v>
          </cell>
          <cell r="V899">
            <v>6</v>
          </cell>
          <cell r="W899">
            <v>245</v>
          </cell>
          <cell r="X899">
            <v>0</v>
          </cell>
        </row>
        <row r="900">
          <cell r="A900" t="str">
            <v>1229800</v>
          </cell>
          <cell r="B900">
            <v>1</v>
          </cell>
          <cell r="C900" t="str">
            <v>Division walling to Ansett Lounge 18m x</v>
          </cell>
          <cell r="D900" t="str">
            <v>34</v>
          </cell>
          <cell r="E900" t="str">
            <v>BASPAR</v>
          </cell>
          <cell r="F900" t="str">
            <v>BAS</v>
          </cell>
          <cell r="G900">
            <v>38820</v>
          </cell>
          <cell r="H900" t="str">
            <v>Active</v>
          </cell>
          <cell r="I900">
            <v>1</v>
          </cell>
          <cell r="J900">
            <v>39344</v>
          </cell>
          <cell r="K900" t="str">
            <v>TDP</v>
          </cell>
          <cell r="L900" t="str">
            <v>TN</v>
          </cell>
          <cell r="M900" t="str">
            <v>0167</v>
          </cell>
          <cell r="N900">
            <v>16806.46</v>
          </cell>
          <cell r="O900">
            <v>381.49</v>
          </cell>
          <cell r="P900">
            <v>4577.88</v>
          </cell>
          <cell r="Q900">
            <v>9155.76</v>
          </cell>
          <cell r="R900">
            <v>7650.7</v>
          </cell>
          <cell r="S900">
            <v>9591.61</v>
          </cell>
          <cell r="T900">
            <v>3</v>
          </cell>
          <cell r="U900">
            <v>245</v>
          </cell>
          <cell r="V900">
            <v>1</v>
          </cell>
          <cell r="W900">
            <v>245</v>
          </cell>
          <cell r="X900">
            <v>0</v>
          </cell>
        </row>
        <row r="901">
          <cell r="A901" t="str">
            <v>1229900</v>
          </cell>
          <cell r="B901">
            <v>1</v>
          </cell>
          <cell r="C901" t="str">
            <v>2 roller shutter doors each 0.5m wide</v>
          </cell>
          <cell r="D901" t="str">
            <v>34</v>
          </cell>
          <cell r="E901" t="str">
            <v>BASPAR</v>
          </cell>
          <cell r="F901" t="str">
            <v>BAS</v>
          </cell>
          <cell r="G901">
            <v>38820</v>
          </cell>
          <cell r="H901" t="str">
            <v>Active</v>
          </cell>
          <cell r="I901">
            <v>1</v>
          </cell>
          <cell r="J901">
            <v>39344</v>
          </cell>
          <cell r="K901" t="str">
            <v>TDP</v>
          </cell>
          <cell r="L901" t="str">
            <v>TN</v>
          </cell>
          <cell r="M901" t="str">
            <v>0167</v>
          </cell>
          <cell r="N901">
            <v>0</v>
          </cell>
          <cell r="O901">
            <v>0</v>
          </cell>
          <cell r="P901">
            <v>0</v>
          </cell>
          <cell r="Q901">
            <v>0</v>
          </cell>
          <cell r="R901">
            <v>0</v>
          </cell>
          <cell r="S901">
            <v>833.17</v>
          </cell>
          <cell r="T901">
            <v>0</v>
          </cell>
          <cell r="U901">
            <v>0</v>
          </cell>
          <cell r="V901">
            <v>0</v>
          </cell>
          <cell r="W901">
            <v>0</v>
          </cell>
          <cell r="X901">
            <v>0</v>
          </cell>
        </row>
        <row r="902">
          <cell r="A902" t="str">
            <v>1230000</v>
          </cell>
          <cell r="B902">
            <v>1</v>
          </cell>
          <cell r="C902" t="str">
            <v>Digital Lock</v>
          </cell>
          <cell r="D902" t="str">
            <v>34</v>
          </cell>
          <cell r="E902" t="str">
            <v>BASSUN</v>
          </cell>
          <cell r="F902" t="str">
            <v>BAS</v>
          </cell>
          <cell r="G902">
            <v>38820</v>
          </cell>
          <cell r="H902" t="str">
            <v>Active</v>
          </cell>
          <cell r="I902">
            <v>1</v>
          </cell>
          <cell r="J902">
            <v>39344</v>
          </cell>
          <cell r="K902" t="str">
            <v>TDP</v>
          </cell>
          <cell r="L902" t="str">
            <v>TN</v>
          </cell>
          <cell r="M902" t="str">
            <v>0167</v>
          </cell>
          <cell r="N902">
            <v>345.48</v>
          </cell>
          <cell r="O902">
            <v>7.86</v>
          </cell>
          <cell r="P902">
            <v>94.1</v>
          </cell>
          <cell r="Q902">
            <v>188.2</v>
          </cell>
          <cell r="R902">
            <v>157.28</v>
          </cell>
          <cell r="S902">
            <v>197.17</v>
          </cell>
          <cell r="T902">
            <v>3</v>
          </cell>
          <cell r="U902">
            <v>245</v>
          </cell>
          <cell r="V902">
            <v>1</v>
          </cell>
          <cell r="W902">
            <v>245</v>
          </cell>
          <cell r="X902">
            <v>0</v>
          </cell>
        </row>
        <row r="903">
          <cell r="A903" t="str">
            <v>1230100</v>
          </cell>
          <cell r="B903">
            <v>1</v>
          </cell>
          <cell r="C903" t="str">
            <v>Division walling to passenger area 45m x</v>
          </cell>
          <cell r="D903" t="str">
            <v>34</v>
          </cell>
          <cell r="E903" t="str">
            <v>BASPAR</v>
          </cell>
          <cell r="F903" t="str">
            <v>BAS</v>
          </cell>
          <cell r="G903">
            <v>38820</v>
          </cell>
          <cell r="H903" t="str">
            <v>Active</v>
          </cell>
          <cell r="I903">
            <v>1</v>
          </cell>
          <cell r="J903">
            <v>39344</v>
          </cell>
          <cell r="K903" t="str">
            <v>TDP</v>
          </cell>
          <cell r="L903" t="str">
            <v>TN</v>
          </cell>
          <cell r="M903" t="str">
            <v>0167</v>
          </cell>
          <cell r="N903">
            <v>51034.19</v>
          </cell>
          <cell r="O903">
            <v>1158.3800000000001</v>
          </cell>
          <cell r="P903">
            <v>13901.11</v>
          </cell>
          <cell r="Q903">
            <v>27802.22</v>
          </cell>
          <cell r="R903">
            <v>23231.97</v>
          </cell>
          <cell r="S903">
            <v>29125.72</v>
          </cell>
          <cell r="T903">
            <v>3</v>
          </cell>
          <cell r="U903">
            <v>245</v>
          </cell>
          <cell r="V903">
            <v>1</v>
          </cell>
          <cell r="W903">
            <v>245</v>
          </cell>
          <cell r="X903">
            <v>0</v>
          </cell>
        </row>
        <row r="904">
          <cell r="A904" t="str">
            <v>1230200</v>
          </cell>
          <cell r="B904">
            <v>1</v>
          </cell>
          <cell r="C904" t="str">
            <v>18 electric light fittings</v>
          </cell>
          <cell r="D904" t="str">
            <v>34</v>
          </cell>
          <cell r="E904" t="str">
            <v>BASLIG</v>
          </cell>
          <cell r="F904" t="str">
            <v>BAS</v>
          </cell>
          <cell r="G904">
            <v>38820</v>
          </cell>
          <cell r="H904" t="str">
            <v>Active</v>
          </cell>
          <cell r="I904">
            <v>1</v>
          </cell>
          <cell r="J904">
            <v>39344</v>
          </cell>
          <cell r="K904" t="str">
            <v>TDP</v>
          </cell>
          <cell r="L904" t="str">
            <v>TN</v>
          </cell>
          <cell r="M904" t="str">
            <v>0167</v>
          </cell>
          <cell r="N904">
            <v>0</v>
          </cell>
          <cell r="O904">
            <v>0</v>
          </cell>
          <cell r="P904">
            <v>0</v>
          </cell>
          <cell r="Q904">
            <v>0</v>
          </cell>
          <cell r="R904">
            <v>0</v>
          </cell>
          <cell r="S904">
            <v>0</v>
          </cell>
          <cell r="T904">
            <v>0</v>
          </cell>
          <cell r="U904">
            <v>0</v>
          </cell>
          <cell r="V904">
            <v>0</v>
          </cell>
          <cell r="W904">
            <v>0</v>
          </cell>
          <cell r="X904">
            <v>0</v>
          </cell>
        </row>
        <row r="905">
          <cell r="A905" t="str">
            <v>1230300</v>
          </cell>
          <cell r="B905">
            <v>1</v>
          </cell>
          <cell r="C905" t="str">
            <v>Approx 638 sq m carpet</v>
          </cell>
          <cell r="D905" t="str">
            <v>34</v>
          </cell>
          <cell r="E905" t="str">
            <v>BASFLO</v>
          </cell>
          <cell r="F905" t="str">
            <v>BAS</v>
          </cell>
          <cell r="G905">
            <v>38820</v>
          </cell>
          <cell r="H905" t="str">
            <v>Active</v>
          </cell>
          <cell r="I905">
            <v>1</v>
          </cell>
          <cell r="J905">
            <v>39344</v>
          </cell>
          <cell r="K905" t="str">
            <v>TDP</v>
          </cell>
          <cell r="L905" t="str">
            <v>TN</v>
          </cell>
          <cell r="M905" t="str">
            <v>0167</v>
          </cell>
          <cell r="N905">
            <v>0</v>
          </cell>
          <cell r="O905">
            <v>0</v>
          </cell>
          <cell r="P905">
            <v>0</v>
          </cell>
          <cell r="Q905">
            <v>0</v>
          </cell>
          <cell r="R905">
            <v>0</v>
          </cell>
          <cell r="S905">
            <v>0</v>
          </cell>
          <cell r="T905">
            <v>0</v>
          </cell>
          <cell r="U905">
            <v>0</v>
          </cell>
          <cell r="V905">
            <v>0</v>
          </cell>
          <cell r="W905">
            <v>0</v>
          </cell>
          <cell r="X905">
            <v>0</v>
          </cell>
        </row>
        <row r="906">
          <cell r="A906" t="str">
            <v>1230400</v>
          </cell>
          <cell r="B906">
            <v>1</v>
          </cell>
          <cell r="C906" t="str">
            <v>2 exit signs</v>
          </cell>
          <cell r="D906" t="str">
            <v>34</v>
          </cell>
          <cell r="E906" t="str">
            <v>BASSIG</v>
          </cell>
          <cell r="F906" t="str">
            <v>BAS</v>
          </cell>
          <cell r="G906">
            <v>38820</v>
          </cell>
          <cell r="H906" t="str">
            <v>Active</v>
          </cell>
          <cell r="I906">
            <v>1</v>
          </cell>
          <cell r="J906">
            <v>39344</v>
          </cell>
          <cell r="K906" t="str">
            <v>TDP</v>
          </cell>
          <cell r="L906" t="str">
            <v>TN</v>
          </cell>
          <cell r="M906" t="str">
            <v>0167</v>
          </cell>
          <cell r="N906">
            <v>0</v>
          </cell>
          <cell r="O906">
            <v>0</v>
          </cell>
          <cell r="P906">
            <v>0</v>
          </cell>
          <cell r="Q906">
            <v>0</v>
          </cell>
          <cell r="R906">
            <v>0</v>
          </cell>
          <cell r="S906">
            <v>0</v>
          </cell>
          <cell r="T906">
            <v>0</v>
          </cell>
          <cell r="U906">
            <v>0</v>
          </cell>
          <cell r="V906">
            <v>0</v>
          </cell>
          <cell r="W906">
            <v>0</v>
          </cell>
          <cell r="X906">
            <v>0</v>
          </cell>
        </row>
        <row r="907">
          <cell r="A907" t="str">
            <v>1230500</v>
          </cell>
          <cell r="B907">
            <v>1</v>
          </cell>
          <cell r="C907" t="str">
            <v>2 overhead illuminated signs large</v>
          </cell>
          <cell r="D907" t="str">
            <v>34</v>
          </cell>
          <cell r="E907" t="str">
            <v>BASSIG</v>
          </cell>
          <cell r="F907" t="str">
            <v>BAS</v>
          </cell>
          <cell r="G907">
            <v>38820</v>
          </cell>
          <cell r="H907" t="str">
            <v>Active</v>
          </cell>
          <cell r="I907">
            <v>1</v>
          </cell>
          <cell r="J907">
            <v>39344</v>
          </cell>
          <cell r="K907" t="str">
            <v>TDP</v>
          </cell>
          <cell r="L907" t="str">
            <v>TN</v>
          </cell>
          <cell r="M907" t="str">
            <v>0167</v>
          </cell>
          <cell r="N907">
            <v>0</v>
          </cell>
          <cell r="O907">
            <v>0</v>
          </cell>
          <cell r="P907">
            <v>0</v>
          </cell>
          <cell r="Q907">
            <v>0</v>
          </cell>
          <cell r="R907">
            <v>0</v>
          </cell>
          <cell r="S907">
            <v>0</v>
          </cell>
          <cell r="T907">
            <v>0</v>
          </cell>
          <cell r="U907">
            <v>0</v>
          </cell>
          <cell r="V907">
            <v>0</v>
          </cell>
          <cell r="W907">
            <v>0</v>
          </cell>
          <cell r="X907">
            <v>0</v>
          </cell>
        </row>
        <row r="908">
          <cell r="A908" t="str">
            <v>1230600</v>
          </cell>
          <cell r="B908">
            <v>1</v>
          </cell>
          <cell r="C908" t="str">
            <v>Ansett checkin counters</v>
          </cell>
          <cell r="D908" t="str">
            <v>34</v>
          </cell>
          <cell r="E908" t="str">
            <v>BASSUN</v>
          </cell>
          <cell r="F908" t="str">
            <v>BAS</v>
          </cell>
          <cell r="G908">
            <v>38820</v>
          </cell>
          <cell r="H908" t="str">
            <v>Active</v>
          </cell>
          <cell r="I908">
            <v>1</v>
          </cell>
          <cell r="J908">
            <v>39344</v>
          </cell>
          <cell r="K908" t="str">
            <v>TIP/TD</v>
          </cell>
          <cell r="L908" t="str">
            <v>TN</v>
          </cell>
          <cell r="M908" t="str">
            <v>0171</v>
          </cell>
          <cell r="N908">
            <v>18859.439999999999</v>
          </cell>
          <cell r="O908">
            <v>428.1</v>
          </cell>
          <cell r="P908">
            <v>5137.09</v>
          </cell>
          <cell r="Q908">
            <v>10274.18</v>
          </cell>
          <cell r="R908">
            <v>8585.26</v>
          </cell>
          <cell r="S908">
            <v>10763.27</v>
          </cell>
          <cell r="T908">
            <v>3</v>
          </cell>
          <cell r="U908">
            <v>245</v>
          </cell>
          <cell r="V908">
            <v>1</v>
          </cell>
          <cell r="W908">
            <v>245</v>
          </cell>
          <cell r="X908">
            <v>0</v>
          </cell>
        </row>
        <row r="909">
          <cell r="A909" t="str">
            <v>1230700</v>
          </cell>
          <cell r="B909">
            <v>1</v>
          </cell>
          <cell r="C909" t="str">
            <v>Towel Cupboard</v>
          </cell>
          <cell r="D909" t="str">
            <v>34</v>
          </cell>
          <cell r="E909" t="str">
            <v>BASSUN</v>
          </cell>
          <cell r="F909" t="str">
            <v>BAS</v>
          </cell>
          <cell r="G909">
            <v>38820</v>
          </cell>
          <cell r="H909" t="str">
            <v>Active</v>
          </cell>
          <cell r="I909">
            <v>1</v>
          </cell>
          <cell r="J909">
            <v>39344</v>
          </cell>
          <cell r="K909" t="str">
            <v>TIP</v>
          </cell>
          <cell r="L909" t="str">
            <v>TN</v>
          </cell>
          <cell r="M909" t="str">
            <v>0161</v>
          </cell>
          <cell r="N909">
            <v>3308.94</v>
          </cell>
          <cell r="O909">
            <v>31.8</v>
          </cell>
          <cell r="P909">
            <v>381.6</v>
          </cell>
          <cell r="Q909">
            <v>763.2</v>
          </cell>
          <cell r="R909">
            <v>2545.7399999999998</v>
          </cell>
          <cell r="S909">
            <v>1505.92</v>
          </cell>
          <cell r="T909">
            <v>8</v>
          </cell>
          <cell r="U909">
            <v>245</v>
          </cell>
          <cell r="V909">
            <v>6</v>
          </cell>
          <cell r="W909">
            <v>245</v>
          </cell>
          <cell r="X909">
            <v>0</v>
          </cell>
        </row>
        <row r="910">
          <cell r="A910" t="str">
            <v>1230800</v>
          </cell>
          <cell r="B910">
            <v>1</v>
          </cell>
          <cell r="C910" t="str">
            <v>Hand rails approx 34 lineal metres</v>
          </cell>
          <cell r="D910" t="str">
            <v>34</v>
          </cell>
          <cell r="E910" t="str">
            <v>BASSUN</v>
          </cell>
          <cell r="F910" t="str">
            <v>BAS</v>
          </cell>
          <cell r="G910">
            <v>38820</v>
          </cell>
          <cell r="H910" t="str">
            <v>Active</v>
          </cell>
          <cell r="I910">
            <v>1</v>
          </cell>
          <cell r="J910">
            <v>39344</v>
          </cell>
          <cell r="K910" t="str">
            <v>TDP</v>
          </cell>
          <cell r="L910" t="str">
            <v>TN</v>
          </cell>
          <cell r="M910" t="str">
            <v>0167</v>
          </cell>
          <cell r="N910">
            <v>4763.5600000000004</v>
          </cell>
          <cell r="O910">
            <v>108.11</v>
          </cell>
          <cell r="P910">
            <v>1297.54</v>
          </cell>
          <cell r="Q910">
            <v>2595.08</v>
          </cell>
          <cell r="R910">
            <v>2168.48</v>
          </cell>
          <cell r="S910">
            <v>2718.61</v>
          </cell>
          <cell r="T910">
            <v>3</v>
          </cell>
          <cell r="U910">
            <v>245</v>
          </cell>
          <cell r="V910">
            <v>1</v>
          </cell>
          <cell r="W910">
            <v>245</v>
          </cell>
          <cell r="X910">
            <v>0</v>
          </cell>
        </row>
        <row r="911">
          <cell r="A911" t="str">
            <v>1230900</v>
          </cell>
          <cell r="B911">
            <v>1</v>
          </cell>
          <cell r="C911" t="str">
            <v>Hand rails approx 15 lineal metres</v>
          </cell>
          <cell r="D911" t="str">
            <v>34</v>
          </cell>
          <cell r="E911" t="str">
            <v>BASSUN</v>
          </cell>
          <cell r="F911" t="str">
            <v>BAS</v>
          </cell>
          <cell r="G911">
            <v>38820</v>
          </cell>
          <cell r="H911" t="str">
            <v>Active</v>
          </cell>
          <cell r="I911">
            <v>1</v>
          </cell>
          <cell r="J911">
            <v>39344</v>
          </cell>
          <cell r="K911" t="str">
            <v>TDP</v>
          </cell>
          <cell r="L911" t="str">
            <v>TN</v>
          </cell>
          <cell r="M911" t="str">
            <v>0167</v>
          </cell>
          <cell r="N911">
            <v>2126.19</v>
          </cell>
          <cell r="O911">
            <v>48.29</v>
          </cell>
          <cell r="P911">
            <v>579.15</v>
          </cell>
          <cell r="Q911">
            <v>1158.3</v>
          </cell>
          <cell r="R911">
            <v>967.89</v>
          </cell>
          <cell r="S911">
            <v>1213.43</v>
          </cell>
          <cell r="T911">
            <v>3</v>
          </cell>
          <cell r="U911">
            <v>245</v>
          </cell>
          <cell r="V911">
            <v>1</v>
          </cell>
          <cell r="W911">
            <v>245</v>
          </cell>
          <cell r="X911">
            <v>0</v>
          </cell>
        </row>
        <row r="912">
          <cell r="A912" t="str">
            <v>1231000</v>
          </cell>
          <cell r="B912">
            <v>1</v>
          </cell>
          <cell r="C912" t="str">
            <v>Hand rails approx 22 lineal metres</v>
          </cell>
          <cell r="D912" t="str">
            <v>34</v>
          </cell>
          <cell r="E912" t="str">
            <v>BASSUN</v>
          </cell>
          <cell r="F912" t="str">
            <v>BAS</v>
          </cell>
          <cell r="G912">
            <v>38820</v>
          </cell>
          <cell r="H912" t="str">
            <v>Active</v>
          </cell>
          <cell r="I912">
            <v>1</v>
          </cell>
          <cell r="J912">
            <v>39344</v>
          </cell>
          <cell r="K912" t="str">
            <v>TDP</v>
          </cell>
          <cell r="L912" t="str">
            <v>TN</v>
          </cell>
          <cell r="M912" t="str">
            <v>0167</v>
          </cell>
          <cell r="N912">
            <v>3116.22</v>
          </cell>
          <cell r="O912">
            <v>70.680000000000007</v>
          </cell>
          <cell r="P912">
            <v>848.82</v>
          </cell>
          <cell r="Q912">
            <v>1697.64</v>
          </cell>
          <cell r="R912">
            <v>1418.58</v>
          </cell>
          <cell r="S912">
            <v>1778.46</v>
          </cell>
          <cell r="T912">
            <v>3</v>
          </cell>
          <cell r="U912">
            <v>245</v>
          </cell>
          <cell r="V912">
            <v>1</v>
          </cell>
          <cell r="W912">
            <v>245</v>
          </cell>
          <cell r="X912">
            <v>0</v>
          </cell>
        </row>
        <row r="913">
          <cell r="A913" t="str">
            <v>1231100</v>
          </cell>
          <cell r="B913">
            <v>1</v>
          </cell>
          <cell r="C913" t="str">
            <v>Hand rails approx 22 lineal metres</v>
          </cell>
          <cell r="D913" t="str">
            <v>34</v>
          </cell>
          <cell r="E913" t="str">
            <v>BASSUN</v>
          </cell>
          <cell r="F913" t="str">
            <v>BAS</v>
          </cell>
          <cell r="G913">
            <v>38820</v>
          </cell>
          <cell r="H913" t="str">
            <v>Active</v>
          </cell>
          <cell r="I913">
            <v>1</v>
          </cell>
          <cell r="J913">
            <v>39344</v>
          </cell>
          <cell r="K913" t="str">
            <v>TDP</v>
          </cell>
          <cell r="L913" t="str">
            <v>TN</v>
          </cell>
          <cell r="M913" t="str">
            <v>0167</v>
          </cell>
          <cell r="N913">
            <v>3116.22</v>
          </cell>
          <cell r="O913">
            <v>70.680000000000007</v>
          </cell>
          <cell r="P913">
            <v>848.82</v>
          </cell>
          <cell r="Q913">
            <v>1697.64</v>
          </cell>
          <cell r="R913">
            <v>1418.58</v>
          </cell>
          <cell r="S913">
            <v>1778.46</v>
          </cell>
          <cell r="T913">
            <v>3</v>
          </cell>
          <cell r="U913">
            <v>245</v>
          </cell>
          <cell r="V913">
            <v>1</v>
          </cell>
          <cell r="W913">
            <v>245</v>
          </cell>
          <cell r="X913">
            <v>0</v>
          </cell>
        </row>
        <row r="914">
          <cell r="A914" t="str">
            <v>1231200</v>
          </cell>
          <cell r="B914">
            <v>1</v>
          </cell>
          <cell r="C914" t="str">
            <v>2 overhead illuminated signs large</v>
          </cell>
          <cell r="D914" t="str">
            <v>34</v>
          </cell>
          <cell r="E914" t="str">
            <v>BASSIG</v>
          </cell>
          <cell r="F914" t="str">
            <v>BAS</v>
          </cell>
          <cell r="G914">
            <v>38820</v>
          </cell>
          <cell r="H914" t="str">
            <v>Active</v>
          </cell>
          <cell r="I914">
            <v>1</v>
          </cell>
          <cell r="J914">
            <v>39344</v>
          </cell>
          <cell r="K914" t="str">
            <v>TDP</v>
          </cell>
          <cell r="L914" t="str">
            <v>TN</v>
          </cell>
          <cell r="M914" t="str">
            <v>0167</v>
          </cell>
          <cell r="N914">
            <v>0</v>
          </cell>
          <cell r="O914">
            <v>0</v>
          </cell>
          <cell r="P914">
            <v>0</v>
          </cell>
          <cell r="Q914">
            <v>0</v>
          </cell>
          <cell r="R914">
            <v>0</v>
          </cell>
          <cell r="S914">
            <v>0</v>
          </cell>
          <cell r="T914">
            <v>0</v>
          </cell>
          <cell r="U914">
            <v>0</v>
          </cell>
          <cell r="V914">
            <v>0</v>
          </cell>
          <cell r="W914">
            <v>0</v>
          </cell>
          <cell r="X914">
            <v>0</v>
          </cell>
        </row>
        <row r="915">
          <cell r="A915" t="str">
            <v>1231300</v>
          </cell>
          <cell r="B915">
            <v>1</v>
          </cell>
          <cell r="C915" t="str">
            <v>exit sign</v>
          </cell>
          <cell r="D915" t="str">
            <v>34</v>
          </cell>
          <cell r="E915" t="str">
            <v>BASSIG</v>
          </cell>
          <cell r="F915" t="str">
            <v>BAS</v>
          </cell>
          <cell r="G915">
            <v>38820</v>
          </cell>
          <cell r="H915" t="str">
            <v>Active</v>
          </cell>
          <cell r="I915">
            <v>1</v>
          </cell>
          <cell r="J915">
            <v>39344</v>
          </cell>
          <cell r="K915" t="str">
            <v>TDP</v>
          </cell>
          <cell r="L915" t="str">
            <v>TN</v>
          </cell>
          <cell r="M915" t="str">
            <v>0167</v>
          </cell>
          <cell r="N915">
            <v>0</v>
          </cell>
          <cell r="O915">
            <v>0</v>
          </cell>
          <cell r="P915">
            <v>0</v>
          </cell>
          <cell r="Q915">
            <v>0</v>
          </cell>
          <cell r="R915">
            <v>0</v>
          </cell>
          <cell r="S915">
            <v>0</v>
          </cell>
          <cell r="T915">
            <v>0</v>
          </cell>
          <cell r="U915">
            <v>0</v>
          </cell>
          <cell r="V915">
            <v>0</v>
          </cell>
          <cell r="W915">
            <v>0</v>
          </cell>
          <cell r="X915">
            <v>0</v>
          </cell>
        </row>
        <row r="916">
          <cell r="A916" t="str">
            <v>1231400</v>
          </cell>
          <cell r="B916">
            <v>1</v>
          </cell>
          <cell r="C916" t="str">
            <v>2 exit signs</v>
          </cell>
          <cell r="D916" t="str">
            <v>34</v>
          </cell>
          <cell r="E916" t="str">
            <v>BASSIG</v>
          </cell>
          <cell r="F916" t="str">
            <v>BAS</v>
          </cell>
          <cell r="G916">
            <v>38820</v>
          </cell>
          <cell r="H916" t="str">
            <v>Active</v>
          </cell>
          <cell r="I916">
            <v>1</v>
          </cell>
          <cell r="J916">
            <v>39344</v>
          </cell>
          <cell r="K916" t="str">
            <v>TDP</v>
          </cell>
          <cell r="L916" t="str">
            <v>TN</v>
          </cell>
          <cell r="M916" t="str">
            <v>0167</v>
          </cell>
          <cell r="N916">
            <v>0</v>
          </cell>
          <cell r="O916">
            <v>0</v>
          </cell>
          <cell r="P916">
            <v>0</v>
          </cell>
          <cell r="Q916">
            <v>0</v>
          </cell>
          <cell r="R916">
            <v>0</v>
          </cell>
          <cell r="S916">
            <v>0</v>
          </cell>
          <cell r="T916">
            <v>0</v>
          </cell>
          <cell r="U916">
            <v>0</v>
          </cell>
          <cell r="V916">
            <v>0</v>
          </cell>
          <cell r="W916">
            <v>0</v>
          </cell>
          <cell r="X916">
            <v>0</v>
          </cell>
        </row>
        <row r="917">
          <cell r="A917" t="str">
            <v>1231500</v>
          </cell>
          <cell r="B917">
            <v>1</v>
          </cell>
          <cell r="C917" t="str">
            <v>Approx 20 sq m carpet</v>
          </cell>
          <cell r="D917" t="str">
            <v>34</v>
          </cell>
          <cell r="E917" t="str">
            <v>BASFLO</v>
          </cell>
          <cell r="F917" t="str">
            <v>BAS</v>
          </cell>
          <cell r="G917">
            <v>38820</v>
          </cell>
          <cell r="H917" t="str">
            <v>Active</v>
          </cell>
          <cell r="I917">
            <v>1</v>
          </cell>
          <cell r="J917">
            <v>39344</v>
          </cell>
          <cell r="K917" t="str">
            <v>TDP</v>
          </cell>
          <cell r="L917" t="str">
            <v>TN</v>
          </cell>
          <cell r="M917" t="str">
            <v>0167</v>
          </cell>
          <cell r="N917">
            <v>0</v>
          </cell>
          <cell r="O917">
            <v>0</v>
          </cell>
          <cell r="P917">
            <v>0</v>
          </cell>
          <cell r="Q917">
            <v>0</v>
          </cell>
          <cell r="R917">
            <v>0</v>
          </cell>
          <cell r="S917">
            <v>0</v>
          </cell>
          <cell r="T917">
            <v>0</v>
          </cell>
          <cell r="U917">
            <v>0</v>
          </cell>
          <cell r="V917">
            <v>0</v>
          </cell>
          <cell r="W917">
            <v>0</v>
          </cell>
          <cell r="X917">
            <v>0</v>
          </cell>
        </row>
        <row r="918">
          <cell r="A918" t="str">
            <v>1231600</v>
          </cell>
          <cell r="B918">
            <v>1</v>
          </cell>
          <cell r="C918" t="str">
            <v>Approx 51 sq m carpet</v>
          </cell>
          <cell r="D918" t="str">
            <v>34</v>
          </cell>
          <cell r="E918" t="str">
            <v>BASFLO</v>
          </cell>
          <cell r="F918" t="str">
            <v>BAS</v>
          </cell>
          <cell r="G918">
            <v>38820</v>
          </cell>
          <cell r="H918" t="str">
            <v>Active</v>
          </cell>
          <cell r="I918">
            <v>1</v>
          </cell>
          <cell r="J918">
            <v>39344</v>
          </cell>
          <cell r="K918" t="str">
            <v>TDP</v>
          </cell>
          <cell r="L918" t="str">
            <v>TN</v>
          </cell>
          <cell r="M918" t="str">
            <v>0167</v>
          </cell>
          <cell r="N918">
            <v>0</v>
          </cell>
          <cell r="O918">
            <v>0</v>
          </cell>
          <cell r="P918">
            <v>0</v>
          </cell>
          <cell r="Q918">
            <v>0</v>
          </cell>
          <cell r="R918">
            <v>0</v>
          </cell>
          <cell r="S918">
            <v>0</v>
          </cell>
          <cell r="T918">
            <v>0</v>
          </cell>
          <cell r="U918">
            <v>0</v>
          </cell>
          <cell r="V918">
            <v>0</v>
          </cell>
          <cell r="W918">
            <v>0</v>
          </cell>
          <cell r="X918">
            <v>0</v>
          </cell>
        </row>
        <row r="919">
          <cell r="A919" t="str">
            <v>1231700</v>
          </cell>
          <cell r="B919">
            <v>1</v>
          </cell>
          <cell r="C919" t="str">
            <v>Approx 162 sq m carpet</v>
          </cell>
          <cell r="D919" t="str">
            <v>34</v>
          </cell>
          <cell r="E919" t="str">
            <v>BASFLO</v>
          </cell>
          <cell r="F919" t="str">
            <v>BAS</v>
          </cell>
          <cell r="G919">
            <v>38820</v>
          </cell>
          <cell r="H919" t="str">
            <v>Active</v>
          </cell>
          <cell r="I919">
            <v>1</v>
          </cell>
          <cell r="J919">
            <v>39344</v>
          </cell>
          <cell r="K919" t="str">
            <v>TDP</v>
          </cell>
          <cell r="L919" t="str">
            <v>TN</v>
          </cell>
          <cell r="M919" t="str">
            <v>0167</v>
          </cell>
          <cell r="N919">
            <v>0</v>
          </cell>
          <cell r="O919">
            <v>0</v>
          </cell>
          <cell r="P919">
            <v>0</v>
          </cell>
          <cell r="Q919">
            <v>0</v>
          </cell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>
            <v>0</v>
          </cell>
          <cell r="W919">
            <v>0</v>
          </cell>
          <cell r="X919">
            <v>0</v>
          </cell>
        </row>
        <row r="920">
          <cell r="A920" t="str">
            <v>1231800</v>
          </cell>
          <cell r="B920">
            <v>1</v>
          </cell>
          <cell r="C920" t="str">
            <v>Approx 38 sq m carpet and nosings</v>
          </cell>
          <cell r="D920" t="str">
            <v>34</v>
          </cell>
          <cell r="E920" t="str">
            <v>BASFLO</v>
          </cell>
          <cell r="F920" t="str">
            <v>BAS</v>
          </cell>
          <cell r="G920">
            <v>38820</v>
          </cell>
          <cell r="H920" t="str">
            <v>Active</v>
          </cell>
          <cell r="I920">
            <v>1</v>
          </cell>
          <cell r="J920">
            <v>39344</v>
          </cell>
          <cell r="K920" t="str">
            <v>TDP</v>
          </cell>
          <cell r="L920" t="str">
            <v>TN</v>
          </cell>
          <cell r="M920" t="str">
            <v>0167</v>
          </cell>
          <cell r="N920">
            <v>0</v>
          </cell>
          <cell r="O920">
            <v>0</v>
          </cell>
          <cell r="P920">
            <v>0</v>
          </cell>
          <cell r="Q920">
            <v>0</v>
          </cell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>
            <v>0</v>
          </cell>
          <cell r="W920">
            <v>0</v>
          </cell>
          <cell r="X920">
            <v>0</v>
          </cell>
        </row>
        <row r="921">
          <cell r="A921" t="str">
            <v>1231900</v>
          </cell>
          <cell r="B921">
            <v>1</v>
          </cell>
          <cell r="C921" t="str">
            <v>Passenger lift serving 2 floors</v>
          </cell>
          <cell r="D921" t="str">
            <v>34</v>
          </cell>
          <cell r="E921" t="str">
            <v>BASSUN</v>
          </cell>
          <cell r="F921" t="str">
            <v>BAS</v>
          </cell>
          <cell r="G921">
            <v>38820</v>
          </cell>
          <cell r="H921" t="str">
            <v>Active</v>
          </cell>
          <cell r="I921">
            <v>1</v>
          </cell>
          <cell r="J921">
            <v>39344</v>
          </cell>
          <cell r="K921" t="str">
            <v>TDP</v>
          </cell>
          <cell r="L921" t="str">
            <v>TN</v>
          </cell>
          <cell r="M921" t="str">
            <v>0167</v>
          </cell>
          <cell r="N921">
            <v>110289.96</v>
          </cell>
          <cell r="O921">
            <v>1059.95</v>
          </cell>
          <cell r="P921">
            <v>12719.07</v>
          </cell>
          <cell r="Q921">
            <v>25438.14</v>
          </cell>
          <cell r="R921">
            <v>84851.82</v>
          </cell>
          <cell r="S921">
            <v>50193.46</v>
          </cell>
          <cell r="T921">
            <v>8</v>
          </cell>
          <cell r="U921">
            <v>245</v>
          </cell>
          <cell r="V921">
            <v>6</v>
          </cell>
          <cell r="W921">
            <v>245</v>
          </cell>
          <cell r="X921">
            <v>0</v>
          </cell>
        </row>
        <row r="922">
          <cell r="A922" t="str">
            <v>1245100</v>
          </cell>
          <cell r="B922">
            <v>1</v>
          </cell>
          <cell r="C922" t="str">
            <v>2 Hoval gas fired water boilers with all</v>
          </cell>
          <cell r="D922" t="str">
            <v>34</v>
          </cell>
          <cell r="E922" t="str">
            <v>BASSUN</v>
          </cell>
          <cell r="F922" t="str">
            <v>BAS</v>
          </cell>
          <cell r="G922">
            <v>38820</v>
          </cell>
          <cell r="H922" t="str">
            <v>Active</v>
          </cell>
          <cell r="I922">
            <v>1</v>
          </cell>
          <cell r="J922">
            <v>39344</v>
          </cell>
          <cell r="K922" t="str">
            <v>TCOM</v>
          </cell>
          <cell r="L922" t="str">
            <v>TN</v>
          </cell>
          <cell r="M922" t="str">
            <v>0201</v>
          </cell>
          <cell r="N922">
            <v>0</v>
          </cell>
          <cell r="O922">
            <v>0</v>
          </cell>
          <cell r="P922">
            <v>0</v>
          </cell>
          <cell r="Q922">
            <v>0</v>
          </cell>
          <cell r="R922">
            <v>0</v>
          </cell>
          <cell r="S922">
            <v>7057.61</v>
          </cell>
          <cell r="T922">
            <v>0</v>
          </cell>
          <cell r="U922">
            <v>0</v>
          </cell>
          <cell r="V922">
            <v>0</v>
          </cell>
          <cell r="W922">
            <v>0</v>
          </cell>
          <cell r="X922">
            <v>0</v>
          </cell>
        </row>
        <row r="923">
          <cell r="A923" t="str">
            <v>1245200</v>
          </cell>
          <cell r="B923">
            <v>1</v>
          </cell>
          <cell r="C923" t="str">
            <v>Air Conditioning, Handling, Water Coolin</v>
          </cell>
          <cell r="D923" t="str">
            <v>34</v>
          </cell>
          <cell r="E923" t="str">
            <v>BASAIR</v>
          </cell>
          <cell r="F923" t="str">
            <v>BAS</v>
          </cell>
          <cell r="G923">
            <v>38820</v>
          </cell>
          <cell r="H923" t="str">
            <v>Active</v>
          </cell>
          <cell r="I923">
            <v>1</v>
          </cell>
          <cell r="J923">
            <v>39344</v>
          </cell>
          <cell r="K923" t="str">
            <v>TCOM</v>
          </cell>
          <cell r="L923" t="str">
            <v>TN</v>
          </cell>
          <cell r="M923" t="str">
            <v>0201</v>
          </cell>
          <cell r="N923">
            <v>0</v>
          </cell>
          <cell r="O923">
            <v>0</v>
          </cell>
          <cell r="P923">
            <v>0</v>
          </cell>
          <cell r="Q923">
            <v>0</v>
          </cell>
          <cell r="R923">
            <v>0</v>
          </cell>
          <cell r="S923">
            <v>0</v>
          </cell>
          <cell r="T923">
            <v>0</v>
          </cell>
          <cell r="U923">
            <v>0</v>
          </cell>
          <cell r="V923">
            <v>0</v>
          </cell>
          <cell r="W923">
            <v>0</v>
          </cell>
          <cell r="X923">
            <v>0</v>
          </cell>
        </row>
        <row r="924">
          <cell r="A924" t="str">
            <v>1245300</v>
          </cell>
          <cell r="B924">
            <v>1</v>
          </cell>
          <cell r="C924" t="str">
            <v>4 roof mounted exhaust fans and cowls</v>
          </cell>
          <cell r="D924" t="str">
            <v>34</v>
          </cell>
          <cell r="E924" t="str">
            <v>BASSUN</v>
          </cell>
          <cell r="F924" t="str">
            <v>BAS</v>
          </cell>
          <cell r="G924">
            <v>38820</v>
          </cell>
          <cell r="H924" t="str">
            <v>Active</v>
          </cell>
          <cell r="I924">
            <v>1</v>
          </cell>
          <cell r="J924">
            <v>39344</v>
          </cell>
          <cell r="K924" t="str">
            <v>TCOM</v>
          </cell>
          <cell r="L924" t="str">
            <v>TN</v>
          </cell>
          <cell r="M924" t="str">
            <v>0201</v>
          </cell>
          <cell r="N924">
            <v>0</v>
          </cell>
          <cell r="O924">
            <v>0</v>
          </cell>
          <cell r="P924">
            <v>0</v>
          </cell>
          <cell r="Q924">
            <v>0</v>
          </cell>
          <cell r="R924">
            <v>0</v>
          </cell>
          <cell r="S924">
            <v>0</v>
          </cell>
          <cell r="T924">
            <v>0</v>
          </cell>
          <cell r="U924">
            <v>0</v>
          </cell>
          <cell r="V924">
            <v>0</v>
          </cell>
          <cell r="W924">
            <v>0</v>
          </cell>
          <cell r="X924">
            <v>0</v>
          </cell>
        </row>
        <row r="925">
          <cell r="A925" t="str">
            <v>1245600</v>
          </cell>
          <cell r="B925">
            <v>1</v>
          </cell>
          <cell r="C925" t="str">
            <v>2 fire bells</v>
          </cell>
          <cell r="D925" t="str">
            <v>34</v>
          </cell>
          <cell r="E925" t="str">
            <v>BASSUN</v>
          </cell>
          <cell r="F925" t="str">
            <v>BAS</v>
          </cell>
          <cell r="G925">
            <v>38820</v>
          </cell>
          <cell r="H925" t="str">
            <v>Active</v>
          </cell>
          <cell r="I925">
            <v>1</v>
          </cell>
          <cell r="J925">
            <v>39344</v>
          </cell>
          <cell r="K925" t="str">
            <v>TCOM</v>
          </cell>
          <cell r="L925" t="str">
            <v>TN</v>
          </cell>
          <cell r="M925" t="str">
            <v>0201</v>
          </cell>
          <cell r="N925">
            <v>0</v>
          </cell>
          <cell r="O925">
            <v>0</v>
          </cell>
          <cell r="P925">
            <v>0</v>
          </cell>
          <cell r="Q925">
            <v>0</v>
          </cell>
          <cell r="R925">
            <v>0</v>
          </cell>
          <cell r="S925">
            <v>0</v>
          </cell>
          <cell r="T925">
            <v>0</v>
          </cell>
          <cell r="U925">
            <v>0</v>
          </cell>
          <cell r="V925">
            <v>0</v>
          </cell>
          <cell r="W925">
            <v>0</v>
          </cell>
          <cell r="X925">
            <v>0</v>
          </cell>
        </row>
        <row r="926">
          <cell r="A926" t="str">
            <v>1245700</v>
          </cell>
          <cell r="B926">
            <v>1</v>
          </cell>
          <cell r="C926" t="str">
            <v>2 receiver mounted air compressor sets a</v>
          </cell>
          <cell r="D926" t="str">
            <v>34</v>
          </cell>
          <cell r="E926" t="str">
            <v>BASSUN</v>
          </cell>
          <cell r="F926" t="str">
            <v>BAS</v>
          </cell>
          <cell r="G926">
            <v>38820</v>
          </cell>
          <cell r="H926" t="str">
            <v>Active</v>
          </cell>
          <cell r="I926">
            <v>1</v>
          </cell>
          <cell r="J926">
            <v>39344</v>
          </cell>
          <cell r="K926" t="str">
            <v>TCOM</v>
          </cell>
          <cell r="L926" t="str">
            <v>TN</v>
          </cell>
          <cell r="M926" t="str">
            <v>0201</v>
          </cell>
          <cell r="N926">
            <v>0</v>
          </cell>
          <cell r="O926">
            <v>0</v>
          </cell>
          <cell r="P926">
            <v>0</v>
          </cell>
          <cell r="Q926">
            <v>0</v>
          </cell>
          <cell r="R926">
            <v>0</v>
          </cell>
          <cell r="S926">
            <v>195.7</v>
          </cell>
          <cell r="T926">
            <v>0</v>
          </cell>
          <cell r="U926">
            <v>0</v>
          </cell>
          <cell r="V926">
            <v>0</v>
          </cell>
          <cell r="W926">
            <v>0</v>
          </cell>
          <cell r="X926">
            <v>0</v>
          </cell>
        </row>
        <row r="927">
          <cell r="A927" t="str">
            <v>1245800</v>
          </cell>
          <cell r="B927">
            <v>1</v>
          </cell>
          <cell r="C927" t="str">
            <v>11 various pole mounted floodlights</v>
          </cell>
          <cell r="D927" t="str">
            <v>34</v>
          </cell>
          <cell r="E927" t="str">
            <v>BASLIG</v>
          </cell>
          <cell r="F927" t="str">
            <v>BAS</v>
          </cell>
          <cell r="G927">
            <v>38820</v>
          </cell>
          <cell r="H927" t="str">
            <v>Active</v>
          </cell>
          <cell r="I927">
            <v>1</v>
          </cell>
          <cell r="J927">
            <v>39344</v>
          </cell>
          <cell r="K927" t="str">
            <v>TCOM</v>
          </cell>
          <cell r="L927" t="str">
            <v>TN</v>
          </cell>
          <cell r="M927" t="str">
            <v>0201</v>
          </cell>
          <cell r="N927">
            <v>0</v>
          </cell>
          <cell r="O927">
            <v>0</v>
          </cell>
          <cell r="P927">
            <v>0</v>
          </cell>
          <cell r="Q927">
            <v>0</v>
          </cell>
          <cell r="R927">
            <v>0</v>
          </cell>
          <cell r="S927">
            <v>0</v>
          </cell>
          <cell r="T927">
            <v>0</v>
          </cell>
          <cell r="U927">
            <v>0</v>
          </cell>
          <cell r="V927">
            <v>0</v>
          </cell>
          <cell r="W927">
            <v>0</v>
          </cell>
          <cell r="X927">
            <v>0</v>
          </cell>
        </row>
        <row r="928">
          <cell r="A928" t="str">
            <v>1245900</v>
          </cell>
          <cell r="B928">
            <v>1</v>
          </cell>
          <cell r="C928" t="str">
            <v>Partioning</v>
          </cell>
          <cell r="D928" t="str">
            <v>34</v>
          </cell>
          <cell r="E928" t="str">
            <v>BASSUN</v>
          </cell>
          <cell r="F928" t="str">
            <v>BAS</v>
          </cell>
          <cell r="G928">
            <v>38820</v>
          </cell>
          <cell r="H928" t="str">
            <v>Active</v>
          </cell>
          <cell r="I928">
            <v>1</v>
          </cell>
          <cell r="J928">
            <v>39344</v>
          </cell>
          <cell r="K928" t="str">
            <v>TCOM</v>
          </cell>
          <cell r="L928" t="str">
            <v>TN</v>
          </cell>
          <cell r="M928" t="str">
            <v>0002</v>
          </cell>
          <cell r="N928">
            <v>138.43</v>
          </cell>
          <cell r="O928">
            <v>0</v>
          </cell>
          <cell r="P928">
            <v>0</v>
          </cell>
          <cell r="Q928">
            <v>138.43</v>
          </cell>
          <cell r="R928">
            <v>0</v>
          </cell>
          <cell r="S928">
            <v>153.15</v>
          </cell>
          <cell r="T928">
            <v>1</v>
          </cell>
          <cell r="U928">
            <v>0</v>
          </cell>
          <cell r="V928">
            <v>0</v>
          </cell>
          <cell r="W928">
            <v>0</v>
          </cell>
          <cell r="X928">
            <v>0</v>
          </cell>
        </row>
        <row r="929">
          <cell r="A929" t="str">
            <v>1246100</v>
          </cell>
          <cell r="B929">
            <v>1</v>
          </cell>
          <cell r="C929" t="str">
            <v>Electrical services</v>
          </cell>
          <cell r="D929" t="str">
            <v>42</v>
          </cell>
          <cell r="E929" t="str">
            <v>BASSUN</v>
          </cell>
          <cell r="F929" t="str">
            <v>BAS</v>
          </cell>
          <cell r="G929">
            <v>38820</v>
          </cell>
          <cell r="H929" t="str">
            <v>Active</v>
          </cell>
          <cell r="I929">
            <v>1</v>
          </cell>
          <cell r="J929">
            <v>39344</v>
          </cell>
          <cell r="K929" t="str">
            <v>V</v>
          </cell>
          <cell r="L929" t="str">
            <v>CP</v>
          </cell>
          <cell r="M929" t="str">
            <v>0004</v>
          </cell>
          <cell r="N929">
            <v>436281.66</v>
          </cell>
          <cell r="O929">
            <v>2743.43</v>
          </cell>
          <cell r="P929">
            <v>32921.82</v>
          </cell>
          <cell r="Q929">
            <v>65843.64</v>
          </cell>
          <cell r="R929">
            <v>370438.02</v>
          </cell>
          <cell r="S929">
            <v>166522.95000000001</v>
          </cell>
          <cell r="T929">
            <v>13</v>
          </cell>
          <cell r="U929">
            <v>92</v>
          </cell>
          <cell r="V929">
            <v>11</v>
          </cell>
          <cell r="W929">
            <v>92</v>
          </cell>
          <cell r="X929">
            <v>0</v>
          </cell>
        </row>
        <row r="930">
          <cell r="A930" t="str">
            <v>1246200</v>
          </cell>
          <cell r="B930">
            <v>1</v>
          </cell>
          <cell r="C930" t="str">
            <v>Lift</v>
          </cell>
          <cell r="D930" t="str">
            <v>42</v>
          </cell>
          <cell r="E930" t="str">
            <v>BASSUN</v>
          </cell>
          <cell r="F930" t="str">
            <v>BAS</v>
          </cell>
          <cell r="G930">
            <v>38820</v>
          </cell>
          <cell r="H930" t="str">
            <v>Active</v>
          </cell>
          <cell r="I930">
            <v>1</v>
          </cell>
          <cell r="J930">
            <v>39344</v>
          </cell>
          <cell r="K930" t="str">
            <v>V</v>
          </cell>
          <cell r="L930" t="str">
            <v>CP</v>
          </cell>
          <cell r="M930" t="str">
            <v>0004</v>
          </cell>
          <cell r="N930">
            <v>148878.14000000001</v>
          </cell>
          <cell r="O930">
            <v>936.15</v>
          </cell>
          <cell r="P930">
            <v>11234.35</v>
          </cell>
          <cell r="Q930">
            <v>22468.7</v>
          </cell>
          <cell r="R930">
            <v>126409.44</v>
          </cell>
          <cell r="S930">
            <v>56824.82</v>
          </cell>
          <cell r="T930">
            <v>13</v>
          </cell>
          <cell r="U930">
            <v>92</v>
          </cell>
          <cell r="V930">
            <v>11</v>
          </cell>
          <cell r="W930">
            <v>92</v>
          </cell>
          <cell r="X930">
            <v>0</v>
          </cell>
        </row>
        <row r="931">
          <cell r="A931" t="str">
            <v>1246300</v>
          </cell>
          <cell r="B931">
            <v>1</v>
          </cell>
          <cell r="C931" t="str">
            <v>Plumbing</v>
          </cell>
          <cell r="D931" t="str">
            <v>42</v>
          </cell>
          <cell r="E931" t="str">
            <v>BASSUN</v>
          </cell>
          <cell r="F931" t="str">
            <v>BAS</v>
          </cell>
          <cell r="G931">
            <v>38820</v>
          </cell>
          <cell r="H931" t="str">
            <v>Active</v>
          </cell>
          <cell r="I931">
            <v>1</v>
          </cell>
          <cell r="J931">
            <v>39344</v>
          </cell>
          <cell r="K931" t="str">
            <v>V</v>
          </cell>
          <cell r="L931" t="str">
            <v>CP</v>
          </cell>
          <cell r="M931" t="str">
            <v>0004</v>
          </cell>
          <cell r="N931">
            <v>46610.75</v>
          </cell>
          <cell r="O931">
            <v>293.14999999999998</v>
          </cell>
          <cell r="P931">
            <v>3517.25</v>
          </cell>
          <cell r="Q931">
            <v>7034.5</v>
          </cell>
          <cell r="R931">
            <v>39576.25</v>
          </cell>
          <cell r="S931">
            <v>17790.71</v>
          </cell>
          <cell r="T931">
            <v>13</v>
          </cell>
          <cell r="U931">
            <v>92</v>
          </cell>
          <cell r="V931">
            <v>11</v>
          </cell>
          <cell r="W931">
            <v>92</v>
          </cell>
          <cell r="X931">
            <v>0</v>
          </cell>
        </row>
        <row r="932">
          <cell r="A932" t="str">
            <v>1246400</v>
          </cell>
          <cell r="B932">
            <v>1</v>
          </cell>
          <cell r="C932" t="str">
            <v>Signage</v>
          </cell>
          <cell r="D932" t="str">
            <v>42</v>
          </cell>
          <cell r="E932" t="str">
            <v>BASSIG</v>
          </cell>
          <cell r="F932" t="str">
            <v>BAS</v>
          </cell>
          <cell r="G932">
            <v>38820</v>
          </cell>
          <cell r="H932" t="str">
            <v>Active</v>
          </cell>
          <cell r="I932">
            <v>1</v>
          </cell>
          <cell r="J932">
            <v>39344</v>
          </cell>
          <cell r="K932" t="str">
            <v>V</v>
          </cell>
          <cell r="L932" t="str">
            <v>CP</v>
          </cell>
          <cell r="M932" t="str">
            <v>0004</v>
          </cell>
          <cell r="N932">
            <v>73519.06</v>
          </cell>
          <cell r="O932">
            <v>742.46</v>
          </cell>
          <cell r="P932">
            <v>8909.19</v>
          </cell>
          <cell r="Q932">
            <v>17818.38</v>
          </cell>
          <cell r="R932">
            <v>55700.68</v>
          </cell>
          <cell r="S932">
            <v>28061.26</v>
          </cell>
          <cell r="T932">
            <v>8</v>
          </cell>
          <cell r="U932">
            <v>92</v>
          </cell>
          <cell r="V932">
            <v>6</v>
          </cell>
          <cell r="W932">
            <v>92</v>
          </cell>
          <cell r="X932">
            <v>0</v>
          </cell>
        </row>
        <row r="933">
          <cell r="A933" t="str">
            <v>1246600</v>
          </cell>
          <cell r="B933">
            <v>1</v>
          </cell>
          <cell r="C933" t="str">
            <v>Intertennancy fences</v>
          </cell>
          <cell r="D933" t="str">
            <v>10</v>
          </cell>
          <cell r="E933" t="str">
            <v>BASSUN</v>
          </cell>
          <cell r="F933" t="str">
            <v>BAS</v>
          </cell>
          <cell r="G933">
            <v>38820</v>
          </cell>
          <cell r="H933" t="str">
            <v>Active</v>
          </cell>
          <cell r="I933">
            <v>1</v>
          </cell>
          <cell r="J933">
            <v>39343</v>
          </cell>
          <cell r="K933" t="str">
            <v>I</v>
          </cell>
          <cell r="L933" t="str">
            <v>WA</v>
          </cell>
          <cell r="M933" t="str">
            <v>0001</v>
          </cell>
          <cell r="N933">
            <v>23935.61</v>
          </cell>
          <cell r="O933">
            <v>0</v>
          </cell>
          <cell r="P933">
            <v>0</v>
          </cell>
          <cell r="Q933">
            <v>0</v>
          </cell>
          <cell r="R933">
            <v>23935.61</v>
          </cell>
          <cell r="S933">
            <v>0</v>
          </cell>
          <cell r="T933">
            <v>14</v>
          </cell>
          <cell r="U933">
            <v>276</v>
          </cell>
          <cell r="V933">
            <v>14</v>
          </cell>
          <cell r="W933">
            <v>276</v>
          </cell>
          <cell r="X933">
            <v>0</v>
          </cell>
        </row>
        <row r="934">
          <cell r="A934" t="str">
            <v>1246700</v>
          </cell>
          <cell r="B934">
            <v>1</v>
          </cell>
          <cell r="C934" t="str">
            <v>Plumbing</v>
          </cell>
          <cell r="D934" t="str">
            <v>10</v>
          </cell>
          <cell r="E934" t="str">
            <v>BASSUN</v>
          </cell>
          <cell r="F934" t="str">
            <v>BAS</v>
          </cell>
          <cell r="G934">
            <v>38820</v>
          </cell>
          <cell r="H934" t="str">
            <v>Active</v>
          </cell>
          <cell r="I934">
            <v>1</v>
          </cell>
          <cell r="J934">
            <v>39343</v>
          </cell>
          <cell r="K934" t="str">
            <v>I</v>
          </cell>
          <cell r="L934" t="str">
            <v>WA</v>
          </cell>
          <cell r="M934" t="str">
            <v>0001</v>
          </cell>
          <cell r="N934">
            <v>57528.62</v>
          </cell>
          <cell r="O934">
            <v>0</v>
          </cell>
          <cell r="P934">
            <v>0</v>
          </cell>
          <cell r="Q934">
            <v>0</v>
          </cell>
          <cell r="R934">
            <v>57528.62</v>
          </cell>
          <cell r="S934">
            <v>0</v>
          </cell>
          <cell r="T934">
            <v>19</v>
          </cell>
          <cell r="U934">
            <v>276</v>
          </cell>
          <cell r="V934">
            <v>19</v>
          </cell>
          <cell r="W934">
            <v>276</v>
          </cell>
          <cell r="X934">
            <v>0</v>
          </cell>
        </row>
        <row r="935">
          <cell r="A935" t="str">
            <v>1246800</v>
          </cell>
          <cell r="B935">
            <v>1</v>
          </cell>
          <cell r="C935" t="str">
            <v>Electrical</v>
          </cell>
          <cell r="D935" t="str">
            <v>10</v>
          </cell>
          <cell r="E935" t="str">
            <v>BASSUN</v>
          </cell>
          <cell r="F935" t="str">
            <v>BAS</v>
          </cell>
          <cell r="G935">
            <v>38820</v>
          </cell>
          <cell r="H935" t="str">
            <v>Active</v>
          </cell>
          <cell r="I935">
            <v>1</v>
          </cell>
          <cell r="J935">
            <v>39343</v>
          </cell>
          <cell r="K935" t="str">
            <v>I</v>
          </cell>
          <cell r="L935" t="str">
            <v>WA</v>
          </cell>
          <cell r="M935" t="str">
            <v>0001</v>
          </cell>
          <cell r="N935">
            <v>56949.55</v>
          </cell>
          <cell r="O935">
            <v>0</v>
          </cell>
          <cell r="P935">
            <v>0</v>
          </cell>
          <cell r="Q935">
            <v>0</v>
          </cell>
          <cell r="R935">
            <v>56949.55</v>
          </cell>
          <cell r="S935">
            <v>0</v>
          </cell>
          <cell r="T935">
            <v>19</v>
          </cell>
          <cell r="U935">
            <v>276</v>
          </cell>
          <cell r="V935">
            <v>19</v>
          </cell>
          <cell r="W935">
            <v>276</v>
          </cell>
          <cell r="X935">
            <v>0</v>
          </cell>
        </row>
        <row r="936">
          <cell r="A936" t="str">
            <v>1246900</v>
          </cell>
          <cell r="B936">
            <v>1</v>
          </cell>
          <cell r="C936" t="str">
            <v>Fire services</v>
          </cell>
          <cell r="D936" t="str">
            <v>10</v>
          </cell>
          <cell r="E936" t="str">
            <v>BASSUN</v>
          </cell>
          <cell r="F936" t="str">
            <v>BAS</v>
          </cell>
          <cell r="G936">
            <v>38820</v>
          </cell>
          <cell r="H936" t="str">
            <v>Active</v>
          </cell>
          <cell r="I936">
            <v>1</v>
          </cell>
          <cell r="J936">
            <v>39343</v>
          </cell>
          <cell r="K936" t="str">
            <v>I</v>
          </cell>
          <cell r="L936" t="str">
            <v>WA</v>
          </cell>
          <cell r="M936" t="str">
            <v>0001</v>
          </cell>
          <cell r="N936">
            <v>22036.76</v>
          </cell>
          <cell r="O936">
            <v>0</v>
          </cell>
          <cell r="P936">
            <v>0</v>
          </cell>
          <cell r="Q936">
            <v>0</v>
          </cell>
          <cell r="R936">
            <v>22036.76</v>
          </cell>
          <cell r="S936">
            <v>0</v>
          </cell>
          <cell r="T936">
            <v>14</v>
          </cell>
          <cell r="U936">
            <v>276</v>
          </cell>
          <cell r="V936">
            <v>14</v>
          </cell>
          <cell r="W936">
            <v>276</v>
          </cell>
          <cell r="X936">
            <v>0</v>
          </cell>
        </row>
        <row r="937">
          <cell r="A937" t="str">
            <v>1247000</v>
          </cell>
          <cell r="B937">
            <v>1</v>
          </cell>
          <cell r="C937" t="str">
            <v>Airconditioning</v>
          </cell>
          <cell r="D937" t="str">
            <v>10</v>
          </cell>
          <cell r="E937" t="str">
            <v>BASSUN</v>
          </cell>
          <cell r="F937" t="str">
            <v>BAS</v>
          </cell>
          <cell r="G937">
            <v>38820</v>
          </cell>
          <cell r="H937" t="str">
            <v>Active</v>
          </cell>
          <cell r="I937">
            <v>1</v>
          </cell>
          <cell r="J937">
            <v>39343</v>
          </cell>
          <cell r="K937" t="str">
            <v>I</v>
          </cell>
          <cell r="L937" t="str">
            <v>WA</v>
          </cell>
          <cell r="M937" t="str">
            <v>0001</v>
          </cell>
          <cell r="N937">
            <v>50711.85</v>
          </cell>
          <cell r="O937">
            <v>0</v>
          </cell>
          <cell r="P937">
            <v>0</v>
          </cell>
          <cell r="Q937">
            <v>0</v>
          </cell>
          <cell r="R937">
            <v>50711.85</v>
          </cell>
          <cell r="S937">
            <v>0</v>
          </cell>
          <cell r="T937">
            <v>6</v>
          </cell>
          <cell r="U937">
            <v>276</v>
          </cell>
          <cell r="V937">
            <v>6</v>
          </cell>
          <cell r="W937">
            <v>276</v>
          </cell>
          <cell r="X937">
            <v>0</v>
          </cell>
        </row>
        <row r="938">
          <cell r="A938" t="str">
            <v>1247100</v>
          </cell>
          <cell r="B938">
            <v>1</v>
          </cell>
          <cell r="C938" t="str">
            <v>Signage</v>
          </cell>
          <cell r="D938" t="str">
            <v>10</v>
          </cell>
          <cell r="E938" t="str">
            <v>BASSIG</v>
          </cell>
          <cell r="F938" t="str">
            <v>BAS</v>
          </cell>
          <cell r="G938">
            <v>38820</v>
          </cell>
          <cell r="H938" t="str">
            <v>Active</v>
          </cell>
          <cell r="I938">
            <v>1</v>
          </cell>
          <cell r="J938">
            <v>39343</v>
          </cell>
          <cell r="K938" t="str">
            <v>I</v>
          </cell>
          <cell r="L938" t="str">
            <v>WA</v>
          </cell>
          <cell r="M938" t="str">
            <v>0001</v>
          </cell>
          <cell r="N938">
            <v>48786.19</v>
          </cell>
          <cell r="O938">
            <v>0</v>
          </cell>
          <cell r="P938">
            <v>0</v>
          </cell>
          <cell r="Q938">
            <v>0</v>
          </cell>
          <cell r="R938">
            <v>48786.19</v>
          </cell>
          <cell r="S938">
            <v>0</v>
          </cell>
          <cell r="T938">
            <v>14</v>
          </cell>
          <cell r="U938">
            <v>276</v>
          </cell>
          <cell r="V938">
            <v>14</v>
          </cell>
          <cell r="W938">
            <v>276</v>
          </cell>
          <cell r="X938">
            <v>0</v>
          </cell>
        </row>
        <row r="939">
          <cell r="A939" t="str">
            <v>1247200</v>
          </cell>
          <cell r="B939">
            <v>1</v>
          </cell>
          <cell r="C939" t="str">
            <v>Barrier booth</v>
          </cell>
          <cell r="D939" t="str">
            <v>10</v>
          </cell>
          <cell r="E939" t="str">
            <v>BASSUN</v>
          </cell>
          <cell r="F939" t="str">
            <v>BAS</v>
          </cell>
          <cell r="G939">
            <v>38820</v>
          </cell>
          <cell r="H939" t="str">
            <v>Active</v>
          </cell>
          <cell r="I939">
            <v>1</v>
          </cell>
          <cell r="J939">
            <v>39343</v>
          </cell>
          <cell r="K939" t="str">
            <v>I</v>
          </cell>
          <cell r="L939" t="str">
            <v>WA</v>
          </cell>
          <cell r="M939" t="str">
            <v>0001</v>
          </cell>
          <cell r="N939">
            <v>12343.04</v>
          </cell>
          <cell r="O939">
            <v>0</v>
          </cell>
          <cell r="P939">
            <v>0</v>
          </cell>
          <cell r="Q939">
            <v>0</v>
          </cell>
          <cell r="R939">
            <v>12343.04</v>
          </cell>
          <cell r="S939">
            <v>0</v>
          </cell>
          <cell r="T939">
            <v>14</v>
          </cell>
          <cell r="U939">
            <v>276</v>
          </cell>
          <cell r="V939">
            <v>14</v>
          </cell>
          <cell r="W939">
            <v>276</v>
          </cell>
          <cell r="X939">
            <v>0</v>
          </cell>
        </row>
        <row r="940">
          <cell r="A940" t="str">
            <v>1247300</v>
          </cell>
          <cell r="B940">
            <v>1</v>
          </cell>
          <cell r="C940" t="str">
            <v>Windows &amp; doors</v>
          </cell>
          <cell r="D940" t="str">
            <v>10</v>
          </cell>
          <cell r="E940" t="str">
            <v>BASPAR</v>
          </cell>
          <cell r="F940" t="str">
            <v>BAS</v>
          </cell>
          <cell r="G940">
            <v>38820</v>
          </cell>
          <cell r="H940" t="str">
            <v>Active</v>
          </cell>
          <cell r="I940">
            <v>1</v>
          </cell>
          <cell r="J940">
            <v>39343</v>
          </cell>
          <cell r="K940" t="str">
            <v>I</v>
          </cell>
          <cell r="L940" t="str">
            <v>WA</v>
          </cell>
          <cell r="M940" t="str">
            <v>0001</v>
          </cell>
          <cell r="N940">
            <v>9689.9699999999993</v>
          </cell>
          <cell r="O940">
            <v>0</v>
          </cell>
          <cell r="P940">
            <v>0</v>
          </cell>
          <cell r="Q940">
            <v>0</v>
          </cell>
          <cell r="R940">
            <v>9689.9699999999993</v>
          </cell>
          <cell r="S940">
            <v>0</v>
          </cell>
          <cell r="T940">
            <v>14</v>
          </cell>
          <cell r="U940">
            <v>276</v>
          </cell>
          <cell r="V940">
            <v>14</v>
          </cell>
          <cell r="W940">
            <v>276</v>
          </cell>
          <cell r="X940">
            <v>0</v>
          </cell>
        </row>
        <row r="941">
          <cell r="A941" t="str">
            <v>1247400</v>
          </cell>
          <cell r="B941">
            <v>1</v>
          </cell>
          <cell r="C941" t="str">
            <v>Partitions</v>
          </cell>
          <cell r="D941" t="str">
            <v>10</v>
          </cell>
          <cell r="E941" t="str">
            <v>BASPAR</v>
          </cell>
          <cell r="F941" t="str">
            <v>BAS</v>
          </cell>
          <cell r="G941">
            <v>38820</v>
          </cell>
          <cell r="H941" t="str">
            <v>Active</v>
          </cell>
          <cell r="I941">
            <v>1</v>
          </cell>
          <cell r="J941">
            <v>39343</v>
          </cell>
          <cell r="K941" t="str">
            <v>I</v>
          </cell>
          <cell r="L941" t="str">
            <v>WA</v>
          </cell>
          <cell r="M941" t="str">
            <v>0001</v>
          </cell>
          <cell r="N941">
            <v>113275.35</v>
          </cell>
          <cell r="O941">
            <v>0</v>
          </cell>
          <cell r="P941">
            <v>0</v>
          </cell>
          <cell r="Q941">
            <v>0</v>
          </cell>
          <cell r="R941">
            <v>113275.35</v>
          </cell>
          <cell r="S941">
            <v>0</v>
          </cell>
          <cell r="T941">
            <v>14</v>
          </cell>
          <cell r="U941">
            <v>276</v>
          </cell>
          <cell r="V941">
            <v>14</v>
          </cell>
          <cell r="W941">
            <v>276</v>
          </cell>
          <cell r="X941">
            <v>0</v>
          </cell>
        </row>
        <row r="942">
          <cell r="A942" t="str">
            <v>1247600</v>
          </cell>
          <cell r="B942">
            <v>1</v>
          </cell>
          <cell r="C942" t="str">
            <v>Doors</v>
          </cell>
          <cell r="D942" t="str">
            <v>10</v>
          </cell>
          <cell r="E942" t="str">
            <v>BASPAR</v>
          </cell>
          <cell r="F942" t="str">
            <v>BAS</v>
          </cell>
          <cell r="G942">
            <v>38820</v>
          </cell>
          <cell r="H942" t="str">
            <v>Active</v>
          </cell>
          <cell r="I942">
            <v>1</v>
          </cell>
          <cell r="J942">
            <v>39343</v>
          </cell>
          <cell r="K942" t="str">
            <v>I</v>
          </cell>
          <cell r="L942" t="str">
            <v>WA</v>
          </cell>
          <cell r="M942" t="str">
            <v>0001</v>
          </cell>
          <cell r="N942">
            <v>232.28</v>
          </cell>
          <cell r="O942">
            <v>0</v>
          </cell>
          <cell r="P942">
            <v>0</v>
          </cell>
          <cell r="Q942">
            <v>0</v>
          </cell>
          <cell r="R942">
            <v>232.28</v>
          </cell>
          <cell r="S942">
            <v>0</v>
          </cell>
          <cell r="T942">
            <v>4</v>
          </cell>
          <cell r="U942">
            <v>276</v>
          </cell>
          <cell r="V942">
            <v>4</v>
          </cell>
          <cell r="W942">
            <v>276</v>
          </cell>
          <cell r="X942">
            <v>0</v>
          </cell>
        </row>
        <row r="943">
          <cell r="A943" t="str">
            <v>1247700</v>
          </cell>
          <cell r="B943">
            <v>1</v>
          </cell>
          <cell r="C943" t="str">
            <v>Security</v>
          </cell>
          <cell r="D943" t="str">
            <v>10</v>
          </cell>
          <cell r="E943" t="str">
            <v>BASSUN</v>
          </cell>
          <cell r="F943" t="str">
            <v>BAS</v>
          </cell>
          <cell r="G943">
            <v>38820</v>
          </cell>
          <cell r="H943" t="str">
            <v>Active</v>
          </cell>
          <cell r="I943">
            <v>1</v>
          </cell>
          <cell r="J943">
            <v>39343</v>
          </cell>
          <cell r="K943" t="str">
            <v>I</v>
          </cell>
          <cell r="L943" t="str">
            <v>WA</v>
          </cell>
          <cell r="M943" t="str">
            <v>0001</v>
          </cell>
          <cell r="N943">
            <v>338.9</v>
          </cell>
          <cell r="O943">
            <v>0</v>
          </cell>
          <cell r="P943">
            <v>0</v>
          </cell>
          <cell r="Q943">
            <v>0</v>
          </cell>
          <cell r="R943">
            <v>338.9</v>
          </cell>
          <cell r="S943">
            <v>0</v>
          </cell>
          <cell r="T943">
            <v>14</v>
          </cell>
          <cell r="U943">
            <v>276</v>
          </cell>
          <cell r="V943">
            <v>14</v>
          </cell>
          <cell r="W943">
            <v>276</v>
          </cell>
          <cell r="X943">
            <v>0</v>
          </cell>
        </row>
        <row r="944">
          <cell r="A944" t="str">
            <v>1247800</v>
          </cell>
          <cell r="B944">
            <v>1</v>
          </cell>
          <cell r="C944" t="str">
            <v>74 sprinklers</v>
          </cell>
          <cell r="D944" t="str">
            <v>20</v>
          </cell>
          <cell r="E944" t="str">
            <v>BASSPR</v>
          </cell>
          <cell r="F944" t="str">
            <v>BAS</v>
          </cell>
          <cell r="G944">
            <v>38820</v>
          </cell>
          <cell r="H944" t="str">
            <v>Active</v>
          </cell>
          <cell r="I944">
            <v>1</v>
          </cell>
          <cell r="J944">
            <v>39343</v>
          </cell>
          <cell r="K944" t="str">
            <v>I</v>
          </cell>
          <cell r="L944" t="str">
            <v>WA</v>
          </cell>
          <cell r="M944" t="str">
            <v>0010</v>
          </cell>
          <cell r="N944">
            <v>0</v>
          </cell>
          <cell r="O944">
            <v>0</v>
          </cell>
          <cell r="P944">
            <v>0</v>
          </cell>
          <cell r="Q944">
            <v>0</v>
          </cell>
          <cell r="R944">
            <v>0</v>
          </cell>
          <cell r="S944">
            <v>0</v>
          </cell>
          <cell r="T944">
            <v>1</v>
          </cell>
          <cell r="U944">
            <v>92</v>
          </cell>
          <cell r="V944">
            <v>1</v>
          </cell>
          <cell r="W944">
            <v>92</v>
          </cell>
          <cell r="X944">
            <v>0</v>
          </cell>
        </row>
        <row r="945">
          <cell r="A945" t="str">
            <v>1247900</v>
          </cell>
          <cell r="B945">
            <v>1</v>
          </cell>
          <cell r="C945" t="str">
            <v>Tenancy division walling 40m x avg 4m hi</v>
          </cell>
          <cell r="D945" t="str">
            <v>20</v>
          </cell>
          <cell r="E945" t="str">
            <v>BASPAR</v>
          </cell>
          <cell r="F945" t="str">
            <v>BAS</v>
          </cell>
          <cell r="G945">
            <v>38820</v>
          </cell>
          <cell r="H945" t="str">
            <v>Active</v>
          </cell>
          <cell r="I945">
            <v>1</v>
          </cell>
          <cell r="J945">
            <v>39344</v>
          </cell>
          <cell r="K945" t="str">
            <v>I</v>
          </cell>
          <cell r="L945" t="str">
            <v>WA</v>
          </cell>
          <cell r="M945" t="str">
            <v>0010</v>
          </cell>
          <cell r="N945">
            <v>0</v>
          </cell>
          <cell r="O945">
            <v>0</v>
          </cell>
          <cell r="P945">
            <v>0</v>
          </cell>
          <cell r="Q945">
            <v>0</v>
          </cell>
          <cell r="R945">
            <v>0</v>
          </cell>
          <cell r="S945">
            <v>0</v>
          </cell>
          <cell r="T945">
            <v>0</v>
          </cell>
          <cell r="U945">
            <v>0</v>
          </cell>
          <cell r="V945">
            <v>0</v>
          </cell>
          <cell r="W945">
            <v>0</v>
          </cell>
          <cell r="X945">
            <v>0</v>
          </cell>
        </row>
        <row r="946">
          <cell r="A946" t="str">
            <v>1248000</v>
          </cell>
          <cell r="B946">
            <v>1</v>
          </cell>
          <cell r="C946" t="str">
            <v>Break glass fire alarm point</v>
          </cell>
          <cell r="D946" t="str">
            <v>20</v>
          </cell>
          <cell r="E946" t="str">
            <v>BASALA</v>
          </cell>
          <cell r="F946" t="str">
            <v>BAS</v>
          </cell>
          <cell r="G946">
            <v>38820</v>
          </cell>
          <cell r="H946" t="str">
            <v>Active</v>
          </cell>
          <cell r="I946">
            <v>1</v>
          </cell>
          <cell r="J946">
            <v>39343</v>
          </cell>
          <cell r="K946" t="str">
            <v>I</v>
          </cell>
          <cell r="L946" t="str">
            <v>WA</v>
          </cell>
          <cell r="M946" t="str">
            <v>0010</v>
          </cell>
          <cell r="N946">
            <v>0</v>
          </cell>
          <cell r="O946">
            <v>0</v>
          </cell>
          <cell r="P946">
            <v>0</v>
          </cell>
          <cell r="Q946">
            <v>0</v>
          </cell>
          <cell r="R946">
            <v>0</v>
          </cell>
          <cell r="S946">
            <v>0</v>
          </cell>
          <cell r="T946">
            <v>0</v>
          </cell>
          <cell r="U946">
            <v>0</v>
          </cell>
          <cell r="V946">
            <v>0</v>
          </cell>
          <cell r="W946">
            <v>0</v>
          </cell>
          <cell r="X946">
            <v>0</v>
          </cell>
        </row>
        <row r="947">
          <cell r="A947" t="str">
            <v>1248100</v>
          </cell>
          <cell r="B947">
            <v>1</v>
          </cell>
          <cell r="C947" t="str">
            <v>Hose reel</v>
          </cell>
          <cell r="D947" t="str">
            <v>20</v>
          </cell>
          <cell r="E947" t="str">
            <v>BASHOS</v>
          </cell>
          <cell r="F947" t="str">
            <v>BAS</v>
          </cell>
          <cell r="G947">
            <v>38820</v>
          </cell>
          <cell r="H947" t="str">
            <v>Active</v>
          </cell>
          <cell r="I947">
            <v>1</v>
          </cell>
          <cell r="J947">
            <v>39343</v>
          </cell>
          <cell r="K947" t="str">
            <v>I</v>
          </cell>
          <cell r="L947" t="str">
            <v>WA</v>
          </cell>
          <cell r="M947" t="str">
            <v>0010</v>
          </cell>
          <cell r="N947">
            <v>0</v>
          </cell>
          <cell r="O947">
            <v>0</v>
          </cell>
          <cell r="P947">
            <v>0</v>
          </cell>
          <cell r="Q947">
            <v>0</v>
          </cell>
          <cell r="R947">
            <v>0</v>
          </cell>
          <cell r="S947">
            <v>0</v>
          </cell>
          <cell r="T947">
            <v>0</v>
          </cell>
          <cell r="U947">
            <v>0</v>
          </cell>
          <cell r="V947">
            <v>0</v>
          </cell>
          <cell r="W947">
            <v>0</v>
          </cell>
          <cell r="X947">
            <v>0</v>
          </cell>
        </row>
        <row r="948">
          <cell r="A948" t="str">
            <v>1248200</v>
          </cell>
          <cell r="B948">
            <v>1</v>
          </cell>
          <cell r="C948" t="str">
            <v>12 fluorescent lights property of the te</v>
          </cell>
          <cell r="D948" t="str">
            <v>20</v>
          </cell>
          <cell r="E948" t="str">
            <v>BASLIG</v>
          </cell>
          <cell r="F948" t="str">
            <v>BAS</v>
          </cell>
          <cell r="G948">
            <v>38820</v>
          </cell>
          <cell r="H948" t="str">
            <v>Active</v>
          </cell>
          <cell r="I948">
            <v>1</v>
          </cell>
          <cell r="J948">
            <v>39343</v>
          </cell>
          <cell r="K948" t="str">
            <v>I</v>
          </cell>
          <cell r="L948" t="str">
            <v>WA</v>
          </cell>
          <cell r="M948" t="str">
            <v>0010</v>
          </cell>
          <cell r="N948">
            <v>0</v>
          </cell>
          <cell r="O948">
            <v>0</v>
          </cell>
          <cell r="P948">
            <v>0</v>
          </cell>
          <cell r="Q948">
            <v>0</v>
          </cell>
          <cell r="R948">
            <v>0</v>
          </cell>
          <cell r="S948">
            <v>0</v>
          </cell>
          <cell r="T948">
            <v>0</v>
          </cell>
          <cell r="U948">
            <v>0</v>
          </cell>
          <cell r="V948">
            <v>0</v>
          </cell>
          <cell r="W948">
            <v>0</v>
          </cell>
          <cell r="X948">
            <v>0</v>
          </cell>
        </row>
        <row r="949">
          <cell r="A949" t="str">
            <v>1248300</v>
          </cell>
          <cell r="B949">
            <v>1</v>
          </cell>
          <cell r="C949" t="str">
            <v>Remainder of contents the property of th</v>
          </cell>
          <cell r="D949" t="str">
            <v>20</v>
          </cell>
          <cell r="E949" t="str">
            <v>BASSUN</v>
          </cell>
          <cell r="F949" t="str">
            <v>BAS</v>
          </cell>
          <cell r="G949">
            <v>38820</v>
          </cell>
          <cell r="H949" t="str">
            <v>Active</v>
          </cell>
          <cell r="I949">
            <v>1</v>
          </cell>
          <cell r="J949">
            <v>39343</v>
          </cell>
          <cell r="K949" t="str">
            <v>I</v>
          </cell>
          <cell r="L949" t="str">
            <v>WA</v>
          </cell>
          <cell r="M949" t="str">
            <v>0010</v>
          </cell>
          <cell r="N949">
            <v>0</v>
          </cell>
          <cell r="O949">
            <v>0</v>
          </cell>
          <cell r="P949">
            <v>0</v>
          </cell>
          <cell r="Q949">
            <v>0</v>
          </cell>
          <cell r="R949">
            <v>0</v>
          </cell>
          <cell r="S949">
            <v>0</v>
          </cell>
          <cell r="T949">
            <v>0</v>
          </cell>
          <cell r="U949">
            <v>0</v>
          </cell>
          <cell r="V949">
            <v>0</v>
          </cell>
          <cell r="W949">
            <v>0</v>
          </cell>
          <cell r="X949">
            <v>0</v>
          </cell>
        </row>
        <row r="950">
          <cell r="A950" t="str">
            <v>1248400</v>
          </cell>
          <cell r="B950">
            <v>1</v>
          </cell>
          <cell r="C950" t="str">
            <v>Fire bell</v>
          </cell>
          <cell r="D950" t="str">
            <v>20</v>
          </cell>
          <cell r="E950" t="str">
            <v>BASSUN</v>
          </cell>
          <cell r="F950" t="str">
            <v>BAS</v>
          </cell>
          <cell r="G950">
            <v>38820</v>
          </cell>
          <cell r="H950" t="str">
            <v>Active</v>
          </cell>
          <cell r="I950">
            <v>1</v>
          </cell>
          <cell r="J950">
            <v>39343</v>
          </cell>
          <cell r="K950" t="str">
            <v>I</v>
          </cell>
          <cell r="L950" t="str">
            <v>WA</v>
          </cell>
          <cell r="M950" t="str">
            <v>0010</v>
          </cell>
          <cell r="N950">
            <v>0</v>
          </cell>
          <cell r="O950">
            <v>0</v>
          </cell>
          <cell r="P950">
            <v>0</v>
          </cell>
          <cell r="Q950">
            <v>0</v>
          </cell>
          <cell r="R950">
            <v>0</v>
          </cell>
          <cell r="S950">
            <v>0</v>
          </cell>
          <cell r="T950">
            <v>0</v>
          </cell>
          <cell r="U950">
            <v>0</v>
          </cell>
          <cell r="V950">
            <v>0</v>
          </cell>
          <cell r="W950">
            <v>0</v>
          </cell>
          <cell r="X950">
            <v>0</v>
          </cell>
        </row>
        <row r="951">
          <cell r="A951" t="str">
            <v>1248500</v>
          </cell>
          <cell r="B951">
            <v>1</v>
          </cell>
          <cell r="C951" t="str">
            <v>Exit Door</v>
          </cell>
          <cell r="D951" t="str">
            <v>20</v>
          </cell>
          <cell r="E951" t="str">
            <v>BASPAR</v>
          </cell>
          <cell r="F951" t="str">
            <v>BAS</v>
          </cell>
          <cell r="G951">
            <v>38820</v>
          </cell>
          <cell r="H951" t="str">
            <v>Active</v>
          </cell>
          <cell r="I951">
            <v>1</v>
          </cell>
          <cell r="J951">
            <v>39343</v>
          </cell>
          <cell r="K951" t="str">
            <v>I</v>
          </cell>
          <cell r="L951" t="str">
            <v>WA</v>
          </cell>
          <cell r="M951" t="str">
            <v>0010</v>
          </cell>
          <cell r="N951">
            <v>0</v>
          </cell>
          <cell r="O951">
            <v>0</v>
          </cell>
          <cell r="P951">
            <v>0</v>
          </cell>
          <cell r="Q951">
            <v>0</v>
          </cell>
          <cell r="R951">
            <v>0</v>
          </cell>
          <cell r="S951">
            <v>0</v>
          </cell>
          <cell r="T951">
            <v>24</v>
          </cell>
          <cell r="U951">
            <v>92</v>
          </cell>
          <cell r="V951">
            <v>24</v>
          </cell>
          <cell r="W951">
            <v>92</v>
          </cell>
          <cell r="X951">
            <v>0</v>
          </cell>
        </row>
        <row r="952">
          <cell r="A952" t="str">
            <v>1248600</v>
          </cell>
          <cell r="B952">
            <v>1</v>
          </cell>
          <cell r="C952" t="str">
            <v>Carpet</v>
          </cell>
          <cell r="D952" t="str">
            <v>20</v>
          </cell>
          <cell r="E952" t="str">
            <v>BASFLO</v>
          </cell>
          <cell r="F952" t="str">
            <v>BAS</v>
          </cell>
          <cell r="G952">
            <v>38820</v>
          </cell>
          <cell r="H952" t="str">
            <v>Active</v>
          </cell>
          <cell r="I952">
            <v>1</v>
          </cell>
          <cell r="J952">
            <v>39343</v>
          </cell>
          <cell r="K952" t="str">
            <v>I</v>
          </cell>
          <cell r="L952" t="str">
            <v>WA</v>
          </cell>
          <cell r="M952" t="str">
            <v>0010</v>
          </cell>
          <cell r="N952">
            <v>0</v>
          </cell>
          <cell r="O952">
            <v>0</v>
          </cell>
          <cell r="P952">
            <v>0</v>
          </cell>
          <cell r="Q952">
            <v>0</v>
          </cell>
          <cell r="R952">
            <v>0</v>
          </cell>
          <cell r="S952">
            <v>0</v>
          </cell>
          <cell r="T952">
            <v>0</v>
          </cell>
          <cell r="U952">
            <v>0</v>
          </cell>
          <cell r="V952">
            <v>0</v>
          </cell>
          <cell r="W952">
            <v>0</v>
          </cell>
          <cell r="X952">
            <v>0</v>
          </cell>
        </row>
        <row r="953">
          <cell r="A953" t="str">
            <v>1248700</v>
          </cell>
          <cell r="B953">
            <v>1</v>
          </cell>
          <cell r="C953" t="str">
            <v>Curtains</v>
          </cell>
          <cell r="D953" t="str">
            <v>20</v>
          </cell>
          <cell r="E953" t="str">
            <v>BASSUN</v>
          </cell>
          <cell r="F953" t="str">
            <v>BAS</v>
          </cell>
          <cell r="G953">
            <v>38820</v>
          </cell>
          <cell r="H953" t="str">
            <v>Active</v>
          </cell>
          <cell r="I953">
            <v>1</v>
          </cell>
          <cell r="J953">
            <v>39343</v>
          </cell>
          <cell r="K953" t="str">
            <v>I</v>
          </cell>
          <cell r="L953" t="str">
            <v>WA</v>
          </cell>
          <cell r="M953" t="str">
            <v>0010</v>
          </cell>
          <cell r="N953">
            <v>0</v>
          </cell>
          <cell r="O953">
            <v>0</v>
          </cell>
          <cell r="P953">
            <v>0</v>
          </cell>
          <cell r="Q953">
            <v>0</v>
          </cell>
          <cell r="R953">
            <v>0</v>
          </cell>
          <cell r="S953">
            <v>0</v>
          </cell>
          <cell r="T953">
            <v>0</v>
          </cell>
          <cell r="U953">
            <v>0</v>
          </cell>
          <cell r="V953">
            <v>0</v>
          </cell>
          <cell r="W953">
            <v>0</v>
          </cell>
          <cell r="X953">
            <v>0</v>
          </cell>
        </row>
        <row r="954">
          <cell r="A954" t="str">
            <v>1248800</v>
          </cell>
          <cell r="B954">
            <v>1</v>
          </cell>
          <cell r="C954" t="str">
            <v>5 fluorescent lights</v>
          </cell>
          <cell r="D954" t="str">
            <v>20</v>
          </cell>
          <cell r="E954" t="str">
            <v>BASLIG</v>
          </cell>
          <cell r="F954" t="str">
            <v>BAS</v>
          </cell>
          <cell r="G954">
            <v>38820</v>
          </cell>
          <cell r="H954" t="str">
            <v>Active</v>
          </cell>
          <cell r="I954">
            <v>1</v>
          </cell>
          <cell r="J954">
            <v>39343</v>
          </cell>
          <cell r="K954" t="str">
            <v>I</v>
          </cell>
          <cell r="L954" t="str">
            <v>WA</v>
          </cell>
          <cell r="M954" t="str">
            <v>0010</v>
          </cell>
          <cell r="N954">
            <v>0</v>
          </cell>
          <cell r="O954">
            <v>0</v>
          </cell>
          <cell r="P954">
            <v>0</v>
          </cell>
          <cell r="Q954">
            <v>0</v>
          </cell>
          <cell r="R954">
            <v>0</v>
          </cell>
          <cell r="S954">
            <v>0</v>
          </cell>
          <cell r="T954">
            <v>0</v>
          </cell>
          <cell r="U954">
            <v>0</v>
          </cell>
          <cell r="V954">
            <v>0</v>
          </cell>
          <cell r="W954">
            <v>0</v>
          </cell>
          <cell r="X954">
            <v>0</v>
          </cell>
        </row>
        <row r="955">
          <cell r="A955" t="str">
            <v>1248900</v>
          </cell>
          <cell r="B955">
            <v>1</v>
          </cell>
          <cell r="C955" t="str">
            <v>10 sprinklers</v>
          </cell>
          <cell r="D955" t="str">
            <v>20</v>
          </cell>
          <cell r="E955" t="str">
            <v>BASSPR</v>
          </cell>
          <cell r="F955" t="str">
            <v>BAS</v>
          </cell>
          <cell r="G955">
            <v>38820</v>
          </cell>
          <cell r="H955" t="str">
            <v>Active</v>
          </cell>
          <cell r="I955">
            <v>1</v>
          </cell>
          <cell r="J955">
            <v>39343</v>
          </cell>
          <cell r="K955" t="str">
            <v>I</v>
          </cell>
          <cell r="L955" t="str">
            <v>WA</v>
          </cell>
          <cell r="M955" t="str">
            <v>0010</v>
          </cell>
          <cell r="N955">
            <v>0</v>
          </cell>
          <cell r="O955">
            <v>0</v>
          </cell>
          <cell r="P955">
            <v>0</v>
          </cell>
          <cell r="Q955">
            <v>0</v>
          </cell>
          <cell r="R955">
            <v>0</v>
          </cell>
          <cell r="S955">
            <v>0</v>
          </cell>
          <cell r="T955">
            <v>1</v>
          </cell>
          <cell r="U955">
            <v>92</v>
          </cell>
          <cell r="V955">
            <v>1</v>
          </cell>
          <cell r="W955">
            <v>92</v>
          </cell>
          <cell r="X955">
            <v>0</v>
          </cell>
        </row>
        <row r="956">
          <cell r="A956" t="str">
            <v>1249000</v>
          </cell>
          <cell r="B956">
            <v>1</v>
          </cell>
          <cell r="C956" t="str">
            <v>Tenancy division walling 28m x 2.6m high</v>
          </cell>
          <cell r="D956" t="str">
            <v>20</v>
          </cell>
          <cell r="E956" t="str">
            <v>BASPAR</v>
          </cell>
          <cell r="F956" t="str">
            <v>BAS</v>
          </cell>
          <cell r="G956">
            <v>38820</v>
          </cell>
          <cell r="H956" t="str">
            <v>Active</v>
          </cell>
          <cell r="I956">
            <v>1</v>
          </cell>
          <cell r="J956">
            <v>39343</v>
          </cell>
          <cell r="K956" t="str">
            <v>I</v>
          </cell>
          <cell r="L956" t="str">
            <v>WA</v>
          </cell>
          <cell r="M956" t="str">
            <v>0010</v>
          </cell>
          <cell r="N956">
            <v>0</v>
          </cell>
          <cell r="O956">
            <v>0</v>
          </cell>
          <cell r="P956">
            <v>0</v>
          </cell>
          <cell r="Q956">
            <v>0</v>
          </cell>
          <cell r="R956">
            <v>0</v>
          </cell>
          <cell r="S956">
            <v>0</v>
          </cell>
          <cell r="T956">
            <v>0</v>
          </cell>
          <cell r="U956">
            <v>0</v>
          </cell>
          <cell r="V956">
            <v>0</v>
          </cell>
          <cell r="W956">
            <v>0</v>
          </cell>
          <cell r="X956">
            <v>0</v>
          </cell>
        </row>
        <row r="957">
          <cell r="A957" t="str">
            <v>1249100</v>
          </cell>
          <cell r="B957">
            <v>1</v>
          </cell>
          <cell r="C957" t="str">
            <v>2 break glass fire alarm points</v>
          </cell>
          <cell r="D957" t="str">
            <v>20</v>
          </cell>
          <cell r="E957" t="str">
            <v>BASALA</v>
          </cell>
          <cell r="F957" t="str">
            <v>BAS</v>
          </cell>
          <cell r="G957">
            <v>38820</v>
          </cell>
          <cell r="H957" t="str">
            <v>Active</v>
          </cell>
          <cell r="I957">
            <v>1</v>
          </cell>
          <cell r="J957">
            <v>39343</v>
          </cell>
          <cell r="K957" t="str">
            <v>I</v>
          </cell>
          <cell r="L957" t="str">
            <v>WA</v>
          </cell>
          <cell r="M957" t="str">
            <v>0010</v>
          </cell>
          <cell r="N957">
            <v>0</v>
          </cell>
          <cell r="O957">
            <v>0</v>
          </cell>
          <cell r="P957">
            <v>0</v>
          </cell>
          <cell r="Q957">
            <v>0</v>
          </cell>
          <cell r="R957">
            <v>0</v>
          </cell>
          <cell r="S957">
            <v>0</v>
          </cell>
          <cell r="T957">
            <v>0</v>
          </cell>
          <cell r="U957">
            <v>0</v>
          </cell>
          <cell r="V957">
            <v>0</v>
          </cell>
          <cell r="W957">
            <v>0</v>
          </cell>
          <cell r="X957">
            <v>0</v>
          </cell>
        </row>
        <row r="958">
          <cell r="A958" t="str">
            <v>1249200</v>
          </cell>
          <cell r="B958">
            <v>1</v>
          </cell>
          <cell r="C958" t="str">
            <v>Approx 50 sq. metres carpet</v>
          </cell>
          <cell r="D958" t="str">
            <v>20</v>
          </cell>
          <cell r="E958" t="str">
            <v>BASFLO</v>
          </cell>
          <cell r="F958" t="str">
            <v>BAS</v>
          </cell>
          <cell r="G958">
            <v>38820</v>
          </cell>
          <cell r="H958" t="str">
            <v>Active</v>
          </cell>
          <cell r="I958">
            <v>1</v>
          </cell>
          <cell r="J958">
            <v>39343</v>
          </cell>
          <cell r="K958" t="str">
            <v>I</v>
          </cell>
          <cell r="L958" t="str">
            <v>WA</v>
          </cell>
          <cell r="M958" t="str">
            <v>0010</v>
          </cell>
          <cell r="N958">
            <v>0</v>
          </cell>
          <cell r="O958">
            <v>0</v>
          </cell>
          <cell r="P958">
            <v>0</v>
          </cell>
          <cell r="Q958">
            <v>0</v>
          </cell>
          <cell r="R958">
            <v>0</v>
          </cell>
          <cell r="S958">
            <v>0</v>
          </cell>
          <cell r="T958">
            <v>0</v>
          </cell>
          <cell r="U958">
            <v>0</v>
          </cell>
          <cell r="V958">
            <v>0</v>
          </cell>
          <cell r="W958">
            <v>0</v>
          </cell>
          <cell r="X958">
            <v>0</v>
          </cell>
        </row>
        <row r="959">
          <cell r="A959" t="str">
            <v>1249300</v>
          </cell>
          <cell r="B959">
            <v>1</v>
          </cell>
          <cell r="C959" t="str">
            <v>Fire bell</v>
          </cell>
          <cell r="D959" t="str">
            <v>20</v>
          </cell>
          <cell r="E959" t="str">
            <v>BASSUN</v>
          </cell>
          <cell r="F959" t="str">
            <v>BAS</v>
          </cell>
          <cell r="G959">
            <v>38820</v>
          </cell>
          <cell r="H959" t="str">
            <v>Active</v>
          </cell>
          <cell r="I959">
            <v>1</v>
          </cell>
          <cell r="J959">
            <v>39343</v>
          </cell>
          <cell r="K959" t="str">
            <v>I</v>
          </cell>
          <cell r="L959" t="str">
            <v>WA</v>
          </cell>
          <cell r="M959" t="str">
            <v>0010</v>
          </cell>
          <cell r="N959">
            <v>0</v>
          </cell>
          <cell r="O959">
            <v>0</v>
          </cell>
          <cell r="P959">
            <v>0</v>
          </cell>
          <cell r="Q959">
            <v>0</v>
          </cell>
          <cell r="R959">
            <v>0</v>
          </cell>
          <cell r="S959">
            <v>0</v>
          </cell>
          <cell r="T959">
            <v>0</v>
          </cell>
          <cell r="U959">
            <v>0</v>
          </cell>
          <cell r="V959">
            <v>0</v>
          </cell>
          <cell r="W959">
            <v>0</v>
          </cell>
          <cell r="X959">
            <v>0</v>
          </cell>
        </row>
        <row r="960">
          <cell r="A960" t="str">
            <v>1249400</v>
          </cell>
          <cell r="B960">
            <v>1</v>
          </cell>
          <cell r="C960" t="str">
            <v>8 fluorescent lights</v>
          </cell>
          <cell r="D960" t="str">
            <v>20</v>
          </cell>
          <cell r="E960" t="str">
            <v>BASLIG</v>
          </cell>
          <cell r="F960" t="str">
            <v>BAS</v>
          </cell>
          <cell r="G960">
            <v>38820</v>
          </cell>
          <cell r="H960" t="str">
            <v>Active</v>
          </cell>
          <cell r="I960">
            <v>1</v>
          </cell>
          <cell r="J960">
            <v>39343</v>
          </cell>
          <cell r="K960" t="str">
            <v>I</v>
          </cell>
          <cell r="L960" t="str">
            <v>WA</v>
          </cell>
          <cell r="M960" t="str">
            <v>0010</v>
          </cell>
          <cell r="N960">
            <v>0</v>
          </cell>
          <cell r="O960">
            <v>0</v>
          </cell>
          <cell r="P960">
            <v>0</v>
          </cell>
          <cell r="Q960">
            <v>0</v>
          </cell>
          <cell r="R960">
            <v>0</v>
          </cell>
          <cell r="S960">
            <v>0</v>
          </cell>
          <cell r="T960">
            <v>0</v>
          </cell>
          <cell r="U960">
            <v>0</v>
          </cell>
          <cell r="V960">
            <v>0</v>
          </cell>
          <cell r="W960">
            <v>0</v>
          </cell>
          <cell r="X960">
            <v>0</v>
          </cell>
        </row>
        <row r="961">
          <cell r="A961" t="str">
            <v>1249500</v>
          </cell>
          <cell r="B961">
            <v>1</v>
          </cell>
          <cell r="C961" t="str">
            <v>24 sprinklers</v>
          </cell>
          <cell r="D961" t="str">
            <v>20</v>
          </cell>
          <cell r="E961" t="str">
            <v>BASSPR</v>
          </cell>
          <cell r="F961" t="str">
            <v>BAS</v>
          </cell>
          <cell r="G961">
            <v>38820</v>
          </cell>
          <cell r="H961" t="str">
            <v>Active</v>
          </cell>
          <cell r="I961">
            <v>1</v>
          </cell>
          <cell r="J961">
            <v>39343</v>
          </cell>
          <cell r="K961" t="str">
            <v>I</v>
          </cell>
          <cell r="L961" t="str">
            <v>WA</v>
          </cell>
          <cell r="M961" t="str">
            <v>0010</v>
          </cell>
          <cell r="N961">
            <v>0</v>
          </cell>
          <cell r="O961">
            <v>0</v>
          </cell>
          <cell r="P961">
            <v>0</v>
          </cell>
          <cell r="Q961">
            <v>0</v>
          </cell>
          <cell r="R961">
            <v>0</v>
          </cell>
          <cell r="S961">
            <v>0</v>
          </cell>
          <cell r="T961">
            <v>1</v>
          </cell>
          <cell r="U961">
            <v>92</v>
          </cell>
          <cell r="V961">
            <v>1</v>
          </cell>
          <cell r="W961">
            <v>92</v>
          </cell>
          <cell r="X961">
            <v>0</v>
          </cell>
        </row>
        <row r="962">
          <cell r="A962" t="str">
            <v>1249600</v>
          </cell>
          <cell r="B962">
            <v>1</v>
          </cell>
          <cell r="C962" t="str">
            <v>Approx 64 sq. metres vinyl type flooring</v>
          </cell>
          <cell r="D962" t="str">
            <v>20</v>
          </cell>
          <cell r="E962" t="str">
            <v>BASFLO</v>
          </cell>
          <cell r="F962" t="str">
            <v>BAS</v>
          </cell>
          <cell r="G962">
            <v>38820</v>
          </cell>
          <cell r="H962" t="str">
            <v>Active</v>
          </cell>
          <cell r="I962">
            <v>1</v>
          </cell>
          <cell r="J962">
            <v>39343</v>
          </cell>
          <cell r="K962" t="str">
            <v>I</v>
          </cell>
          <cell r="L962" t="str">
            <v>WA</v>
          </cell>
          <cell r="M962" t="str">
            <v>0010</v>
          </cell>
          <cell r="N962">
            <v>0</v>
          </cell>
          <cell r="O962">
            <v>0</v>
          </cell>
          <cell r="P962">
            <v>0</v>
          </cell>
          <cell r="Q962">
            <v>0</v>
          </cell>
          <cell r="R962">
            <v>0</v>
          </cell>
          <cell r="S962">
            <v>0</v>
          </cell>
          <cell r="T962">
            <v>0</v>
          </cell>
          <cell r="U962">
            <v>0</v>
          </cell>
          <cell r="V962">
            <v>0</v>
          </cell>
          <cell r="W962">
            <v>0</v>
          </cell>
          <cell r="X962">
            <v>0</v>
          </cell>
        </row>
        <row r="963">
          <cell r="A963" t="str">
            <v>1249700</v>
          </cell>
          <cell r="B963">
            <v>1</v>
          </cell>
          <cell r="C963" t="str">
            <v>Tenancy division walling 40m x 2.6m high</v>
          </cell>
          <cell r="D963" t="str">
            <v>20</v>
          </cell>
          <cell r="E963" t="str">
            <v>BASPAR</v>
          </cell>
          <cell r="F963" t="str">
            <v>BAS</v>
          </cell>
          <cell r="G963">
            <v>38820</v>
          </cell>
          <cell r="H963" t="str">
            <v>Active</v>
          </cell>
          <cell r="I963">
            <v>1</v>
          </cell>
          <cell r="J963">
            <v>39343</v>
          </cell>
          <cell r="K963" t="str">
            <v>I</v>
          </cell>
          <cell r="L963" t="str">
            <v>WA</v>
          </cell>
          <cell r="M963" t="str">
            <v>0010</v>
          </cell>
          <cell r="N963">
            <v>0</v>
          </cell>
          <cell r="O963">
            <v>0</v>
          </cell>
          <cell r="P963">
            <v>0</v>
          </cell>
          <cell r="Q963">
            <v>0</v>
          </cell>
          <cell r="R963">
            <v>0</v>
          </cell>
          <cell r="S963">
            <v>0</v>
          </cell>
          <cell r="T963">
            <v>0</v>
          </cell>
          <cell r="U963">
            <v>0</v>
          </cell>
          <cell r="V963">
            <v>0</v>
          </cell>
          <cell r="W963">
            <v>0</v>
          </cell>
          <cell r="X963">
            <v>0</v>
          </cell>
        </row>
        <row r="964">
          <cell r="A964" t="str">
            <v>1249800</v>
          </cell>
          <cell r="B964">
            <v>1</v>
          </cell>
          <cell r="C964" t="str">
            <v>Sink bench and water heater</v>
          </cell>
          <cell r="D964" t="str">
            <v>20</v>
          </cell>
          <cell r="E964" t="str">
            <v>BASFIT</v>
          </cell>
          <cell r="F964" t="str">
            <v>BAS</v>
          </cell>
          <cell r="G964">
            <v>38820</v>
          </cell>
          <cell r="H964" t="str">
            <v>Active</v>
          </cell>
          <cell r="I964">
            <v>1</v>
          </cell>
          <cell r="J964">
            <v>39343</v>
          </cell>
          <cell r="K964" t="str">
            <v>I</v>
          </cell>
          <cell r="L964" t="str">
            <v>WA</v>
          </cell>
          <cell r="M964" t="str">
            <v>0010</v>
          </cell>
          <cell r="N964">
            <v>0</v>
          </cell>
          <cell r="O964">
            <v>0</v>
          </cell>
          <cell r="P964">
            <v>0</v>
          </cell>
          <cell r="Q964">
            <v>0</v>
          </cell>
          <cell r="R964">
            <v>0</v>
          </cell>
          <cell r="S964">
            <v>0</v>
          </cell>
          <cell r="T964">
            <v>0</v>
          </cell>
          <cell r="U964">
            <v>0</v>
          </cell>
          <cell r="V964">
            <v>0</v>
          </cell>
          <cell r="W964">
            <v>0</v>
          </cell>
          <cell r="X964">
            <v>0</v>
          </cell>
        </row>
        <row r="965">
          <cell r="A965" t="str">
            <v>1249900</v>
          </cell>
          <cell r="B965">
            <v>1</v>
          </cell>
          <cell r="C965" t="str">
            <v>Hose reel</v>
          </cell>
          <cell r="D965" t="str">
            <v>20</v>
          </cell>
          <cell r="E965" t="str">
            <v>BASHOS</v>
          </cell>
          <cell r="F965" t="str">
            <v>BAS</v>
          </cell>
          <cell r="G965">
            <v>38820</v>
          </cell>
          <cell r="H965" t="str">
            <v>Active</v>
          </cell>
          <cell r="I965">
            <v>1</v>
          </cell>
          <cell r="J965">
            <v>39343</v>
          </cell>
          <cell r="K965" t="str">
            <v>I</v>
          </cell>
          <cell r="L965" t="str">
            <v>WA</v>
          </cell>
          <cell r="M965" t="str">
            <v>0010</v>
          </cell>
          <cell r="N965">
            <v>0</v>
          </cell>
          <cell r="O965">
            <v>0</v>
          </cell>
          <cell r="P965">
            <v>0</v>
          </cell>
          <cell r="Q965">
            <v>0</v>
          </cell>
          <cell r="R965">
            <v>0</v>
          </cell>
          <cell r="S965">
            <v>0</v>
          </cell>
          <cell r="T965">
            <v>0</v>
          </cell>
          <cell r="U965">
            <v>0</v>
          </cell>
          <cell r="V965">
            <v>0</v>
          </cell>
          <cell r="W965">
            <v>0</v>
          </cell>
          <cell r="X965">
            <v>0</v>
          </cell>
        </row>
        <row r="966">
          <cell r="A966" t="str">
            <v>1250000</v>
          </cell>
          <cell r="B966">
            <v>1</v>
          </cell>
          <cell r="C966" t="str">
            <v>3 fire bells</v>
          </cell>
          <cell r="D966" t="str">
            <v>20</v>
          </cell>
          <cell r="E966" t="str">
            <v>BASSUN</v>
          </cell>
          <cell r="F966" t="str">
            <v>BAS</v>
          </cell>
          <cell r="G966">
            <v>38820</v>
          </cell>
          <cell r="H966" t="str">
            <v>Active</v>
          </cell>
          <cell r="I966">
            <v>1</v>
          </cell>
          <cell r="J966">
            <v>39343</v>
          </cell>
          <cell r="K966" t="str">
            <v>I</v>
          </cell>
          <cell r="L966" t="str">
            <v>WA</v>
          </cell>
          <cell r="M966" t="str">
            <v>0010</v>
          </cell>
          <cell r="N966">
            <v>0</v>
          </cell>
          <cell r="O966">
            <v>0</v>
          </cell>
          <cell r="P966">
            <v>0</v>
          </cell>
          <cell r="Q966">
            <v>0</v>
          </cell>
          <cell r="R966">
            <v>0</v>
          </cell>
          <cell r="S966">
            <v>0</v>
          </cell>
          <cell r="T966">
            <v>0</v>
          </cell>
          <cell r="U966">
            <v>0</v>
          </cell>
          <cell r="V966">
            <v>0</v>
          </cell>
          <cell r="W966">
            <v>0</v>
          </cell>
          <cell r="X966">
            <v>0</v>
          </cell>
        </row>
        <row r="967">
          <cell r="A967" t="str">
            <v>1250100</v>
          </cell>
          <cell r="B967">
            <v>1</v>
          </cell>
          <cell r="C967" t="str">
            <v>12 sprinklers</v>
          </cell>
          <cell r="D967" t="str">
            <v>20</v>
          </cell>
          <cell r="E967" t="str">
            <v>BASSPR</v>
          </cell>
          <cell r="F967" t="str">
            <v>BAS</v>
          </cell>
          <cell r="G967">
            <v>38820</v>
          </cell>
          <cell r="H967" t="str">
            <v>Active</v>
          </cell>
          <cell r="I967">
            <v>1</v>
          </cell>
          <cell r="J967">
            <v>39343</v>
          </cell>
          <cell r="K967" t="str">
            <v>I</v>
          </cell>
          <cell r="L967" t="str">
            <v>WA</v>
          </cell>
          <cell r="M967" t="str">
            <v>0010</v>
          </cell>
          <cell r="N967">
            <v>0</v>
          </cell>
          <cell r="O967">
            <v>0</v>
          </cell>
          <cell r="P967">
            <v>0</v>
          </cell>
          <cell r="Q967">
            <v>0</v>
          </cell>
          <cell r="R967">
            <v>0</v>
          </cell>
          <cell r="S967">
            <v>0</v>
          </cell>
          <cell r="T967">
            <v>1</v>
          </cell>
          <cell r="U967">
            <v>92</v>
          </cell>
          <cell r="V967">
            <v>1</v>
          </cell>
          <cell r="W967">
            <v>92</v>
          </cell>
          <cell r="X967">
            <v>0</v>
          </cell>
        </row>
        <row r="968">
          <cell r="A968" t="str">
            <v>1250200</v>
          </cell>
          <cell r="B968">
            <v>1</v>
          </cell>
          <cell r="C968" t="str">
            <v>Remainder of contents the property of th</v>
          </cell>
          <cell r="D968" t="str">
            <v>20</v>
          </cell>
          <cell r="E968" t="str">
            <v>BASSUN</v>
          </cell>
          <cell r="F968" t="str">
            <v>BAS</v>
          </cell>
          <cell r="G968">
            <v>38820</v>
          </cell>
          <cell r="H968" t="str">
            <v>Active</v>
          </cell>
          <cell r="I968">
            <v>1</v>
          </cell>
          <cell r="J968">
            <v>39343</v>
          </cell>
          <cell r="K968" t="str">
            <v>I</v>
          </cell>
          <cell r="L968" t="str">
            <v>WA</v>
          </cell>
          <cell r="M968" t="str">
            <v>0010</v>
          </cell>
          <cell r="N968">
            <v>0</v>
          </cell>
          <cell r="O968">
            <v>0</v>
          </cell>
          <cell r="P968">
            <v>0</v>
          </cell>
          <cell r="Q968">
            <v>0</v>
          </cell>
          <cell r="R968">
            <v>0</v>
          </cell>
          <cell r="S968">
            <v>0</v>
          </cell>
          <cell r="T968">
            <v>0</v>
          </cell>
          <cell r="U968">
            <v>0</v>
          </cell>
          <cell r="V968">
            <v>0</v>
          </cell>
          <cell r="W968">
            <v>0</v>
          </cell>
          <cell r="X968">
            <v>0</v>
          </cell>
        </row>
        <row r="969">
          <cell r="A969" t="str">
            <v>1250300</v>
          </cell>
          <cell r="B969">
            <v>1</v>
          </cell>
          <cell r="C969" t="str">
            <v>2 fluorescent lights</v>
          </cell>
          <cell r="D969" t="str">
            <v>20</v>
          </cell>
          <cell r="E969" t="str">
            <v>BASLIG</v>
          </cell>
          <cell r="F969" t="str">
            <v>BAS</v>
          </cell>
          <cell r="G969">
            <v>38820</v>
          </cell>
          <cell r="H969" t="str">
            <v>Active</v>
          </cell>
          <cell r="I969">
            <v>1</v>
          </cell>
          <cell r="J969">
            <v>39343</v>
          </cell>
          <cell r="K969" t="str">
            <v>I</v>
          </cell>
          <cell r="L969" t="str">
            <v>WA</v>
          </cell>
          <cell r="M969" t="str">
            <v>0010</v>
          </cell>
          <cell r="N969">
            <v>0</v>
          </cell>
          <cell r="O969">
            <v>0</v>
          </cell>
          <cell r="P969">
            <v>0</v>
          </cell>
          <cell r="Q969">
            <v>0</v>
          </cell>
          <cell r="R969">
            <v>0</v>
          </cell>
          <cell r="S969">
            <v>0</v>
          </cell>
          <cell r="T969">
            <v>0</v>
          </cell>
          <cell r="U969">
            <v>0</v>
          </cell>
          <cell r="V969">
            <v>0</v>
          </cell>
          <cell r="W969">
            <v>0</v>
          </cell>
          <cell r="X969">
            <v>0</v>
          </cell>
        </row>
        <row r="970">
          <cell r="A970" t="str">
            <v>1250400</v>
          </cell>
          <cell r="B970">
            <v>1</v>
          </cell>
          <cell r="C970" t="str">
            <v>6 sprinklers</v>
          </cell>
          <cell r="D970" t="str">
            <v>20</v>
          </cell>
          <cell r="E970" t="str">
            <v>BASSPR</v>
          </cell>
          <cell r="F970" t="str">
            <v>BAS</v>
          </cell>
          <cell r="G970">
            <v>38820</v>
          </cell>
          <cell r="H970" t="str">
            <v>Active</v>
          </cell>
          <cell r="I970">
            <v>1</v>
          </cell>
          <cell r="J970">
            <v>39343</v>
          </cell>
          <cell r="K970" t="str">
            <v>I</v>
          </cell>
          <cell r="L970" t="str">
            <v>WA</v>
          </cell>
          <cell r="M970" t="str">
            <v>0010</v>
          </cell>
          <cell r="N970">
            <v>0</v>
          </cell>
          <cell r="O970">
            <v>0</v>
          </cell>
          <cell r="P970">
            <v>0</v>
          </cell>
          <cell r="Q970">
            <v>0</v>
          </cell>
          <cell r="R970">
            <v>0</v>
          </cell>
          <cell r="S970">
            <v>0</v>
          </cell>
          <cell r="T970">
            <v>1</v>
          </cell>
          <cell r="U970">
            <v>92</v>
          </cell>
          <cell r="V970">
            <v>1</v>
          </cell>
          <cell r="W970">
            <v>92</v>
          </cell>
          <cell r="X970">
            <v>0</v>
          </cell>
        </row>
        <row r="971">
          <cell r="A971" t="str">
            <v>1250500</v>
          </cell>
          <cell r="B971">
            <v>1</v>
          </cell>
          <cell r="C971" t="str">
            <v>Break glass fire alarm point</v>
          </cell>
          <cell r="D971" t="str">
            <v>20</v>
          </cell>
          <cell r="E971" t="str">
            <v>BASALA</v>
          </cell>
          <cell r="F971" t="str">
            <v>BAS</v>
          </cell>
          <cell r="G971">
            <v>38820</v>
          </cell>
          <cell r="H971" t="str">
            <v>Active</v>
          </cell>
          <cell r="I971">
            <v>1</v>
          </cell>
          <cell r="J971">
            <v>39343</v>
          </cell>
          <cell r="K971" t="str">
            <v>I</v>
          </cell>
          <cell r="L971" t="str">
            <v>WA</v>
          </cell>
          <cell r="M971" t="str">
            <v>0010</v>
          </cell>
          <cell r="N971">
            <v>0</v>
          </cell>
          <cell r="O971">
            <v>0</v>
          </cell>
          <cell r="P971">
            <v>0</v>
          </cell>
          <cell r="Q971">
            <v>0</v>
          </cell>
          <cell r="R971">
            <v>0</v>
          </cell>
          <cell r="S971">
            <v>0</v>
          </cell>
          <cell r="T971">
            <v>0</v>
          </cell>
          <cell r="U971">
            <v>0</v>
          </cell>
          <cell r="V971">
            <v>0</v>
          </cell>
          <cell r="W971">
            <v>0</v>
          </cell>
          <cell r="X971">
            <v>0</v>
          </cell>
        </row>
        <row r="972">
          <cell r="A972" t="str">
            <v>1250600</v>
          </cell>
          <cell r="B972">
            <v>1</v>
          </cell>
          <cell r="C972" t="str">
            <v>Exit sign</v>
          </cell>
          <cell r="D972" t="str">
            <v>20</v>
          </cell>
          <cell r="E972" t="str">
            <v>BASSIG</v>
          </cell>
          <cell r="F972" t="str">
            <v>BAS</v>
          </cell>
          <cell r="G972">
            <v>38820</v>
          </cell>
          <cell r="H972" t="str">
            <v>Active</v>
          </cell>
          <cell r="I972">
            <v>1</v>
          </cell>
          <cell r="J972">
            <v>39343</v>
          </cell>
          <cell r="K972" t="str">
            <v>I</v>
          </cell>
          <cell r="L972" t="str">
            <v>WA</v>
          </cell>
          <cell r="M972" t="str">
            <v>0010</v>
          </cell>
          <cell r="N972">
            <v>0</v>
          </cell>
          <cell r="O972">
            <v>0</v>
          </cell>
          <cell r="P972">
            <v>0</v>
          </cell>
          <cell r="Q972">
            <v>0</v>
          </cell>
          <cell r="R972">
            <v>0</v>
          </cell>
          <cell r="S972">
            <v>0</v>
          </cell>
          <cell r="T972">
            <v>0</v>
          </cell>
          <cell r="U972">
            <v>0</v>
          </cell>
          <cell r="V972">
            <v>0</v>
          </cell>
          <cell r="W972">
            <v>0</v>
          </cell>
          <cell r="X972">
            <v>0</v>
          </cell>
        </row>
        <row r="973">
          <cell r="A973" t="str">
            <v>1250700</v>
          </cell>
          <cell r="B973">
            <v>1</v>
          </cell>
          <cell r="C973" t="str">
            <v>20 sprinklers</v>
          </cell>
          <cell r="D973" t="str">
            <v>20</v>
          </cell>
          <cell r="E973" t="str">
            <v>BASSPR</v>
          </cell>
          <cell r="F973" t="str">
            <v>BAS</v>
          </cell>
          <cell r="G973">
            <v>38820</v>
          </cell>
          <cell r="H973" t="str">
            <v>Active</v>
          </cell>
          <cell r="I973">
            <v>1</v>
          </cell>
          <cell r="J973">
            <v>39343</v>
          </cell>
          <cell r="K973" t="str">
            <v>I</v>
          </cell>
          <cell r="L973" t="str">
            <v>WA</v>
          </cell>
          <cell r="M973" t="str">
            <v>0010</v>
          </cell>
          <cell r="N973">
            <v>0</v>
          </cell>
          <cell r="O973">
            <v>0</v>
          </cell>
          <cell r="P973">
            <v>0</v>
          </cell>
          <cell r="Q973">
            <v>0</v>
          </cell>
          <cell r="R973">
            <v>0</v>
          </cell>
          <cell r="S973">
            <v>0</v>
          </cell>
          <cell r="T973">
            <v>1</v>
          </cell>
          <cell r="U973">
            <v>92</v>
          </cell>
          <cell r="V973">
            <v>1</v>
          </cell>
          <cell r="W973">
            <v>92</v>
          </cell>
          <cell r="X973">
            <v>0</v>
          </cell>
        </row>
        <row r="974">
          <cell r="A974" t="str">
            <v>1250800</v>
          </cell>
          <cell r="B974">
            <v>1</v>
          </cell>
          <cell r="C974" t="str">
            <v>Division walling 40m x 2.6m high with 5</v>
          </cell>
          <cell r="D974" t="str">
            <v>20</v>
          </cell>
          <cell r="E974" t="str">
            <v>BASPAR</v>
          </cell>
          <cell r="F974" t="str">
            <v>BAS</v>
          </cell>
          <cell r="G974">
            <v>38820</v>
          </cell>
          <cell r="H974" t="str">
            <v>Active</v>
          </cell>
          <cell r="I974">
            <v>1</v>
          </cell>
          <cell r="J974">
            <v>39343</v>
          </cell>
          <cell r="K974" t="str">
            <v>I</v>
          </cell>
          <cell r="L974" t="str">
            <v>WA</v>
          </cell>
          <cell r="M974" t="str">
            <v>0010</v>
          </cell>
          <cell r="N974">
            <v>0</v>
          </cell>
          <cell r="O974">
            <v>0</v>
          </cell>
          <cell r="P974">
            <v>0</v>
          </cell>
          <cell r="Q974">
            <v>0</v>
          </cell>
          <cell r="R974">
            <v>0</v>
          </cell>
          <cell r="S974">
            <v>0</v>
          </cell>
          <cell r="T974">
            <v>0</v>
          </cell>
          <cell r="U974">
            <v>0</v>
          </cell>
          <cell r="V974">
            <v>0</v>
          </cell>
          <cell r="W974">
            <v>0</v>
          </cell>
          <cell r="X974">
            <v>0</v>
          </cell>
        </row>
        <row r="975">
          <cell r="A975" t="str">
            <v>1250900</v>
          </cell>
          <cell r="B975">
            <v>1</v>
          </cell>
          <cell r="C975" t="str">
            <v>Approx 52 sq. metres suspended ceiling w</v>
          </cell>
          <cell r="D975" t="str">
            <v>20</v>
          </cell>
          <cell r="E975" t="str">
            <v>BASSUS</v>
          </cell>
          <cell r="F975" t="str">
            <v>BAS</v>
          </cell>
          <cell r="G975">
            <v>38820</v>
          </cell>
          <cell r="H975" t="str">
            <v>Active</v>
          </cell>
          <cell r="I975">
            <v>1</v>
          </cell>
          <cell r="J975">
            <v>39343</v>
          </cell>
          <cell r="K975" t="str">
            <v>I</v>
          </cell>
          <cell r="L975" t="str">
            <v>WA</v>
          </cell>
          <cell r="M975" t="str">
            <v>0010</v>
          </cell>
          <cell r="N975">
            <v>0</v>
          </cell>
          <cell r="O975">
            <v>0</v>
          </cell>
          <cell r="P975">
            <v>0</v>
          </cell>
          <cell r="Q975">
            <v>0</v>
          </cell>
          <cell r="R975">
            <v>0</v>
          </cell>
          <cell r="S975">
            <v>0</v>
          </cell>
          <cell r="T975">
            <v>0</v>
          </cell>
          <cell r="U975">
            <v>0</v>
          </cell>
          <cell r="V975">
            <v>0</v>
          </cell>
          <cell r="W975">
            <v>0</v>
          </cell>
          <cell r="X975">
            <v>0</v>
          </cell>
        </row>
        <row r="976">
          <cell r="A976" t="str">
            <v>1251000</v>
          </cell>
          <cell r="B976">
            <v>1</v>
          </cell>
          <cell r="C976" t="str">
            <v>Break glass fire alarm point</v>
          </cell>
          <cell r="D976" t="str">
            <v>20</v>
          </cell>
          <cell r="E976" t="str">
            <v>BASALA</v>
          </cell>
          <cell r="F976" t="str">
            <v>BAS</v>
          </cell>
          <cell r="G976">
            <v>38820</v>
          </cell>
          <cell r="H976" t="str">
            <v>Active</v>
          </cell>
          <cell r="I976">
            <v>1</v>
          </cell>
          <cell r="J976">
            <v>39343</v>
          </cell>
          <cell r="K976" t="str">
            <v>I</v>
          </cell>
          <cell r="L976" t="str">
            <v>WA</v>
          </cell>
          <cell r="M976" t="str">
            <v>0010</v>
          </cell>
          <cell r="N976">
            <v>0</v>
          </cell>
          <cell r="O976">
            <v>0</v>
          </cell>
          <cell r="P976">
            <v>0</v>
          </cell>
          <cell r="Q976">
            <v>0</v>
          </cell>
          <cell r="R976">
            <v>0</v>
          </cell>
          <cell r="S976">
            <v>0</v>
          </cell>
          <cell r="T976">
            <v>0</v>
          </cell>
          <cell r="U976">
            <v>0</v>
          </cell>
          <cell r="V976">
            <v>0</v>
          </cell>
          <cell r="W976">
            <v>0</v>
          </cell>
          <cell r="X976">
            <v>0</v>
          </cell>
        </row>
        <row r="977">
          <cell r="A977" t="str">
            <v>1251100</v>
          </cell>
          <cell r="B977">
            <v>1</v>
          </cell>
          <cell r="C977" t="str">
            <v>Hose reel</v>
          </cell>
          <cell r="D977" t="str">
            <v>20</v>
          </cell>
          <cell r="E977" t="str">
            <v>BASHOS</v>
          </cell>
          <cell r="F977" t="str">
            <v>BAS</v>
          </cell>
          <cell r="G977">
            <v>38820</v>
          </cell>
          <cell r="H977" t="str">
            <v>Active</v>
          </cell>
          <cell r="I977">
            <v>1</v>
          </cell>
          <cell r="J977">
            <v>39343</v>
          </cell>
          <cell r="K977" t="str">
            <v>I</v>
          </cell>
          <cell r="L977" t="str">
            <v>WA</v>
          </cell>
          <cell r="M977" t="str">
            <v>0010</v>
          </cell>
          <cell r="N977">
            <v>0</v>
          </cell>
          <cell r="O977">
            <v>0</v>
          </cell>
          <cell r="P977">
            <v>0</v>
          </cell>
          <cell r="Q977">
            <v>0</v>
          </cell>
          <cell r="R977">
            <v>0</v>
          </cell>
          <cell r="S977">
            <v>0</v>
          </cell>
          <cell r="T977">
            <v>0</v>
          </cell>
          <cell r="U977">
            <v>0</v>
          </cell>
          <cell r="V977">
            <v>0</v>
          </cell>
          <cell r="W977">
            <v>0</v>
          </cell>
          <cell r="X977">
            <v>0</v>
          </cell>
        </row>
        <row r="978">
          <cell r="A978" t="str">
            <v>1251200</v>
          </cell>
          <cell r="B978">
            <v>1</v>
          </cell>
          <cell r="C978" t="str">
            <v>Remainder of contents the property of th</v>
          </cell>
          <cell r="D978" t="str">
            <v>20</v>
          </cell>
          <cell r="E978" t="str">
            <v>BASSUN</v>
          </cell>
          <cell r="F978" t="str">
            <v>BAS</v>
          </cell>
          <cell r="G978">
            <v>38820</v>
          </cell>
          <cell r="H978" t="str">
            <v>Active</v>
          </cell>
          <cell r="I978">
            <v>1</v>
          </cell>
          <cell r="J978">
            <v>39343</v>
          </cell>
          <cell r="K978" t="str">
            <v>I</v>
          </cell>
          <cell r="L978" t="str">
            <v>WA</v>
          </cell>
          <cell r="M978" t="str">
            <v>0010</v>
          </cell>
          <cell r="N978">
            <v>0</v>
          </cell>
          <cell r="O978">
            <v>0</v>
          </cell>
          <cell r="P978">
            <v>0</v>
          </cell>
          <cell r="Q978">
            <v>0</v>
          </cell>
          <cell r="R978">
            <v>0</v>
          </cell>
          <cell r="S978">
            <v>0</v>
          </cell>
          <cell r="T978">
            <v>0</v>
          </cell>
          <cell r="U978">
            <v>0</v>
          </cell>
          <cell r="V978">
            <v>0</v>
          </cell>
          <cell r="W978">
            <v>0</v>
          </cell>
          <cell r="X978">
            <v>0</v>
          </cell>
        </row>
        <row r="979">
          <cell r="A979" t="str">
            <v>1251300</v>
          </cell>
          <cell r="B979">
            <v>1</v>
          </cell>
          <cell r="C979" t="str">
            <v>Fire bell</v>
          </cell>
          <cell r="D979" t="str">
            <v>20</v>
          </cell>
          <cell r="E979" t="str">
            <v>BASSUN</v>
          </cell>
          <cell r="F979" t="str">
            <v>BAS</v>
          </cell>
          <cell r="G979">
            <v>38820</v>
          </cell>
          <cell r="H979" t="str">
            <v>Active</v>
          </cell>
          <cell r="I979">
            <v>1</v>
          </cell>
          <cell r="J979">
            <v>39343</v>
          </cell>
          <cell r="K979" t="str">
            <v>I</v>
          </cell>
          <cell r="L979" t="str">
            <v>WA</v>
          </cell>
          <cell r="M979" t="str">
            <v>0010</v>
          </cell>
          <cell r="N979">
            <v>0</v>
          </cell>
          <cell r="O979">
            <v>0</v>
          </cell>
          <cell r="P979">
            <v>0</v>
          </cell>
          <cell r="Q979">
            <v>0</v>
          </cell>
          <cell r="R979">
            <v>0</v>
          </cell>
          <cell r="S979">
            <v>0</v>
          </cell>
          <cell r="T979">
            <v>0</v>
          </cell>
          <cell r="U979">
            <v>0</v>
          </cell>
          <cell r="V979">
            <v>0</v>
          </cell>
          <cell r="W979">
            <v>0</v>
          </cell>
          <cell r="X979">
            <v>0</v>
          </cell>
        </row>
        <row r="980">
          <cell r="A980" t="str">
            <v>1251400</v>
          </cell>
          <cell r="B980">
            <v>1</v>
          </cell>
          <cell r="C980" t="str">
            <v>13 sprinklers</v>
          </cell>
          <cell r="D980" t="str">
            <v>20</v>
          </cell>
          <cell r="E980" t="str">
            <v>BASSPR</v>
          </cell>
          <cell r="F980" t="str">
            <v>BAS</v>
          </cell>
          <cell r="G980">
            <v>38820</v>
          </cell>
          <cell r="H980" t="str">
            <v>Active</v>
          </cell>
          <cell r="I980">
            <v>1</v>
          </cell>
          <cell r="J980">
            <v>39343</v>
          </cell>
          <cell r="K980" t="str">
            <v>I</v>
          </cell>
          <cell r="L980" t="str">
            <v>WA</v>
          </cell>
          <cell r="M980" t="str">
            <v>0010</v>
          </cell>
          <cell r="N980">
            <v>0</v>
          </cell>
          <cell r="O980">
            <v>0</v>
          </cell>
          <cell r="P980">
            <v>0</v>
          </cell>
          <cell r="Q980">
            <v>0</v>
          </cell>
          <cell r="R980">
            <v>0</v>
          </cell>
          <cell r="S980">
            <v>0</v>
          </cell>
          <cell r="T980">
            <v>1</v>
          </cell>
          <cell r="U980">
            <v>92</v>
          </cell>
          <cell r="V980">
            <v>1</v>
          </cell>
          <cell r="W980">
            <v>92</v>
          </cell>
          <cell r="X980">
            <v>0</v>
          </cell>
        </row>
        <row r="981">
          <cell r="A981" t="str">
            <v>1251500</v>
          </cell>
          <cell r="B981">
            <v>1</v>
          </cell>
          <cell r="C981" t="str">
            <v>Remainder of contents the property of th</v>
          </cell>
          <cell r="D981" t="str">
            <v>20</v>
          </cell>
          <cell r="E981" t="str">
            <v>BASSUN</v>
          </cell>
          <cell r="F981" t="str">
            <v>BAS</v>
          </cell>
          <cell r="G981">
            <v>38820</v>
          </cell>
          <cell r="H981" t="str">
            <v>Active</v>
          </cell>
          <cell r="I981">
            <v>1</v>
          </cell>
          <cell r="J981">
            <v>39343</v>
          </cell>
          <cell r="K981" t="str">
            <v>I</v>
          </cell>
          <cell r="L981" t="str">
            <v>WA</v>
          </cell>
          <cell r="M981" t="str">
            <v>0010</v>
          </cell>
          <cell r="N981">
            <v>0</v>
          </cell>
          <cell r="O981">
            <v>0</v>
          </cell>
          <cell r="P981">
            <v>0</v>
          </cell>
          <cell r="Q981">
            <v>0</v>
          </cell>
          <cell r="R981">
            <v>0</v>
          </cell>
          <cell r="S981">
            <v>0</v>
          </cell>
          <cell r="T981">
            <v>0</v>
          </cell>
          <cell r="U981">
            <v>0</v>
          </cell>
          <cell r="V981">
            <v>0</v>
          </cell>
          <cell r="W981">
            <v>0</v>
          </cell>
          <cell r="X981">
            <v>0</v>
          </cell>
        </row>
        <row r="982">
          <cell r="A982" t="str">
            <v>1251600</v>
          </cell>
          <cell r="B982">
            <v>1</v>
          </cell>
          <cell r="C982" t="str">
            <v>20 sprinklers</v>
          </cell>
          <cell r="D982" t="str">
            <v>20</v>
          </cell>
          <cell r="E982" t="str">
            <v>BASSPR</v>
          </cell>
          <cell r="F982" t="str">
            <v>BAS</v>
          </cell>
          <cell r="G982">
            <v>38820</v>
          </cell>
          <cell r="H982" t="str">
            <v>Active</v>
          </cell>
          <cell r="I982">
            <v>1</v>
          </cell>
          <cell r="J982">
            <v>39343</v>
          </cell>
          <cell r="K982" t="str">
            <v>I</v>
          </cell>
          <cell r="L982" t="str">
            <v>WA</v>
          </cell>
          <cell r="M982" t="str">
            <v>0010</v>
          </cell>
          <cell r="N982">
            <v>0</v>
          </cell>
          <cell r="O982">
            <v>0</v>
          </cell>
          <cell r="P982">
            <v>0</v>
          </cell>
          <cell r="Q982">
            <v>0</v>
          </cell>
          <cell r="R982">
            <v>0</v>
          </cell>
          <cell r="S982">
            <v>0</v>
          </cell>
          <cell r="T982">
            <v>1</v>
          </cell>
          <cell r="U982">
            <v>92</v>
          </cell>
          <cell r="V982">
            <v>1</v>
          </cell>
          <cell r="W982">
            <v>92</v>
          </cell>
          <cell r="X982">
            <v>0</v>
          </cell>
        </row>
        <row r="983">
          <cell r="A983" t="str">
            <v>1251700</v>
          </cell>
          <cell r="B983">
            <v>1</v>
          </cell>
          <cell r="C983" t="str">
            <v>Break glass fire alarm point</v>
          </cell>
          <cell r="D983" t="str">
            <v>20</v>
          </cell>
          <cell r="E983" t="str">
            <v>BASALA</v>
          </cell>
          <cell r="F983" t="str">
            <v>BAS</v>
          </cell>
          <cell r="G983">
            <v>38820</v>
          </cell>
          <cell r="H983" t="str">
            <v>Active</v>
          </cell>
          <cell r="I983">
            <v>1</v>
          </cell>
          <cell r="J983">
            <v>39343</v>
          </cell>
          <cell r="K983" t="str">
            <v>I</v>
          </cell>
          <cell r="L983" t="str">
            <v>WA</v>
          </cell>
          <cell r="M983" t="str">
            <v>0010</v>
          </cell>
          <cell r="N983">
            <v>0</v>
          </cell>
          <cell r="O983">
            <v>0</v>
          </cell>
          <cell r="P983">
            <v>0</v>
          </cell>
          <cell r="Q983">
            <v>0</v>
          </cell>
          <cell r="R983">
            <v>0</v>
          </cell>
          <cell r="S983">
            <v>0</v>
          </cell>
          <cell r="T983">
            <v>0</v>
          </cell>
          <cell r="U983">
            <v>0</v>
          </cell>
          <cell r="V983">
            <v>0</v>
          </cell>
          <cell r="W983">
            <v>0</v>
          </cell>
          <cell r="X983">
            <v>0</v>
          </cell>
        </row>
        <row r="984">
          <cell r="A984" t="str">
            <v>1251800</v>
          </cell>
          <cell r="B984">
            <v>1</v>
          </cell>
          <cell r="C984" t="str">
            <v>Remainder of contents the property of th</v>
          </cell>
          <cell r="D984" t="str">
            <v>20</v>
          </cell>
          <cell r="E984" t="str">
            <v>BASSUN</v>
          </cell>
          <cell r="F984" t="str">
            <v>BAS</v>
          </cell>
          <cell r="G984">
            <v>38820</v>
          </cell>
          <cell r="H984" t="str">
            <v>Active</v>
          </cell>
          <cell r="I984">
            <v>1</v>
          </cell>
          <cell r="J984">
            <v>39343</v>
          </cell>
          <cell r="K984" t="str">
            <v>I</v>
          </cell>
          <cell r="L984" t="str">
            <v>WA</v>
          </cell>
          <cell r="M984" t="str">
            <v>0010</v>
          </cell>
          <cell r="N984">
            <v>0</v>
          </cell>
          <cell r="O984">
            <v>0</v>
          </cell>
          <cell r="P984">
            <v>0</v>
          </cell>
          <cell r="Q984">
            <v>0</v>
          </cell>
          <cell r="R984">
            <v>0</v>
          </cell>
          <cell r="S984">
            <v>0</v>
          </cell>
          <cell r="T984">
            <v>0</v>
          </cell>
          <cell r="U984">
            <v>0</v>
          </cell>
          <cell r="V984">
            <v>0</v>
          </cell>
          <cell r="W984">
            <v>0</v>
          </cell>
          <cell r="X984">
            <v>0</v>
          </cell>
        </row>
        <row r="985">
          <cell r="A985" t="str">
            <v>1251900</v>
          </cell>
          <cell r="B985">
            <v>1</v>
          </cell>
          <cell r="C985" t="str">
            <v>Fire bell</v>
          </cell>
          <cell r="D985" t="str">
            <v>20</v>
          </cell>
          <cell r="E985" t="str">
            <v>BASSUN</v>
          </cell>
          <cell r="F985" t="str">
            <v>BAS</v>
          </cell>
          <cell r="G985">
            <v>38820</v>
          </cell>
          <cell r="H985" t="str">
            <v>Active</v>
          </cell>
          <cell r="I985">
            <v>1</v>
          </cell>
          <cell r="J985">
            <v>39343</v>
          </cell>
          <cell r="K985" t="str">
            <v>I</v>
          </cell>
          <cell r="L985" t="str">
            <v>WA</v>
          </cell>
          <cell r="M985" t="str">
            <v>0010</v>
          </cell>
          <cell r="N985">
            <v>0</v>
          </cell>
          <cell r="O985">
            <v>0</v>
          </cell>
          <cell r="P985">
            <v>0</v>
          </cell>
          <cell r="Q985">
            <v>0</v>
          </cell>
          <cell r="R985">
            <v>0</v>
          </cell>
          <cell r="S985">
            <v>0</v>
          </cell>
          <cell r="T985">
            <v>0</v>
          </cell>
          <cell r="U985">
            <v>0</v>
          </cell>
          <cell r="V985">
            <v>0</v>
          </cell>
          <cell r="W985">
            <v>0</v>
          </cell>
          <cell r="X985">
            <v>0</v>
          </cell>
        </row>
        <row r="986">
          <cell r="A986" t="str">
            <v>1252000</v>
          </cell>
          <cell r="B986">
            <v>1</v>
          </cell>
          <cell r="C986" t="str">
            <v>8 sprinklers</v>
          </cell>
          <cell r="D986" t="str">
            <v>20</v>
          </cell>
          <cell r="E986" t="str">
            <v>BASSPR</v>
          </cell>
          <cell r="F986" t="str">
            <v>BAS</v>
          </cell>
          <cell r="G986">
            <v>38820</v>
          </cell>
          <cell r="H986" t="str">
            <v>Active</v>
          </cell>
          <cell r="I986">
            <v>1</v>
          </cell>
          <cell r="J986">
            <v>39343</v>
          </cell>
          <cell r="K986" t="str">
            <v>I</v>
          </cell>
          <cell r="L986" t="str">
            <v>WA</v>
          </cell>
          <cell r="M986" t="str">
            <v>0010</v>
          </cell>
          <cell r="N986">
            <v>0</v>
          </cell>
          <cell r="O986">
            <v>0</v>
          </cell>
          <cell r="P986">
            <v>0</v>
          </cell>
          <cell r="Q986">
            <v>0</v>
          </cell>
          <cell r="R986">
            <v>0</v>
          </cell>
          <cell r="S986">
            <v>0</v>
          </cell>
          <cell r="T986">
            <v>1</v>
          </cell>
          <cell r="U986">
            <v>92</v>
          </cell>
          <cell r="V986">
            <v>1</v>
          </cell>
          <cell r="W986">
            <v>92</v>
          </cell>
          <cell r="X986">
            <v>0</v>
          </cell>
        </row>
        <row r="987">
          <cell r="A987" t="str">
            <v>1252100</v>
          </cell>
          <cell r="B987">
            <v>1</v>
          </cell>
          <cell r="C987" t="str">
            <v>Remainder of contents the property of th</v>
          </cell>
          <cell r="D987" t="str">
            <v>20</v>
          </cell>
          <cell r="E987" t="str">
            <v>BASSUN</v>
          </cell>
          <cell r="F987" t="str">
            <v>BAS</v>
          </cell>
          <cell r="G987">
            <v>38820</v>
          </cell>
          <cell r="H987" t="str">
            <v>Active</v>
          </cell>
          <cell r="I987">
            <v>1</v>
          </cell>
          <cell r="J987">
            <v>39343</v>
          </cell>
          <cell r="K987" t="str">
            <v>I</v>
          </cell>
          <cell r="L987" t="str">
            <v>WA</v>
          </cell>
          <cell r="M987" t="str">
            <v>0010</v>
          </cell>
          <cell r="N987">
            <v>0</v>
          </cell>
          <cell r="O987">
            <v>0</v>
          </cell>
          <cell r="P987">
            <v>0</v>
          </cell>
          <cell r="Q987">
            <v>0</v>
          </cell>
          <cell r="R987">
            <v>0</v>
          </cell>
          <cell r="S987">
            <v>0</v>
          </cell>
          <cell r="T987">
            <v>0</v>
          </cell>
          <cell r="U987">
            <v>0</v>
          </cell>
          <cell r="V987">
            <v>0</v>
          </cell>
          <cell r="W987">
            <v>0</v>
          </cell>
          <cell r="X987">
            <v>0</v>
          </cell>
        </row>
        <row r="988">
          <cell r="A988" t="str">
            <v>1252200</v>
          </cell>
          <cell r="B988">
            <v>1</v>
          </cell>
          <cell r="C988" t="str">
            <v>Fire bell</v>
          </cell>
          <cell r="D988" t="str">
            <v>20</v>
          </cell>
          <cell r="E988" t="str">
            <v>BASSUN</v>
          </cell>
          <cell r="F988" t="str">
            <v>BAS</v>
          </cell>
          <cell r="G988">
            <v>38820</v>
          </cell>
          <cell r="H988" t="str">
            <v>Active</v>
          </cell>
          <cell r="I988">
            <v>1</v>
          </cell>
          <cell r="J988">
            <v>39343</v>
          </cell>
          <cell r="K988" t="str">
            <v>I</v>
          </cell>
          <cell r="L988" t="str">
            <v>WA</v>
          </cell>
          <cell r="M988" t="str">
            <v>0010</v>
          </cell>
          <cell r="N988">
            <v>0</v>
          </cell>
          <cell r="O988">
            <v>0</v>
          </cell>
          <cell r="P988">
            <v>0</v>
          </cell>
          <cell r="Q988">
            <v>0</v>
          </cell>
          <cell r="R988">
            <v>0</v>
          </cell>
          <cell r="S988">
            <v>0</v>
          </cell>
          <cell r="T988">
            <v>0</v>
          </cell>
          <cell r="U988">
            <v>0</v>
          </cell>
          <cell r="V988">
            <v>0</v>
          </cell>
          <cell r="W988">
            <v>0</v>
          </cell>
          <cell r="X988">
            <v>0</v>
          </cell>
        </row>
        <row r="989">
          <cell r="A989" t="str">
            <v>1252300</v>
          </cell>
          <cell r="B989">
            <v>1</v>
          </cell>
          <cell r="C989" t="str">
            <v>10 fluorescent lights</v>
          </cell>
          <cell r="D989" t="str">
            <v>20</v>
          </cell>
          <cell r="E989" t="str">
            <v>BASLIG</v>
          </cell>
          <cell r="F989" t="str">
            <v>BAS</v>
          </cell>
          <cell r="G989">
            <v>38820</v>
          </cell>
          <cell r="H989" t="str">
            <v>Active</v>
          </cell>
          <cell r="I989">
            <v>1</v>
          </cell>
          <cell r="J989">
            <v>39343</v>
          </cell>
          <cell r="K989" t="str">
            <v>I</v>
          </cell>
          <cell r="L989" t="str">
            <v>WA</v>
          </cell>
          <cell r="M989" t="str">
            <v>0010</v>
          </cell>
          <cell r="N989">
            <v>0</v>
          </cell>
          <cell r="O989">
            <v>0</v>
          </cell>
          <cell r="P989">
            <v>0</v>
          </cell>
          <cell r="Q989">
            <v>0</v>
          </cell>
          <cell r="R989">
            <v>0</v>
          </cell>
          <cell r="S989">
            <v>0</v>
          </cell>
          <cell r="T989">
            <v>0</v>
          </cell>
          <cell r="U989">
            <v>0</v>
          </cell>
          <cell r="V989">
            <v>0</v>
          </cell>
          <cell r="W989">
            <v>0</v>
          </cell>
          <cell r="X989">
            <v>0</v>
          </cell>
        </row>
        <row r="990">
          <cell r="A990" t="str">
            <v>1252400</v>
          </cell>
          <cell r="B990">
            <v>1</v>
          </cell>
          <cell r="C990" t="str">
            <v>14 sprinklers</v>
          </cell>
          <cell r="D990" t="str">
            <v>20</v>
          </cell>
          <cell r="E990" t="str">
            <v>BASSPR</v>
          </cell>
          <cell r="F990" t="str">
            <v>BAS</v>
          </cell>
          <cell r="G990">
            <v>38820</v>
          </cell>
          <cell r="H990" t="str">
            <v>Active</v>
          </cell>
          <cell r="I990">
            <v>1</v>
          </cell>
          <cell r="J990">
            <v>39343</v>
          </cell>
          <cell r="K990" t="str">
            <v>I</v>
          </cell>
          <cell r="L990" t="str">
            <v>WA</v>
          </cell>
          <cell r="M990" t="str">
            <v>0010</v>
          </cell>
          <cell r="N990">
            <v>0</v>
          </cell>
          <cell r="O990">
            <v>0</v>
          </cell>
          <cell r="P990">
            <v>0</v>
          </cell>
          <cell r="Q990">
            <v>0</v>
          </cell>
          <cell r="R990">
            <v>0</v>
          </cell>
          <cell r="S990">
            <v>0</v>
          </cell>
          <cell r="T990">
            <v>1</v>
          </cell>
          <cell r="U990">
            <v>92</v>
          </cell>
          <cell r="V990">
            <v>1</v>
          </cell>
          <cell r="W990">
            <v>92</v>
          </cell>
          <cell r="X990">
            <v>0</v>
          </cell>
        </row>
        <row r="991">
          <cell r="A991" t="str">
            <v>1252500</v>
          </cell>
          <cell r="B991">
            <v>1</v>
          </cell>
          <cell r="C991" t="str">
            <v>Approx 45 sq. metres vinyl type flooring</v>
          </cell>
          <cell r="D991" t="str">
            <v>20</v>
          </cell>
          <cell r="E991" t="str">
            <v>BASFLO</v>
          </cell>
          <cell r="F991" t="str">
            <v>BAS</v>
          </cell>
          <cell r="G991">
            <v>38820</v>
          </cell>
          <cell r="H991" t="str">
            <v>Active</v>
          </cell>
          <cell r="I991">
            <v>1</v>
          </cell>
          <cell r="J991">
            <v>39343</v>
          </cell>
          <cell r="K991" t="str">
            <v>I</v>
          </cell>
          <cell r="L991" t="str">
            <v>WA</v>
          </cell>
          <cell r="M991" t="str">
            <v>0010</v>
          </cell>
          <cell r="N991">
            <v>0</v>
          </cell>
          <cell r="O991">
            <v>0</v>
          </cell>
          <cell r="P991">
            <v>0</v>
          </cell>
          <cell r="Q991">
            <v>0</v>
          </cell>
          <cell r="R991">
            <v>0</v>
          </cell>
          <cell r="S991">
            <v>0</v>
          </cell>
          <cell r="T991">
            <v>0</v>
          </cell>
          <cell r="U991">
            <v>0</v>
          </cell>
          <cell r="V991">
            <v>0</v>
          </cell>
          <cell r="W991">
            <v>0</v>
          </cell>
          <cell r="X991">
            <v>0</v>
          </cell>
        </row>
        <row r="992">
          <cell r="A992" t="str">
            <v>1252600</v>
          </cell>
          <cell r="B992">
            <v>1</v>
          </cell>
          <cell r="C992" t="str">
            <v>Tenancy division walling 45m x 2.3m high</v>
          </cell>
          <cell r="D992" t="str">
            <v>20</v>
          </cell>
          <cell r="E992" t="str">
            <v>BASPAR</v>
          </cell>
          <cell r="F992" t="str">
            <v>BAS</v>
          </cell>
          <cell r="G992">
            <v>38820</v>
          </cell>
          <cell r="H992" t="str">
            <v>Active</v>
          </cell>
          <cell r="I992">
            <v>1</v>
          </cell>
          <cell r="J992">
            <v>39343</v>
          </cell>
          <cell r="K992" t="str">
            <v>I</v>
          </cell>
          <cell r="L992" t="str">
            <v>WA</v>
          </cell>
          <cell r="M992" t="str">
            <v>0010</v>
          </cell>
          <cell r="N992">
            <v>0</v>
          </cell>
          <cell r="O992">
            <v>0</v>
          </cell>
          <cell r="P992">
            <v>0</v>
          </cell>
          <cell r="Q992">
            <v>0</v>
          </cell>
          <cell r="R992">
            <v>0</v>
          </cell>
          <cell r="S992">
            <v>0</v>
          </cell>
          <cell r="T992">
            <v>0</v>
          </cell>
          <cell r="U992">
            <v>0</v>
          </cell>
          <cell r="V992">
            <v>0</v>
          </cell>
          <cell r="W992">
            <v>0</v>
          </cell>
          <cell r="X992">
            <v>0</v>
          </cell>
        </row>
        <row r="993">
          <cell r="A993" t="str">
            <v>1252700</v>
          </cell>
          <cell r="B993">
            <v>1</v>
          </cell>
          <cell r="C993" t="str">
            <v>Approx 30 sq. metres suspended ceiling</v>
          </cell>
          <cell r="D993" t="str">
            <v>20</v>
          </cell>
          <cell r="E993" t="str">
            <v>BASSUS</v>
          </cell>
          <cell r="F993" t="str">
            <v>BAS</v>
          </cell>
          <cell r="G993">
            <v>38820</v>
          </cell>
          <cell r="H993" t="str">
            <v>Active</v>
          </cell>
          <cell r="I993">
            <v>1</v>
          </cell>
          <cell r="J993">
            <v>39343</v>
          </cell>
          <cell r="K993" t="str">
            <v>I</v>
          </cell>
          <cell r="L993" t="str">
            <v>WA</v>
          </cell>
          <cell r="M993" t="str">
            <v>0010</v>
          </cell>
          <cell r="N993">
            <v>0</v>
          </cell>
          <cell r="O993">
            <v>0</v>
          </cell>
          <cell r="P993">
            <v>0</v>
          </cell>
          <cell r="Q993">
            <v>0</v>
          </cell>
          <cell r="R993">
            <v>0</v>
          </cell>
          <cell r="S993">
            <v>0</v>
          </cell>
          <cell r="T993">
            <v>0</v>
          </cell>
          <cell r="U993">
            <v>0</v>
          </cell>
          <cell r="V993">
            <v>0</v>
          </cell>
          <cell r="W993">
            <v>0</v>
          </cell>
          <cell r="X993">
            <v>0</v>
          </cell>
        </row>
        <row r="994">
          <cell r="A994" t="str">
            <v>1252800</v>
          </cell>
          <cell r="B994">
            <v>1</v>
          </cell>
          <cell r="C994" t="str">
            <v>Sink bench and water heater</v>
          </cell>
          <cell r="D994" t="str">
            <v>20</v>
          </cell>
          <cell r="E994" t="str">
            <v>BASFIT</v>
          </cell>
          <cell r="F994" t="str">
            <v>BAS</v>
          </cell>
          <cell r="G994">
            <v>38820</v>
          </cell>
          <cell r="H994" t="str">
            <v>Active</v>
          </cell>
          <cell r="I994">
            <v>1</v>
          </cell>
          <cell r="J994">
            <v>39343</v>
          </cell>
          <cell r="K994" t="str">
            <v>I</v>
          </cell>
          <cell r="L994" t="str">
            <v>WA</v>
          </cell>
          <cell r="M994" t="str">
            <v>0010</v>
          </cell>
          <cell r="N994">
            <v>0</v>
          </cell>
          <cell r="O994">
            <v>0</v>
          </cell>
          <cell r="P994">
            <v>0</v>
          </cell>
          <cell r="Q994">
            <v>0</v>
          </cell>
          <cell r="R994">
            <v>0</v>
          </cell>
          <cell r="S994">
            <v>0</v>
          </cell>
          <cell r="T994">
            <v>0</v>
          </cell>
          <cell r="U994">
            <v>0</v>
          </cell>
          <cell r="V994">
            <v>0</v>
          </cell>
          <cell r="W994">
            <v>0</v>
          </cell>
          <cell r="X994">
            <v>0</v>
          </cell>
        </row>
        <row r="995">
          <cell r="A995" t="str">
            <v>1252900</v>
          </cell>
          <cell r="B995">
            <v>1</v>
          </cell>
          <cell r="C995" t="str">
            <v>Hose reel</v>
          </cell>
          <cell r="D995" t="str">
            <v>20</v>
          </cell>
          <cell r="E995" t="str">
            <v>BASHOS</v>
          </cell>
          <cell r="F995" t="str">
            <v>BAS</v>
          </cell>
          <cell r="G995">
            <v>38820</v>
          </cell>
          <cell r="H995" t="str">
            <v>Active</v>
          </cell>
          <cell r="I995">
            <v>1</v>
          </cell>
          <cell r="J995">
            <v>39343</v>
          </cell>
          <cell r="K995" t="str">
            <v>I</v>
          </cell>
          <cell r="L995" t="str">
            <v>WA</v>
          </cell>
          <cell r="M995" t="str">
            <v>0010</v>
          </cell>
          <cell r="N995">
            <v>0</v>
          </cell>
          <cell r="O995">
            <v>0</v>
          </cell>
          <cell r="P995">
            <v>0</v>
          </cell>
          <cell r="Q995">
            <v>0</v>
          </cell>
          <cell r="R995">
            <v>0</v>
          </cell>
          <cell r="S995">
            <v>0</v>
          </cell>
          <cell r="T995">
            <v>0</v>
          </cell>
          <cell r="U995">
            <v>0</v>
          </cell>
          <cell r="V995">
            <v>0</v>
          </cell>
          <cell r="W995">
            <v>0</v>
          </cell>
          <cell r="X995">
            <v>0</v>
          </cell>
        </row>
        <row r="996">
          <cell r="A996" t="str">
            <v>1253100</v>
          </cell>
          <cell r="B996">
            <v>1</v>
          </cell>
          <cell r="C996" t="str">
            <v>2 exit signs</v>
          </cell>
          <cell r="D996" t="str">
            <v>20</v>
          </cell>
          <cell r="E996" t="str">
            <v>BASSIG</v>
          </cell>
          <cell r="F996" t="str">
            <v>BAS</v>
          </cell>
          <cell r="G996">
            <v>38820</v>
          </cell>
          <cell r="H996" t="str">
            <v>Active</v>
          </cell>
          <cell r="I996">
            <v>1</v>
          </cell>
          <cell r="J996">
            <v>39343</v>
          </cell>
          <cell r="K996" t="str">
            <v>I</v>
          </cell>
          <cell r="L996" t="str">
            <v>WA</v>
          </cell>
          <cell r="M996" t="str">
            <v>0010</v>
          </cell>
          <cell r="N996">
            <v>0</v>
          </cell>
          <cell r="O996">
            <v>0</v>
          </cell>
          <cell r="P996">
            <v>0</v>
          </cell>
          <cell r="Q996">
            <v>0</v>
          </cell>
          <cell r="R996">
            <v>0</v>
          </cell>
          <cell r="S996">
            <v>0</v>
          </cell>
          <cell r="T996">
            <v>0</v>
          </cell>
          <cell r="U996">
            <v>0</v>
          </cell>
          <cell r="V996">
            <v>0</v>
          </cell>
          <cell r="W996">
            <v>0</v>
          </cell>
          <cell r="X996">
            <v>0</v>
          </cell>
        </row>
        <row r="997">
          <cell r="A997" t="str">
            <v>1258300</v>
          </cell>
          <cell r="B997">
            <v>1</v>
          </cell>
          <cell r="C997" t="str">
            <v>Security system &amp; fire alarm</v>
          </cell>
          <cell r="D997" t="str">
            <v>18</v>
          </cell>
          <cell r="E997" t="str">
            <v>BASALA</v>
          </cell>
          <cell r="F997" t="str">
            <v>BAS</v>
          </cell>
          <cell r="G997">
            <v>38820</v>
          </cell>
          <cell r="H997" t="str">
            <v>Active</v>
          </cell>
          <cell r="I997">
            <v>1</v>
          </cell>
          <cell r="J997">
            <v>39344</v>
          </cell>
          <cell r="K997" t="str">
            <v>F</v>
          </cell>
          <cell r="L997" t="str">
            <v>WA</v>
          </cell>
          <cell r="M997" t="str">
            <v>0009</v>
          </cell>
          <cell r="N997">
            <v>0</v>
          </cell>
          <cell r="O997">
            <v>0</v>
          </cell>
          <cell r="P997">
            <v>0</v>
          </cell>
          <cell r="Q997">
            <v>0</v>
          </cell>
          <cell r="R997">
            <v>0</v>
          </cell>
          <cell r="S997">
            <v>0</v>
          </cell>
          <cell r="T997">
            <v>0</v>
          </cell>
          <cell r="U997">
            <v>0</v>
          </cell>
          <cell r="V997">
            <v>0</v>
          </cell>
          <cell r="W997">
            <v>0</v>
          </cell>
          <cell r="X997">
            <v>0</v>
          </cell>
        </row>
        <row r="998">
          <cell r="A998" t="str">
            <v>1258500</v>
          </cell>
          <cell r="B998">
            <v>1</v>
          </cell>
          <cell r="C998" t="str">
            <v>Suspended ceilings</v>
          </cell>
          <cell r="D998" t="str">
            <v>18</v>
          </cell>
          <cell r="E998" t="str">
            <v>BASSUS</v>
          </cell>
          <cell r="F998" t="str">
            <v>BAS</v>
          </cell>
          <cell r="G998">
            <v>38820</v>
          </cell>
          <cell r="H998" t="str">
            <v>Active</v>
          </cell>
          <cell r="I998">
            <v>1</v>
          </cell>
          <cell r="J998">
            <v>39344</v>
          </cell>
          <cell r="K998" t="str">
            <v>F</v>
          </cell>
          <cell r="L998" t="str">
            <v>WA</v>
          </cell>
          <cell r="M998" t="str">
            <v>0009</v>
          </cell>
          <cell r="N998">
            <v>376.55</v>
          </cell>
          <cell r="O998">
            <v>12.98</v>
          </cell>
          <cell r="P998">
            <v>155.65</v>
          </cell>
          <cell r="Q998">
            <v>311.3</v>
          </cell>
          <cell r="R998">
            <v>65.25</v>
          </cell>
          <cell r="S998">
            <v>262.81</v>
          </cell>
          <cell r="T998">
            <v>2</v>
          </cell>
          <cell r="U998">
            <v>153</v>
          </cell>
          <cell r="V998">
            <v>0</v>
          </cell>
          <cell r="W998">
            <v>153</v>
          </cell>
          <cell r="X998">
            <v>0</v>
          </cell>
        </row>
        <row r="999">
          <cell r="A999" t="str">
            <v>1258600</v>
          </cell>
          <cell r="B999">
            <v>1</v>
          </cell>
          <cell r="C999" t="str">
            <v>Doors &amp; joinery</v>
          </cell>
          <cell r="D999" t="str">
            <v>18</v>
          </cell>
          <cell r="E999" t="str">
            <v>BASPAR</v>
          </cell>
          <cell r="F999" t="str">
            <v>BAS</v>
          </cell>
          <cell r="G999">
            <v>38820</v>
          </cell>
          <cell r="H999" t="str">
            <v>Active</v>
          </cell>
          <cell r="I999">
            <v>1</v>
          </cell>
          <cell r="J999">
            <v>39344</v>
          </cell>
          <cell r="K999" t="str">
            <v>F</v>
          </cell>
          <cell r="L999" t="str">
            <v>WA</v>
          </cell>
          <cell r="M999" t="str">
            <v>0009</v>
          </cell>
          <cell r="N999">
            <v>0</v>
          </cell>
          <cell r="O999">
            <v>0</v>
          </cell>
          <cell r="P999">
            <v>0</v>
          </cell>
          <cell r="Q999">
            <v>0</v>
          </cell>
          <cell r="R999">
            <v>0</v>
          </cell>
          <cell r="S999">
            <v>22.7</v>
          </cell>
          <cell r="T999">
            <v>0</v>
          </cell>
          <cell r="U999">
            <v>0</v>
          </cell>
          <cell r="V999">
            <v>0</v>
          </cell>
          <cell r="W999">
            <v>0</v>
          </cell>
          <cell r="X999">
            <v>0</v>
          </cell>
        </row>
        <row r="1000">
          <cell r="A1000" t="str">
            <v>1258800</v>
          </cell>
          <cell r="B1000">
            <v>1</v>
          </cell>
          <cell r="C1000" t="str">
            <v>plumbing</v>
          </cell>
          <cell r="D1000" t="str">
            <v>18</v>
          </cell>
          <cell r="E1000" t="str">
            <v>BASSUN</v>
          </cell>
          <cell r="F1000" t="str">
            <v>BAS</v>
          </cell>
          <cell r="G1000">
            <v>38820</v>
          </cell>
          <cell r="H1000" t="str">
            <v>Active</v>
          </cell>
          <cell r="I1000">
            <v>1</v>
          </cell>
          <cell r="J1000">
            <v>39344</v>
          </cell>
          <cell r="K1000" t="str">
            <v>F</v>
          </cell>
          <cell r="L1000" t="str">
            <v>WA</v>
          </cell>
          <cell r="M1000" t="str">
            <v>0009</v>
          </cell>
          <cell r="N1000">
            <v>1394.55</v>
          </cell>
          <cell r="O1000">
            <v>21.5</v>
          </cell>
          <cell r="P1000">
            <v>257.33999999999997</v>
          </cell>
          <cell r="Q1000">
            <v>514.67999999999995</v>
          </cell>
          <cell r="R1000">
            <v>879.87</v>
          </cell>
          <cell r="S1000">
            <v>755.51</v>
          </cell>
          <cell r="T1000">
            <v>5</v>
          </cell>
          <cell r="U1000">
            <v>153</v>
          </cell>
          <cell r="V1000">
            <v>3</v>
          </cell>
          <cell r="W1000">
            <v>153</v>
          </cell>
          <cell r="X1000">
            <v>0</v>
          </cell>
        </row>
        <row r="1001">
          <cell r="A1001" t="str">
            <v>1259000</v>
          </cell>
          <cell r="B1001">
            <v>1</v>
          </cell>
          <cell r="C1001" t="str">
            <v>Partitions</v>
          </cell>
          <cell r="D1001" t="str">
            <v>18</v>
          </cell>
          <cell r="E1001" t="str">
            <v>BASPAR</v>
          </cell>
          <cell r="F1001" t="str">
            <v>BAS</v>
          </cell>
          <cell r="G1001">
            <v>38820</v>
          </cell>
          <cell r="H1001" t="str">
            <v>Active</v>
          </cell>
          <cell r="I1001">
            <v>1</v>
          </cell>
          <cell r="J1001">
            <v>39344</v>
          </cell>
          <cell r="K1001" t="str">
            <v>F</v>
          </cell>
          <cell r="L1001" t="str">
            <v>WA</v>
          </cell>
          <cell r="M1001" t="str">
            <v>0009</v>
          </cell>
          <cell r="N1001">
            <v>3976.49</v>
          </cell>
          <cell r="O1001">
            <v>136.94999999999999</v>
          </cell>
          <cell r="P1001">
            <v>1643.73</v>
          </cell>
          <cell r="Q1001">
            <v>3287.46</v>
          </cell>
          <cell r="R1001">
            <v>689.03</v>
          </cell>
          <cell r="S1001">
            <v>2775.26</v>
          </cell>
          <cell r="T1001">
            <v>2</v>
          </cell>
          <cell r="U1001">
            <v>153</v>
          </cell>
          <cell r="V1001">
            <v>0</v>
          </cell>
          <cell r="W1001">
            <v>153</v>
          </cell>
          <cell r="X1001">
            <v>0</v>
          </cell>
        </row>
        <row r="1002">
          <cell r="A1002" t="str">
            <v>1259100</v>
          </cell>
          <cell r="B1002">
            <v>1</v>
          </cell>
          <cell r="C1002" t="str">
            <v>Wiring</v>
          </cell>
          <cell r="D1002" t="str">
            <v>18</v>
          </cell>
          <cell r="E1002" t="str">
            <v>BASSUN</v>
          </cell>
          <cell r="F1002" t="str">
            <v>BAS</v>
          </cell>
          <cell r="G1002">
            <v>38820</v>
          </cell>
          <cell r="H1002" t="str">
            <v>Active</v>
          </cell>
          <cell r="I1002">
            <v>1</v>
          </cell>
          <cell r="J1002">
            <v>39344</v>
          </cell>
          <cell r="K1002" t="str">
            <v>F</v>
          </cell>
          <cell r="L1002" t="str">
            <v>WA</v>
          </cell>
          <cell r="M1002" t="str">
            <v>0009</v>
          </cell>
          <cell r="N1002">
            <v>448.75</v>
          </cell>
          <cell r="O1002">
            <v>6.91</v>
          </cell>
          <cell r="P1002">
            <v>82.81</v>
          </cell>
          <cell r="Q1002">
            <v>165.62</v>
          </cell>
          <cell r="R1002">
            <v>283.13</v>
          </cell>
          <cell r="S1002">
            <v>243.12</v>
          </cell>
          <cell r="T1002">
            <v>5</v>
          </cell>
          <cell r="U1002">
            <v>153</v>
          </cell>
          <cell r="V1002">
            <v>3</v>
          </cell>
          <cell r="W1002">
            <v>153</v>
          </cell>
          <cell r="X1002">
            <v>0</v>
          </cell>
        </row>
        <row r="1003">
          <cell r="A1003" t="str">
            <v>1259200</v>
          </cell>
          <cell r="B1003">
            <v>1</v>
          </cell>
          <cell r="C1003" t="str">
            <v>Electrical services</v>
          </cell>
          <cell r="D1003" t="str">
            <v>18</v>
          </cell>
          <cell r="E1003" t="str">
            <v>BASSUN</v>
          </cell>
          <cell r="F1003" t="str">
            <v>BAS</v>
          </cell>
          <cell r="G1003">
            <v>38820</v>
          </cell>
          <cell r="H1003" t="str">
            <v>Active</v>
          </cell>
          <cell r="I1003">
            <v>1</v>
          </cell>
          <cell r="J1003">
            <v>39344</v>
          </cell>
          <cell r="K1003" t="str">
            <v>F</v>
          </cell>
          <cell r="L1003" t="str">
            <v>WA</v>
          </cell>
          <cell r="M1003" t="str">
            <v>0009</v>
          </cell>
          <cell r="N1003">
            <v>5320.02</v>
          </cell>
          <cell r="O1003">
            <v>54.31</v>
          </cell>
          <cell r="P1003">
            <v>651.39</v>
          </cell>
          <cell r="Q1003">
            <v>1302.78</v>
          </cell>
          <cell r="R1003">
            <v>4017.24</v>
          </cell>
          <cell r="S1003">
            <v>2656.77</v>
          </cell>
          <cell r="T1003">
            <v>8</v>
          </cell>
          <cell r="U1003">
            <v>61</v>
          </cell>
          <cell r="V1003">
            <v>6</v>
          </cell>
          <cell r="W1003">
            <v>61</v>
          </cell>
          <cell r="X1003">
            <v>0</v>
          </cell>
        </row>
        <row r="1004">
          <cell r="A1004" t="str">
            <v>1259400</v>
          </cell>
          <cell r="B1004">
            <v>1</v>
          </cell>
          <cell r="C1004" t="str">
            <v>Fire alarm</v>
          </cell>
          <cell r="D1004" t="str">
            <v>18</v>
          </cell>
          <cell r="E1004" t="str">
            <v>BASALA</v>
          </cell>
          <cell r="F1004" t="str">
            <v>BAS</v>
          </cell>
          <cell r="G1004">
            <v>38820</v>
          </cell>
          <cell r="H1004" t="str">
            <v>Active</v>
          </cell>
          <cell r="I1004">
            <v>1</v>
          </cell>
          <cell r="J1004">
            <v>39344</v>
          </cell>
          <cell r="K1004" t="str">
            <v>F</v>
          </cell>
          <cell r="L1004" t="str">
            <v>WA</v>
          </cell>
          <cell r="M1004" t="str">
            <v>0009</v>
          </cell>
          <cell r="N1004">
            <v>2490.96</v>
          </cell>
          <cell r="O1004">
            <v>25.38</v>
          </cell>
          <cell r="P1004">
            <v>305</v>
          </cell>
          <cell r="Q1004">
            <v>610</v>
          </cell>
          <cell r="R1004">
            <v>1880.96</v>
          </cell>
          <cell r="S1004">
            <v>1243.96</v>
          </cell>
          <cell r="T1004">
            <v>8</v>
          </cell>
          <cell r="U1004">
            <v>61</v>
          </cell>
          <cell r="V1004">
            <v>6</v>
          </cell>
          <cell r="W1004">
            <v>61</v>
          </cell>
          <cell r="X1004">
            <v>0</v>
          </cell>
        </row>
        <row r="1005">
          <cell r="A1005" t="str">
            <v>1259800</v>
          </cell>
          <cell r="B1005">
            <v>1</v>
          </cell>
          <cell r="C1005" t="str">
            <v>Suspended ceilings</v>
          </cell>
          <cell r="D1005" t="str">
            <v>18</v>
          </cell>
          <cell r="E1005" t="str">
            <v>BASSUS</v>
          </cell>
          <cell r="F1005" t="str">
            <v>BAS</v>
          </cell>
          <cell r="G1005">
            <v>38820</v>
          </cell>
          <cell r="H1005" t="str">
            <v>Active</v>
          </cell>
          <cell r="I1005">
            <v>1</v>
          </cell>
          <cell r="J1005">
            <v>39344</v>
          </cell>
          <cell r="K1005" t="str">
            <v>F</v>
          </cell>
          <cell r="L1005" t="str">
            <v>WA</v>
          </cell>
          <cell r="M1005" t="str">
            <v>0009</v>
          </cell>
          <cell r="N1005">
            <v>136.16999999999999</v>
          </cell>
          <cell r="O1005">
            <v>4.7</v>
          </cell>
          <cell r="P1005">
            <v>56.29</v>
          </cell>
          <cell r="Q1005">
            <v>112.58</v>
          </cell>
          <cell r="R1005">
            <v>23.59</v>
          </cell>
          <cell r="S1005">
            <v>95.04</v>
          </cell>
          <cell r="T1005">
            <v>2</v>
          </cell>
          <cell r="U1005">
            <v>153</v>
          </cell>
          <cell r="V1005">
            <v>0</v>
          </cell>
          <cell r="W1005">
            <v>153</v>
          </cell>
          <cell r="X1005">
            <v>0</v>
          </cell>
        </row>
        <row r="1006">
          <cell r="A1006" t="str">
            <v>1259900</v>
          </cell>
          <cell r="B1006">
            <v>1</v>
          </cell>
          <cell r="C1006" t="str">
            <v>Floor</v>
          </cell>
          <cell r="D1006" t="str">
            <v>18</v>
          </cell>
          <cell r="E1006" t="str">
            <v>BASSUN</v>
          </cell>
          <cell r="F1006" t="str">
            <v>BAS</v>
          </cell>
          <cell r="G1006">
            <v>38820</v>
          </cell>
          <cell r="H1006" t="str">
            <v>Active</v>
          </cell>
          <cell r="I1006">
            <v>1</v>
          </cell>
          <cell r="J1006">
            <v>39344</v>
          </cell>
          <cell r="K1006" t="str">
            <v>F</v>
          </cell>
          <cell r="L1006" t="str">
            <v>WA</v>
          </cell>
          <cell r="M1006" t="str">
            <v>0009</v>
          </cell>
          <cell r="N1006">
            <v>214.37</v>
          </cell>
          <cell r="O1006">
            <v>7.43</v>
          </cell>
          <cell r="P1006">
            <v>88.61</v>
          </cell>
          <cell r="Q1006">
            <v>177.22</v>
          </cell>
          <cell r="R1006">
            <v>37.15</v>
          </cell>
          <cell r="S1006">
            <v>149.61000000000001</v>
          </cell>
          <cell r="T1006">
            <v>2</v>
          </cell>
          <cell r="U1006">
            <v>153</v>
          </cell>
          <cell r="V1006">
            <v>0</v>
          </cell>
          <cell r="W1006">
            <v>153</v>
          </cell>
          <cell r="X1006">
            <v>0</v>
          </cell>
        </row>
        <row r="1007">
          <cell r="A1007" t="str">
            <v>1260000</v>
          </cell>
          <cell r="B1007">
            <v>1</v>
          </cell>
          <cell r="C1007" t="str">
            <v>Doors &amp; joinery</v>
          </cell>
          <cell r="D1007" t="str">
            <v>18</v>
          </cell>
          <cell r="E1007" t="str">
            <v>BASPAR</v>
          </cell>
          <cell r="F1007" t="str">
            <v>BAS</v>
          </cell>
          <cell r="G1007">
            <v>38820</v>
          </cell>
          <cell r="H1007" t="str">
            <v>Active</v>
          </cell>
          <cell r="I1007">
            <v>1</v>
          </cell>
          <cell r="J1007">
            <v>39344</v>
          </cell>
          <cell r="K1007" t="str">
            <v>F</v>
          </cell>
          <cell r="L1007" t="str">
            <v>WA</v>
          </cell>
          <cell r="M1007" t="str">
            <v>0009</v>
          </cell>
          <cell r="N1007">
            <v>0</v>
          </cell>
          <cell r="O1007">
            <v>0</v>
          </cell>
          <cell r="P1007">
            <v>0</v>
          </cell>
          <cell r="Q1007">
            <v>0</v>
          </cell>
          <cell r="R1007">
            <v>0</v>
          </cell>
          <cell r="S1007">
            <v>9.1</v>
          </cell>
          <cell r="T1007">
            <v>0</v>
          </cell>
          <cell r="U1007">
            <v>0</v>
          </cell>
          <cell r="V1007">
            <v>0</v>
          </cell>
          <cell r="W1007">
            <v>0</v>
          </cell>
          <cell r="X1007">
            <v>0</v>
          </cell>
        </row>
        <row r="1008">
          <cell r="A1008" t="str">
            <v>1260200</v>
          </cell>
          <cell r="B1008">
            <v>1</v>
          </cell>
          <cell r="C1008" t="str">
            <v>plumbing</v>
          </cell>
          <cell r="D1008" t="str">
            <v>18</v>
          </cell>
          <cell r="E1008" t="str">
            <v>BASSUN</v>
          </cell>
          <cell r="F1008" t="str">
            <v>BAS</v>
          </cell>
          <cell r="G1008">
            <v>38820</v>
          </cell>
          <cell r="H1008" t="str">
            <v>Active</v>
          </cell>
          <cell r="I1008">
            <v>1</v>
          </cell>
          <cell r="J1008">
            <v>39344</v>
          </cell>
          <cell r="K1008" t="str">
            <v>F</v>
          </cell>
          <cell r="L1008" t="str">
            <v>WA</v>
          </cell>
          <cell r="M1008" t="str">
            <v>0009</v>
          </cell>
          <cell r="N1008">
            <v>1908.82</v>
          </cell>
          <cell r="O1008">
            <v>29.38</v>
          </cell>
          <cell r="P1008">
            <v>352.23</v>
          </cell>
          <cell r="Q1008">
            <v>704.46</v>
          </cell>
          <cell r="R1008">
            <v>1204.3599999999999</v>
          </cell>
          <cell r="S1008">
            <v>1034.1199999999999</v>
          </cell>
          <cell r="T1008">
            <v>5</v>
          </cell>
          <cell r="U1008">
            <v>153</v>
          </cell>
          <cell r="V1008">
            <v>3</v>
          </cell>
          <cell r="W1008">
            <v>153</v>
          </cell>
          <cell r="X1008">
            <v>0</v>
          </cell>
        </row>
        <row r="1009">
          <cell r="A1009" t="str">
            <v>1260400</v>
          </cell>
          <cell r="B1009">
            <v>1</v>
          </cell>
          <cell r="C1009" t="str">
            <v>Partitions</v>
          </cell>
          <cell r="D1009" t="str">
            <v>18</v>
          </cell>
          <cell r="E1009" t="str">
            <v>BASPAR</v>
          </cell>
          <cell r="F1009" t="str">
            <v>BAS</v>
          </cell>
          <cell r="G1009">
            <v>38820</v>
          </cell>
          <cell r="H1009" t="str">
            <v>Active</v>
          </cell>
          <cell r="I1009">
            <v>1</v>
          </cell>
          <cell r="J1009">
            <v>39344</v>
          </cell>
          <cell r="K1009" t="str">
            <v>F</v>
          </cell>
          <cell r="L1009" t="str">
            <v>WA</v>
          </cell>
          <cell r="M1009" t="str">
            <v>0009</v>
          </cell>
          <cell r="N1009">
            <v>2593.37</v>
          </cell>
          <cell r="O1009">
            <v>89.37</v>
          </cell>
          <cell r="P1009">
            <v>1072</v>
          </cell>
          <cell r="Q1009">
            <v>2144</v>
          </cell>
          <cell r="R1009">
            <v>449.37</v>
          </cell>
          <cell r="S1009">
            <v>1809.97</v>
          </cell>
          <cell r="T1009">
            <v>2</v>
          </cell>
          <cell r="U1009">
            <v>153</v>
          </cell>
          <cell r="V1009">
            <v>0</v>
          </cell>
          <cell r="W1009">
            <v>153</v>
          </cell>
          <cell r="X1009">
            <v>0</v>
          </cell>
        </row>
        <row r="1010">
          <cell r="A1010" t="str">
            <v>1260500</v>
          </cell>
          <cell r="B1010">
            <v>1</v>
          </cell>
          <cell r="C1010" t="str">
            <v>Wiring</v>
          </cell>
          <cell r="D1010" t="str">
            <v>18</v>
          </cell>
          <cell r="E1010" t="str">
            <v>BASSUN</v>
          </cell>
          <cell r="F1010" t="str">
            <v>BAS</v>
          </cell>
          <cell r="G1010">
            <v>38820</v>
          </cell>
          <cell r="H1010" t="str">
            <v>Active</v>
          </cell>
          <cell r="I1010">
            <v>1</v>
          </cell>
          <cell r="J1010">
            <v>39344</v>
          </cell>
          <cell r="K1010" t="str">
            <v>F</v>
          </cell>
          <cell r="L1010" t="str">
            <v>WA</v>
          </cell>
          <cell r="M1010" t="str">
            <v>0009</v>
          </cell>
          <cell r="N1010">
            <v>1447.32</v>
          </cell>
          <cell r="O1010">
            <v>22.21</v>
          </cell>
          <cell r="P1010">
            <v>267.07</v>
          </cell>
          <cell r="Q1010">
            <v>534.14</v>
          </cell>
          <cell r="R1010">
            <v>913.18</v>
          </cell>
          <cell r="S1010">
            <v>784.09</v>
          </cell>
          <cell r="T1010">
            <v>5</v>
          </cell>
          <cell r="U1010">
            <v>153</v>
          </cell>
          <cell r="V1010">
            <v>3</v>
          </cell>
          <cell r="W1010">
            <v>153</v>
          </cell>
          <cell r="X1010">
            <v>0</v>
          </cell>
        </row>
        <row r="1011">
          <cell r="A1011" t="str">
            <v>1261500</v>
          </cell>
          <cell r="B1011">
            <v>1</v>
          </cell>
          <cell r="C1011" t="str">
            <v>Partitions</v>
          </cell>
          <cell r="D1011" t="str">
            <v>50</v>
          </cell>
          <cell r="E1011" t="str">
            <v>BASPAR</v>
          </cell>
          <cell r="F1011" t="str">
            <v>BAS</v>
          </cell>
          <cell r="G1011">
            <v>38820</v>
          </cell>
          <cell r="H1011" t="str">
            <v>Active</v>
          </cell>
          <cell r="I1011">
            <v>1</v>
          </cell>
          <cell r="J1011">
            <v>39344</v>
          </cell>
          <cell r="K1011" t="str">
            <v>C</v>
          </cell>
          <cell r="L1011" t="str">
            <v>WX</v>
          </cell>
          <cell r="M1011" t="str">
            <v>0001</v>
          </cell>
          <cell r="N1011">
            <v>474990.76</v>
          </cell>
          <cell r="O1011">
            <v>7536.63</v>
          </cell>
          <cell r="P1011">
            <v>90439.12</v>
          </cell>
          <cell r="Q1011">
            <v>180878.24</v>
          </cell>
          <cell r="R1011">
            <v>294112.52</v>
          </cell>
          <cell r="S1011">
            <v>520022.96</v>
          </cell>
          <cell r="T1011">
            <v>5</v>
          </cell>
          <cell r="U1011">
            <v>92</v>
          </cell>
          <cell r="V1011">
            <v>3</v>
          </cell>
          <cell r="W1011">
            <v>92</v>
          </cell>
          <cell r="X1011">
            <v>0</v>
          </cell>
        </row>
        <row r="1012">
          <cell r="A1012" t="str">
            <v>1261600</v>
          </cell>
          <cell r="B1012">
            <v>1</v>
          </cell>
          <cell r="C1012" t="str">
            <v>Suspended ceilings</v>
          </cell>
          <cell r="D1012" t="str">
            <v>50</v>
          </cell>
          <cell r="E1012" t="str">
            <v>BASSUS</v>
          </cell>
          <cell r="F1012" t="str">
            <v>BAS</v>
          </cell>
          <cell r="G1012">
            <v>38820</v>
          </cell>
          <cell r="H1012" t="str">
            <v>Active</v>
          </cell>
          <cell r="I1012">
            <v>1</v>
          </cell>
          <cell r="J1012">
            <v>39344</v>
          </cell>
          <cell r="K1012" t="str">
            <v>C</v>
          </cell>
          <cell r="L1012" t="str">
            <v>WX</v>
          </cell>
          <cell r="M1012" t="str">
            <v>0001</v>
          </cell>
          <cell r="N1012">
            <v>32088.34</v>
          </cell>
          <cell r="O1012">
            <v>509.14</v>
          </cell>
          <cell r="P1012">
            <v>6109.68</v>
          </cell>
          <cell r="Q1012">
            <v>12219.36</v>
          </cell>
          <cell r="R1012">
            <v>19868.98</v>
          </cell>
          <cell r="S1012">
            <v>35130.51</v>
          </cell>
          <cell r="T1012">
            <v>5</v>
          </cell>
          <cell r="U1012">
            <v>92</v>
          </cell>
          <cell r="V1012">
            <v>3</v>
          </cell>
          <cell r="W1012">
            <v>92</v>
          </cell>
          <cell r="X1012">
            <v>0</v>
          </cell>
        </row>
        <row r="1013">
          <cell r="A1013" t="str">
            <v>1261700</v>
          </cell>
          <cell r="B1013">
            <v>1</v>
          </cell>
          <cell r="C1013" t="str">
            <v>Canopies</v>
          </cell>
          <cell r="D1013" t="str">
            <v>50</v>
          </cell>
          <cell r="E1013" t="str">
            <v>BASSUN</v>
          </cell>
          <cell r="F1013" t="str">
            <v>BAS</v>
          </cell>
          <cell r="G1013">
            <v>38820</v>
          </cell>
          <cell r="H1013" t="str">
            <v>Active</v>
          </cell>
          <cell r="I1013">
            <v>1</v>
          </cell>
          <cell r="J1013">
            <v>39344</v>
          </cell>
          <cell r="K1013" t="str">
            <v>C</v>
          </cell>
          <cell r="L1013" t="str">
            <v>WX</v>
          </cell>
          <cell r="M1013" t="str">
            <v>0001</v>
          </cell>
          <cell r="N1013">
            <v>84908.33</v>
          </cell>
          <cell r="O1013">
            <v>1347.17</v>
          </cell>
          <cell r="P1013">
            <v>16166.7</v>
          </cell>
          <cell r="Q1013">
            <v>32333.4</v>
          </cell>
          <cell r="R1013">
            <v>52574.93</v>
          </cell>
          <cell r="S1013">
            <v>92958.2</v>
          </cell>
          <cell r="T1013">
            <v>5</v>
          </cell>
          <cell r="U1013">
            <v>92</v>
          </cell>
          <cell r="V1013">
            <v>3</v>
          </cell>
          <cell r="W1013">
            <v>92</v>
          </cell>
          <cell r="X1013">
            <v>0</v>
          </cell>
        </row>
        <row r="1014">
          <cell r="A1014" t="str">
            <v>1261800</v>
          </cell>
          <cell r="B1014">
            <v>1</v>
          </cell>
          <cell r="C1014" t="str">
            <v>Doors</v>
          </cell>
          <cell r="D1014" t="str">
            <v>50</v>
          </cell>
          <cell r="E1014" t="str">
            <v>BASPAR</v>
          </cell>
          <cell r="F1014" t="str">
            <v>BAS</v>
          </cell>
          <cell r="G1014">
            <v>38820</v>
          </cell>
          <cell r="H1014" t="str">
            <v>Active</v>
          </cell>
          <cell r="I1014">
            <v>1</v>
          </cell>
          <cell r="J1014">
            <v>39344</v>
          </cell>
          <cell r="K1014" t="str">
            <v>C</v>
          </cell>
          <cell r="L1014" t="str">
            <v>WX</v>
          </cell>
          <cell r="M1014" t="str">
            <v>0001</v>
          </cell>
          <cell r="N1014">
            <v>181282.86</v>
          </cell>
          <cell r="O1014">
            <v>2876.41</v>
          </cell>
          <cell r="P1014">
            <v>34516.589999999997</v>
          </cell>
          <cell r="Q1014">
            <v>69033.179999999993</v>
          </cell>
          <cell r="R1014">
            <v>112249.68</v>
          </cell>
          <cell r="S1014">
            <v>198469.65</v>
          </cell>
          <cell r="T1014">
            <v>5</v>
          </cell>
          <cell r="U1014">
            <v>92</v>
          </cell>
          <cell r="V1014">
            <v>3</v>
          </cell>
          <cell r="W1014">
            <v>92</v>
          </cell>
          <cell r="X1014">
            <v>0</v>
          </cell>
        </row>
        <row r="1015">
          <cell r="A1015" t="str">
            <v>1261900</v>
          </cell>
          <cell r="B1015">
            <v>1</v>
          </cell>
          <cell r="C1015" t="str">
            <v>Plumbing</v>
          </cell>
          <cell r="D1015" t="str">
            <v>50</v>
          </cell>
          <cell r="E1015" t="str">
            <v>BASSUN</v>
          </cell>
          <cell r="F1015" t="str">
            <v>BAS</v>
          </cell>
          <cell r="G1015">
            <v>38820</v>
          </cell>
          <cell r="H1015" t="str">
            <v>Active</v>
          </cell>
          <cell r="I1015">
            <v>1</v>
          </cell>
          <cell r="J1015">
            <v>39344</v>
          </cell>
          <cell r="K1015" t="str">
            <v>C</v>
          </cell>
          <cell r="L1015" t="str">
            <v>WX</v>
          </cell>
          <cell r="M1015" t="str">
            <v>0001</v>
          </cell>
          <cell r="N1015">
            <v>123676.35</v>
          </cell>
          <cell r="O1015">
            <v>1005.27</v>
          </cell>
          <cell r="P1015">
            <v>12063.57</v>
          </cell>
          <cell r="Q1015">
            <v>24127.14</v>
          </cell>
          <cell r="R1015">
            <v>99549.21</v>
          </cell>
          <cell r="S1015">
            <v>117384.7</v>
          </cell>
          <cell r="T1015">
            <v>10</v>
          </cell>
          <cell r="U1015">
            <v>92</v>
          </cell>
          <cell r="V1015">
            <v>8</v>
          </cell>
          <cell r="W1015">
            <v>92</v>
          </cell>
          <cell r="X1015">
            <v>0</v>
          </cell>
        </row>
        <row r="1016">
          <cell r="A1016" t="str">
            <v>1262000</v>
          </cell>
          <cell r="B1016">
            <v>1</v>
          </cell>
          <cell r="C1016" t="str">
            <v>Electrical reticulation</v>
          </cell>
          <cell r="D1016" t="str">
            <v>50</v>
          </cell>
          <cell r="E1016" t="str">
            <v>BASSUN</v>
          </cell>
          <cell r="F1016" t="str">
            <v>BAS</v>
          </cell>
          <cell r="G1016">
            <v>38820</v>
          </cell>
          <cell r="H1016" t="str">
            <v>Active</v>
          </cell>
          <cell r="I1016">
            <v>1</v>
          </cell>
          <cell r="J1016">
            <v>39344</v>
          </cell>
          <cell r="K1016" t="str">
            <v>C</v>
          </cell>
          <cell r="L1016" t="str">
            <v>WX</v>
          </cell>
          <cell r="M1016" t="str">
            <v>0001</v>
          </cell>
          <cell r="N1016">
            <v>177762.72</v>
          </cell>
          <cell r="O1016">
            <v>1444.9</v>
          </cell>
          <cell r="P1016">
            <v>17339.240000000002</v>
          </cell>
          <cell r="Q1016">
            <v>34678.480000000003</v>
          </cell>
          <cell r="R1016">
            <v>143084.24</v>
          </cell>
          <cell r="S1016">
            <v>168719.61</v>
          </cell>
          <cell r="T1016">
            <v>10</v>
          </cell>
          <cell r="U1016">
            <v>92</v>
          </cell>
          <cell r="V1016">
            <v>8</v>
          </cell>
          <cell r="W1016">
            <v>92</v>
          </cell>
          <cell r="X1016">
            <v>0</v>
          </cell>
        </row>
        <row r="1017">
          <cell r="A1017" t="str">
            <v>1262100</v>
          </cell>
          <cell r="B1017">
            <v>1</v>
          </cell>
          <cell r="C1017" t="str">
            <v>Security systems</v>
          </cell>
          <cell r="D1017" t="str">
            <v>50</v>
          </cell>
          <cell r="E1017" t="str">
            <v>BASSUN</v>
          </cell>
          <cell r="F1017" t="str">
            <v>BAS</v>
          </cell>
          <cell r="G1017">
            <v>38820</v>
          </cell>
          <cell r="H1017" t="str">
            <v>Active</v>
          </cell>
          <cell r="I1017">
            <v>1</v>
          </cell>
          <cell r="J1017">
            <v>39344</v>
          </cell>
          <cell r="K1017" t="str">
            <v>C</v>
          </cell>
          <cell r="L1017" t="str">
            <v>WX</v>
          </cell>
          <cell r="M1017" t="str">
            <v>0001</v>
          </cell>
          <cell r="N1017">
            <v>102223.93</v>
          </cell>
          <cell r="O1017">
            <v>830.95</v>
          </cell>
          <cell r="P1017">
            <v>9971.07</v>
          </cell>
          <cell r="Q1017">
            <v>19942.14</v>
          </cell>
          <cell r="R1017">
            <v>82281.789999999994</v>
          </cell>
          <cell r="S1017">
            <v>97023.62</v>
          </cell>
          <cell r="T1017">
            <v>10</v>
          </cell>
          <cell r="U1017">
            <v>92</v>
          </cell>
          <cell r="V1017">
            <v>8</v>
          </cell>
          <cell r="W1017">
            <v>92</v>
          </cell>
          <cell r="X1017">
            <v>0</v>
          </cell>
        </row>
        <row r="1018">
          <cell r="A1018" t="str">
            <v>1262200</v>
          </cell>
          <cell r="B1018">
            <v>1</v>
          </cell>
          <cell r="C1018" t="str">
            <v>Light fitings</v>
          </cell>
          <cell r="D1018" t="str">
            <v>50</v>
          </cell>
          <cell r="E1018" t="str">
            <v>BASLIG</v>
          </cell>
          <cell r="F1018" t="str">
            <v>BAS</v>
          </cell>
          <cell r="G1018">
            <v>38820</v>
          </cell>
          <cell r="H1018" t="str">
            <v>Active</v>
          </cell>
          <cell r="I1018">
            <v>1</v>
          </cell>
          <cell r="J1018">
            <v>39344</v>
          </cell>
          <cell r="K1018" t="str">
            <v>C</v>
          </cell>
          <cell r="L1018" t="str">
            <v>WX</v>
          </cell>
          <cell r="M1018" t="str">
            <v>0001</v>
          </cell>
          <cell r="N1018">
            <v>0</v>
          </cell>
          <cell r="O1018">
            <v>0</v>
          </cell>
          <cell r="P1018">
            <v>0</v>
          </cell>
          <cell r="Q1018">
            <v>0</v>
          </cell>
          <cell r="R1018">
            <v>0</v>
          </cell>
          <cell r="S1018">
            <v>0</v>
          </cell>
          <cell r="T1018">
            <v>0</v>
          </cell>
          <cell r="U1018">
            <v>0</v>
          </cell>
          <cell r="V1018">
            <v>0</v>
          </cell>
          <cell r="W1018">
            <v>0</v>
          </cell>
          <cell r="X1018">
            <v>0</v>
          </cell>
        </row>
        <row r="1019">
          <cell r="A1019" t="str">
            <v>1262300</v>
          </cell>
          <cell r="B1019">
            <v>1</v>
          </cell>
          <cell r="C1019" t="str">
            <v>Fire services</v>
          </cell>
          <cell r="D1019" t="str">
            <v>50</v>
          </cell>
          <cell r="E1019" t="str">
            <v>BASSUN</v>
          </cell>
          <cell r="F1019" t="str">
            <v>BAS</v>
          </cell>
          <cell r="G1019">
            <v>38820</v>
          </cell>
          <cell r="H1019" t="str">
            <v>Active</v>
          </cell>
          <cell r="I1019">
            <v>1</v>
          </cell>
          <cell r="J1019">
            <v>39344</v>
          </cell>
          <cell r="K1019" t="str">
            <v>C</v>
          </cell>
          <cell r="L1019" t="str">
            <v>WX</v>
          </cell>
          <cell r="M1019" t="str">
            <v>0001</v>
          </cell>
          <cell r="N1019">
            <v>10560.64</v>
          </cell>
          <cell r="O1019">
            <v>85.86</v>
          </cell>
          <cell r="P1019">
            <v>1030.0999999999999</v>
          </cell>
          <cell r="Q1019">
            <v>2060.1999999999998</v>
          </cell>
          <cell r="R1019">
            <v>8500.44</v>
          </cell>
          <cell r="S1019">
            <v>10023.4</v>
          </cell>
          <cell r="T1019">
            <v>10</v>
          </cell>
          <cell r="U1019">
            <v>92</v>
          </cell>
          <cell r="V1019">
            <v>8</v>
          </cell>
          <cell r="W1019">
            <v>92</v>
          </cell>
          <cell r="X1019">
            <v>0</v>
          </cell>
        </row>
        <row r="1020">
          <cell r="A1020" t="str">
            <v>1262400</v>
          </cell>
          <cell r="B1020">
            <v>1</v>
          </cell>
          <cell r="C1020" t="str">
            <v>Irrigation</v>
          </cell>
          <cell r="D1020" t="str">
            <v>50</v>
          </cell>
          <cell r="E1020" t="str">
            <v>BASSUN</v>
          </cell>
          <cell r="F1020" t="str">
            <v>BAS</v>
          </cell>
          <cell r="G1020">
            <v>38820</v>
          </cell>
          <cell r="H1020" t="str">
            <v>Active</v>
          </cell>
          <cell r="I1020">
            <v>1</v>
          </cell>
          <cell r="J1020">
            <v>39344</v>
          </cell>
          <cell r="K1020" t="str">
            <v>C</v>
          </cell>
          <cell r="L1020" t="str">
            <v>WX</v>
          </cell>
          <cell r="M1020" t="str">
            <v>0001</v>
          </cell>
          <cell r="N1020">
            <v>14797.31</v>
          </cell>
          <cell r="O1020">
            <v>120.27</v>
          </cell>
          <cell r="P1020">
            <v>1443.35</v>
          </cell>
          <cell r="Q1020">
            <v>2886.7</v>
          </cell>
          <cell r="R1020">
            <v>11910.61</v>
          </cell>
          <cell r="S1020">
            <v>14044.54</v>
          </cell>
          <cell r="T1020">
            <v>10</v>
          </cell>
          <cell r="U1020">
            <v>92</v>
          </cell>
          <cell r="V1020">
            <v>8</v>
          </cell>
          <cell r="W1020">
            <v>92</v>
          </cell>
          <cell r="X1020">
            <v>0</v>
          </cell>
        </row>
        <row r="1021">
          <cell r="A1021" t="str">
            <v>1262500</v>
          </cell>
          <cell r="B1021">
            <v>1</v>
          </cell>
          <cell r="C1021" t="str">
            <v>Airconditioning</v>
          </cell>
          <cell r="D1021" t="str">
            <v>50</v>
          </cell>
          <cell r="E1021" t="str">
            <v>BASSUN</v>
          </cell>
          <cell r="F1021" t="str">
            <v>BAS</v>
          </cell>
          <cell r="G1021">
            <v>38820</v>
          </cell>
          <cell r="H1021" t="str">
            <v>Active</v>
          </cell>
          <cell r="I1021">
            <v>1</v>
          </cell>
          <cell r="J1021">
            <v>39344</v>
          </cell>
          <cell r="K1021" t="str">
            <v>C</v>
          </cell>
          <cell r="L1021" t="str">
            <v>WX</v>
          </cell>
          <cell r="M1021" t="str">
            <v>0001</v>
          </cell>
          <cell r="N1021">
            <v>161394.47</v>
          </cell>
          <cell r="O1021">
            <v>2151.23</v>
          </cell>
          <cell r="P1021">
            <v>25814.65</v>
          </cell>
          <cell r="Q1021">
            <v>51629.3</v>
          </cell>
          <cell r="R1021">
            <v>109765.17</v>
          </cell>
          <cell r="S1021">
            <v>168984.88</v>
          </cell>
          <cell r="T1021">
            <v>6</v>
          </cell>
          <cell r="U1021">
            <v>92</v>
          </cell>
          <cell r="V1021">
            <v>4</v>
          </cell>
          <cell r="W1021">
            <v>92</v>
          </cell>
          <cell r="X1021">
            <v>0</v>
          </cell>
        </row>
        <row r="1022">
          <cell r="A1022" t="str">
            <v>1262600</v>
          </cell>
          <cell r="B1022">
            <v>1</v>
          </cell>
          <cell r="C1022" t="str">
            <v>Telephone cabling</v>
          </cell>
          <cell r="D1022" t="str">
            <v>50</v>
          </cell>
          <cell r="E1022" t="str">
            <v>BASSUN</v>
          </cell>
          <cell r="F1022" t="str">
            <v>BAS</v>
          </cell>
          <cell r="G1022">
            <v>38820</v>
          </cell>
          <cell r="H1022" t="str">
            <v>Active</v>
          </cell>
          <cell r="I1022">
            <v>1</v>
          </cell>
          <cell r="J1022">
            <v>39344</v>
          </cell>
          <cell r="K1022" t="str">
            <v>C</v>
          </cell>
          <cell r="L1022" t="str">
            <v>WX</v>
          </cell>
          <cell r="M1022" t="str">
            <v>0001</v>
          </cell>
          <cell r="N1022">
            <v>16461.419999999998</v>
          </cell>
          <cell r="O1022">
            <v>133.76</v>
          </cell>
          <cell r="P1022">
            <v>1605.67</v>
          </cell>
          <cell r="Q1022">
            <v>3211.34</v>
          </cell>
          <cell r="R1022">
            <v>13250.08</v>
          </cell>
          <cell r="S1022">
            <v>15624</v>
          </cell>
          <cell r="T1022">
            <v>10</v>
          </cell>
          <cell r="U1022">
            <v>92</v>
          </cell>
          <cell r="V1022">
            <v>8</v>
          </cell>
          <cell r="W1022">
            <v>92</v>
          </cell>
          <cell r="X1022">
            <v>0</v>
          </cell>
        </row>
        <row r="1023">
          <cell r="A1023" t="str">
            <v>1271600</v>
          </cell>
          <cell r="B1023">
            <v>1</v>
          </cell>
          <cell r="C1023" t="str">
            <v>Cabling duct beneath Cobham Dr</v>
          </cell>
          <cell r="D1023" t="str">
            <v>80</v>
          </cell>
          <cell r="E1023" t="str">
            <v>CVLSER</v>
          </cell>
          <cell r="F1023" t="str">
            <v>CVL</v>
          </cell>
          <cell r="G1023">
            <v>38820</v>
          </cell>
          <cell r="H1023" t="str">
            <v>Active</v>
          </cell>
          <cell r="I1023">
            <v>1</v>
          </cell>
          <cell r="J1023">
            <v>39344</v>
          </cell>
          <cell r="K1023" t="str">
            <v>X</v>
          </cell>
          <cell r="L1023" t="str">
            <v>WX</v>
          </cell>
          <cell r="M1023" t="str">
            <v>0001</v>
          </cell>
          <cell r="N1023">
            <v>0</v>
          </cell>
          <cell r="O1023">
            <v>0</v>
          </cell>
          <cell r="P1023">
            <v>0</v>
          </cell>
          <cell r="Q1023">
            <v>0</v>
          </cell>
          <cell r="R1023">
            <v>0</v>
          </cell>
          <cell r="S1023">
            <v>0</v>
          </cell>
          <cell r="T1023">
            <v>0</v>
          </cell>
          <cell r="U1023">
            <v>0</v>
          </cell>
          <cell r="V1023">
            <v>0</v>
          </cell>
          <cell r="W1023">
            <v>0</v>
          </cell>
          <cell r="X1023">
            <v>0</v>
          </cell>
        </row>
        <row r="1024">
          <cell r="A1024" t="str">
            <v>1271800</v>
          </cell>
          <cell r="B1024">
            <v>1</v>
          </cell>
          <cell r="C1024" t="str">
            <v>Sealed surfaces</v>
          </cell>
          <cell r="D1024" t="str">
            <v>50</v>
          </cell>
          <cell r="E1024" t="str">
            <v>CVLSEA</v>
          </cell>
          <cell r="F1024" t="str">
            <v>CVL</v>
          </cell>
          <cell r="G1024">
            <v>38820</v>
          </cell>
          <cell r="H1024" t="str">
            <v>Active</v>
          </cell>
          <cell r="I1024">
            <v>1</v>
          </cell>
          <cell r="J1024">
            <v>39344</v>
          </cell>
          <cell r="K1024" t="str">
            <v>X</v>
          </cell>
          <cell r="L1024" t="str">
            <v>WX</v>
          </cell>
          <cell r="M1024" t="str">
            <v>0001</v>
          </cell>
          <cell r="N1024">
            <v>0</v>
          </cell>
          <cell r="O1024">
            <v>0</v>
          </cell>
          <cell r="P1024">
            <v>0</v>
          </cell>
          <cell r="Q1024">
            <v>0</v>
          </cell>
          <cell r="R1024">
            <v>0</v>
          </cell>
          <cell r="S1024">
            <v>0</v>
          </cell>
          <cell r="T1024">
            <v>0</v>
          </cell>
          <cell r="U1024">
            <v>0</v>
          </cell>
          <cell r="V1024">
            <v>0</v>
          </cell>
          <cell r="W1024">
            <v>0</v>
          </cell>
          <cell r="X1024">
            <v>0</v>
          </cell>
        </row>
        <row r="1025">
          <cell r="A1025" t="str">
            <v>1283600</v>
          </cell>
          <cell r="B1025">
            <v>1</v>
          </cell>
          <cell r="C1025" t="str">
            <v>Scale and feeder conveyors - north</v>
          </cell>
          <cell r="D1025" t="str">
            <v>34</v>
          </cell>
          <cell r="E1025" t="str">
            <v>PLEBAG</v>
          </cell>
          <cell r="F1025" t="str">
            <v>PLE</v>
          </cell>
          <cell r="G1025">
            <v>37359</v>
          </cell>
          <cell r="H1025" t="str">
            <v>Active</v>
          </cell>
          <cell r="I1025">
            <v>18</v>
          </cell>
          <cell r="J1025">
            <v>39344</v>
          </cell>
          <cell r="K1025" t="str">
            <v>TIP/TD</v>
          </cell>
          <cell r="L1025" t="str">
            <v>TM</v>
          </cell>
          <cell r="M1025" t="str">
            <v>0114</v>
          </cell>
          <cell r="N1025">
            <v>435135.54</v>
          </cell>
          <cell r="O1025">
            <v>1629.58</v>
          </cell>
          <cell r="P1025">
            <v>19554.849999999999</v>
          </cell>
          <cell r="Q1025">
            <v>175997.24</v>
          </cell>
          <cell r="R1025">
            <v>259138.3</v>
          </cell>
          <cell r="S1025">
            <v>0</v>
          </cell>
          <cell r="T1025">
            <v>22</v>
          </cell>
          <cell r="U1025">
            <v>92</v>
          </cell>
          <cell r="V1025">
            <v>13</v>
          </cell>
          <cell r="W1025">
            <v>122</v>
          </cell>
          <cell r="X1025">
            <v>0</v>
          </cell>
        </row>
        <row r="1026">
          <cell r="A1026" t="str">
            <v>1283700</v>
          </cell>
          <cell r="B1026">
            <v>1</v>
          </cell>
          <cell r="C1026" t="str">
            <v>Scale and feeder conveyors - south</v>
          </cell>
          <cell r="D1026" t="str">
            <v>34</v>
          </cell>
          <cell r="E1026" t="str">
            <v>PLEBAG</v>
          </cell>
          <cell r="F1026" t="str">
            <v>PLE</v>
          </cell>
          <cell r="G1026">
            <v>37359</v>
          </cell>
          <cell r="H1026" t="str">
            <v>Active</v>
          </cell>
          <cell r="I1026">
            <v>16</v>
          </cell>
          <cell r="J1026">
            <v>39344</v>
          </cell>
          <cell r="K1026" t="str">
            <v>TIP/TD</v>
          </cell>
          <cell r="L1026" t="str">
            <v>TM</v>
          </cell>
          <cell r="M1026" t="str">
            <v>0123</v>
          </cell>
          <cell r="N1026">
            <v>386787.15</v>
          </cell>
          <cell r="O1026">
            <v>1448.48</v>
          </cell>
          <cell r="P1026">
            <v>17382.09</v>
          </cell>
          <cell r="Q1026">
            <v>156442.04</v>
          </cell>
          <cell r="R1026">
            <v>230345.11</v>
          </cell>
          <cell r="S1026">
            <v>0</v>
          </cell>
          <cell r="T1026">
            <v>22</v>
          </cell>
          <cell r="U1026">
            <v>92</v>
          </cell>
          <cell r="V1026">
            <v>13</v>
          </cell>
          <cell r="W1026">
            <v>122</v>
          </cell>
          <cell r="X1026">
            <v>0</v>
          </cell>
        </row>
        <row r="1027">
          <cell r="A1027" t="str">
            <v>1283800</v>
          </cell>
          <cell r="B1027">
            <v>1</v>
          </cell>
          <cell r="C1027" t="str">
            <v>Outbound collector conveyors - north - x</v>
          </cell>
          <cell r="D1027" t="str">
            <v>34</v>
          </cell>
          <cell r="E1027" t="str">
            <v>PLEBAG</v>
          </cell>
          <cell r="F1027" t="str">
            <v>PLE</v>
          </cell>
          <cell r="G1027">
            <v>37359</v>
          </cell>
          <cell r="H1027" t="str">
            <v>Active</v>
          </cell>
          <cell r="I1027">
            <v>1</v>
          </cell>
          <cell r="J1027">
            <v>39344</v>
          </cell>
          <cell r="K1027" t="str">
            <v>TIP/TD</v>
          </cell>
          <cell r="L1027" t="str">
            <v>TM</v>
          </cell>
          <cell r="M1027" t="str">
            <v>0059</v>
          </cell>
          <cell r="N1027">
            <v>191800.42</v>
          </cell>
          <cell r="O1027">
            <v>718.26</v>
          </cell>
          <cell r="P1027">
            <v>8619.4500000000007</v>
          </cell>
          <cell r="Q1027">
            <v>77576.66</v>
          </cell>
          <cell r="R1027">
            <v>114223.76</v>
          </cell>
          <cell r="S1027">
            <v>0</v>
          </cell>
          <cell r="T1027">
            <v>22</v>
          </cell>
          <cell r="U1027">
            <v>92</v>
          </cell>
          <cell r="V1027">
            <v>13</v>
          </cell>
          <cell r="W1027">
            <v>122</v>
          </cell>
          <cell r="X1027">
            <v>0</v>
          </cell>
        </row>
        <row r="1028">
          <cell r="A1028" t="str">
            <v>1283900</v>
          </cell>
          <cell r="B1028">
            <v>1</v>
          </cell>
          <cell r="C1028" t="str">
            <v>Outbound collector conveyors - south - x</v>
          </cell>
          <cell r="D1028" t="str">
            <v>34</v>
          </cell>
          <cell r="E1028" t="str">
            <v>PLEBAG</v>
          </cell>
          <cell r="F1028" t="str">
            <v>PLE</v>
          </cell>
          <cell r="G1028">
            <v>37359</v>
          </cell>
          <cell r="H1028" t="str">
            <v>Active</v>
          </cell>
          <cell r="I1028">
            <v>1</v>
          </cell>
          <cell r="J1028">
            <v>39344</v>
          </cell>
          <cell r="K1028" t="str">
            <v>TDP</v>
          </cell>
          <cell r="L1028" t="str">
            <v>TM</v>
          </cell>
          <cell r="M1028" t="str">
            <v>0062</v>
          </cell>
          <cell r="N1028">
            <v>191800.42</v>
          </cell>
          <cell r="O1028">
            <v>718.26</v>
          </cell>
          <cell r="P1028">
            <v>8619.4500000000007</v>
          </cell>
          <cell r="Q1028">
            <v>77576.66</v>
          </cell>
          <cell r="R1028">
            <v>114223.76</v>
          </cell>
          <cell r="S1028">
            <v>0</v>
          </cell>
          <cell r="T1028">
            <v>22</v>
          </cell>
          <cell r="U1028">
            <v>92</v>
          </cell>
          <cell r="V1028">
            <v>13</v>
          </cell>
          <cell r="W1028">
            <v>122</v>
          </cell>
          <cell r="X1028">
            <v>0</v>
          </cell>
        </row>
        <row r="1029">
          <cell r="A1029" t="str">
            <v>1284000</v>
          </cell>
          <cell r="B1029">
            <v>1</v>
          </cell>
          <cell r="C1029" t="str">
            <v>Make-up unit - north - 69.9m - MU1</v>
          </cell>
          <cell r="D1029" t="str">
            <v>34</v>
          </cell>
          <cell r="E1029" t="str">
            <v>PLEBAG</v>
          </cell>
          <cell r="F1029" t="str">
            <v>PLE</v>
          </cell>
          <cell r="G1029">
            <v>37359</v>
          </cell>
          <cell r="H1029" t="str">
            <v>Active</v>
          </cell>
          <cell r="I1029">
            <v>1</v>
          </cell>
          <cell r="J1029">
            <v>39344</v>
          </cell>
          <cell r="K1029" t="str">
            <v>TIP/TD</v>
          </cell>
          <cell r="L1029" t="str">
            <v>TM</v>
          </cell>
          <cell r="M1029" t="str">
            <v>0059</v>
          </cell>
          <cell r="N1029">
            <v>248274.98</v>
          </cell>
          <cell r="O1029">
            <v>929.82</v>
          </cell>
          <cell r="P1029">
            <v>11157.4</v>
          </cell>
          <cell r="Q1029">
            <v>100418.62</v>
          </cell>
          <cell r="R1029">
            <v>147856.35999999999</v>
          </cell>
          <cell r="S1029">
            <v>0</v>
          </cell>
          <cell r="T1029">
            <v>22</v>
          </cell>
          <cell r="U1029">
            <v>92</v>
          </cell>
          <cell r="V1029">
            <v>13</v>
          </cell>
          <cell r="W1029">
            <v>122</v>
          </cell>
          <cell r="X1029">
            <v>0</v>
          </cell>
        </row>
        <row r="1030">
          <cell r="A1030" t="str">
            <v>1284100</v>
          </cell>
          <cell r="B1030">
            <v>1</v>
          </cell>
          <cell r="C1030" t="str">
            <v>Make-up unit - south - 69.9m - MU2</v>
          </cell>
          <cell r="D1030" t="str">
            <v>34</v>
          </cell>
          <cell r="E1030" t="str">
            <v>PLEBAG</v>
          </cell>
          <cell r="F1030" t="str">
            <v>PLE</v>
          </cell>
          <cell r="G1030">
            <v>37359</v>
          </cell>
          <cell r="H1030" t="str">
            <v>Active</v>
          </cell>
          <cell r="I1030">
            <v>1</v>
          </cell>
          <cell r="J1030">
            <v>39344</v>
          </cell>
          <cell r="K1030" t="str">
            <v>TDP</v>
          </cell>
          <cell r="L1030" t="str">
            <v>TM</v>
          </cell>
          <cell r="M1030" t="str">
            <v>0062</v>
          </cell>
          <cell r="N1030">
            <v>248274.98</v>
          </cell>
          <cell r="O1030">
            <v>929.82</v>
          </cell>
          <cell r="P1030">
            <v>11157.4</v>
          </cell>
          <cell r="Q1030">
            <v>100418.62</v>
          </cell>
          <cell r="R1030">
            <v>147856.35999999999</v>
          </cell>
          <cell r="S1030">
            <v>0</v>
          </cell>
          <cell r="T1030">
            <v>22</v>
          </cell>
          <cell r="U1030">
            <v>92</v>
          </cell>
          <cell r="V1030">
            <v>13</v>
          </cell>
          <cell r="W1030">
            <v>122</v>
          </cell>
          <cell r="X1030">
            <v>0</v>
          </cell>
        </row>
        <row r="1031">
          <cell r="A1031" t="str">
            <v>1284200</v>
          </cell>
          <cell r="B1031">
            <v>1</v>
          </cell>
          <cell r="C1031" t="str">
            <v>Oversize unit - north - OOS1-01 - OOS1-0</v>
          </cell>
          <cell r="D1031" t="str">
            <v>34</v>
          </cell>
          <cell r="E1031" t="str">
            <v>PLEBAG</v>
          </cell>
          <cell r="F1031" t="str">
            <v>PLE</v>
          </cell>
          <cell r="G1031">
            <v>37359</v>
          </cell>
          <cell r="H1031" t="str">
            <v>Active</v>
          </cell>
          <cell r="I1031">
            <v>1</v>
          </cell>
          <cell r="J1031">
            <v>39344</v>
          </cell>
          <cell r="K1031" t="str">
            <v>TIP/TD</v>
          </cell>
          <cell r="L1031" t="str">
            <v>TM</v>
          </cell>
          <cell r="M1031" t="str">
            <v>0143</v>
          </cell>
          <cell r="N1031">
            <v>62867.9</v>
          </cell>
          <cell r="O1031">
            <v>235.42</v>
          </cell>
          <cell r="P1031">
            <v>2825.26</v>
          </cell>
          <cell r="Q1031">
            <v>25427.88</v>
          </cell>
          <cell r="R1031">
            <v>37440.019999999997</v>
          </cell>
          <cell r="S1031">
            <v>0</v>
          </cell>
          <cell r="T1031">
            <v>22</v>
          </cell>
          <cell r="U1031">
            <v>92</v>
          </cell>
          <cell r="V1031">
            <v>13</v>
          </cell>
          <cell r="W1031">
            <v>122</v>
          </cell>
          <cell r="X1031">
            <v>0</v>
          </cell>
        </row>
        <row r="1032">
          <cell r="A1032" t="str">
            <v>1284300</v>
          </cell>
          <cell r="B1032">
            <v>1</v>
          </cell>
          <cell r="C1032" t="str">
            <v>Oversize unit - south - OOS2-01 - OOS2-0</v>
          </cell>
          <cell r="D1032" t="str">
            <v>34</v>
          </cell>
          <cell r="E1032" t="str">
            <v>PLEBAG</v>
          </cell>
          <cell r="F1032" t="str">
            <v>PLE</v>
          </cell>
          <cell r="G1032">
            <v>37359</v>
          </cell>
          <cell r="H1032" t="str">
            <v>Active</v>
          </cell>
          <cell r="I1032">
            <v>1</v>
          </cell>
          <cell r="J1032">
            <v>39344</v>
          </cell>
          <cell r="K1032" t="str">
            <v>TIP/TD</v>
          </cell>
          <cell r="L1032" t="str">
            <v>TM</v>
          </cell>
          <cell r="M1032" t="str">
            <v>0123</v>
          </cell>
          <cell r="N1032">
            <v>79916.850000000006</v>
          </cell>
          <cell r="O1032">
            <v>299.25</v>
          </cell>
          <cell r="P1032">
            <v>3591.44</v>
          </cell>
          <cell r="Q1032">
            <v>32323.66</v>
          </cell>
          <cell r="R1032">
            <v>47593.19</v>
          </cell>
          <cell r="S1032">
            <v>0</v>
          </cell>
          <cell r="T1032">
            <v>22</v>
          </cell>
          <cell r="U1032">
            <v>92</v>
          </cell>
          <cell r="V1032">
            <v>13</v>
          </cell>
          <cell r="W1032">
            <v>122</v>
          </cell>
          <cell r="X1032">
            <v>0</v>
          </cell>
        </row>
        <row r="1033">
          <cell r="A1033" t="str">
            <v>1284400</v>
          </cell>
          <cell r="B1033">
            <v>1</v>
          </cell>
          <cell r="C1033" t="str">
            <v>Claim unit 3 - 85.2m - BC3</v>
          </cell>
          <cell r="D1033" t="str">
            <v>34</v>
          </cell>
          <cell r="E1033" t="str">
            <v>PLEBAG</v>
          </cell>
          <cell r="F1033" t="str">
            <v>PLE</v>
          </cell>
          <cell r="G1033">
            <v>37359</v>
          </cell>
          <cell r="H1033" t="str">
            <v>Active</v>
          </cell>
          <cell r="I1033">
            <v>1</v>
          </cell>
          <cell r="J1033">
            <v>39344</v>
          </cell>
          <cell r="K1033" t="str">
            <v>TIP</v>
          </cell>
          <cell r="L1033" t="str">
            <v>TM</v>
          </cell>
          <cell r="M1033" t="str">
            <v>0026</v>
          </cell>
          <cell r="N1033">
            <v>198489.92</v>
          </cell>
          <cell r="O1033">
            <v>743.33</v>
          </cell>
          <cell r="P1033">
            <v>8920.07</v>
          </cell>
          <cell r="Q1033">
            <v>80282.3</v>
          </cell>
          <cell r="R1033">
            <v>118207.62</v>
          </cell>
          <cell r="S1033">
            <v>0</v>
          </cell>
          <cell r="T1033">
            <v>22</v>
          </cell>
          <cell r="U1033">
            <v>92</v>
          </cell>
          <cell r="V1033">
            <v>13</v>
          </cell>
          <cell r="W1033">
            <v>122</v>
          </cell>
          <cell r="X1033">
            <v>0</v>
          </cell>
        </row>
        <row r="1034">
          <cell r="A1034" t="str">
            <v>1284500</v>
          </cell>
          <cell r="B1034">
            <v>1</v>
          </cell>
          <cell r="C1034" t="str">
            <v>Claim unit 2 - 93.4m - BC2</v>
          </cell>
          <cell r="D1034" t="str">
            <v>34</v>
          </cell>
          <cell r="E1034" t="str">
            <v>PLEBAG</v>
          </cell>
          <cell r="F1034" t="str">
            <v>PLE</v>
          </cell>
          <cell r="G1034">
            <v>37359</v>
          </cell>
          <cell r="H1034" t="str">
            <v>Active</v>
          </cell>
          <cell r="I1034">
            <v>1</v>
          </cell>
          <cell r="J1034">
            <v>39344</v>
          </cell>
          <cell r="K1034" t="str">
            <v>TIP/TD</v>
          </cell>
          <cell r="L1034" t="str">
            <v>TM</v>
          </cell>
          <cell r="M1034" t="str">
            <v>0050</v>
          </cell>
          <cell r="N1034">
            <v>217593.41</v>
          </cell>
          <cell r="O1034">
            <v>814.9</v>
          </cell>
          <cell r="P1034">
            <v>9778.58</v>
          </cell>
          <cell r="Q1034">
            <v>88009</v>
          </cell>
          <cell r="R1034">
            <v>129584.41</v>
          </cell>
          <cell r="S1034">
            <v>0</v>
          </cell>
          <cell r="T1034">
            <v>22</v>
          </cell>
          <cell r="U1034">
            <v>92</v>
          </cell>
          <cell r="V1034">
            <v>13</v>
          </cell>
          <cell r="W1034">
            <v>122</v>
          </cell>
          <cell r="X1034">
            <v>0</v>
          </cell>
        </row>
        <row r="1035">
          <cell r="A1035" t="str">
            <v>1284600</v>
          </cell>
          <cell r="B1035">
            <v>1</v>
          </cell>
          <cell r="C1035" t="str">
            <v>Claim unit 1 - 103.6m - BC1</v>
          </cell>
          <cell r="D1035" t="str">
            <v>34</v>
          </cell>
          <cell r="E1035" t="str">
            <v>PLEBAG</v>
          </cell>
          <cell r="F1035" t="str">
            <v>PLE</v>
          </cell>
          <cell r="G1035">
            <v>37359</v>
          </cell>
          <cell r="H1035" t="str">
            <v>Active</v>
          </cell>
          <cell r="I1035">
            <v>1</v>
          </cell>
          <cell r="J1035">
            <v>39344</v>
          </cell>
          <cell r="K1035" t="str">
            <v>TIP/TD</v>
          </cell>
          <cell r="L1035" t="str">
            <v>TM</v>
          </cell>
          <cell r="M1035" t="str">
            <v>0049</v>
          </cell>
          <cell r="N1035">
            <v>241356.29</v>
          </cell>
          <cell r="O1035">
            <v>903.9</v>
          </cell>
          <cell r="P1035">
            <v>10846.47</v>
          </cell>
          <cell r="Q1035">
            <v>97620.2</v>
          </cell>
          <cell r="R1035">
            <v>143736.09</v>
          </cell>
          <cell r="S1035">
            <v>0</v>
          </cell>
          <cell r="T1035">
            <v>22</v>
          </cell>
          <cell r="U1035">
            <v>92</v>
          </cell>
          <cell r="V1035">
            <v>13</v>
          </cell>
          <cell r="W1035">
            <v>122</v>
          </cell>
          <cell r="X1035">
            <v>0</v>
          </cell>
        </row>
        <row r="1036">
          <cell r="A1036" t="str">
            <v>1284700</v>
          </cell>
          <cell r="B1036">
            <v>1</v>
          </cell>
          <cell r="C1036" t="str">
            <v>Spiral shutes - SW Pier</v>
          </cell>
          <cell r="D1036" t="str">
            <v>34</v>
          </cell>
          <cell r="E1036" t="str">
            <v>PLEBAG</v>
          </cell>
          <cell r="F1036" t="str">
            <v>PLE</v>
          </cell>
          <cell r="G1036">
            <v>37359</v>
          </cell>
          <cell r="H1036" t="str">
            <v>Active</v>
          </cell>
          <cell r="I1036">
            <v>2</v>
          </cell>
          <cell r="J1036">
            <v>39344</v>
          </cell>
          <cell r="K1036" t="str">
            <v>TDP</v>
          </cell>
          <cell r="L1036" t="str">
            <v>TW</v>
          </cell>
          <cell r="M1036" t="str">
            <v>0116</v>
          </cell>
          <cell r="N1036">
            <v>142826</v>
          </cell>
          <cell r="O1036">
            <v>534.87</v>
          </cell>
          <cell r="P1036">
            <v>6418.55</v>
          </cell>
          <cell r="Q1036">
            <v>57768.160000000003</v>
          </cell>
          <cell r="R1036">
            <v>85057.84</v>
          </cell>
          <cell r="S1036">
            <v>0</v>
          </cell>
          <cell r="T1036">
            <v>22</v>
          </cell>
          <cell r="U1036">
            <v>92</v>
          </cell>
          <cell r="V1036">
            <v>13</v>
          </cell>
          <cell r="W1036">
            <v>122</v>
          </cell>
          <cell r="X1036">
            <v>0</v>
          </cell>
        </row>
        <row r="1037">
          <cell r="A1037" t="str">
            <v>1284800</v>
          </cell>
          <cell r="B1037">
            <v>1</v>
          </cell>
          <cell r="C1037" t="str">
            <v>Spiral shutes - SW Pier</v>
          </cell>
          <cell r="D1037" t="str">
            <v>34</v>
          </cell>
          <cell r="E1037" t="str">
            <v>PLEBAG</v>
          </cell>
          <cell r="F1037" t="str">
            <v>PLE</v>
          </cell>
          <cell r="G1037">
            <v>37359</v>
          </cell>
          <cell r="H1037" t="str">
            <v>Active</v>
          </cell>
          <cell r="I1037">
            <v>2</v>
          </cell>
          <cell r="J1037">
            <v>39344</v>
          </cell>
          <cell r="K1037" t="str">
            <v>TDP</v>
          </cell>
          <cell r="L1037" t="str">
            <v>TW</v>
          </cell>
          <cell r="M1037" t="str">
            <v>0108</v>
          </cell>
          <cell r="N1037">
            <v>142826</v>
          </cell>
          <cell r="O1037">
            <v>534.87</v>
          </cell>
          <cell r="P1037">
            <v>6418.55</v>
          </cell>
          <cell r="Q1037">
            <v>57768.160000000003</v>
          </cell>
          <cell r="R1037">
            <v>85057.84</v>
          </cell>
          <cell r="S1037">
            <v>0</v>
          </cell>
          <cell r="T1037">
            <v>22</v>
          </cell>
          <cell r="U1037">
            <v>92</v>
          </cell>
          <cell r="V1037">
            <v>13</v>
          </cell>
          <cell r="W1037">
            <v>122</v>
          </cell>
          <cell r="X1037">
            <v>0</v>
          </cell>
        </row>
        <row r="1038">
          <cell r="A1038" t="str">
            <v>1284900</v>
          </cell>
          <cell r="B1038">
            <v>1</v>
          </cell>
          <cell r="C1038" t="str">
            <v>Platform</v>
          </cell>
          <cell r="D1038" t="str">
            <v>56</v>
          </cell>
          <cell r="E1038" t="str">
            <v>CVLPLA</v>
          </cell>
          <cell r="F1038" t="str">
            <v>CVL</v>
          </cell>
          <cell r="G1038">
            <v>38820</v>
          </cell>
          <cell r="H1038" t="str">
            <v>Active</v>
          </cell>
          <cell r="I1038">
            <v>25410</v>
          </cell>
          <cell r="J1038">
            <v>39344</v>
          </cell>
          <cell r="K1038" t="str">
            <v>X</v>
          </cell>
          <cell r="L1038" t="str">
            <v>RO</v>
          </cell>
          <cell r="M1038" t="str">
            <v>0002</v>
          </cell>
          <cell r="N1038">
            <v>575536.5</v>
          </cell>
          <cell r="O1038">
            <v>0</v>
          </cell>
          <cell r="P1038">
            <v>0</v>
          </cell>
          <cell r="Q1038">
            <v>0</v>
          </cell>
          <cell r="R1038">
            <v>575536.5</v>
          </cell>
          <cell r="S1038">
            <v>508092.67</v>
          </cell>
          <cell r="T1038">
            <v>0</v>
          </cell>
          <cell r="U1038">
            <v>0</v>
          </cell>
          <cell r="V1038">
            <v>0</v>
          </cell>
          <cell r="W1038">
            <v>0</v>
          </cell>
          <cell r="X1038">
            <v>0</v>
          </cell>
        </row>
        <row r="1039">
          <cell r="A1039" t="str">
            <v>1285000</v>
          </cell>
          <cell r="B1039">
            <v>1</v>
          </cell>
          <cell r="C1039" t="str">
            <v>Pavement</v>
          </cell>
          <cell r="D1039" t="str">
            <v>56</v>
          </cell>
          <cell r="E1039" t="str">
            <v>CVLSEA</v>
          </cell>
          <cell r="F1039" t="str">
            <v>CVL</v>
          </cell>
          <cell r="G1039">
            <v>38820</v>
          </cell>
          <cell r="H1039" t="str">
            <v>Active</v>
          </cell>
          <cell r="I1039">
            <v>25410</v>
          </cell>
          <cell r="J1039">
            <v>39344</v>
          </cell>
          <cell r="K1039" t="str">
            <v>X</v>
          </cell>
          <cell r="L1039" t="str">
            <v>RO</v>
          </cell>
          <cell r="M1039" t="str">
            <v>0002</v>
          </cell>
          <cell r="N1039">
            <v>491811.39</v>
          </cell>
          <cell r="O1039">
            <v>2667.99</v>
          </cell>
          <cell r="P1039">
            <v>32015.55</v>
          </cell>
          <cell r="Q1039">
            <v>64031.1</v>
          </cell>
          <cell r="R1039">
            <v>427780.29000000004</v>
          </cell>
          <cell r="S1039">
            <v>258449.49</v>
          </cell>
          <cell r="T1039">
            <v>15</v>
          </cell>
          <cell r="U1039">
            <v>132</v>
          </cell>
          <cell r="V1039">
            <v>13</v>
          </cell>
          <cell r="W1039">
            <v>132</v>
          </cell>
          <cell r="X1039">
            <v>0</v>
          </cell>
        </row>
        <row r="1040">
          <cell r="A1040" t="str">
            <v>1285100</v>
          </cell>
          <cell r="B1040">
            <v>1</v>
          </cell>
          <cell r="C1040" t="str">
            <v>Underground Services</v>
          </cell>
          <cell r="D1040" t="str">
            <v>56</v>
          </cell>
          <cell r="E1040" t="str">
            <v>CVLSER</v>
          </cell>
          <cell r="F1040" t="str">
            <v>CVL</v>
          </cell>
          <cell r="G1040">
            <v>38820</v>
          </cell>
          <cell r="H1040" t="str">
            <v>Active</v>
          </cell>
          <cell r="I1040">
            <v>25410</v>
          </cell>
          <cell r="J1040">
            <v>39344</v>
          </cell>
          <cell r="K1040" t="str">
            <v>X</v>
          </cell>
          <cell r="L1040" t="str">
            <v>RO</v>
          </cell>
          <cell r="M1040" t="str">
            <v>0002</v>
          </cell>
          <cell r="N1040">
            <v>0</v>
          </cell>
          <cell r="O1040">
            <v>0</v>
          </cell>
          <cell r="P1040">
            <v>0</v>
          </cell>
          <cell r="Q1040">
            <v>0</v>
          </cell>
          <cell r="R1040">
            <v>0</v>
          </cell>
          <cell r="S1040">
            <v>0</v>
          </cell>
          <cell r="T1040">
            <v>0</v>
          </cell>
          <cell r="U1040">
            <v>0</v>
          </cell>
          <cell r="V1040">
            <v>0</v>
          </cell>
          <cell r="W1040">
            <v>0</v>
          </cell>
          <cell r="X1040">
            <v>0</v>
          </cell>
        </row>
        <row r="1041">
          <cell r="A1041" t="str">
            <v>1285200</v>
          </cell>
          <cell r="B1041">
            <v>1</v>
          </cell>
          <cell r="C1041" t="str">
            <v>Signage</v>
          </cell>
          <cell r="D1041" t="str">
            <v>56</v>
          </cell>
          <cell r="E1041" t="str">
            <v>CVLSUN</v>
          </cell>
          <cell r="F1041" t="str">
            <v>CVL</v>
          </cell>
          <cell r="G1041">
            <v>38820</v>
          </cell>
          <cell r="H1041" t="str">
            <v>Active</v>
          </cell>
          <cell r="I1041">
            <v>25410</v>
          </cell>
          <cell r="J1041">
            <v>39344</v>
          </cell>
          <cell r="K1041" t="str">
            <v>X</v>
          </cell>
          <cell r="L1041" t="str">
            <v>RO</v>
          </cell>
          <cell r="M1041" t="str">
            <v>0002</v>
          </cell>
          <cell r="N1041">
            <v>9098.16</v>
          </cell>
          <cell r="O1041">
            <v>78.2</v>
          </cell>
          <cell r="P1041">
            <v>938.62</v>
          </cell>
          <cell r="Q1041">
            <v>1877.24</v>
          </cell>
          <cell r="R1041">
            <v>7220.92</v>
          </cell>
          <cell r="S1041">
            <v>3636.23</v>
          </cell>
          <cell r="T1041">
            <v>9</v>
          </cell>
          <cell r="U1041">
            <v>253</v>
          </cell>
          <cell r="V1041">
            <v>7</v>
          </cell>
          <cell r="W1041">
            <v>253</v>
          </cell>
          <cell r="X1041">
            <v>0</v>
          </cell>
        </row>
        <row r="1042">
          <cell r="A1042" t="str">
            <v>1285300</v>
          </cell>
          <cell r="B1042">
            <v>1</v>
          </cell>
          <cell r="C1042" t="str">
            <v>Markings</v>
          </cell>
          <cell r="D1042" t="str">
            <v>56</v>
          </cell>
          <cell r="E1042" t="str">
            <v>CVLSUN</v>
          </cell>
          <cell r="F1042" t="str">
            <v>CVL</v>
          </cell>
          <cell r="G1042">
            <v>38820</v>
          </cell>
          <cell r="H1042" t="str">
            <v>Active</v>
          </cell>
          <cell r="I1042">
            <v>25410</v>
          </cell>
          <cell r="J1042">
            <v>39344</v>
          </cell>
          <cell r="K1042" t="str">
            <v>X</v>
          </cell>
          <cell r="L1042" t="str">
            <v>RO</v>
          </cell>
          <cell r="M1042" t="str">
            <v>0002</v>
          </cell>
          <cell r="N1042">
            <v>2181.73</v>
          </cell>
          <cell r="O1042">
            <v>73.14</v>
          </cell>
          <cell r="P1042">
            <v>877.02</v>
          </cell>
          <cell r="Q1042">
            <v>1754.04</v>
          </cell>
          <cell r="R1042">
            <v>427.69000000000005</v>
          </cell>
          <cell r="S1042">
            <v>3439.72</v>
          </cell>
          <cell r="T1042">
            <v>2</v>
          </cell>
          <cell r="U1042">
            <v>178</v>
          </cell>
          <cell r="V1042">
            <v>0</v>
          </cell>
          <cell r="W1042">
            <v>178</v>
          </cell>
          <cell r="X1042">
            <v>0</v>
          </cell>
        </row>
        <row r="1043">
          <cell r="A1043" t="str">
            <v>1285400</v>
          </cell>
          <cell r="B1043">
            <v>1</v>
          </cell>
          <cell r="C1043" t="str">
            <v>Lighting</v>
          </cell>
          <cell r="D1043" t="str">
            <v>56</v>
          </cell>
          <cell r="E1043" t="str">
            <v>CVLSUN</v>
          </cell>
          <cell r="F1043" t="str">
            <v>CVL</v>
          </cell>
          <cell r="G1043">
            <v>38820</v>
          </cell>
          <cell r="H1043" t="str">
            <v>Active</v>
          </cell>
          <cell r="I1043">
            <v>25410</v>
          </cell>
          <cell r="J1043">
            <v>39344</v>
          </cell>
          <cell r="K1043" t="str">
            <v>X</v>
          </cell>
          <cell r="L1043" t="str">
            <v>RO</v>
          </cell>
          <cell r="M1043" t="str">
            <v>0002</v>
          </cell>
          <cell r="N1043">
            <v>25262.54</v>
          </cell>
          <cell r="O1043">
            <v>154.47999999999999</v>
          </cell>
          <cell r="P1043">
            <v>1853.43</v>
          </cell>
          <cell r="Q1043">
            <v>3706.86</v>
          </cell>
          <cell r="R1043">
            <v>21555.68</v>
          </cell>
          <cell r="S1043">
            <v>24850.82</v>
          </cell>
          <cell r="T1043">
            <v>13</v>
          </cell>
          <cell r="U1043">
            <v>230</v>
          </cell>
          <cell r="V1043">
            <v>11</v>
          </cell>
          <cell r="W1043">
            <v>230</v>
          </cell>
          <cell r="X1043">
            <v>0</v>
          </cell>
        </row>
        <row r="1044">
          <cell r="A1044" t="str">
            <v>1285500</v>
          </cell>
          <cell r="B1044">
            <v>1</v>
          </cell>
          <cell r="C1044" t="str">
            <v>Fencing</v>
          </cell>
          <cell r="D1044" t="str">
            <v>56</v>
          </cell>
          <cell r="E1044" t="str">
            <v>CVLSUN</v>
          </cell>
          <cell r="F1044" t="str">
            <v>CVL</v>
          </cell>
          <cell r="G1044">
            <v>38820</v>
          </cell>
          <cell r="H1044" t="str">
            <v>Active</v>
          </cell>
          <cell r="I1044">
            <v>1</v>
          </cell>
          <cell r="J1044">
            <v>39344</v>
          </cell>
          <cell r="K1044" t="str">
            <v>X</v>
          </cell>
          <cell r="L1044" t="str">
            <v>RO</v>
          </cell>
          <cell r="M1044" t="str">
            <v>0002</v>
          </cell>
          <cell r="N1044">
            <v>0</v>
          </cell>
          <cell r="O1044">
            <v>0</v>
          </cell>
          <cell r="P1044">
            <v>0</v>
          </cell>
          <cell r="Q1044">
            <v>0</v>
          </cell>
          <cell r="R1044">
            <v>0</v>
          </cell>
          <cell r="S1044">
            <v>0</v>
          </cell>
          <cell r="T1044">
            <v>0</v>
          </cell>
          <cell r="U1044">
            <v>0</v>
          </cell>
          <cell r="V1044">
            <v>0</v>
          </cell>
          <cell r="W1044">
            <v>0</v>
          </cell>
          <cell r="X1044">
            <v>0</v>
          </cell>
        </row>
        <row r="1045">
          <cell r="A1045" t="str">
            <v>1285600</v>
          </cell>
          <cell r="B1045">
            <v>1</v>
          </cell>
          <cell r="C1045" t="str">
            <v>Landscaping</v>
          </cell>
          <cell r="D1045" t="str">
            <v>56</v>
          </cell>
          <cell r="E1045" t="str">
            <v>CVLSUN</v>
          </cell>
          <cell r="F1045" t="str">
            <v>CVL</v>
          </cell>
          <cell r="G1045">
            <v>38820</v>
          </cell>
          <cell r="H1045" t="str">
            <v>Active</v>
          </cell>
          <cell r="I1045">
            <v>25410</v>
          </cell>
          <cell r="J1045">
            <v>39344</v>
          </cell>
          <cell r="K1045" t="str">
            <v>X</v>
          </cell>
          <cell r="L1045" t="str">
            <v>RO</v>
          </cell>
          <cell r="M1045" t="str">
            <v>0002</v>
          </cell>
          <cell r="N1045">
            <v>3199.86</v>
          </cell>
          <cell r="O1045">
            <v>107.2</v>
          </cell>
          <cell r="P1045">
            <v>1286.29</v>
          </cell>
          <cell r="Q1045">
            <v>2572.58</v>
          </cell>
          <cell r="R1045">
            <v>627.2800000000002</v>
          </cell>
          <cell r="S1045">
            <v>10831.16</v>
          </cell>
          <cell r="T1045">
            <v>2</v>
          </cell>
          <cell r="U1045">
            <v>178</v>
          </cell>
          <cell r="V1045">
            <v>0</v>
          </cell>
          <cell r="W1045">
            <v>178</v>
          </cell>
          <cell r="X1045">
            <v>0</v>
          </cell>
        </row>
        <row r="1046">
          <cell r="A1046" t="str">
            <v>1285700</v>
          </cell>
          <cell r="B1046">
            <v>1</v>
          </cell>
          <cell r="C1046" t="str">
            <v>Carpark Works</v>
          </cell>
          <cell r="D1046" t="str">
            <v>56</v>
          </cell>
          <cell r="E1046" t="str">
            <v>CVLSUN</v>
          </cell>
          <cell r="F1046" t="str">
            <v>CVL</v>
          </cell>
          <cell r="G1046">
            <v>38820</v>
          </cell>
          <cell r="H1046" t="str">
            <v>Active</v>
          </cell>
          <cell r="I1046">
            <v>25410</v>
          </cell>
          <cell r="J1046">
            <v>39344</v>
          </cell>
          <cell r="K1046" t="str">
            <v>X</v>
          </cell>
          <cell r="L1046" t="str">
            <v>RO</v>
          </cell>
          <cell r="M1046" t="str">
            <v>0002</v>
          </cell>
          <cell r="N1046">
            <v>97.78</v>
          </cell>
          <cell r="O1046">
            <v>0.85</v>
          </cell>
          <cell r="P1046">
            <v>10.09</v>
          </cell>
          <cell r="Q1046">
            <v>20.18</v>
          </cell>
          <cell r="R1046">
            <v>77.599999999999994</v>
          </cell>
          <cell r="S1046">
            <v>10069.85</v>
          </cell>
          <cell r="T1046">
            <v>9</v>
          </cell>
          <cell r="U1046">
            <v>253</v>
          </cell>
          <cell r="V1046">
            <v>7</v>
          </cell>
          <cell r="W1046">
            <v>253</v>
          </cell>
          <cell r="X1046">
            <v>0</v>
          </cell>
        </row>
        <row r="1047">
          <cell r="A1047" t="str">
            <v>1285800</v>
          </cell>
          <cell r="B1047">
            <v>1</v>
          </cell>
          <cell r="C1047" t="str">
            <v>Platform</v>
          </cell>
          <cell r="D1047" t="str">
            <v>42</v>
          </cell>
          <cell r="E1047" t="str">
            <v>CVLPLA</v>
          </cell>
          <cell r="F1047" t="str">
            <v>CVL</v>
          </cell>
          <cell r="G1047">
            <v>38820</v>
          </cell>
          <cell r="H1047" t="str">
            <v>Active</v>
          </cell>
          <cell r="I1047">
            <v>2263</v>
          </cell>
          <cell r="J1047">
            <v>39344</v>
          </cell>
          <cell r="K1047" t="str">
            <v>V</v>
          </cell>
          <cell r="L1047" t="str">
            <v>CP</v>
          </cell>
          <cell r="M1047" t="str">
            <v>0007</v>
          </cell>
          <cell r="N1047">
            <v>51256.95</v>
          </cell>
          <cell r="O1047">
            <v>0</v>
          </cell>
          <cell r="P1047">
            <v>0</v>
          </cell>
          <cell r="Q1047">
            <v>0</v>
          </cell>
          <cell r="R1047">
            <v>51256.95</v>
          </cell>
          <cell r="S1047">
            <v>19564.099999999999</v>
          </cell>
          <cell r="T1047">
            <v>0</v>
          </cell>
          <cell r="U1047">
            <v>0</v>
          </cell>
          <cell r="V1047">
            <v>0</v>
          </cell>
          <cell r="W1047">
            <v>0</v>
          </cell>
          <cell r="X1047">
            <v>0</v>
          </cell>
        </row>
        <row r="1048">
          <cell r="A1048" t="str">
            <v>1285900</v>
          </cell>
          <cell r="B1048">
            <v>1</v>
          </cell>
          <cell r="C1048" t="str">
            <v>Pavement</v>
          </cell>
          <cell r="D1048" t="str">
            <v>42</v>
          </cell>
          <cell r="E1048" t="str">
            <v>CVLSEA</v>
          </cell>
          <cell r="F1048" t="str">
            <v>CVL</v>
          </cell>
          <cell r="G1048">
            <v>38820</v>
          </cell>
          <cell r="H1048" t="str">
            <v>Active</v>
          </cell>
          <cell r="I1048">
            <v>2263</v>
          </cell>
          <cell r="J1048">
            <v>39344</v>
          </cell>
          <cell r="K1048" t="str">
            <v>V</v>
          </cell>
          <cell r="L1048" t="str">
            <v>CP</v>
          </cell>
          <cell r="M1048" t="str">
            <v>0007</v>
          </cell>
          <cell r="N1048">
            <v>68723.12</v>
          </cell>
          <cell r="O1048">
            <v>260.25</v>
          </cell>
          <cell r="P1048">
            <v>3123</v>
          </cell>
          <cell r="Q1048">
            <v>6246</v>
          </cell>
          <cell r="R1048">
            <v>62477.119999999995</v>
          </cell>
          <cell r="S1048">
            <v>26230.71</v>
          </cell>
          <cell r="T1048">
            <v>22</v>
          </cell>
          <cell r="U1048">
            <v>2</v>
          </cell>
          <cell r="V1048">
            <v>20</v>
          </cell>
          <cell r="W1048">
            <v>2</v>
          </cell>
          <cell r="X1048">
            <v>0</v>
          </cell>
        </row>
        <row r="1049">
          <cell r="A1049" t="str">
            <v>1286000</v>
          </cell>
          <cell r="B1049">
            <v>1</v>
          </cell>
          <cell r="C1049" t="str">
            <v>Underground Services</v>
          </cell>
          <cell r="D1049" t="str">
            <v>42</v>
          </cell>
          <cell r="E1049" t="str">
            <v>CVLSER</v>
          </cell>
          <cell r="F1049" t="str">
            <v>CVL</v>
          </cell>
          <cell r="G1049">
            <v>38820</v>
          </cell>
          <cell r="H1049" t="str">
            <v>Active</v>
          </cell>
          <cell r="I1049">
            <v>2263</v>
          </cell>
          <cell r="J1049">
            <v>39344</v>
          </cell>
          <cell r="K1049" t="str">
            <v>V</v>
          </cell>
          <cell r="L1049" t="str">
            <v>CP</v>
          </cell>
          <cell r="M1049" t="str">
            <v>0007</v>
          </cell>
          <cell r="N1049">
            <v>0</v>
          </cell>
          <cell r="O1049">
            <v>0</v>
          </cell>
          <cell r="P1049">
            <v>0</v>
          </cell>
          <cell r="Q1049">
            <v>0</v>
          </cell>
          <cell r="R1049">
            <v>0</v>
          </cell>
          <cell r="S1049">
            <v>0</v>
          </cell>
          <cell r="T1049">
            <v>0</v>
          </cell>
          <cell r="U1049">
            <v>0</v>
          </cell>
          <cell r="V1049">
            <v>0</v>
          </cell>
          <cell r="W1049">
            <v>0</v>
          </cell>
          <cell r="X1049">
            <v>0</v>
          </cell>
        </row>
        <row r="1050">
          <cell r="A1050" t="str">
            <v>1286100</v>
          </cell>
          <cell r="B1050">
            <v>1</v>
          </cell>
          <cell r="C1050" t="str">
            <v>Signage</v>
          </cell>
          <cell r="D1050" t="str">
            <v>42</v>
          </cell>
          <cell r="E1050" t="str">
            <v>CVLSUN</v>
          </cell>
          <cell r="F1050" t="str">
            <v>CVL</v>
          </cell>
          <cell r="G1050">
            <v>38820</v>
          </cell>
          <cell r="H1050" t="str">
            <v>Active</v>
          </cell>
          <cell r="I1050">
            <v>2263</v>
          </cell>
          <cell r="J1050">
            <v>39344</v>
          </cell>
          <cell r="K1050" t="str">
            <v>V</v>
          </cell>
          <cell r="L1050" t="str">
            <v>CP</v>
          </cell>
          <cell r="M1050" t="str">
            <v>0007</v>
          </cell>
          <cell r="N1050">
            <v>3248.33</v>
          </cell>
          <cell r="O1050">
            <v>27.89</v>
          </cell>
          <cell r="P1050">
            <v>335.12</v>
          </cell>
          <cell r="Q1050">
            <v>670.24</v>
          </cell>
          <cell r="R1050">
            <v>2578.09</v>
          </cell>
          <cell r="S1050">
            <v>1239.8499999999999</v>
          </cell>
          <cell r="T1050">
            <v>9</v>
          </cell>
          <cell r="U1050">
            <v>253</v>
          </cell>
          <cell r="V1050">
            <v>7</v>
          </cell>
          <cell r="W1050">
            <v>253</v>
          </cell>
          <cell r="X1050">
            <v>0</v>
          </cell>
        </row>
        <row r="1051">
          <cell r="A1051" t="str">
            <v>1286200</v>
          </cell>
          <cell r="B1051">
            <v>1</v>
          </cell>
          <cell r="C1051" t="str">
            <v>Markings</v>
          </cell>
          <cell r="D1051" t="str">
            <v>42</v>
          </cell>
          <cell r="E1051" t="str">
            <v>CVLSUN</v>
          </cell>
          <cell r="F1051" t="str">
            <v>CVL</v>
          </cell>
          <cell r="G1051">
            <v>38820</v>
          </cell>
          <cell r="H1051" t="str">
            <v>Active</v>
          </cell>
          <cell r="I1051">
            <v>2263</v>
          </cell>
          <cell r="J1051">
            <v>39344</v>
          </cell>
          <cell r="K1051" t="str">
            <v>V</v>
          </cell>
          <cell r="L1051" t="str">
            <v>CP</v>
          </cell>
          <cell r="M1051" t="str">
            <v>0007</v>
          </cell>
          <cell r="N1051">
            <v>778.95</v>
          </cell>
          <cell r="O1051">
            <v>26.15</v>
          </cell>
          <cell r="P1051">
            <v>313.47000000000003</v>
          </cell>
          <cell r="Q1051">
            <v>626.94000000000005</v>
          </cell>
          <cell r="R1051">
            <v>152.01</v>
          </cell>
          <cell r="S1051">
            <v>297.31</v>
          </cell>
          <cell r="T1051">
            <v>2</v>
          </cell>
          <cell r="U1051">
            <v>177</v>
          </cell>
          <cell r="V1051">
            <v>0</v>
          </cell>
          <cell r="W1051">
            <v>177</v>
          </cell>
          <cell r="X1051">
            <v>0</v>
          </cell>
        </row>
        <row r="1052">
          <cell r="A1052" t="str">
            <v>1286300</v>
          </cell>
          <cell r="B1052">
            <v>1</v>
          </cell>
          <cell r="C1052" t="str">
            <v>Lighting</v>
          </cell>
          <cell r="D1052" t="str">
            <v>42</v>
          </cell>
          <cell r="E1052" t="str">
            <v>CVLSUN</v>
          </cell>
          <cell r="F1052" t="str">
            <v>CVL</v>
          </cell>
          <cell r="G1052">
            <v>38820</v>
          </cell>
          <cell r="H1052" t="str">
            <v>Active</v>
          </cell>
          <cell r="I1052">
            <v>2263</v>
          </cell>
          <cell r="J1052">
            <v>39344</v>
          </cell>
          <cell r="K1052" t="str">
            <v>V</v>
          </cell>
          <cell r="L1052" t="str">
            <v>CP</v>
          </cell>
          <cell r="M1052" t="str">
            <v>0007</v>
          </cell>
          <cell r="N1052">
            <v>9019.52</v>
          </cell>
          <cell r="O1052">
            <v>55.19</v>
          </cell>
          <cell r="P1052">
            <v>661.73</v>
          </cell>
          <cell r="Q1052">
            <v>1323.46</v>
          </cell>
          <cell r="R1052">
            <v>7696.06</v>
          </cell>
          <cell r="S1052">
            <v>3442.63</v>
          </cell>
          <cell r="T1052">
            <v>13</v>
          </cell>
          <cell r="U1052">
            <v>230</v>
          </cell>
          <cell r="V1052">
            <v>11</v>
          </cell>
          <cell r="W1052">
            <v>230</v>
          </cell>
          <cell r="X1052">
            <v>0</v>
          </cell>
        </row>
        <row r="1053">
          <cell r="A1053" t="str">
            <v>1286400</v>
          </cell>
          <cell r="B1053">
            <v>1</v>
          </cell>
          <cell r="C1053" t="str">
            <v>Fencing</v>
          </cell>
          <cell r="D1053" t="str">
            <v>42</v>
          </cell>
          <cell r="E1053" t="str">
            <v>CVLSUN</v>
          </cell>
          <cell r="F1053" t="str">
            <v>CVL</v>
          </cell>
          <cell r="G1053">
            <v>38820</v>
          </cell>
          <cell r="H1053" t="str">
            <v>Active</v>
          </cell>
          <cell r="I1053">
            <v>1</v>
          </cell>
          <cell r="J1053">
            <v>39344</v>
          </cell>
          <cell r="K1053" t="str">
            <v>V</v>
          </cell>
          <cell r="L1053" t="str">
            <v>CP</v>
          </cell>
          <cell r="M1053" t="str">
            <v>0007</v>
          </cell>
          <cell r="N1053">
            <v>0</v>
          </cell>
          <cell r="O1053">
            <v>0</v>
          </cell>
          <cell r="P1053">
            <v>0</v>
          </cell>
          <cell r="Q1053">
            <v>0</v>
          </cell>
          <cell r="R1053">
            <v>0</v>
          </cell>
          <cell r="S1053">
            <v>0</v>
          </cell>
          <cell r="T1053">
            <v>0</v>
          </cell>
          <cell r="U1053">
            <v>0</v>
          </cell>
          <cell r="V1053">
            <v>0</v>
          </cell>
          <cell r="W1053">
            <v>0</v>
          </cell>
          <cell r="X1053">
            <v>0</v>
          </cell>
        </row>
        <row r="1054">
          <cell r="A1054" t="str">
            <v>1286500</v>
          </cell>
          <cell r="B1054">
            <v>1</v>
          </cell>
          <cell r="C1054" t="str">
            <v>Landscaping</v>
          </cell>
          <cell r="D1054" t="str">
            <v>42</v>
          </cell>
          <cell r="E1054" t="str">
            <v>CVLSUN</v>
          </cell>
          <cell r="F1054" t="str">
            <v>CVL</v>
          </cell>
          <cell r="G1054">
            <v>38820</v>
          </cell>
          <cell r="H1054" t="str">
            <v>Active</v>
          </cell>
          <cell r="I1054">
            <v>2263</v>
          </cell>
          <cell r="J1054">
            <v>39344</v>
          </cell>
          <cell r="K1054" t="str">
            <v>V</v>
          </cell>
          <cell r="L1054" t="str">
            <v>CP</v>
          </cell>
          <cell r="M1054" t="str">
            <v>0007</v>
          </cell>
          <cell r="N1054">
            <v>1142.45</v>
          </cell>
          <cell r="O1054">
            <v>38.28</v>
          </cell>
          <cell r="P1054">
            <v>459.25</v>
          </cell>
          <cell r="Q1054">
            <v>918.5</v>
          </cell>
          <cell r="R1054">
            <v>223.95000000000005</v>
          </cell>
          <cell r="S1054">
            <v>436.06</v>
          </cell>
          <cell r="T1054">
            <v>2</v>
          </cell>
          <cell r="U1054">
            <v>178</v>
          </cell>
          <cell r="V1054">
            <v>0</v>
          </cell>
          <cell r="W1054">
            <v>178</v>
          </cell>
          <cell r="X1054">
            <v>0</v>
          </cell>
        </row>
        <row r="1055">
          <cell r="A1055" t="str">
            <v>1286600</v>
          </cell>
          <cell r="B1055">
            <v>1</v>
          </cell>
          <cell r="C1055" t="str">
            <v>Carpark Works</v>
          </cell>
          <cell r="D1055" t="str">
            <v>42</v>
          </cell>
          <cell r="E1055" t="str">
            <v>CVLSUN</v>
          </cell>
          <cell r="F1055" t="str">
            <v>CVL</v>
          </cell>
          <cell r="G1055">
            <v>38820</v>
          </cell>
          <cell r="H1055" t="str">
            <v>Active</v>
          </cell>
          <cell r="I1055">
            <v>2263</v>
          </cell>
          <cell r="J1055">
            <v>39344</v>
          </cell>
          <cell r="K1055" t="str">
            <v>V</v>
          </cell>
          <cell r="L1055" t="str">
            <v>CP</v>
          </cell>
          <cell r="M1055" t="str">
            <v>0007</v>
          </cell>
          <cell r="N1055">
            <v>8960.73</v>
          </cell>
          <cell r="O1055">
            <v>77</v>
          </cell>
          <cell r="P1055">
            <v>924.44</v>
          </cell>
          <cell r="Q1055">
            <v>1848.88</v>
          </cell>
          <cell r="R1055">
            <v>7111.8499999999995</v>
          </cell>
          <cell r="S1055">
            <v>3420.19</v>
          </cell>
          <cell r="T1055">
            <v>9</v>
          </cell>
          <cell r="U1055">
            <v>253</v>
          </cell>
          <cell r="V1055">
            <v>7</v>
          </cell>
          <cell r="W1055">
            <v>253</v>
          </cell>
          <cell r="X1055">
            <v>0</v>
          </cell>
        </row>
        <row r="1056">
          <cell r="A1056" t="str">
            <v>1286700</v>
          </cell>
          <cell r="B1056">
            <v>1</v>
          </cell>
          <cell r="C1056" t="str">
            <v>Elevated Road</v>
          </cell>
          <cell r="D1056" t="str">
            <v>34</v>
          </cell>
          <cell r="E1056" t="str">
            <v>BUIRAM</v>
          </cell>
          <cell r="F1056" t="str">
            <v>BUI</v>
          </cell>
          <cell r="G1056">
            <v>38820</v>
          </cell>
          <cell r="H1056" t="str">
            <v>Active</v>
          </cell>
          <cell r="I1056">
            <v>1</v>
          </cell>
          <cell r="J1056">
            <v>39344</v>
          </cell>
          <cell r="K1056" t="str">
            <v>X</v>
          </cell>
          <cell r="L1056" t="str">
            <v>TM</v>
          </cell>
          <cell r="M1056" t="str">
            <v>0199</v>
          </cell>
          <cell r="N1056">
            <v>5299250</v>
          </cell>
          <cell r="O1056">
            <v>6380.92</v>
          </cell>
          <cell r="P1056">
            <v>76571.59</v>
          </cell>
          <cell r="Q1056">
            <v>153143.18</v>
          </cell>
          <cell r="R1056">
            <v>5146106.82</v>
          </cell>
          <cell r="S1056">
            <v>3130079.71</v>
          </cell>
          <cell r="T1056">
            <v>50</v>
          </cell>
          <cell r="U1056">
            <v>0</v>
          </cell>
          <cell r="V1056">
            <v>48</v>
          </cell>
          <cell r="W1056">
            <v>0</v>
          </cell>
          <cell r="X1056">
            <v>0</v>
          </cell>
        </row>
        <row r="1057">
          <cell r="A1057" t="str">
            <v>1286800</v>
          </cell>
          <cell r="B1057">
            <v>1</v>
          </cell>
          <cell r="C1057" t="str">
            <v>Canopy</v>
          </cell>
          <cell r="D1057" t="str">
            <v>34</v>
          </cell>
          <cell r="E1057" t="str">
            <v>BASCAN</v>
          </cell>
          <cell r="F1057" t="str">
            <v>BAS</v>
          </cell>
          <cell r="G1057">
            <v>38820</v>
          </cell>
          <cell r="H1057" t="str">
            <v>Active</v>
          </cell>
          <cell r="I1057">
            <v>1</v>
          </cell>
          <cell r="J1057">
            <v>39344</v>
          </cell>
          <cell r="K1057" t="str">
            <v>TCOM</v>
          </cell>
          <cell r="L1057" t="str">
            <v>TM</v>
          </cell>
          <cell r="M1057" t="str">
            <v>0199</v>
          </cell>
          <cell r="N1057">
            <v>881968.28</v>
          </cell>
          <cell r="O1057">
            <v>1860.51</v>
          </cell>
          <cell r="P1057">
            <v>22326.23</v>
          </cell>
          <cell r="Q1057">
            <v>44652.46</v>
          </cell>
          <cell r="R1057">
            <v>837315.82</v>
          </cell>
          <cell r="S1057">
            <v>289962.45</v>
          </cell>
          <cell r="T1057">
            <v>30</v>
          </cell>
          <cell r="U1057">
            <v>92</v>
          </cell>
          <cell r="V1057">
            <v>28</v>
          </cell>
          <cell r="W1057">
            <v>92</v>
          </cell>
          <cell r="X1057">
            <v>0</v>
          </cell>
        </row>
        <row r="1058">
          <cell r="A1058" t="str">
            <v>1286900</v>
          </cell>
          <cell r="B1058">
            <v>1</v>
          </cell>
          <cell r="C1058" t="str">
            <v>EAS Server - Data General AV2100</v>
          </cell>
          <cell r="D1058" t="str">
            <v>34</v>
          </cell>
          <cell r="E1058" t="str">
            <v>CMPEAS</v>
          </cell>
          <cell r="F1058" t="str">
            <v>CMP</v>
          </cell>
          <cell r="G1058">
            <v>37359</v>
          </cell>
          <cell r="H1058" t="str">
            <v>Retired</v>
          </cell>
          <cell r="I1058">
            <v>1</v>
          </cell>
          <cell r="J1058">
            <v>39344</v>
          </cell>
          <cell r="K1058" t="str">
            <v>AC</v>
          </cell>
          <cell r="L1058" t="str">
            <v>TN</v>
          </cell>
          <cell r="M1058" t="str">
            <v>0016</v>
          </cell>
          <cell r="N1058">
            <v>0</v>
          </cell>
          <cell r="O1058">
            <v>0</v>
          </cell>
          <cell r="P1058">
            <v>0</v>
          </cell>
          <cell r="Q1058">
            <v>16500.560000000001</v>
          </cell>
          <cell r="R1058">
            <v>0</v>
          </cell>
          <cell r="S1058">
            <v>0</v>
          </cell>
          <cell r="T1058">
            <v>2</v>
          </cell>
          <cell r="U1058">
            <v>92</v>
          </cell>
          <cell r="V1058">
            <v>0</v>
          </cell>
          <cell r="W1058">
            <v>0</v>
          </cell>
          <cell r="X1058">
            <v>0</v>
          </cell>
        </row>
        <row r="1059">
          <cell r="A1059" t="str">
            <v>1287000</v>
          </cell>
          <cell r="B1059">
            <v>1</v>
          </cell>
          <cell r="C1059" t="str">
            <v>Solaris PC</v>
          </cell>
          <cell r="D1059" t="str">
            <v>34</v>
          </cell>
          <cell r="E1059" t="str">
            <v>CMPEAS</v>
          </cell>
          <cell r="F1059" t="str">
            <v>CMP</v>
          </cell>
          <cell r="G1059">
            <v>37359</v>
          </cell>
          <cell r="H1059" t="str">
            <v>Retired</v>
          </cell>
          <cell r="I1059">
            <v>1</v>
          </cell>
          <cell r="J1059">
            <v>39344</v>
          </cell>
          <cell r="K1059" t="str">
            <v>AC</v>
          </cell>
          <cell r="L1059" t="str">
            <v>TN</v>
          </cell>
          <cell r="M1059" t="str">
            <v>0016</v>
          </cell>
          <cell r="N1059">
            <v>0</v>
          </cell>
          <cell r="O1059">
            <v>0</v>
          </cell>
          <cell r="P1059">
            <v>0</v>
          </cell>
          <cell r="Q1059">
            <v>2012.44</v>
          </cell>
          <cell r="R1059">
            <v>0</v>
          </cell>
          <cell r="S1059">
            <v>0</v>
          </cell>
          <cell r="T1059">
            <v>2</v>
          </cell>
          <cell r="U1059">
            <v>92</v>
          </cell>
          <cell r="V1059">
            <v>0</v>
          </cell>
          <cell r="W1059">
            <v>0</v>
          </cell>
          <cell r="X1059">
            <v>0</v>
          </cell>
        </row>
        <row r="1060">
          <cell r="A1060" t="str">
            <v>1287100</v>
          </cell>
          <cell r="B1060">
            <v>1</v>
          </cell>
          <cell r="C1060" t="str">
            <v>Solaris PC</v>
          </cell>
          <cell r="D1060" t="str">
            <v>34</v>
          </cell>
          <cell r="E1060" t="str">
            <v>CMPEAS</v>
          </cell>
          <cell r="F1060" t="str">
            <v>CMP</v>
          </cell>
          <cell r="G1060">
            <v>37359</v>
          </cell>
          <cell r="H1060" t="str">
            <v>Retired</v>
          </cell>
          <cell r="I1060">
            <v>1</v>
          </cell>
          <cell r="J1060">
            <v>39344</v>
          </cell>
          <cell r="K1060" t="str">
            <v>AC</v>
          </cell>
          <cell r="L1060" t="str">
            <v>TN</v>
          </cell>
          <cell r="M1060" t="str">
            <v>0016</v>
          </cell>
          <cell r="N1060">
            <v>0</v>
          </cell>
          <cell r="O1060">
            <v>0</v>
          </cell>
          <cell r="P1060">
            <v>0</v>
          </cell>
          <cell r="Q1060">
            <v>2012.44</v>
          </cell>
          <cell r="R1060">
            <v>0</v>
          </cell>
          <cell r="S1060">
            <v>0</v>
          </cell>
          <cell r="T1060">
            <v>2</v>
          </cell>
          <cell r="U1060">
            <v>92</v>
          </cell>
          <cell r="V1060">
            <v>0</v>
          </cell>
          <cell r="W1060">
            <v>0</v>
          </cell>
          <cell r="X1060">
            <v>0</v>
          </cell>
        </row>
        <row r="1061">
          <cell r="A1061" t="str">
            <v>1287200</v>
          </cell>
          <cell r="B1061">
            <v>1</v>
          </cell>
          <cell r="C1061" t="str">
            <v>Data devices</v>
          </cell>
          <cell r="D1061" t="str">
            <v>34</v>
          </cell>
          <cell r="E1061" t="str">
            <v>CMPEAS</v>
          </cell>
          <cell r="F1061" t="str">
            <v>CMP</v>
          </cell>
          <cell r="G1061">
            <v>37359</v>
          </cell>
          <cell r="H1061" t="str">
            <v>Retired</v>
          </cell>
          <cell r="I1061">
            <v>8</v>
          </cell>
          <cell r="J1061">
            <v>39344</v>
          </cell>
          <cell r="K1061" t="str">
            <v>AC</v>
          </cell>
          <cell r="L1061" t="str">
            <v>TN</v>
          </cell>
          <cell r="M1061" t="str">
            <v>0016</v>
          </cell>
          <cell r="N1061">
            <v>0</v>
          </cell>
          <cell r="O1061">
            <v>0</v>
          </cell>
          <cell r="P1061">
            <v>0</v>
          </cell>
          <cell r="Q1061">
            <v>12364.19</v>
          </cell>
          <cell r="R1061">
            <v>0</v>
          </cell>
          <cell r="S1061">
            <v>0</v>
          </cell>
          <cell r="T1061">
            <v>2</v>
          </cell>
          <cell r="U1061">
            <v>92</v>
          </cell>
          <cell r="V1061">
            <v>0</v>
          </cell>
          <cell r="W1061">
            <v>0</v>
          </cell>
          <cell r="X1061">
            <v>0</v>
          </cell>
        </row>
        <row r="1062">
          <cell r="A1062" t="str">
            <v>1287200</v>
          </cell>
          <cell r="B1062">
            <v>2</v>
          </cell>
          <cell r="C1062" t="str">
            <v>Data devices</v>
          </cell>
          <cell r="D1062" t="str">
            <v>34</v>
          </cell>
          <cell r="E1062" t="str">
            <v>CMPEAS</v>
          </cell>
          <cell r="F1062" t="str">
            <v>CMP</v>
          </cell>
          <cell r="G1062">
            <v>37359</v>
          </cell>
          <cell r="H1062" t="str">
            <v>Retired</v>
          </cell>
          <cell r="I1062">
            <v>1</v>
          </cell>
          <cell r="J1062">
            <v>39344</v>
          </cell>
          <cell r="K1062" t="str">
            <v>AC</v>
          </cell>
          <cell r="L1062" t="str">
            <v>TN</v>
          </cell>
          <cell r="M1062" t="str">
            <v>0016</v>
          </cell>
          <cell r="N1062">
            <v>0</v>
          </cell>
          <cell r="O1062">
            <v>0</v>
          </cell>
          <cell r="P1062">
            <v>0</v>
          </cell>
          <cell r="Q1062">
            <v>1545.35</v>
          </cell>
          <cell r="R1062">
            <v>0</v>
          </cell>
          <cell r="S1062">
            <v>0</v>
          </cell>
          <cell r="T1062">
            <v>2</v>
          </cell>
          <cell r="U1062">
            <v>92</v>
          </cell>
          <cell r="V1062">
            <v>0</v>
          </cell>
          <cell r="W1062">
            <v>0</v>
          </cell>
          <cell r="X1062">
            <v>0</v>
          </cell>
        </row>
        <row r="1063">
          <cell r="A1063" t="str">
            <v>1287400</v>
          </cell>
          <cell r="B1063">
            <v>1</v>
          </cell>
          <cell r="C1063" t="str">
            <v>Modems</v>
          </cell>
          <cell r="D1063" t="str">
            <v>34</v>
          </cell>
          <cell r="E1063" t="str">
            <v>CMPEAS</v>
          </cell>
          <cell r="F1063" t="str">
            <v>CMP</v>
          </cell>
          <cell r="G1063">
            <v>37359</v>
          </cell>
          <cell r="H1063" t="str">
            <v>Retired</v>
          </cell>
          <cell r="I1063">
            <v>17</v>
          </cell>
          <cell r="J1063">
            <v>39344</v>
          </cell>
          <cell r="K1063" t="str">
            <v>AC</v>
          </cell>
          <cell r="L1063" t="str">
            <v>TN</v>
          </cell>
          <cell r="M1063" t="str">
            <v>0016</v>
          </cell>
          <cell r="N1063">
            <v>0</v>
          </cell>
          <cell r="O1063">
            <v>0</v>
          </cell>
          <cell r="P1063">
            <v>0</v>
          </cell>
          <cell r="Q1063">
            <v>3052.23</v>
          </cell>
          <cell r="R1063">
            <v>0</v>
          </cell>
          <cell r="S1063">
            <v>0</v>
          </cell>
          <cell r="T1063">
            <v>2</v>
          </cell>
          <cell r="U1063">
            <v>92</v>
          </cell>
          <cell r="V1063">
            <v>0</v>
          </cell>
          <cell r="W1063">
            <v>0</v>
          </cell>
          <cell r="X1063">
            <v>0</v>
          </cell>
        </row>
        <row r="1064">
          <cell r="A1064" t="str">
            <v>1287400</v>
          </cell>
          <cell r="B1064">
            <v>2</v>
          </cell>
          <cell r="C1064" t="str">
            <v>Modems</v>
          </cell>
          <cell r="D1064" t="str">
            <v>34</v>
          </cell>
          <cell r="E1064" t="str">
            <v>CMPEAS</v>
          </cell>
          <cell r="F1064" t="str">
            <v>CMP</v>
          </cell>
          <cell r="G1064">
            <v>37359</v>
          </cell>
          <cell r="H1064" t="str">
            <v>Retired</v>
          </cell>
          <cell r="I1064">
            <v>1</v>
          </cell>
          <cell r="J1064">
            <v>39344</v>
          </cell>
          <cell r="K1064" t="str">
            <v>AC</v>
          </cell>
          <cell r="L1064" t="str">
            <v>TN</v>
          </cell>
          <cell r="M1064" t="str">
            <v>0016</v>
          </cell>
          <cell r="N1064">
            <v>0</v>
          </cell>
          <cell r="O1064">
            <v>0</v>
          </cell>
          <cell r="P1064">
            <v>0</v>
          </cell>
          <cell r="Q1064">
            <v>179.69</v>
          </cell>
          <cell r="R1064">
            <v>0</v>
          </cell>
          <cell r="S1064">
            <v>0</v>
          </cell>
          <cell r="T1064">
            <v>2</v>
          </cell>
          <cell r="U1064">
            <v>92</v>
          </cell>
          <cell r="V1064">
            <v>0</v>
          </cell>
          <cell r="W1064">
            <v>0</v>
          </cell>
          <cell r="X1064">
            <v>0</v>
          </cell>
        </row>
        <row r="1065">
          <cell r="A1065" t="str">
            <v>1287500</v>
          </cell>
          <cell r="B1065">
            <v>1</v>
          </cell>
          <cell r="C1065" t="str">
            <v>Printers</v>
          </cell>
          <cell r="D1065" t="str">
            <v>34</v>
          </cell>
          <cell r="E1065" t="str">
            <v>CMPEAS</v>
          </cell>
          <cell r="F1065" t="str">
            <v>CMP</v>
          </cell>
          <cell r="G1065">
            <v>37359</v>
          </cell>
          <cell r="H1065" t="str">
            <v>Retired</v>
          </cell>
          <cell r="I1065">
            <v>7</v>
          </cell>
          <cell r="J1065">
            <v>39344</v>
          </cell>
          <cell r="K1065" t="str">
            <v>AC</v>
          </cell>
          <cell r="L1065" t="str">
            <v>TN</v>
          </cell>
          <cell r="M1065" t="str">
            <v>0016</v>
          </cell>
          <cell r="N1065">
            <v>0</v>
          </cell>
          <cell r="O1065">
            <v>0</v>
          </cell>
          <cell r="P1065">
            <v>0</v>
          </cell>
          <cell r="Q1065">
            <v>3048.34</v>
          </cell>
          <cell r="R1065">
            <v>0</v>
          </cell>
          <cell r="S1065">
            <v>0</v>
          </cell>
          <cell r="T1065">
            <v>2</v>
          </cell>
          <cell r="U1065">
            <v>92</v>
          </cell>
          <cell r="V1065">
            <v>0</v>
          </cell>
          <cell r="W1065">
            <v>0</v>
          </cell>
          <cell r="X1065">
            <v>0</v>
          </cell>
        </row>
        <row r="1066">
          <cell r="A1066" t="str">
            <v>1287500</v>
          </cell>
          <cell r="B1066">
            <v>2</v>
          </cell>
          <cell r="C1066" t="str">
            <v>Printers</v>
          </cell>
          <cell r="D1066" t="str">
            <v>34</v>
          </cell>
          <cell r="E1066" t="str">
            <v>CMPEAS</v>
          </cell>
          <cell r="F1066" t="str">
            <v>CMP</v>
          </cell>
          <cell r="G1066">
            <v>37359</v>
          </cell>
          <cell r="H1066" t="str">
            <v>Retired</v>
          </cell>
          <cell r="I1066">
            <v>1</v>
          </cell>
          <cell r="J1066">
            <v>39344</v>
          </cell>
          <cell r="K1066" t="str">
            <v>AC</v>
          </cell>
          <cell r="L1066" t="str">
            <v>TN</v>
          </cell>
          <cell r="M1066" t="str">
            <v>0016</v>
          </cell>
          <cell r="N1066">
            <v>0</v>
          </cell>
          <cell r="O1066">
            <v>0</v>
          </cell>
          <cell r="P1066">
            <v>0</v>
          </cell>
          <cell r="Q1066">
            <v>435.48</v>
          </cell>
          <cell r="R1066">
            <v>0</v>
          </cell>
          <cell r="S1066">
            <v>0</v>
          </cell>
          <cell r="T1066">
            <v>2</v>
          </cell>
          <cell r="U1066">
            <v>92</v>
          </cell>
          <cell r="V1066">
            <v>0</v>
          </cell>
          <cell r="W1066">
            <v>0</v>
          </cell>
          <cell r="X1066">
            <v>0</v>
          </cell>
        </row>
        <row r="1067">
          <cell r="A1067" t="str">
            <v>1287600</v>
          </cell>
          <cell r="B1067">
            <v>1</v>
          </cell>
          <cell r="C1067" t="str">
            <v>Iolan 8 port</v>
          </cell>
          <cell r="D1067" t="str">
            <v>34</v>
          </cell>
          <cell r="E1067" t="str">
            <v>CMPEAS</v>
          </cell>
          <cell r="F1067" t="str">
            <v>CMP</v>
          </cell>
          <cell r="G1067">
            <v>37359</v>
          </cell>
          <cell r="H1067" t="str">
            <v>Retired</v>
          </cell>
          <cell r="I1067">
            <v>1</v>
          </cell>
          <cell r="J1067">
            <v>39344</v>
          </cell>
          <cell r="K1067" t="str">
            <v>AC</v>
          </cell>
          <cell r="L1067" t="str">
            <v>TN</v>
          </cell>
          <cell r="M1067" t="str">
            <v>0016</v>
          </cell>
          <cell r="N1067">
            <v>0</v>
          </cell>
          <cell r="O1067">
            <v>0</v>
          </cell>
          <cell r="P1067">
            <v>0</v>
          </cell>
          <cell r="Q1067">
            <v>1150.8699999999999</v>
          </cell>
          <cell r="R1067">
            <v>0</v>
          </cell>
          <cell r="S1067">
            <v>0</v>
          </cell>
          <cell r="T1067">
            <v>2</v>
          </cell>
          <cell r="U1067">
            <v>92</v>
          </cell>
          <cell r="V1067">
            <v>0</v>
          </cell>
          <cell r="W1067">
            <v>0</v>
          </cell>
          <cell r="X1067">
            <v>0</v>
          </cell>
        </row>
        <row r="1068">
          <cell r="A1068" t="str">
            <v>1287600</v>
          </cell>
          <cell r="B1068">
            <v>2</v>
          </cell>
          <cell r="C1068" t="str">
            <v>Iolan 8 port</v>
          </cell>
          <cell r="D1068" t="str">
            <v>34</v>
          </cell>
          <cell r="E1068" t="str">
            <v>CMPEAS</v>
          </cell>
          <cell r="F1068" t="str">
            <v>CMP</v>
          </cell>
          <cell r="G1068">
            <v>37359</v>
          </cell>
          <cell r="H1068" t="str">
            <v>Retired</v>
          </cell>
          <cell r="I1068">
            <v>1</v>
          </cell>
          <cell r="J1068">
            <v>39344</v>
          </cell>
          <cell r="K1068" t="str">
            <v>AC</v>
          </cell>
          <cell r="L1068" t="str">
            <v>TN</v>
          </cell>
          <cell r="M1068" t="str">
            <v>0016</v>
          </cell>
          <cell r="N1068">
            <v>0</v>
          </cell>
          <cell r="O1068">
            <v>0</v>
          </cell>
          <cell r="P1068">
            <v>0</v>
          </cell>
          <cell r="Q1068">
            <v>1150.8800000000001</v>
          </cell>
          <cell r="R1068">
            <v>0</v>
          </cell>
          <cell r="S1068">
            <v>0</v>
          </cell>
          <cell r="T1068">
            <v>2</v>
          </cell>
          <cell r="U1068">
            <v>92</v>
          </cell>
          <cell r="V1068">
            <v>0</v>
          </cell>
          <cell r="W1068">
            <v>0</v>
          </cell>
          <cell r="X1068">
            <v>0</v>
          </cell>
        </row>
        <row r="1069">
          <cell r="A1069" t="str">
            <v>1287700</v>
          </cell>
          <cell r="B1069">
            <v>1</v>
          </cell>
          <cell r="C1069" t="str">
            <v>X terminals</v>
          </cell>
          <cell r="D1069" t="str">
            <v>34</v>
          </cell>
          <cell r="E1069" t="str">
            <v>CMPEAS</v>
          </cell>
          <cell r="F1069" t="str">
            <v>CMP</v>
          </cell>
          <cell r="G1069">
            <v>37359</v>
          </cell>
          <cell r="H1069" t="str">
            <v>Retired</v>
          </cell>
          <cell r="I1069">
            <v>2</v>
          </cell>
          <cell r="J1069">
            <v>39344</v>
          </cell>
          <cell r="K1069" t="str">
            <v>AC</v>
          </cell>
          <cell r="L1069" t="str">
            <v>TN</v>
          </cell>
          <cell r="M1069" t="str">
            <v>0016</v>
          </cell>
          <cell r="N1069">
            <v>0</v>
          </cell>
          <cell r="O1069">
            <v>0</v>
          </cell>
          <cell r="P1069">
            <v>0</v>
          </cell>
          <cell r="Q1069">
            <v>1267.2</v>
          </cell>
          <cell r="R1069">
            <v>0</v>
          </cell>
          <cell r="S1069">
            <v>0</v>
          </cell>
          <cell r="T1069">
            <v>2</v>
          </cell>
          <cell r="U1069">
            <v>92</v>
          </cell>
          <cell r="V1069">
            <v>0</v>
          </cell>
          <cell r="W1069">
            <v>0</v>
          </cell>
          <cell r="X1069">
            <v>0</v>
          </cell>
        </row>
        <row r="1070">
          <cell r="A1070" t="str">
            <v>1287800</v>
          </cell>
          <cell r="B1070">
            <v>1</v>
          </cell>
          <cell r="C1070" t="str">
            <v>Flat screens</v>
          </cell>
          <cell r="D1070" t="str">
            <v>34</v>
          </cell>
          <cell r="E1070" t="str">
            <v>CMPEAS</v>
          </cell>
          <cell r="F1070" t="str">
            <v>CMP</v>
          </cell>
          <cell r="G1070">
            <v>37359</v>
          </cell>
          <cell r="H1070" t="str">
            <v>Retired</v>
          </cell>
          <cell r="I1070">
            <v>1</v>
          </cell>
          <cell r="J1070">
            <v>39344</v>
          </cell>
          <cell r="K1070" t="str">
            <v>AC</v>
          </cell>
          <cell r="L1070" t="str">
            <v>TN</v>
          </cell>
          <cell r="M1070" t="str">
            <v>0016</v>
          </cell>
          <cell r="N1070">
            <v>0</v>
          </cell>
          <cell r="O1070">
            <v>0</v>
          </cell>
          <cell r="P1070">
            <v>0</v>
          </cell>
          <cell r="Q1070">
            <v>1116.23</v>
          </cell>
          <cell r="R1070">
            <v>0</v>
          </cell>
          <cell r="S1070">
            <v>0</v>
          </cell>
          <cell r="T1070">
            <v>2</v>
          </cell>
          <cell r="U1070">
            <v>92</v>
          </cell>
          <cell r="V1070">
            <v>0</v>
          </cell>
          <cell r="W1070">
            <v>0</v>
          </cell>
          <cell r="X1070">
            <v>0</v>
          </cell>
        </row>
        <row r="1071">
          <cell r="A1071" t="str">
            <v>1287900</v>
          </cell>
          <cell r="B1071">
            <v>1</v>
          </cell>
          <cell r="C1071" t="str">
            <v>Software</v>
          </cell>
          <cell r="D1071" t="str">
            <v>34</v>
          </cell>
          <cell r="E1071" t="str">
            <v>CMPEAS</v>
          </cell>
          <cell r="F1071" t="str">
            <v>CMP</v>
          </cell>
          <cell r="G1071">
            <v>37359</v>
          </cell>
          <cell r="H1071" t="str">
            <v>Retired</v>
          </cell>
          <cell r="I1071">
            <v>1</v>
          </cell>
          <cell r="J1071">
            <v>39344</v>
          </cell>
          <cell r="K1071" t="str">
            <v>AC</v>
          </cell>
          <cell r="L1071" t="str">
            <v>TN</v>
          </cell>
          <cell r="M1071" t="str">
            <v>0016</v>
          </cell>
          <cell r="N1071">
            <v>0</v>
          </cell>
          <cell r="O1071">
            <v>0</v>
          </cell>
          <cell r="P1071">
            <v>0</v>
          </cell>
          <cell r="Q1071">
            <v>60205.23</v>
          </cell>
          <cell r="R1071">
            <v>0</v>
          </cell>
          <cell r="S1071">
            <v>0</v>
          </cell>
          <cell r="T1071">
            <v>2</v>
          </cell>
          <cell r="U1071">
            <v>92</v>
          </cell>
          <cell r="V1071">
            <v>0</v>
          </cell>
          <cell r="W1071">
            <v>0</v>
          </cell>
          <cell r="X1071">
            <v>0</v>
          </cell>
        </row>
        <row r="1072">
          <cell r="A1072" t="str">
            <v>1288000</v>
          </cell>
          <cell r="B1072">
            <v>1</v>
          </cell>
          <cell r="C1072" t="str">
            <v>Building Structure in square metres</v>
          </cell>
          <cell r="D1072" t="str">
            <v>34</v>
          </cell>
          <cell r="E1072" t="str">
            <v>BUITER</v>
          </cell>
          <cell r="F1072" t="str">
            <v>BUI</v>
          </cell>
          <cell r="G1072">
            <v>38820</v>
          </cell>
          <cell r="H1072" t="str">
            <v>Active</v>
          </cell>
          <cell r="I1072">
            <v>11</v>
          </cell>
          <cell r="J1072">
            <v>39344</v>
          </cell>
          <cell r="K1072" t="str">
            <v>TCOM</v>
          </cell>
          <cell r="L1072" t="str">
            <v>TM</v>
          </cell>
          <cell r="M1072" t="str">
            <v>0001</v>
          </cell>
          <cell r="N1072">
            <v>22881.279999999999</v>
          </cell>
          <cell r="O1072">
            <v>29.39</v>
          </cell>
          <cell r="P1072">
            <v>352.35</v>
          </cell>
          <cell r="Q1072">
            <v>704.7</v>
          </cell>
          <cell r="R1072">
            <v>22176.58</v>
          </cell>
          <cell r="S1072">
            <v>7792.82</v>
          </cell>
          <cell r="T1072">
            <v>50</v>
          </cell>
          <cell r="U1072">
            <v>0</v>
          </cell>
          <cell r="V1072">
            <v>48</v>
          </cell>
          <cell r="W1072">
            <v>0</v>
          </cell>
          <cell r="X1072">
            <v>0</v>
          </cell>
        </row>
        <row r="1073">
          <cell r="A1073" t="str">
            <v>1288100</v>
          </cell>
          <cell r="B1073">
            <v>1</v>
          </cell>
          <cell r="C1073" t="str">
            <v>Electrical services in square metres</v>
          </cell>
          <cell r="D1073" t="str">
            <v>34</v>
          </cell>
          <cell r="E1073" t="str">
            <v>BASELC</v>
          </cell>
          <cell r="F1073" t="str">
            <v>BAS</v>
          </cell>
          <cell r="G1073">
            <v>38820</v>
          </cell>
          <cell r="H1073" t="str">
            <v>Active</v>
          </cell>
          <cell r="I1073">
            <v>11</v>
          </cell>
          <cell r="J1073">
            <v>39344</v>
          </cell>
          <cell r="K1073" t="str">
            <v>TCOM</v>
          </cell>
          <cell r="L1073" t="str">
            <v>TM</v>
          </cell>
          <cell r="M1073" t="str">
            <v>0001</v>
          </cell>
          <cell r="N1073">
            <v>1915.34</v>
          </cell>
          <cell r="O1073">
            <v>6.18</v>
          </cell>
          <cell r="P1073">
            <v>74.16</v>
          </cell>
          <cell r="Q1073">
            <v>148.32</v>
          </cell>
          <cell r="R1073">
            <v>1767.02</v>
          </cell>
          <cell r="S1073">
            <v>676.75</v>
          </cell>
          <cell r="T1073">
            <v>15</v>
          </cell>
          <cell r="U1073">
            <v>92</v>
          </cell>
          <cell r="V1073">
            <v>13</v>
          </cell>
          <cell r="W1073">
            <v>92</v>
          </cell>
          <cell r="X1073">
            <v>0</v>
          </cell>
        </row>
        <row r="1074">
          <cell r="A1074" t="str">
            <v>1288200</v>
          </cell>
          <cell r="B1074">
            <v>1</v>
          </cell>
          <cell r="C1074" t="str">
            <v>fluorescent light fitting - 2 twin tube</v>
          </cell>
          <cell r="D1074" t="str">
            <v>34</v>
          </cell>
          <cell r="E1074" t="str">
            <v>BASLIG</v>
          </cell>
          <cell r="F1074" t="str">
            <v>BAS</v>
          </cell>
          <cell r="G1074">
            <v>38820</v>
          </cell>
          <cell r="H1074" t="str">
            <v>Active</v>
          </cell>
          <cell r="I1074">
            <v>2</v>
          </cell>
          <cell r="J1074">
            <v>39344</v>
          </cell>
          <cell r="K1074" t="str">
            <v>TCOM</v>
          </cell>
          <cell r="L1074" t="str">
            <v>TM</v>
          </cell>
          <cell r="M1074" t="str">
            <v>0001</v>
          </cell>
          <cell r="N1074">
            <v>1118.22</v>
          </cell>
          <cell r="O1074">
            <v>9.08</v>
          </cell>
          <cell r="P1074">
            <v>109.07</v>
          </cell>
          <cell r="Q1074">
            <v>218.14</v>
          </cell>
          <cell r="R1074">
            <v>900.08</v>
          </cell>
          <cell r="S1074">
            <v>444.19</v>
          </cell>
          <cell r="T1074">
            <v>10</v>
          </cell>
          <cell r="U1074">
            <v>92</v>
          </cell>
          <cell r="V1074">
            <v>8</v>
          </cell>
          <cell r="W1074">
            <v>92</v>
          </cell>
          <cell r="X1074">
            <v>0</v>
          </cell>
        </row>
        <row r="1075">
          <cell r="A1075" t="str">
            <v>1288300</v>
          </cell>
          <cell r="B1075">
            <v>1</v>
          </cell>
          <cell r="C1075" t="str">
            <v>Building Management Services in square m</v>
          </cell>
          <cell r="D1075" t="str">
            <v>34</v>
          </cell>
          <cell r="E1075" t="str">
            <v>BASBMS</v>
          </cell>
          <cell r="F1075" t="str">
            <v>BAS</v>
          </cell>
          <cell r="G1075">
            <v>38820</v>
          </cell>
          <cell r="H1075" t="str">
            <v>Active</v>
          </cell>
          <cell r="I1075">
            <v>11</v>
          </cell>
          <cell r="J1075">
            <v>39344</v>
          </cell>
          <cell r="K1075" t="str">
            <v>TCOM</v>
          </cell>
          <cell r="L1075" t="str">
            <v>TM</v>
          </cell>
          <cell r="M1075" t="str">
            <v>0001</v>
          </cell>
          <cell r="N1075">
            <v>25.62</v>
          </cell>
          <cell r="O1075">
            <v>0</v>
          </cell>
          <cell r="P1075">
            <v>0</v>
          </cell>
          <cell r="Q1075">
            <v>25.62</v>
          </cell>
          <cell r="R1075">
            <v>0</v>
          </cell>
          <cell r="S1075">
            <v>80.97</v>
          </cell>
          <cell r="T1075">
            <v>0</v>
          </cell>
          <cell r="U1075">
            <v>92</v>
          </cell>
          <cell r="V1075">
            <v>0</v>
          </cell>
          <cell r="W1075">
            <v>0</v>
          </cell>
          <cell r="X1075">
            <v>0</v>
          </cell>
        </row>
        <row r="1076">
          <cell r="A1076" t="str">
            <v>1288400</v>
          </cell>
          <cell r="B1076">
            <v>1</v>
          </cell>
          <cell r="C1076" t="str">
            <v>Mechanical Services in square metres</v>
          </cell>
          <cell r="D1076" t="str">
            <v>34</v>
          </cell>
          <cell r="E1076" t="str">
            <v>BASAIR</v>
          </cell>
          <cell r="F1076" t="str">
            <v>BAS</v>
          </cell>
          <cell r="G1076">
            <v>38820</v>
          </cell>
          <cell r="H1076" t="str">
            <v>Active</v>
          </cell>
          <cell r="I1076">
            <v>11</v>
          </cell>
          <cell r="J1076">
            <v>39344</v>
          </cell>
          <cell r="K1076" t="str">
            <v>TCOM</v>
          </cell>
          <cell r="L1076" t="str">
            <v>TM</v>
          </cell>
          <cell r="M1076" t="str">
            <v>0001</v>
          </cell>
          <cell r="N1076">
            <v>1997.43</v>
          </cell>
          <cell r="O1076">
            <v>10.95</v>
          </cell>
          <cell r="P1076">
            <v>130.96</v>
          </cell>
          <cell r="Q1076">
            <v>261.92</v>
          </cell>
          <cell r="R1076">
            <v>1735.51</v>
          </cell>
          <cell r="S1076">
            <v>747.82</v>
          </cell>
          <cell r="T1076">
            <v>15</v>
          </cell>
          <cell r="U1076">
            <v>92</v>
          </cell>
          <cell r="V1076">
            <v>13</v>
          </cell>
          <cell r="W1076">
            <v>92</v>
          </cell>
          <cell r="X1076">
            <v>0</v>
          </cell>
        </row>
        <row r="1077">
          <cell r="A1077" t="str">
            <v>1288500</v>
          </cell>
          <cell r="B1077">
            <v>1</v>
          </cell>
          <cell r="C1077" t="str">
            <v>Drainage Services in square metres</v>
          </cell>
          <cell r="D1077" t="str">
            <v>34</v>
          </cell>
          <cell r="E1077" t="str">
            <v>BASPLM</v>
          </cell>
          <cell r="F1077" t="str">
            <v>BAS</v>
          </cell>
          <cell r="G1077">
            <v>38820</v>
          </cell>
          <cell r="H1077" t="str">
            <v>Active</v>
          </cell>
          <cell r="I1077">
            <v>11</v>
          </cell>
          <cell r="J1077">
            <v>39344</v>
          </cell>
          <cell r="K1077" t="str">
            <v>TCOM</v>
          </cell>
          <cell r="L1077" t="str">
            <v>TM</v>
          </cell>
          <cell r="M1077" t="str">
            <v>0001</v>
          </cell>
          <cell r="N1077">
            <v>251</v>
          </cell>
          <cell r="O1077">
            <v>1.39</v>
          </cell>
          <cell r="P1077">
            <v>16.46</v>
          </cell>
          <cell r="Q1077">
            <v>32.92</v>
          </cell>
          <cell r="R1077">
            <v>218.08</v>
          </cell>
          <cell r="S1077">
            <v>93.97</v>
          </cell>
          <cell r="T1077">
            <v>15</v>
          </cell>
          <cell r="U1077">
            <v>92</v>
          </cell>
          <cell r="V1077">
            <v>13</v>
          </cell>
          <cell r="W1077">
            <v>92</v>
          </cell>
          <cell r="X1077">
            <v>0</v>
          </cell>
        </row>
        <row r="1078">
          <cell r="A1078" t="str">
            <v>1288600</v>
          </cell>
          <cell r="B1078">
            <v>1</v>
          </cell>
          <cell r="C1078" t="str">
            <v>Communication Services in square metres</v>
          </cell>
          <cell r="D1078" t="str">
            <v>34</v>
          </cell>
          <cell r="E1078" t="str">
            <v>BASCAB</v>
          </cell>
          <cell r="F1078" t="str">
            <v>BAS</v>
          </cell>
          <cell r="G1078">
            <v>38820</v>
          </cell>
          <cell r="H1078" t="str">
            <v>Active</v>
          </cell>
          <cell r="I1078">
            <v>11</v>
          </cell>
          <cell r="J1078">
            <v>39344</v>
          </cell>
          <cell r="K1078" t="str">
            <v>TCOM</v>
          </cell>
          <cell r="L1078" t="str">
            <v>TM</v>
          </cell>
          <cell r="M1078" t="str">
            <v>0001</v>
          </cell>
          <cell r="N1078">
            <v>401.07</v>
          </cell>
          <cell r="O1078">
            <v>3.26</v>
          </cell>
          <cell r="P1078">
            <v>39.119999999999997</v>
          </cell>
          <cell r="Q1078">
            <v>78.239999999999995</v>
          </cell>
          <cell r="R1078">
            <v>322.83</v>
          </cell>
          <cell r="S1078">
            <v>159.32</v>
          </cell>
          <cell r="T1078">
            <v>10</v>
          </cell>
          <cell r="U1078">
            <v>92</v>
          </cell>
          <cell r="V1078">
            <v>8</v>
          </cell>
          <cell r="W1078">
            <v>92</v>
          </cell>
          <cell r="X1078">
            <v>0</v>
          </cell>
        </row>
        <row r="1079">
          <cell r="A1079" t="str">
            <v>1288700</v>
          </cell>
          <cell r="B1079">
            <v>1</v>
          </cell>
          <cell r="C1079" t="str">
            <v>Fire Alarm System in square metres</v>
          </cell>
          <cell r="D1079" t="str">
            <v>34</v>
          </cell>
          <cell r="E1079" t="str">
            <v>BASALA</v>
          </cell>
          <cell r="F1079" t="str">
            <v>BAS</v>
          </cell>
          <cell r="G1079">
            <v>38820</v>
          </cell>
          <cell r="H1079" t="str">
            <v>Active</v>
          </cell>
          <cell r="I1079">
            <v>11</v>
          </cell>
          <cell r="J1079">
            <v>39344</v>
          </cell>
          <cell r="K1079" t="str">
            <v>TCOM</v>
          </cell>
          <cell r="L1079" t="str">
            <v>TM</v>
          </cell>
          <cell r="M1079" t="str">
            <v>0001</v>
          </cell>
          <cell r="N1079">
            <v>399.05</v>
          </cell>
          <cell r="O1079">
            <v>1.26</v>
          </cell>
          <cell r="P1079">
            <v>15.45</v>
          </cell>
          <cell r="Q1079">
            <v>30.9</v>
          </cell>
          <cell r="R1079">
            <v>368.15</v>
          </cell>
          <cell r="S1079">
            <v>141</v>
          </cell>
          <cell r="T1079">
            <v>15</v>
          </cell>
          <cell r="U1079">
            <v>92</v>
          </cell>
          <cell r="V1079">
            <v>13</v>
          </cell>
          <cell r="W1079">
            <v>92</v>
          </cell>
          <cell r="X1079">
            <v>0</v>
          </cell>
        </row>
        <row r="1080">
          <cell r="A1080" t="str">
            <v>1288800</v>
          </cell>
          <cell r="B1080">
            <v>1</v>
          </cell>
          <cell r="C1080" t="str">
            <v>Plumbing reticulation in square metres</v>
          </cell>
          <cell r="D1080" t="str">
            <v>34</v>
          </cell>
          <cell r="E1080" t="str">
            <v>BASPLM</v>
          </cell>
          <cell r="F1080" t="str">
            <v>BAS</v>
          </cell>
          <cell r="G1080">
            <v>38820</v>
          </cell>
          <cell r="H1080" t="str">
            <v>Active</v>
          </cell>
          <cell r="I1080">
            <v>11</v>
          </cell>
          <cell r="J1080">
            <v>39344</v>
          </cell>
          <cell r="K1080" t="str">
            <v>TCOM</v>
          </cell>
          <cell r="L1080" t="str">
            <v>TM</v>
          </cell>
          <cell r="M1080" t="str">
            <v>0001</v>
          </cell>
          <cell r="N1080">
            <v>438.73</v>
          </cell>
          <cell r="O1080">
            <v>2.37</v>
          </cell>
          <cell r="P1080">
            <v>28.77</v>
          </cell>
          <cell r="Q1080">
            <v>57.54</v>
          </cell>
          <cell r="R1080">
            <v>381.19</v>
          </cell>
          <cell r="S1080">
            <v>164.26</v>
          </cell>
          <cell r="T1080">
            <v>15</v>
          </cell>
          <cell r="U1080">
            <v>92</v>
          </cell>
          <cell r="V1080">
            <v>13</v>
          </cell>
          <cell r="W1080">
            <v>92</v>
          </cell>
          <cell r="X1080">
            <v>0</v>
          </cell>
        </row>
        <row r="1081">
          <cell r="A1081" t="str">
            <v>1288900</v>
          </cell>
          <cell r="B1081">
            <v>1</v>
          </cell>
          <cell r="C1081" t="str">
            <v>Public Address System in square metres</v>
          </cell>
          <cell r="D1081" t="str">
            <v>34</v>
          </cell>
          <cell r="E1081" t="str">
            <v>BASPUB</v>
          </cell>
          <cell r="F1081" t="str">
            <v>BAS</v>
          </cell>
          <cell r="G1081">
            <v>38820</v>
          </cell>
          <cell r="H1081" t="str">
            <v>Active</v>
          </cell>
          <cell r="I1081">
            <v>11</v>
          </cell>
          <cell r="J1081">
            <v>39344</v>
          </cell>
          <cell r="K1081" t="str">
            <v>TCOM</v>
          </cell>
          <cell r="L1081" t="str">
            <v>TM</v>
          </cell>
          <cell r="M1081" t="str">
            <v>0001</v>
          </cell>
          <cell r="N1081">
            <v>119.05</v>
          </cell>
          <cell r="O1081">
            <v>0.66</v>
          </cell>
          <cell r="P1081">
            <v>7.81</v>
          </cell>
          <cell r="Q1081">
            <v>15.62</v>
          </cell>
          <cell r="R1081">
            <v>103.43</v>
          </cell>
          <cell r="S1081">
            <v>44.57</v>
          </cell>
          <cell r="T1081">
            <v>15</v>
          </cell>
          <cell r="U1081">
            <v>92</v>
          </cell>
          <cell r="V1081">
            <v>13</v>
          </cell>
          <cell r="W1081">
            <v>92</v>
          </cell>
          <cell r="X1081">
            <v>0</v>
          </cell>
        </row>
        <row r="1082">
          <cell r="A1082" t="str">
            <v>1289000</v>
          </cell>
          <cell r="B1082">
            <v>1</v>
          </cell>
          <cell r="C1082" t="str">
            <v>Security System in square metres</v>
          </cell>
          <cell r="D1082" t="str">
            <v>34</v>
          </cell>
          <cell r="E1082" t="str">
            <v>BASSEC</v>
          </cell>
          <cell r="F1082" t="str">
            <v>BAS</v>
          </cell>
          <cell r="G1082">
            <v>38820</v>
          </cell>
          <cell r="H1082" t="str">
            <v>Active</v>
          </cell>
          <cell r="I1082">
            <v>11</v>
          </cell>
          <cell r="J1082">
            <v>39344</v>
          </cell>
          <cell r="K1082" t="str">
            <v>TCOM</v>
          </cell>
          <cell r="L1082" t="str">
            <v>TM</v>
          </cell>
          <cell r="M1082" t="str">
            <v>0001</v>
          </cell>
          <cell r="N1082">
            <v>384.09</v>
          </cell>
          <cell r="O1082">
            <v>2.08</v>
          </cell>
          <cell r="P1082">
            <v>25.18</v>
          </cell>
          <cell r="Q1082">
            <v>50.36</v>
          </cell>
          <cell r="R1082">
            <v>333.73</v>
          </cell>
          <cell r="S1082">
            <v>143.80000000000001</v>
          </cell>
          <cell r="T1082">
            <v>15</v>
          </cell>
          <cell r="U1082">
            <v>92</v>
          </cell>
          <cell r="V1082">
            <v>13</v>
          </cell>
          <cell r="W1082">
            <v>92</v>
          </cell>
          <cell r="X1082">
            <v>0</v>
          </cell>
        </row>
        <row r="1083">
          <cell r="A1083" t="str">
            <v>1289100</v>
          </cell>
          <cell r="B1083">
            <v>1</v>
          </cell>
          <cell r="C1083" t="str">
            <v>sprinkler head and piping - 4</v>
          </cell>
          <cell r="D1083" t="str">
            <v>34</v>
          </cell>
          <cell r="E1083" t="str">
            <v>BASSPR</v>
          </cell>
          <cell r="F1083" t="str">
            <v>BAS</v>
          </cell>
          <cell r="G1083">
            <v>38820</v>
          </cell>
          <cell r="H1083" t="str">
            <v>Active</v>
          </cell>
          <cell r="I1083">
            <v>4</v>
          </cell>
          <cell r="J1083">
            <v>39344</v>
          </cell>
          <cell r="K1083" t="str">
            <v>TCOM</v>
          </cell>
          <cell r="L1083" t="str">
            <v>TM</v>
          </cell>
          <cell r="M1083" t="str">
            <v>0001</v>
          </cell>
          <cell r="N1083">
            <v>2370.41</v>
          </cell>
          <cell r="O1083">
            <v>12.97</v>
          </cell>
          <cell r="P1083">
            <v>155.41999999999999</v>
          </cell>
          <cell r="Q1083">
            <v>310.83999999999997</v>
          </cell>
          <cell r="R1083">
            <v>2059.5700000000002</v>
          </cell>
          <cell r="S1083">
            <v>887.46</v>
          </cell>
          <cell r="T1083">
            <v>15</v>
          </cell>
          <cell r="U1083">
            <v>92</v>
          </cell>
          <cell r="V1083">
            <v>13</v>
          </cell>
          <cell r="W1083">
            <v>92</v>
          </cell>
          <cell r="X1083">
            <v>0</v>
          </cell>
        </row>
        <row r="1084">
          <cell r="A1084" t="str">
            <v>1289200</v>
          </cell>
          <cell r="B1084">
            <v>1</v>
          </cell>
          <cell r="C1084" t="str">
            <v>Building Structure in square metres</v>
          </cell>
          <cell r="D1084" t="str">
            <v>34</v>
          </cell>
          <cell r="E1084" t="str">
            <v>BUITER</v>
          </cell>
          <cell r="F1084" t="str">
            <v>BUI</v>
          </cell>
          <cell r="G1084">
            <v>38820</v>
          </cell>
          <cell r="H1084" t="str">
            <v>Active</v>
          </cell>
          <cell r="I1084">
            <v>232</v>
          </cell>
          <cell r="J1084">
            <v>39344</v>
          </cell>
          <cell r="K1084" t="str">
            <v>TCOM</v>
          </cell>
          <cell r="L1084" t="str">
            <v>TM</v>
          </cell>
          <cell r="M1084" t="str">
            <v>0001</v>
          </cell>
          <cell r="N1084">
            <v>483004.35</v>
          </cell>
          <cell r="O1084">
            <v>619.80999999999995</v>
          </cell>
          <cell r="P1084">
            <v>7437.72</v>
          </cell>
          <cell r="Q1084">
            <v>14875.44</v>
          </cell>
          <cell r="R1084">
            <v>468128.91</v>
          </cell>
          <cell r="S1084">
            <v>164499.82</v>
          </cell>
          <cell r="T1084">
            <v>50</v>
          </cell>
          <cell r="U1084">
            <v>0</v>
          </cell>
          <cell r="V1084">
            <v>48</v>
          </cell>
          <cell r="W1084">
            <v>0</v>
          </cell>
          <cell r="X1084">
            <v>0</v>
          </cell>
        </row>
        <row r="1085">
          <cell r="A1085" t="str">
            <v>1289300</v>
          </cell>
          <cell r="B1085">
            <v>1</v>
          </cell>
          <cell r="C1085" t="str">
            <v>Division walling - 23 lineal metres with</v>
          </cell>
          <cell r="D1085" t="str">
            <v>34</v>
          </cell>
          <cell r="E1085" t="str">
            <v>BASPAR</v>
          </cell>
          <cell r="F1085" t="str">
            <v>BAS</v>
          </cell>
          <cell r="G1085">
            <v>38820</v>
          </cell>
          <cell r="H1085" t="str">
            <v>Active</v>
          </cell>
          <cell r="I1085">
            <v>23</v>
          </cell>
          <cell r="J1085">
            <v>39344</v>
          </cell>
          <cell r="K1085" t="str">
            <v>TCOM</v>
          </cell>
          <cell r="L1085" t="str">
            <v>TM</v>
          </cell>
          <cell r="M1085" t="str">
            <v>0001</v>
          </cell>
          <cell r="N1085">
            <v>53568.31</v>
          </cell>
          <cell r="O1085">
            <v>292.72000000000003</v>
          </cell>
          <cell r="P1085">
            <v>3512.2</v>
          </cell>
          <cell r="Q1085">
            <v>7024.4</v>
          </cell>
          <cell r="R1085">
            <v>46543.91</v>
          </cell>
          <cell r="S1085">
            <v>20055.400000000001</v>
          </cell>
          <cell r="T1085">
            <v>15</v>
          </cell>
          <cell r="U1085">
            <v>92</v>
          </cell>
          <cell r="V1085">
            <v>13</v>
          </cell>
          <cell r="W1085">
            <v>92</v>
          </cell>
          <cell r="X1085">
            <v>0</v>
          </cell>
        </row>
        <row r="1086">
          <cell r="A1086" t="str">
            <v>1289400</v>
          </cell>
          <cell r="B1086">
            <v>1</v>
          </cell>
          <cell r="C1086" t="str">
            <v>door - 2 auto roller size  6.0  x  4.6 m</v>
          </cell>
          <cell r="D1086" t="str">
            <v>34</v>
          </cell>
          <cell r="E1086" t="str">
            <v>BASADR</v>
          </cell>
          <cell r="F1086" t="str">
            <v>BAS</v>
          </cell>
          <cell r="G1086">
            <v>38820</v>
          </cell>
          <cell r="H1086" t="str">
            <v>Active</v>
          </cell>
          <cell r="I1086">
            <v>2</v>
          </cell>
          <cell r="J1086">
            <v>39344</v>
          </cell>
          <cell r="K1086" t="str">
            <v>TCOM</v>
          </cell>
          <cell r="L1086" t="str">
            <v>TM</v>
          </cell>
          <cell r="M1086" t="str">
            <v>0001</v>
          </cell>
          <cell r="N1086">
            <v>13365.47</v>
          </cell>
          <cell r="O1086">
            <v>212.04</v>
          </cell>
          <cell r="P1086">
            <v>2544.81</v>
          </cell>
          <cell r="Q1086">
            <v>5089.62</v>
          </cell>
          <cell r="R1086">
            <v>8275.85</v>
          </cell>
          <cell r="S1086">
            <v>6195.7</v>
          </cell>
          <cell r="T1086">
            <v>5</v>
          </cell>
          <cell r="U1086">
            <v>92</v>
          </cell>
          <cell r="V1086">
            <v>3</v>
          </cell>
          <cell r="W1086">
            <v>92</v>
          </cell>
          <cell r="X1086">
            <v>0</v>
          </cell>
        </row>
        <row r="1087">
          <cell r="A1087" t="str">
            <v>1289500</v>
          </cell>
          <cell r="B1087">
            <v>1</v>
          </cell>
          <cell r="C1087" t="str">
            <v>Electrical services in square metres</v>
          </cell>
          <cell r="D1087" t="str">
            <v>34</v>
          </cell>
          <cell r="E1087" t="str">
            <v>BASELC</v>
          </cell>
          <cell r="F1087" t="str">
            <v>BAS</v>
          </cell>
          <cell r="G1087">
            <v>38820</v>
          </cell>
          <cell r="H1087" t="str">
            <v>Active</v>
          </cell>
          <cell r="I1087">
            <v>232</v>
          </cell>
          <cell r="J1087">
            <v>39344</v>
          </cell>
          <cell r="K1087" t="str">
            <v>TCOM</v>
          </cell>
          <cell r="L1087" t="str">
            <v>TM</v>
          </cell>
          <cell r="M1087" t="str">
            <v>0001</v>
          </cell>
          <cell r="N1087">
            <v>40431.79</v>
          </cell>
          <cell r="O1087">
            <v>130.52000000000001</v>
          </cell>
          <cell r="P1087">
            <v>1565.58</v>
          </cell>
          <cell r="Q1087">
            <v>3131.16</v>
          </cell>
          <cell r="R1087">
            <v>37300.629999999997</v>
          </cell>
          <cell r="S1087">
            <v>14285.81</v>
          </cell>
          <cell r="T1087">
            <v>15</v>
          </cell>
          <cell r="U1087">
            <v>92</v>
          </cell>
          <cell r="V1087">
            <v>13</v>
          </cell>
          <cell r="W1087">
            <v>92</v>
          </cell>
          <cell r="X1087">
            <v>0</v>
          </cell>
        </row>
        <row r="1088">
          <cell r="A1088" t="str">
            <v>1289600</v>
          </cell>
          <cell r="B1088">
            <v>1</v>
          </cell>
          <cell r="C1088" t="str">
            <v>fire hose reel - 1</v>
          </cell>
          <cell r="D1088" t="str">
            <v>34</v>
          </cell>
          <cell r="E1088" t="str">
            <v>BASSPR</v>
          </cell>
          <cell r="F1088" t="str">
            <v>BAS</v>
          </cell>
          <cell r="G1088">
            <v>38820</v>
          </cell>
          <cell r="H1088" t="str">
            <v>Active</v>
          </cell>
          <cell r="I1088">
            <v>1</v>
          </cell>
          <cell r="J1088">
            <v>39344</v>
          </cell>
          <cell r="K1088" t="str">
            <v>TCOM</v>
          </cell>
          <cell r="L1088" t="str">
            <v>TM</v>
          </cell>
          <cell r="M1088" t="str">
            <v>0001</v>
          </cell>
          <cell r="N1088">
            <v>1313.91</v>
          </cell>
          <cell r="O1088">
            <v>7.17</v>
          </cell>
          <cell r="P1088">
            <v>86.15</v>
          </cell>
          <cell r="Q1088">
            <v>172.3</v>
          </cell>
          <cell r="R1088">
            <v>1141.6099999999999</v>
          </cell>
          <cell r="S1088">
            <v>491.92</v>
          </cell>
          <cell r="T1088">
            <v>15</v>
          </cell>
          <cell r="U1088">
            <v>92</v>
          </cell>
          <cell r="V1088">
            <v>13</v>
          </cell>
          <cell r="W1088">
            <v>92</v>
          </cell>
          <cell r="X1088">
            <v>0</v>
          </cell>
        </row>
        <row r="1089">
          <cell r="A1089" t="str">
            <v>1289700</v>
          </cell>
          <cell r="B1089">
            <v>1</v>
          </cell>
          <cell r="C1089" t="str">
            <v>fluorescent light fitting - 1 single tub</v>
          </cell>
          <cell r="D1089" t="str">
            <v>34</v>
          </cell>
          <cell r="E1089" t="str">
            <v>BASLIG</v>
          </cell>
          <cell r="F1089" t="str">
            <v>BAS</v>
          </cell>
          <cell r="G1089">
            <v>38820</v>
          </cell>
          <cell r="H1089" t="str">
            <v>Active</v>
          </cell>
          <cell r="I1089">
            <v>1</v>
          </cell>
          <cell r="J1089">
            <v>39344</v>
          </cell>
          <cell r="K1089" t="str">
            <v>TCOM</v>
          </cell>
          <cell r="L1089" t="str">
            <v>TM</v>
          </cell>
          <cell r="M1089" t="str">
            <v>0001</v>
          </cell>
          <cell r="N1089">
            <v>384.41</v>
          </cell>
          <cell r="O1089">
            <v>3.18</v>
          </cell>
          <cell r="P1089">
            <v>37.5</v>
          </cell>
          <cell r="Q1089">
            <v>75</v>
          </cell>
          <cell r="R1089">
            <v>309.41000000000003</v>
          </cell>
          <cell r="S1089">
            <v>152.69999999999999</v>
          </cell>
          <cell r="T1089">
            <v>10</v>
          </cell>
          <cell r="U1089">
            <v>92</v>
          </cell>
          <cell r="V1089">
            <v>8</v>
          </cell>
          <cell r="W1089">
            <v>92</v>
          </cell>
          <cell r="X1089">
            <v>0</v>
          </cell>
        </row>
        <row r="1090">
          <cell r="A1090" t="str">
            <v>1289800</v>
          </cell>
          <cell r="B1090">
            <v>1</v>
          </cell>
          <cell r="C1090" t="str">
            <v>fluorescent light fitting - 14 twin tube</v>
          </cell>
          <cell r="D1090" t="str">
            <v>34</v>
          </cell>
          <cell r="E1090" t="str">
            <v>BASLIG</v>
          </cell>
          <cell r="F1090" t="str">
            <v>BAS</v>
          </cell>
          <cell r="G1090">
            <v>38820</v>
          </cell>
          <cell r="H1090" t="str">
            <v>Active</v>
          </cell>
          <cell r="I1090">
            <v>14</v>
          </cell>
          <cell r="J1090">
            <v>39344</v>
          </cell>
          <cell r="K1090" t="str">
            <v>TCOM</v>
          </cell>
          <cell r="L1090" t="str">
            <v>TM</v>
          </cell>
          <cell r="M1090" t="str">
            <v>0001</v>
          </cell>
          <cell r="N1090">
            <v>7827.49</v>
          </cell>
          <cell r="O1090">
            <v>63.57</v>
          </cell>
          <cell r="P1090">
            <v>763.5</v>
          </cell>
          <cell r="Q1090">
            <v>1527</v>
          </cell>
          <cell r="R1090">
            <v>6300.49</v>
          </cell>
          <cell r="S1090">
            <v>3109.31</v>
          </cell>
          <cell r="T1090">
            <v>10</v>
          </cell>
          <cell r="U1090">
            <v>92</v>
          </cell>
          <cell r="V1090">
            <v>8</v>
          </cell>
          <cell r="W1090">
            <v>92</v>
          </cell>
          <cell r="X1090">
            <v>0</v>
          </cell>
        </row>
        <row r="1091">
          <cell r="A1091" t="str">
            <v>1289900</v>
          </cell>
          <cell r="B1091">
            <v>1</v>
          </cell>
          <cell r="C1091" t="str">
            <v>Building Management Services in square m</v>
          </cell>
          <cell r="D1091" t="str">
            <v>34</v>
          </cell>
          <cell r="E1091" t="str">
            <v>BASBMS</v>
          </cell>
          <cell r="F1091" t="str">
            <v>BAS</v>
          </cell>
          <cell r="G1091">
            <v>38820</v>
          </cell>
          <cell r="H1091" t="str">
            <v>Active</v>
          </cell>
          <cell r="I1091">
            <v>232</v>
          </cell>
          <cell r="J1091">
            <v>39344</v>
          </cell>
          <cell r="K1091" t="str">
            <v>TCOM</v>
          </cell>
          <cell r="L1091" t="str">
            <v>TM</v>
          </cell>
          <cell r="M1091" t="str">
            <v>0001</v>
          </cell>
          <cell r="N1091">
            <v>540.5</v>
          </cell>
          <cell r="O1091">
            <v>0</v>
          </cell>
          <cell r="P1091">
            <v>0</v>
          </cell>
          <cell r="Q1091">
            <v>540.5</v>
          </cell>
          <cell r="R1091">
            <v>0</v>
          </cell>
          <cell r="S1091">
            <v>1708.8</v>
          </cell>
          <cell r="T1091">
            <v>0</v>
          </cell>
          <cell r="U1091">
            <v>92</v>
          </cell>
          <cell r="V1091">
            <v>0</v>
          </cell>
          <cell r="W1091">
            <v>0</v>
          </cell>
          <cell r="X1091">
            <v>0</v>
          </cell>
        </row>
        <row r="1092">
          <cell r="A1092" t="str">
            <v>1290000</v>
          </cell>
          <cell r="B1092">
            <v>1</v>
          </cell>
          <cell r="C1092" t="str">
            <v>Mechanical Services in square metres</v>
          </cell>
          <cell r="D1092" t="str">
            <v>34</v>
          </cell>
          <cell r="E1092" t="str">
            <v>BASAIR</v>
          </cell>
          <cell r="F1092" t="str">
            <v>BAS</v>
          </cell>
          <cell r="G1092">
            <v>38820</v>
          </cell>
          <cell r="H1092" t="str">
            <v>Active</v>
          </cell>
          <cell r="I1092">
            <v>232</v>
          </cell>
          <cell r="J1092">
            <v>39344</v>
          </cell>
          <cell r="K1092" t="str">
            <v>TCOM</v>
          </cell>
          <cell r="L1092" t="str">
            <v>TM</v>
          </cell>
          <cell r="M1092" t="str">
            <v>0001</v>
          </cell>
          <cell r="N1092">
            <v>42164.54</v>
          </cell>
          <cell r="O1092">
            <v>230.34</v>
          </cell>
          <cell r="P1092">
            <v>2764.52</v>
          </cell>
          <cell r="Q1092">
            <v>5529.04</v>
          </cell>
          <cell r="R1092">
            <v>36635.5</v>
          </cell>
          <cell r="S1092">
            <v>15785.95</v>
          </cell>
          <cell r="T1092">
            <v>15</v>
          </cell>
          <cell r="U1092">
            <v>92</v>
          </cell>
          <cell r="V1092">
            <v>13</v>
          </cell>
          <cell r="W1092">
            <v>92</v>
          </cell>
          <cell r="X1092">
            <v>0</v>
          </cell>
        </row>
        <row r="1093">
          <cell r="A1093" t="str">
            <v>1290100</v>
          </cell>
          <cell r="B1093">
            <v>1</v>
          </cell>
          <cell r="C1093" t="str">
            <v>Drainage Services in square metres</v>
          </cell>
          <cell r="D1093" t="str">
            <v>34</v>
          </cell>
          <cell r="E1093" t="str">
            <v>BASPLM</v>
          </cell>
          <cell r="F1093" t="str">
            <v>BAS</v>
          </cell>
          <cell r="G1093">
            <v>38820</v>
          </cell>
          <cell r="H1093" t="str">
            <v>Active</v>
          </cell>
          <cell r="I1093">
            <v>232</v>
          </cell>
          <cell r="J1093">
            <v>39344</v>
          </cell>
          <cell r="K1093" t="str">
            <v>TCOM</v>
          </cell>
          <cell r="L1093" t="str">
            <v>TM</v>
          </cell>
          <cell r="M1093" t="str">
            <v>0001</v>
          </cell>
          <cell r="N1093">
            <v>5297.96</v>
          </cell>
          <cell r="O1093">
            <v>28.91</v>
          </cell>
          <cell r="P1093">
            <v>347.36</v>
          </cell>
          <cell r="Q1093">
            <v>694.72</v>
          </cell>
          <cell r="R1093">
            <v>4603.24</v>
          </cell>
          <cell r="S1093">
            <v>1983.5</v>
          </cell>
          <cell r="T1093">
            <v>15</v>
          </cell>
          <cell r="U1093">
            <v>92</v>
          </cell>
          <cell r="V1093">
            <v>13</v>
          </cell>
          <cell r="W1093">
            <v>92</v>
          </cell>
          <cell r="X1093">
            <v>0</v>
          </cell>
        </row>
        <row r="1094">
          <cell r="A1094" t="str">
            <v>1290200</v>
          </cell>
          <cell r="B1094">
            <v>1</v>
          </cell>
          <cell r="C1094" t="str">
            <v>Communication Services in square metres</v>
          </cell>
          <cell r="D1094" t="str">
            <v>34</v>
          </cell>
          <cell r="E1094" t="str">
            <v>BASCAB</v>
          </cell>
          <cell r="F1094" t="str">
            <v>BAS</v>
          </cell>
          <cell r="G1094">
            <v>38820</v>
          </cell>
          <cell r="H1094" t="str">
            <v>Active</v>
          </cell>
          <cell r="I1094">
            <v>232</v>
          </cell>
          <cell r="J1094">
            <v>39344</v>
          </cell>
          <cell r="K1094" t="str">
            <v>TCOM</v>
          </cell>
          <cell r="L1094" t="str">
            <v>TM</v>
          </cell>
          <cell r="M1094" t="str">
            <v>0001</v>
          </cell>
          <cell r="N1094">
            <v>8465.33</v>
          </cell>
          <cell r="O1094">
            <v>68.81</v>
          </cell>
          <cell r="P1094">
            <v>825.72</v>
          </cell>
          <cell r="Q1094">
            <v>1651.44</v>
          </cell>
          <cell r="R1094">
            <v>6813.89</v>
          </cell>
          <cell r="S1094">
            <v>3362.69</v>
          </cell>
          <cell r="T1094">
            <v>10</v>
          </cell>
          <cell r="U1094">
            <v>92</v>
          </cell>
          <cell r="V1094">
            <v>8</v>
          </cell>
          <cell r="W1094">
            <v>92</v>
          </cell>
          <cell r="X1094">
            <v>0</v>
          </cell>
        </row>
        <row r="1095">
          <cell r="A1095" t="str">
            <v>1290300</v>
          </cell>
          <cell r="B1095">
            <v>1</v>
          </cell>
          <cell r="C1095" t="str">
            <v>Fire Alarm System in square metres</v>
          </cell>
          <cell r="D1095" t="str">
            <v>34</v>
          </cell>
          <cell r="E1095" t="str">
            <v>BASALA</v>
          </cell>
          <cell r="F1095" t="str">
            <v>BAS</v>
          </cell>
          <cell r="G1095">
            <v>38820</v>
          </cell>
          <cell r="H1095" t="str">
            <v>Active</v>
          </cell>
          <cell r="I1095">
            <v>232</v>
          </cell>
          <cell r="J1095">
            <v>39344</v>
          </cell>
          <cell r="K1095" t="str">
            <v>TCOM</v>
          </cell>
          <cell r="L1095" t="str">
            <v>TM</v>
          </cell>
          <cell r="M1095" t="str">
            <v>0001</v>
          </cell>
          <cell r="N1095">
            <v>8422.49</v>
          </cell>
          <cell r="O1095">
            <v>27.15</v>
          </cell>
          <cell r="P1095">
            <v>326.13</v>
          </cell>
          <cell r="Q1095">
            <v>652.26</v>
          </cell>
          <cell r="R1095">
            <v>7770.23</v>
          </cell>
          <cell r="S1095">
            <v>2975.93</v>
          </cell>
          <cell r="T1095">
            <v>15</v>
          </cell>
          <cell r="U1095">
            <v>92</v>
          </cell>
          <cell r="V1095">
            <v>13</v>
          </cell>
          <cell r="W1095">
            <v>92</v>
          </cell>
          <cell r="X1095">
            <v>0</v>
          </cell>
        </row>
        <row r="1096">
          <cell r="A1096" t="str">
            <v>1290400</v>
          </cell>
          <cell r="B1096">
            <v>1</v>
          </cell>
          <cell r="C1096" t="str">
            <v>Plumbing reticulation in square metres</v>
          </cell>
          <cell r="D1096" t="str">
            <v>34</v>
          </cell>
          <cell r="E1096" t="str">
            <v>BASPLM</v>
          </cell>
          <cell r="F1096" t="str">
            <v>BAS</v>
          </cell>
          <cell r="G1096">
            <v>38820</v>
          </cell>
          <cell r="H1096" t="str">
            <v>Active</v>
          </cell>
          <cell r="I1096">
            <v>232</v>
          </cell>
          <cell r="J1096">
            <v>39344</v>
          </cell>
          <cell r="K1096" t="str">
            <v>TCOM</v>
          </cell>
          <cell r="L1096" t="str">
            <v>TM</v>
          </cell>
          <cell r="M1096" t="str">
            <v>0001</v>
          </cell>
          <cell r="N1096">
            <v>9260.33</v>
          </cell>
          <cell r="O1096">
            <v>50.55</v>
          </cell>
          <cell r="P1096">
            <v>607.15</v>
          </cell>
          <cell r="Q1096">
            <v>1214.3</v>
          </cell>
          <cell r="R1096">
            <v>8046.03</v>
          </cell>
          <cell r="S1096">
            <v>3466.97</v>
          </cell>
          <cell r="T1096">
            <v>15</v>
          </cell>
          <cell r="U1096">
            <v>92</v>
          </cell>
          <cell r="V1096">
            <v>13</v>
          </cell>
          <cell r="W1096">
            <v>92</v>
          </cell>
          <cell r="X1096">
            <v>0</v>
          </cell>
        </row>
        <row r="1097">
          <cell r="A1097" t="str">
            <v>1290500</v>
          </cell>
          <cell r="B1097">
            <v>1</v>
          </cell>
          <cell r="C1097" t="str">
            <v>Public Address System in square metres</v>
          </cell>
          <cell r="D1097" t="str">
            <v>34</v>
          </cell>
          <cell r="E1097" t="str">
            <v>BASPUB</v>
          </cell>
          <cell r="F1097" t="str">
            <v>BAS</v>
          </cell>
          <cell r="G1097">
            <v>38820</v>
          </cell>
          <cell r="H1097" t="str">
            <v>Active</v>
          </cell>
          <cell r="I1097">
            <v>232</v>
          </cell>
          <cell r="J1097">
            <v>39344</v>
          </cell>
          <cell r="K1097" t="str">
            <v>TCOM</v>
          </cell>
          <cell r="L1097" t="str">
            <v>TM</v>
          </cell>
          <cell r="M1097" t="str">
            <v>0001</v>
          </cell>
          <cell r="N1097">
            <v>2513.75</v>
          </cell>
          <cell r="O1097">
            <v>13.78</v>
          </cell>
          <cell r="P1097">
            <v>164.81</v>
          </cell>
          <cell r="Q1097">
            <v>329.62</v>
          </cell>
          <cell r="R1097">
            <v>2184.13</v>
          </cell>
          <cell r="S1097">
            <v>941.12</v>
          </cell>
          <cell r="T1097">
            <v>15</v>
          </cell>
          <cell r="U1097">
            <v>92</v>
          </cell>
          <cell r="V1097">
            <v>13</v>
          </cell>
          <cell r="W1097">
            <v>92</v>
          </cell>
          <cell r="X1097">
            <v>0</v>
          </cell>
        </row>
        <row r="1098">
          <cell r="A1098" t="str">
            <v>1290600</v>
          </cell>
          <cell r="B1098">
            <v>1</v>
          </cell>
          <cell r="C1098" t="str">
            <v>Security System in square metres</v>
          </cell>
          <cell r="D1098" t="str">
            <v>34</v>
          </cell>
          <cell r="E1098" t="str">
            <v>BASSEC</v>
          </cell>
          <cell r="F1098" t="str">
            <v>BAS</v>
          </cell>
          <cell r="G1098">
            <v>38820</v>
          </cell>
          <cell r="H1098" t="str">
            <v>Active</v>
          </cell>
          <cell r="I1098">
            <v>232</v>
          </cell>
          <cell r="J1098">
            <v>39344</v>
          </cell>
          <cell r="K1098" t="str">
            <v>TCOM</v>
          </cell>
          <cell r="L1098" t="str">
            <v>TM</v>
          </cell>
          <cell r="M1098" t="str">
            <v>0001</v>
          </cell>
          <cell r="N1098">
            <v>8107.1</v>
          </cell>
          <cell r="O1098">
            <v>44.24</v>
          </cell>
          <cell r="P1098">
            <v>531.54</v>
          </cell>
          <cell r="Q1098">
            <v>1063.08</v>
          </cell>
          <cell r="R1098">
            <v>7044.02</v>
          </cell>
          <cell r="S1098">
            <v>3035.21</v>
          </cell>
          <cell r="T1098">
            <v>15</v>
          </cell>
          <cell r="U1098">
            <v>92</v>
          </cell>
          <cell r="V1098">
            <v>13</v>
          </cell>
          <cell r="W1098">
            <v>92</v>
          </cell>
          <cell r="X1098">
            <v>0</v>
          </cell>
        </row>
        <row r="1099">
          <cell r="A1099" t="str">
            <v>1290700</v>
          </cell>
          <cell r="B1099">
            <v>1</v>
          </cell>
          <cell r="C1099" t="str">
            <v>sprinkler head and piping - 26</v>
          </cell>
          <cell r="D1099" t="str">
            <v>34</v>
          </cell>
          <cell r="E1099" t="str">
            <v>BASSPR</v>
          </cell>
          <cell r="F1099" t="str">
            <v>BAS</v>
          </cell>
          <cell r="G1099">
            <v>38820</v>
          </cell>
          <cell r="H1099" t="str">
            <v>Active</v>
          </cell>
          <cell r="I1099">
            <v>26</v>
          </cell>
          <cell r="J1099">
            <v>39344</v>
          </cell>
          <cell r="K1099" t="str">
            <v>TCOM</v>
          </cell>
          <cell r="L1099" t="str">
            <v>TM</v>
          </cell>
          <cell r="M1099" t="str">
            <v>0001</v>
          </cell>
          <cell r="N1099">
            <v>14946.22</v>
          </cell>
          <cell r="O1099">
            <v>81.69</v>
          </cell>
          <cell r="P1099">
            <v>979.95</v>
          </cell>
          <cell r="Q1099">
            <v>1959.9</v>
          </cell>
          <cell r="R1099">
            <v>12986.32</v>
          </cell>
          <cell r="S1099">
            <v>5595.71</v>
          </cell>
          <cell r="T1099">
            <v>15</v>
          </cell>
          <cell r="U1099">
            <v>92</v>
          </cell>
          <cell r="V1099">
            <v>13</v>
          </cell>
          <cell r="W1099">
            <v>92</v>
          </cell>
          <cell r="X1099">
            <v>0</v>
          </cell>
        </row>
        <row r="1100">
          <cell r="A1100" t="str">
            <v>1290800</v>
          </cell>
          <cell r="B1100">
            <v>1</v>
          </cell>
          <cell r="C1100" t="str">
            <v>Building Structure in square metres</v>
          </cell>
          <cell r="D1100" t="str">
            <v>34</v>
          </cell>
          <cell r="E1100" t="str">
            <v>BUITER</v>
          </cell>
          <cell r="F1100" t="str">
            <v>BUI</v>
          </cell>
          <cell r="G1100">
            <v>38820</v>
          </cell>
          <cell r="H1100" t="str">
            <v>Active</v>
          </cell>
          <cell r="I1100">
            <v>38</v>
          </cell>
          <cell r="J1100">
            <v>39344</v>
          </cell>
          <cell r="K1100" t="str">
            <v>TCOM</v>
          </cell>
          <cell r="L1100" t="str">
            <v>TM</v>
          </cell>
          <cell r="M1100" t="str">
            <v>0003</v>
          </cell>
          <cell r="N1100">
            <v>79751.899999999994</v>
          </cell>
          <cell r="O1100">
            <v>116.25</v>
          </cell>
          <cell r="P1100">
            <v>1395.55</v>
          </cell>
          <cell r="Q1100">
            <v>2791.1</v>
          </cell>
          <cell r="R1100">
            <v>76960.800000000003</v>
          </cell>
          <cell r="S1100">
            <v>27161.599999999999</v>
          </cell>
          <cell r="T1100">
            <v>44</v>
          </cell>
          <cell r="U1100">
            <v>0</v>
          </cell>
          <cell r="V1100">
            <v>42</v>
          </cell>
          <cell r="W1100">
            <v>0</v>
          </cell>
          <cell r="X1100">
            <v>0</v>
          </cell>
        </row>
        <row r="1101">
          <cell r="A1101" t="str">
            <v>1290900</v>
          </cell>
          <cell r="B1101">
            <v>1</v>
          </cell>
          <cell r="C1101" t="str">
            <v>Electrical services in square metres</v>
          </cell>
          <cell r="D1101" t="str">
            <v>34</v>
          </cell>
          <cell r="E1101" t="str">
            <v>BASELC</v>
          </cell>
          <cell r="F1101" t="str">
            <v>BAS</v>
          </cell>
          <cell r="G1101">
            <v>38820</v>
          </cell>
          <cell r="H1101" t="str">
            <v>Active</v>
          </cell>
          <cell r="I1101">
            <v>38</v>
          </cell>
          <cell r="J1101">
            <v>39344</v>
          </cell>
          <cell r="K1101" t="str">
            <v>TCOM</v>
          </cell>
          <cell r="L1101" t="str">
            <v>TM</v>
          </cell>
          <cell r="M1101" t="str">
            <v>0003</v>
          </cell>
          <cell r="N1101">
            <v>6675.89</v>
          </cell>
          <cell r="O1101">
            <v>21.56</v>
          </cell>
          <cell r="P1101">
            <v>258.5</v>
          </cell>
          <cell r="Q1101">
            <v>517</v>
          </cell>
          <cell r="R1101">
            <v>6158.89</v>
          </cell>
          <cell r="S1101">
            <v>2358.79</v>
          </cell>
          <cell r="T1101">
            <v>15</v>
          </cell>
          <cell r="U1101">
            <v>92</v>
          </cell>
          <cell r="V1101">
            <v>13</v>
          </cell>
          <cell r="W1101">
            <v>92</v>
          </cell>
          <cell r="X1101">
            <v>0</v>
          </cell>
        </row>
        <row r="1102">
          <cell r="A1102" t="str">
            <v>1291000</v>
          </cell>
          <cell r="B1102">
            <v>1</v>
          </cell>
          <cell r="C1102" t="str">
            <v>fluorescent light fitting - 4 twin tube</v>
          </cell>
          <cell r="D1102" t="str">
            <v>34</v>
          </cell>
          <cell r="E1102" t="str">
            <v>BASLIG</v>
          </cell>
          <cell r="F1102" t="str">
            <v>BAS</v>
          </cell>
          <cell r="G1102">
            <v>38820</v>
          </cell>
          <cell r="H1102" t="str">
            <v>Active</v>
          </cell>
          <cell r="I1102">
            <v>4</v>
          </cell>
          <cell r="J1102">
            <v>39344</v>
          </cell>
          <cell r="K1102" t="str">
            <v>TCOM</v>
          </cell>
          <cell r="L1102" t="str">
            <v>TM</v>
          </cell>
          <cell r="M1102" t="str">
            <v>0003</v>
          </cell>
          <cell r="N1102">
            <v>2236.4899999999998</v>
          </cell>
          <cell r="O1102">
            <v>18.170000000000002</v>
          </cell>
          <cell r="P1102">
            <v>218.15</v>
          </cell>
          <cell r="Q1102">
            <v>436.3</v>
          </cell>
          <cell r="R1102">
            <v>1800.19</v>
          </cell>
          <cell r="S1102">
            <v>888.4</v>
          </cell>
          <cell r="T1102">
            <v>10</v>
          </cell>
          <cell r="U1102">
            <v>92</v>
          </cell>
          <cell r="V1102">
            <v>8</v>
          </cell>
          <cell r="W1102">
            <v>92</v>
          </cell>
          <cell r="X1102">
            <v>0</v>
          </cell>
        </row>
        <row r="1103">
          <cell r="A1103" t="str">
            <v>1291100</v>
          </cell>
          <cell r="B1103">
            <v>1</v>
          </cell>
          <cell r="C1103" t="str">
            <v>Building Management Services in square m</v>
          </cell>
          <cell r="D1103" t="str">
            <v>34</v>
          </cell>
          <cell r="E1103" t="str">
            <v>BASBMS</v>
          </cell>
          <cell r="F1103" t="str">
            <v>BAS</v>
          </cell>
          <cell r="G1103">
            <v>38820</v>
          </cell>
          <cell r="H1103" t="str">
            <v>Active</v>
          </cell>
          <cell r="I1103">
            <v>38</v>
          </cell>
          <cell r="J1103">
            <v>39344</v>
          </cell>
          <cell r="K1103" t="str">
            <v>TCOM</v>
          </cell>
          <cell r="L1103" t="str">
            <v>TM</v>
          </cell>
          <cell r="M1103" t="str">
            <v>0003</v>
          </cell>
          <cell r="N1103">
            <v>89.22</v>
          </cell>
          <cell r="O1103">
            <v>0</v>
          </cell>
          <cell r="P1103">
            <v>0</v>
          </cell>
          <cell r="Q1103">
            <v>89.22</v>
          </cell>
          <cell r="R1103">
            <v>0</v>
          </cell>
          <cell r="S1103">
            <v>282.12</v>
          </cell>
          <cell r="T1103">
            <v>0</v>
          </cell>
          <cell r="U1103">
            <v>92</v>
          </cell>
          <cell r="V1103">
            <v>0</v>
          </cell>
          <cell r="W1103">
            <v>0</v>
          </cell>
          <cell r="X1103">
            <v>0</v>
          </cell>
        </row>
        <row r="1104">
          <cell r="A1104" t="str">
            <v>1291200</v>
          </cell>
          <cell r="B1104">
            <v>1</v>
          </cell>
          <cell r="C1104" t="str">
            <v>Mechanical Services in square metres</v>
          </cell>
          <cell r="D1104" t="str">
            <v>34</v>
          </cell>
          <cell r="E1104" t="str">
            <v>BASAIR</v>
          </cell>
          <cell r="F1104" t="str">
            <v>BAS</v>
          </cell>
          <cell r="G1104">
            <v>38820</v>
          </cell>
          <cell r="H1104" t="str">
            <v>Active</v>
          </cell>
          <cell r="I1104">
            <v>38</v>
          </cell>
          <cell r="J1104">
            <v>39344</v>
          </cell>
          <cell r="K1104" t="str">
            <v>TCOM</v>
          </cell>
          <cell r="L1104" t="str">
            <v>TM</v>
          </cell>
          <cell r="M1104" t="str">
            <v>0003</v>
          </cell>
          <cell r="N1104">
            <v>6962.09</v>
          </cell>
          <cell r="O1104">
            <v>38.03</v>
          </cell>
          <cell r="P1104">
            <v>456.47</v>
          </cell>
          <cell r="Q1104">
            <v>912.94</v>
          </cell>
          <cell r="R1104">
            <v>6049.15</v>
          </cell>
          <cell r="S1104">
            <v>2606.5300000000002</v>
          </cell>
          <cell r="T1104">
            <v>15</v>
          </cell>
          <cell r="U1104">
            <v>92</v>
          </cell>
          <cell r="V1104">
            <v>13</v>
          </cell>
          <cell r="W1104">
            <v>92</v>
          </cell>
          <cell r="X1104">
            <v>0</v>
          </cell>
        </row>
        <row r="1105">
          <cell r="A1105" t="str">
            <v>1291300</v>
          </cell>
          <cell r="B1105">
            <v>1</v>
          </cell>
          <cell r="C1105" t="str">
            <v>Drainage Services in square metres</v>
          </cell>
          <cell r="D1105" t="str">
            <v>34</v>
          </cell>
          <cell r="E1105" t="str">
            <v>BASPLM</v>
          </cell>
          <cell r="F1105" t="str">
            <v>BAS</v>
          </cell>
          <cell r="G1105">
            <v>38820</v>
          </cell>
          <cell r="H1105" t="str">
            <v>Active</v>
          </cell>
          <cell r="I1105">
            <v>38</v>
          </cell>
          <cell r="J1105">
            <v>39344</v>
          </cell>
          <cell r="K1105" t="str">
            <v>TCOM</v>
          </cell>
          <cell r="L1105" t="str">
            <v>TM</v>
          </cell>
          <cell r="M1105" t="str">
            <v>0003</v>
          </cell>
          <cell r="N1105">
            <v>874.87</v>
          </cell>
          <cell r="O1105">
            <v>4.78</v>
          </cell>
          <cell r="P1105">
            <v>57.36</v>
          </cell>
          <cell r="Q1105">
            <v>114.72</v>
          </cell>
          <cell r="R1105">
            <v>760.15</v>
          </cell>
          <cell r="S1105">
            <v>327.54000000000002</v>
          </cell>
          <cell r="T1105">
            <v>15</v>
          </cell>
          <cell r="U1105">
            <v>92</v>
          </cell>
          <cell r="V1105">
            <v>13</v>
          </cell>
          <cell r="W1105">
            <v>92</v>
          </cell>
          <cell r="X1105">
            <v>0</v>
          </cell>
        </row>
        <row r="1106">
          <cell r="A1106" t="str">
            <v>1291400</v>
          </cell>
          <cell r="B1106">
            <v>1</v>
          </cell>
          <cell r="C1106" t="str">
            <v>Communication Services in square metres</v>
          </cell>
          <cell r="D1106" t="str">
            <v>34</v>
          </cell>
          <cell r="E1106" t="str">
            <v>BASCAB</v>
          </cell>
          <cell r="F1106" t="str">
            <v>BAS</v>
          </cell>
          <cell r="G1106">
            <v>38820</v>
          </cell>
          <cell r="H1106" t="str">
            <v>Active</v>
          </cell>
          <cell r="I1106">
            <v>38</v>
          </cell>
          <cell r="J1106">
            <v>39344</v>
          </cell>
          <cell r="K1106" t="str">
            <v>TCOM</v>
          </cell>
          <cell r="L1106" t="str">
            <v>TM</v>
          </cell>
          <cell r="M1106" t="str">
            <v>0003</v>
          </cell>
          <cell r="N1106">
            <v>1397.79</v>
          </cell>
          <cell r="O1106">
            <v>11.38</v>
          </cell>
          <cell r="P1106">
            <v>136.34</v>
          </cell>
          <cell r="Q1106">
            <v>272.68</v>
          </cell>
          <cell r="R1106">
            <v>1125.1099999999999</v>
          </cell>
          <cell r="S1106">
            <v>555.24</v>
          </cell>
          <cell r="T1106">
            <v>10</v>
          </cell>
          <cell r="U1106">
            <v>92</v>
          </cell>
          <cell r="V1106">
            <v>8</v>
          </cell>
          <cell r="W1106">
            <v>92</v>
          </cell>
          <cell r="X1106">
            <v>0</v>
          </cell>
        </row>
        <row r="1107">
          <cell r="A1107" t="str">
            <v>1291500</v>
          </cell>
          <cell r="B1107">
            <v>1</v>
          </cell>
          <cell r="C1107" t="str">
            <v>Fire Alarm System in square metres</v>
          </cell>
          <cell r="D1107" t="str">
            <v>34</v>
          </cell>
          <cell r="E1107" t="str">
            <v>BASALA</v>
          </cell>
          <cell r="F1107" t="str">
            <v>BAS</v>
          </cell>
          <cell r="G1107">
            <v>38820</v>
          </cell>
          <cell r="H1107" t="str">
            <v>Active</v>
          </cell>
          <cell r="I1107">
            <v>38</v>
          </cell>
          <cell r="J1107">
            <v>39344</v>
          </cell>
          <cell r="K1107" t="str">
            <v>TCOM</v>
          </cell>
          <cell r="L1107" t="str">
            <v>TM</v>
          </cell>
          <cell r="M1107" t="str">
            <v>0003</v>
          </cell>
          <cell r="N1107">
            <v>1390.72</v>
          </cell>
          <cell r="O1107">
            <v>4.46</v>
          </cell>
          <cell r="P1107">
            <v>53.85</v>
          </cell>
          <cell r="Q1107">
            <v>107.7</v>
          </cell>
          <cell r="R1107">
            <v>1283.02</v>
          </cell>
          <cell r="S1107">
            <v>491.38</v>
          </cell>
          <cell r="T1107">
            <v>15</v>
          </cell>
          <cell r="U1107">
            <v>92</v>
          </cell>
          <cell r="V1107">
            <v>13</v>
          </cell>
          <cell r="W1107">
            <v>92</v>
          </cell>
          <cell r="X1107">
            <v>0</v>
          </cell>
        </row>
        <row r="1108">
          <cell r="A1108" t="str">
            <v>1291600</v>
          </cell>
          <cell r="B1108">
            <v>1</v>
          </cell>
          <cell r="C1108" t="str">
            <v>Plumbing reticulation in square metres</v>
          </cell>
          <cell r="D1108" t="str">
            <v>34</v>
          </cell>
          <cell r="E1108" t="str">
            <v>BASPLM</v>
          </cell>
          <cell r="F1108" t="str">
            <v>BAS</v>
          </cell>
          <cell r="G1108">
            <v>38820</v>
          </cell>
          <cell r="H1108" t="str">
            <v>Active</v>
          </cell>
          <cell r="I1108">
            <v>38</v>
          </cell>
          <cell r="J1108">
            <v>39344</v>
          </cell>
          <cell r="K1108" t="str">
            <v>TCOM</v>
          </cell>
          <cell r="L1108" t="str">
            <v>TM</v>
          </cell>
          <cell r="M1108" t="str">
            <v>0003</v>
          </cell>
          <cell r="N1108">
            <v>1529.02</v>
          </cell>
          <cell r="O1108">
            <v>8.4</v>
          </cell>
          <cell r="P1108">
            <v>100.25</v>
          </cell>
          <cell r="Q1108">
            <v>200.5</v>
          </cell>
          <cell r="R1108">
            <v>1328.52</v>
          </cell>
          <cell r="S1108">
            <v>572.45000000000005</v>
          </cell>
          <cell r="T1108">
            <v>15</v>
          </cell>
          <cell r="U1108">
            <v>92</v>
          </cell>
          <cell r="V1108">
            <v>13</v>
          </cell>
          <cell r="W1108">
            <v>92</v>
          </cell>
          <cell r="X1108">
            <v>0</v>
          </cell>
        </row>
        <row r="1109">
          <cell r="A1109" t="str">
            <v>1291700</v>
          </cell>
          <cell r="B1109">
            <v>1</v>
          </cell>
          <cell r="C1109" t="str">
            <v>Public Address System in square metres</v>
          </cell>
          <cell r="D1109" t="str">
            <v>34</v>
          </cell>
          <cell r="E1109" t="str">
            <v>BASPUB</v>
          </cell>
          <cell r="F1109" t="str">
            <v>BAS</v>
          </cell>
          <cell r="G1109">
            <v>38820</v>
          </cell>
          <cell r="H1109" t="str">
            <v>Active</v>
          </cell>
          <cell r="I1109">
            <v>38</v>
          </cell>
          <cell r="J1109">
            <v>39344</v>
          </cell>
          <cell r="K1109" t="str">
            <v>TCOM</v>
          </cell>
          <cell r="L1109" t="str">
            <v>TM</v>
          </cell>
          <cell r="M1109" t="str">
            <v>0003</v>
          </cell>
          <cell r="N1109">
            <v>414.99</v>
          </cell>
          <cell r="O1109">
            <v>2.2400000000000002</v>
          </cell>
          <cell r="P1109">
            <v>27.21</v>
          </cell>
          <cell r="Q1109">
            <v>54.42</v>
          </cell>
          <cell r="R1109">
            <v>360.57</v>
          </cell>
          <cell r="S1109">
            <v>155.37</v>
          </cell>
          <cell r="T1109">
            <v>15</v>
          </cell>
          <cell r="U1109">
            <v>92</v>
          </cell>
          <cell r="V1109">
            <v>13</v>
          </cell>
          <cell r="W1109">
            <v>92</v>
          </cell>
          <cell r="X1109">
            <v>0</v>
          </cell>
        </row>
        <row r="1110">
          <cell r="A1110" t="str">
            <v>1291800</v>
          </cell>
          <cell r="B1110">
            <v>1</v>
          </cell>
          <cell r="C1110" t="str">
            <v>Security System in square metres</v>
          </cell>
          <cell r="D1110" t="str">
            <v>34</v>
          </cell>
          <cell r="E1110" t="str">
            <v>BASSEC</v>
          </cell>
          <cell r="F1110" t="str">
            <v>BAS</v>
          </cell>
          <cell r="G1110">
            <v>38820</v>
          </cell>
          <cell r="H1110" t="str">
            <v>Active</v>
          </cell>
          <cell r="I1110">
            <v>38</v>
          </cell>
          <cell r="J1110">
            <v>39344</v>
          </cell>
          <cell r="K1110" t="str">
            <v>TCOM</v>
          </cell>
          <cell r="L1110" t="str">
            <v>TM</v>
          </cell>
          <cell r="M1110" t="str">
            <v>0003</v>
          </cell>
          <cell r="N1110">
            <v>1338.62</v>
          </cell>
          <cell r="O1110">
            <v>7.36</v>
          </cell>
          <cell r="P1110">
            <v>87.77</v>
          </cell>
          <cell r="Q1110">
            <v>175.54</v>
          </cell>
          <cell r="R1110">
            <v>1163.08</v>
          </cell>
          <cell r="S1110">
            <v>501.16</v>
          </cell>
          <cell r="T1110">
            <v>15</v>
          </cell>
          <cell r="U1110">
            <v>92</v>
          </cell>
          <cell r="V1110">
            <v>13</v>
          </cell>
          <cell r="W1110">
            <v>92</v>
          </cell>
          <cell r="X1110">
            <v>0</v>
          </cell>
        </row>
        <row r="1111">
          <cell r="A1111" t="str">
            <v>1291900</v>
          </cell>
          <cell r="B1111">
            <v>1</v>
          </cell>
          <cell r="C1111" t="str">
            <v>sprinkler head and piping - 4</v>
          </cell>
          <cell r="D1111" t="str">
            <v>34</v>
          </cell>
          <cell r="E1111" t="str">
            <v>BASSPR</v>
          </cell>
          <cell r="F1111" t="str">
            <v>BAS</v>
          </cell>
          <cell r="G1111">
            <v>38820</v>
          </cell>
          <cell r="H1111" t="str">
            <v>Active</v>
          </cell>
          <cell r="I1111">
            <v>4</v>
          </cell>
          <cell r="J1111">
            <v>39344</v>
          </cell>
          <cell r="K1111" t="str">
            <v>TCOM</v>
          </cell>
          <cell r="L1111" t="str">
            <v>TM</v>
          </cell>
          <cell r="M1111" t="str">
            <v>0003</v>
          </cell>
          <cell r="N1111">
            <v>2299.38</v>
          </cell>
          <cell r="O1111">
            <v>12.6</v>
          </cell>
          <cell r="P1111">
            <v>150.76</v>
          </cell>
          <cell r="Q1111">
            <v>301.52</v>
          </cell>
          <cell r="R1111">
            <v>1997.86</v>
          </cell>
          <cell r="S1111">
            <v>860.86</v>
          </cell>
          <cell r="T1111">
            <v>15</v>
          </cell>
          <cell r="U1111">
            <v>92</v>
          </cell>
          <cell r="V1111">
            <v>13</v>
          </cell>
          <cell r="W1111">
            <v>92</v>
          </cell>
          <cell r="X1111">
            <v>0</v>
          </cell>
        </row>
        <row r="1112">
          <cell r="A1112" t="str">
            <v>1292000</v>
          </cell>
          <cell r="B1112">
            <v>1</v>
          </cell>
          <cell r="C1112" t="str">
            <v>Building Structure in square metres</v>
          </cell>
          <cell r="D1112" t="str">
            <v>34</v>
          </cell>
          <cell r="E1112" t="str">
            <v>BUITER</v>
          </cell>
          <cell r="F1112" t="str">
            <v>BUI</v>
          </cell>
          <cell r="G1112">
            <v>38820</v>
          </cell>
          <cell r="H1112" t="str">
            <v>Active</v>
          </cell>
          <cell r="I1112">
            <v>84</v>
          </cell>
          <cell r="J1112">
            <v>39344</v>
          </cell>
          <cell r="K1112" t="str">
            <v>TCOM</v>
          </cell>
          <cell r="L1112" t="str">
            <v>TM</v>
          </cell>
          <cell r="M1112" t="str">
            <v>0004</v>
          </cell>
          <cell r="N1112">
            <v>174106.26</v>
          </cell>
          <cell r="O1112">
            <v>253.84</v>
          </cell>
          <cell r="P1112">
            <v>3046.63</v>
          </cell>
          <cell r="Q1112">
            <v>6093.26</v>
          </cell>
          <cell r="R1112">
            <v>168013</v>
          </cell>
          <cell r="S1112">
            <v>59296.46</v>
          </cell>
          <cell r="T1112">
            <v>44</v>
          </cell>
          <cell r="U1112">
            <v>0</v>
          </cell>
          <cell r="V1112">
            <v>42</v>
          </cell>
          <cell r="W1112">
            <v>0</v>
          </cell>
          <cell r="X1112">
            <v>0</v>
          </cell>
        </row>
        <row r="1113">
          <cell r="A1113" t="str">
            <v>1292100</v>
          </cell>
          <cell r="B1113">
            <v>1</v>
          </cell>
          <cell r="C1113" t="str">
            <v>Electrical services in square metres</v>
          </cell>
          <cell r="D1113" t="str">
            <v>34</v>
          </cell>
          <cell r="E1113" t="str">
            <v>BASELC</v>
          </cell>
          <cell r="F1113" t="str">
            <v>BAS</v>
          </cell>
          <cell r="G1113">
            <v>38820</v>
          </cell>
          <cell r="H1113" t="str">
            <v>Active</v>
          </cell>
          <cell r="I1113">
            <v>84</v>
          </cell>
          <cell r="J1113">
            <v>39344</v>
          </cell>
          <cell r="K1113" t="str">
            <v>TCOM</v>
          </cell>
          <cell r="L1113" t="str">
            <v>TM</v>
          </cell>
          <cell r="M1113" t="str">
            <v>0004</v>
          </cell>
          <cell r="N1113">
            <v>14574.19</v>
          </cell>
          <cell r="O1113">
            <v>47</v>
          </cell>
          <cell r="P1113">
            <v>564.33000000000004</v>
          </cell>
          <cell r="Q1113">
            <v>1128.6600000000001</v>
          </cell>
          <cell r="R1113">
            <v>13445.53</v>
          </cell>
          <cell r="S1113">
            <v>5149.51</v>
          </cell>
          <cell r="T1113">
            <v>15</v>
          </cell>
          <cell r="U1113">
            <v>92</v>
          </cell>
          <cell r="V1113">
            <v>13</v>
          </cell>
          <cell r="W1113">
            <v>92</v>
          </cell>
          <cell r="X1113">
            <v>0</v>
          </cell>
        </row>
        <row r="1114">
          <cell r="A1114" t="str">
            <v>1292200</v>
          </cell>
          <cell r="B1114">
            <v>1</v>
          </cell>
          <cell r="C1114" t="str">
            <v>Main steel cased electrical switchpanel</v>
          </cell>
          <cell r="D1114" t="str">
            <v>34</v>
          </cell>
          <cell r="E1114" t="str">
            <v>BASELC</v>
          </cell>
          <cell r="F1114" t="str">
            <v>BAS</v>
          </cell>
          <cell r="G1114">
            <v>38820</v>
          </cell>
          <cell r="H1114" t="str">
            <v>Active</v>
          </cell>
          <cell r="I1114">
            <v>1</v>
          </cell>
          <cell r="J1114">
            <v>39344</v>
          </cell>
          <cell r="K1114" t="str">
            <v>TCOM</v>
          </cell>
          <cell r="L1114" t="str">
            <v>TM</v>
          </cell>
          <cell r="M1114" t="str">
            <v>0004</v>
          </cell>
          <cell r="N1114">
            <v>1394784.9</v>
          </cell>
          <cell r="O1114">
            <v>4500.6899999999996</v>
          </cell>
          <cell r="P1114">
            <v>54008.06</v>
          </cell>
          <cell r="Q1114">
            <v>108016.12</v>
          </cell>
          <cell r="R1114">
            <v>1286768.78</v>
          </cell>
          <cell r="S1114">
            <v>492820.9</v>
          </cell>
          <cell r="T1114">
            <v>15</v>
          </cell>
          <cell r="U1114">
            <v>92</v>
          </cell>
          <cell r="V1114">
            <v>13</v>
          </cell>
          <cell r="W1114">
            <v>92</v>
          </cell>
          <cell r="X1114">
            <v>0</v>
          </cell>
        </row>
        <row r="1115">
          <cell r="A1115" t="str">
            <v>1292300</v>
          </cell>
          <cell r="B1115">
            <v>1</v>
          </cell>
          <cell r="C1115" t="str">
            <v>Power factor correction supply and wirin</v>
          </cell>
          <cell r="D1115" t="str">
            <v>34</v>
          </cell>
          <cell r="E1115" t="str">
            <v>BASELC</v>
          </cell>
          <cell r="F1115" t="str">
            <v>BAS</v>
          </cell>
          <cell r="G1115">
            <v>38820</v>
          </cell>
          <cell r="H1115" t="str">
            <v>Active</v>
          </cell>
          <cell r="I1115">
            <v>1</v>
          </cell>
          <cell r="J1115">
            <v>39344</v>
          </cell>
          <cell r="K1115" t="str">
            <v>TCOM</v>
          </cell>
          <cell r="L1115" t="str">
            <v>TM</v>
          </cell>
          <cell r="M1115" t="str">
            <v>0004</v>
          </cell>
          <cell r="N1115">
            <v>149441.25</v>
          </cell>
          <cell r="O1115">
            <v>482.27</v>
          </cell>
          <cell r="P1115">
            <v>5786.58</v>
          </cell>
          <cell r="Q1115">
            <v>11573.16</v>
          </cell>
          <cell r="R1115">
            <v>137868.09</v>
          </cell>
          <cell r="S1115">
            <v>52802.239999999998</v>
          </cell>
          <cell r="T1115">
            <v>15</v>
          </cell>
          <cell r="U1115">
            <v>92</v>
          </cell>
          <cell r="V1115">
            <v>13</v>
          </cell>
          <cell r="W1115">
            <v>92</v>
          </cell>
          <cell r="X1115">
            <v>0</v>
          </cell>
        </row>
        <row r="1116">
          <cell r="A1116" t="str">
            <v>1292400</v>
          </cell>
          <cell r="B1116">
            <v>1</v>
          </cell>
          <cell r="C1116" t="str">
            <v>UPS power supply and wiring</v>
          </cell>
          <cell r="D1116" t="str">
            <v>34</v>
          </cell>
          <cell r="E1116" t="str">
            <v>BASELC</v>
          </cell>
          <cell r="F1116" t="str">
            <v>BAS</v>
          </cell>
          <cell r="G1116">
            <v>38820</v>
          </cell>
          <cell r="H1116" t="str">
            <v>Active</v>
          </cell>
          <cell r="I1116">
            <v>1</v>
          </cell>
          <cell r="J1116">
            <v>39344</v>
          </cell>
          <cell r="K1116" t="str">
            <v>TCOM</v>
          </cell>
          <cell r="L1116" t="str">
            <v>TM</v>
          </cell>
          <cell r="M1116" t="str">
            <v>0004</v>
          </cell>
          <cell r="N1116">
            <v>99627.4</v>
          </cell>
          <cell r="O1116">
            <v>321.43</v>
          </cell>
          <cell r="P1116">
            <v>3857.71</v>
          </cell>
          <cell r="Q1116">
            <v>7715.42</v>
          </cell>
          <cell r="R1116">
            <v>91911.98</v>
          </cell>
          <cell r="S1116">
            <v>35201.46</v>
          </cell>
          <cell r="T1116">
            <v>15</v>
          </cell>
          <cell r="U1116">
            <v>92</v>
          </cell>
          <cell r="V1116">
            <v>13</v>
          </cell>
          <cell r="W1116">
            <v>92</v>
          </cell>
          <cell r="X1116">
            <v>0</v>
          </cell>
        </row>
        <row r="1117">
          <cell r="A1117" t="str">
            <v>1292500</v>
          </cell>
          <cell r="B1117">
            <v>1</v>
          </cell>
          <cell r="C1117" t="str">
            <v>fluorescent light fitting - 8 twin tube</v>
          </cell>
          <cell r="D1117" t="str">
            <v>34</v>
          </cell>
          <cell r="E1117" t="str">
            <v>BASLIG</v>
          </cell>
          <cell r="F1117" t="str">
            <v>BAS</v>
          </cell>
          <cell r="G1117">
            <v>38820</v>
          </cell>
          <cell r="H1117" t="str">
            <v>Active</v>
          </cell>
          <cell r="I1117">
            <v>8</v>
          </cell>
          <cell r="J1117">
            <v>39344</v>
          </cell>
          <cell r="K1117" t="str">
            <v>TCOM</v>
          </cell>
          <cell r="L1117" t="str">
            <v>TM</v>
          </cell>
          <cell r="M1117" t="str">
            <v>0004</v>
          </cell>
          <cell r="N1117">
            <v>4472.78</v>
          </cell>
          <cell r="O1117">
            <v>36.32</v>
          </cell>
          <cell r="P1117">
            <v>436.28</v>
          </cell>
          <cell r="Q1117">
            <v>872.56</v>
          </cell>
          <cell r="R1117">
            <v>3600.22</v>
          </cell>
          <cell r="S1117">
            <v>1776.72</v>
          </cell>
          <cell r="T1117">
            <v>10</v>
          </cell>
          <cell r="U1117">
            <v>92</v>
          </cell>
          <cell r="V1117">
            <v>8</v>
          </cell>
          <cell r="W1117">
            <v>92</v>
          </cell>
          <cell r="X1117">
            <v>0</v>
          </cell>
        </row>
        <row r="1118">
          <cell r="A1118" t="str">
            <v>1292600</v>
          </cell>
          <cell r="B1118">
            <v>1</v>
          </cell>
          <cell r="C1118" t="str">
            <v>Building Management Services in square m</v>
          </cell>
          <cell r="D1118" t="str">
            <v>34</v>
          </cell>
          <cell r="E1118" t="str">
            <v>BASBMS</v>
          </cell>
          <cell r="F1118" t="str">
            <v>BAS</v>
          </cell>
          <cell r="G1118">
            <v>38820</v>
          </cell>
          <cell r="H1118" t="str">
            <v>Active</v>
          </cell>
          <cell r="I1118">
            <v>84</v>
          </cell>
          <cell r="J1118">
            <v>39344</v>
          </cell>
          <cell r="K1118" t="str">
            <v>TCOM</v>
          </cell>
          <cell r="L1118" t="str">
            <v>TM</v>
          </cell>
          <cell r="M1118" t="str">
            <v>0004</v>
          </cell>
          <cell r="N1118">
            <v>194.83</v>
          </cell>
          <cell r="O1118">
            <v>0</v>
          </cell>
          <cell r="P1118">
            <v>0</v>
          </cell>
          <cell r="Q1118">
            <v>194.83</v>
          </cell>
          <cell r="R1118">
            <v>0</v>
          </cell>
          <cell r="S1118">
            <v>615.98</v>
          </cell>
          <cell r="T1118">
            <v>0</v>
          </cell>
          <cell r="U1118">
            <v>92</v>
          </cell>
          <cell r="V1118">
            <v>0</v>
          </cell>
          <cell r="W1118">
            <v>0</v>
          </cell>
          <cell r="X1118">
            <v>0</v>
          </cell>
        </row>
        <row r="1119">
          <cell r="A1119" t="str">
            <v>1292700</v>
          </cell>
          <cell r="B1119">
            <v>1</v>
          </cell>
          <cell r="C1119" t="str">
            <v>Mechanical Services in square metres</v>
          </cell>
          <cell r="D1119" t="str">
            <v>34</v>
          </cell>
          <cell r="E1119" t="str">
            <v>BASAIR</v>
          </cell>
          <cell r="F1119" t="str">
            <v>BAS</v>
          </cell>
          <cell r="G1119">
            <v>38820</v>
          </cell>
          <cell r="H1119" t="str">
            <v>Active</v>
          </cell>
          <cell r="I1119">
            <v>84</v>
          </cell>
          <cell r="J1119">
            <v>39344</v>
          </cell>
          <cell r="K1119" t="str">
            <v>TCOM</v>
          </cell>
          <cell r="L1119" t="str">
            <v>TM</v>
          </cell>
          <cell r="M1119" t="str">
            <v>0004</v>
          </cell>
          <cell r="N1119">
            <v>15198.9</v>
          </cell>
          <cell r="O1119">
            <v>83.08</v>
          </cell>
          <cell r="P1119">
            <v>996.52</v>
          </cell>
          <cell r="Q1119">
            <v>1993.04</v>
          </cell>
          <cell r="R1119">
            <v>13205.86</v>
          </cell>
          <cell r="S1119">
            <v>5690.3</v>
          </cell>
          <cell r="T1119">
            <v>15</v>
          </cell>
          <cell r="U1119">
            <v>92</v>
          </cell>
          <cell r="V1119">
            <v>13</v>
          </cell>
          <cell r="W1119">
            <v>92</v>
          </cell>
          <cell r="X1119">
            <v>0</v>
          </cell>
        </row>
        <row r="1120">
          <cell r="A1120" t="str">
            <v>1292800</v>
          </cell>
          <cell r="B1120">
            <v>1</v>
          </cell>
          <cell r="C1120" t="str">
            <v>Drainage Services in square metres</v>
          </cell>
          <cell r="D1120" t="str">
            <v>34</v>
          </cell>
          <cell r="E1120" t="str">
            <v>BASPLM</v>
          </cell>
          <cell r="F1120" t="str">
            <v>BAS</v>
          </cell>
          <cell r="G1120">
            <v>38820</v>
          </cell>
          <cell r="H1120" t="str">
            <v>Active</v>
          </cell>
          <cell r="I1120">
            <v>84</v>
          </cell>
          <cell r="J1120">
            <v>39344</v>
          </cell>
          <cell r="K1120" t="str">
            <v>TCOM</v>
          </cell>
          <cell r="L1120" t="str">
            <v>TM</v>
          </cell>
          <cell r="M1120" t="str">
            <v>0004</v>
          </cell>
          <cell r="N1120">
            <v>1909.67</v>
          </cell>
          <cell r="O1120">
            <v>10.48</v>
          </cell>
          <cell r="P1120">
            <v>125.21</v>
          </cell>
          <cell r="Q1120">
            <v>250.42</v>
          </cell>
          <cell r="R1120">
            <v>1659.25</v>
          </cell>
          <cell r="S1120">
            <v>714.96</v>
          </cell>
          <cell r="T1120">
            <v>15</v>
          </cell>
          <cell r="U1120">
            <v>92</v>
          </cell>
          <cell r="V1120">
            <v>13</v>
          </cell>
          <cell r="W1120">
            <v>92</v>
          </cell>
          <cell r="X1120">
            <v>0</v>
          </cell>
        </row>
        <row r="1121">
          <cell r="A1121" t="str">
            <v>1292900</v>
          </cell>
          <cell r="B1121">
            <v>1</v>
          </cell>
          <cell r="C1121" t="str">
            <v>Communication Services in square metres</v>
          </cell>
          <cell r="D1121" t="str">
            <v>34</v>
          </cell>
          <cell r="E1121" t="str">
            <v>BASCAB</v>
          </cell>
          <cell r="F1121" t="str">
            <v>BAS</v>
          </cell>
          <cell r="G1121">
            <v>38820</v>
          </cell>
          <cell r="H1121" t="str">
            <v>Active</v>
          </cell>
          <cell r="I1121">
            <v>84</v>
          </cell>
          <cell r="J1121">
            <v>39344</v>
          </cell>
          <cell r="K1121" t="str">
            <v>TCOM</v>
          </cell>
          <cell r="L1121" t="str">
            <v>TM</v>
          </cell>
          <cell r="M1121" t="str">
            <v>0004</v>
          </cell>
          <cell r="N1121">
            <v>3051.42</v>
          </cell>
          <cell r="O1121">
            <v>24.84</v>
          </cell>
          <cell r="P1121">
            <v>297.64</v>
          </cell>
          <cell r="Q1121">
            <v>595.28</v>
          </cell>
          <cell r="R1121">
            <v>2456.14</v>
          </cell>
          <cell r="S1121">
            <v>1212.1199999999999</v>
          </cell>
          <cell r="T1121">
            <v>10</v>
          </cell>
          <cell r="U1121">
            <v>92</v>
          </cell>
          <cell r="V1121">
            <v>8</v>
          </cell>
          <cell r="W1121">
            <v>92</v>
          </cell>
          <cell r="X1121">
            <v>0</v>
          </cell>
        </row>
        <row r="1122">
          <cell r="A1122" t="str">
            <v>1293000</v>
          </cell>
          <cell r="B1122">
            <v>1</v>
          </cell>
          <cell r="C1122" t="str">
            <v>Fire Alarm System in square metres</v>
          </cell>
          <cell r="D1122" t="str">
            <v>34</v>
          </cell>
          <cell r="E1122" t="str">
            <v>BASALA</v>
          </cell>
          <cell r="F1122" t="str">
            <v>BAS</v>
          </cell>
          <cell r="G1122">
            <v>38820</v>
          </cell>
          <cell r="H1122" t="str">
            <v>Active</v>
          </cell>
          <cell r="I1122">
            <v>84</v>
          </cell>
          <cell r="J1122">
            <v>39344</v>
          </cell>
          <cell r="K1122" t="str">
            <v>TCOM</v>
          </cell>
          <cell r="L1122" t="str">
            <v>TM</v>
          </cell>
          <cell r="M1122" t="str">
            <v>0004</v>
          </cell>
          <cell r="N1122">
            <v>3036.04</v>
          </cell>
          <cell r="O1122">
            <v>9.76</v>
          </cell>
          <cell r="P1122">
            <v>117.56</v>
          </cell>
          <cell r="Q1122">
            <v>235.12</v>
          </cell>
          <cell r="R1122">
            <v>2800.92</v>
          </cell>
          <cell r="S1122">
            <v>1072.73</v>
          </cell>
          <cell r="T1122">
            <v>15</v>
          </cell>
          <cell r="U1122">
            <v>92</v>
          </cell>
          <cell r="V1122">
            <v>13</v>
          </cell>
          <cell r="W1122">
            <v>92</v>
          </cell>
          <cell r="X1122">
            <v>0</v>
          </cell>
        </row>
        <row r="1123">
          <cell r="A1123" t="str">
            <v>1293100</v>
          </cell>
          <cell r="B1123">
            <v>1</v>
          </cell>
          <cell r="C1123" t="str">
            <v>Plumbing reticulation in square metres</v>
          </cell>
          <cell r="D1123" t="str">
            <v>34</v>
          </cell>
          <cell r="E1123" t="str">
            <v>BASPLM</v>
          </cell>
          <cell r="F1123" t="str">
            <v>BAS</v>
          </cell>
          <cell r="G1123">
            <v>38820</v>
          </cell>
          <cell r="H1123" t="str">
            <v>Active</v>
          </cell>
          <cell r="I1123">
            <v>84</v>
          </cell>
          <cell r="J1123">
            <v>39344</v>
          </cell>
          <cell r="K1123" t="str">
            <v>TCOM</v>
          </cell>
          <cell r="L1123" t="str">
            <v>TM</v>
          </cell>
          <cell r="M1123" t="str">
            <v>0004</v>
          </cell>
          <cell r="N1123">
            <v>3338.09</v>
          </cell>
          <cell r="O1123">
            <v>18.22</v>
          </cell>
          <cell r="P1123">
            <v>218.86</v>
          </cell>
          <cell r="Q1123">
            <v>437.72</v>
          </cell>
          <cell r="R1123">
            <v>2900.37</v>
          </cell>
          <cell r="S1123">
            <v>1249.74</v>
          </cell>
          <cell r="T1123">
            <v>15</v>
          </cell>
          <cell r="U1123">
            <v>92</v>
          </cell>
          <cell r="V1123">
            <v>13</v>
          </cell>
          <cell r="W1123">
            <v>92</v>
          </cell>
          <cell r="X1123">
            <v>0</v>
          </cell>
        </row>
        <row r="1124">
          <cell r="A1124" t="str">
            <v>1293200</v>
          </cell>
          <cell r="B1124">
            <v>1</v>
          </cell>
          <cell r="C1124" t="str">
            <v>Public Address System in square metres</v>
          </cell>
          <cell r="D1124" t="str">
            <v>34</v>
          </cell>
          <cell r="E1124" t="str">
            <v>BASPUB</v>
          </cell>
          <cell r="F1124" t="str">
            <v>BAS</v>
          </cell>
          <cell r="G1124">
            <v>38820</v>
          </cell>
          <cell r="H1124" t="str">
            <v>Active</v>
          </cell>
          <cell r="I1124">
            <v>84</v>
          </cell>
          <cell r="J1124">
            <v>39344</v>
          </cell>
          <cell r="K1124" t="str">
            <v>TCOM</v>
          </cell>
          <cell r="L1124" t="str">
            <v>TM</v>
          </cell>
          <cell r="M1124" t="str">
            <v>0004</v>
          </cell>
          <cell r="N1124">
            <v>906.13</v>
          </cell>
          <cell r="O1124">
            <v>4.96</v>
          </cell>
          <cell r="P1124">
            <v>59.41</v>
          </cell>
          <cell r="Q1124">
            <v>118.82</v>
          </cell>
          <cell r="R1124">
            <v>787.31</v>
          </cell>
          <cell r="S1124">
            <v>339.25</v>
          </cell>
          <cell r="T1124">
            <v>15</v>
          </cell>
          <cell r="U1124">
            <v>92</v>
          </cell>
          <cell r="V1124">
            <v>13</v>
          </cell>
          <cell r="W1124">
            <v>92</v>
          </cell>
          <cell r="X1124">
            <v>0</v>
          </cell>
        </row>
        <row r="1125">
          <cell r="A1125" t="str">
            <v>1293300</v>
          </cell>
          <cell r="B1125">
            <v>1</v>
          </cell>
          <cell r="C1125" t="str">
            <v>Security System in square metres</v>
          </cell>
          <cell r="D1125" t="str">
            <v>34</v>
          </cell>
          <cell r="E1125" t="str">
            <v>BASSEC</v>
          </cell>
          <cell r="F1125" t="str">
            <v>BAS</v>
          </cell>
          <cell r="G1125">
            <v>38820</v>
          </cell>
          <cell r="H1125" t="str">
            <v>Active</v>
          </cell>
          <cell r="I1125">
            <v>84</v>
          </cell>
          <cell r="J1125">
            <v>39344</v>
          </cell>
          <cell r="K1125" t="str">
            <v>TCOM</v>
          </cell>
          <cell r="L1125" t="str">
            <v>TM</v>
          </cell>
          <cell r="M1125" t="str">
            <v>0004</v>
          </cell>
          <cell r="N1125">
            <v>2922.29</v>
          </cell>
          <cell r="O1125">
            <v>15.93</v>
          </cell>
          <cell r="P1125">
            <v>191.6</v>
          </cell>
          <cell r="Q1125">
            <v>383.2</v>
          </cell>
          <cell r="R1125">
            <v>2539.09</v>
          </cell>
          <cell r="S1125">
            <v>1094.07</v>
          </cell>
          <cell r="T1125">
            <v>15</v>
          </cell>
          <cell r="U1125">
            <v>92</v>
          </cell>
          <cell r="V1125">
            <v>13</v>
          </cell>
          <cell r="W1125">
            <v>92</v>
          </cell>
          <cell r="X1125">
            <v>0</v>
          </cell>
        </row>
        <row r="1126">
          <cell r="A1126" t="str">
            <v>1293400</v>
          </cell>
          <cell r="B1126">
            <v>1</v>
          </cell>
          <cell r="C1126" t="str">
            <v>sprinkler head and piping - 16</v>
          </cell>
          <cell r="D1126" t="str">
            <v>34</v>
          </cell>
          <cell r="E1126" t="str">
            <v>BASSPR</v>
          </cell>
          <cell r="F1126" t="str">
            <v>BAS</v>
          </cell>
          <cell r="G1126">
            <v>38820</v>
          </cell>
          <cell r="H1126" t="str">
            <v>Active</v>
          </cell>
          <cell r="I1126">
            <v>16</v>
          </cell>
          <cell r="J1126">
            <v>39344</v>
          </cell>
          <cell r="K1126" t="str">
            <v>TCOM</v>
          </cell>
          <cell r="L1126" t="str">
            <v>TM</v>
          </cell>
          <cell r="M1126" t="str">
            <v>0004</v>
          </cell>
          <cell r="N1126">
            <v>9197.67</v>
          </cell>
          <cell r="O1126">
            <v>50.29</v>
          </cell>
          <cell r="P1126">
            <v>603.04</v>
          </cell>
          <cell r="Q1126">
            <v>1206.08</v>
          </cell>
          <cell r="R1126">
            <v>7991.59</v>
          </cell>
          <cell r="S1126">
            <v>3443.51</v>
          </cell>
          <cell r="T1126">
            <v>15</v>
          </cell>
          <cell r="U1126">
            <v>92</v>
          </cell>
          <cell r="V1126">
            <v>13</v>
          </cell>
          <cell r="W1126">
            <v>92</v>
          </cell>
          <cell r="X1126">
            <v>0</v>
          </cell>
        </row>
        <row r="1127">
          <cell r="A1127" t="str">
            <v>1293500</v>
          </cell>
          <cell r="B1127">
            <v>1</v>
          </cell>
          <cell r="C1127" t="str">
            <v>vinyl floor covering - 83.70 square metr</v>
          </cell>
          <cell r="D1127" t="str">
            <v>34</v>
          </cell>
          <cell r="E1127" t="str">
            <v>BASFLO</v>
          </cell>
          <cell r="F1127" t="str">
            <v>BAS</v>
          </cell>
          <cell r="G1127">
            <v>38820</v>
          </cell>
          <cell r="H1127" t="str">
            <v>Active</v>
          </cell>
          <cell r="I1127">
            <v>84</v>
          </cell>
          <cell r="J1127">
            <v>39344</v>
          </cell>
          <cell r="K1127" t="str">
            <v>TCOM</v>
          </cell>
          <cell r="L1127" t="str">
            <v>TM</v>
          </cell>
          <cell r="M1127" t="str">
            <v>0004</v>
          </cell>
          <cell r="N1127">
            <v>235.44</v>
          </cell>
          <cell r="O1127">
            <v>0</v>
          </cell>
          <cell r="P1127">
            <v>0</v>
          </cell>
          <cell r="Q1127">
            <v>235.44</v>
          </cell>
          <cell r="R1127">
            <v>0</v>
          </cell>
          <cell r="S1127">
            <v>744.4</v>
          </cell>
          <cell r="T1127">
            <v>0</v>
          </cell>
          <cell r="U1127">
            <v>92</v>
          </cell>
          <cell r="V1127">
            <v>0</v>
          </cell>
          <cell r="W1127">
            <v>0</v>
          </cell>
          <cell r="X1127">
            <v>0</v>
          </cell>
        </row>
        <row r="1128">
          <cell r="A1128" t="str">
            <v>1293600</v>
          </cell>
          <cell r="B1128">
            <v>1</v>
          </cell>
          <cell r="C1128" t="str">
            <v>Building Structure in square metres</v>
          </cell>
          <cell r="D1128" t="str">
            <v>34</v>
          </cell>
          <cell r="E1128" t="str">
            <v>BUITER</v>
          </cell>
          <cell r="F1128" t="str">
            <v>BUI</v>
          </cell>
          <cell r="G1128">
            <v>38820</v>
          </cell>
          <cell r="H1128" t="str">
            <v>Active</v>
          </cell>
          <cell r="I1128">
            <v>22</v>
          </cell>
          <cell r="J1128">
            <v>39344</v>
          </cell>
          <cell r="K1128" t="str">
            <v>TCOM</v>
          </cell>
          <cell r="L1128" t="str">
            <v>TM</v>
          </cell>
          <cell r="M1128" t="str">
            <v>0006</v>
          </cell>
          <cell r="N1128">
            <v>45658.64</v>
          </cell>
          <cell r="O1128">
            <v>66.59</v>
          </cell>
          <cell r="P1128">
            <v>798.97</v>
          </cell>
          <cell r="Q1128">
            <v>1597.94</v>
          </cell>
          <cell r="R1128">
            <v>44060.7</v>
          </cell>
          <cell r="S1128">
            <v>15550.25</v>
          </cell>
          <cell r="T1128">
            <v>44</v>
          </cell>
          <cell r="U1128">
            <v>0</v>
          </cell>
          <cell r="V1128">
            <v>42</v>
          </cell>
          <cell r="W1128">
            <v>0</v>
          </cell>
          <cell r="X1128">
            <v>0</v>
          </cell>
        </row>
        <row r="1129">
          <cell r="A1129" t="str">
            <v>1293700</v>
          </cell>
          <cell r="B1129">
            <v>1</v>
          </cell>
          <cell r="C1129" t="str">
            <v>Division walling - 9.2 lineal metres wit</v>
          </cell>
          <cell r="D1129" t="str">
            <v>34</v>
          </cell>
          <cell r="E1129" t="str">
            <v>BASPAR</v>
          </cell>
          <cell r="F1129" t="str">
            <v>BAS</v>
          </cell>
          <cell r="G1129">
            <v>38820</v>
          </cell>
          <cell r="H1129" t="str">
            <v>Active</v>
          </cell>
          <cell r="I1129">
            <v>9</v>
          </cell>
          <cell r="J1129">
            <v>39344</v>
          </cell>
          <cell r="K1129" t="str">
            <v>TCOM</v>
          </cell>
          <cell r="L1129" t="str">
            <v>TM</v>
          </cell>
          <cell r="M1129" t="str">
            <v>0006</v>
          </cell>
          <cell r="N1129">
            <v>16070.58</v>
          </cell>
          <cell r="O1129">
            <v>87.76</v>
          </cell>
          <cell r="P1129">
            <v>1053.67</v>
          </cell>
          <cell r="Q1129">
            <v>2107.34</v>
          </cell>
          <cell r="R1129">
            <v>13963.24</v>
          </cell>
          <cell r="S1129">
            <v>6016.65</v>
          </cell>
          <cell r="T1129">
            <v>15</v>
          </cell>
          <cell r="U1129">
            <v>92</v>
          </cell>
          <cell r="V1129">
            <v>13</v>
          </cell>
          <cell r="W1129">
            <v>92</v>
          </cell>
          <cell r="X1129">
            <v>0</v>
          </cell>
        </row>
        <row r="1130">
          <cell r="A1130" t="str">
            <v>1293800</v>
          </cell>
          <cell r="B1130">
            <v>1</v>
          </cell>
          <cell r="C1130" t="str">
            <v>Electrical services in square metres</v>
          </cell>
          <cell r="D1130" t="str">
            <v>34</v>
          </cell>
          <cell r="E1130" t="str">
            <v>BASELC</v>
          </cell>
          <cell r="F1130" t="str">
            <v>BAS</v>
          </cell>
          <cell r="G1130">
            <v>38820</v>
          </cell>
          <cell r="H1130" t="str">
            <v>Active</v>
          </cell>
          <cell r="I1130">
            <v>22</v>
          </cell>
          <cell r="J1130">
            <v>39344</v>
          </cell>
          <cell r="K1130" t="str">
            <v>TCOM</v>
          </cell>
          <cell r="L1130" t="str">
            <v>TM</v>
          </cell>
          <cell r="M1130" t="str">
            <v>0006</v>
          </cell>
          <cell r="N1130">
            <v>3822.03</v>
          </cell>
          <cell r="O1130">
            <v>12.36</v>
          </cell>
          <cell r="P1130">
            <v>147.99</v>
          </cell>
          <cell r="Q1130">
            <v>295.98</v>
          </cell>
          <cell r="R1130">
            <v>3526.05</v>
          </cell>
          <cell r="S1130">
            <v>1350.44</v>
          </cell>
          <cell r="T1130">
            <v>15</v>
          </cell>
          <cell r="U1130">
            <v>92</v>
          </cell>
          <cell r="V1130">
            <v>13</v>
          </cell>
          <cell r="W1130">
            <v>92</v>
          </cell>
          <cell r="X1130">
            <v>0</v>
          </cell>
        </row>
        <row r="1131">
          <cell r="A1131" t="str">
            <v>1293900</v>
          </cell>
          <cell r="B1131">
            <v>1</v>
          </cell>
          <cell r="C1131" t="str">
            <v>fluorescent light fitting - 3 twin tube</v>
          </cell>
          <cell r="D1131" t="str">
            <v>34</v>
          </cell>
          <cell r="E1131" t="str">
            <v>BASLIG</v>
          </cell>
          <cell r="F1131" t="str">
            <v>BAS</v>
          </cell>
          <cell r="G1131">
            <v>38820</v>
          </cell>
          <cell r="H1131" t="str">
            <v>Active</v>
          </cell>
          <cell r="I1131">
            <v>3</v>
          </cell>
          <cell r="J1131">
            <v>39344</v>
          </cell>
          <cell r="K1131" t="str">
            <v>TCOM</v>
          </cell>
          <cell r="L1131" t="str">
            <v>TM</v>
          </cell>
          <cell r="M1131" t="str">
            <v>0006</v>
          </cell>
          <cell r="N1131">
            <v>1579.29</v>
          </cell>
          <cell r="O1131">
            <v>12.81</v>
          </cell>
          <cell r="P1131">
            <v>154.05000000000001</v>
          </cell>
          <cell r="Q1131">
            <v>308.10000000000002</v>
          </cell>
          <cell r="R1131">
            <v>1271.19</v>
          </cell>
          <cell r="S1131">
            <v>627.35</v>
          </cell>
          <cell r="T1131">
            <v>10</v>
          </cell>
          <cell r="U1131">
            <v>92</v>
          </cell>
          <cell r="V1131">
            <v>8</v>
          </cell>
          <cell r="W1131">
            <v>92</v>
          </cell>
          <cell r="X1131">
            <v>0</v>
          </cell>
        </row>
        <row r="1132">
          <cell r="A1132" t="str">
            <v>1294000</v>
          </cell>
          <cell r="B1132">
            <v>1</v>
          </cell>
          <cell r="C1132" t="str">
            <v>Building Management Services in square m</v>
          </cell>
          <cell r="D1132" t="str">
            <v>34</v>
          </cell>
          <cell r="E1132" t="str">
            <v>BASBMS</v>
          </cell>
          <cell r="F1132" t="str">
            <v>BAS</v>
          </cell>
          <cell r="G1132">
            <v>38820</v>
          </cell>
          <cell r="H1132" t="str">
            <v>Active</v>
          </cell>
          <cell r="I1132">
            <v>22</v>
          </cell>
          <cell r="J1132">
            <v>39344</v>
          </cell>
          <cell r="K1132" t="str">
            <v>TCOM</v>
          </cell>
          <cell r="L1132" t="str">
            <v>TM</v>
          </cell>
          <cell r="M1132" t="str">
            <v>0006</v>
          </cell>
          <cell r="N1132">
            <v>51.08</v>
          </cell>
          <cell r="O1132">
            <v>0</v>
          </cell>
          <cell r="P1132">
            <v>0</v>
          </cell>
          <cell r="Q1132">
            <v>51.08</v>
          </cell>
          <cell r="R1132">
            <v>0</v>
          </cell>
          <cell r="S1132">
            <v>161.54</v>
          </cell>
          <cell r="T1132">
            <v>0</v>
          </cell>
          <cell r="U1132">
            <v>92</v>
          </cell>
          <cell r="V1132">
            <v>0</v>
          </cell>
          <cell r="W1132">
            <v>0</v>
          </cell>
          <cell r="X1132">
            <v>0</v>
          </cell>
        </row>
        <row r="1133">
          <cell r="A1133" t="str">
            <v>1294100</v>
          </cell>
          <cell r="B1133">
            <v>1</v>
          </cell>
          <cell r="C1133" t="str">
            <v>Mechanical Services in square metres</v>
          </cell>
          <cell r="D1133" t="str">
            <v>34</v>
          </cell>
          <cell r="E1133" t="str">
            <v>BASAIR</v>
          </cell>
          <cell r="F1133" t="str">
            <v>BAS</v>
          </cell>
          <cell r="G1133">
            <v>38820</v>
          </cell>
          <cell r="H1133" t="str">
            <v>Active</v>
          </cell>
          <cell r="I1133">
            <v>22</v>
          </cell>
          <cell r="J1133">
            <v>39344</v>
          </cell>
          <cell r="K1133" t="str">
            <v>TCOM</v>
          </cell>
          <cell r="L1133" t="str">
            <v>TM</v>
          </cell>
          <cell r="M1133" t="str">
            <v>0006</v>
          </cell>
          <cell r="N1133">
            <v>3985.89</v>
          </cell>
          <cell r="O1133">
            <v>21.75</v>
          </cell>
          <cell r="P1133">
            <v>261.33</v>
          </cell>
          <cell r="Q1133">
            <v>522.66</v>
          </cell>
          <cell r="R1133">
            <v>3463.23</v>
          </cell>
          <cell r="S1133">
            <v>1492.28</v>
          </cell>
          <cell r="T1133">
            <v>15</v>
          </cell>
          <cell r="U1133">
            <v>92</v>
          </cell>
          <cell r="V1133">
            <v>13</v>
          </cell>
          <cell r="W1133">
            <v>92</v>
          </cell>
          <cell r="X1133">
            <v>0</v>
          </cell>
        </row>
        <row r="1134">
          <cell r="A1134" t="str">
            <v>1294200</v>
          </cell>
          <cell r="B1134">
            <v>1</v>
          </cell>
          <cell r="C1134" t="str">
            <v>Drainage Services in square metres</v>
          </cell>
          <cell r="D1134" t="str">
            <v>34</v>
          </cell>
          <cell r="E1134" t="str">
            <v>BASPLM</v>
          </cell>
          <cell r="F1134" t="str">
            <v>BAS</v>
          </cell>
          <cell r="G1134">
            <v>38820</v>
          </cell>
          <cell r="H1134" t="str">
            <v>Active</v>
          </cell>
          <cell r="I1134">
            <v>22</v>
          </cell>
          <cell r="J1134">
            <v>39344</v>
          </cell>
          <cell r="K1134" t="str">
            <v>TCOM</v>
          </cell>
          <cell r="L1134" t="str">
            <v>TM</v>
          </cell>
          <cell r="M1134" t="str">
            <v>0006</v>
          </cell>
          <cell r="N1134">
            <v>500.85</v>
          </cell>
          <cell r="O1134">
            <v>2.7</v>
          </cell>
          <cell r="P1134">
            <v>32.840000000000003</v>
          </cell>
          <cell r="Q1134">
            <v>65.680000000000007</v>
          </cell>
          <cell r="R1134">
            <v>435.17</v>
          </cell>
          <cell r="S1134">
            <v>187.51</v>
          </cell>
          <cell r="T1134">
            <v>15</v>
          </cell>
          <cell r="U1134">
            <v>92</v>
          </cell>
          <cell r="V1134">
            <v>13</v>
          </cell>
          <cell r="W1134">
            <v>92</v>
          </cell>
          <cell r="X1134">
            <v>0</v>
          </cell>
        </row>
        <row r="1135">
          <cell r="A1135" t="str">
            <v>1294300</v>
          </cell>
          <cell r="B1135">
            <v>1</v>
          </cell>
          <cell r="C1135" t="str">
            <v>Communication Services in square metres</v>
          </cell>
          <cell r="D1135" t="str">
            <v>34</v>
          </cell>
          <cell r="E1135" t="str">
            <v>BASCAB</v>
          </cell>
          <cell r="F1135" t="str">
            <v>BAS</v>
          </cell>
          <cell r="G1135">
            <v>38820</v>
          </cell>
          <cell r="H1135" t="str">
            <v>Active</v>
          </cell>
          <cell r="I1135">
            <v>22</v>
          </cell>
          <cell r="J1135">
            <v>39344</v>
          </cell>
          <cell r="K1135" t="str">
            <v>TCOM</v>
          </cell>
          <cell r="L1135" t="str">
            <v>TM</v>
          </cell>
          <cell r="M1135" t="str">
            <v>0006</v>
          </cell>
          <cell r="N1135">
            <v>800.28</v>
          </cell>
          <cell r="O1135">
            <v>6.45</v>
          </cell>
          <cell r="P1135">
            <v>78.06</v>
          </cell>
          <cell r="Q1135">
            <v>156.12</v>
          </cell>
          <cell r="R1135">
            <v>644.16</v>
          </cell>
          <cell r="S1135">
            <v>317.89999999999998</v>
          </cell>
          <cell r="T1135">
            <v>10</v>
          </cell>
          <cell r="U1135">
            <v>92</v>
          </cell>
          <cell r="V1135">
            <v>8</v>
          </cell>
          <cell r="W1135">
            <v>92</v>
          </cell>
          <cell r="X1135">
            <v>0</v>
          </cell>
        </row>
        <row r="1136">
          <cell r="A1136" t="str">
            <v>1294400</v>
          </cell>
          <cell r="B1136">
            <v>1</v>
          </cell>
          <cell r="C1136" t="str">
            <v>Fire Alarm System in square metres</v>
          </cell>
          <cell r="D1136" t="str">
            <v>34</v>
          </cell>
          <cell r="E1136" t="str">
            <v>BASALA</v>
          </cell>
          <cell r="F1136" t="str">
            <v>BAS</v>
          </cell>
          <cell r="G1136">
            <v>38820</v>
          </cell>
          <cell r="H1136" t="str">
            <v>Active</v>
          </cell>
          <cell r="I1136">
            <v>22</v>
          </cell>
          <cell r="J1136">
            <v>39344</v>
          </cell>
          <cell r="K1136" t="str">
            <v>TCOM</v>
          </cell>
          <cell r="L1136" t="str">
            <v>TM</v>
          </cell>
          <cell r="M1136" t="str">
            <v>0006</v>
          </cell>
          <cell r="N1136">
            <v>796.18</v>
          </cell>
          <cell r="O1136">
            <v>2.56</v>
          </cell>
          <cell r="P1136">
            <v>30.83</v>
          </cell>
          <cell r="Q1136">
            <v>61.66</v>
          </cell>
          <cell r="R1136">
            <v>734.52</v>
          </cell>
          <cell r="S1136">
            <v>281.31</v>
          </cell>
          <cell r="T1136">
            <v>15</v>
          </cell>
          <cell r="U1136">
            <v>92</v>
          </cell>
          <cell r="V1136">
            <v>13</v>
          </cell>
          <cell r="W1136">
            <v>92</v>
          </cell>
          <cell r="X1136">
            <v>0</v>
          </cell>
        </row>
        <row r="1137">
          <cell r="A1137" t="str">
            <v>1294500</v>
          </cell>
          <cell r="B1137">
            <v>1</v>
          </cell>
          <cell r="C1137" t="str">
            <v>Petbow TB 400 - 400 kw emergency generat</v>
          </cell>
          <cell r="D1137" t="str">
            <v>34</v>
          </cell>
          <cell r="E1137" t="str">
            <v>BASELC</v>
          </cell>
          <cell r="F1137" t="str">
            <v>BAS</v>
          </cell>
          <cell r="G1137">
            <v>38820</v>
          </cell>
          <cell r="H1137" t="str">
            <v>Active</v>
          </cell>
          <cell r="I1137">
            <v>1</v>
          </cell>
          <cell r="J1137">
            <v>39344</v>
          </cell>
          <cell r="K1137" t="str">
            <v>TCOM</v>
          </cell>
          <cell r="L1137" t="str">
            <v>TM</v>
          </cell>
          <cell r="M1137" t="str">
            <v>0006</v>
          </cell>
          <cell r="N1137">
            <v>288703.17</v>
          </cell>
          <cell r="O1137">
            <v>931.62</v>
          </cell>
          <cell r="P1137">
            <v>11179</v>
          </cell>
          <cell r="Q1137">
            <v>22358</v>
          </cell>
          <cell r="R1137">
            <v>266345.17</v>
          </cell>
          <cell r="S1137">
            <v>102007.81</v>
          </cell>
          <cell r="T1137">
            <v>15</v>
          </cell>
          <cell r="U1137">
            <v>92</v>
          </cell>
          <cell r="V1137">
            <v>13</v>
          </cell>
          <cell r="W1137">
            <v>92</v>
          </cell>
          <cell r="X1137">
            <v>0</v>
          </cell>
        </row>
        <row r="1138">
          <cell r="A1138" t="str">
            <v>1294600</v>
          </cell>
          <cell r="B1138">
            <v>1</v>
          </cell>
          <cell r="C1138" t="str">
            <v>Plumbing reticulation in square metres</v>
          </cell>
          <cell r="D1138" t="str">
            <v>34</v>
          </cell>
          <cell r="E1138" t="str">
            <v>BASPLM</v>
          </cell>
          <cell r="F1138" t="str">
            <v>BAS</v>
          </cell>
          <cell r="G1138">
            <v>38820</v>
          </cell>
          <cell r="H1138" t="str">
            <v>Active</v>
          </cell>
          <cell r="I1138">
            <v>22</v>
          </cell>
          <cell r="J1138">
            <v>39344</v>
          </cell>
          <cell r="K1138" t="str">
            <v>TCOM</v>
          </cell>
          <cell r="L1138" t="str">
            <v>TM</v>
          </cell>
          <cell r="M1138" t="str">
            <v>0006</v>
          </cell>
          <cell r="N1138">
            <v>875.31</v>
          </cell>
          <cell r="O1138">
            <v>4.8099999999999996</v>
          </cell>
          <cell r="P1138">
            <v>57.39</v>
          </cell>
          <cell r="Q1138">
            <v>114.78</v>
          </cell>
          <cell r="R1138">
            <v>760.53</v>
          </cell>
          <cell r="S1138">
            <v>327.71</v>
          </cell>
          <cell r="T1138">
            <v>15</v>
          </cell>
          <cell r="U1138">
            <v>92</v>
          </cell>
          <cell r="V1138">
            <v>13</v>
          </cell>
          <cell r="W1138">
            <v>92</v>
          </cell>
          <cell r="X1138">
            <v>0</v>
          </cell>
        </row>
        <row r="1139">
          <cell r="A1139" t="str">
            <v>1294700</v>
          </cell>
          <cell r="B1139">
            <v>1</v>
          </cell>
          <cell r="C1139" t="str">
            <v>Public Address System in square metres</v>
          </cell>
          <cell r="D1139" t="str">
            <v>34</v>
          </cell>
          <cell r="E1139" t="str">
            <v>BASPUB</v>
          </cell>
          <cell r="F1139" t="str">
            <v>BAS</v>
          </cell>
          <cell r="G1139">
            <v>38820</v>
          </cell>
          <cell r="H1139" t="str">
            <v>Active</v>
          </cell>
          <cell r="I1139">
            <v>22</v>
          </cell>
          <cell r="J1139">
            <v>39344</v>
          </cell>
          <cell r="K1139" t="str">
            <v>TCOM</v>
          </cell>
          <cell r="L1139" t="str">
            <v>TM</v>
          </cell>
          <cell r="M1139" t="str">
            <v>0006</v>
          </cell>
          <cell r="N1139">
            <v>237.67</v>
          </cell>
          <cell r="O1139">
            <v>1.28</v>
          </cell>
          <cell r="P1139">
            <v>15.58</v>
          </cell>
          <cell r="Q1139">
            <v>31.16</v>
          </cell>
          <cell r="R1139">
            <v>206.51</v>
          </cell>
          <cell r="S1139">
            <v>88.98</v>
          </cell>
          <cell r="T1139">
            <v>15</v>
          </cell>
          <cell r="U1139">
            <v>92</v>
          </cell>
          <cell r="V1139">
            <v>13</v>
          </cell>
          <cell r="W1139">
            <v>92</v>
          </cell>
          <cell r="X1139">
            <v>0</v>
          </cell>
        </row>
        <row r="1140">
          <cell r="A1140" t="str">
            <v>1294800</v>
          </cell>
          <cell r="B1140">
            <v>1</v>
          </cell>
          <cell r="C1140" t="str">
            <v>Security System in square metres</v>
          </cell>
          <cell r="D1140" t="str">
            <v>34</v>
          </cell>
          <cell r="E1140" t="str">
            <v>BASSEC</v>
          </cell>
          <cell r="F1140" t="str">
            <v>BAS</v>
          </cell>
          <cell r="G1140">
            <v>38820</v>
          </cell>
          <cell r="H1140" t="str">
            <v>Active</v>
          </cell>
          <cell r="I1140">
            <v>22</v>
          </cell>
          <cell r="J1140">
            <v>39344</v>
          </cell>
          <cell r="K1140" t="str">
            <v>TCOM</v>
          </cell>
          <cell r="L1140" t="str">
            <v>TM</v>
          </cell>
          <cell r="M1140" t="str">
            <v>0006</v>
          </cell>
          <cell r="N1140">
            <v>766.31</v>
          </cell>
          <cell r="O1140">
            <v>4.1500000000000004</v>
          </cell>
          <cell r="P1140">
            <v>50.24</v>
          </cell>
          <cell r="Q1140">
            <v>100.48</v>
          </cell>
          <cell r="R1140">
            <v>665.83</v>
          </cell>
          <cell r="S1140">
            <v>286.89999999999998</v>
          </cell>
          <cell r="T1140">
            <v>15</v>
          </cell>
          <cell r="U1140">
            <v>92</v>
          </cell>
          <cell r="V1140">
            <v>13</v>
          </cell>
          <cell r="W1140">
            <v>92</v>
          </cell>
          <cell r="X1140">
            <v>0</v>
          </cell>
        </row>
        <row r="1141">
          <cell r="A1141" t="str">
            <v>1294900</v>
          </cell>
          <cell r="B1141">
            <v>1</v>
          </cell>
          <cell r="C1141" t="str">
            <v>sprinkler head and piping - 4</v>
          </cell>
          <cell r="D1141" t="str">
            <v>34</v>
          </cell>
          <cell r="E1141" t="str">
            <v>BASSPR</v>
          </cell>
          <cell r="F1141" t="str">
            <v>BAS</v>
          </cell>
          <cell r="G1141">
            <v>38820</v>
          </cell>
          <cell r="H1141" t="str">
            <v>Active</v>
          </cell>
          <cell r="I1141">
            <v>4</v>
          </cell>
          <cell r="J1141">
            <v>39344</v>
          </cell>
          <cell r="K1141" t="str">
            <v>TCOM</v>
          </cell>
          <cell r="L1141" t="str">
            <v>TM</v>
          </cell>
          <cell r="M1141" t="str">
            <v>0006</v>
          </cell>
          <cell r="N1141">
            <v>2299.38</v>
          </cell>
          <cell r="O1141">
            <v>12.6</v>
          </cell>
          <cell r="P1141">
            <v>150.76</v>
          </cell>
          <cell r="Q1141">
            <v>301.52</v>
          </cell>
          <cell r="R1141">
            <v>1997.86</v>
          </cell>
          <cell r="S1141">
            <v>860.86</v>
          </cell>
          <cell r="T1141">
            <v>15</v>
          </cell>
          <cell r="U1141">
            <v>92</v>
          </cell>
          <cell r="V1141">
            <v>13</v>
          </cell>
          <cell r="W1141">
            <v>92</v>
          </cell>
          <cell r="X1141">
            <v>0</v>
          </cell>
        </row>
        <row r="1142">
          <cell r="A1142" t="str">
            <v>1295000</v>
          </cell>
          <cell r="B1142">
            <v>1</v>
          </cell>
          <cell r="C1142" t="str">
            <v>Building Structure in square metres</v>
          </cell>
          <cell r="D1142" t="str">
            <v>34</v>
          </cell>
          <cell r="E1142" t="str">
            <v>BUITER</v>
          </cell>
          <cell r="F1142" t="str">
            <v>BUI</v>
          </cell>
          <cell r="G1142">
            <v>38820</v>
          </cell>
          <cell r="H1142" t="str">
            <v>Active</v>
          </cell>
          <cell r="I1142">
            <v>28</v>
          </cell>
          <cell r="J1142">
            <v>39344</v>
          </cell>
          <cell r="K1142" t="str">
            <v>TCOM</v>
          </cell>
          <cell r="L1142" t="str">
            <v>TM</v>
          </cell>
          <cell r="M1142" t="str">
            <v>0007</v>
          </cell>
          <cell r="N1142">
            <v>58638.55</v>
          </cell>
          <cell r="O1142">
            <v>85.49</v>
          </cell>
          <cell r="P1142">
            <v>1026.0999999999999</v>
          </cell>
          <cell r="Q1142">
            <v>2052.1999999999998</v>
          </cell>
          <cell r="R1142">
            <v>56586.35</v>
          </cell>
          <cell r="S1142">
            <v>19970.900000000001</v>
          </cell>
          <cell r="T1142">
            <v>44</v>
          </cell>
          <cell r="U1142">
            <v>0</v>
          </cell>
          <cell r="V1142">
            <v>42</v>
          </cell>
          <cell r="W1142">
            <v>0</v>
          </cell>
          <cell r="X1142">
            <v>0</v>
          </cell>
        </row>
        <row r="1143">
          <cell r="A1143" t="str">
            <v>1295100</v>
          </cell>
          <cell r="B1143">
            <v>1</v>
          </cell>
          <cell r="C1143" t="str">
            <v>Division walling - 7.5 lineal metres</v>
          </cell>
          <cell r="D1143" t="str">
            <v>34</v>
          </cell>
          <cell r="E1143" t="str">
            <v>BASPAR</v>
          </cell>
          <cell r="F1143" t="str">
            <v>BAS</v>
          </cell>
          <cell r="G1143">
            <v>38820</v>
          </cell>
          <cell r="H1143" t="str">
            <v>Active</v>
          </cell>
          <cell r="I1143">
            <v>8</v>
          </cell>
          <cell r="J1143">
            <v>39344</v>
          </cell>
          <cell r="K1143" t="str">
            <v>TCOM</v>
          </cell>
          <cell r="L1143" t="str">
            <v>TM</v>
          </cell>
          <cell r="M1143" t="str">
            <v>0007</v>
          </cell>
          <cell r="N1143">
            <v>11853.22</v>
          </cell>
          <cell r="O1143">
            <v>64.8</v>
          </cell>
          <cell r="P1143">
            <v>777.16</v>
          </cell>
          <cell r="Q1143">
            <v>1554.32</v>
          </cell>
          <cell r="R1143">
            <v>10298.9</v>
          </cell>
          <cell r="S1143">
            <v>4437.72</v>
          </cell>
          <cell r="T1143">
            <v>15</v>
          </cell>
          <cell r="U1143">
            <v>92</v>
          </cell>
          <cell r="V1143">
            <v>13</v>
          </cell>
          <cell r="W1143">
            <v>92</v>
          </cell>
          <cell r="X1143">
            <v>0</v>
          </cell>
        </row>
        <row r="1144">
          <cell r="A1144" t="str">
            <v>1295200</v>
          </cell>
          <cell r="B1144">
            <v>1</v>
          </cell>
          <cell r="C1144" t="str">
            <v>Electrical services in square metres</v>
          </cell>
          <cell r="D1144" t="str">
            <v>34</v>
          </cell>
          <cell r="E1144" t="str">
            <v>BASELC</v>
          </cell>
          <cell r="F1144" t="str">
            <v>BAS</v>
          </cell>
          <cell r="G1144">
            <v>38820</v>
          </cell>
          <cell r="H1144" t="str">
            <v>Active</v>
          </cell>
          <cell r="I1144">
            <v>28</v>
          </cell>
          <cell r="J1144">
            <v>39344</v>
          </cell>
          <cell r="K1144" t="str">
            <v>TCOM</v>
          </cell>
          <cell r="L1144" t="str">
            <v>TM</v>
          </cell>
          <cell r="M1144" t="str">
            <v>0007</v>
          </cell>
          <cell r="N1144">
            <v>4908.51</v>
          </cell>
          <cell r="O1144">
            <v>15.82</v>
          </cell>
          <cell r="P1144">
            <v>190.06</v>
          </cell>
          <cell r="Q1144">
            <v>380.12</v>
          </cell>
          <cell r="R1144">
            <v>4528.3900000000003</v>
          </cell>
          <cell r="S1144">
            <v>1734.32</v>
          </cell>
          <cell r="T1144">
            <v>15</v>
          </cell>
          <cell r="U1144">
            <v>92</v>
          </cell>
          <cell r="V1144">
            <v>13</v>
          </cell>
          <cell r="W1144">
            <v>92</v>
          </cell>
          <cell r="X1144">
            <v>0</v>
          </cell>
        </row>
        <row r="1145">
          <cell r="A1145" t="str">
            <v>1295300</v>
          </cell>
          <cell r="B1145">
            <v>1</v>
          </cell>
          <cell r="C1145" t="str">
            <v>fluorescent light fitting - 2 twin tube</v>
          </cell>
          <cell r="D1145" t="str">
            <v>34</v>
          </cell>
          <cell r="E1145" t="str">
            <v>BASLIG</v>
          </cell>
          <cell r="F1145" t="str">
            <v>BAS</v>
          </cell>
          <cell r="G1145">
            <v>38820</v>
          </cell>
          <cell r="H1145" t="str">
            <v>Active</v>
          </cell>
          <cell r="I1145">
            <v>2</v>
          </cell>
          <cell r="J1145">
            <v>39344</v>
          </cell>
          <cell r="K1145" t="str">
            <v>TCOM</v>
          </cell>
          <cell r="L1145" t="str">
            <v>TM</v>
          </cell>
          <cell r="M1145" t="str">
            <v>0007</v>
          </cell>
          <cell r="N1145">
            <v>1052.92</v>
          </cell>
          <cell r="O1145">
            <v>8.5399999999999991</v>
          </cell>
          <cell r="P1145">
            <v>102.7</v>
          </cell>
          <cell r="Q1145">
            <v>205.4</v>
          </cell>
          <cell r="R1145">
            <v>847.52</v>
          </cell>
          <cell r="S1145">
            <v>418.25</v>
          </cell>
          <cell r="T1145">
            <v>10</v>
          </cell>
          <cell r="U1145">
            <v>92</v>
          </cell>
          <cell r="V1145">
            <v>8</v>
          </cell>
          <cell r="W1145">
            <v>92</v>
          </cell>
          <cell r="X1145">
            <v>0</v>
          </cell>
        </row>
        <row r="1146">
          <cell r="A1146" t="str">
            <v>1295400</v>
          </cell>
          <cell r="B1146">
            <v>1</v>
          </cell>
          <cell r="C1146" t="str">
            <v>Building Management Services in square m</v>
          </cell>
          <cell r="D1146" t="str">
            <v>34</v>
          </cell>
          <cell r="E1146" t="str">
            <v>BASBMS</v>
          </cell>
          <cell r="F1146" t="str">
            <v>BAS</v>
          </cell>
          <cell r="G1146">
            <v>38820</v>
          </cell>
          <cell r="H1146" t="str">
            <v>Active</v>
          </cell>
          <cell r="I1146">
            <v>28</v>
          </cell>
          <cell r="J1146">
            <v>39344</v>
          </cell>
          <cell r="K1146" t="str">
            <v>TCOM</v>
          </cell>
          <cell r="L1146" t="str">
            <v>TM</v>
          </cell>
          <cell r="M1146" t="str">
            <v>0007</v>
          </cell>
          <cell r="N1146">
            <v>65.61</v>
          </cell>
          <cell r="O1146">
            <v>0</v>
          </cell>
          <cell r="P1146">
            <v>0</v>
          </cell>
          <cell r="Q1146">
            <v>65.61</v>
          </cell>
          <cell r="R1146">
            <v>0</v>
          </cell>
          <cell r="S1146">
            <v>207.46</v>
          </cell>
          <cell r="T1146">
            <v>0</v>
          </cell>
          <cell r="U1146">
            <v>92</v>
          </cell>
          <cell r="V1146">
            <v>0</v>
          </cell>
          <cell r="W1146">
            <v>0</v>
          </cell>
          <cell r="X1146">
            <v>0</v>
          </cell>
        </row>
        <row r="1147">
          <cell r="A1147" t="str">
            <v>1295500</v>
          </cell>
          <cell r="B1147">
            <v>1</v>
          </cell>
          <cell r="C1147" t="str">
            <v>Mechanical Services in square metres</v>
          </cell>
          <cell r="D1147" t="str">
            <v>34</v>
          </cell>
          <cell r="E1147" t="str">
            <v>BASAIR</v>
          </cell>
          <cell r="F1147" t="str">
            <v>BAS</v>
          </cell>
          <cell r="G1147">
            <v>38820</v>
          </cell>
          <cell r="H1147" t="str">
            <v>Active</v>
          </cell>
          <cell r="I1147">
            <v>28</v>
          </cell>
          <cell r="J1147">
            <v>39344</v>
          </cell>
          <cell r="K1147" t="str">
            <v>TCOM</v>
          </cell>
          <cell r="L1147" t="str">
            <v>TM</v>
          </cell>
          <cell r="M1147" t="str">
            <v>0007</v>
          </cell>
          <cell r="N1147">
            <v>5118.93</v>
          </cell>
          <cell r="O1147">
            <v>27.95</v>
          </cell>
          <cell r="P1147">
            <v>335.62</v>
          </cell>
          <cell r="Q1147">
            <v>671.24</v>
          </cell>
          <cell r="R1147">
            <v>4447.6899999999996</v>
          </cell>
          <cell r="S1147">
            <v>1916.48</v>
          </cell>
          <cell r="T1147">
            <v>15</v>
          </cell>
          <cell r="U1147">
            <v>92</v>
          </cell>
          <cell r="V1147">
            <v>13</v>
          </cell>
          <cell r="W1147">
            <v>92</v>
          </cell>
          <cell r="X1147">
            <v>0</v>
          </cell>
        </row>
        <row r="1148">
          <cell r="A1148" t="str">
            <v>1295600</v>
          </cell>
          <cell r="B1148">
            <v>1</v>
          </cell>
          <cell r="C1148" t="str">
            <v>Drainage Services in square metres</v>
          </cell>
          <cell r="D1148" t="str">
            <v>34</v>
          </cell>
          <cell r="E1148" t="str">
            <v>BASPLM</v>
          </cell>
          <cell r="F1148" t="str">
            <v>BAS</v>
          </cell>
          <cell r="G1148">
            <v>38820</v>
          </cell>
          <cell r="H1148" t="str">
            <v>Active</v>
          </cell>
          <cell r="I1148">
            <v>28</v>
          </cell>
          <cell r="J1148">
            <v>39344</v>
          </cell>
          <cell r="K1148" t="str">
            <v>TCOM</v>
          </cell>
          <cell r="L1148" t="str">
            <v>TM</v>
          </cell>
          <cell r="M1148" t="str">
            <v>0007</v>
          </cell>
          <cell r="N1148">
            <v>643.25</v>
          </cell>
          <cell r="O1148">
            <v>3.56</v>
          </cell>
          <cell r="P1148">
            <v>42.17</v>
          </cell>
          <cell r="Q1148">
            <v>84.34</v>
          </cell>
          <cell r="R1148">
            <v>558.91</v>
          </cell>
          <cell r="S1148">
            <v>240.82</v>
          </cell>
          <cell r="T1148">
            <v>15</v>
          </cell>
          <cell r="U1148">
            <v>92</v>
          </cell>
          <cell r="V1148">
            <v>13</v>
          </cell>
          <cell r="W1148">
            <v>92</v>
          </cell>
          <cell r="X1148">
            <v>0</v>
          </cell>
        </row>
        <row r="1149">
          <cell r="A1149" t="str">
            <v>1295700</v>
          </cell>
          <cell r="B1149">
            <v>1</v>
          </cell>
          <cell r="C1149" t="str">
            <v>Communication Services in square metres</v>
          </cell>
          <cell r="D1149" t="str">
            <v>34</v>
          </cell>
          <cell r="E1149" t="str">
            <v>BASCAB</v>
          </cell>
          <cell r="F1149" t="str">
            <v>BAS</v>
          </cell>
          <cell r="G1149">
            <v>38820</v>
          </cell>
          <cell r="H1149" t="str">
            <v>Active</v>
          </cell>
          <cell r="I1149">
            <v>28</v>
          </cell>
          <cell r="J1149">
            <v>39344</v>
          </cell>
          <cell r="K1149" t="str">
            <v>TCOM</v>
          </cell>
          <cell r="L1149" t="str">
            <v>TM</v>
          </cell>
          <cell r="M1149" t="str">
            <v>0007</v>
          </cell>
          <cell r="N1149">
            <v>1027.68</v>
          </cell>
          <cell r="O1149">
            <v>8.39</v>
          </cell>
          <cell r="P1149">
            <v>100.24</v>
          </cell>
          <cell r="Q1149">
            <v>200.48</v>
          </cell>
          <cell r="R1149">
            <v>827.2</v>
          </cell>
          <cell r="S1149">
            <v>408.23</v>
          </cell>
          <cell r="T1149">
            <v>10</v>
          </cell>
          <cell r="U1149">
            <v>92</v>
          </cell>
          <cell r="V1149">
            <v>8</v>
          </cell>
          <cell r="W1149">
            <v>92</v>
          </cell>
          <cell r="X1149">
            <v>0</v>
          </cell>
        </row>
        <row r="1150">
          <cell r="A1150" t="str">
            <v>1295800</v>
          </cell>
          <cell r="B1150">
            <v>1</v>
          </cell>
          <cell r="C1150" t="str">
            <v>Fire Alarm System in square metres</v>
          </cell>
          <cell r="D1150" t="str">
            <v>34</v>
          </cell>
          <cell r="E1150" t="str">
            <v>BASALA</v>
          </cell>
          <cell r="F1150" t="str">
            <v>BAS</v>
          </cell>
          <cell r="G1150">
            <v>38820</v>
          </cell>
          <cell r="H1150" t="str">
            <v>Active</v>
          </cell>
          <cell r="I1150">
            <v>28</v>
          </cell>
          <cell r="J1150">
            <v>39344</v>
          </cell>
          <cell r="K1150" t="str">
            <v>TCOM</v>
          </cell>
          <cell r="L1150" t="str">
            <v>TM</v>
          </cell>
          <cell r="M1150" t="str">
            <v>0007</v>
          </cell>
          <cell r="N1150">
            <v>1022.5</v>
          </cell>
          <cell r="O1150">
            <v>3.29</v>
          </cell>
          <cell r="P1150">
            <v>39.590000000000003</v>
          </cell>
          <cell r="Q1150">
            <v>79.180000000000007</v>
          </cell>
          <cell r="R1150">
            <v>943.32</v>
          </cell>
          <cell r="S1150">
            <v>361.28</v>
          </cell>
          <cell r="T1150">
            <v>15</v>
          </cell>
          <cell r="U1150">
            <v>92</v>
          </cell>
          <cell r="V1150">
            <v>13</v>
          </cell>
          <cell r="W1150">
            <v>92</v>
          </cell>
          <cell r="X1150">
            <v>0</v>
          </cell>
        </row>
        <row r="1151">
          <cell r="A1151" t="str">
            <v>1295900</v>
          </cell>
          <cell r="B1151">
            <v>1</v>
          </cell>
          <cell r="C1151" t="str">
            <v>Plumbing reticulation in square metres</v>
          </cell>
          <cell r="D1151" t="str">
            <v>34</v>
          </cell>
          <cell r="E1151" t="str">
            <v>BASPLM</v>
          </cell>
          <cell r="F1151" t="str">
            <v>BAS</v>
          </cell>
          <cell r="G1151">
            <v>38820</v>
          </cell>
          <cell r="H1151" t="str">
            <v>Active</v>
          </cell>
          <cell r="I1151">
            <v>28</v>
          </cell>
          <cell r="J1151">
            <v>39344</v>
          </cell>
          <cell r="K1151" t="str">
            <v>TCOM</v>
          </cell>
          <cell r="L1151" t="str">
            <v>TM</v>
          </cell>
          <cell r="M1151" t="str">
            <v>0007</v>
          </cell>
          <cell r="N1151">
            <v>1124.22</v>
          </cell>
          <cell r="O1151">
            <v>6.17</v>
          </cell>
          <cell r="P1151">
            <v>73.709999999999994</v>
          </cell>
          <cell r="Q1151">
            <v>147.41999999999999</v>
          </cell>
          <cell r="R1151">
            <v>976.8</v>
          </cell>
          <cell r="S1151">
            <v>420.9</v>
          </cell>
          <cell r="T1151">
            <v>15</v>
          </cell>
          <cell r="U1151">
            <v>92</v>
          </cell>
          <cell r="V1151">
            <v>13</v>
          </cell>
          <cell r="W1151">
            <v>92</v>
          </cell>
          <cell r="X1151">
            <v>0</v>
          </cell>
        </row>
        <row r="1152">
          <cell r="A1152" t="str">
            <v>1296000</v>
          </cell>
          <cell r="B1152">
            <v>1</v>
          </cell>
          <cell r="C1152" t="str">
            <v>Public Address System in square metres</v>
          </cell>
          <cell r="D1152" t="str">
            <v>34</v>
          </cell>
          <cell r="E1152" t="str">
            <v>BASPUB</v>
          </cell>
          <cell r="F1152" t="str">
            <v>BAS</v>
          </cell>
          <cell r="G1152">
            <v>38820</v>
          </cell>
          <cell r="H1152" t="str">
            <v>Active</v>
          </cell>
          <cell r="I1152">
            <v>28</v>
          </cell>
          <cell r="J1152">
            <v>39344</v>
          </cell>
          <cell r="K1152" t="str">
            <v>TCOM</v>
          </cell>
          <cell r="L1152" t="str">
            <v>TM</v>
          </cell>
          <cell r="M1152" t="str">
            <v>0007</v>
          </cell>
          <cell r="N1152">
            <v>305.19</v>
          </cell>
          <cell r="O1152">
            <v>1.64</v>
          </cell>
          <cell r="P1152">
            <v>20.010000000000002</v>
          </cell>
          <cell r="Q1152">
            <v>40.020000000000003</v>
          </cell>
          <cell r="R1152">
            <v>265.17</v>
          </cell>
          <cell r="S1152">
            <v>114.26</v>
          </cell>
          <cell r="T1152">
            <v>15</v>
          </cell>
          <cell r="U1152">
            <v>92</v>
          </cell>
          <cell r="V1152">
            <v>13</v>
          </cell>
          <cell r="W1152">
            <v>92</v>
          </cell>
          <cell r="X1152">
            <v>0</v>
          </cell>
        </row>
        <row r="1153">
          <cell r="A1153" t="str">
            <v>1296100</v>
          </cell>
          <cell r="B1153">
            <v>1</v>
          </cell>
          <cell r="C1153" t="str">
            <v>Security System in square metres</v>
          </cell>
          <cell r="D1153" t="str">
            <v>34</v>
          </cell>
          <cell r="E1153" t="str">
            <v>BASSEC</v>
          </cell>
          <cell r="F1153" t="str">
            <v>BAS</v>
          </cell>
          <cell r="G1153">
            <v>38820</v>
          </cell>
          <cell r="H1153" t="str">
            <v>Active</v>
          </cell>
          <cell r="I1153">
            <v>28</v>
          </cell>
          <cell r="J1153">
            <v>39344</v>
          </cell>
          <cell r="K1153" t="str">
            <v>TCOM</v>
          </cell>
          <cell r="L1153" t="str">
            <v>TM</v>
          </cell>
          <cell r="M1153" t="str">
            <v>0007</v>
          </cell>
          <cell r="N1153">
            <v>984.18</v>
          </cell>
          <cell r="O1153">
            <v>5.35</v>
          </cell>
          <cell r="P1153">
            <v>64.53</v>
          </cell>
          <cell r="Q1153">
            <v>129.06</v>
          </cell>
          <cell r="R1153">
            <v>855.12</v>
          </cell>
          <cell r="S1153">
            <v>368.47</v>
          </cell>
          <cell r="T1153">
            <v>15</v>
          </cell>
          <cell r="U1153">
            <v>92</v>
          </cell>
          <cell r="V1153">
            <v>13</v>
          </cell>
          <cell r="W1153">
            <v>92</v>
          </cell>
          <cell r="X1153">
            <v>0</v>
          </cell>
        </row>
        <row r="1154">
          <cell r="A1154" t="str">
            <v>1296200</v>
          </cell>
          <cell r="B1154">
            <v>1</v>
          </cell>
          <cell r="C1154" t="str">
            <v>sprinkler head and piping - 3</v>
          </cell>
          <cell r="D1154" t="str">
            <v>34</v>
          </cell>
          <cell r="E1154" t="str">
            <v>BASSPR</v>
          </cell>
          <cell r="F1154" t="str">
            <v>BAS</v>
          </cell>
          <cell r="G1154">
            <v>38820</v>
          </cell>
          <cell r="H1154" t="str">
            <v>Active</v>
          </cell>
          <cell r="I1154">
            <v>3</v>
          </cell>
          <cell r="J1154">
            <v>39344</v>
          </cell>
          <cell r="K1154" t="str">
            <v>TCOM</v>
          </cell>
          <cell r="L1154" t="str">
            <v>TM</v>
          </cell>
          <cell r="M1154" t="str">
            <v>0007</v>
          </cell>
          <cell r="N1154">
            <v>1724.53</v>
          </cell>
          <cell r="O1154">
            <v>9.4499999999999993</v>
          </cell>
          <cell r="P1154">
            <v>113.07</v>
          </cell>
          <cell r="Q1154">
            <v>226.14</v>
          </cell>
          <cell r="R1154">
            <v>1498.39</v>
          </cell>
          <cell r="S1154">
            <v>645.64</v>
          </cell>
          <cell r="T1154">
            <v>15</v>
          </cell>
          <cell r="U1154">
            <v>92</v>
          </cell>
          <cell r="V1154">
            <v>13</v>
          </cell>
          <cell r="W1154">
            <v>92</v>
          </cell>
          <cell r="X1154">
            <v>0</v>
          </cell>
        </row>
        <row r="1155">
          <cell r="A1155" t="str">
            <v>1296300</v>
          </cell>
          <cell r="B1155">
            <v>1</v>
          </cell>
          <cell r="C1155" t="str">
            <v>Building Structure in square metres</v>
          </cell>
          <cell r="D1155" t="str">
            <v>34</v>
          </cell>
          <cell r="E1155" t="str">
            <v>BUITER</v>
          </cell>
          <cell r="F1155" t="str">
            <v>BUI</v>
          </cell>
          <cell r="G1155">
            <v>38820</v>
          </cell>
          <cell r="H1155" t="str">
            <v>Active</v>
          </cell>
          <cell r="I1155">
            <v>10</v>
          </cell>
          <cell r="J1155">
            <v>39344</v>
          </cell>
          <cell r="K1155" t="str">
            <v>TIP</v>
          </cell>
          <cell r="L1155" t="str">
            <v>TM</v>
          </cell>
          <cell r="M1155" t="str">
            <v>0008</v>
          </cell>
          <cell r="N1155">
            <v>20218.77</v>
          </cell>
          <cell r="O1155">
            <v>29.52</v>
          </cell>
          <cell r="P1155">
            <v>353.8</v>
          </cell>
          <cell r="Q1155">
            <v>707.6</v>
          </cell>
          <cell r="R1155">
            <v>19511.169999999998</v>
          </cell>
          <cell r="S1155">
            <v>6886.04</v>
          </cell>
          <cell r="T1155">
            <v>44</v>
          </cell>
          <cell r="U1155">
            <v>0</v>
          </cell>
          <cell r="V1155">
            <v>42</v>
          </cell>
          <cell r="W1155">
            <v>0</v>
          </cell>
          <cell r="X1155">
            <v>0</v>
          </cell>
        </row>
        <row r="1156">
          <cell r="A1156" t="str">
            <v>1296400</v>
          </cell>
          <cell r="B1156">
            <v>1</v>
          </cell>
          <cell r="C1156" t="str">
            <v>Division walling - 6 lineal metres with</v>
          </cell>
          <cell r="D1156" t="str">
            <v>34</v>
          </cell>
          <cell r="E1156" t="str">
            <v>BASPAR</v>
          </cell>
          <cell r="F1156" t="str">
            <v>BAS</v>
          </cell>
          <cell r="G1156">
            <v>38820</v>
          </cell>
          <cell r="H1156" t="str">
            <v>Active</v>
          </cell>
          <cell r="I1156">
            <v>6</v>
          </cell>
          <cell r="J1156">
            <v>39344</v>
          </cell>
          <cell r="K1156" t="str">
            <v>TIP</v>
          </cell>
          <cell r="L1156" t="str">
            <v>TM</v>
          </cell>
          <cell r="M1156" t="str">
            <v>0008</v>
          </cell>
          <cell r="N1156">
            <v>10480.73</v>
          </cell>
          <cell r="O1156">
            <v>57.31</v>
          </cell>
          <cell r="P1156">
            <v>687.17</v>
          </cell>
          <cell r="Q1156">
            <v>1374.34</v>
          </cell>
          <cell r="R1156">
            <v>9106.39</v>
          </cell>
          <cell r="S1156">
            <v>3923.88</v>
          </cell>
          <cell r="T1156">
            <v>15</v>
          </cell>
          <cell r="U1156">
            <v>92</v>
          </cell>
          <cell r="V1156">
            <v>13</v>
          </cell>
          <cell r="W1156">
            <v>92</v>
          </cell>
          <cell r="X1156">
            <v>0</v>
          </cell>
        </row>
        <row r="1157">
          <cell r="A1157" t="str">
            <v>1296500</v>
          </cell>
          <cell r="B1157">
            <v>1</v>
          </cell>
          <cell r="C1157" t="str">
            <v>Electrical services in square metres</v>
          </cell>
          <cell r="D1157" t="str">
            <v>34</v>
          </cell>
          <cell r="E1157" t="str">
            <v>BASELC</v>
          </cell>
          <cell r="F1157" t="str">
            <v>BAS</v>
          </cell>
          <cell r="G1157">
            <v>38820</v>
          </cell>
          <cell r="H1157" t="str">
            <v>Active</v>
          </cell>
          <cell r="I1157">
            <v>10</v>
          </cell>
          <cell r="J1157">
            <v>39344</v>
          </cell>
          <cell r="K1157" t="str">
            <v>TIP</v>
          </cell>
          <cell r="L1157" t="str">
            <v>TM</v>
          </cell>
          <cell r="M1157" t="str">
            <v>0008</v>
          </cell>
          <cell r="N1157">
            <v>1692.42</v>
          </cell>
          <cell r="O1157">
            <v>5.47</v>
          </cell>
          <cell r="P1157">
            <v>65.53</v>
          </cell>
          <cell r="Q1157">
            <v>131.06</v>
          </cell>
          <cell r="R1157">
            <v>1561.36</v>
          </cell>
          <cell r="S1157">
            <v>597.99</v>
          </cell>
          <cell r="T1157">
            <v>15</v>
          </cell>
          <cell r="U1157">
            <v>92</v>
          </cell>
          <cell r="V1157">
            <v>13</v>
          </cell>
          <cell r="W1157">
            <v>92</v>
          </cell>
          <cell r="X1157">
            <v>0</v>
          </cell>
        </row>
        <row r="1158">
          <cell r="A1158" t="str">
            <v>1296600</v>
          </cell>
          <cell r="B1158">
            <v>1</v>
          </cell>
          <cell r="C1158" t="str">
            <v>fluorescent light fitting - 2 - 1200 x 6</v>
          </cell>
          <cell r="D1158" t="str">
            <v>34</v>
          </cell>
          <cell r="E1158" t="str">
            <v>BASLIG</v>
          </cell>
          <cell r="F1158" t="str">
            <v>BAS</v>
          </cell>
          <cell r="G1158">
            <v>38820</v>
          </cell>
          <cell r="H1158" t="str">
            <v>Active</v>
          </cell>
          <cell r="I1158">
            <v>2</v>
          </cell>
          <cell r="J1158">
            <v>39344</v>
          </cell>
          <cell r="K1158" t="str">
            <v>TIP</v>
          </cell>
          <cell r="L1158" t="str">
            <v>TM</v>
          </cell>
          <cell r="M1158" t="str">
            <v>0008</v>
          </cell>
          <cell r="N1158">
            <v>671.17</v>
          </cell>
          <cell r="O1158">
            <v>5.41</v>
          </cell>
          <cell r="P1158">
            <v>65.47</v>
          </cell>
          <cell r="Q1158">
            <v>130.94</v>
          </cell>
          <cell r="R1158">
            <v>540.23</v>
          </cell>
          <cell r="S1158">
            <v>266.61</v>
          </cell>
          <cell r="T1158">
            <v>10</v>
          </cell>
          <cell r="U1158">
            <v>92</v>
          </cell>
          <cell r="V1158">
            <v>8</v>
          </cell>
          <cell r="W1158">
            <v>92</v>
          </cell>
          <cell r="X1158">
            <v>0</v>
          </cell>
        </row>
        <row r="1159">
          <cell r="A1159" t="str">
            <v>1296700</v>
          </cell>
          <cell r="B1159">
            <v>1</v>
          </cell>
          <cell r="C1159" t="str">
            <v>Building Management Services in square m</v>
          </cell>
          <cell r="D1159" t="str">
            <v>34</v>
          </cell>
          <cell r="E1159" t="str">
            <v>BASBMS</v>
          </cell>
          <cell r="F1159" t="str">
            <v>BAS</v>
          </cell>
          <cell r="G1159">
            <v>38820</v>
          </cell>
          <cell r="H1159" t="str">
            <v>Active</v>
          </cell>
          <cell r="I1159">
            <v>10</v>
          </cell>
          <cell r="J1159">
            <v>39344</v>
          </cell>
          <cell r="K1159" t="str">
            <v>TIP</v>
          </cell>
          <cell r="L1159" t="str">
            <v>TM</v>
          </cell>
          <cell r="M1159" t="str">
            <v>0008</v>
          </cell>
          <cell r="N1159">
            <v>22.63</v>
          </cell>
          <cell r="O1159">
            <v>0</v>
          </cell>
          <cell r="P1159">
            <v>0</v>
          </cell>
          <cell r="Q1159">
            <v>22.63</v>
          </cell>
          <cell r="R1159">
            <v>0</v>
          </cell>
          <cell r="S1159">
            <v>71.53</v>
          </cell>
          <cell r="T1159">
            <v>0</v>
          </cell>
          <cell r="U1159">
            <v>92</v>
          </cell>
          <cell r="V1159">
            <v>0</v>
          </cell>
          <cell r="W1159">
            <v>0</v>
          </cell>
          <cell r="X1159">
            <v>0</v>
          </cell>
        </row>
        <row r="1160">
          <cell r="A1160" t="str">
            <v>1296800</v>
          </cell>
          <cell r="B1160">
            <v>1</v>
          </cell>
          <cell r="C1160" t="str">
            <v>Mechanical Services in square metres</v>
          </cell>
          <cell r="D1160" t="str">
            <v>34</v>
          </cell>
          <cell r="E1160" t="str">
            <v>BASAIR</v>
          </cell>
          <cell r="F1160" t="str">
            <v>BAS</v>
          </cell>
          <cell r="G1160">
            <v>38820</v>
          </cell>
          <cell r="H1160" t="str">
            <v>Active</v>
          </cell>
          <cell r="I1160">
            <v>10</v>
          </cell>
          <cell r="J1160">
            <v>39344</v>
          </cell>
          <cell r="K1160" t="str">
            <v>TIP</v>
          </cell>
          <cell r="L1160" t="str">
            <v>TM</v>
          </cell>
          <cell r="M1160" t="str">
            <v>0008</v>
          </cell>
          <cell r="N1160">
            <v>1765.09</v>
          </cell>
          <cell r="O1160">
            <v>9.69</v>
          </cell>
          <cell r="P1160">
            <v>115.73</v>
          </cell>
          <cell r="Q1160">
            <v>231.46</v>
          </cell>
          <cell r="R1160">
            <v>1533.63</v>
          </cell>
          <cell r="S1160">
            <v>660.84</v>
          </cell>
          <cell r="T1160">
            <v>15</v>
          </cell>
          <cell r="U1160">
            <v>92</v>
          </cell>
          <cell r="V1160">
            <v>13</v>
          </cell>
          <cell r="W1160">
            <v>92</v>
          </cell>
          <cell r="X1160">
            <v>0</v>
          </cell>
        </row>
        <row r="1161">
          <cell r="A1161" t="str">
            <v>1296900</v>
          </cell>
          <cell r="B1161">
            <v>1</v>
          </cell>
          <cell r="C1161" t="str">
            <v>Drainage Services in square metres</v>
          </cell>
          <cell r="D1161" t="str">
            <v>34</v>
          </cell>
          <cell r="E1161" t="str">
            <v>BASPLM</v>
          </cell>
          <cell r="F1161" t="str">
            <v>BAS</v>
          </cell>
          <cell r="G1161">
            <v>38820</v>
          </cell>
          <cell r="H1161" t="str">
            <v>Active</v>
          </cell>
          <cell r="I1161">
            <v>10</v>
          </cell>
          <cell r="J1161">
            <v>39344</v>
          </cell>
          <cell r="K1161" t="str">
            <v>TIP</v>
          </cell>
          <cell r="L1161" t="str">
            <v>TM</v>
          </cell>
          <cell r="M1161" t="str">
            <v>0008</v>
          </cell>
          <cell r="N1161">
            <v>221.86</v>
          </cell>
          <cell r="O1161">
            <v>1.24</v>
          </cell>
          <cell r="P1161">
            <v>14.55</v>
          </cell>
          <cell r="Q1161">
            <v>29.1</v>
          </cell>
          <cell r="R1161">
            <v>192.76</v>
          </cell>
          <cell r="S1161">
            <v>83.06</v>
          </cell>
          <cell r="T1161">
            <v>15</v>
          </cell>
          <cell r="U1161">
            <v>92</v>
          </cell>
          <cell r="V1161">
            <v>13</v>
          </cell>
          <cell r="W1161">
            <v>92</v>
          </cell>
          <cell r="X1161">
            <v>0</v>
          </cell>
        </row>
        <row r="1162">
          <cell r="A1162" t="str">
            <v>1297000</v>
          </cell>
          <cell r="B1162">
            <v>1</v>
          </cell>
          <cell r="C1162" t="str">
            <v>Communication Services in square metres</v>
          </cell>
          <cell r="D1162" t="str">
            <v>34</v>
          </cell>
          <cell r="E1162" t="str">
            <v>BASCAB</v>
          </cell>
          <cell r="F1162" t="str">
            <v>BAS</v>
          </cell>
          <cell r="G1162">
            <v>38820</v>
          </cell>
          <cell r="H1162" t="str">
            <v>Active</v>
          </cell>
          <cell r="I1162">
            <v>10</v>
          </cell>
          <cell r="J1162">
            <v>39344</v>
          </cell>
          <cell r="K1162" t="str">
            <v>TIP</v>
          </cell>
          <cell r="L1162" t="str">
            <v>TM</v>
          </cell>
          <cell r="M1162" t="str">
            <v>0008</v>
          </cell>
          <cell r="N1162">
            <v>354.3</v>
          </cell>
          <cell r="O1162">
            <v>2.88</v>
          </cell>
          <cell r="P1162">
            <v>34.56</v>
          </cell>
          <cell r="Q1162">
            <v>69.12</v>
          </cell>
          <cell r="R1162">
            <v>285.18</v>
          </cell>
          <cell r="S1162">
            <v>140.74</v>
          </cell>
          <cell r="T1162">
            <v>10</v>
          </cell>
          <cell r="U1162">
            <v>92</v>
          </cell>
          <cell r="V1162">
            <v>8</v>
          </cell>
          <cell r="W1162">
            <v>92</v>
          </cell>
          <cell r="X1162">
            <v>0</v>
          </cell>
        </row>
        <row r="1163">
          <cell r="A1163" t="str">
            <v>1297100</v>
          </cell>
          <cell r="B1163">
            <v>1</v>
          </cell>
          <cell r="C1163" t="str">
            <v>Fire Alarm System in square metres</v>
          </cell>
          <cell r="D1163" t="str">
            <v>34</v>
          </cell>
          <cell r="E1163" t="str">
            <v>BASALA</v>
          </cell>
          <cell r="F1163" t="str">
            <v>BAS</v>
          </cell>
          <cell r="G1163">
            <v>38820</v>
          </cell>
          <cell r="H1163" t="str">
            <v>Active</v>
          </cell>
          <cell r="I1163">
            <v>10</v>
          </cell>
          <cell r="J1163">
            <v>39344</v>
          </cell>
          <cell r="K1163" t="str">
            <v>TIP</v>
          </cell>
          <cell r="L1163" t="str">
            <v>TM</v>
          </cell>
          <cell r="M1163" t="str">
            <v>0008</v>
          </cell>
          <cell r="N1163">
            <v>352.57</v>
          </cell>
          <cell r="O1163">
            <v>1.1100000000000001</v>
          </cell>
          <cell r="P1163">
            <v>13.65</v>
          </cell>
          <cell r="Q1163">
            <v>27.3</v>
          </cell>
          <cell r="R1163">
            <v>325.27</v>
          </cell>
          <cell r="S1163">
            <v>124.57</v>
          </cell>
          <cell r="T1163">
            <v>15</v>
          </cell>
          <cell r="U1163">
            <v>92</v>
          </cell>
          <cell r="V1163">
            <v>13</v>
          </cell>
          <cell r="W1163">
            <v>92</v>
          </cell>
          <cell r="X1163">
            <v>0</v>
          </cell>
        </row>
        <row r="1164">
          <cell r="A1164" t="str">
            <v>1297200</v>
          </cell>
          <cell r="B1164">
            <v>1</v>
          </cell>
          <cell r="C1164" t="str">
            <v>Plumbing reticulation in square metres</v>
          </cell>
          <cell r="D1164" t="str">
            <v>34</v>
          </cell>
          <cell r="E1164" t="str">
            <v>BASPLM</v>
          </cell>
          <cell r="F1164" t="str">
            <v>BAS</v>
          </cell>
          <cell r="G1164">
            <v>38820</v>
          </cell>
          <cell r="H1164" t="str">
            <v>Active</v>
          </cell>
          <cell r="I1164">
            <v>10</v>
          </cell>
          <cell r="J1164">
            <v>39344</v>
          </cell>
          <cell r="K1164" t="str">
            <v>TIP</v>
          </cell>
          <cell r="L1164" t="str">
            <v>TM</v>
          </cell>
          <cell r="M1164" t="str">
            <v>0008</v>
          </cell>
          <cell r="N1164">
            <v>387.72</v>
          </cell>
          <cell r="O1164">
            <v>2.1</v>
          </cell>
          <cell r="P1164">
            <v>25.42</v>
          </cell>
          <cell r="Q1164">
            <v>50.84</v>
          </cell>
          <cell r="R1164">
            <v>336.88</v>
          </cell>
          <cell r="S1164">
            <v>145.16</v>
          </cell>
          <cell r="T1164">
            <v>15</v>
          </cell>
          <cell r="U1164">
            <v>92</v>
          </cell>
          <cell r="V1164">
            <v>13</v>
          </cell>
          <cell r="W1164">
            <v>92</v>
          </cell>
          <cell r="X1164">
            <v>0</v>
          </cell>
        </row>
        <row r="1165">
          <cell r="A1165" t="str">
            <v>1297300</v>
          </cell>
          <cell r="B1165">
            <v>1</v>
          </cell>
          <cell r="C1165" t="str">
            <v>Public Address System in square metres</v>
          </cell>
          <cell r="D1165" t="str">
            <v>34</v>
          </cell>
          <cell r="E1165" t="str">
            <v>BASPUB</v>
          </cell>
          <cell r="F1165" t="str">
            <v>BAS</v>
          </cell>
          <cell r="G1165">
            <v>38820</v>
          </cell>
          <cell r="H1165" t="str">
            <v>Active</v>
          </cell>
          <cell r="I1165">
            <v>10</v>
          </cell>
          <cell r="J1165">
            <v>39344</v>
          </cell>
          <cell r="K1165" t="str">
            <v>TIP</v>
          </cell>
          <cell r="L1165" t="str">
            <v>TM</v>
          </cell>
          <cell r="M1165" t="str">
            <v>0008</v>
          </cell>
          <cell r="N1165">
            <v>105.15</v>
          </cell>
          <cell r="O1165">
            <v>0.62</v>
          </cell>
          <cell r="P1165">
            <v>6.89</v>
          </cell>
          <cell r="Q1165">
            <v>13.78</v>
          </cell>
          <cell r="R1165">
            <v>91.37</v>
          </cell>
          <cell r="S1165">
            <v>39.369999999999997</v>
          </cell>
          <cell r="T1165">
            <v>15</v>
          </cell>
          <cell r="U1165">
            <v>92</v>
          </cell>
          <cell r="V1165">
            <v>13</v>
          </cell>
          <cell r="W1165">
            <v>92</v>
          </cell>
          <cell r="X1165">
            <v>0</v>
          </cell>
        </row>
        <row r="1166">
          <cell r="A1166" t="str">
            <v>1297400</v>
          </cell>
          <cell r="B1166">
            <v>1</v>
          </cell>
          <cell r="C1166" t="str">
            <v>Security System in square metres</v>
          </cell>
          <cell r="D1166" t="str">
            <v>34</v>
          </cell>
          <cell r="E1166" t="str">
            <v>BASSEC</v>
          </cell>
          <cell r="F1166" t="str">
            <v>BAS</v>
          </cell>
          <cell r="G1166">
            <v>38820</v>
          </cell>
          <cell r="H1166" t="str">
            <v>Active</v>
          </cell>
          <cell r="I1166">
            <v>10</v>
          </cell>
          <cell r="J1166">
            <v>39344</v>
          </cell>
          <cell r="K1166" t="str">
            <v>TIP</v>
          </cell>
          <cell r="L1166" t="str">
            <v>TM</v>
          </cell>
          <cell r="M1166" t="str">
            <v>0008</v>
          </cell>
          <cell r="N1166">
            <v>339.35</v>
          </cell>
          <cell r="O1166">
            <v>1.9</v>
          </cell>
          <cell r="P1166">
            <v>22.25</v>
          </cell>
          <cell r="Q1166">
            <v>44.5</v>
          </cell>
          <cell r="R1166">
            <v>294.85000000000002</v>
          </cell>
          <cell r="S1166">
            <v>127.05</v>
          </cell>
          <cell r="T1166">
            <v>15</v>
          </cell>
          <cell r="U1166">
            <v>92</v>
          </cell>
          <cell r="V1166">
            <v>13</v>
          </cell>
          <cell r="W1166">
            <v>92</v>
          </cell>
          <cell r="X1166">
            <v>0</v>
          </cell>
        </row>
        <row r="1167">
          <cell r="A1167" t="str">
            <v>1297500</v>
          </cell>
          <cell r="B1167">
            <v>1</v>
          </cell>
          <cell r="C1167" t="str">
            <v>sprinkler head and piping - 1</v>
          </cell>
          <cell r="D1167" t="str">
            <v>34</v>
          </cell>
          <cell r="E1167" t="str">
            <v>BASSPR</v>
          </cell>
          <cell r="F1167" t="str">
            <v>BAS</v>
          </cell>
          <cell r="G1167">
            <v>38820</v>
          </cell>
          <cell r="H1167" t="str">
            <v>Active</v>
          </cell>
          <cell r="I1167">
            <v>1</v>
          </cell>
          <cell r="J1167">
            <v>39344</v>
          </cell>
          <cell r="K1167" t="str">
            <v>TIP</v>
          </cell>
          <cell r="L1167" t="str">
            <v>TM</v>
          </cell>
          <cell r="M1167" t="str">
            <v>0008</v>
          </cell>
          <cell r="N1167">
            <v>574.86</v>
          </cell>
          <cell r="O1167">
            <v>3.15</v>
          </cell>
          <cell r="P1167">
            <v>37.69</v>
          </cell>
          <cell r="Q1167">
            <v>75.38</v>
          </cell>
          <cell r="R1167">
            <v>499.48</v>
          </cell>
          <cell r="S1167">
            <v>215.22</v>
          </cell>
          <cell r="T1167">
            <v>15</v>
          </cell>
          <cell r="U1167">
            <v>92</v>
          </cell>
          <cell r="V1167">
            <v>13</v>
          </cell>
          <cell r="W1167">
            <v>92</v>
          </cell>
          <cell r="X1167">
            <v>0</v>
          </cell>
        </row>
        <row r="1168">
          <cell r="A1168" t="str">
            <v>1297600</v>
          </cell>
          <cell r="B1168">
            <v>1</v>
          </cell>
          <cell r="C1168" t="str">
            <v>suspended ceiling - 9.72 square metres b</v>
          </cell>
          <cell r="D1168" t="str">
            <v>34</v>
          </cell>
          <cell r="E1168" t="str">
            <v>BASSUS</v>
          </cell>
          <cell r="F1168" t="str">
            <v>BAS</v>
          </cell>
          <cell r="G1168">
            <v>38820</v>
          </cell>
          <cell r="H1168" t="str">
            <v>Active</v>
          </cell>
          <cell r="I1168">
            <v>10</v>
          </cell>
          <cell r="J1168">
            <v>39344</v>
          </cell>
          <cell r="K1168" t="str">
            <v>TIP</v>
          </cell>
          <cell r="L1168" t="str">
            <v>TM</v>
          </cell>
          <cell r="M1168" t="str">
            <v>0008</v>
          </cell>
          <cell r="N1168">
            <v>1102.6099999999999</v>
          </cell>
          <cell r="O1168">
            <v>3.01</v>
          </cell>
          <cell r="P1168">
            <v>36.450000000000003</v>
          </cell>
          <cell r="Q1168">
            <v>72.900000000000006</v>
          </cell>
          <cell r="R1168">
            <v>1029.71</v>
          </cell>
          <cell r="S1168">
            <v>387.2</v>
          </cell>
          <cell r="T1168">
            <v>30</v>
          </cell>
          <cell r="U1168">
            <v>92</v>
          </cell>
          <cell r="V1168">
            <v>28</v>
          </cell>
          <cell r="W1168">
            <v>92</v>
          </cell>
          <cell r="X1168">
            <v>0</v>
          </cell>
        </row>
        <row r="1169">
          <cell r="A1169" t="str">
            <v>1297700</v>
          </cell>
          <cell r="B1169">
            <v>1</v>
          </cell>
          <cell r="C1169" t="str">
            <v>vinyl floor covering - 9.72 square metre</v>
          </cell>
          <cell r="D1169" t="str">
            <v>34</v>
          </cell>
          <cell r="E1169" t="str">
            <v>BASFLO</v>
          </cell>
          <cell r="F1169" t="str">
            <v>BAS</v>
          </cell>
          <cell r="G1169">
            <v>38820</v>
          </cell>
          <cell r="H1169" t="str">
            <v>Active</v>
          </cell>
          <cell r="I1169">
            <v>10</v>
          </cell>
          <cell r="J1169">
            <v>39344</v>
          </cell>
          <cell r="K1169" t="str">
            <v>TIP</v>
          </cell>
          <cell r="L1169" t="str">
            <v>TM</v>
          </cell>
          <cell r="M1169" t="str">
            <v>0008</v>
          </cell>
          <cell r="N1169">
            <v>27.35</v>
          </cell>
          <cell r="O1169">
            <v>0</v>
          </cell>
          <cell r="P1169">
            <v>0</v>
          </cell>
          <cell r="Q1169">
            <v>27.35</v>
          </cell>
          <cell r="R1169">
            <v>0</v>
          </cell>
          <cell r="S1169">
            <v>86.45</v>
          </cell>
          <cell r="T1169">
            <v>0</v>
          </cell>
          <cell r="U1169">
            <v>92</v>
          </cell>
          <cell r="V1169">
            <v>0</v>
          </cell>
          <cell r="W1169">
            <v>0</v>
          </cell>
          <cell r="X1169">
            <v>0</v>
          </cell>
        </row>
        <row r="1170">
          <cell r="A1170" t="str">
            <v>1297800</v>
          </cell>
          <cell r="B1170">
            <v>1</v>
          </cell>
          <cell r="C1170" t="str">
            <v>Building Structure in square metres</v>
          </cell>
          <cell r="D1170" t="str">
            <v>34</v>
          </cell>
          <cell r="E1170" t="str">
            <v>BUITER</v>
          </cell>
          <cell r="F1170" t="str">
            <v>BUI</v>
          </cell>
          <cell r="G1170">
            <v>38820</v>
          </cell>
          <cell r="H1170" t="str">
            <v>Active</v>
          </cell>
          <cell r="I1170">
            <v>7</v>
          </cell>
          <cell r="J1170">
            <v>39344</v>
          </cell>
          <cell r="K1170" t="str">
            <v>TIP</v>
          </cell>
          <cell r="L1170" t="str">
            <v>TM</v>
          </cell>
          <cell r="M1170" t="str">
            <v>0009</v>
          </cell>
          <cell r="N1170">
            <v>15372.12</v>
          </cell>
          <cell r="O1170">
            <v>22.37</v>
          </cell>
          <cell r="P1170">
            <v>268.99</v>
          </cell>
          <cell r="Q1170">
            <v>537.98</v>
          </cell>
          <cell r="R1170">
            <v>14834.14</v>
          </cell>
          <cell r="S1170">
            <v>5235.38</v>
          </cell>
          <cell r="T1170">
            <v>44</v>
          </cell>
          <cell r="U1170">
            <v>0</v>
          </cell>
          <cell r="V1170">
            <v>42</v>
          </cell>
          <cell r="W1170">
            <v>0</v>
          </cell>
          <cell r="X1170">
            <v>0</v>
          </cell>
        </row>
        <row r="1171">
          <cell r="A1171" t="str">
            <v>1297900</v>
          </cell>
          <cell r="B1171">
            <v>1</v>
          </cell>
          <cell r="C1171" t="str">
            <v>Division walling - 4.4 lineal metres wit</v>
          </cell>
          <cell r="D1171" t="str">
            <v>34</v>
          </cell>
          <cell r="E1171" t="str">
            <v>BASPAR</v>
          </cell>
          <cell r="F1171" t="str">
            <v>BAS</v>
          </cell>
          <cell r="G1171">
            <v>38820</v>
          </cell>
          <cell r="H1171" t="str">
            <v>Active</v>
          </cell>
          <cell r="I1171">
            <v>4</v>
          </cell>
          <cell r="J1171">
            <v>39344</v>
          </cell>
          <cell r="K1171" t="str">
            <v>TIP</v>
          </cell>
          <cell r="L1171" t="str">
            <v>TM</v>
          </cell>
          <cell r="M1171" t="str">
            <v>0009</v>
          </cell>
          <cell r="N1171">
            <v>8783.92</v>
          </cell>
          <cell r="O1171">
            <v>48.03</v>
          </cell>
          <cell r="P1171">
            <v>575.91999999999996</v>
          </cell>
          <cell r="Q1171">
            <v>1151.8399999999999</v>
          </cell>
          <cell r="R1171">
            <v>7632.08</v>
          </cell>
          <cell r="S1171">
            <v>3288.61</v>
          </cell>
          <cell r="T1171">
            <v>15</v>
          </cell>
          <cell r="U1171">
            <v>92</v>
          </cell>
          <cell r="V1171">
            <v>13</v>
          </cell>
          <cell r="W1171">
            <v>92</v>
          </cell>
          <cell r="X1171">
            <v>0</v>
          </cell>
        </row>
        <row r="1172">
          <cell r="A1172" t="str">
            <v>1298000</v>
          </cell>
          <cell r="B1172">
            <v>1</v>
          </cell>
          <cell r="C1172" t="str">
            <v>Electrical services in square metres</v>
          </cell>
          <cell r="D1172" t="str">
            <v>34</v>
          </cell>
          <cell r="E1172" t="str">
            <v>BASELC</v>
          </cell>
          <cell r="F1172" t="str">
            <v>BAS</v>
          </cell>
          <cell r="G1172">
            <v>38820</v>
          </cell>
          <cell r="H1172" t="str">
            <v>Active</v>
          </cell>
          <cell r="I1172">
            <v>7</v>
          </cell>
          <cell r="J1172">
            <v>39344</v>
          </cell>
          <cell r="K1172" t="str">
            <v>TIP</v>
          </cell>
          <cell r="L1172" t="str">
            <v>TM</v>
          </cell>
          <cell r="M1172" t="str">
            <v>0009</v>
          </cell>
          <cell r="N1172">
            <v>1286.79</v>
          </cell>
          <cell r="O1172">
            <v>4.18</v>
          </cell>
          <cell r="P1172">
            <v>49.83</v>
          </cell>
          <cell r="Q1172">
            <v>99.66</v>
          </cell>
          <cell r="R1172">
            <v>1187.1300000000001</v>
          </cell>
          <cell r="S1172">
            <v>454.66</v>
          </cell>
          <cell r="T1172">
            <v>15</v>
          </cell>
          <cell r="U1172">
            <v>92</v>
          </cell>
          <cell r="V1172">
            <v>13</v>
          </cell>
          <cell r="W1172">
            <v>92</v>
          </cell>
          <cell r="X1172">
            <v>0</v>
          </cell>
        </row>
        <row r="1173">
          <cell r="A1173" t="str">
            <v>1298100</v>
          </cell>
          <cell r="B1173">
            <v>1</v>
          </cell>
          <cell r="C1173" t="str">
            <v>fluorescent light fitting - 1 - 1200 x 6</v>
          </cell>
          <cell r="D1173" t="str">
            <v>34</v>
          </cell>
          <cell r="E1173" t="str">
            <v>BASLIG</v>
          </cell>
          <cell r="F1173" t="str">
            <v>BAS</v>
          </cell>
          <cell r="G1173">
            <v>38820</v>
          </cell>
          <cell r="H1173" t="str">
            <v>Active</v>
          </cell>
          <cell r="I1173">
            <v>1</v>
          </cell>
          <cell r="J1173">
            <v>39344</v>
          </cell>
          <cell r="K1173" t="str">
            <v>TIP</v>
          </cell>
          <cell r="L1173" t="str">
            <v>TM</v>
          </cell>
          <cell r="M1173" t="str">
            <v>0009</v>
          </cell>
          <cell r="N1173">
            <v>296.08999999999997</v>
          </cell>
          <cell r="O1173">
            <v>2.37</v>
          </cell>
          <cell r="P1173">
            <v>28.88</v>
          </cell>
          <cell r="Q1173">
            <v>57.76</v>
          </cell>
          <cell r="R1173">
            <v>238.33</v>
          </cell>
          <cell r="S1173">
            <v>117.62</v>
          </cell>
          <cell r="T1173">
            <v>10</v>
          </cell>
          <cell r="U1173">
            <v>92</v>
          </cell>
          <cell r="V1173">
            <v>8</v>
          </cell>
          <cell r="W1173">
            <v>92</v>
          </cell>
          <cell r="X1173">
            <v>0</v>
          </cell>
        </row>
        <row r="1174">
          <cell r="A1174" t="str">
            <v>1298200</v>
          </cell>
          <cell r="B1174">
            <v>1</v>
          </cell>
          <cell r="C1174" t="str">
            <v>Building Management Services in square m</v>
          </cell>
          <cell r="D1174" t="str">
            <v>34</v>
          </cell>
          <cell r="E1174" t="str">
            <v>BASBMS</v>
          </cell>
          <cell r="F1174" t="str">
            <v>BAS</v>
          </cell>
          <cell r="G1174">
            <v>38820</v>
          </cell>
          <cell r="H1174" t="str">
            <v>Active</v>
          </cell>
          <cell r="I1174">
            <v>7</v>
          </cell>
          <cell r="J1174">
            <v>39344</v>
          </cell>
          <cell r="K1174" t="str">
            <v>TIP</v>
          </cell>
          <cell r="L1174" t="str">
            <v>TM</v>
          </cell>
          <cell r="M1174" t="str">
            <v>0009</v>
          </cell>
          <cell r="N1174">
            <v>17.2</v>
          </cell>
          <cell r="O1174">
            <v>0</v>
          </cell>
          <cell r="P1174">
            <v>0</v>
          </cell>
          <cell r="Q1174">
            <v>17.2</v>
          </cell>
          <cell r="R1174">
            <v>0</v>
          </cell>
          <cell r="S1174">
            <v>54.37</v>
          </cell>
          <cell r="T1174">
            <v>0</v>
          </cell>
          <cell r="U1174">
            <v>92</v>
          </cell>
          <cell r="V1174">
            <v>0</v>
          </cell>
          <cell r="W1174">
            <v>0</v>
          </cell>
          <cell r="X1174">
            <v>0</v>
          </cell>
        </row>
        <row r="1175">
          <cell r="A1175" t="str">
            <v>1298300</v>
          </cell>
          <cell r="B1175">
            <v>1</v>
          </cell>
          <cell r="C1175" t="str">
            <v>Mechanical Services in square metres</v>
          </cell>
          <cell r="D1175" t="str">
            <v>34</v>
          </cell>
          <cell r="E1175" t="str">
            <v>BASAIR</v>
          </cell>
          <cell r="F1175" t="str">
            <v>BAS</v>
          </cell>
          <cell r="G1175">
            <v>38820</v>
          </cell>
          <cell r="H1175" t="str">
            <v>Active</v>
          </cell>
          <cell r="I1175">
            <v>7</v>
          </cell>
          <cell r="J1175">
            <v>39344</v>
          </cell>
          <cell r="K1175" t="str">
            <v>TIP</v>
          </cell>
          <cell r="L1175" t="str">
            <v>TM</v>
          </cell>
          <cell r="M1175" t="str">
            <v>0009</v>
          </cell>
          <cell r="N1175">
            <v>1341.97</v>
          </cell>
          <cell r="O1175">
            <v>7.36</v>
          </cell>
          <cell r="P1175">
            <v>87.99</v>
          </cell>
          <cell r="Q1175">
            <v>175.98</v>
          </cell>
          <cell r="R1175">
            <v>1165.99</v>
          </cell>
          <cell r="S1175">
            <v>502.42</v>
          </cell>
          <cell r="T1175">
            <v>15</v>
          </cell>
          <cell r="U1175">
            <v>92</v>
          </cell>
          <cell r="V1175">
            <v>13</v>
          </cell>
          <cell r="W1175">
            <v>92</v>
          </cell>
          <cell r="X1175">
            <v>0</v>
          </cell>
        </row>
        <row r="1176">
          <cell r="A1176" t="str">
            <v>1298400</v>
          </cell>
          <cell r="B1176">
            <v>1</v>
          </cell>
          <cell r="C1176" t="str">
            <v>Drainage Services in square metres</v>
          </cell>
          <cell r="D1176" t="str">
            <v>34</v>
          </cell>
          <cell r="E1176" t="str">
            <v>BASPLM</v>
          </cell>
          <cell r="F1176" t="str">
            <v>BAS</v>
          </cell>
          <cell r="G1176">
            <v>38820</v>
          </cell>
          <cell r="H1176" t="str">
            <v>Active</v>
          </cell>
          <cell r="I1176">
            <v>7</v>
          </cell>
          <cell r="J1176">
            <v>39344</v>
          </cell>
          <cell r="K1176" t="str">
            <v>TIP</v>
          </cell>
          <cell r="L1176" t="str">
            <v>TM</v>
          </cell>
          <cell r="M1176" t="str">
            <v>0009</v>
          </cell>
          <cell r="N1176">
            <v>168.61</v>
          </cell>
          <cell r="O1176">
            <v>0.93</v>
          </cell>
          <cell r="P1176">
            <v>11.05</v>
          </cell>
          <cell r="Q1176">
            <v>22.1</v>
          </cell>
          <cell r="R1176">
            <v>146.51</v>
          </cell>
          <cell r="S1176">
            <v>63.13</v>
          </cell>
          <cell r="T1176">
            <v>15</v>
          </cell>
          <cell r="U1176">
            <v>92</v>
          </cell>
          <cell r="V1176">
            <v>13</v>
          </cell>
          <cell r="W1176">
            <v>92</v>
          </cell>
          <cell r="X1176">
            <v>0</v>
          </cell>
        </row>
        <row r="1177">
          <cell r="A1177" t="str">
            <v>1298500</v>
          </cell>
          <cell r="B1177">
            <v>1</v>
          </cell>
          <cell r="C1177" t="str">
            <v>Communication Services in square metres</v>
          </cell>
          <cell r="D1177" t="str">
            <v>34</v>
          </cell>
          <cell r="E1177" t="str">
            <v>BASCAB</v>
          </cell>
          <cell r="F1177" t="str">
            <v>BAS</v>
          </cell>
          <cell r="G1177">
            <v>38820</v>
          </cell>
          <cell r="H1177" t="str">
            <v>Active</v>
          </cell>
          <cell r="I1177">
            <v>7</v>
          </cell>
          <cell r="J1177">
            <v>39344</v>
          </cell>
          <cell r="K1177" t="str">
            <v>TIP</v>
          </cell>
          <cell r="L1177" t="str">
            <v>TM</v>
          </cell>
          <cell r="M1177" t="str">
            <v>0009</v>
          </cell>
          <cell r="N1177">
            <v>269.49</v>
          </cell>
          <cell r="O1177">
            <v>2.2000000000000002</v>
          </cell>
          <cell r="P1177">
            <v>26.29</v>
          </cell>
          <cell r="Q1177">
            <v>52.58</v>
          </cell>
          <cell r="R1177">
            <v>216.91</v>
          </cell>
          <cell r="S1177">
            <v>107.05</v>
          </cell>
          <cell r="T1177">
            <v>10</v>
          </cell>
          <cell r="U1177">
            <v>92</v>
          </cell>
          <cell r="V1177">
            <v>8</v>
          </cell>
          <cell r="W1177">
            <v>92</v>
          </cell>
          <cell r="X1177">
            <v>0</v>
          </cell>
        </row>
        <row r="1178">
          <cell r="A1178" t="str">
            <v>1298600</v>
          </cell>
          <cell r="B1178">
            <v>1</v>
          </cell>
          <cell r="C1178" t="str">
            <v>Fire Alarm System in square metres</v>
          </cell>
          <cell r="D1178" t="str">
            <v>34</v>
          </cell>
          <cell r="E1178" t="str">
            <v>BASALA</v>
          </cell>
          <cell r="F1178" t="str">
            <v>BAS</v>
          </cell>
          <cell r="G1178">
            <v>38820</v>
          </cell>
          <cell r="H1178" t="str">
            <v>Active</v>
          </cell>
          <cell r="I1178">
            <v>7</v>
          </cell>
          <cell r="J1178">
            <v>39344</v>
          </cell>
          <cell r="K1178" t="str">
            <v>TIP</v>
          </cell>
          <cell r="L1178" t="str">
            <v>TM</v>
          </cell>
          <cell r="M1178" t="str">
            <v>0009</v>
          </cell>
          <cell r="N1178">
            <v>268.07</v>
          </cell>
          <cell r="O1178">
            <v>0.81</v>
          </cell>
          <cell r="P1178">
            <v>10.38</v>
          </cell>
          <cell r="Q1178">
            <v>20.76</v>
          </cell>
          <cell r="R1178">
            <v>247.31</v>
          </cell>
          <cell r="S1178">
            <v>94.72</v>
          </cell>
          <cell r="T1178">
            <v>15</v>
          </cell>
          <cell r="U1178">
            <v>92</v>
          </cell>
          <cell r="V1178">
            <v>13</v>
          </cell>
          <cell r="W1178">
            <v>92</v>
          </cell>
          <cell r="X1178">
            <v>0</v>
          </cell>
        </row>
        <row r="1179">
          <cell r="A1179" t="str">
            <v>1298700</v>
          </cell>
          <cell r="B1179">
            <v>1</v>
          </cell>
          <cell r="C1179" t="str">
            <v>Plumbing reticulation in square metres</v>
          </cell>
          <cell r="D1179" t="str">
            <v>34</v>
          </cell>
          <cell r="E1179" t="str">
            <v>BASPLM</v>
          </cell>
          <cell r="F1179" t="str">
            <v>BAS</v>
          </cell>
          <cell r="G1179">
            <v>38820</v>
          </cell>
          <cell r="H1179" t="str">
            <v>Active</v>
          </cell>
          <cell r="I1179">
            <v>7</v>
          </cell>
          <cell r="J1179">
            <v>39344</v>
          </cell>
          <cell r="K1179" t="str">
            <v>TIP</v>
          </cell>
          <cell r="L1179" t="str">
            <v>TM</v>
          </cell>
          <cell r="M1179" t="str">
            <v>0009</v>
          </cell>
          <cell r="N1179">
            <v>294.76</v>
          </cell>
          <cell r="O1179">
            <v>1.62</v>
          </cell>
          <cell r="P1179">
            <v>19.329999999999998</v>
          </cell>
          <cell r="Q1179">
            <v>38.659999999999997</v>
          </cell>
          <cell r="R1179">
            <v>256.10000000000002</v>
          </cell>
          <cell r="S1179">
            <v>110.36</v>
          </cell>
          <cell r="T1179">
            <v>15</v>
          </cell>
          <cell r="U1179">
            <v>92</v>
          </cell>
          <cell r="V1179">
            <v>13</v>
          </cell>
          <cell r="W1179">
            <v>92</v>
          </cell>
          <cell r="X1179">
            <v>0</v>
          </cell>
        </row>
        <row r="1180">
          <cell r="A1180" t="str">
            <v>1298800</v>
          </cell>
          <cell r="B1180">
            <v>1</v>
          </cell>
          <cell r="C1180" t="str">
            <v>Public Address System in square metres</v>
          </cell>
          <cell r="D1180" t="str">
            <v>34</v>
          </cell>
          <cell r="E1180" t="str">
            <v>BASPUB</v>
          </cell>
          <cell r="F1180" t="str">
            <v>BAS</v>
          </cell>
          <cell r="G1180">
            <v>38820</v>
          </cell>
          <cell r="H1180" t="str">
            <v>Active</v>
          </cell>
          <cell r="I1180">
            <v>7</v>
          </cell>
          <cell r="J1180">
            <v>39344</v>
          </cell>
          <cell r="K1180" t="str">
            <v>TIP</v>
          </cell>
          <cell r="L1180" t="str">
            <v>TM</v>
          </cell>
          <cell r="M1180" t="str">
            <v>0009</v>
          </cell>
          <cell r="N1180">
            <v>80.05</v>
          </cell>
          <cell r="O1180">
            <v>0.41</v>
          </cell>
          <cell r="P1180">
            <v>5.25</v>
          </cell>
          <cell r="Q1180">
            <v>10.5</v>
          </cell>
          <cell r="R1180">
            <v>69.55</v>
          </cell>
          <cell r="S1180">
            <v>29.97</v>
          </cell>
          <cell r="T1180">
            <v>15</v>
          </cell>
          <cell r="U1180">
            <v>92</v>
          </cell>
          <cell r="V1180">
            <v>13</v>
          </cell>
          <cell r="W1180">
            <v>92</v>
          </cell>
          <cell r="X1180">
            <v>0</v>
          </cell>
        </row>
        <row r="1181">
          <cell r="A1181" t="str">
            <v>1298900</v>
          </cell>
          <cell r="B1181">
            <v>1</v>
          </cell>
          <cell r="C1181" t="str">
            <v>Security System in square metres</v>
          </cell>
          <cell r="D1181" t="str">
            <v>34</v>
          </cell>
          <cell r="E1181" t="str">
            <v>BASSEC</v>
          </cell>
          <cell r="F1181" t="str">
            <v>BAS</v>
          </cell>
          <cell r="G1181">
            <v>38820</v>
          </cell>
          <cell r="H1181" t="str">
            <v>Active</v>
          </cell>
          <cell r="I1181">
            <v>7</v>
          </cell>
          <cell r="J1181">
            <v>39344</v>
          </cell>
          <cell r="K1181" t="str">
            <v>TIP</v>
          </cell>
          <cell r="L1181" t="str">
            <v>TM</v>
          </cell>
          <cell r="M1181" t="str">
            <v>0009</v>
          </cell>
          <cell r="N1181">
            <v>257.99</v>
          </cell>
          <cell r="O1181">
            <v>1.41</v>
          </cell>
          <cell r="P1181">
            <v>16.920000000000002</v>
          </cell>
          <cell r="Q1181">
            <v>33.840000000000003</v>
          </cell>
          <cell r="R1181">
            <v>224.15</v>
          </cell>
          <cell r="S1181">
            <v>96.59</v>
          </cell>
          <cell r="T1181">
            <v>15</v>
          </cell>
          <cell r="U1181">
            <v>92</v>
          </cell>
          <cell r="V1181">
            <v>13</v>
          </cell>
          <cell r="W1181">
            <v>92</v>
          </cell>
          <cell r="X1181">
            <v>0</v>
          </cell>
        </row>
        <row r="1182">
          <cell r="A1182" t="str">
            <v>1299000</v>
          </cell>
          <cell r="B1182">
            <v>1</v>
          </cell>
          <cell r="C1182" t="str">
            <v>sink unit and fittings - 1 WGE</v>
          </cell>
          <cell r="D1182" t="str">
            <v>34</v>
          </cell>
          <cell r="E1182" t="str">
            <v>BASPLM</v>
          </cell>
          <cell r="F1182" t="str">
            <v>BAS</v>
          </cell>
          <cell r="G1182">
            <v>38820</v>
          </cell>
          <cell r="H1182" t="str">
            <v>Active</v>
          </cell>
          <cell r="I1182">
            <v>1</v>
          </cell>
          <cell r="J1182">
            <v>39344</v>
          </cell>
          <cell r="K1182" t="str">
            <v>TIP</v>
          </cell>
          <cell r="L1182" t="str">
            <v>TM</v>
          </cell>
          <cell r="M1182" t="str">
            <v>0009</v>
          </cell>
          <cell r="N1182">
            <v>913.89</v>
          </cell>
          <cell r="O1182">
            <v>5.03</v>
          </cell>
          <cell r="P1182">
            <v>59.92</v>
          </cell>
          <cell r="Q1182">
            <v>119.84</v>
          </cell>
          <cell r="R1182">
            <v>794.05</v>
          </cell>
          <cell r="S1182">
            <v>342.15</v>
          </cell>
          <cell r="T1182">
            <v>15</v>
          </cell>
          <cell r="U1182">
            <v>92</v>
          </cell>
          <cell r="V1182">
            <v>13</v>
          </cell>
          <cell r="W1182">
            <v>92</v>
          </cell>
          <cell r="X1182">
            <v>0</v>
          </cell>
        </row>
        <row r="1183">
          <cell r="A1183" t="str">
            <v>1299100</v>
          </cell>
          <cell r="B1183">
            <v>1</v>
          </cell>
          <cell r="C1183" t="str">
            <v>sprinkler head and piping - 1</v>
          </cell>
          <cell r="D1183" t="str">
            <v>34</v>
          </cell>
          <cell r="E1183" t="str">
            <v>BASSPR</v>
          </cell>
          <cell r="F1183" t="str">
            <v>BAS</v>
          </cell>
          <cell r="G1183">
            <v>38820</v>
          </cell>
          <cell r="H1183" t="str">
            <v>Active</v>
          </cell>
          <cell r="I1183">
            <v>1</v>
          </cell>
          <cell r="J1183">
            <v>39344</v>
          </cell>
          <cell r="K1183" t="str">
            <v>TIP</v>
          </cell>
          <cell r="L1183" t="str">
            <v>TM</v>
          </cell>
          <cell r="M1183" t="str">
            <v>0009</v>
          </cell>
          <cell r="N1183">
            <v>574.86</v>
          </cell>
          <cell r="O1183">
            <v>3.15</v>
          </cell>
          <cell r="P1183">
            <v>37.69</v>
          </cell>
          <cell r="Q1183">
            <v>75.38</v>
          </cell>
          <cell r="R1183">
            <v>499.48</v>
          </cell>
          <cell r="S1183">
            <v>215.22</v>
          </cell>
          <cell r="T1183">
            <v>15</v>
          </cell>
          <cell r="U1183">
            <v>92</v>
          </cell>
          <cell r="V1183">
            <v>13</v>
          </cell>
          <cell r="W1183">
            <v>92</v>
          </cell>
          <cell r="X1183">
            <v>0</v>
          </cell>
        </row>
        <row r="1184">
          <cell r="A1184" t="str">
            <v>1299200</v>
          </cell>
          <cell r="B1184">
            <v>1</v>
          </cell>
          <cell r="C1184" t="str">
            <v>suspended ceiling - 7.39 square metres b</v>
          </cell>
          <cell r="D1184" t="str">
            <v>34</v>
          </cell>
          <cell r="E1184" t="str">
            <v>BASSUS</v>
          </cell>
          <cell r="F1184" t="str">
            <v>BAS</v>
          </cell>
          <cell r="G1184">
            <v>38820</v>
          </cell>
          <cell r="H1184" t="str">
            <v>Active</v>
          </cell>
          <cell r="I1184">
            <v>7</v>
          </cell>
          <cell r="J1184">
            <v>39344</v>
          </cell>
          <cell r="K1184" t="str">
            <v>TIP</v>
          </cell>
          <cell r="L1184" t="str">
            <v>TM</v>
          </cell>
          <cell r="M1184" t="str">
            <v>0009</v>
          </cell>
          <cell r="N1184">
            <v>838.33</v>
          </cell>
          <cell r="O1184">
            <v>2.2999999999999998</v>
          </cell>
          <cell r="P1184">
            <v>27.71</v>
          </cell>
          <cell r="Q1184">
            <v>55.42</v>
          </cell>
          <cell r="R1184">
            <v>782.91</v>
          </cell>
          <cell r="S1184">
            <v>294.39</v>
          </cell>
          <cell r="T1184">
            <v>30</v>
          </cell>
          <cell r="U1184">
            <v>92</v>
          </cell>
          <cell r="V1184">
            <v>28</v>
          </cell>
          <cell r="W1184">
            <v>92</v>
          </cell>
          <cell r="X1184">
            <v>0</v>
          </cell>
        </row>
        <row r="1185">
          <cell r="A1185" t="str">
            <v>1299300</v>
          </cell>
          <cell r="B1185">
            <v>1</v>
          </cell>
          <cell r="C1185" t="str">
            <v>vinyl floor covering - 7.39 square metre</v>
          </cell>
          <cell r="D1185" t="str">
            <v>34</v>
          </cell>
          <cell r="E1185" t="str">
            <v>BASFLO</v>
          </cell>
          <cell r="F1185" t="str">
            <v>BAS</v>
          </cell>
          <cell r="G1185">
            <v>38820</v>
          </cell>
          <cell r="H1185" t="str">
            <v>Active</v>
          </cell>
          <cell r="I1185">
            <v>7</v>
          </cell>
          <cell r="J1185">
            <v>39344</v>
          </cell>
          <cell r="K1185" t="str">
            <v>TIP</v>
          </cell>
          <cell r="L1185" t="str">
            <v>TM</v>
          </cell>
          <cell r="M1185" t="str">
            <v>0009</v>
          </cell>
          <cell r="N1185">
            <v>20.79</v>
          </cell>
          <cell r="O1185">
            <v>0</v>
          </cell>
          <cell r="P1185">
            <v>0</v>
          </cell>
          <cell r="Q1185">
            <v>20.79</v>
          </cell>
          <cell r="R1185">
            <v>0</v>
          </cell>
          <cell r="S1185">
            <v>65.739999999999995</v>
          </cell>
          <cell r="T1185">
            <v>0</v>
          </cell>
          <cell r="U1185">
            <v>92</v>
          </cell>
          <cell r="V1185">
            <v>0</v>
          </cell>
          <cell r="W1185">
            <v>0</v>
          </cell>
          <cell r="X1185">
            <v>0</v>
          </cell>
        </row>
        <row r="1186">
          <cell r="A1186" t="str">
            <v>1299400</v>
          </cell>
          <cell r="B1186">
            <v>1</v>
          </cell>
          <cell r="C1186" t="str">
            <v>WC pedestal with fittings - 1</v>
          </cell>
          <cell r="D1186" t="str">
            <v>34</v>
          </cell>
          <cell r="E1186" t="str">
            <v>BASPLM</v>
          </cell>
          <cell r="F1186" t="str">
            <v>BAS</v>
          </cell>
          <cell r="G1186">
            <v>38820</v>
          </cell>
          <cell r="H1186" t="str">
            <v>Active</v>
          </cell>
          <cell r="I1186">
            <v>1</v>
          </cell>
          <cell r="J1186">
            <v>39344</v>
          </cell>
          <cell r="K1186" t="str">
            <v>TIP</v>
          </cell>
          <cell r="L1186" t="str">
            <v>TM</v>
          </cell>
          <cell r="M1186" t="str">
            <v>0009</v>
          </cell>
          <cell r="N1186">
            <v>2409.4899999999998</v>
          </cell>
          <cell r="O1186">
            <v>13.22</v>
          </cell>
          <cell r="P1186">
            <v>157.97999999999999</v>
          </cell>
          <cell r="Q1186">
            <v>315.95999999999998</v>
          </cell>
          <cell r="R1186">
            <v>2093.5300000000002</v>
          </cell>
          <cell r="S1186">
            <v>902.09</v>
          </cell>
          <cell r="T1186">
            <v>15</v>
          </cell>
          <cell r="U1186">
            <v>92</v>
          </cell>
          <cell r="V1186">
            <v>13</v>
          </cell>
          <cell r="W1186">
            <v>92</v>
          </cell>
          <cell r="X1186">
            <v>0</v>
          </cell>
        </row>
        <row r="1187">
          <cell r="A1187" t="str">
            <v>1299500</v>
          </cell>
          <cell r="B1187">
            <v>1</v>
          </cell>
          <cell r="C1187" t="str">
            <v>Building Structure in square metres</v>
          </cell>
          <cell r="D1187" t="str">
            <v>34</v>
          </cell>
          <cell r="E1187" t="str">
            <v>BUITER</v>
          </cell>
          <cell r="F1187" t="str">
            <v>BUI</v>
          </cell>
          <cell r="G1187">
            <v>38820</v>
          </cell>
          <cell r="H1187" t="str">
            <v>Active</v>
          </cell>
          <cell r="I1187">
            <v>10</v>
          </cell>
          <cell r="J1187">
            <v>39344</v>
          </cell>
          <cell r="K1187" t="str">
            <v>TIP</v>
          </cell>
          <cell r="L1187" t="str">
            <v>TM</v>
          </cell>
          <cell r="M1187" t="str">
            <v>0010</v>
          </cell>
          <cell r="N1187">
            <v>20052.38</v>
          </cell>
          <cell r="O1187">
            <v>29.25</v>
          </cell>
          <cell r="P1187">
            <v>350.89</v>
          </cell>
          <cell r="Q1187">
            <v>701.78</v>
          </cell>
          <cell r="R1187">
            <v>19350.599999999999</v>
          </cell>
          <cell r="S1187">
            <v>6829.36</v>
          </cell>
          <cell r="T1187">
            <v>44</v>
          </cell>
          <cell r="U1187">
            <v>0</v>
          </cell>
          <cell r="V1187">
            <v>42</v>
          </cell>
          <cell r="W1187">
            <v>0</v>
          </cell>
          <cell r="X1187">
            <v>0</v>
          </cell>
        </row>
        <row r="1188">
          <cell r="A1188" t="str">
            <v>1299600</v>
          </cell>
          <cell r="B1188">
            <v>1</v>
          </cell>
          <cell r="C1188" t="str">
            <v>Division walling - 9 lineal metres with</v>
          </cell>
          <cell r="D1188" t="str">
            <v>34</v>
          </cell>
          <cell r="E1188" t="str">
            <v>BASPAR</v>
          </cell>
          <cell r="F1188" t="str">
            <v>BAS</v>
          </cell>
          <cell r="G1188">
            <v>38820</v>
          </cell>
          <cell r="H1188" t="str">
            <v>Active</v>
          </cell>
          <cell r="I1188">
            <v>9</v>
          </cell>
          <cell r="J1188">
            <v>39344</v>
          </cell>
          <cell r="K1188" t="str">
            <v>TIP</v>
          </cell>
          <cell r="L1188" t="str">
            <v>TM</v>
          </cell>
          <cell r="M1188" t="str">
            <v>0010</v>
          </cell>
          <cell r="N1188">
            <v>15721.18</v>
          </cell>
          <cell r="O1188">
            <v>85.86</v>
          </cell>
          <cell r="P1188">
            <v>1030.76</v>
          </cell>
          <cell r="Q1188">
            <v>2061.52</v>
          </cell>
          <cell r="R1188">
            <v>13659.66</v>
          </cell>
          <cell r="S1188">
            <v>5885.84</v>
          </cell>
          <cell r="T1188">
            <v>15</v>
          </cell>
          <cell r="U1188">
            <v>92</v>
          </cell>
          <cell r="V1188">
            <v>13</v>
          </cell>
          <cell r="W1188">
            <v>92</v>
          </cell>
          <cell r="X1188">
            <v>0</v>
          </cell>
        </row>
        <row r="1189">
          <cell r="A1189" t="str">
            <v>1299700</v>
          </cell>
          <cell r="B1189">
            <v>1</v>
          </cell>
          <cell r="C1189" t="str">
            <v>Electrical services in square metres</v>
          </cell>
          <cell r="D1189" t="str">
            <v>34</v>
          </cell>
          <cell r="E1189" t="str">
            <v>BASELC</v>
          </cell>
          <cell r="F1189" t="str">
            <v>BAS</v>
          </cell>
          <cell r="G1189">
            <v>38820</v>
          </cell>
          <cell r="H1189" t="str">
            <v>Active</v>
          </cell>
          <cell r="I1189">
            <v>10</v>
          </cell>
          <cell r="J1189">
            <v>39344</v>
          </cell>
          <cell r="K1189" t="str">
            <v>TIP</v>
          </cell>
          <cell r="L1189" t="str">
            <v>TM</v>
          </cell>
          <cell r="M1189" t="str">
            <v>0010</v>
          </cell>
          <cell r="N1189">
            <v>1678.63</v>
          </cell>
          <cell r="O1189">
            <v>5.38</v>
          </cell>
          <cell r="P1189">
            <v>65</v>
          </cell>
          <cell r="Q1189">
            <v>130</v>
          </cell>
          <cell r="R1189">
            <v>1548.63</v>
          </cell>
          <cell r="S1189">
            <v>593.11</v>
          </cell>
          <cell r="T1189">
            <v>15</v>
          </cell>
          <cell r="U1189">
            <v>92</v>
          </cell>
          <cell r="V1189">
            <v>13</v>
          </cell>
          <cell r="W1189">
            <v>92</v>
          </cell>
          <cell r="X1189">
            <v>0</v>
          </cell>
        </row>
        <row r="1190">
          <cell r="A1190" t="str">
            <v>1299800</v>
          </cell>
          <cell r="B1190">
            <v>1</v>
          </cell>
          <cell r="C1190" t="str">
            <v>fluorescent light fitting - 2 - 1200 x 6</v>
          </cell>
          <cell r="D1190" t="str">
            <v>34</v>
          </cell>
          <cell r="E1190" t="str">
            <v>BASLIG</v>
          </cell>
          <cell r="F1190" t="str">
            <v>BAS</v>
          </cell>
          <cell r="G1190">
            <v>38820</v>
          </cell>
          <cell r="H1190" t="str">
            <v>Active</v>
          </cell>
          <cell r="I1190">
            <v>2</v>
          </cell>
          <cell r="J1190">
            <v>39344</v>
          </cell>
          <cell r="K1190" t="str">
            <v>TIP</v>
          </cell>
          <cell r="L1190" t="str">
            <v>TM</v>
          </cell>
          <cell r="M1190" t="str">
            <v>0010</v>
          </cell>
          <cell r="N1190">
            <v>671.17</v>
          </cell>
          <cell r="O1190">
            <v>5.41</v>
          </cell>
          <cell r="P1190">
            <v>65.47</v>
          </cell>
          <cell r="Q1190">
            <v>130.94</v>
          </cell>
          <cell r="R1190">
            <v>540.23</v>
          </cell>
          <cell r="S1190">
            <v>266.61</v>
          </cell>
          <cell r="T1190">
            <v>10</v>
          </cell>
          <cell r="U1190">
            <v>92</v>
          </cell>
          <cell r="V1190">
            <v>8</v>
          </cell>
          <cell r="W1190">
            <v>92</v>
          </cell>
          <cell r="X1190">
            <v>0</v>
          </cell>
        </row>
        <row r="1191">
          <cell r="A1191" t="str">
            <v>1299900</v>
          </cell>
          <cell r="B1191">
            <v>1</v>
          </cell>
          <cell r="C1191" t="str">
            <v>Building Management Services in square m</v>
          </cell>
          <cell r="D1191" t="str">
            <v>34</v>
          </cell>
          <cell r="E1191" t="str">
            <v>BASBMS</v>
          </cell>
          <cell r="F1191" t="str">
            <v>BAS</v>
          </cell>
          <cell r="G1191">
            <v>38820</v>
          </cell>
          <cell r="H1191" t="str">
            <v>Active</v>
          </cell>
          <cell r="I1191">
            <v>10</v>
          </cell>
          <cell r="J1191">
            <v>39344</v>
          </cell>
          <cell r="K1191" t="str">
            <v>TIP</v>
          </cell>
          <cell r="L1191" t="str">
            <v>TM</v>
          </cell>
          <cell r="M1191" t="str">
            <v>0010</v>
          </cell>
          <cell r="N1191">
            <v>22.44</v>
          </cell>
          <cell r="O1191">
            <v>0</v>
          </cell>
          <cell r="P1191">
            <v>0</v>
          </cell>
          <cell r="Q1191">
            <v>22.44</v>
          </cell>
          <cell r="R1191">
            <v>0</v>
          </cell>
          <cell r="S1191">
            <v>70.94</v>
          </cell>
          <cell r="T1191">
            <v>0</v>
          </cell>
          <cell r="U1191">
            <v>92</v>
          </cell>
          <cell r="V1191">
            <v>0</v>
          </cell>
          <cell r="W1191">
            <v>0</v>
          </cell>
          <cell r="X1191">
            <v>0</v>
          </cell>
        </row>
        <row r="1192">
          <cell r="A1192" t="str">
            <v>1300000</v>
          </cell>
          <cell r="B1192">
            <v>1</v>
          </cell>
          <cell r="C1192" t="str">
            <v>Mechanical Services in square metres</v>
          </cell>
          <cell r="D1192" t="str">
            <v>34</v>
          </cell>
          <cell r="E1192" t="str">
            <v>BASAIR</v>
          </cell>
          <cell r="F1192" t="str">
            <v>BAS</v>
          </cell>
          <cell r="G1192">
            <v>38820</v>
          </cell>
          <cell r="H1192" t="str">
            <v>Active</v>
          </cell>
          <cell r="I1192">
            <v>10</v>
          </cell>
          <cell r="J1192">
            <v>39344</v>
          </cell>
          <cell r="K1192" t="str">
            <v>TIP</v>
          </cell>
          <cell r="L1192" t="str">
            <v>TM</v>
          </cell>
          <cell r="M1192" t="str">
            <v>0010</v>
          </cell>
          <cell r="N1192">
            <v>1750.5</v>
          </cell>
          <cell r="O1192">
            <v>9.61</v>
          </cell>
          <cell r="P1192">
            <v>114.77</v>
          </cell>
          <cell r="Q1192">
            <v>229.54</v>
          </cell>
          <cell r="R1192">
            <v>1520.96</v>
          </cell>
          <cell r="S1192">
            <v>655.37</v>
          </cell>
          <cell r="T1192">
            <v>15</v>
          </cell>
          <cell r="U1192">
            <v>92</v>
          </cell>
          <cell r="V1192">
            <v>13</v>
          </cell>
          <cell r="W1192">
            <v>92</v>
          </cell>
          <cell r="X1192">
            <v>0</v>
          </cell>
        </row>
        <row r="1193">
          <cell r="A1193" t="str">
            <v>1300100</v>
          </cell>
          <cell r="B1193">
            <v>1</v>
          </cell>
          <cell r="C1193" t="str">
            <v>Drainage Services in square metres</v>
          </cell>
          <cell r="D1193" t="str">
            <v>34</v>
          </cell>
          <cell r="E1193" t="str">
            <v>BASPLM</v>
          </cell>
          <cell r="F1193" t="str">
            <v>BAS</v>
          </cell>
          <cell r="G1193">
            <v>38820</v>
          </cell>
          <cell r="H1193" t="str">
            <v>Active</v>
          </cell>
          <cell r="I1193">
            <v>10</v>
          </cell>
          <cell r="J1193">
            <v>39344</v>
          </cell>
          <cell r="K1193" t="str">
            <v>TIP</v>
          </cell>
          <cell r="L1193" t="str">
            <v>TM</v>
          </cell>
          <cell r="M1193" t="str">
            <v>0010</v>
          </cell>
          <cell r="N1193">
            <v>219.91</v>
          </cell>
          <cell r="O1193">
            <v>1.22</v>
          </cell>
          <cell r="P1193">
            <v>14.42</v>
          </cell>
          <cell r="Q1193">
            <v>28.84</v>
          </cell>
          <cell r="R1193">
            <v>191.07</v>
          </cell>
          <cell r="S1193">
            <v>82.33</v>
          </cell>
          <cell r="T1193">
            <v>15</v>
          </cell>
          <cell r="U1193">
            <v>92</v>
          </cell>
          <cell r="V1193">
            <v>13</v>
          </cell>
          <cell r="W1193">
            <v>92</v>
          </cell>
          <cell r="X1193">
            <v>0</v>
          </cell>
        </row>
        <row r="1194">
          <cell r="A1194" t="str">
            <v>1300200</v>
          </cell>
          <cell r="B1194">
            <v>1</v>
          </cell>
          <cell r="C1194" t="str">
            <v>Communication Services in square metres</v>
          </cell>
          <cell r="D1194" t="str">
            <v>34</v>
          </cell>
          <cell r="E1194" t="str">
            <v>BASCAB</v>
          </cell>
          <cell r="F1194" t="str">
            <v>BAS</v>
          </cell>
          <cell r="G1194">
            <v>38820</v>
          </cell>
          <cell r="H1194" t="str">
            <v>Active</v>
          </cell>
          <cell r="I1194">
            <v>10</v>
          </cell>
          <cell r="J1194">
            <v>39344</v>
          </cell>
          <cell r="K1194" t="str">
            <v>TIP</v>
          </cell>
          <cell r="L1194" t="str">
            <v>TM</v>
          </cell>
          <cell r="M1194" t="str">
            <v>0010</v>
          </cell>
          <cell r="N1194">
            <v>351.45</v>
          </cell>
          <cell r="O1194">
            <v>2.82</v>
          </cell>
          <cell r="P1194">
            <v>34.28</v>
          </cell>
          <cell r="Q1194">
            <v>68.56</v>
          </cell>
          <cell r="R1194">
            <v>282.89</v>
          </cell>
          <cell r="S1194">
            <v>139.61000000000001</v>
          </cell>
          <cell r="T1194">
            <v>10</v>
          </cell>
          <cell r="U1194">
            <v>92</v>
          </cell>
          <cell r="V1194">
            <v>8</v>
          </cell>
          <cell r="W1194">
            <v>92</v>
          </cell>
          <cell r="X1194">
            <v>0</v>
          </cell>
        </row>
        <row r="1195">
          <cell r="A1195" t="str">
            <v>1300300</v>
          </cell>
          <cell r="B1195">
            <v>1</v>
          </cell>
          <cell r="C1195" t="str">
            <v>Fire Alarm System in square metres</v>
          </cell>
          <cell r="D1195" t="str">
            <v>34</v>
          </cell>
          <cell r="E1195" t="str">
            <v>BASALA</v>
          </cell>
          <cell r="F1195" t="str">
            <v>BAS</v>
          </cell>
          <cell r="G1195">
            <v>38820</v>
          </cell>
          <cell r="H1195" t="str">
            <v>Active</v>
          </cell>
          <cell r="I1195">
            <v>10</v>
          </cell>
          <cell r="J1195">
            <v>39344</v>
          </cell>
          <cell r="K1195" t="str">
            <v>TIP</v>
          </cell>
          <cell r="L1195" t="str">
            <v>TM</v>
          </cell>
          <cell r="M1195" t="str">
            <v>0010</v>
          </cell>
          <cell r="N1195">
            <v>349.58</v>
          </cell>
          <cell r="O1195">
            <v>1.1000000000000001</v>
          </cell>
          <cell r="P1195">
            <v>13.53</v>
          </cell>
          <cell r="Q1195">
            <v>27.06</v>
          </cell>
          <cell r="R1195">
            <v>322.52</v>
          </cell>
          <cell r="S1195">
            <v>123.52</v>
          </cell>
          <cell r="T1195">
            <v>15</v>
          </cell>
          <cell r="U1195">
            <v>92</v>
          </cell>
          <cell r="V1195">
            <v>13</v>
          </cell>
          <cell r="W1195">
            <v>92</v>
          </cell>
          <cell r="X1195">
            <v>0</v>
          </cell>
        </row>
        <row r="1196">
          <cell r="A1196" t="str">
            <v>1300400</v>
          </cell>
          <cell r="B1196">
            <v>1</v>
          </cell>
          <cell r="C1196" t="str">
            <v>Plumbing reticulation in square metres</v>
          </cell>
          <cell r="D1196" t="str">
            <v>34</v>
          </cell>
          <cell r="E1196" t="str">
            <v>BASPLM</v>
          </cell>
          <cell r="F1196" t="str">
            <v>BAS</v>
          </cell>
          <cell r="G1196">
            <v>38820</v>
          </cell>
          <cell r="H1196" t="str">
            <v>Active</v>
          </cell>
          <cell r="I1196">
            <v>10</v>
          </cell>
          <cell r="J1196">
            <v>39344</v>
          </cell>
          <cell r="K1196" t="str">
            <v>TIP</v>
          </cell>
          <cell r="L1196" t="str">
            <v>TM</v>
          </cell>
          <cell r="M1196" t="str">
            <v>0010</v>
          </cell>
          <cell r="N1196">
            <v>384.5</v>
          </cell>
          <cell r="O1196">
            <v>2.11</v>
          </cell>
          <cell r="P1196">
            <v>25.21</v>
          </cell>
          <cell r="Q1196">
            <v>50.42</v>
          </cell>
          <cell r="R1196">
            <v>334.08</v>
          </cell>
          <cell r="S1196">
            <v>143.94999999999999</v>
          </cell>
          <cell r="T1196">
            <v>15</v>
          </cell>
          <cell r="U1196">
            <v>92</v>
          </cell>
          <cell r="V1196">
            <v>13</v>
          </cell>
          <cell r="W1196">
            <v>92</v>
          </cell>
          <cell r="X1196">
            <v>0</v>
          </cell>
        </row>
        <row r="1197">
          <cell r="A1197" t="str">
            <v>1300500</v>
          </cell>
          <cell r="B1197">
            <v>1</v>
          </cell>
          <cell r="C1197" t="str">
            <v>Public Address System in square metres</v>
          </cell>
          <cell r="D1197" t="str">
            <v>34</v>
          </cell>
          <cell r="E1197" t="str">
            <v>BASPUB</v>
          </cell>
          <cell r="F1197" t="str">
            <v>BAS</v>
          </cell>
          <cell r="G1197">
            <v>38820</v>
          </cell>
          <cell r="H1197" t="str">
            <v>Active</v>
          </cell>
          <cell r="I1197">
            <v>10</v>
          </cell>
          <cell r="J1197">
            <v>39344</v>
          </cell>
          <cell r="K1197" t="str">
            <v>TIP</v>
          </cell>
          <cell r="L1197" t="str">
            <v>TM</v>
          </cell>
          <cell r="M1197" t="str">
            <v>0010</v>
          </cell>
          <cell r="N1197">
            <v>104.45</v>
          </cell>
          <cell r="O1197">
            <v>0.57999999999999996</v>
          </cell>
          <cell r="P1197">
            <v>6.85</v>
          </cell>
          <cell r="Q1197">
            <v>13.7</v>
          </cell>
          <cell r="R1197">
            <v>90.75</v>
          </cell>
          <cell r="S1197">
            <v>39.1</v>
          </cell>
          <cell r="T1197">
            <v>15</v>
          </cell>
          <cell r="U1197">
            <v>92</v>
          </cell>
          <cell r="V1197">
            <v>13</v>
          </cell>
          <cell r="W1197">
            <v>92</v>
          </cell>
          <cell r="X1197">
            <v>0</v>
          </cell>
        </row>
        <row r="1198">
          <cell r="A1198" t="str">
            <v>1300600</v>
          </cell>
          <cell r="B1198">
            <v>1</v>
          </cell>
          <cell r="C1198" t="str">
            <v>Security System in square metres</v>
          </cell>
          <cell r="D1198" t="str">
            <v>34</v>
          </cell>
          <cell r="E1198" t="str">
            <v>BASSEC</v>
          </cell>
          <cell r="F1198" t="str">
            <v>BAS</v>
          </cell>
          <cell r="G1198">
            <v>38820</v>
          </cell>
          <cell r="H1198" t="str">
            <v>Active</v>
          </cell>
          <cell r="I1198">
            <v>10</v>
          </cell>
          <cell r="J1198">
            <v>39344</v>
          </cell>
          <cell r="K1198" t="str">
            <v>TIP</v>
          </cell>
          <cell r="L1198" t="str">
            <v>TM</v>
          </cell>
          <cell r="M1198" t="str">
            <v>0010</v>
          </cell>
          <cell r="N1198">
            <v>336.53</v>
          </cell>
          <cell r="O1198">
            <v>1.82</v>
          </cell>
          <cell r="P1198">
            <v>22.06</v>
          </cell>
          <cell r="Q1198">
            <v>44.12</v>
          </cell>
          <cell r="R1198">
            <v>292.41000000000003</v>
          </cell>
          <cell r="S1198">
            <v>125.99</v>
          </cell>
          <cell r="T1198">
            <v>15</v>
          </cell>
          <cell r="U1198">
            <v>92</v>
          </cell>
          <cell r="V1198">
            <v>13</v>
          </cell>
          <cell r="W1198">
            <v>92</v>
          </cell>
          <cell r="X1198">
            <v>0</v>
          </cell>
        </row>
        <row r="1199">
          <cell r="A1199" t="str">
            <v>1300700</v>
          </cell>
          <cell r="B1199">
            <v>1</v>
          </cell>
          <cell r="C1199" t="str">
            <v>sprinkler head and piping - 1</v>
          </cell>
          <cell r="D1199" t="str">
            <v>34</v>
          </cell>
          <cell r="E1199" t="str">
            <v>BASSPR</v>
          </cell>
          <cell r="F1199" t="str">
            <v>BAS</v>
          </cell>
          <cell r="G1199">
            <v>38820</v>
          </cell>
          <cell r="H1199" t="str">
            <v>Active</v>
          </cell>
          <cell r="I1199">
            <v>1</v>
          </cell>
          <cell r="J1199">
            <v>39344</v>
          </cell>
          <cell r="K1199" t="str">
            <v>TIP</v>
          </cell>
          <cell r="L1199" t="str">
            <v>TM</v>
          </cell>
          <cell r="M1199" t="str">
            <v>0010</v>
          </cell>
          <cell r="N1199">
            <v>574.86</v>
          </cell>
          <cell r="O1199">
            <v>3.15</v>
          </cell>
          <cell r="P1199">
            <v>37.69</v>
          </cell>
          <cell r="Q1199">
            <v>75.38</v>
          </cell>
          <cell r="R1199">
            <v>499.48</v>
          </cell>
          <cell r="S1199">
            <v>215.22</v>
          </cell>
          <cell r="T1199">
            <v>15</v>
          </cell>
          <cell r="U1199">
            <v>92</v>
          </cell>
          <cell r="V1199">
            <v>13</v>
          </cell>
          <cell r="W1199">
            <v>92</v>
          </cell>
          <cell r="X1199">
            <v>0</v>
          </cell>
        </row>
        <row r="1200">
          <cell r="A1200" t="str">
            <v>1300800</v>
          </cell>
          <cell r="B1200">
            <v>1</v>
          </cell>
          <cell r="C1200" t="str">
            <v>suspended ceiling - 9.64 square metres b</v>
          </cell>
          <cell r="D1200" t="str">
            <v>34</v>
          </cell>
          <cell r="E1200" t="str">
            <v>BASSUS</v>
          </cell>
          <cell r="F1200" t="str">
            <v>BAS</v>
          </cell>
          <cell r="G1200">
            <v>38820</v>
          </cell>
          <cell r="H1200" t="str">
            <v>Active</v>
          </cell>
          <cell r="I1200">
            <v>10</v>
          </cell>
          <cell r="J1200">
            <v>39344</v>
          </cell>
          <cell r="K1200" t="str">
            <v>TIP</v>
          </cell>
          <cell r="L1200" t="str">
            <v>TM</v>
          </cell>
          <cell r="M1200" t="str">
            <v>0010</v>
          </cell>
          <cell r="N1200">
            <v>1093.42</v>
          </cell>
          <cell r="O1200">
            <v>3.03</v>
          </cell>
          <cell r="P1200">
            <v>36.14</v>
          </cell>
          <cell r="Q1200">
            <v>72.28</v>
          </cell>
          <cell r="R1200">
            <v>1021.14</v>
          </cell>
          <cell r="S1200">
            <v>383.97</v>
          </cell>
          <cell r="T1200">
            <v>30</v>
          </cell>
          <cell r="U1200">
            <v>92</v>
          </cell>
          <cell r="V1200">
            <v>28</v>
          </cell>
          <cell r="W1200">
            <v>92</v>
          </cell>
          <cell r="X1200">
            <v>0</v>
          </cell>
        </row>
        <row r="1201">
          <cell r="A1201" t="str">
            <v>1300900</v>
          </cell>
          <cell r="B1201">
            <v>1</v>
          </cell>
          <cell r="C1201" t="str">
            <v>vinyl floor covering - 9.64 square metre</v>
          </cell>
          <cell r="D1201" t="str">
            <v>34</v>
          </cell>
          <cell r="E1201" t="str">
            <v>BASFLO</v>
          </cell>
          <cell r="F1201" t="str">
            <v>BAS</v>
          </cell>
          <cell r="G1201">
            <v>38820</v>
          </cell>
          <cell r="H1201" t="str">
            <v>Active</v>
          </cell>
          <cell r="I1201">
            <v>10</v>
          </cell>
          <cell r="J1201">
            <v>39344</v>
          </cell>
          <cell r="K1201" t="str">
            <v>TIP</v>
          </cell>
          <cell r="L1201" t="str">
            <v>TM</v>
          </cell>
          <cell r="M1201" t="str">
            <v>0010</v>
          </cell>
          <cell r="N1201">
            <v>27.1</v>
          </cell>
          <cell r="O1201">
            <v>0</v>
          </cell>
          <cell r="P1201">
            <v>0</v>
          </cell>
          <cell r="Q1201">
            <v>27.1</v>
          </cell>
          <cell r="R1201">
            <v>0</v>
          </cell>
          <cell r="S1201">
            <v>85.74</v>
          </cell>
          <cell r="T1201">
            <v>0</v>
          </cell>
          <cell r="U1201">
            <v>92</v>
          </cell>
          <cell r="V1201">
            <v>0</v>
          </cell>
          <cell r="W1201">
            <v>0</v>
          </cell>
          <cell r="X1201">
            <v>0</v>
          </cell>
        </row>
        <row r="1202">
          <cell r="A1202" t="str">
            <v>1301000</v>
          </cell>
          <cell r="B1202">
            <v>1</v>
          </cell>
          <cell r="C1202" t="str">
            <v>Building Structure in square metres</v>
          </cell>
          <cell r="D1202" t="str">
            <v>34</v>
          </cell>
          <cell r="E1202" t="str">
            <v>BUITER</v>
          </cell>
          <cell r="F1202" t="str">
            <v>BUI</v>
          </cell>
          <cell r="G1202">
            <v>38820</v>
          </cell>
          <cell r="H1202" t="str">
            <v>Active</v>
          </cell>
          <cell r="I1202">
            <v>2</v>
          </cell>
          <cell r="J1202">
            <v>39344</v>
          </cell>
          <cell r="K1202" t="str">
            <v>TIP</v>
          </cell>
          <cell r="L1202" t="str">
            <v>TM</v>
          </cell>
          <cell r="M1202" t="str">
            <v>0011</v>
          </cell>
          <cell r="N1202">
            <v>4929.91</v>
          </cell>
          <cell r="O1202">
            <v>7.18</v>
          </cell>
          <cell r="P1202">
            <v>86.27</v>
          </cell>
          <cell r="Q1202">
            <v>172.54</v>
          </cell>
          <cell r="R1202">
            <v>4757.37</v>
          </cell>
          <cell r="S1202">
            <v>1679.01</v>
          </cell>
          <cell r="T1202">
            <v>44</v>
          </cell>
          <cell r="U1202">
            <v>0</v>
          </cell>
          <cell r="V1202">
            <v>42</v>
          </cell>
          <cell r="W1202">
            <v>0</v>
          </cell>
          <cell r="X1202">
            <v>0</v>
          </cell>
        </row>
        <row r="1203">
          <cell r="A1203" t="str">
            <v>1301100</v>
          </cell>
          <cell r="B1203">
            <v>1</v>
          </cell>
          <cell r="C1203" t="str">
            <v>Division walling - 2 lineal metres with</v>
          </cell>
          <cell r="D1203" t="str">
            <v>34</v>
          </cell>
          <cell r="E1203" t="str">
            <v>BASPAR</v>
          </cell>
          <cell r="F1203" t="str">
            <v>BAS</v>
          </cell>
          <cell r="G1203">
            <v>38820</v>
          </cell>
          <cell r="H1203" t="str">
            <v>Active</v>
          </cell>
          <cell r="I1203">
            <v>2</v>
          </cell>
          <cell r="J1203">
            <v>39344</v>
          </cell>
          <cell r="K1203" t="str">
            <v>TIP</v>
          </cell>
          <cell r="L1203" t="str">
            <v>TM</v>
          </cell>
          <cell r="M1203" t="str">
            <v>0011</v>
          </cell>
          <cell r="N1203">
            <v>3493.55</v>
          </cell>
          <cell r="O1203">
            <v>19.059999999999999</v>
          </cell>
          <cell r="P1203">
            <v>229.05</v>
          </cell>
          <cell r="Q1203">
            <v>458.1</v>
          </cell>
          <cell r="R1203">
            <v>3035.45</v>
          </cell>
          <cell r="S1203">
            <v>1307.95</v>
          </cell>
          <cell r="T1203">
            <v>15</v>
          </cell>
          <cell r="U1203">
            <v>92</v>
          </cell>
          <cell r="V1203">
            <v>13</v>
          </cell>
          <cell r="W1203">
            <v>92</v>
          </cell>
          <cell r="X1203">
            <v>0</v>
          </cell>
        </row>
        <row r="1204">
          <cell r="A1204" t="str">
            <v>1301200</v>
          </cell>
          <cell r="B1204">
            <v>1</v>
          </cell>
          <cell r="C1204" t="str">
            <v>Electrical services in square metres</v>
          </cell>
          <cell r="D1204" t="str">
            <v>34</v>
          </cell>
          <cell r="E1204" t="str">
            <v>BASELC</v>
          </cell>
          <cell r="F1204" t="str">
            <v>BAS</v>
          </cell>
          <cell r="G1204">
            <v>38820</v>
          </cell>
          <cell r="H1204" t="str">
            <v>Active</v>
          </cell>
          <cell r="I1204">
            <v>2</v>
          </cell>
          <cell r="J1204">
            <v>39344</v>
          </cell>
          <cell r="K1204" t="str">
            <v>TIP</v>
          </cell>
          <cell r="L1204" t="str">
            <v>TM</v>
          </cell>
          <cell r="M1204" t="str">
            <v>0011</v>
          </cell>
          <cell r="N1204">
            <v>412.74</v>
          </cell>
          <cell r="O1204">
            <v>1.35</v>
          </cell>
          <cell r="P1204">
            <v>15.98</v>
          </cell>
          <cell r="Q1204">
            <v>31.96</v>
          </cell>
          <cell r="R1204">
            <v>380.78</v>
          </cell>
          <cell r="S1204">
            <v>145.83000000000001</v>
          </cell>
          <cell r="T1204">
            <v>15</v>
          </cell>
          <cell r="U1204">
            <v>92</v>
          </cell>
          <cell r="V1204">
            <v>13</v>
          </cell>
          <cell r="W1204">
            <v>92</v>
          </cell>
          <cell r="X1204">
            <v>0</v>
          </cell>
        </row>
        <row r="1205">
          <cell r="A1205" t="str">
            <v>1301300</v>
          </cell>
          <cell r="B1205">
            <v>1</v>
          </cell>
          <cell r="C1205" t="str">
            <v>fluorescent light fitting - 1- 600 x 600</v>
          </cell>
          <cell r="D1205" t="str">
            <v>34</v>
          </cell>
          <cell r="E1205" t="str">
            <v>BASLIG</v>
          </cell>
          <cell r="F1205" t="str">
            <v>BAS</v>
          </cell>
          <cell r="G1205">
            <v>38820</v>
          </cell>
          <cell r="H1205" t="str">
            <v>Active</v>
          </cell>
          <cell r="I1205">
            <v>1</v>
          </cell>
          <cell r="J1205">
            <v>39344</v>
          </cell>
          <cell r="K1205" t="str">
            <v>TIP</v>
          </cell>
          <cell r="L1205" t="str">
            <v>TM</v>
          </cell>
          <cell r="M1205" t="str">
            <v>0011</v>
          </cell>
          <cell r="N1205">
            <v>236.95</v>
          </cell>
          <cell r="O1205">
            <v>1.88</v>
          </cell>
          <cell r="P1205">
            <v>23.11</v>
          </cell>
          <cell r="Q1205">
            <v>46.22</v>
          </cell>
          <cell r="R1205">
            <v>190.73</v>
          </cell>
          <cell r="S1205">
            <v>94.13</v>
          </cell>
          <cell r="T1205">
            <v>10</v>
          </cell>
          <cell r="U1205">
            <v>92</v>
          </cell>
          <cell r="V1205">
            <v>8</v>
          </cell>
          <cell r="W1205">
            <v>92</v>
          </cell>
          <cell r="X1205">
            <v>0</v>
          </cell>
        </row>
        <row r="1206">
          <cell r="A1206" t="str">
            <v>1301400</v>
          </cell>
          <cell r="B1206">
            <v>1</v>
          </cell>
          <cell r="C1206" t="str">
            <v>Building Management Services in square m</v>
          </cell>
          <cell r="D1206" t="str">
            <v>34</v>
          </cell>
          <cell r="E1206" t="str">
            <v>BASBMS</v>
          </cell>
          <cell r="F1206" t="str">
            <v>BAS</v>
          </cell>
          <cell r="G1206">
            <v>38820</v>
          </cell>
          <cell r="H1206" t="str">
            <v>Active</v>
          </cell>
          <cell r="I1206">
            <v>2</v>
          </cell>
          <cell r="J1206">
            <v>39344</v>
          </cell>
          <cell r="K1206" t="str">
            <v>TIP</v>
          </cell>
          <cell r="L1206" t="str">
            <v>TM</v>
          </cell>
          <cell r="M1206" t="str">
            <v>0011</v>
          </cell>
          <cell r="N1206">
            <v>5.5</v>
          </cell>
          <cell r="O1206">
            <v>0</v>
          </cell>
          <cell r="P1206">
            <v>0</v>
          </cell>
          <cell r="Q1206">
            <v>5.5</v>
          </cell>
          <cell r="R1206">
            <v>0</v>
          </cell>
          <cell r="S1206">
            <v>17.43</v>
          </cell>
          <cell r="T1206">
            <v>0</v>
          </cell>
          <cell r="U1206">
            <v>92</v>
          </cell>
          <cell r="V1206">
            <v>0</v>
          </cell>
          <cell r="W1206">
            <v>0</v>
          </cell>
          <cell r="X1206">
            <v>0</v>
          </cell>
        </row>
        <row r="1207">
          <cell r="A1207" t="str">
            <v>1301500</v>
          </cell>
          <cell r="B1207">
            <v>1</v>
          </cell>
          <cell r="C1207" t="str">
            <v>Mechanical Services in square metres</v>
          </cell>
          <cell r="D1207" t="str">
            <v>34</v>
          </cell>
          <cell r="E1207" t="str">
            <v>BASAIR</v>
          </cell>
          <cell r="F1207" t="str">
            <v>BAS</v>
          </cell>
          <cell r="G1207">
            <v>38820</v>
          </cell>
          <cell r="H1207" t="str">
            <v>Active</v>
          </cell>
          <cell r="I1207">
            <v>2</v>
          </cell>
          <cell r="J1207">
            <v>39344</v>
          </cell>
          <cell r="K1207" t="str">
            <v>TIP</v>
          </cell>
          <cell r="L1207" t="str">
            <v>TM</v>
          </cell>
          <cell r="M1207" t="str">
            <v>0011</v>
          </cell>
          <cell r="N1207">
            <v>430.39</v>
          </cell>
          <cell r="O1207">
            <v>2.37</v>
          </cell>
          <cell r="P1207">
            <v>28.22</v>
          </cell>
          <cell r="Q1207">
            <v>56.44</v>
          </cell>
          <cell r="R1207">
            <v>373.95</v>
          </cell>
          <cell r="S1207">
            <v>161.13</v>
          </cell>
          <cell r="T1207">
            <v>15</v>
          </cell>
          <cell r="U1207">
            <v>92</v>
          </cell>
          <cell r="V1207">
            <v>13</v>
          </cell>
          <cell r="W1207">
            <v>92</v>
          </cell>
          <cell r="X1207">
            <v>0</v>
          </cell>
        </row>
        <row r="1208">
          <cell r="A1208" t="str">
            <v>1301600</v>
          </cell>
          <cell r="B1208">
            <v>1</v>
          </cell>
          <cell r="C1208" t="str">
            <v>Drainage Services in square metres</v>
          </cell>
          <cell r="D1208" t="str">
            <v>34</v>
          </cell>
          <cell r="E1208" t="str">
            <v>BASPLM</v>
          </cell>
          <cell r="F1208" t="str">
            <v>BAS</v>
          </cell>
          <cell r="G1208">
            <v>38820</v>
          </cell>
          <cell r="H1208" t="str">
            <v>Active</v>
          </cell>
          <cell r="I1208">
            <v>2</v>
          </cell>
          <cell r="J1208">
            <v>39344</v>
          </cell>
          <cell r="K1208" t="str">
            <v>TIP</v>
          </cell>
          <cell r="L1208" t="str">
            <v>TM</v>
          </cell>
          <cell r="M1208" t="str">
            <v>0011</v>
          </cell>
          <cell r="N1208">
            <v>54.07</v>
          </cell>
          <cell r="O1208">
            <v>0.25</v>
          </cell>
          <cell r="P1208">
            <v>3.55</v>
          </cell>
          <cell r="Q1208">
            <v>7.1</v>
          </cell>
          <cell r="R1208">
            <v>46.97</v>
          </cell>
          <cell r="S1208">
            <v>20.25</v>
          </cell>
          <cell r="T1208">
            <v>15</v>
          </cell>
          <cell r="U1208">
            <v>92</v>
          </cell>
          <cell r="V1208">
            <v>13</v>
          </cell>
          <cell r="W1208">
            <v>92</v>
          </cell>
          <cell r="X1208">
            <v>0</v>
          </cell>
        </row>
        <row r="1209">
          <cell r="A1209" t="str">
            <v>1301700</v>
          </cell>
          <cell r="B1209">
            <v>1</v>
          </cell>
          <cell r="C1209" t="str">
            <v>Communication Services in square metres</v>
          </cell>
          <cell r="D1209" t="str">
            <v>34</v>
          </cell>
          <cell r="E1209" t="str">
            <v>BASCAB</v>
          </cell>
          <cell r="F1209" t="str">
            <v>BAS</v>
          </cell>
          <cell r="G1209">
            <v>38820</v>
          </cell>
          <cell r="H1209" t="str">
            <v>Active</v>
          </cell>
          <cell r="I1209">
            <v>2</v>
          </cell>
          <cell r="J1209">
            <v>39344</v>
          </cell>
          <cell r="K1209" t="str">
            <v>TIP</v>
          </cell>
          <cell r="L1209" t="str">
            <v>TM</v>
          </cell>
          <cell r="M1209" t="str">
            <v>0011</v>
          </cell>
          <cell r="N1209">
            <v>86.42</v>
          </cell>
          <cell r="O1209">
            <v>0.73</v>
          </cell>
          <cell r="P1209">
            <v>8.43</v>
          </cell>
          <cell r="Q1209">
            <v>16.86</v>
          </cell>
          <cell r="R1209">
            <v>69.56</v>
          </cell>
          <cell r="S1209">
            <v>34.33</v>
          </cell>
          <cell r="T1209">
            <v>10</v>
          </cell>
          <cell r="U1209">
            <v>92</v>
          </cell>
          <cell r="V1209">
            <v>8</v>
          </cell>
          <cell r="W1209">
            <v>92</v>
          </cell>
          <cell r="X1209">
            <v>0</v>
          </cell>
        </row>
        <row r="1210">
          <cell r="A1210" t="str">
            <v>1301800</v>
          </cell>
          <cell r="B1210">
            <v>1</v>
          </cell>
          <cell r="C1210" t="str">
            <v>Fire Alarm System in square metres</v>
          </cell>
          <cell r="D1210" t="str">
            <v>34</v>
          </cell>
          <cell r="E1210" t="str">
            <v>BASALA</v>
          </cell>
          <cell r="F1210" t="str">
            <v>BAS</v>
          </cell>
          <cell r="G1210">
            <v>38820</v>
          </cell>
          <cell r="H1210" t="str">
            <v>Active</v>
          </cell>
          <cell r="I1210">
            <v>2</v>
          </cell>
          <cell r="J1210">
            <v>39344</v>
          </cell>
          <cell r="K1210" t="str">
            <v>TIP</v>
          </cell>
          <cell r="L1210" t="str">
            <v>TM</v>
          </cell>
          <cell r="M1210" t="str">
            <v>0011</v>
          </cell>
          <cell r="N1210">
            <v>85.97</v>
          </cell>
          <cell r="O1210">
            <v>0.25</v>
          </cell>
          <cell r="P1210">
            <v>3.33</v>
          </cell>
          <cell r="Q1210">
            <v>6.66</v>
          </cell>
          <cell r="R1210">
            <v>79.31</v>
          </cell>
          <cell r="S1210">
            <v>30.38</v>
          </cell>
          <cell r="T1210">
            <v>15</v>
          </cell>
          <cell r="U1210">
            <v>92</v>
          </cell>
          <cell r="V1210">
            <v>13</v>
          </cell>
          <cell r="W1210">
            <v>92</v>
          </cell>
          <cell r="X1210">
            <v>0</v>
          </cell>
        </row>
        <row r="1211">
          <cell r="A1211" t="str">
            <v>1301900</v>
          </cell>
          <cell r="B1211">
            <v>1</v>
          </cell>
          <cell r="C1211" t="str">
            <v>Plumbing reticulation in square metres</v>
          </cell>
          <cell r="D1211" t="str">
            <v>34</v>
          </cell>
          <cell r="E1211" t="str">
            <v>BASPLM</v>
          </cell>
          <cell r="F1211" t="str">
            <v>BAS</v>
          </cell>
          <cell r="G1211">
            <v>38820</v>
          </cell>
          <cell r="H1211" t="str">
            <v>Active</v>
          </cell>
          <cell r="I1211">
            <v>2</v>
          </cell>
          <cell r="J1211">
            <v>39344</v>
          </cell>
          <cell r="K1211" t="str">
            <v>TIP</v>
          </cell>
          <cell r="L1211" t="str">
            <v>TM</v>
          </cell>
          <cell r="M1211" t="str">
            <v>0011</v>
          </cell>
          <cell r="N1211">
            <v>94.45</v>
          </cell>
          <cell r="O1211">
            <v>0.47</v>
          </cell>
          <cell r="P1211">
            <v>6.19</v>
          </cell>
          <cell r="Q1211">
            <v>12.38</v>
          </cell>
          <cell r="R1211">
            <v>82.07</v>
          </cell>
          <cell r="S1211">
            <v>35.36</v>
          </cell>
          <cell r="T1211">
            <v>15</v>
          </cell>
          <cell r="U1211">
            <v>92</v>
          </cell>
          <cell r="V1211">
            <v>13</v>
          </cell>
          <cell r="W1211">
            <v>92</v>
          </cell>
          <cell r="X1211">
            <v>0</v>
          </cell>
        </row>
        <row r="1212">
          <cell r="A1212" t="str">
            <v>1302000</v>
          </cell>
          <cell r="B1212">
            <v>1</v>
          </cell>
          <cell r="C1212" t="str">
            <v>Public Address System in square metres</v>
          </cell>
          <cell r="D1212" t="str">
            <v>34</v>
          </cell>
          <cell r="E1212" t="str">
            <v>BASPUB</v>
          </cell>
          <cell r="F1212" t="str">
            <v>BAS</v>
          </cell>
          <cell r="G1212">
            <v>38820</v>
          </cell>
          <cell r="H1212" t="str">
            <v>Active</v>
          </cell>
          <cell r="I1212">
            <v>2</v>
          </cell>
          <cell r="J1212">
            <v>39344</v>
          </cell>
          <cell r="K1212" t="str">
            <v>TIP</v>
          </cell>
          <cell r="L1212" t="str">
            <v>TM</v>
          </cell>
          <cell r="M1212" t="str">
            <v>0011</v>
          </cell>
          <cell r="N1212">
            <v>25.71</v>
          </cell>
          <cell r="O1212">
            <v>0.15</v>
          </cell>
          <cell r="P1212">
            <v>1.69</v>
          </cell>
          <cell r="Q1212">
            <v>3.38</v>
          </cell>
          <cell r="R1212">
            <v>22.33</v>
          </cell>
          <cell r="S1212">
            <v>9.6300000000000008</v>
          </cell>
          <cell r="T1212">
            <v>15</v>
          </cell>
          <cell r="U1212">
            <v>92</v>
          </cell>
          <cell r="V1212">
            <v>13</v>
          </cell>
          <cell r="W1212">
            <v>92</v>
          </cell>
          <cell r="X1212">
            <v>0</v>
          </cell>
        </row>
        <row r="1213">
          <cell r="A1213" t="str">
            <v>1302100</v>
          </cell>
          <cell r="B1213">
            <v>1</v>
          </cell>
          <cell r="C1213" t="str">
            <v>Security System in square metres</v>
          </cell>
          <cell r="D1213" t="str">
            <v>34</v>
          </cell>
          <cell r="E1213" t="str">
            <v>BASSEC</v>
          </cell>
          <cell r="F1213" t="str">
            <v>BAS</v>
          </cell>
          <cell r="G1213">
            <v>38820</v>
          </cell>
          <cell r="H1213" t="str">
            <v>Active</v>
          </cell>
          <cell r="I1213">
            <v>2</v>
          </cell>
          <cell r="J1213">
            <v>39344</v>
          </cell>
          <cell r="K1213" t="str">
            <v>TIP</v>
          </cell>
          <cell r="L1213" t="str">
            <v>TM</v>
          </cell>
          <cell r="M1213" t="str">
            <v>0011</v>
          </cell>
          <cell r="N1213">
            <v>82.81</v>
          </cell>
          <cell r="O1213">
            <v>0.48</v>
          </cell>
          <cell r="P1213">
            <v>5.43</v>
          </cell>
          <cell r="Q1213">
            <v>10.86</v>
          </cell>
          <cell r="R1213">
            <v>71.95</v>
          </cell>
          <cell r="S1213">
            <v>31</v>
          </cell>
          <cell r="T1213">
            <v>15</v>
          </cell>
          <cell r="U1213">
            <v>92</v>
          </cell>
          <cell r="V1213">
            <v>13</v>
          </cell>
          <cell r="W1213">
            <v>92</v>
          </cell>
          <cell r="X1213">
            <v>0</v>
          </cell>
        </row>
        <row r="1214">
          <cell r="A1214" t="str">
            <v>1302200</v>
          </cell>
          <cell r="B1214">
            <v>1</v>
          </cell>
          <cell r="C1214" t="str">
            <v>sprinkler head and piping - 1</v>
          </cell>
          <cell r="D1214" t="str">
            <v>34</v>
          </cell>
          <cell r="E1214" t="str">
            <v>BASSPR</v>
          </cell>
          <cell r="F1214" t="str">
            <v>BAS</v>
          </cell>
          <cell r="G1214">
            <v>38820</v>
          </cell>
          <cell r="H1214" t="str">
            <v>Active</v>
          </cell>
          <cell r="I1214">
            <v>1</v>
          </cell>
          <cell r="J1214">
            <v>39344</v>
          </cell>
          <cell r="K1214" t="str">
            <v>TIP</v>
          </cell>
          <cell r="L1214" t="str">
            <v>TM</v>
          </cell>
          <cell r="M1214" t="str">
            <v>0011</v>
          </cell>
          <cell r="N1214">
            <v>574.86</v>
          </cell>
          <cell r="O1214">
            <v>3.15</v>
          </cell>
          <cell r="P1214">
            <v>37.69</v>
          </cell>
          <cell r="Q1214">
            <v>75.38</v>
          </cell>
          <cell r="R1214">
            <v>499.48</v>
          </cell>
          <cell r="S1214">
            <v>215.22</v>
          </cell>
          <cell r="T1214">
            <v>15</v>
          </cell>
          <cell r="U1214">
            <v>92</v>
          </cell>
          <cell r="V1214">
            <v>13</v>
          </cell>
          <cell r="W1214">
            <v>92</v>
          </cell>
          <cell r="X1214">
            <v>0</v>
          </cell>
        </row>
        <row r="1215">
          <cell r="A1215" t="str">
            <v>1302300</v>
          </cell>
          <cell r="B1215">
            <v>1</v>
          </cell>
          <cell r="C1215" t="str">
            <v>suspended ceiling - 2.37 square metres b</v>
          </cell>
          <cell r="D1215" t="str">
            <v>34</v>
          </cell>
          <cell r="E1215" t="str">
            <v>BASSUS</v>
          </cell>
          <cell r="F1215" t="str">
            <v>BAS</v>
          </cell>
          <cell r="G1215">
            <v>38820</v>
          </cell>
          <cell r="H1215" t="str">
            <v>Active</v>
          </cell>
          <cell r="I1215">
            <v>2</v>
          </cell>
          <cell r="J1215">
            <v>39344</v>
          </cell>
          <cell r="K1215" t="str">
            <v>TIP</v>
          </cell>
          <cell r="L1215" t="str">
            <v>TM</v>
          </cell>
          <cell r="M1215" t="str">
            <v>0011</v>
          </cell>
          <cell r="N1215">
            <v>268.77</v>
          </cell>
          <cell r="O1215">
            <v>0.74</v>
          </cell>
          <cell r="P1215">
            <v>8.8800000000000008</v>
          </cell>
          <cell r="Q1215">
            <v>17.760000000000002</v>
          </cell>
          <cell r="R1215">
            <v>251.01</v>
          </cell>
          <cell r="S1215">
            <v>94.38</v>
          </cell>
          <cell r="T1215">
            <v>30</v>
          </cell>
          <cell r="U1215">
            <v>92</v>
          </cell>
          <cell r="V1215">
            <v>28</v>
          </cell>
          <cell r="W1215">
            <v>92</v>
          </cell>
          <cell r="X1215">
            <v>0</v>
          </cell>
        </row>
        <row r="1216">
          <cell r="A1216" t="str">
            <v>1302400</v>
          </cell>
          <cell r="B1216">
            <v>1</v>
          </cell>
          <cell r="C1216" t="str">
            <v>vinyl floor covering - 2.37 square metre</v>
          </cell>
          <cell r="D1216" t="str">
            <v>34</v>
          </cell>
          <cell r="E1216" t="str">
            <v>BASFLO</v>
          </cell>
          <cell r="F1216" t="str">
            <v>BAS</v>
          </cell>
          <cell r="G1216">
            <v>38820</v>
          </cell>
          <cell r="H1216" t="str">
            <v>Active</v>
          </cell>
          <cell r="I1216">
            <v>2</v>
          </cell>
          <cell r="J1216">
            <v>39344</v>
          </cell>
          <cell r="K1216" t="str">
            <v>TIP</v>
          </cell>
          <cell r="L1216" t="str">
            <v>TM</v>
          </cell>
          <cell r="M1216" t="str">
            <v>0011</v>
          </cell>
          <cell r="N1216">
            <v>6.66</v>
          </cell>
          <cell r="O1216">
            <v>0</v>
          </cell>
          <cell r="P1216">
            <v>0</v>
          </cell>
          <cell r="Q1216">
            <v>6.66</v>
          </cell>
          <cell r="R1216">
            <v>0</v>
          </cell>
          <cell r="S1216">
            <v>21.09</v>
          </cell>
          <cell r="T1216">
            <v>0</v>
          </cell>
          <cell r="U1216">
            <v>92</v>
          </cell>
          <cell r="V1216">
            <v>0</v>
          </cell>
          <cell r="W1216">
            <v>0</v>
          </cell>
          <cell r="X1216">
            <v>0</v>
          </cell>
        </row>
        <row r="1217">
          <cell r="A1217" t="str">
            <v>1302500</v>
          </cell>
          <cell r="B1217">
            <v>1</v>
          </cell>
          <cell r="C1217" t="str">
            <v>bench unit with cupboards - 2</v>
          </cell>
          <cell r="D1217" t="str">
            <v>34</v>
          </cell>
          <cell r="E1217" t="str">
            <v>BASELC</v>
          </cell>
          <cell r="F1217" t="str">
            <v>BAS</v>
          </cell>
          <cell r="G1217">
            <v>38820</v>
          </cell>
          <cell r="H1217" t="str">
            <v>Active</v>
          </cell>
          <cell r="I1217">
            <v>2</v>
          </cell>
          <cell r="J1217">
            <v>39344</v>
          </cell>
          <cell r="K1217" t="str">
            <v>TIP</v>
          </cell>
          <cell r="L1217" t="str">
            <v>TM</v>
          </cell>
          <cell r="M1217" t="str">
            <v>0012</v>
          </cell>
          <cell r="N1217">
            <v>10274.16</v>
          </cell>
          <cell r="O1217">
            <v>33.18</v>
          </cell>
          <cell r="P1217">
            <v>397.83</v>
          </cell>
          <cell r="Q1217">
            <v>795.66</v>
          </cell>
          <cell r="R1217">
            <v>9478.5</v>
          </cell>
          <cell r="S1217">
            <v>3630.18</v>
          </cell>
          <cell r="T1217">
            <v>15</v>
          </cell>
          <cell r="U1217">
            <v>92</v>
          </cell>
          <cell r="V1217">
            <v>13</v>
          </cell>
          <cell r="W1217">
            <v>92</v>
          </cell>
          <cell r="X1217">
            <v>0</v>
          </cell>
        </row>
        <row r="1218">
          <cell r="A1218" t="str">
            <v>1302600</v>
          </cell>
          <cell r="B1218">
            <v>1</v>
          </cell>
          <cell r="C1218" t="str">
            <v>Building Structure in square metres</v>
          </cell>
          <cell r="D1218" t="str">
            <v>34</v>
          </cell>
          <cell r="E1218" t="str">
            <v>BUITER</v>
          </cell>
          <cell r="F1218" t="str">
            <v>BUI</v>
          </cell>
          <cell r="G1218">
            <v>38820</v>
          </cell>
          <cell r="H1218" t="str">
            <v>Active</v>
          </cell>
          <cell r="I1218">
            <v>16</v>
          </cell>
          <cell r="J1218">
            <v>39344</v>
          </cell>
          <cell r="K1218" t="str">
            <v>TIP</v>
          </cell>
          <cell r="L1218" t="str">
            <v>TM</v>
          </cell>
          <cell r="M1218" t="str">
            <v>0012</v>
          </cell>
          <cell r="N1218">
            <v>33905.910000000003</v>
          </cell>
          <cell r="O1218">
            <v>49.47</v>
          </cell>
          <cell r="P1218">
            <v>593.30999999999995</v>
          </cell>
          <cell r="Q1218">
            <v>1186.6199999999999</v>
          </cell>
          <cell r="R1218">
            <v>32719.29</v>
          </cell>
          <cell r="S1218">
            <v>11547.55</v>
          </cell>
          <cell r="T1218">
            <v>44</v>
          </cell>
          <cell r="U1218">
            <v>0</v>
          </cell>
          <cell r="V1218">
            <v>42</v>
          </cell>
          <cell r="W1218">
            <v>0</v>
          </cell>
          <cell r="X1218">
            <v>0</v>
          </cell>
        </row>
        <row r="1219">
          <cell r="A1219" t="str">
            <v>1302700</v>
          </cell>
          <cell r="B1219">
            <v>1</v>
          </cell>
          <cell r="C1219" t="str">
            <v>Division walling - 18 lineal metres with</v>
          </cell>
          <cell r="D1219" t="str">
            <v>34</v>
          </cell>
          <cell r="E1219" t="str">
            <v>BASPAR</v>
          </cell>
          <cell r="F1219" t="str">
            <v>BAS</v>
          </cell>
          <cell r="G1219">
            <v>38820</v>
          </cell>
          <cell r="H1219" t="str">
            <v>Active</v>
          </cell>
          <cell r="I1219">
            <v>18</v>
          </cell>
          <cell r="J1219">
            <v>39344</v>
          </cell>
          <cell r="K1219" t="str">
            <v>TIP</v>
          </cell>
          <cell r="L1219" t="str">
            <v>TM</v>
          </cell>
          <cell r="M1219" t="str">
            <v>0012</v>
          </cell>
          <cell r="N1219">
            <v>44917.64</v>
          </cell>
          <cell r="O1219">
            <v>245.4</v>
          </cell>
          <cell r="P1219">
            <v>2945.02</v>
          </cell>
          <cell r="Q1219">
            <v>5890.04</v>
          </cell>
          <cell r="R1219">
            <v>39027.599999999999</v>
          </cell>
          <cell r="S1219">
            <v>16816.68</v>
          </cell>
          <cell r="T1219">
            <v>15</v>
          </cell>
          <cell r="U1219">
            <v>92</v>
          </cell>
          <cell r="V1219">
            <v>13</v>
          </cell>
          <cell r="W1219">
            <v>92</v>
          </cell>
          <cell r="X1219">
            <v>0</v>
          </cell>
        </row>
        <row r="1220">
          <cell r="A1220" t="str">
            <v>1302800</v>
          </cell>
          <cell r="B1220">
            <v>1</v>
          </cell>
          <cell r="C1220" t="str">
            <v>Electrical services in square metres</v>
          </cell>
          <cell r="D1220" t="str">
            <v>34</v>
          </cell>
          <cell r="E1220" t="str">
            <v>BASELC</v>
          </cell>
          <cell r="F1220" t="str">
            <v>BAS</v>
          </cell>
          <cell r="G1220">
            <v>38820</v>
          </cell>
          <cell r="H1220" t="str">
            <v>Active</v>
          </cell>
          <cell r="I1220">
            <v>16</v>
          </cell>
          <cell r="J1220">
            <v>39344</v>
          </cell>
          <cell r="K1220" t="str">
            <v>TIP</v>
          </cell>
          <cell r="L1220" t="str">
            <v>TM</v>
          </cell>
          <cell r="M1220" t="str">
            <v>0012</v>
          </cell>
          <cell r="N1220">
            <v>2838.24</v>
          </cell>
          <cell r="O1220">
            <v>9.14</v>
          </cell>
          <cell r="P1220">
            <v>109.9</v>
          </cell>
          <cell r="Q1220">
            <v>219.8</v>
          </cell>
          <cell r="R1220">
            <v>2618.44</v>
          </cell>
          <cell r="S1220">
            <v>1002.85</v>
          </cell>
          <cell r="T1220">
            <v>15</v>
          </cell>
          <cell r="U1220">
            <v>92</v>
          </cell>
          <cell r="V1220">
            <v>13</v>
          </cell>
          <cell r="W1220">
            <v>92</v>
          </cell>
          <cell r="X1220">
            <v>0</v>
          </cell>
        </row>
        <row r="1221">
          <cell r="A1221" t="str">
            <v>1302900</v>
          </cell>
          <cell r="B1221">
            <v>1</v>
          </cell>
          <cell r="C1221" t="str">
            <v>fluorescent light fitting - 2 - 1200 x 6</v>
          </cell>
          <cell r="D1221" t="str">
            <v>34</v>
          </cell>
          <cell r="E1221" t="str">
            <v>BASLIG</v>
          </cell>
          <cell r="F1221" t="str">
            <v>BAS</v>
          </cell>
          <cell r="G1221">
            <v>38820</v>
          </cell>
          <cell r="H1221" t="str">
            <v>Active</v>
          </cell>
          <cell r="I1221">
            <v>2</v>
          </cell>
          <cell r="J1221">
            <v>39344</v>
          </cell>
          <cell r="K1221" t="str">
            <v>TIP</v>
          </cell>
          <cell r="L1221" t="str">
            <v>TM</v>
          </cell>
          <cell r="M1221" t="str">
            <v>0012</v>
          </cell>
          <cell r="N1221">
            <v>671.17</v>
          </cell>
          <cell r="O1221">
            <v>5.41</v>
          </cell>
          <cell r="P1221">
            <v>65.47</v>
          </cell>
          <cell r="Q1221">
            <v>130.94</v>
          </cell>
          <cell r="R1221">
            <v>540.23</v>
          </cell>
          <cell r="S1221">
            <v>266.61</v>
          </cell>
          <cell r="T1221">
            <v>10</v>
          </cell>
          <cell r="U1221">
            <v>92</v>
          </cell>
          <cell r="V1221">
            <v>8</v>
          </cell>
          <cell r="W1221">
            <v>92</v>
          </cell>
          <cell r="X1221">
            <v>0</v>
          </cell>
        </row>
        <row r="1222">
          <cell r="A1222" t="str">
            <v>1303000</v>
          </cell>
          <cell r="B1222">
            <v>1</v>
          </cell>
          <cell r="C1222" t="str">
            <v>Building Management Services in square m</v>
          </cell>
          <cell r="D1222" t="str">
            <v>34</v>
          </cell>
          <cell r="E1222" t="str">
            <v>BASBMS</v>
          </cell>
          <cell r="F1222" t="str">
            <v>BAS</v>
          </cell>
          <cell r="G1222">
            <v>38820</v>
          </cell>
          <cell r="H1222" t="str">
            <v>Active</v>
          </cell>
          <cell r="I1222">
            <v>16</v>
          </cell>
          <cell r="J1222">
            <v>39344</v>
          </cell>
          <cell r="K1222" t="str">
            <v>TIP</v>
          </cell>
          <cell r="L1222" t="str">
            <v>TM</v>
          </cell>
          <cell r="M1222" t="str">
            <v>0012</v>
          </cell>
          <cell r="N1222">
            <v>37.92</v>
          </cell>
          <cell r="O1222">
            <v>0</v>
          </cell>
          <cell r="P1222">
            <v>0</v>
          </cell>
          <cell r="Q1222">
            <v>37.92</v>
          </cell>
          <cell r="R1222">
            <v>0</v>
          </cell>
          <cell r="S1222">
            <v>119.94</v>
          </cell>
          <cell r="T1222">
            <v>0</v>
          </cell>
          <cell r="U1222">
            <v>92</v>
          </cell>
          <cell r="V1222">
            <v>0</v>
          </cell>
          <cell r="W1222">
            <v>0</v>
          </cell>
          <cell r="X1222">
            <v>0</v>
          </cell>
        </row>
        <row r="1223">
          <cell r="A1223" t="str">
            <v>1303100</v>
          </cell>
          <cell r="B1223">
            <v>1</v>
          </cell>
          <cell r="C1223" t="str">
            <v>Mechanical Services in square metres</v>
          </cell>
          <cell r="D1223" t="str">
            <v>34</v>
          </cell>
          <cell r="E1223" t="str">
            <v>BASAIR</v>
          </cell>
          <cell r="F1223" t="str">
            <v>BAS</v>
          </cell>
          <cell r="G1223">
            <v>38820</v>
          </cell>
          <cell r="H1223" t="str">
            <v>Active</v>
          </cell>
          <cell r="I1223">
            <v>16</v>
          </cell>
          <cell r="J1223">
            <v>39344</v>
          </cell>
          <cell r="K1223" t="str">
            <v>TIP</v>
          </cell>
          <cell r="L1223" t="str">
            <v>TM</v>
          </cell>
          <cell r="M1223" t="str">
            <v>0012</v>
          </cell>
          <cell r="N1223">
            <v>2959.94</v>
          </cell>
          <cell r="O1223">
            <v>16.2</v>
          </cell>
          <cell r="P1223">
            <v>194.07</v>
          </cell>
          <cell r="Q1223">
            <v>388.14</v>
          </cell>
          <cell r="R1223">
            <v>2571.8000000000002</v>
          </cell>
          <cell r="S1223">
            <v>1108.17</v>
          </cell>
          <cell r="T1223">
            <v>15</v>
          </cell>
          <cell r="U1223">
            <v>92</v>
          </cell>
          <cell r="V1223">
            <v>13</v>
          </cell>
          <cell r="W1223">
            <v>92</v>
          </cell>
          <cell r="X1223">
            <v>0</v>
          </cell>
        </row>
        <row r="1224">
          <cell r="A1224" t="str">
            <v>1303200</v>
          </cell>
          <cell r="B1224">
            <v>1</v>
          </cell>
          <cell r="C1224" t="str">
            <v>Drainage Services in square metres</v>
          </cell>
          <cell r="D1224" t="str">
            <v>34</v>
          </cell>
          <cell r="E1224" t="str">
            <v>BASPLM</v>
          </cell>
          <cell r="F1224" t="str">
            <v>BAS</v>
          </cell>
          <cell r="G1224">
            <v>38820</v>
          </cell>
          <cell r="H1224" t="str">
            <v>Active</v>
          </cell>
          <cell r="I1224">
            <v>16</v>
          </cell>
          <cell r="J1224">
            <v>39344</v>
          </cell>
          <cell r="K1224" t="str">
            <v>TIP</v>
          </cell>
          <cell r="L1224" t="str">
            <v>TM</v>
          </cell>
          <cell r="M1224" t="str">
            <v>0012</v>
          </cell>
          <cell r="N1224">
            <v>371.84</v>
          </cell>
          <cell r="O1224">
            <v>2.0499999999999998</v>
          </cell>
          <cell r="P1224">
            <v>24.38</v>
          </cell>
          <cell r="Q1224">
            <v>48.76</v>
          </cell>
          <cell r="R1224">
            <v>323.08</v>
          </cell>
          <cell r="S1224">
            <v>139.21</v>
          </cell>
          <cell r="T1224">
            <v>15</v>
          </cell>
          <cell r="U1224">
            <v>92</v>
          </cell>
          <cell r="V1224">
            <v>13</v>
          </cell>
          <cell r="W1224">
            <v>92</v>
          </cell>
          <cell r="X1224">
            <v>0</v>
          </cell>
        </row>
        <row r="1225">
          <cell r="A1225" t="str">
            <v>1303300</v>
          </cell>
          <cell r="B1225">
            <v>1</v>
          </cell>
          <cell r="C1225" t="str">
            <v>Communication Services in square metres</v>
          </cell>
          <cell r="D1225" t="str">
            <v>34</v>
          </cell>
          <cell r="E1225" t="str">
            <v>BASCAB</v>
          </cell>
          <cell r="F1225" t="str">
            <v>BAS</v>
          </cell>
          <cell r="G1225">
            <v>38820</v>
          </cell>
          <cell r="H1225" t="str">
            <v>Active</v>
          </cell>
          <cell r="I1225">
            <v>16</v>
          </cell>
          <cell r="J1225">
            <v>39344</v>
          </cell>
          <cell r="K1225" t="str">
            <v>TIP</v>
          </cell>
          <cell r="L1225" t="str">
            <v>TM</v>
          </cell>
          <cell r="M1225" t="str">
            <v>0012</v>
          </cell>
          <cell r="N1225">
            <v>594.22</v>
          </cell>
          <cell r="O1225">
            <v>4.83</v>
          </cell>
          <cell r="P1225">
            <v>57.96</v>
          </cell>
          <cell r="Q1225">
            <v>115.92</v>
          </cell>
          <cell r="R1225">
            <v>478.3</v>
          </cell>
          <cell r="S1225">
            <v>236.05</v>
          </cell>
          <cell r="T1225">
            <v>10</v>
          </cell>
          <cell r="U1225">
            <v>92</v>
          </cell>
          <cell r="V1225">
            <v>8</v>
          </cell>
          <cell r="W1225">
            <v>92</v>
          </cell>
          <cell r="X1225">
            <v>0</v>
          </cell>
        </row>
        <row r="1226">
          <cell r="A1226" t="str">
            <v>1303400</v>
          </cell>
          <cell r="B1226">
            <v>1</v>
          </cell>
          <cell r="C1226" t="str">
            <v>Fire Alarm System in square metres</v>
          </cell>
          <cell r="D1226" t="str">
            <v>34</v>
          </cell>
          <cell r="E1226" t="str">
            <v>BASALA</v>
          </cell>
          <cell r="F1226" t="str">
            <v>BAS</v>
          </cell>
          <cell r="G1226">
            <v>38820</v>
          </cell>
          <cell r="H1226" t="str">
            <v>Active</v>
          </cell>
          <cell r="I1226">
            <v>16</v>
          </cell>
          <cell r="J1226">
            <v>39344</v>
          </cell>
          <cell r="K1226" t="str">
            <v>TIP</v>
          </cell>
          <cell r="L1226" t="str">
            <v>TM</v>
          </cell>
          <cell r="M1226" t="str">
            <v>0012</v>
          </cell>
          <cell r="N1226">
            <v>591.21</v>
          </cell>
          <cell r="O1226">
            <v>1.88</v>
          </cell>
          <cell r="P1226">
            <v>22.89</v>
          </cell>
          <cell r="Q1226">
            <v>45.78</v>
          </cell>
          <cell r="R1226">
            <v>545.42999999999995</v>
          </cell>
          <cell r="S1226">
            <v>208.89</v>
          </cell>
          <cell r="T1226">
            <v>15</v>
          </cell>
          <cell r="U1226">
            <v>92</v>
          </cell>
          <cell r="V1226">
            <v>13</v>
          </cell>
          <cell r="W1226">
            <v>92</v>
          </cell>
          <cell r="X1226">
            <v>0</v>
          </cell>
        </row>
        <row r="1227">
          <cell r="A1227" t="str">
            <v>1303500</v>
          </cell>
          <cell r="B1227">
            <v>1</v>
          </cell>
          <cell r="C1227" t="str">
            <v>Plumbing reticulation in square metres</v>
          </cell>
          <cell r="D1227" t="str">
            <v>34</v>
          </cell>
          <cell r="E1227" t="str">
            <v>BASPLM</v>
          </cell>
          <cell r="F1227" t="str">
            <v>BAS</v>
          </cell>
          <cell r="G1227">
            <v>38820</v>
          </cell>
          <cell r="H1227" t="str">
            <v>Active</v>
          </cell>
          <cell r="I1227">
            <v>16</v>
          </cell>
          <cell r="J1227">
            <v>39344</v>
          </cell>
          <cell r="K1227" t="str">
            <v>TIP</v>
          </cell>
          <cell r="L1227" t="str">
            <v>TM</v>
          </cell>
          <cell r="M1227" t="str">
            <v>0012</v>
          </cell>
          <cell r="N1227">
            <v>650.03</v>
          </cell>
          <cell r="O1227">
            <v>3.57</v>
          </cell>
          <cell r="P1227">
            <v>42.62</v>
          </cell>
          <cell r="Q1227">
            <v>85.24</v>
          </cell>
          <cell r="R1227">
            <v>564.79</v>
          </cell>
          <cell r="S1227">
            <v>243.37</v>
          </cell>
          <cell r="T1227">
            <v>15</v>
          </cell>
          <cell r="U1227">
            <v>92</v>
          </cell>
          <cell r="V1227">
            <v>13</v>
          </cell>
          <cell r="W1227">
            <v>92</v>
          </cell>
          <cell r="X1227">
            <v>0</v>
          </cell>
        </row>
        <row r="1228">
          <cell r="A1228" t="str">
            <v>1303600</v>
          </cell>
          <cell r="B1228">
            <v>1</v>
          </cell>
          <cell r="C1228" t="str">
            <v>Public Address System in square metres</v>
          </cell>
          <cell r="D1228" t="str">
            <v>34</v>
          </cell>
          <cell r="E1228" t="str">
            <v>BASPUB</v>
          </cell>
          <cell r="F1228" t="str">
            <v>BAS</v>
          </cell>
          <cell r="G1228">
            <v>38820</v>
          </cell>
          <cell r="H1228" t="str">
            <v>Active</v>
          </cell>
          <cell r="I1228">
            <v>16</v>
          </cell>
          <cell r="J1228">
            <v>39344</v>
          </cell>
          <cell r="K1228" t="str">
            <v>TIP</v>
          </cell>
          <cell r="L1228" t="str">
            <v>TM</v>
          </cell>
          <cell r="M1228" t="str">
            <v>0012</v>
          </cell>
          <cell r="N1228">
            <v>176.47</v>
          </cell>
          <cell r="O1228">
            <v>1.01</v>
          </cell>
          <cell r="P1228">
            <v>11.57</v>
          </cell>
          <cell r="Q1228">
            <v>23.14</v>
          </cell>
          <cell r="R1228">
            <v>153.33000000000001</v>
          </cell>
          <cell r="S1228">
            <v>66.069999999999993</v>
          </cell>
          <cell r="T1228">
            <v>15</v>
          </cell>
          <cell r="U1228">
            <v>92</v>
          </cell>
          <cell r="V1228">
            <v>13</v>
          </cell>
          <cell r="W1228">
            <v>92</v>
          </cell>
          <cell r="X1228">
            <v>0</v>
          </cell>
        </row>
        <row r="1229">
          <cell r="A1229" t="str">
            <v>1303700</v>
          </cell>
          <cell r="B1229">
            <v>1</v>
          </cell>
          <cell r="C1229" t="str">
            <v>Security System in square metres</v>
          </cell>
          <cell r="D1229" t="str">
            <v>34</v>
          </cell>
          <cell r="E1229" t="str">
            <v>BASSEC</v>
          </cell>
          <cell r="F1229" t="str">
            <v>BAS</v>
          </cell>
          <cell r="G1229">
            <v>38820</v>
          </cell>
          <cell r="H1229" t="str">
            <v>Active</v>
          </cell>
          <cell r="I1229">
            <v>16</v>
          </cell>
          <cell r="J1229">
            <v>39344</v>
          </cell>
          <cell r="K1229" t="str">
            <v>TIP</v>
          </cell>
          <cell r="L1229" t="str">
            <v>TM</v>
          </cell>
          <cell r="M1229" t="str">
            <v>0012</v>
          </cell>
          <cell r="N1229">
            <v>569.13</v>
          </cell>
          <cell r="O1229">
            <v>3.11</v>
          </cell>
          <cell r="P1229">
            <v>37.32</v>
          </cell>
          <cell r="Q1229">
            <v>74.64</v>
          </cell>
          <cell r="R1229">
            <v>494.49</v>
          </cell>
          <cell r="S1229">
            <v>213.08</v>
          </cell>
          <cell r="T1229">
            <v>15</v>
          </cell>
          <cell r="U1229">
            <v>92</v>
          </cell>
          <cell r="V1229">
            <v>13</v>
          </cell>
          <cell r="W1229">
            <v>92</v>
          </cell>
          <cell r="X1229">
            <v>0</v>
          </cell>
        </row>
        <row r="1230">
          <cell r="A1230" t="str">
            <v>1303800</v>
          </cell>
          <cell r="B1230">
            <v>1</v>
          </cell>
          <cell r="C1230" t="str">
            <v>sink bench and fittings - 1</v>
          </cell>
          <cell r="D1230" t="str">
            <v>34</v>
          </cell>
          <cell r="E1230" t="str">
            <v>BASELC</v>
          </cell>
          <cell r="F1230" t="str">
            <v>BAS</v>
          </cell>
          <cell r="G1230">
            <v>38820</v>
          </cell>
          <cell r="H1230" t="str">
            <v>Active</v>
          </cell>
          <cell r="I1230">
            <v>1</v>
          </cell>
          <cell r="J1230">
            <v>39344</v>
          </cell>
          <cell r="K1230" t="str">
            <v>TIP</v>
          </cell>
          <cell r="L1230" t="str">
            <v>TM</v>
          </cell>
          <cell r="M1230" t="str">
            <v>0012</v>
          </cell>
          <cell r="N1230">
            <v>10274.16</v>
          </cell>
          <cell r="O1230">
            <v>33.18</v>
          </cell>
          <cell r="P1230">
            <v>397.83</v>
          </cell>
          <cell r="Q1230">
            <v>795.66</v>
          </cell>
          <cell r="R1230">
            <v>9478.5</v>
          </cell>
          <cell r="S1230">
            <v>3630.18</v>
          </cell>
          <cell r="T1230">
            <v>15</v>
          </cell>
          <cell r="U1230">
            <v>92</v>
          </cell>
          <cell r="V1230">
            <v>13</v>
          </cell>
          <cell r="W1230">
            <v>92</v>
          </cell>
          <cell r="X1230">
            <v>0</v>
          </cell>
        </row>
        <row r="1231">
          <cell r="A1231" t="str">
            <v>1303900</v>
          </cell>
          <cell r="B1231">
            <v>1</v>
          </cell>
          <cell r="C1231" t="str">
            <v>suspended ceiling - 16.30 square metres</v>
          </cell>
          <cell r="D1231" t="str">
            <v>34</v>
          </cell>
          <cell r="E1231" t="str">
            <v>BASSUS</v>
          </cell>
          <cell r="F1231" t="str">
            <v>BAS</v>
          </cell>
          <cell r="G1231">
            <v>38820</v>
          </cell>
          <cell r="H1231" t="str">
            <v>Active</v>
          </cell>
          <cell r="I1231">
            <v>16</v>
          </cell>
          <cell r="J1231">
            <v>39344</v>
          </cell>
          <cell r="K1231" t="str">
            <v>TIP</v>
          </cell>
          <cell r="L1231" t="str">
            <v>TM</v>
          </cell>
          <cell r="M1231" t="str">
            <v>0012</v>
          </cell>
          <cell r="N1231">
            <v>1849.06</v>
          </cell>
          <cell r="O1231">
            <v>5.13</v>
          </cell>
          <cell r="P1231">
            <v>61.12</v>
          </cell>
          <cell r="Q1231">
            <v>122.24</v>
          </cell>
          <cell r="R1231">
            <v>1726.82</v>
          </cell>
          <cell r="S1231">
            <v>649.33000000000004</v>
          </cell>
          <cell r="T1231">
            <v>30</v>
          </cell>
          <cell r="U1231">
            <v>92</v>
          </cell>
          <cell r="V1231">
            <v>28</v>
          </cell>
          <cell r="W1231">
            <v>92</v>
          </cell>
          <cell r="X1231">
            <v>0</v>
          </cell>
        </row>
        <row r="1232">
          <cell r="A1232" t="str">
            <v>1304000</v>
          </cell>
          <cell r="B1232">
            <v>1</v>
          </cell>
          <cell r="C1232" t="str">
            <v>vinyl floor covering - 16.30 square metr</v>
          </cell>
          <cell r="D1232" t="str">
            <v>34</v>
          </cell>
          <cell r="E1232" t="str">
            <v>BASFLO</v>
          </cell>
          <cell r="F1232" t="str">
            <v>BAS</v>
          </cell>
          <cell r="G1232">
            <v>38820</v>
          </cell>
          <cell r="H1232" t="str">
            <v>Active</v>
          </cell>
          <cell r="I1232">
            <v>16</v>
          </cell>
          <cell r="J1232">
            <v>39344</v>
          </cell>
          <cell r="K1232" t="str">
            <v>TIP</v>
          </cell>
          <cell r="L1232" t="str">
            <v>TM</v>
          </cell>
          <cell r="M1232" t="str">
            <v>0012</v>
          </cell>
          <cell r="N1232">
            <v>45.85</v>
          </cell>
          <cell r="O1232">
            <v>0</v>
          </cell>
          <cell r="P1232">
            <v>0</v>
          </cell>
          <cell r="Q1232">
            <v>45.85</v>
          </cell>
          <cell r="R1232">
            <v>0</v>
          </cell>
          <cell r="S1232">
            <v>144.96</v>
          </cell>
          <cell r="T1232">
            <v>0</v>
          </cell>
          <cell r="U1232">
            <v>92</v>
          </cell>
          <cell r="V1232">
            <v>0</v>
          </cell>
          <cell r="W1232">
            <v>0</v>
          </cell>
          <cell r="X1232">
            <v>0</v>
          </cell>
        </row>
        <row r="1233">
          <cell r="A1233" t="str">
            <v>1304100</v>
          </cell>
          <cell r="B1233">
            <v>1</v>
          </cell>
          <cell r="C1233" t="str">
            <v>Building Structure in square metres</v>
          </cell>
          <cell r="D1233" t="str">
            <v>34</v>
          </cell>
          <cell r="E1233" t="str">
            <v>BUITER</v>
          </cell>
          <cell r="F1233" t="str">
            <v>BUI</v>
          </cell>
          <cell r="G1233">
            <v>38820</v>
          </cell>
          <cell r="H1233" t="str">
            <v>Active</v>
          </cell>
          <cell r="I1233">
            <v>13</v>
          </cell>
          <cell r="J1233">
            <v>39344</v>
          </cell>
          <cell r="K1233" t="str">
            <v>TIP</v>
          </cell>
          <cell r="L1233" t="str">
            <v>TM</v>
          </cell>
          <cell r="M1233" t="str">
            <v>0013</v>
          </cell>
          <cell r="N1233">
            <v>26271.9</v>
          </cell>
          <cell r="O1233">
            <v>38.31</v>
          </cell>
          <cell r="P1233">
            <v>459.72</v>
          </cell>
          <cell r="Q1233">
            <v>919.44</v>
          </cell>
          <cell r="R1233">
            <v>25352.46</v>
          </cell>
          <cell r="S1233">
            <v>8947.58</v>
          </cell>
          <cell r="T1233">
            <v>44</v>
          </cell>
          <cell r="U1233">
            <v>0</v>
          </cell>
          <cell r="V1233">
            <v>42</v>
          </cell>
          <cell r="W1233">
            <v>0</v>
          </cell>
          <cell r="X1233">
            <v>0</v>
          </cell>
        </row>
        <row r="1234">
          <cell r="A1234" t="str">
            <v>1304200</v>
          </cell>
          <cell r="B1234">
            <v>1</v>
          </cell>
          <cell r="C1234" t="str">
            <v>Electrical services in square metres</v>
          </cell>
          <cell r="D1234" t="str">
            <v>34</v>
          </cell>
          <cell r="E1234" t="str">
            <v>BASELC</v>
          </cell>
          <cell r="F1234" t="str">
            <v>BAS</v>
          </cell>
          <cell r="G1234">
            <v>38820</v>
          </cell>
          <cell r="H1234" t="str">
            <v>Active</v>
          </cell>
          <cell r="I1234">
            <v>13</v>
          </cell>
          <cell r="J1234">
            <v>39344</v>
          </cell>
          <cell r="K1234" t="str">
            <v>TIP</v>
          </cell>
          <cell r="L1234" t="str">
            <v>TM</v>
          </cell>
          <cell r="M1234" t="str">
            <v>0013</v>
          </cell>
          <cell r="N1234">
            <v>2199.21</v>
          </cell>
          <cell r="O1234">
            <v>7.06</v>
          </cell>
          <cell r="P1234">
            <v>85.16</v>
          </cell>
          <cell r="Q1234">
            <v>170.32</v>
          </cell>
          <cell r="R1234">
            <v>2028.89</v>
          </cell>
          <cell r="S1234">
            <v>777.05</v>
          </cell>
          <cell r="T1234">
            <v>15</v>
          </cell>
          <cell r="U1234">
            <v>92</v>
          </cell>
          <cell r="V1234">
            <v>13</v>
          </cell>
          <cell r="W1234">
            <v>92</v>
          </cell>
          <cell r="X1234">
            <v>0</v>
          </cell>
        </row>
        <row r="1235">
          <cell r="A1235" t="str">
            <v>1304300</v>
          </cell>
          <cell r="B1235">
            <v>1</v>
          </cell>
          <cell r="C1235" t="str">
            <v>fitted carpet - 12.63 square metres</v>
          </cell>
          <cell r="D1235" t="str">
            <v>34</v>
          </cell>
          <cell r="E1235" t="str">
            <v>BASFLO</v>
          </cell>
          <cell r="F1235" t="str">
            <v>BAS</v>
          </cell>
          <cell r="G1235">
            <v>38820</v>
          </cell>
          <cell r="H1235" t="str">
            <v>Active</v>
          </cell>
          <cell r="I1235">
            <v>13</v>
          </cell>
          <cell r="J1235">
            <v>39344</v>
          </cell>
          <cell r="K1235" t="str">
            <v>TIP</v>
          </cell>
          <cell r="L1235" t="str">
            <v>TM</v>
          </cell>
          <cell r="M1235" t="str">
            <v>0013</v>
          </cell>
          <cell r="N1235">
            <v>39.49</v>
          </cell>
          <cell r="O1235">
            <v>0</v>
          </cell>
          <cell r="P1235">
            <v>0</v>
          </cell>
          <cell r="Q1235">
            <v>39.49</v>
          </cell>
          <cell r="R1235">
            <v>0</v>
          </cell>
          <cell r="S1235">
            <v>124.81</v>
          </cell>
          <cell r="T1235">
            <v>0</v>
          </cell>
          <cell r="U1235">
            <v>92</v>
          </cell>
          <cell r="V1235">
            <v>0</v>
          </cell>
          <cell r="W1235">
            <v>0</v>
          </cell>
          <cell r="X1235">
            <v>0</v>
          </cell>
        </row>
        <row r="1236">
          <cell r="A1236" t="str">
            <v>1304400</v>
          </cell>
          <cell r="B1236">
            <v>1</v>
          </cell>
          <cell r="C1236" t="str">
            <v>fluorescent light fitting - 3 - 600 x 60</v>
          </cell>
          <cell r="D1236" t="str">
            <v>34</v>
          </cell>
          <cell r="E1236" t="str">
            <v>BASLIG</v>
          </cell>
          <cell r="F1236" t="str">
            <v>BAS</v>
          </cell>
          <cell r="G1236">
            <v>38820</v>
          </cell>
          <cell r="H1236" t="str">
            <v>Active</v>
          </cell>
          <cell r="I1236">
            <v>3</v>
          </cell>
          <cell r="J1236">
            <v>39344</v>
          </cell>
          <cell r="K1236" t="str">
            <v>TIP</v>
          </cell>
          <cell r="L1236" t="str">
            <v>TM</v>
          </cell>
          <cell r="M1236" t="str">
            <v>0013</v>
          </cell>
          <cell r="N1236">
            <v>710.73</v>
          </cell>
          <cell r="O1236">
            <v>5.75</v>
          </cell>
          <cell r="P1236">
            <v>69.33</v>
          </cell>
          <cell r="Q1236">
            <v>138.66</v>
          </cell>
          <cell r="R1236">
            <v>572.07000000000005</v>
          </cell>
          <cell r="S1236">
            <v>282.33</v>
          </cell>
          <cell r="T1236">
            <v>10</v>
          </cell>
          <cell r="U1236">
            <v>92</v>
          </cell>
          <cell r="V1236">
            <v>8</v>
          </cell>
          <cell r="W1236">
            <v>92</v>
          </cell>
          <cell r="X1236">
            <v>0</v>
          </cell>
        </row>
        <row r="1237">
          <cell r="A1237" t="str">
            <v>1304500</v>
          </cell>
          <cell r="B1237">
            <v>1</v>
          </cell>
          <cell r="C1237" t="str">
            <v>Building Management Services in square m</v>
          </cell>
          <cell r="D1237" t="str">
            <v>34</v>
          </cell>
          <cell r="E1237" t="str">
            <v>BASBMS</v>
          </cell>
          <cell r="F1237" t="str">
            <v>BAS</v>
          </cell>
          <cell r="G1237">
            <v>38820</v>
          </cell>
          <cell r="H1237" t="str">
            <v>Active</v>
          </cell>
          <cell r="I1237">
            <v>13</v>
          </cell>
          <cell r="J1237">
            <v>39344</v>
          </cell>
          <cell r="K1237" t="str">
            <v>TIP</v>
          </cell>
          <cell r="L1237" t="str">
            <v>TM</v>
          </cell>
          <cell r="M1237" t="str">
            <v>0013</v>
          </cell>
          <cell r="N1237">
            <v>29.39</v>
          </cell>
          <cell r="O1237">
            <v>0</v>
          </cell>
          <cell r="P1237">
            <v>0</v>
          </cell>
          <cell r="Q1237">
            <v>29.39</v>
          </cell>
          <cell r="R1237">
            <v>0</v>
          </cell>
          <cell r="S1237">
            <v>92.94</v>
          </cell>
          <cell r="T1237">
            <v>0</v>
          </cell>
          <cell r="U1237">
            <v>92</v>
          </cell>
          <cell r="V1237">
            <v>0</v>
          </cell>
          <cell r="W1237">
            <v>0</v>
          </cell>
          <cell r="X1237">
            <v>0</v>
          </cell>
        </row>
        <row r="1238">
          <cell r="A1238" t="str">
            <v>1304600</v>
          </cell>
          <cell r="B1238">
            <v>1</v>
          </cell>
          <cell r="C1238" t="str">
            <v>Mechanical Services in square metres</v>
          </cell>
          <cell r="D1238" t="str">
            <v>34</v>
          </cell>
          <cell r="E1238" t="str">
            <v>BASAIR</v>
          </cell>
          <cell r="F1238" t="str">
            <v>BAS</v>
          </cell>
          <cell r="G1238">
            <v>38820</v>
          </cell>
          <cell r="H1238" t="str">
            <v>Active</v>
          </cell>
          <cell r="I1238">
            <v>13</v>
          </cell>
          <cell r="J1238">
            <v>39344</v>
          </cell>
          <cell r="K1238" t="str">
            <v>TIP</v>
          </cell>
          <cell r="L1238" t="str">
            <v>TM</v>
          </cell>
          <cell r="M1238" t="str">
            <v>0013</v>
          </cell>
          <cell r="N1238">
            <v>2293.39</v>
          </cell>
          <cell r="O1238">
            <v>12.54</v>
          </cell>
          <cell r="P1238">
            <v>150.37</v>
          </cell>
          <cell r="Q1238">
            <v>300.74</v>
          </cell>
          <cell r="R1238">
            <v>1992.65</v>
          </cell>
          <cell r="S1238">
            <v>858.62</v>
          </cell>
          <cell r="T1238">
            <v>15</v>
          </cell>
          <cell r="U1238">
            <v>92</v>
          </cell>
          <cell r="V1238">
            <v>13</v>
          </cell>
          <cell r="W1238">
            <v>92</v>
          </cell>
          <cell r="X1238">
            <v>0</v>
          </cell>
        </row>
        <row r="1239">
          <cell r="A1239" t="str">
            <v>1304700</v>
          </cell>
          <cell r="B1239">
            <v>1</v>
          </cell>
          <cell r="C1239" t="str">
            <v>Drainage Services in square metres</v>
          </cell>
          <cell r="D1239" t="str">
            <v>34</v>
          </cell>
          <cell r="E1239" t="str">
            <v>BASPLM</v>
          </cell>
          <cell r="F1239" t="str">
            <v>BAS</v>
          </cell>
          <cell r="G1239">
            <v>38820</v>
          </cell>
          <cell r="H1239" t="str">
            <v>Active</v>
          </cell>
          <cell r="I1239">
            <v>13</v>
          </cell>
          <cell r="J1239">
            <v>39344</v>
          </cell>
          <cell r="K1239" t="str">
            <v>TIP</v>
          </cell>
          <cell r="L1239" t="str">
            <v>TM</v>
          </cell>
          <cell r="M1239" t="str">
            <v>0013</v>
          </cell>
          <cell r="N1239">
            <v>288.16000000000003</v>
          </cell>
          <cell r="O1239">
            <v>1.62</v>
          </cell>
          <cell r="P1239">
            <v>18.89</v>
          </cell>
          <cell r="Q1239">
            <v>37.78</v>
          </cell>
          <cell r="R1239">
            <v>250.38</v>
          </cell>
          <cell r="S1239">
            <v>107.88</v>
          </cell>
          <cell r="T1239">
            <v>15</v>
          </cell>
          <cell r="U1239">
            <v>92</v>
          </cell>
          <cell r="V1239">
            <v>13</v>
          </cell>
          <cell r="W1239">
            <v>92</v>
          </cell>
          <cell r="X1239">
            <v>0</v>
          </cell>
        </row>
        <row r="1240">
          <cell r="A1240" t="str">
            <v>1304800</v>
          </cell>
          <cell r="B1240">
            <v>1</v>
          </cell>
          <cell r="C1240" t="str">
            <v>Communication Services in square metres</v>
          </cell>
          <cell r="D1240" t="str">
            <v>34</v>
          </cell>
          <cell r="E1240" t="str">
            <v>BASCAB</v>
          </cell>
          <cell r="F1240" t="str">
            <v>BAS</v>
          </cell>
          <cell r="G1240">
            <v>38820</v>
          </cell>
          <cell r="H1240" t="str">
            <v>Active</v>
          </cell>
          <cell r="I1240">
            <v>13</v>
          </cell>
          <cell r="J1240">
            <v>39344</v>
          </cell>
          <cell r="K1240" t="str">
            <v>TIP</v>
          </cell>
          <cell r="L1240" t="str">
            <v>TM</v>
          </cell>
          <cell r="M1240" t="str">
            <v>0013</v>
          </cell>
          <cell r="N1240">
            <v>460.41</v>
          </cell>
          <cell r="O1240">
            <v>3.77</v>
          </cell>
          <cell r="P1240">
            <v>44.91</v>
          </cell>
          <cell r="Q1240">
            <v>89.82</v>
          </cell>
          <cell r="R1240">
            <v>370.59</v>
          </cell>
          <cell r="S1240">
            <v>182.89</v>
          </cell>
          <cell r="T1240">
            <v>10</v>
          </cell>
          <cell r="U1240">
            <v>92</v>
          </cell>
          <cell r="V1240">
            <v>8</v>
          </cell>
          <cell r="W1240">
            <v>92</v>
          </cell>
          <cell r="X1240">
            <v>0</v>
          </cell>
        </row>
        <row r="1241">
          <cell r="A1241" t="str">
            <v>1304900</v>
          </cell>
          <cell r="B1241">
            <v>1</v>
          </cell>
          <cell r="C1241" t="str">
            <v>Fire Alarm System in square metres</v>
          </cell>
          <cell r="D1241" t="str">
            <v>34</v>
          </cell>
          <cell r="E1241" t="str">
            <v>BASALA</v>
          </cell>
          <cell r="F1241" t="str">
            <v>BAS</v>
          </cell>
          <cell r="G1241">
            <v>38820</v>
          </cell>
          <cell r="H1241" t="str">
            <v>Active</v>
          </cell>
          <cell r="I1241">
            <v>13</v>
          </cell>
          <cell r="J1241">
            <v>39344</v>
          </cell>
          <cell r="K1241" t="str">
            <v>TIP</v>
          </cell>
          <cell r="L1241" t="str">
            <v>TM</v>
          </cell>
          <cell r="M1241" t="str">
            <v>0013</v>
          </cell>
          <cell r="N1241">
            <v>458.18</v>
          </cell>
          <cell r="O1241">
            <v>1.46</v>
          </cell>
          <cell r="P1241">
            <v>17.739999999999998</v>
          </cell>
          <cell r="Q1241">
            <v>35.479999999999997</v>
          </cell>
          <cell r="R1241">
            <v>422.7</v>
          </cell>
          <cell r="S1241">
            <v>161.88999999999999</v>
          </cell>
          <cell r="T1241">
            <v>15</v>
          </cell>
          <cell r="U1241">
            <v>92</v>
          </cell>
          <cell r="V1241">
            <v>13</v>
          </cell>
          <cell r="W1241">
            <v>92</v>
          </cell>
          <cell r="X1241">
            <v>0</v>
          </cell>
        </row>
        <row r="1242">
          <cell r="A1242" t="str">
            <v>1305000</v>
          </cell>
          <cell r="B1242">
            <v>1</v>
          </cell>
          <cell r="C1242" t="str">
            <v>Plumbing reticulation in square metres</v>
          </cell>
          <cell r="D1242" t="str">
            <v>34</v>
          </cell>
          <cell r="E1242" t="str">
            <v>BASPLM</v>
          </cell>
          <cell r="F1242" t="str">
            <v>BAS</v>
          </cell>
          <cell r="G1242">
            <v>38820</v>
          </cell>
          <cell r="H1242" t="str">
            <v>Active</v>
          </cell>
          <cell r="I1242">
            <v>13</v>
          </cell>
          <cell r="J1242">
            <v>39344</v>
          </cell>
          <cell r="K1242" t="str">
            <v>TIP</v>
          </cell>
          <cell r="L1242" t="str">
            <v>TM</v>
          </cell>
          <cell r="M1242" t="str">
            <v>0013</v>
          </cell>
          <cell r="N1242">
            <v>503.69</v>
          </cell>
          <cell r="O1242">
            <v>2.77</v>
          </cell>
          <cell r="P1242">
            <v>33.020000000000003</v>
          </cell>
          <cell r="Q1242">
            <v>66.040000000000006</v>
          </cell>
          <cell r="R1242">
            <v>437.65</v>
          </cell>
          <cell r="S1242">
            <v>188.58</v>
          </cell>
          <cell r="T1242">
            <v>15</v>
          </cell>
          <cell r="U1242">
            <v>92</v>
          </cell>
          <cell r="V1242">
            <v>13</v>
          </cell>
          <cell r="W1242">
            <v>92</v>
          </cell>
          <cell r="X1242">
            <v>0</v>
          </cell>
        </row>
        <row r="1243">
          <cell r="A1243" t="str">
            <v>1305100</v>
          </cell>
          <cell r="B1243">
            <v>1</v>
          </cell>
          <cell r="C1243" t="str">
            <v>Public Address System in square metres</v>
          </cell>
          <cell r="D1243" t="str">
            <v>34</v>
          </cell>
          <cell r="E1243" t="str">
            <v>BASPUB</v>
          </cell>
          <cell r="F1243" t="str">
            <v>BAS</v>
          </cell>
          <cell r="G1243">
            <v>38820</v>
          </cell>
          <cell r="H1243" t="str">
            <v>Active</v>
          </cell>
          <cell r="I1243">
            <v>13</v>
          </cell>
          <cell r="J1243">
            <v>39344</v>
          </cell>
          <cell r="K1243" t="str">
            <v>TIP</v>
          </cell>
          <cell r="L1243" t="str">
            <v>TM</v>
          </cell>
          <cell r="M1243" t="str">
            <v>0013</v>
          </cell>
          <cell r="N1243">
            <v>136.76</v>
          </cell>
          <cell r="O1243">
            <v>0.72</v>
          </cell>
          <cell r="P1243">
            <v>8.9700000000000006</v>
          </cell>
          <cell r="Q1243">
            <v>17.940000000000001</v>
          </cell>
          <cell r="R1243">
            <v>118.82</v>
          </cell>
          <cell r="S1243">
            <v>51.2</v>
          </cell>
          <cell r="T1243">
            <v>15</v>
          </cell>
          <cell r="U1243">
            <v>92</v>
          </cell>
          <cell r="V1243">
            <v>13</v>
          </cell>
          <cell r="W1243">
            <v>92</v>
          </cell>
          <cell r="X1243">
            <v>0</v>
          </cell>
        </row>
        <row r="1244">
          <cell r="A1244" t="str">
            <v>1305200</v>
          </cell>
          <cell r="B1244">
            <v>1</v>
          </cell>
          <cell r="C1244" t="str">
            <v>Security System in square metres</v>
          </cell>
          <cell r="D1244" t="str">
            <v>34</v>
          </cell>
          <cell r="E1244" t="str">
            <v>BASSEC</v>
          </cell>
          <cell r="F1244" t="str">
            <v>BAS</v>
          </cell>
          <cell r="G1244">
            <v>38820</v>
          </cell>
          <cell r="H1244" t="str">
            <v>Active</v>
          </cell>
          <cell r="I1244">
            <v>13</v>
          </cell>
          <cell r="J1244">
            <v>39344</v>
          </cell>
          <cell r="K1244" t="str">
            <v>TIP</v>
          </cell>
          <cell r="L1244" t="str">
            <v>TM</v>
          </cell>
          <cell r="M1244" t="str">
            <v>0013</v>
          </cell>
          <cell r="N1244">
            <v>440.97</v>
          </cell>
          <cell r="O1244">
            <v>2.4</v>
          </cell>
          <cell r="P1244">
            <v>28.91</v>
          </cell>
          <cell r="Q1244">
            <v>57.82</v>
          </cell>
          <cell r="R1244">
            <v>383.15</v>
          </cell>
          <cell r="S1244">
            <v>165.1</v>
          </cell>
          <cell r="T1244">
            <v>15</v>
          </cell>
          <cell r="U1244">
            <v>92</v>
          </cell>
          <cell r="V1244">
            <v>13</v>
          </cell>
          <cell r="W1244">
            <v>92</v>
          </cell>
          <cell r="X1244">
            <v>0</v>
          </cell>
        </row>
        <row r="1245">
          <cell r="A1245" t="str">
            <v>1305300</v>
          </cell>
          <cell r="B1245">
            <v>1</v>
          </cell>
          <cell r="C1245" t="str">
            <v>sprinkler head and piping - 3</v>
          </cell>
          <cell r="D1245" t="str">
            <v>34</v>
          </cell>
          <cell r="E1245" t="str">
            <v>BASSPR</v>
          </cell>
          <cell r="F1245" t="str">
            <v>BAS</v>
          </cell>
          <cell r="G1245">
            <v>38820</v>
          </cell>
          <cell r="H1245" t="str">
            <v>Active</v>
          </cell>
          <cell r="I1245">
            <v>3</v>
          </cell>
          <cell r="J1245">
            <v>39344</v>
          </cell>
          <cell r="K1245" t="str">
            <v>TIP</v>
          </cell>
          <cell r="L1245" t="str">
            <v>TM</v>
          </cell>
          <cell r="M1245" t="str">
            <v>0013</v>
          </cell>
          <cell r="N1245">
            <v>1724.53</v>
          </cell>
          <cell r="O1245">
            <v>9.4499999999999993</v>
          </cell>
          <cell r="P1245">
            <v>113.07</v>
          </cell>
          <cell r="Q1245">
            <v>226.14</v>
          </cell>
          <cell r="R1245">
            <v>1498.39</v>
          </cell>
          <cell r="S1245">
            <v>645.64</v>
          </cell>
          <cell r="T1245">
            <v>15</v>
          </cell>
          <cell r="U1245">
            <v>92</v>
          </cell>
          <cell r="V1245">
            <v>13</v>
          </cell>
          <cell r="W1245">
            <v>92</v>
          </cell>
          <cell r="X1245">
            <v>0</v>
          </cell>
        </row>
        <row r="1246">
          <cell r="A1246" t="str">
            <v>1305400</v>
          </cell>
          <cell r="B1246">
            <v>1</v>
          </cell>
          <cell r="C1246" t="str">
            <v>suspended ceiling - 12.63 square metres</v>
          </cell>
          <cell r="D1246" t="str">
            <v>34</v>
          </cell>
          <cell r="E1246" t="str">
            <v>BASSUS</v>
          </cell>
          <cell r="F1246" t="str">
            <v>BAS</v>
          </cell>
          <cell r="G1246">
            <v>38820</v>
          </cell>
          <cell r="H1246" t="str">
            <v>Active</v>
          </cell>
          <cell r="I1246">
            <v>13</v>
          </cell>
          <cell r="J1246">
            <v>39344</v>
          </cell>
          <cell r="K1246" t="str">
            <v>TIP</v>
          </cell>
          <cell r="L1246" t="str">
            <v>TM</v>
          </cell>
          <cell r="M1246" t="str">
            <v>0013</v>
          </cell>
          <cell r="N1246">
            <v>1432.72</v>
          </cell>
          <cell r="O1246">
            <v>3.91</v>
          </cell>
          <cell r="P1246">
            <v>47.36</v>
          </cell>
          <cell r="Q1246">
            <v>94.72</v>
          </cell>
          <cell r="R1246">
            <v>1338</v>
          </cell>
          <cell r="S1246">
            <v>503.12</v>
          </cell>
          <cell r="T1246">
            <v>30</v>
          </cell>
          <cell r="U1246">
            <v>92</v>
          </cell>
          <cell r="V1246">
            <v>28</v>
          </cell>
          <cell r="W1246">
            <v>92</v>
          </cell>
          <cell r="X1246">
            <v>0</v>
          </cell>
        </row>
        <row r="1247">
          <cell r="A1247" t="str">
            <v>1305500</v>
          </cell>
          <cell r="B1247">
            <v>1</v>
          </cell>
          <cell r="C1247" t="str">
            <v>tracing bench unit with cupboards - 2</v>
          </cell>
          <cell r="D1247" t="str">
            <v>34</v>
          </cell>
          <cell r="E1247" t="str">
            <v>BASELC</v>
          </cell>
          <cell r="F1247" t="str">
            <v>BAS</v>
          </cell>
          <cell r="G1247">
            <v>38820</v>
          </cell>
          <cell r="H1247" t="str">
            <v>Active</v>
          </cell>
          <cell r="I1247">
            <v>2</v>
          </cell>
          <cell r="J1247">
            <v>39344</v>
          </cell>
          <cell r="K1247" t="str">
            <v>TIP</v>
          </cell>
          <cell r="L1247" t="str">
            <v>TM</v>
          </cell>
          <cell r="M1247" t="str">
            <v>0014</v>
          </cell>
          <cell r="N1247">
            <v>10274.16</v>
          </cell>
          <cell r="O1247">
            <v>33.18</v>
          </cell>
          <cell r="P1247">
            <v>397.83</v>
          </cell>
          <cell r="Q1247">
            <v>795.66</v>
          </cell>
          <cell r="R1247">
            <v>9478.5</v>
          </cell>
          <cell r="S1247">
            <v>3630.18</v>
          </cell>
          <cell r="T1247">
            <v>15</v>
          </cell>
          <cell r="U1247">
            <v>92</v>
          </cell>
          <cell r="V1247">
            <v>13</v>
          </cell>
          <cell r="W1247">
            <v>92</v>
          </cell>
          <cell r="X1247">
            <v>0</v>
          </cell>
        </row>
        <row r="1248">
          <cell r="A1248" t="str">
            <v>1305600</v>
          </cell>
          <cell r="B1248">
            <v>1</v>
          </cell>
          <cell r="C1248" t="str">
            <v>Building Structure in square metres</v>
          </cell>
          <cell r="D1248" t="str">
            <v>34</v>
          </cell>
          <cell r="E1248" t="str">
            <v>BUITER</v>
          </cell>
          <cell r="F1248" t="str">
            <v>BUI</v>
          </cell>
          <cell r="G1248">
            <v>38820</v>
          </cell>
          <cell r="H1248" t="str">
            <v>Active</v>
          </cell>
          <cell r="I1248">
            <v>24</v>
          </cell>
          <cell r="J1248">
            <v>39344</v>
          </cell>
          <cell r="K1248" t="str">
            <v>TIP</v>
          </cell>
          <cell r="L1248" t="str">
            <v>TM</v>
          </cell>
          <cell r="M1248" t="str">
            <v>0014</v>
          </cell>
          <cell r="N1248">
            <v>49236.6</v>
          </cell>
          <cell r="O1248">
            <v>71.78</v>
          </cell>
          <cell r="P1248">
            <v>861.58</v>
          </cell>
          <cell r="Q1248">
            <v>1723.16</v>
          </cell>
          <cell r="R1248">
            <v>47513.440000000002</v>
          </cell>
          <cell r="S1248">
            <v>16768.82</v>
          </cell>
          <cell r="T1248">
            <v>44</v>
          </cell>
          <cell r="U1248">
            <v>0</v>
          </cell>
          <cell r="V1248">
            <v>42</v>
          </cell>
          <cell r="W1248">
            <v>0</v>
          </cell>
          <cell r="X1248">
            <v>0</v>
          </cell>
        </row>
        <row r="1249">
          <cell r="A1249" t="str">
            <v>1305700</v>
          </cell>
          <cell r="B1249">
            <v>1</v>
          </cell>
          <cell r="C1249" t="str">
            <v>Division walling - 9 lineal metres with</v>
          </cell>
          <cell r="D1249" t="str">
            <v>34</v>
          </cell>
          <cell r="E1249" t="str">
            <v>BASPAR</v>
          </cell>
          <cell r="F1249" t="str">
            <v>BAS</v>
          </cell>
          <cell r="G1249">
            <v>38820</v>
          </cell>
          <cell r="H1249" t="str">
            <v>Active</v>
          </cell>
          <cell r="I1249">
            <v>9</v>
          </cell>
          <cell r="J1249">
            <v>39344</v>
          </cell>
          <cell r="K1249" t="str">
            <v>TIP</v>
          </cell>
          <cell r="L1249" t="str">
            <v>TM</v>
          </cell>
          <cell r="M1249" t="str">
            <v>0014</v>
          </cell>
          <cell r="N1249">
            <v>20961.61</v>
          </cell>
          <cell r="O1249">
            <v>114.52</v>
          </cell>
          <cell r="P1249">
            <v>1374.35</v>
          </cell>
          <cell r="Q1249">
            <v>2748.7</v>
          </cell>
          <cell r="R1249">
            <v>18212.91</v>
          </cell>
          <cell r="S1249">
            <v>7847.81</v>
          </cell>
          <cell r="T1249">
            <v>15</v>
          </cell>
          <cell r="U1249">
            <v>92</v>
          </cell>
          <cell r="V1249">
            <v>13</v>
          </cell>
          <cell r="W1249">
            <v>92</v>
          </cell>
          <cell r="X1249">
            <v>0</v>
          </cell>
        </row>
        <row r="1250">
          <cell r="A1250" t="str">
            <v>1305800</v>
          </cell>
          <cell r="B1250">
            <v>1</v>
          </cell>
          <cell r="C1250" t="str">
            <v>Electrical services in square metres</v>
          </cell>
          <cell r="D1250" t="str">
            <v>34</v>
          </cell>
          <cell r="E1250" t="str">
            <v>BASELC</v>
          </cell>
          <cell r="F1250" t="str">
            <v>BAS</v>
          </cell>
          <cell r="G1250">
            <v>38820</v>
          </cell>
          <cell r="H1250" t="str">
            <v>Active</v>
          </cell>
          <cell r="I1250">
            <v>24</v>
          </cell>
          <cell r="J1250">
            <v>39344</v>
          </cell>
          <cell r="K1250" t="str">
            <v>TIP</v>
          </cell>
          <cell r="L1250" t="str">
            <v>TM</v>
          </cell>
          <cell r="M1250" t="str">
            <v>0014</v>
          </cell>
          <cell r="N1250">
            <v>4121.5200000000004</v>
          </cell>
          <cell r="O1250">
            <v>13.29</v>
          </cell>
          <cell r="P1250">
            <v>159.59</v>
          </cell>
          <cell r="Q1250">
            <v>319.18</v>
          </cell>
          <cell r="R1250">
            <v>3802.34</v>
          </cell>
          <cell r="S1250">
            <v>1456.26</v>
          </cell>
          <cell r="T1250">
            <v>15</v>
          </cell>
          <cell r="U1250">
            <v>92</v>
          </cell>
          <cell r="V1250">
            <v>13</v>
          </cell>
          <cell r="W1250">
            <v>92</v>
          </cell>
          <cell r="X1250">
            <v>0</v>
          </cell>
        </row>
        <row r="1251">
          <cell r="A1251" t="str">
            <v>1305900</v>
          </cell>
          <cell r="B1251">
            <v>1</v>
          </cell>
          <cell r="C1251" t="str">
            <v>fitted carpet - 23.67 square metres</v>
          </cell>
          <cell r="D1251" t="str">
            <v>34</v>
          </cell>
          <cell r="E1251" t="str">
            <v>BASFLO</v>
          </cell>
          <cell r="F1251" t="str">
            <v>BAS</v>
          </cell>
          <cell r="G1251">
            <v>38820</v>
          </cell>
          <cell r="H1251" t="str">
            <v>Active</v>
          </cell>
          <cell r="I1251">
            <v>24</v>
          </cell>
          <cell r="J1251">
            <v>39344</v>
          </cell>
          <cell r="K1251" t="str">
            <v>TIP</v>
          </cell>
          <cell r="L1251" t="str">
            <v>TM</v>
          </cell>
          <cell r="M1251" t="str">
            <v>0014</v>
          </cell>
          <cell r="N1251">
            <v>73.98</v>
          </cell>
          <cell r="O1251">
            <v>0</v>
          </cell>
          <cell r="P1251">
            <v>0</v>
          </cell>
          <cell r="Q1251">
            <v>73.98</v>
          </cell>
          <cell r="R1251">
            <v>0</v>
          </cell>
          <cell r="S1251">
            <v>233.92</v>
          </cell>
          <cell r="T1251">
            <v>0</v>
          </cell>
          <cell r="U1251">
            <v>92</v>
          </cell>
          <cell r="V1251">
            <v>0</v>
          </cell>
          <cell r="W1251">
            <v>0</v>
          </cell>
          <cell r="X1251">
            <v>0</v>
          </cell>
        </row>
        <row r="1252">
          <cell r="A1252" t="str">
            <v>1306000</v>
          </cell>
          <cell r="B1252">
            <v>1</v>
          </cell>
          <cell r="C1252" t="str">
            <v>fluorescent light fitting - 2 single tub</v>
          </cell>
          <cell r="D1252" t="str">
            <v>34</v>
          </cell>
          <cell r="E1252" t="str">
            <v>BASLIG</v>
          </cell>
          <cell r="F1252" t="str">
            <v>BAS</v>
          </cell>
          <cell r="G1252">
            <v>38820</v>
          </cell>
          <cell r="H1252" t="str">
            <v>Active</v>
          </cell>
          <cell r="I1252">
            <v>2</v>
          </cell>
          <cell r="J1252">
            <v>39344</v>
          </cell>
          <cell r="K1252" t="str">
            <v>TIP</v>
          </cell>
          <cell r="L1252" t="str">
            <v>TM</v>
          </cell>
          <cell r="M1252" t="str">
            <v>0014</v>
          </cell>
          <cell r="N1252">
            <v>723.79</v>
          </cell>
          <cell r="O1252">
            <v>5.92</v>
          </cell>
          <cell r="P1252">
            <v>70.599999999999994</v>
          </cell>
          <cell r="Q1252">
            <v>141.19999999999999</v>
          </cell>
          <cell r="R1252">
            <v>582.59</v>
          </cell>
          <cell r="S1252">
            <v>287.51</v>
          </cell>
          <cell r="T1252">
            <v>10</v>
          </cell>
          <cell r="U1252">
            <v>92</v>
          </cell>
          <cell r="V1252">
            <v>8</v>
          </cell>
          <cell r="W1252">
            <v>92</v>
          </cell>
          <cell r="X1252">
            <v>0</v>
          </cell>
        </row>
        <row r="1253">
          <cell r="A1253" t="str">
            <v>1306100</v>
          </cell>
          <cell r="B1253">
            <v>1</v>
          </cell>
          <cell r="C1253" t="str">
            <v>Building Management Services in square m</v>
          </cell>
          <cell r="D1253" t="str">
            <v>34</v>
          </cell>
          <cell r="E1253" t="str">
            <v>BASBMS</v>
          </cell>
          <cell r="F1253" t="str">
            <v>BAS</v>
          </cell>
          <cell r="G1253">
            <v>38820</v>
          </cell>
          <cell r="H1253" t="str">
            <v>Active</v>
          </cell>
          <cell r="I1253">
            <v>24</v>
          </cell>
          <cell r="J1253">
            <v>39344</v>
          </cell>
          <cell r="K1253" t="str">
            <v>TIP</v>
          </cell>
          <cell r="L1253" t="str">
            <v>TM</v>
          </cell>
          <cell r="M1253" t="str">
            <v>0014</v>
          </cell>
          <cell r="N1253">
            <v>55.11</v>
          </cell>
          <cell r="O1253">
            <v>0</v>
          </cell>
          <cell r="P1253">
            <v>0</v>
          </cell>
          <cell r="Q1253">
            <v>55.11</v>
          </cell>
          <cell r="R1253">
            <v>0</v>
          </cell>
          <cell r="S1253">
            <v>174.2</v>
          </cell>
          <cell r="T1253">
            <v>0</v>
          </cell>
          <cell r="U1253">
            <v>92</v>
          </cell>
          <cell r="V1253">
            <v>0</v>
          </cell>
          <cell r="W1253">
            <v>0</v>
          </cell>
          <cell r="X1253">
            <v>0</v>
          </cell>
        </row>
        <row r="1254">
          <cell r="A1254" t="str">
            <v>1306200</v>
          </cell>
          <cell r="B1254">
            <v>1</v>
          </cell>
          <cell r="C1254" t="str">
            <v>Mechanical Services in square metres</v>
          </cell>
          <cell r="D1254" t="str">
            <v>34</v>
          </cell>
          <cell r="E1254" t="str">
            <v>BASAIR</v>
          </cell>
          <cell r="F1254" t="str">
            <v>BAS</v>
          </cell>
          <cell r="G1254">
            <v>38820</v>
          </cell>
          <cell r="H1254" t="str">
            <v>Active</v>
          </cell>
          <cell r="I1254">
            <v>24</v>
          </cell>
          <cell r="J1254">
            <v>39344</v>
          </cell>
          <cell r="K1254" t="str">
            <v>TIP</v>
          </cell>
          <cell r="L1254" t="str">
            <v>TM</v>
          </cell>
          <cell r="M1254" t="str">
            <v>0014</v>
          </cell>
          <cell r="N1254">
            <v>4298.21</v>
          </cell>
          <cell r="O1254">
            <v>23.53</v>
          </cell>
          <cell r="P1254">
            <v>281.81</v>
          </cell>
          <cell r="Q1254">
            <v>563.62</v>
          </cell>
          <cell r="R1254">
            <v>3734.59</v>
          </cell>
          <cell r="S1254">
            <v>1609.2</v>
          </cell>
          <cell r="T1254">
            <v>15</v>
          </cell>
          <cell r="U1254">
            <v>92</v>
          </cell>
          <cell r="V1254">
            <v>13</v>
          </cell>
          <cell r="W1254">
            <v>92</v>
          </cell>
          <cell r="X1254">
            <v>0</v>
          </cell>
        </row>
        <row r="1255">
          <cell r="A1255" t="str">
            <v>1306300</v>
          </cell>
          <cell r="B1255">
            <v>1</v>
          </cell>
          <cell r="C1255" t="str">
            <v>Drainage Services in square metres</v>
          </cell>
          <cell r="D1255" t="str">
            <v>34</v>
          </cell>
          <cell r="E1255" t="str">
            <v>BASPLM</v>
          </cell>
          <cell r="F1255" t="str">
            <v>BAS</v>
          </cell>
          <cell r="G1255">
            <v>38820</v>
          </cell>
          <cell r="H1255" t="str">
            <v>Active</v>
          </cell>
          <cell r="I1255">
            <v>24</v>
          </cell>
          <cell r="J1255">
            <v>39344</v>
          </cell>
          <cell r="K1255" t="str">
            <v>TIP</v>
          </cell>
          <cell r="L1255" t="str">
            <v>TM</v>
          </cell>
          <cell r="M1255" t="str">
            <v>0014</v>
          </cell>
          <cell r="N1255">
            <v>540.15</v>
          </cell>
          <cell r="O1255">
            <v>2.96</v>
          </cell>
          <cell r="P1255">
            <v>35.409999999999997</v>
          </cell>
          <cell r="Q1255">
            <v>70.819999999999993</v>
          </cell>
          <cell r="R1255">
            <v>469.33</v>
          </cell>
          <cell r="S1255">
            <v>202.23</v>
          </cell>
          <cell r="T1255">
            <v>15</v>
          </cell>
          <cell r="U1255">
            <v>92</v>
          </cell>
          <cell r="V1255">
            <v>13</v>
          </cell>
          <cell r="W1255">
            <v>92</v>
          </cell>
          <cell r="X1255">
            <v>0</v>
          </cell>
        </row>
        <row r="1256">
          <cell r="A1256" t="str">
            <v>1306400</v>
          </cell>
          <cell r="B1256">
            <v>1</v>
          </cell>
          <cell r="C1256" t="str">
            <v>Communication Services in square metres</v>
          </cell>
          <cell r="D1256" t="str">
            <v>34</v>
          </cell>
          <cell r="E1256" t="str">
            <v>BASCAB</v>
          </cell>
          <cell r="F1256" t="str">
            <v>BAS</v>
          </cell>
          <cell r="G1256">
            <v>38820</v>
          </cell>
          <cell r="H1256" t="str">
            <v>Active</v>
          </cell>
          <cell r="I1256">
            <v>24</v>
          </cell>
          <cell r="J1256">
            <v>39344</v>
          </cell>
          <cell r="K1256" t="str">
            <v>TIP</v>
          </cell>
          <cell r="L1256" t="str">
            <v>TM</v>
          </cell>
          <cell r="M1256" t="str">
            <v>0014</v>
          </cell>
          <cell r="N1256">
            <v>862.87</v>
          </cell>
          <cell r="O1256">
            <v>7.06</v>
          </cell>
          <cell r="P1256">
            <v>84.17</v>
          </cell>
          <cell r="Q1256">
            <v>168.34</v>
          </cell>
          <cell r="R1256">
            <v>694.53</v>
          </cell>
          <cell r="S1256">
            <v>342.76</v>
          </cell>
          <cell r="T1256">
            <v>10</v>
          </cell>
          <cell r="U1256">
            <v>92</v>
          </cell>
          <cell r="V1256">
            <v>8</v>
          </cell>
          <cell r="W1256">
            <v>92</v>
          </cell>
          <cell r="X1256">
            <v>0</v>
          </cell>
        </row>
        <row r="1257">
          <cell r="A1257" t="str">
            <v>1306500</v>
          </cell>
          <cell r="B1257">
            <v>1</v>
          </cell>
          <cell r="C1257" t="str">
            <v>Fire Alarm System in square metres</v>
          </cell>
          <cell r="D1257" t="str">
            <v>34</v>
          </cell>
          <cell r="E1257" t="str">
            <v>BASALA</v>
          </cell>
          <cell r="F1257" t="str">
            <v>BAS</v>
          </cell>
          <cell r="G1257">
            <v>38820</v>
          </cell>
          <cell r="H1257" t="str">
            <v>Active</v>
          </cell>
          <cell r="I1257">
            <v>24</v>
          </cell>
          <cell r="J1257">
            <v>39344</v>
          </cell>
          <cell r="K1257" t="str">
            <v>TIP</v>
          </cell>
          <cell r="L1257" t="str">
            <v>TM</v>
          </cell>
          <cell r="M1257" t="str">
            <v>0014</v>
          </cell>
          <cell r="N1257">
            <v>858.5</v>
          </cell>
          <cell r="O1257">
            <v>2.77</v>
          </cell>
          <cell r="P1257">
            <v>33.24</v>
          </cell>
          <cell r="Q1257">
            <v>66.48</v>
          </cell>
          <cell r="R1257">
            <v>792.02</v>
          </cell>
          <cell r="S1257">
            <v>303.33</v>
          </cell>
          <cell r="T1257">
            <v>15</v>
          </cell>
          <cell r="U1257">
            <v>92</v>
          </cell>
          <cell r="V1257">
            <v>13</v>
          </cell>
          <cell r="W1257">
            <v>92</v>
          </cell>
          <cell r="X1257">
            <v>0</v>
          </cell>
        </row>
        <row r="1258">
          <cell r="A1258" t="str">
            <v>1306600</v>
          </cell>
          <cell r="B1258">
            <v>1</v>
          </cell>
          <cell r="C1258" t="str">
            <v>Plumbing reticulation in square metres</v>
          </cell>
          <cell r="D1258" t="str">
            <v>34</v>
          </cell>
          <cell r="E1258" t="str">
            <v>BASPLM</v>
          </cell>
          <cell r="F1258" t="str">
            <v>BAS</v>
          </cell>
          <cell r="G1258">
            <v>38820</v>
          </cell>
          <cell r="H1258" t="str">
            <v>Active</v>
          </cell>
          <cell r="I1258">
            <v>24</v>
          </cell>
          <cell r="J1258">
            <v>39344</v>
          </cell>
          <cell r="K1258" t="str">
            <v>TIP</v>
          </cell>
          <cell r="L1258" t="str">
            <v>TM</v>
          </cell>
          <cell r="M1258" t="str">
            <v>0014</v>
          </cell>
          <cell r="N1258">
            <v>943.96</v>
          </cell>
          <cell r="O1258">
            <v>5.13</v>
          </cell>
          <cell r="P1258">
            <v>61.89</v>
          </cell>
          <cell r="Q1258">
            <v>123.78</v>
          </cell>
          <cell r="R1258">
            <v>820.18</v>
          </cell>
          <cell r="S1258">
            <v>353.4</v>
          </cell>
          <cell r="T1258">
            <v>15</v>
          </cell>
          <cell r="U1258">
            <v>92</v>
          </cell>
          <cell r="V1258">
            <v>13</v>
          </cell>
          <cell r="W1258">
            <v>92</v>
          </cell>
          <cell r="X1258">
            <v>0</v>
          </cell>
        </row>
        <row r="1259">
          <cell r="A1259" t="str">
            <v>1306700</v>
          </cell>
          <cell r="B1259">
            <v>1</v>
          </cell>
          <cell r="C1259" t="str">
            <v>Public Address System in square metres</v>
          </cell>
          <cell r="D1259" t="str">
            <v>34</v>
          </cell>
          <cell r="E1259" t="str">
            <v>BASPUB</v>
          </cell>
          <cell r="F1259" t="str">
            <v>BAS</v>
          </cell>
          <cell r="G1259">
            <v>38820</v>
          </cell>
          <cell r="H1259" t="str">
            <v>Active</v>
          </cell>
          <cell r="I1259">
            <v>24</v>
          </cell>
          <cell r="J1259">
            <v>39344</v>
          </cell>
          <cell r="K1259" t="str">
            <v>TIP</v>
          </cell>
          <cell r="L1259" t="str">
            <v>TM</v>
          </cell>
          <cell r="M1259" t="str">
            <v>0014</v>
          </cell>
          <cell r="N1259">
            <v>256.26</v>
          </cell>
          <cell r="O1259">
            <v>1.4</v>
          </cell>
          <cell r="P1259">
            <v>16.8</v>
          </cell>
          <cell r="Q1259">
            <v>33.6</v>
          </cell>
          <cell r="R1259">
            <v>222.66</v>
          </cell>
          <cell r="S1259">
            <v>95.94</v>
          </cell>
          <cell r="T1259">
            <v>15</v>
          </cell>
          <cell r="U1259">
            <v>92</v>
          </cell>
          <cell r="V1259">
            <v>13</v>
          </cell>
          <cell r="W1259">
            <v>92</v>
          </cell>
          <cell r="X1259">
            <v>0</v>
          </cell>
        </row>
        <row r="1260">
          <cell r="A1260" t="str">
            <v>1306800</v>
          </cell>
          <cell r="B1260">
            <v>1</v>
          </cell>
          <cell r="C1260" t="str">
            <v>Security System in square metres</v>
          </cell>
          <cell r="D1260" t="str">
            <v>34</v>
          </cell>
          <cell r="E1260" t="str">
            <v>BASSEC</v>
          </cell>
          <cell r="F1260" t="str">
            <v>BAS</v>
          </cell>
          <cell r="G1260">
            <v>38820</v>
          </cell>
          <cell r="H1260" t="str">
            <v>Active</v>
          </cell>
          <cell r="I1260">
            <v>24</v>
          </cell>
          <cell r="J1260">
            <v>39344</v>
          </cell>
          <cell r="K1260" t="str">
            <v>TIP</v>
          </cell>
          <cell r="L1260" t="str">
            <v>TM</v>
          </cell>
          <cell r="M1260" t="str">
            <v>0014</v>
          </cell>
          <cell r="N1260">
            <v>826.38</v>
          </cell>
          <cell r="O1260">
            <v>4.46</v>
          </cell>
          <cell r="P1260">
            <v>54.18</v>
          </cell>
          <cell r="Q1260">
            <v>108.36</v>
          </cell>
          <cell r="R1260">
            <v>718.02</v>
          </cell>
          <cell r="S1260">
            <v>309.38</v>
          </cell>
          <cell r="T1260">
            <v>15</v>
          </cell>
          <cell r="U1260">
            <v>92</v>
          </cell>
          <cell r="V1260">
            <v>13</v>
          </cell>
          <cell r="W1260">
            <v>92</v>
          </cell>
          <cell r="X1260">
            <v>0</v>
          </cell>
        </row>
        <row r="1261">
          <cell r="A1261" t="str">
            <v>1306900</v>
          </cell>
          <cell r="B1261">
            <v>1</v>
          </cell>
          <cell r="C1261" t="str">
            <v>sprinkler head and piping - 3</v>
          </cell>
          <cell r="D1261" t="str">
            <v>34</v>
          </cell>
          <cell r="E1261" t="str">
            <v>BASSPR</v>
          </cell>
          <cell r="F1261" t="str">
            <v>BAS</v>
          </cell>
          <cell r="G1261">
            <v>38820</v>
          </cell>
          <cell r="H1261" t="str">
            <v>Active</v>
          </cell>
          <cell r="I1261">
            <v>3</v>
          </cell>
          <cell r="J1261">
            <v>39344</v>
          </cell>
          <cell r="K1261" t="str">
            <v>TIP</v>
          </cell>
          <cell r="L1261" t="str">
            <v>TM</v>
          </cell>
          <cell r="M1261" t="str">
            <v>0014</v>
          </cell>
          <cell r="N1261">
            <v>1724.53</v>
          </cell>
          <cell r="O1261">
            <v>9.4499999999999993</v>
          </cell>
          <cell r="P1261">
            <v>113.07</v>
          </cell>
          <cell r="Q1261">
            <v>226.14</v>
          </cell>
          <cell r="R1261">
            <v>1498.39</v>
          </cell>
          <cell r="S1261">
            <v>645.64</v>
          </cell>
          <cell r="T1261">
            <v>15</v>
          </cell>
          <cell r="U1261">
            <v>92</v>
          </cell>
          <cell r="V1261">
            <v>13</v>
          </cell>
          <cell r="W1261">
            <v>92</v>
          </cell>
          <cell r="X1261">
            <v>0</v>
          </cell>
        </row>
        <row r="1262">
          <cell r="A1262" t="str">
            <v>1307000</v>
          </cell>
          <cell r="B1262">
            <v>1</v>
          </cell>
          <cell r="C1262" t="str">
            <v>suspended ceiling - 23.67 square metres</v>
          </cell>
          <cell r="D1262" t="str">
            <v>34</v>
          </cell>
          <cell r="E1262" t="str">
            <v>BASSUS</v>
          </cell>
          <cell r="F1262" t="str">
            <v>BAS</v>
          </cell>
          <cell r="G1262">
            <v>38820</v>
          </cell>
          <cell r="H1262" t="str">
            <v>Active</v>
          </cell>
          <cell r="I1262">
            <v>24</v>
          </cell>
          <cell r="J1262">
            <v>39344</v>
          </cell>
          <cell r="K1262" t="str">
            <v>TIP</v>
          </cell>
          <cell r="L1262" t="str">
            <v>TM</v>
          </cell>
          <cell r="M1262" t="str">
            <v>0014</v>
          </cell>
          <cell r="N1262">
            <v>2685.02</v>
          </cell>
          <cell r="O1262">
            <v>7.36</v>
          </cell>
          <cell r="P1262">
            <v>88.76</v>
          </cell>
          <cell r="Q1262">
            <v>177.52</v>
          </cell>
          <cell r="R1262">
            <v>2507.5</v>
          </cell>
          <cell r="S1262">
            <v>942.9</v>
          </cell>
          <cell r="T1262">
            <v>30</v>
          </cell>
          <cell r="U1262">
            <v>92</v>
          </cell>
          <cell r="V1262">
            <v>28</v>
          </cell>
          <cell r="W1262">
            <v>92</v>
          </cell>
          <cell r="X1262">
            <v>0</v>
          </cell>
        </row>
        <row r="1263">
          <cell r="A1263" t="str">
            <v>1307100</v>
          </cell>
          <cell r="B1263">
            <v>1</v>
          </cell>
          <cell r="C1263" t="str">
            <v>Building Structure in square metres</v>
          </cell>
          <cell r="D1263" t="str">
            <v>34</v>
          </cell>
          <cell r="E1263" t="str">
            <v>BUITER</v>
          </cell>
          <cell r="F1263" t="str">
            <v>BUI</v>
          </cell>
          <cell r="G1263">
            <v>38820</v>
          </cell>
          <cell r="H1263" t="str">
            <v>Active</v>
          </cell>
          <cell r="I1263">
            <v>272</v>
          </cell>
          <cell r="J1263">
            <v>39344</v>
          </cell>
          <cell r="K1263" t="str">
            <v>TIP</v>
          </cell>
          <cell r="L1263" t="str">
            <v>TM</v>
          </cell>
          <cell r="M1263" t="str">
            <v>0015</v>
          </cell>
          <cell r="N1263">
            <v>566458.93999999994</v>
          </cell>
          <cell r="O1263">
            <v>826.08</v>
          </cell>
          <cell r="P1263">
            <v>9912.2999999999993</v>
          </cell>
          <cell r="Q1263">
            <v>19824.599999999999</v>
          </cell>
          <cell r="R1263">
            <v>546634.34</v>
          </cell>
          <cell r="S1263">
            <v>192922.47</v>
          </cell>
          <cell r="T1263">
            <v>44</v>
          </cell>
          <cell r="U1263">
            <v>0</v>
          </cell>
          <cell r="V1263">
            <v>42</v>
          </cell>
          <cell r="W1263">
            <v>0</v>
          </cell>
          <cell r="X1263">
            <v>0</v>
          </cell>
        </row>
        <row r="1264">
          <cell r="A1264" t="str">
            <v>1307200</v>
          </cell>
          <cell r="B1264">
            <v>1</v>
          </cell>
          <cell r="C1264" t="str">
            <v>Division walling - 65 lineal metres</v>
          </cell>
          <cell r="D1264" t="str">
            <v>34</v>
          </cell>
          <cell r="E1264" t="str">
            <v>BASPAR</v>
          </cell>
          <cell r="F1264" t="str">
            <v>BAS</v>
          </cell>
          <cell r="G1264">
            <v>38820</v>
          </cell>
          <cell r="H1264" t="str">
            <v>Active</v>
          </cell>
          <cell r="I1264">
            <v>65</v>
          </cell>
          <cell r="J1264">
            <v>39344</v>
          </cell>
          <cell r="K1264" t="str">
            <v>TIP</v>
          </cell>
          <cell r="L1264" t="str">
            <v>TM</v>
          </cell>
          <cell r="M1264" t="str">
            <v>0015</v>
          </cell>
          <cell r="N1264">
            <v>102728.25</v>
          </cell>
          <cell r="O1264">
            <v>561.29</v>
          </cell>
          <cell r="P1264">
            <v>6735.37</v>
          </cell>
          <cell r="Q1264">
            <v>13470.74</v>
          </cell>
          <cell r="R1264">
            <v>89257.51</v>
          </cell>
          <cell r="S1264">
            <v>38460.36</v>
          </cell>
          <cell r="T1264">
            <v>15</v>
          </cell>
          <cell r="U1264">
            <v>92</v>
          </cell>
          <cell r="V1264">
            <v>13</v>
          </cell>
          <cell r="W1264">
            <v>92</v>
          </cell>
          <cell r="X1264">
            <v>0</v>
          </cell>
        </row>
        <row r="1265">
          <cell r="A1265" t="str">
            <v>1307300</v>
          </cell>
          <cell r="B1265">
            <v>1</v>
          </cell>
          <cell r="C1265" t="str">
            <v>electric light fitting - 1 circular down</v>
          </cell>
          <cell r="D1265" t="str">
            <v>34</v>
          </cell>
          <cell r="E1265" t="str">
            <v>BASLIG</v>
          </cell>
          <cell r="F1265" t="str">
            <v>BAS</v>
          </cell>
          <cell r="G1265">
            <v>38820</v>
          </cell>
          <cell r="H1265" t="str">
            <v>Active</v>
          </cell>
          <cell r="I1265">
            <v>1</v>
          </cell>
          <cell r="J1265">
            <v>39344</v>
          </cell>
          <cell r="K1265" t="str">
            <v>TIP</v>
          </cell>
          <cell r="L1265" t="str">
            <v>TM</v>
          </cell>
          <cell r="M1265" t="str">
            <v>0015</v>
          </cell>
          <cell r="N1265">
            <v>296.08999999999997</v>
          </cell>
          <cell r="O1265">
            <v>2.37</v>
          </cell>
          <cell r="P1265">
            <v>28.88</v>
          </cell>
          <cell r="Q1265">
            <v>57.76</v>
          </cell>
          <cell r="R1265">
            <v>238.33</v>
          </cell>
          <cell r="S1265">
            <v>117.62</v>
          </cell>
          <cell r="T1265">
            <v>10</v>
          </cell>
          <cell r="U1265">
            <v>92</v>
          </cell>
          <cell r="V1265">
            <v>8</v>
          </cell>
          <cell r="W1265">
            <v>92</v>
          </cell>
          <cell r="X1265">
            <v>0</v>
          </cell>
        </row>
        <row r="1266">
          <cell r="A1266" t="str">
            <v>1307400</v>
          </cell>
          <cell r="B1266">
            <v>1</v>
          </cell>
          <cell r="C1266" t="str">
            <v>Electrical services in square metres</v>
          </cell>
          <cell r="D1266" t="str">
            <v>34</v>
          </cell>
          <cell r="E1266" t="str">
            <v>BASELC</v>
          </cell>
          <cell r="F1266" t="str">
            <v>BAS</v>
          </cell>
          <cell r="G1266">
            <v>38820</v>
          </cell>
          <cell r="H1266" t="str">
            <v>Active</v>
          </cell>
          <cell r="I1266">
            <v>272</v>
          </cell>
          <cell r="J1266">
            <v>39344</v>
          </cell>
          <cell r="K1266" t="str">
            <v>TIP</v>
          </cell>
          <cell r="L1266" t="str">
            <v>TM</v>
          </cell>
          <cell r="M1266" t="str">
            <v>0015</v>
          </cell>
          <cell r="N1266">
            <v>47417.69</v>
          </cell>
          <cell r="O1266">
            <v>152.97</v>
          </cell>
          <cell r="P1266">
            <v>1836.08</v>
          </cell>
          <cell r="Q1266">
            <v>3672.16</v>
          </cell>
          <cell r="R1266">
            <v>43745.53</v>
          </cell>
          <cell r="S1266">
            <v>16754.14</v>
          </cell>
          <cell r="T1266">
            <v>15</v>
          </cell>
          <cell r="U1266">
            <v>92</v>
          </cell>
          <cell r="V1266">
            <v>13</v>
          </cell>
          <cell r="W1266">
            <v>92</v>
          </cell>
          <cell r="X1266">
            <v>0</v>
          </cell>
        </row>
        <row r="1267">
          <cell r="A1267" t="str">
            <v>1307500</v>
          </cell>
          <cell r="B1267">
            <v>1</v>
          </cell>
          <cell r="C1267" t="str">
            <v>fitted carpet - 272.32 square metres</v>
          </cell>
          <cell r="D1267" t="str">
            <v>34</v>
          </cell>
          <cell r="E1267" t="str">
            <v>BASFLO</v>
          </cell>
          <cell r="F1267" t="str">
            <v>BAS</v>
          </cell>
          <cell r="G1267">
            <v>38820</v>
          </cell>
          <cell r="H1267" t="str">
            <v>Active</v>
          </cell>
          <cell r="I1267">
            <v>272</v>
          </cell>
          <cell r="J1267">
            <v>39344</v>
          </cell>
          <cell r="K1267" t="str">
            <v>TIP</v>
          </cell>
          <cell r="L1267" t="str">
            <v>TM</v>
          </cell>
          <cell r="M1267" t="str">
            <v>0015</v>
          </cell>
          <cell r="N1267">
            <v>851.19</v>
          </cell>
          <cell r="O1267">
            <v>0</v>
          </cell>
          <cell r="P1267">
            <v>0</v>
          </cell>
          <cell r="Q1267">
            <v>851.19</v>
          </cell>
          <cell r="R1267">
            <v>0</v>
          </cell>
          <cell r="S1267">
            <v>2691.08</v>
          </cell>
          <cell r="T1267">
            <v>0</v>
          </cell>
          <cell r="U1267">
            <v>92</v>
          </cell>
          <cell r="V1267">
            <v>0</v>
          </cell>
          <cell r="W1267">
            <v>0</v>
          </cell>
          <cell r="X1267">
            <v>0</v>
          </cell>
        </row>
        <row r="1268">
          <cell r="A1268" t="str">
            <v>1307600</v>
          </cell>
          <cell r="B1268">
            <v>1</v>
          </cell>
          <cell r="C1268" t="str">
            <v>fluorescent light fitting - 48 - 600 x 3</v>
          </cell>
          <cell r="D1268" t="str">
            <v>34</v>
          </cell>
          <cell r="E1268" t="str">
            <v>BASLIG</v>
          </cell>
          <cell r="F1268" t="str">
            <v>BAS</v>
          </cell>
          <cell r="G1268">
            <v>38820</v>
          </cell>
          <cell r="H1268" t="str">
            <v>Active</v>
          </cell>
          <cell r="I1268">
            <v>48</v>
          </cell>
          <cell r="J1268">
            <v>39344</v>
          </cell>
          <cell r="K1268" t="str">
            <v>TIP</v>
          </cell>
          <cell r="L1268" t="str">
            <v>TM</v>
          </cell>
          <cell r="M1268" t="str">
            <v>0015</v>
          </cell>
          <cell r="N1268">
            <v>12634.15</v>
          </cell>
          <cell r="O1268">
            <v>102.65</v>
          </cell>
          <cell r="P1268">
            <v>1232.3499999999999</v>
          </cell>
          <cell r="Q1268">
            <v>2464.6999999999998</v>
          </cell>
          <cell r="R1268">
            <v>10169.450000000001</v>
          </cell>
          <cell r="S1268">
            <v>5018.66</v>
          </cell>
          <cell r="T1268">
            <v>10</v>
          </cell>
          <cell r="U1268">
            <v>92</v>
          </cell>
          <cell r="V1268">
            <v>8</v>
          </cell>
          <cell r="W1268">
            <v>92</v>
          </cell>
          <cell r="X1268">
            <v>0</v>
          </cell>
        </row>
        <row r="1269">
          <cell r="A1269" t="str">
            <v>1307700</v>
          </cell>
          <cell r="B1269">
            <v>1</v>
          </cell>
          <cell r="C1269" t="str">
            <v>Building Management Services in square m</v>
          </cell>
          <cell r="D1269" t="str">
            <v>34</v>
          </cell>
          <cell r="E1269" t="str">
            <v>BASBMS</v>
          </cell>
          <cell r="F1269" t="str">
            <v>BAS</v>
          </cell>
          <cell r="G1269">
            <v>38820</v>
          </cell>
          <cell r="H1269" t="str">
            <v>Active</v>
          </cell>
          <cell r="I1269">
            <v>272</v>
          </cell>
          <cell r="J1269">
            <v>39344</v>
          </cell>
          <cell r="K1269" t="str">
            <v>TIP</v>
          </cell>
          <cell r="L1269" t="str">
            <v>TM</v>
          </cell>
          <cell r="M1269" t="str">
            <v>0015</v>
          </cell>
          <cell r="N1269">
            <v>633.9</v>
          </cell>
          <cell r="O1269">
            <v>0</v>
          </cell>
          <cell r="P1269">
            <v>0</v>
          </cell>
          <cell r="Q1269">
            <v>633.9</v>
          </cell>
          <cell r="R1269">
            <v>0</v>
          </cell>
          <cell r="S1269">
            <v>2004.08</v>
          </cell>
          <cell r="T1269">
            <v>0</v>
          </cell>
          <cell r="U1269">
            <v>92</v>
          </cell>
          <cell r="V1269">
            <v>0</v>
          </cell>
          <cell r="W1269">
            <v>0</v>
          </cell>
          <cell r="X1269">
            <v>0</v>
          </cell>
        </row>
        <row r="1270">
          <cell r="A1270" t="str">
            <v>1307800</v>
          </cell>
          <cell r="B1270">
            <v>1</v>
          </cell>
          <cell r="C1270" t="str">
            <v>Mechanical Services in square metres</v>
          </cell>
          <cell r="D1270" t="str">
            <v>34</v>
          </cell>
          <cell r="E1270" t="str">
            <v>BASAIR</v>
          </cell>
          <cell r="F1270" t="str">
            <v>BAS</v>
          </cell>
          <cell r="G1270">
            <v>38820</v>
          </cell>
          <cell r="H1270" t="str">
            <v>Active</v>
          </cell>
          <cell r="I1270">
            <v>272</v>
          </cell>
          <cell r="J1270">
            <v>39344</v>
          </cell>
          <cell r="K1270" t="str">
            <v>TIP</v>
          </cell>
          <cell r="L1270" t="str">
            <v>TM</v>
          </cell>
          <cell r="M1270" t="str">
            <v>0015</v>
          </cell>
          <cell r="N1270">
            <v>49449.95</v>
          </cell>
          <cell r="O1270">
            <v>270.2</v>
          </cell>
          <cell r="P1270">
            <v>3242.18</v>
          </cell>
          <cell r="Q1270">
            <v>6484.36</v>
          </cell>
          <cell r="R1270">
            <v>42965.59</v>
          </cell>
          <cell r="S1270">
            <v>18513.53</v>
          </cell>
          <cell r="T1270">
            <v>15</v>
          </cell>
          <cell r="U1270">
            <v>92</v>
          </cell>
          <cell r="V1270">
            <v>13</v>
          </cell>
          <cell r="W1270">
            <v>92</v>
          </cell>
          <cell r="X1270">
            <v>0</v>
          </cell>
        </row>
        <row r="1271">
          <cell r="A1271" t="str">
            <v>1307900</v>
          </cell>
          <cell r="B1271">
            <v>1</v>
          </cell>
          <cell r="C1271" t="str">
            <v>Drainage Services in square metres</v>
          </cell>
          <cell r="D1271" t="str">
            <v>34</v>
          </cell>
          <cell r="E1271" t="str">
            <v>BASPLM</v>
          </cell>
          <cell r="F1271" t="str">
            <v>BAS</v>
          </cell>
          <cell r="G1271">
            <v>38820</v>
          </cell>
          <cell r="H1271" t="str">
            <v>Active</v>
          </cell>
          <cell r="I1271">
            <v>272</v>
          </cell>
          <cell r="J1271">
            <v>39344</v>
          </cell>
          <cell r="K1271" t="str">
            <v>TIP</v>
          </cell>
          <cell r="L1271" t="str">
            <v>TM</v>
          </cell>
          <cell r="M1271" t="str">
            <v>0015</v>
          </cell>
          <cell r="N1271">
            <v>6213.41</v>
          </cell>
          <cell r="O1271">
            <v>33.93</v>
          </cell>
          <cell r="P1271">
            <v>407.38</v>
          </cell>
          <cell r="Q1271">
            <v>814.76</v>
          </cell>
          <cell r="R1271">
            <v>5398.65</v>
          </cell>
          <cell r="S1271">
            <v>2326.23</v>
          </cell>
          <cell r="T1271">
            <v>15</v>
          </cell>
          <cell r="U1271">
            <v>92</v>
          </cell>
          <cell r="V1271">
            <v>13</v>
          </cell>
          <cell r="W1271">
            <v>92</v>
          </cell>
          <cell r="X1271">
            <v>0</v>
          </cell>
        </row>
        <row r="1272">
          <cell r="A1272" t="str">
            <v>1308000</v>
          </cell>
          <cell r="B1272">
            <v>1</v>
          </cell>
          <cell r="C1272" t="str">
            <v>Communication Services in square metres</v>
          </cell>
          <cell r="D1272" t="str">
            <v>34</v>
          </cell>
          <cell r="E1272" t="str">
            <v>BASCAB</v>
          </cell>
          <cell r="F1272" t="str">
            <v>BAS</v>
          </cell>
          <cell r="G1272">
            <v>38820</v>
          </cell>
          <cell r="H1272" t="str">
            <v>Active</v>
          </cell>
          <cell r="I1272">
            <v>272</v>
          </cell>
          <cell r="J1272">
            <v>39344</v>
          </cell>
          <cell r="K1272" t="str">
            <v>TIP</v>
          </cell>
          <cell r="L1272" t="str">
            <v>TM</v>
          </cell>
          <cell r="M1272" t="str">
            <v>0015</v>
          </cell>
          <cell r="N1272">
            <v>9927.9500000000007</v>
          </cell>
          <cell r="O1272">
            <v>80.69</v>
          </cell>
          <cell r="P1272">
            <v>968.39</v>
          </cell>
          <cell r="Q1272">
            <v>1936.78</v>
          </cell>
          <cell r="R1272">
            <v>7991.17</v>
          </cell>
          <cell r="S1272">
            <v>3943.68</v>
          </cell>
          <cell r="T1272">
            <v>10</v>
          </cell>
          <cell r="U1272">
            <v>92</v>
          </cell>
          <cell r="V1272">
            <v>8</v>
          </cell>
          <cell r="W1272">
            <v>92</v>
          </cell>
          <cell r="X1272">
            <v>0</v>
          </cell>
        </row>
        <row r="1273">
          <cell r="A1273" t="str">
            <v>1308100</v>
          </cell>
          <cell r="B1273">
            <v>1</v>
          </cell>
          <cell r="C1273" t="str">
            <v>Fire Alarm System in square metres</v>
          </cell>
          <cell r="D1273" t="str">
            <v>34</v>
          </cell>
          <cell r="E1273" t="str">
            <v>BASALA</v>
          </cell>
          <cell r="F1273" t="str">
            <v>BAS</v>
          </cell>
          <cell r="G1273">
            <v>38820</v>
          </cell>
          <cell r="H1273" t="str">
            <v>Active</v>
          </cell>
          <cell r="I1273">
            <v>272</v>
          </cell>
          <cell r="J1273">
            <v>39344</v>
          </cell>
          <cell r="K1273" t="str">
            <v>TIP</v>
          </cell>
          <cell r="L1273" t="str">
            <v>TM</v>
          </cell>
          <cell r="M1273" t="str">
            <v>0015</v>
          </cell>
          <cell r="N1273">
            <v>9877.57</v>
          </cell>
          <cell r="O1273">
            <v>31.9</v>
          </cell>
          <cell r="P1273">
            <v>382.47</v>
          </cell>
          <cell r="Q1273">
            <v>764.94</v>
          </cell>
          <cell r="R1273">
            <v>9112.6299999999992</v>
          </cell>
          <cell r="S1273">
            <v>3490.05</v>
          </cell>
          <cell r="T1273">
            <v>15</v>
          </cell>
          <cell r="U1273">
            <v>92</v>
          </cell>
          <cell r="V1273">
            <v>13</v>
          </cell>
          <cell r="W1273">
            <v>92</v>
          </cell>
          <cell r="X1273">
            <v>0</v>
          </cell>
        </row>
        <row r="1274">
          <cell r="A1274" t="str">
            <v>1308200</v>
          </cell>
          <cell r="B1274">
            <v>1</v>
          </cell>
          <cell r="C1274" t="str">
            <v>Plumbing reticulation in square metres</v>
          </cell>
          <cell r="D1274" t="str">
            <v>34</v>
          </cell>
          <cell r="E1274" t="str">
            <v>BASPLM</v>
          </cell>
          <cell r="F1274" t="str">
            <v>BAS</v>
          </cell>
          <cell r="G1274">
            <v>38820</v>
          </cell>
          <cell r="H1274" t="str">
            <v>Active</v>
          </cell>
          <cell r="I1274">
            <v>272</v>
          </cell>
          <cell r="J1274">
            <v>39344</v>
          </cell>
          <cell r="K1274" t="str">
            <v>TIP</v>
          </cell>
          <cell r="L1274" t="str">
            <v>TM</v>
          </cell>
          <cell r="M1274" t="str">
            <v>0015</v>
          </cell>
          <cell r="N1274">
            <v>10860.35</v>
          </cell>
          <cell r="O1274">
            <v>59.32</v>
          </cell>
          <cell r="P1274">
            <v>712.06</v>
          </cell>
          <cell r="Q1274">
            <v>1424.12</v>
          </cell>
          <cell r="R1274">
            <v>9436.23</v>
          </cell>
          <cell r="S1274">
            <v>4066</v>
          </cell>
          <cell r="T1274">
            <v>15</v>
          </cell>
          <cell r="U1274">
            <v>92</v>
          </cell>
          <cell r="V1274">
            <v>13</v>
          </cell>
          <cell r="W1274">
            <v>92</v>
          </cell>
          <cell r="X1274">
            <v>0</v>
          </cell>
        </row>
        <row r="1275">
          <cell r="A1275" t="str">
            <v>1308300</v>
          </cell>
          <cell r="B1275">
            <v>1</v>
          </cell>
          <cell r="C1275" t="str">
            <v>Public Address System in square metres</v>
          </cell>
          <cell r="D1275" t="str">
            <v>34</v>
          </cell>
          <cell r="E1275" t="str">
            <v>BASPUB</v>
          </cell>
          <cell r="F1275" t="str">
            <v>BAS</v>
          </cell>
          <cell r="G1275">
            <v>38820</v>
          </cell>
          <cell r="H1275" t="str">
            <v>Active</v>
          </cell>
          <cell r="I1275">
            <v>272</v>
          </cell>
          <cell r="J1275">
            <v>39344</v>
          </cell>
          <cell r="K1275" t="str">
            <v>TIP</v>
          </cell>
          <cell r="L1275" t="str">
            <v>TM</v>
          </cell>
          <cell r="M1275" t="str">
            <v>0015</v>
          </cell>
          <cell r="N1275">
            <v>2948.18</v>
          </cell>
          <cell r="O1275">
            <v>16.09</v>
          </cell>
          <cell r="P1275">
            <v>193.3</v>
          </cell>
          <cell r="Q1275">
            <v>386.6</v>
          </cell>
          <cell r="R1275">
            <v>2561.58</v>
          </cell>
          <cell r="S1275">
            <v>1103.77</v>
          </cell>
          <cell r="T1275">
            <v>15</v>
          </cell>
          <cell r="U1275">
            <v>92</v>
          </cell>
          <cell r="V1275">
            <v>13</v>
          </cell>
          <cell r="W1275">
            <v>92</v>
          </cell>
          <cell r="X1275">
            <v>0</v>
          </cell>
        </row>
        <row r="1276">
          <cell r="A1276" t="str">
            <v>1308400</v>
          </cell>
          <cell r="B1276">
            <v>1</v>
          </cell>
          <cell r="C1276" t="str">
            <v>Security System in square metres</v>
          </cell>
          <cell r="D1276" t="str">
            <v>34</v>
          </cell>
          <cell r="E1276" t="str">
            <v>BASSEC</v>
          </cell>
          <cell r="F1276" t="str">
            <v>BAS</v>
          </cell>
          <cell r="G1276">
            <v>38820</v>
          </cell>
          <cell r="H1276" t="str">
            <v>Active</v>
          </cell>
          <cell r="I1276">
            <v>272</v>
          </cell>
          <cell r="J1276">
            <v>39344</v>
          </cell>
          <cell r="K1276" t="str">
            <v>TIP</v>
          </cell>
          <cell r="L1276" t="str">
            <v>TM</v>
          </cell>
          <cell r="M1276" t="str">
            <v>0015</v>
          </cell>
          <cell r="N1276">
            <v>9507.9699999999993</v>
          </cell>
          <cell r="O1276">
            <v>51.94</v>
          </cell>
          <cell r="P1276">
            <v>623.39</v>
          </cell>
          <cell r="Q1276">
            <v>1246.78</v>
          </cell>
          <cell r="R1276">
            <v>8261.19</v>
          </cell>
          <cell r="S1276">
            <v>3559.68</v>
          </cell>
          <cell r="T1276">
            <v>15</v>
          </cell>
          <cell r="U1276">
            <v>92</v>
          </cell>
          <cell r="V1276">
            <v>13</v>
          </cell>
          <cell r="W1276">
            <v>92</v>
          </cell>
          <cell r="X1276">
            <v>0</v>
          </cell>
        </row>
        <row r="1277">
          <cell r="A1277" t="str">
            <v>1308500</v>
          </cell>
          <cell r="B1277">
            <v>1</v>
          </cell>
          <cell r="C1277" t="str">
            <v>set of double auto entry doors - 1 @ 2.2</v>
          </cell>
          <cell r="D1277" t="str">
            <v>34</v>
          </cell>
          <cell r="E1277" t="str">
            <v>BASADR</v>
          </cell>
          <cell r="F1277" t="str">
            <v>BAS</v>
          </cell>
          <cell r="G1277">
            <v>38820</v>
          </cell>
          <cell r="H1277" t="str">
            <v>Active</v>
          </cell>
          <cell r="I1277">
            <v>1</v>
          </cell>
          <cell r="J1277">
            <v>39344</v>
          </cell>
          <cell r="K1277" t="str">
            <v>TIP</v>
          </cell>
          <cell r="L1277" t="str">
            <v>TM</v>
          </cell>
          <cell r="M1277" t="str">
            <v>0015</v>
          </cell>
          <cell r="N1277">
            <v>6682.77</v>
          </cell>
          <cell r="O1277">
            <v>106.08</v>
          </cell>
          <cell r="P1277">
            <v>1272.4100000000001</v>
          </cell>
          <cell r="Q1277">
            <v>2544.8200000000002</v>
          </cell>
          <cell r="R1277">
            <v>4137.95</v>
          </cell>
          <cell r="S1277">
            <v>3097.87</v>
          </cell>
          <cell r="T1277">
            <v>5</v>
          </cell>
          <cell r="U1277">
            <v>92</v>
          </cell>
          <cell r="V1277">
            <v>3</v>
          </cell>
          <cell r="W1277">
            <v>92</v>
          </cell>
          <cell r="X1277">
            <v>0</v>
          </cell>
        </row>
        <row r="1278">
          <cell r="A1278" t="str">
            <v>1308600</v>
          </cell>
          <cell r="B1278">
            <v>1</v>
          </cell>
          <cell r="C1278" t="str">
            <v>sprinkler head and piping - 18</v>
          </cell>
          <cell r="D1278" t="str">
            <v>34</v>
          </cell>
          <cell r="E1278" t="str">
            <v>BASSPR</v>
          </cell>
          <cell r="F1278" t="str">
            <v>BAS</v>
          </cell>
          <cell r="G1278">
            <v>38820</v>
          </cell>
          <cell r="H1278" t="str">
            <v>Active</v>
          </cell>
          <cell r="I1278">
            <v>18</v>
          </cell>
          <cell r="J1278">
            <v>39344</v>
          </cell>
          <cell r="K1278" t="str">
            <v>TIP</v>
          </cell>
          <cell r="L1278" t="str">
            <v>TM</v>
          </cell>
          <cell r="M1278" t="str">
            <v>0015</v>
          </cell>
          <cell r="N1278">
            <v>10347.280000000001</v>
          </cell>
          <cell r="O1278">
            <v>56.59</v>
          </cell>
          <cell r="P1278">
            <v>678.42</v>
          </cell>
          <cell r="Q1278">
            <v>1356.84</v>
          </cell>
          <cell r="R1278">
            <v>8990.44</v>
          </cell>
          <cell r="S1278">
            <v>3873.91</v>
          </cell>
          <cell r="T1278">
            <v>15</v>
          </cell>
          <cell r="U1278">
            <v>92</v>
          </cell>
          <cell r="V1278">
            <v>13</v>
          </cell>
          <cell r="W1278">
            <v>92</v>
          </cell>
          <cell r="X1278">
            <v>0</v>
          </cell>
        </row>
        <row r="1279">
          <cell r="A1279" t="str">
            <v>1308700</v>
          </cell>
          <cell r="B1279">
            <v>1</v>
          </cell>
          <cell r="C1279" t="str">
            <v>suspended ceiling - 272.32 square metres</v>
          </cell>
          <cell r="D1279" t="str">
            <v>34</v>
          </cell>
          <cell r="E1279" t="str">
            <v>BASSUS</v>
          </cell>
          <cell r="F1279" t="str">
            <v>BAS</v>
          </cell>
          <cell r="G1279">
            <v>38820</v>
          </cell>
          <cell r="H1279" t="str">
            <v>Active</v>
          </cell>
          <cell r="I1279">
            <v>272</v>
          </cell>
          <cell r="J1279">
            <v>39344</v>
          </cell>
          <cell r="K1279" t="str">
            <v>TIP</v>
          </cell>
          <cell r="L1279" t="str">
            <v>TM</v>
          </cell>
          <cell r="M1279" t="str">
            <v>0015</v>
          </cell>
          <cell r="N1279">
            <v>30890.19</v>
          </cell>
          <cell r="O1279">
            <v>85.1</v>
          </cell>
          <cell r="P1279">
            <v>1021.09</v>
          </cell>
          <cell r="Q1279">
            <v>2042.18</v>
          </cell>
          <cell r="R1279">
            <v>28848.01</v>
          </cell>
          <cell r="S1279">
            <v>10847.64</v>
          </cell>
          <cell r="T1279">
            <v>30</v>
          </cell>
          <cell r="U1279">
            <v>92</v>
          </cell>
          <cell r="V1279">
            <v>28</v>
          </cell>
          <cell r="W1279">
            <v>92</v>
          </cell>
          <cell r="X1279">
            <v>0</v>
          </cell>
        </row>
        <row r="1280">
          <cell r="A1280" t="str">
            <v>1308800</v>
          </cell>
          <cell r="B1280">
            <v>1</v>
          </cell>
          <cell r="C1280" t="str">
            <v>Building Structure in square metres</v>
          </cell>
          <cell r="D1280" t="str">
            <v>34</v>
          </cell>
          <cell r="E1280" t="str">
            <v>BUITER</v>
          </cell>
          <cell r="F1280" t="str">
            <v>BUI</v>
          </cell>
          <cell r="G1280">
            <v>38820</v>
          </cell>
          <cell r="H1280" t="str">
            <v>Active</v>
          </cell>
          <cell r="I1280">
            <v>71</v>
          </cell>
          <cell r="J1280">
            <v>39344</v>
          </cell>
          <cell r="K1280" t="str">
            <v>TIP</v>
          </cell>
          <cell r="L1280" t="str">
            <v>TM</v>
          </cell>
          <cell r="M1280" t="str">
            <v>0016</v>
          </cell>
          <cell r="N1280">
            <v>146960.74</v>
          </cell>
          <cell r="O1280">
            <v>214.32</v>
          </cell>
          <cell r="P1280">
            <v>2571.62</v>
          </cell>
          <cell r="Q1280">
            <v>5143.24</v>
          </cell>
          <cell r="R1280">
            <v>141817.5</v>
          </cell>
          <cell r="S1280">
            <v>50051.34</v>
          </cell>
          <cell r="T1280">
            <v>44</v>
          </cell>
          <cell r="U1280">
            <v>0</v>
          </cell>
          <cell r="V1280">
            <v>42</v>
          </cell>
          <cell r="W1280">
            <v>0</v>
          </cell>
          <cell r="X1280">
            <v>0</v>
          </cell>
        </row>
        <row r="1281">
          <cell r="A1281" t="str">
            <v>1308900</v>
          </cell>
          <cell r="B1281">
            <v>1</v>
          </cell>
          <cell r="C1281" t="str">
            <v>Division walling - 6 lineal metres glaze</v>
          </cell>
          <cell r="D1281" t="str">
            <v>34</v>
          </cell>
          <cell r="E1281" t="str">
            <v>BASPAR</v>
          </cell>
          <cell r="F1281" t="str">
            <v>BAS</v>
          </cell>
          <cell r="G1281">
            <v>38820</v>
          </cell>
          <cell r="H1281" t="str">
            <v>Active</v>
          </cell>
          <cell r="I1281">
            <v>6</v>
          </cell>
          <cell r="J1281">
            <v>39344</v>
          </cell>
          <cell r="K1281" t="str">
            <v>TIP</v>
          </cell>
          <cell r="L1281" t="str">
            <v>TM</v>
          </cell>
          <cell r="M1281" t="str">
            <v>0016</v>
          </cell>
          <cell r="N1281">
            <v>15970.64</v>
          </cell>
          <cell r="O1281">
            <v>87.25</v>
          </cell>
          <cell r="P1281">
            <v>1047.1099999999999</v>
          </cell>
          <cell r="Q1281">
            <v>2094.2199999999998</v>
          </cell>
          <cell r="R1281">
            <v>13876.42</v>
          </cell>
          <cell r="S1281">
            <v>5979.24</v>
          </cell>
          <cell r="T1281">
            <v>15</v>
          </cell>
          <cell r="U1281">
            <v>92</v>
          </cell>
          <cell r="V1281">
            <v>13</v>
          </cell>
          <cell r="W1281">
            <v>92</v>
          </cell>
          <cell r="X1281">
            <v>0</v>
          </cell>
        </row>
        <row r="1282">
          <cell r="A1282" t="str">
            <v>1309000</v>
          </cell>
          <cell r="B1282">
            <v>1</v>
          </cell>
          <cell r="C1282" t="str">
            <v>door - 1 manual roller size 2.9  x  4.0</v>
          </cell>
          <cell r="D1282" t="str">
            <v>34</v>
          </cell>
          <cell r="E1282" t="str">
            <v>BASADR</v>
          </cell>
          <cell r="F1282" t="str">
            <v>BAS</v>
          </cell>
          <cell r="G1282">
            <v>38820</v>
          </cell>
          <cell r="H1282" t="str">
            <v>Active</v>
          </cell>
          <cell r="I1282">
            <v>1</v>
          </cell>
          <cell r="J1282">
            <v>39344</v>
          </cell>
          <cell r="K1282" t="str">
            <v>TIP</v>
          </cell>
          <cell r="L1282" t="str">
            <v>TM</v>
          </cell>
          <cell r="M1282" t="str">
            <v>0016</v>
          </cell>
          <cell r="N1282">
            <v>1432</v>
          </cell>
          <cell r="O1282">
            <v>22.74</v>
          </cell>
          <cell r="P1282">
            <v>272.66000000000003</v>
          </cell>
          <cell r="Q1282">
            <v>545.32000000000005</v>
          </cell>
          <cell r="R1282">
            <v>886.68</v>
          </cell>
          <cell r="S1282">
            <v>663.82</v>
          </cell>
          <cell r="T1282">
            <v>5</v>
          </cell>
          <cell r="U1282">
            <v>92</v>
          </cell>
          <cell r="V1282">
            <v>3</v>
          </cell>
          <cell r="W1282">
            <v>92</v>
          </cell>
          <cell r="X1282">
            <v>0</v>
          </cell>
        </row>
        <row r="1283">
          <cell r="A1283" t="str">
            <v>1309100</v>
          </cell>
          <cell r="B1283">
            <v>1</v>
          </cell>
          <cell r="C1283" t="str">
            <v>Electrical services in square metres</v>
          </cell>
          <cell r="D1283" t="str">
            <v>34</v>
          </cell>
          <cell r="E1283" t="str">
            <v>BASELC</v>
          </cell>
          <cell r="F1283" t="str">
            <v>BAS</v>
          </cell>
          <cell r="G1283">
            <v>38820</v>
          </cell>
          <cell r="H1283" t="str">
            <v>Active</v>
          </cell>
          <cell r="I1283">
            <v>71</v>
          </cell>
          <cell r="J1283">
            <v>39344</v>
          </cell>
          <cell r="K1283" t="str">
            <v>TIP</v>
          </cell>
          <cell r="L1283" t="str">
            <v>TM</v>
          </cell>
          <cell r="M1283" t="str">
            <v>0016</v>
          </cell>
          <cell r="N1283">
            <v>12301.91</v>
          </cell>
          <cell r="O1283">
            <v>39.65</v>
          </cell>
          <cell r="P1283">
            <v>476.35</v>
          </cell>
          <cell r="Q1283">
            <v>952.7</v>
          </cell>
          <cell r="R1283">
            <v>11349.21</v>
          </cell>
          <cell r="S1283">
            <v>4346.6499999999996</v>
          </cell>
          <cell r="T1283">
            <v>15</v>
          </cell>
          <cell r="U1283">
            <v>92</v>
          </cell>
          <cell r="V1283">
            <v>13</v>
          </cell>
          <cell r="W1283">
            <v>92</v>
          </cell>
          <cell r="X1283">
            <v>0</v>
          </cell>
        </row>
        <row r="1284">
          <cell r="A1284" t="str">
            <v>1309200</v>
          </cell>
          <cell r="B1284">
            <v>1</v>
          </cell>
          <cell r="C1284" t="str">
            <v>fitted carpet - 70.65 square metres</v>
          </cell>
          <cell r="D1284" t="str">
            <v>34</v>
          </cell>
          <cell r="E1284" t="str">
            <v>BASFLO</v>
          </cell>
          <cell r="F1284" t="str">
            <v>BAS</v>
          </cell>
          <cell r="G1284">
            <v>38820</v>
          </cell>
          <cell r="H1284" t="str">
            <v>Active</v>
          </cell>
          <cell r="I1284">
            <v>71</v>
          </cell>
          <cell r="J1284">
            <v>39344</v>
          </cell>
          <cell r="K1284" t="str">
            <v>TIP</v>
          </cell>
          <cell r="L1284" t="str">
            <v>TM</v>
          </cell>
          <cell r="M1284" t="str">
            <v>0016</v>
          </cell>
          <cell r="N1284">
            <v>220.81</v>
          </cell>
          <cell r="O1284">
            <v>0</v>
          </cell>
          <cell r="P1284">
            <v>0</v>
          </cell>
          <cell r="Q1284">
            <v>220.81</v>
          </cell>
          <cell r="R1284">
            <v>0</v>
          </cell>
          <cell r="S1284">
            <v>698.15</v>
          </cell>
          <cell r="T1284">
            <v>0</v>
          </cell>
          <cell r="U1284">
            <v>92</v>
          </cell>
          <cell r="V1284">
            <v>0</v>
          </cell>
          <cell r="W1284">
            <v>0</v>
          </cell>
          <cell r="X1284">
            <v>0</v>
          </cell>
        </row>
        <row r="1285">
          <cell r="A1285" t="str">
            <v>1309300</v>
          </cell>
          <cell r="B1285">
            <v>1</v>
          </cell>
          <cell r="C1285" t="str">
            <v>fluorescent light fitting - 11 - 600 x 3</v>
          </cell>
          <cell r="D1285" t="str">
            <v>34</v>
          </cell>
          <cell r="E1285" t="str">
            <v>BASLIG</v>
          </cell>
          <cell r="F1285" t="str">
            <v>BAS</v>
          </cell>
          <cell r="G1285">
            <v>38820</v>
          </cell>
          <cell r="H1285" t="str">
            <v>Active</v>
          </cell>
          <cell r="I1285">
            <v>11</v>
          </cell>
          <cell r="J1285">
            <v>39344</v>
          </cell>
          <cell r="K1285" t="str">
            <v>TIP</v>
          </cell>
          <cell r="L1285" t="str">
            <v>TM</v>
          </cell>
          <cell r="M1285" t="str">
            <v>0016</v>
          </cell>
          <cell r="N1285">
            <v>2895.29</v>
          </cell>
          <cell r="O1285">
            <v>23.58</v>
          </cell>
          <cell r="P1285">
            <v>282.41000000000003</v>
          </cell>
          <cell r="Q1285">
            <v>564.82000000000005</v>
          </cell>
          <cell r="R1285">
            <v>2330.4699999999998</v>
          </cell>
          <cell r="S1285">
            <v>1150.0999999999999</v>
          </cell>
          <cell r="T1285">
            <v>10</v>
          </cell>
          <cell r="U1285">
            <v>92</v>
          </cell>
          <cell r="V1285">
            <v>8</v>
          </cell>
          <cell r="W1285">
            <v>92</v>
          </cell>
          <cell r="X1285">
            <v>0</v>
          </cell>
        </row>
        <row r="1286">
          <cell r="A1286" t="str">
            <v>1309400</v>
          </cell>
          <cell r="B1286">
            <v>1</v>
          </cell>
          <cell r="C1286" t="str">
            <v>Building Management Services in square m</v>
          </cell>
          <cell r="D1286" t="str">
            <v>34</v>
          </cell>
          <cell r="E1286" t="str">
            <v>BASBMS</v>
          </cell>
          <cell r="F1286" t="str">
            <v>BAS</v>
          </cell>
          <cell r="G1286">
            <v>38820</v>
          </cell>
          <cell r="H1286" t="str">
            <v>Active</v>
          </cell>
          <cell r="I1286">
            <v>71</v>
          </cell>
          <cell r="J1286">
            <v>39344</v>
          </cell>
          <cell r="K1286" t="str">
            <v>TIP</v>
          </cell>
          <cell r="L1286" t="str">
            <v>TM</v>
          </cell>
          <cell r="M1286" t="str">
            <v>0016</v>
          </cell>
          <cell r="N1286">
            <v>164.44</v>
          </cell>
          <cell r="O1286">
            <v>0</v>
          </cell>
          <cell r="P1286">
            <v>0</v>
          </cell>
          <cell r="Q1286">
            <v>164.44</v>
          </cell>
          <cell r="R1286">
            <v>0</v>
          </cell>
          <cell r="S1286">
            <v>519.91999999999996</v>
          </cell>
          <cell r="T1286">
            <v>0</v>
          </cell>
          <cell r="U1286">
            <v>92</v>
          </cell>
          <cell r="V1286">
            <v>0</v>
          </cell>
          <cell r="W1286">
            <v>0</v>
          </cell>
          <cell r="X1286">
            <v>0</v>
          </cell>
        </row>
        <row r="1287">
          <cell r="A1287" t="str">
            <v>1309500</v>
          </cell>
          <cell r="B1287">
            <v>1</v>
          </cell>
          <cell r="C1287" t="str">
            <v>Mechanical Services in square metres</v>
          </cell>
          <cell r="D1287" t="str">
            <v>34</v>
          </cell>
          <cell r="E1287" t="str">
            <v>BASAIR</v>
          </cell>
          <cell r="F1287" t="str">
            <v>BAS</v>
          </cell>
          <cell r="G1287">
            <v>38820</v>
          </cell>
          <cell r="H1287" t="str">
            <v>Active</v>
          </cell>
          <cell r="I1287">
            <v>71</v>
          </cell>
          <cell r="J1287">
            <v>39344</v>
          </cell>
          <cell r="K1287" t="str">
            <v>TIP</v>
          </cell>
          <cell r="L1287" t="str">
            <v>TM</v>
          </cell>
          <cell r="M1287" t="str">
            <v>0016</v>
          </cell>
          <cell r="N1287">
            <v>12829.08</v>
          </cell>
          <cell r="O1287">
            <v>70.150000000000006</v>
          </cell>
          <cell r="P1287">
            <v>841.14</v>
          </cell>
          <cell r="Q1287">
            <v>1682.28</v>
          </cell>
          <cell r="R1287">
            <v>11146.8</v>
          </cell>
          <cell r="S1287">
            <v>4803.07</v>
          </cell>
          <cell r="T1287">
            <v>15</v>
          </cell>
          <cell r="U1287">
            <v>92</v>
          </cell>
          <cell r="V1287">
            <v>13</v>
          </cell>
          <cell r="W1287">
            <v>92</v>
          </cell>
          <cell r="X1287">
            <v>0</v>
          </cell>
        </row>
        <row r="1288">
          <cell r="A1288" t="str">
            <v>1309600</v>
          </cell>
          <cell r="B1288">
            <v>1</v>
          </cell>
          <cell r="C1288" t="str">
            <v>Drainage Services in square metres</v>
          </cell>
          <cell r="D1288" t="str">
            <v>34</v>
          </cell>
          <cell r="E1288" t="str">
            <v>BASPLM</v>
          </cell>
          <cell r="F1288" t="str">
            <v>BAS</v>
          </cell>
          <cell r="G1288">
            <v>38820</v>
          </cell>
          <cell r="H1288" t="str">
            <v>Active</v>
          </cell>
          <cell r="I1288">
            <v>71</v>
          </cell>
          <cell r="J1288">
            <v>39344</v>
          </cell>
          <cell r="K1288" t="str">
            <v>TIP</v>
          </cell>
          <cell r="L1288" t="str">
            <v>TM</v>
          </cell>
          <cell r="M1288" t="str">
            <v>0016</v>
          </cell>
          <cell r="N1288">
            <v>1612.02</v>
          </cell>
          <cell r="O1288">
            <v>8.7799999999999994</v>
          </cell>
          <cell r="P1288">
            <v>105.69</v>
          </cell>
          <cell r="Q1288">
            <v>211.38</v>
          </cell>
          <cell r="R1288">
            <v>1400.64</v>
          </cell>
          <cell r="S1288">
            <v>603.52</v>
          </cell>
          <cell r="T1288">
            <v>15</v>
          </cell>
          <cell r="U1288">
            <v>92</v>
          </cell>
          <cell r="V1288">
            <v>13</v>
          </cell>
          <cell r="W1288">
            <v>92</v>
          </cell>
          <cell r="X1288">
            <v>0</v>
          </cell>
        </row>
        <row r="1289">
          <cell r="A1289" t="str">
            <v>1309700</v>
          </cell>
          <cell r="B1289">
            <v>1</v>
          </cell>
          <cell r="C1289" t="str">
            <v>Communication Services in square metres</v>
          </cell>
          <cell r="D1289" t="str">
            <v>34</v>
          </cell>
          <cell r="E1289" t="str">
            <v>BASCAB</v>
          </cell>
          <cell r="F1289" t="str">
            <v>BAS</v>
          </cell>
          <cell r="G1289">
            <v>38820</v>
          </cell>
          <cell r="H1289" t="str">
            <v>Active</v>
          </cell>
          <cell r="I1289">
            <v>71</v>
          </cell>
          <cell r="J1289">
            <v>39344</v>
          </cell>
          <cell r="K1289" t="str">
            <v>TIP</v>
          </cell>
          <cell r="L1289" t="str">
            <v>TM</v>
          </cell>
          <cell r="M1289" t="str">
            <v>0016</v>
          </cell>
          <cell r="N1289">
            <v>2575.6799999999998</v>
          </cell>
          <cell r="O1289">
            <v>20.9</v>
          </cell>
          <cell r="P1289">
            <v>251.24</v>
          </cell>
          <cell r="Q1289">
            <v>502.48</v>
          </cell>
          <cell r="R1289">
            <v>2073.1999999999998</v>
          </cell>
          <cell r="S1289">
            <v>1023.14</v>
          </cell>
          <cell r="T1289">
            <v>10</v>
          </cell>
          <cell r="U1289">
            <v>92</v>
          </cell>
          <cell r="V1289">
            <v>8</v>
          </cell>
          <cell r="W1289">
            <v>92</v>
          </cell>
          <cell r="X1289">
            <v>0</v>
          </cell>
        </row>
        <row r="1290">
          <cell r="A1290" t="str">
            <v>1309800</v>
          </cell>
          <cell r="B1290">
            <v>1</v>
          </cell>
          <cell r="C1290" t="str">
            <v>Fire Alarm System in square metres</v>
          </cell>
          <cell r="D1290" t="str">
            <v>34</v>
          </cell>
          <cell r="E1290" t="str">
            <v>BASALA</v>
          </cell>
          <cell r="F1290" t="str">
            <v>BAS</v>
          </cell>
          <cell r="G1290">
            <v>38820</v>
          </cell>
          <cell r="H1290" t="str">
            <v>Active</v>
          </cell>
          <cell r="I1290">
            <v>71</v>
          </cell>
          <cell r="J1290">
            <v>39344</v>
          </cell>
          <cell r="K1290" t="str">
            <v>TIP</v>
          </cell>
          <cell r="L1290" t="str">
            <v>TM</v>
          </cell>
          <cell r="M1290" t="str">
            <v>0016</v>
          </cell>
          <cell r="N1290">
            <v>2562.64</v>
          </cell>
          <cell r="O1290">
            <v>8.26</v>
          </cell>
          <cell r="P1290">
            <v>99.23</v>
          </cell>
          <cell r="Q1290">
            <v>198.46</v>
          </cell>
          <cell r="R1290">
            <v>2364.1799999999998</v>
          </cell>
          <cell r="S1290">
            <v>905.46</v>
          </cell>
          <cell r="T1290">
            <v>15</v>
          </cell>
          <cell r="U1290">
            <v>92</v>
          </cell>
          <cell r="V1290">
            <v>13</v>
          </cell>
          <cell r="W1290">
            <v>92</v>
          </cell>
          <cell r="X1290">
            <v>0</v>
          </cell>
        </row>
        <row r="1291">
          <cell r="A1291" t="str">
            <v>1309900</v>
          </cell>
          <cell r="B1291">
            <v>1</v>
          </cell>
          <cell r="C1291" t="str">
            <v>Plumbing reticulation in square metres</v>
          </cell>
          <cell r="D1291" t="str">
            <v>34</v>
          </cell>
          <cell r="E1291" t="str">
            <v>BASPLM</v>
          </cell>
          <cell r="F1291" t="str">
            <v>BAS</v>
          </cell>
          <cell r="G1291">
            <v>38820</v>
          </cell>
          <cell r="H1291" t="str">
            <v>Active</v>
          </cell>
          <cell r="I1291">
            <v>71</v>
          </cell>
          <cell r="J1291">
            <v>39344</v>
          </cell>
          <cell r="K1291" t="str">
            <v>TIP</v>
          </cell>
          <cell r="L1291" t="str">
            <v>TM</v>
          </cell>
          <cell r="M1291" t="str">
            <v>0016</v>
          </cell>
          <cell r="N1291">
            <v>2817.6</v>
          </cell>
          <cell r="O1291">
            <v>15.45</v>
          </cell>
          <cell r="P1291">
            <v>184.74</v>
          </cell>
          <cell r="Q1291">
            <v>369.48</v>
          </cell>
          <cell r="R1291">
            <v>2448.12</v>
          </cell>
          <cell r="S1291">
            <v>1054.8800000000001</v>
          </cell>
          <cell r="T1291">
            <v>15</v>
          </cell>
          <cell r="U1291">
            <v>92</v>
          </cell>
          <cell r="V1291">
            <v>13</v>
          </cell>
          <cell r="W1291">
            <v>92</v>
          </cell>
          <cell r="X1291">
            <v>0</v>
          </cell>
        </row>
        <row r="1292">
          <cell r="A1292" t="str">
            <v>1310000</v>
          </cell>
          <cell r="B1292">
            <v>1</v>
          </cell>
          <cell r="C1292" t="str">
            <v>Public Address System in square metres</v>
          </cell>
          <cell r="D1292" t="str">
            <v>34</v>
          </cell>
          <cell r="E1292" t="str">
            <v>BASPUB</v>
          </cell>
          <cell r="F1292" t="str">
            <v>BAS</v>
          </cell>
          <cell r="G1292">
            <v>38820</v>
          </cell>
          <cell r="H1292" t="str">
            <v>Active</v>
          </cell>
          <cell r="I1292">
            <v>71</v>
          </cell>
          <cell r="J1292">
            <v>39344</v>
          </cell>
          <cell r="K1292" t="str">
            <v>TIP</v>
          </cell>
          <cell r="L1292" t="str">
            <v>TM</v>
          </cell>
          <cell r="M1292" t="str">
            <v>0016</v>
          </cell>
          <cell r="N1292">
            <v>764.86</v>
          </cell>
          <cell r="O1292">
            <v>4.17</v>
          </cell>
          <cell r="P1292">
            <v>50.15</v>
          </cell>
          <cell r="Q1292">
            <v>100.3</v>
          </cell>
          <cell r="R1292">
            <v>664.56</v>
          </cell>
          <cell r="S1292">
            <v>286.35000000000002</v>
          </cell>
          <cell r="T1292">
            <v>15</v>
          </cell>
          <cell r="U1292">
            <v>92</v>
          </cell>
          <cell r="V1292">
            <v>13</v>
          </cell>
          <cell r="W1292">
            <v>92</v>
          </cell>
          <cell r="X1292">
            <v>0</v>
          </cell>
        </row>
        <row r="1293">
          <cell r="A1293" t="str">
            <v>1310100</v>
          </cell>
          <cell r="B1293">
            <v>1</v>
          </cell>
          <cell r="C1293" t="str">
            <v>Security System in square metres</v>
          </cell>
          <cell r="D1293" t="str">
            <v>34</v>
          </cell>
          <cell r="E1293" t="str">
            <v>BASSEC</v>
          </cell>
          <cell r="F1293" t="str">
            <v>BAS</v>
          </cell>
          <cell r="G1293">
            <v>38820</v>
          </cell>
          <cell r="H1293" t="str">
            <v>Active</v>
          </cell>
          <cell r="I1293">
            <v>71</v>
          </cell>
          <cell r="J1293">
            <v>39344</v>
          </cell>
          <cell r="K1293" t="str">
            <v>TIP</v>
          </cell>
          <cell r="L1293" t="str">
            <v>TM</v>
          </cell>
          <cell r="M1293" t="str">
            <v>0016</v>
          </cell>
          <cell r="N1293">
            <v>2466.75</v>
          </cell>
          <cell r="O1293">
            <v>13.45</v>
          </cell>
          <cell r="P1293">
            <v>161.72999999999999</v>
          </cell>
          <cell r="Q1293">
            <v>323.45999999999998</v>
          </cell>
          <cell r="R1293">
            <v>2143.29</v>
          </cell>
          <cell r="S1293">
            <v>923.52</v>
          </cell>
          <cell r="T1293">
            <v>15</v>
          </cell>
          <cell r="U1293">
            <v>92</v>
          </cell>
          <cell r="V1293">
            <v>13</v>
          </cell>
          <cell r="W1293">
            <v>92</v>
          </cell>
          <cell r="X1293">
            <v>0</v>
          </cell>
        </row>
        <row r="1294">
          <cell r="A1294" t="str">
            <v>1310200</v>
          </cell>
          <cell r="B1294">
            <v>1</v>
          </cell>
          <cell r="C1294" t="str">
            <v>Sign and fittings - 1 large</v>
          </cell>
          <cell r="D1294" t="str">
            <v>34</v>
          </cell>
          <cell r="E1294" t="str">
            <v>BASSIG</v>
          </cell>
          <cell r="F1294" t="str">
            <v>BAS</v>
          </cell>
          <cell r="G1294">
            <v>38820</v>
          </cell>
          <cell r="H1294" t="str">
            <v>Active</v>
          </cell>
          <cell r="I1294">
            <v>1</v>
          </cell>
          <cell r="J1294">
            <v>39344</v>
          </cell>
          <cell r="K1294" t="str">
            <v>TIP</v>
          </cell>
          <cell r="L1294" t="str">
            <v>TM</v>
          </cell>
          <cell r="M1294" t="str">
            <v>0016</v>
          </cell>
          <cell r="N1294">
            <v>82.47</v>
          </cell>
          <cell r="O1294">
            <v>0</v>
          </cell>
          <cell r="P1294">
            <v>0</v>
          </cell>
          <cell r="Q1294">
            <v>82.47</v>
          </cell>
          <cell r="R1294">
            <v>0</v>
          </cell>
          <cell r="S1294">
            <v>260.68</v>
          </cell>
          <cell r="T1294">
            <v>0</v>
          </cell>
          <cell r="U1294">
            <v>92</v>
          </cell>
          <cell r="V1294">
            <v>0</v>
          </cell>
          <cell r="W1294">
            <v>0</v>
          </cell>
          <cell r="X1294">
            <v>0</v>
          </cell>
        </row>
        <row r="1295">
          <cell r="A1295" t="str">
            <v>1310300</v>
          </cell>
          <cell r="B1295">
            <v>1</v>
          </cell>
          <cell r="C1295" t="str">
            <v>sprinkler head and piping - 7</v>
          </cell>
          <cell r="D1295" t="str">
            <v>34</v>
          </cell>
          <cell r="E1295" t="str">
            <v>BASSPR</v>
          </cell>
          <cell r="F1295" t="str">
            <v>BAS</v>
          </cell>
          <cell r="G1295">
            <v>38820</v>
          </cell>
          <cell r="H1295" t="str">
            <v>Active</v>
          </cell>
          <cell r="I1295">
            <v>7</v>
          </cell>
          <cell r="J1295">
            <v>39344</v>
          </cell>
          <cell r="K1295" t="str">
            <v>TIP</v>
          </cell>
          <cell r="L1295" t="str">
            <v>TM</v>
          </cell>
          <cell r="M1295" t="str">
            <v>0016</v>
          </cell>
          <cell r="N1295">
            <v>4024.06</v>
          </cell>
          <cell r="O1295">
            <v>21.95</v>
          </cell>
          <cell r="P1295">
            <v>263.83999999999997</v>
          </cell>
          <cell r="Q1295">
            <v>527.67999999999995</v>
          </cell>
          <cell r="R1295">
            <v>3496.38</v>
          </cell>
          <cell r="S1295">
            <v>1506.56</v>
          </cell>
          <cell r="T1295">
            <v>15</v>
          </cell>
          <cell r="U1295">
            <v>92</v>
          </cell>
          <cell r="V1295">
            <v>13</v>
          </cell>
          <cell r="W1295">
            <v>92</v>
          </cell>
          <cell r="X1295">
            <v>0</v>
          </cell>
        </row>
        <row r="1296">
          <cell r="A1296" t="str">
            <v>1310400</v>
          </cell>
          <cell r="B1296">
            <v>1</v>
          </cell>
          <cell r="C1296" t="str">
            <v>suspended ceiling - 70.65 square metres</v>
          </cell>
          <cell r="D1296" t="str">
            <v>34</v>
          </cell>
          <cell r="E1296" t="str">
            <v>BASSUS</v>
          </cell>
          <cell r="F1296" t="str">
            <v>BAS</v>
          </cell>
          <cell r="G1296">
            <v>38820</v>
          </cell>
          <cell r="H1296" t="str">
            <v>Active</v>
          </cell>
          <cell r="I1296">
            <v>71</v>
          </cell>
          <cell r="J1296">
            <v>39344</v>
          </cell>
          <cell r="K1296" t="str">
            <v>TIP</v>
          </cell>
          <cell r="L1296" t="str">
            <v>TM</v>
          </cell>
          <cell r="M1296" t="str">
            <v>0016</v>
          </cell>
          <cell r="N1296">
            <v>8014.16</v>
          </cell>
          <cell r="O1296">
            <v>22.03</v>
          </cell>
          <cell r="P1296">
            <v>264.91000000000003</v>
          </cell>
          <cell r="Q1296">
            <v>529.82000000000005</v>
          </cell>
          <cell r="R1296">
            <v>7484.34</v>
          </cell>
          <cell r="S1296">
            <v>2814.31</v>
          </cell>
          <cell r="T1296">
            <v>30</v>
          </cell>
          <cell r="U1296">
            <v>92</v>
          </cell>
          <cell r="V1296">
            <v>28</v>
          </cell>
          <cell r="W1296">
            <v>92</v>
          </cell>
          <cell r="X1296">
            <v>0</v>
          </cell>
        </row>
        <row r="1297">
          <cell r="A1297" t="str">
            <v>1310500</v>
          </cell>
          <cell r="B1297">
            <v>1</v>
          </cell>
          <cell r="C1297" t="str">
            <v>Building Structure in square metres</v>
          </cell>
          <cell r="D1297" t="str">
            <v>34</v>
          </cell>
          <cell r="E1297" t="str">
            <v>BUITER</v>
          </cell>
          <cell r="F1297" t="str">
            <v>BUI</v>
          </cell>
          <cell r="G1297">
            <v>38820</v>
          </cell>
          <cell r="H1297" t="str">
            <v>Active</v>
          </cell>
          <cell r="I1297">
            <v>13</v>
          </cell>
          <cell r="J1297">
            <v>39344</v>
          </cell>
          <cell r="K1297" t="str">
            <v>TCOM</v>
          </cell>
          <cell r="L1297" t="str">
            <v>TM</v>
          </cell>
          <cell r="M1297" t="str">
            <v>0017</v>
          </cell>
          <cell r="N1297">
            <v>26105.52</v>
          </cell>
          <cell r="O1297">
            <v>38.04</v>
          </cell>
          <cell r="P1297">
            <v>456.81</v>
          </cell>
          <cell r="Q1297">
            <v>913.62</v>
          </cell>
          <cell r="R1297">
            <v>25191.9</v>
          </cell>
          <cell r="S1297">
            <v>8890.92</v>
          </cell>
          <cell r="T1297">
            <v>44</v>
          </cell>
          <cell r="U1297">
            <v>0</v>
          </cell>
          <cell r="V1297">
            <v>42</v>
          </cell>
          <cell r="W1297">
            <v>0</v>
          </cell>
          <cell r="X1297">
            <v>0</v>
          </cell>
        </row>
        <row r="1298">
          <cell r="A1298" t="str">
            <v>1310600</v>
          </cell>
          <cell r="B1298">
            <v>1</v>
          </cell>
          <cell r="C1298" t="str">
            <v>Division walling - 12 lineal metres with</v>
          </cell>
          <cell r="D1298" t="str">
            <v>34</v>
          </cell>
          <cell r="E1298" t="str">
            <v>BASPAR</v>
          </cell>
          <cell r="F1298" t="str">
            <v>BAS</v>
          </cell>
          <cell r="G1298">
            <v>38820</v>
          </cell>
          <cell r="H1298" t="str">
            <v>Active</v>
          </cell>
          <cell r="I1298">
            <v>12</v>
          </cell>
          <cell r="J1298">
            <v>39344</v>
          </cell>
          <cell r="K1298" t="str">
            <v>TCOM</v>
          </cell>
          <cell r="L1298" t="str">
            <v>TM</v>
          </cell>
          <cell r="M1298" t="str">
            <v>0017</v>
          </cell>
          <cell r="N1298">
            <v>20961.61</v>
          </cell>
          <cell r="O1298">
            <v>114.52</v>
          </cell>
          <cell r="P1298">
            <v>1374.35</v>
          </cell>
          <cell r="Q1298">
            <v>2748.7</v>
          </cell>
          <cell r="R1298">
            <v>18212.91</v>
          </cell>
          <cell r="S1298">
            <v>7847.81</v>
          </cell>
          <cell r="T1298">
            <v>15</v>
          </cell>
          <cell r="U1298">
            <v>92</v>
          </cell>
          <cell r="V1298">
            <v>13</v>
          </cell>
          <cell r="W1298">
            <v>92</v>
          </cell>
          <cell r="X1298">
            <v>0</v>
          </cell>
        </row>
        <row r="1299">
          <cell r="A1299" t="str">
            <v>1310700</v>
          </cell>
          <cell r="B1299">
            <v>1</v>
          </cell>
          <cell r="C1299" t="str">
            <v>Electrical services in square metres</v>
          </cell>
          <cell r="D1299" t="str">
            <v>34</v>
          </cell>
          <cell r="E1299" t="str">
            <v>BASELC</v>
          </cell>
          <cell r="F1299" t="str">
            <v>BAS</v>
          </cell>
          <cell r="G1299">
            <v>38820</v>
          </cell>
          <cell r="H1299" t="str">
            <v>Active</v>
          </cell>
          <cell r="I1299">
            <v>13</v>
          </cell>
          <cell r="J1299">
            <v>39344</v>
          </cell>
          <cell r="K1299" t="str">
            <v>TCOM</v>
          </cell>
          <cell r="L1299" t="str">
            <v>TM</v>
          </cell>
          <cell r="M1299" t="str">
            <v>0017</v>
          </cell>
          <cell r="N1299">
            <v>2185.2600000000002</v>
          </cell>
          <cell r="O1299">
            <v>7.07</v>
          </cell>
          <cell r="P1299">
            <v>84.62</v>
          </cell>
          <cell r="Q1299">
            <v>169.24</v>
          </cell>
          <cell r="R1299">
            <v>2016.02</v>
          </cell>
          <cell r="S1299">
            <v>772.12</v>
          </cell>
          <cell r="T1299">
            <v>15</v>
          </cell>
          <cell r="U1299">
            <v>92</v>
          </cell>
          <cell r="V1299">
            <v>13</v>
          </cell>
          <cell r="W1299">
            <v>92</v>
          </cell>
          <cell r="X1299">
            <v>0</v>
          </cell>
        </row>
        <row r="1300">
          <cell r="A1300" t="str">
            <v>1310800</v>
          </cell>
          <cell r="B1300">
            <v>1</v>
          </cell>
          <cell r="C1300" t="str">
            <v>fluorescent light fitting - 2 - 1200 x 6</v>
          </cell>
          <cell r="D1300" t="str">
            <v>34</v>
          </cell>
          <cell r="E1300" t="str">
            <v>BASLIG</v>
          </cell>
          <cell r="F1300" t="str">
            <v>BAS</v>
          </cell>
          <cell r="G1300">
            <v>38820</v>
          </cell>
          <cell r="H1300" t="str">
            <v>Active</v>
          </cell>
          <cell r="I1300">
            <v>2</v>
          </cell>
          <cell r="J1300">
            <v>39344</v>
          </cell>
          <cell r="K1300" t="str">
            <v>TCOM</v>
          </cell>
          <cell r="L1300" t="str">
            <v>TM</v>
          </cell>
          <cell r="M1300" t="str">
            <v>0017</v>
          </cell>
          <cell r="N1300">
            <v>671.17</v>
          </cell>
          <cell r="O1300">
            <v>5.41</v>
          </cell>
          <cell r="P1300">
            <v>65.47</v>
          </cell>
          <cell r="Q1300">
            <v>130.94</v>
          </cell>
          <cell r="R1300">
            <v>540.23</v>
          </cell>
          <cell r="S1300">
            <v>266.61</v>
          </cell>
          <cell r="T1300">
            <v>10</v>
          </cell>
          <cell r="U1300">
            <v>92</v>
          </cell>
          <cell r="V1300">
            <v>8</v>
          </cell>
          <cell r="W1300">
            <v>92</v>
          </cell>
          <cell r="X1300">
            <v>0</v>
          </cell>
        </row>
        <row r="1301">
          <cell r="A1301" t="str">
            <v>1310900</v>
          </cell>
          <cell r="B1301">
            <v>1</v>
          </cell>
          <cell r="C1301" t="str">
            <v>Building Management Services in square m</v>
          </cell>
          <cell r="D1301" t="str">
            <v>34</v>
          </cell>
          <cell r="E1301" t="str">
            <v>BASBMS</v>
          </cell>
          <cell r="F1301" t="str">
            <v>BAS</v>
          </cell>
          <cell r="G1301">
            <v>38820</v>
          </cell>
          <cell r="H1301" t="str">
            <v>Active</v>
          </cell>
          <cell r="I1301">
            <v>13</v>
          </cell>
          <cell r="J1301">
            <v>39344</v>
          </cell>
          <cell r="K1301" t="str">
            <v>TCOM</v>
          </cell>
          <cell r="L1301" t="str">
            <v>TM</v>
          </cell>
          <cell r="M1301" t="str">
            <v>0017</v>
          </cell>
          <cell r="N1301">
            <v>29.2</v>
          </cell>
          <cell r="O1301">
            <v>0</v>
          </cell>
          <cell r="P1301">
            <v>0</v>
          </cell>
          <cell r="Q1301">
            <v>29.2</v>
          </cell>
          <cell r="R1301">
            <v>0</v>
          </cell>
          <cell r="S1301">
            <v>92.34</v>
          </cell>
          <cell r="T1301">
            <v>0</v>
          </cell>
          <cell r="U1301">
            <v>92</v>
          </cell>
          <cell r="V1301">
            <v>0</v>
          </cell>
          <cell r="W1301">
            <v>0</v>
          </cell>
          <cell r="X1301">
            <v>0</v>
          </cell>
        </row>
        <row r="1302">
          <cell r="A1302" t="str">
            <v>1311000</v>
          </cell>
          <cell r="B1302">
            <v>1</v>
          </cell>
          <cell r="C1302" t="str">
            <v>Mechanical Services in square metres</v>
          </cell>
          <cell r="D1302" t="str">
            <v>34</v>
          </cell>
          <cell r="E1302" t="str">
            <v>BASAIR</v>
          </cell>
          <cell r="F1302" t="str">
            <v>BAS</v>
          </cell>
          <cell r="G1302">
            <v>38820</v>
          </cell>
          <cell r="H1302" t="str">
            <v>Active</v>
          </cell>
          <cell r="I1302">
            <v>13</v>
          </cell>
          <cell r="J1302">
            <v>39344</v>
          </cell>
          <cell r="K1302" t="str">
            <v>TCOM</v>
          </cell>
          <cell r="L1302" t="str">
            <v>TM</v>
          </cell>
          <cell r="M1302" t="str">
            <v>0017</v>
          </cell>
          <cell r="N1302">
            <v>2278.9699999999998</v>
          </cell>
          <cell r="O1302">
            <v>12.47</v>
          </cell>
          <cell r="P1302">
            <v>149.41999999999999</v>
          </cell>
          <cell r="Q1302">
            <v>298.83999999999997</v>
          </cell>
          <cell r="R1302">
            <v>1980.13</v>
          </cell>
          <cell r="S1302">
            <v>853.22</v>
          </cell>
          <cell r="T1302">
            <v>15</v>
          </cell>
          <cell r="U1302">
            <v>92</v>
          </cell>
          <cell r="V1302">
            <v>13</v>
          </cell>
          <cell r="W1302">
            <v>92</v>
          </cell>
          <cell r="X1302">
            <v>0</v>
          </cell>
        </row>
        <row r="1303">
          <cell r="A1303" t="str">
            <v>1311100</v>
          </cell>
          <cell r="B1303">
            <v>1</v>
          </cell>
          <cell r="C1303" t="str">
            <v>Drainage Services in square metres</v>
          </cell>
          <cell r="D1303" t="str">
            <v>34</v>
          </cell>
          <cell r="E1303" t="str">
            <v>BASPLM</v>
          </cell>
          <cell r="F1303" t="str">
            <v>BAS</v>
          </cell>
          <cell r="G1303">
            <v>38820</v>
          </cell>
          <cell r="H1303" t="str">
            <v>Active</v>
          </cell>
          <cell r="I1303">
            <v>13</v>
          </cell>
          <cell r="J1303">
            <v>39344</v>
          </cell>
          <cell r="K1303" t="str">
            <v>TCOM</v>
          </cell>
          <cell r="L1303" t="str">
            <v>TM</v>
          </cell>
          <cell r="M1303" t="str">
            <v>0017</v>
          </cell>
          <cell r="N1303">
            <v>286.37</v>
          </cell>
          <cell r="O1303">
            <v>1.62</v>
          </cell>
          <cell r="P1303">
            <v>18.78</v>
          </cell>
          <cell r="Q1303">
            <v>37.56</v>
          </cell>
          <cell r="R1303">
            <v>248.81</v>
          </cell>
          <cell r="S1303">
            <v>107.22</v>
          </cell>
          <cell r="T1303">
            <v>15</v>
          </cell>
          <cell r="U1303">
            <v>92</v>
          </cell>
          <cell r="V1303">
            <v>13</v>
          </cell>
          <cell r="W1303">
            <v>92</v>
          </cell>
          <cell r="X1303">
            <v>0</v>
          </cell>
        </row>
        <row r="1304">
          <cell r="A1304" t="str">
            <v>1311200</v>
          </cell>
          <cell r="B1304">
            <v>1</v>
          </cell>
          <cell r="C1304" t="str">
            <v>Communication Services in square metres</v>
          </cell>
          <cell r="D1304" t="str">
            <v>34</v>
          </cell>
          <cell r="E1304" t="str">
            <v>BASCAB</v>
          </cell>
          <cell r="F1304" t="str">
            <v>BAS</v>
          </cell>
          <cell r="G1304">
            <v>38820</v>
          </cell>
          <cell r="H1304" t="str">
            <v>Active</v>
          </cell>
          <cell r="I1304">
            <v>13</v>
          </cell>
          <cell r="J1304">
            <v>39344</v>
          </cell>
          <cell r="K1304" t="str">
            <v>TCOM</v>
          </cell>
          <cell r="L1304" t="str">
            <v>TM</v>
          </cell>
          <cell r="M1304" t="str">
            <v>0017</v>
          </cell>
          <cell r="N1304">
            <v>457.56</v>
          </cell>
          <cell r="O1304">
            <v>3.71</v>
          </cell>
          <cell r="P1304">
            <v>44.63</v>
          </cell>
          <cell r="Q1304">
            <v>89.26</v>
          </cell>
          <cell r="R1304">
            <v>368.3</v>
          </cell>
          <cell r="S1304">
            <v>181.76</v>
          </cell>
          <cell r="T1304">
            <v>10</v>
          </cell>
          <cell r="U1304">
            <v>92</v>
          </cell>
          <cell r="V1304">
            <v>8</v>
          </cell>
          <cell r="W1304">
            <v>92</v>
          </cell>
          <cell r="X1304">
            <v>0</v>
          </cell>
        </row>
        <row r="1305">
          <cell r="A1305" t="str">
            <v>1311300</v>
          </cell>
          <cell r="B1305">
            <v>1</v>
          </cell>
          <cell r="C1305" t="str">
            <v>Fire Alarm System in square metres</v>
          </cell>
          <cell r="D1305" t="str">
            <v>34</v>
          </cell>
          <cell r="E1305" t="str">
            <v>BASALA</v>
          </cell>
          <cell r="F1305" t="str">
            <v>BAS</v>
          </cell>
          <cell r="G1305">
            <v>38820</v>
          </cell>
          <cell r="H1305" t="str">
            <v>Active</v>
          </cell>
          <cell r="I1305">
            <v>13</v>
          </cell>
          <cell r="J1305">
            <v>39344</v>
          </cell>
          <cell r="K1305" t="str">
            <v>TCOM</v>
          </cell>
          <cell r="L1305" t="str">
            <v>TM</v>
          </cell>
          <cell r="M1305" t="str">
            <v>0017</v>
          </cell>
          <cell r="N1305">
            <v>455.19</v>
          </cell>
          <cell r="O1305">
            <v>1.45</v>
          </cell>
          <cell r="P1305">
            <v>17.62</v>
          </cell>
          <cell r="Q1305">
            <v>35.24</v>
          </cell>
          <cell r="R1305">
            <v>419.95</v>
          </cell>
          <cell r="S1305">
            <v>160.83000000000001</v>
          </cell>
          <cell r="T1305">
            <v>15</v>
          </cell>
          <cell r="U1305">
            <v>92</v>
          </cell>
          <cell r="V1305">
            <v>13</v>
          </cell>
          <cell r="W1305">
            <v>92</v>
          </cell>
          <cell r="X1305">
            <v>0</v>
          </cell>
        </row>
        <row r="1306">
          <cell r="A1306" t="str">
            <v>1311400</v>
          </cell>
          <cell r="B1306">
            <v>1</v>
          </cell>
          <cell r="C1306" t="str">
            <v>Plumbing reticulation in square metres</v>
          </cell>
          <cell r="D1306" t="str">
            <v>34</v>
          </cell>
          <cell r="E1306" t="str">
            <v>BASPLM</v>
          </cell>
          <cell r="F1306" t="str">
            <v>BAS</v>
          </cell>
          <cell r="G1306">
            <v>38820</v>
          </cell>
          <cell r="H1306" t="str">
            <v>Active</v>
          </cell>
          <cell r="I1306">
            <v>13</v>
          </cell>
          <cell r="J1306">
            <v>39344</v>
          </cell>
          <cell r="K1306" t="str">
            <v>TCOM</v>
          </cell>
          <cell r="L1306" t="str">
            <v>TM</v>
          </cell>
          <cell r="M1306" t="str">
            <v>0017</v>
          </cell>
          <cell r="N1306">
            <v>500.49</v>
          </cell>
          <cell r="O1306">
            <v>2.78</v>
          </cell>
          <cell r="P1306">
            <v>32.81</v>
          </cell>
          <cell r="Q1306">
            <v>65.62</v>
          </cell>
          <cell r="R1306">
            <v>434.87</v>
          </cell>
          <cell r="S1306">
            <v>187.38</v>
          </cell>
          <cell r="T1306">
            <v>15</v>
          </cell>
          <cell r="U1306">
            <v>92</v>
          </cell>
          <cell r="V1306">
            <v>13</v>
          </cell>
          <cell r="W1306">
            <v>92</v>
          </cell>
          <cell r="X1306">
            <v>0</v>
          </cell>
        </row>
        <row r="1307">
          <cell r="A1307" t="str">
            <v>1311500</v>
          </cell>
          <cell r="B1307">
            <v>1</v>
          </cell>
          <cell r="C1307" t="str">
            <v>Public Address System in square metres</v>
          </cell>
          <cell r="D1307" t="str">
            <v>34</v>
          </cell>
          <cell r="E1307" t="str">
            <v>BASPUB</v>
          </cell>
          <cell r="F1307" t="str">
            <v>BAS</v>
          </cell>
          <cell r="G1307">
            <v>38820</v>
          </cell>
          <cell r="H1307" t="str">
            <v>Active</v>
          </cell>
          <cell r="I1307">
            <v>13</v>
          </cell>
          <cell r="J1307">
            <v>39344</v>
          </cell>
          <cell r="K1307" t="str">
            <v>TCOM</v>
          </cell>
          <cell r="L1307" t="str">
            <v>TM</v>
          </cell>
          <cell r="M1307" t="str">
            <v>0017</v>
          </cell>
          <cell r="N1307">
            <v>135.85</v>
          </cell>
          <cell r="O1307">
            <v>0.77</v>
          </cell>
          <cell r="P1307">
            <v>8.91</v>
          </cell>
          <cell r="Q1307">
            <v>17.82</v>
          </cell>
          <cell r="R1307">
            <v>118.03</v>
          </cell>
          <cell r="S1307">
            <v>50.86</v>
          </cell>
          <cell r="T1307">
            <v>15</v>
          </cell>
          <cell r="U1307">
            <v>92</v>
          </cell>
          <cell r="V1307">
            <v>13</v>
          </cell>
          <cell r="W1307">
            <v>92</v>
          </cell>
          <cell r="X1307">
            <v>0</v>
          </cell>
        </row>
        <row r="1308">
          <cell r="A1308" t="str">
            <v>1311600</v>
          </cell>
          <cell r="B1308">
            <v>1</v>
          </cell>
          <cell r="C1308" t="str">
            <v>Security System in square metres</v>
          </cell>
          <cell r="D1308" t="str">
            <v>34</v>
          </cell>
          <cell r="E1308" t="str">
            <v>BASSEC</v>
          </cell>
          <cell r="F1308" t="str">
            <v>BAS</v>
          </cell>
          <cell r="G1308">
            <v>38820</v>
          </cell>
          <cell r="H1308" t="str">
            <v>Active</v>
          </cell>
          <cell r="I1308">
            <v>13</v>
          </cell>
          <cell r="J1308">
            <v>39344</v>
          </cell>
          <cell r="K1308" t="str">
            <v>TCOM</v>
          </cell>
          <cell r="L1308" t="str">
            <v>TM</v>
          </cell>
          <cell r="M1308" t="str">
            <v>0017</v>
          </cell>
          <cell r="N1308">
            <v>438.16</v>
          </cell>
          <cell r="O1308">
            <v>2.44</v>
          </cell>
          <cell r="P1308">
            <v>28.73</v>
          </cell>
          <cell r="Q1308">
            <v>57.46</v>
          </cell>
          <cell r="R1308">
            <v>380.7</v>
          </cell>
          <cell r="S1308">
            <v>164.05</v>
          </cell>
          <cell r="T1308">
            <v>15</v>
          </cell>
          <cell r="U1308">
            <v>92</v>
          </cell>
          <cell r="V1308">
            <v>13</v>
          </cell>
          <cell r="W1308">
            <v>92</v>
          </cell>
          <cell r="X1308">
            <v>0</v>
          </cell>
        </row>
        <row r="1309">
          <cell r="A1309" t="str">
            <v>1311700</v>
          </cell>
          <cell r="B1309">
            <v>1</v>
          </cell>
          <cell r="C1309" t="str">
            <v>sprinkler head and piping - 1</v>
          </cell>
          <cell r="D1309" t="str">
            <v>34</v>
          </cell>
          <cell r="E1309" t="str">
            <v>BASSPR</v>
          </cell>
          <cell r="F1309" t="str">
            <v>BAS</v>
          </cell>
          <cell r="G1309">
            <v>38820</v>
          </cell>
          <cell r="H1309" t="str">
            <v>Active</v>
          </cell>
          <cell r="I1309">
            <v>1</v>
          </cell>
          <cell r="J1309">
            <v>39344</v>
          </cell>
          <cell r="K1309" t="str">
            <v>TCOM</v>
          </cell>
          <cell r="L1309" t="str">
            <v>TM</v>
          </cell>
          <cell r="M1309" t="str">
            <v>0017</v>
          </cell>
          <cell r="N1309">
            <v>574.86</v>
          </cell>
          <cell r="O1309">
            <v>3.15</v>
          </cell>
          <cell r="P1309">
            <v>37.69</v>
          </cell>
          <cell r="Q1309">
            <v>75.38</v>
          </cell>
          <cell r="R1309">
            <v>499.48</v>
          </cell>
          <cell r="S1309">
            <v>215.22</v>
          </cell>
          <cell r="T1309">
            <v>15</v>
          </cell>
          <cell r="U1309">
            <v>92</v>
          </cell>
          <cell r="V1309">
            <v>13</v>
          </cell>
          <cell r="W1309">
            <v>92</v>
          </cell>
          <cell r="X1309">
            <v>0</v>
          </cell>
        </row>
        <row r="1310">
          <cell r="A1310" t="str">
            <v>1311800</v>
          </cell>
          <cell r="B1310">
            <v>1</v>
          </cell>
          <cell r="C1310" t="str">
            <v>suspended ceiling - 12.55 square metres</v>
          </cell>
          <cell r="D1310" t="str">
            <v>34</v>
          </cell>
          <cell r="E1310" t="str">
            <v>BASSUS</v>
          </cell>
          <cell r="F1310" t="str">
            <v>BAS</v>
          </cell>
          <cell r="G1310">
            <v>38820</v>
          </cell>
          <cell r="H1310" t="str">
            <v>Active</v>
          </cell>
          <cell r="I1310">
            <v>13</v>
          </cell>
          <cell r="J1310">
            <v>39344</v>
          </cell>
          <cell r="K1310" t="str">
            <v>TCOM</v>
          </cell>
          <cell r="L1310" t="str">
            <v>TM</v>
          </cell>
          <cell r="M1310" t="str">
            <v>0017</v>
          </cell>
          <cell r="N1310">
            <v>1423.53</v>
          </cell>
          <cell r="O1310">
            <v>3.94</v>
          </cell>
          <cell r="P1310">
            <v>47.06</v>
          </cell>
          <cell r="Q1310">
            <v>94.12</v>
          </cell>
          <cell r="R1310">
            <v>1329.41</v>
          </cell>
          <cell r="S1310">
            <v>499.9</v>
          </cell>
          <cell r="T1310">
            <v>30</v>
          </cell>
          <cell r="U1310">
            <v>92</v>
          </cell>
          <cell r="V1310">
            <v>28</v>
          </cell>
          <cell r="W1310">
            <v>92</v>
          </cell>
          <cell r="X1310">
            <v>0</v>
          </cell>
        </row>
        <row r="1311">
          <cell r="A1311" t="str">
            <v>1311900</v>
          </cell>
          <cell r="B1311">
            <v>1</v>
          </cell>
          <cell r="C1311" t="str">
            <v>vinyl floor covering - 12.55 square metr</v>
          </cell>
          <cell r="D1311" t="str">
            <v>34</v>
          </cell>
          <cell r="E1311" t="str">
            <v>BASFLO</v>
          </cell>
          <cell r="F1311" t="str">
            <v>BAS</v>
          </cell>
          <cell r="G1311">
            <v>38820</v>
          </cell>
          <cell r="H1311" t="str">
            <v>Active</v>
          </cell>
          <cell r="I1311">
            <v>13</v>
          </cell>
          <cell r="J1311">
            <v>39344</v>
          </cell>
          <cell r="K1311" t="str">
            <v>TCOM</v>
          </cell>
          <cell r="L1311" t="str">
            <v>TM</v>
          </cell>
          <cell r="M1311" t="str">
            <v>0017</v>
          </cell>
          <cell r="N1311">
            <v>35.32</v>
          </cell>
          <cell r="O1311">
            <v>0</v>
          </cell>
          <cell r="P1311">
            <v>0</v>
          </cell>
          <cell r="Q1311">
            <v>35.32</v>
          </cell>
          <cell r="R1311">
            <v>0</v>
          </cell>
          <cell r="S1311">
            <v>111.62</v>
          </cell>
          <cell r="T1311">
            <v>0</v>
          </cell>
          <cell r="U1311">
            <v>92</v>
          </cell>
          <cell r="V1311">
            <v>0</v>
          </cell>
          <cell r="W1311">
            <v>0</v>
          </cell>
          <cell r="X1311">
            <v>0</v>
          </cell>
        </row>
        <row r="1312">
          <cell r="A1312" t="str">
            <v>1312000</v>
          </cell>
          <cell r="B1312">
            <v>1</v>
          </cell>
          <cell r="C1312" t="str">
            <v>Building Structure in square metres</v>
          </cell>
          <cell r="D1312" t="str">
            <v>34</v>
          </cell>
          <cell r="E1312" t="str">
            <v>BUITER</v>
          </cell>
          <cell r="F1312" t="str">
            <v>BUI</v>
          </cell>
          <cell r="G1312">
            <v>38820</v>
          </cell>
          <cell r="H1312" t="str">
            <v>Active</v>
          </cell>
          <cell r="I1312">
            <v>19</v>
          </cell>
          <cell r="J1312">
            <v>39344</v>
          </cell>
          <cell r="K1312" t="str">
            <v>TCOM</v>
          </cell>
          <cell r="L1312" t="str">
            <v>TM</v>
          </cell>
          <cell r="M1312" t="str">
            <v>0018</v>
          </cell>
          <cell r="N1312">
            <v>39855.129999999997</v>
          </cell>
          <cell r="O1312">
            <v>58.09</v>
          </cell>
          <cell r="P1312">
            <v>697.41</v>
          </cell>
          <cell r="Q1312">
            <v>1394.82</v>
          </cell>
          <cell r="R1312">
            <v>38460.31</v>
          </cell>
          <cell r="S1312">
            <v>13573.71</v>
          </cell>
          <cell r="T1312">
            <v>44</v>
          </cell>
          <cell r="U1312">
            <v>0</v>
          </cell>
          <cell r="V1312">
            <v>42</v>
          </cell>
          <cell r="W1312">
            <v>0</v>
          </cell>
          <cell r="X1312">
            <v>0</v>
          </cell>
        </row>
        <row r="1313">
          <cell r="A1313" t="str">
            <v>1312100</v>
          </cell>
          <cell r="B1313">
            <v>1</v>
          </cell>
          <cell r="C1313" t="str">
            <v>Division walling - 3 lineal metres with</v>
          </cell>
          <cell r="D1313" t="str">
            <v>34</v>
          </cell>
          <cell r="E1313" t="str">
            <v>BASPAR</v>
          </cell>
          <cell r="F1313" t="str">
            <v>BAS</v>
          </cell>
          <cell r="G1313">
            <v>38820</v>
          </cell>
          <cell r="H1313" t="str">
            <v>Active</v>
          </cell>
          <cell r="I1313">
            <v>3</v>
          </cell>
          <cell r="J1313">
            <v>39344</v>
          </cell>
          <cell r="K1313" t="str">
            <v>TCOM</v>
          </cell>
          <cell r="L1313" t="str">
            <v>TM</v>
          </cell>
          <cell r="M1313" t="str">
            <v>0018</v>
          </cell>
          <cell r="N1313">
            <v>6987.21</v>
          </cell>
          <cell r="O1313">
            <v>38.14</v>
          </cell>
          <cell r="P1313">
            <v>458.12</v>
          </cell>
          <cell r="Q1313">
            <v>916.24</v>
          </cell>
          <cell r="R1313">
            <v>6070.97</v>
          </cell>
          <cell r="S1313">
            <v>2615.9299999999998</v>
          </cell>
          <cell r="T1313">
            <v>15</v>
          </cell>
          <cell r="U1313">
            <v>92</v>
          </cell>
          <cell r="V1313">
            <v>13</v>
          </cell>
          <cell r="W1313">
            <v>92</v>
          </cell>
          <cell r="X1313">
            <v>0</v>
          </cell>
        </row>
        <row r="1314">
          <cell r="A1314" t="str">
            <v>1312200</v>
          </cell>
          <cell r="B1314">
            <v>1</v>
          </cell>
          <cell r="C1314" t="str">
            <v>Electrical services in square metres</v>
          </cell>
          <cell r="D1314" t="str">
            <v>34</v>
          </cell>
          <cell r="E1314" t="str">
            <v>BASELC</v>
          </cell>
          <cell r="F1314" t="str">
            <v>BAS</v>
          </cell>
          <cell r="G1314">
            <v>38820</v>
          </cell>
          <cell r="H1314" t="str">
            <v>Active</v>
          </cell>
          <cell r="I1314">
            <v>19</v>
          </cell>
          <cell r="J1314">
            <v>39344</v>
          </cell>
          <cell r="K1314" t="str">
            <v>TCOM</v>
          </cell>
          <cell r="L1314" t="str">
            <v>TM</v>
          </cell>
          <cell r="M1314" t="str">
            <v>0018</v>
          </cell>
          <cell r="N1314">
            <v>3336.17</v>
          </cell>
          <cell r="O1314">
            <v>10.71</v>
          </cell>
          <cell r="P1314">
            <v>129.18</v>
          </cell>
          <cell r="Q1314">
            <v>258.36</v>
          </cell>
          <cell r="R1314">
            <v>3077.81</v>
          </cell>
          <cell r="S1314">
            <v>1178.77</v>
          </cell>
          <cell r="T1314">
            <v>15</v>
          </cell>
          <cell r="U1314">
            <v>92</v>
          </cell>
          <cell r="V1314">
            <v>13</v>
          </cell>
          <cell r="W1314">
            <v>92</v>
          </cell>
          <cell r="X1314">
            <v>0</v>
          </cell>
        </row>
        <row r="1315">
          <cell r="A1315" t="str">
            <v>1312300</v>
          </cell>
          <cell r="B1315">
            <v>1</v>
          </cell>
          <cell r="C1315" t="str">
            <v>Exit sign and fittings - 1</v>
          </cell>
          <cell r="D1315" t="str">
            <v>34</v>
          </cell>
          <cell r="E1315" t="str">
            <v>BASSIG</v>
          </cell>
          <cell r="F1315" t="str">
            <v>BAS</v>
          </cell>
          <cell r="G1315">
            <v>38820</v>
          </cell>
          <cell r="H1315" t="str">
            <v>Active</v>
          </cell>
          <cell r="I1315">
            <v>1</v>
          </cell>
          <cell r="J1315">
            <v>39344</v>
          </cell>
          <cell r="K1315" t="str">
            <v>TCOM</v>
          </cell>
          <cell r="L1315" t="str">
            <v>TM</v>
          </cell>
          <cell r="M1315" t="str">
            <v>0018</v>
          </cell>
          <cell r="N1315">
            <v>20.6</v>
          </cell>
          <cell r="O1315">
            <v>0</v>
          </cell>
          <cell r="P1315">
            <v>0</v>
          </cell>
          <cell r="Q1315">
            <v>20.6</v>
          </cell>
          <cell r="R1315">
            <v>0</v>
          </cell>
          <cell r="S1315">
            <v>65.17</v>
          </cell>
          <cell r="T1315">
            <v>0</v>
          </cell>
          <cell r="U1315">
            <v>92</v>
          </cell>
          <cell r="V1315">
            <v>0</v>
          </cell>
          <cell r="W1315">
            <v>0</v>
          </cell>
          <cell r="X1315">
            <v>0</v>
          </cell>
        </row>
        <row r="1316">
          <cell r="A1316" t="str">
            <v>1312400</v>
          </cell>
          <cell r="B1316">
            <v>1</v>
          </cell>
          <cell r="C1316" t="str">
            <v>fire hose reel - 1 stainless steel cased</v>
          </cell>
          <cell r="D1316" t="str">
            <v>34</v>
          </cell>
          <cell r="E1316" t="str">
            <v>BASSPR</v>
          </cell>
          <cell r="F1316" t="str">
            <v>BAS</v>
          </cell>
          <cell r="G1316">
            <v>38820</v>
          </cell>
          <cell r="H1316" t="str">
            <v>Active</v>
          </cell>
          <cell r="I1316">
            <v>1</v>
          </cell>
          <cell r="J1316">
            <v>39344</v>
          </cell>
          <cell r="K1316" t="str">
            <v>TCOM</v>
          </cell>
          <cell r="L1316" t="str">
            <v>TM</v>
          </cell>
          <cell r="M1316" t="str">
            <v>0018</v>
          </cell>
          <cell r="N1316">
            <v>1806.65</v>
          </cell>
          <cell r="O1316">
            <v>9.8800000000000008</v>
          </cell>
          <cell r="P1316">
            <v>118.45</v>
          </cell>
          <cell r="Q1316">
            <v>236.9</v>
          </cell>
          <cell r="R1316">
            <v>1569.75</v>
          </cell>
          <cell r="S1316">
            <v>676.39</v>
          </cell>
          <cell r="T1316">
            <v>15</v>
          </cell>
          <cell r="U1316">
            <v>92</v>
          </cell>
          <cell r="V1316">
            <v>13</v>
          </cell>
          <cell r="W1316">
            <v>92</v>
          </cell>
          <cell r="X1316">
            <v>0</v>
          </cell>
        </row>
        <row r="1317">
          <cell r="A1317" t="str">
            <v>1312500</v>
          </cell>
          <cell r="B1317">
            <v>1</v>
          </cell>
          <cell r="C1317" t="str">
            <v>fluorescent light fitting - 2 - 1200 x 6</v>
          </cell>
          <cell r="D1317" t="str">
            <v>34</v>
          </cell>
          <cell r="E1317" t="str">
            <v>BASLIG</v>
          </cell>
          <cell r="F1317" t="str">
            <v>BAS</v>
          </cell>
          <cell r="G1317">
            <v>38820</v>
          </cell>
          <cell r="H1317" t="str">
            <v>Active</v>
          </cell>
          <cell r="I1317">
            <v>2</v>
          </cell>
          <cell r="J1317">
            <v>39344</v>
          </cell>
          <cell r="K1317" t="str">
            <v>TCOM</v>
          </cell>
          <cell r="L1317" t="str">
            <v>TM</v>
          </cell>
          <cell r="M1317" t="str">
            <v>0018</v>
          </cell>
          <cell r="N1317">
            <v>671.17</v>
          </cell>
          <cell r="O1317">
            <v>5.41</v>
          </cell>
          <cell r="P1317">
            <v>65.47</v>
          </cell>
          <cell r="Q1317">
            <v>130.94</v>
          </cell>
          <cell r="R1317">
            <v>540.23</v>
          </cell>
          <cell r="S1317">
            <v>266.61</v>
          </cell>
          <cell r="T1317">
            <v>10</v>
          </cell>
          <cell r="U1317">
            <v>92</v>
          </cell>
          <cell r="V1317">
            <v>8</v>
          </cell>
          <cell r="W1317">
            <v>92</v>
          </cell>
          <cell r="X1317">
            <v>0</v>
          </cell>
        </row>
        <row r="1318">
          <cell r="A1318" t="str">
            <v>1312600</v>
          </cell>
          <cell r="B1318">
            <v>1</v>
          </cell>
          <cell r="C1318" t="str">
            <v>Building Management Services in square m</v>
          </cell>
          <cell r="D1318" t="str">
            <v>34</v>
          </cell>
          <cell r="E1318" t="str">
            <v>BASBMS</v>
          </cell>
          <cell r="F1318" t="str">
            <v>BAS</v>
          </cell>
          <cell r="G1318">
            <v>38820</v>
          </cell>
          <cell r="H1318" t="str">
            <v>Active</v>
          </cell>
          <cell r="I1318">
            <v>19</v>
          </cell>
          <cell r="J1318">
            <v>39344</v>
          </cell>
          <cell r="K1318" t="str">
            <v>TCOM</v>
          </cell>
          <cell r="L1318" t="str">
            <v>TM</v>
          </cell>
          <cell r="M1318" t="str">
            <v>0018</v>
          </cell>
          <cell r="N1318">
            <v>44.61</v>
          </cell>
          <cell r="O1318">
            <v>0</v>
          </cell>
          <cell r="P1318">
            <v>0</v>
          </cell>
          <cell r="Q1318">
            <v>44.61</v>
          </cell>
          <cell r="R1318">
            <v>0</v>
          </cell>
          <cell r="S1318">
            <v>140.99</v>
          </cell>
          <cell r="T1318">
            <v>0</v>
          </cell>
          <cell r="U1318">
            <v>92</v>
          </cell>
          <cell r="V1318">
            <v>0</v>
          </cell>
          <cell r="W1318">
            <v>0</v>
          </cell>
          <cell r="X1318">
            <v>0</v>
          </cell>
        </row>
        <row r="1319">
          <cell r="A1319" t="str">
            <v>1312700</v>
          </cell>
          <cell r="B1319">
            <v>1</v>
          </cell>
          <cell r="C1319" t="str">
            <v>Mechanical Services in square metres</v>
          </cell>
          <cell r="D1319" t="str">
            <v>34</v>
          </cell>
          <cell r="E1319" t="str">
            <v>BASAIR</v>
          </cell>
          <cell r="F1319" t="str">
            <v>BAS</v>
          </cell>
          <cell r="G1319">
            <v>38820</v>
          </cell>
          <cell r="H1319" t="str">
            <v>Active</v>
          </cell>
          <cell r="I1319">
            <v>19</v>
          </cell>
          <cell r="J1319">
            <v>39344</v>
          </cell>
          <cell r="K1319" t="str">
            <v>TCOM</v>
          </cell>
          <cell r="L1319" t="str">
            <v>TM</v>
          </cell>
          <cell r="M1319" t="str">
            <v>0018</v>
          </cell>
          <cell r="N1319">
            <v>3479.27</v>
          </cell>
          <cell r="O1319">
            <v>19.010000000000002</v>
          </cell>
          <cell r="P1319">
            <v>228.12</v>
          </cell>
          <cell r="Q1319">
            <v>456.24</v>
          </cell>
          <cell r="R1319">
            <v>3023.03</v>
          </cell>
          <cell r="S1319">
            <v>1302.5999999999999</v>
          </cell>
          <cell r="T1319">
            <v>15</v>
          </cell>
          <cell r="U1319">
            <v>92</v>
          </cell>
          <cell r="V1319">
            <v>13</v>
          </cell>
          <cell r="W1319">
            <v>92</v>
          </cell>
          <cell r="X1319">
            <v>0</v>
          </cell>
        </row>
        <row r="1320">
          <cell r="A1320" t="str">
            <v>1312800</v>
          </cell>
          <cell r="B1320">
            <v>1</v>
          </cell>
          <cell r="C1320" t="str">
            <v>Drainage Services in square metres</v>
          </cell>
          <cell r="D1320" t="str">
            <v>34</v>
          </cell>
          <cell r="E1320" t="str">
            <v>BASPLM</v>
          </cell>
          <cell r="F1320" t="str">
            <v>BAS</v>
          </cell>
          <cell r="G1320">
            <v>38820</v>
          </cell>
          <cell r="H1320" t="str">
            <v>Active</v>
          </cell>
          <cell r="I1320">
            <v>19</v>
          </cell>
          <cell r="J1320">
            <v>39344</v>
          </cell>
          <cell r="K1320" t="str">
            <v>TCOM</v>
          </cell>
          <cell r="L1320" t="str">
            <v>TM</v>
          </cell>
          <cell r="M1320" t="str">
            <v>0018</v>
          </cell>
          <cell r="N1320">
            <v>437.1</v>
          </cell>
          <cell r="O1320">
            <v>2.37</v>
          </cell>
          <cell r="P1320">
            <v>28.66</v>
          </cell>
          <cell r="Q1320">
            <v>57.32</v>
          </cell>
          <cell r="R1320">
            <v>379.78</v>
          </cell>
          <cell r="S1320">
            <v>163.63999999999999</v>
          </cell>
          <cell r="T1320">
            <v>15</v>
          </cell>
          <cell r="U1320">
            <v>92</v>
          </cell>
          <cell r="V1320">
            <v>13</v>
          </cell>
          <cell r="W1320">
            <v>92</v>
          </cell>
          <cell r="X1320">
            <v>0</v>
          </cell>
        </row>
        <row r="1321">
          <cell r="A1321" t="str">
            <v>1312900</v>
          </cell>
          <cell r="B1321">
            <v>1</v>
          </cell>
          <cell r="C1321" t="str">
            <v>Communication Services in square metres</v>
          </cell>
          <cell r="D1321" t="str">
            <v>34</v>
          </cell>
          <cell r="E1321" t="str">
            <v>BASCAB</v>
          </cell>
          <cell r="F1321" t="str">
            <v>BAS</v>
          </cell>
          <cell r="G1321">
            <v>38820</v>
          </cell>
          <cell r="H1321" t="str">
            <v>Active</v>
          </cell>
          <cell r="I1321">
            <v>19</v>
          </cell>
          <cell r="J1321">
            <v>39344</v>
          </cell>
          <cell r="K1321" t="str">
            <v>TCOM</v>
          </cell>
          <cell r="L1321" t="str">
            <v>TM</v>
          </cell>
          <cell r="M1321" t="str">
            <v>0018</v>
          </cell>
          <cell r="N1321">
            <v>698.49</v>
          </cell>
          <cell r="O1321">
            <v>5.65</v>
          </cell>
          <cell r="P1321">
            <v>68.13</v>
          </cell>
          <cell r="Q1321">
            <v>136.26</v>
          </cell>
          <cell r="R1321">
            <v>562.23</v>
          </cell>
          <cell r="S1321">
            <v>277.45999999999998</v>
          </cell>
          <cell r="T1321">
            <v>10</v>
          </cell>
          <cell r="U1321">
            <v>92</v>
          </cell>
          <cell r="V1321">
            <v>8</v>
          </cell>
          <cell r="W1321">
            <v>92</v>
          </cell>
          <cell r="X1321">
            <v>0</v>
          </cell>
        </row>
        <row r="1322">
          <cell r="A1322" t="str">
            <v>1313000</v>
          </cell>
          <cell r="B1322">
            <v>1</v>
          </cell>
          <cell r="C1322" t="str">
            <v>Fire Alarm System in square metres</v>
          </cell>
          <cell r="D1322" t="str">
            <v>34</v>
          </cell>
          <cell r="E1322" t="str">
            <v>BASALA</v>
          </cell>
          <cell r="F1322" t="str">
            <v>BAS</v>
          </cell>
          <cell r="G1322">
            <v>38820</v>
          </cell>
          <cell r="H1322" t="str">
            <v>Active</v>
          </cell>
          <cell r="I1322">
            <v>19</v>
          </cell>
          <cell r="J1322">
            <v>39344</v>
          </cell>
          <cell r="K1322" t="str">
            <v>TCOM</v>
          </cell>
          <cell r="L1322" t="str">
            <v>TM</v>
          </cell>
          <cell r="M1322" t="str">
            <v>0018</v>
          </cell>
          <cell r="N1322">
            <v>694.91</v>
          </cell>
          <cell r="O1322">
            <v>2.27</v>
          </cell>
          <cell r="P1322">
            <v>26.91</v>
          </cell>
          <cell r="Q1322">
            <v>53.82</v>
          </cell>
          <cell r="R1322">
            <v>641.09</v>
          </cell>
          <cell r="S1322">
            <v>245.53</v>
          </cell>
          <cell r="T1322">
            <v>15</v>
          </cell>
          <cell r="U1322">
            <v>92</v>
          </cell>
          <cell r="V1322">
            <v>13</v>
          </cell>
          <cell r="W1322">
            <v>92</v>
          </cell>
          <cell r="X1322">
            <v>0</v>
          </cell>
        </row>
        <row r="1323">
          <cell r="A1323" t="str">
            <v>1313100</v>
          </cell>
          <cell r="B1323">
            <v>1</v>
          </cell>
          <cell r="C1323" t="str">
            <v>Plumbing reticulation in square metres</v>
          </cell>
          <cell r="D1323" t="str">
            <v>34</v>
          </cell>
          <cell r="E1323" t="str">
            <v>BASPLM</v>
          </cell>
          <cell r="F1323" t="str">
            <v>BAS</v>
          </cell>
          <cell r="G1323">
            <v>38820</v>
          </cell>
          <cell r="H1323" t="str">
            <v>Active</v>
          </cell>
          <cell r="I1323">
            <v>19</v>
          </cell>
          <cell r="J1323">
            <v>39344</v>
          </cell>
          <cell r="K1323" t="str">
            <v>TCOM</v>
          </cell>
          <cell r="L1323" t="str">
            <v>TM</v>
          </cell>
          <cell r="M1323" t="str">
            <v>0018</v>
          </cell>
          <cell r="N1323">
            <v>764.06</v>
          </cell>
          <cell r="O1323">
            <v>4.2300000000000004</v>
          </cell>
          <cell r="P1323">
            <v>50.1</v>
          </cell>
          <cell r="Q1323">
            <v>100.2</v>
          </cell>
          <cell r="R1323">
            <v>663.86</v>
          </cell>
          <cell r="S1323">
            <v>286.06</v>
          </cell>
          <cell r="T1323">
            <v>15</v>
          </cell>
          <cell r="U1323">
            <v>92</v>
          </cell>
          <cell r="V1323">
            <v>13</v>
          </cell>
          <cell r="W1323">
            <v>92</v>
          </cell>
          <cell r="X1323">
            <v>0</v>
          </cell>
        </row>
        <row r="1324">
          <cell r="A1324" t="str">
            <v>1313200</v>
          </cell>
          <cell r="B1324">
            <v>1</v>
          </cell>
          <cell r="C1324" t="str">
            <v>Public Address System in square metres</v>
          </cell>
          <cell r="D1324" t="str">
            <v>34</v>
          </cell>
          <cell r="E1324" t="str">
            <v>BASPUB</v>
          </cell>
          <cell r="F1324" t="str">
            <v>BAS</v>
          </cell>
          <cell r="G1324">
            <v>38820</v>
          </cell>
          <cell r="H1324" t="str">
            <v>Active</v>
          </cell>
          <cell r="I1324">
            <v>19</v>
          </cell>
          <cell r="J1324">
            <v>39344</v>
          </cell>
          <cell r="K1324" t="str">
            <v>TCOM</v>
          </cell>
          <cell r="L1324" t="str">
            <v>TM</v>
          </cell>
          <cell r="M1324" t="str">
            <v>0018</v>
          </cell>
          <cell r="N1324">
            <v>207.46</v>
          </cell>
          <cell r="O1324">
            <v>1.17</v>
          </cell>
          <cell r="P1324">
            <v>13.6</v>
          </cell>
          <cell r="Q1324">
            <v>27.2</v>
          </cell>
          <cell r="R1324">
            <v>180.26</v>
          </cell>
          <cell r="S1324">
            <v>77.67</v>
          </cell>
          <cell r="T1324">
            <v>15</v>
          </cell>
          <cell r="U1324">
            <v>92</v>
          </cell>
          <cell r="V1324">
            <v>13</v>
          </cell>
          <cell r="W1324">
            <v>92</v>
          </cell>
          <cell r="X1324">
            <v>0</v>
          </cell>
        </row>
        <row r="1325">
          <cell r="A1325" t="str">
            <v>1313300</v>
          </cell>
          <cell r="B1325">
            <v>1</v>
          </cell>
          <cell r="C1325" t="str">
            <v>Security System in square metres</v>
          </cell>
          <cell r="D1325" t="str">
            <v>34</v>
          </cell>
          <cell r="E1325" t="str">
            <v>BASSEC</v>
          </cell>
          <cell r="F1325" t="str">
            <v>BAS</v>
          </cell>
          <cell r="G1325">
            <v>38820</v>
          </cell>
          <cell r="H1325" t="str">
            <v>Active</v>
          </cell>
          <cell r="I1325">
            <v>19</v>
          </cell>
          <cell r="J1325">
            <v>39344</v>
          </cell>
          <cell r="K1325" t="str">
            <v>TCOM</v>
          </cell>
          <cell r="L1325" t="str">
            <v>TM</v>
          </cell>
          <cell r="M1325" t="str">
            <v>0018</v>
          </cell>
          <cell r="N1325">
            <v>668.93</v>
          </cell>
          <cell r="O1325">
            <v>3.71</v>
          </cell>
          <cell r="P1325">
            <v>43.86</v>
          </cell>
          <cell r="Q1325">
            <v>87.72</v>
          </cell>
          <cell r="R1325">
            <v>581.21</v>
          </cell>
          <cell r="S1325">
            <v>250.44</v>
          </cell>
          <cell r="T1325">
            <v>15</v>
          </cell>
          <cell r="U1325">
            <v>92</v>
          </cell>
          <cell r="V1325">
            <v>13</v>
          </cell>
          <cell r="W1325">
            <v>92</v>
          </cell>
          <cell r="X1325">
            <v>0</v>
          </cell>
        </row>
        <row r="1326">
          <cell r="A1326" t="str">
            <v>1313400</v>
          </cell>
          <cell r="B1326">
            <v>1</v>
          </cell>
          <cell r="C1326" t="str">
            <v>sprinkler head and piping - 2</v>
          </cell>
          <cell r="D1326" t="str">
            <v>34</v>
          </cell>
          <cell r="E1326" t="str">
            <v>BASSPR</v>
          </cell>
          <cell r="F1326" t="str">
            <v>BAS</v>
          </cell>
          <cell r="G1326">
            <v>38820</v>
          </cell>
          <cell r="H1326" t="str">
            <v>Active</v>
          </cell>
          <cell r="I1326">
            <v>4</v>
          </cell>
          <cell r="J1326">
            <v>39344</v>
          </cell>
          <cell r="K1326" t="str">
            <v>TCOM</v>
          </cell>
          <cell r="L1326" t="str">
            <v>TM</v>
          </cell>
          <cell r="M1326" t="str">
            <v>0018</v>
          </cell>
          <cell r="N1326">
            <v>2299.38</v>
          </cell>
          <cell r="O1326">
            <v>12.6</v>
          </cell>
          <cell r="P1326">
            <v>150.76</v>
          </cell>
          <cell r="Q1326">
            <v>301.52</v>
          </cell>
          <cell r="R1326">
            <v>1997.86</v>
          </cell>
          <cell r="S1326">
            <v>860.86</v>
          </cell>
          <cell r="T1326">
            <v>15</v>
          </cell>
          <cell r="U1326">
            <v>92</v>
          </cell>
          <cell r="V1326">
            <v>13</v>
          </cell>
          <cell r="W1326">
            <v>92</v>
          </cell>
          <cell r="X1326">
            <v>0</v>
          </cell>
        </row>
        <row r="1327">
          <cell r="A1327" t="str">
            <v>1313500</v>
          </cell>
          <cell r="B1327">
            <v>1</v>
          </cell>
          <cell r="C1327" t="str">
            <v>suspended ceiling - 19.16 square metres</v>
          </cell>
          <cell r="D1327" t="str">
            <v>34</v>
          </cell>
          <cell r="E1327" t="str">
            <v>BASSUS</v>
          </cell>
          <cell r="F1327" t="str">
            <v>BAS</v>
          </cell>
          <cell r="G1327">
            <v>38820</v>
          </cell>
          <cell r="H1327" t="str">
            <v>Active</v>
          </cell>
          <cell r="I1327">
            <v>19</v>
          </cell>
          <cell r="J1327">
            <v>39344</v>
          </cell>
          <cell r="K1327" t="str">
            <v>TCOM</v>
          </cell>
          <cell r="L1327" t="str">
            <v>TM</v>
          </cell>
          <cell r="M1327" t="str">
            <v>0018</v>
          </cell>
          <cell r="N1327">
            <v>2173.35</v>
          </cell>
          <cell r="O1327">
            <v>5.95</v>
          </cell>
          <cell r="P1327">
            <v>71.84</v>
          </cell>
          <cell r="Q1327">
            <v>143.68</v>
          </cell>
          <cell r="R1327">
            <v>2029.67</v>
          </cell>
          <cell r="S1327">
            <v>763.21</v>
          </cell>
          <cell r="T1327">
            <v>30</v>
          </cell>
          <cell r="U1327">
            <v>92</v>
          </cell>
          <cell r="V1327">
            <v>28</v>
          </cell>
          <cell r="W1327">
            <v>92</v>
          </cell>
          <cell r="X1327">
            <v>0</v>
          </cell>
        </row>
        <row r="1328">
          <cell r="A1328" t="str">
            <v>1313600</v>
          </cell>
          <cell r="B1328">
            <v>1</v>
          </cell>
          <cell r="C1328" t="str">
            <v>vinyl floor covering - 19.16 square metr</v>
          </cell>
          <cell r="D1328" t="str">
            <v>34</v>
          </cell>
          <cell r="E1328" t="str">
            <v>BASFLO</v>
          </cell>
          <cell r="F1328" t="str">
            <v>BAS</v>
          </cell>
          <cell r="G1328">
            <v>38820</v>
          </cell>
          <cell r="H1328" t="str">
            <v>Active</v>
          </cell>
          <cell r="I1328">
            <v>19</v>
          </cell>
          <cell r="J1328">
            <v>39344</v>
          </cell>
          <cell r="K1328" t="str">
            <v>TCOM</v>
          </cell>
          <cell r="L1328" t="str">
            <v>TM</v>
          </cell>
          <cell r="M1328" t="str">
            <v>0018</v>
          </cell>
          <cell r="N1328">
            <v>53.89</v>
          </cell>
          <cell r="O1328">
            <v>0</v>
          </cell>
          <cell r="P1328">
            <v>0</v>
          </cell>
          <cell r="Q1328">
            <v>53.89</v>
          </cell>
          <cell r="R1328">
            <v>0</v>
          </cell>
          <cell r="S1328">
            <v>170.38</v>
          </cell>
          <cell r="T1328">
            <v>0</v>
          </cell>
          <cell r="U1328">
            <v>92</v>
          </cell>
          <cell r="V1328">
            <v>0</v>
          </cell>
          <cell r="W1328">
            <v>0</v>
          </cell>
          <cell r="X1328">
            <v>0</v>
          </cell>
        </row>
        <row r="1329">
          <cell r="A1329" t="str">
            <v>1313700</v>
          </cell>
          <cell r="B1329">
            <v>1</v>
          </cell>
          <cell r="C1329" t="str">
            <v>Building Structure in square metres</v>
          </cell>
          <cell r="D1329" t="str">
            <v>34</v>
          </cell>
          <cell r="E1329" t="str">
            <v>BUITER</v>
          </cell>
          <cell r="F1329" t="str">
            <v>BUI</v>
          </cell>
          <cell r="G1329">
            <v>38820</v>
          </cell>
          <cell r="H1329" t="str">
            <v>Active</v>
          </cell>
          <cell r="I1329">
            <v>12</v>
          </cell>
          <cell r="J1329">
            <v>39344</v>
          </cell>
          <cell r="K1329" t="str">
            <v>TCOM</v>
          </cell>
          <cell r="L1329" t="str">
            <v>TM</v>
          </cell>
          <cell r="M1329" t="str">
            <v>0019</v>
          </cell>
          <cell r="N1329">
            <v>25294.34</v>
          </cell>
          <cell r="O1329">
            <v>36.94</v>
          </cell>
          <cell r="P1329">
            <v>442.62</v>
          </cell>
          <cell r="Q1329">
            <v>885.24</v>
          </cell>
          <cell r="R1329">
            <v>24409.1</v>
          </cell>
          <cell r="S1329">
            <v>8614.65</v>
          </cell>
          <cell r="T1329">
            <v>44</v>
          </cell>
          <cell r="U1329">
            <v>0</v>
          </cell>
          <cell r="V1329">
            <v>42</v>
          </cell>
          <cell r="W1329">
            <v>0</v>
          </cell>
          <cell r="X1329">
            <v>0</v>
          </cell>
        </row>
        <row r="1330">
          <cell r="A1330" t="str">
            <v>1313800</v>
          </cell>
          <cell r="B1330">
            <v>1</v>
          </cell>
          <cell r="C1330" t="str">
            <v>Division walling - 6 lineal metres with</v>
          </cell>
          <cell r="D1330" t="str">
            <v>34</v>
          </cell>
          <cell r="E1330" t="str">
            <v>BASPAR</v>
          </cell>
          <cell r="F1330" t="str">
            <v>BAS</v>
          </cell>
          <cell r="G1330">
            <v>38820</v>
          </cell>
          <cell r="H1330" t="str">
            <v>Active</v>
          </cell>
          <cell r="I1330">
            <v>6</v>
          </cell>
          <cell r="J1330">
            <v>39344</v>
          </cell>
          <cell r="K1330" t="str">
            <v>TCOM</v>
          </cell>
          <cell r="L1330" t="str">
            <v>TM</v>
          </cell>
          <cell r="M1330" t="str">
            <v>0019</v>
          </cell>
          <cell r="N1330">
            <v>10480.73</v>
          </cell>
          <cell r="O1330">
            <v>57.31</v>
          </cell>
          <cell r="P1330">
            <v>687.17</v>
          </cell>
          <cell r="Q1330">
            <v>1374.34</v>
          </cell>
          <cell r="R1330">
            <v>9106.39</v>
          </cell>
          <cell r="S1330">
            <v>3923.88</v>
          </cell>
          <cell r="T1330">
            <v>15</v>
          </cell>
          <cell r="U1330">
            <v>92</v>
          </cell>
          <cell r="V1330">
            <v>13</v>
          </cell>
          <cell r="W1330">
            <v>92</v>
          </cell>
          <cell r="X1330">
            <v>0</v>
          </cell>
        </row>
        <row r="1331">
          <cell r="A1331" t="str">
            <v>1313900</v>
          </cell>
          <cell r="B1331">
            <v>1</v>
          </cell>
          <cell r="C1331" t="str">
            <v>Electrical services in square metres</v>
          </cell>
          <cell r="D1331" t="str">
            <v>34</v>
          </cell>
          <cell r="E1331" t="str">
            <v>BASELC</v>
          </cell>
          <cell r="F1331" t="str">
            <v>BAS</v>
          </cell>
          <cell r="G1331">
            <v>38820</v>
          </cell>
          <cell r="H1331" t="str">
            <v>Active</v>
          </cell>
          <cell r="I1331">
            <v>12</v>
          </cell>
          <cell r="J1331">
            <v>39344</v>
          </cell>
          <cell r="K1331" t="str">
            <v>TCOM</v>
          </cell>
          <cell r="L1331" t="str">
            <v>TM</v>
          </cell>
          <cell r="M1331" t="str">
            <v>0019</v>
          </cell>
          <cell r="N1331">
            <v>2117.2800000000002</v>
          </cell>
          <cell r="O1331">
            <v>6.85</v>
          </cell>
          <cell r="P1331">
            <v>81.98</v>
          </cell>
          <cell r="Q1331">
            <v>163.96</v>
          </cell>
          <cell r="R1331">
            <v>1953.32</v>
          </cell>
          <cell r="S1331">
            <v>748.1</v>
          </cell>
          <cell r="T1331">
            <v>15</v>
          </cell>
          <cell r="U1331">
            <v>92</v>
          </cell>
          <cell r="V1331">
            <v>13</v>
          </cell>
          <cell r="W1331">
            <v>92</v>
          </cell>
          <cell r="X1331">
            <v>0</v>
          </cell>
        </row>
        <row r="1332">
          <cell r="A1332" t="str">
            <v>1314000</v>
          </cell>
          <cell r="B1332">
            <v>1</v>
          </cell>
          <cell r="C1332" t="str">
            <v>fluorescent light fitting - 2 twin tube</v>
          </cell>
          <cell r="D1332" t="str">
            <v>34</v>
          </cell>
          <cell r="E1332" t="str">
            <v>BASLIG</v>
          </cell>
          <cell r="F1332" t="str">
            <v>BAS</v>
          </cell>
          <cell r="G1332">
            <v>38820</v>
          </cell>
          <cell r="H1332" t="str">
            <v>Active</v>
          </cell>
          <cell r="I1332">
            <v>2</v>
          </cell>
          <cell r="J1332">
            <v>39344</v>
          </cell>
          <cell r="K1332" t="str">
            <v>TCOM</v>
          </cell>
          <cell r="L1332" t="str">
            <v>TM</v>
          </cell>
          <cell r="M1332" t="str">
            <v>0019</v>
          </cell>
          <cell r="N1332">
            <v>1052.92</v>
          </cell>
          <cell r="O1332">
            <v>8.5399999999999991</v>
          </cell>
          <cell r="P1332">
            <v>102.7</v>
          </cell>
          <cell r="Q1332">
            <v>205.4</v>
          </cell>
          <cell r="R1332">
            <v>847.52</v>
          </cell>
          <cell r="S1332">
            <v>418.25</v>
          </cell>
          <cell r="T1332">
            <v>10</v>
          </cell>
          <cell r="U1332">
            <v>92</v>
          </cell>
          <cell r="V1332">
            <v>8</v>
          </cell>
          <cell r="W1332">
            <v>92</v>
          </cell>
          <cell r="X1332">
            <v>0</v>
          </cell>
        </row>
        <row r="1333">
          <cell r="A1333" t="str">
            <v>1314100</v>
          </cell>
          <cell r="B1333">
            <v>1</v>
          </cell>
          <cell r="C1333" t="str">
            <v>Building Management Services in square m</v>
          </cell>
          <cell r="D1333" t="str">
            <v>34</v>
          </cell>
          <cell r="E1333" t="str">
            <v>BASBMS</v>
          </cell>
          <cell r="F1333" t="str">
            <v>BAS</v>
          </cell>
          <cell r="G1333">
            <v>38820</v>
          </cell>
          <cell r="H1333" t="str">
            <v>Active</v>
          </cell>
          <cell r="I1333">
            <v>12</v>
          </cell>
          <cell r="J1333">
            <v>39344</v>
          </cell>
          <cell r="K1333" t="str">
            <v>TCOM</v>
          </cell>
          <cell r="L1333" t="str">
            <v>TM</v>
          </cell>
          <cell r="M1333" t="str">
            <v>0019</v>
          </cell>
          <cell r="N1333">
            <v>28.32</v>
          </cell>
          <cell r="O1333">
            <v>0</v>
          </cell>
          <cell r="P1333">
            <v>0</v>
          </cell>
          <cell r="Q1333">
            <v>28.32</v>
          </cell>
          <cell r="R1333">
            <v>0</v>
          </cell>
          <cell r="S1333">
            <v>89.5</v>
          </cell>
          <cell r="T1333">
            <v>0</v>
          </cell>
          <cell r="U1333">
            <v>92</v>
          </cell>
          <cell r="V1333">
            <v>0</v>
          </cell>
          <cell r="W1333">
            <v>0</v>
          </cell>
          <cell r="X1333">
            <v>0</v>
          </cell>
        </row>
        <row r="1334">
          <cell r="A1334" t="str">
            <v>1314200</v>
          </cell>
          <cell r="B1334">
            <v>1</v>
          </cell>
          <cell r="C1334" t="str">
            <v>Mechanical Services in square metres</v>
          </cell>
          <cell r="D1334" t="str">
            <v>34</v>
          </cell>
          <cell r="E1334" t="str">
            <v>BASAIR</v>
          </cell>
          <cell r="F1334" t="str">
            <v>BAS</v>
          </cell>
          <cell r="G1334">
            <v>38820</v>
          </cell>
          <cell r="H1334" t="str">
            <v>Active</v>
          </cell>
          <cell r="I1334">
            <v>12</v>
          </cell>
          <cell r="J1334">
            <v>39344</v>
          </cell>
          <cell r="K1334" t="str">
            <v>TCOM</v>
          </cell>
          <cell r="L1334" t="str">
            <v>TM</v>
          </cell>
          <cell r="M1334" t="str">
            <v>0019</v>
          </cell>
          <cell r="N1334">
            <v>2208.12</v>
          </cell>
          <cell r="O1334">
            <v>12.12</v>
          </cell>
          <cell r="P1334">
            <v>144.78</v>
          </cell>
          <cell r="Q1334">
            <v>289.56</v>
          </cell>
          <cell r="R1334">
            <v>1918.56</v>
          </cell>
          <cell r="S1334">
            <v>826.7</v>
          </cell>
          <cell r="T1334">
            <v>15</v>
          </cell>
          <cell r="U1334">
            <v>92</v>
          </cell>
          <cell r="V1334">
            <v>13</v>
          </cell>
          <cell r="W1334">
            <v>92</v>
          </cell>
          <cell r="X1334">
            <v>0</v>
          </cell>
        </row>
        <row r="1335">
          <cell r="A1335" t="str">
            <v>1314300</v>
          </cell>
          <cell r="B1335">
            <v>1</v>
          </cell>
          <cell r="C1335" t="str">
            <v>Drainage Services in square metres</v>
          </cell>
          <cell r="D1335" t="str">
            <v>34</v>
          </cell>
          <cell r="E1335" t="str">
            <v>BASPLM</v>
          </cell>
          <cell r="F1335" t="str">
            <v>BAS</v>
          </cell>
          <cell r="G1335">
            <v>38820</v>
          </cell>
          <cell r="H1335" t="str">
            <v>Active</v>
          </cell>
          <cell r="I1335">
            <v>12</v>
          </cell>
          <cell r="J1335">
            <v>39344</v>
          </cell>
          <cell r="K1335" t="str">
            <v>TCOM</v>
          </cell>
          <cell r="L1335" t="str">
            <v>TM</v>
          </cell>
          <cell r="M1335" t="str">
            <v>0019</v>
          </cell>
          <cell r="N1335">
            <v>277.48</v>
          </cell>
          <cell r="O1335">
            <v>1.47</v>
          </cell>
          <cell r="P1335">
            <v>18.190000000000001</v>
          </cell>
          <cell r="Q1335">
            <v>36.380000000000003</v>
          </cell>
          <cell r="R1335">
            <v>241.1</v>
          </cell>
          <cell r="S1335">
            <v>103.88</v>
          </cell>
          <cell r="T1335">
            <v>15</v>
          </cell>
          <cell r="U1335">
            <v>92</v>
          </cell>
          <cell r="V1335">
            <v>13</v>
          </cell>
          <cell r="W1335">
            <v>92</v>
          </cell>
          <cell r="X1335">
            <v>0</v>
          </cell>
        </row>
        <row r="1336">
          <cell r="A1336" t="str">
            <v>1314400</v>
          </cell>
          <cell r="B1336">
            <v>1</v>
          </cell>
          <cell r="C1336" t="str">
            <v>Communication Services in square metres</v>
          </cell>
          <cell r="D1336" t="str">
            <v>34</v>
          </cell>
          <cell r="E1336" t="str">
            <v>BASCAB</v>
          </cell>
          <cell r="F1336" t="str">
            <v>BAS</v>
          </cell>
          <cell r="G1336">
            <v>38820</v>
          </cell>
          <cell r="H1336" t="str">
            <v>Active</v>
          </cell>
          <cell r="I1336">
            <v>12</v>
          </cell>
          <cell r="J1336">
            <v>39344</v>
          </cell>
          <cell r="K1336" t="str">
            <v>TCOM</v>
          </cell>
          <cell r="L1336" t="str">
            <v>TM</v>
          </cell>
          <cell r="M1336" t="str">
            <v>0019</v>
          </cell>
          <cell r="N1336">
            <v>443.36</v>
          </cell>
          <cell r="O1336">
            <v>3.65</v>
          </cell>
          <cell r="P1336">
            <v>43.25</v>
          </cell>
          <cell r="Q1336">
            <v>86.5</v>
          </cell>
          <cell r="R1336">
            <v>356.86</v>
          </cell>
          <cell r="S1336">
            <v>176.12</v>
          </cell>
          <cell r="T1336">
            <v>10</v>
          </cell>
          <cell r="U1336">
            <v>92</v>
          </cell>
          <cell r="V1336">
            <v>8</v>
          </cell>
          <cell r="W1336">
            <v>92</v>
          </cell>
          <cell r="X1336">
            <v>0</v>
          </cell>
        </row>
        <row r="1337">
          <cell r="A1337" t="str">
            <v>1314500</v>
          </cell>
          <cell r="B1337">
            <v>1</v>
          </cell>
          <cell r="C1337" t="str">
            <v>Fire Alarm System in square metres</v>
          </cell>
          <cell r="D1337" t="str">
            <v>34</v>
          </cell>
          <cell r="E1337" t="str">
            <v>BASALA</v>
          </cell>
          <cell r="F1337" t="str">
            <v>BAS</v>
          </cell>
          <cell r="G1337">
            <v>38820</v>
          </cell>
          <cell r="H1337" t="str">
            <v>Active</v>
          </cell>
          <cell r="I1337">
            <v>12</v>
          </cell>
          <cell r="J1337">
            <v>39344</v>
          </cell>
          <cell r="K1337" t="str">
            <v>TCOM</v>
          </cell>
          <cell r="L1337" t="str">
            <v>TM</v>
          </cell>
          <cell r="M1337" t="str">
            <v>0019</v>
          </cell>
          <cell r="N1337">
            <v>441</v>
          </cell>
          <cell r="O1337">
            <v>1.45</v>
          </cell>
          <cell r="P1337">
            <v>17.07</v>
          </cell>
          <cell r="Q1337">
            <v>34.14</v>
          </cell>
          <cell r="R1337">
            <v>406.86</v>
          </cell>
          <cell r="S1337">
            <v>155.82</v>
          </cell>
          <cell r="T1337">
            <v>15</v>
          </cell>
          <cell r="U1337">
            <v>92</v>
          </cell>
          <cell r="V1337">
            <v>13</v>
          </cell>
          <cell r="W1337">
            <v>92</v>
          </cell>
          <cell r="X1337">
            <v>0</v>
          </cell>
        </row>
        <row r="1338">
          <cell r="A1338" t="str">
            <v>1314600</v>
          </cell>
          <cell r="B1338">
            <v>1</v>
          </cell>
          <cell r="C1338" t="str">
            <v>Plumbing reticulation in square metres</v>
          </cell>
          <cell r="D1338" t="str">
            <v>34</v>
          </cell>
          <cell r="E1338" t="str">
            <v>BASPLM</v>
          </cell>
          <cell r="F1338" t="str">
            <v>BAS</v>
          </cell>
          <cell r="G1338">
            <v>38820</v>
          </cell>
          <cell r="H1338" t="str">
            <v>Active</v>
          </cell>
          <cell r="I1338">
            <v>12</v>
          </cell>
          <cell r="J1338">
            <v>39344</v>
          </cell>
          <cell r="K1338" t="str">
            <v>TCOM</v>
          </cell>
          <cell r="L1338" t="str">
            <v>TM</v>
          </cell>
          <cell r="M1338" t="str">
            <v>0019</v>
          </cell>
          <cell r="N1338">
            <v>485</v>
          </cell>
          <cell r="O1338">
            <v>2.65</v>
          </cell>
          <cell r="P1338">
            <v>31.8</v>
          </cell>
          <cell r="Q1338">
            <v>63.6</v>
          </cell>
          <cell r="R1338">
            <v>421.4</v>
          </cell>
          <cell r="S1338">
            <v>181.58</v>
          </cell>
          <cell r="T1338">
            <v>15</v>
          </cell>
          <cell r="U1338">
            <v>92</v>
          </cell>
          <cell r="V1338">
            <v>13</v>
          </cell>
          <cell r="W1338">
            <v>92</v>
          </cell>
          <cell r="X1338">
            <v>0</v>
          </cell>
        </row>
        <row r="1339">
          <cell r="A1339" t="str">
            <v>1314700</v>
          </cell>
          <cell r="B1339">
            <v>1</v>
          </cell>
          <cell r="C1339" t="str">
            <v>Public Address System in square metres</v>
          </cell>
          <cell r="D1339" t="str">
            <v>34</v>
          </cell>
          <cell r="E1339" t="str">
            <v>BASPUB</v>
          </cell>
          <cell r="F1339" t="str">
            <v>BAS</v>
          </cell>
          <cell r="G1339">
            <v>38820</v>
          </cell>
          <cell r="H1339" t="str">
            <v>Active</v>
          </cell>
          <cell r="I1339">
            <v>12</v>
          </cell>
          <cell r="J1339">
            <v>39344</v>
          </cell>
          <cell r="K1339" t="str">
            <v>TCOM</v>
          </cell>
          <cell r="L1339" t="str">
            <v>TM</v>
          </cell>
          <cell r="M1339" t="str">
            <v>0019</v>
          </cell>
          <cell r="N1339">
            <v>131.72</v>
          </cell>
          <cell r="O1339">
            <v>0.72</v>
          </cell>
          <cell r="P1339">
            <v>8.64</v>
          </cell>
          <cell r="Q1339">
            <v>17.28</v>
          </cell>
          <cell r="R1339">
            <v>114.44</v>
          </cell>
          <cell r="S1339">
            <v>49.31</v>
          </cell>
          <cell r="T1339">
            <v>15</v>
          </cell>
          <cell r="U1339">
            <v>92</v>
          </cell>
          <cell r="V1339">
            <v>13</v>
          </cell>
          <cell r="W1339">
            <v>92</v>
          </cell>
          <cell r="X1339">
            <v>0</v>
          </cell>
        </row>
        <row r="1340">
          <cell r="A1340" t="str">
            <v>1314800</v>
          </cell>
          <cell r="B1340">
            <v>1</v>
          </cell>
          <cell r="C1340" t="str">
            <v>Security System in square metres</v>
          </cell>
          <cell r="D1340" t="str">
            <v>34</v>
          </cell>
          <cell r="E1340" t="str">
            <v>BASSEC</v>
          </cell>
          <cell r="F1340" t="str">
            <v>BAS</v>
          </cell>
          <cell r="G1340">
            <v>38820</v>
          </cell>
          <cell r="H1340" t="str">
            <v>Active</v>
          </cell>
          <cell r="I1340">
            <v>12</v>
          </cell>
          <cell r="J1340">
            <v>39344</v>
          </cell>
          <cell r="K1340" t="str">
            <v>TCOM</v>
          </cell>
          <cell r="L1340" t="str">
            <v>TM</v>
          </cell>
          <cell r="M1340" t="str">
            <v>0019</v>
          </cell>
          <cell r="N1340">
            <v>424.55</v>
          </cell>
          <cell r="O1340">
            <v>2.3199999999999998</v>
          </cell>
          <cell r="P1340">
            <v>27.84</v>
          </cell>
          <cell r="Q1340">
            <v>55.68</v>
          </cell>
          <cell r="R1340">
            <v>368.87</v>
          </cell>
          <cell r="S1340">
            <v>158.94999999999999</v>
          </cell>
          <cell r="T1340">
            <v>15</v>
          </cell>
          <cell r="U1340">
            <v>92</v>
          </cell>
          <cell r="V1340">
            <v>13</v>
          </cell>
          <cell r="W1340">
            <v>92</v>
          </cell>
          <cell r="X1340">
            <v>0</v>
          </cell>
        </row>
        <row r="1341">
          <cell r="A1341" t="str">
            <v>1314900</v>
          </cell>
          <cell r="B1341">
            <v>1</v>
          </cell>
          <cell r="C1341" t="str">
            <v>sprinkler head and piping - 1</v>
          </cell>
          <cell r="D1341" t="str">
            <v>34</v>
          </cell>
          <cell r="E1341" t="str">
            <v>BASSPR</v>
          </cell>
          <cell r="F1341" t="str">
            <v>BAS</v>
          </cell>
          <cell r="G1341">
            <v>38820</v>
          </cell>
          <cell r="H1341" t="str">
            <v>Active</v>
          </cell>
          <cell r="I1341">
            <v>1</v>
          </cell>
          <cell r="J1341">
            <v>39344</v>
          </cell>
          <cell r="K1341" t="str">
            <v>TCOM</v>
          </cell>
          <cell r="L1341" t="str">
            <v>TM</v>
          </cell>
          <cell r="M1341" t="str">
            <v>0019</v>
          </cell>
          <cell r="N1341">
            <v>574.86</v>
          </cell>
          <cell r="O1341">
            <v>3.15</v>
          </cell>
          <cell r="P1341">
            <v>37.69</v>
          </cell>
          <cell r="Q1341">
            <v>75.38</v>
          </cell>
          <cell r="R1341">
            <v>499.48</v>
          </cell>
          <cell r="S1341">
            <v>215.22</v>
          </cell>
          <cell r="T1341">
            <v>15</v>
          </cell>
          <cell r="U1341">
            <v>92</v>
          </cell>
          <cell r="V1341">
            <v>13</v>
          </cell>
          <cell r="W1341">
            <v>92</v>
          </cell>
          <cell r="X1341">
            <v>0</v>
          </cell>
        </row>
        <row r="1342">
          <cell r="A1342" t="str">
            <v>1315000</v>
          </cell>
          <cell r="B1342">
            <v>1</v>
          </cell>
          <cell r="C1342" t="str">
            <v>vinyl floor covering - 12.16 square metr</v>
          </cell>
          <cell r="D1342" t="str">
            <v>34</v>
          </cell>
          <cell r="E1342" t="str">
            <v>BASFLO</v>
          </cell>
          <cell r="F1342" t="str">
            <v>BAS</v>
          </cell>
          <cell r="G1342">
            <v>38820</v>
          </cell>
          <cell r="H1342" t="str">
            <v>Active</v>
          </cell>
          <cell r="I1342">
            <v>12</v>
          </cell>
          <cell r="J1342">
            <v>39344</v>
          </cell>
          <cell r="K1342" t="str">
            <v>TCOM</v>
          </cell>
          <cell r="L1342" t="str">
            <v>TM</v>
          </cell>
          <cell r="M1342" t="str">
            <v>0019</v>
          </cell>
          <cell r="N1342">
            <v>34.200000000000003</v>
          </cell>
          <cell r="O1342">
            <v>0</v>
          </cell>
          <cell r="P1342">
            <v>0</v>
          </cell>
          <cell r="Q1342">
            <v>34.200000000000003</v>
          </cell>
          <cell r="R1342">
            <v>0</v>
          </cell>
          <cell r="S1342">
            <v>108.13</v>
          </cell>
          <cell r="T1342">
            <v>0</v>
          </cell>
          <cell r="U1342">
            <v>92</v>
          </cell>
          <cell r="V1342">
            <v>0</v>
          </cell>
          <cell r="W1342">
            <v>0</v>
          </cell>
          <cell r="X1342">
            <v>0</v>
          </cell>
        </row>
        <row r="1343">
          <cell r="A1343" t="str">
            <v>1315100</v>
          </cell>
          <cell r="B1343">
            <v>1</v>
          </cell>
          <cell r="C1343" t="str">
            <v>Building Structure in square metres</v>
          </cell>
          <cell r="D1343" t="str">
            <v>34</v>
          </cell>
          <cell r="E1343" t="str">
            <v>BUITER</v>
          </cell>
          <cell r="F1343" t="str">
            <v>BUI</v>
          </cell>
          <cell r="G1343">
            <v>38820</v>
          </cell>
          <cell r="H1343" t="str">
            <v>Active</v>
          </cell>
          <cell r="I1343">
            <v>7</v>
          </cell>
          <cell r="J1343">
            <v>39344</v>
          </cell>
          <cell r="K1343" t="str">
            <v>TCOM</v>
          </cell>
          <cell r="L1343" t="str">
            <v>TM</v>
          </cell>
          <cell r="M1343" t="str">
            <v>0020</v>
          </cell>
          <cell r="N1343">
            <v>14831.25</v>
          </cell>
          <cell r="O1343">
            <v>21.6</v>
          </cell>
          <cell r="P1343">
            <v>259.52999999999997</v>
          </cell>
          <cell r="Q1343">
            <v>519.05999999999995</v>
          </cell>
          <cell r="R1343">
            <v>14312.19</v>
          </cell>
          <cell r="S1343">
            <v>5051.17</v>
          </cell>
          <cell r="T1343">
            <v>44</v>
          </cell>
          <cell r="U1343">
            <v>0</v>
          </cell>
          <cell r="V1343">
            <v>42</v>
          </cell>
          <cell r="W1343">
            <v>0</v>
          </cell>
          <cell r="X1343">
            <v>0</v>
          </cell>
        </row>
        <row r="1344">
          <cell r="A1344" t="str">
            <v>1315200</v>
          </cell>
          <cell r="B1344">
            <v>1</v>
          </cell>
          <cell r="C1344" t="str">
            <v>Division walling - 2.2 lineal metres wit</v>
          </cell>
          <cell r="D1344" t="str">
            <v>34</v>
          </cell>
          <cell r="E1344" t="str">
            <v>BASPAR</v>
          </cell>
          <cell r="F1344" t="str">
            <v>BAS</v>
          </cell>
          <cell r="G1344">
            <v>38820</v>
          </cell>
          <cell r="H1344" t="str">
            <v>Active</v>
          </cell>
          <cell r="I1344">
            <v>2</v>
          </cell>
          <cell r="J1344">
            <v>39344</v>
          </cell>
          <cell r="K1344" t="str">
            <v>TCOM</v>
          </cell>
          <cell r="L1344" t="str">
            <v>TM</v>
          </cell>
          <cell r="M1344" t="str">
            <v>0020</v>
          </cell>
          <cell r="N1344">
            <v>3842.94</v>
          </cell>
          <cell r="O1344">
            <v>20.96</v>
          </cell>
          <cell r="P1344">
            <v>251.96</v>
          </cell>
          <cell r="Q1344">
            <v>503.92</v>
          </cell>
          <cell r="R1344">
            <v>3339.02</v>
          </cell>
          <cell r="S1344">
            <v>1438.75</v>
          </cell>
          <cell r="T1344">
            <v>15</v>
          </cell>
          <cell r="U1344">
            <v>92</v>
          </cell>
          <cell r="V1344">
            <v>13</v>
          </cell>
          <cell r="W1344">
            <v>92</v>
          </cell>
          <cell r="X1344">
            <v>0</v>
          </cell>
        </row>
        <row r="1345">
          <cell r="A1345" t="str">
            <v>1315300</v>
          </cell>
          <cell r="B1345">
            <v>1</v>
          </cell>
          <cell r="C1345" t="str">
            <v>Electrical services in square metres</v>
          </cell>
          <cell r="D1345" t="str">
            <v>34</v>
          </cell>
          <cell r="E1345" t="str">
            <v>BASELC</v>
          </cell>
          <cell r="F1345" t="str">
            <v>BAS</v>
          </cell>
          <cell r="G1345">
            <v>38820</v>
          </cell>
          <cell r="H1345" t="str">
            <v>Active</v>
          </cell>
          <cell r="I1345">
            <v>7</v>
          </cell>
          <cell r="J1345">
            <v>39344</v>
          </cell>
          <cell r="K1345" t="str">
            <v>TCOM</v>
          </cell>
          <cell r="L1345" t="str">
            <v>TM</v>
          </cell>
          <cell r="M1345" t="str">
            <v>0020</v>
          </cell>
          <cell r="N1345">
            <v>1241.58</v>
          </cell>
          <cell r="O1345">
            <v>3.97</v>
          </cell>
          <cell r="P1345">
            <v>48.08</v>
          </cell>
          <cell r="Q1345">
            <v>96.16</v>
          </cell>
          <cell r="R1345">
            <v>1145.42</v>
          </cell>
          <cell r="S1345">
            <v>438.69</v>
          </cell>
          <cell r="T1345">
            <v>15</v>
          </cell>
          <cell r="U1345">
            <v>92</v>
          </cell>
          <cell r="V1345">
            <v>13</v>
          </cell>
          <cell r="W1345">
            <v>92</v>
          </cell>
          <cell r="X1345">
            <v>0</v>
          </cell>
        </row>
        <row r="1346">
          <cell r="A1346" t="str">
            <v>1315400</v>
          </cell>
          <cell r="B1346">
            <v>1</v>
          </cell>
          <cell r="C1346" t="str">
            <v>fluorescent light fitting - 1 twin tube</v>
          </cell>
          <cell r="D1346" t="str">
            <v>34</v>
          </cell>
          <cell r="E1346" t="str">
            <v>BASLIG</v>
          </cell>
          <cell r="F1346" t="str">
            <v>BAS</v>
          </cell>
          <cell r="G1346">
            <v>38820</v>
          </cell>
          <cell r="H1346" t="str">
            <v>Active</v>
          </cell>
          <cell r="I1346">
            <v>1</v>
          </cell>
          <cell r="J1346">
            <v>39344</v>
          </cell>
          <cell r="K1346" t="str">
            <v>TCOM</v>
          </cell>
          <cell r="L1346" t="str">
            <v>TM</v>
          </cell>
          <cell r="M1346" t="str">
            <v>0020</v>
          </cell>
          <cell r="N1346">
            <v>203.93</v>
          </cell>
          <cell r="O1346">
            <v>1.63</v>
          </cell>
          <cell r="P1346">
            <v>19.89</v>
          </cell>
          <cell r="Q1346">
            <v>39.78</v>
          </cell>
          <cell r="R1346">
            <v>164.15</v>
          </cell>
          <cell r="S1346">
            <v>81</v>
          </cell>
          <cell r="T1346">
            <v>10</v>
          </cell>
          <cell r="U1346">
            <v>92</v>
          </cell>
          <cell r="V1346">
            <v>8</v>
          </cell>
          <cell r="W1346">
            <v>92</v>
          </cell>
          <cell r="X1346">
            <v>0</v>
          </cell>
        </row>
        <row r="1347">
          <cell r="A1347" t="str">
            <v>1315500</v>
          </cell>
          <cell r="B1347">
            <v>1</v>
          </cell>
          <cell r="C1347" t="str">
            <v>Building Management Services in square m</v>
          </cell>
          <cell r="D1347" t="str">
            <v>34</v>
          </cell>
          <cell r="E1347" t="str">
            <v>BASBMS</v>
          </cell>
          <cell r="F1347" t="str">
            <v>BAS</v>
          </cell>
          <cell r="G1347">
            <v>38820</v>
          </cell>
          <cell r="H1347" t="str">
            <v>Active</v>
          </cell>
          <cell r="I1347">
            <v>7</v>
          </cell>
          <cell r="J1347">
            <v>39344</v>
          </cell>
          <cell r="K1347" t="str">
            <v>TCOM</v>
          </cell>
          <cell r="L1347" t="str">
            <v>TM</v>
          </cell>
          <cell r="M1347" t="str">
            <v>0020</v>
          </cell>
          <cell r="N1347">
            <v>16.59</v>
          </cell>
          <cell r="O1347">
            <v>0</v>
          </cell>
          <cell r="P1347">
            <v>0</v>
          </cell>
          <cell r="Q1347">
            <v>16.59</v>
          </cell>
          <cell r="R1347">
            <v>0</v>
          </cell>
          <cell r="S1347">
            <v>52.47</v>
          </cell>
          <cell r="T1347">
            <v>0</v>
          </cell>
          <cell r="U1347">
            <v>92</v>
          </cell>
          <cell r="V1347">
            <v>0</v>
          </cell>
          <cell r="W1347">
            <v>0</v>
          </cell>
          <cell r="X1347">
            <v>0</v>
          </cell>
        </row>
        <row r="1348">
          <cell r="A1348" t="str">
            <v>1315600</v>
          </cell>
          <cell r="B1348">
            <v>1</v>
          </cell>
          <cell r="C1348" t="str">
            <v>Mechanical Services in square metres</v>
          </cell>
          <cell r="D1348" t="str">
            <v>34</v>
          </cell>
          <cell r="E1348" t="str">
            <v>BASAIR</v>
          </cell>
          <cell r="F1348" t="str">
            <v>BAS</v>
          </cell>
          <cell r="G1348">
            <v>38820</v>
          </cell>
          <cell r="H1348" t="str">
            <v>Active</v>
          </cell>
          <cell r="I1348">
            <v>7</v>
          </cell>
          <cell r="J1348">
            <v>39344</v>
          </cell>
          <cell r="K1348" t="str">
            <v>TCOM</v>
          </cell>
          <cell r="L1348" t="str">
            <v>TM</v>
          </cell>
          <cell r="M1348" t="str">
            <v>0020</v>
          </cell>
          <cell r="N1348">
            <v>1294.6600000000001</v>
          </cell>
          <cell r="O1348">
            <v>7.11</v>
          </cell>
          <cell r="P1348">
            <v>84.88</v>
          </cell>
          <cell r="Q1348">
            <v>169.76</v>
          </cell>
          <cell r="R1348">
            <v>1124.9000000000001</v>
          </cell>
          <cell r="S1348">
            <v>484.7</v>
          </cell>
          <cell r="T1348">
            <v>15</v>
          </cell>
          <cell r="U1348">
            <v>92</v>
          </cell>
          <cell r="V1348">
            <v>13</v>
          </cell>
          <cell r="W1348">
            <v>92</v>
          </cell>
          <cell r="X1348">
            <v>0</v>
          </cell>
        </row>
        <row r="1349">
          <cell r="A1349" t="str">
            <v>1315700</v>
          </cell>
          <cell r="B1349">
            <v>1</v>
          </cell>
          <cell r="C1349" t="str">
            <v>Drainage Services in square metres</v>
          </cell>
          <cell r="D1349" t="str">
            <v>34</v>
          </cell>
          <cell r="E1349" t="str">
            <v>BASPLM</v>
          </cell>
          <cell r="F1349" t="str">
            <v>BAS</v>
          </cell>
          <cell r="G1349">
            <v>38820</v>
          </cell>
          <cell r="H1349" t="str">
            <v>Active</v>
          </cell>
          <cell r="I1349">
            <v>7</v>
          </cell>
          <cell r="J1349">
            <v>39344</v>
          </cell>
          <cell r="K1349" t="str">
            <v>TCOM</v>
          </cell>
          <cell r="L1349" t="str">
            <v>TM</v>
          </cell>
          <cell r="M1349" t="str">
            <v>0020</v>
          </cell>
          <cell r="N1349">
            <v>162.66</v>
          </cell>
          <cell r="O1349">
            <v>0.87</v>
          </cell>
          <cell r="P1349">
            <v>10.66</v>
          </cell>
          <cell r="Q1349">
            <v>21.32</v>
          </cell>
          <cell r="R1349">
            <v>141.34</v>
          </cell>
          <cell r="S1349">
            <v>60.9</v>
          </cell>
          <cell r="T1349">
            <v>15</v>
          </cell>
          <cell r="U1349">
            <v>92</v>
          </cell>
          <cell r="V1349">
            <v>13</v>
          </cell>
          <cell r="W1349">
            <v>92</v>
          </cell>
          <cell r="X1349">
            <v>0</v>
          </cell>
        </row>
        <row r="1350">
          <cell r="A1350" t="str">
            <v>1315800</v>
          </cell>
          <cell r="B1350">
            <v>1</v>
          </cell>
          <cell r="C1350" t="str">
            <v>Communication Services in square metres</v>
          </cell>
          <cell r="D1350" t="str">
            <v>34</v>
          </cell>
          <cell r="E1350" t="str">
            <v>BASCAB</v>
          </cell>
          <cell r="F1350" t="str">
            <v>BAS</v>
          </cell>
          <cell r="G1350">
            <v>38820</v>
          </cell>
          <cell r="H1350" t="str">
            <v>Active</v>
          </cell>
          <cell r="I1350">
            <v>7</v>
          </cell>
          <cell r="J1350">
            <v>39344</v>
          </cell>
          <cell r="K1350" t="str">
            <v>TCOM</v>
          </cell>
          <cell r="L1350" t="str">
            <v>TM</v>
          </cell>
          <cell r="M1350" t="str">
            <v>0020</v>
          </cell>
          <cell r="N1350">
            <v>259.93</v>
          </cell>
          <cell r="O1350">
            <v>2.14</v>
          </cell>
          <cell r="P1350">
            <v>25.35</v>
          </cell>
          <cell r="Q1350">
            <v>50.7</v>
          </cell>
          <cell r="R1350">
            <v>209.23</v>
          </cell>
          <cell r="S1350">
            <v>103.25</v>
          </cell>
          <cell r="T1350">
            <v>10</v>
          </cell>
          <cell r="U1350">
            <v>92</v>
          </cell>
          <cell r="V1350">
            <v>8</v>
          </cell>
          <cell r="W1350">
            <v>92</v>
          </cell>
          <cell r="X1350">
            <v>0</v>
          </cell>
        </row>
        <row r="1351">
          <cell r="A1351" t="str">
            <v>1315900</v>
          </cell>
          <cell r="B1351">
            <v>1</v>
          </cell>
          <cell r="C1351" t="str">
            <v>Fire Alarm System in square metres</v>
          </cell>
          <cell r="D1351" t="str">
            <v>34</v>
          </cell>
          <cell r="E1351" t="str">
            <v>BASALA</v>
          </cell>
          <cell r="F1351" t="str">
            <v>BAS</v>
          </cell>
          <cell r="G1351">
            <v>38820</v>
          </cell>
          <cell r="H1351" t="str">
            <v>Active</v>
          </cell>
          <cell r="I1351">
            <v>7</v>
          </cell>
          <cell r="J1351">
            <v>39344</v>
          </cell>
          <cell r="K1351" t="str">
            <v>TCOM</v>
          </cell>
          <cell r="L1351" t="str">
            <v>TM</v>
          </cell>
          <cell r="M1351" t="str">
            <v>0020</v>
          </cell>
          <cell r="N1351">
            <v>258.58</v>
          </cell>
          <cell r="O1351">
            <v>0.88</v>
          </cell>
          <cell r="P1351">
            <v>10.01</v>
          </cell>
          <cell r="Q1351">
            <v>20.02</v>
          </cell>
          <cell r="R1351">
            <v>238.56</v>
          </cell>
          <cell r="S1351">
            <v>91.36</v>
          </cell>
          <cell r="T1351">
            <v>15</v>
          </cell>
          <cell r="U1351">
            <v>92</v>
          </cell>
          <cell r="V1351">
            <v>13</v>
          </cell>
          <cell r="W1351">
            <v>92</v>
          </cell>
          <cell r="X1351">
            <v>0</v>
          </cell>
        </row>
        <row r="1352">
          <cell r="A1352" t="str">
            <v>1316000</v>
          </cell>
          <cell r="B1352">
            <v>1</v>
          </cell>
          <cell r="C1352" t="str">
            <v>Plumbing reticulation in square metres</v>
          </cell>
          <cell r="D1352" t="str">
            <v>34</v>
          </cell>
          <cell r="E1352" t="str">
            <v>BASPLM</v>
          </cell>
          <cell r="F1352" t="str">
            <v>BAS</v>
          </cell>
          <cell r="G1352">
            <v>38820</v>
          </cell>
          <cell r="H1352" t="str">
            <v>Active</v>
          </cell>
          <cell r="I1352">
            <v>7</v>
          </cell>
          <cell r="J1352">
            <v>39344</v>
          </cell>
          <cell r="K1352" t="str">
            <v>TCOM</v>
          </cell>
          <cell r="L1352" t="str">
            <v>TM</v>
          </cell>
          <cell r="M1352" t="str">
            <v>0020</v>
          </cell>
          <cell r="N1352">
            <v>284.41000000000003</v>
          </cell>
          <cell r="O1352">
            <v>1.6</v>
          </cell>
          <cell r="P1352">
            <v>18.649999999999999</v>
          </cell>
          <cell r="Q1352">
            <v>37.299999999999997</v>
          </cell>
          <cell r="R1352">
            <v>247.11</v>
          </cell>
          <cell r="S1352">
            <v>106.48</v>
          </cell>
          <cell r="T1352">
            <v>15</v>
          </cell>
          <cell r="U1352">
            <v>92</v>
          </cell>
          <cell r="V1352">
            <v>13</v>
          </cell>
          <cell r="W1352">
            <v>92</v>
          </cell>
          <cell r="X1352">
            <v>0</v>
          </cell>
        </row>
        <row r="1353">
          <cell r="A1353" t="str">
            <v>1316100</v>
          </cell>
          <cell r="B1353">
            <v>1</v>
          </cell>
          <cell r="C1353" t="str">
            <v>Public Address System in square metres</v>
          </cell>
          <cell r="D1353" t="str">
            <v>34</v>
          </cell>
          <cell r="E1353" t="str">
            <v>BASPUB</v>
          </cell>
          <cell r="F1353" t="str">
            <v>BAS</v>
          </cell>
          <cell r="G1353">
            <v>38820</v>
          </cell>
          <cell r="H1353" t="str">
            <v>Active</v>
          </cell>
          <cell r="I1353">
            <v>7</v>
          </cell>
          <cell r="J1353">
            <v>39344</v>
          </cell>
          <cell r="K1353" t="str">
            <v>TCOM</v>
          </cell>
          <cell r="L1353" t="str">
            <v>TM</v>
          </cell>
          <cell r="M1353" t="str">
            <v>0020</v>
          </cell>
          <cell r="N1353">
            <v>77.25</v>
          </cell>
          <cell r="O1353">
            <v>0.44</v>
          </cell>
          <cell r="P1353">
            <v>5.0599999999999996</v>
          </cell>
          <cell r="Q1353">
            <v>10.119999999999999</v>
          </cell>
          <cell r="R1353">
            <v>67.13</v>
          </cell>
          <cell r="S1353">
            <v>28.92</v>
          </cell>
          <cell r="T1353">
            <v>15</v>
          </cell>
          <cell r="U1353">
            <v>92</v>
          </cell>
          <cell r="V1353">
            <v>13</v>
          </cell>
          <cell r="W1353">
            <v>92</v>
          </cell>
          <cell r="X1353">
            <v>0</v>
          </cell>
        </row>
        <row r="1354">
          <cell r="A1354" t="str">
            <v>1316200</v>
          </cell>
          <cell r="B1354">
            <v>1</v>
          </cell>
          <cell r="C1354" t="str">
            <v>Security System in square metres</v>
          </cell>
          <cell r="D1354" t="str">
            <v>34</v>
          </cell>
          <cell r="E1354" t="str">
            <v>BASSEC</v>
          </cell>
          <cell r="F1354" t="str">
            <v>BAS</v>
          </cell>
          <cell r="G1354">
            <v>38820</v>
          </cell>
          <cell r="H1354" t="str">
            <v>Active</v>
          </cell>
          <cell r="I1354">
            <v>7</v>
          </cell>
          <cell r="J1354">
            <v>39344</v>
          </cell>
          <cell r="K1354" t="str">
            <v>TCOM</v>
          </cell>
          <cell r="L1354" t="str">
            <v>TM</v>
          </cell>
          <cell r="M1354" t="str">
            <v>0020</v>
          </cell>
          <cell r="N1354">
            <v>248.99</v>
          </cell>
          <cell r="O1354">
            <v>1.37</v>
          </cell>
          <cell r="P1354">
            <v>16.329999999999998</v>
          </cell>
          <cell r="Q1354">
            <v>32.659999999999997</v>
          </cell>
          <cell r="R1354">
            <v>216.33</v>
          </cell>
          <cell r="S1354">
            <v>93.22</v>
          </cell>
          <cell r="T1354">
            <v>15</v>
          </cell>
          <cell r="U1354">
            <v>92</v>
          </cell>
          <cell r="V1354">
            <v>13</v>
          </cell>
          <cell r="W1354">
            <v>92</v>
          </cell>
          <cell r="X1354">
            <v>0</v>
          </cell>
        </row>
        <row r="1355">
          <cell r="A1355" t="str">
            <v>1316300</v>
          </cell>
          <cell r="B1355">
            <v>1</v>
          </cell>
          <cell r="C1355" t="str">
            <v>sprinkler head and piping - 1</v>
          </cell>
          <cell r="D1355" t="str">
            <v>34</v>
          </cell>
          <cell r="E1355" t="str">
            <v>BASSPR</v>
          </cell>
          <cell r="F1355" t="str">
            <v>BAS</v>
          </cell>
          <cell r="G1355">
            <v>38820</v>
          </cell>
          <cell r="H1355" t="str">
            <v>Active</v>
          </cell>
          <cell r="I1355">
            <v>1</v>
          </cell>
          <cell r="J1355">
            <v>39344</v>
          </cell>
          <cell r="K1355" t="str">
            <v>TCOM</v>
          </cell>
          <cell r="L1355" t="str">
            <v>TM</v>
          </cell>
          <cell r="M1355" t="str">
            <v>0020</v>
          </cell>
          <cell r="N1355">
            <v>574.86</v>
          </cell>
          <cell r="O1355">
            <v>3.15</v>
          </cell>
          <cell r="P1355">
            <v>37.69</v>
          </cell>
          <cell r="Q1355">
            <v>75.38</v>
          </cell>
          <cell r="R1355">
            <v>499.48</v>
          </cell>
          <cell r="S1355">
            <v>215.22</v>
          </cell>
          <cell r="T1355">
            <v>15</v>
          </cell>
          <cell r="U1355">
            <v>92</v>
          </cell>
          <cell r="V1355">
            <v>13</v>
          </cell>
          <cell r="W1355">
            <v>92</v>
          </cell>
          <cell r="X1355">
            <v>0</v>
          </cell>
        </row>
        <row r="1356">
          <cell r="A1356" t="str">
            <v>1316400</v>
          </cell>
          <cell r="B1356">
            <v>1</v>
          </cell>
          <cell r="C1356" t="str">
            <v>vinyl floor covering - 7.13 square metre</v>
          </cell>
          <cell r="D1356" t="str">
            <v>34</v>
          </cell>
          <cell r="E1356" t="str">
            <v>BASFLO</v>
          </cell>
          <cell r="F1356" t="str">
            <v>BAS</v>
          </cell>
          <cell r="G1356">
            <v>38820</v>
          </cell>
          <cell r="H1356" t="str">
            <v>Active</v>
          </cell>
          <cell r="I1356">
            <v>7</v>
          </cell>
          <cell r="J1356">
            <v>39344</v>
          </cell>
          <cell r="K1356" t="str">
            <v>TCOM</v>
          </cell>
          <cell r="L1356" t="str">
            <v>TM</v>
          </cell>
          <cell r="M1356" t="str">
            <v>0020</v>
          </cell>
          <cell r="N1356">
            <v>20.05</v>
          </cell>
          <cell r="O1356">
            <v>0</v>
          </cell>
          <cell r="P1356">
            <v>0</v>
          </cell>
          <cell r="Q1356">
            <v>20.05</v>
          </cell>
          <cell r="R1356">
            <v>0</v>
          </cell>
          <cell r="S1356">
            <v>63.41</v>
          </cell>
          <cell r="T1356">
            <v>0</v>
          </cell>
          <cell r="U1356">
            <v>92</v>
          </cell>
          <cell r="V1356">
            <v>0</v>
          </cell>
          <cell r="W1356">
            <v>0</v>
          </cell>
          <cell r="X1356">
            <v>0</v>
          </cell>
        </row>
        <row r="1357">
          <cell r="A1357" t="str">
            <v>1316500</v>
          </cell>
          <cell r="B1357">
            <v>1</v>
          </cell>
          <cell r="C1357" t="str">
            <v>Building Structure in square metres</v>
          </cell>
          <cell r="D1357" t="str">
            <v>34</v>
          </cell>
          <cell r="E1357" t="str">
            <v>BUITER</v>
          </cell>
          <cell r="F1357" t="str">
            <v>BUI</v>
          </cell>
          <cell r="G1357">
            <v>38820</v>
          </cell>
          <cell r="H1357" t="str">
            <v>Active</v>
          </cell>
          <cell r="I1357">
            <v>27</v>
          </cell>
          <cell r="J1357">
            <v>39344</v>
          </cell>
          <cell r="K1357" t="str">
            <v>TIP</v>
          </cell>
          <cell r="L1357" t="str">
            <v>TM</v>
          </cell>
          <cell r="M1357" t="str">
            <v>0021</v>
          </cell>
          <cell r="N1357">
            <v>56204.97</v>
          </cell>
          <cell r="O1357">
            <v>81.95</v>
          </cell>
          <cell r="P1357">
            <v>983.51</v>
          </cell>
          <cell r="Q1357">
            <v>1967.02</v>
          </cell>
          <cell r="R1357">
            <v>54237.95</v>
          </cell>
          <cell r="S1357">
            <v>19142.080000000002</v>
          </cell>
          <cell r="T1357">
            <v>44</v>
          </cell>
          <cell r="U1357">
            <v>0</v>
          </cell>
          <cell r="V1357">
            <v>42</v>
          </cell>
          <cell r="W1357">
            <v>0</v>
          </cell>
          <cell r="X1357">
            <v>0</v>
          </cell>
        </row>
        <row r="1358">
          <cell r="A1358" t="str">
            <v>1316600</v>
          </cell>
          <cell r="B1358">
            <v>1</v>
          </cell>
          <cell r="C1358" t="str">
            <v>Division walling - 22 lineal metres with</v>
          </cell>
          <cell r="D1358" t="str">
            <v>34</v>
          </cell>
          <cell r="E1358" t="str">
            <v>BASPAR</v>
          </cell>
          <cell r="F1358" t="str">
            <v>BAS</v>
          </cell>
          <cell r="G1358">
            <v>38820</v>
          </cell>
          <cell r="H1358" t="str">
            <v>Active</v>
          </cell>
          <cell r="I1358">
            <v>22</v>
          </cell>
          <cell r="J1358">
            <v>39344</v>
          </cell>
          <cell r="K1358" t="str">
            <v>TIP</v>
          </cell>
          <cell r="L1358" t="str">
            <v>TM</v>
          </cell>
          <cell r="M1358" t="str">
            <v>0021</v>
          </cell>
          <cell r="N1358">
            <v>62219.199999999997</v>
          </cell>
          <cell r="O1358">
            <v>339.95</v>
          </cell>
          <cell r="P1358">
            <v>4079.4</v>
          </cell>
          <cell r="Q1358">
            <v>8158.8</v>
          </cell>
          <cell r="R1358">
            <v>54060.4</v>
          </cell>
          <cell r="S1358">
            <v>23294.2</v>
          </cell>
          <cell r="T1358">
            <v>15</v>
          </cell>
          <cell r="U1358">
            <v>92</v>
          </cell>
          <cell r="V1358">
            <v>13</v>
          </cell>
          <cell r="W1358">
            <v>92</v>
          </cell>
          <cell r="X1358">
            <v>0</v>
          </cell>
        </row>
        <row r="1359">
          <cell r="A1359" t="str">
            <v>1316700</v>
          </cell>
          <cell r="B1359">
            <v>1</v>
          </cell>
          <cell r="C1359" t="str">
            <v>electric light fitting - 2 wall mounted</v>
          </cell>
          <cell r="D1359" t="str">
            <v>34</v>
          </cell>
          <cell r="E1359" t="str">
            <v>BASLIG</v>
          </cell>
          <cell r="F1359" t="str">
            <v>BAS</v>
          </cell>
          <cell r="G1359">
            <v>38820</v>
          </cell>
          <cell r="H1359" t="str">
            <v>Active</v>
          </cell>
          <cell r="I1359">
            <v>2</v>
          </cell>
          <cell r="J1359">
            <v>39344</v>
          </cell>
          <cell r="K1359" t="str">
            <v>TIP</v>
          </cell>
          <cell r="L1359" t="str">
            <v>TM</v>
          </cell>
          <cell r="M1359" t="str">
            <v>0021</v>
          </cell>
          <cell r="N1359">
            <v>657.97</v>
          </cell>
          <cell r="O1359">
            <v>5.33</v>
          </cell>
          <cell r="P1359">
            <v>64.180000000000007</v>
          </cell>
          <cell r="Q1359">
            <v>128.36000000000001</v>
          </cell>
          <cell r="R1359">
            <v>529.61</v>
          </cell>
          <cell r="S1359">
            <v>261.37</v>
          </cell>
          <cell r="T1359">
            <v>10</v>
          </cell>
          <cell r="U1359">
            <v>92</v>
          </cell>
          <cell r="V1359">
            <v>8</v>
          </cell>
          <cell r="W1359">
            <v>92</v>
          </cell>
          <cell r="X1359">
            <v>0</v>
          </cell>
        </row>
        <row r="1360">
          <cell r="A1360" t="str">
            <v>1316800</v>
          </cell>
          <cell r="B1360">
            <v>1</v>
          </cell>
          <cell r="C1360" t="str">
            <v>electric light fitting - 5 circular down</v>
          </cell>
          <cell r="D1360" t="str">
            <v>34</v>
          </cell>
          <cell r="E1360" t="str">
            <v>BASLIG</v>
          </cell>
          <cell r="F1360" t="str">
            <v>BAS</v>
          </cell>
          <cell r="G1360">
            <v>38820</v>
          </cell>
          <cell r="H1360" t="str">
            <v>Active</v>
          </cell>
          <cell r="I1360">
            <v>5</v>
          </cell>
          <cell r="J1360">
            <v>39344</v>
          </cell>
          <cell r="K1360" t="str">
            <v>TIP</v>
          </cell>
          <cell r="L1360" t="str">
            <v>TM</v>
          </cell>
          <cell r="M1360" t="str">
            <v>0021</v>
          </cell>
          <cell r="N1360">
            <v>1480.61</v>
          </cell>
          <cell r="O1360">
            <v>11.98</v>
          </cell>
          <cell r="P1360">
            <v>144.41999999999999</v>
          </cell>
          <cell r="Q1360">
            <v>288.83999999999997</v>
          </cell>
          <cell r="R1360">
            <v>1191.77</v>
          </cell>
          <cell r="S1360">
            <v>588.14</v>
          </cell>
          <cell r="T1360">
            <v>10</v>
          </cell>
          <cell r="U1360">
            <v>92</v>
          </cell>
          <cell r="V1360">
            <v>8</v>
          </cell>
          <cell r="W1360">
            <v>92</v>
          </cell>
          <cell r="X1360">
            <v>0</v>
          </cell>
        </row>
        <row r="1361">
          <cell r="A1361" t="str">
            <v>1316900</v>
          </cell>
          <cell r="B1361">
            <v>1</v>
          </cell>
          <cell r="C1361" t="str">
            <v>Electrical services in square metres</v>
          </cell>
          <cell r="D1361" t="str">
            <v>34</v>
          </cell>
          <cell r="E1361" t="str">
            <v>BASELC</v>
          </cell>
          <cell r="F1361" t="str">
            <v>BAS</v>
          </cell>
          <cell r="G1361">
            <v>38820</v>
          </cell>
          <cell r="H1361" t="str">
            <v>Active</v>
          </cell>
          <cell r="I1361">
            <v>27</v>
          </cell>
          <cell r="J1361">
            <v>39344</v>
          </cell>
          <cell r="K1361" t="str">
            <v>TIP</v>
          </cell>
          <cell r="L1361" t="str">
            <v>TM</v>
          </cell>
          <cell r="M1361" t="str">
            <v>0021</v>
          </cell>
          <cell r="N1361">
            <v>4704.92</v>
          </cell>
          <cell r="O1361">
            <v>15.2</v>
          </cell>
          <cell r="P1361">
            <v>182.18</v>
          </cell>
          <cell r="Q1361">
            <v>364.36</v>
          </cell>
          <cell r="R1361">
            <v>4340.5600000000004</v>
          </cell>
          <cell r="S1361">
            <v>1662.4</v>
          </cell>
          <cell r="T1361">
            <v>15</v>
          </cell>
          <cell r="U1361">
            <v>92</v>
          </cell>
          <cell r="V1361">
            <v>13</v>
          </cell>
          <cell r="W1361">
            <v>92</v>
          </cell>
          <cell r="X1361">
            <v>0</v>
          </cell>
        </row>
        <row r="1362">
          <cell r="A1362" t="str">
            <v>1317000</v>
          </cell>
          <cell r="B1362">
            <v>1</v>
          </cell>
          <cell r="C1362" t="str">
            <v>floor tiling - 27.02 square metres</v>
          </cell>
          <cell r="D1362" t="str">
            <v>34</v>
          </cell>
          <cell r="E1362" t="str">
            <v>BASFLO</v>
          </cell>
          <cell r="F1362" t="str">
            <v>BAS</v>
          </cell>
          <cell r="G1362">
            <v>38820</v>
          </cell>
          <cell r="H1362" t="str">
            <v>Active</v>
          </cell>
          <cell r="I1362">
            <v>27</v>
          </cell>
          <cell r="J1362">
            <v>39344</v>
          </cell>
          <cell r="K1362" t="str">
            <v>TIP</v>
          </cell>
          <cell r="L1362" t="str">
            <v>TM</v>
          </cell>
          <cell r="M1362" t="str">
            <v>0021</v>
          </cell>
          <cell r="N1362">
            <v>111.9</v>
          </cell>
          <cell r="O1362">
            <v>0</v>
          </cell>
          <cell r="P1362">
            <v>0</v>
          </cell>
          <cell r="Q1362">
            <v>111.9</v>
          </cell>
          <cell r="R1362">
            <v>0</v>
          </cell>
          <cell r="S1362">
            <v>353.77</v>
          </cell>
          <cell r="T1362">
            <v>0</v>
          </cell>
          <cell r="U1362">
            <v>92</v>
          </cell>
          <cell r="V1362">
            <v>0</v>
          </cell>
          <cell r="W1362">
            <v>0</v>
          </cell>
          <cell r="X1362">
            <v>0</v>
          </cell>
        </row>
        <row r="1363">
          <cell r="A1363" t="str">
            <v>1317100</v>
          </cell>
          <cell r="B1363">
            <v>1</v>
          </cell>
          <cell r="C1363" t="str">
            <v>fluorescent light fitting - 3 single tub</v>
          </cell>
          <cell r="D1363" t="str">
            <v>34</v>
          </cell>
          <cell r="E1363" t="str">
            <v>BASLIG</v>
          </cell>
          <cell r="F1363" t="str">
            <v>BAS</v>
          </cell>
          <cell r="G1363">
            <v>38820</v>
          </cell>
          <cell r="H1363" t="str">
            <v>Active</v>
          </cell>
          <cell r="I1363">
            <v>3</v>
          </cell>
          <cell r="J1363">
            <v>39344</v>
          </cell>
          <cell r="K1363" t="str">
            <v>TIP</v>
          </cell>
          <cell r="L1363" t="str">
            <v>TM</v>
          </cell>
          <cell r="M1363" t="str">
            <v>0021</v>
          </cell>
          <cell r="N1363">
            <v>611.89</v>
          </cell>
          <cell r="O1363">
            <v>5.01</v>
          </cell>
          <cell r="P1363">
            <v>59.68</v>
          </cell>
          <cell r="Q1363">
            <v>119.36</v>
          </cell>
          <cell r="R1363">
            <v>492.53</v>
          </cell>
          <cell r="S1363">
            <v>243.07</v>
          </cell>
          <cell r="T1363">
            <v>10</v>
          </cell>
          <cell r="U1363">
            <v>92</v>
          </cell>
          <cell r="V1363">
            <v>8</v>
          </cell>
          <cell r="W1363">
            <v>92</v>
          </cell>
          <cell r="X1363">
            <v>0</v>
          </cell>
        </row>
        <row r="1364">
          <cell r="A1364" t="str">
            <v>1317200</v>
          </cell>
          <cell r="B1364">
            <v>1</v>
          </cell>
          <cell r="C1364" t="str">
            <v>Building Management Services in square m</v>
          </cell>
          <cell r="D1364" t="str">
            <v>34</v>
          </cell>
          <cell r="E1364" t="str">
            <v>BASBMS</v>
          </cell>
          <cell r="F1364" t="str">
            <v>BAS</v>
          </cell>
          <cell r="G1364">
            <v>38820</v>
          </cell>
          <cell r="H1364" t="str">
            <v>Active</v>
          </cell>
          <cell r="I1364">
            <v>27</v>
          </cell>
          <cell r="J1364">
            <v>39344</v>
          </cell>
          <cell r="K1364" t="str">
            <v>TIP</v>
          </cell>
          <cell r="L1364" t="str">
            <v>TM</v>
          </cell>
          <cell r="M1364" t="str">
            <v>0021</v>
          </cell>
          <cell r="N1364">
            <v>62.89</v>
          </cell>
          <cell r="O1364">
            <v>0</v>
          </cell>
          <cell r="P1364">
            <v>0</v>
          </cell>
          <cell r="Q1364">
            <v>62.89</v>
          </cell>
          <cell r="R1364">
            <v>0</v>
          </cell>
          <cell r="S1364">
            <v>198.83</v>
          </cell>
          <cell r="T1364">
            <v>0</v>
          </cell>
          <cell r="U1364">
            <v>92</v>
          </cell>
          <cell r="V1364">
            <v>0</v>
          </cell>
          <cell r="W1364">
            <v>0</v>
          </cell>
          <cell r="X1364">
            <v>0</v>
          </cell>
        </row>
        <row r="1365">
          <cell r="A1365" t="str">
            <v>1317300</v>
          </cell>
          <cell r="B1365">
            <v>1</v>
          </cell>
          <cell r="C1365" t="str">
            <v>Mechanical Services in square metres</v>
          </cell>
          <cell r="D1365" t="str">
            <v>34</v>
          </cell>
          <cell r="E1365" t="str">
            <v>BASAIR</v>
          </cell>
          <cell r="F1365" t="str">
            <v>BAS</v>
          </cell>
          <cell r="G1365">
            <v>38820</v>
          </cell>
          <cell r="H1365" t="str">
            <v>Active</v>
          </cell>
          <cell r="I1365">
            <v>27</v>
          </cell>
          <cell r="J1365">
            <v>39344</v>
          </cell>
          <cell r="K1365" t="str">
            <v>TIP</v>
          </cell>
          <cell r="L1365" t="str">
            <v>TM</v>
          </cell>
          <cell r="M1365" t="str">
            <v>0021</v>
          </cell>
          <cell r="N1365">
            <v>4906.46</v>
          </cell>
          <cell r="O1365">
            <v>26.78</v>
          </cell>
          <cell r="P1365">
            <v>321.69</v>
          </cell>
          <cell r="Q1365">
            <v>643.38</v>
          </cell>
          <cell r="R1365">
            <v>4263.08</v>
          </cell>
          <cell r="S1365">
            <v>1836.92</v>
          </cell>
          <cell r="T1365">
            <v>15</v>
          </cell>
          <cell r="U1365">
            <v>92</v>
          </cell>
          <cell r="V1365">
            <v>13</v>
          </cell>
          <cell r="W1365">
            <v>92</v>
          </cell>
          <cell r="X1365">
            <v>0</v>
          </cell>
        </row>
        <row r="1366">
          <cell r="A1366" t="str">
            <v>1317400</v>
          </cell>
          <cell r="B1366">
            <v>1</v>
          </cell>
          <cell r="C1366" t="str">
            <v>Drainage Services in square metres</v>
          </cell>
          <cell r="D1366" t="str">
            <v>34</v>
          </cell>
          <cell r="E1366" t="str">
            <v>BASPLM</v>
          </cell>
          <cell r="F1366" t="str">
            <v>BAS</v>
          </cell>
          <cell r="G1366">
            <v>38820</v>
          </cell>
          <cell r="H1366" t="str">
            <v>Active</v>
          </cell>
          <cell r="I1366">
            <v>27</v>
          </cell>
          <cell r="J1366">
            <v>39344</v>
          </cell>
          <cell r="K1366" t="str">
            <v>TIP</v>
          </cell>
          <cell r="L1366" t="str">
            <v>TM</v>
          </cell>
          <cell r="M1366" t="str">
            <v>0021</v>
          </cell>
          <cell r="N1366">
            <v>616.46</v>
          </cell>
          <cell r="O1366">
            <v>3.35</v>
          </cell>
          <cell r="P1366">
            <v>40.42</v>
          </cell>
          <cell r="Q1366">
            <v>80.84</v>
          </cell>
          <cell r="R1366">
            <v>535.62</v>
          </cell>
          <cell r="S1366">
            <v>230.8</v>
          </cell>
          <cell r="T1366">
            <v>15</v>
          </cell>
          <cell r="U1366">
            <v>92</v>
          </cell>
          <cell r="V1366">
            <v>13</v>
          </cell>
          <cell r="W1366">
            <v>92</v>
          </cell>
          <cell r="X1366">
            <v>0</v>
          </cell>
        </row>
        <row r="1367">
          <cell r="A1367" t="str">
            <v>1317500</v>
          </cell>
          <cell r="B1367">
            <v>1</v>
          </cell>
          <cell r="C1367" t="str">
            <v>Communication Services in square metres</v>
          </cell>
          <cell r="D1367" t="str">
            <v>34</v>
          </cell>
          <cell r="E1367" t="str">
            <v>BASCAB</v>
          </cell>
          <cell r="F1367" t="str">
            <v>BAS</v>
          </cell>
          <cell r="G1367">
            <v>38820</v>
          </cell>
          <cell r="H1367" t="str">
            <v>Active</v>
          </cell>
          <cell r="I1367">
            <v>27</v>
          </cell>
          <cell r="J1367">
            <v>39344</v>
          </cell>
          <cell r="K1367" t="str">
            <v>TIP</v>
          </cell>
          <cell r="L1367" t="str">
            <v>TM</v>
          </cell>
          <cell r="M1367" t="str">
            <v>0021</v>
          </cell>
          <cell r="N1367">
            <v>985.14</v>
          </cell>
          <cell r="O1367">
            <v>7.98</v>
          </cell>
          <cell r="P1367">
            <v>96.09</v>
          </cell>
          <cell r="Q1367">
            <v>192.18</v>
          </cell>
          <cell r="R1367">
            <v>792.96</v>
          </cell>
          <cell r="S1367">
            <v>391.33</v>
          </cell>
          <cell r="T1367">
            <v>10</v>
          </cell>
          <cell r="U1367">
            <v>92</v>
          </cell>
          <cell r="V1367">
            <v>8</v>
          </cell>
          <cell r="W1367">
            <v>92</v>
          </cell>
          <cell r="X1367">
            <v>0</v>
          </cell>
        </row>
        <row r="1368">
          <cell r="A1368" t="str">
            <v>1317600</v>
          </cell>
          <cell r="B1368">
            <v>1</v>
          </cell>
          <cell r="C1368" t="str">
            <v>Fire Alarm System in square metres</v>
          </cell>
          <cell r="D1368" t="str">
            <v>34</v>
          </cell>
          <cell r="E1368" t="str">
            <v>BASALA</v>
          </cell>
          <cell r="F1368" t="str">
            <v>BAS</v>
          </cell>
          <cell r="G1368">
            <v>38820</v>
          </cell>
          <cell r="H1368" t="str">
            <v>Active</v>
          </cell>
          <cell r="I1368">
            <v>27</v>
          </cell>
          <cell r="J1368">
            <v>39344</v>
          </cell>
          <cell r="K1368" t="str">
            <v>TIP</v>
          </cell>
          <cell r="L1368" t="str">
            <v>TM</v>
          </cell>
          <cell r="M1368" t="str">
            <v>0021</v>
          </cell>
          <cell r="N1368">
            <v>980.14</v>
          </cell>
          <cell r="O1368">
            <v>3.19</v>
          </cell>
          <cell r="P1368">
            <v>37.950000000000003</v>
          </cell>
          <cell r="Q1368">
            <v>75.900000000000006</v>
          </cell>
          <cell r="R1368">
            <v>904.24</v>
          </cell>
          <cell r="S1368">
            <v>346.31</v>
          </cell>
          <cell r="T1368">
            <v>15</v>
          </cell>
          <cell r="U1368">
            <v>92</v>
          </cell>
          <cell r="V1368">
            <v>13</v>
          </cell>
          <cell r="W1368">
            <v>92</v>
          </cell>
          <cell r="X1368">
            <v>0</v>
          </cell>
        </row>
        <row r="1369">
          <cell r="A1369" t="str">
            <v>1317700</v>
          </cell>
          <cell r="B1369">
            <v>1</v>
          </cell>
          <cell r="C1369" t="str">
            <v>Plumbing reticulation in square metres</v>
          </cell>
          <cell r="D1369" t="str">
            <v>34</v>
          </cell>
          <cell r="E1369" t="str">
            <v>BASPLM</v>
          </cell>
          <cell r="F1369" t="str">
            <v>BAS</v>
          </cell>
          <cell r="G1369">
            <v>38820</v>
          </cell>
          <cell r="H1369" t="str">
            <v>Active</v>
          </cell>
          <cell r="I1369">
            <v>27</v>
          </cell>
          <cell r="J1369">
            <v>39344</v>
          </cell>
          <cell r="K1369" t="str">
            <v>TIP</v>
          </cell>
          <cell r="L1369" t="str">
            <v>TM</v>
          </cell>
          <cell r="M1369" t="str">
            <v>0021</v>
          </cell>
          <cell r="N1369">
            <v>1077.55</v>
          </cell>
          <cell r="O1369">
            <v>5.86</v>
          </cell>
          <cell r="P1369">
            <v>70.650000000000006</v>
          </cell>
          <cell r="Q1369">
            <v>141.30000000000001</v>
          </cell>
          <cell r="R1369">
            <v>936.25</v>
          </cell>
          <cell r="S1369">
            <v>403.42</v>
          </cell>
          <cell r="T1369">
            <v>15</v>
          </cell>
          <cell r="U1369">
            <v>92</v>
          </cell>
          <cell r="V1369">
            <v>13</v>
          </cell>
          <cell r="W1369">
            <v>92</v>
          </cell>
          <cell r="X1369">
            <v>0</v>
          </cell>
        </row>
        <row r="1370">
          <cell r="A1370" t="str">
            <v>1317800</v>
          </cell>
          <cell r="B1370">
            <v>1</v>
          </cell>
          <cell r="C1370" t="str">
            <v>Public Address System in square metres</v>
          </cell>
          <cell r="D1370" t="str">
            <v>34</v>
          </cell>
          <cell r="E1370" t="str">
            <v>BASPUB</v>
          </cell>
          <cell r="F1370" t="str">
            <v>BAS</v>
          </cell>
          <cell r="G1370">
            <v>38820</v>
          </cell>
          <cell r="H1370" t="str">
            <v>Active</v>
          </cell>
          <cell r="I1370">
            <v>27</v>
          </cell>
          <cell r="J1370">
            <v>39344</v>
          </cell>
          <cell r="K1370" t="str">
            <v>TIP</v>
          </cell>
          <cell r="L1370" t="str">
            <v>TM</v>
          </cell>
          <cell r="M1370" t="str">
            <v>0021</v>
          </cell>
          <cell r="N1370">
            <v>292.58</v>
          </cell>
          <cell r="O1370">
            <v>1.58</v>
          </cell>
          <cell r="P1370">
            <v>19.18</v>
          </cell>
          <cell r="Q1370">
            <v>38.36</v>
          </cell>
          <cell r="R1370">
            <v>254.22</v>
          </cell>
          <cell r="S1370">
            <v>109.54</v>
          </cell>
          <cell r="T1370">
            <v>15</v>
          </cell>
          <cell r="U1370">
            <v>92</v>
          </cell>
          <cell r="V1370">
            <v>13</v>
          </cell>
          <cell r="W1370">
            <v>92</v>
          </cell>
          <cell r="X1370">
            <v>0</v>
          </cell>
        </row>
        <row r="1371">
          <cell r="A1371" t="str">
            <v>1317900</v>
          </cell>
          <cell r="B1371">
            <v>1</v>
          </cell>
          <cell r="C1371" t="str">
            <v>Security System in square metres</v>
          </cell>
          <cell r="D1371" t="str">
            <v>34</v>
          </cell>
          <cell r="E1371" t="str">
            <v>BASSEC</v>
          </cell>
          <cell r="F1371" t="str">
            <v>BAS</v>
          </cell>
          <cell r="G1371">
            <v>38820</v>
          </cell>
          <cell r="H1371" t="str">
            <v>Active</v>
          </cell>
          <cell r="I1371">
            <v>27</v>
          </cell>
          <cell r="J1371">
            <v>39344</v>
          </cell>
          <cell r="K1371" t="str">
            <v>TIP</v>
          </cell>
          <cell r="L1371" t="str">
            <v>TM</v>
          </cell>
          <cell r="M1371" t="str">
            <v>0021</v>
          </cell>
          <cell r="N1371">
            <v>943.33</v>
          </cell>
          <cell r="O1371">
            <v>5.2</v>
          </cell>
          <cell r="P1371">
            <v>61.85</v>
          </cell>
          <cell r="Q1371">
            <v>123.7</v>
          </cell>
          <cell r="R1371">
            <v>819.63</v>
          </cell>
          <cell r="S1371">
            <v>353.18</v>
          </cell>
          <cell r="T1371">
            <v>15</v>
          </cell>
          <cell r="U1371">
            <v>92</v>
          </cell>
          <cell r="V1371">
            <v>13</v>
          </cell>
          <cell r="W1371">
            <v>92</v>
          </cell>
          <cell r="X1371">
            <v>0</v>
          </cell>
        </row>
        <row r="1372">
          <cell r="A1372" t="str">
            <v>1318000</v>
          </cell>
          <cell r="B1372">
            <v>1</v>
          </cell>
          <cell r="C1372" t="str">
            <v>sink unit and fittings - 3 WGE</v>
          </cell>
          <cell r="D1372" t="str">
            <v>34</v>
          </cell>
          <cell r="E1372" t="str">
            <v>BASPLM</v>
          </cell>
          <cell r="F1372" t="str">
            <v>BAS</v>
          </cell>
          <cell r="G1372">
            <v>38820</v>
          </cell>
          <cell r="H1372" t="str">
            <v>Active</v>
          </cell>
          <cell r="I1372">
            <v>3</v>
          </cell>
          <cell r="J1372">
            <v>39344</v>
          </cell>
          <cell r="K1372" t="str">
            <v>TIP</v>
          </cell>
          <cell r="L1372" t="str">
            <v>TM</v>
          </cell>
          <cell r="M1372" t="str">
            <v>0021</v>
          </cell>
          <cell r="N1372">
            <v>2741.85</v>
          </cell>
          <cell r="O1372">
            <v>14.99</v>
          </cell>
          <cell r="P1372">
            <v>179.77</v>
          </cell>
          <cell r="Q1372">
            <v>359.54</v>
          </cell>
          <cell r="R1372">
            <v>2382.31</v>
          </cell>
          <cell r="S1372">
            <v>1026.52</v>
          </cell>
          <cell r="T1372">
            <v>15</v>
          </cell>
          <cell r="U1372">
            <v>92</v>
          </cell>
          <cell r="V1372">
            <v>13</v>
          </cell>
          <cell r="W1372">
            <v>92</v>
          </cell>
          <cell r="X1372">
            <v>0</v>
          </cell>
        </row>
        <row r="1373">
          <cell r="A1373" t="str">
            <v>1318100</v>
          </cell>
          <cell r="B1373">
            <v>1</v>
          </cell>
          <cell r="C1373" t="str">
            <v>sprinkler head and piping - 3</v>
          </cell>
          <cell r="D1373" t="str">
            <v>34</v>
          </cell>
          <cell r="E1373" t="str">
            <v>BASSPR</v>
          </cell>
          <cell r="F1373" t="str">
            <v>BAS</v>
          </cell>
          <cell r="G1373">
            <v>38820</v>
          </cell>
          <cell r="H1373" t="str">
            <v>Active</v>
          </cell>
          <cell r="I1373">
            <v>3</v>
          </cell>
          <cell r="J1373">
            <v>39344</v>
          </cell>
          <cell r="K1373" t="str">
            <v>TIP</v>
          </cell>
          <cell r="L1373" t="str">
            <v>TM</v>
          </cell>
          <cell r="M1373" t="str">
            <v>0021</v>
          </cell>
          <cell r="N1373">
            <v>1724.53</v>
          </cell>
          <cell r="O1373">
            <v>9.4499999999999993</v>
          </cell>
          <cell r="P1373">
            <v>113.07</v>
          </cell>
          <cell r="Q1373">
            <v>226.14</v>
          </cell>
          <cell r="R1373">
            <v>1498.39</v>
          </cell>
          <cell r="S1373">
            <v>645.64</v>
          </cell>
          <cell r="T1373">
            <v>15</v>
          </cell>
          <cell r="U1373">
            <v>92</v>
          </cell>
          <cell r="V1373">
            <v>13</v>
          </cell>
          <cell r="W1373">
            <v>92</v>
          </cell>
          <cell r="X1373">
            <v>0</v>
          </cell>
        </row>
        <row r="1374">
          <cell r="A1374" t="str">
            <v>1318200</v>
          </cell>
          <cell r="B1374">
            <v>1</v>
          </cell>
          <cell r="C1374" t="str">
            <v>Stainless steel tissue dispenser and bin</v>
          </cell>
          <cell r="D1374" t="str">
            <v>34</v>
          </cell>
          <cell r="E1374" t="str">
            <v>BASELC</v>
          </cell>
          <cell r="F1374" t="str">
            <v>BAS</v>
          </cell>
          <cell r="G1374">
            <v>38820</v>
          </cell>
          <cell r="H1374" t="str">
            <v>Active</v>
          </cell>
          <cell r="I1374">
            <v>1</v>
          </cell>
          <cell r="J1374">
            <v>39344</v>
          </cell>
          <cell r="K1374" t="str">
            <v>TIP</v>
          </cell>
          <cell r="L1374" t="str">
            <v>TM</v>
          </cell>
          <cell r="M1374" t="str">
            <v>0021</v>
          </cell>
          <cell r="N1374">
            <v>1541.14</v>
          </cell>
          <cell r="O1374">
            <v>5.01</v>
          </cell>
          <cell r="P1374">
            <v>59.68</v>
          </cell>
          <cell r="Q1374">
            <v>119.36</v>
          </cell>
          <cell r="R1374">
            <v>1421.78</v>
          </cell>
          <cell r="S1374">
            <v>544.53</v>
          </cell>
          <cell r="T1374">
            <v>15</v>
          </cell>
          <cell r="U1374">
            <v>92</v>
          </cell>
          <cell r="V1374">
            <v>13</v>
          </cell>
          <cell r="W1374">
            <v>92</v>
          </cell>
          <cell r="X1374">
            <v>0</v>
          </cell>
        </row>
        <row r="1375">
          <cell r="A1375" t="str">
            <v>1318300</v>
          </cell>
          <cell r="B1375">
            <v>1</v>
          </cell>
          <cell r="C1375" t="str">
            <v>suspended ceiling - 27.02 square metres</v>
          </cell>
          <cell r="D1375" t="str">
            <v>34</v>
          </cell>
          <cell r="E1375" t="str">
            <v>BASSUS</v>
          </cell>
          <cell r="F1375" t="str">
            <v>BAS</v>
          </cell>
          <cell r="G1375">
            <v>38820</v>
          </cell>
          <cell r="H1375" t="str">
            <v>Active</v>
          </cell>
          <cell r="I1375">
            <v>27</v>
          </cell>
          <cell r="J1375">
            <v>39344</v>
          </cell>
          <cell r="K1375" t="str">
            <v>TIP</v>
          </cell>
          <cell r="L1375" t="str">
            <v>TM</v>
          </cell>
          <cell r="M1375" t="str">
            <v>0021</v>
          </cell>
          <cell r="N1375">
            <v>3064.92</v>
          </cell>
          <cell r="O1375">
            <v>8.4700000000000006</v>
          </cell>
          <cell r="P1375">
            <v>101.31</v>
          </cell>
          <cell r="Q1375">
            <v>202.62</v>
          </cell>
          <cell r="R1375">
            <v>2862.3</v>
          </cell>
          <cell r="S1375">
            <v>1076.3</v>
          </cell>
          <cell r="T1375">
            <v>30</v>
          </cell>
          <cell r="U1375">
            <v>92</v>
          </cell>
          <cell r="V1375">
            <v>28</v>
          </cell>
          <cell r="W1375">
            <v>92</v>
          </cell>
          <cell r="X1375">
            <v>0</v>
          </cell>
        </row>
        <row r="1376">
          <cell r="A1376" t="str">
            <v>1318400</v>
          </cell>
          <cell r="B1376">
            <v>1</v>
          </cell>
          <cell r="C1376" t="str">
            <v>Wall urinal - 3 WGE and side screens</v>
          </cell>
          <cell r="D1376" t="str">
            <v>34</v>
          </cell>
          <cell r="E1376" t="str">
            <v>BASPLM</v>
          </cell>
          <cell r="F1376" t="str">
            <v>BAS</v>
          </cell>
          <cell r="G1376">
            <v>38820</v>
          </cell>
          <cell r="H1376" t="str">
            <v>Active</v>
          </cell>
          <cell r="I1376">
            <v>3</v>
          </cell>
          <cell r="J1376">
            <v>39344</v>
          </cell>
          <cell r="K1376" t="str">
            <v>TIP</v>
          </cell>
          <cell r="L1376" t="str">
            <v>TM</v>
          </cell>
          <cell r="M1376" t="str">
            <v>0021</v>
          </cell>
          <cell r="N1376">
            <v>4486.63</v>
          </cell>
          <cell r="O1376">
            <v>24.56</v>
          </cell>
          <cell r="P1376">
            <v>294.17</v>
          </cell>
          <cell r="Q1376">
            <v>588.34</v>
          </cell>
          <cell r="R1376">
            <v>3898.29</v>
          </cell>
          <cell r="S1376">
            <v>1679.74</v>
          </cell>
          <cell r="T1376">
            <v>15</v>
          </cell>
          <cell r="U1376">
            <v>92</v>
          </cell>
          <cell r="V1376">
            <v>13</v>
          </cell>
          <cell r="W1376">
            <v>92</v>
          </cell>
          <cell r="X1376">
            <v>0</v>
          </cell>
        </row>
        <row r="1377">
          <cell r="A1377" t="str">
            <v>1318500</v>
          </cell>
          <cell r="B1377">
            <v>1</v>
          </cell>
          <cell r="C1377" t="str">
            <v>WC pedestal with fittings - 2</v>
          </cell>
          <cell r="D1377" t="str">
            <v>34</v>
          </cell>
          <cell r="E1377" t="str">
            <v>BASPLM</v>
          </cell>
          <cell r="F1377" t="str">
            <v>BAS</v>
          </cell>
          <cell r="G1377">
            <v>38820</v>
          </cell>
          <cell r="H1377" t="str">
            <v>Active</v>
          </cell>
          <cell r="I1377">
            <v>2</v>
          </cell>
          <cell r="J1377">
            <v>39344</v>
          </cell>
          <cell r="K1377" t="str">
            <v>TIP</v>
          </cell>
          <cell r="L1377" t="str">
            <v>TM</v>
          </cell>
          <cell r="M1377" t="str">
            <v>0021</v>
          </cell>
          <cell r="N1377">
            <v>4818.8599999999997</v>
          </cell>
          <cell r="O1377">
            <v>26.32</v>
          </cell>
          <cell r="P1377">
            <v>315.95</v>
          </cell>
          <cell r="Q1377">
            <v>631.9</v>
          </cell>
          <cell r="R1377">
            <v>4186.96</v>
          </cell>
          <cell r="S1377">
            <v>1804.12</v>
          </cell>
          <cell r="T1377">
            <v>15</v>
          </cell>
          <cell r="U1377">
            <v>92</v>
          </cell>
          <cell r="V1377">
            <v>13</v>
          </cell>
          <cell r="W1377">
            <v>92</v>
          </cell>
          <cell r="X1377">
            <v>0</v>
          </cell>
        </row>
        <row r="1378">
          <cell r="A1378" t="str">
            <v>1318600</v>
          </cell>
          <cell r="B1378">
            <v>1</v>
          </cell>
          <cell r="C1378" t="str">
            <v>Building Structure in square metres</v>
          </cell>
          <cell r="D1378" t="str">
            <v>34</v>
          </cell>
          <cell r="E1378" t="str">
            <v>BUITER</v>
          </cell>
          <cell r="F1378" t="str">
            <v>BUI</v>
          </cell>
          <cell r="G1378">
            <v>38820</v>
          </cell>
          <cell r="H1378" t="str">
            <v>Active</v>
          </cell>
          <cell r="I1378">
            <v>24</v>
          </cell>
          <cell r="J1378">
            <v>39344</v>
          </cell>
          <cell r="K1378" t="str">
            <v>TIP</v>
          </cell>
          <cell r="L1378" t="str">
            <v>TM</v>
          </cell>
          <cell r="M1378" t="str">
            <v>0022</v>
          </cell>
          <cell r="N1378">
            <v>49132.480000000003</v>
          </cell>
          <cell r="O1378">
            <v>71.599999999999994</v>
          </cell>
          <cell r="P1378">
            <v>859.75</v>
          </cell>
          <cell r="Q1378">
            <v>1719.5</v>
          </cell>
          <cell r="R1378">
            <v>47412.98</v>
          </cell>
          <cell r="S1378">
            <v>16733.349999999999</v>
          </cell>
          <cell r="T1378">
            <v>44</v>
          </cell>
          <cell r="U1378">
            <v>0</v>
          </cell>
          <cell r="V1378">
            <v>42</v>
          </cell>
          <cell r="W1378">
            <v>0</v>
          </cell>
          <cell r="X1378">
            <v>0</v>
          </cell>
        </row>
        <row r="1379">
          <cell r="A1379" t="str">
            <v>1318700</v>
          </cell>
          <cell r="B1379">
            <v>1</v>
          </cell>
          <cell r="C1379" t="str">
            <v>Division walling - 27 lineal metres with</v>
          </cell>
          <cell r="D1379" t="str">
            <v>34</v>
          </cell>
          <cell r="E1379" t="str">
            <v>BASPAR</v>
          </cell>
          <cell r="F1379" t="str">
            <v>BAS</v>
          </cell>
          <cell r="G1379">
            <v>38820</v>
          </cell>
          <cell r="H1379" t="str">
            <v>Active</v>
          </cell>
          <cell r="I1379">
            <v>27</v>
          </cell>
          <cell r="J1379">
            <v>39344</v>
          </cell>
          <cell r="K1379" t="str">
            <v>TIP</v>
          </cell>
          <cell r="L1379" t="str">
            <v>TM</v>
          </cell>
          <cell r="M1379" t="str">
            <v>0022</v>
          </cell>
          <cell r="N1379">
            <v>76359.95</v>
          </cell>
          <cell r="O1379">
            <v>417.23</v>
          </cell>
          <cell r="P1379">
            <v>5006.54</v>
          </cell>
          <cell r="Q1379">
            <v>10013.08</v>
          </cell>
          <cell r="R1379">
            <v>66346.87</v>
          </cell>
          <cell r="S1379">
            <v>28588.35</v>
          </cell>
          <cell r="T1379">
            <v>15</v>
          </cell>
          <cell r="U1379">
            <v>92</v>
          </cell>
          <cell r="V1379">
            <v>13</v>
          </cell>
          <cell r="W1379">
            <v>92</v>
          </cell>
          <cell r="X1379">
            <v>0</v>
          </cell>
        </row>
        <row r="1380">
          <cell r="A1380" t="str">
            <v>1318800</v>
          </cell>
          <cell r="B1380">
            <v>1</v>
          </cell>
          <cell r="C1380" t="str">
            <v>electric hand drier - 1</v>
          </cell>
          <cell r="D1380" t="str">
            <v>34</v>
          </cell>
          <cell r="E1380" t="str">
            <v>BASELC</v>
          </cell>
          <cell r="F1380" t="str">
            <v>BAS</v>
          </cell>
          <cell r="G1380">
            <v>38820</v>
          </cell>
          <cell r="H1380" t="str">
            <v>Active</v>
          </cell>
          <cell r="I1380">
            <v>1</v>
          </cell>
          <cell r="J1380">
            <v>39344</v>
          </cell>
          <cell r="K1380" t="str">
            <v>TIP</v>
          </cell>
          <cell r="L1380" t="str">
            <v>TM</v>
          </cell>
          <cell r="M1380" t="str">
            <v>0022</v>
          </cell>
          <cell r="N1380">
            <v>870.68</v>
          </cell>
          <cell r="O1380">
            <v>2.81</v>
          </cell>
          <cell r="P1380">
            <v>33.72</v>
          </cell>
          <cell r="Q1380">
            <v>67.44</v>
          </cell>
          <cell r="R1380">
            <v>803.24</v>
          </cell>
          <cell r="S1380">
            <v>307.64</v>
          </cell>
          <cell r="T1380">
            <v>15</v>
          </cell>
          <cell r="U1380">
            <v>92</v>
          </cell>
          <cell r="V1380">
            <v>13</v>
          </cell>
          <cell r="W1380">
            <v>92</v>
          </cell>
          <cell r="X1380">
            <v>0</v>
          </cell>
        </row>
        <row r="1381">
          <cell r="A1381" t="str">
            <v>1318900</v>
          </cell>
          <cell r="B1381">
            <v>1</v>
          </cell>
          <cell r="C1381" t="str">
            <v>electric light fitting - 2 wall mounted</v>
          </cell>
          <cell r="D1381" t="str">
            <v>34</v>
          </cell>
          <cell r="E1381" t="str">
            <v>BASLIG</v>
          </cell>
          <cell r="F1381" t="str">
            <v>BAS</v>
          </cell>
          <cell r="G1381">
            <v>38820</v>
          </cell>
          <cell r="H1381" t="str">
            <v>Active</v>
          </cell>
          <cell r="I1381">
            <v>2</v>
          </cell>
          <cell r="J1381">
            <v>39344</v>
          </cell>
          <cell r="K1381" t="str">
            <v>TIP</v>
          </cell>
          <cell r="L1381" t="str">
            <v>TM</v>
          </cell>
          <cell r="M1381" t="str">
            <v>0022</v>
          </cell>
          <cell r="N1381">
            <v>657.97</v>
          </cell>
          <cell r="O1381">
            <v>5.33</v>
          </cell>
          <cell r="P1381">
            <v>64.180000000000007</v>
          </cell>
          <cell r="Q1381">
            <v>128.36000000000001</v>
          </cell>
          <cell r="R1381">
            <v>529.61</v>
          </cell>
          <cell r="S1381">
            <v>261.37</v>
          </cell>
          <cell r="T1381">
            <v>10</v>
          </cell>
          <cell r="U1381">
            <v>92</v>
          </cell>
          <cell r="V1381">
            <v>8</v>
          </cell>
          <cell r="W1381">
            <v>92</v>
          </cell>
          <cell r="X1381">
            <v>0</v>
          </cell>
        </row>
        <row r="1382">
          <cell r="A1382" t="str">
            <v>1319000</v>
          </cell>
          <cell r="B1382">
            <v>1</v>
          </cell>
          <cell r="C1382" t="str">
            <v>electric light fitting - 7 circular down</v>
          </cell>
          <cell r="D1382" t="str">
            <v>34</v>
          </cell>
          <cell r="E1382" t="str">
            <v>BASLIG</v>
          </cell>
          <cell r="F1382" t="str">
            <v>BAS</v>
          </cell>
          <cell r="G1382">
            <v>38820</v>
          </cell>
          <cell r="H1382" t="str">
            <v>Active</v>
          </cell>
          <cell r="I1382">
            <v>7</v>
          </cell>
          <cell r="J1382">
            <v>39344</v>
          </cell>
          <cell r="K1382" t="str">
            <v>TIP</v>
          </cell>
          <cell r="L1382" t="str">
            <v>TM</v>
          </cell>
          <cell r="M1382" t="str">
            <v>0022</v>
          </cell>
          <cell r="N1382">
            <v>2072.77</v>
          </cell>
          <cell r="O1382">
            <v>16.829999999999998</v>
          </cell>
          <cell r="P1382">
            <v>202.18</v>
          </cell>
          <cell r="Q1382">
            <v>404.36</v>
          </cell>
          <cell r="R1382">
            <v>1668.41</v>
          </cell>
          <cell r="S1382">
            <v>823.37</v>
          </cell>
          <cell r="T1382">
            <v>10</v>
          </cell>
          <cell r="U1382">
            <v>92</v>
          </cell>
          <cell r="V1382">
            <v>8</v>
          </cell>
          <cell r="W1382">
            <v>92</v>
          </cell>
          <cell r="X1382">
            <v>0</v>
          </cell>
        </row>
        <row r="1383">
          <cell r="A1383" t="str">
            <v>1319100</v>
          </cell>
          <cell r="B1383">
            <v>1</v>
          </cell>
          <cell r="C1383" t="str">
            <v>Electrical services in square metres</v>
          </cell>
          <cell r="D1383" t="str">
            <v>34</v>
          </cell>
          <cell r="E1383" t="str">
            <v>BASELC</v>
          </cell>
          <cell r="F1383" t="str">
            <v>BAS</v>
          </cell>
          <cell r="G1383">
            <v>38820</v>
          </cell>
          <cell r="H1383" t="str">
            <v>Active</v>
          </cell>
          <cell r="I1383">
            <v>24</v>
          </cell>
          <cell r="J1383">
            <v>39344</v>
          </cell>
          <cell r="K1383" t="str">
            <v>TIP</v>
          </cell>
          <cell r="L1383" t="str">
            <v>TM</v>
          </cell>
          <cell r="M1383" t="str">
            <v>0022</v>
          </cell>
          <cell r="N1383">
            <v>4112.7700000000004</v>
          </cell>
          <cell r="O1383">
            <v>13.28</v>
          </cell>
          <cell r="P1383">
            <v>159.25</v>
          </cell>
          <cell r="Q1383">
            <v>318.5</v>
          </cell>
          <cell r="R1383">
            <v>3794.27</v>
          </cell>
          <cell r="S1383">
            <v>1453.17</v>
          </cell>
          <cell r="T1383">
            <v>15</v>
          </cell>
          <cell r="U1383">
            <v>92</v>
          </cell>
          <cell r="V1383">
            <v>13</v>
          </cell>
          <cell r="W1383">
            <v>92</v>
          </cell>
          <cell r="X1383">
            <v>0</v>
          </cell>
        </row>
        <row r="1384">
          <cell r="A1384" t="str">
            <v>1319200</v>
          </cell>
          <cell r="B1384">
            <v>1</v>
          </cell>
          <cell r="C1384" t="str">
            <v>floor tiling - 23.62 square metres</v>
          </cell>
          <cell r="D1384" t="str">
            <v>34</v>
          </cell>
          <cell r="E1384" t="str">
            <v>BASFLO</v>
          </cell>
          <cell r="F1384" t="str">
            <v>BAS</v>
          </cell>
          <cell r="G1384">
            <v>38820</v>
          </cell>
          <cell r="H1384" t="str">
            <v>Active</v>
          </cell>
          <cell r="I1384">
            <v>24</v>
          </cell>
          <cell r="J1384">
            <v>39344</v>
          </cell>
          <cell r="K1384" t="str">
            <v>TIP</v>
          </cell>
          <cell r="L1384" t="str">
            <v>TM</v>
          </cell>
          <cell r="M1384" t="str">
            <v>0022</v>
          </cell>
          <cell r="N1384">
            <v>97.82</v>
          </cell>
          <cell r="O1384">
            <v>0</v>
          </cell>
          <cell r="P1384">
            <v>0</v>
          </cell>
          <cell r="Q1384">
            <v>97.82</v>
          </cell>
          <cell r="R1384">
            <v>0</v>
          </cell>
          <cell r="S1384">
            <v>309.25</v>
          </cell>
          <cell r="T1384">
            <v>0</v>
          </cell>
          <cell r="U1384">
            <v>92</v>
          </cell>
          <cell r="V1384">
            <v>0</v>
          </cell>
          <cell r="W1384">
            <v>0</v>
          </cell>
          <cell r="X1384">
            <v>0</v>
          </cell>
        </row>
        <row r="1385">
          <cell r="A1385" t="str">
            <v>1319300</v>
          </cell>
          <cell r="B1385">
            <v>1</v>
          </cell>
          <cell r="C1385" t="str">
            <v>fluorescent light fitting - 3 single tub</v>
          </cell>
          <cell r="D1385" t="str">
            <v>34</v>
          </cell>
          <cell r="E1385" t="str">
            <v>BASLIG</v>
          </cell>
          <cell r="F1385" t="str">
            <v>BAS</v>
          </cell>
          <cell r="G1385">
            <v>38820</v>
          </cell>
          <cell r="H1385" t="str">
            <v>Active</v>
          </cell>
          <cell r="I1385">
            <v>3</v>
          </cell>
          <cell r="J1385">
            <v>39344</v>
          </cell>
          <cell r="K1385" t="str">
            <v>TIP</v>
          </cell>
          <cell r="L1385" t="str">
            <v>TM</v>
          </cell>
          <cell r="M1385" t="str">
            <v>0022</v>
          </cell>
          <cell r="N1385">
            <v>611.89</v>
          </cell>
          <cell r="O1385">
            <v>5.01</v>
          </cell>
          <cell r="P1385">
            <v>59.68</v>
          </cell>
          <cell r="Q1385">
            <v>119.36</v>
          </cell>
          <cell r="R1385">
            <v>492.53</v>
          </cell>
          <cell r="S1385">
            <v>243.07</v>
          </cell>
          <cell r="T1385">
            <v>10</v>
          </cell>
          <cell r="U1385">
            <v>92</v>
          </cell>
          <cell r="V1385">
            <v>8</v>
          </cell>
          <cell r="W1385">
            <v>92</v>
          </cell>
          <cell r="X1385">
            <v>0</v>
          </cell>
        </row>
        <row r="1386">
          <cell r="A1386" t="str">
            <v>1319400</v>
          </cell>
          <cell r="B1386">
            <v>1</v>
          </cell>
          <cell r="C1386" t="str">
            <v>Building Management Services in square m</v>
          </cell>
          <cell r="D1386" t="str">
            <v>34</v>
          </cell>
          <cell r="E1386" t="str">
            <v>BASBMS</v>
          </cell>
          <cell r="F1386" t="str">
            <v>BAS</v>
          </cell>
          <cell r="G1386">
            <v>38820</v>
          </cell>
          <cell r="H1386" t="str">
            <v>Active</v>
          </cell>
          <cell r="I1386">
            <v>24</v>
          </cell>
          <cell r="J1386">
            <v>39344</v>
          </cell>
          <cell r="K1386" t="str">
            <v>TIP</v>
          </cell>
          <cell r="L1386" t="str">
            <v>TM</v>
          </cell>
          <cell r="M1386" t="str">
            <v>0022</v>
          </cell>
          <cell r="N1386">
            <v>54.99</v>
          </cell>
          <cell r="O1386">
            <v>0</v>
          </cell>
          <cell r="P1386">
            <v>0</v>
          </cell>
          <cell r="Q1386">
            <v>54.99</v>
          </cell>
          <cell r="R1386">
            <v>0</v>
          </cell>
          <cell r="S1386">
            <v>173.81</v>
          </cell>
          <cell r="T1386">
            <v>0</v>
          </cell>
          <cell r="U1386">
            <v>92</v>
          </cell>
          <cell r="V1386">
            <v>0</v>
          </cell>
          <cell r="W1386">
            <v>0</v>
          </cell>
          <cell r="X1386">
            <v>0</v>
          </cell>
        </row>
        <row r="1387">
          <cell r="A1387" t="str">
            <v>1319500</v>
          </cell>
          <cell r="B1387">
            <v>1</v>
          </cell>
          <cell r="C1387" t="str">
            <v>Mechanical Services in square metres</v>
          </cell>
          <cell r="D1387" t="str">
            <v>34</v>
          </cell>
          <cell r="E1387" t="str">
            <v>BASAIR</v>
          </cell>
          <cell r="F1387" t="str">
            <v>BAS</v>
          </cell>
          <cell r="G1387">
            <v>38820</v>
          </cell>
          <cell r="H1387" t="str">
            <v>Active</v>
          </cell>
          <cell r="I1387">
            <v>24</v>
          </cell>
          <cell r="J1387">
            <v>39344</v>
          </cell>
          <cell r="K1387" t="str">
            <v>TIP</v>
          </cell>
          <cell r="L1387" t="str">
            <v>TM</v>
          </cell>
          <cell r="M1387" t="str">
            <v>0022</v>
          </cell>
          <cell r="N1387">
            <v>4289.08</v>
          </cell>
          <cell r="O1387">
            <v>23.48</v>
          </cell>
          <cell r="P1387">
            <v>281.20999999999998</v>
          </cell>
          <cell r="Q1387">
            <v>562.41999999999996</v>
          </cell>
          <cell r="R1387">
            <v>3726.66</v>
          </cell>
          <cell r="S1387">
            <v>1605.79</v>
          </cell>
          <cell r="T1387">
            <v>15</v>
          </cell>
          <cell r="U1387">
            <v>92</v>
          </cell>
          <cell r="V1387">
            <v>13</v>
          </cell>
          <cell r="W1387">
            <v>92</v>
          </cell>
          <cell r="X1387">
            <v>0</v>
          </cell>
        </row>
        <row r="1388">
          <cell r="A1388" t="str">
            <v>1319600</v>
          </cell>
          <cell r="B1388">
            <v>1</v>
          </cell>
          <cell r="C1388" t="str">
            <v>Drainage Services in square metres</v>
          </cell>
          <cell r="D1388" t="str">
            <v>34</v>
          </cell>
          <cell r="E1388" t="str">
            <v>BASPLM</v>
          </cell>
          <cell r="F1388" t="str">
            <v>BAS</v>
          </cell>
          <cell r="G1388">
            <v>38820</v>
          </cell>
          <cell r="H1388" t="str">
            <v>Active</v>
          </cell>
          <cell r="I1388">
            <v>24</v>
          </cell>
          <cell r="J1388">
            <v>39344</v>
          </cell>
          <cell r="K1388" t="str">
            <v>TIP</v>
          </cell>
          <cell r="L1388" t="str">
            <v>TM</v>
          </cell>
          <cell r="M1388" t="str">
            <v>0022</v>
          </cell>
          <cell r="N1388">
            <v>538.95000000000005</v>
          </cell>
          <cell r="O1388">
            <v>3</v>
          </cell>
          <cell r="P1388">
            <v>35.340000000000003</v>
          </cell>
          <cell r="Q1388">
            <v>70.680000000000007</v>
          </cell>
          <cell r="R1388">
            <v>468.27</v>
          </cell>
          <cell r="S1388">
            <v>201.77</v>
          </cell>
          <cell r="T1388">
            <v>15</v>
          </cell>
          <cell r="U1388">
            <v>92</v>
          </cell>
          <cell r="V1388">
            <v>13</v>
          </cell>
          <cell r="W1388">
            <v>92</v>
          </cell>
          <cell r="X1388">
            <v>0</v>
          </cell>
        </row>
        <row r="1389">
          <cell r="A1389" t="str">
            <v>1319700</v>
          </cell>
          <cell r="B1389">
            <v>1</v>
          </cell>
          <cell r="C1389" t="str">
            <v>Communication Services in square metres</v>
          </cell>
          <cell r="D1389" t="str">
            <v>34</v>
          </cell>
          <cell r="E1389" t="str">
            <v>BASCAB</v>
          </cell>
          <cell r="F1389" t="str">
            <v>BAS</v>
          </cell>
          <cell r="G1389">
            <v>38820</v>
          </cell>
          <cell r="H1389" t="str">
            <v>Active</v>
          </cell>
          <cell r="I1389">
            <v>24</v>
          </cell>
          <cell r="J1389">
            <v>39344</v>
          </cell>
          <cell r="K1389" t="str">
            <v>TIP</v>
          </cell>
          <cell r="L1389" t="str">
            <v>TM</v>
          </cell>
          <cell r="M1389" t="str">
            <v>0022</v>
          </cell>
          <cell r="N1389">
            <v>861.05</v>
          </cell>
          <cell r="O1389">
            <v>6.99</v>
          </cell>
          <cell r="P1389">
            <v>83.99</v>
          </cell>
          <cell r="Q1389">
            <v>167.98</v>
          </cell>
          <cell r="R1389">
            <v>693.07</v>
          </cell>
          <cell r="S1389">
            <v>342.04</v>
          </cell>
          <cell r="T1389">
            <v>10</v>
          </cell>
          <cell r="U1389">
            <v>92</v>
          </cell>
          <cell r="V1389">
            <v>8</v>
          </cell>
          <cell r="W1389">
            <v>92</v>
          </cell>
          <cell r="X1389">
            <v>0</v>
          </cell>
        </row>
        <row r="1390">
          <cell r="A1390" t="str">
            <v>1319800</v>
          </cell>
          <cell r="B1390">
            <v>1</v>
          </cell>
          <cell r="C1390" t="str">
            <v>Fire Alarm System in square metres</v>
          </cell>
          <cell r="D1390" t="str">
            <v>34</v>
          </cell>
          <cell r="E1390" t="str">
            <v>BASALA</v>
          </cell>
          <cell r="F1390" t="str">
            <v>BAS</v>
          </cell>
          <cell r="G1390">
            <v>38820</v>
          </cell>
          <cell r="H1390" t="str">
            <v>Active</v>
          </cell>
          <cell r="I1390">
            <v>24</v>
          </cell>
          <cell r="J1390">
            <v>39344</v>
          </cell>
          <cell r="K1390" t="str">
            <v>TIP</v>
          </cell>
          <cell r="L1390" t="str">
            <v>TM</v>
          </cell>
          <cell r="M1390" t="str">
            <v>0022</v>
          </cell>
          <cell r="N1390">
            <v>856.82</v>
          </cell>
          <cell r="O1390">
            <v>2.82</v>
          </cell>
          <cell r="P1390">
            <v>33.18</v>
          </cell>
          <cell r="Q1390">
            <v>66.36</v>
          </cell>
          <cell r="R1390">
            <v>790.46</v>
          </cell>
          <cell r="S1390">
            <v>302.74</v>
          </cell>
          <cell r="T1390">
            <v>15</v>
          </cell>
          <cell r="U1390">
            <v>92</v>
          </cell>
          <cell r="V1390">
            <v>13</v>
          </cell>
          <cell r="W1390">
            <v>92</v>
          </cell>
          <cell r="X1390">
            <v>0</v>
          </cell>
        </row>
        <row r="1391">
          <cell r="A1391" t="str">
            <v>1319900</v>
          </cell>
          <cell r="B1391">
            <v>1</v>
          </cell>
          <cell r="C1391" t="str">
            <v>Plumbing reticulation in square metres</v>
          </cell>
          <cell r="D1391" t="str">
            <v>34</v>
          </cell>
          <cell r="E1391" t="str">
            <v>BASPLM</v>
          </cell>
          <cell r="F1391" t="str">
            <v>BAS</v>
          </cell>
          <cell r="G1391">
            <v>38820</v>
          </cell>
          <cell r="H1391" t="str">
            <v>Active</v>
          </cell>
          <cell r="I1391">
            <v>24</v>
          </cell>
          <cell r="J1391">
            <v>39344</v>
          </cell>
          <cell r="K1391" t="str">
            <v>TIP</v>
          </cell>
          <cell r="L1391" t="str">
            <v>TM</v>
          </cell>
          <cell r="M1391" t="str">
            <v>0022</v>
          </cell>
          <cell r="N1391">
            <v>941.99</v>
          </cell>
          <cell r="O1391">
            <v>5.1100000000000003</v>
          </cell>
          <cell r="P1391">
            <v>61.76</v>
          </cell>
          <cell r="Q1391">
            <v>123.52</v>
          </cell>
          <cell r="R1391">
            <v>818.47</v>
          </cell>
          <cell r="S1391">
            <v>352.68</v>
          </cell>
          <cell r="T1391">
            <v>15</v>
          </cell>
          <cell r="U1391">
            <v>92</v>
          </cell>
          <cell r="V1391">
            <v>13</v>
          </cell>
          <cell r="W1391">
            <v>92</v>
          </cell>
          <cell r="X1391">
            <v>0</v>
          </cell>
        </row>
        <row r="1392">
          <cell r="A1392" t="str">
            <v>1320000</v>
          </cell>
          <cell r="B1392">
            <v>1</v>
          </cell>
          <cell r="C1392" t="str">
            <v>Public Address System in square metres</v>
          </cell>
          <cell r="D1392" t="str">
            <v>34</v>
          </cell>
          <cell r="E1392" t="str">
            <v>BASPUB</v>
          </cell>
          <cell r="F1392" t="str">
            <v>BAS</v>
          </cell>
          <cell r="G1392">
            <v>38820</v>
          </cell>
          <cell r="H1392" t="str">
            <v>Active</v>
          </cell>
          <cell r="I1392">
            <v>24</v>
          </cell>
          <cell r="J1392">
            <v>39344</v>
          </cell>
          <cell r="K1392" t="str">
            <v>TIP</v>
          </cell>
          <cell r="L1392" t="str">
            <v>TM</v>
          </cell>
          <cell r="M1392" t="str">
            <v>0022</v>
          </cell>
          <cell r="N1392">
            <v>255.69</v>
          </cell>
          <cell r="O1392">
            <v>1.36</v>
          </cell>
          <cell r="P1392">
            <v>16.760000000000002</v>
          </cell>
          <cell r="Q1392">
            <v>33.520000000000003</v>
          </cell>
          <cell r="R1392">
            <v>222.17</v>
          </cell>
          <cell r="S1392">
            <v>95.73</v>
          </cell>
          <cell r="T1392">
            <v>15</v>
          </cell>
          <cell r="U1392">
            <v>92</v>
          </cell>
          <cell r="V1392">
            <v>13</v>
          </cell>
          <cell r="W1392">
            <v>92</v>
          </cell>
          <cell r="X1392">
            <v>0</v>
          </cell>
        </row>
        <row r="1393">
          <cell r="A1393" t="str">
            <v>1320100</v>
          </cell>
          <cell r="B1393">
            <v>1</v>
          </cell>
          <cell r="C1393" t="str">
            <v>Security System in square metres</v>
          </cell>
          <cell r="D1393" t="str">
            <v>34</v>
          </cell>
          <cell r="E1393" t="str">
            <v>BASSEC</v>
          </cell>
          <cell r="F1393" t="str">
            <v>BAS</v>
          </cell>
          <cell r="G1393">
            <v>38820</v>
          </cell>
          <cell r="H1393" t="str">
            <v>Active</v>
          </cell>
          <cell r="I1393">
            <v>24</v>
          </cell>
          <cell r="J1393">
            <v>39344</v>
          </cell>
          <cell r="K1393" t="str">
            <v>TIP</v>
          </cell>
          <cell r="L1393" t="str">
            <v>TM</v>
          </cell>
          <cell r="M1393" t="str">
            <v>0022</v>
          </cell>
          <cell r="N1393">
            <v>824.69</v>
          </cell>
          <cell r="O1393">
            <v>4.46</v>
          </cell>
          <cell r="P1393">
            <v>54.07</v>
          </cell>
          <cell r="Q1393">
            <v>108.14</v>
          </cell>
          <cell r="R1393">
            <v>716.55</v>
          </cell>
          <cell r="S1393">
            <v>308.75</v>
          </cell>
          <cell r="T1393">
            <v>15</v>
          </cell>
          <cell r="U1393">
            <v>92</v>
          </cell>
          <cell r="V1393">
            <v>13</v>
          </cell>
          <cell r="W1393">
            <v>92</v>
          </cell>
          <cell r="X1393">
            <v>0</v>
          </cell>
        </row>
        <row r="1394">
          <cell r="A1394" t="str">
            <v>1320200</v>
          </cell>
          <cell r="B1394">
            <v>1</v>
          </cell>
          <cell r="C1394" t="str">
            <v>sink unit and fittings - 3 WGE</v>
          </cell>
          <cell r="D1394" t="str">
            <v>34</v>
          </cell>
          <cell r="E1394" t="str">
            <v>BASPLM</v>
          </cell>
          <cell r="F1394" t="str">
            <v>BAS</v>
          </cell>
          <cell r="G1394">
            <v>38820</v>
          </cell>
          <cell r="H1394" t="str">
            <v>Active</v>
          </cell>
          <cell r="I1394">
            <v>3</v>
          </cell>
          <cell r="J1394">
            <v>39344</v>
          </cell>
          <cell r="K1394" t="str">
            <v>TIP</v>
          </cell>
          <cell r="L1394" t="str">
            <v>TM</v>
          </cell>
          <cell r="M1394" t="str">
            <v>0022</v>
          </cell>
          <cell r="N1394">
            <v>2741.85</v>
          </cell>
          <cell r="O1394">
            <v>14.99</v>
          </cell>
          <cell r="P1394">
            <v>179.77</v>
          </cell>
          <cell r="Q1394">
            <v>359.54</v>
          </cell>
          <cell r="R1394">
            <v>2382.31</v>
          </cell>
          <cell r="S1394">
            <v>1026.52</v>
          </cell>
          <cell r="T1394">
            <v>15</v>
          </cell>
          <cell r="U1394">
            <v>92</v>
          </cell>
          <cell r="V1394">
            <v>13</v>
          </cell>
          <cell r="W1394">
            <v>92</v>
          </cell>
          <cell r="X1394">
            <v>0</v>
          </cell>
        </row>
        <row r="1395">
          <cell r="A1395" t="str">
            <v>1320300</v>
          </cell>
          <cell r="B1395">
            <v>1</v>
          </cell>
          <cell r="C1395" t="str">
            <v>sprinkler head and piping - 4</v>
          </cell>
          <cell r="D1395" t="str">
            <v>34</v>
          </cell>
          <cell r="E1395" t="str">
            <v>BASSPR</v>
          </cell>
          <cell r="F1395" t="str">
            <v>BAS</v>
          </cell>
          <cell r="G1395">
            <v>38820</v>
          </cell>
          <cell r="H1395" t="str">
            <v>Active</v>
          </cell>
          <cell r="I1395">
            <v>4</v>
          </cell>
          <cell r="J1395">
            <v>39344</v>
          </cell>
          <cell r="K1395" t="str">
            <v>TIP</v>
          </cell>
          <cell r="L1395" t="str">
            <v>TM</v>
          </cell>
          <cell r="M1395" t="str">
            <v>0022</v>
          </cell>
          <cell r="N1395">
            <v>2299.38</v>
          </cell>
          <cell r="O1395">
            <v>12.6</v>
          </cell>
          <cell r="P1395">
            <v>150.76</v>
          </cell>
          <cell r="Q1395">
            <v>301.52</v>
          </cell>
          <cell r="R1395">
            <v>1997.86</v>
          </cell>
          <cell r="S1395">
            <v>860.86</v>
          </cell>
          <cell r="T1395">
            <v>15</v>
          </cell>
          <cell r="U1395">
            <v>92</v>
          </cell>
          <cell r="V1395">
            <v>13</v>
          </cell>
          <cell r="W1395">
            <v>92</v>
          </cell>
          <cell r="X1395">
            <v>0</v>
          </cell>
        </row>
        <row r="1396">
          <cell r="A1396" t="str">
            <v>1320400</v>
          </cell>
          <cell r="B1396">
            <v>1</v>
          </cell>
          <cell r="C1396" t="str">
            <v>Stainless steel tissue dispenser and bin</v>
          </cell>
          <cell r="D1396" t="str">
            <v>34</v>
          </cell>
          <cell r="E1396" t="str">
            <v>BASELC</v>
          </cell>
          <cell r="F1396" t="str">
            <v>BAS</v>
          </cell>
          <cell r="G1396">
            <v>38820</v>
          </cell>
          <cell r="H1396" t="str">
            <v>Active</v>
          </cell>
          <cell r="I1396">
            <v>1</v>
          </cell>
          <cell r="J1396">
            <v>39344</v>
          </cell>
          <cell r="K1396" t="str">
            <v>TIP</v>
          </cell>
          <cell r="L1396" t="str">
            <v>TM</v>
          </cell>
          <cell r="M1396" t="str">
            <v>0022</v>
          </cell>
          <cell r="N1396">
            <v>1541.14</v>
          </cell>
          <cell r="O1396">
            <v>5.01</v>
          </cell>
          <cell r="P1396">
            <v>59.68</v>
          </cell>
          <cell r="Q1396">
            <v>119.36</v>
          </cell>
          <cell r="R1396">
            <v>1421.78</v>
          </cell>
          <cell r="S1396">
            <v>544.53</v>
          </cell>
          <cell r="T1396">
            <v>15</v>
          </cell>
          <cell r="U1396">
            <v>92</v>
          </cell>
          <cell r="V1396">
            <v>13</v>
          </cell>
          <cell r="W1396">
            <v>92</v>
          </cell>
          <cell r="X1396">
            <v>0</v>
          </cell>
        </row>
        <row r="1397">
          <cell r="A1397" t="str">
            <v>1320500</v>
          </cell>
          <cell r="B1397">
            <v>1</v>
          </cell>
          <cell r="C1397" t="str">
            <v>suspended ceiling - 23.62 square metres</v>
          </cell>
          <cell r="D1397" t="str">
            <v>34</v>
          </cell>
          <cell r="E1397" t="str">
            <v>BASSUS</v>
          </cell>
          <cell r="F1397" t="str">
            <v>BAS</v>
          </cell>
          <cell r="G1397">
            <v>38820</v>
          </cell>
          <cell r="H1397" t="str">
            <v>Active</v>
          </cell>
          <cell r="I1397">
            <v>24</v>
          </cell>
          <cell r="J1397">
            <v>39344</v>
          </cell>
          <cell r="K1397" t="str">
            <v>TIP</v>
          </cell>
          <cell r="L1397" t="str">
            <v>TM</v>
          </cell>
          <cell r="M1397" t="str">
            <v>0022</v>
          </cell>
          <cell r="N1397">
            <v>2679.34</v>
          </cell>
          <cell r="O1397">
            <v>7.39</v>
          </cell>
          <cell r="P1397">
            <v>88.57</v>
          </cell>
          <cell r="Q1397">
            <v>177.14</v>
          </cell>
          <cell r="R1397">
            <v>2502.1999999999998</v>
          </cell>
          <cell r="S1397">
            <v>940.89</v>
          </cell>
          <cell r="T1397">
            <v>30</v>
          </cell>
          <cell r="U1397">
            <v>92</v>
          </cell>
          <cell r="V1397">
            <v>28</v>
          </cell>
          <cell r="W1397">
            <v>92</v>
          </cell>
          <cell r="X1397">
            <v>0</v>
          </cell>
        </row>
        <row r="1398">
          <cell r="A1398" t="str">
            <v>1320600</v>
          </cell>
          <cell r="B1398">
            <v>1</v>
          </cell>
          <cell r="C1398" t="str">
            <v>WC pedestal with fittings - 3</v>
          </cell>
          <cell r="D1398" t="str">
            <v>34</v>
          </cell>
          <cell r="E1398" t="str">
            <v>BASPLM</v>
          </cell>
          <cell r="F1398" t="str">
            <v>BAS</v>
          </cell>
          <cell r="G1398">
            <v>38820</v>
          </cell>
          <cell r="H1398" t="str">
            <v>Active</v>
          </cell>
          <cell r="I1398">
            <v>3</v>
          </cell>
          <cell r="J1398">
            <v>39344</v>
          </cell>
          <cell r="K1398" t="str">
            <v>TIP</v>
          </cell>
          <cell r="L1398" t="str">
            <v>TM</v>
          </cell>
          <cell r="M1398" t="str">
            <v>0022</v>
          </cell>
          <cell r="N1398">
            <v>7228.35</v>
          </cell>
          <cell r="O1398">
            <v>39.54</v>
          </cell>
          <cell r="P1398">
            <v>473.93</v>
          </cell>
          <cell r="Q1398">
            <v>947.86</v>
          </cell>
          <cell r="R1398">
            <v>6280.49</v>
          </cell>
          <cell r="S1398">
            <v>2706.21</v>
          </cell>
          <cell r="T1398">
            <v>15</v>
          </cell>
          <cell r="U1398">
            <v>92</v>
          </cell>
          <cell r="V1398">
            <v>13</v>
          </cell>
          <cell r="W1398">
            <v>92</v>
          </cell>
          <cell r="X1398">
            <v>0</v>
          </cell>
        </row>
        <row r="1399">
          <cell r="A1399" t="str">
            <v>1320700</v>
          </cell>
          <cell r="B1399">
            <v>1</v>
          </cell>
          <cell r="C1399" t="str">
            <v>Building Structure in square metres</v>
          </cell>
          <cell r="D1399" t="str">
            <v>34</v>
          </cell>
          <cell r="E1399" t="str">
            <v>BUITER</v>
          </cell>
          <cell r="F1399" t="str">
            <v>BUI</v>
          </cell>
          <cell r="G1399">
            <v>38820</v>
          </cell>
          <cell r="H1399" t="str">
            <v>Active</v>
          </cell>
          <cell r="I1399">
            <v>1</v>
          </cell>
          <cell r="J1399">
            <v>39344</v>
          </cell>
          <cell r="K1399" t="str">
            <v>TIP</v>
          </cell>
          <cell r="L1399" t="str">
            <v>TM</v>
          </cell>
          <cell r="M1399" t="str">
            <v>0022</v>
          </cell>
          <cell r="N1399">
            <v>2350.6</v>
          </cell>
          <cell r="O1399">
            <v>3.4</v>
          </cell>
          <cell r="P1399">
            <v>41.13</v>
          </cell>
          <cell r="Q1399">
            <v>82.26</v>
          </cell>
          <cell r="R1399">
            <v>2268.34</v>
          </cell>
          <cell r="S1399">
            <v>800.55</v>
          </cell>
          <cell r="T1399">
            <v>44</v>
          </cell>
          <cell r="U1399">
            <v>0</v>
          </cell>
          <cell r="V1399">
            <v>42</v>
          </cell>
          <cell r="W1399">
            <v>0</v>
          </cell>
          <cell r="X1399">
            <v>0</v>
          </cell>
        </row>
        <row r="1400">
          <cell r="A1400" t="str">
            <v>1320800</v>
          </cell>
          <cell r="B1400">
            <v>1</v>
          </cell>
          <cell r="C1400" t="str">
            <v>cleaners sink -1</v>
          </cell>
          <cell r="D1400" t="str">
            <v>34</v>
          </cell>
          <cell r="E1400" t="str">
            <v>BASPLM</v>
          </cell>
          <cell r="F1400" t="str">
            <v>BAS</v>
          </cell>
          <cell r="G1400">
            <v>38820</v>
          </cell>
          <cell r="H1400" t="str">
            <v>Active</v>
          </cell>
          <cell r="I1400">
            <v>1</v>
          </cell>
          <cell r="J1400">
            <v>39344</v>
          </cell>
          <cell r="K1400" t="str">
            <v>TIP</v>
          </cell>
          <cell r="L1400" t="str">
            <v>TM</v>
          </cell>
          <cell r="M1400" t="str">
            <v>0022</v>
          </cell>
          <cell r="N1400">
            <v>1163.24</v>
          </cell>
          <cell r="O1400">
            <v>6.31</v>
          </cell>
          <cell r="P1400">
            <v>76.27</v>
          </cell>
          <cell r="Q1400">
            <v>152.54</v>
          </cell>
          <cell r="R1400">
            <v>1010.7</v>
          </cell>
          <cell r="S1400">
            <v>435.51</v>
          </cell>
          <cell r="T1400">
            <v>15</v>
          </cell>
          <cell r="U1400">
            <v>92</v>
          </cell>
          <cell r="V1400">
            <v>13</v>
          </cell>
          <cell r="W1400">
            <v>92</v>
          </cell>
          <cell r="X1400">
            <v>0</v>
          </cell>
        </row>
        <row r="1401">
          <cell r="A1401" t="str">
            <v>1320900</v>
          </cell>
          <cell r="B1401">
            <v>1</v>
          </cell>
          <cell r="C1401" t="str">
            <v>electric light fitting - 2 rectangular d</v>
          </cell>
          <cell r="D1401" t="str">
            <v>34</v>
          </cell>
          <cell r="E1401" t="str">
            <v>BASLIG</v>
          </cell>
          <cell r="F1401" t="str">
            <v>BAS</v>
          </cell>
          <cell r="G1401">
            <v>38820</v>
          </cell>
          <cell r="H1401" t="str">
            <v>Active</v>
          </cell>
          <cell r="I1401">
            <v>2</v>
          </cell>
          <cell r="J1401">
            <v>39344</v>
          </cell>
          <cell r="K1401" t="str">
            <v>TIP</v>
          </cell>
          <cell r="L1401" t="str">
            <v>TM</v>
          </cell>
          <cell r="M1401" t="str">
            <v>0022</v>
          </cell>
          <cell r="N1401">
            <v>526.4</v>
          </cell>
          <cell r="O1401">
            <v>4.2699999999999996</v>
          </cell>
          <cell r="P1401">
            <v>51.35</v>
          </cell>
          <cell r="Q1401">
            <v>102.7</v>
          </cell>
          <cell r="R1401">
            <v>423.7</v>
          </cell>
          <cell r="S1401">
            <v>209.1</v>
          </cell>
          <cell r="T1401">
            <v>10</v>
          </cell>
          <cell r="U1401">
            <v>92</v>
          </cell>
          <cell r="V1401">
            <v>8</v>
          </cell>
          <cell r="W1401">
            <v>92</v>
          </cell>
          <cell r="X1401">
            <v>0</v>
          </cell>
        </row>
        <row r="1402">
          <cell r="A1402" t="str">
            <v>1321000</v>
          </cell>
          <cell r="B1402">
            <v>1</v>
          </cell>
          <cell r="C1402" t="str">
            <v>Electrical services in square metres</v>
          </cell>
          <cell r="D1402" t="str">
            <v>34</v>
          </cell>
          <cell r="E1402" t="str">
            <v>BASELC</v>
          </cell>
          <cell r="F1402" t="str">
            <v>BAS</v>
          </cell>
          <cell r="G1402">
            <v>38820</v>
          </cell>
          <cell r="H1402" t="str">
            <v>Active</v>
          </cell>
          <cell r="I1402">
            <v>1</v>
          </cell>
          <cell r="J1402">
            <v>39344</v>
          </cell>
          <cell r="K1402" t="str">
            <v>TIP</v>
          </cell>
          <cell r="L1402" t="str">
            <v>TM</v>
          </cell>
          <cell r="M1402" t="str">
            <v>0022</v>
          </cell>
          <cell r="N1402">
            <v>196.78</v>
          </cell>
          <cell r="O1402">
            <v>0.57999999999999996</v>
          </cell>
          <cell r="P1402">
            <v>7.62</v>
          </cell>
          <cell r="Q1402">
            <v>15.24</v>
          </cell>
          <cell r="R1402">
            <v>181.54</v>
          </cell>
          <cell r="S1402">
            <v>69.53</v>
          </cell>
          <cell r="T1402">
            <v>15</v>
          </cell>
          <cell r="U1402">
            <v>92</v>
          </cell>
          <cell r="V1402">
            <v>13</v>
          </cell>
          <cell r="W1402">
            <v>92</v>
          </cell>
          <cell r="X1402">
            <v>0</v>
          </cell>
        </row>
        <row r="1403">
          <cell r="A1403" t="str">
            <v>1321100</v>
          </cell>
          <cell r="B1403">
            <v>1</v>
          </cell>
          <cell r="C1403" t="str">
            <v>floor tiling - 1.13 square metres</v>
          </cell>
          <cell r="D1403" t="str">
            <v>34</v>
          </cell>
          <cell r="E1403" t="str">
            <v>BASFLO</v>
          </cell>
          <cell r="F1403" t="str">
            <v>BAS</v>
          </cell>
          <cell r="G1403">
            <v>38820</v>
          </cell>
          <cell r="H1403" t="str">
            <v>Active</v>
          </cell>
          <cell r="I1403">
            <v>1</v>
          </cell>
          <cell r="J1403">
            <v>39344</v>
          </cell>
          <cell r="K1403" t="str">
            <v>TIP</v>
          </cell>
          <cell r="L1403" t="str">
            <v>TM</v>
          </cell>
          <cell r="M1403" t="str">
            <v>0022</v>
          </cell>
          <cell r="N1403">
            <v>4.68</v>
          </cell>
          <cell r="O1403">
            <v>0</v>
          </cell>
          <cell r="P1403">
            <v>0</v>
          </cell>
          <cell r="Q1403">
            <v>4.68</v>
          </cell>
          <cell r="R1403">
            <v>0</v>
          </cell>
          <cell r="S1403">
            <v>14.8</v>
          </cell>
          <cell r="T1403">
            <v>0</v>
          </cell>
          <cell r="U1403">
            <v>92</v>
          </cell>
          <cell r="V1403">
            <v>0</v>
          </cell>
          <cell r="W1403">
            <v>0</v>
          </cell>
          <cell r="X1403">
            <v>0</v>
          </cell>
        </row>
        <row r="1404">
          <cell r="A1404" t="str">
            <v>1321200</v>
          </cell>
          <cell r="B1404">
            <v>1</v>
          </cell>
          <cell r="C1404" t="str">
            <v>Building Management Services in square m</v>
          </cell>
          <cell r="D1404" t="str">
            <v>34</v>
          </cell>
          <cell r="E1404" t="str">
            <v>BASBMS</v>
          </cell>
          <cell r="F1404" t="str">
            <v>BAS</v>
          </cell>
          <cell r="G1404">
            <v>38820</v>
          </cell>
          <cell r="H1404" t="str">
            <v>Active</v>
          </cell>
          <cell r="I1404">
            <v>1</v>
          </cell>
          <cell r="J1404">
            <v>39344</v>
          </cell>
          <cell r="K1404" t="str">
            <v>TIP</v>
          </cell>
          <cell r="L1404" t="str">
            <v>TM</v>
          </cell>
          <cell r="M1404" t="str">
            <v>0022</v>
          </cell>
          <cell r="N1404">
            <v>2.62</v>
          </cell>
          <cell r="O1404">
            <v>0</v>
          </cell>
          <cell r="P1404">
            <v>0</v>
          </cell>
          <cell r="Q1404">
            <v>2.62</v>
          </cell>
          <cell r="R1404">
            <v>0</v>
          </cell>
          <cell r="S1404">
            <v>8.33</v>
          </cell>
          <cell r="T1404">
            <v>0</v>
          </cell>
          <cell r="U1404">
            <v>92</v>
          </cell>
          <cell r="V1404">
            <v>0</v>
          </cell>
          <cell r="W1404">
            <v>0</v>
          </cell>
          <cell r="X1404">
            <v>0</v>
          </cell>
        </row>
        <row r="1405">
          <cell r="A1405" t="str">
            <v>1321300</v>
          </cell>
          <cell r="B1405">
            <v>1</v>
          </cell>
          <cell r="C1405" t="str">
            <v>Mechanical Services in square metres</v>
          </cell>
          <cell r="D1405" t="str">
            <v>34</v>
          </cell>
          <cell r="E1405" t="str">
            <v>BASAIR</v>
          </cell>
          <cell r="F1405" t="str">
            <v>BAS</v>
          </cell>
          <cell r="G1405">
            <v>38820</v>
          </cell>
          <cell r="H1405" t="str">
            <v>Active</v>
          </cell>
          <cell r="I1405">
            <v>1</v>
          </cell>
          <cell r="J1405">
            <v>39344</v>
          </cell>
          <cell r="K1405" t="str">
            <v>TIP</v>
          </cell>
          <cell r="L1405" t="str">
            <v>TM</v>
          </cell>
          <cell r="M1405" t="str">
            <v>0022</v>
          </cell>
          <cell r="N1405">
            <v>205.25</v>
          </cell>
          <cell r="O1405">
            <v>1.1399999999999999</v>
          </cell>
          <cell r="P1405">
            <v>13.46</v>
          </cell>
          <cell r="Q1405">
            <v>26.92</v>
          </cell>
          <cell r="R1405">
            <v>178.33</v>
          </cell>
          <cell r="S1405">
            <v>76.84</v>
          </cell>
          <cell r="T1405">
            <v>15</v>
          </cell>
          <cell r="U1405">
            <v>92</v>
          </cell>
          <cell r="V1405">
            <v>13</v>
          </cell>
          <cell r="W1405">
            <v>92</v>
          </cell>
          <cell r="X1405">
            <v>0</v>
          </cell>
        </row>
        <row r="1406">
          <cell r="A1406" t="str">
            <v>1321400</v>
          </cell>
          <cell r="B1406">
            <v>1</v>
          </cell>
          <cell r="C1406" t="str">
            <v>Drainage Services in square metres</v>
          </cell>
          <cell r="D1406" t="str">
            <v>34</v>
          </cell>
          <cell r="E1406" t="str">
            <v>BASPLM</v>
          </cell>
          <cell r="F1406" t="str">
            <v>BAS</v>
          </cell>
          <cell r="G1406">
            <v>38820</v>
          </cell>
          <cell r="H1406" t="str">
            <v>Active</v>
          </cell>
          <cell r="I1406">
            <v>1</v>
          </cell>
          <cell r="J1406">
            <v>39344</v>
          </cell>
          <cell r="K1406" t="str">
            <v>TIP</v>
          </cell>
          <cell r="L1406" t="str">
            <v>TM</v>
          </cell>
          <cell r="M1406" t="str">
            <v>0022</v>
          </cell>
          <cell r="N1406">
            <v>25.84</v>
          </cell>
          <cell r="O1406">
            <v>0.15</v>
          </cell>
          <cell r="P1406">
            <v>1.69</v>
          </cell>
          <cell r="Q1406">
            <v>3.38</v>
          </cell>
          <cell r="R1406">
            <v>22.46</v>
          </cell>
          <cell r="S1406">
            <v>9.67</v>
          </cell>
          <cell r="T1406">
            <v>15</v>
          </cell>
          <cell r="U1406">
            <v>92</v>
          </cell>
          <cell r="V1406">
            <v>13</v>
          </cell>
          <cell r="W1406">
            <v>92</v>
          </cell>
          <cell r="X1406">
            <v>0</v>
          </cell>
        </row>
        <row r="1407">
          <cell r="A1407" t="str">
            <v>1321500</v>
          </cell>
          <cell r="B1407">
            <v>1</v>
          </cell>
          <cell r="C1407" t="str">
            <v>Communication Services in square metres</v>
          </cell>
          <cell r="D1407" t="str">
            <v>34</v>
          </cell>
          <cell r="E1407" t="str">
            <v>BASCAB</v>
          </cell>
          <cell r="F1407" t="str">
            <v>BAS</v>
          </cell>
          <cell r="G1407">
            <v>38820</v>
          </cell>
          <cell r="H1407" t="str">
            <v>Active</v>
          </cell>
          <cell r="I1407">
            <v>1</v>
          </cell>
          <cell r="J1407">
            <v>39344</v>
          </cell>
          <cell r="K1407" t="str">
            <v>TIP</v>
          </cell>
          <cell r="L1407" t="str">
            <v>TM</v>
          </cell>
          <cell r="M1407" t="str">
            <v>0022</v>
          </cell>
          <cell r="N1407">
            <v>41.14</v>
          </cell>
          <cell r="O1407">
            <v>0.38</v>
          </cell>
          <cell r="P1407">
            <v>4.01</v>
          </cell>
          <cell r="Q1407">
            <v>8.02</v>
          </cell>
          <cell r="R1407">
            <v>33.119999999999997</v>
          </cell>
          <cell r="S1407">
            <v>16.350000000000001</v>
          </cell>
          <cell r="T1407">
            <v>10</v>
          </cell>
          <cell r="U1407">
            <v>92</v>
          </cell>
          <cell r="V1407">
            <v>8</v>
          </cell>
          <cell r="W1407">
            <v>92</v>
          </cell>
          <cell r="X1407">
            <v>0</v>
          </cell>
        </row>
        <row r="1408">
          <cell r="A1408" t="str">
            <v>1321600</v>
          </cell>
          <cell r="B1408">
            <v>1</v>
          </cell>
          <cell r="C1408" t="str">
            <v>Fire Alarm System in square metres</v>
          </cell>
          <cell r="D1408" t="str">
            <v>34</v>
          </cell>
          <cell r="E1408" t="str">
            <v>BASALA</v>
          </cell>
          <cell r="F1408" t="str">
            <v>BAS</v>
          </cell>
          <cell r="G1408">
            <v>38820</v>
          </cell>
          <cell r="H1408" t="str">
            <v>Active</v>
          </cell>
          <cell r="I1408">
            <v>1</v>
          </cell>
          <cell r="J1408">
            <v>39344</v>
          </cell>
          <cell r="K1408" t="str">
            <v>TIP</v>
          </cell>
          <cell r="L1408" t="str">
            <v>TM</v>
          </cell>
          <cell r="M1408" t="str">
            <v>0022</v>
          </cell>
          <cell r="N1408">
            <v>41.04</v>
          </cell>
          <cell r="O1408">
            <v>0.16</v>
          </cell>
          <cell r="P1408">
            <v>1.59</v>
          </cell>
          <cell r="Q1408">
            <v>3.18</v>
          </cell>
          <cell r="R1408">
            <v>37.86</v>
          </cell>
          <cell r="S1408">
            <v>14.5</v>
          </cell>
          <cell r="T1408">
            <v>15</v>
          </cell>
          <cell r="U1408">
            <v>92</v>
          </cell>
          <cell r="V1408">
            <v>13</v>
          </cell>
          <cell r="W1408">
            <v>92</v>
          </cell>
          <cell r="X1408">
            <v>0</v>
          </cell>
        </row>
        <row r="1409">
          <cell r="A1409" t="str">
            <v>1321700</v>
          </cell>
          <cell r="B1409">
            <v>1</v>
          </cell>
          <cell r="C1409" t="str">
            <v>Plumbing reticulation in square metres</v>
          </cell>
          <cell r="D1409" t="str">
            <v>34</v>
          </cell>
          <cell r="E1409" t="str">
            <v>BASPLM</v>
          </cell>
          <cell r="F1409" t="str">
            <v>BAS</v>
          </cell>
          <cell r="G1409">
            <v>38820</v>
          </cell>
          <cell r="H1409" t="str">
            <v>Active</v>
          </cell>
          <cell r="I1409">
            <v>1</v>
          </cell>
          <cell r="J1409">
            <v>39344</v>
          </cell>
          <cell r="K1409" t="str">
            <v>TIP</v>
          </cell>
          <cell r="L1409" t="str">
            <v>TM</v>
          </cell>
          <cell r="M1409" t="str">
            <v>0022</v>
          </cell>
          <cell r="N1409">
            <v>44.98</v>
          </cell>
          <cell r="O1409">
            <v>0.2</v>
          </cell>
          <cell r="P1409">
            <v>2.95</v>
          </cell>
          <cell r="Q1409">
            <v>5.9</v>
          </cell>
          <cell r="R1409">
            <v>39.08</v>
          </cell>
          <cell r="S1409">
            <v>16.829999999999998</v>
          </cell>
          <cell r="T1409">
            <v>15</v>
          </cell>
          <cell r="U1409">
            <v>92</v>
          </cell>
          <cell r="V1409">
            <v>13</v>
          </cell>
          <cell r="W1409">
            <v>92</v>
          </cell>
          <cell r="X1409">
            <v>0</v>
          </cell>
        </row>
        <row r="1410">
          <cell r="A1410" t="str">
            <v>1321800</v>
          </cell>
          <cell r="B1410">
            <v>1</v>
          </cell>
          <cell r="C1410" t="str">
            <v>Public Address System in square metres</v>
          </cell>
          <cell r="D1410" t="str">
            <v>34</v>
          </cell>
          <cell r="E1410" t="str">
            <v>BASPUB</v>
          </cell>
          <cell r="F1410" t="str">
            <v>BAS</v>
          </cell>
          <cell r="G1410">
            <v>38820</v>
          </cell>
          <cell r="H1410" t="str">
            <v>Active</v>
          </cell>
          <cell r="I1410">
            <v>1</v>
          </cell>
          <cell r="J1410">
            <v>39344</v>
          </cell>
          <cell r="K1410" t="str">
            <v>TIP</v>
          </cell>
          <cell r="L1410" t="str">
            <v>TM</v>
          </cell>
          <cell r="M1410" t="str">
            <v>0022</v>
          </cell>
          <cell r="N1410">
            <v>12.16</v>
          </cell>
          <cell r="O1410">
            <v>0.03</v>
          </cell>
          <cell r="P1410">
            <v>0.8</v>
          </cell>
          <cell r="Q1410">
            <v>1.6</v>
          </cell>
          <cell r="R1410">
            <v>10.56</v>
          </cell>
          <cell r="S1410">
            <v>4.5599999999999996</v>
          </cell>
          <cell r="T1410">
            <v>15</v>
          </cell>
          <cell r="U1410">
            <v>92</v>
          </cell>
          <cell r="V1410">
            <v>13</v>
          </cell>
          <cell r="W1410">
            <v>92</v>
          </cell>
          <cell r="X1410">
            <v>0</v>
          </cell>
        </row>
        <row r="1411">
          <cell r="A1411" t="str">
            <v>1321900</v>
          </cell>
          <cell r="B1411">
            <v>1</v>
          </cell>
          <cell r="C1411" t="str">
            <v>Security System in square metres</v>
          </cell>
          <cell r="D1411" t="str">
            <v>34</v>
          </cell>
          <cell r="E1411" t="str">
            <v>BASSEC</v>
          </cell>
          <cell r="F1411" t="str">
            <v>BAS</v>
          </cell>
          <cell r="G1411">
            <v>38820</v>
          </cell>
          <cell r="H1411" t="str">
            <v>Active</v>
          </cell>
          <cell r="I1411">
            <v>1</v>
          </cell>
          <cell r="J1411">
            <v>39344</v>
          </cell>
          <cell r="K1411" t="str">
            <v>TIP</v>
          </cell>
          <cell r="L1411" t="str">
            <v>TM</v>
          </cell>
          <cell r="M1411" t="str">
            <v>0022</v>
          </cell>
          <cell r="N1411">
            <v>39.380000000000003</v>
          </cell>
          <cell r="O1411">
            <v>0.16</v>
          </cell>
          <cell r="P1411">
            <v>2.58</v>
          </cell>
          <cell r="Q1411">
            <v>5.16</v>
          </cell>
          <cell r="R1411">
            <v>34.22</v>
          </cell>
          <cell r="S1411">
            <v>14.74</v>
          </cell>
          <cell r="T1411">
            <v>15</v>
          </cell>
          <cell r="U1411">
            <v>92</v>
          </cell>
          <cell r="V1411">
            <v>13</v>
          </cell>
          <cell r="W1411">
            <v>92</v>
          </cell>
          <cell r="X1411">
            <v>0</v>
          </cell>
        </row>
        <row r="1412">
          <cell r="A1412" t="str">
            <v>1322000</v>
          </cell>
          <cell r="B1412">
            <v>1</v>
          </cell>
          <cell r="C1412" t="str">
            <v>sprinkler head and piping - 1</v>
          </cell>
          <cell r="D1412" t="str">
            <v>34</v>
          </cell>
          <cell r="E1412" t="str">
            <v>BASSPR</v>
          </cell>
          <cell r="F1412" t="str">
            <v>BAS</v>
          </cell>
          <cell r="G1412">
            <v>38820</v>
          </cell>
          <cell r="H1412" t="str">
            <v>Active</v>
          </cell>
          <cell r="I1412">
            <v>1</v>
          </cell>
          <cell r="J1412">
            <v>39344</v>
          </cell>
          <cell r="K1412" t="str">
            <v>TIP</v>
          </cell>
          <cell r="L1412" t="str">
            <v>TM</v>
          </cell>
          <cell r="M1412" t="str">
            <v>0022</v>
          </cell>
          <cell r="N1412">
            <v>574.86</v>
          </cell>
          <cell r="O1412">
            <v>3.15</v>
          </cell>
          <cell r="P1412">
            <v>37.69</v>
          </cell>
          <cell r="Q1412">
            <v>75.38</v>
          </cell>
          <cell r="R1412">
            <v>499.48</v>
          </cell>
          <cell r="S1412">
            <v>215.22</v>
          </cell>
          <cell r="T1412">
            <v>15</v>
          </cell>
          <cell r="U1412">
            <v>92</v>
          </cell>
          <cell r="V1412">
            <v>13</v>
          </cell>
          <cell r="W1412">
            <v>92</v>
          </cell>
          <cell r="X1412">
            <v>0</v>
          </cell>
        </row>
        <row r="1413">
          <cell r="A1413" t="str">
            <v>1322100</v>
          </cell>
          <cell r="B1413">
            <v>1</v>
          </cell>
          <cell r="C1413" t="str">
            <v>suspended ceiling - 1.13 square metres t</v>
          </cell>
          <cell r="D1413" t="str">
            <v>34</v>
          </cell>
          <cell r="E1413" t="str">
            <v>BASSUS</v>
          </cell>
          <cell r="F1413" t="str">
            <v>BAS</v>
          </cell>
          <cell r="G1413">
            <v>38820</v>
          </cell>
          <cell r="H1413" t="str">
            <v>Active</v>
          </cell>
          <cell r="I1413">
            <v>1</v>
          </cell>
          <cell r="J1413">
            <v>39344</v>
          </cell>
          <cell r="K1413" t="str">
            <v>TIP</v>
          </cell>
          <cell r="L1413" t="str">
            <v>TM</v>
          </cell>
          <cell r="M1413" t="str">
            <v>0022</v>
          </cell>
          <cell r="N1413">
            <v>128.13</v>
          </cell>
          <cell r="O1413">
            <v>0.39</v>
          </cell>
          <cell r="P1413">
            <v>4.24</v>
          </cell>
          <cell r="Q1413">
            <v>8.48</v>
          </cell>
          <cell r="R1413">
            <v>119.65</v>
          </cell>
          <cell r="S1413">
            <v>45</v>
          </cell>
          <cell r="T1413">
            <v>30</v>
          </cell>
          <cell r="U1413">
            <v>92</v>
          </cell>
          <cell r="V1413">
            <v>28</v>
          </cell>
          <cell r="W1413">
            <v>92</v>
          </cell>
          <cell r="X1413">
            <v>0</v>
          </cell>
        </row>
        <row r="1414">
          <cell r="A1414" t="str">
            <v>1322200</v>
          </cell>
          <cell r="B1414">
            <v>1</v>
          </cell>
          <cell r="C1414" t="str">
            <v>Building Structure in square metres</v>
          </cell>
          <cell r="D1414" t="str">
            <v>34</v>
          </cell>
          <cell r="E1414" t="str">
            <v>BUITER</v>
          </cell>
          <cell r="F1414" t="str">
            <v>BUI</v>
          </cell>
          <cell r="G1414">
            <v>38820</v>
          </cell>
          <cell r="H1414" t="str">
            <v>Active</v>
          </cell>
          <cell r="I1414">
            <v>34</v>
          </cell>
          <cell r="J1414">
            <v>39344</v>
          </cell>
          <cell r="K1414" t="str">
            <v>TIP</v>
          </cell>
          <cell r="L1414" t="str">
            <v>TM</v>
          </cell>
          <cell r="M1414" t="str">
            <v>0024</v>
          </cell>
          <cell r="N1414">
            <v>71556.14</v>
          </cell>
          <cell r="O1414">
            <v>104.4</v>
          </cell>
          <cell r="P1414">
            <v>1252.1400000000001</v>
          </cell>
          <cell r="Q1414">
            <v>2504.2800000000002</v>
          </cell>
          <cell r="R1414">
            <v>69051.86</v>
          </cell>
          <cell r="S1414">
            <v>24370.33</v>
          </cell>
          <cell r="T1414">
            <v>44</v>
          </cell>
          <cell r="U1414">
            <v>0</v>
          </cell>
          <cell r="V1414">
            <v>42</v>
          </cell>
          <cell r="W1414">
            <v>0</v>
          </cell>
          <cell r="X1414">
            <v>0</v>
          </cell>
        </row>
        <row r="1415">
          <cell r="A1415" t="str">
            <v>1322300</v>
          </cell>
          <cell r="B1415">
            <v>1</v>
          </cell>
          <cell r="C1415" t="str">
            <v>electric light fitting - 4 circular dome</v>
          </cell>
          <cell r="D1415" t="str">
            <v>34</v>
          </cell>
          <cell r="E1415" t="str">
            <v>BASLIG</v>
          </cell>
          <cell r="F1415" t="str">
            <v>BAS</v>
          </cell>
          <cell r="G1415">
            <v>38820</v>
          </cell>
          <cell r="H1415" t="str">
            <v>Active</v>
          </cell>
          <cell r="I1415">
            <v>4</v>
          </cell>
          <cell r="J1415">
            <v>39344</v>
          </cell>
          <cell r="K1415" t="str">
            <v>TIP</v>
          </cell>
          <cell r="L1415" t="str">
            <v>TM</v>
          </cell>
          <cell r="M1415" t="str">
            <v>0024</v>
          </cell>
          <cell r="N1415">
            <v>1184.51</v>
          </cell>
          <cell r="O1415">
            <v>9.61</v>
          </cell>
          <cell r="P1415">
            <v>115.54</v>
          </cell>
          <cell r="Q1415">
            <v>231.08</v>
          </cell>
          <cell r="R1415">
            <v>953.43</v>
          </cell>
          <cell r="S1415">
            <v>470.52</v>
          </cell>
          <cell r="T1415">
            <v>10</v>
          </cell>
          <cell r="U1415">
            <v>92</v>
          </cell>
          <cell r="V1415">
            <v>8</v>
          </cell>
          <cell r="W1415">
            <v>92</v>
          </cell>
          <cell r="X1415">
            <v>0</v>
          </cell>
        </row>
        <row r="1416">
          <cell r="A1416" t="str">
            <v>1322400</v>
          </cell>
          <cell r="B1416">
            <v>1</v>
          </cell>
          <cell r="C1416" t="str">
            <v>Electrical services in square metres</v>
          </cell>
          <cell r="D1416" t="str">
            <v>34</v>
          </cell>
          <cell r="E1416" t="str">
            <v>BASELC</v>
          </cell>
          <cell r="F1416" t="str">
            <v>BAS</v>
          </cell>
          <cell r="G1416">
            <v>38820</v>
          </cell>
          <cell r="H1416" t="str">
            <v>Active</v>
          </cell>
          <cell r="I1416">
            <v>34</v>
          </cell>
          <cell r="J1416">
            <v>39344</v>
          </cell>
          <cell r="K1416" t="str">
            <v>TIP</v>
          </cell>
          <cell r="L1416" t="str">
            <v>TM</v>
          </cell>
          <cell r="M1416" t="str">
            <v>0024</v>
          </cell>
          <cell r="N1416">
            <v>5989.94</v>
          </cell>
          <cell r="O1416">
            <v>19.309999999999999</v>
          </cell>
          <cell r="P1416">
            <v>231.94</v>
          </cell>
          <cell r="Q1416">
            <v>463.88</v>
          </cell>
          <cell r="R1416">
            <v>5526.06</v>
          </cell>
          <cell r="S1416">
            <v>2116.4299999999998</v>
          </cell>
          <cell r="T1416">
            <v>15</v>
          </cell>
          <cell r="U1416">
            <v>92</v>
          </cell>
          <cell r="V1416">
            <v>13</v>
          </cell>
          <cell r="W1416">
            <v>92</v>
          </cell>
          <cell r="X1416">
            <v>0</v>
          </cell>
        </row>
        <row r="1417">
          <cell r="A1417" t="str">
            <v>1322500</v>
          </cell>
          <cell r="B1417">
            <v>1</v>
          </cell>
          <cell r="C1417" t="str">
            <v>fluorescent light fitting - 4 - 600 x 30</v>
          </cell>
          <cell r="D1417" t="str">
            <v>34</v>
          </cell>
          <cell r="E1417" t="str">
            <v>BASLIG</v>
          </cell>
          <cell r="F1417" t="str">
            <v>BAS</v>
          </cell>
          <cell r="G1417">
            <v>38820</v>
          </cell>
          <cell r="H1417" t="str">
            <v>Active</v>
          </cell>
          <cell r="I1417">
            <v>4</v>
          </cell>
          <cell r="J1417">
            <v>39344</v>
          </cell>
          <cell r="K1417" t="str">
            <v>TIP</v>
          </cell>
          <cell r="L1417" t="str">
            <v>TM</v>
          </cell>
          <cell r="M1417" t="str">
            <v>0024</v>
          </cell>
          <cell r="N1417">
            <v>1052.92</v>
          </cell>
          <cell r="O1417">
            <v>8.5399999999999991</v>
          </cell>
          <cell r="P1417">
            <v>102.7</v>
          </cell>
          <cell r="Q1417">
            <v>205.4</v>
          </cell>
          <cell r="R1417">
            <v>847.52</v>
          </cell>
          <cell r="S1417">
            <v>418.25</v>
          </cell>
          <cell r="T1417">
            <v>10</v>
          </cell>
          <cell r="U1417">
            <v>92</v>
          </cell>
          <cell r="V1417">
            <v>8</v>
          </cell>
          <cell r="W1417">
            <v>92</v>
          </cell>
          <cell r="X1417">
            <v>0</v>
          </cell>
        </row>
        <row r="1418">
          <cell r="A1418" t="str">
            <v>1322600</v>
          </cell>
          <cell r="B1418">
            <v>1</v>
          </cell>
          <cell r="C1418" t="str">
            <v>handrails - 19 lineal metres</v>
          </cell>
          <cell r="D1418" t="str">
            <v>34</v>
          </cell>
          <cell r="E1418" t="str">
            <v>BASELC</v>
          </cell>
          <cell r="F1418" t="str">
            <v>BAS</v>
          </cell>
          <cell r="G1418">
            <v>38820</v>
          </cell>
          <cell r="H1418" t="str">
            <v>Active</v>
          </cell>
          <cell r="I1418">
            <v>19</v>
          </cell>
          <cell r="J1418">
            <v>39344</v>
          </cell>
          <cell r="K1418" t="str">
            <v>TIP</v>
          </cell>
          <cell r="L1418" t="str">
            <v>TM</v>
          </cell>
          <cell r="M1418" t="str">
            <v>0024</v>
          </cell>
          <cell r="N1418">
            <v>8784.34</v>
          </cell>
          <cell r="O1418">
            <v>28.29</v>
          </cell>
          <cell r="P1418">
            <v>340.14</v>
          </cell>
          <cell r="Q1418">
            <v>680.28</v>
          </cell>
          <cell r="R1418">
            <v>8104.06</v>
          </cell>
          <cell r="S1418">
            <v>3103.78</v>
          </cell>
          <cell r="T1418">
            <v>15</v>
          </cell>
          <cell r="U1418">
            <v>92</v>
          </cell>
          <cell r="V1418">
            <v>13</v>
          </cell>
          <cell r="W1418">
            <v>92</v>
          </cell>
          <cell r="X1418">
            <v>0</v>
          </cell>
        </row>
        <row r="1419">
          <cell r="A1419" t="str">
            <v>1322700</v>
          </cell>
          <cell r="B1419">
            <v>1</v>
          </cell>
          <cell r="C1419" t="str">
            <v>handrails - 39 lineal metres with panell</v>
          </cell>
          <cell r="D1419" t="str">
            <v>34</v>
          </cell>
          <cell r="E1419" t="str">
            <v>BASELC</v>
          </cell>
          <cell r="F1419" t="str">
            <v>BAS</v>
          </cell>
          <cell r="G1419">
            <v>38820</v>
          </cell>
          <cell r="H1419" t="str">
            <v>Active</v>
          </cell>
          <cell r="I1419">
            <v>39</v>
          </cell>
          <cell r="J1419">
            <v>39344</v>
          </cell>
          <cell r="K1419" t="str">
            <v>TIP</v>
          </cell>
          <cell r="L1419" t="str">
            <v>TM</v>
          </cell>
          <cell r="M1419" t="str">
            <v>0024</v>
          </cell>
          <cell r="N1419">
            <v>52089.57</v>
          </cell>
          <cell r="O1419">
            <v>168.1</v>
          </cell>
          <cell r="P1419">
            <v>2016.98</v>
          </cell>
          <cell r="Q1419">
            <v>4033.96</v>
          </cell>
          <cell r="R1419">
            <v>48055.61</v>
          </cell>
          <cell r="S1419">
            <v>18404.87</v>
          </cell>
          <cell r="T1419">
            <v>15</v>
          </cell>
          <cell r="U1419">
            <v>92</v>
          </cell>
          <cell r="V1419">
            <v>13</v>
          </cell>
          <cell r="W1419">
            <v>92</v>
          </cell>
          <cell r="X1419">
            <v>0</v>
          </cell>
        </row>
        <row r="1420">
          <cell r="A1420" t="str">
            <v>1322800</v>
          </cell>
          <cell r="B1420">
            <v>1</v>
          </cell>
          <cell r="C1420" t="str">
            <v>Building Management Services in square m</v>
          </cell>
          <cell r="D1420" t="str">
            <v>34</v>
          </cell>
          <cell r="E1420" t="str">
            <v>BASBMS</v>
          </cell>
          <cell r="F1420" t="str">
            <v>BAS</v>
          </cell>
          <cell r="G1420">
            <v>38820</v>
          </cell>
          <cell r="H1420" t="str">
            <v>Active</v>
          </cell>
          <cell r="I1420">
            <v>34</v>
          </cell>
          <cell r="J1420">
            <v>39344</v>
          </cell>
          <cell r="K1420" t="str">
            <v>TIP</v>
          </cell>
          <cell r="L1420" t="str">
            <v>TM</v>
          </cell>
          <cell r="M1420" t="str">
            <v>0024</v>
          </cell>
          <cell r="N1420">
            <v>80.06</v>
          </cell>
          <cell r="O1420">
            <v>0</v>
          </cell>
          <cell r="P1420">
            <v>0</v>
          </cell>
          <cell r="Q1420">
            <v>80.06</v>
          </cell>
          <cell r="R1420">
            <v>0</v>
          </cell>
          <cell r="S1420">
            <v>253.13</v>
          </cell>
          <cell r="T1420">
            <v>0</v>
          </cell>
          <cell r="U1420">
            <v>92</v>
          </cell>
          <cell r="V1420">
            <v>0</v>
          </cell>
          <cell r="W1420">
            <v>0</v>
          </cell>
          <cell r="X1420">
            <v>0</v>
          </cell>
        </row>
        <row r="1421">
          <cell r="A1421" t="str">
            <v>1322900</v>
          </cell>
          <cell r="B1421">
            <v>1</v>
          </cell>
          <cell r="C1421" t="str">
            <v>Mechanical Services in square metres</v>
          </cell>
          <cell r="D1421" t="str">
            <v>34</v>
          </cell>
          <cell r="E1421" t="str">
            <v>BASAIR</v>
          </cell>
          <cell r="F1421" t="str">
            <v>BAS</v>
          </cell>
          <cell r="G1421">
            <v>38820</v>
          </cell>
          <cell r="H1421" t="str">
            <v>Active</v>
          </cell>
          <cell r="I1421">
            <v>34</v>
          </cell>
          <cell r="J1421">
            <v>39344</v>
          </cell>
          <cell r="K1421" t="str">
            <v>TIP</v>
          </cell>
          <cell r="L1421" t="str">
            <v>TM</v>
          </cell>
          <cell r="M1421" t="str">
            <v>0024</v>
          </cell>
          <cell r="N1421">
            <v>6246.62</v>
          </cell>
          <cell r="O1421">
            <v>34.130000000000003</v>
          </cell>
          <cell r="P1421">
            <v>409.56</v>
          </cell>
          <cell r="Q1421">
            <v>819.12</v>
          </cell>
          <cell r="R1421">
            <v>5427.5</v>
          </cell>
          <cell r="S1421">
            <v>2338.66</v>
          </cell>
          <cell r="T1421">
            <v>15</v>
          </cell>
          <cell r="U1421">
            <v>92</v>
          </cell>
          <cell r="V1421">
            <v>13</v>
          </cell>
          <cell r="W1421">
            <v>92</v>
          </cell>
          <cell r="X1421">
            <v>0</v>
          </cell>
        </row>
        <row r="1422">
          <cell r="A1422" t="str">
            <v>1323000</v>
          </cell>
          <cell r="B1422">
            <v>1</v>
          </cell>
          <cell r="C1422" t="str">
            <v>Drainage Services in square metres</v>
          </cell>
          <cell r="D1422" t="str">
            <v>34</v>
          </cell>
          <cell r="E1422" t="str">
            <v>BASPLM</v>
          </cell>
          <cell r="F1422" t="str">
            <v>BAS</v>
          </cell>
          <cell r="G1422">
            <v>38820</v>
          </cell>
          <cell r="H1422" t="str">
            <v>Active</v>
          </cell>
          <cell r="I1422">
            <v>34</v>
          </cell>
          <cell r="J1422">
            <v>39344</v>
          </cell>
          <cell r="K1422" t="str">
            <v>TIP</v>
          </cell>
          <cell r="L1422" t="str">
            <v>TM</v>
          </cell>
          <cell r="M1422" t="str">
            <v>0024</v>
          </cell>
          <cell r="N1422">
            <v>784.93</v>
          </cell>
          <cell r="O1422">
            <v>4.2699999999999996</v>
          </cell>
          <cell r="P1422">
            <v>51.46</v>
          </cell>
          <cell r="Q1422">
            <v>102.92</v>
          </cell>
          <cell r="R1422">
            <v>682.01</v>
          </cell>
          <cell r="S1422">
            <v>293.87</v>
          </cell>
          <cell r="T1422">
            <v>15</v>
          </cell>
          <cell r="U1422">
            <v>92</v>
          </cell>
          <cell r="V1422">
            <v>13</v>
          </cell>
          <cell r="W1422">
            <v>92</v>
          </cell>
          <cell r="X1422">
            <v>0</v>
          </cell>
        </row>
        <row r="1423">
          <cell r="A1423" t="str">
            <v>1323100</v>
          </cell>
          <cell r="B1423">
            <v>1</v>
          </cell>
          <cell r="C1423" t="str">
            <v>Communication Services in square metres</v>
          </cell>
          <cell r="D1423" t="str">
            <v>34</v>
          </cell>
          <cell r="E1423" t="str">
            <v>BASCAB</v>
          </cell>
          <cell r="F1423" t="str">
            <v>BAS</v>
          </cell>
          <cell r="G1423">
            <v>38820</v>
          </cell>
          <cell r="H1423" t="str">
            <v>Active</v>
          </cell>
          <cell r="I1423">
            <v>34</v>
          </cell>
          <cell r="J1423">
            <v>39344</v>
          </cell>
          <cell r="K1423" t="str">
            <v>TIP</v>
          </cell>
          <cell r="L1423" t="str">
            <v>TM</v>
          </cell>
          <cell r="M1423" t="str">
            <v>0024</v>
          </cell>
          <cell r="N1423">
            <v>1254.07</v>
          </cell>
          <cell r="O1423">
            <v>10.23</v>
          </cell>
          <cell r="P1423">
            <v>122.32</v>
          </cell>
          <cell r="Q1423">
            <v>244.64</v>
          </cell>
          <cell r="R1423">
            <v>1009.43</v>
          </cell>
          <cell r="S1423">
            <v>498.15</v>
          </cell>
          <cell r="T1423">
            <v>10</v>
          </cell>
          <cell r="U1423">
            <v>92</v>
          </cell>
          <cell r="V1423">
            <v>8</v>
          </cell>
          <cell r="W1423">
            <v>92</v>
          </cell>
          <cell r="X1423">
            <v>0</v>
          </cell>
        </row>
        <row r="1424">
          <cell r="A1424" t="str">
            <v>1323200</v>
          </cell>
          <cell r="B1424">
            <v>1</v>
          </cell>
          <cell r="C1424" t="str">
            <v>Fire Alarm System in square metres</v>
          </cell>
          <cell r="D1424" t="str">
            <v>34</v>
          </cell>
          <cell r="E1424" t="str">
            <v>BASALA</v>
          </cell>
          <cell r="F1424" t="str">
            <v>BAS</v>
          </cell>
          <cell r="G1424">
            <v>38820</v>
          </cell>
          <cell r="H1424" t="str">
            <v>Active</v>
          </cell>
          <cell r="I1424">
            <v>34</v>
          </cell>
          <cell r="J1424">
            <v>39344</v>
          </cell>
          <cell r="K1424" t="str">
            <v>TIP</v>
          </cell>
          <cell r="L1424" t="str">
            <v>TM</v>
          </cell>
          <cell r="M1424" t="str">
            <v>0024</v>
          </cell>
          <cell r="N1424">
            <v>1247.78</v>
          </cell>
          <cell r="O1424">
            <v>3.99</v>
          </cell>
          <cell r="P1424">
            <v>48.32</v>
          </cell>
          <cell r="Q1424">
            <v>96.64</v>
          </cell>
          <cell r="R1424">
            <v>1151.1400000000001</v>
          </cell>
          <cell r="S1424">
            <v>440.88</v>
          </cell>
          <cell r="T1424">
            <v>15</v>
          </cell>
          <cell r="U1424">
            <v>92</v>
          </cell>
          <cell r="V1424">
            <v>13</v>
          </cell>
          <cell r="W1424">
            <v>92</v>
          </cell>
          <cell r="X1424">
            <v>0</v>
          </cell>
        </row>
        <row r="1425">
          <cell r="A1425" t="str">
            <v>1323300</v>
          </cell>
          <cell r="B1425">
            <v>1</v>
          </cell>
          <cell r="C1425" t="str">
            <v>Plumbing reticulation in square metres</v>
          </cell>
          <cell r="D1425" t="str">
            <v>34</v>
          </cell>
          <cell r="E1425" t="str">
            <v>BASPLM</v>
          </cell>
          <cell r="F1425" t="str">
            <v>BAS</v>
          </cell>
          <cell r="G1425">
            <v>38820</v>
          </cell>
          <cell r="H1425" t="str">
            <v>Active</v>
          </cell>
          <cell r="I1425">
            <v>34</v>
          </cell>
          <cell r="J1425">
            <v>39344</v>
          </cell>
          <cell r="K1425" t="str">
            <v>TIP</v>
          </cell>
          <cell r="L1425" t="str">
            <v>TM</v>
          </cell>
          <cell r="M1425" t="str">
            <v>0024</v>
          </cell>
          <cell r="N1425">
            <v>1371.9</v>
          </cell>
          <cell r="O1425">
            <v>7.45</v>
          </cell>
          <cell r="P1425">
            <v>89.95</v>
          </cell>
          <cell r="Q1425">
            <v>179.9</v>
          </cell>
          <cell r="R1425">
            <v>1192</v>
          </cell>
          <cell r="S1425">
            <v>513.62</v>
          </cell>
          <cell r="T1425">
            <v>15</v>
          </cell>
          <cell r="U1425">
            <v>92</v>
          </cell>
          <cell r="V1425">
            <v>13</v>
          </cell>
          <cell r="W1425">
            <v>92</v>
          </cell>
          <cell r="X1425">
            <v>0</v>
          </cell>
        </row>
        <row r="1426">
          <cell r="A1426" t="str">
            <v>1323400</v>
          </cell>
          <cell r="B1426">
            <v>1</v>
          </cell>
          <cell r="C1426" t="str">
            <v>Public Address System in square metres</v>
          </cell>
          <cell r="D1426" t="str">
            <v>34</v>
          </cell>
          <cell r="E1426" t="str">
            <v>BASPUB</v>
          </cell>
          <cell r="F1426" t="str">
            <v>BAS</v>
          </cell>
          <cell r="G1426">
            <v>38820</v>
          </cell>
          <cell r="H1426" t="str">
            <v>Active</v>
          </cell>
          <cell r="I1426">
            <v>34</v>
          </cell>
          <cell r="J1426">
            <v>39344</v>
          </cell>
          <cell r="K1426" t="str">
            <v>TIP</v>
          </cell>
          <cell r="L1426" t="str">
            <v>TM</v>
          </cell>
          <cell r="M1426" t="str">
            <v>0024</v>
          </cell>
          <cell r="N1426">
            <v>372.38</v>
          </cell>
          <cell r="O1426">
            <v>2.09</v>
          </cell>
          <cell r="P1426">
            <v>24.42</v>
          </cell>
          <cell r="Q1426">
            <v>48.84</v>
          </cell>
          <cell r="R1426">
            <v>323.54000000000002</v>
          </cell>
          <cell r="S1426">
            <v>139.41</v>
          </cell>
          <cell r="T1426">
            <v>15</v>
          </cell>
          <cell r="U1426">
            <v>92</v>
          </cell>
          <cell r="V1426">
            <v>13</v>
          </cell>
          <cell r="W1426">
            <v>92</v>
          </cell>
          <cell r="X1426">
            <v>0</v>
          </cell>
        </row>
        <row r="1427">
          <cell r="A1427" t="str">
            <v>1323500</v>
          </cell>
          <cell r="B1427">
            <v>1</v>
          </cell>
          <cell r="C1427" t="str">
            <v>Security System in square metres</v>
          </cell>
          <cell r="D1427" t="str">
            <v>34</v>
          </cell>
          <cell r="E1427" t="str">
            <v>BASSEC</v>
          </cell>
          <cell r="F1427" t="str">
            <v>BAS</v>
          </cell>
          <cell r="G1427">
            <v>38820</v>
          </cell>
          <cell r="H1427" t="str">
            <v>Active</v>
          </cell>
          <cell r="I1427">
            <v>34</v>
          </cell>
          <cell r="J1427">
            <v>39344</v>
          </cell>
          <cell r="K1427" t="str">
            <v>TIP</v>
          </cell>
          <cell r="L1427" t="str">
            <v>TM</v>
          </cell>
          <cell r="M1427" t="str">
            <v>0024</v>
          </cell>
          <cell r="N1427">
            <v>1201.1099999999999</v>
          </cell>
          <cell r="O1427">
            <v>6.59</v>
          </cell>
          <cell r="P1427">
            <v>78.75</v>
          </cell>
          <cell r="Q1427">
            <v>157.5</v>
          </cell>
          <cell r="R1427">
            <v>1043.6099999999999</v>
          </cell>
          <cell r="S1427">
            <v>449.68</v>
          </cell>
          <cell r="T1427">
            <v>15</v>
          </cell>
          <cell r="U1427">
            <v>92</v>
          </cell>
          <cell r="V1427">
            <v>13</v>
          </cell>
          <cell r="W1427">
            <v>92</v>
          </cell>
          <cell r="X1427">
            <v>0</v>
          </cell>
        </row>
        <row r="1428">
          <cell r="A1428" t="str">
            <v>1323600</v>
          </cell>
          <cell r="B1428">
            <v>1</v>
          </cell>
          <cell r="C1428" t="str">
            <v>sprinkler head and piping - 7</v>
          </cell>
          <cell r="D1428" t="str">
            <v>34</v>
          </cell>
          <cell r="E1428" t="str">
            <v>BASSPR</v>
          </cell>
          <cell r="F1428" t="str">
            <v>BAS</v>
          </cell>
          <cell r="G1428">
            <v>38820</v>
          </cell>
          <cell r="H1428" t="str">
            <v>Active</v>
          </cell>
          <cell r="I1428">
            <v>7</v>
          </cell>
          <cell r="J1428">
            <v>39344</v>
          </cell>
          <cell r="K1428" t="str">
            <v>TIP</v>
          </cell>
          <cell r="L1428" t="str">
            <v>TM</v>
          </cell>
          <cell r="M1428" t="str">
            <v>0024</v>
          </cell>
          <cell r="N1428">
            <v>4024.06</v>
          </cell>
          <cell r="O1428">
            <v>21.95</v>
          </cell>
          <cell r="P1428">
            <v>263.83999999999997</v>
          </cell>
          <cell r="Q1428">
            <v>527.67999999999995</v>
          </cell>
          <cell r="R1428">
            <v>3496.38</v>
          </cell>
          <cell r="S1428">
            <v>1506.56</v>
          </cell>
          <cell r="T1428">
            <v>15</v>
          </cell>
          <cell r="U1428">
            <v>92</v>
          </cell>
          <cell r="V1428">
            <v>13</v>
          </cell>
          <cell r="W1428">
            <v>92</v>
          </cell>
          <cell r="X1428">
            <v>0</v>
          </cell>
        </row>
        <row r="1429">
          <cell r="A1429" t="str">
            <v>1323700</v>
          </cell>
          <cell r="B1429">
            <v>1</v>
          </cell>
          <cell r="C1429" t="str">
            <v>suspended ceiling - 34.40 square metres</v>
          </cell>
          <cell r="D1429" t="str">
            <v>34</v>
          </cell>
          <cell r="E1429" t="str">
            <v>BASSUS</v>
          </cell>
          <cell r="F1429" t="str">
            <v>BAS</v>
          </cell>
          <cell r="G1429">
            <v>38820</v>
          </cell>
          <cell r="H1429" t="str">
            <v>Active</v>
          </cell>
          <cell r="I1429">
            <v>34</v>
          </cell>
          <cell r="J1429">
            <v>39344</v>
          </cell>
          <cell r="K1429" t="str">
            <v>TIP</v>
          </cell>
          <cell r="L1429" t="str">
            <v>TM</v>
          </cell>
          <cell r="M1429" t="str">
            <v>0024</v>
          </cell>
          <cell r="N1429">
            <v>3902.06</v>
          </cell>
          <cell r="O1429">
            <v>10.74</v>
          </cell>
          <cell r="P1429">
            <v>128.99</v>
          </cell>
          <cell r="Q1429">
            <v>257.98</v>
          </cell>
          <cell r="R1429">
            <v>3644.08</v>
          </cell>
          <cell r="S1429">
            <v>1370.28</v>
          </cell>
          <cell r="T1429">
            <v>30</v>
          </cell>
          <cell r="U1429">
            <v>92</v>
          </cell>
          <cell r="V1429">
            <v>28</v>
          </cell>
          <cell r="W1429">
            <v>92</v>
          </cell>
          <cell r="X1429">
            <v>0</v>
          </cell>
        </row>
        <row r="1430">
          <cell r="A1430" t="str">
            <v>1323800</v>
          </cell>
          <cell r="B1430">
            <v>1</v>
          </cell>
          <cell r="C1430" t="str">
            <v>vinyl floor covering - 86 square metres</v>
          </cell>
          <cell r="D1430" t="str">
            <v>34</v>
          </cell>
          <cell r="E1430" t="str">
            <v>BASFLO</v>
          </cell>
          <cell r="F1430" t="str">
            <v>BAS</v>
          </cell>
          <cell r="G1430">
            <v>38820</v>
          </cell>
          <cell r="H1430" t="str">
            <v>Active</v>
          </cell>
          <cell r="I1430">
            <v>86</v>
          </cell>
          <cell r="J1430">
            <v>39344</v>
          </cell>
          <cell r="K1430" t="str">
            <v>TIP</v>
          </cell>
          <cell r="L1430" t="str">
            <v>TM</v>
          </cell>
          <cell r="M1430" t="str">
            <v>0024</v>
          </cell>
          <cell r="N1430">
            <v>241.92</v>
          </cell>
          <cell r="O1430">
            <v>0</v>
          </cell>
          <cell r="P1430">
            <v>0</v>
          </cell>
          <cell r="Q1430">
            <v>241.92</v>
          </cell>
          <cell r="R1430">
            <v>0</v>
          </cell>
          <cell r="S1430">
            <v>764.86</v>
          </cell>
          <cell r="T1430">
            <v>0</v>
          </cell>
          <cell r="U1430">
            <v>92</v>
          </cell>
          <cell r="V1430">
            <v>0</v>
          </cell>
          <cell r="W1430">
            <v>0</v>
          </cell>
          <cell r="X1430">
            <v>0</v>
          </cell>
        </row>
        <row r="1431">
          <cell r="A1431" t="str">
            <v>1323900</v>
          </cell>
          <cell r="B1431">
            <v>1</v>
          </cell>
          <cell r="C1431" t="str">
            <v>Building Structure in square metres</v>
          </cell>
          <cell r="D1431" t="str">
            <v>34</v>
          </cell>
          <cell r="E1431" t="str">
            <v>BUITER</v>
          </cell>
          <cell r="F1431" t="str">
            <v>BUI</v>
          </cell>
          <cell r="G1431">
            <v>38820</v>
          </cell>
          <cell r="H1431" t="str">
            <v>Active</v>
          </cell>
          <cell r="I1431">
            <v>64</v>
          </cell>
          <cell r="J1431">
            <v>39344</v>
          </cell>
          <cell r="K1431" t="str">
            <v>TIP</v>
          </cell>
          <cell r="L1431" t="str">
            <v>TM</v>
          </cell>
          <cell r="M1431" t="str">
            <v>0025</v>
          </cell>
          <cell r="N1431">
            <v>132587.09</v>
          </cell>
          <cell r="O1431">
            <v>193.36</v>
          </cell>
          <cell r="P1431">
            <v>2320.1</v>
          </cell>
          <cell r="Q1431">
            <v>4640.2</v>
          </cell>
          <cell r="R1431">
            <v>127946.89</v>
          </cell>
          <cell r="S1431">
            <v>45156.01</v>
          </cell>
          <cell r="T1431">
            <v>44</v>
          </cell>
          <cell r="U1431">
            <v>0</v>
          </cell>
          <cell r="V1431">
            <v>42</v>
          </cell>
          <cell r="W1431">
            <v>0</v>
          </cell>
          <cell r="X1431">
            <v>0</v>
          </cell>
        </row>
        <row r="1432">
          <cell r="A1432" t="str">
            <v>1324000</v>
          </cell>
          <cell r="B1432">
            <v>1</v>
          </cell>
          <cell r="C1432" t="str">
            <v>electric light fitting - 4 circular down</v>
          </cell>
          <cell r="D1432" t="str">
            <v>34</v>
          </cell>
          <cell r="E1432" t="str">
            <v>BASLIG</v>
          </cell>
          <cell r="F1432" t="str">
            <v>BAS</v>
          </cell>
          <cell r="G1432">
            <v>38820</v>
          </cell>
          <cell r="H1432" t="str">
            <v>Active</v>
          </cell>
          <cell r="I1432">
            <v>4</v>
          </cell>
          <cell r="J1432">
            <v>39344</v>
          </cell>
          <cell r="K1432" t="str">
            <v>TIP</v>
          </cell>
          <cell r="L1432" t="str">
            <v>TM</v>
          </cell>
          <cell r="M1432" t="str">
            <v>0025</v>
          </cell>
          <cell r="N1432">
            <v>1184.51</v>
          </cell>
          <cell r="O1432">
            <v>9.61</v>
          </cell>
          <cell r="P1432">
            <v>115.54</v>
          </cell>
          <cell r="Q1432">
            <v>231.08</v>
          </cell>
          <cell r="R1432">
            <v>953.43</v>
          </cell>
          <cell r="S1432">
            <v>470.52</v>
          </cell>
          <cell r="T1432">
            <v>10</v>
          </cell>
          <cell r="U1432">
            <v>92</v>
          </cell>
          <cell r="V1432">
            <v>8</v>
          </cell>
          <cell r="W1432">
            <v>92</v>
          </cell>
          <cell r="X1432">
            <v>0</v>
          </cell>
        </row>
        <row r="1433">
          <cell r="A1433" t="str">
            <v>1324100</v>
          </cell>
          <cell r="B1433">
            <v>1</v>
          </cell>
          <cell r="C1433" t="str">
            <v>Electrical services in square metres</v>
          </cell>
          <cell r="D1433" t="str">
            <v>34</v>
          </cell>
          <cell r="E1433" t="str">
            <v>BASELC</v>
          </cell>
          <cell r="F1433" t="str">
            <v>BAS</v>
          </cell>
          <cell r="G1433">
            <v>38820</v>
          </cell>
          <cell r="H1433" t="str">
            <v>Active</v>
          </cell>
          <cell r="I1433">
            <v>64</v>
          </cell>
          <cell r="J1433">
            <v>39344</v>
          </cell>
          <cell r="K1433" t="str">
            <v>TIP</v>
          </cell>
          <cell r="L1433" t="str">
            <v>TM</v>
          </cell>
          <cell r="M1433" t="str">
            <v>0025</v>
          </cell>
          <cell r="N1433">
            <v>11098.66</v>
          </cell>
          <cell r="O1433">
            <v>35.840000000000003</v>
          </cell>
          <cell r="P1433">
            <v>429.75</v>
          </cell>
          <cell r="Q1433">
            <v>859.5</v>
          </cell>
          <cell r="R1433">
            <v>10239.16</v>
          </cell>
          <cell r="S1433">
            <v>3921.5</v>
          </cell>
          <cell r="T1433">
            <v>15</v>
          </cell>
          <cell r="U1433">
            <v>92</v>
          </cell>
          <cell r="V1433">
            <v>13</v>
          </cell>
          <cell r="W1433">
            <v>92</v>
          </cell>
          <cell r="X1433">
            <v>0</v>
          </cell>
        </row>
        <row r="1434">
          <cell r="A1434" t="str">
            <v>1324200</v>
          </cell>
          <cell r="B1434">
            <v>1</v>
          </cell>
          <cell r="C1434" t="str">
            <v>Exit sign and fittings - 1</v>
          </cell>
          <cell r="D1434" t="str">
            <v>34</v>
          </cell>
          <cell r="E1434" t="str">
            <v>BASSIG</v>
          </cell>
          <cell r="F1434" t="str">
            <v>BAS</v>
          </cell>
          <cell r="G1434">
            <v>38820</v>
          </cell>
          <cell r="H1434" t="str">
            <v>Active</v>
          </cell>
          <cell r="I1434">
            <v>1</v>
          </cell>
          <cell r="J1434">
            <v>39344</v>
          </cell>
          <cell r="K1434" t="str">
            <v>TIP</v>
          </cell>
          <cell r="L1434" t="str">
            <v>TM</v>
          </cell>
          <cell r="M1434" t="str">
            <v>0025</v>
          </cell>
          <cell r="N1434">
            <v>20.6</v>
          </cell>
          <cell r="O1434">
            <v>0</v>
          </cell>
          <cell r="P1434">
            <v>0</v>
          </cell>
          <cell r="Q1434">
            <v>20.6</v>
          </cell>
          <cell r="R1434">
            <v>0</v>
          </cell>
          <cell r="S1434">
            <v>65.17</v>
          </cell>
          <cell r="T1434">
            <v>0</v>
          </cell>
          <cell r="U1434">
            <v>92</v>
          </cell>
          <cell r="V1434">
            <v>0</v>
          </cell>
          <cell r="W1434">
            <v>0</v>
          </cell>
          <cell r="X1434">
            <v>0</v>
          </cell>
        </row>
        <row r="1435">
          <cell r="A1435" t="str">
            <v>1324300</v>
          </cell>
          <cell r="B1435">
            <v>1</v>
          </cell>
          <cell r="C1435" t="str">
            <v>fitted carpet - 63.74 square metres</v>
          </cell>
          <cell r="D1435" t="str">
            <v>34</v>
          </cell>
          <cell r="E1435" t="str">
            <v>BASFLO</v>
          </cell>
          <cell r="F1435" t="str">
            <v>BAS</v>
          </cell>
          <cell r="G1435">
            <v>38820</v>
          </cell>
          <cell r="H1435" t="str">
            <v>Active</v>
          </cell>
          <cell r="I1435">
            <v>64</v>
          </cell>
          <cell r="J1435">
            <v>39344</v>
          </cell>
          <cell r="K1435" t="str">
            <v>TIP</v>
          </cell>
          <cell r="L1435" t="str">
            <v>TM</v>
          </cell>
          <cell r="M1435" t="str">
            <v>0025</v>
          </cell>
          <cell r="N1435">
            <v>199.23</v>
          </cell>
          <cell r="O1435">
            <v>0</v>
          </cell>
          <cell r="P1435">
            <v>0</v>
          </cell>
          <cell r="Q1435">
            <v>199.23</v>
          </cell>
          <cell r="R1435">
            <v>0</v>
          </cell>
          <cell r="S1435">
            <v>629.9</v>
          </cell>
          <cell r="T1435">
            <v>0</v>
          </cell>
          <cell r="U1435">
            <v>92</v>
          </cell>
          <cell r="V1435">
            <v>0</v>
          </cell>
          <cell r="W1435">
            <v>0</v>
          </cell>
          <cell r="X1435">
            <v>0</v>
          </cell>
        </row>
        <row r="1436">
          <cell r="A1436" t="str">
            <v>1324400</v>
          </cell>
          <cell r="B1436">
            <v>1</v>
          </cell>
          <cell r="C1436" t="str">
            <v>fluorescent light fitting - 8 - 600 x 30</v>
          </cell>
          <cell r="D1436" t="str">
            <v>34</v>
          </cell>
          <cell r="E1436" t="str">
            <v>BASLIG</v>
          </cell>
          <cell r="F1436" t="str">
            <v>BAS</v>
          </cell>
          <cell r="G1436">
            <v>38820</v>
          </cell>
          <cell r="H1436" t="str">
            <v>Active</v>
          </cell>
          <cell r="I1436">
            <v>8</v>
          </cell>
          <cell r="J1436">
            <v>39344</v>
          </cell>
          <cell r="K1436" t="str">
            <v>TIP</v>
          </cell>
          <cell r="L1436" t="str">
            <v>TM</v>
          </cell>
          <cell r="M1436" t="str">
            <v>0025</v>
          </cell>
          <cell r="N1436">
            <v>2105.6799999999998</v>
          </cell>
          <cell r="O1436">
            <v>17.07</v>
          </cell>
          <cell r="P1436">
            <v>205.39</v>
          </cell>
          <cell r="Q1436">
            <v>410.78</v>
          </cell>
          <cell r="R1436">
            <v>1694.9</v>
          </cell>
          <cell r="S1436">
            <v>836.44</v>
          </cell>
          <cell r="T1436">
            <v>10</v>
          </cell>
          <cell r="U1436">
            <v>92</v>
          </cell>
          <cell r="V1436">
            <v>8</v>
          </cell>
          <cell r="W1436">
            <v>92</v>
          </cell>
          <cell r="X1436">
            <v>0</v>
          </cell>
        </row>
        <row r="1437">
          <cell r="A1437" t="str">
            <v>1324500</v>
          </cell>
          <cell r="B1437">
            <v>1</v>
          </cell>
          <cell r="C1437" t="str">
            <v>handrails - 15 lineal metres</v>
          </cell>
          <cell r="D1437" t="str">
            <v>34</v>
          </cell>
          <cell r="E1437" t="str">
            <v>BASELC</v>
          </cell>
          <cell r="F1437" t="str">
            <v>BAS</v>
          </cell>
          <cell r="G1437">
            <v>38820</v>
          </cell>
          <cell r="H1437" t="str">
            <v>Active</v>
          </cell>
          <cell r="I1437">
            <v>15</v>
          </cell>
          <cell r="J1437">
            <v>39344</v>
          </cell>
          <cell r="K1437" t="str">
            <v>TIP</v>
          </cell>
          <cell r="L1437" t="str">
            <v>TM</v>
          </cell>
          <cell r="M1437" t="str">
            <v>0025</v>
          </cell>
          <cell r="N1437">
            <v>6935.05</v>
          </cell>
          <cell r="O1437">
            <v>22.36</v>
          </cell>
          <cell r="P1437">
            <v>268.54000000000002</v>
          </cell>
          <cell r="Q1437">
            <v>537.08000000000004</v>
          </cell>
          <cell r="R1437">
            <v>6397.97</v>
          </cell>
          <cell r="S1437">
            <v>2450.37</v>
          </cell>
          <cell r="T1437">
            <v>15</v>
          </cell>
          <cell r="U1437">
            <v>92</v>
          </cell>
          <cell r="V1437">
            <v>13</v>
          </cell>
          <cell r="W1437">
            <v>92</v>
          </cell>
          <cell r="X1437">
            <v>0</v>
          </cell>
        </row>
        <row r="1438">
          <cell r="A1438" t="str">
            <v>1324600</v>
          </cell>
          <cell r="B1438">
            <v>1</v>
          </cell>
          <cell r="C1438" t="str">
            <v>Building Management Services in square m</v>
          </cell>
          <cell r="D1438" t="str">
            <v>34</v>
          </cell>
          <cell r="E1438" t="str">
            <v>BASBMS</v>
          </cell>
          <cell r="F1438" t="str">
            <v>BAS</v>
          </cell>
          <cell r="G1438">
            <v>38820</v>
          </cell>
          <cell r="H1438" t="str">
            <v>Active</v>
          </cell>
          <cell r="I1438">
            <v>64</v>
          </cell>
          <cell r="J1438">
            <v>39344</v>
          </cell>
          <cell r="K1438" t="str">
            <v>TIP</v>
          </cell>
          <cell r="L1438" t="str">
            <v>TM</v>
          </cell>
          <cell r="M1438" t="str">
            <v>0025</v>
          </cell>
          <cell r="N1438">
            <v>148.38</v>
          </cell>
          <cell r="O1438">
            <v>0</v>
          </cell>
          <cell r="P1438">
            <v>0</v>
          </cell>
          <cell r="Q1438">
            <v>148.38</v>
          </cell>
          <cell r="R1438">
            <v>0</v>
          </cell>
          <cell r="S1438">
            <v>469.08</v>
          </cell>
          <cell r="T1438">
            <v>0</v>
          </cell>
          <cell r="U1438">
            <v>92</v>
          </cell>
          <cell r="V1438">
            <v>0</v>
          </cell>
          <cell r="W1438">
            <v>0</v>
          </cell>
          <cell r="X1438">
            <v>0</v>
          </cell>
        </row>
        <row r="1439">
          <cell r="A1439" t="str">
            <v>1324700</v>
          </cell>
          <cell r="B1439">
            <v>1</v>
          </cell>
          <cell r="C1439" t="str">
            <v>Mechanical Services in square metres</v>
          </cell>
          <cell r="D1439" t="str">
            <v>34</v>
          </cell>
          <cell r="E1439" t="str">
            <v>BASAIR</v>
          </cell>
          <cell r="F1439" t="str">
            <v>BAS</v>
          </cell>
          <cell r="G1439">
            <v>38820</v>
          </cell>
          <cell r="H1439" t="str">
            <v>Active</v>
          </cell>
          <cell r="I1439">
            <v>64</v>
          </cell>
          <cell r="J1439">
            <v>39344</v>
          </cell>
          <cell r="K1439" t="str">
            <v>TIP</v>
          </cell>
          <cell r="L1439" t="str">
            <v>TM</v>
          </cell>
          <cell r="M1439" t="str">
            <v>0025</v>
          </cell>
          <cell r="N1439">
            <v>11574.34</v>
          </cell>
          <cell r="O1439">
            <v>63.23</v>
          </cell>
          <cell r="P1439">
            <v>758.87</v>
          </cell>
          <cell r="Q1439">
            <v>1517.74</v>
          </cell>
          <cell r="R1439">
            <v>10056.6</v>
          </cell>
          <cell r="S1439">
            <v>4333.3100000000004</v>
          </cell>
          <cell r="T1439">
            <v>15</v>
          </cell>
          <cell r="U1439">
            <v>92</v>
          </cell>
          <cell r="V1439">
            <v>13</v>
          </cell>
          <cell r="W1439">
            <v>92</v>
          </cell>
          <cell r="X1439">
            <v>0</v>
          </cell>
        </row>
        <row r="1440">
          <cell r="A1440" t="str">
            <v>1324800</v>
          </cell>
          <cell r="B1440">
            <v>1</v>
          </cell>
          <cell r="C1440" t="str">
            <v>Drainage Services in square metres</v>
          </cell>
          <cell r="D1440" t="str">
            <v>34</v>
          </cell>
          <cell r="E1440" t="str">
            <v>BASPLM</v>
          </cell>
          <cell r="F1440" t="str">
            <v>BAS</v>
          </cell>
          <cell r="G1440">
            <v>38820</v>
          </cell>
          <cell r="H1440" t="str">
            <v>Active</v>
          </cell>
          <cell r="I1440">
            <v>64</v>
          </cell>
          <cell r="J1440">
            <v>39344</v>
          </cell>
          <cell r="K1440" t="str">
            <v>TIP</v>
          </cell>
          <cell r="L1440" t="str">
            <v>TM</v>
          </cell>
          <cell r="M1440" t="str">
            <v>0025</v>
          </cell>
          <cell r="N1440">
            <v>1454.37</v>
          </cell>
          <cell r="O1440">
            <v>7.91</v>
          </cell>
          <cell r="P1440">
            <v>95.36</v>
          </cell>
          <cell r="Q1440">
            <v>190.72</v>
          </cell>
          <cell r="R1440">
            <v>1263.6500000000001</v>
          </cell>
          <cell r="S1440">
            <v>544.5</v>
          </cell>
          <cell r="T1440">
            <v>15</v>
          </cell>
          <cell r="U1440">
            <v>92</v>
          </cell>
          <cell r="V1440">
            <v>13</v>
          </cell>
          <cell r="W1440">
            <v>92</v>
          </cell>
          <cell r="X1440">
            <v>0</v>
          </cell>
        </row>
        <row r="1441">
          <cell r="A1441" t="str">
            <v>1324900</v>
          </cell>
          <cell r="B1441">
            <v>1</v>
          </cell>
          <cell r="C1441" t="str">
            <v>Communication Services in square metres</v>
          </cell>
          <cell r="D1441" t="str">
            <v>34</v>
          </cell>
          <cell r="E1441" t="str">
            <v>BASCAB</v>
          </cell>
          <cell r="F1441" t="str">
            <v>BAS</v>
          </cell>
          <cell r="G1441">
            <v>38820</v>
          </cell>
          <cell r="H1441" t="str">
            <v>Active</v>
          </cell>
          <cell r="I1441">
            <v>64</v>
          </cell>
          <cell r="J1441">
            <v>39344</v>
          </cell>
          <cell r="K1441" t="str">
            <v>TIP</v>
          </cell>
          <cell r="L1441" t="str">
            <v>TM</v>
          </cell>
          <cell r="M1441" t="str">
            <v>0025</v>
          </cell>
          <cell r="N1441">
            <v>2323.8200000000002</v>
          </cell>
          <cell r="O1441">
            <v>18.88</v>
          </cell>
          <cell r="P1441">
            <v>226.67</v>
          </cell>
          <cell r="Q1441">
            <v>453.34</v>
          </cell>
          <cell r="R1441">
            <v>1870.48</v>
          </cell>
          <cell r="S1441">
            <v>923.09</v>
          </cell>
          <cell r="T1441">
            <v>10</v>
          </cell>
          <cell r="U1441">
            <v>92</v>
          </cell>
          <cell r="V1441">
            <v>8</v>
          </cell>
          <cell r="W1441">
            <v>92</v>
          </cell>
          <cell r="X1441">
            <v>0</v>
          </cell>
        </row>
        <row r="1442">
          <cell r="A1442" t="str">
            <v>1325000</v>
          </cell>
          <cell r="B1442">
            <v>1</v>
          </cell>
          <cell r="C1442" t="str">
            <v>Fire Alarm System in square metres</v>
          </cell>
          <cell r="D1442" t="str">
            <v>34</v>
          </cell>
          <cell r="E1442" t="str">
            <v>BASALA</v>
          </cell>
          <cell r="F1442" t="str">
            <v>BAS</v>
          </cell>
          <cell r="G1442">
            <v>38820</v>
          </cell>
          <cell r="H1442" t="str">
            <v>Active</v>
          </cell>
          <cell r="I1442">
            <v>64</v>
          </cell>
          <cell r="J1442">
            <v>39344</v>
          </cell>
          <cell r="K1442" t="str">
            <v>TIP</v>
          </cell>
          <cell r="L1442" t="str">
            <v>TM</v>
          </cell>
          <cell r="M1442" t="str">
            <v>0025</v>
          </cell>
          <cell r="N1442">
            <v>2312.0700000000002</v>
          </cell>
          <cell r="O1442">
            <v>7.47</v>
          </cell>
          <cell r="P1442">
            <v>89.53</v>
          </cell>
          <cell r="Q1442">
            <v>179.06</v>
          </cell>
          <cell r="R1442">
            <v>2133.0100000000002</v>
          </cell>
          <cell r="S1442">
            <v>816.93</v>
          </cell>
          <cell r="T1442">
            <v>15</v>
          </cell>
          <cell r="U1442">
            <v>92</v>
          </cell>
          <cell r="V1442">
            <v>13</v>
          </cell>
          <cell r="W1442">
            <v>92</v>
          </cell>
          <cell r="X1442">
            <v>0</v>
          </cell>
        </row>
        <row r="1443">
          <cell r="A1443" t="str">
            <v>1325100</v>
          </cell>
          <cell r="B1443">
            <v>1</v>
          </cell>
          <cell r="C1443" t="str">
            <v>Plumbing reticulation in square metres</v>
          </cell>
          <cell r="D1443" t="str">
            <v>34</v>
          </cell>
          <cell r="E1443" t="str">
            <v>BASPLM</v>
          </cell>
          <cell r="F1443" t="str">
            <v>BAS</v>
          </cell>
          <cell r="G1443">
            <v>38820</v>
          </cell>
          <cell r="H1443" t="str">
            <v>Active</v>
          </cell>
          <cell r="I1443">
            <v>64</v>
          </cell>
          <cell r="J1443">
            <v>39344</v>
          </cell>
          <cell r="K1443" t="str">
            <v>TIP</v>
          </cell>
          <cell r="L1443" t="str">
            <v>TM</v>
          </cell>
          <cell r="M1443" t="str">
            <v>0025</v>
          </cell>
          <cell r="N1443">
            <v>2541.9699999999998</v>
          </cell>
          <cell r="O1443">
            <v>13.87</v>
          </cell>
          <cell r="P1443">
            <v>166.66</v>
          </cell>
          <cell r="Q1443">
            <v>333.32</v>
          </cell>
          <cell r="R1443">
            <v>2208.65</v>
          </cell>
          <cell r="S1443">
            <v>951.69</v>
          </cell>
          <cell r="T1443">
            <v>15</v>
          </cell>
          <cell r="U1443">
            <v>92</v>
          </cell>
          <cell r="V1443">
            <v>13</v>
          </cell>
          <cell r="W1443">
            <v>92</v>
          </cell>
          <cell r="X1443">
            <v>0</v>
          </cell>
        </row>
        <row r="1444">
          <cell r="A1444" t="str">
            <v>1325200</v>
          </cell>
          <cell r="B1444">
            <v>1</v>
          </cell>
          <cell r="C1444" t="str">
            <v>Public Address System in square metres</v>
          </cell>
          <cell r="D1444" t="str">
            <v>34</v>
          </cell>
          <cell r="E1444" t="str">
            <v>BASPUB</v>
          </cell>
          <cell r="F1444" t="str">
            <v>BAS</v>
          </cell>
          <cell r="G1444">
            <v>38820</v>
          </cell>
          <cell r="H1444" t="str">
            <v>Active</v>
          </cell>
          <cell r="I1444">
            <v>64</v>
          </cell>
          <cell r="J1444">
            <v>39344</v>
          </cell>
          <cell r="K1444" t="str">
            <v>TIP</v>
          </cell>
          <cell r="L1444" t="str">
            <v>TM</v>
          </cell>
          <cell r="M1444" t="str">
            <v>0025</v>
          </cell>
          <cell r="N1444">
            <v>689.98</v>
          </cell>
          <cell r="O1444">
            <v>3.77</v>
          </cell>
          <cell r="P1444">
            <v>45.24</v>
          </cell>
          <cell r="Q1444">
            <v>90.48</v>
          </cell>
          <cell r="R1444">
            <v>599.5</v>
          </cell>
          <cell r="S1444">
            <v>258.32</v>
          </cell>
          <cell r="T1444">
            <v>15</v>
          </cell>
          <cell r="U1444">
            <v>92</v>
          </cell>
          <cell r="V1444">
            <v>13</v>
          </cell>
          <cell r="W1444">
            <v>92</v>
          </cell>
          <cell r="X1444">
            <v>0</v>
          </cell>
        </row>
        <row r="1445">
          <cell r="A1445" t="str">
            <v>1325300</v>
          </cell>
          <cell r="B1445">
            <v>1</v>
          </cell>
          <cell r="C1445" t="str">
            <v>Security System in square metres</v>
          </cell>
          <cell r="D1445" t="str">
            <v>34</v>
          </cell>
          <cell r="E1445" t="str">
            <v>BASSEC</v>
          </cell>
          <cell r="F1445" t="str">
            <v>BAS</v>
          </cell>
          <cell r="G1445">
            <v>38820</v>
          </cell>
          <cell r="H1445" t="str">
            <v>Active</v>
          </cell>
          <cell r="I1445">
            <v>64</v>
          </cell>
          <cell r="J1445">
            <v>39344</v>
          </cell>
          <cell r="K1445" t="str">
            <v>TIP</v>
          </cell>
          <cell r="L1445" t="str">
            <v>TM</v>
          </cell>
          <cell r="M1445" t="str">
            <v>0025</v>
          </cell>
          <cell r="N1445">
            <v>2225.38</v>
          </cell>
          <cell r="O1445">
            <v>12.15</v>
          </cell>
          <cell r="P1445">
            <v>145.91</v>
          </cell>
          <cell r="Q1445">
            <v>291.82</v>
          </cell>
          <cell r="R1445">
            <v>1933.56</v>
          </cell>
          <cell r="S1445">
            <v>833.15</v>
          </cell>
          <cell r="T1445">
            <v>15</v>
          </cell>
          <cell r="U1445">
            <v>92</v>
          </cell>
          <cell r="V1445">
            <v>13</v>
          </cell>
          <cell r="W1445">
            <v>92</v>
          </cell>
          <cell r="X1445">
            <v>0</v>
          </cell>
        </row>
        <row r="1446">
          <cell r="A1446" t="str">
            <v>1325400</v>
          </cell>
          <cell r="B1446">
            <v>1</v>
          </cell>
          <cell r="C1446" t="str">
            <v>sprinkler head and piping - 8</v>
          </cell>
          <cell r="D1446" t="str">
            <v>34</v>
          </cell>
          <cell r="E1446" t="str">
            <v>BASSPR</v>
          </cell>
          <cell r="F1446" t="str">
            <v>BAS</v>
          </cell>
          <cell r="G1446">
            <v>38820</v>
          </cell>
          <cell r="H1446" t="str">
            <v>Active</v>
          </cell>
          <cell r="I1446">
            <v>8</v>
          </cell>
          <cell r="J1446">
            <v>39344</v>
          </cell>
          <cell r="K1446" t="str">
            <v>TIP</v>
          </cell>
          <cell r="L1446" t="str">
            <v>TM</v>
          </cell>
          <cell r="M1446" t="str">
            <v>0025</v>
          </cell>
          <cell r="N1446">
            <v>4598.76</v>
          </cell>
          <cell r="O1446">
            <v>25.09</v>
          </cell>
          <cell r="P1446">
            <v>301.52</v>
          </cell>
          <cell r="Q1446">
            <v>603.04</v>
          </cell>
          <cell r="R1446">
            <v>3995.72</v>
          </cell>
          <cell r="S1446">
            <v>1721.72</v>
          </cell>
          <cell r="T1446">
            <v>15</v>
          </cell>
          <cell r="U1446">
            <v>92</v>
          </cell>
          <cell r="V1446">
            <v>13</v>
          </cell>
          <cell r="W1446">
            <v>92</v>
          </cell>
          <cell r="X1446">
            <v>0</v>
          </cell>
        </row>
        <row r="1447">
          <cell r="A1447" t="str">
            <v>1325500</v>
          </cell>
          <cell r="B1447">
            <v>1</v>
          </cell>
          <cell r="C1447" t="str">
            <v>suspended ceiling - 63.74 square metres</v>
          </cell>
          <cell r="D1447" t="str">
            <v>34</v>
          </cell>
          <cell r="E1447" t="str">
            <v>BASSUS</v>
          </cell>
          <cell r="F1447" t="str">
            <v>BAS</v>
          </cell>
          <cell r="G1447">
            <v>38820</v>
          </cell>
          <cell r="H1447" t="str">
            <v>Active</v>
          </cell>
          <cell r="I1447">
            <v>64</v>
          </cell>
          <cell r="J1447">
            <v>39344</v>
          </cell>
          <cell r="K1447" t="str">
            <v>TIP</v>
          </cell>
          <cell r="L1447" t="str">
            <v>TM</v>
          </cell>
          <cell r="M1447" t="str">
            <v>0025</v>
          </cell>
          <cell r="N1447">
            <v>7230.31</v>
          </cell>
          <cell r="O1447">
            <v>19.88</v>
          </cell>
          <cell r="P1447">
            <v>239</v>
          </cell>
          <cell r="Q1447">
            <v>478</v>
          </cell>
          <cell r="R1447">
            <v>6752.31</v>
          </cell>
          <cell r="S1447">
            <v>2539.0500000000002</v>
          </cell>
          <cell r="T1447">
            <v>30</v>
          </cell>
          <cell r="U1447">
            <v>92</v>
          </cell>
          <cell r="V1447">
            <v>28</v>
          </cell>
          <cell r="W1447">
            <v>92</v>
          </cell>
          <cell r="X1447">
            <v>0</v>
          </cell>
        </row>
        <row r="1448">
          <cell r="A1448" t="str">
            <v>1325600</v>
          </cell>
          <cell r="B1448">
            <v>1</v>
          </cell>
          <cell r="C1448" t="str">
            <v>Building Structure in square metres</v>
          </cell>
          <cell r="D1448" t="str">
            <v>34</v>
          </cell>
          <cell r="E1448" t="str">
            <v>BUITER</v>
          </cell>
          <cell r="F1448" t="str">
            <v>BUI</v>
          </cell>
          <cell r="G1448">
            <v>38820</v>
          </cell>
          <cell r="H1448" t="str">
            <v>Active</v>
          </cell>
          <cell r="I1448">
            <v>699</v>
          </cell>
          <cell r="J1448">
            <v>39344</v>
          </cell>
          <cell r="K1448" t="str">
            <v>TIP</v>
          </cell>
          <cell r="L1448" t="str">
            <v>TM</v>
          </cell>
          <cell r="M1448" t="str">
            <v>0026</v>
          </cell>
          <cell r="N1448">
            <v>1454816.8</v>
          </cell>
          <cell r="O1448">
            <v>2121.46</v>
          </cell>
          <cell r="P1448">
            <v>25457.41</v>
          </cell>
          <cell r="Q1448">
            <v>50914.82</v>
          </cell>
          <cell r="R1448">
            <v>1403901.98</v>
          </cell>
          <cell r="S1448">
            <v>495476.06</v>
          </cell>
          <cell r="T1448">
            <v>44</v>
          </cell>
          <cell r="U1448">
            <v>0</v>
          </cell>
          <cell r="V1448">
            <v>42</v>
          </cell>
          <cell r="W1448">
            <v>0</v>
          </cell>
          <cell r="X1448">
            <v>0</v>
          </cell>
        </row>
        <row r="1449">
          <cell r="A1449" t="str">
            <v>1325700</v>
          </cell>
          <cell r="B1449">
            <v>1</v>
          </cell>
          <cell r="C1449" t="str">
            <v>Division walling - 30 lineal metres</v>
          </cell>
          <cell r="D1449" t="str">
            <v>34</v>
          </cell>
          <cell r="E1449" t="str">
            <v>BASPAR</v>
          </cell>
          <cell r="F1449" t="str">
            <v>BAS</v>
          </cell>
          <cell r="G1449">
            <v>38820</v>
          </cell>
          <cell r="H1449" t="str">
            <v>Active</v>
          </cell>
          <cell r="I1449">
            <v>30</v>
          </cell>
          <cell r="J1449">
            <v>39344</v>
          </cell>
          <cell r="K1449" t="str">
            <v>TIP</v>
          </cell>
          <cell r="L1449" t="str">
            <v>TM</v>
          </cell>
          <cell r="M1449" t="str">
            <v>0026</v>
          </cell>
          <cell r="N1449">
            <v>47413.03</v>
          </cell>
          <cell r="O1449">
            <v>259.08</v>
          </cell>
          <cell r="P1449">
            <v>3108.63</v>
          </cell>
          <cell r="Q1449">
            <v>6217.26</v>
          </cell>
          <cell r="R1449">
            <v>41195.769999999997</v>
          </cell>
          <cell r="S1449">
            <v>17750.93</v>
          </cell>
          <cell r="T1449">
            <v>15</v>
          </cell>
          <cell r="U1449">
            <v>92</v>
          </cell>
          <cell r="V1449">
            <v>13</v>
          </cell>
          <cell r="W1449">
            <v>92</v>
          </cell>
          <cell r="X1449">
            <v>0</v>
          </cell>
        </row>
        <row r="1450">
          <cell r="A1450" t="str">
            <v>1325800</v>
          </cell>
          <cell r="B1450">
            <v>1</v>
          </cell>
          <cell r="C1450" t="str">
            <v>electric light fitting - 8 circular down</v>
          </cell>
          <cell r="D1450" t="str">
            <v>34</v>
          </cell>
          <cell r="E1450" t="str">
            <v>BASLIG</v>
          </cell>
          <cell r="F1450" t="str">
            <v>BAS</v>
          </cell>
          <cell r="G1450">
            <v>38820</v>
          </cell>
          <cell r="H1450" t="str">
            <v>Active</v>
          </cell>
          <cell r="I1450">
            <v>8</v>
          </cell>
          <cell r="J1450">
            <v>39344</v>
          </cell>
          <cell r="K1450" t="str">
            <v>TIP</v>
          </cell>
          <cell r="L1450" t="str">
            <v>TM</v>
          </cell>
          <cell r="M1450" t="str">
            <v>0026</v>
          </cell>
          <cell r="N1450">
            <v>2368.89</v>
          </cell>
          <cell r="O1450">
            <v>19.21</v>
          </cell>
          <cell r="P1450">
            <v>231.07</v>
          </cell>
          <cell r="Q1450">
            <v>462.14</v>
          </cell>
          <cell r="R1450">
            <v>1906.75</v>
          </cell>
          <cell r="S1450">
            <v>940.99</v>
          </cell>
          <cell r="T1450">
            <v>10</v>
          </cell>
          <cell r="U1450">
            <v>92</v>
          </cell>
          <cell r="V1450">
            <v>8</v>
          </cell>
          <cell r="W1450">
            <v>92</v>
          </cell>
          <cell r="X1450">
            <v>0</v>
          </cell>
        </row>
        <row r="1451">
          <cell r="A1451" t="str">
            <v>1325900</v>
          </cell>
          <cell r="B1451">
            <v>1</v>
          </cell>
          <cell r="C1451" t="str">
            <v>electric light fitting - 8 column mounte</v>
          </cell>
          <cell r="D1451" t="str">
            <v>34</v>
          </cell>
          <cell r="E1451" t="str">
            <v>BASLIG</v>
          </cell>
          <cell r="F1451" t="str">
            <v>BAS</v>
          </cell>
          <cell r="G1451">
            <v>38820</v>
          </cell>
          <cell r="H1451" t="str">
            <v>Active</v>
          </cell>
          <cell r="I1451">
            <v>8</v>
          </cell>
          <cell r="J1451">
            <v>39344</v>
          </cell>
          <cell r="K1451" t="str">
            <v>TIP</v>
          </cell>
          <cell r="L1451" t="str">
            <v>TM</v>
          </cell>
          <cell r="M1451" t="str">
            <v>0026</v>
          </cell>
          <cell r="N1451">
            <v>2632.06</v>
          </cell>
          <cell r="O1451">
            <v>21.45</v>
          </cell>
          <cell r="P1451">
            <v>256.74</v>
          </cell>
          <cell r="Q1451">
            <v>513.48</v>
          </cell>
          <cell r="R1451">
            <v>2118.58</v>
          </cell>
          <cell r="S1451">
            <v>1045.53</v>
          </cell>
          <cell r="T1451">
            <v>10</v>
          </cell>
          <cell r="U1451">
            <v>92</v>
          </cell>
          <cell r="V1451">
            <v>8</v>
          </cell>
          <cell r="W1451">
            <v>92</v>
          </cell>
          <cell r="X1451">
            <v>0</v>
          </cell>
        </row>
        <row r="1452">
          <cell r="A1452" t="str">
            <v>1326000</v>
          </cell>
          <cell r="B1452">
            <v>1</v>
          </cell>
          <cell r="C1452" t="str">
            <v>Electrical services in square metres</v>
          </cell>
          <cell r="D1452" t="str">
            <v>34</v>
          </cell>
          <cell r="E1452" t="str">
            <v>BASELC</v>
          </cell>
          <cell r="F1452" t="str">
            <v>BAS</v>
          </cell>
          <cell r="G1452">
            <v>38820</v>
          </cell>
          <cell r="H1452" t="str">
            <v>Active</v>
          </cell>
          <cell r="I1452">
            <v>699</v>
          </cell>
          <cell r="J1452">
            <v>39344</v>
          </cell>
          <cell r="K1452" t="str">
            <v>TIP</v>
          </cell>
          <cell r="L1452" t="str">
            <v>TM</v>
          </cell>
          <cell r="M1452" t="str">
            <v>0026</v>
          </cell>
          <cell r="N1452">
            <v>122185.73</v>
          </cell>
          <cell r="O1452">
            <v>394.24</v>
          </cell>
          <cell r="P1452">
            <v>4731.21</v>
          </cell>
          <cell r="Q1452">
            <v>9462.42</v>
          </cell>
          <cell r="R1452">
            <v>112723.31</v>
          </cell>
          <cell r="S1452">
            <v>43172.02</v>
          </cell>
          <cell r="T1452">
            <v>15</v>
          </cell>
          <cell r="U1452">
            <v>92</v>
          </cell>
          <cell r="V1452">
            <v>13</v>
          </cell>
          <cell r="W1452">
            <v>92</v>
          </cell>
          <cell r="X1452">
            <v>0</v>
          </cell>
        </row>
        <row r="1453">
          <cell r="A1453" t="str">
            <v>1326100</v>
          </cell>
          <cell r="B1453">
            <v>1</v>
          </cell>
          <cell r="C1453" t="str">
            <v>Exit sign and fittings - 1</v>
          </cell>
          <cell r="D1453" t="str">
            <v>34</v>
          </cell>
          <cell r="E1453" t="str">
            <v>BASSIG</v>
          </cell>
          <cell r="F1453" t="str">
            <v>BAS</v>
          </cell>
          <cell r="G1453">
            <v>38820</v>
          </cell>
          <cell r="H1453" t="str">
            <v>Active</v>
          </cell>
          <cell r="I1453">
            <v>1</v>
          </cell>
          <cell r="J1453">
            <v>39344</v>
          </cell>
          <cell r="K1453" t="str">
            <v>TIP</v>
          </cell>
          <cell r="L1453" t="str">
            <v>TM</v>
          </cell>
          <cell r="M1453" t="str">
            <v>0026</v>
          </cell>
          <cell r="N1453">
            <v>20.6</v>
          </cell>
          <cell r="O1453">
            <v>0</v>
          </cell>
          <cell r="P1453">
            <v>0</v>
          </cell>
          <cell r="Q1453">
            <v>20.6</v>
          </cell>
          <cell r="R1453">
            <v>0</v>
          </cell>
          <cell r="S1453">
            <v>65.17</v>
          </cell>
          <cell r="T1453">
            <v>0</v>
          </cell>
          <cell r="U1453">
            <v>92</v>
          </cell>
          <cell r="V1453">
            <v>0</v>
          </cell>
          <cell r="W1453">
            <v>0</v>
          </cell>
          <cell r="X1453">
            <v>0</v>
          </cell>
        </row>
        <row r="1454">
          <cell r="A1454" t="str">
            <v>1326200</v>
          </cell>
          <cell r="B1454">
            <v>1</v>
          </cell>
          <cell r="C1454" t="str">
            <v>fire hose reel - 2 stainless steel cased</v>
          </cell>
          <cell r="D1454" t="str">
            <v>34</v>
          </cell>
          <cell r="E1454" t="str">
            <v>BASSPR</v>
          </cell>
          <cell r="F1454" t="str">
            <v>BAS</v>
          </cell>
          <cell r="G1454">
            <v>38820</v>
          </cell>
          <cell r="H1454" t="str">
            <v>Active</v>
          </cell>
          <cell r="I1454">
            <v>2</v>
          </cell>
          <cell r="J1454">
            <v>39344</v>
          </cell>
          <cell r="K1454" t="str">
            <v>TIP</v>
          </cell>
          <cell r="L1454" t="str">
            <v>TM</v>
          </cell>
          <cell r="M1454" t="str">
            <v>0026</v>
          </cell>
          <cell r="N1454">
            <v>3613.31</v>
          </cell>
          <cell r="O1454">
            <v>19.77</v>
          </cell>
          <cell r="P1454">
            <v>236.91</v>
          </cell>
          <cell r="Q1454">
            <v>473.82</v>
          </cell>
          <cell r="R1454">
            <v>3139.49</v>
          </cell>
          <cell r="S1454">
            <v>1352.78</v>
          </cell>
          <cell r="T1454">
            <v>15</v>
          </cell>
          <cell r="U1454">
            <v>92</v>
          </cell>
          <cell r="V1454">
            <v>13</v>
          </cell>
          <cell r="W1454">
            <v>92</v>
          </cell>
          <cell r="X1454">
            <v>0</v>
          </cell>
        </row>
        <row r="1455">
          <cell r="A1455" t="str">
            <v>1326300</v>
          </cell>
          <cell r="B1455">
            <v>1</v>
          </cell>
          <cell r="C1455" t="str">
            <v>fitted carpet - 699.39 square metres</v>
          </cell>
          <cell r="D1455" t="str">
            <v>34</v>
          </cell>
          <cell r="E1455" t="str">
            <v>BASFLO</v>
          </cell>
          <cell r="F1455" t="str">
            <v>BAS</v>
          </cell>
          <cell r="G1455">
            <v>38820</v>
          </cell>
          <cell r="H1455" t="str">
            <v>Active</v>
          </cell>
          <cell r="I1455">
            <v>699</v>
          </cell>
          <cell r="J1455">
            <v>39344</v>
          </cell>
          <cell r="K1455" t="str">
            <v>TIP</v>
          </cell>
          <cell r="L1455" t="str">
            <v>TM</v>
          </cell>
          <cell r="M1455" t="str">
            <v>0026</v>
          </cell>
          <cell r="N1455">
            <v>2186.13</v>
          </cell>
          <cell r="O1455">
            <v>0</v>
          </cell>
          <cell r="P1455">
            <v>0</v>
          </cell>
          <cell r="Q1455">
            <v>2186.13</v>
          </cell>
          <cell r="R1455">
            <v>0</v>
          </cell>
          <cell r="S1455">
            <v>6911.49</v>
          </cell>
          <cell r="T1455">
            <v>0</v>
          </cell>
          <cell r="U1455">
            <v>92</v>
          </cell>
          <cell r="V1455">
            <v>0</v>
          </cell>
          <cell r="W1455">
            <v>0</v>
          </cell>
          <cell r="X1455">
            <v>0</v>
          </cell>
        </row>
        <row r="1456">
          <cell r="A1456" t="str">
            <v>1326400</v>
          </cell>
          <cell r="B1456">
            <v>1</v>
          </cell>
          <cell r="C1456" t="str">
            <v>fluorescent light fitting - 12 single tu</v>
          </cell>
          <cell r="D1456" t="str">
            <v>34</v>
          </cell>
          <cell r="E1456" t="str">
            <v>BASLIG</v>
          </cell>
          <cell r="F1456" t="str">
            <v>BAS</v>
          </cell>
          <cell r="G1456">
            <v>38820</v>
          </cell>
          <cell r="H1456" t="str">
            <v>Active</v>
          </cell>
          <cell r="I1456">
            <v>12</v>
          </cell>
          <cell r="J1456">
            <v>39344</v>
          </cell>
          <cell r="K1456" t="str">
            <v>TIP</v>
          </cell>
          <cell r="L1456" t="str">
            <v>TM</v>
          </cell>
          <cell r="M1456" t="str">
            <v>0026</v>
          </cell>
          <cell r="N1456">
            <v>2210.91</v>
          </cell>
          <cell r="O1456">
            <v>17.989999999999998</v>
          </cell>
          <cell r="P1456">
            <v>215.66</v>
          </cell>
          <cell r="Q1456">
            <v>431.32</v>
          </cell>
          <cell r="R1456">
            <v>1779.59</v>
          </cell>
          <cell r="S1456">
            <v>878.25</v>
          </cell>
          <cell r="T1456">
            <v>10</v>
          </cell>
          <cell r="U1456">
            <v>92</v>
          </cell>
          <cell r="V1456">
            <v>8</v>
          </cell>
          <cell r="W1456">
            <v>92</v>
          </cell>
          <cell r="X1456">
            <v>0</v>
          </cell>
        </row>
        <row r="1457">
          <cell r="A1457" t="str">
            <v>1326500</v>
          </cell>
          <cell r="B1457">
            <v>1</v>
          </cell>
          <cell r="C1457" t="str">
            <v>fluorescent light fitting - 57 - 600 x 3</v>
          </cell>
          <cell r="D1457" t="str">
            <v>34</v>
          </cell>
          <cell r="E1457" t="str">
            <v>BASLIG</v>
          </cell>
          <cell r="F1457" t="str">
            <v>BAS</v>
          </cell>
          <cell r="G1457">
            <v>38820</v>
          </cell>
          <cell r="H1457" t="str">
            <v>Active</v>
          </cell>
          <cell r="I1457">
            <v>57</v>
          </cell>
          <cell r="J1457">
            <v>39344</v>
          </cell>
          <cell r="K1457" t="str">
            <v>TIP</v>
          </cell>
          <cell r="L1457" t="str">
            <v>TM</v>
          </cell>
          <cell r="M1457" t="str">
            <v>0026</v>
          </cell>
          <cell r="N1457">
            <v>15003.01</v>
          </cell>
          <cell r="O1457">
            <v>121.97</v>
          </cell>
          <cell r="P1457">
            <v>1463.42</v>
          </cell>
          <cell r="Q1457">
            <v>2926.84</v>
          </cell>
          <cell r="R1457">
            <v>12076.17</v>
          </cell>
          <cell r="S1457">
            <v>5959.65</v>
          </cell>
          <cell r="T1457">
            <v>10</v>
          </cell>
          <cell r="U1457">
            <v>92</v>
          </cell>
          <cell r="V1457">
            <v>8</v>
          </cell>
          <cell r="W1457">
            <v>92</v>
          </cell>
          <cell r="X1457">
            <v>0</v>
          </cell>
        </row>
        <row r="1458">
          <cell r="A1458" t="str">
            <v>1326600</v>
          </cell>
          <cell r="B1458">
            <v>1</v>
          </cell>
          <cell r="C1458" t="str">
            <v>lining to columns - 2</v>
          </cell>
          <cell r="D1458" t="str">
            <v>34</v>
          </cell>
          <cell r="E1458" t="str">
            <v>BASLIN</v>
          </cell>
          <cell r="F1458" t="str">
            <v>BAS</v>
          </cell>
          <cell r="G1458">
            <v>38820</v>
          </cell>
          <cell r="H1458" t="str">
            <v>Active</v>
          </cell>
          <cell r="I1458">
            <v>2</v>
          </cell>
          <cell r="J1458">
            <v>39344</v>
          </cell>
          <cell r="K1458" t="str">
            <v>TIP</v>
          </cell>
          <cell r="L1458" t="str">
            <v>TM</v>
          </cell>
          <cell r="M1458" t="str">
            <v>0026</v>
          </cell>
          <cell r="N1458">
            <v>1830.04</v>
          </cell>
          <cell r="O1458">
            <v>9.99</v>
          </cell>
          <cell r="P1458">
            <v>119.99</v>
          </cell>
          <cell r="Q1458">
            <v>239.98</v>
          </cell>
          <cell r="R1458">
            <v>1590.06</v>
          </cell>
          <cell r="S1458">
            <v>685.15</v>
          </cell>
          <cell r="T1458">
            <v>15</v>
          </cell>
          <cell r="U1458">
            <v>92</v>
          </cell>
          <cell r="V1458">
            <v>13</v>
          </cell>
          <cell r="W1458">
            <v>92</v>
          </cell>
          <cell r="X1458">
            <v>0</v>
          </cell>
        </row>
        <row r="1459">
          <cell r="A1459" t="str">
            <v>1326700</v>
          </cell>
          <cell r="B1459">
            <v>1</v>
          </cell>
          <cell r="C1459" t="str">
            <v>Building Management Services in square m</v>
          </cell>
          <cell r="D1459" t="str">
            <v>34</v>
          </cell>
          <cell r="E1459" t="str">
            <v>BASBMS</v>
          </cell>
          <cell r="F1459" t="str">
            <v>BAS</v>
          </cell>
          <cell r="G1459">
            <v>38820</v>
          </cell>
          <cell r="H1459" t="str">
            <v>Active</v>
          </cell>
          <cell r="I1459">
            <v>699</v>
          </cell>
          <cell r="J1459">
            <v>39344</v>
          </cell>
          <cell r="K1459" t="str">
            <v>TIP</v>
          </cell>
          <cell r="L1459" t="str">
            <v>TM</v>
          </cell>
          <cell r="M1459" t="str">
            <v>0026</v>
          </cell>
          <cell r="N1459">
            <v>1666.46</v>
          </cell>
          <cell r="O1459">
            <v>0</v>
          </cell>
          <cell r="P1459">
            <v>0</v>
          </cell>
          <cell r="Q1459">
            <v>1666.46</v>
          </cell>
          <cell r="R1459">
            <v>0</v>
          </cell>
          <cell r="S1459">
            <v>5268.56</v>
          </cell>
          <cell r="T1459">
            <v>0</v>
          </cell>
          <cell r="U1459">
            <v>92</v>
          </cell>
          <cell r="V1459">
            <v>0</v>
          </cell>
          <cell r="W1459">
            <v>0</v>
          </cell>
          <cell r="X1459">
            <v>0</v>
          </cell>
        </row>
        <row r="1460">
          <cell r="A1460" t="str">
            <v>1326800</v>
          </cell>
          <cell r="B1460">
            <v>1</v>
          </cell>
          <cell r="C1460" t="str">
            <v>Mechanical Services in square metres</v>
          </cell>
          <cell r="D1460" t="str">
            <v>34</v>
          </cell>
          <cell r="E1460" t="str">
            <v>BASAIR</v>
          </cell>
          <cell r="F1460" t="str">
            <v>BAS</v>
          </cell>
          <cell r="G1460">
            <v>38820</v>
          </cell>
          <cell r="H1460" t="str">
            <v>Active</v>
          </cell>
          <cell r="I1460">
            <v>699</v>
          </cell>
          <cell r="J1460">
            <v>39344</v>
          </cell>
          <cell r="K1460" t="str">
            <v>TIP</v>
          </cell>
          <cell r="L1460" t="str">
            <v>TM</v>
          </cell>
          <cell r="M1460" t="str">
            <v>0026</v>
          </cell>
          <cell r="N1460">
            <v>127000.47</v>
          </cell>
          <cell r="O1460">
            <v>693.88</v>
          </cell>
          <cell r="P1460">
            <v>8326.7800000000007</v>
          </cell>
          <cell r="Q1460">
            <v>16653.560000000001</v>
          </cell>
          <cell r="R1460">
            <v>110346.91</v>
          </cell>
          <cell r="S1460">
            <v>47547.62</v>
          </cell>
          <cell r="T1460">
            <v>15</v>
          </cell>
          <cell r="U1460">
            <v>92</v>
          </cell>
          <cell r="V1460">
            <v>13</v>
          </cell>
          <cell r="W1460">
            <v>92</v>
          </cell>
          <cell r="X1460">
            <v>0</v>
          </cell>
        </row>
        <row r="1461">
          <cell r="A1461" t="str">
            <v>1326900</v>
          </cell>
          <cell r="B1461">
            <v>1</v>
          </cell>
          <cell r="C1461" t="str">
            <v>Drainage Services in square metres</v>
          </cell>
          <cell r="D1461" t="str">
            <v>34</v>
          </cell>
          <cell r="E1461" t="str">
            <v>BASPLM</v>
          </cell>
          <cell r="F1461" t="str">
            <v>BAS</v>
          </cell>
          <cell r="G1461">
            <v>38820</v>
          </cell>
          <cell r="H1461" t="str">
            <v>Active</v>
          </cell>
          <cell r="I1461">
            <v>699</v>
          </cell>
          <cell r="J1461">
            <v>39344</v>
          </cell>
          <cell r="K1461" t="str">
            <v>TIP</v>
          </cell>
          <cell r="L1461" t="str">
            <v>TM</v>
          </cell>
          <cell r="M1461" t="str">
            <v>0026</v>
          </cell>
          <cell r="N1461">
            <v>15957.75</v>
          </cell>
          <cell r="O1461">
            <v>87.18</v>
          </cell>
          <cell r="P1461">
            <v>1046.27</v>
          </cell>
          <cell r="Q1461">
            <v>2092.54</v>
          </cell>
          <cell r="R1461">
            <v>13865.21</v>
          </cell>
          <cell r="S1461">
            <v>5974.42</v>
          </cell>
          <cell r="T1461">
            <v>15</v>
          </cell>
          <cell r="U1461">
            <v>92</v>
          </cell>
          <cell r="V1461">
            <v>13</v>
          </cell>
          <cell r="W1461">
            <v>92</v>
          </cell>
          <cell r="X1461">
            <v>0</v>
          </cell>
        </row>
        <row r="1462">
          <cell r="A1462" t="str">
            <v>1327000</v>
          </cell>
          <cell r="B1462">
            <v>1</v>
          </cell>
          <cell r="C1462" t="str">
            <v>Communication Services in square metres</v>
          </cell>
          <cell r="D1462" t="str">
            <v>34</v>
          </cell>
          <cell r="E1462" t="str">
            <v>BASCAB</v>
          </cell>
          <cell r="F1462" t="str">
            <v>BAS</v>
          </cell>
          <cell r="G1462">
            <v>38820</v>
          </cell>
          <cell r="H1462" t="str">
            <v>Active</v>
          </cell>
          <cell r="I1462">
            <v>699</v>
          </cell>
          <cell r="J1462">
            <v>39344</v>
          </cell>
          <cell r="K1462" t="str">
            <v>TIP</v>
          </cell>
          <cell r="L1462" t="str">
            <v>TM</v>
          </cell>
          <cell r="M1462" t="str">
            <v>0026</v>
          </cell>
          <cell r="N1462">
            <v>25497.75</v>
          </cell>
          <cell r="O1462">
            <v>207.23</v>
          </cell>
          <cell r="P1462">
            <v>2487.09</v>
          </cell>
          <cell r="Q1462">
            <v>4974.18</v>
          </cell>
          <cell r="R1462">
            <v>20523.57</v>
          </cell>
          <cell r="S1462">
            <v>10128.469999999999</v>
          </cell>
          <cell r="T1462">
            <v>10</v>
          </cell>
          <cell r="U1462">
            <v>92</v>
          </cell>
          <cell r="V1462">
            <v>8</v>
          </cell>
          <cell r="W1462">
            <v>92</v>
          </cell>
          <cell r="X1462">
            <v>0</v>
          </cell>
        </row>
        <row r="1463">
          <cell r="A1463" t="str">
            <v>1327100</v>
          </cell>
          <cell r="B1463">
            <v>1</v>
          </cell>
          <cell r="C1463" t="str">
            <v>Fire Alarm System in square metres</v>
          </cell>
          <cell r="D1463" t="str">
            <v>34</v>
          </cell>
          <cell r="E1463" t="str">
            <v>BASALA</v>
          </cell>
          <cell r="F1463" t="str">
            <v>BAS</v>
          </cell>
          <cell r="G1463">
            <v>38820</v>
          </cell>
          <cell r="H1463" t="str">
            <v>Active</v>
          </cell>
          <cell r="I1463">
            <v>699</v>
          </cell>
          <cell r="J1463">
            <v>39344</v>
          </cell>
          <cell r="K1463" t="str">
            <v>TIP</v>
          </cell>
          <cell r="L1463" t="str">
            <v>TM</v>
          </cell>
          <cell r="M1463" t="str">
            <v>0026</v>
          </cell>
          <cell r="N1463">
            <v>25368.39</v>
          </cell>
          <cell r="O1463">
            <v>81.84</v>
          </cell>
          <cell r="P1463">
            <v>982.3</v>
          </cell>
          <cell r="Q1463">
            <v>1964.6</v>
          </cell>
          <cell r="R1463">
            <v>23403.79</v>
          </cell>
          <cell r="S1463">
            <v>8963.44</v>
          </cell>
          <cell r="T1463">
            <v>15</v>
          </cell>
          <cell r="U1463">
            <v>92</v>
          </cell>
          <cell r="V1463">
            <v>13</v>
          </cell>
          <cell r="W1463">
            <v>92</v>
          </cell>
          <cell r="X1463">
            <v>0</v>
          </cell>
        </row>
        <row r="1464">
          <cell r="A1464" t="str">
            <v>1327200</v>
          </cell>
          <cell r="B1464">
            <v>1</v>
          </cell>
          <cell r="C1464" t="str">
            <v>Plumbing reticulation in square metres</v>
          </cell>
          <cell r="D1464" t="str">
            <v>34</v>
          </cell>
          <cell r="E1464" t="str">
            <v>BASPLM</v>
          </cell>
          <cell r="F1464" t="str">
            <v>BAS</v>
          </cell>
          <cell r="G1464">
            <v>38820</v>
          </cell>
          <cell r="H1464" t="str">
            <v>Active</v>
          </cell>
          <cell r="I1464">
            <v>699</v>
          </cell>
          <cell r="J1464">
            <v>39344</v>
          </cell>
          <cell r="K1464" t="str">
            <v>TIP</v>
          </cell>
          <cell r="L1464" t="str">
            <v>TM</v>
          </cell>
          <cell r="M1464" t="str">
            <v>0026</v>
          </cell>
          <cell r="N1464">
            <v>27892.14</v>
          </cell>
          <cell r="O1464">
            <v>152.35</v>
          </cell>
          <cell r="P1464">
            <v>1828.75</v>
          </cell>
          <cell r="Q1464">
            <v>3657.5</v>
          </cell>
          <cell r="R1464">
            <v>24234.639999999999</v>
          </cell>
          <cell r="S1464">
            <v>10442.51</v>
          </cell>
          <cell r="T1464">
            <v>15</v>
          </cell>
          <cell r="U1464">
            <v>92</v>
          </cell>
          <cell r="V1464">
            <v>13</v>
          </cell>
          <cell r="W1464">
            <v>92</v>
          </cell>
          <cell r="X1464">
            <v>0</v>
          </cell>
        </row>
        <row r="1465">
          <cell r="A1465" t="str">
            <v>1327300</v>
          </cell>
          <cell r="B1465">
            <v>1</v>
          </cell>
          <cell r="C1465" t="str">
            <v>Public Address System in square metres</v>
          </cell>
          <cell r="D1465" t="str">
            <v>34</v>
          </cell>
          <cell r="E1465" t="str">
            <v>BASPUB</v>
          </cell>
          <cell r="F1465" t="str">
            <v>BAS</v>
          </cell>
          <cell r="G1465">
            <v>38820</v>
          </cell>
          <cell r="H1465" t="str">
            <v>Active</v>
          </cell>
          <cell r="I1465">
            <v>699</v>
          </cell>
          <cell r="J1465">
            <v>39344</v>
          </cell>
          <cell r="K1465" t="str">
            <v>TIP</v>
          </cell>
          <cell r="L1465" t="str">
            <v>TM</v>
          </cell>
          <cell r="M1465" t="str">
            <v>0026</v>
          </cell>
          <cell r="N1465">
            <v>7571.63</v>
          </cell>
          <cell r="O1465">
            <v>41.36</v>
          </cell>
          <cell r="P1465">
            <v>496.43</v>
          </cell>
          <cell r="Q1465">
            <v>992.86</v>
          </cell>
          <cell r="R1465">
            <v>6578.77</v>
          </cell>
          <cell r="S1465">
            <v>2834.73</v>
          </cell>
          <cell r="T1465">
            <v>15</v>
          </cell>
          <cell r="U1465">
            <v>92</v>
          </cell>
          <cell r="V1465">
            <v>13</v>
          </cell>
          <cell r="W1465">
            <v>92</v>
          </cell>
          <cell r="X1465">
            <v>0</v>
          </cell>
        </row>
        <row r="1466">
          <cell r="A1466" t="str">
            <v>1327400</v>
          </cell>
          <cell r="B1466">
            <v>1</v>
          </cell>
          <cell r="C1466" t="str">
            <v>Security System in square metres</v>
          </cell>
          <cell r="D1466" t="str">
            <v>34</v>
          </cell>
          <cell r="E1466" t="str">
            <v>BASSEC</v>
          </cell>
          <cell r="F1466" t="str">
            <v>BAS</v>
          </cell>
          <cell r="G1466">
            <v>38820</v>
          </cell>
          <cell r="H1466" t="str">
            <v>Active</v>
          </cell>
          <cell r="I1466">
            <v>699</v>
          </cell>
          <cell r="J1466">
            <v>39344</v>
          </cell>
          <cell r="K1466" t="str">
            <v>TIP</v>
          </cell>
          <cell r="L1466" t="str">
            <v>TM</v>
          </cell>
          <cell r="M1466" t="str">
            <v>0026</v>
          </cell>
          <cell r="N1466">
            <v>24418.78</v>
          </cell>
          <cell r="O1466">
            <v>133.4</v>
          </cell>
          <cell r="P1466">
            <v>1601.02</v>
          </cell>
          <cell r="Q1466">
            <v>3202.04</v>
          </cell>
          <cell r="R1466">
            <v>21216.74</v>
          </cell>
          <cell r="S1466">
            <v>9142.1299999999992</v>
          </cell>
          <cell r="T1466">
            <v>15</v>
          </cell>
          <cell r="U1466">
            <v>92</v>
          </cell>
          <cell r="V1466">
            <v>13</v>
          </cell>
          <cell r="W1466">
            <v>92</v>
          </cell>
          <cell r="X1466">
            <v>0</v>
          </cell>
        </row>
        <row r="1467">
          <cell r="A1467" t="str">
            <v>1327500</v>
          </cell>
          <cell r="B1467">
            <v>1</v>
          </cell>
          <cell r="C1467" t="str">
            <v>Sign and fittings - 1 cubed</v>
          </cell>
          <cell r="D1467" t="str">
            <v>34</v>
          </cell>
          <cell r="E1467" t="str">
            <v>BASSIG</v>
          </cell>
          <cell r="F1467" t="str">
            <v>BAS</v>
          </cell>
          <cell r="G1467">
            <v>38820</v>
          </cell>
          <cell r="H1467" t="str">
            <v>Active</v>
          </cell>
          <cell r="I1467">
            <v>1</v>
          </cell>
          <cell r="J1467">
            <v>39344</v>
          </cell>
          <cell r="K1467" t="str">
            <v>TIP</v>
          </cell>
          <cell r="L1467" t="str">
            <v>TM</v>
          </cell>
          <cell r="M1467" t="str">
            <v>0026</v>
          </cell>
          <cell r="N1467">
            <v>41.21</v>
          </cell>
          <cell r="O1467">
            <v>0</v>
          </cell>
          <cell r="P1467">
            <v>0</v>
          </cell>
          <cell r="Q1467">
            <v>41.21</v>
          </cell>
          <cell r="R1467">
            <v>0</v>
          </cell>
          <cell r="S1467">
            <v>130.32</v>
          </cell>
          <cell r="T1467">
            <v>0</v>
          </cell>
          <cell r="U1467">
            <v>92</v>
          </cell>
          <cell r="V1467">
            <v>0</v>
          </cell>
          <cell r="W1467">
            <v>0</v>
          </cell>
          <cell r="X1467">
            <v>0</v>
          </cell>
        </row>
        <row r="1468">
          <cell r="A1468" t="str">
            <v>1327600</v>
          </cell>
          <cell r="B1468">
            <v>1</v>
          </cell>
          <cell r="C1468" t="str">
            <v>Sign and fittings - 1 large</v>
          </cell>
          <cell r="D1468" t="str">
            <v>34</v>
          </cell>
          <cell r="E1468" t="str">
            <v>BASSIG</v>
          </cell>
          <cell r="F1468" t="str">
            <v>BAS</v>
          </cell>
          <cell r="G1468">
            <v>38820</v>
          </cell>
          <cell r="H1468" t="str">
            <v>Active</v>
          </cell>
          <cell r="I1468">
            <v>1</v>
          </cell>
          <cell r="J1468">
            <v>39344</v>
          </cell>
          <cell r="K1468" t="str">
            <v>TIP</v>
          </cell>
          <cell r="L1468" t="str">
            <v>TM</v>
          </cell>
          <cell r="M1468" t="str">
            <v>0026</v>
          </cell>
          <cell r="N1468">
            <v>82.47</v>
          </cell>
          <cell r="O1468">
            <v>0</v>
          </cell>
          <cell r="P1468">
            <v>0</v>
          </cell>
          <cell r="Q1468">
            <v>82.47</v>
          </cell>
          <cell r="R1468">
            <v>0</v>
          </cell>
          <cell r="S1468">
            <v>260.68</v>
          </cell>
          <cell r="T1468">
            <v>0</v>
          </cell>
          <cell r="U1468">
            <v>92</v>
          </cell>
          <cell r="V1468">
            <v>0</v>
          </cell>
          <cell r="W1468">
            <v>0</v>
          </cell>
          <cell r="X1468">
            <v>0</v>
          </cell>
        </row>
        <row r="1469">
          <cell r="A1469" t="str">
            <v>1327700</v>
          </cell>
          <cell r="B1469">
            <v>1</v>
          </cell>
          <cell r="C1469" t="str">
            <v>sprinkler head and piping - 56</v>
          </cell>
          <cell r="D1469" t="str">
            <v>34</v>
          </cell>
          <cell r="E1469" t="str">
            <v>BASSPR</v>
          </cell>
          <cell r="F1469" t="str">
            <v>BAS</v>
          </cell>
          <cell r="G1469">
            <v>38820</v>
          </cell>
          <cell r="H1469" t="str">
            <v>Active</v>
          </cell>
          <cell r="I1469">
            <v>56</v>
          </cell>
          <cell r="J1469">
            <v>39344</v>
          </cell>
          <cell r="K1469" t="str">
            <v>TIP</v>
          </cell>
          <cell r="L1469" t="str">
            <v>TM</v>
          </cell>
          <cell r="M1469" t="str">
            <v>0026</v>
          </cell>
          <cell r="N1469">
            <v>32191.64</v>
          </cell>
          <cell r="O1469">
            <v>175.85</v>
          </cell>
          <cell r="P1469">
            <v>2110.64</v>
          </cell>
          <cell r="Q1469">
            <v>4221.28</v>
          </cell>
          <cell r="R1469">
            <v>27970.36</v>
          </cell>
          <cell r="S1469">
            <v>12052.2</v>
          </cell>
          <cell r="T1469">
            <v>15</v>
          </cell>
          <cell r="U1469">
            <v>92</v>
          </cell>
          <cell r="V1469">
            <v>13</v>
          </cell>
          <cell r="W1469">
            <v>92</v>
          </cell>
          <cell r="X1469">
            <v>0</v>
          </cell>
        </row>
        <row r="1470">
          <cell r="A1470" t="str">
            <v>1327800</v>
          </cell>
          <cell r="B1470">
            <v>1</v>
          </cell>
          <cell r="C1470" t="str">
            <v>suspended ceiling - 100 square metres pa</v>
          </cell>
          <cell r="D1470" t="str">
            <v>34</v>
          </cell>
          <cell r="E1470" t="str">
            <v>BASSUS</v>
          </cell>
          <cell r="F1470" t="str">
            <v>BAS</v>
          </cell>
          <cell r="G1470">
            <v>38820</v>
          </cell>
          <cell r="H1470" t="str">
            <v>Active</v>
          </cell>
          <cell r="I1470">
            <v>100</v>
          </cell>
          <cell r="J1470">
            <v>39344</v>
          </cell>
          <cell r="K1470" t="str">
            <v>TIP</v>
          </cell>
          <cell r="L1470" t="str">
            <v>TM</v>
          </cell>
          <cell r="M1470" t="str">
            <v>0026</v>
          </cell>
          <cell r="N1470">
            <v>82497.09</v>
          </cell>
          <cell r="O1470">
            <v>227.24</v>
          </cell>
          <cell r="P1470">
            <v>2726.99</v>
          </cell>
          <cell r="Q1470">
            <v>5453.98</v>
          </cell>
          <cell r="R1470">
            <v>77043.11</v>
          </cell>
          <cell r="S1470">
            <v>28970.32</v>
          </cell>
          <cell r="T1470">
            <v>30</v>
          </cell>
          <cell r="U1470">
            <v>92</v>
          </cell>
          <cell r="V1470">
            <v>28</v>
          </cell>
          <cell r="W1470">
            <v>92</v>
          </cell>
          <cell r="X1470">
            <v>0</v>
          </cell>
        </row>
        <row r="1471">
          <cell r="A1471" t="str">
            <v>1327900</v>
          </cell>
          <cell r="B1471">
            <v>1</v>
          </cell>
          <cell r="C1471" t="str">
            <v>suspended ceiling - 20 square metres boa</v>
          </cell>
          <cell r="D1471" t="str">
            <v>34</v>
          </cell>
          <cell r="E1471" t="str">
            <v>BASSUS</v>
          </cell>
          <cell r="F1471" t="str">
            <v>BAS</v>
          </cell>
          <cell r="G1471">
            <v>38820</v>
          </cell>
          <cell r="H1471" t="str">
            <v>Active</v>
          </cell>
          <cell r="I1471">
            <v>20</v>
          </cell>
          <cell r="J1471">
            <v>39344</v>
          </cell>
          <cell r="K1471" t="str">
            <v>TIP</v>
          </cell>
          <cell r="L1471" t="str">
            <v>TM</v>
          </cell>
          <cell r="M1471" t="str">
            <v>0026</v>
          </cell>
          <cell r="N1471">
            <v>2268.7199999999998</v>
          </cell>
          <cell r="O1471">
            <v>6.24</v>
          </cell>
          <cell r="P1471">
            <v>74.989999999999995</v>
          </cell>
          <cell r="Q1471">
            <v>149.97999999999999</v>
          </cell>
          <cell r="R1471">
            <v>2118.7399999999998</v>
          </cell>
          <cell r="S1471">
            <v>796.7</v>
          </cell>
          <cell r="T1471">
            <v>30</v>
          </cell>
          <cell r="U1471">
            <v>92</v>
          </cell>
          <cell r="V1471">
            <v>28</v>
          </cell>
          <cell r="W1471">
            <v>92</v>
          </cell>
          <cell r="X1471">
            <v>0</v>
          </cell>
        </row>
        <row r="1472">
          <cell r="A1472" t="str">
            <v>1328000</v>
          </cell>
          <cell r="B1472">
            <v>1</v>
          </cell>
          <cell r="C1472" t="str">
            <v>suspended ceiling - 579.39 square metres</v>
          </cell>
          <cell r="D1472" t="str">
            <v>34</v>
          </cell>
          <cell r="E1472" t="str">
            <v>BASSUS</v>
          </cell>
          <cell r="F1472" t="str">
            <v>BAS</v>
          </cell>
          <cell r="G1472">
            <v>38820</v>
          </cell>
          <cell r="H1472" t="str">
            <v>Active</v>
          </cell>
          <cell r="I1472">
            <v>579</v>
          </cell>
          <cell r="J1472">
            <v>39344</v>
          </cell>
          <cell r="K1472" t="str">
            <v>TIP</v>
          </cell>
          <cell r="L1472" t="str">
            <v>TM</v>
          </cell>
          <cell r="M1472" t="str">
            <v>0026</v>
          </cell>
          <cell r="N1472">
            <v>65722.17</v>
          </cell>
          <cell r="O1472">
            <v>181.05</v>
          </cell>
          <cell r="P1472">
            <v>2172.4899999999998</v>
          </cell>
          <cell r="Q1472">
            <v>4344.9799999999996</v>
          </cell>
          <cell r="R1472">
            <v>61377.19</v>
          </cell>
          <cell r="S1472">
            <v>23079.51</v>
          </cell>
          <cell r="T1472">
            <v>30</v>
          </cell>
          <cell r="U1472">
            <v>92</v>
          </cell>
          <cell r="V1472">
            <v>28</v>
          </cell>
          <cell r="W1472">
            <v>92</v>
          </cell>
          <cell r="X1472">
            <v>0</v>
          </cell>
        </row>
        <row r="1473">
          <cell r="A1473" t="str">
            <v>1328100</v>
          </cell>
          <cell r="B1473">
            <v>1</v>
          </cell>
          <cell r="C1473" t="str">
            <v>Building Structure in square metres</v>
          </cell>
          <cell r="D1473" t="str">
            <v>34</v>
          </cell>
          <cell r="E1473" t="str">
            <v>BUITER</v>
          </cell>
          <cell r="F1473" t="str">
            <v>BUI</v>
          </cell>
          <cell r="G1473">
            <v>38820</v>
          </cell>
          <cell r="H1473" t="str">
            <v>Active</v>
          </cell>
          <cell r="I1473">
            <v>13</v>
          </cell>
          <cell r="J1473">
            <v>39344</v>
          </cell>
          <cell r="K1473" t="str">
            <v>R</v>
          </cell>
          <cell r="L1473" t="str">
            <v>TM</v>
          </cell>
          <cell r="M1473" t="str">
            <v>0028</v>
          </cell>
          <cell r="N1473">
            <v>26001.59</v>
          </cell>
          <cell r="O1473">
            <v>37.869999999999997</v>
          </cell>
          <cell r="P1473">
            <v>454.99</v>
          </cell>
          <cell r="Q1473">
            <v>909.98</v>
          </cell>
          <cell r="R1473">
            <v>25091.61</v>
          </cell>
          <cell r="S1473">
            <v>8855.5300000000007</v>
          </cell>
          <cell r="T1473">
            <v>44</v>
          </cell>
          <cell r="U1473">
            <v>0</v>
          </cell>
          <cell r="V1473">
            <v>42</v>
          </cell>
          <cell r="W1473">
            <v>0</v>
          </cell>
          <cell r="X1473">
            <v>0</v>
          </cell>
        </row>
        <row r="1474">
          <cell r="A1474" t="str">
            <v>1328200</v>
          </cell>
          <cell r="B1474">
            <v>1</v>
          </cell>
          <cell r="C1474" t="str">
            <v>Division walling - 7 lineal metres</v>
          </cell>
          <cell r="D1474" t="str">
            <v>34</v>
          </cell>
          <cell r="E1474" t="str">
            <v>BASPAR</v>
          </cell>
          <cell r="F1474" t="str">
            <v>BAS</v>
          </cell>
          <cell r="G1474">
            <v>38820</v>
          </cell>
          <cell r="H1474" t="str">
            <v>Active</v>
          </cell>
          <cell r="I1474">
            <v>7</v>
          </cell>
          <cell r="J1474">
            <v>39344</v>
          </cell>
          <cell r="K1474" t="str">
            <v>R</v>
          </cell>
          <cell r="L1474" t="str">
            <v>TM</v>
          </cell>
          <cell r="M1474" t="str">
            <v>0028</v>
          </cell>
          <cell r="N1474">
            <v>11062.98</v>
          </cell>
          <cell r="O1474">
            <v>60.39</v>
          </cell>
          <cell r="P1474">
            <v>725.34</v>
          </cell>
          <cell r="Q1474">
            <v>1450.68</v>
          </cell>
          <cell r="R1474">
            <v>9612.2999999999993</v>
          </cell>
          <cell r="S1474">
            <v>4141.8599999999997</v>
          </cell>
          <cell r="T1474">
            <v>15</v>
          </cell>
          <cell r="U1474">
            <v>92</v>
          </cell>
          <cell r="V1474">
            <v>13</v>
          </cell>
          <cell r="W1474">
            <v>92</v>
          </cell>
          <cell r="X1474">
            <v>0</v>
          </cell>
        </row>
        <row r="1475">
          <cell r="A1475" t="str">
            <v>1328300</v>
          </cell>
          <cell r="B1475">
            <v>1</v>
          </cell>
          <cell r="C1475" t="str">
            <v>Electrical services in square metres</v>
          </cell>
          <cell r="D1475" t="str">
            <v>34</v>
          </cell>
          <cell r="E1475" t="str">
            <v>BASELC</v>
          </cell>
          <cell r="F1475" t="str">
            <v>BAS</v>
          </cell>
          <cell r="G1475">
            <v>38820</v>
          </cell>
          <cell r="H1475" t="str">
            <v>Active</v>
          </cell>
          <cell r="I1475">
            <v>13</v>
          </cell>
          <cell r="J1475">
            <v>39344</v>
          </cell>
          <cell r="K1475" t="str">
            <v>R</v>
          </cell>
          <cell r="L1475" t="str">
            <v>TM</v>
          </cell>
          <cell r="M1475" t="str">
            <v>0028</v>
          </cell>
          <cell r="N1475">
            <v>2176.5100000000002</v>
          </cell>
          <cell r="O1475">
            <v>7.06</v>
          </cell>
          <cell r="P1475">
            <v>84.28</v>
          </cell>
          <cell r="Q1475">
            <v>168.56</v>
          </cell>
          <cell r="R1475">
            <v>2007.95</v>
          </cell>
          <cell r="S1475">
            <v>769.03</v>
          </cell>
          <cell r="T1475">
            <v>15</v>
          </cell>
          <cell r="U1475">
            <v>92</v>
          </cell>
          <cell r="V1475">
            <v>13</v>
          </cell>
          <cell r="W1475">
            <v>92</v>
          </cell>
          <cell r="X1475">
            <v>0</v>
          </cell>
        </row>
        <row r="1476">
          <cell r="A1476" t="str">
            <v>1328400</v>
          </cell>
          <cell r="B1476">
            <v>1</v>
          </cell>
          <cell r="C1476" t="str">
            <v>fitted carpet - 12.5 square metres</v>
          </cell>
          <cell r="D1476" t="str">
            <v>34</v>
          </cell>
          <cell r="E1476" t="str">
            <v>BASFLO</v>
          </cell>
          <cell r="F1476" t="str">
            <v>BAS</v>
          </cell>
          <cell r="G1476">
            <v>38820</v>
          </cell>
          <cell r="H1476" t="str">
            <v>Active</v>
          </cell>
          <cell r="I1476">
            <v>13</v>
          </cell>
          <cell r="J1476">
            <v>39344</v>
          </cell>
          <cell r="K1476" t="str">
            <v>R</v>
          </cell>
          <cell r="L1476" t="str">
            <v>TM</v>
          </cell>
          <cell r="M1476" t="str">
            <v>0028</v>
          </cell>
          <cell r="N1476">
            <v>39.049999999999997</v>
          </cell>
          <cell r="O1476">
            <v>0</v>
          </cell>
          <cell r="P1476">
            <v>0</v>
          </cell>
          <cell r="Q1476">
            <v>39.049999999999997</v>
          </cell>
          <cell r="R1476">
            <v>0</v>
          </cell>
          <cell r="S1476">
            <v>123.51</v>
          </cell>
          <cell r="T1476">
            <v>0</v>
          </cell>
          <cell r="U1476">
            <v>92</v>
          </cell>
          <cell r="V1476">
            <v>0</v>
          </cell>
          <cell r="W1476">
            <v>0</v>
          </cell>
          <cell r="X1476">
            <v>0</v>
          </cell>
        </row>
        <row r="1477">
          <cell r="A1477" t="str">
            <v>1328500</v>
          </cell>
          <cell r="B1477">
            <v>1</v>
          </cell>
          <cell r="C1477" t="str">
            <v>fluorescent light fitting - 1 - 1200 x 6</v>
          </cell>
          <cell r="D1477" t="str">
            <v>34</v>
          </cell>
          <cell r="E1477" t="str">
            <v>BASLIG</v>
          </cell>
          <cell r="F1477" t="str">
            <v>BAS</v>
          </cell>
          <cell r="G1477">
            <v>38820</v>
          </cell>
          <cell r="H1477" t="str">
            <v>Active</v>
          </cell>
          <cell r="I1477">
            <v>1</v>
          </cell>
          <cell r="J1477">
            <v>39344</v>
          </cell>
          <cell r="K1477" t="str">
            <v>R</v>
          </cell>
          <cell r="L1477" t="str">
            <v>TM</v>
          </cell>
          <cell r="M1477" t="str">
            <v>0028</v>
          </cell>
          <cell r="N1477">
            <v>296.08999999999997</v>
          </cell>
          <cell r="O1477">
            <v>2.37</v>
          </cell>
          <cell r="P1477">
            <v>28.88</v>
          </cell>
          <cell r="Q1477">
            <v>57.76</v>
          </cell>
          <cell r="R1477">
            <v>238.33</v>
          </cell>
          <cell r="S1477">
            <v>117.62</v>
          </cell>
          <cell r="T1477">
            <v>10</v>
          </cell>
          <cell r="U1477">
            <v>92</v>
          </cell>
          <cell r="V1477">
            <v>8</v>
          </cell>
          <cell r="W1477">
            <v>92</v>
          </cell>
          <cell r="X1477">
            <v>0</v>
          </cell>
        </row>
        <row r="1478">
          <cell r="A1478" t="str">
            <v>1328600</v>
          </cell>
          <cell r="B1478">
            <v>1</v>
          </cell>
          <cell r="C1478" t="str">
            <v>Building Management Services in square m</v>
          </cell>
          <cell r="D1478" t="str">
            <v>34</v>
          </cell>
          <cell r="E1478" t="str">
            <v>BASBMS</v>
          </cell>
          <cell r="F1478" t="str">
            <v>BAS</v>
          </cell>
          <cell r="G1478">
            <v>38820</v>
          </cell>
          <cell r="H1478" t="str">
            <v>Active</v>
          </cell>
          <cell r="I1478">
            <v>13</v>
          </cell>
          <cell r="J1478">
            <v>39344</v>
          </cell>
          <cell r="K1478" t="str">
            <v>R</v>
          </cell>
          <cell r="L1478" t="str">
            <v>TM</v>
          </cell>
          <cell r="M1478" t="str">
            <v>0028</v>
          </cell>
          <cell r="N1478">
            <v>29.09</v>
          </cell>
          <cell r="O1478">
            <v>0</v>
          </cell>
          <cell r="P1478">
            <v>0</v>
          </cell>
          <cell r="Q1478">
            <v>29.09</v>
          </cell>
          <cell r="R1478">
            <v>0</v>
          </cell>
          <cell r="S1478">
            <v>91.99</v>
          </cell>
          <cell r="T1478">
            <v>0</v>
          </cell>
          <cell r="U1478">
            <v>92</v>
          </cell>
          <cell r="V1478">
            <v>0</v>
          </cell>
          <cell r="W1478">
            <v>0</v>
          </cell>
          <cell r="X1478">
            <v>0</v>
          </cell>
        </row>
        <row r="1479">
          <cell r="A1479" t="str">
            <v>1328700</v>
          </cell>
          <cell r="B1479">
            <v>1</v>
          </cell>
          <cell r="C1479" t="str">
            <v>Mechanical Services in square metres</v>
          </cell>
          <cell r="D1479" t="str">
            <v>34</v>
          </cell>
          <cell r="E1479" t="str">
            <v>BASAIR</v>
          </cell>
          <cell r="F1479" t="str">
            <v>BAS</v>
          </cell>
          <cell r="G1479">
            <v>38820</v>
          </cell>
          <cell r="H1479" t="str">
            <v>Active</v>
          </cell>
          <cell r="I1479">
            <v>13</v>
          </cell>
          <cell r="J1479">
            <v>39344</v>
          </cell>
          <cell r="K1479" t="str">
            <v>R</v>
          </cell>
          <cell r="L1479" t="str">
            <v>TM</v>
          </cell>
          <cell r="M1479" t="str">
            <v>0028</v>
          </cell>
          <cell r="N1479">
            <v>2269.83</v>
          </cell>
          <cell r="O1479">
            <v>12.42</v>
          </cell>
          <cell r="P1479">
            <v>148.82</v>
          </cell>
          <cell r="Q1479">
            <v>297.64</v>
          </cell>
          <cell r="R1479">
            <v>1972.19</v>
          </cell>
          <cell r="S1479">
            <v>849.8</v>
          </cell>
          <cell r="T1479">
            <v>15</v>
          </cell>
          <cell r="U1479">
            <v>92</v>
          </cell>
          <cell r="V1479">
            <v>13</v>
          </cell>
          <cell r="W1479">
            <v>92</v>
          </cell>
          <cell r="X1479">
            <v>0</v>
          </cell>
        </row>
        <row r="1480">
          <cell r="A1480" t="str">
            <v>1328800</v>
          </cell>
          <cell r="B1480">
            <v>1</v>
          </cell>
          <cell r="C1480" t="str">
            <v>Drainage Services in square metres</v>
          </cell>
          <cell r="D1480" t="str">
            <v>34</v>
          </cell>
          <cell r="E1480" t="str">
            <v>BASPLM</v>
          </cell>
          <cell r="F1480" t="str">
            <v>BAS</v>
          </cell>
          <cell r="G1480">
            <v>38820</v>
          </cell>
          <cell r="H1480" t="str">
            <v>Active</v>
          </cell>
          <cell r="I1480">
            <v>13</v>
          </cell>
          <cell r="J1480">
            <v>39344</v>
          </cell>
          <cell r="K1480" t="str">
            <v>R</v>
          </cell>
          <cell r="L1480" t="str">
            <v>TM</v>
          </cell>
          <cell r="M1480" t="str">
            <v>0028</v>
          </cell>
          <cell r="N1480">
            <v>285.18</v>
          </cell>
          <cell r="O1480">
            <v>1.54</v>
          </cell>
          <cell r="P1480">
            <v>18.7</v>
          </cell>
          <cell r="Q1480">
            <v>37.4</v>
          </cell>
          <cell r="R1480">
            <v>247.78</v>
          </cell>
          <cell r="S1480">
            <v>106.76</v>
          </cell>
          <cell r="T1480">
            <v>15</v>
          </cell>
          <cell r="U1480">
            <v>92</v>
          </cell>
          <cell r="V1480">
            <v>13</v>
          </cell>
          <cell r="W1480">
            <v>92</v>
          </cell>
          <cell r="X1480">
            <v>0</v>
          </cell>
        </row>
        <row r="1481">
          <cell r="A1481" t="str">
            <v>1328900</v>
          </cell>
          <cell r="B1481">
            <v>1</v>
          </cell>
          <cell r="C1481" t="str">
            <v>Communication Services in square metres</v>
          </cell>
          <cell r="D1481" t="str">
            <v>34</v>
          </cell>
          <cell r="E1481" t="str">
            <v>BASCAB</v>
          </cell>
          <cell r="F1481" t="str">
            <v>BAS</v>
          </cell>
          <cell r="G1481">
            <v>38820</v>
          </cell>
          <cell r="H1481" t="str">
            <v>Active</v>
          </cell>
          <cell r="I1481">
            <v>13</v>
          </cell>
          <cell r="J1481">
            <v>39344</v>
          </cell>
          <cell r="K1481" t="str">
            <v>R</v>
          </cell>
          <cell r="L1481" t="str">
            <v>TM</v>
          </cell>
          <cell r="M1481" t="str">
            <v>0028</v>
          </cell>
          <cell r="N1481">
            <v>455.72</v>
          </cell>
          <cell r="O1481">
            <v>3.75</v>
          </cell>
          <cell r="P1481">
            <v>44.45</v>
          </cell>
          <cell r="Q1481">
            <v>88.9</v>
          </cell>
          <cell r="R1481">
            <v>366.82</v>
          </cell>
          <cell r="S1481">
            <v>181.03</v>
          </cell>
          <cell r="T1481">
            <v>10</v>
          </cell>
          <cell r="U1481">
            <v>92</v>
          </cell>
          <cell r="V1481">
            <v>8</v>
          </cell>
          <cell r="W1481">
            <v>92</v>
          </cell>
          <cell r="X1481">
            <v>0</v>
          </cell>
        </row>
        <row r="1482">
          <cell r="A1482" t="str">
            <v>1329000</v>
          </cell>
          <cell r="B1482">
            <v>1</v>
          </cell>
          <cell r="C1482" t="str">
            <v>Fire Alarm System in square metres</v>
          </cell>
          <cell r="D1482" t="str">
            <v>34</v>
          </cell>
          <cell r="E1482" t="str">
            <v>BASALA</v>
          </cell>
          <cell r="F1482" t="str">
            <v>BAS</v>
          </cell>
          <cell r="G1482">
            <v>38820</v>
          </cell>
          <cell r="H1482" t="str">
            <v>Active</v>
          </cell>
          <cell r="I1482">
            <v>13</v>
          </cell>
          <cell r="J1482">
            <v>39344</v>
          </cell>
          <cell r="K1482" t="str">
            <v>R</v>
          </cell>
          <cell r="L1482" t="str">
            <v>TM</v>
          </cell>
          <cell r="M1482" t="str">
            <v>0028</v>
          </cell>
          <cell r="N1482">
            <v>453.34</v>
          </cell>
          <cell r="O1482">
            <v>1.49</v>
          </cell>
          <cell r="P1482">
            <v>17.55</v>
          </cell>
          <cell r="Q1482">
            <v>35.1</v>
          </cell>
          <cell r="R1482">
            <v>418.24</v>
          </cell>
          <cell r="S1482">
            <v>160.16999999999999</v>
          </cell>
          <cell r="T1482">
            <v>15</v>
          </cell>
          <cell r="U1482">
            <v>92</v>
          </cell>
          <cell r="V1482">
            <v>13</v>
          </cell>
          <cell r="W1482">
            <v>92</v>
          </cell>
          <cell r="X1482">
            <v>0</v>
          </cell>
        </row>
        <row r="1483">
          <cell r="A1483" t="str">
            <v>1329100</v>
          </cell>
          <cell r="B1483">
            <v>1</v>
          </cell>
          <cell r="C1483" t="str">
            <v>Plumbing reticulation in square metres</v>
          </cell>
          <cell r="D1483" t="str">
            <v>34</v>
          </cell>
          <cell r="E1483" t="str">
            <v>BASPLM</v>
          </cell>
          <cell r="F1483" t="str">
            <v>BAS</v>
          </cell>
          <cell r="G1483">
            <v>38820</v>
          </cell>
          <cell r="H1483" t="str">
            <v>Active</v>
          </cell>
          <cell r="I1483">
            <v>13</v>
          </cell>
          <cell r="J1483">
            <v>39344</v>
          </cell>
          <cell r="K1483" t="str">
            <v>R</v>
          </cell>
          <cell r="L1483" t="str">
            <v>TM</v>
          </cell>
          <cell r="M1483" t="str">
            <v>0028</v>
          </cell>
          <cell r="N1483">
            <v>498.55</v>
          </cell>
          <cell r="O1483">
            <v>2.77</v>
          </cell>
          <cell r="P1483">
            <v>32.69</v>
          </cell>
          <cell r="Q1483">
            <v>65.38</v>
          </cell>
          <cell r="R1483">
            <v>433.17</v>
          </cell>
          <cell r="S1483">
            <v>186.65</v>
          </cell>
          <cell r="T1483">
            <v>15</v>
          </cell>
          <cell r="U1483">
            <v>92</v>
          </cell>
          <cell r="V1483">
            <v>13</v>
          </cell>
          <cell r="W1483">
            <v>92</v>
          </cell>
          <cell r="X1483">
            <v>0</v>
          </cell>
        </row>
        <row r="1484">
          <cell r="A1484" t="str">
            <v>1329200</v>
          </cell>
          <cell r="B1484">
            <v>1</v>
          </cell>
          <cell r="C1484" t="str">
            <v>Public Address System in square metres</v>
          </cell>
          <cell r="D1484" t="str">
            <v>34</v>
          </cell>
          <cell r="E1484" t="str">
            <v>BASPUB</v>
          </cell>
          <cell r="F1484" t="str">
            <v>BAS</v>
          </cell>
          <cell r="G1484">
            <v>38820</v>
          </cell>
          <cell r="H1484" t="str">
            <v>Active</v>
          </cell>
          <cell r="I1484">
            <v>13</v>
          </cell>
          <cell r="J1484">
            <v>39344</v>
          </cell>
          <cell r="K1484" t="str">
            <v>R</v>
          </cell>
          <cell r="L1484" t="str">
            <v>TM</v>
          </cell>
          <cell r="M1484" t="str">
            <v>0028</v>
          </cell>
          <cell r="N1484">
            <v>135.25</v>
          </cell>
          <cell r="O1484">
            <v>0.73</v>
          </cell>
          <cell r="P1484">
            <v>8.8699999999999992</v>
          </cell>
          <cell r="Q1484">
            <v>17.739999999999998</v>
          </cell>
          <cell r="R1484">
            <v>117.51</v>
          </cell>
          <cell r="S1484">
            <v>50.64</v>
          </cell>
          <cell r="T1484">
            <v>15</v>
          </cell>
          <cell r="U1484">
            <v>92</v>
          </cell>
          <cell r="V1484">
            <v>13</v>
          </cell>
          <cell r="W1484">
            <v>92</v>
          </cell>
          <cell r="X1484">
            <v>0</v>
          </cell>
        </row>
        <row r="1485">
          <cell r="A1485" t="str">
            <v>1329300</v>
          </cell>
          <cell r="B1485">
            <v>1</v>
          </cell>
          <cell r="C1485" t="str">
            <v>Security System in square metres</v>
          </cell>
          <cell r="D1485" t="str">
            <v>34</v>
          </cell>
          <cell r="E1485" t="str">
            <v>BASSEC</v>
          </cell>
          <cell r="F1485" t="str">
            <v>BAS</v>
          </cell>
          <cell r="G1485">
            <v>38820</v>
          </cell>
          <cell r="H1485" t="str">
            <v>Active</v>
          </cell>
          <cell r="I1485">
            <v>13</v>
          </cell>
          <cell r="J1485">
            <v>39344</v>
          </cell>
          <cell r="K1485" t="str">
            <v>R</v>
          </cell>
          <cell r="L1485" t="str">
            <v>TM</v>
          </cell>
          <cell r="M1485" t="str">
            <v>0028</v>
          </cell>
          <cell r="N1485">
            <v>436.48</v>
          </cell>
          <cell r="O1485">
            <v>2.44</v>
          </cell>
          <cell r="P1485">
            <v>28.62</v>
          </cell>
          <cell r="Q1485">
            <v>57.24</v>
          </cell>
          <cell r="R1485">
            <v>379.24</v>
          </cell>
          <cell r="S1485">
            <v>163.41999999999999</v>
          </cell>
          <cell r="T1485">
            <v>15</v>
          </cell>
          <cell r="U1485">
            <v>92</v>
          </cell>
          <cell r="V1485">
            <v>13</v>
          </cell>
          <cell r="W1485">
            <v>92</v>
          </cell>
          <cell r="X1485">
            <v>0</v>
          </cell>
        </row>
        <row r="1486">
          <cell r="A1486" t="str">
            <v>1329400</v>
          </cell>
          <cell r="B1486">
            <v>1</v>
          </cell>
          <cell r="C1486" t="str">
            <v>set of single auto entry doors - 2</v>
          </cell>
          <cell r="D1486" t="str">
            <v>34</v>
          </cell>
          <cell r="E1486" t="str">
            <v>BASADR</v>
          </cell>
          <cell r="F1486" t="str">
            <v>BAS</v>
          </cell>
          <cell r="G1486">
            <v>38820</v>
          </cell>
          <cell r="H1486" t="str">
            <v>Active</v>
          </cell>
          <cell r="I1486">
            <v>2</v>
          </cell>
          <cell r="J1486">
            <v>39344</v>
          </cell>
          <cell r="K1486" t="str">
            <v>R</v>
          </cell>
          <cell r="L1486" t="str">
            <v>TM</v>
          </cell>
          <cell r="M1486" t="str">
            <v>0028</v>
          </cell>
          <cell r="N1486">
            <v>5728.02</v>
          </cell>
          <cell r="O1486">
            <v>90.84</v>
          </cell>
          <cell r="P1486">
            <v>1090.6300000000001</v>
          </cell>
          <cell r="Q1486">
            <v>2181.2600000000002</v>
          </cell>
          <cell r="R1486">
            <v>3546.76</v>
          </cell>
          <cell r="S1486">
            <v>2655.29</v>
          </cell>
          <cell r="T1486">
            <v>5</v>
          </cell>
          <cell r="U1486">
            <v>92</v>
          </cell>
          <cell r="V1486">
            <v>3</v>
          </cell>
          <cell r="W1486">
            <v>92</v>
          </cell>
          <cell r="X1486">
            <v>0</v>
          </cell>
        </row>
        <row r="1487">
          <cell r="A1487" t="str">
            <v>1329500</v>
          </cell>
          <cell r="B1487">
            <v>1</v>
          </cell>
          <cell r="C1487" t="str">
            <v>sprinkler head and piping - 2</v>
          </cell>
          <cell r="D1487" t="str">
            <v>34</v>
          </cell>
          <cell r="E1487" t="str">
            <v>BASSPR</v>
          </cell>
          <cell r="F1487" t="str">
            <v>BAS</v>
          </cell>
          <cell r="G1487">
            <v>38820</v>
          </cell>
          <cell r="H1487" t="str">
            <v>Active</v>
          </cell>
          <cell r="I1487">
            <v>2</v>
          </cell>
          <cell r="J1487">
            <v>39344</v>
          </cell>
          <cell r="K1487" t="str">
            <v>R</v>
          </cell>
          <cell r="L1487" t="str">
            <v>TM</v>
          </cell>
          <cell r="M1487" t="str">
            <v>0028</v>
          </cell>
          <cell r="N1487">
            <v>1149.78</v>
          </cell>
          <cell r="O1487">
            <v>6.31</v>
          </cell>
          <cell r="P1487">
            <v>75.39</v>
          </cell>
          <cell r="Q1487">
            <v>150.78</v>
          </cell>
          <cell r="R1487">
            <v>999</v>
          </cell>
          <cell r="S1487">
            <v>430.46</v>
          </cell>
          <cell r="T1487">
            <v>15</v>
          </cell>
          <cell r="U1487">
            <v>92</v>
          </cell>
          <cell r="V1487">
            <v>13</v>
          </cell>
          <cell r="W1487">
            <v>92</v>
          </cell>
          <cell r="X1487">
            <v>0</v>
          </cell>
        </row>
        <row r="1488">
          <cell r="A1488" t="str">
            <v>1329600</v>
          </cell>
          <cell r="B1488">
            <v>1</v>
          </cell>
          <cell r="C1488" t="str">
            <v>suspended ceiling - 12.5 square metres</v>
          </cell>
          <cell r="D1488" t="str">
            <v>34</v>
          </cell>
          <cell r="E1488" t="str">
            <v>BASSUS</v>
          </cell>
          <cell r="F1488" t="str">
            <v>BAS</v>
          </cell>
          <cell r="G1488">
            <v>38820</v>
          </cell>
          <cell r="H1488" t="str">
            <v>Active</v>
          </cell>
          <cell r="I1488">
            <v>13</v>
          </cell>
          <cell r="J1488">
            <v>39344</v>
          </cell>
          <cell r="K1488" t="str">
            <v>R</v>
          </cell>
          <cell r="L1488" t="str">
            <v>TM</v>
          </cell>
          <cell r="M1488" t="str">
            <v>0028</v>
          </cell>
          <cell r="N1488">
            <v>1417.83</v>
          </cell>
          <cell r="O1488">
            <v>3.86</v>
          </cell>
          <cell r="P1488">
            <v>46.87</v>
          </cell>
          <cell r="Q1488">
            <v>93.74</v>
          </cell>
          <cell r="R1488">
            <v>1324.09</v>
          </cell>
          <cell r="S1488">
            <v>497.9</v>
          </cell>
          <cell r="T1488">
            <v>30</v>
          </cell>
          <cell r="U1488">
            <v>92</v>
          </cell>
          <cell r="V1488">
            <v>28</v>
          </cell>
          <cell r="W1488">
            <v>92</v>
          </cell>
          <cell r="X1488">
            <v>0</v>
          </cell>
        </row>
        <row r="1489">
          <cell r="A1489" t="str">
            <v>1329700</v>
          </cell>
          <cell r="B1489">
            <v>1</v>
          </cell>
          <cell r="C1489" t="str">
            <v>Building Structure in square metres</v>
          </cell>
          <cell r="D1489" t="str">
            <v>34</v>
          </cell>
          <cell r="E1489" t="str">
            <v>BUITER</v>
          </cell>
          <cell r="F1489" t="str">
            <v>BUI</v>
          </cell>
          <cell r="G1489">
            <v>38820</v>
          </cell>
          <cell r="H1489" t="str">
            <v>Active</v>
          </cell>
          <cell r="I1489">
            <v>391</v>
          </cell>
          <cell r="J1489">
            <v>39344</v>
          </cell>
          <cell r="K1489" t="str">
            <v>TIP</v>
          </cell>
          <cell r="L1489" t="str">
            <v>TM</v>
          </cell>
          <cell r="M1489" t="str">
            <v>0029</v>
          </cell>
          <cell r="N1489">
            <v>813203.05</v>
          </cell>
          <cell r="O1489">
            <v>1185.8699999999999</v>
          </cell>
          <cell r="P1489">
            <v>14230</v>
          </cell>
          <cell r="Q1489">
            <v>28460</v>
          </cell>
          <cell r="R1489">
            <v>784743.05</v>
          </cell>
          <cell r="S1489">
            <v>276957.65000000002</v>
          </cell>
          <cell r="T1489">
            <v>44</v>
          </cell>
          <cell r="U1489">
            <v>0</v>
          </cell>
          <cell r="V1489">
            <v>42</v>
          </cell>
          <cell r="W1489">
            <v>0</v>
          </cell>
          <cell r="X1489">
            <v>0</v>
          </cell>
        </row>
        <row r="1490">
          <cell r="A1490" t="str">
            <v>1329800</v>
          </cell>
          <cell r="B1490">
            <v>1</v>
          </cell>
          <cell r="C1490" t="str">
            <v>Division walling - 13 lineal metres</v>
          </cell>
          <cell r="D1490" t="str">
            <v>34</v>
          </cell>
          <cell r="E1490" t="str">
            <v>BASPAR</v>
          </cell>
          <cell r="F1490" t="str">
            <v>BAS</v>
          </cell>
          <cell r="G1490">
            <v>38820</v>
          </cell>
          <cell r="H1490" t="str">
            <v>Active</v>
          </cell>
          <cell r="I1490">
            <v>13</v>
          </cell>
          <cell r="J1490">
            <v>39344</v>
          </cell>
          <cell r="K1490" t="str">
            <v>TIP</v>
          </cell>
          <cell r="L1490" t="str">
            <v>TM</v>
          </cell>
          <cell r="M1490" t="str">
            <v>0029</v>
          </cell>
          <cell r="N1490">
            <v>20545.59</v>
          </cell>
          <cell r="O1490">
            <v>112.21</v>
          </cell>
          <cell r="P1490">
            <v>1347.07</v>
          </cell>
          <cell r="Q1490">
            <v>2694.14</v>
          </cell>
          <cell r="R1490">
            <v>17851.45</v>
          </cell>
          <cell r="S1490">
            <v>7692.05</v>
          </cell>
          <cell r="T1490">
            <v>15</v>
          </cell>
          <cell r="U1490">
            <v>92</v>
          </cell>
          <cell r="V1490">
            <v>13</v>
          </cell>
          <cell r="W1490">
            <v>92</v>
          </cell>
          <cell r="X1490">
            <v>0</v>
          </cell>
        </row>
        <row r="1491">
          <cell r="A1491" t="str">
            <v>1329900</v>
          </cell>
          <cell r="B1491">
            <v>1</v>
          </cell>
          <cell r="C1491" t="str">
            <v>Division walling - 19 lineal metres move</v>
          </cell>
          <cell r="D1491" t="str">
            <v>34</v>
          </cell>
          <cell r="E1491" t="str">
            <v>BASPAR</v>
          </cell>
          <cell r="F1491" t="str">
            <v>BAS</v>
          </cell>
          <cell r="G1491">
            <v>38820</v>
          </cell>
          <cell r="H1491" t="str">
            <v>Active</v>
          </cell>
          <cell r="I1491">
            <v>19</v>
          </cell>
          <cell r="J1491">
            <v>39344</v>
          </cell>
          <cell r="K1491" t="str">
            <v>TIP</v>
          </cell>
          <cell r="L1491" t="str">
            <v>TM</v>
          </cell>
          <cell r="M1491" t="str">
            <v>0029</v>
          </cell>
          <cell r="N1491">
            <v>63217.33</v>
          </cell>
          <cell r="O1491">
            <v>345.44</v>
          </cell>
          <cell r="P1491">
            <v>4144.84</v>
          </cell>
          <cell r="Q1491">
            <v>8289.68</v>
          </cell>
          <cell r="R1491">
            <v>54927.65</v>
          </cell>
          <cell r="S1491">
            <v>23667.89</v>
          </cell>
          <cell r="T1491">
            <v>15</v>
          </cell>
          <cell r="U1491">
            <v>92</v>
          </cell>
          <cell r="V1491">
            <v>13</v>
          </cell>
          <cell r="W1491">
            <v>92</v>
          </cell>
          <cell r="X1491">
            <v>0</v>
          </cell>
        </row>
        <row r="1492">
          <cell r="A1492" t="str">
            <v>1330000</v>
          </cell>
          <cell r="B1492">
            <v>1</v>
          </cell>
          <cell r="C1492" t="str">
            <v>electric light fitting - 6 column mounte</v>
          </cell>
          <cell r="D1492" t="str">
            <v>34</v>
          </cell>
          <cell r="E1492" t="str">
            <v>BASLIG</v>
          </cell>
          <cell r="F1492" t="str">
            <v>BAS</v>
          </cell>
          <cell r="G1492">
            <v>38820</v>
          </cell>
          <cell r="H1492" t="str">
            <v>Active</v>
          </cell>
          <cell r="I1492">
            <v>6</v>
          </cell>
          <cell r="J1492">
            <v>39344</v>
          </cell>
          <cell r="K1492" t="str">
            <v>TIP</v>
          </cell>
          <cell r="L1492" t="str">
            <v>TM</v>
          </cell>
          <cell r="M1492" t="str">
            <v>0029</v>
          </cell>
          <cell r="N1492">
            <v>1974.08</v>
          </cell>
          <cell r="O1492">
            <v>16</v>
          </cell>
          <cell r="P1492">
            <v>192.55</v>
          </cell>
          <cell r="Q1492">
            <v>385.1</v>
          </cell>
          <cell r="R1492">
            <v>1588.98</v>
          </cell>
          <cell r="S1492">
            <v>784.16</v>
          </cell>
          <cell r="T1492">
            <v>10</v>
          </cell>
          <cell r="U1492">
            <v>92</v>
          </cell>
          <cell r="V1492">
            <v>8</v>
          </cell>
          <cell r="W1492">
            <v>92</v>
          </cell>
          <cell r="X1492">
            <v>0</v>
          </cell>
        </row>
        <row r="1493">
          <cell r="A1493" t="str">
            <v>1330100</v>
          </cell>
          <cell r="B1493">
            <v>1</v>
          </cell>
          <cell r="C1493" t="str">
            <v>electric light fitting - 9 circular down</v>
          </cell>
          <cell r="D1493" t="str">
            <v>34</v>
          </cell>
          <cell r="E1493" t="str">
            <v>BASLIG</v>
          </cell>
          <cell r="F1493" t="str">
            <v>BAS</v>
          </cell>
          <cell r="G1493">
            <v>38820</v>
          </cell>
          <cell r="H1493" t="str">
            <v>Active</v>
          </cell>
          <cell r="I1493">
            <v>9</v>
          </cell>
          <cell r="J1493">
            <v>39344</v>
          </cell>
          <cell r="K1493" t="str">
            <v>TIP</v>
          </cell>
          <cell r="L1493" t="str">
            <v>TM</v>
          </cell>
          <cell r="M1493" t="str">
            <v>0029</v>
          </cell>
          <cell r="N1493">
            <v>2664.98</v>
          </cell>
          <cell r="O1493">
            <v>21.69</v>
          </cell>
          <cell r="P1493">
            <v>259.95</v>
          </cell>
          <cell r="Q1493">
            <v>519.9</v>
          </cell>
          <cell r="R1493">
            <v>2145.08</v>
          </cell>
          <cell r="S1493">
            <v>1058.6099999999999</v>
          </cell>
          <cell r="T1493">
            <v>10</v>
          </cell>
          <cell r="U1493">
            <v>92</v>
          </cell>
          <cell r="V1493">
            <v>8</v>
          </cell>
          <cell r="W1493">
            <v>92</v>
          </cell>
          <cell r="X1493">
            <v>0</v>
          </cell>
        </row>
        <row r="1494">
          <cell r="A1494" t="str">
            <v>1330200</v>
          </cell>
          <cell r="B1494">
            <v>1</v>
          </cell>
          <cell r="C1494" t="str">
            <v>Electrical services in square metres</v>
          </cell>
          <cell r="D1494" t="str">
            <v>34</v>
          </cell>
          <cell r="E1494" t="str">
            <v>BASELC</v>
          </cell>
          <cell r="F1494" t="str">
            <v>BAS</v>
          </cell>
          <cell r="G1494">
            <v>38820</v>
          </cell>
          <cell r="H1494" t="str">
            <v>Active</v>
          </cell>
          <cell r="I1494">
            <v>405</v>
          </cell>
          <cell r="J1494">
            <v>39344</v>
          </cell>
          <cell r="K1494" t="str">
            <v>TIP</v>
          </cell>
          <cell r="L1494" t="str">
            <v>TM</v>
          </cell>
          <cell r="M1494" t="str">
            <v>0029</v>
          </cell>
          <cell r="N1494">
            <v>70597.19</v>
          </cell>
          <cell r="O1494">
            <v>227.83</v>
          </cell>
          <cell r="P1494">
            <v>2733.63</v>
          </cell>
          <cell r="Q1494">
            <v>5467.26</v>
          </cell>
          <cell r="R1494">
            <v>65129.93</v>
          </cell>
          <cell r="S1494">
            <v>24944.18</v>
          </cell>
          <cell r="T1494">
            <v>15</v>
          </cell>
          <cell r="U1494">
            <v>92</v>
          </cell>
          <cell r="V1494">
            <v>13</v>
          </cell>
          <cell r="W1494">
            <v>92</v>
          </cell>
          <cell r="X1494">
            <v>0</v>
          </cell>
        </row>
        <row r="1495">
          <cell r="A1495" t="str">
            <v>1330300</v>
          </cell>
          <cell r="B1495">
            <v>1</v>
          </cell>
          <cell r="C1495" t="str">
            <v>Exit sign and fittings - 1</v>
          </cell>
          <cell r="D1495" t="str">
            <v>34</v>
          </cell>
          <cell r="E1495" t="str">
            <v>BASSIG</v>
          </cell>
          <cell r="F1495" t="str">
            <v>BAS</v>
          </cell>
          <cell r="G1495">
            <v>38820</v>
          </cell>
          <cell r="H1495" t="str">
            <v>Active</v>
          </cell>
          <cell r="I1495">
            <v>1</v>
          </cell>
          <cell r="J1495">
            <v>39344</v>
          </cell>
          <cell r="K1495" t="str">
            <v>TIP</v>
          </cell>
          <cell r="L1495" t="str">
            <v>TM</v>
          </cell>
          <cell r="M1495" t="str">
            <v>0029</v>
          </cell>
          <cell r="N1495">
            <v>20.6</v>
          </cell>
          <cell r="O1495">
            <v>0</v>
          </cell>
          <cell r="P1495">
            <v>0</v>
          </cell>
          <cell r="Q1495">
            <v>20.6</v>
          </cell>
          <cell r="R1495">
            <v>0</v>
          </cell>
          <cell r="S1495">
            <v>65.17</v>
          </cell>
          <cell r="T1495">
            <v>0</v>
          </cell>
          <cell r="U1495">
            <v>92</v>
          </cell>
          <cell r="V1495">
            <v>0</v>
          </cell>
          <cell r="W1495">
            <v>0</v>
          </cell>
          <cell r="X1495">
            <v>0</v>
          </cell>
        </row>
        <row r="1496">
          <cell r="A1496" t="str">
            <v>1330400</v>
          </cell>
          <cell r="B1496">
            <v>1</v>
          </cell>
          <cell r="C1496" t="str">
            <v>fire hose reel - 3 stainless steel cased</v>
          </cell>
          <cell r="D1496" t="str">
            <v>34</v>
          </cell>
          <cell r="E1496" t="str">
            <v>BASSPR</v>
          </cell>
          <cell r="F1496" t="str">
            <v>BAS</v>
          </cell>
          <cell r="G1496">
            <v>38820</v>
          </cell>
          <cell r="H1496" t="str">
            <v>Active</v>
          </cell>
          <cell r="I1496">
            <v>3</v>
          </cell>
          <cell r="J1496">
            <v>39344</v>
          </cell>
          <cell r="K1496" t="str">
            <v>TIP</v>
          </cell>
          <cell r="L1496" t="str">
            <v>TM</v>
          </cell>
          <cell r="M1496" t="str">
            <v>0029</v>
          </cell>
          <cell r="N1496">
            <v>5420.06</v>
          </cell>
          <cell r="O1496">
            <v>29.66</v>
          </cell>
          <cell r="P1496">
            <v>355.37</v>
          </cell>
          <cell r="Q1496">
            <v>710.74</v>
          </cell>
          <cell r="R1496">
            <v>4709.32</v>
          </cell>
          <cell r="S1496">
            <v>2029.21</v>
          </cell>
          <cell r="T1496">
            <v>15</v>
          </cell>
          <cell r="U1496">
            <v>92</v>
          </cell>
          <cell r="V1496">
            <v>13</v>
          </cell>
          <cell r="W1496">
            <v>92</v>
          </cell>
          <cell r="X1496">
            <v>0</v>
          </cell>
        </row>
        <row r="1497">
          <cell r="A1497" t="str">
            <v>1330500</v>
          </cell>
          <cell r="B1497">
            <v>1</v>
          </cell>
          <cell r="C1497" t="str">
            <v>fitted carpet - 405.44 square metres</v>
          </cell>
          <cell r="D1497" t="str">
            <v>34</v>
          </cell>
          <cell r="E1497" t="str">
            <v>BASFLO</v>
          </cell>
          <cell r="F1497" t="str">
            <v>BAS</v>
          </cell>
          <cell r="G1497">
            <v>38820</v>
          </cell>
          <cell r="H1497" t="str">
            <v>Active</v>
          </cell>
          <cell r="I1497">
            <v>405</v>
          </cell>
          <cell r="J1497">
            <v>39344</v>
          </cell>
          <cell r="K1497" t="str">
            <v>TIP</v>
          </cell>
          <cell r="L1497" t="str">
            <v>TM</v>
          </cell>
          <cell r="M1497" t="str">
            <v>0029</v>
          </cell>
          <cell r="N1497">
            <v>1267.3</v>
          </cell>
          <cell r="O1497">
            <v>0</v>
          </cell>
          <cell r="P1497">
            <v>0</v>
          </cell>
          <cell r="Q1497">
            <v>1267.3</v>
          </cell>
          <cell r="R1497">
            <v>0</v>
          </cell>
          <cell r="S1497">
            <v>4006.63</v>
          </cell>
          <cell r="T1497">
            <v>0</v>
          </cell>
          <cell r="U1497">
            <v>92</v>
          </cell>
          <cell r="V1497">
            <v>0</v>
          </cell>
          <cell r="W1497">
            <v>0</v>
          </cell>
          <cell r="X1497">
            <v>0</v>
          </cell>
        </row>
        <row r="1498">
          <cell r="A1498" t="str">
            <v>1330600</v>
          </cell>
          <cell r="B1498">
            <v>1</v>
          </cell>
          <cell r="C1498" t="str">
            <v>fluorescent light fitting - 43 x  600 x</v>
          </cell>
          <cell r="D1498" t="str">
            <v>34</v>
          </cell>
          <cell r="E1498" t="str">
            <v>BASLIG</v>
          </cell>
          <cell r="F1498" t="str">
            <v>BAS</v>
          </cell>
          <cell r="G1498">
            <v>38820</v>
          </cell>
          <cell r="H1498" t="str">
            <v>Active</v>
          </cell>
          <cell r="I1498">
            <v>43</v>
          </cell>
          <cell r="J1498">
            <v>39344</v>
          </cell>
          <cell r="K1498" t="str">
            <v>TIP</v>
          </cell>
          <cell r="L1498" t="str">
            <v>TM</v>
          </cell>
          <cell r="M1498" t="str">
            <v>0029</v>
          </cell>
          <cell r="N1498">
            <v>11318.02</v>
          </cell>
          <cell r="O1498">
            <v>91.98</v>
          </cell>
          <cell r="P1498">
            <v>1103.98</v>
          </cell>
          <cell r="Q1498">
            <v>2207.96</v>
          </cell>
          <cell r="R1498">
            <v>9110.06</v>
          </cell>
          <cell r="S1498">
            <v>4495.8599999999997</v>
          </cell>
          <cell r="T1498">
            <v>10</v>
          </cell>
          <cell r="U1498">
            <v>92</v>
          </cell>
          <cell r="V1498">
            <v>8</v>
          </cell>
          <cell r="W1498">
            <v>92</v>
          </cell>
          <cell r="X1498">
            <v>0</v>
          </cell>
        </row>
        <row r="1499">
          <cell r="A1499" t="str">
            <v>1330700</v>
          </cell>
          <cell r="B1499">
            <v>1</v>
          </cell>
          <cell r="C1499" t="str">
            <v>lining to columns - 6</v>
          </cell>
          <cell r="D1499" t="str">
            <v>34</v>
          </cell>
          <cell r="E1499" t="str">
            <v>BASLIN</v>
          </cell>
          <cell r="F1499" t="str">
            <v>BAS</v>
          </cell>
          <cell r="G1499">
            <v>38820</v>
          </cell>
          <cell r="H1499" t="str">
            <v>Active</v>
          </cell>
          <cell r="I1499">
            <v>6</v>
          </cell>
          <cell r="J1499">
            <v>39344</v>
          </cell>
          <cell r="K1499" t="str">
            <v>TIP</v>
          </cell>
          <cell r="L1499" t="str">
            <v>TM</v>
          </cell>
          <cell r="M1499" t="str">
            <v>0029</v>
          </cell>
          <cell r="N1499">
            <v>5489.92</v>
          </cell>
          <cell r="O1499">
            <v>29.95</v>
          </cell>
          <cell r="P1499">
            <v>359.95</v>
          </cell>
          <cell r="Q1499">
            <v>719.9</v>
          </cell>
          <cell r="R1499">
            <v>4770.0200000000004</v>
          </cell>
          <cell r="S1499">
            <v>2055.37</v>
          </cell>
          <cell r="T1499">
            <v>15</v>
          </cell>
          <cell r="U1499">
            <v>92</v>
          </cell>
          <cell r="V1499">
            <v>13</v>
          </cell>
          <cell r="W1499">
            <v>92</v>
          </cell>
          <cell r="X1499">
            <v>0</v>
          </cell>
        </row>
        <row r="1500">
          <cell r="A1500" t="str">
            <v>1330800</v>
          </cell>
          <cell r="B1500">
            <v>1</v>
          </cell>
          <cell r="C1500" t="str">
            <v>Building Management Services in square m</v>
          </cell>
          <cell r="D1500" t="str">
            <v>34</v>
          </cell>
          <cell r="E1500" t="str">
            <v>BASBMS</v>
          </cell>
          <cell r="F1500" t="str">
            <v>BAS</v>
          </cell>
          <cell r="G1500">
            <v>38820</v>
          </cell>
          <cell r="H1500" t="str">
            <v>Active</v>
          </cell>
          <cell r="I1500">
            <v>405</v>
          </cell>
          <cell r="J1500">
            <v>39344</v>
          </cell>
          <cell r="K1500" t="str">
            <v>TIP</v>
          </cell>
          <cell r="L1500" t="str">
            <v>TM</v>
          </cell>
          <cell r="M1500" t="str">
            <v>0029</v>
          </cell>
          <cell r="N1500">
            <v>943.76</v>
          </cell>
          <cell r="O1500">
            <v>0</v>
          </cell>
          <cell r="P1500">
            <v>0</v>
          </cell>
          <cell r="Q1500">
            <v>943.76</v>
          </cell>
          <cell r="R1500">
            <v>0</v>
          </cell>
          <cell r="S1500">
            <v>2983.71</v>
          </cell>
          <cell r="T1500">
            <v>0</v>
          </cell>
          <cell r="U1500">
            <v>92</v>
          </cell>
          <cell r="V1500">
            <v>0</v>
          </cell>
          <cell r="W1500">
            <v>0</v>
          </cell>
          <cell r="X1500">
            <v>0</v>
          </cell>
        </row>
        <row r="1501">
          <cell r="A1501" t="str">
            <v>1330900</v>
          </cell>
          <cell r="B1501">
            <v>1</v>
          </cell>
          <cell r="C1501" t="str">
            <v>Mechanical Services in square metres</v>
          </cell>
          <cell r="D1501" t="str">
            <v>34</v>
          </cell>
          <cell r="E1501" t="str">
            <v>BASAIR</v>
          </cell>
          <cell r="F1501" t="str">
            <v>BAS</v>
          </cell>
          <cell r="G1501">
            <v>38820</v>
          </cell>
          <cell r="H1501" t="str">
            <v>Active</v>
          </cell>
          <cell r="I1501">
            <v>405</v>
          </cell>
          <cell r="J1501">
            <v>39344</v>
          </cell>
          <cell r="K1501" t="str">
            <v>TIP</v>
          </cell>
          <cell r="L1501" t="str">
            <v>TM</v>
          </cell>
          <cell r="M1501" t="str">
            <v>0029</v>
          </cell>
          <cell r="N1501">
            <v>73622.77</v>
          </cell>
          <cell r="O1501">
            <v>402.21</v>
          </cell>
          <cell r="P1501">
            <v>4827.07</v>
          </cell>
          <cell r="Q1501">
            <v>9654.14</v>
          </cell>
          <cell r="R1501">
            <v>63968.63</v>
          </cell>
          <cell r="S1501">
            <v>27563.58</v>
          </cell>
          <cell r="T1501">
            <v>15</v>
          </cell>
          <cell r="U1501">
            <v>92</v>
          </cell>
          <cell r="V1501">
            <v>13</v>
          </cell>
          <cell r="W1501">
            <v>92</v>
          </cell>
          <cell r="X1501">
            <v>0</v>
          </cell>
        </row>
        <row r="1502">
          <cell r="A1502" t="str">
            <v>1331000</v>
          </cell>
          <cell r="B1502">
            <v>1</v>
          </cell>
          <cell r="C1502" t="str">
            <v>Drainage Services in square metres</v>
          </cell>
          <cell r="D1502" t="str">
            <v>34</v>
          </cell>
          <cell r="E1502" t="str">
            <v>BASPLM</v>
          </cell>
          <cell r="F1502" t="str">
            <v>BAS</v>
          </cell>
          <cell r="G1502">
            <v>38820</v>
          </cell>
          <cell r="H1502" t="str">
            <v>Active</v>
          </cell>
          <cell r="I1502">
            <v>405</v>
          </cell>
          <cell r="J1502">
            <v>39344</v>
          </cell>
          <cell r="K1502" t="str">
            <v>TIP</v>
          </cell>
          <cell r="L1502" t="str">
            <v>TM</v>
          </cell>
          <cell r="M1502" t="str">
            <v>0029</v>
          </cell>
          <cell r="N1502">
            <v>9250.77</v>
          </cell>
          <cell r="O1502">
            <v>50.59</v>
          </cell>
          <cell r="P1502">
            <v>606.53</v>
          </cell>
          <cell r="Q1502">
            <v>1213.06</v>
          </cell>
          <cell r="R1502">
            <v>8037.71</v>
          </cell>
          <cell r="S1502">
            <v>3463.39</v>
          </cell>
          <cell r="T1502">
            <v>15</v>
          </cell>
          <cell r="U1502">
            <v>92</v>
          </cell>
          <cell r="V1502">
            <v>13</v>
          </cell>
          <cell r="W1502">
            <v>92</v>
          </cell>
          <cell r="X1502">
            <v>0</v>
          </cell>
        </row>
        <row r="1503">
          <cell r="A1503" t="str">
            <v>1331100</v>
          </cell>
          <cell r="B1503">
            <v>1</v>
          </cell>
          <cell r="C1503" t="str">
            <v>Communication Services in square metres</v>
          </cell>
          <cell r="D1503" t="str">
            <v>34</v>
          </cell>
          <cell r="E1503" t="str">
            <v>BASCAB</v>
          </cell>
          <cell r="F1503" t="str">
            <v>BAS</v>
          </cell>
          <cell r="G1503">
            <v>38820</v>
          </cell>
          <cell r="H1503" t="str">
            <v>Active</v>
          </cell>
          <cell r="I1503">
            <v>405</v>
          </cell>
          <cell r="J1503">
            <v>39344</v>
          </cell>
          <cell r="K1503" t="str">
            <v>TIP</v>
          </cell>
          <cell r="L1503" t="str">
            <v>TM</v>
          </cell>
          <cell r="M1503" t="str">
            <v>0029</v>
          </cell>
          <cell r="N1503">
            <v>14781.19</v>
          </cell>
          <cell r="O1503">
            <v>120.13</v>
          </cell>
          <cell r="P1503">
            <v>1441.78</v>
          </cell>
          <cell r="Q1503">
            <v>2883.56</v>
          </cell>
          <cell r="R1503">
            <v>11897.63</v>
          </cell>
          <cell r="S1503">
            <v>5871.54</v>
          </cell>
          <cell r="T1503">
            <v>10</v>
          </cell>
          <cell r="U1503">
            <v>92</v>
          </cell>
          <cell r="V1503">
            <v>8</v>
          </cell>
          <cell r="W1503">
            <v>92</v>
          </cell>
          <cell r="X1503">
            <v>0</v>
          </cell>
        </row>
        <row r="1504">
          <cell r="A1504" t="str">
            <v>1331200</v>
          </cell>
          <cell r="B1504">
            <v>1</v>
          </cell>
          <cell r="C1504" t="str">
            <v>Fire Alarm System in square metres</v>
          </cell>
          <cell r="D1504" t="str">
            <v>34</v>
          </cell>
          <cell r="E1504" t="str">
            <v>BASALA</v>
          </cell>
          <cell r="F1504" t="str">
            <v>BAS</v>
          </cell>
          <cell r="G1504">
            <v>38820</v>
          </cell>
          <cell r="H1504" t="str">
            <v>Active</v>
          </cell>
          <cell r="I1504">
            <v>405</v>
          </cell>
          <cell r="J1504">
            <v>39344</v>
          </cell>
          <cell r="K1504" t="str">
            <v>TIP</v>
          </cell>
          <cell r="L1504" t="str">
            <v>TM</v>
          </cell>
          <cell r="M1504" t="str">
            <v>0029</v>
          </cell>
          <cell r="N1504">
            <v>14706.2</v>
          </cell>
          <cell r="O1504">
            <v>47.49</v>
          </cell>
          <cell r="P1504">
            <v>569.44000000000005</v>
          </cell>
          <cell r="Q1504">
            <v>1138.8800000000001</v>
          </cell>
          <cell r="R1504">
            <v>13567.32</v>
          </cell>
          <cell r="S1504">
            <v>5196.16</v>
          </cell>
          <cell r="T1504">
            <v>15</v>
          </cell>
          <cell r="U1504">
            <v>92</v>
          </cell>
          <cell r="V1504">
            <v>13</v>
          </cell>
          <cell r="W1504">
            <v>92</v>
          </cell>
          <cell r="X1504">
            <v>0</v>
          </cell>
        </row>
        <row r="1505">
          <cell r="A1505" t="str">
            <v>1331300</v>
          </cell>
          <cell r="B1505">
            <v>1</v>
          </cell>
          <cell r="C1505" t="str">
            <v>Plumbing reticulation in square metres</v>
          </cell>
          <cell r="D1505" t="str">
            <v>34</v>
          </cell>
          <cell r="E1505" t="str">
            <v>BASPLM</v>
          </cell>
          <cell r="F1505" t="str">
            <v>BAS</v>
          </cell>
          <cell r="G1505">
            <v>38820</v>
          </cell>
          <cell r="H1505" t="str">
            <v>Active</v>
          </cell>
          <cell r="I1505">
            <v>405</v>
          </cell>
          <cell r="J1505">
            <v>39344</v>
          </cell>
          <cell r="K1505" t="str">
            <v>TIP</v>
          </cell>
          <cell r="L1505" t="str">
            <v>TM</v>
          </cell>
          <cell r="M1505" t="str">
            <v>0029</v>
          </cell>
          <cell r="N1505">
            <v>16169.21</v>
          </cell>
          <cell r="O1505">
            <v>88.39</v>
          </cell>
          <cell r="P1505">
            <v>1060.1300000000001</v>
          </cell>
          <cell r="Q1505">
            <v>2120.2600000000002</v>
          </cell>
          <cell r="R1505">
            <v>14048.95</v>
          </cell>
          <cell r="S1505">
            <v>6053.58</v>
          </cell>
          <cell r="T1505">
            <v>15</v>
          </cell>
          <cell r="U1505">
            <v>92</v>
          </cell>
          <cell r="V1505">
            <v>13</v>
          </cell>
          <cell r="W1505">
            <v>92</v>
          </cell>
          <cell r="X1505">
            <v>0</v>
          </cell>
        </row>
        <row r="1506">
          <cell r="A1506" t="str">
            <v>1331400</v>
          </cell>
          <cell r="B1506">
            <v>1</v>
          </cell>
          <cell r="C1506" t="str">
            <v>Public Address System in square metres</v>
          </cell>
          <cell r="D1506" t="str">
            <v>34</v>
          </cell>
          <cell r="E1506" t="str">
            <v>BASPUB</v>
          </cell>
          <cell r="F1506" t="str">
            <v>BAS</v>
          </cell>
          <cell r="G1506">
            <v>38820</v>
          </cell>
          <cell r="H1506" t="str">
            <v>Active</v>
          </cell>
          <cell r="I1506">
            <v>405</v>
          </cell>
          <cell r="J1506">
            <v>39344</v>
          </cell>
          <cell r="K1506" t="str">
            <v>TIP</v>
          </cell>
          <cell r="L1506" t="str">
            <v>TM</v>
          </cell>
          <cell r="M1506" t="str">
            <v>0029</v>
          </cell>
          <cell r="N1506">
            <v>4389.28</v>
          </cell>
          <cell r="O1506">
            <v>24</v>
          </cell>
          <cell r="P1506">
            <v>287.77999999999997</v>
          </cell>
          <cell r="Q1506">
            <v>575.55999999999995</v>
          </cell>
          <cell r="R1506">
            <v>3813.72</v>
          </cell>
          <cell r="S1506">
            <v>1643.3</v>
          </cell>
          <cell r="T1506">
            <v>15</v>
          </cell>
          <cell r="U1506">
            <v>92</v>
          </cell>
          <cell r="V1506">
            <v>13</v>
          </cell>
          <cell r="W1506">
            <v>92</v>
          </cell>
          <cell r="X1506">
            <v>0</v>
          </cell>
        </row>
        <row r="1507">
          <cell r="A1507" t="str">
            <v>1331500</v>
          </cell>
          <cell r="B1507">
            <v>1</v>
          </cell>
          <cell r="C1507" t="str">
            <v>Security System in square metres</v>
          </cell>
          <cell r="D1507" t="str">
            <v>34</v>
          </cell>
          <cell r="E1507" t="str">
            <v>BASSEC</v>
          </cell>
          <cell r="F1507" t="str">
            <v>BAS</v>
          </cell>
          <cell r="G1507">
            <v>38820</v>
          </cell>
          <cell r="H1507" t="str">
            <v>Active</v>
          </cell>
          <cell r="I1507">
            <v>405</v>
          </cell>
          <cell r="J1507">
            <v>39344</v>
          </cell>
          <cell r="K1507" t="str">
            <v>TIP</v>
          </cell>
          <cell r="L1507" t="str">
            <v>TM</v>
          </cell>
          <cell r="M1507" t="str">
            <v>0029</v>
          </cell>
          <cell r="N1507">
            <v>14155.75</v>
          </cell>
          <cell r="O1507">
            <v>77.38</v>
          </cell>
          <cell r="P1507">
            <v>928.12</v>
          </cell>
          <cell r="Q1507">
            <v>1856.24</v>
          </cell>
          <cell r="R1507">
            <v>12299.51</v>
          </cell>
          <cell r="S1507">
            <v>5299.76</v>
          </cell>
          <cell r="T1507">
            <v>15</v>
          </cell>
          <cell r="U1507">
            <v>92</v>
          </cell>
          <cell r="V1507">
            <v>13</v>
          </cell>
          <cell r="W1507">
            <v>92</v>
          </cell>
          <cell r="X1507">
            <v>0</v>
          </cell>
        </row>
        <row r="1508">
          <cell r="A1508" t="str">
            <v>1331600</v>
          </cell>
          <cell r="B1508">
            <v>1</v>
          </cell>
          <cell r="C1508" t="str">
            <v>sprinkler head and piping - 34</v>
          </cell>
          <cell r="D1508" t="str">
            <v>34</v>
          </cell>
          <cell r="E1508" t="str">
            <v>BASSPR</v>
          </cell>
          <cell r="F1508" t="str">
            <v>BAS</v>
          </cell>
          <cell r="G1508">
            <v>38820</v>
          </cell>
          <cell r="H1508" t="str">
            <v>Active</v>
          </cell>
          <cell r="I1508">
            <v>34</v>
          </cell>
          <cell r="J1508">
            <v>39344</v>
          </cell>
          <cell r="K1508" t="str">
            <v>TIP</v>
          </cell>
          <cell r="L1508" t="str">
            <v>TM</v>
          </cell>
          <cell r="M1508" t="str">
            <v>0029</v>
          </cell>
          <cell r="N1508">
            <v>19544.96</v>
          </cell>
          <cell r="O1508">
            <v>106.77</v>
          </cell>
          <cell r="P1508">
            <v>1281.46</v>
          </cell>
          <cell r="Q1508">
            <v>2562.92</v>
          </cell>
          <cell r="R1508">
            <v>16982.04</v>
          </cell>
          <cell r="S1508">
            <v>7317.42</v>
          </cell>
          <cell r="T1508">
            <v>15</v>
          </cell>
          <cell r="U1508">
            <v>92</v>
          </cell>
          <cell r="V1508">
            <v>13</v>
          </cell>
          <cell r="W1508">
            <v>92</v>
          </cell>
          <cell r="X1508">
            <v>0</v>
          </cell>
        </row>
        <row r="1509">
          <cell r="A1509" t="str">
            <v>1331700</v>
          </cell>
          <cell r="B1509">
            <v>1</v>
          </cell>
          <cell r="C1509" t="str">
            <v>suspended ceiling - 405.44 square metres</v>
          </cell>
          <cell r="D1509" t="str">
            <v>34</v>
          </cell>
          <cell r="E1509" t="str">
            <v>BASSUS</v>
          </cell>
          <cell r="F1509" t="str">
            <v>BAS</v>
          </cell>
          <cell r="G1509">
            <v>38820</v>
          </cell>
          <cell r="H1509" t="str">
            <v>Active</v>
          </cell>
          <cell r="I1509">
            <v>405</v>
          </cell>
          <cell r="J1509">
            <v>39344</v>
          </cell>
          <cell r="K1509" t="str">
            <v>TIP</v>
          </cell>
          <cell r="L1509" t="str">
            <v>TM</v>
          </cell>
          <cell r="M1509" t="str">
            <v>0029</v>
          </cell>
          <cell r="N1509">
            <v>45990.44</v>
          </cell>
          <cell r="O1509">
            <v>126.65</v>
          </cell>
          <cell r="P1509">
            <v>1520.24</v>
          </cell>
          <cell r="Q1509">
            <v>3040.48</v>
          </cell>
          <cell r="R1509">
            <v>42949.96</v>
          </cell>
          <cell r="S1509">
            <v>16150.36</v>
          </cell>
          <cell r="T1509">
            <v>30</v>
          </cell>
          <cell r="U1509">
            <v>92</v>
          </cell>
          <cell r="V1509">
            <v>28</v>
          </cell>
          <cell r="W1509">
            <v>92</v>
          </cell>
          <cell r="X1509">
            <v>0</v>
          </cell>
        </row>
        <row r="1510">
          <cell r="A1510" t="str">
            <v>1331800</v>
          </cell>
          <cell r="B1510">
            <v>1</v>
          </cell>
          <cell r="C1510" t="str">
            <v>Building Structure in square metres</v>
          </cell>
          <cell r="D1510" t="str">
            <v>34</v>
          </cell>
          <cell r="E1510" t="str">
            <v>BUITER</v>
          </cell>
          <cell r="F1510" t="str">
            <v>BUI</v>
          </cell>
          <cell r="G1510">
            <v>38820</v>
          </cell>
          <cell r="H1510" t="str">
            <v>Active</v>
          </cell>
          <cell r="I1510">
            <v>1028</v>
          </cell>
          <cell r="J1510">
            <v>39344</v>
          </cell>
          <cell r="K1510" t="str">
            <v>TIP/TD</v>
          </cell>
          <cell r="L1510" t="str">
            <v>TM</v>
          </cell>
          <cell r="M1510" t="str">
            <v>0030</v>
          </cell>
          <cell r="N1510">
            <v>2139290.2799999998</v>
          </cell>
          <cell r="O1510">
            <v>3119.54</v>
          </cell>
          <cell r="P1510">
            <v>37434.81</v>
          </cell>
          <cell r="Q1510">
            <v>74869.62</v>
          </cell>
          <cell r="R1510">
            <v>2064420.66</v>
          </cell>
          <cell r="S1510">
            <v>728591.48</v>
          </cell>
          <cell r="T1510">
            <v>44</v>
          </cell>
          <cell r="U1510">
            <v>0</v>
          </cell>
          <cell r="V1510">
            <v>42</v>
          </cell>
          <cell r="W1510">
            <v>0</v>
          </cell>
          <cell r="X1510">
            <v>0</v>
          </cell>
        </row>
        <row r="1511">
          <cell r="A1511" t="str">
            <v>1331900</v>
          </cell>
          <cell r="B1511">
            <v>1</v>
          </cell>
          <cell r="C1511" t="str">
            <v>electric light fitting - 101circular dow</v>
          </cell>
          <cell r="D1511" t="str">
            <v>34</v>
          </cell>
          <cell r="E1511" t="str">
            <v>BASLIG</v>
          </cell>
          <cell r="F1511" t="str">
            <v>BAS</v>
          </cell>
          <cell r="G1511">
            <v>38820</v>
          </cell>
          <cell r="H1511" t="str">
            <v>Active</v>
          </cell>
          <cell r="I1511">
            <v>101</v>
          </cell>
          <cell r="J1511">
            <v>39344</v>
          </cell>
          <cell r="K1511" t="str">
            <v>TIP/TD</v>
          </cell>
          <cell r="L1511" t="str">
            <v>TM</v>
          </cell>
          <cell r="M1511" t="str">
            <v>0030</v>
          </cell>
          <cell r="N1511">
            <v>29907.47</v>
          </cell>
          <cell r="O1511">
            <v>243.12</v>
          </cell>
          <cell r="P1511">
            <v>2917.22</v>
          </cell>
          <cell r="Q1511">
            <v>5834.44</v>
          </cell>
          <cell r="R1511">
            <v>24073.03</v>
          </cell>
          <cell r="S1511">
            <v>11880.15</v>
          </cell>
          <cell r="T1511">
            <v>10</v>
          </cell>
          <cell r="U1511">
            <v>92</v>
          </cell>
          <cell r="V1511">
            <v>8</v>
          </cell>
          <cell r="W1511">
            <v>92</v>
          </cell>
          <cell r="X1511">
            <v>0</v>
          </cell>
        </row>
        <row r="1512">
          <cell r="A1512" t="str">
            <v>1332000</v>
          </cell>
          <cell r="B1512">
            <v>1</v>
          </cell>
          <cell r="C1512" t="str">
            <v>electric light fitting - 4 column mounte</v>
          </cell>
          <cell r="D1512" t="str">
            <v>34</v>
          </cell>
          <cell r="E1512" t="str">
            <v>BASLIG</v>
          </cell>
          <cell r="F1512" t="str">
            <v>BAS</v>
          </cell>
          <cell r="G1512">
            <v>38820</v>
          </cell>
          <cell r="H1512" t="str">
            <v>Active</v>
          </cell>
          <cell r="I1512">
            <v>4</v>
          </cell>
          <cell r="J1512">
            <v>39344</v>
          </cell>
          <cell r="K1512" t="str">
            <v>TIP/TD</v>
          </cell>
          <cell r="L1512" t="str">
            <v>TM</v>
          </cell>
          <cell r="M1512" t="str">
            <v>0030</v>
          </cell>
          <cell r="N1512">
            <v>1316.12</v>
          </cell>
          <cell r="O1512">
            <v>10.68</v>
          </cell>
          <cell r="P1512">
            <v>128.38</v>
          </cell>
          <cell r="Q1512">
            <v>256.76</v>
          </cell>
          <cell r="R1512">
            <v>1059.3599999999999</v>
          </cell>
          <cell r="S1512">
            <v>522.79999999999995</v>
          </cell>
          <cell r="T1512">
            <v>10</v>
          </cell>
          <cell r="U1512">
            <v>92</v>
          </cell>
          <cell r="V1512">
            <v>8</v>
          </cell>
          <cell r="W1512">
            <v>92</v>
          </cell>
          <cell r="X1512">
            <v>0</v>
          </cell>
        </row>
        <row r="1513">
          <cell r="A1513" t="str">
            <v>1332100</v>
          </cell>
          <cell r="B1513">
            <v>1</v>
          </cell>
          <cell r="C1513" t="str">
            <v>Electrical services in square metres</v>
          </cell>
          <cell r="D1513" t="str">
            <v>34</v>
          </cell>
          <cell r="E1513" t="str">
            <v>BASELC</v>
          </cell>
          <cell r="F1513" t="str">
            <v>BAS</v>
          </cell>
          <cell r="G1513">
            <v>38820</v>
          </cell>
          <cell r="H1513" t="str">
            <v>Active</v>
          </cell>
          <cell r="I1513">
            <v>1028</v>
          </cell>
          <cell r="J1513">
            <v>39344</v>
          </cell>
          <cell r="K1513" t="str">
            <v>TIP/TD</v>
          </cell>
          <cell r="L1513" t="str">
            <v>TM</v>
          </cell>
          <cell r="M1513" t="str">
            <v>0030</v>
          </cell>
          <cell r="N1513">
            <v>179077.6</v>
          </cell>
          <cell r="O1513">
            <v>577.79</v>
          </cell>
          <cell r="P1513">
            <v>6934.14</v>
          </cell>
          <cell r="Q1513">
            <v>13868.28</v>
          </cell>
          <cell r="R1513">
            <v>165209.32</v>
          </cell>
          <cell r="S1513">
            <v>63273.69</v>
          </cell>
          <cell r="T1513">
            <v>15</v>
          </cell>
          <cell r="U1513">
            <v>92</v>
          </cell>
          <cell r="V1513">
            <v>13</v>
          </cell>
          <cell r="W1513">
            <v>92</v>
          </cell>
          <cell r="X1513">
            <v>0</v>
          </cell>
        </row>
        <row r="1514">
          <cell r="A1514" t="str">
            <v>1332200</v>
          </cell>
          <cell r="B1514">
            <v>1</v>
          </cell>
          <cell r="C1514" t="str">
            <v>fire hose reel - 2 stainless steel cased</v>
          </cell>
          <cell r="D1514" t="str">
            <v>34</v>
          </cell>
          <cell r="E1514" t="str">
            <v>BASSPR</v>
          </cell>
          <cell r="F1514" t="str">
            <v>BAS</v>
          </cell>
          <cell r="G1514">
            <v>38820</v>
          </cell>
          <cell r="H1514" t="str">
            <v>Active</v>
          </cell>
          <cell r="I1514">
            <v>2</v>
          </cell>
          <cell r="J1514">
            <v>39344</v>
          </cell>
          <cell r="K1514" t="str">
            <v>TIP/TD</v>
          </cell>
          <cell r="L1514" t="str">
            <v>TM</v>
          </cell>
          <cell r="M1514" t="str">
            <v>0030</v>
          </cell>
          <cell r="N1514">
            <v>3613.31</v>
          </cell>
          <cell r="O1514">
            <v>19.77</v>
          </cell>
          <cell r="P1514">
            <v>236.91</v>
          </cell>
          <cell r="Q1514">
            <v>473.82</v>
          </cell>
          <cell r="R1514">
            <v>3139.49</v>
          </cell>
          <cell r="S1514">
            <v>1352.78</v>
          </cell>
          <cell r="T1514">
            <v>15</v>
          </cell>
          <cell r="U1514">
            <v>92</v>
          </cell>
          <cell r="V1514">
            <v>13</v>
          </cell>
          <cell r="W1514">
            <v>92</v>
          </cell>
          <cell r="X1514">
            <v>0</v>
          </cell>
        </row>
        <row r="1515">
          <cell r="A1515" t="str">
            <v>1332300</v>
          </cell>
          <cell r="B1515">
            <v>1</v>
          </cell>
          <cell r="C1515" t="str">
            <v>fitted carpet - 1052.25 square metres</v>
          </cell>
          <cell r="D1515" t="str">
            <v>34</v>
          </cell>
          <cell r="E1515" t="str">
            <v>BASFLO</v>
          </cell>
          <cell r="F1515" t="str">
            <v>BAS</v>
          </cell>
          <cell r="G1515">
            <v>38820</v>
          </cell>
          <cell r="H1515" t="str">
            <v>Active</v>
          </cell>
          <cell r="I1515">
            <v>1028</v>
          </cell>
          <cell r="J1515">
            <v>39344</v>
          </cell>
          <cell r="K1515" t="str">
            <v>TIP/TD</v>
          </cell>
          <cell r="L1515" t="str">
            <v>TM</v>
          </cell>
          <cell r="M1515" t="str">
            <v>0030</v>
          </cell>
          <cell r="N1515">
            <v>3214.65</v>
          </cell>
          <cell r="O1515">
            <v>0</v>
          </cell>
          <cell r="P1515">
            <v>0</v>
          </cell>
          <cell r="Q1515">
            <v>3214.65</v>
          </cell>
          <cell r="R1515">
            <v>0</v>
          </cell>
          <cell r="S1515">
            <v>10163.219999999999</v>
          </cell>
          <cell r="T1515">
            <v>0</v>
          </cell>
          <cell r="U1515">
            <v>92</v>
          </cell>
          <cell r="V1515">
            <v>0</v>
          </cell>
          <cell r="W1515">
            <v>0</v>
          </cell>
          <cell r="X1515">
            <v>0</v>
          </cell>
        </row>
        <row r="1516">
          <cell r="A1516" t="str">
            <v>1332400</v>
          </cell>
          <cell r="B1516">
            <v>1</v>
          </cell>
          <cell r="C1516" t="str">
            <v>fluorescent light fitting - 7 - continuo</v>
          </cell>
          <cell r="D1516" t="str">
            <v>34</v>
          </cell>
          <cell r="E1516" t="str">
            <v>BASLIG</v>
          </cell>
          <cell r="F1516" t="str">
            <v>BAS</v>
          </cell>
          <cell r="G1516">
            <v>38820</v>
          </cell>
          <cell r="H1516" t="str">
            <v>Active</v>
          </cell>
          <cell r="I1516">
            <v>7</v>
          </cell>
          <cell r="J1516">
            <v>39344</v>
          </cell>
          <cell r="K1516" t="str">
            <v>TIP/TD</v>
          </cell>
          <cell r="L1516" t="str">
            <v>TM</v>
          </cell>
          <cell r="M1516" t="str">
            <v>0030</v>
          </cell>
          <cell r="N1516">
            <v>18424.82</v>
          </cell>
          <cell r="O1516">
            <v>149.71</v>
          </cell>
          <cell r="P1516">
            <v>1797.18</v>
          </cell>
          <cell r="Q1516">
            <v>3594.36</v>
          </cell>
          <cell r="R1516">
            <v>14830.46</v>
          </cell>
          <cell r="S1516">
            <v>7318.9</v>
          </cell>
          <cell r="T1516">
            <v>10</v>
          </cell>
          <cell r="U1516">
            <v>92</v>
          </cell>
          <cell r="V1516">
            <v>8</v>
          </cell>
          <cell r="W1516">
            <v>92</v>
          </cell>
          <cell r="X1516">
            <v>0</v>
          </cell>
        </row>
        <row r="1517">
          <cell r="A1517" t="str">
            <v>1332500</v>
          </cell>
          <cell r="B1517">
            <v>1</v>
          </cell>
          <cell r="C1517" t="str">
            <v>lining to columns - 7</v>
          </cell>
          <cell r="D1517" t="str">
            <v>34</v>
          </cell>
          <cell r="E1517" t="str">
            <v>BASLIN</v>
          </cell>
          <cell r="F1517" t="str">
            <v>BAS</v>
          </cell>
          <cell r="G1517">
            <v>38820</v>
          </cell>
          <cell r="H1517" t="str">
            <v>Active</v>
          </cell>
          <cell r="I1517">
            <v>7</v>
          </cell>
          <cell r="J1517">
            <v>39344</v>
          </cell>
          <cell r="K1517" t="str">
            <v>TIP/TD</v>
          </cell>
          <cell r="L1517" t="str">
            <v>TM</v>
          </cell>
          <cell r="M1517" t="str">
            <v>0030</v>
          </cell>
          <cell r="N1517">
            <v>6404.97</v>
          </cell>
          <cell r="O1517">
            <v>34.94</v>
          </cell>
          <cell r="P1517">
            <v>419.94</v>
          </cell>
          <cell r="Q1517">
            <v>839.88</v>
          </cell>
          <cell r="R1517">
            <v>5565.09</v>
          </cell>
          <cell r="S1517">
            <v>2397.9499999999998</v>
          </cell>
          <cell r="T1517">
            <v>15</v>
          </cell>
          <cell r="U1517">
            <v>92</v>
          </cell>
          <cell r="V1517">
            <v>13</v>
          </cell>
          <cell r="W1517">
            <v>92</v>
          </cell>
          <cell r="X1517">
            <v>0</v>
          </cell>
        </row>
        <row r="1518">
          <cell r="A1518" t="str">
            <v>1332600</v>
          </cell>
          <cell r="B1518">
            <v>1</v>
          </cell>
          <cell r="C1518" t="str">
            <v>Building Management Services in square m</v>
          </cell>
          <cell r="D1518" t="str">
            <v>34</v>
          </cell>
          <cell r="E1518" t="str">
            <v>BASBMS</v>
          </cell>
          <cell r="F1518" t="str">
            <v>BAS</v>
          </cell>
          <cell r="G1518">
            <v>38820</v>
          </cell>
          <cell r="H1518" t="str">
            <v>Active</v>
          </cell>
          <cell r="I1518">
            <v>1028</v>
          </cell>
          <cell r="J1518">
            <v>39344</v>
          </cell>
          <cell r="K1518" t="str">
            <v>TIP/TD</v>
          </cell>
          <cell r="L1518" t="str">
            <v>TM</v>
          </cell>
          <cell r="M1518" t="str">
            <v>0030</v>
          </cell>
          <cell r="N1518">
            <v>2393.96</v>
          </cell>
          <cell r="O1518">
            <v>0</v>
          </cell>
          <cell r="P1518">
            <v>0</v>
          </cell>
          <cell r="Q1518">
            <v>2393.96</v>
          </cell>
          <cell r="R1518">
            <v>0</v>
          </cell>
          <cell r="S1518">
            <v>7568.54</v>
          </cell>
          <cell r="T1518">
            <v>0</v>
          </cell>
          <cell r="U1518">
            <v>92</v>
          </cell>
          <cell r="V1518">
            <v>0</v>
          </cell>
          <cell r="W1518">
            <v>0</v>
          </cell>
          <cell r="X1518">
            <v>0</v>
          </cell>
        </row>
        <row r="1519">
          <cell r="A1519" t="str">
            <v>1332700</v>
          </cell>
          <cell r="B1519">
            <v>1</v>
          </cell>
          <cell r="C1519" t="str">
            <v>Mechanical Services in square metres</v>
          </cell>
          <cell r="D1519" t="str">
            <v>34</v>
          </cell>
          <cell r="E1519" t="str">
            <v>BASAIR</v>
          </cell>
          <cell r="F1519" t="str">
            <v>BAS</v>
          </cell>
          <cell r="G1519">
            <v>38820</v>
          </cell>
          <cell r="H1519" t="str">
            <v>Active</v>
          </cell>
          <cell r="I1519">
            <v>1028</v>
          </cell>
          <cell r="J1519">
            <v>39344</v>
          </cell>
          <cell r="K1519" t="str">
            <v>TIP/TD</v>
          </cell>
          <cell r="L1519" t="str">
            <v>TM</v>
          </cell>
          <cell r="M1519" t="str">
            <v>0030</v>
          </cell>
          <cell r="N1519">
            <v>189345.62</v>
          </cell>
          <cell r="O1519">
            <v>1034.5</v>
          </cell>
          <cell r="P1519">
            <v>12414.44</v>
          </cell>
          <cell r="Q1519">
            <v>24828.880000000001</v>
          </cell>
          <cell r="R1519">
            <v>164516.74</v>
          </cell>
          <cell r="S1519">
            <v>70882.649999999994</v>
          </cell>
          <cell r="T1519">
            <v>15</v>
          </cell>
          <cell r="U1519">
            <v>92</v>
          </cell>
          <cell r="V1519">
            <v>13</v>
          </cell>
          <cell r="W1519">
            <v>92</v>
          </cell>
          <cell r="X1519">
            <v>0</v>
          </cell>
        </row>
        <row r="1520">
          <cell r="A1520" t="str">
            <v>1332800</v>
          </cell>
          <cell r="B1520">
            <v>1</v>
          </cell>
          <cell r="C1520" t="str">
            <v>Drainage Services in square metres</v>
          </cell>
          <cell r="D1520" t="str">
            <v>34</v>
          </cell>
          <cell r="E1520" t="str">
            <v>BASPLM</v>
          </cell>
          <cell r="F1520" t="str">
            <v>BAS</v>
          </cell>
          <cell r="G1520">
            <v>38820</v>
          </cell>
          <cell r="H1520" t="str">
            <v>Active</v>
          </cell>
          <cell r="I1520">
            <v>1028</v>
          </cell>
          <cell r="J1520">
            <v>39344</v>
          </cell>
          <cell r="K1520" t="str">
            <v>TIP/TD</v>
          </cell>
          <cell r="L1520" t="str">
            <v>TM</v>
          </cell>
          <cell r="M1520" t="str">
            <v>0030</v>
          </cell>
          <cell r="N1520">
            <v>23789.51</v>
          </cell>
          <cell r="O1520">
            <v>129.97999999999999</v>
          </cell>
          <cell r="P1520">
            <v>1559.76</v>
          </cell>
          <cell r="Q1520">
            <v>3119.52</v>
          </cell>
          <cell r="R1520">
            <v>20669.990000000002</v>
          </cell>
          <cell r="S1520">
            <v>8804</v>
          </cell>
          <cell r="T1520">
            <v>15</v>
          </cell>
          <cell r="U1520">
            <v>92</v>
          </cell>
          <cell r="V1520">
            <v>13</v>
          </cell>
          <cell r="W1520">
            <v>92</v>
          </cell>
          <cell r="X1520">
            <v>0</v>
          </cell>
        </row>
        <row r="1521">
          <cell r="A1521" t="str">
            <v>1332900</v>
          </cell>
          <cell r="B1521">
            <v>1</v>
          </cell>
          <cell r="C1521" t="str">
            <v>Communication Services in square metres</v>
          </cell>
          <cell r="D1521" t="str">
            <v>34</v>
          </cell>
          <cell r="E1521" t="str">
            <v>BASCAB</v>
          </cell>
          <cell r="F1521" t="str">
            <v>BAS</v>
          </cell>
          <cell r="G1521">
            <v>38820</v>
          </cell>
          <cell r="H1521" t="str">
            <v>Active</v>
          </cell>
          <cell r="I1521">
            <v>1028</v>
          </cell>
          <cell r="J1521">
            <v>39344</v>
          </cell>
          <cell r="K1521" t="str">
            <v>TIP/TD</v>
          </cell>
          <cell r="L1521" t="str">
            <v>TM</v>
          </cell>
          <cell r="M1521" t="str">
            <v>0030</v>
          </cell>
          <cell r="N1521">
            <v>37494.04</v>
          </cell>
          <cell r="O1521">
            <v>304.75</v>
          </cell>
          <cell r="P1521">
            <v>3657.22</v>
          </cell>
          <cell r="Q1521">
            <v>7314.44</v>
          </cell>
          <cell r="R1521">
            <v>30179.599999999999</v>
          </cell>
          <cell r="S1521">
            <v>14893.77</v>
          </cell>
          <cell r="T1521">
            <v>10</v>
          </cell>
          <cell r="U1521">
            <v>92</v>
          </cell>
          <cell r="V1521">
            <v>8</v>
          </cell>
          <cell r="W1521">
            <v>92</v>
          </cell>
          <cell r="X1521">
            <v>0</v>
          </cell>
        </row>
        <row r="1522">
          <cell r="A1522" t="str">
            <v>1333000</v>
          </cell>
          <cell r="B1522">
            <v>1</v>
          </cell>
          <cell r="C1522" t="str">
            <v>Fire Alarm System in square metres</v>
          </cell>
          <cell r="D1522" t="str">
            <v>34</v>
          </cell>
          <cell r="E1522" t="str">
            <v>BASALA</v>
          </cell>
          <cell r="F1522" t="str">
            <v>BAS</v>
          </cell>
          <cell r="G1522">
            <v>38820</v>
          </cell>
          <cell r="H1522" t="str">
            <v>Active</v>
          </cell>
          <cell r="I1522">
            <v>1028</v>
          </cell>
          <cell r="J1522">
            <v>39344</v>
          </cell>
          <cell r="K1522" t="str">
            <v>TIP/TD</v>
          </cell>
          <cell r="L1522" t="str">
            <v>TM</v>
          </cell>
          <cell r="M1522" t="str">
            <v>0030</v>
          </cell>
          <cell r="N1522">
            <v>35007.5</v>
          </cell>
          <cell r="O1522">
            <v>106.57</v>
          </cell>
          <cell r="P1522">
            <v>1278.51</v>
          </cell>
          <cell r="Q1522">
            <v>2557.02</v>
          </cell>
          <cell r="R1522">
            <v>32450.48</v>
          </cell>
          <cell r="S1522">
            <v>12308.8</v>
          </cell>
          <cell r="T1522">
            <v>15</v>
          </cell>
          <cell r="U1522">
            <v>92</v>
          </cell>
          <cell r="V1522">
            <v>13</v>
          </cell>
          <cell r="W1522">
            <v>92</v>
          </cell>
          <cell r="X1522">
            <v>0</v>
          </cell>
        </row>
        <row r="1523">
          <cell r="A1523" t="str">
            <v>1333100</v>
          </cell>
          <cell r="B1523">
            <v>1</v>
          </cell>
          <cell r="C1523" t="str">
            <v>Plumbing reticulation in square metres</v>
          </cell>
          <cell r="D1523" t="str">
            <v>34</v>
          </cell>
          <cell r="E1523" t="str">
            <v>BASPLM</v>
          </cell>
          <cell r="F1523" t="str">
            <v>BAS</v>
          </cell>
          <cell r="G1523">
            <v>38820</v>
          </cell>
          <cell r="H1523" t="str">
            <v>Active</v>
          </cell>
          <cell r="I1523">
            <v>1028</v>
          </cell>
          <cell r="J1523">
            <v>39344</v>
          </cell>
          <cell r="K1523" t="str">
            <v>TIP/TD</v>
          </cell>
          <cell r="L1523" t="str">
            <v>TM</v>
          </cell>
          <cell r="M1523" t="str">
            <v>0030</v>
          </cell>
          <cell r="N1523">
            <v>41069.230000000003</v>
          </cell>
          <cell r="O1523">
            <v>224.41</v>
          </cell>
          <cell r="P1523">
            <v>2692.7</v>
          </cell>
          <cell r="Q1523">
            <v>5385.4</v>
          </cell>
          <cell r="R1523">
            <v>35683.83</v>
          </cell>
          <cell r="S1523">
            <v>15362.72</v>
          </cell>
          <cell r="T1523">
            <v>15</v>
          </cell>
          <cell r="U1523">
            <v>92</v>
          </cell>
          <cell r="V1523">
            <v>13</v>
          </cell>
          <cell r="W1523">
            <v>92</v>
          </cell>
          <cell r="X1523">
            <v>0</v>
          </cell>
        </row>
        <row r="1524">
          <cell r="A1524" t="str">
            <v>1333200</v>
          </cell>
          <cell r="B1524">
            <v>1</v>
          </cell>
          <cell r="C1524" t="str">
            <v>Public Address System in square metres</v>
          </cell>
          <cell r="D1524" t="str">
            <v>34</v>
          </cell>
          <cell r="E1524" t="str">
            <v>BASPUB</v>
          </cell>
          <cell r="F1524" t="str">
            <v>BAS</v>
          </cell>
          <cell r="G1524">
            <v>38820</v>
          </cell>
          <cell r="H1524" t="str">
            <v>Active</v>
          </cell>
          <cell r="I1524">
            <v>1028</v>
          </cell>
          <cell r="J1524">
            <v>39344</v>
          </cell>
          <cell r="K1524" t="str">
            <v>TIP/TD</v>
          </cell>
          <cell r="L1524" t="str">
            <v>TM</v>
          </cell>
          <cell r="M1524" t="str">
            <v>0030</v>
          </cell>
          <cell r="N1524">
            <v>11134.04</v>
          </cell>
          <cell r="O1524">
            <v>60.87</v>
          </cell>
          <cell r="P1524">
            <v>730</v>
          </cell>
          <cell r="Q1524">
            <v>1460</v>
          </cell>
          <cell r="R1524">
            <v>9674.0400000000009</v>
          </cell>
          <cell r="S1524">
            <v>4168.47</v>
          </cell>
          <cell r="T1524">
            <v>15</v>
          </cell>
          <cell r="U1524">
            <v>92</v>
          </cell>
          <cell r="V1524">
            <v>13</v>
          </cell>
          <cell r="W1524">
            <v>92</v>
          </cell>
          <cell r="X1524">
            <v>0</v>
          </cell>
        </row>
        <row r="1525">
          <cell r="A1525" t="str">
            <v>1333300</v>
          </cell>
          <cell r="B1525">
            <v>1</v>
          </cell>
          <cell r="C1525" t="str">
            <v>Security System in Square Metres</v>
          </cell>
          <cell r="D1525" t="str">
            <v>34</v>
          </cell>
          <cell r="E1525" t="str">
            <v>BASSEC</v>
          </cell>
          <cell r="F1525" t="str">
            <v>BAS</v>
          </cell>
          <cell r="G1525">
            <v>36167</v>
          </cell>
          <cell r="H1525" t="str">
            <v>Active</v>
          </cell>
          <cell r="I1525">
            <v>1052</v>
          </cell>
          <cell r="J1525">
            <v>39344</v>
          </cell>
          <cell r="K1525" t="str">
            <v>TIP/TD</v>
          </cell>
          <cell r="L1525" t="str">
            <v>TM</v>
          </cell>
          <cell r="M1525" t="str">
            <v>0030</v>
          </cell>
          <cell r="N1525">
            <v>35886.199999999997</v>
          </cell>
          <cell r="O1525">
            <v>196.11</v>
          </cell>
          <cell r="P1525">
            <v>2352.88</v>
          </cell>
          <cell r="Q1525">
            <v>4705.76</v>
          </cell>
          <cell r="R1525">
            <v>31180.44</v>
          </cell>
          <cell r="S1525">
            <v>13447.48</v>
          </cell>
          <cell r="T1525">
            <v>15</v>
          </cell>
          <cell r="U1525">
            <v>92</v>
          </cell>
          <cell r="V1525">
            <v>13</v>
          </cell>
          <cell r="W1525">
            <v>92</v>
          </cell>
          <cell r="X1525">
            <v>0</v>
          </cell>
        </row>
        <row r="1526">
          <cell r="A1526" t="str">
            <v>1333400</v>
          </cell>
          <cell r="B1526">
            <v>1</v>
          </cell>
          <cell r="C1526" t="str">
            <v>Sign and fittings - 2 medium</v>
          </cell>
          <cell r="D1526" t="str">
            <v>34</v>
          </cell>
          <cell r="E1526" t="str">
            <v>BASSIG</v>
          </cell>
          <cell r="F1526" t="str">
            <v>BAS</v>
          </cell>
          <cell r="G1526">
            <v>38820</v>
          </cell>
          <cell r="H1526" t="str">
            <v>Active</v>
          </cell>
          <cell r="I1526">
            <v>2</v>
          </cell>
          <cell r="J1526">
            <v>39344</v>
          </cell>
          <cell r="K1526" t="str">
            <v>TIP/TD</v>
          </cell>
          <cell r="L1526" t="str">
            <v>TM</v>
          </cell>
          <cell r="M1526" t="str">
            <v>0030</v>
          </cell>
          <cell r="N1526">
            <v>123.68</v>
          </cell>
          <cell r="O1526">
            <v>0</v>
          </cell>
          <cell r="P1526">
            <v>0</v>
          </cell>
          <cell r="Q1526">
            <v>123.68</v>
          </cell>
          <cell r="R1526">
            <v>0</v>
          </cell>
          <cell r="S1526">
            <v>390.99</v>
          </cell>
          <cell r="T1526">
            <v>0</v>
          </cell>
          <cell r="U1526">
            <v>92</v>
          </cell>
          <cell r="V1526">
            <v>0</v>
          </cell>
          <cell r="W1526">
            <v>0</v>
          </cell>
          <cell r="X1526">
            <v>0</v>
          </cell>
        </row>
        <row r="1527">
          <cell r="A1527" t="str">
            <v>1333500</v>
          </cell>
          <cell r="B1527">
            <v>1</v>
          </cell>
          <cell r="C1527" t="str">
            <v>Sign and fittings - 3 large</v>
          </cell>
          <cell r="D1527" t="str">
            <v>34</v>
          </cell>
          <cell r="E1527" t="str">
            <v>BASSIG</v>
          </cell>
          <cell r="F1527" t="str">
            <v>BAS</v>
          </cell>
          <cell r="G1527">
            <v>38820</v>
          </cell>
          <cell r="H1527" t="str">
            <v>Active</v>
          </cell>
          <cell r="I1527">
            <v>3</v>
          </cell>
          <cell r="J1527">
            <v>39344</v>
          </cell>
          <cell r="K1527" t="str">
            <v>TIP/TD</v>
          </cell>
          <cell r="L1527" t="str">
            <v>TM</v>
          </cell>
          <cell r="M1527" t="str">
            <v>0030</v>
          </cell>
          <cell r="N1527">
            <v>247.34</v>
          </cell>
          <cell r="O1527">
            <v>0</v>
          </cell>
          <cell r="P1527">
            <v>0</v>
          </cell>
          <cell r="Q1527">
            <v>247.34</v>
          </cell>
          <cell r="R1527">
            <v>0</v>
          </cell>
          <cell r="S1527">
            <v>781.98</v>
          </cell>
          <cell r="T1527">
            <v>0</v>
          </cell>
          <cell r="U1527">
            <v>92</v>
          </cell>
          <cell r="V1527">
            <v>0</v>
          </cell>
          <cell r="W1527">
            <v>0</v>
          </cell>
          <cell r="X1527">
            <v>0</v>
          </cell>
        </row>
        <row r="1528">
          <cell r="A1528" t="str">
            <v>1333600</v>
          </cell>
          <cell r="B1528">
            <v>1</v>
          </cell>
          <cell r="C1528" t="str">
            <v>sprinkler head and piping - 73</v>
          </cell>
          <cell r="D1528" t="str">
            <v>34</v>
          </cell>
          <cell r="E1528" t="str">
            <v>BASSPR</v>
          </cell>
          <cell r="F1528" t="str">
            <v>BAS</v>
          </cell>
          <cell r="G1528">
            <v>38820</v>
          </cell>
          <cell r="H1528" t="str">
            <v>Active</v>
          </cell>
          <cell r="I1528">
            <v>73</v>
          </cell>
          <cell r="J1528">
            <v>39344</v>
          </cell>
          <cell r="K1528" t="str">
            <v>TIP/TD</v>
          </cell>
          <cell r="L1528" t="str">
            <v>TM</v>
          </cell>
          <cell r="M1528" t="str">
            <v>0030</v>
          </cell>
          <cell r="N1528">
            <v>41964.19</v>
          </cell>
          <cell r="O1528">
            <v>229.3</v>
          </cell>
          <cell r="P1528">
            <v>2751.38</v>
          </cell>
          <cell r="Q1528">
            <v>5502.76</v>
          </cell>
          <cell r="R1528">
            <v>36461.43</v>
          </cell>
          <cell r="S1528">
            <v>15710.95</v>
          </cell>
          <cell r="T1528">
            <v>15</v>
          </cell>
          <cell r="U1528">
            <v>92</v>
          </cell>
          <cell r="V1528">
            <v>13</v>
          </cell>
          <cell r="W1528">
            <v>92</v>
          </cell>
          <cell r="X1528">
            <v>0</v>
          </cell>
        </row>
        <row r="1529">
          <cell r="A1529" t="str">
            <v>1333700</v>
          </cell>
          <cell r="B1529">
            <v>1</v>
          </cell>
          <cell r="C1529" t="str">
            <v>suspended ceiling - 36 square metres pan</v>
          </cell>
          <cell r="D1529" t="str">
            <v>34</v>
          </cell>
          <cell r="E1529" t="str">
            <v>BASSUS</v>
          </cell>
          <cell r="F1529" t="str">
            <v>BAS</v>
          </cell>
          <cell r="G1529">
            <v>38820</v>
          </cell>
          <cell r="H1529" t="str">
            <v>Active</v>
          </cell>
          <cell r="I1529">
            <v>36</v>
          </cell>
          <cell r="J1529">
            <v>39344</v>
          </cell>
          <cell r="K1529" t="str">
            <v>TIP/TD</v>
          </cell>
          <cell r="L1529" t="str">
            <v>TM</v>
          </cell>
          <cell r="M1529" t="str">
            <v>0030</v>
          </cell>
          <cell r="N1529">
            <v>29698.959999999999</v>
          </cell>
          <cell r="O1529">
            <v>81.81</v>
          </cell>
          <cell r="P1529">
            <v>981.72</v>
          </cell>
          <cell r="Q1529">
            <v>1963.44</v>
          </cell>
          <cell r="R1529">
            <v>27735.52</v>
          </cell>
          <cell r="S1529">
            <v>10429.32</v>
          </cell>
          <cell r="T1529">
            <v>30</v>
          </cell>
          <cell r="U1529">
            <v>92</v>
          </cell>
          <cell r="V1529">
            <v>28</v>
          </cell>
          <cell r="W1529">
            <v>92</v>
          </cell>
          <cell r="X1529">
            <v>0</v>
          </cell>
        </row>
        <row r="1530">
          <cell r="A1530" t="str">
            <v>1333800</v>
          </cell>
          <cell r="B1530">
            <v>1</v>
          </cell>
          <cell r="C1530" t="str">
            <v>suspended ceiling - 433.25 square metres</v>
          </cell>
          <cell r="D1530" t="str">
            <v>34</v>
          </cell>
          <cell r="E1530" t="str">
            <v>BASSUS</v>
          </cell>
          <cell r="F1530" t="str">
            <v>BAS</v>
          </cell>
          <cell r="G1530">
            <v>38820</v>
          </cell>
          <cell r="H1530" t="str">
            <v>Active</v>
          </cell>
          <cell r="I1530">
            <v>433</v>
          </cell>
          <cell r="J1530">
            <v>39344</v>
          </cell>
          <cell r="K1530" t="str">
            <v>TIP/TD</v>
          </cell>
          <cell r="L1530" t="str">
            <v>TM</v>
          </cell>
          <cell r="M1530" t="str">
            <v>0030</v>
          </cell>
          <cell r="N1530">
            <v>49145.11</v>
          </cell>
          <cell r="O1530">
            <v>135.34</v>
          </cell>
          <cell r="P1530">
            <v>1624.52</v>
          </cell>
          <cell r="Q1530">
            <v>3249.04</v>
          </cell>
          <cell r="R1530">
            <v>45896.07</v>
          </cell>
          <cell r="S1530">
            <v>17258.18</v>
          </cell>
          <cell r="T1530">
            <v>30</v>
          </cell>
          <cell r="U1530">
            <v>92</v>
          </cell>
          <cell r="V1530">
            <v>28</v>
          </cell>
          <cell r="W1530">
            <v>92</v>
          </cell>
          <cell r="X1530">
            <v>0</v>
          </cell>
        </row>
        <row r="1531">
          <cell r="A1531" t="str">
            <v>1333900</v>
          </cell>
          <cell r="B1531">
            <v>1</v>
          </cell>
          <cell r="C1531" t="str">
            <v>suspended ceiling - 583 square metres ti</v>
          </cell>
          <cell r="D1531" t="str">
            <v>34</v>
          </cell>
          <cell r="E1531" t="str">
            <v>BASSUS</v>
          </cell>
          <cell r="F1531" t="str">
            <v>BAS</v>
          </cell>
          <cell r="G1531">
            <v>38820</v>
          </cell>
          <cell r="H1531" t="str">
            <v>Active</v>
          </cell>
          <cell r="I1531">
            <v>583</v>
          </cell>
          <cell r="J1531">
            <v>39344</v>
          </cell>
          <cell r="K1531" t="str">
            <v>TIP/TD</v>
          </cell>
          <cell r="L1531" t="str">
            <v>TM</v>
          </cell>
          <cell r="M1531" t="str">
            <v>0030</v>
          </cell>
          <cell r="N1531">
            <v>120239.51</v>
          </cell>
          <cell r="O1531">
            <v>331.17</v>
          </cell>
          <cell r="P1531">
            <v>3974.59</v>
          </cell>
          <cell r="Q1531">
            <v>7949.18</v>
          </cell>
          <cell r="R1531">
            <v>112290.33</v>
          </cell>
          <cell r="S1531">
            <v>42224.24</v>
          </cell>
          <cell r="T1531">
            <v>30</v>
          </cell>
          <cell r="U1531">
            <v>92</v>
          </cell>
          <cell r="V1531">
            <v>28</v>
          </cell>
          <cell r="W1531">
            <v>92</v>
          </cell>
          <cell r="X1531">
            <v>0</v>
          </cell>
        </row>
        <row r="1532">
          <cell r="A1532" t="str">
            <v>1334000</v>
          </cell>
          <cell r="B1532">
            <v>1</v>
          </cell>
          <cell r="C1532" t="str">
            <v>Building Structure in square metres</v>
          </cell>
          <cell r="D1532" t="str">
            <v>34</v>
          </cell>
          <cell r="E1532" t="str">
            <v>BUITER</v>
          </cell>
          <cell r="F1532" t="str">
            <v>BUI</v>
          </cell>
          <cell r="G1532">
            <v>38820</v>
          </cell>
          <cell r="H1532" t="str">
            <v>Active</v>
          </cell>
          <cell r="I1532">
            <v>46</v>
          </cell>
          <cell r="J1532">
            <v>39344</v>
          </cell>
          <cell r="K1532" t="str">
            <v>TIP/TD</v>
          </cell>
          <cell r="L1532" t="str">
            <v>TM</v>
          </cell>
          <cell r="M1532" t="str">
            <v>0031</v>
          </cell>
          <cell r="N1532">
            <v>95935.29</v>
          </cell>
          <cell r="O1532">
            <v>139.84</v>
          </cell>
          <cell r="P1532">
            <v>1678.74</v>
          </cell>
          <cell r="Q1532">
            <v>3357.48</v>
          </cell>
          <cell r="R1532">
            <v>92577.81</v>
          </cell>
          <cell r="S1532">
            <v>32673.279999999999</v>
          </cell>
          <cell r="T1532">
            <v>44</v>
          </cell>
          <cell r="U1532">
            <v>0</v>
          </cell>
          <cell r="V1532">
            <v>42</v>
          </cell>
          <cell r="W1532">
            <v>0</v>
          </cell>
          <cell r="X1532">
            <v>0</v>
          </cell>
        </row>
        <row r="1533">
          <cell r="A1533" t="str">
            <v>1334100</v>
          </cell>
          <cell r="B1533">
            <v>1</v>
          </cell>
          <cell r="C1533" t="str">
            <v>Division walling - 5 lineal metres</v>
          </cell>
          <cell r="D1533" t="str">
            <v>34</v>
          </cell>
          <cell r="E1533" t="str">
            <v>BASPAR</v>
          </cell>
          <cell r="F1533" t="str">
            <v>BAS</v>
          </cell>
          <cell r="G1533">
            <v>38820</v>
          </cell>
          <cell r="H1533" t="str">
            <v>Active</v>
          </cell>
          <cell r="I1533">
            <v>5</v>
          </cell>
          <cell r="J1533">
            <v>39344</v>
          </cell>
          <cell r="K1533" t="str">
            <v>TIP/TD</v>
          </cell>
          <cell r="L1533" t="str">
            <v>TM</v>
          </cell>
          <cell r="M1533" t="str">
            <v>0031</v>
          </cell>
          <cell r="N1533">
            <v>7902.22</v>
          </cell>
          <cell r="O1533">
            <v>43.13</v>
          </cell>
          <cell r="P1533">
            <v>518.11</v>
          </cell>
          <cell r="Q1533">
            <v>1036.22</v>
          </cell>
          <cell r="R1533">
            <v>6866</v>
          </cell>
          <cell r="S1533">
            <v>2958.51</v>
          </cell>
          <cell r="T1533">
            <v>15</v>
          </cell>
          <cell r="U1533">
            <v>92</v>
          </cell>
          <cell r="V1533">
            <v>13</v>
          </cell>
          <cell r="W1533">
            <v>92</v>
          </cell>
          <cell r="X1533">
            <v>0</v>
          </cell>
        </row>
        <row r="1534">
          <cell r="A1534" t="str">
            <v>1334200</v>
          </cell>
          <cell r="B1534">
            <v>1</v>
          </cell>
          <cell r="C1534" t="str">
            <v>door - auto double set - 4</v>
          </cell>
          <cell r="D1534" t="str">
            <v>34</v>
          </cell>
          <cell r="E1534" t="str">
            <v>BASADR</v>
          </cell>
          <cell r="F1534" t="str">
            <v>BAS</v>
          </cell>
          <cell r="G1534">
            <v>38820</v>
          </cell>
          <cell r="H1534" t="str">
            <v>Active</v>
          </cell>
          <cell r="I1534">
            <v>4</v>
          </cell>
          <cell r="J1534">
            <v>39344</v>
          </cell>
          <cell r="K1534" t="str">
            <v>TIP/TD</v>
          </cell>
          <cell r="L1534" t="str">
            <v>TM</v>
          </cell>
          <cell r="M1534" t="str">
            <v>0031</v>
          </cell>
          <cell r="N1534">
            <v>30549.69</v>
          </cell>
          <cell r="O1534">
            <v>484.69</v>
          </cell>
          <cell r="P1534">
            <v>5816.72</v>
          </cell>
          <cell r="Q1534">
            <v>11633.44</v>
          </cell>
          <cell r="R1534">
            <v>18916.25</v>
          </cell>
          <cell r="S1534">
            <v>14161.63</v>
          </cell>
          <cell r="T1534">
            <v>5</v>
          </cell>
          <cell r="U1534">
            <v>92</v>
          </cell>
          <cell r="V1534">
            <v>3</v>
          </cell>
          <cell r="W1534">
            <v>92</v>
          </cell>
          <cell r="X1534">
            <v>0</v>
          </cell>
        </row>
        <row r="1535">
          <cell r="A1535" t="str">
            <v>1334300</v>
          </cell>
          <cell r="B1535">
            <v>1</v>
          </cell>
          <cell r="C1535" t="str">
            <v>electric light fitting - 9 circular down</v>
          </cell>
          <cell r="D1535" t="str">
            <v>34</v>
          </cell>
          <cell r="E1535" t="str">
            <v>BASLIG</v>
          </cell>
          <cell r="F1535" t="str">
            <v>BAS</v>
          </cell>
          <cell r="G1535">
            <v>38820</v>
          </cell>
          <cell r="H1535" t="str">
            <v>Active</v>
          </cell>
          <cell r="I1535">
            <v>9</v>
          </cell>
          <cell r="J1535">
            <v>39344</v>
          </cell>
          <cell r="K1535" t="str">
            <v>TIP/TD</v>
          </cell>
          <cell r="L1535" t="str">
            <v>TM</v>
          </cell>
          <cell r="M1535" t="str">
            <v>0031</v>
          </cell>
          <cell r="N1535">
            <v>2664.98</v>
          </cell>
          <cell r="O1535">
            <v>21.69</v>
          </cell>
          <cell r="P1535">
            <v>259.95</v>
          </cell>
          <cell r="Q1535">
            <v>519.9</v>
          </cell>
          <cell r="R1535">
            <v>2145.08</v>
          </cell>
          <cell r="S1535">
            <v>1058.6099999999999</v>
          </cell>
          <cell r="T1535">
            <v>10</v>
          </cell>
          <cell r="U1535">
            <v>92</v>
          </cell>
          <cell r="V1535">
            <v>8</v>
          </cell>
          <cell r="W1535">
            <v>92</v>
          </cell>
          <cell r="X1535">
            <v>0</v>
          </cell>
        </row>
        <row r="1536">
          <cell r="A1536" t="str">
            <v>1334400</v>
          </cell>
          <cell r="B1536">
            <v>1</v>
          </cell>
          <cell r="C1536" t="str">
            <v>Electrical services in square metres</v>
          </cell>
          <cell r="D1536" t="str">
            <v>34</v>
          </cell>
          <cell r="E1536" t="str">
            <v>BASELC</v>
          </cell>
          <cell r="F1536" t="str">
            <v>BAS</v>
          </cell>
          <cell r="G1536">
            <v>38820</v>
          </cell>
          <cell r="H1536" t="str">
            <v>Active</v>
          </cell>
          <cell r="I1536">
            <v>46</v>
          </cell>
          <cell r="J1536">
            <v>39344</v>
          </cell>
          <cell r="K1536" t="str">
            <v>TIP/TD</v>
          </cell>
          <cell r="L1536" t="str">
            <v>TM</v>
          </cell>
          <cell r="M1536" t="str">
            <v>0031</v>
          </cell>
          <cell r="N1536">
            <v>8030.67</v>
          </cell>
          <cell r="O1536">
            <v>25.95</v>
          </cell>
          <cell r="P1536">
            <v>310.95999999999998</v>
          </cell>
          <cell r="Q1536">
            <v>621.91999999999996</v>
          </cell>
          <cell r="R1536">
            <v>7408.75</v>
          </cell>
          <cell r="S1536">
            <v>2837.49</v>
          </cell>
          <cell r="T1536">
            <v>15</v>
          </cell>
          <cell r="U1536">
            <v>92</v>
          </cell>
          <cell r="V1536">
            <v>13</v>
          </cell>
          <cell r="W1536">
            <v>92</v>
          </cell>
          <cell r="X1536">
            <v>0</v>
          </cell>
        </row>
        <row r="1537">
          <cell r="A1537" t="str">
            <v>1334500</v>
          </cell>
          <cell r="B1537">
            <v>1</v>
          </cell>
          <cell r="C1537" t="str">
            <v>fitted carpet - 20 square metres ribbed</v>
          </cell>
          <cell r="D1537" t="str">
            <v>34</v>
          </cell>
          <cell r="E1537" t="str">
            <v>BASFLO</v>
          </cell>
          <cell r="F1537" t="str">
            <v>BAS</v>
          </cell>
          <cell r="G1537">
            <v>38820</v>
          </cell>
          <cell r="H1537" t="str">
            <v>Active</v>
          </cell>
          <cell r="I1537">
            <v>20</v>
          </cell>
          <cell r="J1537">
            <v>39344</v>
          </cell>
          <cell r="K1537" t="str">
            <v>TIP/TD</v>
          </cell>
          <cell r="L1537" t="str">
            <v>TM</v>
          </cell>
          <cell r="M1537" t="str">
            <v>0031</v>
          </cell>
          <cell r="N1537">
            <v>100.03</v>
          </cell>
          <cell r="O1537">
            <v>0</v>
          </cell>
          <cell r="P1537">
            <v>0</v>
          </cell>
          <cell r="Q1537">
            <v>100.03</v>
          </cell>
          <cell r="R1537">
            <v>0</v>
          </cell>
          <cell r="S1537">
            <v>316.24</v>
          </cell>
          <cell r="T1537">
            <v>0</v>
          </cell>
          <cell r="U1537">
            <v>92</v>
          </cell>
          <cell r="V1537">
            <v>0</v>
          </cell>
          <cell r="W1537">
            <v>0</v>
          </cell>
          <cell r="X1537">
            <v>0</v>
          </cell>
        </row>
        <row r="1538">
          <cell r="A1538" t="str">
            <v>1334600</v>
          </cell>
          <cell r="B1538">
            <v>1</v>
          </cell>
          <cell r="C1538" t="str">
            <v>floor tiling - 26.12 square metres</v>
          </cell>
          <cell r="D1538" t="str">
            <v>34</v>
          </cell>
          <cell r="E1538" t="str">
            <v>BASFLO</v>
          </cell>
          <cell r="F1538" t="str">
            <v>BAS</v>
          </cell>
          <cell r="G1538">
            <v>38820</v>
          </cell>
          <cell r="H1538" t="str">
            <v>Active</v>
          </cell>
          <cell r="I1538">
            <v>26</v>
          </cell>
          <cell r="J1538">
            <v>39344</v>
          </cell>
          <cell r="K1538" t="str">
            <v>TIP/TD</v>
          </cell>
          <cell r="L1538" t="str">
            <v>TM</v>
          </cell>
          <cell r="M1538" t="str">
            <v>0031</v>
          </cell>
          <cell r="N1538">
            <v>108.17</v>
          </cell>
          <cell r="O1538">
            <v>0</v>
          </cell>
          <cell r="P1538">
            <v>0</v>
          </cell>
          <cell r="Q1538">
            <v>108.17</v>
          </cell>
          <cell r="R1538">
            <v>0</v>
          </cell>
          <cell r="S1538">
            <v>341.99</v>
          </cell>
          <cell r="T1538">
            <v>0</v>
          </cell>
          <cell r="U1538">
            <v>92</v>
          </cell>
          <cell r="V1538">
            <v>0</v>
          </cell>
          <cell r="W1538">
            <v>0</v>
          </cell>
          <cell r="X1538">
            <v>0</v>
          </cell>
        </row>
        <row r="1539">
          <cell r="A1539" t="str">
            <v>1334700</v>
          </cell>
          <cell r="B1539">
            <v>1</v>
          </cell>
          <cell r="C1539" t="str">
            <v>Building Management Services in square m</v>
          </cell>
          <cell r="D1539" t="str">
            <v>34</v>
          </cell>
          <cell r="E1539" t="str">
            <v>BASBMS</v>
          </cell>
          <cell r="F1539" t="str">
            <v>BAS</v>
          </cell>
          <cell r="G1539">
            <v>38820</v>
          </cell>
          <cell r="H1539" t="str">
            <v>Active</v>
          </cell>
          <cell r="I1539">
            <v>46</v>
          </cell>
          <cell r="J1539">
            <v>39344</v>
          </cell>
          <cell r="K1539" t="str">
            <v>TIP/TD</v>
          </cell>
          <cell r="L1539" t="str">
            <v>TM</v>
          </cell>
          <cell r="M1539" t="str">
            <v>0031</v>
          </cell>
          <cell r="N1539">
            <v>107.35</v>
          </cell>
          <cell r="O1539">
            <v>0</v>
          </cell>
          <cell r="P1539">
            <v>0</v>
          </cell>
          <cell r="Q1539">
            <v>107.35</v>
          </cell>
          <cell r="R1539">
            <v>0</v>
          </cell>
          <cell r="S1539">
            <v>339.41</v>
          </cell>
          <cell r="T1539">
            <v>0</v>
          </cell>
          <cell r="U1539">
            <v>92</v>
          </cell>
          <cell r="V1539">
            <v>0</v>
          </cell>
          <cell r="W1539">
            <v>0</v>
          </cell>
          <cell r="X1539">
            <v>0</v>
          </cell>
        </row>
        <row r="1540">
          <cell r="A1540" t="str">
            <v>1334800</v>
          </cell>
          <cell r="B1540">
            <v>1</v>
          </cell>
          <cell r="C1540" t="str">
            <v>Mechanical Services in square metres</v>
          </cell>
          <cell r="D1540" t="str">
            <v>34</v>
          </cell>
          <cell r="E1540" t="str">
            <v>BASAIR</v>
          </cell>
          <cell r="F1540" t="str">
            <v>BAS</v>
          </cell>
          <cell r="G1540">
            <v>38820</v>
          </cell>
          <cell r="H1540" t="str">
            <v>Active</v>
          </cell>
          <cell r="I1540">
            <v>46</v>
          </cell>
          <cell r="J1540">
            <v>39344</v>
          </cell>
          <cell r="K1540" t="str">
            <v>TIP/TD</v>
          </cell>
          <cell r="L1540" t="str">
            <v>TM</v>
          </cell>
          <cell r="M1540" t="str">
            <v>0031</v>
          </cell>
          <cell r="N1540">
            <v>8374.83</v>
          </cell>
          <cell r="O1540">
            <v>45.74</v>
          </cell>
          <cell r="P1540">
            <v>549.1</v>
          </cell>
          <cell r="Q1540">
            <v>1098.2</v>
          </cell>
          <cell r="R1540">
            <v>7276.63</v>
          </cell>
          <cell r="S1540">
            <v>3135.45</v>
          </cell>
          <cell r="T1540">
            <v>15</v>
          </cell>
          <cell r="U1540">
            <v>92</v>
          </cell>
          <cell r="V1540">
            <v>13</v>
          </cell>
          <cell r="W1540">
            <v>92</v>
          </cell>
          <cell r="X1540">
            <v>0</v>
          </cell>
        </row>
        <row r="1541">
          <cell r="A1541" t="str">
            <v>1334900</v>
          </cell>
          <cell r="B1541">
            <v>1</v>
          </cell>
          <cell r="C1541" t="str">
            <v>Drainage Services in square metres</v>
          </cell>
          <cell r="D1541" t="str">
            <v>34</v>
          </cell>
          <cell r="E1541" t="str">
            <v>BASPLM</v>
          </cell>
          <cell r="F1541" t="str">
            <v>BAS</v>
          </cell>
          <cell r="G1541">
            <v>38820</v>
          </cell>
          <cell r="H1541" t="str">
            <v>Active</v>
          </cell>
          <cell r="I1541">
            <v>46</v>
          </cell>
          <cell r="J1541">
            <v>39344</v>
          </cell>
          <cell r="K1541" t="str">
            <v>TIP/TD</v>
          </cell>
          <cell r="L1541" t="str">
            <v>TM</v>
          </cell>
          <cell r="M1541" t="str">
            <v>0031</v>
          </cell>
          <cell r="N1541">
            <v>1052.25</v>
          </cell>
          <cell r="O1541">
            <v>5.74</v>
          </cell>
          <cell r="P1541">
            <v>68.989999999999995</v>
          </cell>
          <cell r="Q1541">
            <v>137.97999999999999</v>
          </cell>
          <cell r="R1541">
            <v>914.27</v>
          </cell>
          <cell r="S1541">
            <v>393.95</v>
          </cell>
          <cell r="T1541">
            <v>15</v>
          </cell>
          <cell r="U1541">
            <v>92</v>
          </cell>
          <cell r="V1541">
            <v>13</v>
          </cell>
          <cell r="W1541">
            <v>92</v>
          </cell>
          <cell r="X1541">
            <v>0</v>
          </cell>
        </row>
        <row r="1542">
          <cell r="A1542" t="str">
            <v>1335000</v>
          </cell>
          <cell r="B1542">
            <v>1</v>
          </cell>
          <cell r="C1542" t="str">
            <v>Communication Services in square metres</v>
          </cell>
          <cell r="D1542" t="str">
            <v>34</v>
          </cell>
          <cell r="E1542" t="str">
            <v>BASCAB</v>
          </cell>
          <cell r="F1542" t="str">
            <v>BAS</v>
          </cell>
          <cell r="G1542">
            <v>38820</v>
          </cell>
          <cell r="H1542" t="str">
            <v>Active</v>
          </cell>
          <cell r="I1542">
            <v>46</v>
          </cell>
          <cell r="J1542">
            <v>39344</v>
          </cell>
          <cell r="K1542" t="str">
            <v>TIP/TD</v>
          </cell>
          <cell r="L1542" t="str">
            <v>TM</v>
          </cell>
          <cell r="M1542" t="str">
            <v>0031</v>
          </cell>
          <cell r="N1542">
            <v>1681.4</v>
          </cell>
          <cell r="O1542">
            <v>13.64</v>
          </cell>
          <cell r="P1542">
            <v>164.01</v>
          </cell>
          <cell r="Q1542">
            <v>328.02</v>
          </cell>
          <cell r="R1542">
            <v>1353.38</v>
          </cell>
          <cell r="S1542">
            <v>667.9</v>
          </cell>
          <cell r="T1542">
            <v>10</v>
          </cell>
          <cell r="U1542">
            <v>92</v>
          </cell>
          <cell r="V1542">
            <v>8</v>
          </cell>
          <cell r="W1542">
            <v>92</v>
          </cell>
          <cell r="X1542">
            <v>0</v>
          </cell>
        </row>
        <row r="1543">
          <cell r="A1543" t="str">
            <v>1335100</v>
          </cell>
          <cell r="B1543">
            <v>1</v>
          </cell>
          <cell r="C1543" t="str">
            <v>Fire Alarm System in square metres</v>
          </cell>
          <cell r="D1543" t="str">
            <v>34</v>
          </cell>
          <cell r="E1543" t="str">
            <v>BASALA</v>
          </cell>
          <cell r="F1543" t="str">
            <v>BAS</v>
          </cell>
          <cell r="G1543">
            <v>38820</v>
          </cell>
          <cell r="H1543" t="str">
            <v>Active</v>
          </cell>
          <cell r="I1543">
            <v>46</v>
          </cell>
          <cell r="J1543">
            <v>39344</v>
          </cell>
          <cell r="K1543" t="str">
            <v>TIP/TD</v>
          </cell>
          <cell r="L1543" t="str">
            <v>TM</v>
          </cell>
          <cell r="M1543" t="str">
            <v>0031</v>
          </cell>
          <cell r="N1543">
            <v>1672.81</v>
          </cell>
          <cell r="O1543">
            <v>5.37</v>
          </cell>
          <cell r="P1543">
            <v>64.77</v>
          </cell>
          <cell r="Q1543">
            <v>129.54</v>
          </cell>
          <cell r="R1543">
            <v>1543.27</v>
          </cell>
          <cell r="S1543">
            <v>591.04999999999995</v>
          </cell>
          <cell r="T1543">
            <v>15</v>
          </cell>
          <cell r="U1543">
            <v>92</v>
          </cell>
          <cell r="V1543">
            <v>13</v>
          </cell>
          <cell r="W1543">
            <v>92</v>
          </cell>
          <cell r="X1543">
            <v>0</v>
          </cell>
        </row>
        <row r="1544">
          <cell r="A1544" t="str">
            <v>1335200</v>
          </cell>
          <cell r="B1544">
            <v>1</v>
          </cell>
          <cell r="C1544" t="str">
            <v>Plumbing reticulation in square metres</v>
          </cell>
          <cell r="D1544" t="str">
            <v>34</v>
          </cell>
          <cell r="E1544" t="str">
            <v>BASPLM</v>
          </cell>
          <cell r="F1544" t="str">
            <v>BAS</v>
          </cell>
          <cell r="G1544">
            <v>38820</v>
          </cell>
          <cell r="H1544" t="str">
            <v>Active</v>
          </cell>
          <cell r="I1544">
            <v>46</v>
          </cell>
          <cell r="J1544">
            <v>39344</v>
          </cell>
          <cell r="K1544" t="str">
            <v>TIP/TD</v>
          </cell>
          <cell r="L1544" t="str">
            <v>TM</v>
          </cell>
          <cell r="M1544" t="str">
            <v>0031</v>
          </cell>
          <cell r="N1544">
            <v>1839.28</v>
          </cell>
          <cell r="O1544">
            <v>10.039999999999999</v>
          </cell>
          <cell r="P1544">
            <v>120.59</v>
          </cell>
          <cell r="Q1544">
            <v>241.18</v>
          </cell>
          <cell r="R1544">
            <v>1598.1</v>
          </cell>
          <cell r="S1544">
            <v>688.6</v>
          </cell>
          <cell r="T1544">
            <v>15</v>
          </cell>
          <cell r="U1544">
            <v>92</v>
          </cell>
          <cell r="V1544">
            <v>13</v>
          </cell>
          <cell r="W1544">
            <v>92</v>
          </cell>
          <cell r="X1544">
            <v>0</v>
          </cell>
        </row>
        <row r="1545">
          <cell r="A1545" t="str">
            <v>1335300</v>
          </cell>
          <cell r="B1545">
            <v>1</v>
          </cell>
          <cell r="C1545" t="str">
            <v>Public Address System in square metres</v>
          </cell>
          <cell r="D1545" t="str">
            <v>34</v>
          </cell>
          <cell r="E1545" t="str">
            <v>BASPUB</v>
          </cell>
          <cell r="F1545" t="str">
            <v>BAS</v>
          </cell>
          <cell r="G1545">
            <v>38820</v>
          </cell>
          <cell r="H1545" t="str">
            <v>Active</v>
          </cell>
          <cell r="I1545">
            <v>46</v>
          </cell>
          <cell r="J1545">
            <v>39344</v>
          </cell>
          <cell r="K1545" t="str">
            <v>TIP/TD</v>
          </cell>
          <cell r="L1545" t="str">
            <v>TM</v>
          </cell>
          <cell r="M1545" t="str">
            <v>0031</v>
          </cell>
          <cell r="N1545">
            <v>499.38</v>
          </cell>
          <cell r="O1545">
            <v>2.71</v>
          </cell>
          <cell r="P1545">
            <v>32.74</v>
          </cell>
          <cell r="Q1545">
            <v>65.48</v>
          </cell>
          <cell r="R1545">
            <v>433.9</v>
          </cell>
          <cell r="S1545">
            <v>186.96</v>
          </cell>
          <cell r="T1545">
            <v>15</v>
          </cell>
          <cell r="U1545">
            <v>92</v>
          </cell>
          <cell r="V1545">
            <v>13</v>
          </cell>
          <cell r="W1545">
            <v>92</v>
          </cell>
          <cell r="X1545">
            <v>0</v>
          </cell>
        </row>
        <row r="1546">
          <cell r="A1546" t="str">
            <v>1335400</v>
          </cell>
          <cell r="B1546">
            <v>1</v>
          </cell>
          <cell r="C1546" t="str">
            <v>Security System in square metres</v>
          </cell>
          <cell r="D1546" t="str">
            <v>34</v>
          </cell>
          <cell r="E1546" t="str">
            <v>BASSEC</v>
          </cell>
          <cell r="F1546" t="str">
            <v>BAS</v>
          </cell>
          <cell r="G1546">
            <v>38820</v>
          </cell>
          <cell r="H1546" t="str">
            <v>Active</v>
          </cell>
          <cell r="I1546">
            <v>46</v>
          </cell>
          <cell r="J1546">
            <v>39344</v>
          </cell>
          <cell r="K1546" t="str">
            <v>TIP/TD</v>
          </cell>
          <cell r="L1546" t="str">
            <v>TM</v>
          </cell>
          <cell r="M1546" t="str">
            <v>0031</v>
          </cell>
          <cell r="N1546">
            <v>1610.2</v>
          </cell>
          <cell r="O1546">
            <v>8.77</v>
          </cell>
          <cell r="P1546">
            <v>105.57</v>
          </cell>
          <cell r="Q1546">
            <v>211.14</v>
          </cell>
          <cell r="R1546">
            <v>1399.06</v>
          </cell>
          <cell r="S1546">
            <v>602.84</v>
          </cell>
          <cell r="T1546">
            <v>15</v>
          </cell>
          <cell r="U1546">
            <v>92</v>
          </cell>
          <cell r="V1546">
            <v>13</v>
          </cell>
          <cell r="W1546">
            <v>92</v>
          </cell>
          <cell r="X1546">
            <v>0</v>
          </cell>
        </row>
        <row r="1547">
          <cell r="A1547" t="str">
            <v>1335500</v>
          </cell>
          <cell r="B1547">
            <v>1</v>
          </cell>
          <cell r="C1547" t="str">
            <v>sprinkler head and piping - 6</v>
          </cell>
          <cell r="D1547" t="str">
            <v>34</v>
          </cell>
          <cell r="E1547" t="str">
            <v>BASSPR</v>
          </cell>
          <cell r="F1547" t="str">
            <v>BAS</v>
          </cell>
          <cell r="G1547">
            <v>38820</v>
          </cell>
          <cell r="H1547" t="str">
            <v>Active</v>
          </cell>
          <cell r="I1547">
            <v>6</v>
          </cell>
          <cell r="J1547">
            <v>39344</v>
          </cell>
          <cell r="K1547" t="str">
            <v>TIP/TD</v>
          </cell>
          <cell r="L1547" t="str">
            <v>TM</v>
          </cell>
          <cell r="M1547" t="str">
            <v>0031</v>
          </cell>
          <cell r="N1547">
            <v>3449.18</v>
          </cell>
          <cell r="O1547">
            <v>18.8</v>
          </cell>
          <cell r="P1547">
            <v>226.15</v>
          </cell>
          <cell r="Q1547">
            <v>452.3</v>
          </cell>
          <cell r="R1547">
            <v>2996.88</v>
          </cell>
          <cell r="S1547">
            <v>1291.33</v>
          </cell>
          <cell r="T1547">
            <v>15</v>
          </cell>
          <cell r="U1547">
            <v>92</v>
          </cell>
          <cell r="V1547">
            <v>13</v>
          </cell>
          <cell r="W1547">
            <v>92</v>
          </cell>
          <cell r="X1547">
            <v>0</v>
          </cell>
        </row>
        <row r="1548">
          <cell r="A1548" t="str">
            <v>1335600</v>
          </cell>
          <cell r="B1548">
            <v>1</v>
          </cell>
          <cell r="C1548" t="str">
            <v>suspended ceiling - 46.12 square metres</v>
          </cell>
          <cell r="D1548" t="str">
            <v>34</v>
          </cell>
          <cell r="E1548" t="str">
            <v>BASSUS</v>
          </cell>
          <cell r="F1548" t="str">
            <v>BAS</v>
          </cell>
          <cell r="G1548">
            <v>38820</v>
          </cell>
          <cell r="H1548" t="str">
            <v>Active</v>
          </cell>
          <cell r="I1548">
            <v>46</v>
          </cell>
          <cell r="J1548">
            <v>39344</v>
          </cell>
          <cell r="K1548" t="str">
            <v>TIP/TD</v>
          </cell>
          <cell r="L1548" t="str">
            <v>TM</v>
          </cell>
          <cell r="M1548" t="str">
            <v>0031</v>
          </cell>
          <cell r="N1548">
            <v>5231.55</v>
          </cell>
          <cell r="O1548">
            <v>14.42</v>
          </cell>
          <cell r="P1548">
            <v>172.93</v>
          </cell>
          <cell r="Q1548">
            <v>345.86</v>
          </cell>
          <cell r="R1548">
            <v>4885.6899999999996</v>
          </cell>
          <cell r="S1548">
            <v>1837.15</v>
          </cell>
          <cell r="T1548">
            <v>30</v>
          </cell>
          <cell r="U1548">
            <v>92</v>
          </cell>
          <cell r="V1548">
            <v>28</v>
          </cell>
          <cell r="W1548">
            <v>92</v>
          </cell>
          <cell r="X1548">
            <v>0</v>
          </cell>
        </row>
        <row r="1549">
          <cell r="A1549" t="str">
            <v>1335700</v>
          </cell>
          <cell r="B1549">
            <v>1</v>
          </cell>
          <cell r="C1549" t="str">
            <v>Building Structure in square metres</v>
          </cell>
          <cell r="D1549" t="str">
            <v>34</v>
          </cell>
          <cell r="E1549" t="str">
            <v>BUITER</v>
          </cell>
          <cell r="F1549" t="str">
            <v>BUI</v>
          </cell>
          <cell r="G1549">
            <v>38820</v>
          </cell>
          <cell r="H1549" t="str">
            <v>Active</v>
          </cell>
          <cell r="I1549">
            <v>44</v>
          </cell>
          <cell r="J1549">
            <v>39344</v>
          </cell>
          <cell r="K1549" t="str">
            <v>TIP/TD</v>
          </cell>
          <cell r="L1549" t="str">
            <v>TM</v>
          </cell>
          <cell r="M1549" t="str">
            <v>0032</v>
          </cell>
          <cell r="N1549">
            <v>45471.46</v>
          </cell>
          <cell r="O1549">
            <v>66.28</v>
          </cell>
          <cell r="P1549">
            <v>795.69</v>
          </cell>
          <cell r="Q1549">
            <v>1591.38</v>
          </cell>
          <cell r="R1549">
            <v>43880.08</v>
          </cell>
          <cell r="S1549">
            <v>15486.5</v>
          </cell>
          <cell r="T1549">
            <v>44</v>
          </cell>
          <cell r="U1549">
            <v>0</v>
          </cell>
          <cell r="V1549">
            <v>42</v>
          </cell>
          <cell r="W1549">
            <v>0</v>
          </cell>
          <cell r="X1549">
            <v>0</v>
          </cell>
        </row>
        <row r="1550">
          <cell r="A1550" t="str">
            <v>1335800</v>
          </cell>
          <cell r="B1550">
            <v>1</v>
          </cell>
          <cell r="C1550" t="str">
            <v>door - auto double set - 4</v>
          </cell>
          <cell r="D1550" t="str">
            <v>34</v>
          </cell>
          <cell r="E1550" t="str">
            <v>BASADR</v>
          </cell>
          <cell r="F1550" t="str">
            <v>BAS</v>
          </cell>
          <cell r="G1550">
            <v>38820</v>
          </cell>
          <cell r="H1550" t="str">
            <v>Active</v>
          </cell>
          <cell r="I1550">
            <v>4</v>
          </cell>
          <cell r="J1550">
            <v>39344</v>
          </cell>
          <cell r="K1550" t="str">
            <v>TIP/TD</v>
          </cell>
          <cell r="L1550" t="str">
            <v>TM</v>
          </cell>
          <cell r="M1550" t="str">
            <v>0032</v>
          </cell>
          <cell r="N1550">
            <v>30549.69</v>
          </cell>
          <cell r="O1550">
            <v>484.69</v>
          </cell>
          <cell r="P1550">
            <v>5816.72</v>
          </cell>
          <cell r="Q1550">
            <v>11633.44</v>
          </cell>
          <cell r="R1550">
            <v>18916.25</v>
          </cell>
          <cell r="S1550">
            <v>14161.63</v>
          </cell>
          <cell r="T1550">
            <v>5</v>
          </cell>
          <cell r="U1550">
            <v>92</v>
          </cell>
          <cell r="V1550">
            <v>3</v>
          </cell>
          <cell r="W1550">
            <v>92</v>
          </cell>
          <cell r="X1550">
            <v>0</v>
          </cell>
        </row>
        <row r="1551">
          <cell r="A1551" t="str">
            <v>1335900</v>
          </cell>
          <cell r="B1551">
            <v>1</v>
          </cell>
          <cell r="C1551" t="str">
            <v>electric light fitting - 9 circular down</v>
          </cell>
          <cell r="D1551" t="str">
            <v>34</v>
          </cell>
          <cell r="E1551" t="str">
            <v>BASLIG</v>
          </cell>
          <cell r="F1551" t="str">
            <v>BAS</v>
          </cell>
          <cell r="G1551">
            <v>38820</v>
          </cell>
          <cell r="H1551" t="str">
            <v>Active</v>
          </cell>
          <cell r="I1551">
            <v>9</v>
          </cell>
          <cell r="J1551">
            <v>39344</v>
          </cell>
          <cell r="K1551" t="str">
            <v>TIP/TD</v>
          </cell>
          <cell r="L1551" t="str">
            <v>TM</v>
          </cell>
          <cell r="M1551" t="str">
            <v>0032</v>
          </cell>
          <cell r="N1551">
            <v>2664.98</v>
          </cell>
          <cell r="O1551">
            <v>21.69</v>
          </cell>
          <cell r="P1551">
            <v>259.95</v>
          </cell>
          <cell r="Q1551">
            <v>519.9</v>
          </cell>
          <cell r="R1551">
            <v>2145.08</v>
          </cell>
          <cell r="S1551">
            <v>1058.6099999999999</v>
          </cell>
          <cell r="T1551">
            <v>10</v>
          </cell>
          <cell r="U1551">
            <v>92</v>
          </cell>
          <cell r="V1551">
            <v>8</v>
          </cell>
          <cell r="W1551">
            <v>92</v>
          </cell>
          <cell r="X1551">
            <v>0</v>
          </cell>
        </row>
        <row r="1552">
          <cell r="A1552" t="str">
            <v>1336000</v>
          </cell>
          <cell r="B1552">
            <v>1</v>
          </cell>
          <cell r="C1552" t="str">
            <v>Electrical services in square metres</v>
          </cell>
          <cell r="D1552" t="str">
            <v>34</v>
          </cell>
          <cell r="E1552" t="str">
            <v>BASELC</v>
          </cell>
          <cell r="F1552" t="str">
            <v>BAS</v>
          </cell>
          <cell r="G1552">
            <v>38820</v>
          </cell>
          <cell r="H1552" t="str">
            <v>Active</v>
          </cell>
          <cell r="I1552">
            <v>44</v>
          </cell>
          <cell r="J1552">
            <v>39344</v>
          </cell>
          <cell r="K1552" t="str">
            <v>TIP/TD</v>
          </cell>
          <cell r="L1552" t="str">
            <v>TM</v>
          </cell>
          <cell r="M1552" t="str">
            <v>0032</v>
          </cell>
          <cell r="N1552">
            <v>3806.39</v>
          </cell>
          <cell r="O1552">
            <v>12.31</v>
          </cell>
          <cell r="P1552">
            <v>147.38999999999999</v>
          </cell>
          <cell r="Q1552">
            <v>294.77999999999997</v>
          </cell>
          <cell r="R1552">
            <v>3511.61</v>
          </cell>
          <cell r="S1552">
            <v>1344.92</v>
          </cell>
          <cell r="T1552">
            <v>15</v>
          </cell>
          <cell r="U1552">
            <v>92</v>
          </cell>
          <cell r="V1552">
            <v>13</v>
          </cell>
          <cell r="W1552">
            <v>92</v>
          </cell>
          <cell r="X1552">
            <v>0</v>
          </cell>
        </row>
        <row r="1553">
          <cell r="A1553" t="str">
            <v>1336100</v>
          </cell>
          <cell r="B1553">
            <v>1</v>
          </cell>
          <cell r="C1553" t="str">
            <v>fitted carpet - 20 square metres ribbed</v>
          </cell>
          <cell r="D1553" t="str">
            <v>34</v>
          </cell>
          <cell r="E1553" t="str">
            <v>BASFLO</v>
          </cell>
          <cell r="F1553" t="str">
            <v>BAS</v>
          </cell>
          <cell r="G1553">
            <v>38820</v>
          </cell>
          <cell r="H1553" t="str">
            <v>Active</v>
          </cell>
          <cell r="I1553">
            <v>20</v>
          </cell>
          <cell r="J1553">
            <v>39344</v>
          </cell>
          <cell r="K1553" t="str">
            <v>TIP/TD</v>
          </cell>
          <cell r="L1553" t="str">
            <v>TM</v>
          </cell>
          <cell r="M1553" t="str">
            <v>0032</v>
          </cell>
          <cell r="N1553">
            <v>100.03</v>
          </cell>
          <cell r="O1553">
            <v>0</v>
          </cell>
          <cell r="P1553">
            <v>0</v>
          </cell>
          <cell r="Q1553">
            <v>100.03</v>
          </cell>
          <cell r="R1553">
            <v>0</v>
          </cell>
          <cell r="S1553">
            <v>316.24</v>
          </cell>
          <cell r="T1553">
            <v>0</v>
          </cell>
          <cell r="U1553">
            <v>92</v>
          </cell>
          <cell r="V1553">
            <v>0</v>
          </cell>
          <cell r="W1553">
            <v>0</v>
          </cell>
          <cell r="X1553">
            <v>0</v>
          </cell>
        </row>
        <row r="1554">
          <cell r="A1554" t="str">
            <v>1336200</v>
          </cell>
          <cell r="B1554">
            <v>1</v>
          </cell>
          <cell r="C1554" t="str">
            <v>floor tiling - 23.72 square metres</v>
          </cell>
          <cell r="D1554" t="str">
            <v>34</v>
          </cell>
          <cell r="E1554" t="str">
            <v>BASFLO</v>
          </cell>
          <cell r="F1554" t="str">
            <v>BAS</v>
          </cell>
          <cell r="G1554">
            <v>38820</v>
          </cell>
          <cell r="H1554" t="str">
            <v>Active</v>
          </cell>
          <cell r="I1554">
            <v>24</v>
          </cell>
          <cell r="J1554">
            <v>39344</v>
          </cell>
          <cell r="K1554" t="str">
            <v>TIP/TD</v>
          </cell>
          <cell r="L1554" t="str">
            <v>TM</v>
          </cell>
          <cell r="M1554" t="str">
            <v>0032</v>
          </cell>
          <cell r="N1554">
            <v>98.24</v>
          </cell>
          <cell r="O1554">
            <v>0</v>
          </cell>
          <cell r="P1554">
            <v>0</v>
          </cell>
          <cell r="Q1554">
            <v>98.24</v>
          </cell>
          <cell r="R1554">
            <v>0</v>
          </cell>
          <cell r="S1554">
            <v>310.57</v>
          </cell>
          <cell r="T1554">
            <v>0</v>
          </cell>
          <cell r="U1554">
            <v>92</v>
          </cell>
          <cell r="V1554">
            <v>0</v>
          </cell>
          <cell r="W1554">
            <v>0</v>
          </cell>
          <cell r="X1554">
            <v>0</v>
          </cell>
        </row>
        <row r="1555">
          <cell r="A1555" t="str">
            <v>1336300</v>
          </cell>
          <cell r="B1555">
            <v>1</v>
          </cell>
          <cell r="C1555" t="str">
            <v>Building Management Services in square m</v>
          </cell>
          <cell r="D1555" t="str">
            <v>34</v>
          </cell>
          <cell r="E1555" t="str">
            <v>BASBMS</v>
          </cell>
          <cell r="F1555" t="str">
            <v>BAS</v>
          </cell>
          <cell r="G1555">
            <v>38820</v>
          </cell>
          <cell r="H1555" t="str">
            <v>Active</v>
          </cell>
          <cell r="I1555">
            <v>44</v>
          </cell>
          <cell r="J1555">
            <v>39344</v>
          </cell>
          <cell r="K1555" t="str">
            <v>TIP/TD</v>
          </cell>
          <cell r="L1555" t="str">
            <v>TM</v>
          </cell>
          <cell r="M1555" t="str">
            <v>0032</v>
          </cell>
          <cell r="N1555">
            <v>50.88</v>
          </cell>
          <cell r="O1555">
            <v>0</v>
          </cell>
          <cell r="P1555">
            <v>0</v>
          </cell>
          <cell r="Q1555">
            <v>50.88</v>
          </cell>
          <cell r="R1555">
            <v>0</v>
          </cell>
          <cell r="S1555">
            <v>160.87</v>
          </cell>
          <cell r="T1555">
            <v>0</v>
          </cell>
          <cell r="U1555">
            <v>92</v>
          </cell>
          <cell r="V1555">
            <v>0</v>
          </cell>
          <cell r="W1555">
            <v>0</v>
          </cell>
          <cell r="X1555">
            <v>0</v>
          </cell>
        </row>
        <row r="1556">
          <cell r="A1556" t="str">
            <v>1336400</v>
          </cell>
          <cell r="B1556">
            <v>1</v>
          </cell>
          <cell r="C1556" t="str">
            <v>Mechanical Services in square metres</v>
          </cell>
          <cell r="D1556" t="str">
            <v>34</v>
          </cell>
          <cell r="E1556" t="str">
            <v>BASAIR</v>
          </cell>
          <cell r="F1556" t="str">
            <v>BAS</v>
          </cell>
          <cell r="G1556">
            <v>38820</v>
          </cell>
          <cell r="H1556" t="str">
            <v>Active</v>
          </cell>
          <cell r="I1556">
            <v>44</v>
          </cell>
          <cell r="J1556">
            <v>39344</v>
          </cell>
          <cell r="K1556" t="str">
            <v>TIP/TD</v>
          </cell>
          <cell r="L1556" t="str">
            <v>TM</v>
          </cell>
          <cell r="M1556" t="str">
            <v>0032</v>
          </cell>
          <cell r="N1556">
            <v>3969.49</v>
          </cell>
          <cell r="O1556">
            <v>21.67</v>
          </cell>
          <cell r="P1556">
            <v>260.26</v>
          </cell>
          <cell r="Q1556">
            <v>520.52</v>
          </cell>
          <cell r="R1556">
            <v>3448.97</v>
          </cell>
          <cell r="S1556">
            <v>1486.14</v>
          </cell>
          <cell r="T1556">
            <v>15</v>
          </cell>
          <cell r="U1556">
            <v>92</v>
          </cell>
          <cell r="V1556">
            <v>13</v>
          </cell>
          <cell r="W1556">
            <v>92</v>
          </cell>
          <cell r="X1556">
            <v>0</v>
          </cell>
        </row>
        <row r="1557">
          <cell r="A1557" t="str">
            <v>1336500</v>
          </cell>
          <cell r="B1557">
            <v>1</v>
          </cell>
          <cell r="C1557" t="str">
            <v>Drainage Services in square metres</v>
          </cell>
          <cell r="D1557" t="str">
            <v>34</v>
          </cell>
          <cell r="E1557" t="str">
            <v>BASPLM</v>
          </cell>
          <cell r="F1557" t="str">
            <v>BAS</v>
          </cell>
          <cell r="G1557">
            <v>38820</v>
          </cell>
          <cell r="H1557" t="str">
            <v>Active</v>
          </cell>
          <cell r="I1557">
            <v>44</v>
          </cell>
          <cell r="J1557">
            <v>39344</v>
          </cell>
          <cell r="K1557" t="str">
            <v>TIP/TD</v>
          </cell>
          <cell r="L1557" t="str">
            <v>TM</v>
          </cell>
          <cell r="M1557" t="str">
            <v>0032</v>
          </cell>
          <cell r="N1557">
            <v>498.74</v>
          </cell>
          <cell r="O1557">
            <v>2.67</v>
          </cell>
          <cell r="P1557">
            <v>32.700000000000003</v>
          </cell>
          <cell r="Q1557">
            <v>65.400000000000006</v>
          </cell>
          <cell r="R1557">
            <v>433.34</v>
          </cell>
          <cell r="S1557">
            <v>186.72</v>
          </cell>
          <cell r="T1557">
            <v>15</v>
          </cell>
          <cell r="U1557">
            <v>92</v>
          </cell>
          <cell r="V1557">
            <v>13</v>
          </cell>
          <cell r="W1557">
            <v>92</v>
          </cell>
          <cell r="X1557">
            <v>0</v>
          </cell>
        </row>
        <row r="1558">
          <cell r="A1558" t="str">
            <v>1336600</v>
          </cell>
          <cell r="B1558">
            <v>1</v>
          </cell>
          <cell r="C1558" t="str">
            <v>Communication Services in square metres</v>
          </cell>
          <cell r="D1558" t="str">
            <v>34</v>
          </cell>
          <cell r="E1558" t="str">
            <v>BASCAB</v>
          </cell>
          <cell r="F1558" t="str">
            <v>BAS</v>
          </cell>
          <cell r="G1558">
            <v>38820</v>
          </cell>
          <cell r="H1558" t="str">
            <v>Active</v>
          </cell>
          <cell r="I1558">
            <v>44</v>
          </cell>
          <cell r="J1558">
            <v>39344</v>
          </cell>
          <cell r="K1558" t="str">
            <v>TIP/TD</v>
          </cell>
          <cell r="L1558" t="str">
            <v>TM</v>
          </cell>
          <cell r="M1558" t="str">
            <v>0032</v>
          </cell>
          <cell r="N1558">
            <v>796.96</v>
          </cell>
          <cell r="O1558">
            <v>6.46</v>
          </cell>
          <cell r="P1558">
            <v>77.739999999999995</v>
          </cell>
          <cell r="Q1558">
            <v>155.47999999999999</v>
          </cell>
          <cell r="R1558">
            <v>641.48</v>
          </cell>
          <cell r="S1558">
            <v>316.58</v>
          </cell>
          <cell r="T1558">
            <v>10</v>
          </cell>
          <cell r="U1558">
            <v>92</v>
          </cell>
          <cell r="V1558">
            <v>8</v>
          </cell>
          <cell r="W1558">
            <v>92</v>
          </cell>
          <cell r="X1558">
            <v>0</v>
          </cell>
        </row>
        <row r="1559">
          <cell r="A1559" t="str">
            <v>1336700</v>
          </cell>
          <cell r="B1559">
            <v>1</v>
          </cell>
          <cell r="C1559" t="str">
            <v>Fire Alarm System in square metres</v>
          </cell>
          <cell r="D1559" t="str">
            <v>34</v>
          </cell>
          <cell r="E1559" t="str">
            <v>BASALA</v>
          </cell>
          <cell r="F1559" t="str">
            <v>BAS</v>
          </cell>
          <cell r="G1559">
            <v>38820</v>
          </cell>
          <cell r="H1559" t="str">
            <v>Active</v>
          </cell>
          <cell r="I1559">
            <v>44</v>
          </cell>
          <cell r="J1559">
            <v>39344</v>
          </cell>
          <cell r="K1559" t="str">
            <v>TIP/TD</v>
          </cell>
          <cell r="L1559" t="str">
            <v>TM</v>
          </cell>
          <cell r="M1559" t="str">
            <v>0032</v>
          </cell>
          <cell r="N1559">
            <v>792.92</v>
          </cell>
          <cell r="O1559">
            <v>2.54</v>
          </cell>
          <cell r="P1559">
            <v>30.7</v>
          </cell>
          <cell r="Q1559">
            <v>61.4</v>
          </cell>
          <cell r="R1559">
            <v>731.52</v>
          </cell>
          <cell r="S1559">
            <v>280.16000000000003</v>
          </cell>
          <cell r="T1559">
            <v>15</v>
          </cell>
          <cell r="U1559">
            <v>92</v>
          </cell>
          <cell r="V1559">
            <v>13</v>
          </cell>
          <cell r="W1559">
            <v>92</v>
          </cell>
          <cell r="X1559">
            <v>0</v>
          </cell>
        </row>
        <row r="1560">
          <cell r="A1560" t="str">
            <v>1336800</v>
          </cell>
          <cell r="B1560">
            <v>1</v>
          </cell>
          <cell r="C1560" t="str">
            <v>Plumbing reticulation in square metres</v>
          </cell>
          <cell r="D1560" t="str">
            <v>34</v>
          </cell>
          <cell r="E1560" t="str">
            <v>BASPLM</v>
          </cell>
          <cell r="F1560" t="str">
            <v>BAS</v>
          </cell>
          <cell r="G1560">
            <v>38820</v>
          </cell>
          <cell r="H1560" t="str">
            <v>Active</v>
          </cell>
          <cell r="I1560">
            <v>44</v>
          </cell>
          <cell r="J1560">
            <v>39344</v>
          </cell>
          <cell r="K1560" t="str">
            <v>TIP/TD</v>
          </cell>
          <cell r="L1560" t="str">
            <v>TM</v>
          </cell>
          <cell r="M1560" t="str">
            <v>0032</v>
          </cell>
          <cell r="N1560">
            <v>871.76</v>
          </cell>
          <cell r="O1560">
            <v>4.8</v>
          </cell>
          <cell r="P1560">
            <v>57.16</v>
          </cell>
          <cell r="Q1560">
            <v>114.32</v>
          </cell>
          <cell r="R1560">
            <v>757.44</v>
          </cell>
          <cell r="S1560">
            <v>326.38</v>
          </cell>
          <cell r="T1560">
            <v>15</v>
          </cell>
          <cell r="U1560">
            <v>92</v>
          </cell>
          <cell r="V1560">
            <v>13</v>
          </cell>
          <cell r="W1560">
            <v>92</v>
          </cell>
          <cell r="X1560">
            <v>0</v>
          </cell>
        </row>
        <row r="1561">
          <cell r="A1561" t="str">
            <v>1336900</v>
          </cell>
          <cell r="B1561">
            <v>1</v>
          </cell>
          <cell r="C1561" t="str">
            <v>Public Address System in square metres</v>
          </cell>
          <cell r="D1561" t="str">
            <v>34</v>
          </cell>
          <cell r="E1561" t="str">
            <v>BASPUB</v>
          </cell>
          <cell r="F1561" t="str">
            <v>BAS</v>
          </cell>
          <cell r="G1561">
            <v>38820</v>
          </cell>
          <cell r="H1561" t="str">
            <v>Active</v>
          </cell>
          <cell r="I1561">
            <v>44</v>
          </cell>
          <cell r="J1561">
            <v>39344</v>
          </cell>
          <cell r="K1561" t="str">
            <v>TIP/TD</v>
          </cell>
          <cell r="L1561" t="str">
            <v>TM</v>
          </cell>
          <cell r="M1561" t="str">
            <v>0032</v>
          </cell>
          <cell r="N1561">
            <v>236.64</v>
          </cell>
          <cell r="O1561">
            <v>1.33</v>
          </cell>
          <cell r="P1561">
            <v>15.52</v>
          </cell>
          <cell r="Q1561">
            <v>31.04</v>
          </cell>
          <cell r="R1561">
            <v>205.6</v>
          </cell>
          <cell r="S1561">
            <v>88.6</v>
          </cell>
          <cell r="T1561">
            <v>15</v>
          </cell>
          <cell r="U1561">
            <v>92</v>
          </cell>
          <cell r="V1561">
            <v>13</v>
          </cell>
          <cell r="W1561">
            <v>92</v>
          </cell>
          <cell r="X1561">
            <v>0</v>
          </cell>
        </row>
        <row r="1562">
          <cell r="A1562" t="str">
            <v>1337000</v>
          </cell>
          <cell r="B1562">
            <v>1</v>
          </cell>
          <cell r="C1562" t="str">
            <v>Security System in square metres</v>
          </cell>
          <cell r="D1562" t="str">
            <v>34</v>
          </cell>
          <cell r="E1562" t="str">
            <v>BASSEC</v>
          </cell>
          <cell r="F1562" t="str">
            <v>BAS</v>
          </cell>
          <cell r="G1562">
            <v>38820</v>
          </cell>
          <cell r="H1562" t="str">
            <v>Active</v>
          </cell>
          <cell r="I1562">
            <v>44</v>
          </cell>
          <cell r="J1562">
            <v>39344</v>
          </cell>
          <cell r="K1562" t="str">
            <v>TIP/TD</v>
          </cell>
          <cell r="L1562" t="str">
            <v>TM</v>
          </cell>
          <cell r="M1562" t="str">
            <v>0032</v>
          </cell>
          <cell r="N1562">
            <v>763.21</v>
          </cell>
          <cell r="O1562">
            <v>4.17</v>
          </cell>
          <cell r="P1562">
            <v>50.04</v>
          </cell>
          <cell r="Q1562">
            <v>100.08</v>
          </cell>
          <cell r="R1562">
            <v>663.13</v>
          </cell>
          <cell r="S1562">
            <v>285.74</v>
          </cell>
          <cell r="T1562">
            <v>15</v>
          </cell>
          <cell r="U1562">
            <v>92</v>
          </cell>
          <cell r="V1562">
            <v>13</v>
          </cell>
          <cell r="W1562">
            <v>92</v>
          </cell>
          <cell r="X1562">
            <v>0</v>
          </cell>
        </row>
        <row r="1563">
          <cell r="A1563" t="str">
            <v>1337100</v>
          </cell>
          <cell r="B1563">
            <v>1</v>
          </cell>
          <cell r="C1563" t="str">
            <v>sprinkler head and piping - 6</v>
          </cell>
          <cell r="D1563" t="str">
            <v>34</v>
          </cell>
          <cell r="E1563" t="str">
            <v>BASSPR</v>
          </cell>
          <cell r="F1563" t="str">
            <v>BAS</v>
          </cell>
          <cell r="G1563">
            <v>38820</v>
          </cell>
          <cell r="H1563" t="str">
            <v>Active</v>
          </cell>
          <cell r="I1563">
            <v>6</v>
          </cell>
          <cell r="J1563">
            <v>39344</v>
          </cell>
          <cell r="K1563" t="str">
            <v>TIP/TD</v>
          </cell>
          <cell r="L1563" t="str">
            <v>TM</v>
          </cell>
          <cell r="M1563" t="str">
            <v>0032</v>
          </cell>
          <cell r="N1563">
            <v>3449.18</v>
          </cell>
          <cell r="O1563">
            <v>18.8</v>
          </cell>
          <cell r="P1563">
            <v>226.15</v>
          </cell>
          <cell r="Q1563">
            <v>452.3</v>
          </cell>
          <cell r="R1563">
            <v>2996.88</v>
          </cell>
          <cell r="S1563">
            <v>1291.33</v>
          </cell>
          <cell r="T1563">
            <v>15</v>
          </cell>
          <cell r="U1563">
            <v>92</v>
          </cell>
          <cell r="V1563">
            <v>13</v>
          </cell>
          <cell r="W1563">
            <v>92</v>
          </cell>
          <cell r="X1563">
            <v>0</v>
          </cell>
        </row>
        <row r="1564">
          <cell r="A1564" t="str">
            <v>1337200</v>
          </cell>
          <cell r="B1564">
            <v>1</v>
          </cell>
          <cell r="C1564" t="str">
            <v>suspended ceiling - 43.72 square metres</v>
          </cell>
          <cell r="D1564" t="str">
            <v>34</v>
          </cell>
          <cell r="E1564" t="str">
            <v>BASSUS</v>
          </cell>
          <cell r="F1564" t="str">
            <v>BAS</v>
          </cell>
          <cell r="G1564">
            <v>38820</v>
          </cell>
          <cell r="H1564" t="str">
            <v>Active</v>
          </cell>
          <cell r="I1564">
            <v>44</v>
          </cell>
          <cell r="J1564">
            <v>39344</v>
          </cell>
          <cell r="K1564" t="str">
            <v>TIP/TD</v>
          </cell>
          <cell r="L1564" t="str">
            <v>TM</v>
          </cell>
          <cell r="M1564" t="str">
            <v>0032</v>
          </cell>
          <cell r="N1564">
            <v>2479.62</v>
          </cell>
          <cell r="O1564">
            <v>6.84</v>
          </cell>
          <cell r="P1564">
            <v>81.97</v>
          </cell>
          <cell r="Q1564">
            <v>163.94</v>
          </cell>
          <cell r="R1564">
            <v>2315.6799999999998</v>
          </cell>
          <cell r="S1564">
            <v>870.77</v>
          </cell>
          <cell r="T1564">
            <v>30</v>
          </cell>
          <cell r="U1564">
            <v>92</v>
          </cell>
          <cell r="V1564">
            <v>28</v>
          </cell>
          <cell r="W1564">
            <v>92</v>
          </cell>
          <cell r="X1564">
            <v>0</v>
          </cell>
        </row>
        <row r="1565">
          <cell r="A1565" t="str">
            <v>1337300</v>
          </cell>
          <cell r="B1565">
            <v>1</v>
          </cell>
          <cell r="C1565" t="str">
            <v>Building Structure in square metres</v>
          </cell>
          <cell r="D1565" t="str">
            <v>34</v>
          </cell>
          <cell r="E1565" t="str">
            <v>BUITER</v>
          </cell>
          <cell r="F1565" t="str">
            <v>BUI</v>
          </cell>
          <cell r="G1565">
            <v>38820</v>
          </cell>
          <cell r="H1565" t="str">
            <v>Active</v>
          </cell>
          <cell r="I1565">
            <v>44</v>
          </cell>
          <cell r="J1565">
            <v>39344</v>
          </cell>
          <cell r="K1565" t="str">
            <v>TIP/TD</v>
          </cell>
          <cell r="L1565" t="str">
            <v>TM</v>
          </cell>
          <cell r="M1565" t="str">
            <v>0033</v>
          </cell>
          <cell r="N1565">
            <v>90942.93</v>
          </cell>
          <cell r="O1565">
            <v>132.56</v>
          </cell>
          <cell r="P1565">
            <v>1591.38</v>
          </cell>
          <cell r="Q1565">
            <v>3182.76</v>
          </cell>
          <cell r="R1565">
            <v>87760.17</v>
          </cell>
          <cell r="S1565">
            <v>30973</v>
          </cell>
          <cell r="T1565">
            <v>44</v>
          </cell>
          <cell r="U1565">
            <v>0</v>
          </cell>
          <cell r="V1565">
            <v>42</v>
          </cell>
          <cell r="W1565">
            <v>0</v>
          </cell>
          <cell r="X1565">
            <v>0</v>
          </cell>
        </row>
        <row r="1566">
          <cell r="A1566" t="str">
            <v>1337400</v>
          </cell>
          <cell r="B1566">
            <v>1</v>
          </cell>
          <cell r="C1566" t="str">
            <v>door - auto double set - 4</v>
          </cell>
          <cell r="D1566" t="str">
            <v>34</v>
          </cell>
          <cell r="E1566" t="str">
            <v>BASADR</v>
          </cell>
          <cell r="F1566" t="str">
            <v>BAS</v>
          </cell>
          <cell r="G1566">
            <v>38820</v>
          </cell>
          <cell r="H1566" t="str">
            <v>Active</v>
          </cell>
          <cell r="I1566">
            <v>4</v>
          </cell>
          <cell r="J1566">
            <v>39344</v>
          </cell>
          <cell r="K1566" t="str">
            <v>TIP/TD</v>
          </cell>
          <cell r="L1566" t="str">
            <v>TM</v>
          </cell>
          <cell r="M1566" t="str">
            <v>0033</v>
          </cell>
          <cell r="N1566">
            <v>30549.69</v>
          </cell>
          <cell r="O1566">
            <v>484.69</v>
          </cell>
          <cell r="P1566">
            <v>5816.72</v>
          </cell>
          <cell r="Q1566">
            <v>11633.44</v>
          </cell>
          <cell r="R1566">
            <v>18916.25</v>
          </cell>
          <cell r="S1566">
            <v>14161.63</v>
          </cell>
          <cell r="T1566">
            <v>5</v>
          </cell>
          <cell r="U1566">
            <v>92</v>
          </cell>
          <cell r="V1566">
            <v>3</v>
          </cell>
          <cell r="W1566">
            <v>92</v>
          </cell>
          <cell r="X1566">
            <v>0</v>
          </cell>
        </row>
        <row r="1567">
          <cell r="A1567" t="str">
            <v>1337500</v>
          </cell>
          <cell r="B1567">
            <v>1</v>
          </cell>
          <cell r="C1567" t="str">
            <v>electric light fitting - 9 circular down</v>
          </cell>
          <cell r="D1567" t="str">
            <v>34</v>
          </cell>
          <cell r="E1567" t="str">
            <v>BASLIG</v>
          </cell>
          <cell r="F1567" t="str">
            <v>BAS</v>
          </cell>
          <cell r="G1567">
            <v>38820</v>
          </cell>
          <cell r="H1567" t="str">
            <v>Active</v>
          </cell>
          <cell r="I1567">
            <v>9</v>
          </cell>
          <cell r="J1567">
            <v>39344</v>
          </cell>
          <cell r="K1567" t="str">
            <v>TIP/TD</v>
          </cell>
          <cell r="L1567" t="str">
            <v>TM</v>
          </cell>
          <cell r="M1567" t="str">
            <v>0033</v>
          </cell>
          <cell r="N1567">
            <v>2664.98</v>
          </cell>
          <cell r="O1567">
            <v>21.69</v>
          </cell>
          <cell r="P1567">
            <v>259.95</v>
          </cell>
          <cell r="Q1567">
            <v>519.9</v>
          </cell>
          <cell r="R1567">
            <v>2145.08</v>
          </cell>
          <cell r="S1567">
            <v>1058.6099999999999</v>
          </cell>
          <cell r="T1567">
            <v>10</v>
          </cell>
          <cell r="U1567">
            <v>92</v>
          </cell>
          <cell r="V1567">
            <v>8</v>
          </cell>
          <cell r="W1567">
            <v>92</v>
          </cell>
          <cell r="X1567">
            <v>0</v>
          </cell>
        </row>
        <row r="1568">
          <cell r="A1568" t="str">
            <v>1337600</v>
          </cell>
          <cell r="B1568">
            <v>1</v>
          </cell>
          <cell r="C1568" t="str">
            <v>Electrical services in square metres</v>
          </cell>
          <cell r="D1568" t="str">
            <v>34</v>
          </cell>
          <cell r="E1568" t="str">
            <v>BASELC</v>
          </cell>
          <cell r="F1568" t="str">
            <v>BAS</v>
          </cell>
          <cell r="G1568">
            <v>38820</v>
          </cell>
          <cell r="H1568" t="str">
            <v>Active</v>
          </cell>
          <cell r="I1568">
            <v>44</v>
          </cell>
          <cell r="J1568">
            <v>39344</v>
          </cell>
          <cell r="K1568" t="str">
            <v>TIP/TD</v>
          </cell>
          <cell r="L1568" t="str">
            <v>TM</v>
          </cell>
          <cell r="M1568" t="str">
            <v>0033</v>
          </cell>
          <cell r="N1568">
            <v>7612.77</v>
          </cell>
          <cell r="O1568">
            <v>24.62</v>
          </cell>
          <cell r="P1568">
            <v>294.77999999999997</v>
          </cell>
          <cell r="Q1568">
            <v>589.55999999999995</v>
          </cell>
          <cell r="R1568">
            <v>7023.21</v>
          </cell>
          <cell r="S1568">
            <v>2689.83</v>
          </cell>
          <cell r="T1568">
            <v>15</v>
          </cell>
          <cell r="U1568">
            <v>92</v>
          </cell>
          <cell r="V1568">
            <v>13</v>
          </cell>
          <cell r="W1568">
            <v>92</v>
          </cell>
          <cell r="X1568">
            <v>0</v>
          </cell>
        </row>
        <row r="1569">
          <cell r="A1569" t="str">
            <v>1337700</v>
          </cell>
          <cell r="B1569">
            <v>1</v>
          </cell>
          <cell r="C1569" t="str">
            <v>fitted carpet - 20 square metres ribbed</v>
          </cell>
          <cell r="D1569" t="str">
            <v>34</v>
          </cell>
          <cell r="E1569" t="str">
            <v>BASFLO</v>
          </cell>
          <cell r="F1569" t="str">
            <v>BAS</v>
          </cell>
          <cell r="G1569">
            <v>38820</v>
          </cell>
          <cell r="H1569" t="str">
            <v>Active</v>
          </cell>
          <cell r="I1569">
            <v>20</v>
          </cell>
          <cell r="J1569">
            <v>39344</v>
          </cell>
          <cell r="K1569" t="str">
            <v>TIP/TD</v>
          </cell>
          <cell r="L1569" t="str">
            <v>TM</v>
          </cell>
          <cell r="M1569" t="str">
            <v>0033</v>
          </cell>
          <cell r="N1569">
            <v>100.03</v>
          </cell>
          <cell r="O1569">
            <v>0</v>
          </cell>
          <cell r="P1569">
            <v>0</v>
          </cell>
          <cell r="Q1569">
            <v>100.03</v>
          </cell>
          <cell r="R1569">
            <v>0</v>
          </cell>
          <cell r="S1569">
            <v>316.24</v>
          </cell>
          <cell r="T1569">
            <v>0</v>
          </cell>
          <cell r="U1569">
            <v>92</v>
          </cell>
          <cell r="V1569">
            <v>0</v>
          </cell>
          <cell r="W1569">
            <v>0</v>
          </cell>
          <cell r="X1569">
            <v>0</v>
          </cell>
        </row>
        <row r="1570">
          <cell r="A1570" t="str">
            <v>1337800</v>
          </cell>
          <cell r="B1570">
            <v>1</v>
          </cell>
          <cell r="C1570" t="str">
            <v>floor tiling - 23.72 square metres</v>
          </cell>
          <cell r="D1570" t="str">
            <v>34</v>
          </cell>
          <cell r="E1570" t="str">
            <v>BASFLO</v>
          </cell>
          <cell r="F1570" t="str">
            <v>BAS</v>
          </cell>
          <cell r="G1570">
            <v>38820</v>
          </cell>
          <cell r="H1570" t="str">
            <v>Active</v>
          </cell>
          <cell r="I1570">
            <v>24</v>
          </cell>
          <cell r="J1570">
            <v>39344</v>
          </cell>
          <cell r="K1570" t="str">
            <v>TIP/TD</v>
          </cell>
          <cell r="L1570" t="str">
            <v>TM</v>
          </cell>
          <cell r="M1570" t="str">
            <v>0033</v>
          </cell>
          <cell r="N1570">
            <v>98.24</v>
          </cell>
          <cell r="O1570">
            <v>0</v>
          </cell>
          <cell r="P1570">
            <v>0</v>
          </cell>
          <cell r="Q1570">
            <v>98.24</v>
          </cell>
          <cell r="R1570">
            <v>0</v>
          </cell>
          <cell r="S1570">
            <v>310.57</v>
          </cell>
          <cell r="T1570">
            <v>0</v>
          </cell>
          <cell r="U1570">
            <v>92</v>
          </cell>
          <cell r="V1570">
            <v>0</v>
          </cell>
          <cell r="W1570">
            <v>0</v>
          </cell>
          <cell r="X1570">
            <v>0</v>
          </cell>
        </row>
        <row r="1571">
          <cell r="A1571" t="str">
            <v>1337900</v>
          </cell>
          <cell r="B1571">
            <v>1</v>
          </cell>
          <cell r="C1571" t="str">
            <v>Building Management Services in square m</v>
          </cell>
          <cell r="D1571" t="str">
            <v>34</v>
          </cell>
          <cell r="E1571" t="str">
            <v>BASBMS</v>
          </cell>
          <cell r="F1571" t="str">
            <v>BAS</v>
          </cell>
          <cell r="G1571">
            <v>38820</v>
          </cell>
          <cell r="H1571" t="str">
            <v>Active</v>
          </cell>
          <cell r="I1571">
            <v>44</v>
          </cell>
          <cell r="J1571">
            <v>39344</v>
          </cell>
          <cell r="K1571" t="str">
            <v>TIP/TD</v>
          </cell>
          <cell r="L1571" t="str">
            <v>TM</v>
          </cell>
          <cell r="M1571" t="str">
            <v>0033</v>
          </cell>
          <cell r="N1571">
            <v>101.75</v>
          </cell>
          <cell r="O1571">
            <v>0</v>
          </cell>
          <cell r="P1571">
            <v>0</v>
          </cell>
          <cell r="Q1571">
            <v>101.75</v>
          </cell>
          <cell r="R1571">
            <v>0</v>
          </cell>
          <cell r="S1571">
            <v>321.74</v>
          </cell>
          <cell r="T1571">
            <v>0</v>
          </cell>
          <cell r="U1571">
            <v>92</v>
          </cell>
          <cell r="V1571">
            <v>0</v>
          </cell>
          <cell r="W1571">
            <v>0</v>
          </cell>
          <cell r="X1571">
            <v>0</v>
          </cell>
        </row>
        <row r="1572">
          <cell r="A1572" t="str">
            <v>1338000</v>
          </cell>
          <cell r="B1572">
            <v>1</v>
          </cell>
          <cell r="C1572" t="str">
            <v>Mechanical Services in square metres</v>
          </cell>
          <cell r="D1572" t="str">
            <v>34</v>
          </cell>
          <cell r="E1572" t="str">
            <v>BASAIR</v>
          </cell>
          <cell r="F1572" t="str">
            <v>BAS</v>
          </cell>
          <cell r="G1572">
            <v>38820</v>
          </cell>
          <cell r="H1572" t="str">
            <v>Active</v>
          </cell>
          <cell r="I1572">
            <v>44</v>
          </cell>
          <cell r="J1572">
            <v>39344</v>
          </cell>
          <cell r="K1572" t="str">
            <v>TIP/TD</v>
          </cell>
          <cell r="L1572" t="str">
            <v>TM</v>
          </cell>
          <cell r="M1572" t="str">
            <v>0033</v>
          </cell>
          <cell r="N1572">
            <v>7938.98</v>
          </cell>
          <cell r="O1572">
            <v>43.34</v>
          </cell>
          <cell r="P1572">
            <v>520.52</v>
          </cell>
          <cell r="Q1572">
            <v>1041.04</v>
          </cell>
          <cell r="R1572">
            <v>6897.94</v>
          </cell>
          <cell r="S1572">
            <v>2972.27</v>
          </cell>
          <cell r="T1572">
            <v>15</v>
          </cell>
          <cell r="U1572">
            <v>92</v>
          </cell>
          <cell r="V1572">
            <v>13</v>
          </cell>
          <cell r="W1572">
            <v>92</v>
          </cell>
          <cell r="X1572">
            <v>0</v>
          </cell>
        </row>
        <row r="1573">
          <cell r="A1573" t="str">
            <v>1338100</v>
          </cell>
          <cell r="B1573">
            <v>1</v>
          </cell>
          <cell r="C1573" t="str">
            <v>Drainage Services in square metres</v>
          </cell>
          <cell r="D1573" t="str">
            <v>34</v>
          </cell>
          <cell r="E1573" t="str">
            <v>BASPLM</v>
          </cell>
          <cell r="F1573" t="str">
            <v>BAS</v>
          </cell>
          <cell r="G1573">
            <v>38820</v>
          </cell>
          <cell r="H1573" t="str">
            <v>Active</v>
          </cell>
          <cell r="I1573">
            <v>44</v>
          </cell>
          <cell r="J1573">
            <v>39344</v>
          </cell>
          <cell r="K1573" t="str">
            <v>TIP/TD</v>
          </cell>
          <cell r="L1573" t="str">
            <v>TM</v>
          </cell>
          <cell r="M1573" t="str">
            <v>0033</v>
          </cell>
          <cell r="N1573">
            <v>997.48</v>
          </cell>
          <cell r="O1573">
            <v>5.45</v>
          </cell>
          <cell r="P1573">
            <v>65.400000000000006</v>
          </cell>
          <cell r="Q1573">
            <v>130.80000000000001</v>
          </cell>
          <cell r="R1573">
            <v>866.68</v>
          </cell>
          <cell r="S1573">
            <v>373.45</v>
          </cell>
          <cell r="T1573">
            <v>15</v>
          </cell>
          <cell r="U1573">
            <v>92</v>
          </cell>
          <cell r="V1573">
            <v>13</v>
          </cell>
          <cell r="W1573">
            <v>92</v>
          </cell>
          <cell r="X1573">
            <v>0</v>
          </cell>
        </row>
        <row r="1574">
          <cell r="A1574" t="str">
            <v>1338200</v>
          </cell>
          <cell r="B1574">
            <v>1</v>
          </cell>
          <cell r="C1574" t="str">
            <v>Communication Services in square metres</v>
          </cell>
          <cell r="D1574" t="str">
            <v>34</v>
          </cell>
          <cell r="E1574" t="str">
            <v>BASCAB</v>
          </cell>
          <cell r="F1574" t="str">
            <v>BAS</v>
          </cell>
          <cell r="G1574">
            <v>38820</v>
          </cell>
          <cell r="H1574" t="str">
            <v>Active</v>
          </cell>
          <cell r="I1574">
            <v>44</v>
          </cell>
          <cell r="J1574">
            <v>39344</v>
          </cell>
          <cell r="K1574" t="str">
            <v>TIP/TD</v>
          </cell>
          <cell r="L1574" t="str">
            <v>TM</v>
          </cell>
          <cell r="M1574" t="str">
            <v>0033</v>
          </cell>
          <cell r="N1574">
            <v>1593.93</v>
          </cell>
          <cell r="O1574">
            <v>12.91</v>
          </cell>
          <cell r="P1574">
            <v>155.47</v>
          </cell>
          <cell r="Q1574">
            <v>310.94</v>
          </cell>
          <cell r="R1574">
            <v>1282.99</v>
          </cell>
          <cell r="S1574">
            <v>633.16</v>
          </cell>
          <cell r="T1574">
            <v>10</v>
          </cell>
          <cell r="U1574">
            <v>92</v>
          </cell>
          <cell r="V1574">
            <v>8</v>
          </cell>
          <cell r="W1574">
            <v>92</v>
          </cell>
          <cell r="X1574">
            <v>0</v>
          </cell>
        </row>
        <row r="1575">
          <cell r="A1575" t="str">
            <v>1338300</v>
          </cell>
          <cell r="B1575">
            <v>1</v>
          </cell>
          <cell r="C1575" t="str">
            <v>Fire Alarm System in square metres</v>
          </cell>
          <cell r="D1575" t="str">
            <v>34</v>
          </cell>
          <cell r="E1575" t="str">
            <v>BASALA</v>
          </cell>
          <cell r="F1575" t="str">
            <v>BAS</v>
          </cell>
          <cell r="G1575">
            <v>38820</v>
          </cell>
          <cell r="H1575" t="str">
            <v>Active</v>
          </cell>
          <cell r="I1575">
            <v>44</v>
          </cell>
          <cell r="J1575">
            <v>39344</v>
          </cell>
          <cell r="K1575" t="str">
            <v>TIP/TD</v>
          </cell>
          <cell r="L1575" t="str">
            <v>TM</v>
          </cell>
          <cell r="M1575" t="str">
            <v>0033</v>
          </cell>
          <cell r="N1575">
            <v>1585.84</v>
          </cell>
          <cell r="O1575">
            <v>5.09</v>
          </cell>
          <cell r="P1575">
            <v>61.41</v>
          </cell>
          <cell r="Q1575">
            <v>122.82</v>
          </cell>
          <cell r="R1575">
            <v>1463.02</v>
          </cell>
          <cell r="S1575">
            <v>560.32000000000005</v>
          </cell>
          <cell r="T1575">
            <v>15</v>
          </cell>
          <cell r="U1575">
            <v>92</v>
          </cell>
          <cell r="V1575">
            <v>13</v>
          </cell>
          <cell r="W1575">
            <v>92</v>
          </cell>
          <cell r="X1575">
            <v>0</v>
          </cell>
        </row>
        <row r="1576">
          <cell r="A1576" t="str">
            <v>1338400</v>
          </cell>
          <cell r="B1576">
            <v>1</v>
          </cell>
          <cell r="C1576" t="str">
            <v>Plumbing reticulation in square metres</v>
          </cell>
          <cell r="D1576" t="str">
            <v>34</v>
          </cell>
          <cell r="E1576" t="str">
            <v>BASPLM</v>
          </cell>
          <cell r="F1576" t="str">
            <v>BAS</v>
          </cell>
          <cell r="G1576">
            <v>38820</v>
          </cell>
          <cell r="H1576" t="str">
            <v>Active</v>
          </cell>
          <cell r="I1576">
            <v>44</v>
          </cell>
          <cell r="J1576">
            <v>39344</v>
          </cell>
          <cell r="K1576" t="str">
            <v>TIP/TD</v>
          </cell>
          <cell r="L1576" t="str">
            <v>TM</v>
          </cell>
          <cell r="M1576" t="str">
            <v>0033</v>
          </cell>
          <cell r="N1576">
            <v>1743.53</v>
          </cell>
          <cell r="O1576">
            <v>9.48</v>
          </cell>
          <cell r="P1576">
            <v>114.31</v>
          </cell>
          <cell r="Q1576">
            <v>228.62</v>
          </cell>
          <cell r="R1576">
            <v>1514.91</v>
          </cell>
          <cell r="S1576">
            <v>652.76</v>
          </cell>
          <cell r="T1576">
            <v>15</v>
          </cell>
          <cell r="U1576">
            <v>92</v>
          </cell>
          <cell r="V1576">
            <v>13</v>
          </cell>
          <cell r="W1576">
            <v>92</v>
          </cell>
          <cell r="X1576">
            <v>0</v>
          </cell>
        </row>
        <row r="1577">
          <cell r="A1577" t="str">
            <v>1338500</v>
          </cell>
          <cell r="B1577">
            <v>1</v>
          </cell>
          <cell r="C1577" t="str">
            <v>Public Address System in square metres</v>
          </cell>
          <cell r="D1577" t="str">
            <v>34</v>
          </cell>
          <cell r="E1577" t="str">
            <v>BASPUB</v>
          </cell>
          <cell r="F1577" t="str">
            <v>BAS</v>
          </cell>
          <cell r="G1577">
            <v>38820</v>
          </cell>
          <cell r="H1577" t="str">
            <v>Active</v>
          </cell>
          <cell r="I1577">
            <v>44</v>
          </cell>
          <cell r="J1577">
            <v>39344</v>
          </cell>
          <cell r="K1577" t="str">
            <v>TIP/TD</v>
          </cell>
          <cell r="L1577" t="str">
            <v>TM</v>
          </cell>
          <cell r="M1577" t="str">
            <v>0033</v>
          </cell>
          <cell r="N1577">
            <v>473.29</v>
          </cell>
          <cell r="O1577">
            <v>2.54</v>
          </cell>
          <cell r="P1577">
            <v>31.03</v>
          </cell>
          <cell r="Q1577">
            <v>62.06</v>
          </cell>
          <cell r="R1577">
            <v>411.23</v>
          </cell>
          <cell r="S1577">
            <v>177.2</v>
          </cell>
          <cell r="T1577">
            <v>15</v>
          </cell>
          <cell r="U1577">
            <v>92</v>
          </cell>
          <cell r="V1577">
            <v>13</v>
          </cell>
          <cell r="W1577">
            <v>92</v>
          </cell>
          <cell r="X1577">
            <v>0</v>
          </cell>
        </row>
        <row r="1578">
          <cell r="A1578" t="str">
            <v>1338600</v>
          </cell>
          <cell r="B1578">
            <v>1</v>
          </cell>
          <cell r="C1578" t="str">
            <v>Security System in square metres</v>
          </cell>
          <cell r="D1578" t="str">
            <v>34</v>
          </cell>
          <cell r="E1578" t="str">
            <v>BASSEC</v>
          </cell>
          <cell r="F1578" t="str">
            <v>BAS</v>
          </cell>
          <cell r="G1578">
            <v>38820</v>
          </cell>
          <cell r="H1578" t="str">
            <v>Active</v>
          </cell>
          <cell r="I1578">
            <v>44</v>
          </cell>
          <cell r="J1578">
            <v>39344</v>
          </cell>
          <cell r="K1578" t="str">
            <v>TIP/TD</v>
          </cell>
          <cell r="L1578" t="str">
            <v>TM</v>
          </cell>
          <cell r="M1578" t="str">
            <v>0033</v>
          </cell>
          <cell r="N1578">
            <v>1526.43</v>
          </cell>
          <cell r="O1578">
            <v>8.34</v>
          </cell>
          <cell r="P1578">
            <v>100.08</v>
          </cell>
          <cell r="Q1578">
            <v>200.16</v>
          </cell>
          <cell r="R1578">
            <v>1326.27</v>
          </cell>
          <cell r="S1578">
            <v>571.48</v>
          </cell>
          <cell r="T1578">
            <v>15</v>
          </cell>
          <cell r="U1578">
            <v>92</v>
          </cell>
          <cell r="V1578">
            <v>13</v>
          </cell>
          <cell r="W1578">
            <v>92</v>
          </cell>
          <cell r="X1578">
            <v>0</v>
          </cell>
        </row>
        <row r="1579">
          <cell r="A1579" t="str">
            <v>1338700</v>
          </cell>
          <cell r="B1579">
            <v>1</v>
          </cell>
          <cell r="C1579" t="str">
            <v>sprinkler head and piping - 6</v>
          </cell>
          <cell r="D1579" t="str">
            <v>34</v>
          </cell>
          <cell r="E1579" t="str">
            <v>BASSPR</v>
          </cell>
          <cell r="F1579" t="str">
            <v>BAS</v>
          </cell>
          <cell r="G1579">
            <v>38820</v>
          </cell>
          <cell r="H1579" t="str">
            <v>Active</v>
          </cell>
          <cell r="I1579">
            <v>6</v>
          </cell>
          <cell r="J1579">
            <v>39344</v>
          </cell>
          <cell r="K1579" t="str">
            <v>TIP/TD</v>
          </cell>
          <cell r="L1579" t="str">
            <v>TM</v>
          </cell>
          <cell r="M1579" t="str">
            <v>0033</v>
          </cell>
          <cell r="N1579">
            <v>3449.18</v>
          </cell>
          <cell r="O1579">
            <v>18.8</v>
          </cell>
          <cell r="P1579">
            <v>226.15</v>
          </cell>
          <cell r="Q1579">
            <v>452.3</v>
          </cell>
          <cell r="R1579">
            <v>2996.88</v>
          </cell>
          <cell r="S1579">
            <v>1291.33</v>
          </cell>
          <cell r="T1579">
            <v>15</v>
          </cell>
          <cell r="U1579">
            <v>92</v>
          </cell>
          <cell r="V1579">
            <v>13</v>
          </cell>
          <cell r="W1579">
            <v>92</v>
          </cell>
          <cell r="X1579">
            <v>0</v>
          </cell>
        </row>
        <row r="1580">
          <cell r="A1580" t="str">
            <v>1338800</v>
          </cell>
          <cell r="B1580">
            <v>1</v>
          </cell>
          <cell r="C1580" t="str">
            <v>suspended ceiling - 43.72 square metres</v>
          </cell>
          <cell r="D1580" t="str">
            <v>34</v>
          </cell>
          <cell r="E1580" t="str">
            <v>BASSUS</v>
          </cell>
          <cell r="F1580" t="str">
            <v>BAS</v>
          </cell>
          <cell r="G1580">
            <v>38820</v>
          </cell>
          <cell r="H1580" t="str">
            <v>Active</v>
          </cell>
          <cell r="I1580">
            <v>44</v>
          </cell>
          <cell r="J1580">
            <v>39344</v>
          </cell>
          <cell r="K1580" t="str">
            <v>TIP/TD</v>
          </cell>
          <cell r="L1580" t="str">
            <v>TM</v>
          </cell>
          <cell r="M1580" t="str">
            <v>0033</v>
          </cell>
          <cell r="N1580">
            <v>4959.24</v>
          </cell>
          <cell r="O1580">
            <v>13.67</v>
          </cell>
          <cell r="P1580">
            <v>163.93</v>
          </cell>
          <cell r="Q1580">
            <v>327.86</v>
          </cell>
          <cell r="R1580">
            <v>4631.38</v>
          </cell>
          <cell r="S1580">
            <v>1741.53</v>
          </cell>
          <cell r="T1580">
            <v>30</v>
          </cell>
          <cell r="U1580">
            <v>92</v>
          </cell>
          <cell r="V1580">
            <v>28</v>
          </cell>
          <cell r="W1580">
            <v>92</v>
          </cell>
          <cell r="X1580">
            <v>0</v>
          </cell>
        </row>
        <row r="1581">
          <cell r="A1581" t="str">
            <v>1338900</v>
          </cell>
          <cell r="B1581">
            <v>1</v>
          </cell>
          <cell r="C1581" t="str">
            <v>Building Structure in square metres</v>
          </cell>
          <cell r="D1581" t="str">
            <v>34</v>
          </cell>
          <cell r="E1581" t="str">
            <v>BUITER</v>
          </cell>
          <cell r="F1581" t="str">
            <v>BUI</v>
          </cell>
          <cell r="G1581">
            <v>38820</v>
          </cell>
          <cell r="H1581" t="str">
            <v>Active</v>
          </cell>
          <cell r="I1581">
            <v>73</v>
          </cell>
          <cell r="J1581">
            <v>39344</v>
          </cell>
          <cell r="K1581" t="str">
            <v>TCOM</v>
          </cell>
          <cell r="L1581" t="str">
            <v>TM</v>
          </cell>
          <cell r="M1581" t="str">
            <v>0034</v>
          </cell>
          <cell r="N1581">
            <v>152140.23000000001</v>
          </cell>
          <cell r="O1581">
            <v>221.91</v>
          </cell>
          <cell r="P1581">
            <v>2662.26</v>
          </cell>
          <cell r="Q1581">
            <v>5324.52</v>
          </cell>
          <cell r="R1581">
            <v>146815.71</v>
          </cell>
          <cell r="S1581">
            <v>51815.35</v>
          </cell>
          <cell r="T1581">
            <v>44</v>
          </cell>
          <cell r="U1581">
            <v>0</v>
          </cell>
          <cell r="V1581">
            <v>42</v>
          </cell>
          <cell r="W1581">
            <v>0</v>
          </cell>
          <cell r="X1581">
            <v>0</v>
          </cell>
        </row>
        <row r="1582">
          <cell r="A1582" t="str">
            <v>1339000</v>
          </cell>
          <cell r="B1582">
            <v>1</v>
          </cell>
          <cell r="C1582" t="str">
            <v>Division walling - 10 lineal metres glaz</v>
          </cell>
          <cell r="D1582" t="str">
            <v>34</v>
          </cell>
          <cell r="E1582" t="str">
            <v>BASPAR</v>
          </cell>
          <cell r="F1582" t="str">
            <v>BAS</v>
          </cell>
          <cell r="G1582">
            <v>38820</v>
          </cell>
          <cell r="H1582" t="str">
            <v>Active</v>
          </cell>
          <cell r="I1582">
            <v>10</v>
          </cell>
          <cell r="J1582">
            <v>39344</v>
          </cell>
          <cell r="K1582" t="str">
            <v>TCOM</v>
          </cell>
          <cell r="L1582" t="str">
            <v>TM</v>
          </cell>
          <cell r="M1582" t="str">
            <v>0034</v>
          </cell>
          <cell r="N1582">
            <v>26617.74</v>
          </cell>
          <cell r="O1582">
            <v>145.46</v>
          </cell>
          <cell r="P1582">
            <v>1745.19</v>
          </cell>
          <cell r="Q1582">
            <v>3490.38</v>
          </cell>
          <cell r="R1582">
            <v>23127.360000000001</v>
          </cell>
          <cell r="S1582">
            <v>9965.4</v>
          </cell>
          <cell r="T1582">
            <v>15</v>
          </cell>
          <cell r="U1582">
            <v>92</v>
          </cell>
          <cell r="V1582">
            <v>13</v>
          </cell>
          <cell r="W1582">
            <v>92</v>
          </cell>
          <cell r="X1582">
            <v>0</v>
          </cell>
        </row>
        <row r="1583">
          <cell r="A1583" t="str">
            <v>1339100</v>
          </cell>
          <cell r="B1583">
            <v>1</v>
          </cell>
          <cell r="C1583" t="str">
            <v>electric light fitting - 6 large pole mo</v>
          </cell>
          <cell r="D1583" t="str">
            <v>34</v>
          </cell>
          <cell r="E1583" t="str">
            <v>BASLIG</v>
          </cell>
          <cell r="F1583" t="str">
            <v>BAS</v>
          </cell>
          <cell r="G1583">
            <v>38820</v>
          </cell>
          <cell r="H1583" t="str">
            <v>Active</v>
          </cell>
          <cell r="I1583">
            <v>6</v>
          </cell>
          <cell r="J1583">
            <v>39344</v>
          </cell>
          <cell r="K1583" t="str">
            <v>TCOM</v>
          </cell>
          <cell r="L1583" t="str">
            <v>TM</v>
          </cell>
          <cell r="M1583" t="str">
            <v>0034</v>
          </cell>
          <cell r="N1583">
            <v>11844.56</v>
          </cell>
          <cell r="O1583">
            <v>96.26</v>
          </cell>
          <cell r="P1583">
            <v>1155.3399999999999</v>
          </cell>
          <cell r="Q1583">
            <v>2310.6799999999998</v>
          </cell>
          <cell r="R1583">
            <v>9533.8799999999992</v>
          </cell>
          <cell r="S1583">
            <v>4705.01</v>
          </cell>
          <cell r="T1583">
            <v>10</v>
          </cell>
          <cell r="U1583">
            <v>92</v>
          </cell>
          <cell r="V1583">
            <v>8</v>
          </cell>
          <cell r="W1583">
            <v>92</v>
          </cell>
          <cell r="X1583">
            <v>0</v>
          </cell>
        </row>
        <row r="1584">
          <cell r="A1584" t="str">
            <v>1339200</v>
          </cell>
          <cell r="B1584">
            <v>1</v>
          </cell>
          <cell r="C1584" t="str">
            <v>Electrical services in square metres</v>
          </cell>
          <cell r="D1584" t="str">
            <v>34</v>
          </cell>
          <cell r="E1584" t="str">
            <v>BASELC</v>
          </cell>
          <cell r="F1584" t="str">
            <v>BAS</v>
          </cell>
          <cell r="G1584">
            <v>38820</v>
          </cell>
          <cell r="H1584" t="str">
            <v>Active</v>
          </cell>
          <cell r="I1584">
            <v>73</v>
          </cell>
          <cell r="J1584">
            <v>39344</v>
          </cell>
          <cell r="K1584" t="str">
            <v>TCOM</v>
          </cell>
          <cell r="L1584" t="str">
            <v>TM</v>
          </cell>
          <cell r="M1584" t="str">
            <v>0034</v>
          </cell>
          <cell r="N1584">
            <v>12735.42</v>
          </cell>
          <cell r="O1584">
            <v>41.14</v>
          </cell>
          <cell r="P1584">
            <v>493.13</v>
          </cell>
          <cell r="Q1584">
            <v>986.26</v>
          </cell>
          <cell r="R1584">
            <v>11749.16</v>
          </cell>
          <cell r="S1584">
            <v>4499.82</v>
          </cell>
          <cell r="T1584">
            <v>15</v>
          </cell>
          <cell r="U1584">
            <v>92</v>
          </cell>
          <cell r="V1584">
            <v>13</v>
          </cell>
          <cell r="W1584">
            <v>92</v>
          </cell>
          <cell r="X1584">
            <v>0</v>
          </cell>
        </row>
        <row r="1585">
          <cell r="A1585" t="str">
            <v>1339300</v>
          </cell>
          <cell r="B1585">
            <v>1</v>
          </cell>
          <cell r="C1585" t="str">
            <v>escalator - 1 set upand down with side s</v>
          </cell>
          <cell r="D1585" t="str">
            <v>34</v>
          </cell>
          <cell r="E1585" t="str">
            <v>BASESC</v>
          </cell>
          <cell r="F1585" t="str">
            <v>BAS</v>
          </cell>
          <cell r="G1585">
            <v>38820</v>
          </cell>
          <cell r="H1585" t="str">
            <v>Active</v>
          </cell>
          <cell r="I1585">
            <v>1</v>
          </cell>
          <cell r="J1585">
            <v>39344</v>
          </cell>
          <cell r="K1585" t="str">
            <v>TCOM</v>
          </cell>
          <cell r="L1585" t="str">
            <v>TM</v>
          </cell>
          <cell r="M1585" t="str">
            <v>0034</v>
          </cell>
          <cell r="N1585">
            <v>504132.52</v>
          </cell>
          <cell r="O1585">
            <v>1626.7</v>
          </cell>
          <cell r="P1585">
            <v>19520.73</v>
          </cell>
          <cell r="Q1585">
            <v>39041.46</v>
          </cell>
          <cell r="R1585">
            <v>465091.06</v>
          </cell>
          <cell r="S1585">
            <v>178125.7</v>
          </cell>
          <cell r="T1585">
            <v>15</v>
          </cell>
          <cell r="U1585">
            <v>92</v>
          </cell>
          <cell r="V1585">
            <v>13</v>
          </cell>
          <cell r="W1585">
            <v>92</v>
          </cell>
          <cell r="X1585">
            <v>0</v>
          </cell>
        </row>
        <row r="1586">
          <cell r="A1586" t="str">
            <v>1339400</v>
          </cell>
          <cell r="B1586">
            <v>1</v>
          </cell>
          <cell r="C1586" t="str">
            <v>handrails - 26 lineal metres with panell</v>
          </cell>
          <cell r="D1586" t="str">
            <v>34</v>
          </cell>
          <cell r="E1586" t="str">
            <v>BASELC</v>
          </cell>
          <cell r="F1586" t="str">
            <v>BAS</v>
          </cell>
          <cell r="G1586">
            <v>38820</v>
          </cell>
          <cell r="H1586" t="str">
            <v>Active</v>
          </cell>
          <cell r="I1586">
            <v>26</v>
          </cell>
          <cell r="J1586">
            <v>39344</v>
          </cell>
          <cell r="K1586" t="str">
            <v>TCOM</v>
          </cell>
          <cell r="L1586" t="str">
            <v>TM</v>
          </cell>
          <cell r="M1586" t="str">
            <v>0034</v>
          </cell>
          <cell r="N1586">
            <v>34726.49</v>
          </cell>
          <cell r="O1586">
            <v>112</v>
          </cell>
          <cell r="P1586">
            <v>1344.66</v>
          </cell>
          <cell r="Q1586">
            <v>2689.32</v>
          </cell>
          <cell r="R1586">
            <v>32037.17</v>
          </cell>
          <cell r="S1586">
            <v>12269.95</v>
          </cell>
          <cell r="T1586">
            <v>15</v>
          </cell>
          <cell r="U1586">
            <v>92</v>
          </cell>
          <cell r="V1586">
            <v>13</v>
          </cell>
          <cell r="W1586">
            <v>92</v>
          </cell>
          <cell r="X1586">
            <v>0</v>
          </cell>
        </row>
        <row r="1587">
          <cell r="A1587" t="str">
            <v>1339500</v>
          </cell>
          <cell r="B1587">
            <v>1</v>
          </cell>
          <cell r="C1587" t="str">
            <v>Building Management Services in square m</v>
          </cell>
          <cell r="D1587" t="str">
            <v>34</v>
          </cell>
          <cell r="E1587" t="str">
            <v>BASBMS</v>
          </cell>
          <cell r="F1587" t="str">
            <v>BAS</v>
          </cell>
          <cell r="G1587">
            <v>38820</v>
          </cell>
          <cell r="H1587" t="str">
            <v>Active</v>
          </cell>
          <cell r="I1587">
            <v>73</v>
          </cell>
          <cell r="J1587">
            <v>39344</v>
          </cell>
          <cell r="K1587" t="str">
            <v>TCOM</v>
          </cell>
          <cell r="L1587" t="str">
            <v>TM</v>
          </cell>
          <cell r="M1587" t="str">
            <v>0034</v>
          </cell>
          <cell r="N1587">
            <v>170.24</v>
          </cell>
          <cell r="O1587">
            <v>0</v>
          </cell>
          <cell r="P1587">
            <v>0</v>
          </cell>
          <cell r="Q1587">
            <v>170.24</v>
          </cell>
          <cell r="R1587">
            <v>0</v>
          </cell>
          <cell r="S1587">
            <v>538.24</v>
          </cell>
          <cell r="T1587">
            <v>0</v>
          </cell>
          <cell r="U1587">
            <v>92</v>
          </cell>
          <cell r="V1587">
            <v>0</v>
          </cell>
          <cell r="W1587">
            <v>0</v>
          </cell>
          <cell r="X1587">
            <v>0</v>
          </cell>
        </row>
        <row r="1588">
          <cell r="A1588" t="str">
            <v>1339600</v>
          </cell>
          <cell r="B1588">
            <v>1</v>
          </cell>
          <cell r="C1588" t="str">
            <v>Mechanical Services in square metres</v>
          </cell>
          <cell r="D1588" t="str">
            <v>34</v>
          </cell>
          <cell r="E1588" t="str">
            <v>BASAIR</v>
          </cell>
          <cell r="F1588" t="str">
            <v>BAS</v>
          </cell>
          <cell r="G1588">
            <v>38820</v>
          </cell>
          <cell r="H1588" t="str">
            <v>Active</v>
          </cell>
          <cell r="I1588">
            <v>73</v>
          </cell>
          <cell r="J1588">
            <v>39344</v>
          </cell>
          <cell r="K1588" t="str">
            <v>TCOM</v>
          </cell>
          <cell r="L1588" t="str">
            <v>TM</v>
          </cell>
          <cell r="M1588" t="str">
            <v>0034</v>
          </cell>
          <cell r="N1588">
            <v>13281.25</v>
          </cell>
          <cell r="O1588">
            <v>72.510000000000005</v>
          </cell>
          <cell r="P1588">
            <v>870.78</v>
          </cell>
          <cell r="Q1588">
            <v>1741.56</v>
          </cell>
          <cell r="R1588">
            <v>11539.69</v>
          </cell>
          <cell r="S1588">
            <v>4972.3599999999997</v>
          </cell>
          <cell r="T1588">
            <v>15</v>
          </cell>
          <cell r="U1588">
            <v>92</v>
          </cell>
          <cell r="V1588">
            <v>13</v>
          </cell>
          <cell r="W1588">
            <v>92</v>
          </cell>
          <cell r="X1588">
            <v>0</v>
          </cell>
        </row>
        <row r="1589">
          <cell r="A1589" t="str">
            <v>1339700</v>
          </cell>
          <cell r="B1589">
            <v>1</v>
          </cell>
          <cell r="C1589" t="str">
            <v>Drainage Services in square metres</v>
          </cell>
          <cell r="D1589" t="str">
            <v>34</v>
          </cell>
          <cell r="E1589" t="str">
            <v>BASPLM</v>
          </cell>
          <cell r="F1589" t="str">
            <v>BAS</v>
          </cell>
          <cell r="G1589">
            <v>38820</v>
          </cell>
          <cell r="H1589" t="str">
            <v>Active</v>
          </cell>
          <cell r="I1589">
            <v>73</v>
          </cell>
          <cell r="J1589">
            <v>39344</v>
          </cell>
          <cell r="K1589" t="str">
            <v>TCOM</v>
          </cell>
          <cell r="L1589" t="str">
            <v>TM</v>
          </cell>
          <cell r="M1589" t="str">
            <v>0034</v>
          </cell>
          <cell r="N1589">
            <v>1668.81</v>
          </cell>
          <cell r="O1589">
            <v>9.1</v>
          </cell>
          <cell r="P1589">
            <v>109.42</v>
          </cell>
          <cell r="Q1589">
            <v>218.84</v>
          </cell>
          <cell r="R1589">
            <v>1449.97</v>
          </cell>
          <cell r="S1589">
            <v>624.78</v>
          </cell>
          <cell r="T1589">
            <v>15</v>
          </cell>
          <cell r="U1589">
            <v>92</v>
          </cell>
          <cell r="V1589">
            <v>13</v>
          </cell>
          <cell r="W1589">
            <v>92</v>
          </cell>
          <cell r="X1589">
            <v>0</v>
          </cell>
        </row>
        <row r="1590">
          <cell r="A1590" t="str">
            <v>1339800</v>
          </cell>
          <cell r="B1590">
            <v>1</v>
          </cell>
          <cell r="C1590" t="str">
            <v>Communication Services in square metres</v>
          </cell>
          <cell r="D1590" t="str">
            <v>34</v>
          </cell>
          <cell r="E1590" t="str">
            <v>BASCAB</v>
          </cell>
          <cell r="F1590" t="str">
            <v>BAS</v>
          </cell>
          <cell r="G1590">
            <v>38820</v>
          </cell>
          <cell r="H1590" t="str">
            <v>Active</v>
          </cell>
          <cell r="I1590">
            <v>73</v>
          </cell>
          <cell r="J1590">
            <v>39344</v>
          </cell>
          <cell r="K1590" t="str">
            <v>TCOM</v>
          </cell>
          <cell r="L1590" t="str">
            <v>TM</v>
          </cell>
          <cell r="M1590" t="str">
            <v>0034</v>
          </cell>
          <cell r="N1590">
            <v>2666.39</v>
          </cell>
          <cell r="O1590">
            <v>21.71</v>
          </cell>
          <cell r="P1590">
            <v>260.08</v>
          </cell>
          <cell r="Q1590">
            <v>520.16</v>
          </cell>
          <cell r="R1590">
            <v>2146.23</v>
          </cell>
          <cell r="S1590">
            <v>1059.17</v>
          </cell>
          <cell r="T1590">
            <v>10</v>
          </cell>
          <cell r="U1590">
            <v>92</v>
          </cell>
          <cell r="V1590">
            <v>8</v>
          </cell>
          <cell r="W1590">
            <v>92</v>
          </cell>
          <cell r="X1590">
            <v>0</v>
          </cell>
        </row>
        <row r="1591">
          <cell r="A1591" t="str">
            <v>1339900</v>
          </cell>
          <cell r="B1591">
            <v>1</v>
          </cell>
          <cell r="C1591" t="str">
            <v>Fire Alarm System in square metres</v>
          </cell>
          <cell r="D1591" t="str">
            <v>34</v>
          </cell>
          <cell r="E1591" t="str">
            <v>BASALA</v>
          </cell>
          <cell r="F1591" t="str">
            <v>BAS</v>
          </cell>
          <cell r="G1591">
            <v>38820</v>
          </cell>
          <cell r="H1591" t="str">
            <v>Active</v>
          </cell>
          <cell r="I1591">
            <v>73</v>
          </cell>
          <cell r="J1591">
            <v>39344</v>
          </cell>
          <cell r="K1591" t="str">
            <v>TCOM</v>
          </cell>
          <cell r="L1591" t="str">
            <v>TM</v>
          </cell>
          <cell r="M1591" t="str">
            <v>0034</v>
          </cell>
          <cell r="N1591">
            <v>2652.93</v>
          </cell>
          <cell r="O1591">
            <v>8.56</v>
          </cell>
          <cell r="P1591">
            <v>102.72</v>
          </cell>
          <cell r="Q1591">
            <v>205.44</v>
          </cell>
          <cell r="R1591">
            <v>2447.4899999999998</v>
          </cell>
          <cell r="S1591">
            <v>937.36</v>
          </cell>
          <cell r="T1591">
            <v>15</v>
          </cell>
          <cell r="U1591">
            <v>92</v>
          </cell>
          <cell r="V1591">
            <v>13</v>
          </cell>
          <cell r="W1591">
            <v>92</v>
          </cell>
          <cell r="X1591">
            <v>0</v>
          </cell>
        </row>
        <row r="1592">
          <cell r="A1592" t="str">
            <v>1340000</v>
          </cell>
          <cell r="B1592">
            <v>1</v>
          </cell>
          <cell r="C1592" t="str">
            <v>Plumbing reticulation in square metres</v>
          </cell>
          <cell r="D1592" t="str">
            <v>34</v>
          </cell>
          <cell r="E1592" t="str">
            <v>BASPLM</v>
          </cell>
          <cell r="F1592" t="str">
            <v>BAS</v>
          </cell>
          <cell r="G1592">
            <v>38820</v>
          </cell>
          <cell r="H1592" t="str">
            <v>Active</v>
          </cell>
          <cell r="I1592">
            <v>73</v>
          </cell>
          <cell r="J1592">
            <v>39344</v>
          </cell>
          <cell r="K1592" t="str">
            <v>TCOM</v>
          </cell>
          <cell r="L1592" t="str">
            <v>TM</v>
          </cell>
          <cell r="M1592" t="str">
            <v>0034</v>
          </cell>
          <cell r="N1592">
            <v>2916.84</v>
          </cell>
          <cell r="O1592">
            <v>15.9</v>
          </cell>
          <cell r="P1592">
            <v>191.24</v>
          </cell>
          <cell r="Q1592">
            <v>382.48</v>
          </cell>
          <cell r="R1592">
            <v>2534.36</v>
          </cell>
          <cell r="S1592">
            <v>1092.03</v>
          </cell>
          <cell r="T1592">
            <v>15</v>
          </cell>
          <cell r="U1592">
            <v>92</v>
          </cell>
          <cell r="V1592">
            <v>13</v>
          </cell>
          <cell r="W1592">
            <v>92</v>
          </cell>
          <cell r="X1592">
            <v>0</v>
          </cell>
        </row>
        <row r="1593">
          <cell r="A1593" t="str">
            <v>1340100</v>
          </cell>
          <cell r="B1593">
            <v>1</v>
          </cell>
          <cell r="C1593" t="str">
            <v>Public Address System in square metres</v>
          </cell>
          <cell r="D1593" t="str">
            <v>34</v>
          </cell>
          <cell r="E1593" t="str">
            <v>BASPUB</v>
          </cell>
          <cell r="F1593" t="str">
            <v>BAS</v>
          </cell>
          <cell r="G1593">
            <v>38820</v>
          </cell>
          <cell r="H1593" t="str">
            <v>Active</v>
          </cell>
          <cell r="I1593">
            <v>73</v>
          </cell>
          <cell r="J1593">
            <v>39344</v>
          </cell>
          <cell r="K1593" t="str">
            <v>TCOM</v>
          </cell>
          <cell r="L1593" t="str">
            <v>TM</v>
          </cell>
          <cell r="M1593" t="str">
            <v>0034</v>
          </cell>
          <cell r="N1593">
            <v>791.81</v>
          </cell>
          <cell r="O1593">
            <v>4.29</v>
          </cell>
          <cell r="P1593">
            <v>51.92</v>
          </cell>
          <cell r="Q1593">
            <v>103.84</v>
          </cell>
          <cell r="R1593">
            <v>687.97</v>
          </cell>
          <cell r="S1593">
            <v>296.44</v>
          </cell>
          <cell r="T1593">
            <v>15</v>
          </cell>
          <cell r="U1593">
            <v>92</v>
          </cell>
          <cell r="V1593">
            <v>13</v>
          </cell>
          <cell r="W1593">
            <v>92</v>
          </cell>
          <cell r="X1593">
            <v>0</v>
          </cell>
        </row>
        <row r="1594">
          <cell r="A1594" t="str">
            <v>1340200</v>
          </cell>
          <cell r="B1594">
            <v>1</v>
          </cell>
          <cell r="C1594" t="str">
            <v>Security System in square metres</v>
          </cell>
          <cell r="D1594" t="str">
            <v>34</v>
          </cell>
          <cell r="E1594" t="str">
            <v>BASSEC</v>
          </cell>
          <cell r="F1594" t="str">
            <v>BAS</v>
          </cell>
          <cell r="G1594">
            <v>38820</v>
          </cell>
          <cell r="H1594" t="str">
            <v>Active</v>
          </cell>
          <cell r="I1594">
            <v>73</v>
          </cell>
          <cell r="J1594">
            <v>39344</v>
          </cell>
          <cell r="K1594" t="str">
            <v>TCOM</v>
          </cell>
          <cell r="L1594" t="str">
            <v>TM</v>
          </cell>
          <cell r="M1594" t="str">
            <v>0034</v>
          </cell>
          <cell r="N1594">
            <v>2553.69</v>
          </cell>
          <cell r="O1594">
            <v>13.98</v>
          </cell>
          <cell r="P1594">
            <v>167.43</v>
          </cell>
          <cell r="Q1594">
            <v>334.86</v>
          </cell>
          <cell r="R1594">
            <v>2218.83</v>
          </cell>
          <cell r="S1594">
            <v>956.07</v>
          </cell>
          <cell r="T1594">
            <v>15</v>
          </cell>
          <cell r="U1594">
            <v>92</v>
          </cell>
          <cell r="V1594">
            <v>13</v>
          </cell>
          <cell r="W1594">
            <v>92</v>
          </cell>
          <cell r="X1594">
            <v>0</v>
          </cell>
        </row>
        <row r="1595">
          <cell r="A1595" t="str">
            <v>1340300</v>
          </cell>
          <cell r="B1595">
            <v>1</v>
          </cell>
          <cell r="C1595" t="str">
            <v>sprinkler head and piping - 4</v>
          </cell>
          <cell r="D1595" t="str">
            <v>34</v>
          </cell>
          <cell r="E1595" t="str">
            <v>BASSPR</v>
          </cell>
          <cell r="F1595" t="str">
            <v>BAS</v>
          </cell>
          <cell r="G1595">
            <v>38820</v>
          </cell>
          <cell r="H1595" t="str">
            <v>Active</v>
          </cell>
          <cell r="I1595">
            <v>4</v>
          </cell>
          <cell r="J1595">
            <v>39344</v>
          </cell>
          <cell r="K1595" t="str">
            <v>TCOM</v>
          </cell>
          <cell r="L1595" t="str">
            <v>TM</v>
          </cell>
          <cell r="M1595" t="str">
            <v>0034</v>
          </cell>
          <cell r="N1595">
            <v>2299.38</v>
          </cell>
          <cell r="O1595">
            <v>12.6</v>
          </cell>
          <cell r="P1595">
            <v>150.76</v>
          </cell>
          <cell r="Q1595">
            <v>301.52</v>
          </cell>
          <cell r="R1595">
            <v>1997.86</v>
          </cell>
          <cell r="S1595">
            <v>860.86</v>
          </cell>
          <cell r="T1595">
            <v>15</v>
          </cell>
          <cell r="U1595">
            <v>92</v>
          </cell>
          <cell r="V1595">
            <v>13</v>
          </cell>
          <cell r="W1595">
            <v>92</v>
          </cell>
          <cell r="X1595">
            <v>0</v>
          </cell>
        </row>
        <row r="1596">
          <cell r="A1596" t="str">
            <v>1340400</v>
          </cell>
          <cell r="B1596">
            <v>1</v>
          </cell>
          <cell r="C1596" t="str">
            <v>Building Structure in square metres</v>
          </cell>
          <cell r="D1596" t="str">
            <v>34</v>
          </cell>
          <cell r="E1596" t="str">
            <v>BUITER</v>
          </cell>
          <cell r="F1596" t="str">
            <v>BUI</v>
          </cell>
          <cell r="G1596">
            <v>38820</v>
          </cell>
          <cell r="H1596" t="str">
            <v>Active</v>
          </cell>
          <cell r="I1596">
            <v>25</v>
          </cell>
          <cell r="J1596">
            <v>39344</v>
          </cell>
          <cell r="K1596" t="str">
            <v>C</v>
          </cell>
          <cell r="L1596" t="str">
            <v>TM</v>
          </cell>
          <cell r="M1596" t="str">
            <v>0035</v>
          </cell>
          <cell r="N1596">
            <v>51378.98</v>
          </cell>
          <cell r="O1596">
            <v>74.95</v>
          </cell>
          <cell r="P1596">
            <v>899.07</v>
          </cell>
          <cell r="Q1596">
            <v>1798.14</v>
          </cell>
          <cell r="R1596">
            <v>49580.84</v>
          </cell>
          <cell r="S1596">
            <v>17498.46</v>
          </cell>
          <cell r="T1596">
            <v>44</v>
          </cell>
          <cell r="U1596">
            <v>0</v>
          </cell>
          <cell r="V1596">
            <v>42</v>
          </cell>
          <cell r="W1596">
            <v>0</v>
          </cell>
          <cell r="X1596">
            <v>0</v>
          </cell>
        </row>
        <row r="1597">
          <cell r="A1597" t="str">
            <v>1340500</v>
          </cell>
          <cell r="B1597">
            <v>1</v>
          </cell>
          <cell r="C1597" t="str">
            <v>check in counter - 1 @ 4.8 metres long</v>
          </cell>
          <cell r="D1597" t="str">
            <v>34</v>
          </cell>
          <cell r="E1597" t="str">
            <v>BASELC</v>
          </cell>
          <cell r="F1597" t="str">
            <v>BAS</v>
          </cell>
          <cell r="G1597">
            <v>38820</v>
          </cell>
          <cell r="H1597" t="str">
            <v>Active</v>
          </cell>
          <cell r="I1597">
            <v>1</v>
          </cell>
          <cell r="J1597">
            <v>39344</v>
          </cell>
          <cell r="K1597" t="str">
            <v>C</v>
          </cell>
          <cell r="L1597" t="str">
            <v>TM</v>
          </cell>
          <cell r="M1597" t="str">
            <v>0035</v>
          </cell>
          <cell r="N1597">
            <v>19726.16</v>
          </cell>
          <cell r="O1597">
            <v>63.67</v>
          </cell>
          <cell r="P1597">
            <v>763.82</v>
          </cell>
          <cell r="Q1597">
            <v>1527.64</v>
          </cell>
          <cell r="R1597">
            <v>18198.52</v>
          </cell>
          <cell r="S1597">
            <v>6969.87</v>
          </cell>
          <cell r="T1597">
            <v>15</v>
          </cell>
          <cell r="U1597">
            <v>92</v>
          </cell>
          <cell r="V1597">
            <v>13</v>
          </cell>
          <cell r="W1597">
            <v>92</v>
          </cell>
          <cell r="X1597">
            <v>0</v>
          </cell>
        </row>
        <row r="1598">
          <cell r="A1598" t="str">
            <v>1340600</v>
          </cell>
          <cell r="B1598">
            <v>1</v>
          </cell>
          <cell r="C1598" t="str">
            <v>Division walling - 4.4 lineal metres wit</v>
          </cell>
          <cell r="D1598" t="str">
            <v>34</v>
          </cell>
          <cell r="E1598" t="str">
            <v>BASPAR</v>
          </cell>
          <cell r="F1598" t="str">
            <v>BAS</v>
          </cell>
          <cell r="G1598">
            <v>38820</v>
          </cell>
          <cell r="H1598" t="str">
            <v>Active</v>
          </cell>
          <cell r="I1598">
            <v>4</v>
          </cell>
          <cell r="J1598">
            <v>39344</v>
          </cell>
          <cell r="K1598" t="str">
            <v>C</v>
          </cell>
          <cell r="L1598" t="str">
            <v>TM</v>
          </cell>
          <cell r="M1598" t="str">
            <v>0035</v>
          </cell>
          <cell r="N1598">
            <v>7685.86</v>
          </cell>
          <cell r="O1598">
            <v>42.03</v>
          </cell>
          <cell r="P1598">
            <v>503.92</v>
          </cell>
          <cell r="Q1598">
            <v>1007.84</v>
          </cell>
          <cell r="R1598">
            <v>6678.02</v>
          </cell>
          <cell r="S1598">
            <v>2877.51</v>
          </cell>
          <cell r="T1598">
            <v>15</v>
          </cell>
          <cell r="U1598">
            <v>92</v>
          </cell>
          <cell r="V1598">
            <v>13</v>
          </cell>
          <cell r="W1598">
            <v>92</v>
          </cell>
          <cell r="X1598">
            <v>0</v>
          </cell>
        </row>
        <row r="1599">
          <cell r="A1599" t="str">
            <v>1340700</v>
          </cell>
          <cell r="B1599">
            <v>1</v>
          </cell>
          <cell r="C1599" t="str">
            <v>electric light fitting - 4 circular down</v>
          </cell>
          <cell r="D1599" t="str">
            <v>34</v>
          </cell>
          <cell r="E1599" t="str">
            <v>BASLIG</v>
          </cell>
          <cell r="F1599" t="str">
            <v>BAS</v>
          </cell>
          <cell r="G1599">
            <v>38820</v>
          </cell>
          <cell r="H1599" t="str">
            <v>Active</v>
          </cell>
          <cell r="I1599">
            <v>4</v>
          </cell>
          <cell r="J1599">
            <v>39344</v>
          </cell>
          <cell r="K1599" t="str">
            <v>C</v>
          </cell>
          <cell r="L1599" t="str">
            <v>TM</v>
          </cell>
          <cell r="M1599" t="str">
            <v>0035</v>
          </cell>
          <cell r="N1599">
            <v>1184.51</v>
          </cell>
          <cell r="O1599">
            <v>9.61</v>
          </cell>
          <cell r="P1599">
            <v>115.54</v>
          </cell>
          <cell r="Q1599">
            <v>231.08</v>
          </cell>
          <cell r="R1599">
            <v>953.43</v>
          </cell>
          <cell r="S1599">
            <v>470.52</v>
          </cell>
          <cell r="T1599">
            <v>10</v>
          </cell>
          <cell r="U1599">
            <v>92</v>
          </cell>
          <cell r="V1599">
            <v>8</v>
          </cell>
          <cell r="W1599">
            <v>92</v>
          </cell>
          <cell r="X1599">
            <v>0</v>
          </cell>
        </row>
        <row r="1600">
          <cell r="A1600" t="str">
            <v>1340800</v>
          </cell>
          <cell r="B1600">
            <v>1</v>
          </cell>
          <cell r="C1600" t="str">
            <v>Electrical services in square metres</v>
          </cell>
          <cell r="D1600" t="str">
            <v>34</v>
          </cell>
          <cell r="E1600" t="str">
            <v>BASELC</v>
          </cell>
          <cell r="F1600" t="str">
            <v>BAS</v>
          </cell>
          <cell r="G1600">
            <v>38820</v>
          </cell>
          <cell r="H1600" t="str">
            <v>Active</v>
          </cell>
          <cell r="I1600">
            <v>25</v>
          </cell>
          <cell r="J1600">
            <v>39344</v>
          </cell>
          <cell r="K1600" t="str">
            <v>C</v>
          </cell>
          <cell r="L1600" t="str">
            <v>TM</v>
          </cell>
          <cell r="M1600" t="str">
            <v>0035</v>
          </cell>
          <cell r="N1600">
            <v>4300.9399999999996</v>
          </cell>
          <cell r="O1600">
            <v>13.86</v>
          </cell>
          <cell r="P1600">
            <v>166.54</v>
          </cell>
          <cell r="Q1600">
            <v>333.08</v>
          </cell>
          <cell r="R1600">
            <v>3967.86</v>
          </cell>
          <cell r="S1600">
            <v>1519.66</v>
          </cell>
          <cell r="T1600">
            <v>15</v>
          </cell>
          <cell r="U1600">
            <v>92</v>
          </cell>
          <cell r="V1600">
            <v>13</v>
          </cell>
          <cell r="W1600">
            <v>92</v>
          </cell>
          <cell r="X1600">
            <v>0</v>
          </cell>
        </row>
        <row r="1601">
          <cell r="A1601" t="str">
            <v>1340900</v>
          </cell>
          <cell r="B1601">
            <v>1</v>
          </cell>
          <cell r="C1601" t="str">
            <v>fitted carpet - 24.70 square metres</v>
          </cell>
          <cell r="D1601" t="str">
            <v>34</v>
          </cell>
          <cell r="E1601" t="str">
            <v>BASFLO</v>
          </cell>
          <cell r="F1601" t="str">
            <v>BAS</v>
          </cell>
          <cell r="G1601">
            <v>38820</v>
          </cell>
          <cell r="H1601" t="str">
            <v>Active</v>
          </cell>
          <cell r="I1601">
            <v>25</v>
          </cell>
          <cell r="J1601">
            <v>39344</v>
          </cell>
          <cell r="K1601" t="str">
            <v>C</v>
          </cell>
          <cell r="L1601" t="str">
            <v>TM</v>
          </cell>
          <cell r="M1601" t="str">
            <v>0035</v>
          </cell>
          <cell r="N1601">
            <v>77.2</v>
          </cell>
          <cell r="O1601">
            <v>0</v>
          </cell>
          <cell r="P1601">
            <v>0</v>
          </cell>
          <cell r="Q1601">
            <v>77.2</v>
          </cell>
          <cell r="R1601">
            <v>0</v>
          </cell>
          <cell r="S1601">
            <v>244.09</v>
          </cell>
          <cell r="T1601">
            <v>0</v>
          </cell>
          <cell r="U1601">
            <v>92</v>
          </cell>
          <cell r="V1601">
            <v>0</v>
          </cell>
          <cell r="W1601">
            <v>0</v>
          </cell>
          <cell r="X1601">
            <v>0</v>
          </cell>
        </row>
        <row r="1602">
          <cell r="A1602" t="str">
            <v>1341000</v>
          </cell>
          <cell r="B1602">
            <v>1</v>
          </cell>
          <cell r="C1602" t="str">
            <v>fluorescent light fitting - 4 - 600 x 30</v>
          </cell>
          <cell r="D1602" t="str">
            <v>34</v>
          </cell>
          <cell r="E1602" t="str">
            <v>BASLIG</v>
          </cell>
          <cell r="F1602" t="str">
            <v>BAS</v>
          </cell>
          <cell r="G1602">
            <v>38820</v>
          </cell>
          <cell r="H1602" t="str">
            <v>Active</v>
          </cell>
          <cell r="I1602">
            <v>4</v>
          </cell>
          <cell r="J1602">
            <v>39344</v>
          </cell>
          <cell r="K1602" t="str">
            <v>C</v>
          </cell>
          <cell r="L1602" t="str">
            <v>TM</v>
          </cell>
          <cell r="M1602" t="str">
            <v>0035</v>
          </cell>
          <cell r="N1602">
            <v>1052.92</v>
          </cell>
          <cell r="O1602">
            <v>8.5399999999999991</v>
          </cell>
          <cell r="P1602">
            <v>102.7</v>
          </cell>
          <cell r="Q1602">
            <v>205.4</v>
          </cell>
          <cell r="R1602">
            <v>847.52</v>
          </cell>
          <cell r="S1602">
            <v>418.25</v>
          </cell>
          <cell r="T1602">
            <v>10</v>
          </cell>
          <cell r="U1602">
            <v>92</v>
          </cell>
          <cell r="V1602">
            <v>8</v>
          </cell>
          <cell r="W1602">
            <v>92</v>
          </cell>
          <cell r="X1602">
            <v>0</v>
          </cell>
        </row>
        <row r="1603">
          <cell r="A1603" t="str">
            <v>1341100</v>
          </cell>
          <cell r="B1603">
            <v>1</v>
          </cell>
          <cell r="C1603" t="str">
            <v>Building Management Services in square m</v>
          </cell>
          <cell r="D1603" t="str">
            <v>34</v>
          </cell>
          <cell r="E1603" t="str">
            <v>BASBMS</v>
          </cell>
          <cell r="F1603" t="str">
            <v>BAS</v>
          </cell>
          <cell r="G1603">
            <v>38820</v>
          </cell>
          <cell r="H1603" t="str">
            <v>Active</v>
          </cell>
          <cell r="I1603">
            <v>25</v>
          </cell>
          <cell r="J1603">
            <v>39344</v>
          </cell>
          <cell r="K1603" t="str">
            <v>C</v>
          </cell>
          <cell r="L1603" t="str">
            <v>TM</v>
          </cell>
          <cell r="M1603" t="str">
            <v>0035</v>
          </cell>
          <cell r="N1603">
            <v>57.49</v>
          </cell>
          <cell r="O1603">
            <v>0</v>
          </cell>
          <cell r="P1603">
            <v>0</v>
          </cell>
          <cell r="Q1603">
            <v>57.49</v>
          </cell>
          <cell r="R1603">
            <v>0</v>
          </cell>
          <cell r="S1603">
            <v>181.79</v>
          </cell>
          <cell r="T1603">
            <v>0</v>
          </cell>
          <cell r="U1603">
            <v>92</v>
          </cell>
          <cell r="V1603">
            <v>0</v>
          </cell>
          <cell r="W1603">
            <v>0</v>
          </cell>
          <cell r="X1603">
            <v>0</v>
          </cell>
        </row>
        <row r="1604">
          <cell r="A1604" t="str">
            <v>1341200</v>
          </cell>
          <cell r="B1604">
            <v>1</v>
          </cell>
          <cell r="C1604" t="str">
            <v>Mechanical Services in square metres</v>
          </cell>
          <cell r="D1604" t="str">
            <v>34</v>
          </cell>
          <cell r="E1604" t="str">
            <v>BASAIR</v>
          </cell>
          <cell r="F1604" t="str">
            <v>BAS</v>
          </cell>
          <cell r="G1604">
            <v>38820</v>
          </cell>
          <cell r="H1604" t="str">
            <v>Active</v>
          </cell>
          <cell r="I1604">
            <v>25</v>
          </cell>
          <cell r="J1604">
            <v>39344</v>
          </cell>
          <cell r="K1604" t="str">
            <v>C</v>
          </cell>
          <cell r="L1604" t="str">
            <v>TM</v>
          </cell>
          <cell r="M1604" t="str">
            <v>0035</v>
          </cell>
          <cell r="N1604">
            <v>4485.1899999999996</v>
          </cell>
          <cell r="O1604">
            <v>24.46</v>
          </cell>
          <cell r="P1604">
            <v>294.07</v>
          </cell>
          <cell r="Q1604">
            <v>588.14</v>
          </cell>
          <cell r="R1604">
            <v>3897.05</v>
          </cell>
          <cell r="S1604">
            <v>1679.21</v>
          </cell>
          <cell r="T1604">
            <v>15</v>
          </cell>
          <cell r="U1604">
            <v>92</v>
          </cell>
          <cell r="V1604">
            <v>13</v>
          </cell>
          <cell r="W1604">
            <v>92</v>
          </cell>
          <cell r="X1604">
            <v>0</v>
          </cell>
        </row>
        <row r="1605">
          <cell r="A1605" t="str">
            <v>1341300</v>
          </cell>
          <cell r="B1605">
            <v>1</v>
          </cell>
          <cell r="C1605" t="str">
            <v>Drainage Services in square metres</v>
          </cell>
          <cell r="D1605" t="str">
            <v>34</v>
          </cell>
          <cell r="E1605" t="str">
            <v>BASPLM</v>
          </cell>
          <cell r="F1605" t="str">
            <v>BAS</v>
          </cell>
          <cell r="G1605">
            <v>38820</v>
          </cell>
          <cell r="H1605" t="str">
            <v>Active</v>
          </cell>
          <cell r="I1605">
            <v>25</v>
          </cell>
          <cell r="J1605">
            <v>39344</v>
          </cell>
          <cell r="K1605" t="str">
            <v>C</v>
          </cell>
          <cell r="L1605" t="str">
            <v>TM</v>
          </cell>
          <cell r="M1605" t="str">
            <v>0035</v>
          </cell>
          <cell r="N1605">
            <v>563.55999999999995</v>
          </cell>
          <cell r="O1605">
            <v>3.07</v>
          </cell>
          <cell r="P1605">
            <v>36.950000000000003</v>
          </cell>
          <cell r="Q1605">
            <v>73.900000000000006</v>
          </cell>
          <cell r="R1605">
            <v>489.66</v>
          </cell>
          <cell r="S1605">
            <v>210.99</v>
          </cell>
          <cell r="T1605">
            <v>15</v>
          </cell>
          <cell r="U1605">
            <v>92</v>
          </cell>
          <cell r="V1605">
            <v>13</v>
          </cell>
          <cell r="W1605">
            <v>92</v>
          </cell>
          <cell r="X1605">
            <v>0</v>
          </cell>
        </row>
        <row r="1606">
          <cell r="A1606" t="str">
            <v>1341400</v>
          </cell>
          <cell r="B1606">
            <v>1</v>
          </cell>
          <cell r="C1606" t="str">
            <v>Communication Services in square metres</v>
          </cell>
          <cell r="D1606" t="str">
            <v>34</v>
          </cell>
          <cell r="E1606" t="str">
            <v>BASCAB</v>
          </cell>
          <cell r="F1606" t="str">
            <v>BAS</v>
          </cell>
          <cell r="G1606">
            <v>38820</v>
          </cell>
          <cell r="H1606" t="str">
            <v>Active</v>
          </cell>
          <cell r="I1606">
            <v>25</v>
          </cell>
          <cell r="J1606">
            <v>39344</v>
          </cell>
          <cell r="K1606" t="str">
            <v>C</v>
          </cell>
          <cell r="L1606" t="str">
            <v>TM</v>
          </cell>
          <cell r="M1606" t="str">
            <v>0035</v>
          </cell>
          <cell r="N1606">
            <v>900.53</v>
          </cell>
          <cell r="O1606">
            <v>7.32</v>
          </cell>
          <cell r="P1606">
            <v>87.84</v>
          </cell>
          <cell r="Q1606">
            <v>175.68</v>
          </cell>
          <cell r="R1606">
            <v>724.85</v>
          </cell>
          <cell r="S1606">
            <v>357.72</v>
          </cell>
          <cell r="T1606">
            <v>10</v>
          </cell>
          <cell r="U1606">
            <v>92</v>
          </cell>
          <cell r="V1606">
            <v>8</v>
          </cell>
          <cell r="W1606">
            <v>92</v>
          </cell>
          <cell r="X1606">
            <v>0</v>
          </cell>
        </row>
        <row r="1607">
          <cell r="A1607" t="str">
            <v>1341500</v>
          </cell>
          <cell r="B1607">
            <v>1</v>
          </cell>
          <cell r="C1607" t="str">
            <v>Fire Alarm System in square metres</v>
          </cell>
          <cell r="D1607" t="str">
            <v>34</v>
          </cell>
          <cell r="E1607" t="str">
            <v>BASALA</v>
          </cell>
          <cell r="F1607" t="str">
            <v>BAS</v>
          </cell>
          <cell r="G1607">
            <v>38820</v>
          </cell>
          <cell r="H1607" t="str">
            <v>Active</v>
          </cell>
          <cell r="I1607">
            <v>25</v>
          </cell>
          <cell r="J1607">
            <v>39344</v>
          </cell>
          <cell r="K1607" t="str">
            <v>C</v>
          </cell>
          <cell r="L1607" t="str">
            <v>TM</v>
          </cell>
          <cell r="M1607" t="str">
            <v>0035</v>
          </cell>
          <cell r="N1607">
            <v>895.96</v>
          </cell>
          <cell r="O1607">
            <v>2.9</v>
          </cell>
          <cell r="P1607">
            <v>34.69</v>
          </cell>
          <cell r="Q1607">
            <v>69.38</v>
          </cell>
          <cell r="R1607">
            <v>826.58</v>
          </cell>
          <cell r="S1607">
            <v>316.57</v>
          </cell>
          <cell r="T1607">
            <v>15</v>
          </cell>
          <cell r="U1607">
            <v>92</v>
          </cell>
          <cell r="V1607">
            <v>13</v>
          </cell>
          <cell r="W1607">
            <v>92</v>
          </cell>
          <cell r="X1607">
            <v>0</v>
          </cell>
        </row>
        <row r="1608">
          <cell r="A1608" t="str">
            <v>1341600</v>
          </cell>
          <cell r="B1608">
            <v>1</v>
          </cell>
          <cell r="C1608" t="str">
            <v>Plumbing reticulation in square metres</v>
          </cell>
          <cell r="D1608" t="str">
            <v>34</v>
          </cell>
          <cell r="E1608" t="str">
            <v>BASPLM</v>
          </cell>
          <cell r="F1608" t="str">
            <v>BAS</v>
          </cell>
          <cell r="G1608">
            <v>38820</v>
          </cell>
          <cell r="H1608" t="str">
            <v>Active</v>
          </cell>
          <cell r="I1608">
            <v>25</v>
          </cell>
          <cell r="J1608">
            <v>39344</v>
          </cell>
          <cell r="K1608" t="str">
            <v>C</v>
          </cell>
          <cell r="L1608" t="str">
            <v>TM</v>
          </cell>
          <cell r="M1608" t="str">
            <v>0035</v>
          </cell>
          <cell r="N1608">
            <v>985.03</v>
          </cell>
          <cell r="O1608">
            <v>5.4</v>
          </cell>
          <cell r="P1608">
            <v>64.58</v>
          </cell>
          <cell r="Q1608">
            <v>129.16</v>
          </cell>
          <cell r="R1608">
            <v>855.87</v>
          </cell>
          <cell r="S1608">
            <v>368.79</v>
          </cell>
          <cell r="T1608">
            <v>15</v>
          </cell>
          <cell r="U1608">
            <v>92</v>
          </cell>
          <cell r="V1608">
            <v>13</v>
          </cell>
          <cell r="W1608">
            <v>92</v>
          </cell>
          <cell r="X1608">
            <v>0</v>
          </cell>
        </row>
        <row r="1609">
          <cell r="A1609" t="str">
            <v>1341700</v>
          </cell>
          <cell r="B1609">
            <v>1</v>
          </cell>
          <cell r="C1609" t="str">
            <v>Public Address System in square metres</v>
          </cell>
          <cell r="D1609" t="str">
            <v>34</v>
          </cell>
          <cell r="E1609" t="str">
            <v>BASPUB</v>
          </cell>
          <cell r="F1609" t="str">
            <v>BAS</v>
          </cell>
          <cell r="G1609">
            <v>38820</v>
          </cell>
          <cell r="H1609" t="str">
            <v>Active</v>
          </cell>
          <cell r="I1609">
            <v>25</v>
          </cell>
          <cell r="J1609">
            <v>39344</v>
          </cell>
          <cell r="K1609" t="str">
            <v>C</v>
          </cell>
          <cell r="L1609" t="str">
            <v>TM</v>
          </cell>
          <cell r="M1609" t="str">
            <v>0035</v>
          </cell>
          <cell r="N1609">
            <v>267.42</v>
          </cell>
          <cell r="O1609">
            <v>1.47</v>
          </cell>
          <cell r="P1609">
            <v>17.53</v>
          </cell>
          <cell r="Q1609">
            <v>35.06</v>
          </cell>
          <cell r="R1609">
            <v>232.36</v>
          </cell>
          <cell r="S1609">
            <v>100.12</v>
          </cell>
          <cell r="T1609">
            <v>15</v>
          </cell>
          <cell r="U1609">
            <v>92</v>
          </cell>
          <cell r="V1609">
            <v>13</v>
          </cell>
          <cell r="W1609">
            <v>92</v>
          </cell>
          <cell r="X1609">
            <v>0</v>
          </cell>
        </row>
        <row r="1610">
          <cell r="A1610" t="str">
            <v>1341800</v>
          </cell>
          <cell r="B1610">
            <v>1</v>
          </cell>
          <cell r="C1610" t="str">
            <v>Security System in square metres</v>
          </cell>
          <cell r="D1610" t="str">
            <v>34</v>
          </cell>
          <cell r="E1610" t="str">
            <v>BASSEC</v>
          </cell>
          <cell r="F1610" t="str">
            <v>BAS</v>
          </cell>
          <cell r="G1610">
            <v>38820</v>
          </cell>
          <cell r="H1610" t="str">
            <v>Active</v>
          </cell>
          <cell r="I1610">
            <v>25</v>
          </cell>
          <cell r="J1610">
            <v>39344</v>
          </cell>
          <cell r="K1610" t="str">
            <v>C</v>
          </cell>
          <cell r="L1610" t="str">
            <v>TM</v>
          </cell>
          <cell r="M1610" t="str">
            <v>0035</v>
          </cell>
          <cell r="N1610">
            <v>862.37</v>
          </cell>
          <cell r="O1610">
            <v>4.7300000000000004</v>
          </cell>
          <cell r="P1610">
            <v>56.54</v>
          </cell>
          <cell r="Q1610">
            <v>113.08</v>
          </cell>
          <cell r="R1610">
            <v>749.29</v>
          </cell>
          <cell r="S1610">
            <v>322.86</v>
          </cell>
          <cell r="T1610">
            <v>15</v>
          </cell>
          <cell r="U1610">
            <v>92</v>
          </cell>
          <cell r="V1610">
            <v>13</v>
          </cell>
          <cell r="W1610">
            <v>92</v>
          </cell>
          <cell r="X1610">
            <v>0</v>
          </cell>
        </row>
        <row r="1611">
          <cell r="A1611" t="str">
            <v>1341900</v>
          </cell>
          <cell r="B1611">
            <v>1</v>
          </cell>
          <cell r="C1611" t="str">
            <v>sprinkler head and piping - 4</v>
          </cell>
          <cell r="D1611" t="str">
            <v>34</v>
          </cell>
          <cell r="E1611" t="str">
            <v>BASSPR</v>
          </cell>
          <cell r="F1611" t="str">
            <v>BAS</v>
          </cell>
          <cell r="G1611">
            <v>38820</v>
          </cell>
          <cell r="H1611" t="str">
            <v>Active</v>
          </cell>
          <cell r="I1611">
            <v>4</v>
          </cell>
          <cell r="J1611">
            <v>39344</v>
          </cell>
          <cell r="K1611" t="str">
            <v>C</v>
          </cell>
          <cell r="L1611" t="str">
            <v>TM</v>
          </cell>
          <cell r="M1611" t="str">
            <v>0035</v>
          </cell>
          <cell r="N1611">
            <v>2299.38</v>
          </cell>
          <cell r="O1611">
            <v>12.6</v>
          </cell>
          <cell r="P1611">
            <v>150.76</v>
          </cell>
          <cell r="Q1611">
            <v>301.52</v>
          </cell>
          <cell r="R1611">
            <v>1997.86</v>
          </cell>
          <cell r="S1611">
            <v>860.86</v>
          </cell>
          <cell r="T1611">
            <v>15</v>
          </cell>
          <cell r="U1611">
            <v>92</v>
          </cell>
          <cell r="V1611">
            <v>13</v>
          </cell>
          <cell r="W1611">
            <v>92</v>
          </cell>
          <cell r="X1611">
            <v>0</v>
          </cell>
        </row>
        <row r="1612">
          <cell r="A1612" t="str">
            <v>1342000</v>
          </cell>
          <cell r="B1612">
            <v>1</v>
          </cell>
          <cell r="C1612" t="str">
            <v>suspended ceiling - 24.70 square metres</v>
          </cell>
          <cell r="D1612" t="str">
            <v>34</v>
          </cell>
          <cell r="E1612" t="str">
            <v>BASSUS</v>
          </cell>
          <cell r="F1612" t="str">
            <v>BAS</v>
          </cell>
          <cell r="G1612">
            <v>38820</v>
          </cell>
          <cell r="H1612" t="str">
            <v>Active</v>
          </cell>
          <cell r="I1612">
            <v>25</v>
          </cell>
          <cell r="J1612">
            <v>39344</v>
          </cell>
          <cell r="K1612" t="str">
            <v>C</v>
          </cell>
          <cell r="L1612" t="str">
            <v>TM</v>
          </cell>
          <cell r="M1612" t="str">
            <v>0035</v>
          </cell>
          <cell r="N1612">
            <v>2801.82</v>
          </cell>
          <cell r="O1612">
            <v>7.7</v>
          </cell>
          <cell r="P1612">
            <v>92.62</v>
          </cell>
          <cell r="Q1612">
            <v>185.24</v>
          </cell>
          <cell r="R1612">
            <v>2616.58</v>
          </cell>
          <cell r="S1612">
            <v>983.91</v>
          </cell>
          <cell r="T1612">
            <v>30</v>
          </cell>
          <cell r="U1612">
            <v>92</v>
          </cell>
          <cell r="V1612">
            <v>28</v>
          </cell>
          <cell r="W1612">
            <v>92</v>
          </cell>
          <cell r="X1612">
            <v>0</v>
          </cell>
        </row>
        <row r="1613">
          <cell r="A1613" t="str">
            <v>1342100</v>
          </cell>
          <cell r="B1613">
            <v>1</v>
          </cell>
          <cell r="C1613" t="str">
            <v>Building Structure in square metres</v>
          </cell>
          <cell r="D1613" t="str">
            <v>34</v>
          </cell>
          <cell r="E1613" t="str">
            <v>BUITER</v>
          </cell>
          <cell r="F1613" t="str">
            <v>BUI</v>
          </cell>
          <cell r="G1613">
            <v>38820</v>
          </cell>
          <cell r="H1613" t="str">
            <v>Active</v>
          </cell>
          <cell r="I1613">
            <v>24</v>
          </cell>
          <cell r="J1613">
            <v>39344</v>
          </cell>
          <cell r="K1613" t="str">
            <v>TCOM</v>
          </cell>
          <cell r="L1613" t="str">
            <v>TM</v>
          </cell>
          <cell r="M1613" t="str">
            <v>0001</v>
          </cell>
          <cell r="N1613">
            <v>49298.91</v>
          </cell>
          <cell r="O1613">
            <v>63.29</v>
          </cell>
          <cell r="P1613">
            <v>759.15</v>
          </cell>
          <cell r="Q1613">
            <v>1518.3</v>
          </cell>
          <cell r="R1613">
            <v>47780.61</v>
          </cell>
          <cell r="S1613">
            <v>16790.04</v>
          </cell>
          <cell r="T1613">
            <v>50</v>
          </cell>
          <cell r="U1613">
            <v>0</v>
          </cell>
          <cell r="V1613">
            <v>48</v>
          </cell>
          <cell r="W1613">
            <v>0</v>
          </cell>
          <cell r="X1613">
            <v>0</v>
          </cell>
        </row>
        <row r="1614">
          <cell r="A1614" t="str">
            <v>1342200</v>
          </cell>
          <cell r="B1614">
            <v>1</v>
          </cell>
          <cell r="C1614" t="str">
            <v>Division walling - 4.4 lineal metres wit</v>
          </cell>
          <cell r="D1614" t="str">
            <v>34</v>
          </cell>
          <cell r="E1614" t="str">
            <v>BASPAR</v>
          </cell>
          <cell r="F1614" t="str">
            <v>BAS</v>
          </cell>
          <cell r="G1614">
            <v>38820</v>
          </cell>
          <cell r="H1614" t="str">
            <v>Active</v>
          </cell>
          <cell r="I1614">
            <v>4</v>
          </cell>
          <cell r="J1614">
            <v>39344</v>
          </cell>
          <cell r="K1614" t="str">
            <v>C</v>
          </cell>
          <cell r="L1614" t="str">
            <v>TM</v>
          </cell>
          <cell r="M1614" t="str">
            <v>0035</v>
          </cell>
          <cell r="N1614">
            <v>7685.86</v>
          </cell>
          <cell r="O1614">
            <v>42.03</v>
          </cell>
          <cell r="P1614">
            <v>503.92</v>
          </cell>
          <cell r="Q1614">
            <v>1007.84</v>
          </cell>
          <cell r="R1614">
            <v>6678.02</v>
          </cell>
          <cell r="S1614">
            <v>2877.51</v>
          </cell>
          <cell r="T1614">
            <v>15</v>
          </cell>
          <cell r="U1614">
            <v>92</v>
          </cell>
          <cell r="V1614">
            <v>13</v>
          </cell>
          <cell r="W1614">
            <v>92</v>
          </cell>
          <cell r="X1614">
            <v>0</v>
          </cell>
        </row>
        <row r="1615">
          <cell r="A1615" t="str">
            <v>1342300</v>
          </cell>
          <cell r="B1615">
            <v>1</v>
          </cell>
          <cell r="C1615" t="str">
            <v>electric light fitting - 4 circular down</v>
          </cell>
          <cell r="D1615" t="str">
            <v>34</v>
          </cell>
          <cell r="E1615" t="str">
            <v>BASLIG</v>
          </cell>
          <cell r="F1615" t="str">
            <v>BAS</v>
          </cell>
          <cell r="G1615">
            <v>38820</v>
          </cell>
          <cell r="H1615" t="str">
            <v>Active</v>
          </cell>
          <cell r="I1615">
            <v>4</v>
          </cell>
          <cell r="J1615">
            <v>39344</v>
          </cell>
          <cell r="K1615" t="str">
            <v>C</v>
          </cell>
          <cell r="L1615" t="str">
            <v>TM</v>
          </cell>
          <cell r="M1615" t="str">
            <v>0035</v>
          </cell>
          <cell r="N1615">
            <v>1184.51</v>
          </cell>
          <cell r="O1615">
            <v>9.61</v>
          </cell>
          <cell r="P1615">
            <v>115.54</v>
          </cell>
          <cell r="Q1615">
            <v>231.08</v>
          </cell>
          <cell r="R1615">
            <v>953.43</v>
          </cell>
          <cell r="S1615">
            <v>470.52</v>
          </cell>
          <cell r="T1615">
            <v>10</v>
          </cell>
          <cell r="U1615">
            <v>92</v>
          </cell>
          <cell r="V1615">
            <v>8</v>
          </cell>
          <cell r="W1615">
            <v>92</v>
          </cell>
          <cell r="X1615">
            <v>0</v>
          </cell>
        </row>
        <row r="1616">
          <cell r="A1616" t="str">
            <v>1342400</v>
          </cell>
          <cell r="B1616">
            <v>1</v>
          </cell>
          <cell r="C1616" t="str">
            <v>Electrical services in square metres</v>
          </cell>
          <cell r="D1616" t="str">
            <v>34</v>
          </cell>
          <cell r="E1616" t="str">
            <v>BASELC</v>
          </cell>
          <cell r="F1616" t="str">
            <v>BAS</v>
          </cell>
          <cell r="G1616">
            <v>38820</v>
          </cell>
          <cell r="H1616" t="str">
            <v>Active</v>
          </cell>
          <cell r="I1616">
            <v>24</v>
          </cell>
          <cell r="J1616">
            <v>39344</v>
          </cell>
          <cell r="K1616" t="str">
            <v>C</v>
          </cell>
          <cell r="L1616" t="str">
            <v>TM</v>
          </cell>
          <cell r="M1616" t="str">
            <v>0035</v>
          </cell>
          <cell r="N1616">
            <v>4126.6899999999996</v>
          </cell>
          <cell r="O1616">
            <v>13.27</v>
          </cell>
          <cell r="P1616">
            <v>159.79</v>
          </cell>
          <cell r="Q1616">
            <v>319.58</v>
          </cell>
          <cell r="R1616">
            <v>3807.11</v>
          </cell>
          <cell r="S1616">
            <v>1458.09</v>
          </cell>
          <cell r="T1616">
            <v>15</v>
          </cell>
          <cell r="U1616">
            <v>92</v>
          </cell>
          <cell r="V1616">
            <v>13</v>
          </cell>
          <cell r="W1616">
            <v>92</v>
          </cell>
          <cell r="X1616">
            <v>0</v>
          </cell>
        </row>
        <row r="1617">
          <cell r="A1617" t="str">
            <v>1342500</v>
          </cell>
          <cell r="B1617">
            <v>1</v>
          </cell>
          <cell r="C1617" t="str">
            <v>fitted carpet - 23.70 square metres</v>
          </cell>
          <cell r="D1617" t="str">
            <v>34</v>
          </cell>
          <cell r="E1617" t="str">
            <v>BASFLO</v>
          </cell>
          <cell r="F1617" t="str">
            <v>BAS</v>
          </cell>
          <cell r="G1617">
            <v>38820</v>
          </cell>
          <cell r="H1617" t="str">
            <v>Active</v>
          </cell>
          <cell r="I1617">
            <v>24</v>
          </cell>
          <cell r="J1617">
            <v>39344</v>
          </cell>
          <cell r="K1617" t="str">
            <v>C</v>
          </cell>
          <cell r="L1617" t="str">
            <v>TM</v>
          </cell>
          <cell r="M1617" t="str">
            <v>0035</v>
          </cell>
          <cell r="N1617">
            <v>74.08</v>
          </cell>
          <cell r="O1617">
            <v>0</v>
          </cell>
          <cell r="P1617">
            <v>0</v>
          </cell>
          <cell r="Q1617">
            <v>74.08</v>
          </cell>
          <cell r="R1617">
            <v>0</v>
          </cell>
          <cell r="S1617">
            <v>234.22</v>
          </cell>
          <cell r="T1617">
            <v>0</v>
          </cell>
          <cell r="U1617">
            <v>92</v>
          </cell>
          <cell r="V1617">
            <v>0</v>
          </cell>
          <cell r="W1617">
            <v>0</v>
          </cell>
          <cell r="X1617">
            <v>0</v>
          </cell>
        </row>
        <row r="1618">
          <cell r="A1618" t="str">
            <v>1342600</v>
          </cell>
          <cell r="B1618">
            <v>1</v>
          </cell>
          <cell r="C1618" t="str">
            <v>fluorescent light fitting - 4 - 600 x 30</v>
          </cell>
          <cell r="D1618" t="str">
            <v>34</v>
          </cell>
          <cell r="E1618" t="str">
            <v>BASLIG</v>
          </cell>
          <cell r="F1618" t="str">
            <v>BAS</v>
          </cell>
          <cell r="G1618">
            <v>38820</v>
          </cell>
          <cell r="H1618" t="str">
            <v>Active</v>
          </cell>
          <cell r="I1618">
            <v>4</v>
          </cell>
          <cell r="J1618">
            <v>39344</v>
          </cell>
          <cell r="K1618" t="str">
            <v>C</v>
          </cell>
          <cell r="L1618" t="str">
            <v>TM</v>
          </cell>
          <cell r="M1618" t="str">
            <v>0035</v>
          </cell>
          <cell r="N1618">
            <v>1052.92</v>
          </cell>
          <cell r="O1618">
            <v>8.5399999999999991</v>
          </cell>
          <cell r="P1618">
            <v>102.7</v>
          </cell>
          <cell r="Q1618">
            <v>205.4</v>
          </cell>
          <cell r="R1618">
            <v>847.52</v>
          </cell>
          <cell r="S1618">
            <v>418.25</v>
          </cell>
          <cell r="T1618">
            <v>10</v>
          </cell>
          <cell r="U1618">
            <v>92</v>
          </cell>
          <cell r="V1618">
            <v>8</v>
          </cell>
          <cell r="W1618">
            <v>92</v>
          </cell>
          <cell r="X1618">
            <v>0</v>
          </cell>
        </row>
        <row r="1619">
          <cell r="A1619" t="str">
            <v>1342700</v>
          </cell>
          <cell r="B1619">
            <v>1</v>
          </cell>
          <cell r="C1619" t="str">
            <v>Building Management Services in square m</v>
          </cell>
          <cell r="D1619" t="str">
            <v>34</v>
          </cell>
          <cell r="E1619" t="str">
            <v>BASBMS</v>
          </cell>
          <cell r="F1619" t="str">
            <v>BAS</v>
          </cell>
          <cell r="G1619">
            <v>38820</v>
          </cell>
          <cell r="H1619" t="str">
            <v>Active</v>
          </cell>
          <cell r="I1619">
            <v>24</v>
          </cell>
          <cell r="J1619">
            <v>39344</v>
          </cell>
          <cell r="K1619" t="str">
            <v>C</v>
          </cell>
          <cell r="L1619" t="str">
            <v>TM</v>
          </cell>
          <cell r="M1619" t="str">
            <v>0035</v>
          </cell>
          <cell r="N1619">
            <v>55.18</v>
          </cell>
          <cell r="O1619">
            <v>0</v>
          </cell>
          <cell r="P1619">
            <v>0</v>
          </cell>
          <cell r="Q1619">
            <v>55.18</v>
          </cell>
          <cell r="R1619">
            <v>0</v>
          </cell>
          <cell r="S1619">
            <v>174.41</v>
          </cell>
          <cell r="T1619">
            <v>0</v>
          </cell>
          <cell r="U1619">
            <v>92</v>
          </cell>
          <cell r="V1619">
            <v>0</v>
          </cell>
          <cell r="W1619">
            <v>0</v>
          </cell>
          <cell r="X1619">
            <v>0</v>
          </cell>
        </row>
        <row r="1620">
          <cell r="A1620" t="str">
            <v>1342800</v>
          </cell>
          <cell r="B1620">
            <v>1</v>
          </cell>
          <cell r="C1620" t="str">
            <v>Mechanical Services in square metres</v>
          </cell>
          <cell r="D1620" t="str">
            <v>34</v>
          </cell>
          <cell r="E1620" t="str">
            <v>BASAIR</v>
          </cell>
          <cell r="F1620" t="str">
            <v>BAS</v>
          </cell>
          <cell r="G1620">
            <v>38820</v>
          </cell>
          <cell r="H1620" t="str">
            <v>Active</v>
          </cell>
          <cell r="I1620">
            <v>24</v>
          </cell>
          <cell r="J1620">
            <v>39344</v>
          </cell>
          <cell r="K1620" t="str">
            <v>C</v>
          </cell>
          <cell r="L1620" t="str">
            <v>TM</v>
          </cell>
          <cell r="M1620" t="str">
            <v>0035</v>
          </cell>
          <cell r="N1620">
            <v>4303.6499999999996</v>
          </cell>
          <cell r="O1620">
            <v>23.56</v>
          </cell>
          <cell r="P1620">
            <v>282.17</v>
          </cell>
          <cell r="Q1620">
            <v>564.34</v>
          </cell>
          <cell r="R1620">
            <v>3739.31</v>
          </cell>
          <cell r="S1620">
            <v>1611.24</v>
          </cell>
          <cell r="T1620">
            <v>15</v>
          </cell>
          <cell r="U1620">
            <v>92</v>
          </cell>
          <cell r="V1620">
            <v>13</v>
          </cell>
          <cell r="W1620">
            <v>92</v>
          </cell>
          <cell r="X1620">
            <v>0</v>
          </cell>
        </row>
        <row r="1621">
          <cell r="A1621" t="str">
            <v>1342900</v>
          </cell>
          <cell r="B1621">
            <v>1</v>
          </cell>
          <cell r="C1621" t="str">
            <v>Drainage Services in square metres</v>
          </cell>
          <cell r="D1621" t="str">
            <v>34</v>
          </cell>
          <cell r="E1621" t="str">
            <v>BASPLM</v>
          </cell>
          <cell r="F1621" t="str">
            <v>BAS</v>
          </cell>
          <cell r="G1621">
            <v>38820</v>
          </cell>
          <cell r="H1621" t="str">
            <v>Active</v>
          </cell>
          <cell r="I1621">
            <v>24</v>
          </cell>
          <cell r="J1621">
            <v>39344</v>
          </cell>
          <cell r="K1621" t="str">
            <v>C</v>
          </cell>
          <cell r="L1621" t="str">
            <v>TM</v>
          </cell>
          <cell r="M1621" t="str">
            <v>0035</v>
          </cell>
          <cell r="N1621">
            <v>540.72</v>
          </cell>
          <cell r="O1621">
            <v>3</v>
          </cell>
          <cell r="P1621">
            <v>35.450000000000003</v>
          </cell>
          <cell r="Q1621">
            <v>70.900000000000006</v>
          </cell>
          <cell r="R1621">
            <v>469.82</v>
          </cell>
          <cell r="S1621">
            <v>202.44</v>
          </cell>
          <cell r="T1621">
            <v>15</v>
          </cell>
          <cell r="U1621">
            <v>92</v>
          </cell>
          <cell r="V1621">
            <v>13</v>
          </cell>
          <cell r="W1621">
            <v>92</v>
          </cell>
          <cell r="X1621">
            <v>0</v>
          </cell>
        </row>
        <row r="1622">
          <cell r="A1622" t="str">
            <v>1343000</v>
          </cell>
          <cell r="B1622">
            <v>1</v>
          </cell>
          <cell r="C1622" t="str">
            <v>Communication Services in square metres</v>
          </cell>
          <cell r="D1622" t="str">
            <v>34</v>
          </cell>
          <cell r="E1622" t="str">
            <v>BASCAB</v>
          </cell>
          <cell r="F1622" t="str">
            <v>BAS</v>
          </cell>
          <cell r="G1622">
            <v>38820</v>
          </cell>
          <cell r="H1622" t="str">
            <v>Active</v>
          </cell>
          <cell r="I1622">
            <v>24</v>
          </cell>
          <cell r="J1622">
            <v>39344</v>
          </cell>
          <cell r="K1622" t="str">
            <v>C</v>
          </cell>
          <cell r="L1622" t="str">
            <v>TM</v>
          </cell>
          <cell r="M1622" t="str">
            <v>0035</v>
          </cell>
          <cell r="N1622">
            <v>864.09</v>
          </cell>
          <cell r="O1622">
            <v>7.06</v>
          </cell>
          <cell r="P1622">
            <v>84.28</v>
          </cell>
          <cell r="Q1622">
            <v>168.56</v>
          </cell>
          <cell r="R1622">
            <v>695.53</v>
          </cell>
          <cell r="S1622">
            <v>343.24</v>
          </cell>
          <cell r="T1622">
            <v>10</v>
          </cell>
          <cell r="U1622">
            <v>92</v>
          </cell>
          <cell r="V1622">
            <v>8</v>
          </cell>
          <cell r="W1622">
            <v>92</v>
          </cell>
          <cell r="X1622">
            <v>0</v>
          </cell>
        </row>
        <row r="1623">
          <cell r="A1623" t="str">
            <v>1343100</v>
          </cell>
          <cell r="B1623">
            <v>1</v>
          </cell>
          <cell r="C1623" t="str">
            <v>Fire Alarm System in square metres</v>
          </cell>
          <cell r="D1623" t="str">
            <v>34</v>
          </cell>
          <cell r="E1623" t="str">
            <v>BASALA</v>
          </cell>
          <cell r="F1623" t="str">
            <v>BAS</v>
          </cell>
          <cell r="G1623">
            <v>38820</v>
          </cell>
          <cell r="H1623" t="str">
            <v>Active</v>
          </cell>
          <cell r="I1623">
            <v>24</v>
          </cell>
          <cell r="J1623">
            <v>39344</v>
          </cell>
          <cell r="K1623" t="str">
            <v>C</v>
          </cell>
          <cell r="L1623" t="str">
            <v>TM</v>
          </cell>
          <cell r="M1623" t="str">
            <v>0035</v>
          </cell>
          <cell r="N1623">
            <v>859.63</v>
          </cell>
          <cell r="O1623">
            <v>2.82</v>
          </cell>
          <cell r="P1623">
            <v>33.29</v>
          </cell>
          <cell r="Q1623">
            <v>66.58</v>
          </cell>
          <cell r="R1623">
            <v>793.05</v>
          </cell>
          <cell r="S1623">
            <v>303.73</v>
          </cell>
          <cell r="T1623">
            <v>15</v>
          </cell>
          <cell r="U1623">
            <v>92</v>
          </cell>
          <cell r="V1623">
            <v>13</v>
          </cell>
          <cell r="W1623">
            <v>92</v>
          </cell>
          <cell r="X1623">
            <v>0</v>
          </cell>
        </row>
        <row r="1624">
          <cell r="A1624" t="str">
            <v>1343200</v>
          </cell>
          <cell r="B1624">
            <v>1</v>
          </cell>
          <cell r="C1624" t="str">
            <v>Plumbing reticulation in square metres</v>
          </cell>
          <cell r="D1624" t="str">
            <v>34</v>
          </cell>
          <cell r="E1624" t="str">
            <v>BASPLM</v>
          </cell>
          <cell r="F1624" t="str">
            <v>BAS</v>
          </cell>
          <cell r="G1624">
            <v>38820</v>
          </cell>
          <cell r="H1624" t="str">
            <v>Active</v>
          </cell>
          <cell r="I1624">
            <v>24</v>
          </cell>
          <cell r="J1624">
            <v>39344</v>
          </cell>
          <cell r="K1624" t="str">
            <v>C</v>
          </cell>
          <cell r="L1624" t="str">
            <v>TM</v>
          </cell>
          <cell r="M1624" t="str">
            <v>0035</v>
          </cell>
          <cell r="N1624">
            <v>945.23</v>
          </cell>
          <cell r="O1624">
            <v>5.21</v>
          </cell>
          <cell r="P1624">
            <v>61.97</v>
          </cell>
          <cell r="Q1624">
            <v>123.94</v>
          </cell>
          <cell r="R1624">
            <v>821.29</v>
          </cell>
          <cell r="S1624">
            <v>353.89</v>
          </cell>
          <cell r="T1624">
            <v>15</v>
          </cell>
          <cell r="U1624">
            <v>92</v>
          </cell>
          <cell r="V1624">
            <v>13</v>
          </cell>
          <cell r="W1624">
            <v>92</v>
          </cell>
          <cell r="X1624">
            <v>0</v>
          </cell>
        </row>
        <row r="1625">
          <cell r="A1625" t="str">
            <v>1343300</v>
          </cell>
          <cell r="B1625">
            <v>1</v>
          </cell>
          <cell r="C1625" t="str">
            <v>Public Address System in square metres</v>
          </cell>
          <cell r="D1625" t="str">
            <v>34</v>
          </cell>
          <cell r="E1625" t="str">
            <v>BASPUB</v>
          </cell>
          <cell r="F1625" t="str">
            <v>BAS</v>
          </cell>
          <cell r="G1625">
            <v>38820</v>
          </cell>
          <cell r="H1625" t="str">
            <v>Active</v>
          </cell>
          <cell r="I1625">
            <v>24</v>
          </cell>
          <cell r="J1625">
            <v>39344</v>
          </cell>
          <cell r="K1625" t="str">
            <v>C</v>
          </cell>
          <cell r="L1625" t="str">
            <v>TM</v>
          </cell>
          <cell r="M1625" t="str">
            <v>0035</v>
          </cell>
          <cell r="N1625">
            <v>256.63</v>
          </cell>
          <cell r="O1625">
            <v>1.43</v>
          </cell>
          <cell r="P1625">
            <v>16.829999999999998</v>
          </cell>
          <cell r="Q1625">
            <v>33.659999999999997</v>
          </cell>
          <cell r="R1625">
            <v>222.97</v>
          </cell>
          <cell r="S1625">
            <v>96.08</v>
          </cell>
          <cell r="T1625">
            <v>15</v>
          </cell>
          <cell r="U1625">
            <v>92</v>
          </cell>
          <cell r="V1625">
            <v>13</v>
          </cell>
          <cell r="W1625">
            <v>92</v>
          </cell>
          <cell r="X1625">
            <v>0</v>
          </cell>
        </row>
        <row r="1626">
          <cell r="A1626" t="str">
            <v>1343400</v>
          </cell>
          <cell r="B1626">
            <v>1</v>
          </cell>
          <cell r="C1626" t="str">
            <v>Security System in square metres</v>
          </cell>
          <cell r="D1626" t="str">
            <v>34</v>
          </cell>
          <cell r="E1626" t="str">
            <v>BASSEC</v>
          </cell>
          <cell r="F1626" t="str">
            <v>BAS</v>
          </cell>
          <cell r="G1626">
            <v>38820</v>
          </cell>
          <cell r="H1626" t="str">
            <v>Active</v>
          </cell>
          <cell r="I1626">
            <v>24</v>
          </cell>
          <cell r="J1626">
            <v>39344</v>
          </cell>
          <cell r="K1626" t="str">
            <v>C</v>
          </cell>
          <cell r="L1626" t="str">
            <v>TM</v>
          </cell>
          <cell r="M1626" t="str">
            <v>0035</v>
          </cell>
          <cell r="N1626">
            <v>827.46</v>
          </cell>
          <cell r="O1626">
            <v>4.53</v>
          </cell>
          <cell r="P1626">
            <v>54.25</v>
          </cell>
          <cell r="Q1626">
            <v>108.5</v>
          </cell>
          <cell r="R1626">
            <v>718.96</v>
          </cell>
          <cell r="S1626">
            <v>309.79000000000002</v>
          </cell>
          <cell r="T1626">
            <v>15</v>
          </cell>
          <cell r="U1626">
            <v>92</v>
          </cell>
          <cell r="V1626">
            <v>13</v>
          </cell>
          <cell r="W1626">
            <v>92</v>
          </cell>
          <cell r="X1626">
            <v>0</v>
          </cell>
        </row>
        <row r="1627">
          <cell r="A1627" t="str">
            <v>1343500</v>
          </cell>
          <cell r="B1627">
            <v>1</v>
          </cell>
          <cell r="C1627" t="str">
            <v>sprinkler head and piping - 4</v>
          </cell>
          <cell r="D1627" t="str">
            <v>34</v>
          </cell>
          <cell r="E1627" t="str">
            <v>BASSPR</v>
          </cell>
          <cell r="F1627" t="str">
            <v>BAS</v>
          </cell>
          <cell r="G1627">
            <v>38820</v>
          </cell>
          <cell r="H1627" t="str">
            <v>Active</v>
          </cell>
          <cell r="I1627">
            <v>4</v>
          </cell>
          <cell r="J1627">
            <v>39344</v>
          </cell>
          <cell r="K1627" t="str">
            <v>C</v>
          </cell>
          <cell r="L1627" t="str">
            <v>TM</v>
          </cell>
          <cell r="M1627" t="str">
            <v>0035</v>
          </cell>
          <cell r="N1627">
            <v>2299.38</v>
          </cell>
          <cell r="O1627">
            <v>12.6</v>
          </cell>
          <cell r="P1627">
            <v>150.76</v>
          </cell>
          <cell r="Q1627">
            <v>301.52</v>
          </cell>
          <cell r="R1627">
            <v>1997.86</v>
          </cell>
          <cell r="S1627">
            <v>860.86</v>
          </cell>
          <cell r="T1627">
            <v>15</v>
          </cell>
          <cell r="U1627">
            <v>92</v>
          </cell>
          <cell r="V1627">
            <v>13</v>
          </cell>
          <cell r="W1627">
            <v>92</v>
          </cell>
          <cell r="X1627">
            <v>0</v>
          </cell>
        </row>
        <row r="1628">
          <cell r="A1628" t="str">
            <v>1343600</v>
          </cell>
          <cell r="B1628">
            <v>1</v>
          </cell>
          <cell r="C1628" t="str">
            <v>suspended ceiling - 23.70 square metres</v>
          </cell>
          <cell r="D1628" t="str">
            <v>34</v>
          </cell>
          <cell r="E1628" t="str">
            <v>BASSUS</v>
          </cell>
          <cell r="F1628" t="str">
            <v>BAS</v>
          </cell>
          <cell r="G1628">
            <v>38820</v>
          </cell>
          <cell r="H1628" t="str">
            <v>Active</v>
          </cell>
          <cell r="I1628">
            <v>24</v>
          </cell>
          <cell r="J1628">
            <v>39344</v>
          </cell>
          <cell r="K1628" t="str">
            <v>C</v>
          </cell>
          <cell r="L1628" t="str">
            <v>TM</v>
          </cell>
          <cell r="M1628" t="str">
            <v>0035</v>
          </cell>
          <cell r="N1628">
            <v>2688.36</v>
          </cell>
          <cell r="O1628">
            <v>7.36</v>
          </cell>
          <cell r="P1628">
            <v>88.87</v>
          </cell>
          <cell r="Q1628">
            <v>177.74</v>
          </cell>
          <cell r="R1628">
            <v>2510.62</v>
          </cell>
          <cell r="S1628">
            <v>944.07</v>
          </cell>
          <cell r="T1628">
            <v>30</v>
          </cell>
          <cell r="U1628">
            <v>92</v>
          </cell>
          <cell r="V1628">
            <v>28</v>
          </cell>
          <cell r="W1628">
            <v>92</v>
          </cell>
          <cell r="X1628">
            <v>0</v>
          </cell>
        </row>
        <row r="1629">
          <cell r="A1629" t="str">
            <v>1343700</v>
          </cell>
          <cell r="B1629">
            <v>1</v>
          </cell>
          <cell r="C1629" t="str">
            <v>Building Structure in square metres</v>
          </cell>
          <cell r="D1629" t="str">
            <v>34</v>
          </cell>
          <cell r="E1629" t="str">
            <v>BUITER</v>
          </cell>
          <cell r="F1629" t="str">
            <v>BUI</v>
          </cell>
          <cell r="G1629">
            <v>38820</v>
          </cell>
          <cell r="H1629" t="str">
            <v>Active</v>
          </cell>
          <cell r="I1629">
            <v>24</v>
          </cell>
          <cell r="J1629">
            <v>39344</v>
          </cell>
          <cell r="K1629" t="str">
            <v>C</v>
          </cell>
          <cell r="L1629" t="str">
            <v>TM</v>
          </cell>
          <cell r="M1629" t="str">
            <v>0036</v>
          </cell>
          <cell r="N1629">
            <v>49590.1</v>
          </cell>
          <cell r="O1629">
            <v>72.349999999999994</v>
          </cell>
          <cell r="P1629">
            <v>867.76</v>
          </cell>
          <cell r="Q1629">
            <v>1735.52</v>
          </cell>
          <cell r="R1629">
            <v>47854.58</v>
          </cell>
          <cell r="S1629">
            <v>16889.21</v>
          </cell>
          <cell r="T1629">
            <v>44</v>
          </cell>
          <cell r="U1629">
            <v>0</v>
          </cell>
          <cell r="V1629">
            <v>42</v>
          </cell>
          <cell r="W1629">
            <v>0</v>
          </cell>
          <cell r="X1629">
            <v>0</v>
          </cell>
        </row>
        <row r="1630">
          <cell r="A1630" t="str">
            <v>1343800</v>
          </cell>
          <cell r="B1630">
            <v>1</v>
          </cell>
          <cell r="C1630" t="str">
            <v>Division walling - 4.4 lineal metres wit</v>
          </cell>
          <cell r="D1630" t="str">
            <v>34</v>
          </cell>
          <cell r="E1630" t="str">
            <v>BASPAR</v>
          </cell>
          <cell r="F1630" t="str">
            <v>BAS</v>
          </cell>
          <cell r="G1630">
            <v>38820</v>
          </cell>
          <cell r="H1630" t="str">
            <v>Active</v>
          </cell>
          <cell r="I1630">
            <v>4</v>
          </cell>
          <cell r="J1630">
            <v>39344</v>
          </cell>
          <cell r="K1630" t="str">
            <v>C</v>
          </cell>
          <cell r="L1630" t="str">
            <v>TM</v>
          </cell>
          <cell r="M1630" t="str">
            <v>0036</v>
          </cell>
          <cell r="N1630">
            <v>7685.86</v>
          </cell>
          <cell r="O1630">
            <v>42.03</v>
          </cell>
          <cell r="P1630">
            <v>503.92</v>
          </cell>
          <cell r="Q1630">
            <v>1007.84</v>
          </cell>
          <cell r="R1630">
            <v>6678.02</v>
          </cell>
          <cell r="S1630">
            <v>2877.51</v>
          </cell>
          <cell r="T1630">
            <v>15</v>
          </cell>
          <cell r="U1630">
            <v>92</v>
          </cell>
          <cell r="V1630">
            <v>13</v>
          </cell>
          <cell r="W1630">
            <v>92</v>
          </cell>
          <cell r="X1630">
            <v>0</v>
          </cell>
        </row>
        <row r="1631">
          <cell r="A1631" t="str">
            <v>1343900</v>
          </cell>
          <cell r="B1631">
            <v>1</v>
          </cell>
          <cell r="C1631" t="str">
            <v>electric light fitting - 4 circular down</v>
          </cell>
          <cell r="D1631" t="str">
            <v>34</v>
          </cell>
          <cell r="E1631" t="str">
            <v>BASLIG</v>
          </cell>
          <cell r="F1631" t="str">
            <v>BAS</v>
          </cell>
          <cell r="G1631">
            <v>38820</v>
          </cell>
          <cell r="H1631" t="str">
            <v>Active</v>
          </cell>
          <cell r="I1631">
            <v>4</v>
          </cell>
          <cell r="J1631">
            <v>39344</v>
          </cell>
          <cell r="K1631" t="str">
            <v>C</v>
          </cell>
          <cell r="L1631" t="str">
            <v>TM</v>
          </cell>
          <cell r="M1631" t="str">
            <v>0036</v>
          </cell>
          <cell r="N1631">
            <v>1184.51</v>
          </cell>
          <cell r="O1631">
            <v>9.61</v>
          </cell>
          <cell r="P1631">
            <v>115.54</v>
          </cell>
          <cell r="Q1631">
            <v>231.08</v>
          </cell>
          <cell r="R1631">
            <v>953.43</v>
          </cell>
          <cell r="S1631">
            <v>470.52</v>
          </cell>
          <cell r="T1631">
            <v>10</v>
          </cell>
          <cell r="U1631">
            <v>92</v>
          </cell>
          <cell r="V1631">
            <v>8</v>
          </cell>
          <cell r="W1631">
            <v>92</v>
          </cell>
          <cell r="X1631">
            <v>0</v>
          </cell>
        </row>
        <row r="1632">
          <cell r="A1632" t="str">
            <v>1344000</v>
          </cell>
          <cell r="B1632">
            <v>1</v>
          </cell>
          <cell r="C1632" t="str">
            <v>Electrical services in square metres</v>
          </cell>
          <cell r="D1632" t="str">
            <v>34</v>
          </cell>
          <cell r="E1632" t="str">
            <v>BASELC</v>
          </cell>
          <cell r="F1632" t="str">
            <v>BAS</v>
          </cell>
          <cell r="G1632">
            <v>38820</v>
          </cell>
          <cell r="H1632" t="str">
            <v>Active</v>
          </cell>
          <cell r="I1632">
            <v>24</v>
          </cell>
          <cell r="J1632">
            <v>39344</v>
          </cell>
          <cell r="K1632" t="str">
            <v>C</v>
          </cell>
          <cell r="L1632" t="str">
            <v>TM</v>
          </cell>
          <cell r="M1632" t="str">
            <v>0036</v>
          </cell>
          <cell r="N1632">
            <v>4151.1899999999996</v>
          </cell>
          <cell r="O1632">
            <v>13.34</v>
          </cell>
          <cell r="P1632">
            <v>160.74</v>
          </cell>
          <cell r="Q1632">
            <v>321.48</v>
          </cell>
          <cell r="R1632">
            <v>3829.71</v>
          </cell>
          <cell r="S1632">
            <v>1466.75</v>
          </cell>
          <cell r="T1632">
            <v>15</v>
          </cell>
          <cell r="U1632">
            <v>92</v>
          </cell>
          <cell r="V1632">
            <v>13</v>
          </cell>
          <cell r="W1632">
            <v>92</v>
          </cell>
          <cell r="X1632">
            <v>0</v>
          </cell>
        </row>
        <row r="1633">
          <cell r="A1633" t="str">
            <v>1344100</v>
          </cell>
          <cell r="B1633">
            <v>1</v>
          </cell>
          <cell r="C1633" t="str">
            <v>fitted carpet - 23.84 square metres</v>
          </cell>
          <cell r="D1633" t="str">
            <v>34</v>
          </cell>
          <cell r="E1633" t="str">
            <v>BASFLO</v>
          </cell>
          <cell r="F1633" t="str">
            <v>BAS</v>
          </cell>
          <cell r="G1633">
            <v>38820</v>
          </cell>
          <cell r="H1633" t="str">
            <v>Active</v>
          </cell>
          <cell r="I1633">
            <v>24</v>
          </cell>
          <cell r="J1633">
            <v>39344</v>
          </cell>
          <cell r="K1633" t="str">
            <v>C</v>
          </cell>
          <cell r="L1633" t="str">
            <v>TM</v>
          </cell>
          <cell r="M1633" t="str">
            <v>0036</v>
          </cell>
          <cell r="N1633">
            <v>74.5</v>
          </cell>
          <cell r="O1633">
            <v>0</v>
          </cell>
          <cell r="P1633">
            <v>0</v>
          </cell>
          <cell r="Q1633">
            <v>74.5</v>
          </cell>
          <cell r="R1633">
            <v>0</v>
          </cell>
          <cell r="S1633">
            <v>235.58</v>
          </cell>
          <cell r="T1633">
            <v>0</v>
          </cell>
          <cell r="U1633">
            <v>92</v>
          </cell>
          <cell r="V1633">
            <v>0</v>
          </cell>
          <cell r="W1633">
            <v>0</v>
          </cell>
          <cell r="X1633">
            <v>0</v>
          </cell>
        </row>
        <row r="1634">
          <cell r="A1634" t="str">
            <v>1344200</v>
          </cell>
          <cell r="B1634">
            <v>1</v>
          </cell>
          <cell r="C1634" t="str">
            <v>fluorescent light fitting - 4 - 600 x 30</v>
          </cell>
          <cell r="D1634" t="str">
            <v>34</v>
          </cell>
          <cell r="E1634" t="str">
            <v>BASLIG</v>
          </cell>
          <cell r="F1634" t="str">
            <v>BAS</v>
          </cell>
          <cell r="G1634">
            <v>38820</v>
          </cell>
          <cell r="H1634" t="str">
            <v>Active</v>
          </cell>
          <cell r="I1634">
            <v>4</v>
          </cell>
          <cell r="J1634">
            <v>39344</v>
          </cell>
          <cell r="K1634" t="str">
            <v>C</v>
          </cell>
          <cell r="L1634" t="str">
            <v>TM</v>
          </cell>
          <cell r="M1634" t="str">
            <v>0036</v>
          </cell>
          <cell r="N1634">
            <v>1052.92</v>
          </cell>
          <cell r="O1634">
            <v>8.5399999999999991</v>
          </cell>
          <cell r="P1634">
            <v>102.7</v>
          </cell>
          <cell r="Q1634">
            <v>205.4</v>
          </cell>
          <cell r="R1634">
            <v>847.52</v>
          </cell>
          <cell r="S1634">
            <v>418.25</v>
          </cell>
          <cell r="T1634">
            <v>10</v>
          </cell>
          <cell r="U1634">
            <v>92</v>
          </cell>
          <cell r="V1634">
            <v>8</v>
          </cell>
          <cell r="W1634">
            <v>92</v>
          </cell>
          <cell r="X1634">
            <v>0</v>
          </cell>
        </row>
        <row r="1635">
          <cell r="A1635" t="str">
            <v>1344300</v>
          </cell>
          <cell r="B1635">
            <v>1</v>
          </cell>
          <cell r="C1635" t="str">
            <v>Building Management Services in square m</v>
          </cell>
          <cell r="D1635" t="str">
            <v>34</v>
          </cell>
          <cell r="E1635" t="str">
            <v>BASBMS</v>
          </cell>
          <cell r="F1635" t="str">
            <v>BAS</v>
          </cell>
          <cell r="G1635">
            <v>38820</v>
          </cell>
          <cell r="H1635" t="str">
            <v>Active</v>
          </cell>
          <cell r="I1635">
            <v>24</v>
          </cell>
          <cell r="J1635">
            <v>39344</v>
          </cell>
          <cell r="K1635" t="str">
            <v>C</v>
          </cell>
          <cell r="L1635" t="str">
            <v>TM</v>
          </cell>
          <cell r="M1635" t="str">
            <v>0036</v>
          </cell>
          <cell r="N1635">
            <v>55.51</v>
          </cell>
          <cell r="O1635">
            <v>0</v>
          </cell>
          <cell r="P1635">
            <v>0</v>
          </cell>
          <cell r="Q1635">
            <v>55.51</v>
          </cell>
          <cell r="R1635">
            <v>0</v>
          </cell>
          <cell r="S1635">
            <v>175.44</v>
          </cell>
          <cell r="T1635">
            <v>0</v>
          </cell>
          <cell r="U1635">
            <v>92</v>
          </cell>
          <cell r="V1635">
            <v>0</v>
          </cell>
          <cell r="W1635">
            <v>0</v>
          </cell>
          <cell r="X1635">
            <v>0</v>
          </cell>
        </row>
        <row r="1636">
          <cell r="A1636" t="str">
            <v>1344400</v>
          </cell>
          <cell r="B1636">
            <v>1</v>
          </cell>
          <cell r="C1636" t="str">
            <v>Mechanical Services in square metres</v>
          </cell>
          <cell r="D1636" t="str">
            <v>34</v>
          </cell>
          <cell r="E1636" t="str">
            <v>BASAIR</v>
          </cell>
          <cell r="F1636" t="str">
            <v>BAS</v>
          </cell>
          <cell r="G1636">
            <v>38820</v>
          </cell>
          <cell r="H1636" t="str">
            <v>Active</v>
          </cell>
          <cell r="I1636">
            <v>24</v>
          </cell>
          <cell r="J1636">
            <v>39344</v>
          </cell>
          <cell r="K1636" t="str">
            <v>C</v>
          </cell>
          <cell r="L1636" t="str">
            <v>TM</v>
          </cell>
          <cell r="M1636" t="str">
            <v>0036</v>
          </cell>
          <cell r="N1636">
            <v>4328.99</v>
          </cell>
          <cell r="O1636">
            <v>23.68</v>
          </cell>
          <cell r="P1636">
            <v>283.83</v>
          </cell>
          <cell r="Q1636">
            <v>567.66</v>
          </cell>
          <cell r="R1636">
            <v>3761.33</v>
          </cell>
          <cell r="S1636">
            <v>1620.73</v>
          </cell>
          <cell r="T1636">
            <v>15</v>
          </cell>
          <cell r="U1636">
            <v>92</v>
          </cell>
          <cell r="V1636">
            <v>13</v>
          </cell>
          <cell r="W1636">
            <v>92</v>
          </cell>
          <cell r="X1636">
            <v>0</v>
          </cell>
        </row>
        <row r="1637">
          <cell r="A1637" t="str">
            <v>1344500</v>
          </cell>
          <cell r="B1637">
            <v>1</v>
          </cell>
          <cell r="C1637" t="str">
            <v>Drainage Services in square metres</v>
          </cell>
          <cell r="D1637" t="str">
            <v>34</v>
          </cell>
          <cell r="E1637" t="str">
            <v>BASPLM</v>
          </cell>
          <cell r="F1637" t="str">
            <v>BAS</v>
          </cell>
          <cell r="G1637">
            <v>38820</v>
          </cell>
          <cell r="H1637" t="str">
            <v>Active</v>
          </cell>
          <cell r="I1637">
            <v>24</v>
          </cell>
          <cell r="J1637">
            <v>39344</v>
          </cell>
          <cell r="K1637" t="str">
            <v>C</v>
          </cell>
          <cell r="L1637" t="str">
            <v>TM</v>
          </cell>
          <cell r="M1637" t="str">
            <v>0036</v>
          </cell>
          <cell r="N1637">
            <v>543.95000000000005</v>
          </cell>
          <cell r="O1637">
            <v>2.99</v>
          </cell>
          <cell r="P1637">
            <v>35.659999999999997</v>
          </cell>
          <cell r="Q1637">
            <v>71.319999999999993</v>
          </cell>
          <cell r="R1637">
            <v>472.63</v>
          </cell>
          <cell r="S1637">
            <v>203.65</v>
          </cell>
          <cell r="T1637">
            <v>15</v>
          </cell>
          <cell r="U1637">
            <v>92</v>
          </cell>
          <cell r="V1637">
            <v>13</v>
          </cell>
          <cell r="W1637">
            <v>92</v>
          </cell>
          <cell r="X1637">
            <v>0</v>
          </cell>
        </row>
        <row r="1638">
          <cell r="A1638" t="str">
            <v>1344600</v>
          </cell>
          <cell r="B1638">
            <v>1</v>
          </cell>
          <cell r="C1638" t="str">
            <v>Communication Services in square metres</v>
          </cell>
          <cell r="D1638" t="str">
            <v>34</v>
          </cell>
          <cell r="E1638" t="str">
            <v>BASCAB</v>
          </cell>
          <cell r="F1638" t="str">
            <v>BAS</v>
          </cell>
          <cell r="G1638">
            <v>38820</v>
          </cell>
          <cell r="H1638" t="str">
            <v>Active</v>
          </cell>
          <cell r="I1638">
            <v>24</v>
          </cell>
          <cell r="J1638">
            <v>39344</v>
          </cell>
          <cell r="K1638" t="str">
            <v>C</v>
          </cell>
          <cell r="L1638" t="str">
            <v>TM</v>
          </cell>
          <cell r="M1638" t="str">
            <v>0036</v>
          </cell>
          <cell r="N1638">
            <v>869.15</v>
          </cell>
          <cell r="O1638">
            <v>7.12</v>
          </cell>
          <cell r="P1638">
            <v>84.78</v>
          </cell>
          <cell r="Q1638">
            <v>169.56</v>
          </cell>
          <cell r="R1638">
            <v>699.59</v>
          </cell>
          <cell r="S1638">
            <v>345.25</v>
          </cell>
          <cell r="T1638">
            <v>10</v>
          </cell>
          <cell r="U1638">
            <v>92</v>
          </cell>
          <cell r="V1638">
            <v>8</v>
          </cell>
          <cell r="W1638">
            <v>92</v>
          </cell>
          <cell r="X1638">
            <v>0</v>
          </cell>
        </row>
        <row r="1639">
          <cell r="A1639" t="str">
            <v>1344700</v>
          </cell>
          <cell r="B1639">
            <v>1</v>
          </cell>
          <cell r="C1639" t="str">
            <v>Fire Alarm System in square metres</v>
          </cell>
          <cell r="D1639" t="str">
            <v>34</v>
          </cell>
          <cell r="E1639" t="str">
            <v>BASALA</v>
          </cell>
          <cell r="F1639" t="str">
            <v>BAS</v>
          </cell>
          <cell r="G1639">
            <v>38820</v>
          </cell>
          <cell r="H1639" t="str">
            <v>Active</v>
          </cell>
          <cell r="I1639">
            <v>24</v>
          </cell>
          <cell r="J1639">
            <v>39344</v>
          </cell>
          <cell r="K1639" t="str">
            <v>C</v>
          </cell>
          <cell r="L1639" t="str">
            <v>TM</v>
          </cell>
          <cell r="M1639" t="str">
            <v>0036</v>
          </cell>
          <cell r="N1639">
            <v>864.68</v>
          </cell>
          <cell r="O1639">
            <v>2.79</v>
          </cell>
          <cell r="P1639">
            <v>33.479999999999997</v>
          </cell>
          <cell r="Q1639">
            <v>66.959999999999994</v>
          </cell>
          <cell r="R1639">
            <v>797.72</v>
          </cell>
          <cell r="S1639">
            <v>305.52</v>
          </cell>
          <cell r="T1639">
            <v>15</v>
          </cell>
          <cell r="U1639">
            <v>92</v>
          </cell>
          <cell r="V1639">
            <v>13</v>
          </cell>
          <cell r="W1639">
            <v>92</v>
          </cell>
          <cell r="X1639">
            <v>0</v>
          </cell>
        </row>
        <row r="1640">
          <cell r="A1640" t="str">
            <v>1344800</v>
          </cell>
          <cell r="B1640">
            <v>1</v>
          </cell>
          <cell r="C1640" t="str">
            <v>Plumbing reticulation in square metres</v>
          </cell>
          <cell r="D1640" t="str">
            <v>34</v>
          </cell>
          <cell r="E1640" t="str">
            <v>BASPLM</v>
          </cell>
          <cell r="F1640" t="str">
            <v>BAS</v>
          </cell>
          <cell r="G1640">
            <v>38820</v>
          </cell>
          <cell r="H1640" t="str">
            <v>Active</v>
          </cell>
          <cell r="I1640">
            <v>24</v>
          </cell>
          <cell r="J1640">
            <v>39344</v>
          </cell>
          <cell r="K1640" t="str">
            <v>C</v>
          </cell>
          <cell r="L1640" t="str">
            <v>TM</v>
          </cell>
          <cell r="M1640" t="str">
            <v>0036</v>
          </cell>
          <cell r="N1640">
            <v>950.82</v>
          </cell>
          <cell r="O1640">
            <v>5.14</v>
          </cell>
          <cell r="P1640">
            <v>62.34</v>
          </cell>
          <cell r="Q1640">
            <v>124.68</v>
          </cell>
          <cell r="R1640">
            <v>826.14</v>
          </cell>
          <cell r="S1640">
            <v>355.98</v>
          </cell>
          <cell r="T1640">
            <v>15</v>
          </cell>
          <cell r="U1640">
            <v>92</v>
          </cell>
          <cell r="V1640">
            <v>13</v>
          </cell>
          <cell r="W1640">
            <v>92</v>
          </cell>
          <cell r="X1640">
            <v>0</v>
          </cell>
        </row>
        <row r="1641">
          <cell r="A1641" t="str">
            <v>1344900</v>
          </cell>
          <cell r="B1641">
            <v>1</v>
          </cell>
          <cell r="C1641" t="str">
            <v>Public Address System in square metres</v>
          </cell>
          <cell r="D1641" t="str">
            <v>34</v>
          </cell>
          <cell r="E1641" t="str">
            <v>BASPUB</v>
          </cell>
          <cell r="F1641" t="str">
            <v>BAS</v>
          </cell>
          <cell r="G1641">
            <v>38820</v>
          </cell>
          <cell r="H1641" t="str">
            <v>Active</v>
          </cell>
          <cell r="I1641">
            <v>24</v>
          </cell>
          <cell r="J1641">
            <v>39344</v>
          </cell>
          <cell r="K1641" t="str">
            <v>C</v>
          </cell>
          <cell r="L1641" t="str">
            <v>TM</v>
          </cell>
          <cell r="M1641" t="str">
            <v>0036</v>
          </cell>
          <cell r="N1641">
            <v>258.08</v>
          </cell>
          <cell r="O1641">
            <v>1.41</v>
          </cell>
          <cell r="P1641">
            <v>16.920000000000002</v>
          </cell>
          <cell r="Q1641">
            <v>33.840000000000003</v>
          </cell>
          <cell r="R1641">
            <v>224.24</v>
          </cell>
          <cell r="S1641">
            <v>96.63</v>
          </cell>
          <cell r="T1641">
            <v>15</v>
          </cell>
          <cell r="U1641">
            <v>92</v>
          </cell>
          <cell r="V1641">
            <v>13</v>
          </cell>
          <cell r="W1641">
            <v>92</v>
          </cell>
          <cell r="X1641">
            <v>0</v>
          </cell>
        </row>
        <row r="1642">
          <cell r="A1642" t="str">
            <v>1345000</v>
          </cell>
          <cell r="B1642">
            <v>1</v>
          </cell>
          <cell r="C1642" t="str">
            <v>Security System in square metres</v>
          </cell>
          <cell r="D1642" t="str">
            <v>34</v>
          </cell>
          <cell r="E1642" t="str">
            <v>BASSEC</v>
          </cell>
          <cell r="F1642" t="str">
            <v>BAS</v>
          </cell>
          <cell r="G1642">
            <v>38820</v>
          </cell>
          <cell r="H1642" t="str">
            <v>Active</v>
          </cell>
          <cell r="I1642">
            <v>24</v>
          </cell>
          <cell r="J1642">
            <v>39344</v>
          </cell>
          <cell r="K1642" t="str">
            <v>C</v>
          </cell>
          <cell r="L1642" t="str">
            <v>TM</v>
          </cell>
          <cell r="M1642" t="str">
            <v>0036</v>
          </cell>
          <cell r="N1642">
            <v>832.33</v>
          </cell>
          <cell r="O1642">
            <v>4.5199999999999996</v>
          </cell>
          <cell r="P1642">
            <v>54.57</v>
          </cell>
          <cell r="Q1642">
            <v>109.14</v>
          </cell>
          <cell r="R1642">
            <v>723.19</v>
          </cell>
          <cell r="S1642">
            <v>311.62</v>
          </cell>
          <cell r="T1642">
            <v>15</v>
          </cell>
          <cell r="U1642">
            <v>92</v>
          </cell>
          <cell r="V1642">
            <v>13</v>
          </cell>
          <cell r="W1642">
            <v>92</v>
          </cell>
          <cell r="X1642">
            <v>0</v>
          </cell>
        </row>
        <row r="1643">
          <cell r="A1643" t="str">
            <v>1345100</v>
          </cell>
          <cell r="B1643">
            <v>1</v>
          </cell>
          <cell r="C1643" t="str">
            <v>sprinkler head and piping - 4</v>
          </cell>
          <cell r="D1643" t="str">
            <v>34</v>
          </cell>
          <cell r="E1643" t="str">
            <v>BASSPR</v>
          </cell>
          <cell r="F1643" t="str">
            <v>BAS</v>
          </cell>
          <cell r="G1643">
            <v>38820</v>
          </cell>
          <cell r="H1643" t="str">
            <v>Active</v>
          </cell>
          <cell r="I1643">
            <v>4</v>
          </cell>
          <cell r="J1643">
            <v>39344</v>
          </cell>
          <cell r="K1643" t="str">
            <v>C</v>
          </cell>
          <cell r="L1643" t="str">
            <v>TM</v>
          </cell>
          <cell r="M1643" t="str">
            <v>0036</v>
          </cell>
          <cell r="N1643">
            <v>2299.38</v>
          </cell>
          <cell r="O1643">
            <v>12.6</v>
          </cell>
          <cell r="P1643">
            <v>150.76</v>
          </cell>
          <cell r="Q1643">
            <v>301.52</v>
          </cell>
          <cell r="R1643">
            <v>1997.86</v>
          </cell>
          <cell r="S1643">
            <v>860.86</v>
          </cell>
          <cell r="T1643">
            <v>15</v>
          </cell>
          <cell r="U1643">
            <v>92</v>
          </cell>
          <cell r="V1643">
            <v>13</v>
          </cell>
          <cell r="W1643">
            <v>92</v>
          </cell>
          <cell r="X1643">
            <v>0</v>
          </cell>
        </row>
        <row r="1644">
          <cell r="A1644" t="str">
            <v>1345200</v>
          </cell>
          <cell r="B1644">
            <v>1</v>
          </cell>
          <cell r="C1644" t="str">
            <v>suspended ceiling - 23.84 square metres</v>
          </cell>
          <cell r="D1644" t="str">
            <v>34</v>
          </cell>
          <cell r="E1644" t="str">
            <v>BASSUS</v>
          </cell>
          <cell r="F1644" t="str">
            <v>BAS</v>
          </cell>
          <cell r="G1644">
            <v>38820</v>
          </cell>
          <cell r="H1644" t="str">
            <v>Active</v>
          </cell>
          <cell r="I1644">
            <v>24</v>
          </cell>
          <cell r="J1644">
            <v>39344</v>
          </cell>
          <cell r="K1644" t="str">
            <v>C</v>
          </cell>
          <cell r="L1644" t="str">
            <v>TM</v>
          </cell>
          <cell r="M1644" t="str">
            <v>0036</v>
          </cell>
          <cell r="N1644">
            <v>2704.27</v>
          </cell>
          <cell r="O1644">
            <v>7.44</v>
          </cell>
          <cell r="P1644">
            <v>89.39</v>
          </cell>
          <cell r="Q1644">
            <v>178.78</v>
          </cell>
          <cell r="R1644">
            <v>2525.4899999999998</v>
          </cell>
          <cell r="S1644">
            <v>949.65</v>
          </cell>
          <cell r="T1644">
            <v>30</v>
          </cell>
          <cell r="U1644">
            <v>92</v>
          </cell>
          <cell r="V1644">
            <v>28</v>
          </cell>
          <cell r="W1644">
            <v>92</v>
          </cell>
          <cell r="X1644">
            <v>0</v>
          </cell>
        </row>
        <row r="1645">
          <cell r="A1645" t="str">
            <v>1345300</v>
          </cell>
          <cell r="B1645">
            <v>1</v>
          </cell>
          <cell r="C1645" t="str">
            <v>Building Structure in square metres</v>
          </cell>
          <cell r="D1645" t="str">
            <v>34</v>
          </cell>
          <cell r="E1645" t="str">
            <v>BUITER</v>
          </cell>
          <cell r="F1645" t="str">
            <v>BUI</v>
          </cell>
          <cell r="G1645">
            <v>38820</v>
          </cell>
          <cell r="H1645" t="str">
            <v>Active</v>
          </cell>
          <cell r="I1645">
            <v>35</v>
          </cell>
          <cell r="J1645">
            <v>39344</v>
          </cell>
          <cell r="K1645" t="str">
            <v>C</v>
          </cell>
          <cell r="L1645" t="str">
            <v>TM</v>
          </cell>
          <cell r="M1645" t="str">
            <v>0037</v>
          </cell>
          <cell r="N1645">
            <v>54593.11</v>
          </cell>
          <cell r="O1645">
            <v>79.599999999999994</v>
          </cell>
          <cell r="P1645">
            <v>955.31</v>
          </cell>
          <cell r="Q1645">
            <v>1910.62</v>
          </cell>
          <cell r="R1645">
            <v>52682.49</v>
          </cell>
          <cell r="S1645">
            <v>18593.12</v>
          </cell>
          <cell r="T1645">
            <v>44</v>
          </cell>
          <cell r="U1645">
            <v>0</v>
          </cell>
          <cell r="V1645">
            <v>42</v>
          </cell>
          <cell r="W1645">
            <v>0</v>
          </cell>
          <cell r="X1645">
            <v>0</v>
          </cell>
        </row>
        <row r="1646">
          <cell r="A1646" t="str">
            <v>1345400</v>
          </cell>
          <cell r="B1646">
            <v>1</v>
          </cell>
          <cell r="C1646" t="str">
            <v>Division walling - 11 lineal metres with</v>
          </cell>
          <cell r="D1646" t="str">
            <v>34</v>
          </cell>
          <cell r="E1646" t="str">
            <v>BASPAR</v>
          </cell>
          <cell r="F1646" t="str">
            <v>BAS</v>
          </cell>
          <cell r="G1646">
            <v>38820</v>
          </cell>
          <cell r="H1646" t="str">
            <v>Active</v>
          </cell>
          <cell r="I1646">
            <v>11</v>
          </cell>
          <cell r="J1646">
            <v>39344</v>
          </cell>
          <cell r="K1646" t="str">
            <v>C</v>
          </cell>
          <cell r="L1646" t="str">
            <v>TM</v>
          </cell>
          <cell r="M1646" t="str">
            <v>0037</v>
          </cell>
          <cell r="N1646">
            <v>19214.71</v>
          </cell>
          <cell r="O1646">
            <v>105.03</v>
          </cell>
          <cell r="P1646">
            <v>1259.81</v>
          </cell>
          <cell r="Q1646">
            <v>2519.62</v>
          </cell>
          <cell r="R1646">
            <v>16695.09</v>
          </cell>
          <cell r="S1646">
            <v>7193.78</v>
          </cell>
          <cell r="T1646">
            <v>15</v>
          </cell>
          <cell r="U1646">
            <v>92</v>
          </cell>
          <cell r="V1646">
            <v>13</v>
          </cell>
          <cell r="W1646">
            <v>92</v>
          </cell>
          <cell r="X1646">
            <v>0</v>
          </cell>
        </row>
        <row r="1647">
          <cell r="A1647" t="str">
            <v>1345500</v>
          </cell>
          <cell r="B1647">
            <v>1</v>
          </cell>
          <cell r="C1647" t="str">
            <v>Electrical services in square metres</v>
          </cell>
          <cell r="D1647" t="str">
            <v>34</v>
          </cell>
          <cell r="E1647" t="str">
            <v>BASELC</v>
          </cell>
          <cell r="F1647" t="str">
            <v>BAS</v>
          </cell>
          <cell r="G1647">
            <v>38820</v>
          </cell>
          <cell r="H1647" t="str">
            <v>Active</v>
          </cell>
          <cell r="I1647">
            <v>35</v>
          </cell>
          <cell r="J1647">
            <v>39344</v>
          </cell>
          <cell r="K1647" t="str">
            <v>C</v>
          </cell>
          <cell r="L1647" t="str">
            <v>TM</v>
          </cell>
          <cell r="M1647" t="str">
            <v>0037</v>
          </cell>
          <cell r="N1647">
            <v>4569.93</v>
          </cell>
          <cell r="O1647">
            <v>14.7</v>
          </cell>
          <cell r="P1647">
            <v>176.95</v>
          </cell>
          <cell r="Q1647">
            <v>353.9</v>
          </cell>
          <cell r="R1647">
            <v>4216.03</v>
          </cell>
          <cell r="S1647">
            <v>1614.7</v>
          </cell>
          <cell r="T1647">
            <v>15</v>
          </cell>
          <cell r="U1647">
            <v>92</v>
          </cell>
          <cell r="V1647">
            <v>13</v>
          </cell>
          <cell r="W1647">
            <v>92</v>
          </cell>
          <cell r="X1647">
            <v>0</v>
          </cell>
        </row>
        <row r="1648">
          <cell r="A1648" t="str">
            <v>1345600</v>
          </cell>
          <cell r="B1648">
            <v>1</v>
          </cell>
          <cell r="C1648" t="str">
            <v>fitted carpet - 24.83 square metres</v>
          </cell>
          <cell r="D1648" t="str">
            <v>34</v>
          </cell>
          <cell r="E1648" t="str">
            <v>BASFLO</v>
          </cell>
          <cell r="F1648" t="str">
            <v>BAS</v>
          </cell>
          <cell r="G1648">
            <v>38820</v>
          </cell>
          <cell r="H1648" t="str">
            <v>Active</v>
          </cell>
          <cell r="I1648">
            <v>25</v>
          </cell>
          <cell r="J1648">
            <v>39344</v>
          </cell>
          <cell r="K1648" t="str">
            <v>C</v>
          </cell>
          <cell r="L1648" t="str">
            <v>TM</v>
          </cell>
          <cell r="M1648" t="str">
            <v>0037</v>
          </cell>
          <cell r="N1648">
            <v>77.62</v>
          </cell>
          <cell r="O1648">
            <v>0</v>
          </cell>
          <cell r="P1648">
            <v>0</v>
          </cell>
          <cell r="Q1648">
            <v>77.62</v>
          </cell>
          <cell r="R1648">
            <v>0</v>
          </cell>
          <cell r="S1648">
            <v>245.36</v>
          </cell>
          <cell r="T1648">
            <v>0</v>
          </cell>
          <cell r="U1648">
            <v>92</v>
          </cell>
          <cell r="V1648">
            <v>0</v>
          </cell>
          <cell r="W1648">
            <v>0</v>
          </cell>
          <cell r="X1648">
            <v>0</v>
          </cell>
        </row>
        <row r="1649">
          <cell r="A1649" t="str">
            <v>1345700</v>
          </cell>
          <cell r="B1649">
            <v>1</v>
          </cell>
          <cell r="C1649" t="str">
            <v>fitted luggage rack - 1</v>
          </cell>
          <cell r="D1649" t="str">
            <v>34</v>
          </cell>
          <cell r="E1649" t="str">
            <v>BASELC</v>
          </cell>
          <cell r="F1649" t="str">
            <v>BAS</v>
          </cell>
          <cell r="G1649">
            <v>38820</v>
          </cell>
          <cell r="H1649" t="str">
            <v>Active</v>
          </cell>
          <cell r="I1649">
            <v>1</v>
          </cell>
          <cell r="J1649">
            <v>39344</v>
          </cell>
          <cell r="K1649" t="str">
            <v>C</v>
          </cell>
          <cell r="L1649" t="str">
            <v>TM</v>
          </cell>
          <cell r="M1649" t="str">
            <v>0037</v>
          </cell>
          <cell r="N1649">
            <v>6164.49</v>
          </cell>
          <cell r="O1649">
            <v>19.91</v>
          </cell>
          <cell r="P1649">
            <v>238.7</v>
          </cell>
          <cell r="Q1649">
            <v>477.4</v>
          </cell>
          <cell r="R1649">
            <v>5687.09</v>
          </cell>
          <cell r="S1649">
            <v>2178.11</v>
          </cell>
          <cell r="T1649">
            <v>15</v>
          </cell>
          <cell r="U1649">
            <v>92</v>
          </cell>
          <cell r="V1649">
            <v>13</v>
          </cell>
          <cell r="W1649">
            <v>92</v>
          </cell>
          <cell r="X1649">
            <v>0</v>
          </cell>
        </row>
        <row r="1650">
          <cell r="A1650" t="str">
            <v>1345800</v>
          </cell>
          <cell r="B1650">
            <v>1</v>
          </cell>
          <cell r="C1650" t="str">
            <v>fluorescent light fitting - 6 - 600 x 30</v>
          </cell>
          <cell r="D1650" t="str">
            <v>34</v>
          </cell>
          <cell r="E1650" t="str">
            <v>BASLIG</v>
          </cell>
          <cell r="F1650" t="str">
            <v>BAS</v>
          </cell>
          <cell r="G1650">
            <v>38820</v>
          </cell>
          <cell r="H1650" t="str">
            <v>Active</v>
          </cell>
          <cell r="I1650">
            <v>6</v>
          </cell>
          <cell r="J1650">
            <v>39344</v>
          </cell>
          <cell r="K1650" t="str">
            <v>C</v>
          </cell>
          <cell r="L1650" t="str">
            <v>TM</v>
          </cell>
          <cell r="M1650" t="str">
            <v>0037</v>
          </cell>
          <cell r="N1650">
            <v>1579.29</v>
          </cell>
          <cell r="O1650">
            <v>12.81</v>
          </cell>
          <cell r="P1650">
            <v>154.05000000000001</v>
          </cell>
          <cell r="Q1650">
            <v>308.10000000000002</v>
          </cell>
          <cell r="R1650">
            <v>1271.19</v>
          </cell>
          <cell r="S1650">
            <v>627.35</v>
          </cell>
          <cell r="T1650">
            <v>10</v>
          </cell>
          <cell r="U1650">
            <v>92</v>
          </cell>
          <cell r="V1650">
            <v>8</v>
          </cell>
          <cell r="W1650">
            <v>92</v>
          </cell>
          <cell r="X1650">
            <v>0</v>
          </cell>
        </row>
        <row r="1651">
          <cell r="A1651" t="str">
            <v>1345900</v>
          </cell>
          <cell r="B1651">
            <v>1</v>
          </cell>
          <cell r="C1651" t="str">
            <v>Building Management Services in square m</v>
          </cell>
          <cell r="D1651" t="str">
            <v>34</v>
          </cell>
          <cell r="E1651" t="str">
            <v>BASBMS</v>
          </cell>
          <cell r="F1651" t="str">
            <v>BAS</v>
          </cell>
          <cell r="G1651">
            <v>38820</v>
          </cell>
          <cell r="H1651" t="str">
            <v>Active</v>
          </cell>
          <cell r="I1651">
            <v>35</v>
          </cell>
          <cell r="J1651">
            <v>39344</v>
          </cell>
          <cell r="K1651" t="str">
            <v>C</v>
          </cell>
          <cell r="L1651" t="str">
            <v>TM</v>
          </cell>
          <cell r="M1651" t="str">
            <v>0037</v>
          </cell>
          <cell r="N1651">
            <v>61.08</v>
          </cell>
          <cell r="O1651">
            <v>0</v>
          </cell>
          <cell r="P1651">
            <v>0</v>
          </cell>
          <cell r="Q1651">
            <v>61.08</v>
          </cell>
          <cell r="R1651">
            <v>0</v>
          </cell>
          <cell r="S1651">
            <v>193.13</v>
          </cell>
          <cell r="T1651">
            <v>0</v>
          </cell>
          <cell r="U1651">
            <v>92</v>
          </cell>
          <cell r="V1651">
            <v>0</v>
          </cell>
          <cell r="W1651">
            <v>0</v>
          </cell>
          <cell r="X1651">
            <v>0</v>
          </cell>
        </row>
        <row r="1652">
          <cell r="A1652" t="str">
            <v>1346000</v>
          </cell>
          <cell r="B1652">
            <v>1</v>
          </cell>
          <cell r="C1652" t="str">
            <v>Mechanical Services in square metres</v>
          </cell>
          <cell r="D1652" t="str">
            <v>34</v>
          </cell>
          <cell r="E1652" t="str">
            <v>BASAIR</v>
          </cell>
          <cell r="F1652" t="str">
            <v>BAS</v>
          </cell>
          <cell r="G1652">
            <v>38820</v>
          </cell>
          <cell r="H1652" t="str">
            <v>Active</v>
          </cell>
          <cell r="I1652">
            <v>35</v>
          </cell>
          <cell r="J1652">
            <v>39344</v>
          </cell>
          <cell r="K1652" t="str">
            <v>C</v>
          </cell>
          <cell r="L1652" t="str">
            <v>TM</v>
          </cell>
          <cell r="M1652" t="str">
            <v>0037</v>
          </cell>
          <cell r="N1652">
            <v>4765.8</v>
          </cell>
          <cell r="O1652">
            <v>26.03</v>
          </cell>
          <cell r="P1652">
            <v>312.47000000000003</v>
          </cell>
          <cell r="Q1652">
            <v>624.94000000000005</v>
          </cell>
          <cell r="R1652">
            <v>4140.8599999999997</v>
          </cell>
          <cell r="S1652">
            <v>1784.27</v>
          </cell>
          <cell r="T1652">
            <v>15</v>
          </cell>
          <cell r="U1652">
            <v>92</v>
          </cell>
          <cell r="V1652">
            <v>13</v>
          </cell>
          <cell r="W1652">
            <v>92</v>
          </cell>
          <cell r="X1652">
            <v>0</v>
          </cell>
        </row>
        <row r="1653">
          <cell r="A1653" t="str">
            <v>1346100</v>
          </cell>
          <cell r="B1653">
            <v>1</v>
          </cell>
          <cell r="C1653" t="str">
            <v>Drainage Services in square metres</v>
          </cell>
          <cell r="D1653" t="str">
            <v>34</v>
          </cell>
          <cell r="E1653" t="str">
            <v>BASPLM</v>
          </cell>
          <cell r="F1653" t="str">
            <v>BAS</v>
          </cell>
          <cell r="G1653">
            <v>38820</v>
          </cell>
          <cell r="H1653" t="str">
            <v>Active</v>
          </cell>
          <cell r="I1653">
            <v>35</v>
          </cell>
          <cell r="J1653">
            <v>39344</v>
          </cell>
          <cell r="K1653" t="str">
            <v>C</v>
          </cell>
          <cell r="L1653" t="str">
            <v>TM</v>
          </cell>
          <cell r="M1653" t="str">
            <v>0037</v>
          </cell>
          <cell r="N1653">
            <v>598.85</v>
          </cell>
          <cell r="O1653">
            <v>3.29</v>
          </cell>
          <cell r="P1653">
            <v>39.26</v>
          </cell>
          <cell r="Q1653">
            <v>78.52</v>
          </cell>
          <cell r="R1653">
            <v>520.33000000000004</v>
          </cell>
          <cell r="S1653">
            <v>224.2</v>
          </cell>
          <cell r="T1653">
            <v>15</v>
          </cell>
          <cell r="U1653">
            <v>92</v>
          </cell>
          <cell r="V1653">
            <v>13</v>
          </cell>
          <cell r="W1653">
            <v>92</v>
          </cell>
          <cell r="X1653">
            <v>0</v>
          </cell>
        </row>
        <row r="1654">
          <cell r="A1654" t="str">
            <v>1346200</v>
          </cell>
          <cell r="B1654">
            <v>1</v>
          </cell>
          <cell r="C1654" t="str">
            <v>Communication Services in square metres</v>
          </cell>
          <cell r="D1654" t="str">
            <v>34</v>
          </cell>
          <cell r="E1654" t="str">
            <v>BASCAB</v>
          </cell>
          <cell r="F1654" t="str">
            <v>BAS</v>
          </cell>
          <cell r="G1654">
            <v>38820</v>
          </cell>
          <cell r="H1654" t="str">
            <v>Active</v>
          </cell>
          <cell r="I1654">
            <v>35</v>
          </cell>
          <cell r="J1654">
            <v>39344</v>
          </cell>
          <cell r="K1654" t="str">
            <v>C</v>
          </cell>
          <cell r="L1654" t="str">
            <v>TM</v>
          </cell>
          <cell r="M1654" t="str">
            <v>0037</v>
          </cell>
          <cell r="N1654">
            <v>956.82</v>
          </cell>
          <cell r="O1654">
            <v>7.75</v>
          </cell>
          <cell r="P1654">
            <v>93.33</v>
          </cell>
          <cell r="Q1654">
            <v>186.66</v>
          </cell>
          <cell r="R1654">
            <v>770.16</v>
          </cell>
          <cell r="S1654">
            <v>380.08</v>
          </cell>
          <cell r="T1654">
            <v>10</v>
          </cell>
          <cell r="U1654">
            <v>92</v>
          </cell>
          <cell r="V1654">
            <v>8</v>
          </cell>
          <cell r="W1654">
            <v>92</v>
          </cell>
          <cell r="X1654">
            <v>0</v>
          </cell>
        </row>
        <row r="1655">
          <cell r="A1655" t="str">
            <v>1346300</v>
          </cell>
          <cell r="B1655">
            <v>1</v>
          </cell>
          <cell r="C1655" t="str">
            <v>Fire Alarm System in square metres</v>
          </cell>
          <cell r="D1655" t="str">
            <v>34</v>
          </cell>
          <cell r="E1655" t="str">
            <v>BASALA</v>
          </cell>
          <cell r="F1655" t="str">
            <v>BAS</v>
          </cell>
          <cell r="G1655">
            <v>38820</v>
          </cell>
          <cell r="H1655" t="str">
            <v>Active</v>
          </cell>
          <cell r="I1655">
            <v>35</v>
          </cell>
          <cell r="J1655">
            <v>39344</v>
          </cell>
          <cell r="K1655" t="str">
            <v>C</v>
          </cell>
          <cell r="L1655" t="str">
            <v>TM</v>
          </cell>
          <cell r="M1655" t="str">
            <v>0037</v>
          </cell>
          <cell r="N1655">
            <v>952.03</v>
          </cell>
          <cell r="O1655">
            <v>3.1</v>
          </cell>
          <cell r="P1655">
            <v>36.869999999999997</v>
          </cell>
          <cell r="Q1655">
            <v>73.739999999999995</v>
          </cell>
          <cell r="R1655">
            <v>878.29</v>
          </cell>
          <cell r="S1655">
            <v>336.38</v>
          </cell>
          <cell r="T1655">
            <v>15</v>
          </cell>
          <cell r="U1655">
            <v>92</v>
          </cell>
          <cell r="V1655">
            <v>13</v>
          </cell>
          <cell r="W1655">
            <v>92</v>
          </cell>
          <cell r="X1655">
            <v>0</v>
          </cell>
        </row>
        <row r="1656">
          <cell r="A1656" t="str">
            <v>1346400</v>
          </cell>
          <cell r="B1656">
            <v>1</v>
          </cell>
          <cell r="C1656" t="str">
            <v>Plumbing reticulation in square metres</v>
          </cell>
          <cell r="D1656" t="str">
            <v>34</v>
          </cell>
          <cell r="E1656" t="str">
            <v>BASPLM</v>
          </cell>
          <cell r="F1656" t="str">
            <v>BAS</v>
          </cell>
          <cell r="G1656">
            <v>38820</v>
          </cell>
          <cell r="H1656" t="str">
            <v>Active</v>
          </cell>
          <cell r="I1656">
            <v>35</v>
          </cell>
          <cell r="J1656">
            <v>39344</v>
          </cell>
          <cell r="K1656" t="str">
            <v>C</v>
          </cell>
          <cell r="L1656" t="str">
            <v>TM</v>
          </cell>
          <cell r="M1656" t="str">
            <v>0037</v>
          </cell>
          <cell r="N1656">
            <v>1046.6600000000001</v>
          </cell>
          <cell r="O1656">
            <v>5.7</v>
          </cell>
          <cell r="P1656">
            <v>68.62</v>
          </cell>
          <cell r="Q1656">
            <v>137.24</v>
          </cell>
          <cell r="R1656">
            <v>909.42</v>
          </cell>
          <cell r="S1656">
            <v>391.86</v>
          </cell>
          <cell r="T1656">
            <v>15</v>
          </cell>
          <cell r="U1656">
            <v>92</v>
          </cell>
          <cell r="V1656">
            <v>13</v>
          </cell>
          <cell r="W1656">
            <v>92</v>
          </cell>
          <cell r="X1656">
            <v>0</v>
          </cell>
        </row>
        <row r="1657">
          <cell r="A1657" t="str">
            <v>1346500</v>
          </cell>
          <cell r="B1657">
            <v>1</v>
          </cell>
          <cell r="C1657" t="str">
            <v>Public Address System in square metres</v>
          </cell>
          <cell r="D1657" t="str">
            <v>34</v>
          </cell>
          <cell r="E1657" t="str">
            <v>BASPUB</v>
          </cell>
          <cell r="F1657" t="str">
            <v>BAS</v>
          </cell>
          <cell r="G1657">
            <v>38820</v>
          </cell>
          <cell r="H1657" t="str">
            <v>Active</v>
          </cell>
          <cell r="I1657">
            <v>35</v>
          </cell>
          <cell r="J1657">
            <v>39344</v>
          </cell>
          <cell r="K1657" t="str">
            <v>C</v>
          </cell>
          <cell r="L1657" t="str">
            <v>TM</v>
          </cell>
          <cell r="M1657" t="str">
            <v>0037</v>
          </cell>
          <cell r="N1657">
            <v>284.08999999999997</v>
          </cell>
          <cell r="O1657">
            <v>1.58</v>
          </cell>
          <cell r="P1657">
            <v>18.63</v>
          </cell>
          <cell r="Q1657">
            <v>37.26</v>
          </cell>
          <cell r="R1657">
            <v>246.83</v>
          </cell>
          <cell r="S1657">
            <v>106.36</v>
          </cell>
          <cell r="T1657">
            <v>15</v>
          </cell>
          <cell r="U1657">
            <v>92</v>
          </cell>
          <cell r="V1657">
            <v>13</v>
          </cell>
          <cell r="W1657">
            <v>92</v>
          </cell>
          <cell r="X1657">
            <v>0</v>
          </cell>
        </row>
        <row r="1658">
          <cell r="A1658" t="str">
            <v>1346600</v>
          </cell>
          <cell r="B1658">
            <v>1</v>
          </cell>
          <cell r="C1658" t="str">
            <v>Security System in square metres</v>
          </cell>
          <cell r="D1658" t="str">
            <v>34</v>
          </cell>
          <cell r="E1658" t="str">
            <v>BASSEC</v>
          </cell>
          <cell r="F1658" t="str">
            <v>BAS</v>
          </cell>
          <cell r="G1658">
            <v>38820</v>
          </cell>
          <cell r="H1658" t="str">
            <v>Active</v>
          </cell>
          <cell r="I1658">
            <v>35</v>
          </cell>
          <cell r="J1658">
            <v>39344</v>
          </cell>
          <cell r="K1658" t="str">
            <v>C</v>
          </cell>
          <cell r="L1658" t="str">
            <v>TM</v>
          </cell>
          <cell r="M1658" t="str">
            <v>0037</v>
          </cell>
          <cell r="N1658">
            <v>916.36</v>
          </cell>
          <cell r="O1658">
            <v>4.97</v>
          </cell>
          <cell r="P1658">
            <v>60.08</v>
          </cell>
          <cell r="Q1658">
            <v>120.16</v>
          </cell>
          <cell r="R1658">
            <v>796.2</v>
          </cell>
          <cell r="S1658">
            <v>343.07</v>
          </cell>
          <cell r="T1658">
            <v>15</v>
          </cell>
          <cell r="U1658">
            <v>92</v>
          </cell>
          <cell r="V1658">
            <v>13</v>
          </cell>
          <cell r="W1658">
            <v>92</v>
          </cell>
          <cell r="X1658">
            <v>0</v>
          </cell>
        </row>
        <row r="1659">
          <cell r="A1659" t="str">
            <v>1346700</v>
          </cell>
          <cell r="B1659">
            <v>1</v>
          </cell>
          <cell r="C1659" t="str">
            <v>sprinkler head and piping - 2</v>
          </cell>
          <cell r="D1659" t="str">
            <v>34</v>
          </cell>
          <cell r="E1659" t="str">
            <v>BASSPR</v>
          </cell>
          <cell r="F1659" t="str">
            <v>BAS</v>
          </cell>
          <cell r="G1659">
            <v>38820</v>
          </cell>
          <cell r="H1659" t="str">
            <v>Active</v>
          </cell>
          <cell r="I1659">
            <v>4</v>
          </cell>
          <cell r="J1659">
            <v>39344</v>
          </cell>
          <cell r="K1659" t="str">
            <v>C</v>
          </cell>
          <cell r="L1659" t="str">
            <v>TM</v>
          </cell>
          <cell r="M1659" t="str">
            <v>0037</v>
          </cell>
          <cell r="N1659">
            <v>2299.38</v>
          </cell>
          <cell r="O1659">
            <v>12.6</v>
          </cell>
          <cell r="P1659">
            <v>150.76</v>
          </cell>
          <cell r="Q1659">
            <v>301.52</v>
          </cell>
          <cell r="R1659">
            <v>1997.86</v>
          </cell>
          <cell r="S1659">
            <v>860.86</v>
          </cell>
          <cell r="T1659">
            <v>15</v>
          </cell>
          <cell r="U1659">
            <v>92</v>
          </cell>
          <cell r="V1659">
            <v>13</v>
          </cell>
          <cell r="W1659">
            <v>92</v>
          </cell>
          <cell r="X1659">
            <v>0</v>
          </cell>
        </row>
        <row r="1660">
          <cell r="A1660" t="str">
            <v>1346800</v>
          </cell>
          <cell r="B1660">
            <v>1</v>
          </cell>
          <cell r="C1660" t="str">
            <v>suspended ceiling - 35.33 square metres</v>
          </cell>
          <cell r="D1660" t="str">
            <v>34</v>
          </cell>
          <cell r="E1660" t="str">
            <v>BASSUS</v>
          </cell>
          <cell r="F1660" t="str">
            <v>BAS</v>
          </cell>
          <cell r="G1660">
            <v>38820</v>
          </cell>
          <cell r="H1660" t="str">
            <v>Active</v>
          </cell>
          <cell r="I1660">
            <v>35</v>
          </cell>
          <cell r="J1660">
            <v>39344</v>
          </cell>
          <cell r="K1660" t="str">
            <v>C</v>
          </cell>
          <cell r="L1660" t="str">
            <v>TM</v>
          </cell>
          <cell r="M1660" t="str">
            <v>0037</v>
          </cell>
          <cell r="N1660">
            <v>2977.12</v>
          </cell>
          <cell r="O1660">
            <v>8.2100000000000009</v>
          </cell>
          <cell r="P1660">
            <v>98.41</v>
          </cell>
          <cell r="Q1660">
            <v>196.82</v>
          </cell>
          <cell r="R1660">
            <v>2780.3</v>
          </cell>
          <cell r="S1660">
            <v>1045.46</v>
          </cell>
          <cell r="T1660">
            <v>30</v>
          </cell>
          <cell r="U1660">
            <v>92</v>
          </cell>
          <cell r="V1660">
            <v>28</v>
          </cell>
          <cell r="W1660">
            <v>92</v>
          </cell>
          <cell r="X1660">
            <v>0</v>
          </cell>
        </row>
        <row r="1661">
          <cell r="A1661" t="str">
            <v>1346900</v>
          </cell>
          <cell r="B1661">
            <v>1</v>
          </cell>
          <cell r="C1661" t="str">
            <v>vinyl floor covering - 10.5 square metre</v>
          </cell>
          <cell r="D1661" t="str">
            <v>34</v>
          </cell>
          <cell r="E1661" t="str">
            <v>BASFLO</v>
          </cell>
          <cell r="F1661" t="str">
            <v>BAS</v>
          </cell>
          <cell r="G1661">
            <v>38820</v>
          </cell>
          <cell r="H1661" t="str">
            <v>Active</v>
          </cell>
          <cell r="I1661">
            <v>11</v>
          </cell>
          <cell r="J1661">
            <v>39344</v>
          </cell>
          <cell r="K1661" t="str">
            <v>C</v>
          </cell>
          <cell r="L1661" t="str">
            <v>TM</v>
          </cell>
          <cell r="M1661" t="str">
            <v>0037</v>
          </cell>
          <cell r="N1661">
            <v>29.52</v>
          </cell>
          <cell r="O1661">
            <v>0</v>
          </cell>
          <cell r="P1661">
            <v>0</v>
          </cell>
          <cell r="Q1661">
            <v>29.52</v>
          </cell>
          <cell r="R1661">
            <v>0</v>
          </cell>
          <cell r="S1661">
            <v>93.38</v>
          </cell>
          <cell r="T1661">
            <v>0</v>
          </cell>
          <cell r="U1661">
            <v>92</v>
          </cell>
          <cell r="V1661">
            <v>0</v>
          </cell>
          <cell r="W1661">
            <v>0</v>
          </cell>
          <cell r="X1661">
            <v>0</v>
          </cell>
        </row>
        <row r="1662">
          <cell r="A1662" t="str">
            <v>1347000</v>
          </cell>
          <cell r="B1662">
            <v>1</v>
          </cell>
          <cell r="C1662" t="str">
            <v>Building Structure in square metres</v>
          </cell>
          <cell r="D1662" t="str">
            <v>34</v>
          </cell>
          <cell r="E1662" t="str">
            <v>BUITER</v>
          </cell>
          <cell r="F1662" t="str">
            <v>BUI</v>
          </cell>
          <cell r="G1662">
            <v>38820</v>
          </cell>
          <cell r="H1662" t="str">
            <v>Active</v>
          </cell>
          <cell r="I1662">
            <v>28</v>
          </cell>
          <cell r="J1662">
            <v>39344</v>
          </cell>
          <cell r="K1662" t="str">
            <v>C</v>
          </cell>
          <cell r="L1662" t="str">
            <v>TM</v>
          </cell>
          <cell r="M1662" t="str">
            <v>0038</v>
          </cell>
          <cell r="N1662">
            <v>57827.4</v>
          </cell>
          <cell r="O1662">
            <v>84.27</v>
          </cell>
          <cell r="P1662">
            <v>1011.9</v>
          </cell>
          <cell r="Q1662">
            <v>2023.8</v>
          </cell>
          <cell r="R1662">
            <v>55803.6</v>
          </cell>
          <cell r="S1662">
            <v>19694.64</v>
          </cell>
          <cell r="T1662">
            <v>44</v>
          </cell>
          <cell r="U1662">
            <v>0</v>
          </cell>
          <cell r="V1662">
            <v>42</v>
          </cell>
          <cell r="W1662">
            <v>0</v>
          </cell>
          <cell r="X1662">
            <v>0</v>
          </cell>
        </row>
        <row r="1663">
          <cell r="A1663" t="str">
            <v>1347100</v>
          </cell>
          <cell r="B1663">
            <v>1</v>
          </cell>
          <cell r="C1663" t="str">
            <v>Division walling - 3 lineal metres with</v>
          </cell>
          <cell r="D1663" t="str">
            <v>34</v>
          </cell>
          <cell r="E1663" t="str">
            <v>BASPAR</v>
          </cell>
          <cell r="F1663" t="str">
            <v>BAS</v>
          </cell>
          <cell r="G1663">
            <v>38820</v>
          </cell>
          <cell r="H1663" t="str">
            <v>Active</v>
          </cell>
          <cell r="I1663">
            <v>3</v>
          </cell>
          <cell r="J1663">
            <v>39344</v>
          </cell>
          <cell r="K1663" t="str">
            <v>C</v>
          </cell>
          <cell r="L1663" t="str">
            <v>TM</v>
          </cell>
          <cell r="M1663" t="str">
            <v>0038</v>
          </cell>
          <cell r="N1663">
            <v>5240.46</v>
          </cell>
          <cell r="O1663">
            <v>28.66</v>
          </cell>
          <cell r="P1663">
            <v>343.59</v>
          </cell>
          <cell r="Q1663">
            <v>687.18</v>
          </cell>
          <cell r="R1663">
            <v>4553.28</v>
          </cell>
          <cell r="S1663">
            <v>1961.97</v>
          </cell>
          <cell r="T1663">
            <v>15</v>
          </cell>
          <cell r="U1663">
            <v>92</v>
          </cell>
          <cell r="V1663">
            <v>13</v>
          </cell>
          <cell r="W1663">
            <v>92</v>
          </cell>
          <cell r="X1663">
            <v>0</v>
          </cell>
        </row>
        <row r="1664">
          <cell r="A1664" t="str">
            <v>1347200</v>
          </cell>
          <cell r="B1664">
            <v>1</v>
          </cell>
          <cell r="C1664" t="str">
            <v>electric light fitting - 5 circular down</v>
          </cell>
          <cell r="D1664" t="str">
            <v>34</v>
          </cell>
          <cell r="E1664" t="str">
            <v>BASLIG</v>
          </cell>
          <cell r="F1664" t="str">
            <v>BAS</v>
          </cell>
          <cell r="G1664">
            <v>38820</v>
          </cell>
          <cell r="H1664" t="str">
            <v>Active</v>
          </cell>
          <cell r="I1664">
            <v>5</v>
          </cell>
          <cell r="J1664">
            <v>39344</v>
          </cell>
          <cell r="K1664" t="str">
            <v>C</v>
          </cell>
          <cell r="L1664" t="str">
            <v>TM</v>
          </cell>
          <cell r="M1664" t="str">
            <v>0038</v>
          </cell>
          <cell r="N1664">
            <v>1480.61</v>
          </cell>
          <cell r="O1664">
            <v>11.98</v>
          </cell>
          <cell r="P1664">
            <v>144.41999999999999</v>
          </cell>
          <cell r="Q1664">
            <v>288.83999999999997</v>
          </cell>
          <cell r="R1664">
            <v>1191.77</v>
          </cell>
          <cell r="S1664">
            <v>588.14</v>
          </cell>
          <cell r="T1664">
            <v>10</v>
          </cell>
          <cell r="U1664">
            <v>92</v>
          </cell>
          <cell r="V1664">
            <v>8</v>
          </cell>
          <cell r="W1664">
            <v>92</v>
          </cell>
          <cell r="X1664">
            <v>0</v>
          </cell>
        </row>
        <row r="1665">
          <cell r="A1665" t="str">
            <v>1347300</v>
          </cell>
          <cell r="B1665">
            <v>1</v>
          </cell>
          <cell r="C1665" t="str">
            <v>Electrical services in square metres</v>
          </cell>
          <cell r="D1665" t="str">
            <v>34</v>
          </cell>
          <cell r="E1665" t="str">
            <v>BASELC</v>
          </cell>
          <cell r="F1665" t="str">
            <v>BAS</v>
          </cell>
          <cell r="G1665">
            <v>38820</v>
          </cell>
          <cell r="H1665" t="str">
            <v>Active</v>
          </cell>
          <cell r="I1665">
            <v>28</v>
          </cell>
          <cell r="J1665">
            <v>39344</v>
          </cell>
          <cell r="K1665" t="str">
            <v>C</v>
          </cell>
          <cell r="L1665" t="str">
            <v>TM</v>
          </cell>
          <cell r="M1665" t="str">
            <v>0038</v>
          </cell>
          <cell r="N1665">
            <v>4840.68</v>
          </cell>
          <cell r="O1665">
            <v>15.62</v>
          </cell>
          <cell r="P1665">
            <v>187.44</v>
          </cell>
          <cell r="Q1665">
            <v>374.88</v>
          </cell>
          <cell r="R1665">
            <v>4465.8</v>
          </cell>
          <cell r="S1665">
            <v>1710.36</v>
          </cell>
          <cell r="T1665">
            <v>15</v>
          </cell>
          <cell r="U1665">
            <v>92</v>
          </cell>
          <cell r="V1665">
            <v>13</v>
          </cell>
          <cell r="W1665">
            <v>92</v>
          </cell>
          <cell r="X1665">
            <v>0</v>
          </cell>
        </row>
        <row r="1666">
          <cell r="A1666" t="str">
            <v>1347400</v>
          </cell>
          <cell r="B1666">
            <v>1</v>
          </cell>
          <cell r="C1666" t="str">
            <v>fitted carpet - 27.80 square metres</v>
          </cell>
          <cell r="D1666" t="str">
            <v>34</v>
          </cell>
          <cell r="E1666" t="str">
            <v>BASFLO</v>
          </cell>
          <cell r="F1666" t="str">
            <v>BAS</v>
          </cell>
          <cell r="G1666">
            <v>38820</v>
          </cell>
          <cell r="H1666" t="str">
            <v>Active</v>
          </cell>
          <cell r="I1666">
            <v>28</v>
          </cell>
          <cell r="J1666">
            <v>39344</v>
          </cell>
          <cell r="K1666" t="str">
            <v>C</v>
          </cell>
          <cell r="L1666" t="str">
            <v>TM</v>
          </cell>
          <cell r="M1666" t="str">
            <v>0038</v>
          </cell>
          <cell r="N1666">
            <v>86.89</v>
          </cell>
          <cell r="O1666">
            <v>0</v>
          </cell>
          <cell r="P1666">
            <v>0</v>
          </cell>
          <cell r="Q1666">
            <v>86.89</v>
          </cell>
          <cell r="R1666">
            <v>0</v>
          </cell>
          <cell r="S1666">
            <v>274.73</v>
          </cell>
          <cell r="T1666">
            <v>0</v>
          </cell>
          <cell r="U1666">
            <v>92</v>
          </cell>
          <cell r="V1666">
            <v>0</v>
          </cell>
          <cell r="W1666">
            <v>0</v>
          </cell>
          <cell r="X1666">
            <v>0</v>
          </cell>
        </row>
        <row r="1667">
          <cell r="A1667" t="str">
            <v>1347500</v>
          </cell>
          <cell r="B1667">
            <v>1</v>
          </cell>
          <cell r="C1667" t="str">
            <v>fluorescent light fitting - 5 - 600 x 30</v>
          </cell>
          <cell r="D1667" t="str">
            <v>34</v>
          </cell>
          <cell r="E1667" t="str">
            <v>BASLIG</v>
          </cell>
          <cell r="F1667" t="str">
            <v>BAS</v>
          </cell>
          <cell r="G1667">
            <v>38820</v>
          </cell>
          <cell r="H1667" t="str">
            <v>Active</v>
          </cell>
          <cell r="I1667">
            <v>5</v>
          </cell>
          <cell r="J1667">
            <v>39344</v>
          </cell>
          <cell r="K1667" t="str">
            <v>C</v>
          </cell>
          <cell r="L1667" t="str">
            <v>TM</v>
          </cell>
          <cell r="M1667" t="str">
            <v>0038</v>
          </cell>
          <cell r="N1667">
            <v>1316.12</v>
          </cell>
          <cell r="O1667">
            <v>10.68</v>
          </cell>
          <cell r="P1667">
            <v>128.38</v>
          </cell>
          <cell r="Q1667">
            <v>256.76</v>
          </cell>
          <cell r="R1667">
            <v>1059.3599999999999</v>
          </cell>
          <cell r="S1667">
            <v>522.79999999999995</v>
          </cell>
          <cell r="T1667">
            <v>10</v>
          </cell>
          <cell r="U1667">
            <v>92</v>
          </cell>
          <cell r="V1667">
            <v>8</v>
          </cell>
          <cell r="W1667">
            <v>92</v>
          </cell>
          <cell r="X1667">
            <v>0</v>
          </cell>
        </row>
        <row r="1668">
          <cell r="A1668" t="str">
            <v>1347600</v>
          </cell>
          <cell r="B1668">
            <v>1</v>
          </cell>
          <cell r="C1668" t="str">
            <v>Building Management Services in square m</v>
          </cell>
          <cell r="D1668" t="str">
            <v>34</v>
          </cell>
          <cell r="E1668" t="str">
            <v>BASBMS</v>
          </cell>
          <cell r="F1668" t="str">
            <v>BAS</v>
          </cell>
          <cell r="G1668">
            <v>38820</v>
          </cell>
          <cell r="H1668" t="str">
            <v>Active</v>
          </cell>
          <cell r="I1668">
            <v>28</v>
          </cell>
          <cell r="J1668">
            <v>39344</v>
          </cell>
          <cell r="K1668" t="str">
            <v>C</v>
          </cell>
          <cell r="L1668" t="str">
            <v>TM</v>
          </cell>
          <cell r="M1668" t="str">
            <v>0038</v>
          </cell>
          <cell r="N1668">
            <v>64.7</v>
          </cell>
          <cell r="O1668">
            <v>0</v>
          </cell>
          <cell r="P1668">
            <v>0</v>
          </cell>
          <cell r="Q1668">
            <v>64.7</v>
          </cell>
          <cell r="R1668">
            <v>0</v>
          </cell>
          <cell r="S1668">
            <v>204.59</v>
          </cell>
          <cell r="T1668">
            <v>0</v>
          </cell>
          <cell r="U1668">
            <v>92</v>
          </cell>
          <cell r="V1668">
            <v>0</v>
          </cell>
          <cell r="W1668">
            <v>0</v>
          </cell>
          <cell r="X1668">
            <v>0</v>
          </cell>
        </row>
        <row r="1669">
          <cell r="A1669" t="str">
            <v>1347700</v>
          </cell>
          <cell r="B1669">
            <v>1</v>
          </cell>
          <cell r="C1669" t="str">
            <v>Mechanical Services in square metres</v>
          </cell>
          <cell r="D1669" t="str">
            <v>34</v>
          </cell>
          <cell r="E1669" t="str">
            <v>BASAIR</v>
          </cell>
          <cell r="F1669" t="str">
            <v>BAS</v>
          </cell>
          <cell r="G1669">
            <v>38820</v>
          </cell>
          <cell r="H1669" t="str">
            <v>Active</v>
          </cell>
          <cell r="I1669">
            <v>28</v>
          </cell>
          <cell r="J1669">
            <v>39344</v>
          </cell>
          <cell r="K1669" t="str">
            <v>C</v>
          </cell>
          <cell r="L1669" t="str">
            <v>TM</v>
          </cell>
          <cell r="M1669" t="str">
            <v>0038</v>
          </cell>
          <cell r="N1669">
            <v>5048.09</v>
          </cell>
          <cell r="O1669">
            <v>27.6</v>
          </cell>
          <cell r="P1669">
            <v>330.98</v>
          </cell>
          <cell r="Q1669">
            <v>661.96</v>
          </cell>
          <cell r="R1669">
            <v>4386.13</v>
          </cell>
          <cell r="S1669">
            <v>1889.95</v>
          </cell>
          <cell r="T1669">
            <v>15</v>
          </cell>
          <cell r="U1669">
            <v>92</v>
          </cell>
          <cell r="V1669">
            <v>13</v>
          </cell>
          <cell r="W1669">
            <v>92</v>
          </cell>
          <cell r="X1669">
            <v>0</v>
          </cell>
        </row>
        <row r="1670">
          <cell r="A1670" t="str">
            <v>1347800</v>
          </cell>
          <cell r="B1670">
            <v>1</v>
          </cell>
          <cell r="C1670" t="str">
            <v>Drainage Services in square metres</v>
          </cell>
          <cell r="D1670" t="str">
            <v>34</v>
          </cell>
          <cell r="E1670" t="str">
            <v>BASPLM</v>
          </cell>
          <cell r="F1670" t="str">
            <v>BAS</v>
          </cell>
          <cell r="G1670">
            <v>38820</v>
          </cell>
          <cell r="H1670" t="str">
            <v>Active</v>
          </cell>
          <cell r="I1670">
            <v>28</v>
          </cell>
          <cell r="J1670">
            <v>39344</v>
          </cell>
          <cell r="K1670" t="str">
            <v>C</v>
          </cell>
          <cell r="L1670" t="str">
            <v>TM</v>
          </cell>
          <cell r="M1670" t="str">
            <v>0038</v>
          </cell>
          <cell r="N1670">
            <v>634.29</v>
          </cell>
          <cell r="O1670">
            <v>3.42</v>
          </cell>
          <cell r="P1670">
            <v>41.59</v>
          </cell>
          <cell r="Q1670">
            <v>83.18</v>
          </cell>
          <cell r="R1670">
            <v>551.11</v>
          </cell>
          <cell r="S1670">
            <v>237.47</v>
          </cell>
          <cell r="T1670">
            <v>15</v>
          </cell>
          <cell r="U1670">
            <v>92</v>
          </cell>
          <cell r="V1670">
            <v>13</v>
          </cell>
          <cell r="W1670">
            <v>92</v>
          </cell>
          <cell r="X1670">
            <v>0</v>
          </cell>
        </row>
        <row r="1671">
          <cell r="A1671" t="str">
            <v>1347900</v>
          </cell>
          <cell r="B1671">
            <v>1</v>
          </cell>
          <cell r="C1671" t="str">
            <v>Communication Services in square metres</v>
          </cell>
          <cell r="D1671" t="str">
            <v>34</v>
          </cell>
          <cell r="E1671" t="str">
            <v>BASCAB</v>
          </cell>
          <cell r="F1671" t="str">
            <v>BAS</v>
          </cell>
          <cell r="G1671">
            <v>38820</v>
          </cell>
          <cell r="H1671" t="str">
            <v>Active</v>
          </cell>
          <cell r="I1671">
            <v>28</v>
          </cell>
          <cell r="J1671">
            <v>39344</v>
          </cell>
          <cell r="K1671" t="str">
            <v>C</v>
          </cell>
          <cell r="L1671" t="str">
            <v>TM</v>
          </cell>
          <cell r="M1671" t="str">
            <v>0038</v>
          </cell>
          <cell r="N1671">
            <v>1013.51</v>
          </cell>
          <cell r="O1671">
            <v>8.2200000000000006</v>
          </cell>
          <cell r="P1671">
            <v>98.86</v>
          </cell>
          <cell r="Q1671">
            <v>197.72</v>
          </cell>
          <cell r="R1671">
            <v>815.79</v>
          </cell>
          <cell r="S1671">
            <v>402.59</v>
          </cell>
          <cell r="T1671">
            <v>10</v>
          </cell>
          <cell r="U1671">
            <v>92</v>
          </cell>
          <cell r="V1671">
            <v>8</v>
          </cell>
          <cell r="W1671">
            <v>92</v>
          </cell>
          <cell r="X1671">
            <v>0</v>
          </cell>
        </row>
        <row r="1672">
          <cell r="A1672" t="str">
            <v>1348000</v>
          </cell>
          <cell r="B1672">
            <v>1</v>
          </cell>
          <cell r="C1672" t="str">
            <v>Fire Alarm System in square metres</v>
          </cell>
          <cell r="D1672" t="str">
            <v>34</v>
          </cell>
          <cell r="E1672" t="str">
            <v>BASALA</v>
          </cell>
          <cell r="F1672" t="str">
            <v>BAS</v>
          </cell>
          <cell r="G1672">
            <v>38820</v>
          </cell>
          <cell r="H1672" t="str">
            <v>Active</v>
          </cell>
          <cell r="I1672">
            <v>28</v>
          </cell>
          <cell r="J1672">
            <v>39344</v>
          </cell>
          <cell r="K1672" t="str">
            <v>C</v>
          </cell>
          <cell r="L1672" t="str">
            <v>TM</v>
          </cell>
          <cell r="M1672" t="str">
            <v>0038</v>
          </cell>
          <cell r="N1672">
            <v>1008.31</v>
          </cell>
          <cell r="O1672">
            <v>3.29</v>
          </cell>
          <cell r="P1672">
            <v>39.04</v>
          </cell>
          <cell r="Q1672">
            <v>78.08</v>
          </cell>
          <cell r="R1672">
            <v>930.23</v>
          </cell>
          <cell r="S1672">
            <v>356.27</v>
          </cell>
          <cell r="T1672">
            <v>15</v>
          </cell>
          <cell r="U1672">
            <v>92</v>
          </cell>
          <cell r="V1672">
            <v>13</v>
          </cell>
          <cell r="W1672">
            <v>92</v>
          </cell>
          <cell r="X1672">
            <v>0</v>
          </cell>
        </row>
        <row r="1673">
          <cell r="A1673" t="str">
            <v>1348100</v>
          </cell>
          <cell r="B1673">
            <v>1</v>
          </cell>
          <cell r="C1673" t="str">
            <v>Plumbing reticulation in square metres</v>
          </cell>
          <cell r="D1673" t="str">
            <v>34</v>
          </cell>
          <cell r="E1673" t="str">
            <v>BASPLM</v>
          </cell>
          <cell r="F1673" t="str">
            <v>BAS</v>
          </cell>
          <cell r="G1673">
            <v>38820</v>
          </cell>
          <cell r="H1673" t="str">
            <v>Active</v>
          </cell>
          <cell r="I1673">
            <v>28</v>
          </cell>
          <cell r="J1673">
            <v>39344</v>
          </cell>
          <cell r="K1673" t="str">
            <v>C</v>
          </cell>
          <cell r="L1673" t="str">
            <v>TM</v>
          </cell>
          <cell r="M1673" t="str">
            <v>0038</v>
          </cell>
          <cell r="N1673">
            <v>1108.72</v>
          </cell>
          <cell r="O1673">
            <v>6.03</v>
          </cell>
          <cell r="P1673">
            <v>72.69</v>
          </cell>
          <cell r="Q1673">
            <v>145.38</v>
          </cell>
          <cell r="R1673">
            <v>963.34</v>
          </cell>
          <cell r="S1673">
            <v>415.09</v>
          </cell>
          <cell r="T1673">
            <v>15</v>
          </cell>
          <cell r="U1673">
            <v>92</v>
          </cell>
          <cell r="V1673">
            <v>13</v>
          </cell>
          <cell r="W1673">
            <v>92</v>
          </cell>
          <cell r="X1673">
            <v>0</v>
          </cell>
        </row>
        <row r="1674">
          <cell r="A1674" t="str">
            <v>1348200</v>
          </cell>
          <cell r="B1674">
            <v>1</v>
          </cell>
          <cell r="C1674" t="str">
            <v>Public Address System in square metres</v>
          </cell>
          <cell r="D1674" t="str">
            <v>34</v>
          </cell>
          <cell r="E1674" t="str">
            <v>BASPUB</v>
          </cell>
          <cell r="F1674" t="str">
            <v>BAS</v>
          </cell>
          <cell r="G1674">
            <v>38820</v>
          </cell>
          <cell r="H1674" t="str">
            <v>Active</v>
          </cell>
          <cell r="I1674">
            <v>28</v>
          </cell>
          <cell r="J1674">
            <v>39344</v>
          </cell>
          <cell r="K1674" t="str">
            <v>C</v>
          </cell>
          <cell r="L1674" t="str">
            <v>TM</v>
          </cell>
          <cell r="M1674" t="str">
            <v>0038</v>
          </cell>
          <cell r="N1674">
            <v>300.93</v>
          </cell>
          <cell r="O1674">
            <v>1.69</v>
          </cell>
          <cell r="P1674">
            <v>19.73</v>
          </cell>
          <cell r="Q1674">
            <v>39.46</v>
          </cell>
          <cell r="R1674">
            <v>261.47000000000003</v>
          </cell>
          <cell r="S1674">
            <v>112.66</v>
          </cell>
          <cell r="T1674">
            <v>15</v>
          </cell>
          <cell r="U1674">
            <v>92</v>
          </cell>
          <cell r="V1674">
            <v>13</v>
          </cell>
          <cell r="W1674">
            <v>92</v>
          </cell>
          <cell r="X1674">
            <v>0</v>
          </cell>
        </row>
        <row r="1675">
          <cell r="A1675" t="str">
            <v>1348300</v>
          </cell>
          <cell r="B1675">
            <v>1</v>
          </cell>
          <cell r="C1675" t="str">
            <v>Security System in square metres</v>
          </cell>
          <cell r="D1675" t="str">
            <v>34</v>
          </cell>
          <cell r="E1675" t="str">
            <v>BASSEC</v>
          </cell>
          <cell r="F1675" t="str">
            <v>BAS</v>
          </cell>
          <cell r="G1675">
            <v>38820</v>
          </cell>
          <cell r="H1675" t="str">
            <v>Active</v>
          </cell>
          <cell r="I1675">
            <v>28</v>
          </cell>
          <cell r="J1675">
            <v>39344</v>
          </cell>
          <cell r="K1675" t="str">
            <v>C</v>
          </cell>
          <cell r="L1675" t="str">
            <v>TM</v>
          </cell>
          <cell r="M1675" t="str">
            <v>0038</v>
          </cell>
          <cell r="N1675">
            <v>970.57</v>
          </cell>
          <cell r="O1675">
            <v>5.34</v>
          </cell>
          <cell r="P1675">
            <v>63.64</v>
          </cell>
          <cell r="Q1675">
            <v>127.28</v>
          </cell>
          <cell r="R1675">
            <v>843.29</v>
          </cell>
          <cell r="S1675">
            <v>363.37</v>
          </cell>
          <cell r="T1675">
            <v>15</v>
          </cell>
          <cell r="U1675">
            <v>92</v>
          </cell>
          <cell r="V1675">
            <v>13</v>
          </cell>
          <cell r="W1675">
            <v>92</v>
          </cell>
          <cell r="X1675">
            <v>0</v>
          </cell>
        </row>
        <row r="1676">
          <cell r="A1676" t="str">
            <v>1348400</v>
          </cell>
          <cell r="B1676">
            <v>1</v>
          </cell>
          <cell r="C1676" t="str">
            <v>sink bench and fittings - 1</v>
          </cell>
          <cell r="D1676" t="str">
            <v>34</v>
          </cell>
          <cell r="E1676" t="str">
            <v>BASELC</v>
          </cell>
          <cell r="F1676" t="str">
            <v>BAS</v>
          </cell>
          <cell r="G1676">
            <v>38820</v>
          </cell>
          <cell r="H1676" t="str">
            <v>Active</v>
          </cell>
          <cell r="I1676">
            <v>1</v>
          </cell>
          <cell r="J1676">
            <v>39344</v>
          </cell>
          <cell r="K1676" t="str">
            <v>C</v>
          </cell>
          <cell r="L1676" t="str">
            <v>TM</v>
          </cell>
          <cell r="M1676" t="str">
            <v>0038</v>
          </cell>
          <cell r="N1676">
            <v>4109.63</v>
          </cell>
          <cell r="O1676">
            <v>13.27</v>
          </cell>
          <cell r="P1676">
            <v>159.13</v>
          </cell>
          <cell r="Q1676">
            <v>318.26</v>
          </cell>
          <cell r="R1676">
            <v>3791.37</v>
          </cell>
          <cell r="S1676">
            <v>1452.06</v>
          </cell>
          <cell r="T1676">
            <v>15</v>
          </cell>
          <cell r="U1676">
            <v>92</v>
          </cell>
          <cell r="V1676">
            <v>13</v>
          </cell>
          <cell r="W1676">
            <v>92</v>
          </cell>
          <cell r="X1676">
            <v>0</v>
          </cell>
        </row>
        <row r="1677">
          <cell r="A1677" t="str">
            <v>1348500</v>
          </cell>
          <cell r="B1677">
            <v>1</v>
          </cell>
          <cell r="C1677" t="str">
            <v>sprinkler head and piping - 5</v>
          </cell>
          <cell r="D1677" t="str">
            <v>34</v>
          </cell>
          <cell r="E1677" t="str">
            <v>BASSPR</v>
          </cell>
          <cell r="F1677" t="str">
            <v>BAS</v>
          </cell>
          <cell r="G1677">
            <v>38820</v>
          </cell>
          <cell r="H1677" t="str">
            <v>Active</v>
          </cell>
          <cell r="I1677">
            <v>5</v>
          </cell>
          <cell r="J1677">
            <v>39344</v>
          </cell>
          <cell r="K1677" t="str">
            <v>C</v>
          </cell>
          <cell r="L1677" t="str">
            <v>TM</v>
          </cell>
          <cell r="M1677" t="str">
            <v>0038</v>
          </cell>
          <cell r="N1677">
            <v>2874.28</v>
          </cell>
          <cell r="O1677">
            <v>15.75</v>
          </cell>
          <cell r="P1677">
            <v>188.45</v>
          </cell>
          <cell r="Q1677">
            <v>376.9</v>
          </cell>
          <cell r="R1677">
            <v>2497.38</v>
          </cell>
          <cell r="S1677">
            <v>1076.0999999999999</v>
          </cell>
          <cell r="T1677">
            <v>15</v>
          </cell>
          <cell r="U1677">
            <v>92</v>
          </cell>
          <cell r="V1677">
            <v>13</v>
          </cell>
          <cell r="W1677">
            <v>92</v>
          </cell>
          <cell r="X1677">
            <v>0</v>
          </cell>
        </row>
        <row r="1678">
          <cell r="A1678" t="str">
            <v>1348600</v>
          </cell>
          <cell r="B1678">
            <v>1</v>
          </cell>
          <cell r="C1678" t="str">
            <v>suspended ceiling - 27.80 square metres</v>
          </cell>
          <cell r="D1678" t="str">
            <v>34</v>
          </cell>
          <cell r="E1678" t="str">
            <v>BASSUS</v>
          </cell>
          <cell r="F1678" t="str">
            <v>BAS</v>
          </cell>
          <cell r="G1678">
            <v>38820</v>
          </cell>
          <cell r="H1678" t="str">
            <v>Active</v>
          </cell>
          <cell r="I1678">
            <v>28</v>
          </cell>
          <cell r="J1678">
            <v>39344</v>
          </cell>
          <cell r="K1678" t="str">
            <v>C</v>
          </cell>
          <cell r="L1678" t="str">
            <v>TM</v>
          </cell>
          <cell r="M1678" t="str">
            <v>0038</v>
          </cell>
          <cell r="N1678">
            <v>3153.48</v>
          </cell>
          <cell r="O1678">
            <v>8.65</v>
          </cell>
          <cell r="P1678">
            <v>104.24</v>
          </cell>
          <cell r="Q1678">
            <v>208.48</v>
          </cell>
          <cell r="R1678">
            <v>2945</v>
          </cell>
          <cell r="S1678">
            <v>1107.4000000000001</v>
          </cell>
          <cell r="T1678">
            <v>30</v>
          </cell>
          <cell r="U1678">
            <v>92</v>
          </cell>
          <cell r="V1678">
            <v>28</v>
          </cell>
          <cell r="W1678">
            <v>92</v>
          </cell>
          <cell r="X1678">
            <v>0</v>
          </cell>
        </row>
        <row r="1679">
          <cell r="A1679" t="str">
            <v>1348700</v>
          </cell>
          <cell r="B1679">
            <v>1</v>
          </cell>
          <cell r="C1679" t="str">
            <v>Building Structure in square metres</v>
          </cell>
          <cell r="D1679" t="str">
            <v>34</v>
          </cell>
          <cell r="E1679" t="str">
            <v>BUITER</v>
          </cell>
          <cell r="F1679" t="str">
            <v>BUI</v>
          </cell>
          <cell r="G1679">
            <v>38820</v>
          </cell>
          <cell r="H1679" t="str">
            <v>Active</v>
          </cell>
          <cell r="I1679">
            <v>47</v>
          </cell>
          <cell r="J1679">
            <v>39344</v>
          </cell>
          <cell r="K1679" t="str">
            <v>TDP</v>
          </cell>
          <cell r="L1679" t="str">
            <v>TM</v>
          </cell>
          <cell r="M1679" t="str">
            <v>0039</v>
          </cell>
          <cell r="N1679">
            <v>97100.14</v>
          </cell>
          <cell r="O1679">
            <v>141.63999999999999</v>
          </cell>
          <cell r="P1679">
            <v>1699.13</v>
          </cell>
          <cell r="Q1679">
            <v>3398.26</v>
          </cell>
          <cell r="R1679">
            <v>93701.88</v>
          </cell>
          <cell r="S1679">
            <v>33070</v>
          </cell>
          <cell r="T1679">
            <v>44</v>
          </cell>
          <cell r="U1679">
            <v>0</v>
          </cell>
          <cell r="V1679">
            <v>42</v>
          </cell>
          <cell r="W1679">
            <v>0</v>
          </cell>
          <cell r="X1679">
            <v>0</v>
          </cell>
        </row>
        <row r="1680">
          <cell r="A1680" t="str">
            <v>1348800</v>
          </cell>
          <cell r="B1680">
            <v>1</v>
          </cell>
          <cell r="C1680" t="str">
            <v>Division walling - 37 lineal metres with</v>
          </cell>
          <cell r="D1680" t="str">
            <v>34</v>
          </cell>
          <cell r="E1680" t="str">
            <v>BASPAR</v>
          </cell>
          <cell r="F1680" t="str">
            <v>BAS</v>
          </cell>
          <cell r="G1680">
            <v>38820</v>
          </cell>
          <cell r="H1680" t="str">
            <v>Active</v>
          </cell>
          <cell r="I1680">
            <v>37</v>
          </cell>
          <cell r="J1680">
            <v>39344</v>
          </cell>
          <cell r="K1680" t="str">
            <v>TDP</v>
          </cell>
          <cell r="L1680" t="str">
            <v>TM</v>
          </cell>
          <cell r="M1680" t="str">
            <v>0039</v>
          </cell>
          <cell r="N1680">
            <v>104641.39</v>
          </cell>
          <cell r="O1680">
            <v>571.78</v>
          </cell>
          <cell r="P1680">
            <v>6860.81</v>
          </cell>
          <cell r="Q1680">
            <v>13721.62</v>
          </cell>
          <cell r="R1680">
            <v>90919.77</v>
          </cell>
          <cell r="S1680">
            <v>39176.61</v>
          </cell>
          <cell r="T1680">
            <v>15</v>
          </cell>
          <cell r="U1680">
            <v>92</v>
          </cell>
          <cell r="V1680">
            <v>13</v>
          </cell>
          <cell r="W1680">
            <v>92</v>
          </cell>
          <cell r="X1680">
            <v>0</v>
          </cell>
        </row>
        <row r="1681">
          <cell r="A1681" t="str">
            <v>1348900</v>
          </cell>
          <cell r="B1681">
            <v>1</v>
          </cell>
          <cell r="C1681" t="str">
            <v>electric hand drier - 2</v>
          </cell>
          <cell r="D1681" t="str">
            <v>34</v>
          </cell>
          <cell r="E1681" t="str">
            <v>BASELC</v>
          </cell>
          <cell r="F1681" t="str">
            <v>BAS</v>
          </cell>
          <cell r="G1681">
            <v>38820</v>
          </cell>
          <cell r="H1681" t="str">
            <v>Active</v>
          </cell>
          <cell r="I1681">
            <v>2</v>
          </cell>
          <cell r="J1681">
            <v>39344</v>
          </cell>
          <cell r="K1681" t="str">
            <v>TDP</v>
          </cell>
          <cell r="L1681" t="str">
            <v>TM</v>
          </cell>
          <cell r="M1681" t="str">
            <v>0039</v>
          </cell>
          <cell r="N1681">
            <v>1741.24</v>
          </cell>
          <cell r="O1681">
            <v>5.6</v>
          </cell>
          <cell r="P1681">
            <v>67.42</v>
          </cell>
          <cell r="Q1681">
            <v>134.84</v>
          </cell>
          <cell r="R1681">
            <v>1606.4</v>
          </cell>
          <cell r="S1681">
            <v>615.23</v>
          </cell>
          <cell r="T1681">
            <v>15</v>
          </cell>
          <cell r="U1681">
            <v>92</v>
          </cell>
          <cell r="V1681">
            <v>13</v>
          </cell>
          <cell r="W1681">
            <v>92</v>
          </cell>
          <cell r="X1681">
            <v>0</v>
          </cell>
        </row>
        <row r="1682">
          <cell r="A1682" t="str">
            <v>1349000</v>
          </cell>
          <cell r="B1682">
            <v>1</v>
          </cell>
          <cell r="C1682" t="str">
            <v>electric light fitting - 4 wall mounted</v>
          </cell>
          <cell r="D1682" t="str">
            <v>34</v>
          </cell>
          <cell r="E1682" t="str">
            <v>BASLIG</v>
          </cell>
          <cell r="F1682" t="str">
            <v>BAS</v>
          </cell>
          <cell r="G1682">
            <v>38820</v>
          </cell>
          <cell r="H1682" t="str">
            <v>Active</v>
          </cell>
          <cell r="I1682">
            <v>4</v>
          </cell>
          <cell r="J1682">
            <v>39344</v>
          </cell>
          <cell r="K1682" t="str">
            <v>TDP</v>
          </cell>
          <cell r="L1682" t="str">
            <v>TM</v>
          </cell>
          <cell r="M1682" t="str">
            <v>0039</v>
          </cell>
          <cell r="N1682">
            <v>1316.12</v>
          </cell>
          <cell r="O1682">
            <v>10.68</v>
          </cell>
          <cell r="P1682">
            <v>128.38</v>
          </cell>
          <cell r="Q1682">
            <v>256.76</v>
          </cell>
          <cell r="R1682">
            <v>1059.3599999999999</v>
          </cell>
          <cell r="S1682">
            <v>522.79999999999995</v>
          </cell>
          <cell r="T1682">
            <v>10</v>
          </cell>
          <cell r="U1682">
            <v>92</v>
          </cell>
          <cell r="V1682">
            <v>8</v>
          </cell>
          <cell r="W1682">
            <v>92</v>
          </cell>
          <cell r="X1682">
            <v>0</v>
          </cell>
        </row>
        <row r="1683">
          <cell r="A1683" t="str">
            <v>1349100</v>
          </cell>
          <cell r="B1683">
            <v>1</v>
          </cell>
          <cell r="C1683" t="str">
            <v>electric light fitting - 9 circular down</v>
          </cell>
          <cell r="D1683" t="str">
            <v>34</v>
          </cell>
          <cell r="E1683" t="str">
            <v>BASLIG</v>
          </cell>
          <cell r="F1683" t="str">
            <v>BAS</v>
          </cell>
          <cell r="G1683">
            <v>38820</v>
          </cell>
          <cell r="H1683" t="str">
            <v>Active</v>
          </cell>
          <cell r="I1683">
            <v>9</v>
          </cell>
          <cell r="J1683">
            <v>39344</v>
          </cell>
          <cell r="K1683" t="str">
            <v>TDP</v>
          </cell>
          <cell r="L1683" t="str">
            <v>TM</v>
          </cell>
          <cell r="M1683" t="str">
            <v>0039</v>
          </cell>
          <cell r="N1683">
            <v>2664.98</v>
          </cell>
          <cell r="O1683">
            <v>21.69</v>
          </cell>
          <cell r="P1683">
            <v>259.95</v>
          </cell>
          <cell r="Q1683">
            <v>519.9</v>
          </cell>
          <cell r="R1683">
            <v>2145.08</v>
          </cell>
          <cell r="S1683">
            <v>1058.6099999999999</v>
          </cell>
          <cell r="T1683">
            <v>10</v>
          </cell>
          <cell r="U1683">
            <v>92</v>
          </cell>
          <cell r="V1683">
            <v>8</v>
          </cell>
          <cell r="W1683">
            <v>92</v>
          </cell>
          <cell r="X1683">
            <v>0</v>
          </cell>
        </row>
        <row r="1684">
          <cell r="A1684" t="str">
            <v>1349200</v>
          </cell>
          <cell r="B1684">
            <v>1</v>
          </cell>
          <cell r="C1684" t="str">
            <v>Electrical services in square metres</v>
          </cell>
          <cell r="D1684" t="str">
            <v>34</v>
          </cell>
          <cell r="E1684" t="str">
            <v>BASELC</v>
          </cell>
          <cell r="F1684" t="str">
            <v>BAS</v>
          </cell>
          <cell r="G1684">
            <v>38820</v>
          </cell>
          <cell r="H1684" t="str">
            <v>Active</v>
          </cell>
          <cell r="I1684">
            <v>47</v>
          </cell>
          <cell r="J1684">
            <v>39344</v>
          </cell>
          <cell r="K1684" t="str">
            <v>TDP</v>
          </cell>
          <cell r="L1684" t="str">
            <v>TM</v>
          </cell>
          <cell r="M1684" t="str">
            <v>0039</v>
          </cell>
          <cell r="N1684">
            <v>8128.2</v>
          </cell>
          <cell r="O1684">
            <v>26.21</v>
          </cell>
          <cell r="P1684">
            <v>314.74</v>
          </cell>
          <cell r="Q1684">
            <v>629.48</v>
          </cell>
          <cell r="R1684">
            <v>7498.72</v>
          </cell>
          <cell r="S1684">
            <v>2871.94</v>
          </cell>
          <cell r="T1684">
            <v>15</v>
          </cell>
          <cell r="U1684">
            <v>92</v>
          </cell>
          <cell r="V1684">
            <v>13</v>
          </cell>
          <cell r="W1684">
            <v>92</v>
          </cell>
          <cell r="X1684">
            <v>0</v>
          </cell>
        </row>
        <row r="1685">
          <cell r="A1685" t="str">
            <v>1349300</v>
          </cell>
          <cell r="B1685">
            <v>1</v>
          </cell>
          <cell r="C1685" t="str">
            <v>floor tiling - 46.68 square metres</v>
          </cell>
          <cell r="D1685" t="str">
            <v>34</v>
          </cell>
          <cell r="E1685" t="str">
            <v>BASFLO</v>
          </cell>
          <cell r="F1685" t="str">
            <v>BAS</v>
          </cell>
          <cell r="G1685">
            <v>38820</v>
          </cell>
          <cell r="H1685" t="str">
            <v>Active</v>
          </cell>
          <cell r="I1685">
            <v>47</v>
          </cell>
          <cell r="J1685">
            <v>39344</v>
          </cell>
          <cell r="K1685" t="str">
            <v>TDP</v>
          </cell>
          <cell r="L1685" t="str">
            <v>TM</v>
          </cell>
          <cell r="M1685" t="str">
            <v>0039</v>
          </cell>
          <cell r="N1685">
            <v>193.3</v>
          </cell>
          <cell r="O1685">
            <v>0</v>
          </cell>
          <cell r="P1685">
            <v>0</v>
          </cell>
          <cell r="Q1685">
            <v>193.3</v>
          </cell>
          <cell r="R1685">
            <v>0</v>
          </cell>
          <cell r="S1685">
            <v>611.14</v>
          </cell>
          <cell r="T1685">
            <v>0</v>
          </cell>
          <cell r="U1685">
            <v>92</v>
          </cell>
          <cell r="V1685">
            <v>0</v>
          </cell>
          <cell r="W1685">
            <v>0</v>
          </cell>
          <cell r="X1685">
            <v>0</v>
          </cell>
        </row>
        <row r="1686">
          <cell r="A1686" t="str">
            <v>1349400</v>
          </cell>
          <cell r="B1686">
            <v>1</v>
          </cell>
          <cell r="C1686" t="str">
            <v>fluorescent light fitting - 15 single tu</v>
          </cell>
          <cell r="D1686" t="str">
            <v>34</v>
          </cell>
          <cell r="E1686" t="str">
            <v>BASLIG</v>
          </cell>
          <cell r="F1686" t="str">
            <v>BAS</v>
          </cell>
          <cell r="G1686">
            <v>38820</v>
          </cell>
          <cell r="H1686" t="str">
            <v>Active</v>
          </cell>
          <cell r="I1686">
            <v>15</v>
          </cell>
          <cell r="J1686">
            <v>39344</v>
          </cell>
          <cell r="K1686" t="str">
            <v>TDP</v>
          </cell>
          <cell r="L1686" t="str">
            <v>TM</v>
          </cell>
          <cell r="M1686" t="str">
            <v>0039</v>
          </cell>
          <cell r="N1686">
            <v>2763.68</v>
          </cell>
          <cell r="O1686">
            <v>22.51</v>
          </cell>
          <cell r="P1686">
            <v>269.57</v>
          </cell>
          <cell r="Q1686">
            <v>539.14</v>
          </cell>
          <cell r="R1686">
            <v>2224.54</v>
          </cell>
          <cell r="S1686">
            <v>1097.82</v>
          </cell>
          <cell r="T1686">
            <v>10</v>
          </cell>
          <cell r="U1686">
            <v>92</v>
          </cell>
          <cell r="V1686">
            <v>8</v>
          </cell>
          <cell r="W1686">
            <v>92</v>
          </cell>
          <cell r="X1686">
            <v>0</v>
          </cell>
        </row>
        <row r="1687">
          <cell r="A1687" t="str">
            <v>1349500</v>
          </cell>
          <cell r="B1687">
            <v>1</v>
          </cell>
          <cell r="C1687" t="str">
            <v>Building Management Services in square m</v>
          </cell>
          <cell r="D1687" t="str">
            <v>34</v>
          </cell>
          <cell r="E1687" t="str">
            <v>BASBMS</v>
          </cell>
          <cell r="F1687" t="str">
            <v>BAS</v>
          </cell>
          <cell r="G1687">
            <v>38820</v>
          </cell>
          <cell r="H1687" t="str">
            <v>Active</v>
          </cell>
          <cell r="I1687">
            <v>47</v>
          </cell>
          <cell r="J1687">
            <v>39344</v>
          </cell>
          <cell r="K1687" t="str">
            <v>TDP</v>
          </cell>
          <cell r="L1687" t="str">
            <v>TM</v>
          </cell>
          <cell r="M1687" t="str">
            <v>0039</v>
          </cell>
          <cell r="N1687">
            <v>108.65</v>
          </cell>
          <cell r="O1687">
            <v>0</v>
          </cell>
          <cell r="P1687">
            <v>0</v>
          </cell>
          <cell r="Q1687">
            <v>108.65</v>
          </cell>
          <cell r="R1687">
            <v>0</v>
          </cell>
          <cell r="S1687">
            <v>343.54</v>
          </cell>
          <cell r="T1687">
            <v>0</v>
          </cell>
          <cell r="U1687">
            <v>92</v>
          </cell>
          <cell r="V1687">
            <v>0</v>
          </cell>
          <cell r="W1687">
            <v>0</v>
          </cell>
          <cell r="X1687">
            <v>0</v>
          </cell>
        </row>
        <row r="1688">
          <cell r="A1688" t="str">
            <v>1349600</v>
          </cell>
          <cell r="B1688">
            <v>1</v>
          </cell>
          <cell r="C1688" t="str">
            <v>Mechanical Services in square metres</v>
          </cell>
          <cell r="D1688" t="str">
            <v>34</v>
          </cell>
          <cell r="E1688" t="str">
            <v>BASAIR</v>
          </cell>
          <cell r="F1688" t="str">
            <v>BAS</v>
          </cell>
          <cell r="G1688">
            <v>38820</v>
          </cell>
          <cell r="H1688" t="str">
            <v>Active</v>
          </cell>
          <cell r="I1688">
            <v>47</v>
          </cell>
          <cell r="J1688">
            <v>39344</v>
          </cell>
          <cell r="K1688" t="str">
            <v>TDP</v>
          </cell>
          <cell r="L1688" t="str">
            <v>TM</v>
          </cell>
          <cell r="M1688" t="str">
            <v>0039</v>
          </cell>
          <cell r="N1688">
            <v>8476.5499999999993</v>
          </cell>
          <cell r="O1688">
            <v>46.35</v>
          </cell>
          <cell r="P1688">
            <v>555.76</v>
          </cell>
          <cell r="Q1688">
            <v>1111.52</v>
          </cell>
          <cell r="R1688">
            <v>7365.03</v>
          </cell>
          <cell r="S1688">
            <v>3173.53</v>
          </cell>
          <cell r="T1688">
            <v>15</v>
          </cell>
          <cell r="U1688">
            <v>92</v>
          </cell>
          <cell r="V1688">
            <v>13</v>
          </cell>
          <cell r="W1688">
            <v>92</v>
          </cell>
          <cell r="X1688">
            <v>0</v>
          </cell>
        </row>
        <row r="1689">
          <cell r="A1689" t="str">
            <v>1349700</v>
          </cell>
          <cell r="B1689">
            <v>1</v>
          </cell>
          <cell r="C1689" t="str">
            <v>Drainage Services in square metres</v>
          </cell>
          <cell r="D1689" t="str">
            <v>34</v>
          </cell>
          <cell r="E1689" t="str">
            <v>BASPLM</v>
          </cell>
          <cell r="F1689" t="str">
            <v>BAS</v>
          </cell>
          <cell r="G1689">
            <v>38820</v>
          </cell>
          <cell r="H1689" t="str">
            <v>Active</v>
          </cell>
          <cell r="I1689">
            <v>47</v>
          </cell>
          <cell r="J1689">
            <v>39344</v>
          </cell>
          <cell r="K1689" t="str">
            <v>TDP</v>
          </cell>
          <cell r="L1689" t="str">
            <v>TM</v>
          </cell>
          <cell r="M1689" t="str">
            <v>0039</v>
          </cell>
          <cell r="N1689">
            <v>1065.1199999999999</v>
          </cell>
          <cell r="O1689">
            <v>5.81</v>
          </cell>
          <cell r="P1689">
            <v>69.83</v>
          </cell>
          <cell r="Q1689">
            <v>139.66</v>
          </cell>
          <cell r="R1689">
            <v>925.46</v>
          </cell>
          <cell r="S1689">
            <v>398.77</v>
          </cell>
          <cell r="T1689">
            <v>15</v>
          </cell>
          <cell r="U1689">
            <v>92</v>
          </cell>
          <cell r="V1689">
            <v>13</v>
          </cell>
          <cell r="W1689">
            <v>92</v>
          </cell>
          <cell r="X1689">
            <v>0</v>
          </cell>
        </row>
        <row r="1690">
          <cell r="A1690" t="str">
            <v>1349800</v>
          </cell>
          <cell r="B1690">
            <v>1</v>
          </cell>
          <cell r="C1690" t="str">
            <v>Communication Services in square metres</v>
          </cell>
          <cell r="D1690" t="str">
            <v>34</v>
          </cell>
          <cell r="E1690" t="str">
            <v>BASCAB</v>
          </cell>
          <cell r="F1690" t="str">
            <v>BAS</v>
          </cell>
          <cell r="G1690">
            <v>38820</v>
          </cell>
          <cell r="H1690" t="str">
            <v>Active</v>
          </cell>
          <cell r="I1690">
            <v>47</v>
          </cell>
          <cell r="J1690">
            <v>39344</v>
          </cell>
          <cell r="K1690" t="str">
            <v>TDP</v>
          </cell>
          <cell r="L1690" t="str">
            <v>TM</v>
          </cell>
          <cell r="M1690" t="str">
            <v>0039</v>
          </cell>
          <cell r="N1690">
            <v>1701.84</v>
          </cell>
          <cell r="O1690">
            <v>13.87</v>
          </cell>
          <cell r="P1690">
            <v>166</v>
          </cell>
          <cell r="Q1690">
            <v>332</v>
          </cell>
          <cell r="R1690">
            <v>1369.84</v>
          </cell>
          <cell r="S1690">
            <v>676.02</v>
          </cell>
          <cell r="T1690">
            <v>10</v>
          </cell>
          <cell r="U1690">
            <v>92</v>
          </cell>
          <cell r="V1690">
            <v>8</v>
          </cell>
          <cell r="W1690">
            <v>92</v>
          </cell>
          <cell r="X1690">
            <v>0</v>
          </cell>
        </row>
        <row r="1691">
          <cell r="A1691" t="str">
            <v>1349900</v>
          </cell>
          <cell r="B1691">
            <v>1</v>
          </cell>
          <cell r="C1691" t="str">
            <v>Fire Alarm System in square metres</v>
          </cell>
          <cell r="D1691" t="str">
            <v>34</v>
          </cell>
          <cell r="E1691" t="str">
            <v>BASALA</v>
          </cell>
          <cell r="F1691" t="str">
            <v>BAS</v>
          </cell>
          <cell r="G1691">
            <v>38820</v>
          </cell>
          <cell r="H1691" t="str">
            <v>Active</v>
          </cell>
          <cell r="I1691">
            <v>47</v>
          </cell>
          <cell r="J1691">
            <v>39344</v>
          </cell>
          <cell r="K1691" t="str">
            <v>TDP</v>
          </cell>
          <cell r="L1691" t="str">
            <v>TM</v>
          </cell>
          <cell r="M1691" t="str">
            <v>0039</v>
          </cell>
          <cell r="N1691">
            <v>1693.11</v>
          </cell>
          <cell r="O1691">
            <v>5.5</v>
          </cell>
          <cell r="P1691">
            <v>65.56</v>
          </cell>
          <cell r="Q1691">
            <v>131.12</v>
          </cell>
          <cell r="R1691">
            <v>1561.99</v>
          </cell>
          <cell r="S1691">
            <v>598.23</v>
          </cell>
          <cell r="T1691">
            <v>15</v>
          </cell>
          <cell r="U1691">
            <v>92</v>
          </cell>
          <cell r="V1691">
            <v>13</v>
          </cell>
          <cell r="W1691">
            <v>92</v>
          </cell>
          <cell r="X1691">
            <v>0</v>
          </cell>
        </row>
        <row r="1692">
          <cell r="A1692" t="str">
            <v>1350000</v>
          </cell>
          <cell r="B1692">
            <v>1</v>
          </cell>
          <cell r="C1692" t="str">
            <v>Plumbing reticulation in square metres</v>
          </cell>
          <cell r="D1692" t="str">
            <v>34</v>
          </cell>
          <cell r="E1692" t="str">
            <v>BASPLM</v>
          </cell>
          <cell r="F1692" t="str">
            <v>BAS</v>
          </cell>
          <cell r="G1692">
            <v>38820</v>
          </cell>
          <cell r="H1692" t="str">
            <v>Active</v>
          </cell>
          <cell r="I1692">
            <v>47</v>
          </cell>
          <cell r="J1692">
            <v>39344</v>
          </cell>
          <cell r="K1692" t="str">
            <v>TDP</v>
          </cell>
          <cell r="L1692" t="str">
            <v>TM</v>
          </cell>
          <cell r="M1692" t="str">
            <v>0039</v>
          </cell>
          <cell r="N1692">
            <v>1861.61</v>
          </cell>
          <cell r="O1692">
            <v>10.19</v>
          </cell>
          <cell r="P1692">
            <v>122.06</v>
          </cell>
          <cell r="Q1692">
            <v>244.12</v>
          </cell>
          <cell r="R1692">
            <v>1617.49</v>
          </cell>
          <cell r="S1692">
            <v>696.97</v>
          </cell>
          <cell r="T1692">
            <v>15</v>
          </cell>
          <cell r="U1692">
            <v>92</v>
          </cell>
          <cell r="V1692">
            <v>13</v>
          </cell>
          <cell r="W1692">
            <v>92</v>
          </cell>
          <cell r="X1692">
            <v>0</v>
          </cell>
        </row>
        <row r="1693">
          <cell r="A1693" t="str">
            <v>1350100</v>
          </cell>
          <cell r="B1693">
            <v>1</v>
          </cell>
          <cell r="C1693" t="str">
            <v>Public Address System in square metres</v>
          </cell>
          <cell r="D1693" t="str">
            <v>34</v>
          </cell>
          <cell r="E1693" t="str">
            <v>BASPUB</v>
          </cell>
          <cell r="F1693" t="str">
            <v>BAS</v>
          </cell>
          <cell r="G1693">
            <v>38820</v>
          </cell>
          <cell r="H1693" t="str">
            <v>Active</v>
          </cell>
          <cell r="I1693">
            <v>47</v>
          </cell>
          <cell r="J1693">
            <v>39344</v>
          </cell>
          <cell r="K1693" t="str">
            <v>TDP</v>
          </cell>
          <cell r="L1693" t="str">
            <v>TM</v>
          </cell>
          <cell r="M1693" t="str">
            <v>0039</v>
          </cell>
          <cell r="N1693">
            <v>505.3</v>
          </cell>
          <cell r="O1693">
            <v>2.77</v>
          </cell>
          <cell r="P1693">
            <v>33.130000000000003</v>
          </cell>
          <cell r="Q1693">
            <v>66.260000000000005</v>
          </cell>
          <cell r="R1693">
            <v>439.04</v>
          </cell>
          <cell r="S1693">
            <v>189.18</v>
          </cell>
          <cell r="T1693">
            <v>15</v>
          </cell>
          <cell r="U1693">
            <v>92</v>
          </cell>
          <cell r="V1693">
            <v>13</v>
          </cell>
          <cell r="W1693">
            <v>92</v>
          </cell>
          <cell r="X1693">
            <v>0</v>
          </cell>
        </row>
        <row r="1694">
          <cell r="A1694" t="str">
            <v>1350200</v>
          </cell>
          <cell r="B1694">
            <v>1</v>
          </cell>
          <cell r="C1694" t="str">
            <v>Security System in square metres</v>
          </cell>
          <cell r="D1694" t="str">
            <v>34</v>
          </cell>
          <cell r="E1694" t="str">
            <v>BASSEC</v>
          </cell>
          <cell r="F1694" t="str">
            <v>BAS</v>
          </cell>
          <cell r="G1694">
            <v>38820</v>
          </cell>
          <cell r="H1694" t="str">
            <v>Active</v>
          </cell>
          <cell r="I1694">
            <v>47</v>
          </cell>
          <cell r="J1694">
            <v>39344</v>
          </cell>
          <cell r="K1694" t="str">
            <v>TDP</v>
          </cell>
          <cell r="L1694" t="str">
            <v>TM</v>
          </cell>
          <cell r="M1694" t="str">
            <v>0039</v>
          </cell>
          <cell r="N1694">
            <v>1629.77</v>
          </cell>
          <cell r="O1694">
            <v>8.9600000000000009</v>
          </cell>
          <cell r="P1694">
            <v>106.86</v>
          </cell>
          <cell r="Q1694">
            <v>213.72</v>
          </cell>
          <cell r="R1694">
            <v>1416.05</v>
          </cell>
          <cell r="S1694">
            <v>610.16999999999996</v>
          </cell>
          <cell r="T1694">
            <v>15</v>
          </cell>
          <cell r="U1694">
            <v>92</v>
          </cell>
          <cell r="V1694">
            <v>13</v>
          </cell>
          <cell r="W1694">
            <v>92</v>
          </cell>
          <cell r="X1694">
            <v>0</v>
          </cell>
        </row>
        <row r="1695">
          <cell r="A1695" t="str">
            <v>1350300</v>
          </cell>
          <cell r="B1695">
            <v>1</v>
          </cell>
          <cell r="C1695" t="str">
            <v>sink unit and fittings - 5 WGE</v>
          </cell>
          <cell r="D1695" t="str">
            <v>34</v>
          </cell>
          <cell r="E1695" t="str">
            <v>BASPLM</v>
          </cell>
          <cell r="F1695" t="str">
            <v>BAS</v>
          </cell>
          <cell r="G1695">
            <v>38820</v>
          </cell>
          <cell r="H1695" t="str">
            <v>Active</v>
          </cell>
          <cell r="I1695">
            <v>5</v>
          </cell>
          <cell r="J1695">
            <v>39344</v>
          </cell>
          <cell r="K1695" t="str">
            <v>TDP</v>
          </cell>
          <cell r="L1695" t="str">
            <v>TM</v>
          </cell>
          <cell r="M1695" t="str">
            <v>0039</v>
          </cell>
          <cell r="N1695">
            <v>4569.6499999999996</v>
          </cell>
          <cell r="O1695">
            <v>24.94</v>
          </cell>
          <cell r="P1695">
            <v>299.61</v>
          </cell>
          <cell r="Q1695">
            <v>599.22</v>
          </cell>
          <cell r="R1695">
            <v>3970.43</v>
          </cell>
          <cell r="S1695">
            <v>1710.83</v>
          </cell>
          <cell r="T1695">
            <v>15</v>
          </cell>
          <cell r="U1695">
            <v>92</v>
          </cell>
          <cell r="V1695">
            <v>13</v>
          </cell>
          <cell r="W1695">
            <v>92</v>
          </cell>
          <cell r="X1695">
            <v>0</v>
          </cell>
        </row>
        <row r="1696">
          <cell r="A1696" t="str">
            <v>1350400</v>
          </cell>
          <cell r="B1696">
            <v>1</v>
          </cell>
          <cell r="C1696" t="str">
            <v>sprinkler head and piping - 4</v>
          </cell>
          <cell r="D1696" t="str">
            <v>34</v>
          </cell>
          <cell r="E1696" t="str">
            <v>BASSPR</v>
          </cell>
          <cell r="F1696" t="str">
            <v>BAS</v>
          </cell>
          <cell r="G1696">
            <v>38820</v>
          </cell>
          <cell r="H1696" t="str">
            <v>Active</v>
          </cell>
          <cell r="I1696">
            <v>4</v>
          </cell>
          <cell r="J1696">
            <v>39344</v>
          </cell>
          <cell r="K1696" t="str">
            <v>TDP</v>
          </cell>
          <cell r="L1696" t="str">
            <v>TM</v>
          </cell>
          <cell r="M1696" t="str">
            <v>0039</v>
          </cell>
          <cell r="N1696">
            <v>2299.38</v>
          </cell>
          <cell r="O1696">
            <v>12.6</v>
          </cell>
          <cell r="P1696">
            <v>150.76</v>
          </cell>
          <cell r="Q1696">
            <v>301.52</v>
          </cell>
          <cell r="R1696">
            <v>1997.86</v>
          </cell>
          <cell r="S1696">
            <v>860.86</v>
          </cell>
          <cell r="T1696">
            <v>15</v>
          </cell>
          <cell r="U1696">
            <v>92</v>
          </cell>
          <cell r="V1696">
            <v>13</v>
          </cell>
          <cell r="W1696">
            <v>92</v>
          </cell>
          <cell r="X1696">
            <v>0</v>
          </cell>
        </row>
        <row r="1697">
          <cell r="A1697" t="str">
            <v>1350500</v>
          </cell>
          <cell r="B1697">
            <v>1</v>
          </cell>
          <cell r="C1697" t="str">
            <v>Stainless steel tissue dispenser and bin</v>
          </cell>
          <cell r="D1697" t="str">
            <v>34</v>
          </cell>
          <cell r="E1697" t="str">
            <v>BASELC</v>
          </cell>
          <cell r="F1697" t="str">
            <v>BAS</v>
          </cell>
          <cell r="G1697">
            <v>38820</v>
          </cell>
          <cell r="H1697" t="str">
            <v>Active</v>
          </cell>
          <cell r="I1697">
            <v>1</v>
          </cell>
          <cell r="J1697">
            <v>39344</v>
          </cell>
          <cell r="K1697" t="str">
            <v>TDP</v>
          </cell>
          <cell r="L1697" t="str">
            <v>TM</v>
          </cell>
          <cell r="M1697" t="str">
            <v>0039</v>
          </cell>
          <cell r="N1697">
            <v>1541.14</v>
          </cell>
          <cell r="O1697">
            <v>5.01</v>
          </cell>
          <cell r="P1697">
            <v>59.68</v>
          </cell>
          <cell r="Q1697">
            <v>119.36</v>
          </cell>
          <cell r="R1697">
            <v>1421.78</v>
          </cell>
          <cell r="S1697">
            <v>544.53</v>
          </cell>
          <cell r="T1697">
            <v>15</v>
          </cell>
          <cell r="U1697">
            <v>92</v>
          </cell>
          <cell r="V1697">
            <v>13</v>
          </cell>
          <cell r="W1697">
            <v>92</v>
          </cell>
          <cell r="X1697">
            <v>0</v>
          </cell>
        </row>
        <row r="1698">
          <cell r="A1698" t="str">
            <v>1350600</v>
          </cell>
          <cell r="B1698">
            <v>1</v>
          </cell>
          <cell r="C1698" t="str">
            <v>suspended ceiling - 46.68 square metres</v>
          </cell>
          <cell r="D1698" t="str">
            <v>34</v>
          </cell>
          <cell r="E1698" t="str">
            <v>BASSUS</v>
          </cell>
          <cell r="F1698" t="str">
            <v>BAS</v>
          </cell>
          <cell r="G1698">
            <v>38820</v>
          </cell>
          <cell r="H1698" t="str">
            <v>Active</v>
          </cell>
          <cell r="I1698">
            <v>47</v>
          </cell>
          <cell r="J1698">
            <v>39344</v>
          </cell>
          <cell r="K1698" t="str">
            <v>TDP</v>
          </cell>
          <cell r="L1698" t="str">
            <v>TM</v>
          </cell>
          <cell r="M1698" t="str">
            <v>0039</v>
          </cell>
          <cell r="N1698">
            <v>5295.06</v>
          </cell>
          <cell r="O1698">
            <v>14.54</v>
          </cell>
          <cell r="P1698">
            <v>175.03</v>
          </cell>
          <cell r="Q1698">
            <v>350.06</v>
          </cell>
          <cell r="R1698">
            <v>4945</v>
          </cell>
          <cell r="S1698">
            <v>1859.45</v>
          </cell>
          <cell r="T1698">
            <v>30</v>
          </cell>
          <cell r="U1698">
            <v>92</v>
          </cell>
          <cell r="V1698">
            <v>28</v>
          </cell>
          <cell r="W1698">
            <v>92</v>
          </cell>
          <cell r="X1698">
            <v>0</v>
          </cell>
        </row>
        <row r="1699">
          <cell r="A1699" t="str">
            <v>1350700</v>
          </cell>
          <cell r="B1699">
            <v>1</v>
          </cell>
          <cell r="C1699" t="str">
            <v>Wall urinal - 5 WGE and side screens</v>
          </cell>
          <cell r="D1699" t="str">
            <v>34</v>
          </cell>
          <cell r="E1699" t="str">
            <v>BASPLM</v>
          </cell>
          <cell r="F1699" t="str">
            <v>BAS</v>
          </cell>
          <cell r="G1699">
            <v>38820</v>
          </cell>
          <cell r="H1699" t="str">
            <v>Active</v>
          </cell>
          <cell r="I1699">
            <v>5</v>
          </cell>
          <cell r="J1699">
            <v>39344</v>
          </cell>
          <cell r="K1699" t="str">
            <v>TDP</v>
          </cell>
          <cell r="L1699" t="str">
            <v>TM</v>
          </cell>
          <cell r="M1699" t="str">
            <v>0039</v>
          </cell>
          <cell r="N1699">
            <v>7477.7</v>
          </cell>
          <cell r="O1699">
            <v>40.82</v>
          </cell>
          <cell r="P1699">
            <v>490.28</v>
          </cell>
          <cell r="Q1699">
            <v>980.56</v>
          </cell>
          <cell r="R1699">
            <v>6497.14</v>
          </cell>
          <cell r="S1699">
            <v>2799.57</v>
          </cell>
          <cell r="T1699">
            <v>15</v>
          </cell>
          <cell r="U1699">
            <v>92</v>
          </cell>
          <cell r="V1699">
            <v>13</v>
          </cell>
          <cell r="W1699">
            <v>92</v>
          </cell>
          <cell r="X1699">
            <v>0</v>
          </cell>
        </row>
        <row r="1700">
          <cell r="A1700" t="str">
            <v>1350800</v>
          </cell>
          <cell r="B1700">
            <v>1</v>
          </cell>
          <cell r="C1700" t="str">
            <v>WC pedestal with fittings - 4</v>
          </cell>
          <cell r="D1700" t="str">
            <v>34</v>
          </cell>
          <cell r="E1700" t="str">
            <v>BASPLM</v>
          </cell>
          <cell r="F1700" t="str">
            <v>BAS</v>
          </cell>
          <cell r="G1700">
            <v>38820</v>
          </cell>
          <cell r="H1700" t="str">
            <v>Active</v>
          </cell>
          <cell r="I1700">
            <v>4</v>
          </cell>
          <cell r="J1700">
            <v>39344</v>
          </cell>
          <cell r="K1700" t="str">
            <v>TDP</v>
          </cell>
          <cell r="L1700" t="str">
            <v>TM</v>
          </cell>
          <cell r="M1700" t="str">
            <v>0039</v>
          </cell>
          <cell r="N1700">
            <v>9637.85</v>
          </cell>
          <cell r="O1700">
            <v>52.65</v>
          </cell>
          <cell r="P1700">
            <v>631.91</v>
          </cell>
          <cell r="Q1700">
            <v>1263.82</v>
          </cell>
          <cell r="R1700">
            <v>8374.0300000000007</v>
          </cell>
          <cell r="S1700">
            <v>3608.31</v>
          </cell>
          <cell r="T1700">
            <v>15</v>
          </cell>
          <cell r="U1700">
            <v>92</v>
          </cell>
          <cell r="V1700">
            <v>13</v>
          </cell>
          <cell r="W1700">
            <v>92</v>
          </cell>
          <cell r="X1700">
            <v>0</v>
          </cell>
        </row>
        <row r="1701">
          <cell r="A1701" t="str">
            <v>1350900</v>
          </cell>
          <cell r="B1701">
            <v>1</v>
          </cell>
          <cell r="C1701" t="str">
            <v>Building Structure in square metres</v>
          </cell>
          <cell r="D1701" t="str">
            <v>34</v>
          </cell>
          <cell r="E1701" t="str">
            <v>BUITER</v>
          </cell>
          <cell r="F1701" t="str">
            <v>BUI</v>
          </cell>
          <cell r="G1701">
            <v>38820</v>
          </cell>
          <cell r="H1701" t="str">
            <v>Active</v>
          </cell>
          <cell r="I1701">
            <v>39</v>
          </cell>
          <cell r="J1701">
            <v>39344</v>
          </cell>
          <cell r="K1701" t="str">
            <v>TDP</v>
          </cell>
          <cell r="L1701" t="str">
            <v>TM</v>
          </cell>
          <cell r="M1701" t="str">
            <v>0040</v>
          </cell>
          <cell r="N1701">
            <v>81686.42</v>
          </cell>
          <cell r="O1701">
            <v>119.09</v>
          </cell>
          <cell r="P1701">
            <v>1429.41</v>
          </cell>
          <cell r="Q1701">
            <v>2858.82</v>
          </cell>
          <cell r="R1701">
            <v>78827.600000000006</v>
          </cell>
          <cell r="S1701">
            <v>27820.45</v>
          </cell>
          <cell r="T1701">
            <v>44</v>
          </cell>
          <cell r="U1701">
            <v>0</v>
          </cell>
          <cell r="V1701">
            <v>42</v>
          </cell>
          <cell r="W1701">
            <v>0</v>
          </cell>
          <cell r="X1701">
            <v>0</v>
          </cell>
        </row>
        <row r="1702">
          <cell r="A1702" t="str">
            <v>1351000</v>
          </cell>
          <cell r="B1702">
            <v>1</v>
          </cell>
          <cell r="C1702" t="str">
            <v>Division walling - 38 lineal metres with</v>
          </cell>
          <cell r="D1702" t="str">
            <v>34</v>
          </cell>
          <cell r="E1702" t="str">
            <v>BASPAR</v>
          </cell>
          <cell r="F1702" t="str">
            <v>BAS</v>
          </cell>
          <cell r="G1702">
            <v>38820</v>
          </cell>
          <cell r="H1702" t="str">
            <v>Active</v>
          </cell>
          <cell r="I1702">
            <v>38</v>
          </cell>
          <cell r="J1702">
            <v>39344</v>
          </cell>
          <cell r="K1702" t="str">
            <v>TDP</v>
          </cell>
          <cell r="L1702" t="str">
            <v>TM</v>
          </cell>
          <cell r="M1702" t="str">
            <v>0040</v>
          </cell>
          <cell r="N1702">
            <v>107469.55</v>
          </cell>
          <cell r="O1702">
            <v>587.15</v>
          </cell>
          <cell r="P1702">
            <v>7046.24</v>
          </cell>
          <cell r="Q1702">
            <v>14092.48</v>
          </cell>
          <cell r="R1702">
            <v>93377.07</v>
          </cell>
          <cell r="S1702">
            <v>40235.440000000002</v>
          </cell>
          <cell r="T1702">
            <v>15</v>
          </cell>
          <cell r="U1702">
            <v>92</v>
          </cell>
          <cell r="V1702">
            <v>13</v>
          </cell>
          <cell r="W1702">
            <v>92</v>
          </cell>
          <cell r="X1702">
            <v>0</v>
          </cell>
        </row>
        <row r="1703">
          <cell r="A1703" t="str">
            <v>1351100</v>
          </cell>
          <cell r="B1703">
            <v>1</v>
          </cell>
          <cell r="C1703" t="str">
            <v>electric hand drier - 1</v>
          </cell>
          <cell r="D1703" t="str">
            <v>34</v>
          </cell>
          <cell r="E1703" t="str">
            <v>BASELC</v>
          </cell>
          <cell r="F1703" t="str">
            <v>BAS</v>
          </cell>
          <cell r="G1703">
            <v>38820</v>
          </cell>
          <cell r="H1703" t="str">
            <v>Active</v>
          </cell>
          <cell r="I1703">
            <v>1</v>
          </cell>
          <cell r="J1703">
            <v>39344</v>
          </cell>
          <cell r="K1703" t="str">
            <v>TDP</v>
          </cell>
          <cell r="L1703" t="str">
            <v>TM</v>
          </cell>
          <cell r="M1703" t="str">
            <v>0040</v>
          </cell>
          <cell r="N1703">
            <v>870.68</v>
          </cell>
          <cell r="O1703">
            <v>2.81</v>
          </cell>
          <cell r="P1703">
            <v>33.72</v>
          </cell>
          <cell r="Q1703">
            <v>67.44</v>
          </cell>
          <cell r="R1703">
            <v>803.24</v>
          </cell>
          <cell r="S1703">
            <v>307.64</v>
          </cell>
          <cell r="T1703">
            <v>15</v>
          </cell>
          <cell r="U1703">
            <v>92</v>
          </cell>
          <cell r="V1703">
            <v>13</v>
          </cell>
          <cell r="W1703">
            <v>92</v>
          </cell>
          <cell r="X1703">
            <v>0</v>
          </cell>
        </row>
        <row r="1704">
          <cell r="A1704" t="str">
            <v>1351200</v>
          </cell>
          <cell r="B1704">
            <v>1</v>
          </cell>
          <cell r="C1704" t="str">
            <v>electric light fitting - 5 wall mounted</v>
          </cell>
          <cell r="D1704" t="str">
            <v>34</v>
          </cell>
          <cell r="E1704" t="str">
            <v>BASLIG</v>
          </cell>
          <cell r="F1704" t="str">
            <v>BAS</v>
          </cell>
          <cell r="G1704">
            <v>38820</v>
          </cell>
          <cell r="H1704" t="str">
            <v>Active</v>
          </cell>
          <cell r="I1704">
            <v>5</v>
          </cell>
          <cell r="J1704">
            <v>39344</v>
          </cell>
          <cell r="K1704" t="str">
            <v>TDP</v>
          </cell>
          <cell r="L1704" t="str">
            <v>TM</v>
          </cell>
          <cell r="M1704" t="str">
            <v>0040</v>
          </cell>
          <cell r="N1704">
            <v>1316.12</v>
          </cell>
          <cell r="O1704">
            <v>10.68</v>
          </cell>
          <cell r="P1704">
            <v>128.38</v>
          </cell>
          <cell r="Q1704">
            <v>256.76</v>
          </cell>
          <cell r="R1704">
            <v>1059.3599999999999</v>
          </cell>
          <cell r="S1704">
            <v>522.79999999999995</v>
          </cell>
          <cell r="T1704">
            <v>10</v>
          </cell>
          <cell r="U1704">
            <v>92</v>
          </cell>
          <cell r="V1704">
            <v>8</v>
          </cell>
          <cell r="W1704">
            <v>92</v>
          </cell>
          <cell r="X1704">
            <v>0</v>
          </cell>
        </row>
        <row r="1705">
          <cell r="A1705" t="str">
            <v>1351300</v>
          </cell>
          <cell r="B1705">
            <v>1</v>
          </cell>
          <cell r="C1705" t="str">
            <v>electric light fitting - 7 circular down</v>
          </cell>
          <cell r="D1705" t="str">
            <v>34</v>
          </cell>
          <cell r="E1705" t="str">
            <v>BASLIG</v>
          </cell>
          <cell r="F1705" t="str">
            <v>BAS</v>
          </cell>
          <cell r="G1705">
            <v>38820</v>
          </cell>
          <cell r="H1705" t="str">
            <v>Active</v>
          </cell>
          <cell r="I1705">
            <v>7</v>
          </cell>
          <cell r="J1705">
            <v>39344</v>
          </cell>
          <cell r="K1705" t="str">
            <v>TDP</v>
          </cell>
          <cell r="L1705" t="str">
            <v>TM</v>
          </cell>
          <cell r="M1705" t="str">
            <v>0040</v>
          </cell>
          <cell r="N1705">
            <v>2072.77</v>
          </cell>
          <cell r="O1705">
            <v>16.829999999999998</v>
          </cell>
          <cell r="P1705">
            <v>202.18</v>
          </cell>
          <cell r="Q1705">
            <v>404.36</v>
          </cell>
          <cell r="R1705">
            <v>1668.41</v>
          </cell>
          <cell r="S1705">
            <v>823.37</v>
          </cell>
          <cell r="T1705">
            <v>10</v>
          </cell>
          <cell r="U1705">
            <v>92</v>
          </cell>
          <cell r="V1705">
            <v>8</v>
          </cell>
          <cell r="W1705">
            <v>92</v>
          </cell>
          <cell r="X1705">
            <v>0</v>
          </cell>
        </row>
        <row r="1706">
          <cell r="A1706" t="str">
            <v>1351400</v>
          </cell>
          <cell r="B1706">
            <v>1</v>
          </cell>
          <cell r="C1706" t="str">
            <v>Electrical services in square metres</v>
          </cell>
          <cell r="D1706" t="str">
            <v>34</v>
          </cell>
          <cell r="E1706" t="str">
            <v>BASELC</v>
          </cell>
          <cell r="F1706" t="str">
            <v>BAS</v>
          </cell>
          <cell r="G1706">
            <v>38820</v>
          </cell>
          <cell r="H1706" t="str">
            <v>Active</v>
          </cell>
          <cell r="I1706">
            <v>39</v>
          </cell>
          <cell r="J1706">
            <v>39344</v>
          </cell>
          <cell r="K1706" t="str">
            <v>TDP</v>
          </cell>
          <cell r="L1706" t="str">
            <v>TM</v>
          </cell>
          <cell r="M1706" t="str">
            <v>0040</v>
          </cell>
          <cell r="N1706">
            <v>6837.95</v>
          </cell>
          <cell r="O1706">
            <v>22.12</v>
          </cell>
          <cell r="P1706">
            <v>264.77999999999997</v>
          </cell>
          <cell r="Q1706">
            <v>529.55999999999995</v>
          </cell>
          <cell r="R1706">
            <v>6308.39</v>
          </cell>
          <cell r="S1706">
            <v>2416.06</v>
          </cell>
          <cell r="T1706">
            <v>15</v>
          </cell>
          <cell r="U1706">
            <v>92</v>
          </cell>
          <cell r="V1706">
            <v>13</v>
          </cell>
          <cell r="W1706">
            <v>92</v>
          </cell>
          <cell r="X1706">
            <v>0</v>
          </cell>
        </row>
        <row r="1707">
          <cell r="A1707" t="str">
            <v>1351500</v>
          </cell>
          <cell r="B1707">
            <v>1</v>
          </cell>
          <cell r="C1707" t="str">
            <v>floor tiling - 39.27 square metres</v>
          </cell>
          <cell r="D1707" t="str">
            <v>34</v>
          </cell>
          <cell r="E1707" t="str">
            <v>BASFLO</v>
          </cell>
          <cell r="F1707" t="str">
            <v>BAS</v>
          </cell>
          <cell r="G1707">
            <v>38820</v>
          </cell>
          <cell r="H1707" t="str">
            <v>Active</v>
          </cell>
          <cell r="I1707">
            <v>39</v>
          </cell>
          <cell r="J1707">
            <v>39344</v>
          </cell>
          <cell r="K1707" t="str">
            <v>TDP</v>
          </cell>
          <cell r="L1707" t="str">
            <v>TM</v>
          </cell>
          <cell r="M1707" t="str">
            <v>0040</v>
          </cell>
          <cell r="N1707">
            <v>162.63</v>
          </cell>
          <cell r="O1707">
            <v>0</v>
          </cell>
          <cell r="P1707">
            <v>0</v>
          </cell>
          <cell r="Q1707">
            <v>162.63</v>
          </cell>
          <cell r="R1707">
            <v>0</v>
          </cell>
          <cell r="S1707">
            <v>514.15</v>
          </cell>
          <cell r="T1707">
            <v>0</v>
          </cell>
          <cell r="U1707">
            <v>92</v>
          </cell>
          <cell r="V1707">
            <v>0</v>
          </cell>
          <cell r="W1707">
            <v>0</v>
          </cell>
          <cell r="X1707">
            <v>0</v>
          </cell>
        </row>
        <row r="1708">
          <cell r="A1708" t="str">
            <v>1351600</v>
          </cell>
          <cell r="B1708">
            <v>1</v>
          </cell>
          <cell r="C1708" t="str">
            <v>fluorescent light fitting - 15 single tu</v>
          </cell>
          <cell r="D1708" t="str">
            <v>34</v>
          </cell>
          <cell r="E1708" t="str">
            <v>BASLIG</v>
          </cell>
          <cell r="F1708" t="str">
            <v>BAS</v>
          </cell>
          <cell r="G1708">
            <v>38820</v>
          </cell>
          <cell r="H1708" t="str">
            <v>Active</v>
          </cell>
          <cell r="I1708">
            <v>15</v>
          </cell>
          <cell r="J1708">
            <v>39344</v>
          </cell>
          <cell r="K1708" t="str">
            <v>TDP</v>
          </cell>
          <cell r="L1708" t="str">
            <v>TM</v>
          </cell>
          <cell r="M1708" t="str">
            <v>0040</v>
          </cell>
          <cell r="N1708">
            <v>2763.68</v>
          </cell>
          <cell r="O1708">
            <v>22.51</v>
          </cell>
          <cell r="P1708">
            <v>269.57</v>
          </cell>
          <cell r="Q1708">
            <v>539.14</v>
          </cell>
          <cell r="R1708">
            <v>2224.54</v>
          </cell>
          <cell r="S1708">
            <v>1097.82</v>
          </cell>
          <cell r="T1708">
            <v>10</v>
          </cell>
          <cell r="U1708">
            <v>92</v>
          </cell>
          <cell r="V1708">
            <v>8</v>
          </cell>
          <cell r="W1708">
            <v>92</v>
          </cell>
          <cell r="X1708">
            <v>0</v>
          </cell>
        </row>
        <row r="1709">
          <cell r="A1709" t="str">
            <v>1351700</v>
          </cell>
          <cell r="B1709">
            <v>1</v>
          </cell>
          <cell r="C1709" t="str">
            <v>Building Management Services in square m</v>
          </cell>
          <cell r="D1709" t="str">
            <v>34</v>
          </cell>
          <cell r="E1709" t="str">
            <v>BASBMS</v>
          </cell>
          <cell r="F1709" t="str">
            <v>BAS</v>
          </cell>
          <cell r="G1709">
            <v>38820</v>
          </cell>
          <cell r="H1709" t="str">
            <v>Active</v>
          </cell>
          <cell r="I1709">
            <v>39</v>
          </cell>
          <cell r="J1709">
            <v>39344</v>
          </cell>
          <cell r="K1709" t="str">
            <v>TDP</v>
          </cell>
          <cell r="L1709" t="str">
            <v>TM</v>
          </cell>
          <cell r="M1709" t="str">
            <v>0040</v>
          </cell>
          <cell r="N1709">
            <v>91.42</v>
          </cell>
          <cell r="O1709">
            <v>0</v>
          </cell>
          <cell r="P1709">
            <v>0</v>
          </cell>
          <cell r="Q1709">
            <v>91.42</v>
          </cell>
          <cell r="R1709">
            <v>0</v>
          </cell>
          <cell r="S1709">
            <v>288.98</v>
          </cell>
          <cell r="T1709">
            <v>0</v>
          </cell>
          <cell r="U1709">
            <v>92</v>
          </cell>
          <cell r="V1709">
            <v>0</v>
          </cell>
          <cell r="W1709">
            <v>0</v>
          </cell>
          <cell r="X1709">
            <v>0</v>
          </cell>
        </row>
        <row r="1710">
          <cell r="A1710" t="str">
            <v>1351800</v>
          </cell>
          <cell r="B1710">
            <v>1</v>
          </cell>
          <cell r="C1710" t="str">
            <v>Mechanical Services in square metres</v>
          </cell>
          <cell r="D1710" t="str">
            <v>34</v>
          </cell>
          <cell r="E1710" t="str">
            <v>BASAIR</v>
          </cell>
          <cell r="F1710" t="str">
            <v>BAS</v>
          </cell>
          <cell r="G1710">
            <v>38820</v>
          </cell>
          <cell r="H1710" t="str">
            <v>Active</v>
          </cell>
          <cell r="I1710">
            <v>39</v>
          </cell>
          <cell r="J1710">
            <v>39344</v>
          </cell>
          <cell r="K1710" t="str">
            <v>TDP</v>
          </cell>
          <cell r="L1710" t="str">
            <v>TM</v>
          </cell>
          <cell r="M1710" t="str">
            <v>0040</v>
          </cell>
          <cell r="N1710">
            <v>7130.93</v>
          </cell>
          <cell r="O1710">
            <v>38.979999999999997</v>
          </cell>
          <cell r="P1710">
            <v>467.54</v>
          </cell>
          <cell r="Q1710">
            <v>935.08</v>
          </cell>
          <cell r="R1710">
            <v>6195.85</v>
          </cell>
          <cell r="S1710">
            <v>2669.74</v>
          </cell>
          <cell r="T1710">
            <v>15</v>
          </cell>
          <cell r="U1710">
            <v>92</v>
          </cell>
          <cell r="V1710">
            <v>13</v>
          </cell>
          <cell r="W1710">
            <v>92</v>
          </cell>
          <cell r="X1710">
            <v>0</v>
          </cell>
        </row>
        <row r="1711">
          <cell r="A1711" t="str">
            <v>1351900</v>
          </cell>
          <cell r="B1711">
            <v>1</v>
          </cell>
          <cell r="C1711" t="str">
            <v>Drainage Services in square metres</v>
          </cell>
          <cell r="D1711" t="str">
            <v>34</v>
          </cell>
          <cell r="E1711" t="str">
            <v>BASPLM</v>
          </cell>
          <cell r="F1711" t="str">
            <v>BAS</v>
          </cell>
          <cell r="G1711">
            <v>38820</v>
          </cell>
          <cell r="H1711" t="str">
            <v>Active</v>
          </cell>
          <cell r="I1711">
            <v>39</v>
          </cell>
          <cell r="J1711">
            <v>39344</v>
          </cell>
          <cell r="K1711" t="str">
            <v>TDP</v>
          </cell>
          <cell r="L1711" t="str">
            <v>TM</v>
          </cell>
          <cell r="M1711" t="str">
            <v>0040</v>
          </cell>
          <cell r="N1711">
            <v>896.06</v>
          </cell>
          <cell r="O1711">
            <v>4.8499999999999996</v>
          </cell>
          <cell r="P1711">
            <v>58.75</v>
          </cell>
          <cell r="Q1711">
            <v>117.5</v>
          </cell>
          <cell r="R1711">
            <v>778.56</v>
          </cell>
          <cell r="S1711">
            <v>335.47</v>
          </cell>
          <cell r="T1711">
            <v>15</v>
          </cell>
          <cell r="U1711">
            <v>92</v>
          </cell>
          <cell r="V1711">
            <v>13</v>
          </cell>
          <cell r="W1711">
            <v>92</v>
          </cell>
          <cell r="X1711">
            <v>0</v>
          </cell>
        </row>
        <row r="1712">
          <cell r="A1712" t="str">
            <v>1352000</v>
          </cell>
          <cell r="B1712">
            <v>1</v>
          </cell>
          <cell r="C1712" t="str">
            <v>Communication Services in square metres</v>
          </cell>
          <cell r="D1712" t="str">
            <v>34</v>
          </cell>
          <cell r="E1712" t="str">
            <v>BASCAB</v>
          </cell>
          <cell r="F1712" t="str">
            <v>BAS</v>
          </cell>
          <cell r="G1712">
            <v>38820</v>
          </cell>
          <cell r="H1712" t="str">
            <v>Active</v>
          </cell>
          <cell r="I1712">
            <v>39</v>
          </cell>
          <cell r="J1712">
            <v>39344</v>
          </cell>
          <cell r="K1712" t="str">
            <v>TDP</v>
          </cell>
          <cell r="L1712" t="str">
            <v>TM</v>
          </cell>
          <cell r="M1712" t="str">
            <v>0040</v>
          </cell>
          <cell r="N1712">
            <v>1431.6</v>
          </cell>
          <cell r="O1712">
            <v>11.6</v>
          </cell>
          <cell r="P1712">
            <v>139.63999999999999</v>
          </cell>
          <cell r="Q1712">
            <v>279.27999999999997</v>
          </cell>
          <cell r="R1712">
            <v>1152.32</v>
          </cell>
          <cell r="S1712">
            <v>568.66999999999996</v>
          </cell>
          <cell r="T1712">
            <v>10</v>
          </cell>
          <cell r="U1712">
            <v>92</v>
          </cell>
          <cell r="V1712">
            <v>8</v>
          </cell>
          <cell r="W1712">
            <v>92</v>
          </cell>
          <cell r="X1712">
            <v>0</v>
          </cell>
        </row>
        <row r="1713">
          <cell r="A1713" t="str">
            <v>1352100</v>
          </cell>
          <cell r="B1713">
            <v>1</v>
          </cell>
          <cell r="C1713" t="str">
            <v>Fire Alarm System in square metres</v>
          </cell>
          <cell r="D1713" t="str">
            <v>34</v>
          </cell>
          <cell r="E1713" t="str">
            <v>BASALA</v>
          </cell>
          <cell r="F1713" t="str">
            <v>BAS</v>
          </cell>
          <cell r="G1713">
            <v>38820</v>
          </cell>
          <cell r="H1713" t="str">
            <v>Active</v>
          </cell>
          <cell r="I1713">
            <v>39</v>
          </cell>
          <cell r="J1713">
            <v>39344</v>
          </cell>
          <cell r="K1713" t="str">
            <v>TDP</v>
          </cell>
          <cell r="L1713" t="str">
            <v>TM</v>
          </cell>
          <cell r="M1713" t="str">
            <v>0040</v>
          </cell>
          <cell r="N1713">
            <v>1424.5</v>
          </cell>
          <cell r="O1713">
            <v>4.5599999999999996</v>
          </cell>
          <cell r="P1713">
            <v>55.16</v>
          </cell>
          <cell r="Q1713">
            <v>110.32</v>
          </cell>
          <cell r="R1713">
            <v>1314.18</v>
          </cell>
          <cell r="S1713">
            <v>503.32</v>
          </cell>
          <cell r="T1713">
            <v>15</v>
          </cell>
          <cell r="U1713">
            <v>92</v>
          </cell>
          <cell r="V1713">
            <v>13</v>
          </cell>
          <cell r="W1713">
            <v>92</v>
          </cell>
          <cell r="X1713">
            <v>0</v>
          </cell>
        </row>
        <row r="1714">
          <cell r="A1714" t="str">
            <v>1352200</v>
          </cell>
          <cell r="B1714">
            <v>1</v>
          </cell>
          <cell r="C1714" t="str">
            <v>Plumbing reticulation in square metres</v>
          </cell>
          <cell r="D1714" t="str">
            <v>34</v>
          </cell>
          <cell r="E1714" t="str">
            <v>BASPLM</v>
          </cell>
          <cell r="F1714" t="str">
            <v>BAS</v>
          </cell>
          <cell r="G1714">
            <v>38820</v>
          </cell>
          <cell r="H1714" t="str">
            <v>Active</v>
          </cell>
          <cell r="I1714">
            <v>39</v>
          </cell>
          <cell r="J1714">
            <v>39344</v>
          </cell>
          <cell r="K1714" t="str">
            <v>TDP</v>
          </cell>
          <cell r="L1714" t="str">
            <v>TM</v>
          </cell>
          <cell r="M1714" t="str">
            <v>0040</v>
          </cell>
          <cell r="N1714">
            <v>1566.16</v>
          </cell>
          <cell r="O1714">
            <v>8.5299999999999994</v>
          </cell>
          <cell r="P1714">
            <v>102.69</v>
          </cell>
          <cell r="Q1714">
            <v>205.38</v>
          </cell>
          <cell r="R1714">
            <v>1360.78</v>
          </cell>
          <cell r="S1714">
            <v>586.35</v>
          </cell>
          <cell r="T1714">
            <v>15</v>
          </cell>
          <cell r="U1714">
            <v>92</v>
          </cell>
          <cell r="V1714">
            <v>13</v>
          </cell>
          <cell r="W1714">
            <v>92</v>
          </cell>
          <cell r="X1714">
            <v>0</v>
          </cell>
        </row>
        <row r="1715">
          <cell r="A1715" t="str">
            <v>1352300</v>
          </cell>
          <cell r="B1715">
            <v>1</v>
          </cell>
          <cell r="C1715" t="str">
            <v>Public Address System in square metres</v>
          </cell>
          <cell r="D1715" t="str">
            <v>34</v>
          </cell>
          <cell r="E1715" t="str">
            <v>BASPUB</v>
          </cell>
          <cell r="F1715" t="str">
            <v>BAS</v>
          </cell>
          <cell r="G1715">
            <v>38820</v>
          </cell>
          <cell r="H1715" t="str">
            <v>Active</v>
          </cell>
          <cell r="I1715">
            <v>39</v>
          </cell>
          <cell r="J1715">
            <v>39344</v>
          </cell>
          <cell r="K1715" t="str">
            <v>TDP</v>
          </cell>
          <cell r="L1715" t="str">
            <v>TM</v>
          </cell>
          <cell r="M1715" t="str">
            <v>0040</v>
          </cell>
          <cell r="N1715">
            <v>425.16</v>
          </cell>
          <cell r="O1715">
            <v>2.36</v>
          </cell>
          <cell r="P1715">
            <v>27.88</v>
          </cell>
          <cell r="Q1715">
            <v>55.76</v>
          </cell>
          <cell r="R1715">
            <v>369.4</v>
          </cell>
          <cell r="S1715">
            <v>159.16999999999999</v>
          </cell>
          <cell r="T1715">
            <v>15</v>
          </cell>
          <cell r="U1715">
            <v>92</v>
          </cell>
          <cell r="V1715">
            <v>13</v>
          </cell>
          <cell r="W1715">
            <v>92</v>
          </cell>
          <cell r="X1715">
            <v>0</v>
          </cell>
        </row>
        <row r="1716">
          <cell r="A1716" t="str">
            <v>1352400</v>
          </cell>
          <cell r="B1716">
            <v>1</v>
          </cell>
          <cell r="C1716" t="str">
            <v>Security System in square metres</v>
          </cell>
          <cell r="D1716" t="str">
            <v>34</v>
          </cell>
          <cell r="E1716" t="str">
            <v>BASSEC</v>
          </cell>
          <cell r="F1716" t="str">
            <v>BAS</v>
          </cell>
          <cell r="G1716">
            <v>38820</v>
          </cell>
          <cell r="H1716" t="str">
            <v>Active</v>
          </cell>
          <cell r="I1716">
            <v>39</v>
          </cell>
          <cell r="J1716">
            <v>39344</v>
          </cell>
          <cell r="K1716" t="str">
            <v>TDP</v>
          </cell>
          <cell r="L1716" t="str">
            <v>TM</v>
          </cell>
          <cell r="M1716" t="str">
            <v>0040</v>
          </cell>
          <cell r="N1716">
            <v>1371.05</v>
          </cell>
          <cell r="O1716">
            <v>7.5</v>
          </cell>
          <cell r="P1716">
            <v>89.89</v>
          </cell>
          <cell r="Q1716">
            <v>179.78</v>
          </cell>
          <cell r="R1716">
            <v>1191.27</v>
          </cell>
          <cell r="S1716">
            <v>513.30999999999995</v>
          </cell>
          <cell r="T1716">
            <v>15</v>
          </cell>
          <cell r="U1716">
            <v>92</v>
          </cell>
          <cell r="V1716">
            <v>13</v>
          </cell>
          <cell r="W1716">
            <v>92</v>
          </cell>
          <cell r="X1716">
            <v>0</v>
          </cell>
        </row>
        <row r="1717">
          <cell r="A1717" t="str">
            <v>1352500</v>
          </cell>
          <cell r="B1717">
            <v>1</v>
          </cell>
          <cell r="C1717" t="str">
            <v>sink unit and fittings - 4 WGE</v>
          </cell>
          <cell r="D1717" t="str">
            <v>34</v>
          </cell>
          <cell r="E1717" t="str">
            <v>BASPLM</v>
          </cell>
          <cell r="F1717" t="str">
            <v>BAS</v>
          </cell>
          <cell r="G1717">
            <v>38820</v>
          </cell>
          <cell r="H1717" t="str">
            <v>Active</v>
          </cell>
          <cell r="I1717">
            <v>4</v>
          </cell>
          <cell r="J1717">
            <v>39344</v>
          </cell>
          <cell r="K1717" t="str">
            <v>TDP</v>
          </cell>
          <cell r="L1717" t="str">
            <v>TM</v>
          </cell>
          <cell r="M1717" t="str">
            <v>0040</v>
          </cell>
          <cell r="N1717">
            <v>3655.75</v>
          </cell>
          <cell r="O1717">
            <v>20.02</v>
          </cell>
          <cell r="P1717">
            <v>239.69</v>
          </cell>
          <cell r="Q1717">
            <v>479.38</v>
          </cell>
          <cell r="R1717">
            <v>3176.37</v>
          </cell>
          <cell r="S1717">
            <v>1368.68</v>
          </cell>
          <cell r="T1717">
            <v>15</v>
          </cell>
          <cell r="U1717">
            <v>92</v>
          </cell>
          <cell r="V1717">
            <v>13</v>
          </cell>
          <cell r="W1717">
            <v>92</v>
          </cell>
          <cell r="X1717">
            <v>0</v>
          </cell>
        </row>
        <row r="1718">
          <cell r="A1718" t="str">
            <v>1352600</v>
          </cell>
          <cell r="B1718">
            <v>1</v>
          </cell>
          <cell r="C1718" t="str">
            <v>sprinkler head and piping - 4</v>
          </cell>
          <cell r="D1718" t="str">
            <v>34</v>
          </cell>
          <cell r="E1718" t="str">
            <v>BASSPR</v>
          </cell>
          <cell r="F1718" t="str">
            <v>BAS</v>
          </cell>
          <cell r="G1718">
            <v>38820</v>
          </cell>
          <cell r="H1718" t="str">
            <v>Active</v>
          </cell>
          <cell r="I1718">
            <v>4</v>
          </cell>
          <cell r="J1718">
            <v>39344</v>
          </cell>
          <cell r="K1718" t="str">
            <v>TDP</v>
          </cell>
          <cell r="L1718" t="str">
            <v>TM</v>
          </cell>
          <cell r="M1718" t="str">
            <v>0040</v>
          </cell>
          <cell r="N1718">
            <v>2299.38</v>
          </cell>
          <cell r="O1718">
            <v>12.6</v>
          </cell>
          <cell r="P1718">
            <v>150.76</v>
          </cell>
          <cell r="Q1718">
            <v>301.52</v>
          </cell>
          <cell r="R1718">
            <v>1997.86</v>
          </cell>
          <cell r="S1718">
            <v>860.86</v>
          </cell>
          <cell r="T1718">
            <v>15</v>
          </cell>
          <cell r="U1718">
            <v>92</v>
          </cell>
          <cell r="V1718">
            <v>13</v>
          </cell>
          <cell r="W1718">
            <v>92</v>
          </cell>
          <cell r="X1718">
            <v>0</v>
          </cell>
        </row>
        <row r="1719">
          <cell r="A1719" t="str">
            <v>1352700</v>
          </cell>
          <cell r="B1719">
            <v>1</v>
          </cell>
          <cell r="C1719" t="str">
            <v>Stainless steel tissue dispenser and bin</v>
          </cell>
          <cell r="D1719" t="str">
            <v>34</v>
          </cell>
          <cell r="E1719" t="str">
            <v>BASELC</v>
          </cell>
          <cell r="F1719" t="str">
            <v>BAS</v>
          </cell>
          <cell r="G1719">
            <v>38820</v>
          </cell>
          <cell r="H1719" t="str">
            <v>Active</v>
          </cell>
          <cell r="I1719">
            <v>1</v>
          </cell>
          <cell r="J1719">
            <v>39344</v>
          </cell>
          <cell r="K1719" t="str">
            <v>TDP</v>
          </cell>
          <cell r="L1719" t="str">
            <v>TM</v>
          </cell>
          <cell r="M1719" t="str">
            <v>0040</v>
          </cell>
          <cell r="N1719">
            <v>1541.14</v>
          </cell>
          <cell r="O1719">
            <v>5.01</v>
          </cell>
          <cell r="P1719">
            <v>59.68</v>
          </cell>
          <cell r="Q1719">
            <v>119.36</v>
          </cell>
          <cell r="R1719">
            <v>1421.78</v>
          </cell>
          <cell r="S1719">
            <v>544.53</v>
          </cell>
          <cell r="T1719">
            <v>15</v>
          </cell>
          <cell r="U1719">
            <v>92</v>
          </cell>
          <cell r="V1719">
            <v>13</v>
          </cell>
          <cell r="W1719">
            <v>92</v>
          </cell>
          <cell r="X1719">
            <v>0</v>
          </cell>
        </row>
        <row r="1720">
          <cell r="A1720" t="str">
            <v>1352800</v>
          </cell>
          <cell r="B1720">
            <v>1</v>
          </cell>
          <cell r="C1720" t="str">
            <v>suspended ceiling - 39.27 square metres</v>
          </cell>
          <cell r="D1720" t="str">
            <v>34</v>
          </cell>
          <cell r="E1720" t="str">
            <v>BASSUS</v>
          </cell>
          <cell r="F1720" t="str">
            <v>BAS</v>
          </cell>
          <cell r="G1720">
            <v>38820</v>
          </cell>
          <cell r="H1720" t="str">
            <v>Active</v>
          </cell>
          <cell r="I1720">
            <v>39</v>
          </cell>
          <cell r="J1720">
            <v>39344</v>
          </cell>
          <cell r="K1720" t="str">
            <v>TDP</v>
          </cell>
          <cell r="L1720" t="str">
            <v>TM</v>
          </cell>
          <cell r="M1720" t="str">
            <v>0040</v>
          </cell>
          <cell r="N1720">
            <v>4454.5600000000004</v>
          </cell>
          <cell r="O1720">
            <v>12.28</v>
          </cell>
          <cell r="P1720">
            <v>147.25</v>
          </cell>
          <cell r="Q1720">
            <v>294.5</v>
          </cell>
          <cell r="R1720">
            <v>4160.0600000000004</v>
          </cell>
          <cell r="S1720">
            <v>1564.3</v>
          </cell>
          <cell r="T1720">
            <v>30</v>
          </cell>
          <cell r="U1720">
            <v>92</v>
          </cell>
          <cell r="V1720">
            <v>28</v>
          </cell>
          <cell r="W1720">
            <v>92</v>
          </cell>
          <cell r="X1720">
            <v>0</v>
          </cell>
        </row>
        <row r="1721">
          <cell r="A1721" t="str">
            <v>1352900</v>
          </cell>
          <cell r="B1721">
            <v>1</v>
          </cell>
          <cell r="C1721" t="str">
            <v>WC pedestal with fittings - 8</v>
          </cell>
          <cell r="D1721" t="str">
            <v>34</v>
          </cell>
          <cell r="E1721" t="str">
            <v>BASPLM</v>
          </cell>
          <cell r="F1721" t="str">
            <v>BAS</v>
          </cell>
          <cell r="G1721">
            <v>38820</v>
          </cell>
          <cell r="H1721" t="str">
            <v>Active</v>
          </cell>
          <cell r="I1721">
            <v>8</v>
          </cell>
          <cell r="J1721">
            <v>39344</v>
          </cell>
          <cell r="K1721" t="str">
            <v>TDP</v>
          </cell>
          <cell r="L1721" t="str">
            <v>TM</v>
          </cell>
          <cell r="M1721" t="str">
            <v>0040</v>
          </cell>
          <cell r="N1721">
            <v>19275.68</v>
          </cell>
          <cell r="O1721">
            <v>105.29</v>
          </cell>
          <cell r="P1721">
            <v>1263.81</v>
          </cell>
          <cell r="Q1721">
            <v>2527.62</v>
          </cell>
          <cell r="R1721">
            <v>16748.060000000001</v>
          </cell>
          <cell r="S1721">
            <v>7216.6</v>
          </cell>
          <cell r="T1721">
            <v>15</v>
          </cell>
          <cell r="U1721">
            <v>92</v>
          </cell>
          <cell r="V1721">
            <v>13</v>
          </cell>
          <cell r="W1721">
            <v>92</v>
          </cell>
          <cell r="X1721">
            <v>0</v>
          </cell>
        </row>
        <row r="1722">
          <cell r="A1722" t="str">
            <v>1353000</v>
          </cell>
          <cell r="B1722">
            <v>1</v>
          </cell>
          <cell r="C1722" t="str">
            <v>Building Structure in square metres</v>
          </cell>
          <cell r="D1722" t="str">
            <v>34</v>
          </cell>
          <cell r="E1722" t="str">
            <v>BUITER</v>
          </cell>
          <cell r="F1722" t="str">
            <v>BUI</v>
          </cell>
          <cell r="G1722">
            <v>38820</v>
          </cell>
          <cell r="H1722" t="str">
            <v>Active</v>
          </cell>
          <cell r="I1722">
            <v>6</v>
          </cell>
          <cell r="J1722">
            <v>39344</v>
          </cell>
          <cell r="K1722" t="str">
            <v>TDP</v>
          </cell>
          <cell r="L1722" t="str">
            <v>TM</v>
          </cell>
          <cell r="M1722" t="str">
            <v>0041</v>
          </cell>
          <cell r="N1722">
            <v>13187.91</v>
          </cell>
          <cell r="O1722">
            <v>19.239999999999998</v>
          </cell>
          <cell r="P1722">
            <v>230.77</v>
          </cell>
          <cell r="Q1722">
            <v>461.54</v>
          </cell>
          <cell r="R1722">
            <v>12726.37</v>
          </cell>
          <cell r="S1722">
            <v>4491.49</v>
          </cell>
          <cell r="T1722">
            <v>44</v>
          </cell>
          <cell r="U1722">
            <v>0</v>
          </cell>
          <cell r="V1722">
            <v>42</v>
          </cell>
          <cell r="W1722">
            <v>0</v>
          </cell>
          <cell r="X1722">
            <v>0</v>
          </cell>
        </row>
        <row r="1723">
          <cell r="A1723" t="str">
            <v>1353100</v>
          </cell>
          <cell r="B1723">
            <v>1</v>
          </cell>
          <cell r="C1723" t="str">
            <v>cleaners sink - 1</v>
          </cell>
          <cell r="D1723" t="str">
            <v>34</v>
          </cell>
          <cell r="E1723" t="str">
            <v>BASPLM</v>
          </cell>
          <cell r="F1723" t="str">
            <v>BAS</v>
          </cell>
          <cell r="G1723">
            <v>38820</v>
          </cell>
          <cell r="H1723" t="str">
            <v>Active</v>
          </cell>
          <cell r="I1723">
            <v>1</v>
          </cell>
          <cell r="J1723">
            <v>39344</v>
          </cell>
          <cell r="K1723" t="str">
            <v>TDP</v>
          </cell>
          <cell r="L1723" t="str">
            <v>TM</v>
          </cell>
          <cell r="M1723" t="str">
            <v>0041</v>
          </cell>
          <cell r="N1723">
            <v>1163.24</v>
          </cell>
          <cell r="O1723">
            <v>6.31</v>
          </cell>
          <cell r="P1723">
            <v>76.27</v>
          </cell>
          <cell r="Q1723">
            <v>152.54</v>
          </cell>
          <cell r="R1723">
            <v>1010.7</v>
          </cell>
          <cell r="S1723">
            <v>435.51</v>
          </cell>
          <cell r="T1723">
            <v>15</v>
          </cell>
          <cell r="U1723">
            <v>92</v>
          </cell>
          <cell r="V1723">
            <v>13</v>
          </cell>
          <cell r="W1723">
            <v>92</v>
          </cell>
          <cell r="X1723">
            <v>0</v>
          </cell>
        </row>
        <row r="1724">
          <cell r="A1724" t="str">
            <v>1353200</v>
          </cell>
          <cell r="B1724">
            <v>1</v>
          </cell>
          <cell r="C1724" t="str">
            <v>Division walling - 6 lineal metres with</v>
          </cell>
          <cell r="D1724" t="str">
            <v>34</v>
          </cell>
          <cell r="E1724" t="str">
            <v>BASPAR</v>
          </cell>
          <cell r="F1724" t="str">
            <v>BAS</v>
          </cell>
          <cell r="G1724">
            <v>38820</v>
          </cell>
          <cell r="H1724" t="str">
            <v>Active</v>
          </cell>
          <cell r="I1724">
            <v>6</v>
          </cell>
          <cell r="J1724">
            <v>39344</v>
          </cell>
          <cell r="K1724" t="str">
            <v>TDP</v>
          </cell>
          <cell r="L1724" t="str">
            <v>TM</v>
          </cell>
          <cell r="M1724" t="str">
            <v>0041</v>
          </cell>
          <cell r="N1724">
            <v>10480.73</v>
          </cell>
          <cell r="O1724">
            <v>57.31</v>
          </cell>
          <cell r="P1724">
            <v>687.17</v>
          </cell>
          <cell r="Q1724">
            <v>1374.34</v>
          </cell>
          <cell r="R1724">
            <v>9106.39</v>
          </cell>
          <cell r="S1724">
            <v>3923.88</v>
          </cell>
          <cell r="T1724">
            <v>15</v>
          </cell>
          <cell r="U1724">
            <v>92</v>
          </cell>
          <cell r="V1724">
            <v>13</v>
          </cell>
          <cell r="W1724">
            <v>92</v>
          </cell>
          <cell r="X1724">
            <v>0</v>
          </cell>
        </row>
        <row r="1725">
          <cell r="A1725" t="str">
            <v>1353300</v>
          </cell>
          <cell r="B1725">
            <v>1</v>
          </cell>
          <cell r="C1725" t="str">
            <v>Electrical services in square metres</v>
          </cell>
          <cell r="D1725" t="str">
            <v>34</v>
          </cell>
          <cell r="E1725" t="str">
            <v>BASELC</v>
          </cell>
          <cell r="F1725" t="str">
            <v>BAS</v>
          </cell>
          <cell r="G1725">
            <v>38820</v>
          </cell>
          <cell r="H1725" t="str">
            <v>Active</v>
          </cell>
          <cell r="I1725">
            <v>6</v>
          </cell>
          <cell r="J1725">
            <v>39344</v>
          </cell>
          <cell r="K1725" t="str">
            <v>TDP</v>
          </cell>
          <cell r="L1725" t="str">
            <v>TM</v>
          </cell>
          <cell r="M1725" t="str">
            <v>0041</v>
          </cell>
          <cell r="N1725">
            <v>1104.02</v>
          </cell>
          <cell r="O1725">
            <v>3.59</v>
          </cell>
          <cell r="P1725">
            <v>42.75</v>
          </cell>
          <cell r="Q1725">
            <v>85.5</v>
          </cell>
          <cell r="R1725">
            <v>1018.52</v>
          </cell>
          <cell r="S1725">
            <v>390.08</v>
          </cell>
          <cell r="T1725">
            <v>15</v>
          </cell>
          <cell r="U1725">
            <v>92</v>
          </cell>
          <cell r="V1725">
            <v>13</v>
          </cell>
          <cell r="W1725">
            <v>92</v>
          </cell>
          <cell r="X1725">
            <v>0</v>
          </cell>
        </row>
        <row r="1726">
          <cell r="A1726" t="str">
            <v>1353400</v>
          </cell>
          <cell r="B1726">
            <v>1</v>
          </cell>
          <cell r="C1726" t="str">
            <v>fluorescent light fitting - 1 single tub</v>
          </cell>
          <cell r="D1726" t="str">
            <v>34</v>
          </cell>
          <cell r="E1726" t="str">
            <v>BASLIG</v>
          </cell>
          <cell r="F1726" t="str">
            <v>BAS</v>
          </cell>
          <cell r="G1726">
            <v>38820</v>
          </cell>
          <cell r="H1726" t="str">
            <v>Active</v>
          </cell>
          <cell r="I1726">
            <v>1</v>
          </cell>
          <cell r="J1726">
            <v>39344</v>
          </cell>
          <cell r="K1726" t="str">
            <v>TDP</v>
          </cell>
          <cell r="L1726" t="str">
            <v>TM</v>
          </cell>
          <cell r="M1726" t="str">
            <v>0041</v>
          </cell>
          <cell r="N1726">
            <v>164.49</v>
          </cell>
          <cell r="O1726">
            <v>1.3</v>
          </cell>
          <cell r="P1726">
            <v>16.04</v>
          </cell>
          <cell r="Q1726">
            <v>32.08</v>
          </cell>
          <cell r="R1726">
            <v>132.41</v>
          </cell>
          <cell r="S1726">
            <v>65.34</v>
          </cell>
          <cell r="T1726">
            <v>10</v>
          </cell>
          <cell r="U1726">
            <v>92</v>
          </cell>
          <cell r="V1726">
            <v>8</v>
          </cell>
          <cell r="W1726">
            <v>92</v>
          </cell>
          <cell r="X1726">
            <v>0</v>
          </cell>
        </row>
        <row r="1727">
          <cell r="A1727" t="str">
            <v>1353500</v>
          </cell>
          <cell r="B1727">
            <v>1</v>
          </cell>
          <cell r="C1727" t="str">
            <v>Building Management Services in square m</v>
          </cell>
          <cell r="D1727" t="str">
            <v>34</v>
          </cell>
          <cell r="E1727" t="str">
            <v>BASBMS</v>
          </cell>
          <cell r="F1727" t="str">
            <v>BAS</v>
          </cell>
          <cell r="G1727">
            <v>38820</v>
          </cell>
          <cell r="H1727" t="str">
            <v>Active</v>
          </cell>
          <cell r="I1727">
            <v>6</v>
          </cell>
          <cell r="J1727">
            <v>39344</v>
          </cell>
          <cell r="K1727" t="str">
            <v>TDP</v>
          </cell>
          <cell r="L1727" t="str">
            <v>TM</v>
          </cell>
          <cell r="M1727" t="str">
            <v>0041</v>
          </cell>
          <cell r="N1727">
            <v>14.76</v>
          </cell>
          <cell r="O1727">
            <v>0</v>
          </cell>
          <cell r="P1727">
            <v>0</v>
          </cell>
          <cell r="Q1727">
            <v>14.76</v>
          </cell>
          <cell r="R1727">
            <v>0</v>
          </cell>
          <cell r="S1727">
            <v>46.66</v>
          </cell>
          <cell r="T1727">
            <v>0</v>
          </cell>
          <cell r="U1727">
            <v>92</v>
          </cell>
          <cell r="V1727">
            <v>0</v>
          </cell>
          <cell r="W1727">
            <v>0</v>
          </cell>
          <cell r="X1727">
            <v>0</v>
          </cell>
        </row>
        <row r="1728">
          <cell r="A1728" t="str">
            <v>1353600</v>
          </cell>
          <cell r="B1728">
            <v>1</v>
          </cell>
          <cell r="C1728" t="str">
            <v>Mechanical Services in square metres</v>
          </cell>
          <cell r="D1728" t="str">
            <v>34</v>
          </cell>
          <cell r="E1728" t="str">
            <v>BASAIR</v>
          </cell>
          <cell r="F1728" t="str">
            <v>BAS</v>
          </cell>
          <cell r="G1728">
            <v>38820</v>
          </cell>
          <cell r="H1728" t="str">
            <v>Active</v>
          </cell>
          <cell r="I1728">
            <v>6</v>
          </cell>
          <cell r="J1728">
            <v>39344</v>
          </cell>
          <cell r="K1728" t="str">
            <v>TDP</v>
          </cell>
          <cell r="L1728" t="str">
            <v>TM</v>
          </cell>
          <cell r="M1728" t="str">
            <v>0041</v>
          </cell>
          <cell r="N1728">
            <v>1151.26</v>
          </cell>
          <cell r="O1728">
            <v>6.29</v>
          </cell>
          <cell r="P1728">
            <v>75.48</v>
          </cell>
          <cell r="Q1728">
            <v>150.96</v>
          </cell>
          <cell r="R1728">
            <v>1000.3</v>
          </cell>
          <cell r="S1728">
            <v>431.02</v>
          </cell>
          <cell r="T1728">
            <v>15</v>
          </cell>
          <cell r="U1728">
            <v>92</v>
          </cell>
          <cell r="V1728">
            <v>13</v>
          </cell>
          <cell r="W1728">
            <v>92</v>
          </cell>
          <cell r="X1728">
            <v>0</v>
          </cell>
        </row>
        <row r="1729">
          <cell r="A1729" t="str">
            <v>1353700</v>
          </cell>
          <cell r="B1729">
            <v>1</v>
          </cell>
          <cell r="C1729" t="str">
            <v>Drainage Services in square metres</v>
          </cell>
          <cell r="D1729" t="str">
            <v>34</v>
          </cell>
          <cell r="E1729" t="str">
            <v>BASPLM</v>
          </cell>
          <cell r="F1729" t="str">
            <v>BAS</v>
          </cell>
          <cell r="G1729">
            <v>38820</v>
          </cell>
          <cell r="H1729" t="str">
            <v>Active</v>
          </cell>
          <cell r="I1729">
            <v>6</v>
          </cell>
          <cell r="J1729">
            <v>39344</v>
          </cell>
          <cell r="K1729" t="str">
            <v>TDP</v>
          </cell>
          <cell r="L1729" t="str">
            <v>TM</v>
          </cell>
          <cell r="M1729" t="str">
            <v>0041</v>
          </cell>
          <cell r="N1729">
            <v>144.68</v>
          </cell>
          <cell r="O1729">
            <v>0.8</v>
          </cell>
          <cell r="P1729">
            <v>9.49</v>
          </cell>
          <cell r="Q1729">
            <v>18.98</v>
          </cell>
          <cell r="R1729">
            <v>125.7</v>
          </cell>
          <cell r="S1729">
            <v>54.17</v>
          </cell>
          <cell r="T1729">
            <v>15</v>
          </cell>
          <cell r="U1729">
            <v>92</v>
          </cell>
          <cell r="V1729">
            <v>13</v>
          </cell>
          <cell r="W1729">
            <v>92</v>
          </cell>
          <cell r="X1729">
            <v>0</v>
          </cell>
        </row>
        <row r="1730">
          <cell r="A1730" t="str">
            <v>1353800</v>
          </cell>
          <cell r="B1730">
            <v>1</v>
          </cell>
          <cell r="C1730" t="str">
            <v>Communication Services in square metres</v>
          </cell>
          <cell r="D1730" t="str">
            <v>34</v>
          </cell>
          <cell r="E1730" t="str">
            <v>BASCAB</v>
          </cell>
          <cell r="F1730" t="str">
            <v>BAS</v>
          </cell>
          <cell r="G1730">
            <v>38820</v>
          </cell>
          <cell r="H1730" t="str">
            <v>Active</v>
          </cell>
          <cell r="I1730">
            <v>6</v>
          </cell>
          <cell r="J1730">
            <v>39344</v>
          </cell>
          <cell r="K1730" t="str">
            <v>TDP</v>
          </cell>
          <cell r="L1730" t="str">
            <v>TM</v>
          </cell>
          <cell r="M1730" t="str">
            <v>0041</v>
          </cell>
          <cell r="N1730">
            <v>231.19</v>
          </cell>
          <cell r="O1730">
            <v>1.87</v>
          </cell>
          <cell r="P1730">
            <v>22.55</v>
          </cell>
          <cell r="Q1730">
            <v>45.1</v>
          </cell>
          <cell r="R1730">
            <v>186.09</v>
          </cell>
          <cell r="S1730">
            <v>91.83</v>
          </cell>
          <cell r="T1730">
            <v>10</v>
          </cell>
          <cell r="U1730">
            <v>92</v>
          </cell>
          <cell r="V1730">
            <v>8</v>
          </cell>
          <cell r="W1730">
            <v>92</v>
          </cell>
          <cell r="X1730">
            <v>0</v>
          </cell>
        </row>
        <row r="1731">
          <cell r="A1731" t="str">
            <v>1353900</v>
          </cell>
          <cell r="B1731">
            <v>1</v>
          </cell>
          <cell r="C1731" t="str">
            <v>Fire Alarm System in square metres</v>
          </cell>
          <cell r="D1731" t="str">
            <v>34</v>
          </cell>
          <cell r="E1731" t="str">
            <v>BASALA</v>
          </cell>
          <cell r="F1731" t="str">
            <v>BAS</v>
          </cell>
          <cell r="G1731">
            <v>38820</v>
          </cell>
          <cell r="H1731" t="str">
            <v>Active</v>
          </cell>
          <cell r="I1731">
            <v>6</v>
          </cell>
          <cell r="J1731">
            <v>39344</v>
          </cell>
          <cell r="K1731" t="str">
            <v>TDP</v>
          </cell>
          <cell r="L1731" t="str">
            <v>TM</v>
          </cell>
          <cell r="M1731" t="str">
            <v>0041</v>
          </cell>
          <cell r="N1731">
            <v>229.99</v>
          </cell>
          <cell r="O1731">
            <v>0.77</v>
          </cell>
          <cell r="P1731">
            <v>8.91</v>
          </cell>
          <cell r="Q1731">
            <v>17.82</v>
          </cell>
          <cell r="R1731">
            <v>212.17</v>
          </cell>
          <cell r="S1731">
            <v>81.260000000000005</v>
          </cell>
          <cell r="T1731">
            <v>15</v>
          </cell>
          <cell r="U1731">
            <v>92</v>
          </cell>
          <cell r="V1731">
            <v>13</v>
          </cell>
          <cell r="W1731">
            <v>92</v>
          </cell>
          <cell r="X1731">
            <v>0</v>
          </cell>
        </row>
        <row r="1732">
          <cell r="A1732" t="str">
            <v>1354000</v>
          </cell>
          <cell r="B1732">
            <v>1</v>
          </cell>
          <cell r="C1732" t="str">
            <v>Plumbing reticulation in square metres</v>
          </cell>
          <cell r="D1732" t="str">
            <v>34</v>
          </cell>
          <cell r="E1732" t="str">
            <v>BASPLM</v>
          </cell>
          <cell r="F1732" t="str">
            <v>BAS</v>
          </cell>
          <cell r="G1732">
            <v>38820</v>
          </cell>
          <cell r="H1732" t="str">
            <v>Active</v>
          </cell>
          <cell r="I1732">
            <v>6</v>
          </cell>
          <cell r="J1732">
            <v>39344</v>
          </cell>
          <cell r="K1732" t="str">
            <v>TDP</v>
          </cell>
          <cell r="L1732" t="str">
            <v>TM</v>
          </cell>
          <cell r="M1732" t="str">
            <v>0041</v>
          </cell>
          <cell r="N1732">
            <v>252.82</v>
          </cell>
          <cell r="O1732">
            <v>1.4</v>
          </cell>
          <cell r="P1732">
            <v>16.579999999999998</v>
          </cell>
          <cell r="Q1732">
            <v>33.159999999999997</v>
          </cell>
          <cell r="R1732">
            <v>219.66</v>
          </cell>
          <cell r="S1732">
            <v>94.65</v>
          </cell>
          <cell r="T1732">
            <v>15</v>
          </cell>
          <cell r="U1732">
            <v>92</v>
          </cell>
          <cell r="V1732">
            <v>13</v>
          </cell>
          <cell r="W1732">
            <v>92</v>
          </cell>
          <cell r="X1732">
            <v>0</v>
          </cell>
        </row>
        <row r="1733">
          <cell r="A1733" t="str">
            <v>1354100</v>
          </cell>
          <cell r="B1733">
            <v>1</v>
          </cell>
          <cell r="C1733" t="str">
            <v>Public Address System in square metres</v>
          </cell>
          <cell r="D1733" t="str">
            <v>34</v>
          </cell>
          <cell r="E1733" t="str">
            <v>BASPUB</v>
          </cell>
          <cell r="F1733" t="str">
            <v>BAS</v>
          </cell>
          <cell r="G1733">
            <v>38820</v>
          </cell>
          <cell r="H1733" t="str">
            <v>Active</v>
          </cell>
          <cell r="I1733">
            <v>6</v>
          </cell>
          <cell r="J1733">
            <v>39344</v>
          </cell>
          <cell r="K1733" t="str">
            <v>TDP</v>
          </cell>
          <cell r="L1733" t="str">
            <v>TM</v>
          </cell>
          <cell r="M1733" t="str">
            <v>0041</v>
          </cell>
          <cell r="N1733">
            <v>68.650000000000006</v>
          </cell>
          <cell r="O1733">
            <v>0.32</v>
          </cell>
          <cell r="P1733">
            <v>4.5</v>
          </cell>
          <cell r="Q1733">
            <v>9</v>
          </cell>
          <cell r="R1733">
            <v>59.65</v>
          </cell>
          <cell r="S1733">
            <v>25.7</v>
          </cell>
          <cell r="T1733">
            <v>15</v>
          </cell>
          <cell r="U1733">
            <v>92</v>
          </cell>
          <cell r="V1733">
            <v>13</v>
          </cell>
          <cell r="W1733">
            <v>92</v>
          </cell>
          <cell r="X1733">
            <v>0</v>
          </cell>
        </row>
        <row r="1734">
          <cell r="A1734" t="str">
            <v>1354200</v>
          </cell>
          <cell r="B1734">
            <v>1</v>
          </cell>
          <cell r="C1734" t="str">
            <v>Security System in square metres</v>
          </cell>
          <cell r="D1734" t="str">
            <v>34</v>
          </cell>
          <cell r="E1734" t="str">
            <v>BASSEC</v>
          </cell>
          <cell r="F1734" t="str">
            <v>BAS</v>
          </cell>
          <cell r="G1734">
            <v>38820</v>
          </cell>
          <cell r="H1734" t="str">
            <v>Active</v>
          </cell>
          <cell r="I1734">
            <v>6</v>
          </cell>
          <cell r="J1734">
            <v>39344</v>
          </cell>
          <cell r="K1734" t="str">
            <v>TDP</v>
          </cell>
          <cell r="L1734" t="str">
            <v>TM</v>
          </cell>
          <cell r="M1734" t="str">
            <v>0041</v>
          </cell>
          <cell r="N1734">
            <v>221.42</v>
          </cell>
          <cell r="O1734">
            <v>1.21</v>
          </cell>
          <cell r="P1734">
            <v>14.52</v>
          </cell>
          <cell r="Q1734">
            <v>29.04</v>
          </cell>
          <cell r="R1734">
            <v>192.38</v>
          </cell>
          <cell r="S1734">
            <v>82.9</v>
          </cell>
          <cell r="T1734">
            <v>15</v>
          </cell>
          <cell r="U1734">
            <v>92</v>
          </cell>
          <cell r="V1734">
            <v>13</v>
          </cell>
          <cell r="W1734">
            <v>92</v>
          </cell>
          <cell r="X1734">
            <v>0</v>
          </cell>
        </row>
        <row r="1735">
          <cell r="A1735" t="str">
            <v>1354300</v>
          </cell>
          <cell r="B1735">
            <v>1</v>
          </cell>
          <cell r="C1735" t="str">
            <v>sprinkler head and piping - 2</v>
          </cell>
          <cell r="D1735" t="str">
            <v>34</v>
          </cell>
          <cell r="E1735" t="str">
            <v>BASSPR</v>
          </cell>
          <cell r="F1735" t="str">
            <v>BAS</v>
          </cell>
          <cell r="G1735">
            <v>38820</v>
          </cell>
          <cell r="H1735" t="str">
            <v>Active</v>
          </cell>
          <cell r="I1735">
            <v>2</v>
          </cell>
          <cell r="J1735">
            <v>39344</v>
          </cell>
          <cell r="K1735" t="str">
            <v>TDP</v>
          </cell>
          <cell r="L1735" t="str">
            <v>TM</v>
          </cell>
          <cell r="M1735" t="str">
            <v>0041</v>
          </cell>
          <cell r="N1735">
            <v>1149.78</v>
          </cell>
          <cell r="O1735">
            <v>6.31</v>
          </cell>
          <cell r="P1735">
            <v>75.39</v>
          </cell>
          <cell r="Q1735">
            <v>150.78</v>
          </cell>
          <cell r="R1735">
            <v>999</v>
          </cell>
          <cell r="S1735">
            <v>430.46</v>
          </cell>
          <cell r="T1735">
            <v>15</v>
          </cell>
          <cell r="U1735">
            <v>92</v>
          </cell>
          <cell r="V1735">
            <v>13</v>
          </cell>
          <cell r="W1735">
            <v>92</v>
          </cell>
          <cell r="X1735">
            <v>0</v>
          </cell>
        </row>
        <row r="1736">
          <cell r="A1736" t="str">
            <v>1354400</v>
          </cell>
          <cell r="B1736">
            <v>1</v>
          </cell>
          <cell r="C1736" t="str">
            <v>vinyl floor covering - 6.34 square metre</v>
          </cell>
          <cell r="D1736" t="str">
            <v>34</v>
          </cell>
          <cell r="E1736" t="str">
            <v>BASFLO</v>
          </cell>
          <cell r="F1736" t="str">
            <v>BAS</v>
          </cell>
          <cell r="G1736">
            <v>38820</v>
          </cell>
          <cell r="H1736" t="str">
            <v>Active</v>
          </cell>
          <cell r="I1736">
            <v>6</v>
          </cell>
          <cell r="J1736">
            <v>39344</v>
          </cell>
          <cell r="K1736" t="str">
            <v>TDP</v>
          </cell>
          <cell r="L1736" t="str">
            <v>TM</v>
          </cell>
          <cell r="M1736" t="str">
            <v>0041</v>
          </cell>
          <cell r="N1736">
            <v>17.850000000000001</v>
          </cell>
          <cell r="O1736">
            <v>0</v>
          </cell>
          <cell r="P1736">
            <v>0</v>
          </cell>
          <cell r="Q1736">
            <v>17.850000000000001</v>
          </cell>
          <cell r="R1736">
            <v>0</v>
          </cell>
          <cell r="S1736">
            <v>56.38</v>
          </cell>
          <cell r="T1736">
            <v>0</v>
          </cell>
          <cell r="U1736">
            <v>92</v>
          </cell>
          <cell r="V1736">
            <v>0</v>
          </cell>
          <cell r="W1736">
            <v>0</v>
          </cell>
          <cell r="X1736">
            <v>0</v>
          </cell>
        </row>
        <row r="1737">
          <cell r="A1737" t="str">
            <v>1354500</v>
          </cell>
          <cell r="B1737">
            <v>1</v>
          </cell>
          <cell r="C1737" t="str">
            <v>Building Structure in square metres</v>
          </cell>
          <cell r="D1737" t="str">
            <v>34</v>
          </cell>
          <cell r="E1737" t="str">
            <v>BUITER</v>
          </cell>
          <cell r="F1737" t="str">
            <v>BUI</v>
          </cell>
          <cell r="G1737">
            <v>38820</v>
          </cell>
          <cell r="H1737" t="str">
            <v>Active</v>
          </cell>
          <cell r="I1737">
            <v>24</v>
          </cell>
          <cell r="J1737">
            <v>39344</v>
          </cell>
          <cell r="K1737" t="str">
            <v>TCOM</v>
          </cell>
          <cell r="L1737" t="str">
            <v>TM</v>
          </cell>
          <cell r="M1737" t="str">
            <v>0042</v>
          </cell>
          <cell r="N1737">
            <v>49985.4</v>
          </cell>
          <cell r="O1737">
            <v>72.89</v>
          </cell>
          <cell r="P1737">
            <v>874.68</v>
          </cell>
          <cell r="Q1737">
            <v>1749.36</v>
          </cell>
          <cell r="R1737">
            <v>48236.04</v>
          </cell>
          <cell r="S1737">
            <v>17023.84</v>
          </cell>
          <cell r="T1737">
            <v>44</v>
          </cell>
          <cell r="U1737">
            <v>0</v>
          </cell>
          <cell r="V1737">
            <v>42</v>
          </cell>
          <cell r="W1737">
            <v>0</v>
          </cell>
          <cell r="X1737">
            <v>0</v>
          </cell>
        </row>
        <row r="1738">
          <cell r="A1738" t="str">
            <v>1354600</v>
          </cell>
          <cell r="B1738">
            <v>1</v>
          </cell>
          <cell r="C1738" t="str">
            <v>Electrical services in square metres</v>
          </cell>
          <cell r="D1738" t="str">
            <v>34</v>
          </cell>
          <cell r="E1738" t="str">
            <v>BASELC</v>
          </cell>
          <cell r="F1738" t="str">
            <v>BAS</v>
          </cell>
          <cell r="G1738">
            <v>38820</v>
          </cell>
          <cell r="H1738" t="str">
            <v>Active</v>
          </cell>
          <cell r="I1738">
            <v>24</v>
          </cell>
          <cell r="J1738">
            <v>39344</v>
          </cell>
          <cell r="K1738" t="str">
            <v>TCOM</v>
          </cell>
          <cell r="L1738" t="str">
            <v>TM</v>
          </cell>
          <cell r="M1738" t="str">
            <v>0042</v>
          </cell>
          <cell r="N1738">
            <v>4184.18</v>
          </cell>
          <cell r="O1738">
            <v>13.52</v>
          </cell>
          <cell r="P1738">
            <v>162.02000000000001</v>
          </cell>
          <cell r="Q1738">
            <v>324.04000000000002</v>
          </cell>
          <cell r="R1738">
            <v>3860.14</v>
          </cell>
          <cell r="S1738">
            <v>1478.4</v>
          </cell>
          <cell r="T1738">
            <v>15</v>
          </cell>
          <cell r="U1738">
            <v>92</v>
          </cell>
          <cell r="V1738">
            <v>13</v>
          </cell>
          <cell r="W1738">
            <v>92</v>
          </cell>
          <cell r="X1738">
            <v>0</v>
          </cell>
        </row>
        <row r="1739">
          <cell r="A1739" t="str">
            <v>1354700</v>
          </cell>
          <cell r="B1739">
            <v>1</v>
          </cell>
          <cell r="C1739" t="str">
            <v>fluorescent light fitting - 4 single tub</v>
          </cell>
          <cell r="D1739" t="str">
            <v>34</v>
          </cell>
          <cell r="E1739" t="str">
            <v>BASLIG</v>
          </cell>
          <cell r="F1739" t="str">
            <v>BAS</v>
          </cell>
          <cell r="G1739">
            <v>38820</v>
          </cell>
          <cell r="H1739" t="str">
            <v>Active</v>
          </cell>
          <cell r="I1739">
            <v>4</v>
          </cell>
          <cell r="J1739">
            <v>39344</v>
          </cell>
          <cell r="K1739" t="str">
            <v>TCOM</v>
          </cell>
          <cell r="L1739" t="str">
            <v>TM</v>
          </cell>
          <cell r="M1739" t="str">
            <v>0042</v>
          </cell>
          <cell r="N1739">
            <v>1447.67</v>
          </cell>
          <cell r="O1739">
            <v>11.74</v>
          </cell>
          <cell r="P1739">
            <v>141.21</v>
          </cell>
          <cell r="Q1739">
            <v>282.42</v>
          </cell>
          <cell r="R1739">
            <v>1165.25</v>
          </cell>
          <cell r="S1739">
            <v>575.05999999999995</v>
          </cell>
          <cell r="T1739">
            <v>10</v>
          </cell>
          <cell r="U1739">
            <v>92</v>
          </cell>
          <cell r="V1739">
            <v>8</v>
          </cell>
          <cell r="W1739">
            <v>92</v>
          </cell>
          <cell r="X1739">
            <v>0</v>
          </cell>
        </row>
        <row r="1740">
          <cell r="A1740" t="str">
            <v>1354800</v>
          </cell>
          <cell r="B1740">
            <v>1</v>
          </cell>
          <cell r="C1740" t="str">
            <v>Building Management Services in square m</v>
          </cell>
          <cell r="D1740" t="str">
            <v>34</v>
          </cell>
          <cell r="E1740" t="str">
            <v>BASBMS</v>
          </cell>
          <cell r="F1740" t="str">
            <v>BAS</v>
          </cell>
          <cell r="G1740">
            <v>38820</v>
          </cell>
          <cell r="H1740" t="str">
            <v>Active</v>
          </cell>
          <cell r="I1740">
            <v>24</v>
          </cell>
          <cell r="J1740">
            <v>39344</v>
          </cell>
          <cell r="K1740" t="str">
            <v>TCOM</v>
          </cell>
          <cell r="L1740" t="str">
            <v>TM</v>
          </cell>
          <cell r="M1740" t="str">
            <v>0042</v>
          </cell>
          <cell r="N1740">
            <v>55.92</v>
          </cell>
          <cell r="O1740">
            <v>0</v>
          </cell>
          <cell r="P1740">
            <v>0</v>
          </cell>
          <cell r="Q1740">
            <v>55.92</v>
          </cell>
          <cell r="R1740">
            <v>0</v>
          </cell>
          <cell r="S1740">
            <v>176.83</v>
          </cell>
          <cell r="T1740">
            <v>0</v>
          </cell>
          <cell r="U1740">
            <v>92</v>
          </cell>
          <cell r="V1740">
            <v>0</v>
          </cell>
          <cell r="W1740">
            <v>0</v>
          </cell>
          <cell r="X1740">
            <v>0</v>
          </cell>
        </row>
        <row r="1741">
          <cell r="A1741" t="str">
            <v>1354900</v>
          </cell>
          <cell r="B1741">
            <v>1</v>
          </cell>
          <cell r="C1741" t="str">
            <v>Mechanical Services in square metres</v>
          </cell>
          <cell r="D1741" t="str">
            <v>34</v>
          </cell>
          <cell r="E1741" t="str">
            <v>BASAIR</v>
          </cell>
          <cell r="F1741" t="str">
            <v>BAS</v>
          </cell>
          <cell r="G1741">
            <v>38820</v>
          </cell>
          <cell r="H1741" t="str">
            <v>Active</v>
          </cell>
          <cell r="I1741">
            <v>24</v>
          </cell>
          <cell r="J1741">
            <v>39344</v>
          </cell>
          <cell r="K1741" t="str">
            <v>TCOM</v>
          </cell>
          <cell r="L1741" t="str">
            <v>TM</v>
          </cell>
          <cell r="M1741" t="str">
            <v>0042</v>
          </cell>
          <cell r="N1741">
            <v>4363.59</v>
          </cell>
          <cell r="O1741">
            <v>23.86</v>
          </cell>
          <cell r="P1741">
            <v>286.10000000000002</v>
          </cell>
          <cell r="Q1741">
            <v>572.20000000000005</v>
          </cell>
          <cell r="R1741">
            <v>3791.39</v>
          </cell>
          <cell r="S1741">
            <v>1633.69</v>
          </cell>
          <cell r="T1741">
            <v>15</v>
          </cell>
          <cell r="U1741">
            <v>92</v>
          </cell>
          <cell r="V1741">
            <v>13</v>
          </cell>
          <cell r="W1741">
            <v>92</v>
          </cell>
          <cell r="X1741">
            <v>0</v>
          </cell>
        </row>
        <row r="1742">
          <cell r="A1742" t="str">
            <v>1355000</v>
          </cell>
          <cell r="B1742">
            <v>1</v>
          </cell>
          <cell r="C1742" t="str">
            <v>Drainage Services in square metres</v>
          </cell>
          <cell r="D1742" t="str">
            <v>34</v>
          </cell>
          <cell r="E1742" t="str">
            <v>BASPLM</v>
          </cell>
          <cell r="F1742" t="str">
            <v>BAS</v>
          </cell>
          <cell r="G1742">
            <v>38820</v>
          </cell>
          <cell r="H1742" t="str">
            <v>Active</v>
          </cell>
          <cell r="I1742">
            <v>24</v>
          </cell>
          <cell r="J1742">
            <v>39344</v>
          </cell>
          <cell r="K1742" t="str">
            <v>TCOM</v>
          </cell>
          <cell r="L1742" t="str">
            <v>TM</v>
          </cell>
          <cell r="M1742" t="str">
            <v>0042</v>
          </cell>
          <cell r="N1742">
            <v>548.33000000000004</v>
          </cell>
          <cell r="O1742">
            <v>2.95</v>
          </cell>
          <cell r="P1742">
            <v>35.950000000000003</v>
          </cell>
          <cell r="Q1742">
            <v>71.900000000000006</v>
          </cell>
          <cell r="R1742">
            <v>476.43</v>
          </cell>
          <cell r="S1742">
            <v>205.29</v>
          </cell>
          <cell r="T1742">
            <v>15</v>
          </cell>
          <cell r="U1742">
            <v>92</v>
          </cell>
          <cell r="V1742">
            <v>13</v>
          </cell>
          <cell r="W1742">
            <v>92</v>
          </cell>
          <cell r="X1742">
            <v>0</v>
          </cell>
        </row>
        <row r="1743">
          <cell r="A1743" t="str">
            <v>1355100</v>
          </cell>
          <cell r="B1743">
            <v>1</v>
          </cell>
          <cell r="C1743" t="str">
            <v>Communication Services in square metres</v>
          </cell>
          <cell r="D1743" t="str">
            <v>34</v>
          </cell>
          <cell r="E1743" t="str">
            <v>BASCAB</v>
          </cell>
          <cell r="F1743" t="str">
            <v>BAS</v>
          </cell>
          <cell r="G1743">
            <v>38820</v>
          </cell>
          <cell r="H1743" t="str">
            <v>Active</v>
          </cell>
          <cell r="I1743">
            <v>24</v>
          </cell>
          <cell r="J1743">
            <v>39344</v>
          </cell>
          <cell r="K1743" t="str">
            <v>TCOM</v>
          </cell>
          <cell r="L1743" t="str">
            <v>TM</v>
          </cell>
          <cell r="M1743" t="str">
            <v>0042</v>
          </cell>
          <cell r="N1743">
            <v>876.05</v>
          </cell>
          <cell r="O1743">
            <v>7.13</v>
          </cell>
          <cell r="P1743">
            <v>85.45</v>
          </cell>
          <cell r="Q1743">
            <v>170.9</v>
          </cell>
          <cell r="R1743">
            <v>705.15</v>
          </cell>
          <cell r="S1743">
            <v>348</v>
          </cell>
          <cell r="T1743">
            <v>10</v>
          </cell>
          <cell r="U1743">
            <v>92</v>
          </cell>
          <cell r="V1743">
            <v>8</v>
          </cell>
          <cell r="W1743">
            <v>92</v>
          </cell>
          <cell r="X1743">
            <v>0</v>
          </cell>
        </row>
        <row r="1744">
          <cell r="A1744" t="str">
            <v>1355200</v>
          </cell>
          <cell r="B1744">
            <v>1</v>
          </cell>
          <cell r="C1744" t="str">
            <v>Fire Alarm System in square metres</v>
          </cell>
          <cell r="D1744" t="str">
            <v>34</v>
          </cell>
          <cell r="E1744" t="str">
            <v>BASALA</v>
          </cell>
          <cell r="F1744" t="str">
            <v>BAS</v>
          </cell>
          <cell r="G1744">
            <v>38820</v>
          </cell>
          <cell r="H1744" t="str">
            <v>Active</v>
          </cell>
          <cell r="I1744">
            <v>24</v>
          </cell>
          <cell r="J1744">
            <v>39344</v>
          </cell>
          <cell r="K1744" t="str">
            <v>TCOM</v>
          </cell>
          <cell r="L1744" t="str">
            <v>TM</v>
          </cell>
          <cell r="M1744" t="str">
            <v>0042</v>
          </cell>
          <cell r="N1744">
            <v>871.58</v>
          </cell>
          <cell r="O1744">
            <v>2.84</v>
          </cell>
          <cell r="P1744">
            <v>33.75</v>
          </cell>
          <cell r="Q1744">
            <v>67.5</v>
          </cell>
          <cell r="R1744">
            <v>804.08</v>
          </cell>
          <cell r="S1744">
            <v>307.95</v>
          </cell>
          <cell r="T1744">
            <v>15</v>
          </cell>
          <cell r="U1744">
            <v>92</v>
          </cell>
          <cell r="V1744">
            <v>13</v>
          </cell>
          <cell r="W1744">
            <v>92</v>
          </cell>
          <cell r="X1744">
            <v>0</v>
          </cell>
        </row>
        <row r="1745">
          <cell r="A1745" t="str">
            <v>1355300</v>
          </cell>
          <cell r="B1745">
            <v>1</v>
          </cell>
          <cell r="C1745" t="str">
            <v>Plumbing reticulation in square metres</v>
          </cell>
          <cell r="D1745" t="str">
            <v>34</v>
          </cell>
          <cell r="E1745" t="str">
            <v>BASPLM</v>
          </cell>
          <cell r="F1745" t="str">
            <v>BAS</v>
          </cell>
          <cell r="G1745">
            <v>38820</v>
          </cell>
          <cell r="H1745" t="str">
            <v>Active</v>
          </cell>
          <cell r="I1745">
            <v>24</v>
          </cell>
          <cell r="J1745">
            <v>39344</v>
          </cell>
          <cell r="K1745" t="str">
            <v>TCOM</v>
          </cell>
          <cell r="L1745" t="str">
            <v>TM</v>
          </cell>
          <cell r="M1745" t="str">
            <v>0042</v>
          </cell>
          <cell r="N1745">
            <v>958.34</v>
          </cell>
          <cell r="O1745">
            <v>5.19</v>
          </cell>
          <cell r="P1745">
            <v>62.83</v>
          </cell>
          <cell r="Q1745">
            <v>125.66</v>
          </cell>
          <cell r="R1745">
            <v>832.68</v>
          </cell>
          <cell r="S1745">
            <v>358.79</v>
          </cell>
          <cell r="T1745">
            <v>15</v>
          </cell>
          <cell r="U1745">
            <v>92</v>
          </cell>
          <cell r="V1745">
            <v>13</v>
          </cell>
          <cell r="W1745">
            <v>92</v>
          </cell>
          <cell r="X1745">
            <v>0</v>
          </cell>
        </row>
        <row r="1746">
          <cell r="A1746" t="str">
            <v>1355400</v>
          </cell>
          <cell r="B1746">
            <v>1</v>
          </cell>
          <cell r="C1746" t="str">
            <v>Public Address System in square metres</v>
          </cell>
          <cell r="D1746" t="str">
            <v>34</v>
          </cell>
          <cell r="E1746" t="str">
            <v>BASPUB</v>
          </cell>
          <cell r="F1746" t="str">
            <v>BAS</v>
          </cell>
          <cell r="G1746">
            <v>38820</v>
          </cell>
          <cell r="H1746" t="str">
            <v>Active</v>
          </cell>
          <cell r="I1746">
            <v>24</v>
          </cell>
          <cell r="J1746">
            <v>39344</v>
          </cell>
          <cell r="K1746" t="str">
            <v>TCOM</v>
          </cell>
          <cell r="L1746" t="str">
            <v>TM</v>
          </cell>
          <cell r="M1746" t="str">
            <v>0042</v>
          </cell>
          <cell r="N1746">
            <v>260.10000000000002</v>
          </cell>
          <cell r="O1746">
            <v>1.43</v>
          </cell>
          <cell r="P1746">
            <v>17.05</v>
          </cell>
          <cell r="Q1746">
            <v>34.1</v>
          </cell>
          <cell r="R1746">
            <v>226</v>
          </cell>
          <cell r="S1746">
            <v>97.38</v>
          </cell>
          <cell r="T1746">
            <v>15</v>
          </cell>
          <cell r="U1746">
            <v>92</v>
          </cell>
          <cell r="V1746">
            <v>13</v>
          </cell>
          <cell r="W1746">
            <v>92</v>
          </cell>
          <cell r="X1746">
            <v>0</v>
          </cell>
        </row>
        <row r="1747">
          <cell r="A1747" t="str">
            <v>1355500</v>
          </cell>
          <cell r="B1747">
            <v>1</v>
          </cell>
          <cell r="C1747" t="str">
            <v>Security System in square metres</v>
          </cell>
          <cell r="D1747" t="str">
            <v>34</v>
          </cell>
          <cell r="E1747" t="str">
            <v>BASSEC</v>
          </cell>
          <cell r="F1747" t="str">
            <v>BAS</v>
          </cell>
          <cell r="G1747">
            <v>38820</v>
          </cell>
          <cell r="H1747" t="str">
            <v>Active</v>
          </cell>
          <cell r="I1747">
            <v>24</v>
          </cell>
          <cell r="J1747">
            <v>39344</v>
          </cell>
          <cell r="K1747" t="str">
            <v>TCOM</v>
          </cell>
          <cell r="L1747" t="str">
            <v>TM</v>
          </cell>
          <cell r="M1747" t="str">
            <v>0042</v>
          </cell>
          <cell r="N1747">
            <v>839.04</v>
          </cell>
          <cell r="O1747">
            <v>4.63</v>
          </cell>
          <cell r="P1747">
            <v>55.01</v>
          </cell>
          <cell r="Q1747">
            <v>110.02</v>
          </cell>
          <cell r="R1747">
            <v>729.02</v>
          </cell>
          <cell r="S1747">
            <v>314.13</v>
          </cell>
          <cell r="T1747">
            <v>15</v>
          </cell>
          <cell r="U1747">
            <v>92</v>
          </cell>
          <cell r="V1747">
            <v>13</v>
          </cell>
          <cell r="W1747">
            <v>92</v>
          </cell>
          <cell r="X1747">
            <v>0</v>
          </cell>
        </row>
        <row r="1748">
          <cell r="A1748" t="str">
            <v>1355600</v>
          </cell>
          <cell r="B1748">
            <v>1</v>
          </cell>
          <cell r="C1748" t="str">
            <v>sprinkler head and piping - 3</v>
          </cell>
          <cell r="D1748" t="str">
            <v>34</v>
          </cell>
          <cell r="E1748" t="str">
            <v>BASSPR</v>
          </cell>
          <cell r="F1748" t="str">
            <v>BAS</v>
          </cell>
          <cell r="G1748">
            <v>38820</v>
          </cell>
          <cell r="H1748" t="str">
            <v>Active</v>
          </cell>
          <cell r="I1748">
            <v>3</v>
          </cell>
          <cell r="J1748">
            <v>39344</v>
          </cell>
          <cell r="K1748" t="str">
            <v>TCOM</v>
          </cell>
          <cell r="L1748" t="str">
            <v>TM</v>
          </cell>
          <cell r="M1748" t="str">
            <v>0042</v>
          </cell>
          <cell r="N1748">
            <v>1724.53</v>
          </cell>
          <cell r="O1748">
            <v>9.4499999999999993</v>
          </cell>
          <cell r="P1748">
            <v>113.07</v>
          </cell>
          <cell r="Q1748">
            <v>226.14</v>
          </cell>
          <cell r="R1748">
            <v>1498.39</v>
          </cell>
          <cell r="S1748">
            <v>645.64</v>
          </cell>
          <cell r="T1748">
            <v>15</v>
          </cell>
          <cell r="U1748">
            <v>92</v>
          </cell>
          <cell r="V1748">
            <v>13</v>
          </cell>
          <cell r="W1748">
            <v>92</v>
          </cell>
          <cell r="X1748">
            <v>0</v>
          </cell>
        </row>
        <row r="1749">
          <cell r="A1749" t="str">
            <v>1355700</v>
          </cell>
          <cell r="B1749">
            <v>1</v>
          </cell>
          <cell r="C1749" t="str">
            <v>Building Structure in square metres</v>
          </cell>
          <cell r="D1749" t="str">
            <v>34</v>
          </cell>
          <cell r="E1749" t="str">
            <v>BUITER</v>
          </cell>
          <cell r="F1749" t="str">
            <v>BUI</v>
          </cell>
          <cell r="G1749">
            <v>38820</v>
          </cell>
          <cell r="H1749" t="str">
            <v>Active</v>
          </cell>
          <cell r="I1749">
            <v>69</v>
          </cell>
          <cell r="J1749">
            <v>39344</v>
          </cell>
          <cell r="K1749" t="str">
            <v>TDP</v>
          </cell>
          <cell r="L1749" t="str">
            <v>TM</v>
          </cell>
          <cell r="M1749" t="str">
            <v>0043</v>
          </cell>
          <cell r="N1749">
            <v>143466.03</v>
          </cell>
          <cell r="O1749">
            <v>209.16</v>
          </cell>
          <cell r="P1749">
            <v>2510.4699999999998</v>
          </cell>
          <cell r="Q1749">
            <v>5020.9399999999996</v>
          </cell>
          <cell r="R1749">
            <v>138445.09</v>
          </cell>
          <cell r="S1749">
            <v>48861.120000000003</v>
          </cell>
          <cell r="T1749">
            <v>44</v>
          </cell>
          <cell r="U1749">
            <v>0</v>
          </cell>
          <cell r="V1749">
            <v>42</v>
          </cell>
          <cell r="W1749">
            <v>0</v>
          </cell>
          <cell r="X1749">
            <v>0</v>
          </cell>
        </row>
        <row r="1750">
          <cell r="A1750" t="str">
            <v>1355800</v>
          </cell>
          <cell r="B1750">
            <v>1</v>
          </cell>
          <cell r="C1750" t="str">
            <v>electric light fitting - 10 single spot</v>
          </cell>
          <cell r="D1750" t="str">
            <v>34</v>
          </cell>
          <cell r="E1750" t="str">
            <v>BASLIG</v>
          </cell>
          <cell r="F1750" t="str">
            <v>BAS</v>
          </cell>
          <cell r="G1750">
            <v>38820</v>
          </cell>
          <cell r="H1750" t="str">
            <v>Active</v>
          </cell>
          <cell r="I1750">
            <v>10</v>
          </cell>
          <cell r="J1750">
            <v>39344</v>
          </cell>
          <cell r="K1750" t="str">
            <v>TDP</v>
          </cell>
          <cell r="L1750" t="str">
            <v>TM</v>
          </cell>
          <cell r="M1750" t="str">
            <v>0043</v>
          </cell>
          <cell r="N1750">
            <v>4606.1899999999996</v>
          </cell>
          <cell r="O1750">
            <v>37.450000000000003</v>
          </cell>
          <cell r="P1750">
            <v>449.29</v>
          </cell>
          <cell r="Q1750">
            <v>898.58</v>
          </cell>
          <cell r="R1750">
            <v>3707.61</v>
          </cell>
          <cell r="S1750">
            <v>1829.72</v>
          </cell>
          <cell r="T1750">
            <v>10</v>
          </cell>
          <cell r="U1750">
            <v>92</v>
          </cell>
          <cell r="V1750">
            <v>8</v>
          </cell>
          <cell r="W1750">
            <v>92</v>
          </cell>
          <cell r="X1750">
            <v>0</v>
          </cell>
        </row>
        <row r="1751">
          <cell r="A1751" t="str">
            <v>1355900</v>
          </cell>
          <cell r="B1751">
            <v>1</v>
          </cell>
          <cell r="C1751" t="str">
            <v>Electrical services in square metres</v>
          </cell>
          <cell r="D1751" t="str">
            <v>34</v>
          </cell>
          <cell r="E1751" t="str">
            <v>BASELC</v>
          </cell>
          <cell r="F1751" t="str">
            <v>BAS</v>
          </cell>
          <cell r="G1751">
            <v>38820</v>
          </cell>
          <cell r="H1751" t="str">
            <v>Active</v>
          </cell>
          <cell r="I1751">
            <v>69</v>
          </cell>
          <cell r="J1751">
            <v>39344</v>
          </cell>
          <cell r="K1751" t="str">
            <v>TDP</v>
          </cell>
          <cell r="L1751" t="str">
            <v>TM</v>
          </cell>
          <cell r="M1751" t="str">
            <v>0043</v>
          </cell>
          <cell r="N1751">
            <v>12009.44</v>
          </cell>
          <cell r="O1751">
            <v>38.770000000000003</v>
          </cell>
          <cell r="P1751">
            <v>465.02</v>
          </cell>
          <cell r="Q1751">
            <v>930.04</v>
          </cell>
          <cell r="R1751">
            <v>11079.4</v>
          </cell>
          <cell r="S1751">
            <v>4243.3100000000004</v>
          </cell>
          <cell r="T1751">
            <v>15</v>
          </cell>
          <cell r="U1751">
            <v>92</v>
          </cell>
          <cell r="V1751">
            <v>13</v>
          </cell>
          <cell r="W1751">
            <v>92</v>
          </cell>
          <cell r="X1751">
            <v>0</v>
          </cell>
        </row>
        <row r="1752">
          <cell r="A1752" t="str">
            <v>1356000</v>
          </cell>
          <cell r="B1752">
            <v>1</v>
          </cell>
          <cell r="C1752" t="str">
            <v>escalator - 1 up only</v>
          </cell>
          <cell r="D1752" t="str">
            <v>34</v>
          </cell>
          <cell r="E1752" t="str">
            <v>BASESC</v>
          </cell>
          <cell r="F1752" t="str">
            <v>BAS</v>
          </cell>
          <cell r="G1752">
            <v>38820</v>
          </cell>
          <cell r="H1752" t="str">
            <v>Active</v>
          </cell>
          <cell r="I1752">
            <v>1</v>
          </cell>
          <cell r="J1752">
            <v>39344</v>
          </cell>
          <cell r="K1752" t="str">
            <v>TDP</v>
          </cell>
          <cell r="L1752" t="str">
            <v>TM</v>
          </cell>
          <cell r="M1752" t="str">
            <v>0043</v>
          </cell>
          <cell r="N1752">
            <v>229151.13</v>
          </cell>
          <cell r="O1752">
            <v>739.44</v>
          </cell>
          <cell r="P1752">
            <v>8873.06</v>
          </cell>
          <cell r="Q1752">
            <v>17746.12</v>
          </cell>
          <cell r="R1752">
            <v>211405.01</v>
          </cell>
          <cell r="S1752">
            <v>80966.23</v>
          </cell>
          <cell r="T1752">
            <v>15</v>
          </cell>
          <cell r="U1752">
            <v>92</v>
          </cell>
          <cell r="V1752">
            <v>13</v>
          </cell>
          <cell r="W1752">
            <v>92</v>
          </cell>
          <cell r="X1752">
            <v>0</v>
          </cell>
        </row>
        <row r="1753">
          <cell r="A1753" t="str">
            <v>1356100</v>
          </cell>
          <cell r="B1753">
            <v>1</v>
          </cell>
          <cell r="C1753" t="str">
            <v>floor tiling - 57.35 square metres</v>
          </cell>
          <cell r="D1753" t="str">
            <v>34</v>
          </cell>
          <cell r="E1753" t="str">
            <v>BASFLO</v>
          </cell>
          <cell r="F1753" t="str">
            <v>BAS</v>
          </cell>
          <cell r="G1753">
            <v>38820</v>
          </cell>
          <cell r="H1753" t="str">
            <v>Active</v>
          </cell>
          <cell r="I1753">
            <v>57</v>
          </cell>
          <cell r="J1753">
            <v>39344</v>
          </cell>
          <cell r="K1753" t="str">
            <v>TDP</v>
          </cell>
          <cell r="L1753" t="str">
            <v>TM</v>
          </cell>
          <cell r="M1753" t="str">
            <v>0043</v>
          </cell>
          <cell r="N1753">
            <v>1662.48</v>
          </cell>
          <cell r="O1753">
            <v>0</v>
          </cell>
          <cell r="P1753">
            <v>0</v>
          </cell>
          <cell r="Q1753">
            <v>1662.48</v>
          </cell>
          <cell r="R1753">
            <v>0</v>
          </cell>
          <cell r="S1753">
            <v>5255.99</v>
          </cell>
          <cell r="T1753">
            <v>0</v>
          </cell>
          <cell r="U1753">
            <v>92</v>
          </cell>
          <cell r="V1753">
            <v>0</v>
          </cell>
          <cell r="W1753">
            <v>0</v>
          </cell>
          <cell r="X1753">
            <v>0</v>
          </cell>
        </row>
        <row r="1754">
          <cell r="A1754" t="str">
            <v>1356200</v>
          </cell>
          <cell r="B1754">
            <v>1</v>
          </cell>
          <cell r="C1754" t="str">
            <v>handrails - 23 lineal metres</v>
          </cell>
          <cell r="D1754" t="str">
            <v>34</v>
          </cell>
          <cell r="E1754" t="str">
            <v>BASELC</v>
          </cell>
          <cell r="F1754" t="str">
            <v>BAS</v>
          </cell>
          <cell r="G1754">
            <v>38820</v>
          </cell>
          <cell r="H1754" t="str">
            <v>Active</v>
          </cell>
          <cell r="I1754">
            <v>23</v>
          </cell>
          <cell r="J1754">
            <v>39344</v>
          </cell>
          <cell r="K1754" t="str">
            <v>TDP</v>
          </cell>
          <cell r="L1754" t="str">
            <v>TM</v>
          </cell>
          <cell r="M1754" t="str">
            <v>0043</v>
          </cell>
          <cell r="N1754">
            <v>10633.73</v>
          </cell>
          <cell r="O1754">
            <v>34.340000000000003</v>
          </cell>
          <cell r="P1754">
            <v>411.75</v>
          </cell>
          <cell r="Q1754">
            <v>823.5</v>
          </cell>
          <cell r="R1754">
            <v>9810.23</v>
          </cell>
          <cell r="S1754">
            <v>3757.23</v>
          </cell>
          <cell r="T1754">
            <v>15</v>
          </cell>
          <cell r="U1754">
            <v>92</v>
          </cell>
          <cell r="V1754">
            <v>13</v>
          </cell>
          <cell r="W1754">
            <v>92</v>
          </cell>
          <cell r="X1754">
            <v>0</v>
          </cell>
        </row>
        <row r="1755">
          <cell r="A1755" t="str">
            <v>1356300</v>
          </cell>
          <cell r="B1755">
            <v>1</v>
          </cell>
          <cell r="C1755" t="str">
            <v>Building Management Services in square m</v>
          </cell>
          <cell r="D1755" t="str">
            <v>34</v>
          </cell>
          <cell r="E1755" t="str">
            <v>BASBMS</v>
          </cell>
          <cell r="F1755" t="str">
            <v>BAS</v>
          </cell>
          <cell r="G1755">
            <v>38820</v>
          </cell>
          <cell r="H1755" t="str">
            <v>Active</v>
          </cell>
          <cell r="I1755">
            <v>69</v>
          </cell>
          <cell r="J1755">
            <v>39344</v>
          </cell>
          <cell r="K1755" t="str">
            <v>TDP</v>
          </cell>
          <cell r="L1755" t="str">
            <v>TM</v>
          </cell>
          <cell r="M1755" t="str">
            <v>0043</v>
          </cell>
          <cell r="N1755">
            <v>160.55000000000001</v>
          </cell>
          <cell r="O1755">
            <v>0</v>
          </cell>
          <cell r="P1755">
            <v>0</v>
          </cell>
          <cell r="Q1755">
            <v>160.55000000000001</v>
          </cell>
          <cell r="R1755">
            <v>0</v>
          </cell>
          <cell r="S1755">
            <v>507.56</v>
          </cell>
          <cell r="T1755">
            <v>0</v>
          </cell>
          <cell r="U1755">
            <v>92</v>
          </cell>
          <cell r="V1755">
            <v>0</v>
          </cell>
          <cell r="W1755">
            <v>0</v>
          </cell>
          <cell r="X1755">
            <v>0</v>
          </cell>
        </row>
        <row r="1756">
          <cell r="A1756" t="str">
            <v>1356400</v>
          </cell>
          <cell r="B1756">
            <v>1</v>
          </cell>
          <cell r="C1756" t="str">
            <v>Mechanical Services in square metres</v>
          </cell>
          <cell r="D1756" t="str">
            <v>34</v>
          </cell>
          <cell r="E1756" t="str">
            <v>BASAIR</v>
          </cell>
          <cell r="F1756" t="str">
            <v>BAS</v>
          </cell>
          <cell r="G1756">
            <v>38820</v>
          </cell>
          <cell r="H1756" t="str">
            <v>Active</v>
          </cell>
          <cell r="I1756">
            <v>69</v>
          </cell>
          <cell r="J1756">
            <v>39344</v>
          </cell>
          <cell r="K1756" t="str">
            <v>TDP</v>
          </cell>
          <cell r="L1756" t="str">
            <v>TM</v>
          </cell>
          <cell r="M1756" t="str">
            <v>0043</v>
          </cell>
          <cell r="N1756">
            <v>12524.15</v>
          </cell>
          <cell r="O1756">
            <v>68.42</v>
          </cell>
          <cell r="P1756">
            <v>821.15</v>
          </cell>
          <cell r="Q1756">
            <v>1642.3</v>
          </cell>
          <cell r="R1756">
            <v>10881.85</v>
          </cell>
          <cell r="S1756">
            <v>4688.91</v>
          </cell>
          <cell r="T1756">
            <v>15</v>
          </cell>
          <cell r="U1756">
            <v>92</v>
          </cell>
          <cell r="V1756">
            <v>13</v>
          </cell>
          <cell r="W1756">
            <v>92</v>
          </cell>
          <cell r="X1756">
            <v>0</v>
          </cell>
        </row>
        <row r="1757">
          <cell r="A1757" t="str">
            <v>1356500</v>
          </cell>
          <cell r="B1757">
            <v>1</v>
          </cell>
          <cell r="C1757" t="str">
            <v>Drainage Services in square metres</v>
          </cell>
          <cell r="D1757" t="str">
            <v>34</v>
          </cell>
          <cell r="E1757" t="str">
            <v>BASPLM</v>
          </cell>
          <cell r="F1757" t="str">
            <v>BAS</v>
          </cell>
          <cell r="G1757">
            <v>38820</v>
          </cell>
          <cell r="H1757" t="str">
            <v>Active</v>
          </cell>
          <cell r="I1757">
            <v>69</v>
          </cell>
          <cell r="J1757">
            <v>39344</v>
          </cell>
          <cell r="K1757" t="str">
            <v>TDP</v>
          </cell>
          <cell r="L1757" t="str">
            <v>TM</v>
          </cell>
          <cell r="M1757" t="str">
            <v>0043</v>
          </cell>
          <cell r="N1757">
            <v>1573.7</v>
          </cell>
          <cell r="O1757">
            <v>8.58</v>
          </cell>
          <cell r="P1757">
            <v>103.18</v>
          </cell>
          <cell r="Q1757">
            <v>206.36</v>
          </cell>
          <cell r="R1757">
            <v>1367.34</v>
          </cell>
          <cell r="S1757">
            <v>589.17999999999995</v>
          </cell>
          <cell r="T1757">
            <v>15</v>
          </cell>
          <cell r="U1757">
            <v>92</v>
          </cell>
          <cell r="V1757">
            <v>13</v>
          </cell>
          <cell r="W1757">
            <v>92</v>
          </cell>
          <cell r="X1757">
            <v>0</v>
          </cell>
        </row>
        <row r="1758">
          <cell r="A1758" t="str">
            <v>1356600</v>
          </cell>
          <cell r="B1758">
            <v>1</v>
          </cell>
          <cell r="C1758" t="str">
            <v>Communication Services in square metres</v>
          </cell>
          <cell r="D1758" t="str">
            <v>34</v>
          </cell>
          <cell r="E1758" t="str">
            <v>BASCAB</v>
          </cell>
          <cell r="F1758" t="str">
            <v>BAS</v>
          </cell>
          <cell r="G1758">
            <v>38820</v>
          </cell>
          <cell r="H1758" t="str">
            <v>Active</v>
          </cell>
          <cell r="I1758">
            <v>69</v>
          </cell>
          <cell r="J1758">
            <v>39344</v>
          </cell>
          <cell r="K1758" t="str">
            <v>TDP</v>
          </cell>
          <cell r="L1758" t="str">
            <v>TM</v>
          </cell>
          <cell r="M1758" t="str">
            <v>0043</v>
          </cell>
          <cell r="N1758">
            <v>2514.46</v>
          </cell>
          <cell r="O1758">
            <v>20.420000000000002</v>
          </cell>
          <cell r="P1758">
            <v>245.26</v>
          </cell>
          <cell r="Q1758">
            <v>490.52</v>
          </cell>
          <cell r="R1758">
            <v>2023.94</v>
          </cell>
          <cell r="S1758">
            <v>998.82</v>
          </cell>
          <cell r="T1758">
            <v>10</v>
          </cell>
          <cell r="U1758">
            <v>92</v>
          </cell>
          <cell r="V1758">
            <v>8</v>
          </cell>
          <cell r="W1758">
            <v>92</v>
          </cell>
          <cell r="X1758">
            <v>0</v>
          </cell>
        </row>
        <row r="1759">
          <cell r="A1759" t="str">
            <v>1356700</v>
          </cell>
          <cell r="B1759">
            <v>1</v>
          </cell>
          <cell r="C1759" t="str">
            <v>Fire Alarm System in square metres</v>
          </cell>
          <cell r="D1759" t="str">
            <v>34</v>
          </cell>
          <cell r="E1759" t="str">
            <v>BASALA</v>
          </cell>
          <cell r="F1759" t="str">
            <v>BAS</v>
          </cell>
          <cell r="G1759">
            <v>38820</v>
          </cell>
          <cell r="H1759" t="str">
            <v>Active</v>
          </cell>
          <cell r="I1759">
            <v>69</v>
          </cell>
          <cell r="J1759">
            <v>39344</v>
          </cell>
          <cell r="K1759" t="str">
            <v>TDP</v>
          </cell>
          <cell r="L1759" t="str">
            <v>TM</v>
          </cell>
          <cell r="M1759" t="str">
            <v>0043</v>
          </cell>
          <cell r="N1759">
            <v>2501.65</v>
          </cell>
          <cell r="O1759">
            <v>8.1</v>
          </cell>
          <cell r="P1759">
            <v>96.87</v>
          </cell>
          <cell r="Q1759">
            <v>193.74</v>
          </cell>
          <cell r="R1759">
            <v>2307.91</v>
          </cell>
          <cell r="S1759">
            <v>883.91</v>
          </cell>
          <cell r="T1759">
            <v>15</v>
          </cell>
          <cell r="U1759">
            <v>92</v>
          </cell>
          <cell r="V1759">
            <v>13</v>
          </cell>
          <cell r="W1759">
            <v>92</v>
          </cell>
          <cell r="X1759">
            <v>0</v>
          </cell>
        </row>
        <row r="1760">
          <cell r="A1760" t="str">
            <v>1356800</v>
          </cell>
          <cell r="B1760">
            <v>1</v>
          </cell>
          <cell r="C1760" t="str">
            <v>Plumbing reticulation in square metres</v>
          </cell>
          <cell r="D1760" t="str">
            <v>34</v>
          </cell>
          <cell r="E1760" t="str">
            <v>BASPLM</v>
          </cell>
          <cell r="F1760" t="str">
            <v>BAS</v>
          </cell>
          <cell r="G1760">
            <v>38820</v>
          </cell>
          <cell r="H1760" t="str">
            <v>Active</v>
          </cell>
          <cell r="I1760">
            <v>69</v>
          </cell>
          <cell r="J1760">
            <v>39344</v>
          </cell>
          <cell r="K1760" t="str">
            <v>TDP</v>
          </cell>
          <cell r="L1760" t="str">
            <v>TM</v>
          </cell>
          <cell r="M1760" t="str">
            <v>0043</v>
          </cell>
          <cell r="N1760">
            <v>2750.52</v>
          </cell>
          <cell r="O1760">
            <v>15.01</v>
          </cell>
          <cell r="P1760">
            <v>180.34</v>
          </cell>
          <cell r="Q1760">
            <v>360.68</v>
          </cell>
          <cell r="R1760">
            <v>2389.84</v>
          </cell>
          <cell r="S1760">
            <v>1029.76</v>
          </cell>
          <cell r="T1760">
            <v>15</v>
          </cell>
          <cell r="U1760">
            <v>92</v>
          </cell>
          <cell r="V1760">
            <v>13</v>
          </cell>
          <cell r="W1760">
            <v>92</v>
          </cell>
          <cell r="X1760">
            <v>0</v>
          </cell>
        </row>
        <row r="1761">
          <cell r="A1761" t="str">
            <v>1356900</v>
          </cell>
          <cell r="B1761">
            <v>1</v>
          </cell>
          <cell r="C1761" t="str">
            <v>Public Address System in square metres</v>
          </cell>
          <cell r="D1761" t="str">
            <v>34</v>
          </cell>
          <cell r="E1761" t="str">
            <v>BASPUB</v>
          </cell>
          <cell r="F1761" t="str">
            <v>BAS</v>
          </cell>
          <cell r="G1761">
            <v>38820</v>
          </cell>
          <cell r="H1761" t="str">
            <v>Active</v>
          </cell>
          <cell r="I1761">
            <v>69</v>
          </cell>
          <cell r="J1761">
            <v>39344</v>
          </cell>
          <cell r="K1761" t="str">
            <v>TDP</v>
          </cell>
          <cell r="L1761" t="str">
            <v>TM</v>
          </cell>
          <cell r="M1761" t="str">
            <v>0043</v>
          </cell>
          <cell r="N1761">
            <v>746.71</v>
          </cell>
          <cell r="O1761">
            <v>4.08</v>
          </cell>
          <cell r="P1761">
            <v>48.96</v>
          </cell>
          <cell r="Q1761">
            <v>97.92</v>
          </cell>
          <cell r="R1761">
            <v>648.79</v>
          </cell>
          <cell r="S1761">
            <v>279.56</v>
          </cell>
          <cell r="T1761">
            <v>15</v>
          </cell>
          <cell r="U1761">
            <v>92</v>
          </cell>
          <cell r="V1761">
            <v>13</v>
          </cell>
          <cell r="W1761">
            <v>92</v>
          </cell>
          <cell r="X1761">
            <v>0</v>
          </cell>
        </row>
        <row r="1762">
          <cell r="A1762" t="str">
            <v>1357000</v>
          </cell>
          <cell r="B1762">
            <v>1</v>
          </cell>
          <cell r="C1762" t="str">
            <v>Security System in square metres</v>
          </cell>
          <cell r="D1762" t="str">
            <v>34</v>
          </cell>
          <cell r="E1762" t="str">
            <v>BASSEC</v>
          </cell>
          <cell r="F1762" t="str">
            <v>BAS</v>
          </cell>
          <cell r="G1762">
            <v>38820</v>
          </cell>
          <cell r="H1762" t="str">
            <v>Active</v>
          </cell>
          <cell r="I1762">
            <v>69</v>
          </cell>
          <cell r="J1762">
            <v>39344</v>
          </cell>
          <cell r="K1762" t="str">
            <v>TDP</v>
          </cell>
          <cell r="L1762" t="str">
            <v>TM</v>
          </cell>
          <cell r="M1762" t="str">
            <v>0043</v>
          </cell>
          <cell r="N1762">
            <v>2408</v>
          </cell>
          <cell r="O1762">
            <v>13.12</v>
          </cell>
          <cell r="P1762">
            <v>157.88</v>
          </cell>
          <cell r="Q1762">
            <v>315.76</v>
          </cell>
          <cell r="R1762">
            <v>2092.2399999999998</v>
          </cell>
          <cell r="S1762">
            <v>901.53</v>
          </cell>
          <cell r="T1762">
            <v>15</v>
          </cell>
          <cell r="U1762">
            <v>92</v>
          </cell>
          <cell r="V1762">
            <v>13</v>
          </cell>
          <cell r="W1762">
            <v>92</v>
          </cell>
          <cell r="X1762">
            <v>0</v>
          </cell>
        </row>
        <row r="1763">
          <cell r="A1763" t="str">
            <v>1357100</v>
          </cell>
          <cell r="B1763">
            <v>1</v>
          </cell>
          <cell r="C1763" t="str">
            <v>sprinkler head and piping - 6</v>
          </cell>
          <cell r="D1763" t="str">
            <v>34</v>
          </cell>
          <cell r="E1763" t="str">
            <v>BASSPR</v>
          </cell>
          <cell r="F1763" t="str">
            <v>BAS</v>
          </cell>
          <cell r="G1763">
            <v>38820</v>
          </cell>
          <cell r="H1763" t="str">
            <v>Active</v>
          </cell>
          <cell r="I1763">
            <v>6</v>
          </cell>
          <cell r="J1763">
            <v>39344</v>
          </cell>
          <cell r="K1763" t="str">
            <v>TDP</v>
          </cell>
          <cell r="L1763" t="str">
            <v>TM</v>
          </cell>
          <cell r="M1763" t="str">
            <v>0043</v>
          </cell>
          <cell r="N1763">
            <v>3449.18</v>
          </cell>
          <cell r="O1763">
            <v>18.8</v>
          </cell>
          <cell r="P1763">
            <v>226.15</v>
          </cell>
          <cell r="Q1763">
            <v>452.3</v>
          </cell>
          <cell r="R1763">
            <v>2996.88</v>
          </cell>
          <cell r="S1763">
            <v>1291.33</v>
          </cell>
          <cell r="T1763">
            <v>15</v>
          </cell>
          <cell r="U1763">
            <v>92</v>
          </cell>
          <cell r="V1763">
            <v>13</v>
          </cell>
          <cell r="W1763">
            <v>92</v>
          </cell>
          <cell r="X1763">
            <v>0</v>
          </cell>
        </row>
        <row r="1764">
          <cell r="A1764" t="str">
            <v>1357200</v>
          </cell>
          <cell r="B1764">
            <v>1</v>
          </cell>
          <cell r="C1764" t="str">
            <v>suspended ceiling - 90 square metres pan</v>
          </cell>
          <cell r="D1764" t="str">
            <v>34</v>
          </cell>
          <cell r="E1764" t="str">
            <v>BASSUS</v>
          </cell>
          <cell r="F1764" t="str">
            <v>BAS</v>
          </cell>
          <cell r="G1764">
            <v>38820</v>
          </cell>
          <cell r="H1764" t="str">
            <v>Active</v>
          </cell>
          <cell r="I1764">
            <v>90</v>
          </cell>
          <cell r="J1764">
            <v>39344</v>
          </cell>
          <cell r="K1764" t="str">
            <v>TDP</v>
          </cell>
          <cell r="L1764" t="str">
            <v>TM</v>
          </cell>
          <cell r="M1764" t="str">
            <v>0043</v>
          </cell>
          <cell r="N1764">
            <v>74247.37</v>
          </cell>
          <cell r="O1764">
            <v>204.57</v>
          </cell>
          <cell r="P1764">
            <v>2454.29</v>
          </cell>
          <cell r="Q1764">
            <v>4908.58</v>
          </cell>
          <cell r="R1764">
            <v>69338.789999999994</v>
          </cell>
          <cell r="S1764">
            <v>26073.279999999999</v>
          </cell>
          <cell r="T1764">
            <v>30</v>
          </cell>
          <cell r="U1764">
            <v>92</v>
          </cell>
          <cell r="V1764">
            <v>28</v>
          </cell>
          <cell r="W1764">
            <v>92</v>
          </cell>
          <cell r="X1764">
            <v>0</v>
          </cell>
        </row>
        <row r="1765">
          <cell r="A1765" t="str">
            <v>1357300</v>
          </cell>
          <cell r="B1765">
            <v>1</v>
          </cell>
          <cell r="C1765" t="str">
            <v>bench unit with cupboards and roller shu</v>
          </cell>
          <cell r="D1765" t="str">
            <v>34</v>
          </cell>
          <cell r="E1765" t="str">
            <v>BASELC</v>
          </cell>
          <cell r="F1765" t="str">
            <v>BAS</v>
          </cell>
          <cell r="G1765">
            <v>38820</v>
          </cell>
          <cell r="H1765" t="str">
            <v>Active</v>
          </cell>
          <cell r="I1765">
            <v>1</v>
          </cell>
          <cell r="J1765">
            <v>39344</v>
          </cell>
          <cell r="K1765" t="str">
            <v>TL</v>
          </cell>
          <cell r="L1765" t="str">
            <v>TM</v>
          </cell>
          <cell r="M1765" t="str">
            <v>0045</v>
          </cell>
          <cell r="N1765">
            <v>6780.86</v>
          </cell>
          <cell r="O1765">
            <v>21.88</v>
          </cell>
          <cell r="P1765">
            <v>262.56</v>
          </cell>
          <cell r="Q1765">
            <v>525.12</v>
          </cell>
          <cell r="R1765">
            <v>6255.74</v>
          </cell>
          <cell r="S1765">
            <v>2395.88</v>
          </cell>
          <cell r="T1765">
            <v>15</v>
          </cell>
          <cell r="U1765">
            <v>92</v>
          </cell>
          <cell r="V1765">
            <v>13</v>
          </cell>
          <cell r="W1765">
            <v>92</v>
          </cell>
          <cell r="X1765">
            <v>0</v>
          </cell>
        </row>
        <row r="1766">
          <cell r="A1766" t="str">
            <v>1357400</v>
          </cell>
          <cell r="B1766">
            <v>1</v>
          </cell>
          <cell r="C1766" t="str">
            <v>Building Structure in square metres</v>
          </cell>
          <cell r="D1766" t="str">
            <v>34</v>
          </cell>
          <cell r="E1766" t="str">
            <v>BUITER</v>
          </cell>
          <cell r="F1766" t="str">
            <v>BUI</v>
          </cell>
          <cell r="G1766">
            <v>38820</v>
          </cell>
          <cell r="H1766" t="str">
            <v>Active</v>
          </cell>
          <cell r="I1766">
            <v>42</v>
          </cell>
          <cell r="J1766">
            <v>39344</v>
          </cell>
          <cell r="K1766" t="str">
            <v>TL</v>
          </cell>
          <cell r="L1766" t="str">
            <v>TM</v>
          </cell>
          <cell r="M1766" t="str">
            <v>0045</v>
          </cell>
          <cell r="N1766">
            <v>87261.07</v>
          </cell>
          <cell r="O1766">
            <v>127.21</v>
          </cell>
          <cell r="P1766">
            <v>1526.96</v>
          </cell>
          <cell r="Q1766">
            <v>3053.92</v>
          </cell>
          <cell r="R1766">
            <v>84207.15</v>
          </cell>
          <cell r="S1766">
            <v>29719.05</v>
          </cell>
          <cell r="T1766">
            <v>44</v>
          </cell>
          <cell r="U1766">
            <v>0</v>
          </cell>
          <cell r="V1766">
            <v>42</v>
          </cell>
          <cell r="W1766">
            <v>0</v>
          </cell>
          <cell r="X1766">
            <v>0</v>
          </cell>
        </row>
        <row r="1767">
          <cell r="A1767" t="str">
            <v>1357500</v>
          </cell>
          <cell r="B1767">
            <v>1</v>
          </cell>
          <cell r="C1767" t="str">
            <v>Division walling - 20 lineal metres with</v>
          </cell>
          <cell r="D1767" t="str">
            <v>34</v>
          </cell>
          <cell r="E1767" t="str">
            <v>BASPAR</v>
          </cell>
          <cell r="F1767" t="str">
            <v>BAS</v>
          </cell>
          <cell r="G1767">
            <v>38820</v>
          </cell>
          <cell r="H1767" t="str">
            <v>Active</v>
          </cell>
          <cell r="I1767">
            <v>20</v>
          </cell>
          <cell r="J1767">
            <v>39344</v>
          </cell>
          <cell r="K1767" t="str">
            <v>TL</v>
          </cell>
          <cell r="L1767" t="str">
            <v>TM</v>
          </cell>
          <cell r="M1767" t="str">
            <v>0045</v>
          </cell>
          <cell r="N1767">
            <v>34935.870000000003</v>
          </cell>
          <cell r="O1767">
            <v>190.89</v>
          </cell>
          <cell r="P1767">
            <v>2290.5700000000002</v>
          </cell>
          <cell r="Q1767">
            <v>4581.1400000000003</v>
          </cell>
          <cell r="R1767">
            <v>30354.73</v>
          </cell>
          <cell r="S1767">
            <v>13079.61</v>
          </cell>
          <cell r="T1767">
            <v>15</v>
          </cell>
          <cell r="U1767">
            <v>92</v>
          </cell>
          <cell r="V1767">
            <v>13</v>
          </cell>
          <cell r="W1767">
            <v>92</v>
          </cell>
          <cell r="X1767">
            <v>0</v>
          </cell>
        </row>
        <row r="1768">
          <cell r="A1768" t="str">
            <v>1357600</v>
          </cell>
          <cell r="B1768">
            <v>1</v>
          </cell>
          <cell r="C1768" t="str">
            <v>Electrical services in square metres</v>
          </cell>
          <cell r="D1768" t="str">
            <v>34</v>
          </cell>
          <cell r="E1768" t="str">
            <v>BASELC</v>
          </cell>
          <cell r="F1768" t="str">
            <v>BAS</v>
          </cell>
          <cell r="G1768">
            <v>38820</v>
          </cell>
          <cell r="H1768" t="str">
            <v>Active</v>
          </cell>
          <cell r="I1768">
            <v>42</v>
          </cell>
          <cell r="J1768">
            <v>39344</v>
          </cell>
          <cell r="K1768" t="str">
            <v>TL</v>
          </cell>
          <cell r="L1768" t="str">
            <v>TM</v>
          </cell>
          <cell r="M1768" t="str">
            <v>0045</v>
          </cell>
          <cell r="N1768">
            <v>7304.51</v>
          </cell>
          <cell r="O1768">
            <v>23.57</v>
          </cell>
          <cell r="P1768">
            <v>282.83999999999997</v>
          </cell>
          <cell r="Q1768">
            <v>565.67999999999995</v>
          </cell>
          <cell r="R1768">
            <v>6738.83</v>
          </cell>
          <cell r="S1768">
            <v>2580.91</v>
          </cell>
          <cell r="T1768">
            <v>15</v>
          </cell>
          <cell r="U1768">
            <v>92</v>
          </cell>
          <cell r="V1768">
            <v>13</v>
          </cell>
          <cell r="W1768">
            <v>92</v>
          </cell>
          <cell r="X1768">
            <v>0</v>
          </cell>
        </row>
        <row r="1769">
          <cell r="A1769" t="str">
            <v>1357700</v>
          </cell>
          <cell r="B1769">
            <v>1</v>
          </cell>
          <cell r="C1769" t="str">
            <v>fluorescent light fitting - 2 single tub</v>
          </cell>
          <cell r="D1769" t="str">
            <v>34</v>
          </cell>
          <cell r="E1769" t="str">
            <v>BASLIG</v>
          </cell>
          <cell r="F1769" t="str">
            <v>BAS</v>
          </cell>
          <cell r="G1769">
            <v>38820</v>
          </cell>
          <cell r="H1769" t="str">
            <v>Active</v>
          </cell>
          <cell r="I1769">
            <v>2</v>
          </cell>
          <cell r="J1769">
            <v>39344</v>
          </cell>
          <cell r="K1769" t="str">
            <v>TL</v>
          </cell>
          <cell r="L1769" t="str">
            <v>TM</v>
          </cell>
          <cell r="M1769" t="str">
            <v>0045</v>
          </cell>
          <cell r="N1769">
            <v>329</v>
          </cell>
          <cell r="O1769">
            <v>2.72</v>
          </cell>
          <cell r="P1769">
            <v>32.090000000000003</v>
          </cell>
          <cell r="Q1769">
            <v>64.180000000000007</v>
          </cell>
          <cell r="R1769">
            <v>264.82</v>
          </cell>
          <cell r="S1769">
            <v>130.69</v>
          </cell>
          <cell r="T1769">
            <v>10</v>
          </cell>
          <cell r="U1769">
            <v>92</v>
          </cell>
          <cell r="V1769">
            <v>8</v>
          </cell>
          <cell r="W1769">
            <v>92</v>
          </cell>
          <cell r="X1769">
            <v>0</v>
          </cell>
        </row>
        <row r="1770">
          <cell r="A1770" t="str">
            <v>1357800</v>
          </cell>
          <cell r="B1770">
            <v>1</v>
          </cell>
          <cell r="C1770" t="str">
            <v>fluorescent light fitting - 4 - 1200 x 6</v>
          </cell>
          <cell r="D1770" t="str">
            <v>34</v>
          </cell>
          <cell r="E1770" t="str">
            <v>BASLIG</v>
          </cell>
          <cell r="F1770" t="str">
            <v>BAS</v>
          </cell>
          <cell r="G1770">
            <v>38820</v>
          </cell>
          <cell r="H1770" t="str">
            <v>Active</v>
          </cell>
          <cell r="I1770">
            <v>4</v>
          </cell>
          <cell r="J1770">
            <v>39344</v>
          </cell>
          <cell r="K1770" t="str">
            <v>TL</v>
          </cell>
          <cell r="L1770" t="str">
            <v>TM</v>
          </cell>
          <cell r="M1770" t="str">
            <v>0045</v>
          </cell>
          <cell r="N1770">
            <v>1342.36</v>
          </cell>
          <cell r="O1770">
            <v>10.93</v>
          </cell>
          <cell r="P1770">
            <v>130.94</v>
          </cell>
          <cell r="Q1770">
            <v>261.88</v>
          </cell>
          <cell r="R1770">
            <v>1080.48</v>
          </cell>
          <cell r="S1770">
            <v>533.22</v>
          </cell>
          <cell r="T1770">
            <v>10</v>
          </cell>
          <cell r="U1770">
            <v>92</v>
          </cell>
          <cell r="V1770">
            <v>8</v>
          </cell>
          <cell r="W1770">
            <v>92</v>
          </cell>
          <cell r="X1770">
            <v>0</v>
          </cell>
        </row>
        <row r="1771">
          <cell r="A1771" t="str">
            <v>1357900</v>
          </cell>
          <cell r="B1771">
            <v>1</v>
          </cell>
          <cell r="C1771" t="str">
            <v>Building Management Services in square m</v>
          </cell>
          <cell r="D1771" t="str">
            <v>34</v>
          </cell>
          <cell r="E1771" t="str">
            <v>BASBMS</v>
          </cell>
          <cell r="F1771" t="str">
            <v>BAS</v>
          </cell>
          <cell r="G1771">
            <v>38820</v>
          </cell>
          <cell r="H1771" t="str">
            <v>Active</v>
          </cell>
          <cell r="I1771">
            <v>42</v>
          </cell>
          <cell r="J1771">
            <v>39344</v>
          </cell>
          <cell r="K1771" t="str">
            <v>TL</v>
          </cell>
          <cell r="L1771" t="str">
            <v>TM</v>
          </cell>
          <cell r="M1771" t="str">
            <v>0045</v>
          </cell>
          <cell r="N1771">
            <v>97.64</v>
          </cell>
          <cell r="O1771">
            <v>0</v>
          </cell>
          <cell r="P1771">
            <v>0</v>
          </cell>
          <cell r="Q1771">
            <v>97.64</v>
          </cell>
          <cell r="R1771">
            <v>0</v>
          </cell>
          <cell r="S1771">
            <v>308.73</v>
          </cell>
          <cell r="T1771">
            <v>0</v>
          </cell>
          <cell r="U1771">
            <v>92</v>
          </cell>
          <cell r="V1771">
            <v>0</v>
          </cell>
          <cell r="W1771">
            <v>0</v>
          </cell>
          <cell r="X1771">
            <v>0</v>
          </cell>
        </row>
        <row r="1772">
          <cell r="A1772" t="str">
            <v>1358000</v>
          </cell>
          <cell r="B1772">
            <v>1</v>
          </cell>
          <cell r="C1772" t="str">
            <v>Mechanical Services in square metres</v>
          </cell>
          <cell r="D1772" t="str">
            <v>34</v>
          </cell>
          <cell r="E1772" t="str">
            <v>BASAIR</v>
          </cell>
          <cell r="F1772" t="str">
            <v>BAS</v>
          </cell>
          <cell r="G1772">
            <v>38820</v>
          </cell>
          <cell r="H1772" t="str">
            <v>Active</v>
          </cell>
          <cell r="I1772">
            <v>42</v>
          </cell>
          <cell r="J1772">
            <v>39344</v>
          </cell>
          <cell r="K1772" t="str">
            <v>TL</v>
          </cell>
          <cell r="L1772" t="str">
            <v>TM</v>
          </cell>
          <cell r="M1772" t="str">
            <v>0045</v>
          </cell>
          <cell r="N1772">
            <v>7617.57</v>
          </cell>
          <cell r="O1772">
            <v>41.63</v>
          </cell>
          <cell r="P1772">
            <v>499.45</v>
          </cell>
          <cell r="Q1772">
            <v>998.9</v>
          </cell>
          <cell r="R1772">
            <v>6618.67</v>
          </cell>
          <cell r="S1772">
            <v>2851.94</v>
          </cell>
          <cell r="T1772">
            <v>15</v>
          </cell>
          <cell r="U1772">
            <v>92</v>
          </cell>
          <cell r="V1772">
            <v>13</v>
          </cell>
          <cell r="W1772">
            <v>92</v>
          </cell>
          <cell r="X1772">
            <v>0</v>
          </cell>
        </row>
        <row r="1773">
          <cell r="A1773" t="str">
            <v>1358100</v>
          </cell>
          <cell r="B1773">
            <v>1</v>
          </cell>
          <cell r="C1773" t="str">
            <v>Drainage Services in square metres</v>
          </cell>
          <cell r="D1773" t="str">
            <v>34</v>
          </cell>
          <cell r="E1773" t="str">
            <v>BASPLM</v>
          </cell>
          <cell r="F1773" t="str">
            <v>BAS</v>
          </cell>
          <cell r="G1773">
            <v>38820</v>
          </cell>
          <cell r="H1773" t="str">
            <v>Active</v>
          </cell>
          <cell r="I1773">
            <v>42</v>
          </cell>
          <cell r="J1773">
            <v>39344</v>
          </cell>
          <cell r="K1773" t="str">
            <v>TL</v>
          </cell>
          <cell r="L1773" t="str">
            <v>TM</v>
          </cell>
          <cell r="M1773" t="str">
            <v>0045</v>
          </cell>
          <cell r="N1773">
            <v>957.11</v>
          </cell>
          <cell r="O1773">
            <v>5.22</v>
          </cell>
          <cell r="P1773">
            <v>62.75</v>
          </cell>
          <cell r="Q1773">
            <v>125.5</v>
          </cell>
          <cell r="R1773">
            <v>831.61</v>
          </cell>
          <cell r="S1773">
            <v>358.33</v>
          </cell>
          <cell r="T1773">
            <v>15</v>
          </cell>
          <cell r="U1773">
            <v>92</v>
          </cell>
          <cell r="V1773">
            <v>13</v>
          </cell>
          <cell r="W1773">
            <v>92</v>
          </cell>
          <cell r="X1773">
            <v>0</v>
          </cell>
        </row>
        <row r="1774">
          <cell r="A1774" t="str">
            <v>1358200</v>
          </cell>
          <cell r="B1774">
            <v>1</v>
          </cell>
          <cell r="C1774" t="str">
            <v>Communication Services in square metres</v>
          </cell>
          <cell r="D1774" t="str">
            <v>34</v>
          </cell>
          <cell r="E1774" t="str">
            <v>BASCAB</v>
          </cell>
          <cell r="F1774" t="str">
            <v>BAS</v>
          </cell>
          <cell r="G1774">
            <v>38820</v>
          </cell>
          <cell r="H1774" t="str">
            <v>Active</v>
          </cell>
          <cell r="I1774">
            <v>42</v>
          </cell>
          <cell r="J1774">
            <v>39344</v>
          </cell>
          <cell r="K1774" t="str">
            <v>TL</v>
          </cell>
          <cell r="L1774" t="str">
            <v>TM</v>
          </cell>
          <cell r="M1774" t="str">
            <v>0045</v>
          </cell>
          <cell r="N1774">
            <v>1529.36</v>
          </cell>
          <cell r="O1774">
            <v>12.45</v>
          </cell>
          <cell r="P1774">
            <v>149.18</v>
          </cell>
          <cell r="Q1774">
            <v>298.36</v>
          </cell>
          <cell r="R1774">
            <v>1231</v>
          </cell>
          <cell r="S1774">
            <v>607.51</v>
          </cell>
          <cell r="T1774">
            <v>10</v>
          </cell>
          <cell r="U1774">
            <v>92</v>
          </cell>
          <cell r="V1774">
            <v>8</v>
          </cell>
          <cell r="W1774">
            <v>92</v>
          </cell>
          <cell r="X1774">
            <v>0</v>
          </cell>
        </row>
        <row r="1775">
          <cell r="A1775" t="str">
            <v>1358300</v>
          </cell>
          <cell r="B1775">
            <v>1</v>
          </cell>
          <cell r="C1775" t="str">
            <v>Fire Alarm System in square metres</v>
          </cell>
          <cell r="D1775" t="str">
            <v>34</v>
          </cell>
          <cell r="E1775" t="str">
            <v>BASALA</v>
          </cell>
          <cell r="F1775" t="str">
            <v>BAS</v>
          </cell>
          <cell r="G1775">
            <v>38820</v>
          </cell>
          <cell r="H1775" t="str">
            <v>Active</v>
          </cell>
          <cell r="I1775">
            <v>42</v>
          </cell>
          <cell r="J1775">
            <v>39344</v>
          </cell>
          <cell r="K1775" t="str">
            <v>TL</v>
          </cell>
          <cell r="L1775" t="str">
            <v>TM</v>
          </cell>
          <cell r="M1775" t="str">
            <v>0045</v>
          </cell>
          <cell r="N1775">
            <v>1521.64</v>
          </cell>
          <cell r="O1775">
            <v>4.91</v>
          </cell>
          <cell r="P1775">
            <v>58.92</v>
          </cell>
          <cell r="Q1775">
            <v>117.84</v>
          </cell>
          <cell r="R1775">
            <v>1403.8</v>
          </cell>
          <cell r="S1775">
            <v>537.65</v>
          </cell>
          <cell r="T1775">
            <v>15</v>
          </cell>
          <cell r="U1775">
            <v>92</v>
          </cell>
          <cell r="V1775">
            <v>13</v>
          </cell>
          <cell r="W1775">
            <v>92</v>
          </cell>
          <cell r="X1775">
            <v>0</v>
          </cell>
        </row>
        <row r="1776">
          <cell r="A1776" t="str">
            <v>1358400</v>
          </cell>
          <cell r="B1776">
            <v>1</v>
          </cell>
          <cell r="C1776" t="str">
            <v>Plumbing reticulation in square metres</v>
          </cell>
          <cell r="D1776" t="str">
            <v>34</v>
          </cell>
          <cell r="E1776" t="str">
            <v>BASPLM</v>
          </cell>
          <cell r="F1776" t="str">
            <v>BAS</v>
          </cell>
          <cell r="G1776">
            <v>38820</v>
          </cell>
          <cell r="H1776" t="str">
            <v>Active</v>
          </cell>
          <cell r="I1776">
            <v>42</v>
          </cell>
          <cell r="J1776">
            <v>39344</v>
          </cell>
          <cell r="K1776" t="str">
            <v>TL</v>
          </cell>
          <cell r="L1776" t="str">
            <v>TM</v>
          </cell>
          <cell r="M1776" t="str">
            <v>0045</v>
          </cell>
          <cell r="N1776">
            <v>1672.97</v>
          </cell>
          <cell r="O1776">
            <v>9.15</v>
          </cell>
          <cell r="P1776">
            <v>109.69</v>
          </cell>
          <cell r="Q1776">
            <v>219.38</v>
          </cell>
          <cell r="R1776">
            <v>1453.59</v>
          </cell>
          <cell r="S1776">
            <v>626.34</v>
          </cell>
          <cell r="T1776">
            <v>15</v>
          </cell>
          <cell r="U1776">
            <v>92</v>
          </cell>
          <cell r="V1776">
            <v>13</v>
          </cell>
          <cell r="W1776">
            <v>92</v>
          </cell>
          <cell r="X1776">
            <v>0</v>
          </cell>
        </row>
        <row r="1777">
          <cell r="A1777" t="str">
            <v>1358500</v>
          </cell>
          <cell r="B1777">
            <v>1</v>
          </cell>
          <cell r="C1777" t="str">
            <v>Public Address System in square metres</v>
          </cell>
          <cell r="D1777" t="str">
            <v>34</v>
          </cell>
          <cell r="E1777" t="str">
            <v>BASPUB</v>
          </cell>
          <cell r="F1777" t="str">
            <v>BAS</v>
          </cell>
          <cell r="G1777">
            <v>38820</v>
          </cell>
          <cell r="H1777" t="str">
            <v>Active</v>
          </cell>
          <cell r="I1777">
            <v>42</v>
          </cell>
          <cell r="J1777">
            <v>39344</v>
          </cell>
          <cell r="K1777" t="str">
            <v>TL</v>
          </cell>
          <cell r="L1777" t="str">
            <v>TM</v>
          </cell>
          <cell r="M1777" t="str">
            <v>0045</v>
          </cell>
          <cell r="N1777">
            <v>454.15</v>
          </cell>
          <cell r="O1777">
            <v>2.5</v>
          </cell>
          <cell r="P1777">
            <v>29.78</v>
          </cell>
          <cell r="Q1777">
            <v>59.56</v>
          </cell>
          <cell r="R1777">
            <v>394.59</v>
          </cell>
          <cell r="S1777">
            <v>170.03</v>
          </cell>
          <cell r="T1777">
            <v>15</v>
          </cell>
          <cell r="U1777">
            <v>92</v>
          </cell>
          <cell r="V1777">
            <v>13</v>
          </cell>
          <cell r="W1777">
            <v>92</v>
          </cell>
          <cell r="X1777">
            <v>0</v>
          </cell>
        </row>
        <row r="1778">
          <cell r="A1778" t="str">
            <v>1358600</v>
          </cell>
          <cell r="B1778">
            <v>1</v>
          </cell>
          <cell r="C1778" t="str">
            <v>Security System in square metres</v>
          </cell>
          <cell r="D1778" t="str">
            <v>34</v>
          </cell>
          <cell r="E1778" t="str">
            <v>BASSEC</v>
          </cell>
          <cell r="F1778" t="str">
            <v>BAS</v>
          </cell>
          <cell r="G1778">
            <v>38820</v>
          </cell>
          <cell r="H1778" t="str">
            <v>Active</v>
          </cell>
          <cell r="I1778">
            <v>42</v>
          </cell>
          <cell r="J1778">
            <v>39344</v>
          </cell>
          <cell r="K1778" t="str">
            <v>TL</v>
          </cell>
          <cell r="L1778" t="str">
            <v>TM</v>
          </cell>
          <cell r="M1778" t="str">
            <v>0045</v>
          </cell>
          <cell r="N1778">
            <v>1464.68</v>
          </cell>
          <cell r="O1778">
            <v>8.0299999999999994</v>
          </cell>
          <cell r="P1778">
            <v>96.03</v>
          </cell>
          <cell r="Q1778">
            <v>192.06</v>
          </cell>
          <cell r="R1778">
            <v>1272.6199999999999</v>
          </cell>
          <cell r="S1778">
            <v>548.36</v>
          </cell>
          <cell r="T1778">
            <v>15</v>
          </cell>
          <cell r="U1778">
            <v>92</v>
          </cell>
          <cell r="V1778">
            <v>13</v>
          </cell>
          <cell r="W1778">
            <v>92</v>
          </cell>
          <cell r="X1778">
            <v>0</v>
          </cell>
        </row>
        <row r="1779">
          <cell r="A1779" t="str">
            <v>1358700</v>
          </cell>
          <cell r="B1779">
            <v>1</v>
          </cell>
          <cell r="C1779" t="str">
            <v>sprinkler head and piping - 6</v>
          </cell>
          <cell r="D1779" t="str">
            <v>34</v>
          </cell>
          <cell r="E1779" t="str">
            <v>BASSPR</v>
          </cell>
          <cell r="F1779" t="str">
            <v>BAS</v>
          </cell>
          <cell r="G1779">
            <v>38820</v>
          </cell>
          <cell r="H1779" t="str">
            <v>Active</v>
          </cell>
          <cell r="I1779">
            <v>6</v>
          </cell>
          <cell r="J1779">
            <v>39344</v>
          </cell>
          <cell r="K1779" t="str">
            <v>TL</v>
          </cell>
          <cell r="L1779" t="str">
            <v>TM</v>
          </cell>
          <cell r="M1779" t="str">
            <v>0045</v>
          </cell>
          <cell r="N1779">
            <v>3449.18</v>
          </cell>
          <cell r="O1779">
            <v>18.8</v>
          </cell>
          <cell r="P1779">
            <v>226.15</v>
          </cell>
          <cell r="Q1779">
            <v>452.3</v>
          </cell>
          <cell r="R1779">
            <v>2996.88</v>
          </cell>
          <cell r="S1779">
            <v>1291.33</v>
          </cell>
          <cell r="T1779">
            <v>15</v>
          </cell>
          <cell r="U1779">
            <v>92</v>
          </cell>
          <cell r="V1779">
            <v>13</v>
          </cell>
          <cell r="W1779">
            <v>92</v>
          </cell>
          <cell r="X1779">
            <v>0</v>
          </cell>
        </row>
        <row r="1780">
          <cell r="A1780" t="str">
            <v>1358800</v>
          </cell>
          <cell r="B1780">
            <v>1</v>
          </cell>
          <cell r="C1780" t="str">
            <v>suspended ceiling - 41.95 square metres</v>
          </cell>
          <cell r="D1780" t="str">
            <v>34</v>
          </cell>
          <cell r="E1780" t="str">
            <v>BASSUS</v>
          </cell>
          <cell r="F1780" t="str">
            <v>BAS</v>
          </cell>
          <cell r="G1780">
            <v>38820</v>
          </cell>
          <cell r="H1780" t="str">
            <v>Active</v>
          </cell>
          <cell r="I1780">
            <v>42</v>
          </cell>
          <cell r="J1780">
            <v>39344</v>
          </cell>
          <cell r="K1780" t="str">
            <v>TL</v>
          </cell>
          <cell r="L1780" t="str">
            <v>TM</v>
          </cell>
          <cell r="M1780" t="str">
            <v>0045</v>
          </cell>
          <cell r="N1780">
            <v>4758.6000000000004</v>
          </cell>
          <cell r="O1780">
            <v>13.09</v>
          </cell>
          <cell r="P1780">
            <v>157.30000000000001</v>
          </cell>
          <cell r="Q1780">
            <v>314.60000000000002</v>
          </cell>
          <cell r="R1780">
            <v>4444</v>
          </cell>
          <cell r="S1780">
            <v>1671.07</v>
          </cell>
          <cell r="T1780">
            <v>30</v>
          </cell>
          <cell r="U1780">
            <v>92</v>
          </cell>
          <cell r="V1780">
            <v>28</v>
          </cell>
          <cell r="W1780">
            <v>92</v>
          </cell>
          <cell r="X1780">
            <v>0</v>
          </cell>
        </row>
        <row r="1781">
          <cell r="A1781" t="str">
            <v>1358900</v>
          </cell>
          <cell r="B1781">
            <v>1</v>
          </cell>
          <cell r="C1781" t="str">
            <v>vinyl floor covering - 41.95 square metr</v>
          </cell>
          <cell r="D1781" t="str">
            <v>34</v>
          </cell>
          <cell r="E1781" t="str">
            <v>BASFLO</v>
          </cell>
          <cell r="F1781" t="str">
            <v>BAS</v>
          </cell>
          <cell r="G1781">
            <v>38820</v>
          </cell>
          <cell r="H1781" t="str">
            <v>Active</v>
          </cell>
          <cell r="I1781">
            <v>42</v>
          </cell>
          <cell r="J1781">
            <v>39344</v>
          </cell>
          <cell r="K1781" t="str">
            <v>TL</v>
          </cell>
          <cell r="L1781" t="str">
            <v>TM</v>
          </cell>
          <cell r="M1781" t="str">
            <v>0045</v>
          </cell>
          <cell r="N1781">
            <v>118.03</v>
          </cell>
          <cell r="O1781">
            <v>0</v>
          </cell>
          <cell r="P1781">
            <v>0</v>
          </cell>
          <cell r="Q1781">
            <v>118.03</v>
          </cell>
          <cell r="R1781">
            <v>0</v>
          </cell>
          <cell r="S1781">
            <v>373.11</v>
          </cell>
          <cell r="T1781">
            <v>0</v>
          </cell>
          <cell r="U1781">
            <v>92</v>
          </cell>
          <cell r="V1781">
            <v>0</v>
          </cell>
          <cell r="W1781">
            <v>0</v>
          </cell>
          <cell r="X1781">
            <v>0</v>
          </cell>
        </row>
        <row r="1782">
          <cell r="A1782" t="str">
            <v>1359000</v>
          </cell>
          <cell r="B1782">
            <v>1</v>
          </cell>
          <cell r="C1782" t="str">
            <v>Building Structure in square metres</v>
          </cell>
          <cell r="D1782" t="str">
            <v>34</v>
          </cell>
          <cell r="E1782" t="str">
            <v>BUITER</v>
          </cell>
          <cell r="F1782" t="str">
            <v>BUI</v>
          </cell>
          <cell r="G1782">
            <v>38820</v>
          </cell>
          <cell r="H1782" t="str">
            <v>Active</v>
          </cell>
          <cell r="I1782">
            <v>14</v>
          </cell>
          <cell r="J1782">
            <v>39344</v>
          </cell>
          <cell r="K1782" t="str">
            <v>TL</v>
          </cell>
          <cell r="L1782" t="str">
            <v>TM</v>
          </cell>
          <cell r="M1782" t="str">
            <v>0046</v>
          </cell>
          <cell r="N1782">
            <v>29641.83</v>
          </cell>
          <cell r="O1782">
            <v>43.27</v>
          </cell>
          <cell r="P1782">
            <v>518.69000000000005</v>
          </cell>
          <cell r="Q1782">
            <v>1037.3800000000001</v>
          </cell>
          <cell r="R1782">
            <v>28604.45</v>
          </cell>
          <cell r="S1782">
            <v>10095.299999999999</v>
          </cell>
          <cell r="T1782">
            <v>44</v>
          </cell>
          <cell r="U1782">
            <v>0</v>
          </cell>
          <cell r="V1782">
            <v>42</v>
          </cell>
          <cell r="W1782">
            <v>0</v>
          </cell>
          <cell r="X1782">
            <v>0</v>
          </cell>
        </row>
        <row r="1783">
          <cell r="A1783" t="str">
            <v>1359100</v>
          </cell>
          <cell r="B1783">
            <v>1</v>
          </cell>
          <cell r="C1783" t="str">
            <v>Division walling - 8 lineal metres with</v>
          </cell>
          <cell r="D1783" t="str">
            <v>34</v>
          </cell>
          <cell r="E1783" t="str">
            <v>BASPAR</v>
          </cell>
          <cell r="F1783" t="str">
            <v>BAS</v>
          </cell>
          <cell r="G1783">
            <v>38820</v>
          </cell>
          <cell r="H1783" t="str">
            <v>Active</v>
          </cell>
          <cell r="I1783">
            <v>8</v>
          </cell>
          <cell r="J1783">
            <v>39344</v>
          </cell>
          <cell r="K1783" t="str">
            <v>TL</v>
          </cell>
          <cell r="L1783" t="str">
            <v>TM</v>
          </cell>
          <cell r="M1783" t="str">
            <v>0046</v>
          </cell>
          <cell r="N1783">
            <v>13974.39</v>
          </cell>
          <cell r="O1783">
            <v>76.38</v>
          </cell>
          <cell r="P1783">
            <v>916.23</v>
          </cell>
          <cell r="Q1783">
            <v>1832.46</v>
          </cell>
          <cell r="R1783">
            <v>12141.93</v>
          </cell>
          <cell r="S1783">
            <v>5231.8599999999997</v>
          </cell>
          <cell r="T1783">
            <v>15</v>
          </cell>
          <cell r="U1783">
            <v>92</v>
          </cell>
          <cell r="V1783">
            <v>13</v>
          </cell>
          <cell r="W1783">
            <v>92</v>
          </cell>
          <cell r="X1783">
            <v>0</v>
          </cell>
        </row>
        <row r="1784">
          <cell r="A1784" t="str">
            <v>1359200</v>
          </cell>
          <cell r="B1784">
            <v>1</v>
          </cell>
          <cell r="C1784" t="str">
            <v>Electrical services in square metres</v>
          </cell>
          <cell r="D1784" t="str">
            <v>34</v>
          </cell>
          <cell r="E1784" t="str">
            <v>BASELC</v>
          </cell>
          <cell r="F1784" t="str">
            <v>BAS</v>
          </cell>
          <cell r="G1784">
            <v>38820</v>
          </cell>
          <cell r="H1784" t="str">
            <v>Active</v>
          </cell>
          <cell r="I1784">
            <v>14</v>
          </cell>
          <cell r="J1784">
            <v>39344</v>
          </cell>
          <cell r="K1784" t="str">
            <v>TL</v>
          </cell>
          <cell r="L1784" t="str">
            <v>TM</v>
          </cell>
          <cell r="M1784" t="str">
            <v>0046</v>
          </cell>
          <cell r="N1784">
            <v>2481.3200000000002</v>
          </cell>
          <cell r="O1784">
            <v>7.97</v>
          </cell>
          <cell r="P1784">
            <v>96.08</v>
          </cell>
          <cell r="Q1784">
            <v>192.16</v>
          </cell>
          <cell r="R1784">
            <v>2289.16</v>
          </cell>
          <cell r="S1784">
            <v>876.73</v>
          </cell>
          <cell r="T1784">
            <v>15</v>
          </cell>
          <cell r="U1784">
            <v>92</v>
          </cell>
          <cell r="V1784">
            <v>13</v>
          </cell>
          <cell r="W1784">
            <v>92</v>
          </cell>
          <cell r="X1784">
            <v>0</v>
          </cell>
        </row>
        <row r="1785">
          <cell r="A1785" t="str">
            <v>1359300</v>
          </cell>
          <cell r="B1785">
            <v>1</v>
          </cell>
          <cell r="C1785" t="str">
            <v>fluorescent light fitting - 2 - 1200 x 6</v>
          </cell>
          <cell r="D1785" t="str">
            <v>34</v>
          </cell>
          <cell r="E1785" t="str">
            <v>BASLIG</v>
          </cell>
          <cell r="F1785" t="str">
            <v>BAS</v>
          </cell>
          <cell r="G1785">
            <v>38820</v>
          </cell>
          <cell r="H1785" t="str">
            <v>Active</v>
          </cell>
          <cell r="I1785">
            <v>2</v>
          </cell>
          <cell r="J1785">
            <v>39344</v>
          </cell>
          <cell r="K1785" t="str">
            <v>TL</v>
          </cell>
          <cell r="L1785" t="str">
            <v>TM</v>
          </cell>
          <cell r="M1785" t="str">
            <v>0046</v>
          </cell>
          <cell r="N1785">
            <v>671.17</v>
          </cell>
          <cell r="O1785">
            <v>5.41</v>
          </cell>
          <cell r="P1785">
            <v>65.47</v>
          </cell>
          <cell r="Q1785">
            <v>130.94</v>
          </cell>
          <cell r="R1785">
            <v>540.23</v>
          </cell>
          <cell r="S1785">
            <v>266.61</v>
          </cell>
          <cell r="T1785">
            <v>10</v>
          </cell>
          <cell r="U1785">
            <v>92</v>
          </cell>
          <cell r="V1785">
            <v>8</v>
          </cell>
          <cell r="W1785">
            <v>92</v>
          </cell>
          <cell r="X1785">
            <v>0</v>
          </cell>
        </row>
        <row r="1786">
          <cell r="A1786" t="str">
            <v>1359400</v>
          </cell>
          <cell r="B1786">
            <v>1</v>
          </cell>
          <cell r="C1786" t="str">
            <v>Building Management Services in square m</v>
          </cell>
          <cell r="D1786" t="str">
            <v>34</v>
          </cell>
          <cell r="E1786" t="str">
            <v>BASBMS</v>
          </cell>
          <cell r="F1786" t="str">
            <v>BAS</v>
          </cell>
          <cell r="G1786">
            <v>38820</v>
          </cell>
          <cell r="H1786" t="str">
            <v>Active</v>
          </cell>
          <cell r="I1786">
            <v>14</v>
          </cell>
          <cell r="J1786">
            <v>39344</v>
          </cell>
          <cell r="K1786" t="str">
            <v>TL</v>
          </cell>
          <cell r="L1786" t="str">
            <v>TM</v>
          </cell>
          <cell r="M1786" t="str">
            <v>0046</v>
          </cell>
          <cell r="N1786">
            <v>33.159999999999997</v>
          </cell>
          <cell r="O1786">
            <v>0</v>
          </cell>
          <cell r="P1786">
            <v>0</v>
          </cell>
          <cell r="Q1786">
            <v>33.159999999999997</v>
          </cell>
          <cell r="R1786">
            <v>0</v>
          </cell>
          <cell r="S1786">
            <v>104.85</v>
          </cell>
          <cell r="T1786">
            <v>0</v>
          </cell>
          <cell r="U1786">
            <v>92</v>
          </cell>
          <cell r="V1786">
            <v>0</v>
          </cell>
          <cell r="W1786">
            <v>0</v>
          </cell>
          <cell r="X1786">
            <v>0</v>
          </cell>
        </row>
        <row r="1787">
          <cell r="A1787" t="str">
            <v>1359500</v>
          </cell>
          <cell r="B1787">
            <v>1</v>
          </cell>
          <cell r="C1787" t="str">
            <v>Mechanical Services in square metres</v>
          </cell>
          <cell r="D1787" t="str">
            <v>34</v>
          </cell>
          <cell r="E1787" t="str">
            <v>BASAIR</v>
          </cell>
          <cell r="F1787" t="str">
            <v>BAS</v>
          </cell>
          <cell r="G1787">
            <v>38820</v>
          </cell>
          <cell r="H1787" t="str">
            <v>Active</v>
          </cell>
          <cell r="I1787">
            <v>14</v>
          </cell>
          <cell r="J1787">
            <v>39344</v>
          </cell>
          <cell r="K1787" t="str">
            <v>TL</v>
          </cell>
          <cell r="L1787" t="str">
            <v>TM</v>
          </cell>
          <cell r="M1787" t="str">
            <v>0046</v>
          </cell>
          <cell r="N1787">
            <v>2875.19</v>
          </cell>
          <cell r="O1787">
            <v>15.7</v>
          </cell>
          <cell r="P1787">
            <v>188.51</v>
          </cell>
          <cell r="Q1787">
            <v>377.02</v>
          </cell>
          <cell r="R1787">
            <v>2498.17</v>
          </cell>
          <cell r="S1787">
            <v>1076.44</v>
          </cell>
          <cell r="T1787">
            <v>15</v>
          </cell>
          <cell r="U1787">
            <v>92</v>
          </cell>
          <cell r="V1787">
            <v>13</v>
          </cell>
          <cell r="W1787">
            <v>92</v>
          </cell>
          <cell r="X1787">
            <v>0</v>
          </cell>
        </row>
        <row r="1788">
          <cell r="A1788" t="str">
            <v>1359600</v>
          </cell>
          <cell r="B1788">
            <v>1</v>
          </cell>
          <cell r="C1788" t="str">
            <v>Drainage Services in square metres</v>
          </cell>
          <cell r="D1788" t="str">
            <v>34</v>
          </cell>
          <cell r="E1788" t="str">
            <v>BASPLM</v>
          </cell>
          <cell r="F1788" t="str">
            <v>BAS</v>
          </cell>
          <cell r="G1788">
            <v>38820</v>
          </cell>
          <cell r="H1788" t="str">
            <v>Active</v>
          </cell>
          <cell r="I1788">
            <v>14</v>
          </cell>
          <cell r="J1788">
            <v>39344</v>
          </cell>
          <cell r="K1788" t="str">
            <v>TL</v>
          </cell>
          <cell r="L1788" t="str">
            <v>TM</v>
          </cell>
          <cell r="M1788" t="str">
            <v>0046</v>
          </cell>
          <cell r="N1788">
            <v>325.22000000000003</v>
          </cell>
          <cell r="O1788">
            <v>1.74</v>
          </cell>
          <cell r="P1788">
            <v>21.32</v>
          </cell>
          <cell r="Q1788">
            <v>42.64</v>
          </cell>
          <cell r="R1788">
            <v>282.58</v>
          </cell>
          <cell r="S1788">
            <v>121.75</v>
          </cell>
          <cell r="T1788">
            <v>15</v>
          </cell>
          <cell r="U1788">
            <v>92</v>
          </cell>
          <cell r="V1788">
            <v>13</v>
          </cell>
          <cell r="W1788">
            <v>92</v>
          </cell>
          <cell r="X1788">
            <v>0</v>
          </cell>
        </row>
        <row r="1789">
          <cell r="A1789" t="str">
            <v>1359700</v>
          </cell>
          <cell r="B1789">
            <v>1</v>
          </cell>
          <cell r="C1789" t="str">
            <v>Communication Services in square metres</v>
          </cell>
          <cell r="D1789" t="str">
            <v>34</v>
          </cell>
          <cell r="E1789" t="str">
            <v>BASCAB</v>
          </cell>
          <cell r="F1789" t="str">
            <v>BAS</v>
          </cell>
          <cell r="G1789">
            <v>38820</v>
          </cell>
          <cell r="H1789" t="str">
            <v>Active</v>
          </cell>
          <cell r="I1789">
            <v>14</v>
          </cell>
          <cell r="J1789">
            <v>39344</v>
          </cell>
          <cell r="K1789" t="str">
            <v>TL</v>
          </cell>
          <cell r="L1789" t="str">
            <v>TM</v>
          </cell>
          <cell r="M1789" t="str">
            <v>0046</v>
          </cell>
          <cell r="N1789">
            <v>519.49</v>
          </cell>
          <cell r="O1789">
            <v>4.25</v>
          </cell>
          <cell r="P1789">
            <v>50.67</v>
          </cell>
          <cell r="Q1789">
            <v>101.34</v>
          </cell>
          <cell r="R1789">
            <v>418.15</v>
          </cell>
          <cell r="S1789">
            <v>206.36</v>
          </cell>
          <cell r="T1789">
            <v>10</v>
          </cell>
          <cell r="U1789">
            <v>92</v>
          </cell>
          <cell r="V1789">
            <v>8</v>
          </cell>
          <cell r="W1789">
            <v>92</v>
          </cell>
          <cell r="X1789">
            <v>0</v>
          </cell>
        </row>
        <row r="1790">
          <cell r="A1790" t="str">
            <v>1359800</v>
          </cell>
          <cell r="B1790">
            <v>1</v>
          </cell>
          <cell r="C1790" t="str">
            <v>Fire Alarm System in square metres</v>
          </cell>
          <cell r="D1790" t="str">
            <v>34</v>
          </cell>
          <cell r="E1790" t="str">
            <v>BASALA</v>
          </cell>
          <cell r="F1790" t="str">
            <v>BAS</v>
          </cell>
          <cell r="G1790">
            <v>38820</v>
          </cell>
          <cell r="H1790" t="str">
            <v>Active</v>
          </cell>
          <cell r="I1790">
            <v>14</v>
          </cell>
          <cell r="J1790">
            <v>39344</v>
          </cell>
          <cell r="K1790" t="str">
            <v>TL</v>
          </cell>
          <cell r="L1790" t="str">
            <v>TM</v>
          </cell>
          <cell r="M1790" t="str">
            <v>0046</v>
          </cell>
          <cell r="N1790">
            <v>516.92999999999995</v>
          </cell>
          <cell r="O1790">
            <v>1.65</v>
          </cell>
          <cell r="P1790">
            <v>20.02</v>
          </cell>
          <cell r="Q1790">
            <v>40.04</v>
          </cell>
          <cell r="R1790">
            <v>476.89</v>
          </cell>
          <cell r="S1790">
            <v>182.64</v>
          </cell>
          <cell r="T1790">
            <v>15</v>
          </cell>
          <cell r="U1790">
            <v>92</v>
          </cell>
          <cell r="V1790">
            <v>13</v>
          </cell>
          <cell r="W1790">
            <v>92</v>
          </cell>
          <cell r="X1790">
            <v>0</v>
          </cell>
        </row>
        <row r="1791">
          <cell r="A1791" t="str">
            <v>1359900</v>
          </cell>
          <cell r="B1791">
            <v>1</v>
          </cell>
          <cell r="C1791" t="str">
            <v>Plumbing reticulation in square metres</v>
          </cell>
          <cell r="D1791" t="str">
            <v>34</v>
          </cell>
          <cell r="E1791" t="str">
            <v>BASPLM</v>
          </cell>
          <cell r="F1791" t="str">
            <v>BAS</v>
          </cell>
          <cell r="G1791">
            <v>38820</v>
          </cell>
          <cell r="H1791" t="str">
            <v>Active</v>
          </cell>
          <cell r="I1791">
            <v>14</v>
          </cell>
          <cell r="J1791">
            <v>39344</v>
          </cell>
          <cell r="K1791" t="str">
            <v>TL</v>
          </cell>
          <cell r="L1791" t="str">
            <v>TM</v>
          </cell>
          <cell r="M1791" t="str">
            <v>0046</v>
          </cell>
          <cell r="N1791">
            <v>568.26</v>
          </cell>
          <cell r="O1791">
            <v>3.16</v>
          </cell>
          <cell r="P1791">
            <v>37.26</v>
          </cell>
          <cell r="Q1791">
            <v>74.52</v>
          </cell>
          <cell r="R1791">
            <v>493.74</v>
          </cell>
          <cell r="S1791">
            <v>212.74</v>
          </cell>
          <cell r="T1791">
            <v>15</v>
          </cell>
          <cell r="U1791">
            <v>92</v>
          </cell>
          <cell r="V1791">
            <v>13</v>
          </cell>
          <cell r="W1791">
            <v>92</v>
          </cell>
          <cell r="X1791">
            <v>0</v>
          </cell>
        </row>
        <row r="1792">
          <cell r="A1792" t="str">
            <v>1360000</v>
          </cell>
          <cell r="B1792">
            <v>1</v>
          </cell>
          <cell r="C1792" t="str">
            <v>Public Address System in square metres</v>
          </cell>
          <cell r="D1792" t="str">
            <v>34</v>
          </cell>
          <cell r="E1792" t="str">
            <v>BASPUB</v>
          </cell>
          <cell r="F1792" t="str">
            <v>BAS</v>
          </cell>
          <cell r="G1792">
            <v>38820</v>
          </cell>
          <cell r="H1792" t="str">
            <v>Active</v>
          </cell>
          <cell r="I1792">
            <v>14</v>
          </cell>
          <cell r="J1792">
            <v>39344</v>
          </cell>
          <cell r="K1792" t="str">
            <v>TL</v>
          </cell>
          <cell r="L1792" t="str">
            <v>TM</v>
          </cell>
          <cell r="M1792" t="str">
            <v>0046</v>
          </cell>
          <cell r="N1792">
            <v>154.22999999999999</v>
          </cell>
          <cell r="O1792">
            <v>0.87</v>
          </cell>
          <cell r="P1792">
            <v>10.11</v>
          </cell>
          <cell r="Q1792">
            <v>20.22</v>
          </cell>
          <cell r="R1792">
            <v>134.01</v>
          </cell>
          <cell r="S1792">
            <v>57.75</v>
          </cell>
          <cell r="T1792">
            <v>15</v>
          </cell>
          <cell r="U1792">
            <v>92</v>
          </cell>
          <cell r="V1792">
            <v>13</v>
          </cell>
          <cell r="W1792">
            <v>92</v>
          </cell>
          <cell r="X1792">
            <v>0</v>
          </cell>
        </row>
        <row r="1793">
          <cell r="A1793" t="str">
            <v>1360100</v>
          </cell>
          <cell r="B1793">
            <v>1</v>
          </cell>
          <cell r="C1793" t="str">
            <v>Rheem Lazer water heater - 1</v>
          </cell>
          <cell r="D1793" t="str">
            <v>34</v>
          </cell>
          <cell r="E1793" t="str">
            <v>BASPLM</v>
          </cell>
          <cell r="F1793" t="str">
            <v>BAS</v>
          </cell>
          <cell r="G1793">
            <v>38820</v>
          </cell>
          <cell r="H1793" t="str">
            <v>Active</v>
          </cell>
          <cell r="I1793">
            <v>1</v>
          </cell>
          <cell r="J1793">
            <v>39344</v>
          </cell>
          <cell r="K1793" t="str">
            <v>TL</v>
          </cell>
          <cell r="L1793" t="str">
            <v>TM</v>
          </cell>
          <cell r="M1793" t="str">
            <v>0046</v>
          </cell>
          <cell r="N1793">
            <v>1661.61</v>
          </cell>
          <cell r="O1793">
            <v>9.06</v>
          </cell>
          <cell r="P1793">
            <v>108.94</v>
          </cell>
          <cell r="Q1793">
            <v>217.88</v>
          </cell>
          <cell r="R1793">
            <v>1443.73</v>
          </cell>
          <cell r="S1793">
            <v>622.09</v>
          </cell>
          <cell r="T1793">
            <v>15</v>
          </cell>
          <cell r="U1793">
            <v>92</v>
          </cell>
          <cell r="V1793">
            <v>13</v>
          </cell>
          <cell r="W1793">
            <v>92</v>
          </cell>
          <cell r="X1793">
            <v>0</v>
          </cell>
        </row>
        <row r="1794">
          <cell r="A1794" t="str">
            <v>1360200</v>
          </cell>
          <cell r="B1794">
            <v>1</v>
          </cell>
          <cell r="C1794" t="str">
            <v>Security System in square metres</v>
          </cell>
          <cell r="D1794" t="str">
            <v>34</v>
          </cell>
          <cell r="E1794" t="str">
            <v>BASSEC</v>
          </cell>
          <cell r="F1794" t="str">
            <v>BAS</v>
          </cell>
          <cell r="G1794">
            <v>38820</v>
          </cell>
          <cell r="H1794" t="str">
            <v>Active</v>
          </cell>
          <cell r="I1794">
            <v>14</v>
          </cell>
          <cell r="J1794">
            <v>39344</v>
          </cell>
          <cell r="K1794" t="str">
            <v>TL</v>
          </cell>
          <cell r="L1794" t="str">
            <v>TM</v>
          </cell>
          <cell r="M1794" t="str">
            <v>0046</v>
          </cell>
          <cell r="N1794">
            <v>497.49</v>
          </cell>
          <cell r="O1794">
            <v>2.7</v>
          </cell>
          <cell r="P1794">
            <v>32.619999999999997</v>
          </cell>
          <cell r="Q1794">
            <v>65.239999999999995</v>
          </cell>
          <cell r="R1794">
            <v>432.25</v>
          </cell>
          <cell r="S1794">
            <v>186.25</v>
          </cell>
          <cell r="T1794">
            <v>15</v>
          </cell>
          <cell r="U1794">
            <v>92</v>
          </cell>
          <cell r="V1794">
            <v>13</v>
          </cell>
          <cell r="W1794">
            <v>92</v>
          </cell>
          <cell r="X1794">
            <v>0</v>
          </cell>
        </row>
        <row r="1795">
          <cell r="A1795" t="str">
            <v>1360300</v>
          </cell>
          <cell r="B1795">
            <v>1</v>
          </cell>
          <cell r="C1795" t="str">
            <v>sink bench and fittings - 1</v>
          </cell>
          <cell r="D1795" t="str">
            <v>34</v>
          </cell>
          <cell r="E1795" t="str">
            <v>BASELC</v>
          </cell>
          <cell r="F1795" t="str">
            <v>BAS</v>
          </cell>
          <cell r="G1795">
            <v>38820</v>
          </cell>
          <cell r="H1795" t="str">
            <v>Active</v>
          </cell>
          <cell r="I1795">
            <v>1</v>
          </cell>
          <cell r="J1795">
            <v>39344</v>
          </cell>
          <cell r="K1795" t="str">
            <v>TL</v>
          </cell>
          <cell r="L1795" t="str">
            <v>TM</v>
          </cell>
          <cell r="M1795" t="str">
            <v>0046</v>
          </cell>
          <cell r="N1795">
            <v>5136.97</v>
          </cell>
          <cell r="O1795">
            <v>16.53</v>
          </cell>
          <cell r="P1795">
            <v>198.91</v>
          </cell>
          <cell r="Q1795">
            <v>397.82</v>
          </cell>
          <cell r="R1795">
            <v>4739.1499999999996</v>
          </cell>
          <cell r="S1795">
            <v>1815.05</v>
          </cell>
          <cell r="T1795">
            <v>15</v>
          </cell>
          <cell r="U1795">
            <v>92</v>
          </cell>
          <cell r="V1795">
            <v>13</v>
          </cell>
          <cell r="W1795">
            <v>92</v>
          </cell>
          <cell r="X1795">
            <v>0</v>
          </cell>
        </row>
        <row r="1796">
          <cell r="A1796" t="str">
            <v>1360400</v>
          </cell>
          <cell r="B1796">
            <v>1</v>
          </cell>
          <cell r="C1796" t="str">
            <v>sprinkler head and piping - 2</v>
          </cell>
          <cell r="D1796" t="str">
            <v>34</v>
          </cell>
          <cell r="E1796" t="str">
            <v>BASSPR</v>
          </cell>
          <cell r="F1796" t="str">
            <v>BAS</v>
          </cell>
          <cell r="G1796">
            <v>38820</v>
          </cell>
          <cell r="H1796" t="str">
            <v>Active</v>
          </cell>
          <cell r="I1796">
            <v>2</v>
          </cell>
          <cell r="J1796">
            <v>39344</v>
          </cell>
          <cell r="K1796" t="str">
            <v>TL</v>
          </cell>
          <cell r="L1796" t="str">
            <v>TM</v>
          </cell>
          <cell r="M1796" t="str">
            <v>0046</v>
          </cell>
          <cell r="N1796">
            <v>1149.78</v>
          </cell>
          <cell r="O1796">
            <v>6.31</v>
          </cell>
          <cell r="P1796">
            <v>75.39</v>
          </cell>
          <cell r="Q1796">
            <v>150.78</v>
          </cell>
          <cell r="R1796">
            <v>999</v>
          </cell>
          <cell r="S1796">
            <v>430.46</v>
          </cell>
          <cell r="T1796">
            <v>15</v>
          </cell>
          <cell r="U1796">
            <v>92</v>
          </cell>
          <cell r="V1796">
            <v>13</v>
          </cell>
          <cell r="W1796">
            <v>92</v>
          </cell>
          <cell r="X1796">
            <v>0</v>
          </cell>
        </row>
        <row r="1797">
          <cell r="A1797" t="str">
            <v>1360500</v>
          </cell>
          <cell r="B1797">
            <v>1</v>
          </cell>
          <cell r="C1797" t="str">
            <v>suspended ceiling - 14.25 square metres</v>
          </cell>
          <cell r="D1797" t="str">
            <v>34</v>
          </cell>
          <cell r="E1797" t="str">
            <v>BASSUS</v>
          </cell>
          <cell r="F1797" t="str">
            <v>BAS</v>
          </cell>
          <cell r="G1797">
            <v>38820</v>
          </cell>
          <cell r="H1797" t="str">
            <v>Active</v>
          </cell>
          <cell r="I1797">
            <v>14</v>
          </cell>
          <cell r="J1797">
            <v>39344</v>
          </cell>
          <cell r="K1797" t="str">
            <v>TL</v>
          </cell>
          <cell r="L1797" t="str">
            <v>TM</v>
          </cell>
          <cell r="M1797" t="str">
            <v>0046</v>
          </cell>
          <cell r="N1797">
            <v>1616.52</v>
          </cell>
          <cell r="O1797">
            <v>4.49</v>
          </cell>
          <cell r="P1797">
            <v>53.44</v>
          </cell>
          <cell r="Q1797">
            <v>106.88</v>
          </cell>
          <cell r="R1797">
            <v>1509.64</v>
          </cell>
          <cell r="S1797">
            <v>567.67999999999995</v>
          </cell>
          <cell r="T1797">
            <v>30</v>
          </cell>
          <cell r="U1797">
            <v>92</v>
          </cell>
          <cell r="V1797">
            <v>28</v>
          </cell>
          <cell r="W1797">
            <v>92</v>
          </cell>
          <cell r="X1797">
            <v>0</v>
          </cell>
        </row>
        <row r="1798">
          <cell r="A1798" t="str">
            <v>1360600</v>
          </cell>
          <cell r="B1798">
            <v>1</v>
          </cell>
          <cell r="C1798" t="str">
            <v>vinyl floor covering - 14.25 square metr</v>
          </cell>
          <cell r="D1798" t="str">
            <v>34</v>
          </cell>
          <cell r="E1798" t="str">
            <v>BASFLO</v>
          </cell>
          <cell r="F1798" t="str">
            <v>BAS</v>
          </cell>
          <cell r="G1798">
            <v>38820</v>
          </cell>
          <cell r="H1798" t="str">
            <v>Active</v>
          </cell>
          <cell r="I1798">
            <v>14</v>
          </cell>
          <cell r="J1798">
            <v>39344</v>
          </cell>
          <cell r="K1798" t="str">
            <v>TL</v>
          </cell>
          <cell r="L1798" t="str">
            <v>TM</v>
          </cell>
          <cell r="M1798" t="str">
            <v>0046</v>
          </cell>
          <cell r="N1798">
            <v>40.090000000000003</v>
          </cell>
          <cell r="O1798">
            <v>0</v>
          </cell>
          <cell r="P1798">
            <v>0</v>
          </cell>
          <cell r="Q1798">
            <v>40.090000000000003</v>
          </cell>
          <cell r="R1798">
            <v>0</v>
          </cell>
          <cell r="S1798">
            <v>126.76</v>
          </cell>
          <cell r="T1798">
            <v>0</v>
          </cell>
          <cell r="U1798">
            <v>92</v>
          </cell>
          <cell r="V1798">
            <v>0</v>
          </cell>
          <cell r="W1798">
            <v>0</v>
          </cell>
          <cell r="X1798">
            <v>0</v>
          </cell>
        </row>
        <row r="1799">
          <cell r="A1799" t="str">
            <v>1360700</v>
          </cell>
          <cell r="B1799">
            <v>1</v>
          </cell>
          <cell r="C1799" t="str">
            <v>Building Structure in square metres</v>
          </cell>
          <cell r="D1799" t="str">
            <v>34</v>
          </cell>
          <cell r="E1799" t="str">
            <v>BUITER</v>
          </cell>
          <cell r="F1799" t="str">
            <v>BUI</v>
          </cell>
          <cell r="G1799">
            <v>38820</v>
          </cell>
          <cell r="H1799" t="str">
            <v>Active</v>
          </cell>
          <cell r="I1799">
            <v>12</v>
          </cell>
          <cell r="J1799">
            <v>39344</v>
          </cell>
          <cell r="K1799" t="str">
            <v>TCOM</v>
          </cell>
          <cell r="L1799" t="str">
            <v>TM</v>
          </cell>
          <cell r="M1799" t="str">
            <v>0047</v>
          </cell>
          <cell r="N1799">
            <v>24961.45</v>
          </cell>
          <cell r="O1799">
            <v>36.39</v>
          </cell>
          <cell r="P1799">
            <v>436.79</v>
          </cell>
          <cell r="Q1799">
            <v>873.58</v>
          </cell>
          <cell r="R1799">
            <v>24087.87</v>
          </cell>
          <cell r="S1799">
            <v>8501.27</v>
          </cell>
          <cell r="T1799">
            <v>44</v>
          </cell>
          <cell r="U1799">
            <v>0</v>
          </cell>
          <cell r="V1799">
            <v>42</v>
          </cell>
          <cell r="W1799">
            <v>0</v>
          </cell>
          <cell r="X1799">
            <v>0</v>
          </cell>
        </row>
        <row r="1800">
          <cell r="A1800" t="str">
            <v>1360800</v>
          </cell>
          <cell r="B1800">
            <v>1</v>
          </cell>
          <cell r="C1800" t="str">
            <v>Division walling - 19 lineal metres with</v>
          </cell>
          <cell r="D1800" t="str">
            <v>34</v>
          </cell>
          <cell r="E1800" t="str">
            <v>BASPAR</v>
          </cell>
          <cell r="F1800" t="str">
            <v>BAS</v>
          </cell>
          <cell r="G1800">
            <v>38820</v>
          </cell>
          <cell r="H1800" t="str">
            <v>Active</v>
          </cell>
          <cell r="I1800">
            <v>12</v>
          </cell>
          <cell r="J1800">
            <v>39344</v>
          </cell>
          <cell r="K1800" t="str">
            <v>TCOM</v>
          </cell>
          <cell r="L1800" t="str">
            <v>TM</v>
          </cell>
          <cell r="M1800" t="str">
            <v>0047</v>
          </cell>
          <cell r="N1800">
            <v>33189.11</v>
          </cell>
          <cell r="O1800">
            <v>181.3</v>
          </cell>
          <cell r="P1800">
            <v>2176.04</v>
          </cell>
          <cell r="Q1800">
            <v>4352.08</v>
          </cell>
          <cell r="R1800">
            <v>28837.03</v>
          </cell>
          <cell r="S1800">
            <v>12425.64</v>
          </cell>
          <cell r="T1800">
            <v>15</v>
          </cell>
          <cell r="U1800">
            <v>92</v>
          </cell>
          <cell r="V1800">
            <v>13</v>
          </cell>
          <cell r="W1800">
            <v>92</v>
          </cell>
          <cell r="X1800">
            <v>0</v>
          </cell>
        </row>
        <row r="1801">
          <cell r="A1801" t="str">
            <v>1360900</v>
          </cell>
          <cell r="B1801">
            <v>1</v>
          </cell>
          <cell r="C1801" t="str">
            <v>electric light fitting - 2 circular down</v>
          </cell>
          <cell r="D1801" t="str">
            <v>34</v>
          </cell>
          <cell r="E1801" t="str">
            <v>BASLIG</v>
          </cell>
          <cell r="F1801" t="str">
            <v>BAS</v>
          </cell>
          <cell r="G1801">
            <v>38820</v>
          </cell>
          <cell r="H1801" t="str">
            <v>Active</v>
          </cell>
          <cell r="I1801">
            <v>2</v>
          </cell>
          <cell r="J1801">
            <v>39344</v>
          </cell>
          <cell r="K1801" t="str">
            <v>TCOM</v>
          </cell>
          <cell r="L1801" t="str">
            <v>TM</v>
          </cell>
          <cell r="M1801" t="str">
            <v>0047</v>
          </cell>
          <cell r="N1801">
            <v>592.19000000000005</v>
          </cell>
          <cell r="O1801">
            <v>4.8499999999999996</v>
          </cell>
          <cell r="P1801">
            <v>57.76</v>
          </cell>
          <cell r="Q1801">
            <v>115.52</v>
          </cell>
          <cell r="R1801">
            <v>476.67</v>
          </cell>
          <cell r="S1801">
            <v>235.23</v>
          </cell>
          <cell r="T1801">
            <v>10</v>
          </cell>
          <cell r="U1801">
            <v>92</v>
          </cell>
          <cell r="V1801">
            <v>8</v>
          </cell>
          <cell r="W1801">
            <v>92</v>
          </cell>
          <cell r="X1801">
            <v>0</v>
          </cell>
        </row>
        <row r="1802">
          <cell r="A1802" t="str">
            <v>1361000</v>
          </cell>
          <cell r="B1802">
            <v>1</v>
          </cell>
          <cell r="C1802" t="str">
            <v>Electrical services in square metres</v>
          </cell>
          <cell r="D1802" t="str">
            <v>34</v>
          </cell>
          <cell r="E1802" t="str">
            <v>BASELC</v>
          </cell>
          <cell r="F1802" t="str">
            <v>BAS</v>
          </cell>
          <cell r="G1802">
            <v>38820</v>
          </cell>
          <cell r="H1802" t="str">
            <v>Active</v>
          </cell>
          <cell r="I1802">
            <v>12</v>
          </cell>
          <cell r="J1802">
            <v>39344</v>
          </cell>
          <cell r="K1802" t="str">
            <v>TCOM</v>
          </cell>
          <cell r="L1802" t="str">
            <v>TM</v>
          </cell>
          <cell r="M1802" t="str">
            <v>0047</v>
          </cell>
          <cell r="N1802">
            <v>2089.48</v>
          </cell>
          <cell r="O1802">
            <v>6.77</v>
          </cell>
          <cell r="P1802">
            <v>80.91</v>
          </cell>
          <cell r="Q1802">
            <v>161.82</v>
          </cell>
          <cell r="R1802">
            <v>1927.66</v>
          </cell>
          <cell r="S1802">
            <v>738.28</v>
          </cell>
          <cell r="T1802">
            <v>15</v>
          </cell>
          <cell r="U1802">
            <v>92</v>
          </cell>
          <cell r="V1802">
            <v>13</v>
          </cell>
          <cell r="W1802">
            <v>92</v>
          </cell>
          <cell r="X1802">
            <v>0</v>
          </cell>
        </row>
        <row r="1803">
          <cell r="A1803" t="str">
            <v>1361100</v>
          </cell>
          <cell r="B1803">
            <v>1</v>
          </cell>
          <cell r="C1803" t="str">
            <v>fitted carpet - 24 square metres</v>
          </cell>
          <cell r="D1803" t="str">
            <v>34</v>
          </cell>
          <cell r="E1803" t="str">
            <v>BASFLO</v>
          </cell>
          <cell r="F1803" t="str">
            <v>BAS</v>
          </cell>
          <cell r="G1803">
            <v>38820</v>
          </cell>
          <cell r="H1803" t="str">
            <v>Active</v>
          </cell>
          <cell r="I1803">
            <v>12</v>
          </cell>
          <cell r="J1803">
            <v>39344</v>
          </cell>
          <cell r="K1803" t="str">
            <v>TCOM</v>
          </cell>
          <cell r="L1803" t="str">
            <v>TM</v>
          </cell>
          <cell r="M1803" t="str">
            <v>0047</v>
          </cell>
          <cell r="N1803">
            <v>37.520000000000003</v>
          </cell>
          <cell r="O1803">
            <v>0</v>
          </cell>
          <cell r="P1803">
            <v>0</v>
          </cell>
          <cell r="Q1803">
            <v>37.520000000000003</v>
          </cell>
          <cell r="R1803">
            <v>0</v>
          </cell>
          <cell r="S1803">
            <v>118.59</v>
          </cell>
          <cell r="T1803">
            <v>0</v>
          </cell>
          <cell r="U1803">
            <v>92</v>
          </cell>
          <cell r="V1803">
            <v>0</v>
          </cell>
          <cell r="W1803">
            <v>0</v>
          </cell>
          <cell r="X1803">
            <v>0</v>
          </cell>
        </row>
        <row r="1804">
          <cell r="A1804" t="str">
            <v>1361200</v>
          </cell>
          <cell r="B1804">
            <v>1</v>
          </cell>
          <cell r="C1804" t="str">
            <v>fluorescent light fitting - 4 - 600 x 30</v>
          </cell>
          <cell r="D1804" t="str">
            <v>34</v>
          </cell>
          <cell r="E1804" t="str">
            <v>BASLIG</v>
          </cell>
          <cell r="F1804" t="str">
            <v>BAS</v>
          </cell>
          <cell r="G1804">
            <v>38820</v>
          </cell>
          <cell r="H1804" t="str">
            <v>Active</v>
          </cell>
          <cell r="I1804">
            <v>4</v>
          </cell>
          <cell r="J1804">
            <v>39344</v>
          </cell>
          <cell r="K1804" t="str">
            <v>TCOM</v>
          </cell>
          <cell r="L1804" t="str">
            <v>TM</v>
          </cell>
          <cell r="M1804" t="str">
            <v>0047</v>
          </cell>
          <cell r="N1804">
            <v>1052.92</v>
          </cell>
          <cell r="O1804">
            <v>8.5399999999999991</v>
          </cell>
          <cell r="P1804">
            <v>102.7</v>
          </cell>
          <cell r="Q1804">
            <v>205.4</v>
          </cell>
          <cell r="R1804">
            <v>847.52</v>
          </cell>
          <cell r="S1804">
            <v>418.25</v>
          </cell>
          <cell r="T1804">
            <v>10</v>
          </cell>
          <cell r="U1804">
            <v>92</v>
          </cell>
          <cell r="V1804">
            <v>8</v>
          </cell>
          <cell r="W1804">
            <v>92</v>
          </cell>
          <cell r="X1804">
            <v>0</v>
          </cell>
        </row>
        <row r="1805">
          <cell r="A1805" t="str">
            <v>1361300</v>
          </cell>
          <cell r="B1805">
            <v>1</v>
          </cell>
          <cell r="C1805" t="str">
            <v>Building Management Services in square m</v>
          </cell>
          <cell r="D1805" t="str">
            <v>34</v>
          </cell>
          <cell r="E1805" t="str">
            <v>BASBMS</v>
          </cell>
          <cell r="F1805" t="str">
            <v>BAS</v>
          </cell>
          <cell r="G1805">
            <v>38820</v>
          </cell>
          <cell r="H1805" t="str">
            <v>Active</v>
          </cell>
          <cell r="I1805">
            <v>12</v>
          </cell>
          <cell r="J1805">
            <v>39344</v>
          </cell>
          <cell r="K1805" t="str">
            <v>TCOM</v>
          </cell>
          <cell r="L1805" t="str">
            <v>TM</v>
          </cell>
          <cell r="M1805" t="str">
            <v>0047</v>
          </cell>
          <cell r="N1805">
            <v>27.93</v>
          </cell>
          <cell r="O1805">
            <v>0</v>
          </cell>
          <cell r="P1805">
            <v>0</v>
          </cell>
          <cell r="Q1805">
            <v>27.93</v>
          </cell>
          <cell r="R1805">
            <v>0</v>
          </cell>
          <cell r="S1805">
            <v>88.32</v>
          </cell>
          <cell r="T1805">
            <v>0</v>
          </cell>
          <cell r="U1805">
            <v>92</v>
          </cell>
          <cell r="V1805">
            <v>0</v>
          </cell>
          <cell r="W1805">
            <v>0</v>
          </cell>
          <cell r="X1805">
            <v>0</v>
          </cell>
        </row>
        <row r="1806">
          <cell r="A1806" t="str">
            <v>1361400</v>
          </cell>
          <cell r="B1806">
            <v>1</v>
          </cell>
          <cell r="C1806" t="str">
            <v>Mechanical Services in square metres</v>
          </cell>
          <cell r="D1806" t="str">
            <v>34</v>
          </cell>
          <cell r="E1806" t="str">
            <v>BASAIR</v>
          </cell>
          <cell r="F1806" t="str">
            <v>BAS</v>
          </cell>
          <cell r="G1806">
            <v>38820</v>
          </cell>
          <cell r="H1806" t="str">
            <v>Active</v>
          </cell>
          <cell r="I1806">
            <v>12</v>
          </cell>
          <cell r="J1806">
            <v>39344</v>
          </cell>
          <cell r="K1806" t="str">
            <v>TCOM</v>
          </cell>
          <cell r="L1806" t="str">
            <v>TM</v>
          </cell>
          <cell r="M1806" t="str">
            <v>0047</v>
          </cell>
          <cell r="N1806">
            <v>2179.06</v>
          </cell>
          <cell r="O1806">
            <v>11.86</v>
          </cell>
          <cell r="P1806">
            <v>142.87</v>
          </cell>
          <cell r="Q1806">
            <v>285.74</v>
          </cell>
          <cell r="R1806">
            <v>1893.32</v>
          </cell>
          <cell r="S1806">
            <v>815.82</v>
          </cell>
          <cell r="T1806">
            <v>15</v>
          </cell>
          <cell r="U1806">
            <v>92</v>
          </cell>
          <cell r="V1806">
            <v>13</v>
          </cell>
          <cell r="W1806">
            <v>92</v>
          </cell>
          <cell r="X1806">
            <v>0</v>
          </cell>
        </row>
        <row r="1807">
          <cell r="A1807" t="str">
            <v>1361500</v>
          </cell>
          <cell r="B1807">
            <v>1</v>
          </cell>
          <cell r="C1807" t="str">
            <v>Drainage Services in square metres</v>
          </cell>
          <cell r="D1807" t="str">
            <v>34</v>
          </cell>
          <cell r="E1807" t="str">
            <v>BASPLM</v>
          </cell>
          <cell r="F1807" t="str">
            <v>BAS</v>
          </cell>
          <cell r="G1807">
            <v>38820</v>
          </cell>
          <cell r="H1807" t="str">
            <v>Active</v>
          </cell>
          <cell r="I1807">
            <v>12</v>
          </cell>
          <cell r="J1807">
            <v>39344</v>
          </cell>
          <cell r="K1807" t="str">
            <v>TCOM</v>
          </cell>
          <cell r="L1807" t="str">
            <v>TM</v>
          </cell>
          <cell r="M1807" t="str">
            <v>0047</v>
          </cell>
          <cell r="N1807">
            <v>273.82</v>
          </cell>
          <cell r="O1807">
            <v>1.45</v>
          </cell>
          <cell r="P1807">
            <v>17.95</v>
          </cell>
          <cell r="Q1807">
            <v>35.9</v>
          </cell>
          <cell r="R1807">
            <v>237.92</v>
          </cell>
          <cell r="S1807">
            <v>102.51</v>
          </cell>
          <cell r="T1807">
            <v>15</v>
          </cell>
          <cell r="U1807">
            <v>92</v>
          </cell>
          <cell r="V1807">
            <v>13</v>
          </cell>
          <cell r="W1807">
            <v>92</v>
          </cell>
          <cell r="X1807">
            <v>0</v>
          </cell>
        </row>
        <row r="1808">
          <cell r="A1808" t="str">
            <v>1361600</v>
          </cell>
          <cell r="B1808">
            <v>1</v>
          </cell>
          <cell r="C1808" t="str">
            <v>Communication Services in square metres</v>
          </cell>
          <cell r="D1808" t="str">
            <v>34</v>
          </cell>
          <cell r="E1808" t="str">
            <v>BASCAB</v>
          </cell>
          <cell r="F1808" t="str">
            <v>BAS</v>
          </cell>
          <cell r="G1808">
            <v>38820</v>
          </cell>
          <cell r="H1808" t="str">
            <v>Active</v>
          </cell>
          <cell r="I1808">
            <v>12</v>
          </cell>
          <cell r="J1808">
            <v>39344</v>
          </cell>
          <cell r="K1808" t="str">
            <v>TCOM</v>
          </cell>
          <cell r="L1808" t="str">
            <v>TM</v>
          </cell>
          <cell r="M1808" t="str">
            <v>0047</v>
          </cell>
          <cell r="N1808">
            <v>437.51</v>
          </cell>
          <cell r="O1808">
            <v>3.52</v>
          </cell>
          <cell r="P1808">
            <v>42.68</v>
          </cell>
          <cell r="Q1808">
            <v>85.36</v>
          </cell>
          <cell r="R1808">
            <v>352.15</v>
          </cell>
          <cell r="S1808">
            <v>173.79</v>
          </cell>
          <cell r="T1808">
            <v>10</v>
          </cell>
          <cell r="U1808">
            <v>92</v>
          </cell>
          <cell r="V1808">
            <v>8</v>
          </cell>
          <cell r="W1808">
            <v>92</v>
          </cell>
          <cell r="X1808">
            <v>0</v>
          </cell>
        </row>
        <row r="1809">
          <cell r="A1809" t="str">
            <v>1361700</v>
          </cell>
          <cell r="B1809">
            <v>1</v>
          </cell>
          <cell r="C1809" t="str">
            <v>Fire Alarm System in square metres</v>
          </cell>
          <cell r="D1809" t="str">
            <v>34</v>
          </cell>
          <cell r="E1809" t="str">
            <v>BASALA</v>
          </cell>
          <cell r="F1809" t="str">
            <v>BAS</v>
          </cell>
          <cell r="G1809">
            <v>38820</v>
          </cell>
          <cell r="H1809" t="str">
            <v>Active</v>
          </cell>
          <cell r="I1809">
            <v>12</v>
          </cell>
          <cell r="J1809">
            <v>39344</v>
          </cell>
          <cell r="K1809" t="str">
            <v>TCOM</v>
          </cell>
          <cell r="L1809" t="str">
            <v>TM</v>
          </cell>
          <cell r="M1809" t="str">
            <v>0047</v>
          </cell>
          <cell r="N1809">
            <v>435.31</v>
          </cell>
          <cell r="O1809">
            <v>1.46</v>
          </cell>
          <cell r="P1809">
            <v>16.86</v>
          </cell>
          <cell r="Q1809">
            <v>33.72</v>
          </cell>
          <cell r="R1809">
            <v>401.59</v>
          </cell>
          <cell r="S1809">
            <v>153.81</v>
          </cell>
          <cell r="T1809">
            <v>15</v>
          </cell>
          <cell r="U1809">
            <v>92</v>
          </cell>
          <cell r="V1809">
            <v>13</v>
          </cell>
          <cell r="W1809">
            <v>92</v>
          </cell>
          <cell r="X1809">
            <v>0</v>
          </cell>
        </row>
        <row r="1810">
          <cell r="A1810" t="str">
            <v>1361800</v>
          </cell>
          <cell r="B1810">
            <v>1</v>
          </cell>
          <cell r="C1810" t="str">
            <v>Plumbing reticulation in square metres</v>
          </cell>
          <cell r="D1810" t="str">
            <v>34</v>
          </cell>
          <cell r="E1810" t="str">
            <v>BASPLM</v>
          </cell>
          <cell r="F1810" t="str">
            <v>BAS</v>
          </cell>
          <cell r="G1810">
            <v>38820</v>
          </cell>
          <cell r="H1810" t="str">
            <v>Active</v>
          </cell>
          <cell r="I1810">
            <v>1</v>
          </cell>
          <cell r="J1810">
            <v>39344</v>
          </cell>
          <cell r="K1810" t="str">
            <v>TCOM</v>
          </cell>
          <cell r="L1810" t="str">
            <v>TM</v>
          </cell>
          <cell r="M1810" t="str">
            <v>0047</v>
          </cell>
          <cell r="N1810">
            <v>19.920000000000002</v>
          </cell>
          <cell r="O1810">
            <v>0.1</v>
          </cell>
          <cell r="P1810">
            <v>1.31</v>
          </cell>
          <cell r="Q1810">
            <v>2.62</v>
          </cell>
          <cell r="R1810">
            <v>17.3</v>
          </cell>
          <cell r="S1810">
            <v>7.46</v>
          </cell>
          <cell r="T1810">
            <v>15</v>
          </cell>
          <cell r="U1810">
            <v>92</v>
          </cell>
          <cell r="V1810">
            <v>13</v>
          </cell>
          <cell r="W1810">
            <v>92</v>
          </cell>
          <cell r="X1810">
            <v>0</v>
          </cell>
        </row>
        <row r="1811">
          <cell r="A1811" t="str">
            <v>1361900</v>
          </cell>
          <cell r="B1811">
            <v>1</v>
          </cell>
          <cell r="C1811" t="str">
            <v>Public Address System in square metres</v>
          </cell>
          <cell r="D1811" t="str">
            <v>34</v>
          </cell>
          <cell r="E1811" t="str">
            <v>BASPUB</v>
          </cell>
          <cell r="F1811" t="str">
            <v>BAS</v>
          </cell>
          <cell r="G1811">
            <v>38820</v>
          </cell>
          <cell r="H1811" t="str">
            <v>Active</v>
          </cell>
          <cell r="I1811">
            <v>12</v>
          </cell>
          <cell r="J1811">
            <v>39344</v>
          </cell>
          <cell r="K1811" t="str">
            <v>TCOM</v>
          </cell>
          <cell r="L1811" t="str">
            <v>TM</v>
          </cell>
          <cell r="M1811" t="str">
            <v>0047</v>
          </cell>
          <cell r="N1811">
            <v>129.94</v>
          </cell>
          <cell r="O1811">
            <v>0.71</v>
          </cell>
          <cell r="P1811">
            <v>8.52</v>
          </cell>
          <cell r="Q1811">
            <v>17.04</v>
          </cell>
          <cell r="R1811">
            <v>112.9</v>
          </cell>
          <cell r="S1811">
            <v>48.65</v>
          </cell>
          <cell r="T1811">
            <v>15</v>
          </cell>
          <cell r="U1811">
            <v>92</v>
          </cell>
          <cell r="V1811">
            <v>13</v>
          </cell>
          <cell r="W1811">
            <v>92</v>
          </cell>
          <cell r="X1811">
            <v>0</v>
          </cell>
        </row>
        <row r="1812">
          <cell r="A1812" t="str">
            <v>1362000</v>
          </cell>
          <cell r="B1812">
            <v>1</v>
          </cell>
          <cell r="C1812" t="str">
            <v>Security System in square metres</v>
          </cell>
          <cell r="D1812" t="str">
            <v>34</v>
          </cell>
          <cell r="E1812" t="str">
            <v>BASSEC</v>
          </cell>
          <cell r="F1812" t="str">
            <v>BAS</v>
          </cell>
          <cell r="G1812">
            <v>38820</v>
          </cell>
          <cell r="H1812" t="str">
            <v>Active</v>
          </cell>
          <cell r="I1812">
            <v>12</v>
          </cell>
          <cell r="J1812">
            <v>39344</v>
          </cell>
          <cell r="K1812" t="str">
            <v>TCOM</v>
          </cell>
          <cell r="L1812" t="str">
            <v>TM</v>
          </cell>
          <cell r="M1812" t="str">
            <v>0047</v>
          </cell>
          <cell r="N1812">
            <v>418.97</v>
          </cell>
          <cell r="O1812">
            <v>2.2799999999999998</v>
          </cell>
          <cell r="P1812">
            <v>27.47</v>
          </cell>
          <cell r="Q1812">
            <v>54.94</v>
          </cell>
          <cell r="R1812">
            <v>364.03</v>
          </cell>
          <cell r="S1812">
            <v>156.85</v>
          </cell>
          <cell r="T1812">
            <v>15</v>
          </cell>
          <cell r="U1812">
            <v>92</v>
          </cell>
          <cell r="V1812">
            <v>13</v>
          </cell>
          <cell r="W1812">
            <v>92</v>
          </cell>
          <cell r="X1812">
            <v>0</v>
          </cell>
        </row>
        <row r="1813">
          <cell r="A1813" t="str">
            <v>1362100</v>
          </cell>
          <cell r="B1813">
            <v>1</v>
          </cell>
          <cell r="C1813" t="str">
            <v>sprinkler head and piping - 2</v>
          </cell>
          <cell r="D1813" t="str">
            <v>34</v>
          </cell>
          <cell r="E1813" t="str">
            <v>BASSPR</v>
          </cell>
          <cell r="F1813" t="str">
            <v>BAS</v>
          </cell>
          <cell r="G1813">
            <v>38820</v>
          </cell>
          <cell r="H1813" t="str">
            <v>Active</v>
          </cell>
          <cell r="I1813">
            <v>2</v>
          </cell>
          <cell r="J1813">
            <v>39344</v>
          </cell>
          <cell r="K1813" t="str">
            <v>TCOM</v>
          </cell>
          <cell r="L1813" t="str">
            <v>TM</v>
          </cell>
          <cell r="M1813" t="str">
            <v>0047</v>
          </cell>
          <cell r="N1813">
            <v>574.89</v>
          </cell>
          <cell r="O1813">
            <v>3.15</v>
          </cell>
          <cell r="P1813">
            <v>37.69</v>
          </cell>
          <cell r="Q1813">
            <v>75.38</v>
          </cell>
          <cell r="R1813">
            <v>499.51</v>
          </cell>
          <cell r="S1813">
            <v>215.23</v>
          </cell>
          <cell r="T1813">
            <v>15</v>
          </cell>
          <cell r="U1813">
            <v>92</v>
          </cell>
          <cell r="V1813">
            <v>13</v>
          </cell>
          <cell r="W1813">
            <v>92</v>
          </cell>
          <cell r="X1813">
            <v>0</v>
          </cell>
        </row>
        <row r="1814">
          <cell r="A1814" t="str">
            <v>1362200</v>
          </cell>
          <cell r="B1814">
            <v>1</v>
          </cell>
          <cell r="C1814" t="str">
            <v>suspended ceiling - 24 square metres til</v>
          </cell>
          <cell r="D1814" t="str">
            <v>34</v>
          </cell>
          <cell r="E1814" t="str">
            <v>BASSUS</v>
          </cell>
          <cell r="F1814" t="str">
            <v>BAS</v>
          </cell>
          <cell r="G1814">
            <v>38820</v>
          </cell>
          <cell r="H1814" t="str">
            <v>Active</v>
          </cell>
          <cell r="I1814">
            <v>12</v>
          </cell>
          <cell r="J1814">
            <v>39344</v>
          </cell>
          <cell r="K1814" t="str">
            <v>TCOM</v>
          </cell>
          <cell r="L1814" t="str">
            <v>TM</v>
          </cell>
          <cell r="M1814" t="str">
            <v>0047</v>
          </cell>
          <cell r="N1814">
            <v>1361.23</v>
          </cell>
          <cell r="O1814">
            <v>3.75</v>
          </cell>
          <cell r="P1814">
            <v>45</v>
          </cell>
          <cell r="Q1814">
            <v>90</v>
          </cell>
          <cell r="R1814">
            <v>1271.23</v>
          </cell>
          <cell r="S1814">
            <v>478.02</v>
          </cell>
          <cell r="T1814">
            <v>30</v>
          </cell>
          <cell r="U1814">
            <v>92</v>
          </cell>
          <cell r="V1814">
            <v>28</v>
          </cell>
          <cell r="W1814">
            <v>92</v>
          </cell>
          <cell r="X1814">
            <v>0</v>
          </cell>
        </row>
        <row r="1815">
          <cell r="A1815" t="str">
            <v>1362300</v>
          </cell>
          <cell r="B1815">
            <v>1</v>
          </cell>
          <cell r="C1815" t="str">
            <v>Building Structure in square metres</v>
          </cell>
          <cell r="D1815" t="str">
            <v>34</v>
          </cell>
          <cell r="E1815" t="str">
            <v>BUITER</v>
          </cell>
          <cell r="F1815" t="str">
            <v>BUI</v>
          </cell>
          <cell r="G1815">
            <v>38820</v>
          </cell>
          <cell r="H1815" t="str">
            <v>Active</v>
          </cell>
          <cell r="I1815">
            <v>11</v>
          </cell>
          <cell r="J1815">
            <v>39344</v>
          </cell>
          <cell r="K1815" t="str">
            <v>TIP/TD</v>
          </cell>
          <cell r="L1815" t="str">
            <v>TM</v>
          </cell>
          <cell r="M1815" t="str">
            <v>0048</v>
          </cell>
          <cell r="N1815">
            <v>23318.21</v>
          </cell>
          <cell r="O1815">
            <v>34.04</v>
          </cell>
          <cell r="P1815">
            <v>408.04</v>
          </cell>
          <cell r="Q1815">
            <v>816.08</v>
          </cell>
          <cell r="R1815">
            <v>22502.13</v>
          </cell>
          <cell r="S1815">
            <v>7941.63</v>
          </cell>
          <cell r="T1815">
            <v>44</v>
          </cell>
          <cell r="U1815">
            <v>0</v>
          </cell>
          <cell r="V1815">
            <v>42</v>
          </cell>
          <cell r="W1815">
            <v>0</v>
          </cell>
          <cell r="X1815">
            <v>0</v>
          </cell>
        </row>
        <row r="1816">
          <cell r="A1816" t="str">
            <v>1362400</v>
          </cell>
          <cell r="B1816">
            <v>1</v>
          </cell>
          <cell r="C1816" t="str">
            <v>Division walling - 7 lineal metres with</v>
          </cell>
          <cell r="D1816" t="str">
            <v>34</v>
          </cell>
          <cell r="E1816" t="str">
            <v>BASPAR</v>
          </cell>
          <cell r="F1816" t="str">
            <v>BAS</v>
          </cell>
          <cell r="G1816">
            <v>38820</v>
          </cell>
          <cell r="H1816" t="str">
            <v>Active</v>
          </cell>
          <cell r="I1816">
            <v>7</v>
          </cell>
          <cell r="J1816">
            <v>39344</v>
          </cell>
          <cell r="K1816" t="str">
            <v>TIP/TD</v>
          </cell>
          <cell r="L1816" t="str">
            <v>TM</v>
          </cell>
          <cell r="M1816" t="str">
            <v>0048</v>
          </cell>
          <cell r="N1816">
            <v>16303.43</v>
          </cell>
          <cell r="O1816">
            <v>89.05</v>
          </cell>
          <cell r="P1816">
            <v>1068.93</v>
          </cell>
          <cell r="Q1816">
            <v>2137.86</v>
          </cell>
          <cell r="R1816">
            <v>14165.57</v>
          </cell>
          <cell r="S1816">
            <v>6103.83</v>
          </cell>
          <cell r="T1816">
            <v>15</v>
          </cell>
          <cell r="U1816">
            <v>92</v>
          </cell>
          <cell r="V1816">
            <v>13</v>
          </cell>
          <cell r="W1816">
            <v>92</v>
          </cell>
          <cell r="X1816">
            <v>0</v>
          </cell>
        </row>
        <row r="1817">
          <cell r="A1817" t="str">
            <v>1362500</v>
          </cell>
          <cell r="B1817">
            <v>1</v>
          </cell>
          <cell r="C1817" t="str">
            <v>electric light fitting - 1 rectangular d</v>
          </cell>
          <cell r="D1817" t="str">
            <v>34</v>
          </cell>
          <cell r="E1817" t="str">
            <v>BASLIG</v>
          </cell>
          <cell r="F1817" t="str">
            <v>BAS</v>
          </cell>
          <cell r="G1817">
            <v>38820</v>
          </cell>
          <cell r="H1817" t="str">
            <v>Active</v>
          </cell>
          <cell r="I1817">
            <v>1</v>
          </cell>
          <cell r="J1817">
            <v>39344</v>
          </cell>
          <cell r="K1817" t="str">
            <v>TIP/TD</v>
          </cell>
          <cell r="L1817" t="str">
            <v>TM</v>
          </cell>
          <cell r="M1817" t="str">
            <v>0048</v>
          </cell>
          <cell r="N1817">
            <v>296.08999999999997</v>
          </cell>
          <cell r="O1817">
            <v>2.37</v>
          </cell>
          <cell r="P1817">
            <v>28.88</v>
          </cell>
          <cell r="Q1817">
            <v>57.76</v>
          </cell>
          <cell r="R1817">
            <v>238.33</v>
          </cell>
          <cell r="S1817">
            <v>117.62</v>
          </cell>
          <cell r="T1817">
            <v>10</v>
          </cell>
          <cell r="U1817">
            <v>92</v>
          </cell>
          <cell r="V1817">
            <v>8</v>
          </cell>
          <cell r="W1817">
            <v>92</v>
          </cell>
          <cell r="X1817">
            <v>0</v>
          </cell>
        </row>
        <row r="1818">
          <cell r="A1818" t="str">
            <v>1362600</v>
          </cell>
          <cell r="B1818">
            <v>1</v>
          </cell>
          <cell r="C1818" t="str">
            <v>Electrical services in square metres</v>
          </cell>
          <cell r="D1818" t="str">
            <v>34</v>
          </cell>
          <cell r="E1818" t="str">
            <v>BASELC</v>
          </cell>
          <cell r="F1818" t="str">
            <v>BAS</v>
          </cell>
          <cell r="G1818">
            <v>38820</v>
          </cell>
          <cell r="H1818" t="str">
            <v>Active</v>
          </cell>
          <cell r="I1818">
            <v>11</v>
          </cell>
          <cell r="J1818">
            <v>39344</v>
          </cell>
          <cell r="K1818" t="str">
            <v>TIP/TD</v>
          </cell>
          <cell r="L1818" t="str">
            <v>TM</v>
          </cell>
          <cell r="M1818" t="str">
            <v>0048</v>
          </cell>
          <cell r="N1818">
            <v>1951.96</v>
          </cell>
          <cell r="O1818">
            <v>6.28</v>
          </cell>
          <cell r="P1818">
            <v>75.58</v>
          </cell>
          <cell r="Q1818">
            <v>151.16</v>
          </cell>
          <cell r="R1818">
            <v>1800.8</v>
          </cell>
          <cell r="S1818">
            <v>689.69</v>
          </cell>
          <cell r="T1818">
            <v>15</v>
          </cell>
          <cell r="U1818">
            <v>92</v>
          </cell>
          <cell r="V1818">
            <v>13</v>
          </cell>
          <cell r="W1818">
            <v>92</v>
          </cell>
          <cell r="X1818">
            <v>0</v>
          </cell>
        </row>
        <row r="1819">
          <cell r="A1819" t="str">
            <v>1362700</v>
          </cell>
          <cell r="B1819">
            <v>1</v>
          </cell>
          <cell r="C1819" t="str">
            <v>fluorescent light fitting - 1 twin tube</v>
          </cell>
          <cell r="D1819" t="str">
            <v>34</v>
          </cell>
          <cell r="E1819" t="str">
            <v>BASLIG</v>
          </cell>
          <cell r="F1819" t="str">
            <v>BAS</v>
          </cell>
          <cell r="G1819">
            <v>38820</v>
          </cell>
          <cell r="H1819" t="str">
            <v>Active</v>
          </cell>
          <cell r="I1819">
            <v>1</v>
          </cell>
          <cell r="J1819">
            <v>39344</v>
          </cell>
          <cell r="K1819" t="str">
            <v>TIP/TD</v>
          </cell>
          <cell r="L1819" t="str">
            <v>TM</v>
          </cell>
          <cell r="M1819" t="str">
            <v>0048</v>
          </cell>
          <cell r="N1819">
            <v>526.4</v>
          </cell>
          <cell r="O1819">
            <v>4.2699999999999996</v>
          </cell>
          <cell r="P1819">
            <v>51.35</v>
          </cell>
          <cell r="Q1819">
            <v>102.7</v>
          </cell>
          <cell r="R1819">
            <v>423.7</v>
          </cell>
          <cell r="S1819">
            <v>209.1</v>
          </cell>
          <cell r="T1819">
            <v>10</v>
          </cell>
          <cell r="U1819">
            <v>92</v>
          </cell>
          <cell r="V1819">
            <v>8</v>
          </cell>
          <cell r="W1819">
            <v>92</v>
          </cell>
          <cell r="X1819">
            <v>0</v>
          </cell>
        </row>
        <row r="1820">
          <cell r="A1820" t="str">
            <v>1362800</v>
          </cell>
          <cell r="B1820">
            <v>1</v>
          </cell>
          <cell r="C1820" t="str">
            <v>Building Management Services in square m</v>
          </cell>
          <cell r="D1820" t="str">
            <v>34</v>
          </cell>
          <cell r="E1820" t="str">
            <v>BASBMS</v>
          </cell>
          <cell r="F1820" t="str">
            <v>BAS</v>
          </cell>
          <cell r="G1820">
            <v>38820</v>
          </cell>
          <cell r="H1820" t="str">
            <v>Active</v>
          </cell>
          <cell r="I1820">
            <v>11</v>
          </cell>
          <cell r="J1820">
            <v>39344</v>
          </cell>
          <cell r="K1820" t="str">
            <v>TIP/TD</v>
          </cell>
          <cell r="L1820" t="str">
            <v>TM</v>
          </cell>
          <cell r="M1820" t="str">
            <v>0048</v>
          </cell>
          <cell r="N1820">
            <v>26.11</v>
          </cell>
          <cell r="O1820">
            <v>0</v>
          </cell>
          <cell r="P1820">
            <v>0</v>
          </cell>
          <cell r="Q1820">
            <v>26.11</v>
          </cell>
          <cell r="R1820">
            <v>0</v>
          </cell>
          <cell r="S1820">
            <v>82.51</v>
          </cell>
          <cell r="T1820">
            <v>0</v>
          </cell>
          <cell r="U1820">
            <v>92</v>
          </cell>
          <cell r="V1820">
            <v>0</v>
          </cell>
          <cell r="W1820">
            <v>0</v>
          </cell>
          <cell r="X1820">
            <v>0</v>
          </cell>
        </row>
        <row r="1821">
          <cell r="A1821" t="str">
            <v>1362900</v>
          </cell>
          <cell r="B1821">
            <v>1</v>
          </cell>
          <cell r="C1821" t="str">
            <v>Mechanical Services in square metres</v>
          </cell>
          <cell r="D1821" t="str">
            <v>34</v>
          </cell>
          <cell r="E1821" t="str">
            <v>BASAIR</v>
          </cell>
          <cell r="F1821" t="str">
            <v>BAS</v>
          </cell>
          <cell r="G1821">
            <v>38820</v>
          </cell>
          <cell r="H1821" t="str">
            <v>Active</v>
          </cell>
          <cell r="I1821">
            <v>11</v>
          </cell>
          <cell r="J1821">
            <v>39344</v>
          </cell>
          <cell r="K1821" t="str">
            <v>TIP/TD</v>
          </cell>
          <cell r="L1821" t="str">
            <v>TM</v>
          </cell>
          <cell r="M1821" t="str">
            <v>0048</v>
          </cell>
          <cell r="N1821">
            <v>2035.59</v>
          </cell>
          <cell r="O1821">
            <v>11.14</v>
          </cell>
          <cell r="P1821">
            <v>133.46</v>
          </cell>
          <cell r="Q1821">
            <v>266.92</v>
          </cell>
          <cell r="R1821">
            <v>1768.67</v>
          </cell>
          <cell r="S1821">
            <v>762.1</v>
          </cell>
          <cell r="T1821">
            <v>15</v>
          </cell>
          <cell r="U1821">
            <v>92</v>
          </cell>
          <cell r="V1821">
            <v>13</v>
          </cell>
          <cell r="W1821">
            <v>92</v>
          </cell>
          <cell r="X1821">
            <v>0</v>
          </cell>
        </row>
        <row r="1822">
          <cell r="A1822" t="str">
            <v>1363000</v>
          </cell>
          <cell r="B1822">
            <v>1</v>
          </cell>
          <cell r="C1822" t="str">
            <v>Drainage Services in square metres</v>
          </cell>
          <cell r="D1822" t="str">
            <v>34</v>
          </cell>
          <cell r="E1822" t="str">
            <v>BASPLM</v>
          </cell>
          <cell r="F1822" t="str">
            <v>BAS</v>
          </cell>
          <cell r="G1822">
            <v>38820</v>
          </cell>
          <cell r="H1822" t="str">
            <v>Active</v>
          </cell>
          <cell r="I1822">
            <v>11</v>
          </cell>
          <cell r="J1822">
            <v>39344</v>
          </cell>
          <cell r="K1822" t="str">
            <v>TIP/TD</v>
          </cell>
          <cell r="L1822" t="str">
            <v>TM</v>
          </cell>
          <cell r="M1822" t="str">
            <v>0048</v>
          </cell>
          <cell r="N1822">
            <v>255.78</v>
          </cell>
          <cell r="O1822">
            <v>1.37</v>
          </cell>
          <cell r="P1822">
            <v>16.77</v>
          </cell>
          <cell r="Q1822">
            <v>33.54</v>
          </cell>
          <cell r="R1822">
            <v>222.24</v>
          </cell>
          <cell r="S1822">
            <v>95.76</v>
          </cell>
          <cell r="T1822">
            <v>15</v>
          </cell>
          <cell r="U1822">
            <v>92</v>
          </cell>
          <cell r="V1822">
            <v>13</v>
          </cell>
          <cell r="W1822">
            <v>92</v>
          </cell>
          <cell r="X1822">
            <v>0</v>
          </cell>
        </row>
        <row r="1823">
          <cell r="A1823" t="str">
            <v>1363100</v>
          </cell>
          <cell r="B1823">
            <v>1</v>
          </cell>
          <cell r="C1823" t="str">
            <v>Communication Services in square metres</v>
          </cell>
          <cell r="D1823" t="str">
            <v>34</v>
          </cell>
          <cell r="E1823" t="str">
            <v>BASCAB</v>
          </cell>
          <cell r="F1823" t="str">
            <v>BAS</v>
          </cell>
          <cell r="G1823">
            <v>38820</v>
          </cell>
          <cell r="H1823" t="str">
            <v>Active</v>
          </cell>
          <cell r="I1823">
            <v>11</v>
          </cell>
          <cell r="J1823">
            <v>39344</v>
          </cell>
          <cell r="K1823" t="str">
            <v>TIP/TD</v>
          </cell>
          <cell r="L1823" t="str">
            <v>TM</v>
          </cell>
          <cell r="M1823" t="str">
            <v>0048</v>
          </cell>
          <cell r="N1823">
            <v>408.72</v>
          </cell>
          <cell r="O1823">
            <v>3.35</v>
          </cell>
          <cell r="P1823">
            <v>39.869999999999997</v>
          </cell>
          <cell r="Q1823">
            <v>79.739999999999995</v>
          </cell>
          <cell r="R1823">
            <v>328.98</v>
          </cell>
          <cell r="S1823">
            <v>162.35</v>
          </cell>
          <cell r="T1823">
            <v>10</v>
          </cell>
          <cell r="U1823">
            <v>92</v>
          </cell>
          <cell r="V1823">
            <v>8</v>
          </cell>
          <cell r="W1823">
            <v>92</v>
          </cell>
          <cell r="X1823">
            <v>0</v>
          </cell>
        </row>
        <row r="1824">
          <cell r="A1824" t="str">
            <v>1363200</v>
          </cell>
          <cell r="B1824">
            <v>1</v>
          </cell>
          <cell r="C1824" t="str">
            <v>Fire Alarm System in square metres</v>
          </cell>
          <cell r="D1824" t="str">
            <v>34</v>
          </cell>
          <cell r="E1824" t="str">
            <v>BASALA</v>
          </cell>
          <cell r="F1824" t="str">
            <v>BAS</v>
          </cell>
          <cell r="G1824">
            <v>38820</v>
          </cell>
          <cell r="H1824" t="str">
            <v>Active</v>
          </cell>
          <cell r="I1824">
            <v>11</v>
          </cell>
          <cell r="J1824">
            <v>39344</v>
          </cell>
          <cell r="K1824" t="str">
            <v>TIP/TD</v>
          </cell>
          <cell r="L1824" t="str">
            <v>TM</v>
          </cell>
          <cell r="M1824" t="str">
            <v>0048</v>
          </cell>
          <cell r="N1824">
            <v>406.7</v>
          </cell>
          <cell r="O1824">
            <v>1.34</v>
          </cell>
          <cell r="P1824">
            <v>15.75</v>
          </cell>
          <cell r="Q1824">
            <v>31.5</v>
          </cell>
          <cell r="R1824">
            <v>375.2</v>
          </cell>
          <cell r="S1824">
            <v>143.69999999999999</v>
          </cell>
          <cell r="T1824">
            <v>15</v>
          </cell>
          <cell r="U1824">
            <v>92</v>
          </cell>
          <cell r="V1824">
            <v>13</v>
          </cell>
          <cell r="W1824">
            <v>92</v>
          </cell>
          <cell r="X1824">
            <v>0</v>
          </cell>
        </row>
        <row r="1825">
          <cell r="A1825" t="str">
            <v>1363300</v>
          </cell>
          <cell r="B1825">
            <v>1</v>
          </cell>
          <cell r="C1825" t="str">
            <v>Plumbing reticulation in square metres</v>
          </cell>
          <cell r="D1825" t="str">
            <v>34</v>
          </cell>
          <cell r="E1825" t="str">
            <v>BASPLM</v>
          </cell>
          <cell r="F1825" t="str">
            <v>BAS</v>
          </cell>
          <cell r="G1825">
            <v>38820</v>
          </cell>
          <cell r="H1825" t="str">
            <v>Active</v>
          </cell>
          <cell r="I1825">
            <v>11</v>
          </cell>
          <cell r="J1825">
            <v>39344</v>
          </cell>
          <cell r="K1825" t="str">
            <v>TIP/TD</v>
          </cell>
          <cell r="L1825" t="str">
            <v>TM</v>
          </cell>
          <cell r="M1825" t="str">
            <v>0048</v>
          </cell>
          <cell r="N1825">
            <v>447.12</v>
          </cell>
          <cell r="O1825">
            <v>2.48</v>
          </cell>
          <cell r="P1825">
            <v>29.32</v>
          </cell>
          <cell r="Q1825">
            <v>58.64</v>
          </cell>
          <cell r="R1825">
            <v>388.48</v>
          </cell>
          <cell r="S1825">
            <v>167.4</v>
          </cell>
          <cell r="T1825">
            <v>15</v>
          </cell>
          <cell r="U1825">
            <v>92</v>
          </cell>
          <cell r="V1825">
            <v>13</v>
          </cell>
          <cell r="W1825">
            <v>92</v>
          </cell>
          <cell r="X1825">
            <v>0</v>
          </cell>
        </row>
        <row r="1826">
          <cell r="A1826" t="str">
            <v>1363400</v>
          </cell>
          <cell r="B1826">
            <v>1</v>
          </cell>
          <cell r="C1826" t="str">
            <v>Public Address System in square metres</v>
          </cell>
          <cell r="D1826" t="str">
            <v>34</v>
          </cell>
          <cell r="E1826" t="str">
            <v>BASPUB</v>
          </cell>
          <cell r="F1826" t="str">
            <v>BAS</v>
          </cell>
          <cell r="G1826">
            <v>38820</v>
          </cell>
          <cell r="H1826" t="str">
            <v>Active</v>
          </cell>
          <cell r="I1826">
            <v>11</v>
          </cell>
          <cell r="J1826">
            <v>39344</v>
          </cell>
          <cell r="K1826" t="str">
            <v>TIP/TD</v>
          </cell>
          <cell r="L1826" t="str">
            <v>TM</v>
          </cell>
          <cell r="M1826" t="str">
            <v>0048</v>
          </cell>
          <cell r="N1826">
            <v>121.3</v>
          </cell>
          <cell r="O1826">
            <v>0.69</v>
          </cell>
          <cell r="P1826">
            <v>7.95</v>
          </cell>
          <cell r="Q1826">
            <v>15.9</v>
          </cell>
          <cell r="R1826">
            <v>105.4</v>
          </cell>
          <cell r="S1826">
            <v>45.41</v>
          </cell>
          <cell r="T1826">
            <v>15</v>
          </cell>
          <cell r="U1826">
            <v>92</v>
          </cell>
          <cell r="V1826">
            <v>13</v>
          </cell>
          <cell r="W1826">
            <v>92</v>
          </cell>
          <cell r="X1826">
            <v>0</v>
          </cell>
        </row>
        <row r="1827">
          <cell r="A1827" t="str">
            <v>1363500</v>
          </cell>
          <cell r="B1827">
            <v>1</v>
          </cell>
          <cell r="C1827" t="str">
            <v>Security System in square metres</v>
          </cell>
          <cell r="D1827" t="str">
            <v>34</v>
          </cell>
          <cell r="E1827" t="str">
            <v>BASSEC</v>
          </cell>
          <cell r="F1827" t="str">
            <v>BAS</v>
          </cell>
          <cell r="G1827">
            <v>38820</v>
          </cell>
          <cell r="H1827" t="str">
            <v>Active</v>
          </cell>
          <cell r="I1827">
            <v>11</v>
          </cell>
          <cell r="J1827">
            <v>39344</v>
          </cell>
          <cell r="K1827" t="str">
            <v>TIP/TD</v>
          </cell>
          <cell r="L1827" t="str">
            <v>TM</v>
          </cell>
          <cell r="M1827" t="str">
            <v>0048</v>
          </cell>
          <cell r="N1827">
            <v>391.38</v>
          </cell>
          <cell r="O1827">
            <v>2.12</v>
          </cell>
          <cell r="P1827">
            <v>25.66</v>
          </cell>
          <cell r="Q1827">
            <v>51.32</v>
          </cell>
          <cell r="R1827">
            <v>340.06</v>
          </cell>
          <cell r="S1827">
            <v>146.52000000000001</v>
          </cell>
          <cell r="T1827">
            <v>15</v>
          </cell>
          <cell r="U1827">
            <v>92</v>
          </cell>
          <cell r="V1827">
            <v>13</v>
          </cell>
          <cell r="W1827">
            <v>92</v>
          </cell>
          <cell r="X1827">
            <v>0</v>
          </cell>
        </row>
        <row r="1828">
          <cell r="A1828" t="str">
            <v>1363600</v>
          </cell>
          <cell r="B1828">
            <v>1</v>
          </cell>
          <cell r="C1828" t="str">
            <v>sprinkler head and piping - 2</v>
          </cell>
          <cell r="D1828" t="str">
            <v>34</v>
          </cell>
          <cell r="E1828" t="str">
            <v>BASSPR</v>
          </cell>
          <cell r="F1828" t="str">
            <v>BAS</v>
          </cell>
          <cell r="G1828">
            <v>38820</v>
          </cell>
          <cell r="H1828" t="str">
            <v>Active</v>
          </cell>
          <cell r="I1828">
            <v>2</v>
          </cell>
          <cell r="J1828">
            <v>39344</v>
          </cell>
          <cell r="K1828" t="str">
            <v>TIP/TD</v>
          </cell>
          <cell r="L1828" t="str">
            <v>TM</v>
          </cell>
          <cell r="M1828" t="str">
            <v>0048</v>
          </cell>
          <cell r="N1828">
            <v>1149.78</v>
          </cell>
          <cell r="O1828">
            <v>6.31</v>
          </cell>
          <cell r="P1828">
            <v>75.39</v>
          </cell>
          <cell r="Q1828">
            <v>150.78</v>
          </cell>
          <cell r="R1828">
            <v>999</v>
          </cell>
          <cell r="S1828">
            <v>430.46</v>
          </cell>
          <cell r="T1828">
            <v>15</v>
          </cell>
          <cell r="U1828">
            <v>92</v>
          </cell>
          <cell r="V1828">
            <v>13</v>
          </cell>
          <cell r="W1828">
            <v>92</v>
          </cell>
          <cell r="X1828">
            <v>0</v>
          </cell>
        </row>
        <row r="1829">
          <cell r="A1829" t="str">
            <v>1363700</v>
          </cell>
          <cell r="B1829">
            <v>1</v>
          </cell>
          <cell r="C1829" t="str">
            <v>vinyl floor covering - 11.21 square metr</v>
          </cell>
          <cell r="D1829" t="str">
            <v>34</v>
          </cell>
          <cell r="E1829" t="str">
            <v>BASFLO</v>
          </cell>
          <cell r="F1829" t="str">
            <v>BAS</v>
          </cell>
          <cell r="G1829">
            <v>38820</v>
          </cell>
          <cell r="H1829" t="str">
            <v>Active</v>
          </cell>
          <cell r="I1829">
            <v>11</v>
          </cell>
          <cell r="J1829">
            <v>39344</v>
          </cell>
          <cell r="K1829" t="str">
            <v>TIP/TD</v>
          </cell>
          <cell r="L1829" t="str">
            <v>TM</v>
          </cell>
          <cell r="M1829" t="str">
            <v>0048</v>
          </cell>
          <cell r="N1829">
            <v>31.53</v>
          </cell>
          <cell r="O1829">
            <v>0</v>
          </cell>
          <cell r="P1829">
            <v>0</v>
          </cell>
          <cell r="Q1829">
            <v>31.53</v>
          </cell>
          <cell r="R1829">
            <v>0</v>
          </cell>
          <cell r="S1829">
            <v>99.71</v>
          </cell>
          <cell r="T1829">
            <v>0</v>
          </cell>
          <cell r="U1829">
            <v>92</v>
          </cell>
          <cell r="V1829">
            <v>0</v>
          </cell>
          <cell r="W1829">
            <v>0</v>
          </cell>
          <cell r="X1829">
            <v>0</v>
          </cell>
        </row>
        <row r="1830">
          <cell r="A1830" t="str">
            <v>1363800</v>
          </cell>
          <cell r="B1830">
            <v>1</v>
          </cell>
          <cell r="C1830" t="str">
            <v>Building Structure in square metres</v>
          </cell>
          <cell r="D1830" t="str">
            <v>34</v>
          </cell>
          <cell r="E1830" t="str">
            <v>BUITER</v>
          </cell>
          <cell r="F1830" t="str">
            <v>BUI</v>
          </cell>
          <cell r="G1830">
            <v>38820</v>
          </cell>
          <cell r="H1830" t="str">
            <v>Active</v>
          </cell>
          <cell r="I1830">
            <v>442</v>
          </cell>
          <cell r="J1830">
            <v>39344</v>
          </cell>
          <cell r="K1830" t="str">
            <v>TDP</v>
          </cell>
          <cell r="L1830" t="str">
            <v>TM</v>
          </cell>
          <cell r="M1830" t="str">
            <v>0049</v>
          </cell>
          <cell r="N1830">
            <v>920204.59</v>
          </cell>
          <cell r="O1830">
            <v>1341.82</v>
          </cell>
          <cell r="P1830">
            <v>16102.39</v>
          </cell>
          <cell r="Q1830">
            <v>32204.78</v>
          </cell>
          <cell r="R1830">
            <v>887999.81</v>
          </cell>
          <cell r="S1830">
            <v>313399.83</v>
          </cell>
          <cell r="T1830">
            <v>44</v>
          </cell>
          <cell r="U1830">
            <v>0</v>
          </cell>
          <cell r="V1830">
            <v>42</v>
          </cell>
          <cell r="W1830">
            <v>0</v>
          </cell>
          <cell r="X1830">
            <v>0</v>
          </cell>
        </row>
        <row r="1831">
          <cell r="A1831" t="str">
            <v>1363900</v>
          </cell>
          <cell r="B1831">
            <v>1</v>
          </cell>
          <cell r="C1831" t="str">
            <v>Division walling - 27 lineal metres</v>
          </cell>
          <cell r="D1831" t="str">
            <v>34</v>
          </cell>
          <cell r="E1831" t="str">
            <v>BASPAR</v>
          </cell>
          <cell r="F1831" t="str">
            <v>BAS</v>
          </cell>
          <cell r="G1831">
            <v>38820</v>
          </cell>
          <cell r="H1831" t="str">
            <v>Active</v>
          </cell>
          <cell r="I1831">
            <v>27</v>
          </cell>
          <cell r="J1831">
            <v>39344</v>
          </cell>
          <cell r="K1831" t="str">
            <v>TDP</v>
          </cell>
          <cell r="L1831" t="str">
            <v>TM</v>
          </cell>
          <cell r="M1831" t="str">
            <v>0049</v>
          </cell>
          <cell r="N1831">
            <v>42671.72</v>
          </cell>
          <cell r="O1831">
            <v>233.12</v>
          </cell>
          <cell r="P1831">
            <v>2797.77</v>
          </cell>
          <cell r="Q1831">
            <v>5595.54</v>
          </cell>
          <cell r="R1831">
            <v>37076.18</v>
          </cell>
          <cell r="S1831">
            <v>15975.83</v>
          </cell>
          <cell r="T1831">
            <v>15</v>
          </cell>
          <cell r="U1831">
            <v>92</v>
          </cell>
          <cell r="V1831">
            <v>13</v>
          </cell>
          <cell r="W1831">
            <v>92</v>
          </cell>
          <cell r="X1831">
            <v>0</v>
          </cell>
        </row>
        <row r="1832">
          <cell r="A1832" t="str">
            <v>1364000</v>
          </cell>
          <cell r="B1832">
            <v>1</v>
          </cell>
          <cell r="C1832" t="str">
            <v>electric light fitting - 10 circular dow</v>
          </cell>
          <cell r="D1832" t="str">
            <v>34</v>
          </cell>
          <cell r="E1832" t="str">
            <v>BASLIG</v>
          </cell>
          <cell r="F1832" t="str">
            <v>BAS</v>
          </cell>
          <cell r="G1832">
            <v>38820</v>
          </cell>
          <cell r="H1832" t="str">
            <v>Active</v>
          </cell>
          <cell r="I1832">
            <v>10</v>
          </cell>
          <cell r="J1832">
            <v>39344</v>
          </cell>
          <cell r="K1832" t="str">
            <v>TDP</v>
          </cell>
          <cell r="L1832" t="str">
            <v>TM</v>
          </cell>
          <cell r="M1832" t="str">
            <v>0049</v>
          </cell>
          <cell r="N1832">
            <v>2961.06</v>
          </cell>
          <cell r="O1832">
            <v>24.06</v>
          </cell>
          <cell r="P1832">
            <v>288.83</v>
          </cell>
          <cell r="Q1832">
            <v>577.66</v>
          </cell>
          <cell r="R1832">
            <v>2383.4</v>
          </cell>
          <cell r="S1832">
            <v>1176.22</v>
          </cell>
          <cell r="T1832">
            <v>10</v>
          </cell>
          <cell r="U1832">
            <v>92</v>
          </cell>
          <cell r="V1832">
            <v>8</v>
          </cell>
          <cell r="W1832">
            <v>92</v>
          </cell>
          <cell r="X1832">
            <v>0</v>
          </cell>
        </row>
        <row r="1833">
          <cell r="A1833" t="str">
            <v>1364100</v>
          </cell>
          <cell r="B1833">
            <v>1</v>
          </cell>
          <cell r="C1833" t="str">
            <v>electric light fitting - 10 wall mounted</v>
          </cell>
          <cell r="D1833" t="str">
            <v>34</v>
          </cell>
          <cell r="E1833" t="str">
            <v>BASLIG</v>
          </cell>
          <cell r="F1833" t="str">
            <v>BAS</v>
          </cell>
          <cell r="G1833">
            <v>38820</v>
          </cell>
          <cell r="H1833" t="str">
            <v>Active</v>
          </cell>
          <cell r="I1833">
            <v>10</v>
          </cell>
          <cell r="J1833">
            <v>39344</v>
          </cell>
          <cell r="K1833" t="str">
            <v>TDP</v>
          </cell>
          <cell r="L1833" t="str">
            <v>TM</v>
          </cell>
          <cell r="M1833" t="str">
            <v>0049</v>
          </cell>
          <cell r="N1833">
            <v>3290.22</v>
          </cell>
          <cell r="O1833">
            <v>26.79</v>
          </cell>
          <cell r="P1833">
            <v>320.93</v>
          </cell>
          <cell r="Q1833">
            <v>641.86</v>
          </cell>
          <cell r="R1833">
            <v>2648.36</v>
          </cell>
          <cell r="S1833">
            <v>1306.97</v>
          </cell>
          <cell r="T1833">
            <v>10</v>
          </cell>
          <cell r="U1833">
            <v>92</v>
          </cell>
          <cell r="V1833">
            <v>8</v>
          </cell>
          <cell r="W1833">
            <v>92</v>
          </cell>
          <cell r="X1833">
            <v>0</v>
          </cell>
        </row>
        <row r="1834">
          <cell r="A1834" t="str">
            <v>1364200</v>
          </cell>
          <cell r="B1834">
            <v>1</v>
          </cell>
          <cell r="C1834" t="str">
            <v>Electrical services in square metres</v>
          </cell>
          <cell r="D1834" t="str">
            <v>34</v>
          </cell>
          <cell r="E1834" t="str">
            <v>BASELC</v>
          </cell>
          <cell r="F1834" t="str">
            <v>BAS</v>
          </cell>
          <cell r="G1834">
            <v>38820</v>
          </cell>
          <cell r="H1834" t="str">
            <v>Active</v>
          </cell>
          <cell r="I1834">
            <v>442</v>
          </cell>
          <cell r="J1834">
            <v>39344</v>
          </cell>
          <cell r="K1834" t="str">
            <v>TDP</v>
          </cell>
          <cell r="L1834" t="str">
            <v>TM</v>
          </cell>
          <cell r="M1834" t="str">
            <v>0049</v>
          </cell>
          <cell r="N1834">
            <v>77029.279999999999</v>
          </cell>
          <cell r="O1834">
            <v>248.52</v>
          </cell>
          <cell r="P1834">
            <v>2982.68</v>
          </cell>
          <cell r="Q1834">
            <v>5965.36</v>
          </cell>
          <cell r="R1834">
            <v>71063.92</v>
          </cell>
          <cell r="S1834">
            <v>27216.84</v>
          </cell>
          <cell r="T1834">
            <v>15</v>
          </cell>
          <cell r="U1834">
            <v>92</v>
          </cell>
          <cell r="V1834">
            <v>13</v>
          </cell>
          <cell r="W1834">
            <v>92</v>
          </cell>
          <cell r="X1834">
            <v>0</v>
          </cell>
        </row>
        <row r="1835">
          <cell r="A1835" t="str">
            <v>1364300</v>
          </cell>
          <cell r="B1835">
            <v>1</v>
          </cell>
          <cell r="C1835" t="str">
            <v>fire hose reel - 1 stainless steel cased</v>
          </cell>
          <cell r="D1835" t="str">
            <v>34</v>
          </cell>
          <cell r="E1835" t="str">
            <v>BASSPR</v>
          </cell>
          <cell r="F1835" t="str">
            <v>BAS</v>
          </cell>
          <cell r="G1835">
            <v>38820</v>
          </cell>
          <cell r="H1835" t="str">
            <v>Active</v>
          </cell>
          <cell r="I1835">
            <v>1</v>
          </cell>
          <cell r="J1835">
            <v>39344</v>
          </cell>
          <cell r="K1835" t="str">
            <v>TDP</v>
          </cell>
          <cell r="L1835" t="str">
            <v>TM</v>
          </cell>
          <cell r="M1835" t="str">
            <v>0049</v>
          </cell>
          <cell r="N1835">
            <v>1806.65</v>
          </cell>
          <cell r="O1835">
            <v>9.8800000000000008</v>
          </cell>
          <cell r="P1835">
            <v>118.45</v>
          </cell>
          <cell r="Q1835">
            <v>236.9</v>
          </cell>
          <cell r="R1835">
            <v>1569.75</v>
          </cell>
          <cell r="S1835">
            <v>676.39</v>
          </cell>
          <cell r="T1835">
            <v>15</v>
          </cell>
          <cell r="U1835">
            <v>92</v>
          </cell>
          <cell r="V1835">
            <v>13</v>
          </cell>
          <cell r="W1835">
            <v>92</v>
          </cell>
          <cell r="X1835">
            <v>0</v>
          </cell>
        </row>
        <row r="1836">
          <cell r="A1836" t="str">
            <v>1364400</v>
          </cell>
          <cell r="B1836">
            <v>1</v>
          </cell>
          <cell r="C1836" t="str">
            <v>fitted carpet - 442.38 square metres</v>
          </cell>
          <cell r="D1836" t="str">
            <v>34</v>
          </cell>
          <cell r="E1836" t="str">
            <v>BASFLO</v>
          </cell>
          <cell r="F1836" t="str">
            <v>BAS</v>
          </cell>
          <cell r="G1836">
            <v>38820</v>
          </cell>
          <cell r="H1836" t="str">
            <v>Active</v>
          </cell>
          <cell r="I1836">
            <v>442</v>
          </cell>
          <cell r="J1836">
            <v>39344</v>
          </cell>
          <cell r="K1836" t="str">
            <v>TDP</v>
          </cell>
          <cell r="L1836" t="str">
            <v>TM</v>
          </cell>
          <cell r="M1836" t="str">
            <v>0049</v>
          </cell>
          <cell r="N1836">
            <v>1382.78</v>
          </cell>
          <cell r="O1836">
            <v>0</v>
          </cell>
          <cell r="P1836">
            <v>0</v>
          </cell>
          <cell r="Q1836">
            <v>1382.78</v>
          </cell>
          <cell r="R1836">
            <v>0</v>
          </cell>
          <cell r="S1836">
            <v>4371.6499999999996</v>
          </cell>
          <cell r="T1836">
            <v>0</v>
          </cell>
          <cell r="U1836">
            <v>92</v>
          </cell>
          <cell r="V1836">
            <v>0</v>
          </cell>
          <cell r="W1836">
            <v>0</v>
          </cell>
          <cell r="X1836">
            <v>0</v>
          </cell>
        </row>
        <row r="1837">
          <cell r="A1837" t="str">
            <v>1364500</v>
          </cell>
          <cell r="B1837">
            <v>1</v>
          </cell>
          <cell r="C1837" t="str">
            <v>fluorescent light fitting - 12 single tu</v>
          </cell>
          <cell r="D1837" t="str">
            <v>34</v>
          </cell>
          <cell r="E1837" t="str">
            <v>BASLIG</v>
          </cell>
          <cell r="F1837" t="str">
            <v>BAS</v>
          </cell>
          <cell r="G1837">
            <v>38820</v>
          </cell>
          <cell r="H1837" t="str">
            <v>Active</v>
          </cell>
          <cell r="I1837">
            <v>12</v>
          </cell>
          <cell r="J1837">
            <v>39344</v>
          </cell>
          <cell r="K1837" t="str">
            <v>TDP</v>
          </cell>
          <cell r="L1837" t="str">
            <v>TM</v>
          </cell>
          <cell r="M1837" t="str">
            <v>0049</v>
          </cell>
          <cell r="N1837">
            <v>2210.91</v>
          </cell>
          <cell r="O1837">
            <v>17.989999999999998</v>
          </cell>
          <cell r="P1837">
            <v>215.66</v>
          </cell>
          <cell r="Q1837">
            <v>431.32</v>
          </cell>
          <cell r="R1837">
            <v>1779.59</v>
          </cell>
          <cell r="S1837">
            <v>878.25</v>
          </cell>
          <cell r="T1837">
            <v>10</v>
          </cell>
          <cell r="U1837">
            <v>92</v>
          </cell>
          <cell r="V1837">
            <v>8</v>
          </cell>
          <cell r="W1837">
            <v>92</v>
          </cell>
          <cell r="X1837">
            <v>0</v>
          </cell>
        </row>
        <row r="1838">
          <cell r="A1838" t="str">
            <v>1364600</v>
          </cell>
          <cell r="B1838">
            <v>1</v>
          </cell>
          <cell r="C1838" t="str">
            <v>fluorescent light fitting - 30 - 600 x 3</v>
          </cell>
          <cell r="D1838" t="str">
            <v>34</v>
          </cell>
          <cell r="E1838" t="str">
            <v>BASLIG</v>
          </cell>
          <cell r="F1838" t="str">
            <v>BAS</v>
          </cell>
          <cell r="G1838">
            <v>38820</v>
          </cell>
          <cell r="H1838" t="str">
            <v>Active</v>
          </cell>
          <cell r="I1838">
            <v>30</v>
          </cell>
          <cell r="J1838">
            <v>39344</v>
          </cell>
          <cell r="K1838" t="str">
            <v>TDP</v>
          </cell>
          <cell r="L1838" t="str">
            <v>TM</v>
          </cell>
          <cell r="M1838" t="str">
            <v>0049</v>
          </cell>
          <cell r="N1838">
            <v>7896.41</v>
          </cell>
          <cell r="O1838">
            <v>64.14</v>
          </cell>
          <cell r="P1838">
            <v>770.23</v>
          </cell>
          <cell r="Q1838">
            <v>1540.46</v>
          </cell>
          <cell r="R1838">
            <v>6355.95</v>
          </cell>
          <cell r="S1838">
            <v>3136.69</v>
          </cell>
          <cell r="T1838">
            <v>10</v>
          </cell>
          <cell r="U1838">
            <v>92</v>
          </cell>
          <cell r="V1838">
            <v>8</v>
          </cell>
          <cell r="W1838">
            <v>92</v>
          </cell>
          <cell r="X1838">
            <v>0</v>
          </cell>
        </row>
        <row r="1839">
          <cell r="A1839" t="str">
            <v>1364700</v>
          </cell>
          <cell r="B1839">
            <v>1</v>
          </cell>
          <cell r="C1839" t="str">
            <v>lining to columns - 2</v>
          </cell>
          <cell r="D1839" t="str">
            <v>34</v>
          </cell>
          <cell r="E1839" t="str">
            <v>BASLIN</v>
          </cell>
          <cell r="F1839" t="str">
            <v>BAS</v>
          </cell>
          <cell r="G1839">
            <v>38820</v>
          </cell>
          <cell r="H1839" t="str">
            <v>Active</v>
          </cell>
          <cell r="I1839">
            <v>2</v>
          </cell>
          <cell r="J1839">
            <v>39344</v>
          </cell>
          <cell r="K1839" t="str">
            <v>TDP</v>
          </cell>
          <cell r="L1839" t="str">
            <v>TM</v>
          </cell>
          <cell r="M1839" t="str">
            <v>0049</v>
          </cell>
          <cell r="N1839">
            <v>1830.04</v>
          </cell>
          <cell r="O1839">
            <v>9.99</v>
          </cell>
          <cell r="P1839">
            <v>119.99</v>
          </cell>
          <cell r="Q1839">
            <v>239.98</v>
          </cell>
          <cell r="R1839">
            <v>1590.06</v>
          </cell>
          <cell r="S1839">
            <v>685.15</v>
          </cell>
          <cell r="T1839">
            <v>15</v>
          </cell>
          <cell r="U1839">
            <v>92</v>
          </cell>
          <cell r="V1839">
            <v>13</v>
          </cell>
          <cell r="W1839">
            <v>92</v>
          </cell>
          <cell r="X1839">
            <v>0</v>
          </cell>
        </row>
        <row r="1840">
          <cell r="A1840" t="str">
            <v>1364800</v>
          </cell>
          <cell r="B1840">
            <v>1</v>
          </cell>
          <cell r="C1840" t="str">
            <v>Building Management Services in square m</v>
          </cell>
          <cell r="D1840" t="str">
            <v>34</v>
          </cell>
          <cell r="E1840" t="str">
            <v>BASBMS</v>
          </cell>
          <cell r="F1840" t="str">
            <v>BAS</v>
          </cell>
          <cell r="G1840">
            <v>38820</v>
          </cell>
          <cell r="H1840" t="str">
            <v>Active</v>
          </cell>
          <cell r="I1840">
            <v>442</v>
          </cell>
          <cell r="J1840">
            <v>39344</v>
          </cell>
          <cell r="K1840" t="str">
            <v>TDP</v>
          </cell>
          <cell r="L1840" t="str">
            <v>TM</v>
          </cell>
          <cell r="M1840" t="str">
            <v>0049</v>
          </cell>
          <cell r="N1840">
            <v>1029.75</v>
          </cell>
          <cell r="O1840">
            <v>0</v>
          </cell>
          <cell r="P1840">
            <v>0</v>
          </cell>
          <cell r="Q1840">
            <v>1029.75</v>
          </cell>
          <cell r="R1840">
            <v>0</v>
          </cell>
          <cell r="S1840">
            <v>3255.56</v>
          </cell>
          <cell r="T1840">
            <v>0</v>
          </cell>
          <cell r="U1840">
            <v>92</v>
          </cell>
          <cell r="V1840">
            <v>0</v>
          </cell>
          <cell r="W1840">
            <v>0</v>
          </cell>
          <cell r="X1840">
            <v>0</v>
          </cell>
        </row>
        <row r="1841">
          <cell r="A1841" t="str">
            <v>1364900</v>
          </cell>
          <cell r="B1841">
            <v>1</v>
          </cell>
          <cell r="C1841" t="str">
            <v>Mechanical Services in square metres</v>
          </cell>
          <cell r="D1841" t="str">
            <v>34</v>
          </cell>
          <cell r="E1841" t="str">
            <v>BASAIR</v>
          </cell>
          <cell r="F1841" t="str">
            <v>BAS</v>
          </cell>
          <cell r="G1841">
            <v>38820</v>
          </cell>
          <cell r="H1841" t="str">
            <v>Active</v>
          </cell>
          <cell r="I1841">
            <v>442</v>
          </cell>
          <cell r="J1841">
            <v>39344</v>
          </cell>
          <cell r="K1841" t="str">
            <v>TDP</v>
          </cell>
          <cell r="L1841" t="str">
            <v>TM</v>
          </cell>
          <cell r="M1841" t="str">
            <v>0049</v>
          </cell>
          <cell r="N1841">
            <v>80330.679999999993</v>
          </cell>
          <cell r="O1841">
            <v>438.87</v>
          </cell>
          <cell r="P1841">
            <v>5266.88</v>
          </cell>
          <cell r="Q1841">
            <v>10533.76</v>
          </cell>
          <cell r="R1841">
            <v>69796.92</v>
          </cell>
          <cell r="S1841">
            <v>30074.95</v>
          </cell>
          <cell r="T1841">
            <v>15</v>
          </cell>
          <cell r="U1841">
            <v>92</v>
          </cell>
          <cell r="V1841">
            <v>13</v>
          </cell>
          <cell r="W1841">
            <v>92</v>
          </cell>
          <cell r="X1841">
            <v>0</v>
          </cell>
        </row>
        <row r="1842">
          <cell r="A1842" t="str">
            <v>1365000</v>
          </cell>
          <cell r="B1842">
            <v>1</v>
          </cell>
          <cell r="C1842" t="str">
            <v>Drainage Services in square metres</v>
          </cell>
          <cell r="D1842" t="str">
            <v>34</v>
          </cell>
          <cell r="E1842" t="str">
            <v>BASPLM</v>
          </cell>
          <cell r="F1842" t="str">
            <v>BAS</v>
          </cell>
          <cell r="G1842">
            <v>38820</v>
          </cell>
          <cell r="H1842" t="str">
            <v>Active</v>
          </cell>
          <cell r="I1842">
            <v>442</v>
          </cell>
          <cell r="J1842">
            <v>39344</v>
          </cell>
          <cell r="K1842" t="str">
            <v>TDP</v>
          </cell>
          <cell r="L1842" t="str">
            <v>TM</v>
          </cell>
          <cell r="M1842" t="str">
            <v>0049</v>
          </cell>
          <cell r="N1842">
            <v>10093.58</v>
          </cell>
          <cell r="O1842">
            <v>55.14</v>
          </cell>
          <cell r="P1842">
            <v>661.79</v>
          </cell>
          <cell r="Q1842">
            <v>1323.58</v>
          </cell>
          <cell r="R1842">
            <v>8770</v>
          </cell>
          <cell r="S1842">
            <v>3778.92</v>
          </cell>
          <cell r="T1842">
            <v>15</v>
          </cell>
          <cell r="U1842">
            <v>92</v>
          </cell>
          <cell r="V1842">
            <v>13</v>
          </cell>
          <cell r="W1842">
            <v>92</v>
          </cell>
          <cell r="X1842">
            <v>0</v>
          </cell>
        </row>
        <row r="1843">
          <cell r="A1843" t="str">
            <v>1365100</v>
          </cell>
          <cell r="B1843">
            <v>1</v>
          </cell>
          <cell r="C1843" t="str">
            <v>Communication Services in square metres</v>
          </cell>
          <cell r="D1843" t="str">
            <v>34</v>
          </cell>
          <cell r="E1843" t="str">
            <v>BASCAB</v>
          </cell>
          <cell r="F1843" t="str">
            <v>BAS</v>
          </cell>
          <cell r="G1843">
            <v>38820</v>
          </cell>
          <cell r="H1843" t="str">
            <v>Active</v>
          </cell>
          <cell r="I1843">
            <v>442</v>
          </cell>
          <cell r="J1843">
            <v>39344</v>
          </cell>
          <cell r="K1843" t="str">
            <v>TDP</v>
          </cell>
          <cell r="L1843" t="str">
            <v>TM</v>
          </cell>
          <cell r="M1843" t="str">
            <v>0049</v>
          </cell>
          <cell r="N1843">
            <v>16127.81</v>
          </cell>
          <cell r="O1843">
            <v>131.13999999999999</v>
          </cell>
          <cell r="P1843">
            <v>1573.13</v>
          </cell>
          <cell r="Q1843">
            <v>3146.26</v>
          </cell>
          <cell r="R1843">
            <v>12981.55</v>
          </cell>
          <cell r="S1843">
            <v>6406.46</v>
          </cell>
          <cell r="T1843">
            <v>10</v>
          </cell>
          <cell r="U1843">
            <v>92</v>
          </cell>
          <cell r="V1843">
            <v>8</v>
          </cell>
          <cell r="W1843">
            <v>92</v>
          </cell>
          <cell r="X1843">
            <v>0</v>
          </cell>
        </row>
        <row r="1844">
          <cell r="A1844" t="str">
            <v>1365200</v>
          </cell>
          <cell r="B1844">
            <v>1</v>
          </cell>
          <cell r="C1844" t="str">
            <v>Fire Alarm System in square metres</v>
          </cell>
          <cell r="D1844" t="str">
            <v>34</v>
          </cell>
          <cell r="E1844" t="str">
            <v>BASALA</v>
          </cell>
          <cell r="F1844" t="str">
            <v>BAS</v>
          </cell>
          <cell r="G1844">
            <v>38820</v>
          </cell>
          <cell r="H1844" t="str">
            <v>Active</v>
          </cell>
          <cell r="I1844">
            <v>442</v>
          </cell>
          <cell r="J1844">
            <v>39344</v>
          </cell>
          <cell r="K1844" t="str">
            <v>TDP</v>
          </cell>
          <cell r="L1844" t="str">
            <v>TM</v>
          </cell>
          <cell r="M1844" t="str">
            <v>0049</v>
          </cell>
          <cell r="N1844">
            <v>16046.18</v>
          </cell>
          <cell r="O1844">
            <v>51.75</v>
          </cell>
          <cell r="P1844">
            <v>621.33000000000004</v>
          </cell>
          <cell r="Q1844">
            <v>1242.6600000000001</v>
          </cell>
          <cell r="R1844">
            <v>14803.52</v>
          </cell>
          <cell r="S1844">
            <v>5669.62</v>
          </cell>
          <cell r="T1844">
            <v>15</v>
          </cell>
          <cell r="U1844">
            <v>92</v>
          </cell>
          <cell r="V1844">
            <v>13</v>
          </cell>
          <cell r="W1844">
            <v>92</v>
          </cell>
          <cell r="X1844">
            <v>0</v>
          </cell>
        </row>
        <row r="1845">
          <cell r="A1845" t="str">
            <v>1365300</v>
          </cell>
          <cell r="B1845">
            <v>1</v>
          </cell>
          <cell r="C1845" t="str">
            <v>Plumbing reticulation in square metres</v>
          </cell>
          <cell r="D1845" t="str">
            <v>34</v>
          </cell>
          <cell r="E1845" t="str">
            <v>BASPLM</v>
          </cell>
          <cell r="F1845" t="str">
            <v>BAS</v>
          </cell>
          <cell r="G1845">
            <v>38820</v>
          </cell>
          <cell r="H1845" t="str">
            <v>Active</v>
          </cell>
          <cell r="I1845">
            <v>442</v>
          </cell>
          <cell r="J1845">
            <v>39344</v>
          </cell>
          <cell r="K1845" t="str">
            <v>TDP</v>
          </cell>
          <cell r="L1845" t="str">
            <v>TM</v>
          </cell>
          <cell r="M1845" t="str">
            <v>0049</v>
          </cell>
          <cell r="N1845">
            <v>17642.43</v>
          </cell>
          <cell r="O1845">
            <v>96.44</v>
          </cell>
          <cell r="P1845">
            <v>1156.73</v>
          </cell>
          <cell r="Q1845">
            <v>2313.46</v>
          </cell>
          <cell r="R1845">
            <v>15328.97</v>
          </cell>
          <cell r="S1845">
            <v>6605.14</v>
          </cell>
          <cell r="T1845">
            <v>15</v>
          </cell>
          <cell r="U1845">
            <v>92</v>
          </cell>
          <cell r="V1845">
            <v>13</v>
          </cell>
          <cell r="W1845">
            <v>92</v>
          </cell>
          <cell r="X1845">
            <v>0</v>
          </cell>
        </row>
        <row r="1846">
          <cell r="A1846" t="str">
            <v>1365400</v>
          </cell>
          <cell r="B1846">
            <v>1</v>
          </cell>
          <cell r="C1846" t="str">
            <v>Public Address System in square metres</v>
          </cell>
          <cell r="D1846" t="str">
            <v>34</v>
          </cell>
          <cell r="E1846" t="str">
            <v>BASPUB</v>
          </cell>
          <cell r="F1846" t="str">
            <v>BAS</v>
          </cell>
          <cell r="G1846">
            <v>38820</v>
          </cell>
          <cell r="H1846" t="str">
            <v>Active</v>
          </cell>
          <cell r="I1846">
            <v>442</v>
          </cell>
          <cell r="J1846">
            <v>39344</v>
          </cell>
          <cell r="K1846" t="str">
            <v>TDP</v>
          </cell>
          <cell r="L1846" t="str">
            <v>TM</v>
          </cell>
          <cell r="M1846" t="str">
            <v>0049</v>
          </cell>
          <cell r="N1846">
            <v>4789.18</v>
          </cell>
          <cell r="O1846">
            <v>26.13</v>
          </cell>
          <cell r="P1846">
            <v>314</v>
          </cell>
          <cell r="Q1846">
            <v>628</v>
          </cell>
          <cell r="R1846">
            <v>4161.18</v>
          </cell>
          <cell r="S1846">
            <v>1793.02</v>
          </cell>
          <cell r="T1846">
            <v>15</v>
          </cell>
          <cell r="U1846">
            <v>92</v>
          </cell>
          <cell r="V1846">
            <v>13</v>
          </cell>
          <cell r="W1846">
            <v>92</v>
          </cell>
          <cell r="X1846">
            <v>0</v>
          </cell>
        </row>
        <row r="1847">
          <cell r="A1847" t="str">
            <v>1365500</v>
          </cell>
          <cell r="B1847">
            <v>1</v>
          </cell>
          <cell r="C1847" t="str">
            <v>Security System in square metres</v>
          </cell>
          <cell r="D1847" t="str">
            <v>34</v>
          </cell>
          <cell r="E1847" t="str">
            <v>BASSEC</v>
          </cell>
          <cell r="F1847" t="str">
            <v>BAS</v>
          </cell>
          <cell r="G1847">
            <v>38820</v>
          </cell>
          <cell r="H1847" t="str">
            <v>Active</v>
          </cell>
          <cell r="I1847">
            <v>442</v>
          </cell>
          <cell r="J1847">
            <v>39344</v>
          </cell>
          <cell r="K1847" t="str">
            <v>TDP</v>
          </cell>
          <cell r="L1847" t="str">
            <v>TM</v>
          </cell>
          <cell r="M1847" t="str">
            <v>0049</v>
          </cell>
          <cell r="N1847">
            <v>15445.44</v>
          </cell>
          <cell r="O1847">
            <v>84.39</v>
          </cell>
          <cell r="P1847">
            <v>1012.68</v>
          </cell>
          <cell r="Q1847">
            <v>2025.36</v>
          </cell>
          <cell r="R1847">
            <v>13420.08</v>
          </cell>
          <cell r="S1847">
            <v>5782.61</v>
          </cell>
          <cell r="T1847">
            <v>15</v>
          </cell>
          <cell r="U1847">
            <v>92</v>
          </cell>
          <cell r="V1847">
            <v>13</v>
          </cell>
          <cell r="W1847">
            <v>92</v>
          </cell>
          <cell r="X1847">
            <v>0</v>
          </cell>
        </row>
        <row r="1848">
          <cell r="A1848" t="str">
            <v>1365600</v>
          </cell>
          <cell r="B1848">
            <v>1</v>
          </cell>
          <cell r="C1848" t="str">
            <v>sprinkler head and piping - 41</v>
          </cell>
          <cell r="D1848" t="str">
            <v>34</v>
          </cell>
          <cell r="E1848" t="str">
            <v>BASSPR</v>
          </cell>
          <cell r="F1848" t="str">
            <v>BAS</v>
          </cell>
          <cell r="G1848">
            <v>38820</v>
          </cell>
          <cell r="H1848" t="str">
            <v>Active</v>
          </cell>
          <cell r="I1848">
            <v>41</v>
          </cell>
          <cell r="J1848">
            <v>39344</v>
          </cell>
          <cell r="K1848" t="str">
            <v>TDP</v>
          </cell>
          <cell r="L1848" t="str">
            <v>TM</v>
          </cell>
          <cell r="M1848" t="str">
            <v>0049</v>
          </cell>
          <cell r="N1848">
            <v>23568.98</v>
          </cell>
          <cell r="O1848">
            <v>128.83000000000001</v>
          </cell>
          <cell r="P1848">
            <v>1545.3</v>
          </cell>
          <cell r="Q1848">
            <v>3090.6</v>
          </cell>
          <cell r="R1848">
            <v>20478.38</v>
          </cell>
          <cell r="S1848">
            <v>8823.98</v>
          </cell>
          <cell r="T1848">
            <v>15</v>
          </cell>
          <cell r="U1848">
            <v>92</v>
          </cell>
          <cell r="V1848">
            <v>13</v>
          </cell>
          <cell r="W1848">
            <v>92</v>
          </cell>
          <cell r="X1848">
            <v>0</v>
          </cell>
        </row>
        <row r="1849">
          <cell r="A1849" t="str">
            <v>1365700</v>
          </cell>
          <cell r="B1849">
            <v>1</v>
          </cell>
          <cell r="C1849" t="str">
            <v>suspended ceiling - 105 square metres pa</v>
          </cell>
          <cell r="D1849" t="str">
            <v>34</v>
          </cell>
          <cell r="E1849" t="str">
            <v>BASSUS</v>
          </cell>
          <cell r="F1849" t="str">
            <v>BAS</v>
          </cell>
          <cell r="G1849">
            <v>38820</v>
          </cell>
          <cell r="H1849" t="str">
            <v>Active</v>
          </cell>
          <cell r="I1849">
            <v>105</v>
          </cell>
          <cell r="J1849">
            <v>39344</v>
          </cell>
          <cell r="K1849" t="str">
            <v>TDP</v>
          </cell>
          <cell r="L1849" t="str">
            <v>TM</v>
          </cell>
          <cell r="M1849" t="str">
            <v>0049</v>
          </cell>
          <cell r="N1849">
            <v>86621.93</v>
          </cell>
          <cell r="O1849">
            <v>238.63</v>
          </cell>
          <cell r="P1849">
            <v>2863.34</v>
          </cell>
          <cell r="Q1849">
            <v>5726.68</v>
          </cell>
          <cell r="R1849">
            <v>80895.25</v>
          </cell>
          <cell r="S1849">
            <v>30418.83</v>
          </cell>
          <cell r="T1849">
            <v>30</v>
          </cell>
          <cell r="U1849">
            <v>92</v>
          </cell>
          <cell r="V1849">
            <v>28</v>
          </cell>
          <cell r="W1849">
            <v>92</v>
          </cell>
          <cell r="X1849">
            <v>0</v>
          </cell>
        </row>
        <row r="1850">
          <cell r="A1850" t="str">
            <v>1365800</v>
          </cell>
          <cell r="B1850">
            <v>1</v>
          </cell>
          <cell r="C1850" t="str">
            <v>suspended ceiling - 286 square metres ti</v>
          </cell>
          <cell r="D1850" t="str">
            <v>34</v>
          </cell>
          <cell r="E1850" t="str">
            <v>BASSUS</v>
          </cell>
          <cell r="F1850" t="str">
            <v>BAS</v>
          </cell>
          <cell r="G1850">
            <v>38820</v>
          </cell>
          <cell r="H1850" t="str">
            <v>Active</v>
          </cell>
          <cell r="I1850">
            <v>286</v>
          </cell>
          <cell r="J1850">
            <v>39344</v>
          </cell>
          <cell r="K1850" t="str">
            <v>TDP</v>
          </cell>
          <cell r="L1850" t="str">
            <v>TM</v>
          </cell>
          <cell r="M1850" t="str">
            <v>0049</v>
          </cell>
          <cell r="N1850">
            <v>32442.01</v>
          </cell>
          <cell r="O1850">
            <v>89.32</v>
          </cell>
          <cell r="P1850">
            <v>1072.3900000000001</v>
          </cell>
          <cell r="Q1850">
            <v>2144.7800000000002</v>
          </cell>
          <cell r="R1850">
            <v>30297.23</v>
          </cell>
          <cell r="S1850">
            <v>11392.59</v>
          </cell>
          <cell r="T1850">
            <v>30</v>
          </cell>
          <cell r="U1850">
            <v>92</v>
          </cell>
          <cell r="V1850">
            <v>28</v>
          </cell>
          <cell r="W1850">
            <v>92</v>
          </cell>
          <cell r="X1850">
            <v>0</v>
          </cell>
        </row>
        <row r="1851">
          <cell r="A1851" t="str">
            <v>1365900</v>
          </cell>
          <cell r="B1851">
            <v>1</v>
          </cell>
          <cell r="C1851" t="str">
            <v>suspended ceiling - 51 square metres boa</v>
          </cell>
          <cell r="D1851" t="str">
            <v>34</v>
          </cell>
          <cell r="E1851" t="str">
            <v>BASSUS</v>
          </cell>
          <cell r="F1851" t="str">
            <v>BAS</v>
          </cell>
          <cell r="G1851">
            <v>38820</v>
          </cell>
          <cell r="H1851" t="str">
            <v>Active</v>
          </cell>
          <cell r="I1851">
            <v>51</v>
          </cell>
          <cell r="J1851">
            <v>39344</v>
          </cell>
          <cell r="K1851" t="str">
            <v>TDP</v>
          </cell>
          <cell r="L1851" t="str">
            <v>TM</v>
          </cell>
          <cell r="M1851" t="str">
            <v>0049</v>
          </cell>
          <cell r="N1851">
            <v>5785.05</v>
          </cell>
          <cell r="O1851">
            <v>15.89</v>
          </cell>
          <cell r="P1851">
            <v>191.23</v>
          </cell>
          <cell r="Q1851">
            <v>382.46</v>
          </cell>
          <cell r="R1851">
            <v>5402.59</v>
          </cell>
          <cell r="S1851">
            <v>2031.52</v>
          </cell>
          <cell r="T1851">
            <v>30</v>
          </cell>
          <cell r="U1851">
            <v>92</v>
          </cell>
          <cell r="V1851">
            <v>28</v>
          </cell>
          <cell r="W1851">
            <v>92</v>
          </cell>
          <cell r="X1851">
            <v>0</v>
          </cell>
        </row>
        <row r="1852">
          <cell r="A1852" t="str">
            <v>1366000</v>
          </cell>
          <cell r="B1852">
            <v>1</v>
          </cell>
          <cell r="C1852" t="str">
            <v>Building Structure in square metres</v>
          </cell>
          <cell r="D1852" t="str">
            <v>34</v>
          </cell>
          <cell r="E1852" t="str">
            <v>BUITER</v>
          </cell>
          <cell r="F1852" t="str">
            <v>BUI</v>
          </cell>
          <cell r="G1852">
            <v>38820</v>
          </cell>
          <cell r="H1852" t="str">
            <v>Active</v>
          </cell>
          <cell r="I1852">
            <v>463</v>
          </cell>
          <cell r="J1852">
            <v>39344</v>
          </cell>
          <cell r="K1852" t="str">
            <v>TIP/TD</v>
          </cell>
          <cell r="L1852" t="str">
            <v>TM</v>
          </cell>
          <cell r="M1852" t="str">
            <v>0050</v>
          </cell>
          <cell r="N1852">
            <v>963512.82</v>
          </cell>
          <cell r="O1852">
            <v>1405.01</v>
          </cell>
          <cell r="P1852">
            <v>16860.23</v>
          </cell>
          <cell r="Q1852">
            <v>33720.46</v>
          </cell>
          <cell r="R1852">
            <v>929792.36</v>
          </cell>
          <cell r="S1852">
            <v>328149.59000000003</v>
          </cell>
          <cell r="T1852">
            <v>44</v>
          </cell>
          <cell r="U1852">
            <v>0</v>
          </cell>
          <cell r="V1852">
            <v>42</v>
          </cell>
          <cell r="W1852">
            <v>0</v>
          </cell>
          <cell r="X1852">
            <v>0</v>
          </cell>
        </row>
        <row r="1853">
          <cell r="A1853" t="str">
            <v>1366100</v>
          </cell>
          <cell r="B1853">
            <v>1</v>
          </cell>
          <cell r="C1853" t="str">
            <v>Division walling - 31 lineal metres with</v>
          </cell>
          <cell r="D1853" t="str">
            <v>34</v>
          </cell>
          <cell r="E1853" t="str">
            <v>BASPAR</v>
          </cell>
          <cell r="F1853" t="str">
            <v>BAS</v>
          </cell>
          <cell r="G1853">
            <v>38820</v>
          </cell>
          <cell r="H1853" t="str">
            <v>Active</v>
          </cell>
          <cell r="I1853">
            <v>31</v>
          </cell>
          <cell r="J1853">
            <v>39344</v>
          </cell>
          <cell r="K1853" t="str">
            <v>TIP/TD</v>
          </cell>
          <cell r="L1853" t="str">
            <v>TM</v>
          </cell>
          <cell r="M1853" t="str">
            <v>0050</v>
          </cell>
          <cell r="N1853">
            <v>54150.720000000001</v>
          </cell>
          <cell r="O1853">
            <v>295.82</v>
          </cell>
          <cell r="P1853">
            <v>3550.39</v>
          </cell>
          <cell r="Q1853">
            <v>7100.78</v>
          </cell>
          <cell r="R1853">
            <v>47049.94</v>
          </cell>
          <cell r="S1853">
            <v>20273.45</v>
          </cell>
          <cell r="T1853">
            <v>15</v>
          </cell>
          <cell r="U1853">
            <v>92</v>
          </cell>
          <cell r="V1853">
            <v>13</v>
          </cell>
          <cell r="W1853">
            <v>92</v>
          </cell>
          <cell r="X1853">
            <v>0</v>
          </cell>
        </row>
        <row r="1854">
          <cell r="A1854" t="str">
            <v>1366200</v>
          </cell>
          <cell r="B1854">
            <v>1</v>
          </cell>
          <cell r="C1854" t="str">
            <v>electric light fitting - 6 circular down</v>
          </cell>
          <cell r="D1854" t="str">
            <v>34</v>
          </cell>
          <cell r="E1854" t="str">
            <v>BASLIG</v>
          </cell>
          <cell r="F1854" t="str">
            <v>BAS</v>
          </cell>
          <cell r="G1854">
            <v>38820</v>
          </cell>
          <cell r="H1854" t="str">
            <v>Active</v>
          </cell>
          <cell r="I1854">
            <v>6</v>
          </cell>
          <cell r="J1854">
            <v>39344</v>
          </cell>
          <cell r="K1854" t="str">
            <v>TIP/TD</v>
          </cell>
          <cell r="L1854" t="str">
            <v>TM</v>
          </cell>
          <cell r="M1854" t="str">
            <v>0050</v>
          </cell>
          <cell r="N1854">
            <v>1776.67</v>
          </cell>
          <cell r="O1854">
            <v>14.46</v>
          </cell>
          <cell r="P1854">
            <v>173.3</v>
          </cell>
          <cell r="Q1854">
            <v>346.6</v>
          </cell>
          <cell r="R1854">
            <v>1430.07</v>
          </cell>
          <cell r="S1854">
            <v>705.75</v>
          </cell>
          <cell r="T1854">
            <v>10</v>
          </cell>
          <cell r="U1854">
            <v>92</v>
          </cell>
          <cell r="V1854">
            <v>8</v>
          </cell>
          <cell r="W1854">
            <v>92</v>
          </cell>
          <cell r="X1854">
            <v>0</v>
          </cell>
        </row>
        <row r="1855">
          <cell r="A1855" t="str">
            <v>1366300</v>
          </cell>
          <cell r="B1855">
            <v>1</v>
          </cell>
          <cell r="C1855" t="str">
            <v>electric light fitting - 8 wall mounted</v>
          </cell>
          <cell r="D1855" t="str">
            <v>34</v>
          </cell>
          <cell r="E1855" t="str">
            <v>BASLIG</v>
          </cell>
          <cell r="F1855" t="str">
            <v>BAS</v>
          </cell>
          <cell r="G1855">
            <v>38820</v>
          </cell>
          <cell r="H1855" t="str">
            <v>Active</v>
          </cell>
          <cell r="I1855">
            <v>8</v>
          </cell>
          <cell r="J1855">
            <v>39344</v>
          </cell>
          <cell r="K1855" t="str">
            <v>TIP/TD</v>
          </cell>
          <cell r="L1855" t="str">
            <v>TM</v>
          </cell>
          <cell r="M1855" t="str">
            <v>0050</v>
          </cell>
          <cell r="N1855">
            <v>2632.06</v>
          </cell>
          <cell r="O1855">
            <v>21.45</v>
          </cell>
          <cell r="P1855">
            <v>256.74</v>
          </cell>
          <cell r="Q1855">
            <v>513.48</v>
          </cell>
          <cell r="R1855">
            <v>2118.58</v>
          </cell>
          <cell r="S1855">
            <v>1045.53</v>
          </cell>
          <cell r="T1855">
            <v>10</v>
          </cell>
          <cell r="U1855">
            <v>92</v>
          </cell>
          <cell r="V1855">
            <v>8</v>
          </cell>
          <cell r="W1855">
            <v>92</v>
          </cell>
          <cell r="X1855">
            <v>0</v>
          </cell>
        </row>
        <row r="1856">
          <cell r="A1856" t="str">
            <v>1366400</v>
          </cell>
          <cell r="B1856">
            <v>1</v>
          </cell>
          <cell r="C1856" t="str">
            <v>Electrical services in square metres</v>
          </cell>
          <cell r="D1856" t="str">
            <v>34</v>
          </cell>
          <cell r="E1856" t="str">
            <v>BASELC</v>
          </cell>
          <cell r="F1856" t="str">
            <v>BAS</v>
          </cell>
          <cell r="G1856">
            <v>38820</v>
          </cell>
          <cell r="H1856" t="str">
            <v>Active</v>
          </cell>
          <cell r="I1856">
            <v>463</v>
          </cell>
          <cell r="J1856">
            <v>39344</v>
          </cell>
          <cell r="K1856" t="str">
            <v>TIP/TD</v>
          </cell>
          <cell r="L1856" t="str">
            <v>TM</v>
          </cell>
          <cell r="M1856" t="str">
            <v>0050</v>
          </cell>
          <cell r="N1856">
            <v>80654.649999999994</v>
          </cell>
          <cell r="O1856">
            <v>260.20999999999998</v>
          </cell>
          <cell r="P1856">
            <v>3123.07</v>
          </cell>
          <cell r="Q1856">
            <v>6246.14</v>
          </cell>
          <cell r="R1856">
            <v>74408.509999999995</v>
          </cell>
          <cell r="S1856">
            <v>28497.8</v>
          </cell>
          <cell r="T1856">
            <v>15</v>
          </cell>
          <cell r="U1856">
            <v>92</v>
          </cell>
          <cell r="V1856">
            <v>13</v>
          </cell>
          <cell r="W1856">
            <v>92</v>
          </cell>
          <cell r="X1856">
            <v>0</v>
          </cell>
        </row>
        <row r="1857">
          <cell r="A1857" t="str">
            <v>1366500</v>
          </cell>
          <cell r="B1857">
            <v>1</v>
          </cell>
          <cell r="C1857" t="str">
            <v>fitted carpet - 463.2 square metres</v>
          </cell>
          <cell r="D1857" t="str">
            <v>34</v>
          </cell>
          <cell r="E1857" t="str">
            <v>BASFLO</v>
          </cell>
          <cell r="F1857" t="str">
            <v>BAS</v>
          </cell>
          <cell r="G1857">
            <v>38820</v>
          </cell>
          <cell r="H1857" t="str">
            <v>Active</v>
          </cell>
          <cell r="I1857">
            <v>463</v>
          </cell>
          <cell r="J1857">
            <v>39344</v>
          </cell>
          <cell r="K1857" t="str">
            <v>TIP/TD</v>
          </cell>
          <cell r="L1857" t="str">
            <v>TM</v>
          </cell>
          <cell r="M1857" t="str">
            <v>0050</v>
          </cell>
          <cell r="N1857">
            <v>1447.84</v>
          </cell>
          <cell r="O1857">
            <v>0</v>
          </cell>
          <cell r="P1857">
            <v>0</v>
          </cell>
          <cell r="Q1857">
            <v>1447.84</v>
          </cell>
          <cell r="R1857">
            <v>0</v>
          </cell>
          <cell r="S1857">
            <v>4577.3999999999996</v>
          </cell>
          <cell r="T1857">
            <v>0</v>
          </cell>
          <cell r="U1857">
            <v>92</v>
          </cell>
          <cell r="V1857">
            <v>0</v>
          </cell>
          <cell r="W1857">
            <v>0</v>
          </cell>
          <cell r="X1857">
            <v>0</v>
          </cell>
        </row>
        <row r="1858">
          <cell r="A1858" t="str">
            <v>1366600</v>
          </cell>
          <cell r="B1858">
            <v>1</v>
          </cell>
          <cell r="C1858" t="str">
            <v>fluorescent light fitting - 12 single tu</v>
          </cell>
          <cell r="D1858" t="str">
            <v>34</v>
          </cell>
          <cell r="E1858" t="str">
            <v>BASLIG</v>
          </cell>
          <cell r="F1858" t="str">
            <v>BAS</v>
          </cell>
          <cell r="G1858">
            <v>38820</v>
          </cell>
          <cell r="H1858" t="str">
            <v>Active</v>
          </cell>
          <cell r="I1858">
            <v>12</v>
          </cell>
          <cell r="J1858">
            <v>39344</v>
          </cell>
          <cell r="K1858" t="str">
            <v>TIP/TD</v>
          </cell>
          <cell r="L1858" t="str">
            <v>TM</v>
          </cell>
          <cell r="M1858" t="str">
            <v>0050</v>
          </cell>
          <cell r="N1858">
            <v>2210.91</v>
          </cell>
          <cell r="O1858">
            <v>17.989999999999998</v>
          </cell>
          <cell r="P1858">
            <v>215.66</v>
          </cell>
          <cell r="Q1858">
            <v>431.32</v>
          </cell>
          <cell r="R1858">
            <v>1779.59</v>
          </cell>
          <cell r="S1858">
            <v>878.25</v>
          </cell>
          <cell r="T1858">
            <v>10</v>
          </cell>
          <cell r="U1858">
            <v>92</v>
          </cell>
          <cell r="V1858">
            <v>8</v>
          </cell>
          <cell r="W1858">
            <v>92</v>
          </cell>
          <cell r="X1858">
            <v>0</v>
          </cell>
        </row>
        <row r="1859">
          <cell r="A1859" t="str">
            <v>1366700</v>
          </cell>
          <cell r="B1859">
            <v>1</v>
          </cell>
          <cell r="C1859" t="str">
            <v>fluorescent light fitting - 39 - 600 x 3</v>
          </cell>
          <cell r="D1859" t="str">
            <v>34</v>
          </cell>
          <cell r="E1859" t="str">
            <v>BASLIG</v>
          </cell>
          <cell r="F1859" t="str">
            <v>BAS</v>
          </cell>
          <cell r="G1859">
            <v>38820</v>
          </cell>
          <cell r="H1859" t="str">
            <v>Active</v>
          </cell>
          <cell r="I1859">
            <v>39</v>
          </cell>
          <cell r="J1859">
            <v>39344</v>
          </cell>
          <cell r="K1859" t="str">
            <v>TIP/TD</v>
          </cell>
          <cell r="L1859" t="str">
            <v>TM</v>
          </cell>
          <cell r="M1859" t="str">
            <v>0050</v>
          </cell>
          <cell r="N1859">
            <v>10265.25</v>
          </cell>
          <cell r="O1859">
            <v>83.45</v>
          </cell>
          <cell r="P1859">
            <v>1001.29</v>
          </cell>
          <cell r="Q1859">
            <v>2002.58</v>
          </cell>
          <cell r="R1859">
            <v>8262.67</v>
          </cell>
          <cell r="S1859">
            <v>4077.67</v>
          </cell>
          <cell r="T1859">
            <v>10</v>
          </cell>
          <cell r="U1859">
            <v>92</v>
          </cell>
          <cell r="V1859">
            <v>8</v>
          </cell>
          <cell r="W1859">
            <v>92</v>
          </cell>
          <cell r="X1859">
            <v>0</v>
          </cell>
        </row>
        <row r="1860">
          <cell r="A1860" t="str">
            <v>1366800</v>
          </cell>
          <cell r="B1860">
            <v>1</v>
          </cell>
          <cell r="C1860" t="str">
            <v>lining to columns - 2</v>
          </cell>
          <cell r="D1860" t="str">
            <v>34</v>
          </cell>
          <cell r="E1860" t="str">
            <v>BASLIN</v>
          </cell>
          <cell r="F1860" t="str">
            <v>BAS</v>
          </cell>
          <cell r="G1860">
            <v>38820</v>
          </cell>
          <cell r="H1860" t="str">
            <v>Active</v>
          </cell>
          <cell r="I1860">
            <v>2</v>
          </cell>
          <cell r="J1860">
            <v>39344</v>
          </cell>
          <cell r="K1860" t="str">
            <v>TIP/TD</v>
          </cell>
          <cell r="L1860" t="str">
            <v>TM</v>
          </cell>
          <cell r="M1860" t="str">
            <v>0050</v>
          </cell>
          <cell r="N1860">
            <v>1830.04</v>
          </cell>
          <cell r="O1860">
            <v>9.99</v>
          </cell>
          <cell r="P1860">
            <v>119.99</v>
          </cell>
          <cell r="Q1860">
            <v>239.98</v>
          </cell>
          <cell r="R1860">
            <v>1590.06</v>
          </cell>
          <cell r="S1860">
            <v>685.15</v>
          </cell>
          <cell r="T1860">
            <v>15</v>
          </cell>
          <cell r="U1860">
            <v>92</v>
          </cell>
          <cell r="V1860">
            <v>13</v>
          </cell>
          <cell r="W1860">
            <v>92</v>
          </cell>
          <cell r="X1860">
            <v>0</v>
          </cell>
        </row>
        <row r="1861">
          <cell r="A1861" t="str">
            <v>1366900</v>
          </cell>
          <cell r="B1861">
            <v>1</v>
          </cell>
          <cell r="C1861" t="str">
            <v>Building Management Services in square m</v>
          </cell>
          <cell r="D1861" t="str">
            <v>34</v>
          </cell>
          <cell r="E1861" t="str">
            <v>BASBMS</v>
          </cell>
          <cell r="F1861" t="str">
            <v>BAS</v>
          </cell>
          <cell r="G1861">
            <v>38820</v>
          </cell>
          <cell r="H1861" t="str">
            <v>Active</v>
          </cell>
          <cell r="I1861">
            <v>463</v>
          </cell>
          <cell r="J1861">
            <v>39344</v>
          </cell>
          <cell r="K1861" t="str">
            <v>TIP/TD</v>
          </cell>
          <cell r="L1861" t="str">
            <v>TM</v>
          </cell>
          <cell r="M1861" t="str">
            <v>0050</v>
          </cell>
          <cell r="N1861">
            <v>1078.21</v>
          </cell>
          <cell r="O1861">
            <v>0</v>
          </cell>
          <cell r="P1861">
            <v>0</v>
          </cell>
          <cell r="Q1861">
            <v>1078.21</v>
          </cell>
          <cell r="R1861">
            <v>0</v>
          </cell>
          <cell r="S1861">
            <v>3408.8</v>
          </cell>
          <cell r="T1861">
            <v>0</v>
          </cell>
          <cell r="U1861">
            <v>92</v>
          </cell>
          <cell r="V1861">
            <v>0</v>
          </cell>
          <cell r="W1861">
            <v>0</v>
          </cell>
          <cell r="X1861">
            <v>0</v>
          </cell>
        </row>
        <row r="1862">
          <cell r="A1862" t="str">
            <v>1367000</v>
          </cell>
          <cell r="B1862">
            <v>1</v>
          </cell>
          <cell r="C1862" t="str">
            <v>Mechanical Services in square metres</v>
          </cell>
          <cell r="D1862" t="str">
            <v>34</v>
          </cell>
          <cell r="E1862" t="str">
            <v>BASAIR</v>
          </cell>
          <cell r="F1862" t="str">
            <v>BAS</v>
          </cell>
          <cell r="G1862">
            <v>38820</v>
          </cell>
          <cell r="H1862" t="str">
            <v>Active</v>
          </cell>
          <cell r="I1862">
            <v>463</v>
          </cell>
          <cell r="J1862">
            <v>39344</v>
          </cell>
          <cell r="K1862" t="str">
            <v>TIP/TD</v>
          </cell>
          <cell r="L1862" t="str">
            <v>TM</v>
          </cell>
          <cell r="M1862" t="str">
            <v>0050</v>
          </cell>
          <cell r="N1862">
            <v>84111.4</v>
          </cell>
          <cell r="O1862">
            <v>459.6</v>
          </cell>
          <cell r="P1862">
            <v>5514.76</v>
          </cell>
          <cell r="Q1862">
            <v>11029.52</v>
          </cell>
          <cell r="R1862">
            <v>73081.88</v>
          </cell>
          <cell r="S1862">
            <v>31490.400000000001</v>
          </cell>
          <cell r="T1862">
            <v>15</v>
          </cell>
          <cell r="U1862">
            <v>92</v>
          </cell>
          <cell r="V1862">
            <v>13</v>
          </cell>
          <cell r="W1862">
            <v>92</v>
          </cell>
          <cell r="X1862">
            <v>0</v>
          </cell>
        </row>
        <row r="1863">
          <cell r="A1863" t="str">
            <v>1367100</v>
          </cell>
          <cell r="B1863">
            <v>1</v>
          </cell>
          <cell r="C1863" t="str">
            <v>Drainage Services in square metres</v>
          </cell>
          <cell r="D1863" t="str">
            <v>34</v>
          </cell>
          <cell r="E1863" t="str">
            <v>BASPLM</v>
          </cell>
          <cell r="F1863" t="str">
            <v>BAS</v>
          </cell>
          <cell r="G1863">
            <v>38820</v>
          </cell>
          <cell r="H1863" t="str">
            <v>Active</v>
          </cell>
          <cell r="I1863">
            <v>463</v>
          </cell>
          <cell r="J1863">
            <v>39344</v>
          </cell>
          <cell r="K1863" t="str">
            <v>TIP/TD</v>
          </cell>
          <cell r="L1863" t="str">
            <v>TM</v>
          </cell>
          <cell r="M1863" t="str">
            <v>0050</v>
          </cell>
          <cell r="N1863">
            <v>10568.7</v>
          </cell>
          <cell r="O1863">
            <v>57.8</v>
          </cell>
          <cell r="P1863">
            <v>692.94</v>
          </cell>
          <cell r="Q1863">
            <v>1385.88</v>
          </cell>
          <cell r="R1863">
            <v>9182.82</v>
          </cell>
          <cell r="S1863">
            <v>3956.81</v>
          </cell>
          <cell r="T1863">
            <v>15</v>
          </cell>
          <cell r="U1863">
            <v>92</v>
          </cell>
          <cell r="V1863">
            <v>13</v>
          </cell>
          <cell r="W1863">
            <v>92</v>
          </cell>
          <cell r="X1863">
            <v>0</v>
          </cell>
        </row>
        <row r="1864">
          <cell r="A1864" t="str">
            <v>1367200</v>
          </cell>
          <cell r="B1864">
            <v>1</v>
          </cell>
          <cell r="C1864" t="str">
            <v>Communication Services in square metres</v>
          </cell>
          <cell r="D1864" t="str">
            <v>34</v>
          </cell>
          <cell r="E1864" t="str">
            <v>BASCAB</v>
          </cell>
          <cell r="F1864" t="str">
            <v>BAS</v>
          </cell>
          <cell r="G1864">
            <v>38820</v>
          </cell>
          <cell r="H1864" t="str">
            <v>Active</v>
          </cell>
          <cell r="I1864">
            <v>463</v>
          </cell>
          <cell r="J1864">
            <v>39344</v>
          </cell>
          <cell r="K1864" t="str">
            <v>TIP/TD</v>
          </cell>
          <cell r="L1864" t="str">
            <v>TM</v>
          </cell>
          <cell r="M1864" t="str">
            <v>0050</v>
          </cell>
          <cell r="N1864">
            <v>16887</v>
          </cell>
          <cell r="O1864">
            <v>137.21</v>
          </cell>
          <cell r="P1864">
            <v>1647.18</v>
          </cell>
          <cell r="Q1864">
            <v>3294.36</v>
          </cell>
          <cell r="R1864">
            <v>13592.64</v>
          </cell>
          <cell r="S1864">
            <v>6708.02</v>
          </cell>
          <cell r="T1864">
            <v>10</v>
          </cell>
          <cell r="U1864">
            <v>92</v>
          </cell>
          <cell r="V1864">
            <v>8</v>
          </cell>
          <cell r="W1864">
            <v>92</v>
          </cell>
          <cell r="X1864">
            <v>0</v>
          </cell>
        </row>
        <row r="1865">
          <cell r="A1865" t="str">
            <v>1367300</v>
          </cell>
          <cell r="B1865">
            <v>1</v>
          </cell>
          <cell r="C1865" t="str">
            <v>Fire Alarm System in square metres</v>
          </cell>
          <cell r="D1865" t="str">
            <v>34</v>
          </cell>
          <cell r="E1865" t="str">
            <v>BASALA</v>
          </cell>
          <cell r="F1865" t="str">
            <v>BAS</v>
          </cell>
          <cell r="G1865">
            <v>38820</v>
          </cell>
          <cell r="H1865" t="str">
            <v>Active</v>
          </cell>
          <cell r="I1865">
            <v>463</v>
          </cell>
          <cell r="J1865">
            <v>39344</v>
          </cell>
          <cell r="K1865" t="str">
            <v>TIP/TD</v>
          </cell>
          <cell r="L1865" t="str">
            <v>TM</v>
          </cell>
          <cell r="M1865" t="str">
            <v>0050</v>
          </cell>
          <cell r="N1865">
            <v>16801.310000000001</v>
          </cell>
          <cell r="O1865">
            <v>54.26</v>
          </cell>
          <cell r="P1865">
            <v>650.57000000000005</v>
          </cell>
          <cell r="Q1865">
            <v>1301.1400000000001</v>
          </cell>
          <cell r="R1865">
            <v>15500.17</v>
          </cell>
          <cell r="S1865">
            <v>5936.43</v>
          </cell>
          <cell r="T1865">
            <v>15</v>
          </cell>
          <cell r="U1865">
            <v>92</v>
          </cell>
          <cell r="V1865">
            <v>13</v>
          </cell>
          <cell r="W1865">
            <v>92</v>
          </cell>
          <cell r="X1865">
            <v>0</v>
          </cell>
        </row>
        <row r="1866">
          <cell r="A1866" t="str">
            <v>1367400</v>
          </cell>
          <cell r="B1866">
            <v>1</v>
          </cell>
          <cell r="C1866" t="str">
            <v>Plumbing reticulation in square metres</v>
          </cell>
          <cell r="D1866" t="str">
            <v>34</v>
          </cell>
          <cell r="E1866" t="str">
            <v>BASPLM</v>
          </cell>
          <cell r="F1866" t="str">
            <v>BAS</v>
          </cell>
          <cell r="G1866">
            <v>38820</v>
          </cell>
          <cell r="H1866" t="str">
            <v>Active</v>
          </cell>
          <cell r="I1866">
            <v>463</v>
          </cell>
          <cell r="J1866">
            <v>39344</v>
          </cell>
          <cell r="K1866" t="str">
            <v>TIP/TD</v>
          </cell>
          <cell r="L1866" t="str">
            <v>TM</v>
          </cell>
          <cell r="M1866" t="str">
            <v>0050</v>
          </cell>
          <cell r="N1866">
            <v>18472.78</v>
          </cell>
          <cell r="O1866">
            <v>100.94</v>
          </cell>
          <cell r="P1866">
            <v>1211.17</v>
          </cell>
          <cell r="Q1866">
            <v>2422.34</v>
          </cell>
          <cell r="R1866">
            <v>16050.44</v>
          </cell>
          <cell r="S1866">
            <v>6916.01</v>
          </cell>
          <cell r="T1866">
            <v>15</v>
          </cell>
          <cell r="U1866">
            <v>92</v>
          </cell>
          <cell r="V1866">
            <v>13</v>
          </cell>
          <cell r="W1866">
            <v>92</v>
          </cell>
          <cell r="X1866">
            <v>0</v>
          </cell>
        </row>
        <row r="1867">
          <cell r="A1867" t="str">
            <v>1367500</v>
          </cell>
          <cell r="B1867">
            <v>1</v>
          </cell>
          <cell r="C1867" t="str">
            <v>Public Address System in square metres</v>
          </cell>
          <cell r="D1867" t="str">
            <v>34</v>
          </cell>
          <cell r="E1867" t="str">
            <v>BASPUB</v>
          </cell>
          <cell r="F1867" t="str">
            <v>BAS</v>
          </cell>
          <cell r="G1867">
            <v>38820</v>
          </cell>
          <cell r="H1867" t="str">
            <v>Active</v>
          </cell>
          <cell r="I1867">
            <v>463</v>
          </cell>
          <cell r="J1867">
            <v>39344</v>
          </cell>
          <cell r="K1867" t="str">
            <v>TIP/TD</v>
          </cell>
          <cell r="L1867" t="str">
            <v>TM</v>
          </cell>
          <cell r="M1867" t="str">
            <v>0050</v>
          </cell>
          <cell r="N1867">
            <v>5014.67</v>
          </cell>
          <cell r="O1867">
            <v>27.39</v>
          </cell>
          <cell r="P1867">
            <v>328.79</v>
          </cell>
          <cell r="Q1867">
            <v>657.58</v>
          </cell>
          <cell r="R1867">
            <v>4357.09</v>
          </cell>
          <cell r="S1867">
            <v>1877.44</v>
          </cell>
          <cell r="T1867">
            <v>15</v>
          </cell>
          <cell r="U1867">
            <v>92</v>
          </cell>
          <cell r="V1867">
            <v>13</v>
          </cell>
          <cell r="W1867">
            <v>92</v>
          </cell>
          <cell r="X1867">
            <v>0</v>
          </cell>
        </row>
        <row r="1868">
          <cell r="A1868" t="str">
            <v>1367600</v>
          </cell>
          <cell r="B1868">
            <v>1</v>
          </cell>
          <cell r="C1868" t="str">
            <v>sprinkler head and piping - 42</v>
          </cell>
          <cell r="D1868" t="str">
            <v>34</v>
          </cell>
          <cell r="E1868" t="str">
            <v>BASSPR</v>
          </cell>
          <cell r="F1868" t="str">
            <v>BAS</v>
          </cell>
          <cell r="G1868">
            <v>38820</v>
          </cell>
          <cell r="H1868" t="str">
            <v>Active</v>
          </cell>
          <cell r="I1868">
            <v>42</v>
          </cell>
          <cell r="J1868">
            <v>39344</v>
          </cell>
          <cell r="K1868" t="str">
            <v>TIP/TD</v>
          </cell>
          <cell r="L1868" t="str">
            <v>TM</v>
          </cell>
          <cell r="M1868" t="str">
            <v>0050</v>
          </cell>
          <cell r="N1868">
            <v>24143.71</v>
          </cell>
          <cell r="O1868">
            <v>131.86000000000001</v>
          </cell>
          <cell r="P1868">
            <v>1582.98</v>
          </cell>
          <cell r="Q1868">
            <v>3165.96</v>
          </cell>
          <cell r="R1868">
            <v>20977.75</v>
          </cell>
          <cell r="S1868">
            <v>9039.15</v>
          </cell>
          <cell r="T1868">
            <v>15</v>
          </cell>
          <cell r="U1868">
            <v>92</v>
          </cell>
          <cell r="V1868">
            <v>13</v>
          </cell>
          <cell r="W1868">
            <v>92</v>
          </cell>
          <cell r="X1868">
            <v>0</v>
          </cell>
        </row>
        <row r="1869">
          <cell r="A1869" t="str">
            <v>1367700</v>
          </cell>
          <cell r="B1869">
            <v>1</v>
          </cell>
          <cell r="C1869" t="str">
            <v>suspended ceiling - 100 square metres pa</v>
          </cell>
          <cell r="D1869" t="str">
            <v>34</v>
          </cell>
          <cell r="E1869" t="str">
            <v>BASSUS</v>
          </cell>
          <cell r="F1869" t="str">
            <v>BAS</v>
          </cell>
          <cell r="G1869">
            <v>38820</v>
          </cell>
          <cell r="H1869" t="str">
            <v>Active</v>
          </cell>
          <cell r="I1869">
            <v>100</v>
          </cell>
          <cell r="J1869">
            <v>39344</v>
          </cell>
          <cell r="K1869" t="str">
            <v>TIP/TD</v>
          </cell>
          <cell r="L1869" t="str">
            <v>TM</v>
          </cell>
          <cell r="M1869" t="str">
            <v>0050</v>
          </cell>
          <cell r="N1869">
            <v>82497.09</v>
          </cell>
          <cell r="O1869">
            <v>227.24</v>
          </cell>
          <cell r="P1869">
            <v>2726.99</v>
          </cell>
          <cell r="Q1869">
            <v>5453.98</v>
          </cell>
          <cell r="R1869">
            <v>77043.11</v>
          </cell>
          <cell r="S1869">
            <v>28970.32</v>
          </cell>
          <cell r="T1869">
            <v>30</v>
          </cell>
          <cell r="U1869">
            <v>92</v>
          </cell>
          <cell r="V1869">
            <v>28</v>
          </cell>
          <cell r="W1869">
            <v>92</v>
          </cell>
          <cell r="X1869">
            <v>0</v>
          </cell>
        </row>
        <row r="1870">
          <cell r="A1870" t="str">
            <v>1367800</v>
          </cell>
          <cell r="B1870">
            <v>1</v>
          </cell>
          <cell r="C1870" t="str">
            <v>suspended ceiling - 363.2 square metres</v>
          </cell>
          <cell r="D1870" t="str">
            <v>34</v>
          </cell>
          <cell r="E1870" t="str">
            <v>BASSUS</v>
          </cell>
          <cell r="F1870" t="str">
            <v>BAS</v>
          </cell>
          <cell r="G1870">
            <v>38820</v>
          </cell>
          <cell r="H1870" t="str">
            <v>Active</v>
          </cell>
          <cell r="I1870">
            <v>363</v>
          </cell>
          <cell r="J1870">
            <v>39344</v>
          </cell>
          <cell r="K1870" t="str">
            <v>TIP/TD</v>
          </cell>
          <cell r="L1870" t="str">
            <v>TM</v>
          </cell>
          <cell r="M1870" t="str">
            <v>0050</v>
          </cell>
          <cell r="N1870">
            <v>41199.07</v>
          </cell>
          <cell r="O1870">
            <v>113.47</v>
          </cell>
          <cell r="P1870">
            <v>1361.86</v>
          </cell>
          <cell r="Q1870">
            <v>2723.72</v>
          </cell>
          <cell r="R1870">
            <v>38475.35</v>
          </cell>
          <cell r="S1870">
            <v>14467.79</v>
          </cell>
          <cell r="T1870">
            <v>30</v>
          </cell>
          <cell r="U1870">
            <v>92</v>
          </cell>
          <cell r="V1870">
            <v>28</v>
          </cell>
          <cell r="W1870">
            <v>92</v>
          </cell>
          <cell r="X1870">
            <v>0</v>
          </cell>
        </row>
        <row r="1871">
          <cell r="A1871" t="str">
            <v>1367900</v>
          </cell>
          <cell r="B1871">
            <v>1</v>
          </cell>
          <cell r="C1871" t="str">
            <v>Building Structure in square metres</v>
          </cell>
          <cell r="D1871" t="str">
            <v>34</v>
          </cell>
          <cell r="E1871" t="str">
            <v>BUITER</v>
          </cell>
          <cell r="F1871" t="str">
            <v>BUI</v>
          </cell>
          <cell r="G1871">
            <v>38820</v>
          </cell>
          <cell r="H1871" t="str">
            <v>Active</v>
          </cell>
          <cell r="I1871">
            <v>69</v>
          </cell>
          <cell r="J1871">
            <v>39344</v>
          </cell>
          <cell r="K1871" t="str">
            <v>TIP/TD</v>
          </cell>
          <cell r="L1871" t="str">
            <v>TM</v>
          </cell>
          <cell r="M1871" t="str">
            <v>0051</v>
          </cell>
          <cell r="N1871">
            <v>143466.03</v>
          </cell>
          <cell r="O1871">
            <v>209.16</v>
          </cell>
          <cell r="P1871">
            <v>2510.4699999999998</v>
          </cell>
          <cell r="Q1871">
            <v>5020.9399999999996</v>
          </cell>
          <cell r="R1871">
            <v>138445.09</v>
          </cell>
          <cell r="S1871">
            <v>48861.120000000003</v>
          </cell>
          <cell r="T1871">
            <v>44</v>
          </cell>
          <cell r="U1871">
            <v>0</v>
          </cell>
          <cell r="V1871">
            <v>42</v>
          </cell>
          <cell r="W1871">
            <v>0</v>
          </cell>
          <cell r="X1871">
            <v>0</v>
          </cell>
        </row>
        <row r="1872">
          <cell r="A1872" t="str">
            <v>1368000</v>
          </cell>
          <cell r="B1872">
            <v>1</v>
          </cell>
          <cell r="C1872" t="str">
            <v>electric light fitting - 10 single spot</v>
          </cell>
          <cell r="D1872" t="str">
            <v>34</v>
          </cell>
          <cell r="E1872" t="str">
            <v>BASLIG</v>
          </cell>
          <cell r="F1872" t="str">
            <v>BAS</v>
          </cell>
          <cell r="G1872">
            <v>38820</v>
          </cell>
          <cell r="H1872" t="str">
            <v>Active</v>
          </cell>
          <cell r="I1872">
            <v>10</v>
          </cell>
          <cell r="J1872">
            <v>39344</v>
          </cell>
          <cell r="K1872" t="str">
            <v>TIP/TD</v>
          </cell>
          <cell r="L1872" t="str">
            <v>TM</v>
          </cell>
          <cell r="M1872" t="str">
            <v>0051</v>
          </cell>
          <cell r="N1872">
            <v>4606.1899999999996</v>
          </cell>
          <cell r="O1872">
            <v>37.450000000000003</v>
          </cell>
          <cell r="P1872">
            <v>449.29</v>
          </cell>
          <cell r="Q1872">
            <v>898.58</v>
          </cell>
          <cell r="R1872">
            <v>3707.61</v>
          </cell>
          <cell r="S1872">
            <v>1829.72</v>
          </cell>
          <cell r="T1872">
            <v>10</v>
          </cell>
          <cell r="U1872">
            <v>92</v>
          </cell>
          <cell r="V1872">
            <v>8</v>
          </cell>
          <cell r="W1872">
            <v>92</v>
          </cell>
          <cell r="X1872">
            <v>0</v>
          </cell>
        </row>
        <row r="1873">
          <cell r="A1873" t="str">
            <v>1368100</v>
          </cell>
          <cell r="B1873">
            <v>1</v>
          </cell>
          <cell r="C1873" t="str">
            <v>Electrical services in square metres</v>
          </cell>
          <cell r="D1873" t="str">
            <v>34</v>
          </cell>
          <cell r="E1873" t="str">
            <v>BASELC</v>
          </cell>
          <cell r="F1873" t="str">
            <v>BAS</v>
          </cell>
          <cell r="G1873">
            <v>38820</v>
          </cell>
          <cell r="H1873" t="str">
            <v>Active</v>
          </cell>
          <cell r="I1873">
            <v>69</v>
          </cell>
          <cell r="J1873">
            <v>39344</v>
          </cell>
          <cell r="K1873" t="str">
            <v>TIP/TD</v>
          </cell>
          <cell r="L1873" t="str">
            <v>TM</v>
          </cell>
          <cell r="M1873" t="str">
            <v>0051</v>
          </cell>
          <cell r="N1873">
            <v>12009.44</v>
          </cell>
          <cell r="O1873">
            <v>38.770000000000003</v>
          </cell>
          <cell r="P1873">
            <v>465.02</v>
          </cell>
          <cell r="Q1873">
            <v>930.04</v>
          </cell>
          <cell r="R1873">
            <v>11079.4</v>
          </cell>
          <cell r="S1873">
            <v>4243.3100000000004</v>
          </cell>
          <cell r="T1873">
            <v>15</v>
          </cell>
          <cell r="U1873">
            <v>92</v>
          </cell>
          <cell r="V1873">
            <v>13</v>
          </cell>
          <cell r="W1873">
            <v>92</v>
          </cell>
          <cell r="X1873">
            <v>0</v>
          </cell>
        </row>
        <row r="1874">
          <cell r="A1874" t="str">
            <v>1368200</v>
          </cell>
          <cell r="B1874">
            <v>1</v>
          </cell>
          <cell r="C1874" t="str">
            <v>escalator - 1 down only</v>
          </cell>
          <cell r="D1874" t="str">
            <v>34</v>
          </cell>
          <cell r="E1874" t="str">
            <v>BASESC</v>
          </cell>
          <cell r="F1874" t="str">
            <v>BAS</v>
          </cell>
          <cell r="G1874">
            <v>38820</v>
          </cell>
          <cell r="H1874" t="str">
            <v>Active</v>
          </cell>
          <cell r="I1874">
            <v>1</v>
          </cell>
          <cell r="J1874">
            <v>39344</v>
          </cell>
          <cell r="K1874" t="str">
            <v>TIP/TD</v>
          </cell>
          <cell r="L1874" t="str">
            <v>TM</v>
          </cell>
          <cell r="M1874" t="str">
            <v>0051</v>
          </cell>
          <cell r="N1874">
            <v>229151.13</v>
          </cell>
          <cell r="O1874">
            <v>739.44</v>
          </cell>
          <cell r="P1874">
            <v>8873.06</v>
          </cell>
          <cell r="Q1874">
            <v>17746.12</v>
          </cell>
          <cell r="R1874">
            <v>211405.01</v>
          </cell>
          <cell r="S1874">
            <v>80966.23</v>
          </cell>
          <cell r="T1874">
            <v>15</v>
          </cell>
          <cell r="U1874">
            <v>92</v>
          </cell>
          <cell r="V1874">
            <v>13</v>
          </cell>
          <cell r="W1874">
            <v>92</v>
          </cell>
          <cell r="X1874">
            <v>0</v>
          </cell>
        </row>
        <row r="1875">
          <cell r="A1875" t="str">
            <v>1368300</v>
          </cell>
          <cell r="B1875">
            <v>1</v>
          </cell>
          <cell r="C1875" t="str">
            <v>floor tiling - 57.35 square metres</v>
          </cell>
          <cell r="D1875" t="str">
            <v>34</v>
          </cell>
          <cell r="E1875" t="str">
            <v>BASFLO</v>
          </cell>
          <cell r="F1875" t="str">
            <v>BAS</v>
          </cell>
          <cell r="G1875">
            <v>38820</v>
          </cell>
          <cell r="H1875" t="str">
            <v>Active</v>
          </cell>
          <cell r="I1875">
            <v>57</v>
          </cell>
          <cell r="J1875">
            <v>39344</v>
          </cell>
          <cell r="K1875" t="str">
            <v>TIP/TD</v>
          </cell>
          <cell r="L1875" t="str">
            <v>TM</v>
          </cell>
          <cell r="M1875" t="str">
            <v>0051</v>
          </cell>
          <cell r="N1875">
            <v>1662.48</v>
          </cell>
          <cell r="O1875">
            <v>0</v>
          </cell>
          <cell r="P1875">
            <v>0</v>
          </cell>
          <cell r="Q1875">
            <v>1662.48</v>
          </cell>
          <cell r="R1875">
            <v>0</v>
          </cell>
          <cell r="S1875">
            <v>5255.99</v>
          </cell>
          <cell r="T1875">
            <v>0</v>
          </cell>
          <cell r="U1875">
            <v>92</v>
          </cell>
          <cell r="V1875">
            <v>0</v>
          </cell>
          <cell r="W1875">
            <v>0</v>
          </cell>
          <cell r="X1875">
            <v>0</v>
          </cell>
        </row>
        <row r="1876">
          <cell r="A1876" t="str">
            <v>1368400</v>
          </cell>
          <cell r="B1876">
            <v>1</v>
          </cell>
          <cell r="C1876" t="str">
            <v>handrails - 23 lineal metres</v>
          </cell>
          <cell r="D1876" t="str">
            <v>34</v>
          </cell>
          <cell r="E1876" t="str">
            <v>BASELC</v>
          </cell>
          <cell r="F1876" t="str">
            <v>BAS</v>
          </cell>
          <cell r="G1876">
            <v>38820</v>
          </cell>
          <cell r="H1876" t="str">
            <v>Active</v>
          </cell>
          <cell r="I1876">
            <v>23</v>
          </cell>
          <cell r="J1876">
            <v>39344</v>
          </cell>
          <cell r="K1876" t="str">
            <v>TIP/TD</v>
          </cell>
          <cell r="L1876" t="str">
            <v>TM</v>
          </cell>
          <cell r="M1876" t="str">
            <v>0051</v>
          </cell>
          <cell r="N1876">
            <v>10633.73</v>
          </cell>
          <cell r="O1876">
            <v>34.340000000000003</v>
          </cell>
          <cell r="P1876">
            <v>411.75</v>
          </cell>
          <cell r="Q1876">
            <v>823.5</v>
          </cell>
          <cell r="R1876">
            <v>9810.23</v>
          </cell>
          <cell r="S1876">
            <v>3757.23</v>
          </cell>
          <cell r="T1876">
            <v>15</v>
          </cell>
          <cell r="U1876">
            <v>92</v>
          </cell>
          <cell r="V1876">
            <v>13</v>
          </cell>
          <cell r="W1876">
            <v>92</v>
          </cell>
          <cell r="X1876">
            <v>0</v>
          </cell>
        </row>
        <row r="1877">
          <cell r="A1877" t="str">
            <v>1368500</v>
          </cell>
          <cell r="B1877">
            <v>1</v>
          </cell>
          <cell r="C1877" t="str">
            <v>Building Management Services in square m</v>
          </cell>
          <cell r="D1877" t="str">
            <v>34</v>
          </cell>
          <cell r="E1877" t="str">
            <v>BASBMS</v>
          </cell>
          <cell r="F1877" t="str">
            <v>BAS</v>
          </cell>
          <cell r="G1877">
            <v>38820</v>
          </cell>
          <cell r="H1877" t="str">
            <v>Active</v>
          </cell>
          <cell r="I1877">
            <v>69</v>
          </cell>
          <cell r="J1877">
            <v>39344</v>
          </cell>
          <cell r="K1877" t="str">
            <v>TIP/TD</v>
          </cell>
          <cell r="L1877" t="str">
            <v>TM</v>
          </cell>
          <cell r="M1877" t="str">
            <v>0051</v>
          </cell>
          <cell r="N1877">
            <v>160.55000000000001</v>
          </cell>
          <cell r="O1877">
            <v>0</v>
          </cell>
          <cell r="P1877">
            <v>0</v>
          </cell>
          <cell r="Q1877">
            <v>160.55000000000001</v>
          </cell>
          <cell r="R1877">
            <v>0</v>
          </cell>
          <cell r="S1877">
            <v>507.56</v>
          </cell>
          <cell r="T1877">
            <v>0</v>
          </cell>
          <cell r="U1877">
            <v>92</v>
          </cell>
          <cell r="V1877">
            <v>0</v>
          </cell>
          <cell r="W1877">
            <v>0</v>
          </cell>
          <cell r="X1877">
            <v>0</v>
          </cell>
        </row>
        <row r="1878">
          <cell r="A1878" t="str">
            <v>1368600</v>
          </cell>
          <cell r="B1878">
            <v>1</v>
          </cell>
          <cell r="C1878" t="str">
            <v>Mechanical Services in square metres</v>
          </cell>
          <cell r="D1878" t="str">
            <v>34</v>
          </cell>
          <cell r="E1878" t="str">
            <v>BASAIR</v>
          </cell>
          <cell r="F1878" t="str">
            <v>BAS</v>
          </cell>
          <cell r="G1878">
            <v>38820</v>
          </cell>
          <cell r="H1878" t="str">
            <v>Active</v>
          </cell>
          <cell r="I1878">
            <v>69</v>
          </cell>
          <cell r="J1878">
            <v>39344</v>
          </cell>
          <cell r="K1878" t="str">
            <v>TIP/TD</v>
          </cell>
          <cell r="L1878" t="str">
            <v>TM</v>
          </cell>
          <cell r="M1878" t="str">
            <v>0051</v>
          </cell>
          <cell r="N1878">
            <v>12524.15</v>
          </cell>
          <cell r="O1878">
            <v>68.42</v>
          </cell>
          <cell r="P1878">
            <v>821.15</v>
          </cell>
          <cell r="Q1878">
            <v>1642.3</v>
          </cell>
          <cell r="R1878">
            <v>10881.85</v>
          </cell>
          <cell r="S1878">
            <v>4688.91</v>
          </cell>
          <cell r="T1878">
            <v>15</v>
          </cell>
          <cell r="U1878">
            <v>92</v>
          </cell>
          <cell r="V1878">
            <v>13</v>
          </cell>
          <cell r="W1878">
            <v>92</v>
          </cell>
          <cell r="X1878">
            <v>0</v>
          </cell>
        </row>
        <row r="1879">
          <cell r="A1879" t="str">
            <v>1368700</v>
          </cell>
          <cell r="B1879">
            <v>1</v>
          </cell>
          <cell r="C1879" t="str">
            <v>Drainage Services in square metres</v>
          </cell>
          <cell r="D1879" t="str">
            <v>34</v>
          </cell>
          <cell r="E1879" t="str">
            <v>BASPLM</v>
          </cell>
          <cell r="F1879" t="str">
            <v>BAS</v>
          </cell>
          <cell r="G1879">
            <v>38820</v>
          </cell>
          <cell r="H1879" t="str">
            <v>Active</v>
          </cell>
          <cell r="I1879">
            <v>69</v>
          </cell>
          <cell r="J1879">
            <v>39344</v>
          </cell>
          <cell r="K1879" t="str">
            <v>TIP/TD</v>
          </cell>
          <cell r="L1879" t="str">
            <v>TM</v>
          </cell>
          <cell r="M1879" t="str">
            <v>0051</v>
          </cell>
          <cell r="N1879">
            <v>1573.7</v>
          </cell>
          <cell r="O1879">
            <v>8.58</v>
          </cell>
          <cell r="P1879">
            <v>103.18</v>
          </cell>
          <cell r="Q1879">
            <v>206.36</v>
          </cell>
          <cell r="R1879">
            <v>1367.34</v>
          </cell>
          <cell r="S1879">
            <v>589.17999999999995</v>
          </cell>
          <cell r="T1879">
            <v>15</v>
          </cell>
          <cell r="U1879">
            <v>92</v>
          </cell>
          <cell r="V1879">
            <v>13</v>
          </cell>
          <cell r="W1879">
            <v>92</v>
          </cell>
          <cell r="X1879">
            <v>0</v>
          </cell>
        </row>
        <row r="1880">
          <cell r="A1880" t="str">
            <v>1368800</v>
          </cell>
          <cell r="B1880">
            <v>1</v>
          </cell>
          <cell r="C1880" t="str">
            <v>Communication Services in square metres</v>
          </cell>
          <cell r="D1880" t="str">
            <v>34</v>
          </cell>
          <cell r="E1880" t="str">
            <v>BASCAB</v>
          </cell>
          <cell r="F1880" t="str">
            <v>BAS</v>
          </cell>
          <cell r="G1880">
            <v>38820</v>
          </cell>
          <cell r="H1880" t="str">
            <v>Active</v>
          </cell>
          <cell r="I1880">
            <v>69</v>
          </cell>
          <cell r="J1880">
            <v>39344</v>
          </cell>
          <cell r="K1880" t="str">
            <v>TIP/TD</v>
          </cell>
          <cell r="L1880" t="str">
            <v>TM</v>
          </cell>
          <cell r="M1880" t="str">
            <v>0051</v>
          </cell>
          <cell r="N1880">
            <v>2514.46</v>
          </cell>
          <cell r="O1880">
            <v>20.420000000000002</v>
          </cell>
          <cell r="P1880">
            <v>245.26</v>
          </cell>
          <cell r="Q1880">
            <v>490.52</v>
          </cell>
          <cell r="R1880">
            <v>2023.94</v>
          </cell>
          <cell r="S1880">
            <v>998.82</v>
          </cell>
          <cell r="T1880">
            <v>10</v>
          </cell>
          <cell r="U1880">
            <v>92</v>
          </cell>
          <cell r="V1880">
            <v>8</v>
          </cell>
          <cell r="W1880">
            <v>92</v>
          </cell>
          <cell r="X1880">
            <v>0</v>
          </cell>
        </row>
        <row r="1881">
          <cell r="A1881" t="str">
            <v>1368900</v>
          </cell>
          <cell r="B1881">
            <v>1</v>
          </cell>
          <cell r="C1881" t="str">
            <v>Fire Alarm System in square metres</v>
          </cell>
          <cell r="D1881" t="str">
            <v>34</v>
          </cell>
          <cell r="E1881" t="str">
            <v>BASALA</v>
          </cell>
          <cell r="F1881" t="str">
            <v>BAS</v>
          </cell>
          <cell r="G1881">
            <v>38820</v>
          </cell>
          <cell r="H1881" t="str">
            <v>Active</v>
          </cell>
          <cell r="I1881">
            <v>69</v>
          </cell>
          <cell r="J1881">
            <v>39344</v>
          </cell>
          <cell r="K1881" t="str">
            <v>TIP/TD</v>
          </cell>
          <cell r="L1881" t="str">
            <v>TM</v>
          </cell>
          <cell r="M1881" t="str">
            <v>0051</v>
          </cell>
          <cell r="N1881">
            <v>2501.65</v>
          </cell>
          <cell r="O1881">
            <v>8.1</v>
          </cell>
          <cell r="P1881">
            <v>96.87</v>
          </cell>
          <cell r="Q1881">
            <v>193.74</v>
          </cell>
          <cell r="R1881">
            <v>2307.91</v>
          </cell>
          <cell r="S1881">
            <v>883.91</v>
          </cell>
          <cell r="T1881">
            <v>15</v>
          </cell>
          <cell r="U1881">
            <v>92</v>
          </cell>
          <cell r="V1881">
            <v>13</v>
          </cell>
          <cell r="W1881">
            <v>92</v>
          </cell>
          <cell r="X1881">
            <v>0</v>
          </cell>
        </row>
        <row r="1882">
          <cell r="A1882" t="str">
            <v>1369000</v>
          </cell>
          <cell r="B1882">
            <v>1</v>
          </cell>
          <cell r="C1882" t="str">
            <v>Plumbing reticulation in square metres</v>
          </cell>
          <cell r="D1882" t="str">
            <v>34</v>
          </cell>
          <cell r="E1882" t="str">
            <v>BASPLM</v>
          </cell>
          <cell r="F1882" t="str">
            <v>BAS</v>
          </cell>
          <cell r="G1882">
            <v>38820</v>
          </cell>
          <cell r="H1882" t="str">
            <v>Active</v>
          </cell>
          <cell r="I1882">
            <v>69</v>
          </cell>
          <cell r="J1882">
            <v>39344</v>
          </cell>
          <cell r="K1882" t="str">
            <v>TIP/TD</v>
          </cell>
          <cell r="L1882" t="str">
            <v>TM</v>
          </cell>
          <cell r="M1882" t="str">
            <v>0051</v>
          </cell>
          <cell r="N1882">
            <v>2750.52</v>
          </cell>
          <cell r="O1882">
            <v>15.01</v>
          </cell>
          <cell r="P1882">
            <v>180.34</v>
          </cell>
          <cell r="Q1882">
            <v>360.68</v>
          </cell>
          <cell r="R1882">
            <v>2389.84</v>
          </cell>
          <cell r="S1882">
            <v>1029.76</v>
          </cell>
          <cell r="T1882">
            <v>15</v>
          </cell>
          <cell r="U1882">
            <v>92</v>
          </cell>
          <cell r="V1882">
            <v>13</v>
          </cell>
          <cell r="W1882">
            <v>92</v>
          </cell>
          <cell r="X1882">
            <v>0</v>
          </cell>
        </row>
        <row r="1883">
          <cell r="A1883" t="str">
            <v>1369100</v>
          </cell>
          <cell r="B1883">
            <v>1</v>
          </cell>
          <cell r="C1883" t="str">
            <v>Public Address System in square metres</v>
          </cell>
          <cell r="D1883" t="str">
            <v>34</v>
          </cell>
          <cell r="E1883" t="str">
            <v>BASPUB</v>
          </cell>
          <cell r="F1883" t="str">
            <v>BAS</v>
          </cell>
          <cell r="G1883">
            <v>38820</v>
          </cell>
          <cell r="H1883" t="str">
            <v>Active</v>
          </cell>
          <cell r="I1883">
            <v>69</v>
          </cell>
          <cell r="J1883">
            <v>39344</v>
          </cell>
          <cell r="K1883" t="str">
            <v>TIP/TD</v>
          </cell>
          <cell r="L1883" t="str">
            <v>TM</v>
          </cell>
          <cell r="M1883" t="str">
            <v>0051</v>
          </cell>
          <cell r="N1883">
            <v>746.71</v>
          </cell>
          <cell r="O1883">
            <v>4.08</v>
          </cell>
          <cell r="P1883">
            <v>48.96</v>
          </cell>
          <cell r="Q1883">
            <v>97.92</v>
          </cell>
          <cell r="R1883">
            <v>648.79</v>
          </cell>
          <cell r="S1883">
            <v>279.56</v>
          </cell>
          <cell r="T1883">
            <v>15</v>
          </cell>
          <cell r="U1883">
            <v>92</v>
          </cell>
          <cell r="V1883">
            <v>13</v>
          </cell>
          <cell r="W1883">
            <v>92</v>
          </cell>
          <cell r="X1883">
            <v>0</v>
          </cell>
        </row>
        <row r="1884">
          <cell r="A1884" t="str">
            <v>1369200</v>
          </cell>
          <cell r="B1884">
            <v>1</v>
          </cell>
          <cell r="C1884" t="str">
            <v>Security System in square metres</v>
          </cell>
          <cell r="D1884" t="str">
            <v>34</v>
          </cell>
          <cell r="E1884" t="str">
            <v>BASSEC</v>
          </cell>
          <cell r="F1884" t="str">
            <v>BAS</v>
          </cell>
          <cell r="G1884">
            <v>38820</v>
          </cell>
          <cell r="H1884" t="str">
            <v>Active</v>
          </cell>
          <cell r="I1884">
            <v>69</v>
          </cell>
          <cell r="J1884">
            <v>39344</v>
          </cell>
          <cell r="K1884" t="str">
            <v>TIP/TD</v>
          </cell>
          <cell r="L1884" t="str">
            <v>TM</v>
          </cell>
          <cell r="M1884" t="str">
            <v>0051</v>
          </cell>
          <cell r="N1884">
            <v>2408</v>
          </cell>
          <cell r="O1884">
            <v>13.12</v>
          </cell>
          <cell r="P1884">
            <v>157.88</v>
          </cell>
          <cell r="Q1884">
            <v>315.76</v>
          </cell>
          <cell r="R1884">
            <v>2092.2399999999998</v>
          </cell>
          <cell r="S1884">
            <v>901.53</v>
          </cell>
          <cell r="T1884">
            <v>15</v>
          </cell>
          <cell r="U1884">
            <v>92</v>
          </cell>
          <cell r="V1884">
            <v>13</v>
          </cell>
          <cell r="W1884">
            <v>92</v>
          </cell>
          <cell r="X1884">
            <v>0</v>
          </cell>
        </row>
        <row r="1885">
          <cell r="A1885" t="str">
            <v>1369300</v>
          </cell>
          <cell r="B1885">
            <v>1</v>
          </cell>
          <cell r="C1885" t="str">
            <v>sprinkler head and piping - 6</v>
          </cell>
          <cell r="D1885" t="str">
            <v>34</v>
          </cell>
          <cell r="E1885" t="str">
            <v>BASSPR</v>
          </cell>
          <cell r="F1885" t="str">
            <v>BAS</v>
          </cell>
          <cell r="G1885">
            <v>38820</v>
          </cell>
          <cell r="H1885" t="str">
            <v>Active</v>
          </cell>
          <cell r="I1885">
            <v>6</v>
          </cell>
          <cell r="J1885">
            <v>39344</v>
          </cell>
          <cell r="K1885" t="str">
            <v>TIP/TD</v>
          </cell>
          <cell r="L1885" t="str">
            <v>TM</v>
          </cell>
          <cell r="M1885" t="str">
            <v>0051</v>
          </cell>
          <cell r="N1885">
            <v>3449.18</v>
          </cell>
          <cell r="O1885">
            <v>18.8</v>
          </cell>
          <cell r="P1885">
            <v>226.15</v>
          </cell>
          <cell r="Q1885">
            <v>452.3</v>
          </cell>
          <cell r="R1885">
            <v>2996.88</v>
          </cell>
          <cell r="S1885">
            <v>1291.33</v>
          </cell>
          <cell r="T1885">
            <v>15</v>
          </cell>
          <cell r="U1885">
            <v>92</v>
          </cell>
          <cell r="V1885">
            <v>13</v>
          </cell>
          <cell r="W1885">
            <v>92</v>
          </cell>
          <cell r="X1885">
            <v>0</v>
          </cell>
        </row>
        <row r="1886">
          <cell r="A1886" t="str">
            <v>1369400</v>
          </cell>
          <cell r="B1886">
            <v>1</v>
          </cell>
          <cell r="C1886" t="str">
            <v>suspended ceiling - 90 square metres pan</v>
          </cell>
          <cell r="D1886" t="str">
            <v>34</v>
          </cell>
          <cell r="E1886" t="str">
            <v>BASSUS</v>
          </cell>
          <cell r="F1886" t="str">
            <v>BAS</v>
          </cell>
          <cell r="G1886">
            <v>38820</v>
          </cell>
          <cell r="H1886" t="str">
            <v>Active</v>
          </cell>
          <cell r="I1886">
            <v>90</v>
          </cell>
          <cell r="J1886">
            <v>39344</v>
          </cell>
          <cell r="K1886" t="str">
            <v>TIP/TD</v>
          </cell>
          <cell r="L1886" t="str">
            <v>TM</v>
          </cell>
          <cell r="M1886" t="str">
            <v>0051</v>
          </cell>
          <cell r="N1886">
            <v>74247.37</v>
          </cell>
          <cell r="O1886">
            <v>204.57</v>
          </cell>
          <cell r="P1886">
            <v>2454.29</v>
          </cell>
          <cell r="Q1886">
            <v>4908.58</v>
          </cell>
          <cell r="R1886">
            <v>69338.789999999994</v>
          </cell>
          <cell r="S1886">
            <v>26073.279999999999</v>
          </cell>
          <cell r="T1886">
            <v>30</v>
          </cell>
          <cell r="U1886">
            <v>92</v>
          </cell>
          <cell r="V1886">
            <v>28</v>
          </cell>
          <cell r="W1886">
            <v>92</v>
          </cell>
          <cell r="X1886">
            <v>0</v>
          </cell>
        </row>
        <row r="1887">
          <cell r="A1887" t="str">
            <v>1369500</v>
          </cell>
          <cell r="B1887">
            <v>1</v>
          </cell>
          <cell r="C1887" t="str">
            <v>Building Structure in square metres</v>
          </cell>
          <cell r="D1887" t="str">
            <v>34</v>
          </cell>
          <cell r="E1887" t="str">
            <v>BUITER</v>
          </cell>
          <cell r="F1887" t="str">
            <v>BUI</v>
          </cell>
          <cell r="G1887">
            <v>38820</v>
          </cell>
          <cell r="H1887" t="str">
            <v>Active</v>
          </cell>
          <cell r="I1887">
            <v>7</v>
          </cell>
          <cell r="J1887">
            <v>39344</v>
          </cell>
          <cell r="K1887" t="str">
            <v>TL</v>
          </cell>
          <cell r="L1887" t="str">
            <v>TM</v>
          </cell>
          <cell r="M1887" t="str">
            <v>0053</v>
          </cell>
          <cell r="N1887">
            <v>15164.06</v>
          </cell>
          <cell r="O1887">
            <v>22.14</v>
          </cell>
          <cell r="P1887">
            <v>265.35000000000002</v>
          </cell>
          <cell r="Q1887">
            <v>530.70000000000005</v>
          </cell>
          <cell r="R1887">
            <v>14633.36</v>
          </cell>
          <cell r="S1887">
            <v>5164.5200000000004</v>
          </cell>
          <cell r="T1887">
            <v>44</v>
          </cell>
          <cell r="U1887">
            <v>0</v>
          </cell>
          <cell r="V1887">
            <v>42</v>
          </cell>
          <cell r="W1887">
            <v>0</v>
          </cell>
          <cell r="X1887">
            <v>0</v>
          </cell>
        </row>
        <row r="1888">
          <cell r="A1888" t="str">
            <v>1369600</v>
          </cell>
          <cell r="B1888">
            <v>1</v>
          </cell>
          <cell r="C1888" t="str">
            <v>Electrical services in square metres</v>
          </cell>
          <cell r="D1888" t="str">
            <v>34</v>
          </cell>
          <cell r="E1888" t="str">
            <v>BASELC</v>
          </cell>
          <cell r="F1888" t="str">
            <v>BAS</v>
          </cell>
          <cell r="G1888">
            <v>38820</v>
          </cell>
          <cell r="H1888" t="str">
            <v>Active</v>
          </cell>
          <cell r="I1888">
            <v>7</v>
          </cell>
          <cell r="J1888">
            <v>39344</v>
          </cell>
          <cell r="K1888" t="str">
            <v>TL</v>
          </cell>
          <cell r="L1888" t="str">
            <v>TM</v>
          </cell>
          <cell r="M1888" t="str">
            <v>0053</v>
          </cell>
          <cell r="N1888">
            <v>1269.33</v>
          </cell>
          <cell r="O1888">
            <v>4.05</v>
          </cell>
          <cell r="P1888">
            <v>49.15</v>
          </cell>
          <cell r="Q1888">
            <v>98.3</v>
          </cell>
          <cell r="R1888">
            <v>1171.03</v>
          </cell>
          <cell r="S1888">
            <v>448.49</v>
          </cell>
          <cell r="T1888">
            <v>15</v>
          </cell>
          <cell r="U1888">
            <v>92</v>
          </cell>
          <cell r="V1888">
            <v>13</v>
          </cell>
          <cell r="W1888">
            <v>92</v>
          </cell>
          <cell r="X1888">
            <v>0</v>
          </cell>
        </row>
        <row r="1889">
          <cell r="A1889" t="str">
            <v>1369700</v>
          </cell>
          <cell r="B1889">
            <v>1</v>
          </cell>
          <cell r="C1889" t="str">
            <v>fitted carpet - 7.29 square metres</v>
          </cell>
          <cell r="D1889" t="str">
            <v>34</v>
          </cell>
          <cell r="E1889" t="str">
            <v>BASFLO</v>
          </cell>
          <cell r="F1889" t="str">
            <v>BAS</v>
          </cell>
          <cell r="G1889">
            <v>38820</v>
          </cell>
          <cell r="H1889" t="str">
            <v>Active</v>
          </cell>
          <cell r="I1889">
            <v>7</v>
          </cell>
          <cell r="J1889">
            <v>39344</v>
          </cell>
          <cell r="K1889" t="str">
            <v>TL</v>
          </cell>
          <cell r="L1889" t="str">
            <v>TM</v>
          </cell>
          <cell r="M1889" t="str">
            <v>0053</v>
          </cell>
          <cell r="N1889">
            <v>22.77</v>
          </cell>
          <cell r="O1889">
            <v>0</v>
          </cell>
          <cell r="P1889">
            <v>0</v>
          </cell>
          <cell r="Q1889">
            <v>22.77</v>
          </cell>
          <cell r="R1889">
            <v>0</v>
          </cell>
          <cell r="S1889">
            <v>72.03</v>
          </cell>
          <cell r="T1889">
            <v>0</v>
          </cell>
          <cell r="U1889">
            <v>92</v>
          </cell>
          <cell r="V1889">
            <v>0</v>
          </cell>
          <cell r="W1889">
            <v>0</v>
          </cell>
          <cell r="X1889">
            <v>0</v>
          </cell>
        </row>
        <row r="1890">
          <cell r="A1890" t="str">
            <v>1369800</v>
          </cell>
          <cell r="B1890">
            <v>1</v>
          </cell>
          <cell r="C1890" t="str">
            <v>fluorescent light fitting - 2 - 1200 x 6</v>
          </cell>
          <cell r="D1890" t="str">
            <v>34</v>
          </cell>
          <cell r="E1890" t="str">
            <v>BASLIG</v>
          </cell>
          <cell r="F1890" t="str">
            <v>BAS</v>
          </cell>
          <cell r="G1890">
            <v>38820</v>
          </cell>
          <cell r="H1890" t="str">
            <v>Active</v>
          </cell>
          <cell r="I1890">
            <v>2</v>
          </cell>
          <cell r="J1890">
            <v>39344</v>
          </cell>
          <cell r="K1890" t="str">
            <v>TL</v>
          </cell>
          <cell r="L1890" t="str">
            <v>TM</v>
          </cell>
          <cell r="M1890" t="str">
            <v>0053</v>
          </cell>
          <cell r="N1890">
            <v>671.17</v>
          </cell>
          <cell r="O1890">
            <v>5.41</v>
          </cell>
          <cell r="P1890">
            <v>65.47</v>
          </cell>
          <cell r="Q1890">
            <v>130.94</v>
          </cell>
          <cell r="R1890">
            <v>540.23</v>
          </cell>
          <cell r="S1890">
            <v>266.61</v>
          </cell>
          <cell r="T1890">
            <v>10</v>
          </cell>
          <cell r="U1890">
            <v>92</v>
          </cell>
          <cell r="V1890">
            <v>8</v>
          </cell>
          <cell r="W1890">
            <v>92</v>
          </cell>
          <cell r="X1890">
            <v>0</v>
          </cell>
        </row>
        <row r="1891">
          <cell r="A1891" t="str">
            <v>1369900</v>
          </cell>
          <cell r="B1891">
            <v>1</v>
          </cell>
          <cell r="C1891" t="str">
            <v>Building Management Services in square m</v>
          </cell>
          <cell r="D1891" t="str">
            <v>34</v>
          </cell>
          <cell r="E1891" t="str">
            <v>BASBMS</v>
          </cell>
          <cell r="F1891" t="str">
            <v>BAS</v>
          </cell>
          <cell r="G1891">
            <v>38820</v>
          </cell>
          <cell r="H1891" t="str">
            <v>Active</v>
          </cell>
          <cell r="I1891">
            <v>7</v>
          </cell>
          <cell r="J1891">
            <v>39344</v>
          </cell>
          <cell r="K1891" t="str">
            <v>TL</v>
          </cell>
          <cell r="L1891" t="str">
            <v>TM</v>
          </cell>
          <cell r="M1891" t="str">
            <v>0053</v>
          </cell>
          <cell r="N1891">
            <v>16.98</v>
          </cell>
          <cell r="O1891">
            <v>0</v>
          </cell>
          <cell r="P1891">
            <v>0</v>
          </cell>
          <cell r="Q1891">
            <v>16.98</v>
          </cell>
          <cell r="R1891">
            <v>0</v>
          </cell>
          <cell r="S1891">
            <v>53.67</v>
          </cell>
          <cell r="T1891">
            <v>0</v>
          </cell>
          <cell r="U1891">
            <v>92</v>
          </cell>
          <cell r="V1891">
            <v>0</v>
          </cell>
          <cell r="W1891">
            <v>0</v>
          </cell>
          <cell r="X1891">
            <v>0</v>
          </cell>
        </row>
        <row r="1892">
          <cell r="A1892" t="str">
            <v>1370000</v>
          </cell>
          <cell r="B1892">
            <v>1</v>
          </cell>
          <cell r="C1892" t="str">
            <v>Mechanical Services in square metres</v>
          </cell>
          <cell r="D1892" t="str">
            <v>34</v>
          </cell>
          <cell r="E1892" t="str">
            <v>BASAIR</v>
          </cell>
          <cell r="F1892" t="str">
            <v>BAS</v>
          </cell>
          <cell r="G1892">
            <v>38820</v>
          </cell>
          <cell r="H1892" t="str">
            <v>Active</v>
          </cell>
          <cell r="I1892">
            <v>7</v>
          </cell>
          <cell r="J1892">
            <v>39344</v>
          </cell>
          <cell r="K1892" t="str">
            <v>TL</v>
          </cell>
          <cell r="L1892" t="str">
            <v>TM</v>
          </cell>
          <cell r="M1892" t="str">
            <v>0053</v>
          </cell>
          <cell r="N1892">
            <v>1470.92</v>
          </cell>
          <cell r="O1892">
            <v>8</v>
          </cell>
          <cell r="P1892">
            <v>96.44</v>
          </cell>
          <cell r="Q1892">
            <v>192.88</v>
          </cell>
          <cell r="R1892">
            <v>1278.04</v>
          </cell>
          <cell r="S1892">
            <v>550.69000000000005</v>
          </cell>
          <cell r="T1892">
            <v>15</v>
          </cell>
          <cell r="U1892">
            <v>92</v>
          </cell>
          <cell r="V1892">
            <v>13</v>
          </cell>
          <cell r="W1892">
            <v>92</v>
          </cell>
          <cell r="X1892">
            <v>0</v>
          </cell>
        </row>
        <row r="1893">
          <cell r="A1893" t="str">
            <v>1370100</v>
          </cell>
          <cell r="B1893">
            <v>1</v>
          </cell>
          <cell r="C1893" t="str">
            <v>Drainage Services in square metres</v>
          </cell>
          <cell r="D1893" t="str">
            <v>34</v>
          </cell>
          <cell r="E1893" t="str">
            <v>BASPLM</v>
          </cell>
          <cell r="F1893" t="str">
            <v>BAS</v>
          </cell>
          <cell r="G1893">
            <v>38820</v>
          </cell>
          <cell r="H1893" t="str">
            <v>Active</v>
          </cell>
          <cell r="I1893">
            <v>7</v>
          </cell>
          <cell r="J1893">
            <v>39344</v>
          </cell>
          <cell r="K1893" t="str">
            <v>TL</v>
          </cell>
          <cell r="L1893" t="str">
            <v>TM</v>
          </cell>
          <cell r="M1893" t="str">
            <v>0053</v>
          </cell>
          <cell r="N1893">
            <v>166.37</v>
          </cell>
          <cell r="O1893">
            <v>0.9</v>
          </cell>
          <cell r="P1893">
            <v>10.91</v>
          </cell>
          <cell r="Q1893">
            <v>21.82</v>
          </cell>
          <cell r="R1893">
            <v>144.55000000000001</v>
          </cell>
          <cell r="S1893">
            <v>62.28</v>
          </cell>
          <cell r="T1893">
            <v>15</v>
          </cell>
          <cell r="U1893">
            <v>92</v>
          </cell>
          <cell r="V1893">
            <v>13</v>
          </cell>
          <cell r="W1893">
            <v>92</v>
          </cell>
          <cell r="X1893">
            <v>0</v>
          </cell>
        </row>
        <row r="1894">
          <cell r="A1894" t="str">
            <v>1370200</v>
          </cell>
          <cell r="B1894">
            <v>1</v>
          </cell>
          <cell r="C1894" t="str">
            <v>Communication Services in square metres</v>
          </cell>
          <cell r="D1894" t="str">
            <v>34</v>
          </cell>
          <cell r="E1894" t="str">
            <v>BASCAB</v>
          </cell>
          <cell r="F1894" t="str">
            <v>BAS</v>
          </cell>
          <cell r="G1894">
            <v>38820</v>
          </cell>
          <cell r="H1894" t="str">
            <v>Active</v>
          </cell>
          <cell r="I1894">
            <v>7</v>
          </cell>
          <cell r="J1894">
            <v>39344</v>
          </cell>
          <cell r="K1894" t="str">
            <v>TL</v>
          </cell>
          <cell r="L1894" t="str">
            <v>TM</v>
          </cell>
          <cell r="M1894" t="str">
            <v>0053</v>
          </cell>
          <cell r="N1894">
            <v>265.81</v>
          </cell>
          <cell r="O1894">
            <v>2.17</v>
          </cell>
          <cell r="P1894">
            <v>25.93</v>
          </cell>
          <cell r="Q1894">
            <v>51.86</v>
          </cell>
          <cell r="R1894">
            <v>213.95</v>
          </cell>
          <cell r="S1894">
            <v>105.59</v>
          </cell>
          <cell r="T1894">
            <v>10</v>
          </cell>
          <cell r="U1894">
            <v>92</v>
          </cell>
          <cell r="V1894">
            <v>8</v>
          </cell>
          <cell r="W1894">
            <v>92</v>
          </cell>
          <cell r="X1894">
            <v>0</v>
          </cell>
        </row>
        <row r="1895">
          <cell r="A1895" t="str">
            <v>1370300</v>
          </cell>
          <cell r="B1895">
            <v>1</v>
          </cell>
          <cell r="C1895" t="str">
            <v>Fire Alarm System in square metres</v>
          </cell>
          <cell r="D1895" t="str">
            <v>34</v>
          </cell>
          <cell r="E1895" t="str">
            <v>BASALA</v>
          </cell>
          <cell r="F1895" t="str">
            <v>BAS</v>
          </cell>
          <cell r="G1895">
            <v>38820</v>
          </cell>
          <cell r="H1895" t="str">
            <v>Active</v>
          </cell>
          <cell r="I1895">
            <v>7</v>
          </cell>
          <cell r="J1895">
            <v>39344</v>
          </cell>
          <cell r="K1895" t="str">
            <v>TL</v>
          </cell>
          <cell r="L1895" t="str">
            <v>TM</v>
          </cell>
          <cell r="M1895" t="str">
            <v>0053</v>
          </cell>
          <cell r="N1895">
            <v>264.35000000000002</v>
          </cell>
          <cell r="O1895">
            <v>0.88</v>
          </cell>
          <cell r="P1895">
            <v>10.23</v>
          </cell>
          <cell r="Q1895">
            <v>20.46</v>
          </cell>
          <cell r="R1895">
            <v>243.89</v>
          </cell>
          <cell r="S1895">
            <v>93.4</v>
          </cell>
          <cell r="T1895">
            <v>15</v>
          </cell>
          <cell r="U1895">
            <v>92</v>
          </cell>
          <cell r="V1895">
            <v>13</v>
          </cell>
          <cell r="W1895">
            <v>92</v>
          </cell>
          <cell r="X1895">
            <v>0</v>
          </cell>
        </row>
        <row r="1896">
          <cell r="A1896" t="str">
            <v>1370400</v>
          </cell>
          <cell r="B1896">
            <v>1</v>
          </cell>
          <cell r="C1896" t="str">
            <v>Plumbing reticulation in square metres</v>
          </cell>
          <cell r="D1896" t="str">
            <v>34</v>
          </cell>
          <cell r="E1896" t="str">
            <v>BASPLM</v>
          </cell>
          <cell r="F1896" t="str">
            <v>BAS</v>
          </cell>
          <cell r="G1896">
            <v>38820</v>
          </cell>
          <cell r="H1896" t="str">
            <v>Active</v>
          </cell>
          <cell r="I1896">
            <v>7</v>
          </cell>
          <cell r="J1896">
            <v>39344</v>
          </cell>
          <cell r="K1896" t="str">
            <v>TL</v>
          </cell>
          <cell r="L1896" t="str">
            <v>TM</v>
          </cell>
          <cell r="M1896" t="str">
            <v>0053</v>
          </cell>
          <cell r="N1896">
            <v>290.69</v>
          </cell>
          <cell r="O1896">
            <v>1.57</v>
          </cell>
          <cell r="P1896">
            <v>19.059999999999999</v>
          </cell>
          <cell r="Q1896">
            <v>38.119999999999997</v>
          </cell>
          <cell r="R1896">
            <v>252.57</v>
          </cell>
          <cell r="S1896">
            <v>108.83</v>
          </cell>
          <cell r="T1896">
            <v>15</v>
          </cell>
          <cell r="U1896">
            <v>92</v>
          </cell>
          <cell r="V1896">
            <v>13</v>
          </cell>
          <cell r="W1896">
            <v>92</v>
          </cell>
          <cell r="X1896">
            <v>0</v>
          </cell>
        </row>
        <row r="1897">
          <cell r="A1897" t="str">
            <v>1370500</v>
          </cell>
          <cell r="B1897">
            <v>1</v>
          </cell>
          <cell r="C1897" t="str">
            <v>Public Address System in square metres</v>
          </cell>
          <cell r="D1897" t="str">
            <v>34</v>
          </cell>
          <cell r="E1897" t="str">
            <v>BASPUB</v>
          </cell>
          <cell r="F1897" t="str">
            <v>BAS</v>
          </cell>
          <cell r="G1897">
            <v>38820</v>
          </cell>
          <cell r="H1897" t="str">
            <v>Active</v>
          </cell>
          <cell r="I1897">
            <v>7</v>
          </cell>
          <cell r="J1897">
            <v>39344</v>
          </cell>
          <cell r="K1897" t="str">
            <v>TL</v>
          </cell>
          <cell r="L1897" t="str">
            <v>TM</v>
          </cell>
          <cell r="M1897" t="str">
            <v>0053</v>
          </cell>
          <cell r="N1897">
            <v>78.91</v>
          </cell>
          <cell r="O1897">
            <v>0.44</v>
          </cell>
          <cell r="P1897">
            <v>5.17</v>
          </cell>
          <cell r="Q1897">
            <v>10.34</v>
          </cell>
          <cell r="R1897">
            <v>68.569999999999993</v>
          </cell>
          <cell r="S1897">
            <v>29.54</v>
          </cell>
          <cell r="T1897">
            <v>15</v>
          </cell>
          <cell r="U1897">
            <v>92</v>
          </cell>
          <cell r="V1897">
            <v>13</v>
          </cell>
          <cell r="W1897">
            <v>92</v>
          </cell>
          <cell r="X1897">
            <v>0</v>
          </cell>
        </row>
        <row r="1898">
          <cell r="A1898" t="str">
            <v>1370600</v>
          </cell>
          <cell r="B1898">
            <v>1</v>
          </cell>
          <cell r="C1898" t="str">
            <v>Security System in square metres</v>
          </cell>
          <cell r="D1898" t="str">
            <v>34</v>
          </cell>
          <cell r="E1898" t="str">
            <v>BASSEC</v>
          </cell>
          <cell r="F1898" t="str">
            <v>BAS</v>
          </cell>
          <cell r="G1898">
            <v>38820</v>
          </cell>
          <cell r="H1898" t="str">
            <v>Active</v>
          </cell>
          <cell r="I1898">
            <v>7</v>
          </cell>
          <cell r="J1898">
            <v>39344</v>
          </cell>
          <cell r="K1898" t="str">
            <v>TL</v>
          </cell>
          <cell r="L1898" t="str">
            <v>TM</v>
          </cell>
          <cell r="M1898" t="str">
            <v>0053</v>
          </cell>
          <cell r="N1898">
            <v>254.47</v>
          </cell>
          <cell r="O1898">
            <v>1.39</v>
          </cell>
          <cell r="P1898">
            <v>16.68</v>
          </cell>
          <cell r="Q1898">
            <v>33.36</v>
          </cell>
          <cell r="R1898">
            <v>221.11</v>
          </cell>
          <cell r="S1898">
            <v>95.27</v>
          </cell>
          <cell r="T1898">
            <v>15</v>
          </cell>
          <cell r="U1898">
            <v>92</v>
          </cell>
          <cell r="V1898">
            <v>13</v>
          </cell>
          <cell r="W1898">
            <v>92</v>
          </cell>
          <cell r="X1898">
            <v>0</v>
          </cell>
        </row>
        <row r="1899">
          <cell r="A1899" t="str">
            <v>1370700</v>
          </cell>
          <cell r="B1899">
            <v>1</v>
          </cell>
          <cell r="C1899" t="str">
            <v>sprinkler head and piping - 1</v>
          </cell>
          <cell r="D1899" t="str">
            <v>34</v>
          </cell>
          <cell r="E1899" t="str">
            <v>BASSPR</v>
          </cell>
          <cell r="F1899" t="str">
            <v>BAS</v>
          </cell>
          <cell r="G1899">
            <v>38820</v>
          </cell>
          <cell r="H1899" t="str">
            <v>Active</v>
          </cell>
          <cell r="I1899">
            <v>1</v>
          </cell>
          <cell r="J1899">
            <v>39344</v>
          </cell>
          <cell r="K1899" t="str">
            <v>TL</v>
          </cell>
          <cell r="L1899" t="str">
            <v>TM</v>
          </cell>
          <cell r="M1899" t="str">
            <v>0053</v>
          </cell>
          <cell r="N1899">
            <v>574.86</v>
          </cell>
          <cell r="O1899">
            <v>3.15</v>
          </cell>
          <cell r="P1899">
            <v>37.69</v>
          </cell>
          <cell r="Q1899">
            <v>75.38</v>
          </cell>
          <cell r="R1899">
            <v>499.48</v>
          </cell>
          <cell r="S1899">
            <v>215.22</v>
          </cell>
          <cell r="T1899">
            <v>15</v>
          </cell>
          <cell r="U1899">
            <v>92</v>
          </cell>
          <cell r="V1899">
            <v>13</v>
          </cell>
          <cell r="W1899">
            <v>92</v>
          </cell>
          <cell r="X1899">
            <v>0</v>
          </cell>
        </row>
        <row r="1900">
          <cell r="A1900" t="str">
            <v>1370800</v>
          </cell>
          <cell r="B1900">
            <v>1</v>
          </cell>
          <cell r="C1900" t="str">
            <v>suspended ceiling - 7.29 square metres t</v>
          </cell>
          <cell r="D1900" t="str">
            <v>34</v>
          </cell>
          <cell r="E1900" t="str">
            <v>BASSUS</v>
          </cell>
          <cell r="F1900" t="str">
            <v>BAS</v>
          </cell>
          <cell r="G1900">
            <v>38820</v>
          </cell>
          <cell r="H1900" t="str">
            <v>Active</v>
          </cell>
          <cell r="I1900">
            <v>7</v>
          </cell>
          <cell r="J1900">
            <v>39344</v>
          </cell>
          <cell r="K1900" t="str">
            <v>TL</v>
          </cell>
          <cell r="L1900" t="str">
            <v>TM</v>
          </cell>
          <cell r="M1900" t="str">
            <v>0053</v>
          </cell>
          <cell r="N1900">
            <v>826.99</v>
          </cell>
          <cell r="O1900">
            <v>2.2599999999999998</v>
          </cell>
          <cell r="P1900">
            <v>27.34</v>
          </cell>
          <cell r="Q1900">
            <v>54.68</v>
          </cell>
          <cell r="R1900">
            <v>772.31</v>
          </cell>
          <cell r="S1900">
            <v>290.41000000000003</v>
          </cell>
          <cell r="T1900">
            <v>30</v>
          </cell>
          <cell r="U1900">
            <v>92</v>
          </cell>
          <cell r="V1900">
            <v>28</v>
          </cell>
          <cell r="W1900">
            <v>92</v>
          </cell>
          <cell r="X1900">
            <v>0</v>
          </cell>
        </row>
        <row r="1901">
          <cell r="A1901" t="str">
            <v>1370900</v>
          </cell>
          <cell r="B1901">
            <v>1</v>
          </cell>
          <cell r="C1901" t="str">
            <v>vinyl floor covering - 7.29 square metre</v>
          </cell>
          <cell r="D1901" t="str">
            <v>34</v>
          </cell>
          <cell r="E1901" t="str">
            <v>BASFLO</v>
          </cell>
          <cell r="F1901" t="str">
            <v>BAS</v>
          </cell>
          <cell r="G1901">
            <v>38820</v>
          </cell>
          <cell r="H1901" t="str">
            <v>Active</v>
          </cell>
          <cell r="I1901">
            <v>7</v>
          </cell>
          <cell r="J1901">
            <v>39344</v>
          </cell>
          <cell r="K1901" t="str">
            <v>TL</v>
          </cell>
          <cell r="L1901" t="str">
            <v>TM</v>
          </cell>
          <cell r="M1901" t="str">
            <v>0053</v>
          </cell>
          <cell r="N1901">
            <v>20.52</v>
          </cell>
          <cell r="O1901">
            <v>0</v>
          </cell>
          <cell r="P1901">
            <v>0</v>
          </cell>
          <cell r="Q1901">
            <v>20.52</v>
          </cell>
          <cell r="R1901">
            <v>0</v>
          </cell>
          <cell r="S1901">
            <v>64.849999999999994</v>
          </cell>
          <cell r="T1901">
            <v>0</v>
          </cell>
          <cell r="U1901">
            <v>92</v>
          </cell>
          <cell r="V1901">
            <v>0</v>
          </cell>
          <cell r="W1901">
            <v>0</v>
          </cell>
          <cell r="X1901">
            <v>0</v>
          </cell>
        </row>
        <row r="1902">
          <cell r="A1902" t="str">
            <v>1371000</v>
          </cell>
          <cell r="B1902">
            <v>1</v>
          </cell>
          <cell r="C1902" t="str">
            <v>bench unit with cupboards - 1 @ 2.6 metr</v>
          </cell>
          <cell r="D1902" t="str">
            <v>34</v>
          </cell>
          <cell r="E1902" t="str">
            <v>BASELC</v>
          </cell>
          <cell r="F1902" t="str">
            <v>BAS</v>
          </cell>
          <cell r="G1902">
            <v>38820</v>
          </cell>
          <cell r="H1902" t="str">
            <v>Active</v>
          </cell>
          <cell r="I1902">
            <v>1</v>
          </cell>
          <cell r="J1902">
            <v>39344</v>
          </cell>
          <cell r="K1902" t="str">
            <v>TL</v>
          </cell>
          <cell r="L1902" t="str">
            <v>TM</v>
          </cell>
          <cell r="M1902" t="str">
            <v>0054</v>
          </cell>
          <cell r="N1902">
            <v>8219.2999999999993</v>
          </cell>
          <cell r="O1902">
            <v>26.54</v>
          </cell>
          <cell r="P1902">
            <v>318.26</v>
          </cell>
          <cell r="Q1902">
            <v>636.52</v>
          </cell>
          <cell r="R1902">
            <v>7582.78</v>
          </cell>
          <cell r="S1902">
            <v>2904.14</v>
          </cell>
          <cell r="T1902">
            <v>15</v>
          </cell>
          <cell r="U1902">
            <v>92</v>
          </cell>
          <cell r="V1902">
            <v>13</v>
          </cell>
          <cell r="W1902">
            <v>92</v>
          </cell>
          <cell r="X1902">
            <v>0</v>
          </cell>
        </row>
        <row r="1903">
          <cell r="A1903" t="str">
            <v>1371100</v>
          </cell>
          <cell r="B1903">
            <v>1</v>
          </cell>
          <cell r="C1903" t="str">
            <v>Building Structure in square metres</v>
          </cell>
          <cell r="D1903" t="str">
            <v>34</v>
          </cell>
          <cell r="E1903" t="str">
            <v>BUITER</v>
          </cell>
          <cell r="F1903" t="str">
            <v>BUI</v>
          </cell>
          <cell r="G1903">
            <v>38820</v>
          </cell>
          <cell r="H1903" t="str">
            <v>Active</v>
          </cell>
          <cell r="I1903">
            <v>10</v>
          </cell>
          <cell r="J1903">
            <v>39344</v>
          </cell>
          <cell r="K1903" t="str">
            <v>TL</v>
          </cell>
          <cell r="L1903" t="str">
            <v>TM</v>
          </cell>
          <cell r="M1903" t="str">
            <v>0054</v>
          </cell>
          <cell r="N1903">
            <v>21030.1</v>
          </cell>
          <cell r="O1903">
            <v>30.63</v>
          </cell>
          <cell r="P1903">
            <v>368</v>
          </cell>
          <cell r="Q1903">
            <v>736</v>
          </cell>
          <cell r="R1903">
            <v>20294.099999999999</v>
          </cell>
          <cell r="S1903">
            <v>7162.35</v>
          </cell>
          <cell r="T1903">
            <v>44</v>
          </cell>
          <cell r="U1903">
            <v>0</v>
          </cell>
          <cell r="V1903">
            <v>42</v>
          </cell>
          <cell r="W1903">
            <v>0</v>
          </cell>
          <cell r="X1903">
            <v>0</v>
          </cell>
        </row>
        <row r="1904">
          <cell r="A1904" t="str">
            <v>1371200</v>
          </cell>
          <cell r="B1904">
            <v>1</v>
          </cell>
          <cell r="C1904" t="str">
            <v>Division walling - 8 lineal metres with</v>
          </cell>
          <cell r="D1904" t="str">
            <v>34</v>
          </cell>
          <cell r="E1904" t="str">
            <v>BASPAR</v>
          </cell>
          <cell r="F1904" t="str">
            <v>BAS</v>
          </cell>
          <cell r="G1904">
            <v>38820</v>
          </cell>
          <cell r="H1904" t="str">
            <v>Active</v>
          </cell>
          <cell r="I1904">
            <v>8</v>
          </cell>
          <cell r="J1904">
            <v>39344</v>
          </cell>
          <cell r="K1904" t="str">
            <v>TL</v>
          </cell>
          <cell r="L1904" t="str">
            <v>TM</v>
          </cell>
          <cell r="M1904" t="str">
            <v>0054</v>
          </cell>
          <cell r="N1904">
            <v>13974.39</v>
          </cell>
          <cell r="O1904">
            <v>76.38</v>
          </cell>
          <cell r="P1904">
            <v>916.23</v>
          </cell>
          <cell r="Q1904">
            <v>1832.46</v>
          </cell>
          <cell r="R1904">
            <v>12141.93</v>
          </cell>
          <cell r="S1904">
            <v>5231.8599999999997</v>
          </cell>
          <cell r="T1904">
            <v>15</v>
          </cell>
          <cell r="U1904">
            <v>92</v>
          </cell>
          <cell r="V1904">
            <v>13</v>
          </cell>
          <cell r="W1904">
            <v>92</v>
          </cell>
          <cell r="X1904">
            <v>0</v>
          </cell>
        </row>
        <row r="1905">
          <cell r="A1905" t="str">
            <v>1371300</v>
          </cell>
          <cell r="B1905">
            <v>1</v>
          </cell>
          <cell r="C1905" t="str">
            <v>Electrical services in square metres</v>
          </cell>
          <cell r="D1905" t="str">
            <v>34</v>
          </cell>
          <cell r="E1905" t="str">
            <v>BASELC</v>
          </cell>
          <cell r="F1905" t="str">
            <v>BAS</v>
          </cell>
          <cell r="G1905">
            <v>38820</v>
          </cell>
          <cell r="H1905" t="str">
            <v>Active</v>
          </cell>
          <cell r="I1905">
            <v>10</v>
          </cell>
          <cell r="J1905">
            <v>39344</v>
          </cell>
          <cell r="K1905" t="str">
            <v>TL</v>
          </cell>
          <cell r="L1905" t="str">
            <v>TM</v>
          </cell>
          <cell r="M1905" t="str">
            <v>0054</v>
          </cell>
          <cell r="N1905">
            <v>1760.37</v>
          </cell>
          <cell r="O1905">
            <v>5.68</v>
          </cell>
          <cell r="P1905">
            <v>68.16</v>
          </cell>
          <cell r="Q1905">
            <v>136.32</v>
          </cell>
          <cell r="R1905">
            <v>1624.05</v>
          </cell>
          <cell r="S1905">
            <v>621.99</v>
          </cell>
          <cell r="T1905">
            <v>15</v>
          </cell>
          <cell r="U1905">
            <v>92</v>
          </cell>
          <cell r="V1905">
            <v>13</v>
          </cell>
          <cell r="W1905">
            <v>92</v>
          </cell>
          <cell r="X1905">
            <v>0</v>
          </cell>
        </row>
        <row r="1906">
          <cell r="A1906" t="str">
            <v>1371400</v>
          </cell>
          <cell r="B1906">
            <v>1</v>
          </cell>
          <cell r="C1906" t="str">
            <v>fluorescent light fitting - 3 - 1200 x 6</v>
          </cell>
          <cell r="D1906" t="str">
            <v>34</v>
          </cell>
          <cell r="E1906" t="str">
            <v>BASLIG</v>
          </cell>
          <cell r="F1906" t="str">
            <v>BAS</v>
          </cell>
          <cell r="G1906">
            <v>38820</v>
          </cell>
          <cell r="H1906" t="str">
            <v>Active</v>
          </cell>
          <cell r="I1906">
            <v>3</v>
          </cell>
          <cell r="J1906">
            <v>39344</v>
          </cell>
          <cell r="K1906" t="str">
            <v>TL</v>
          </cell>
          <cell r="L1906" t="str">
            <v>TM</v>
          </cell>
          <cell r="M1906" t="str">
            <v>0054</v>
          </cell>
          <cell r="N1906">
            <v>1184.51</v>
          </cell>
          <cell r="O1906">
            <v>9.61</v>
          </cell>
          <cell r="P1906">
            <v>115.54</v>
          </cell>
          <cell r="Q1906">
            <v>231.08</v>
          </cell>
          <cell r="R1906">
            <v>953.43</v>
          </cell>
          <cell r="S1906">
            <v>470.52</v>
          </cell>
          <cell r="T1906">
            <v>10</v>
          </cell>
          <cell r="U1906">
            <v>92</v>
          </cell>
          <cell r="V1906">
            <v>8</v>
          </cell>
          <cell r="W1906">
            <v>92</v>
          </cell>
          <cell r="X1906">
            <v>0</v>
          </cell>
        </row>
        <row r="1907">
          <cell r="A1907" t="str">
            <v>1371500</v>
          </cell>
          <cell r="B1907">
            <v>1</v>
          </cell>
          <cell r="C1907" t="str">
            <v>Building Management Services in square m</v>
          </cell>
          <cell r="D1907" t="str">
            <v>34</v>
          </cell>
          <cell r="E1907" t="str">
            <v>BASBMS</v>
          </cell>
          <cell r="F1907" t="str">
            <v>BAS</v>
          </cell>
          <cell r="G1907">
            <v>38820</v>
          </cell>
          <cell r="H1907" t="str">
            <v>Active</v>
          </cell>
          <cell r="I1907">
            <v>10</v>
          </cell>
          <cell r="J1907">
            <v>39344</v>
          </cell>
          <cell r="K1907" t="str">
            <v>TL</v>
          </cell>
          <cell r="L1907" t="str">
            <v>TM</v>
          </cell>
          <cell r="M1907" t="str">
            <v>0054</v>
          </cell>
          <cell r="N1907">
            <v>23.55</v>
          </cell>
          <cell r="O1907">
            <v>0</v>
          </cell>
          <cell r="P1907">
            <v>0</v>
          </cell>
          <cell r="Q1907">
            <v>23.55</v>
          </cell>
          <cell r="R1907">
            <v>0</v>
          </cell>
          <cell r="S1907">
            <v>74.42</v>
          </cell>
          <cell r="T1907">
            <v>0</v>
          </cell>
          <cell r="U1907">
            <v>92</v>
          </cell>
          <cell r="V1907">
            <v>0</v>
          </cell>
          <cell r="W1907">
            <v>0</v>
          </cell>
          <cell r="X1907">
            <v>0</v>
          </cell>
        </row>
        <row r="1908">
          <cell r="A1908" t="str">
            <v>1371600</v>
          </cell>
          <cell r="B1908">
            <v>1</v>
          </cell>
          <cell r="C1908" t="str">
            <v>Mechanical Services in square metres</v>
          </cell>
          <cell r="D1908" t="str">
            <v>34</v>
          </cell>
          <cell r="E1908" t="str">
            <v>BASAIR</v>
          </cell>
          <cell r="F1908" t="str">
            <v>BAS</v>
          </cell>
          <cell r="G1908">
            <v>38820</v>
          </cell>
          <cell r="H1908" t="str">
            <v>Active</v>
          </cell>
          <cell r="I1908">
            <v>10</v>
          </cell>
          <cell r="J1908">
            <v>39344</v>
          </cell>
          <cell r="K1908" t="str">
            <v>TL</v>
          </cell>
          <cell r="L1908" t="str">
            <v>TM</v>
          </cell>
          <cell r="M1908" t="str">
            <v>0054</v>
          </cell>
          <cell r="N1908">
            <v>2039.91</v>
          </cell>
          <cell r="O1908">
            <v>11.1</v>
          </cell>
          <cell r="P1908">
            <v>133.75</v>
          </cell>
          <cell r="Q1908">
            <v>267.5</v>
          </cell>
          <cell r="R1908">
            <v>1772.41</v>
          </cell>
          <cell r="S1908">
            <v>763.72</v>
          </cell>
          <cell r="T1908">
            <v>15</v>
          </cell>
          <cell r="U1908">
            <v>92</v>
          </cell>
          <cell r="V1908">
            <v>13</v>
          </cell>
          <cell r="W1908">
            <v>92</v>
          </cell>
          <cell r="X1908">
            <v>0</v>
          </cell>
        </row>
        <row r="1909">
          <cell r="A1909" t="str">
            <v>1371700</v>
          </cell>
          <cell r="B1909">
            <v>1</v>
          </cell>
          <cell r="C1909" t="str">
            <v>Drainage Services in square metres</v>
          </cell>
          <cell r="D1909" t="str">
            <v>34</v>
          </cell>
          <cell r="E1909" t="str">
            <v>BASPLM</v>
          </cell>
          <cell r="F1909" t="str">
            <v>BAS</v>
          </cell>
          <cell r="G1909">
            <v>38820</v>
          </cell>
          <cell r="H1909" t="str">
            <v>Active</v>
          </cell>
          <cell r="I1909">
            <v>10</v>
          </cell>
          <cell r="J1909">
            <v>39344</v>
          </cell>
          <cell r="K1909" t="str">
            <v>TL</v>
          </cell>
          <cell r="L1909" t="str">
            <v>TM</v>
          </cell>
          <cell r="M1909" t="str">
            <v>0054</v>
          </cell>
          <cell r="N1909">
            <v>230.62</v>
          </cell>
          <cell r="O1909">
            <v>1.26</v>
          </cell>
          <cell r="P1909">
            <v>15.12</v>
          </cell>
          <cell r="Q1909">
            <v>30.24</v>
          </cell>
          <cell r="R1909">
            <v>200.38</v>
          </cell>
          <cell r="S1909">
            <v>86.34</v>
          </cell>
          <cell r="T1909">
            <v>15</v>
          </cell>
          <cell r="U1909">
            <v>92</v>
          </cell>
          <cell r="V1909">
            <v>13</v>
          </cell>
          <cell r="W1909">
            <v>92</v>
          </cell>
          <cell r="X1909">
            <v>0</v>
          </cell>
        </row>
        <row r="1910">
          <cell r="A1910" t="str">
            <v>1371800</v>
          </cell>
          <cell r="B1910">
            <v>1</v>
          </cell>
          <cell r="C1910" t="str">
            <v>Communication Services in square metres</v>
          </cell>
          <cell r="D1910" t="str">
            <v>34</v>
          </cell>
          <cell r="E1910" t="str">
            <v>BASCAB</v>
          </cell>
          <cell r="F1910" t="str">
            <v>BAS</v>
          </cell>
          <cell r="G1910">
            <v>38820</v>
          </cell>
          <cell r="H1910" t="str">
            <v>Active</v>
          </cell>
          <cell r="I1910">
            <v>10</v>
          </cell>
          <cell r="J1910">
            <v>39344</v>
          </cell>
          <cell r="K1910" t="str">
            <v>TL</v>
          </cell>
          <cell r="L1910" t="str">
            <v>TM</v>
          </cell>
          <cell r="M1910" t="str">
            <v>0054</v>
          </cell>
          <cell r="N1910">
            <v>368.64</v>
          </cell>
          <cell r="O1910">
            <v>2.96</v>
          </cell>
          <cell r="P1910">
            <v>35.96</v>
          </cell>
          <cell r="Q1910">
            <v>71.92</v>
          </cell>
          <cell r="R1910">
            <v>296.72000000000003</v>
          </cell>
          <cell r="S1910">
            <v>146.44</v>
          </cell>
          <cell r="T1910">
            <v>10</v>
          </cell>
          <cell r="U1910">
            <v>92</v>
          </cell>
          <cell r="V1910">
            <v>8</v>
          </cell>
          <cell r="W1910">
            <v>92</v>
          </cell>
          <cell r="X1910">
            <v>0</v>
          </cell>
        </row>
        <row r="1911">
          <cell r="A1911" t="str">
            <v>1371900</v>
          </cell>
          <cell r="B1911">
            <v>1</v>
          </cell>
          <cell r="C1911" t="str">
            <v>Fire Alarm System in square metres</v>
          </cell>
          <cell r="D1911" t="str">
            <v>34</v>
          </cell>
          <cell r="E1911" t="str">
            <v>BASALA</v>
          </cell>
          <cell r="F1911" t="str">
            <v>BAS</v>
          </cell>
          <cell r="G1911">
            <v>38820</v>
          </cell>
          <cell r="H1911" t="str">
            <v>Active</v>
          </cell>
          <cell r="I1911">
            <v>10</v>
          </cell>
          <cell r="J1911">
            <v>39344</v>
          </cell>
          <cell r="K1911" t="str">
            <v>TL</v>
          </cell>
          <cell r="L1911" t="str">
            <v>TM</v>
          </cell>
          <cell r="M1911" t="str">
            <v>0054</v>
          </cell>
          <cell r="N1911">
            <v>366.76</v>
          </cell>
          <cell r="O1911">
            <v>1.22</v>
          </cell>
          <cell r="P1911">
            <v>14.2</v>
          </cell>
          <cell r="Q1911">
            <v>28.4</v>
          </cell>
          <cell r="R1911">
            <v>338.36</v>
          </cell>
          <cell r="S1911">
            <v>129.59</v>
          </cell>
          <cell r="T1911">
            <v>15</v>
          </cell>
          <cell r="U1911">
            <v>92</v>
          </cell>
          <cell r="V1911">
            <v>13</v>
          </cell>
          <cell r="W1911">
            <v>92</v>
          </cell>
          <cell r="X1911">
            <v>0</v>
          </cell>
        </row>
        <row r="1912">
          <cell r="A1912" t="str">
            <v>1372000</v>
          </cell>
          <cell r="B1912">
            <v>1</v>
          </cell>
          <cell r="C1912" t="str">
            <v>Plumbing reticulation in square metres</v>
          </cell>
          <cell r="D1912" t="str">
            <v>34</v>
          </cell>
          <cell r="E1912" t="str">
            <v>BASPLM</v>
          </cell>
          <cell r="F1912" t="str">
            <v>BAS</v>
          </cell>
          <cell r="G1912">
            <v>38820</v>
          </cell>
          <cell r="H1912" t="str">
            <v>Active</v>
          </cell>
          <cell r="I1912">
            <v>10</v>
          </cell>
          <cell r="J1912">
            <v>39344</v>
          </cell>
          <cell r="K1912" t="str">
            <v>TL</v>
          </cell>
          <cell r="L1912" t="str">
            <v>TM</v>
          </cell>
          <cell r="M1912" t="str">
            <v>0054</v>
          </cell>
          <cell r="N1912">
            <v>403.22</v>
          </cell>
          <cell r="O1912">
            <v>2.2400000000000002</v>
          </cell>
          <cell r="P1912">
            <v>26.44</v>
          </cell>
          <cell r="Q1912">
            <v>52.88</v>
          </cell>
          <cell r="R1912">
            <v>350.34</v>
          </cell>
          <cell r="S1912">
            <v>150.96</v>
          </cell>
          <cell r="T1912">
            <v>15</v>
          </cell>
          <cell r="U1912">
            <v>92</v>
          </cell>
          <cell r="V1912">
            <v>13</v>
          </cell>
          <cell r="W1912">
            <v>92</v>
          </cell>
          <cell r="X1912">
            <v>0</v>
          </cell>
        </row>
        <row r="1913">
          <cell r="A1913" t="str">
            <v>1372100</v>
          </cell>
          <cell r="B1913">
            <v>1</v>
          </cell>
          <cell r="C1913" t="str">
            <v>Public Address System in square metres</v>
          </cell>
          <cell r="D1913" t="str">
            <v>34</v>
          </cell>
          <cell r="E1913" t="str">
            <v>BASPUB</v>
          </cell>
          <cell r="F1913" t="str">
            <v>BAS</v>
          </cell>
          <cell r="G1913">
            <v>38820</v>
          </cell>
          <cell r="H1913" t="str">
            <v>Active</v>
          </cell>
          <cell r="I1913">
            <v>10</v>
          </cell>
          <cell r="J1913">
            <v>39344</v>
          </cell>
          <cell r="K1913" t="str">
            <v>TL</v>
          </cell>
          <cell r="L1913" t="str">
            <v>TM</v>
          </cell>
          <cell r="M1913" t="str">
            <v>0054</v>
          </cell>
          <cell r="N1913">
            <v>109.45</v>
          </cell>
          <cell r="O1913">
            <v>0.57999999999999996</v>
          </cell>
          <cell r="P1913">
            <v>7.18</v>
          </cell>
          <cell r="Q1913">
            <v>14.36</v>
          </cell>
          <cell r="R1913">
            <v>95.09</v>
          </cell>
          <cell r="S1913">
            <v>40.98</v>
          </cell>
          <cell r="T1913">
            <v>15</v>
          </cell>
          <cell r="U1913">
            <v>92</v>
          </cell>
          <cell r="V1913">
            <v>13</v>
          </cell>
          <cell r="W1913">
            <v>92</v>
          </cell>
          <cell r="X1913">
            <v>0</v>
          </cell>
        </row>
        <row r="1914">
          <cell r="A1914" t="str">
            <v>1372200</v>
          </cell>
          <cell r="B1914">
            <v>1</v>
          </cell>
          <cell r="C1914" t="str">
            <v>Security System in square metres</v>
          </cell>
          <cell r="D1914" t="str">
            <v>34</v>
          </cell>
          <cell r="E1914" t="str">
            <v>BASSEC</v>
          </cell>
          <cell r="F1914" t="str">
            <v>BAS</v>
          </cell>
          <cell r="G1914">
            <v>38820</v>
          </cell>
          <cell r="H1914" t="str">
            <v>Active</v>
          </cell>
          <cell r="I1914">
            <v>10</v>
          </cell>
          <cell r="J1914">
            <v>39344</v>
          </cell>
          <cell r="K1914" t="str">
            <v>TL</v>
          </cell>
          <cell r="L1914" t="str">
            <v>TM</v>
          </cell>
          <cell r="M1914" t="str">
            <v>0054</v>
          </cell>
          <cell r="N1914">
            <v>352.95</v>
          </cell>
          <cell r="O1914">
            <v>1.91</v>
          </cell>
          <cell r="P1914">
            <v>23.14</v>
          </cell>
          <cell r="Q1914">
            <v>46.28</v>
          </cell>
          <cell r="R1914">
            <v>306.67</v>
          </cell>
          <cell r="S1914">
            <v>132.13999999999999</v>
          </cell>
          <cell r="T1914">
            <v>15</v>
          </cell>
          <cell r="U1914">
            <v>92</v>
          </cell>
          <cell r="V1914">
            <v>13</v>
          </cell>
          <cell r="W1914">
            <v>92</v>
          </cell>
          <cell r="X1914">
            <v>0</v>
          </cell>
        </row>
        <row r="1915">
          <cell r="A1915" t="str">
            <v>1372300</v>
          </cell>
          <cell r="B1915">
            <v>1</v>
          </cell>
          <cell r="C1915" t="str">
            <v>sprinkler head and piping - 3</v>
          </cell>
          <cell r="D1915" t="str">
            <v>34</v>
          </cell>
          <cell r="E1915" t="str">
            <v>BASSPR</v>
          </cell>
          <cell r="F1915" t="str">
            <v>BAS</v>
          </cell>
          <cell r="G1915">
            <v>38820</v>
          </cell>
          <cell r="H1915" t="str">
            <v>Active</v>
          </cell>
          <cell r="I1915">
            <v>3</v>
          </cell>
          <cell r="J1915">
            <v>39344</v>
          </cell>
          <cell r="K1915" t="str">
            <v>TL</v>
          </cell>
          <cell r="L1915" t="str">
            <v>TM</v>
          </cell>
          <cell r="M1915" t="str">
            <v>0054</v>
          </cell>
          <cell r="N1915">
            <v>1724.53</v>
          </cell>
          <cell r="O1915">
            <v>9.4499999999999993</v>
          </cell>
          <cell r="P1915">
            <v>113.07</v>
          </cell>
          <cell r="Q1915">
            <v>226.14</v>
          </cell>
          <cell r="R1915">
            <v>1498.39</v>
          </cell>
          <cell r="S1915">
            <v>645.64</v>
          </cell>
          <cell r="T1915">
            <v>15</v>
          </cell>
          <cell r="U1915">
            <v>92</v>
          </cell>
          <cell r="V1915">
            <v>13</v>
          </cell>
          <cell r="W1915">
            <v>92</v>
          </cell>
          <cell r="X1915">
            <v>0</v>
          </cell>
        </row>
        <row r="1916">
          <cell r="A1916" t="str">
            <v>1372400</v>
          </cell>
          <cell r="B1916">
            <v>1</v>
          </cell>
          <cell r="C1916" t="str">
            <v>suspended ceiling - 10.11 square metres</v>
          </cell>
          <cell r="D1916" t="str">
            <v>34</v>
          </cell>
          <cell r="E1916" t="str">
            <v>BASSUS</v>
          </cell>
          <cell r="F1916" t="str">
            <v>BAS</v>
          </cell>
          <cell r="G1916">
            <v>38820</v>
          </cell>
          <cell r="H1916" t="str">
            <v>Active</v>
          </cell>
          <cell r="I1916">
            <v>10</v>
          </cell>
          <cell r="J1916">
            <v>39344</v>
          </cell>
          <cell r="K1916" t="str">
            <v>TL</v>
          </cell>
          <cell r="L1916" t="str">
            <v>TM</v>
          </cell>
          <cell r="M1916" t="str">
            <v>0054</v>
          </cell>
          <cell r="N1916">
            <v>1146.8699999999999</v>
          </cell>
          <cell r="O1916">
            <v>3.15</v>
          </cell>
          <cell r="P1916">
            <v>37.909999999999997</v>
          </cell>
          <cell r="Q1916">
            <v>75.819999999999993</v>
          </cell>
          <cell r="R1916">
            <v>1071.05</v>
          </cell>
          <cell r="S1916">
            <v>402.74</v>
          </cell>
          <cell r="T1916">
            <v>30</v>
          </cell>
          <cell r="U1916">
            <v>92</v>
          </cell>
          <cell r="V1916">
            <v>28</v>
          </cell>
          <cell r="W1916">
            <v>92</v>
          </cell>
          <cell r="X1916">
            <v>0</v>
          </cell>
        </row>
        <row r="1917">
          <cell r="A1917" t="str">
            <v>1372500</v>
          </cell>
          <cell r="B1917">
            <v>1</v>
          </cell>
          <cell r="C1917" t="str">
            <v>vinyl floor covering - 10.11 square metr</v>
          </cell>
          <cell r="D1917" t="str">
            <v>34</v>
          </cell>
          <cell r="E1917" t="str">
            <v>BASFLO</v>
          </cell>
          <cell r="F1917" t="str">
            <v>BAS</v>
          </cell>
          <cell r="G1917">
            <v>38820</v>
          </cell>
          <cell r="H1917" t="str">
            <v>Active</v>
          </cell>
          <cell r="I1917">
            <v>10</v>
          </cell>
          <cell r="J1917">
            <v>39344</v>
          </cell>
          <cell r="K1917" t="str">
            <v>TL</v>
          </cell>
          <cell r="L1917" t="str">
            <v>TM</v>
          </cell>
          <cell r="M1917" t="str">
            <v>0054</v>
          </cell>
          <cell r="N1917">
            <v>28.43</v>
          </cell>
          <cell r="O1917">
            <v>0</v>
          </cell>
          <cell r="P1917">
            <v>0</v>
          </cell>
          <cell r="Q1917">
            <v>28.43</v>
          </cell>
          <cell r="R1917">
            <v>0</v>
          </cell>
          <cell r="S1917">
            <v>89.93</v>
          </cell>
          <cell r="T1917">
            <v>0</v>
          </cell>
          <cell r="U1917">
            <v>92</v>
          </cell>
          <cell r="V1917">
            <v>0</v>
          </cell>
          <cell r="W1917">
            <v>0</v>
          </cell>
          <cell r="X1917">
            <v>0</v>
          </cell>
        </row>
        <row r="1918">
          <cell r="A1918" t="str">
            <v>1372600</v>
          </cell>
          <cell r="B1918">
            <v>1</v>
          </cell>
          <cell r="C1918" t="str">
            <v>Building Structure in square metres</v>
          </cell>
          <cell r="D1918" t="str">
            <v>34</v>
          </cell>
          <cell r="E1918" t="str">
            <v>BUITER</v>
          </cell>
          <cell r="F1918" t="str">
            <v>BUI</v>
          </cell>
          <cell r="G1918">
            <v>38820</v>
          </cell>
          <cell r="H1918" t="str">
            <v>Active</v>
          </cell>
          <cell r="I1918">
            <v>1515</v>
          </cell>
          <cell r="J1918">
            <v>39344</v>
          </cell>
          <cell r="K1918" t="str">
            <v>TIP/TD</v>
          </cell>
          <cell r="L1918" t="str">
            <v>TM</v>
          </cell>
          <cell r="M1918" t="str">
            <v>0059</v>
          </cell>
          <cell r="N1918">
            <v>3600043.6</v>
          </cell>
          <cell r="O1918">
            <v>5249.72</v>
          </cell>
          <cell r="P1918">
            <v>62996.09</v>
          </cell>
          <cell r="Q1918">
            <v>125992.18</v>
          </cell>
          <cell r="R1918">
            <v>3474051.42</v>
          </cell>
          <cell r="S1918">
            <v>1168259.8799999999</v>
          </cell>
          <cell r="T1918">
            <v>44</v>
          </cell>
          <cell r="U1918">
            <v>0</v>
          </cell>
          <cell r="V1918">
            <v>42</v>
          </cell>
          <cell r="W1918">
            <v>0</v>
          </cell>
          <cell r="X1918">
            <v>0</v>
          </cell>
        </row>
        <row r="1919">
          <cell r="A1919" t="str">
            <v>1372700</v>
          </cell>
          <cell r="B1919">
            <v>1</v>
          </cell>
          <cell r="C1919" t="str">
            <v>door - auto roller to luggage conveyor -</v>
          </cell>
          <cell r="D1919" t="str">
            <v>34</v>
          </cell>
          <cell r="E1919" t="str">
            <v>BASADR</v>
          </cell>
          <cell r="F1919" t="str">
            <v>BAS</v>
          </cell>
          <cell r="G1919">
            <v>38820</v>
          </cell>
          <cell r="H1919" t="str">
            <v>Active</v>
          </cell>
          <cell r="I1919">
            <v>3</v>
          </cell>
          <cell r="J1919">
            <v>39344</v>
          </cell>
          <cell r="K1919" t="str">
            <v>TIP/TD</v>
          </cell>
          <cell r="L1919" t="str">
            <v>TM</v>
          </cell>
          <cell r="M1919" t="str">
            <v>0059</v>
          </cell>
          <cell r="N1919">
            <v>4296.01</v>
          </cell>
          <cell r="O1919">
            <v>68.209999999999994</v>
          </cell>
          <cell r="P1919">
            <v>817.97</v>
          </cell>
          <cell r="Q1919">
            <v>1635.94</v>
          </cell>
          <cell r="R1919">
            <v>2660.07</v>
          </cell>
          <cell r="S1919">
            <v>1991.46</v>
          </cell>
          <cell r="T1919">
            <v>5</v>
          </cell>
          <cell r="U1919">
            <v>92</v>
          </cell>
          <cell r="V1919">
            <v>3</v>
          </cell>
          <cell r="W1919">
            <v>92</v>
          </cell>
          <cell r="X1919">
            <v>0</v>
          </cell>
        </row>
        <row r="1920">
          <cell r="A1920" t="str">
            <v>1372800</v>
          </cell>
          <cell r="B1920">
            <v>1</v>
          </cell>
          <cell r="C1920" t="str">
            <v>electric light fitting - 25 square boxed</v>
          </cell>
          <cell r="D1920" t="str">
            <v>34</v>
          </cell>
          <cell r="E1920" t="str">
            <v>BASLIG</v>
          </cell>
          <cell r="F1920" t="str">
            <v>BAS</v>
          </cell>
          <cell r="G1920">
            <v>38820</v>
          </cell>
          <cell r="H1920" t="str">
            <v>Active</v>
          </cell>
          <cell r="I1920">
            <v>25</v>
          </cell>
          <cell r="J1920">
            <v>39344</v>
          </cell>
          <cell r="K1920" t="str">
            <v>TIP/TD</v>
          </cell>
          <cell r="L1920" t="str">
            <v>TM</v>
          </cell>
          <cell r="M1920" t="str">
            <v>0059</v>
          </cell>
          <cell r="N1920">
            <v>29611.24</v>
          </cell>
          <cell r="O1920">
            <v>240.73</v>
          </cell>
          <cell r="P1920">
            <v>2888.32</v>
          </cell>
          <cell r="Q1920">
            <v>5776.64</v>
          </cell>
          <cell r="R1920">
            <v>23834.6</v>
          </cell>
          <cell r="S1920">
            <v>11762.48</v>
          </cell>
          <cell r="T1920">
            <v>10</v>
          </cell>
          <cell r="U1920">
            <v>92</v>
          </cell>
          <cell r="V1920">
            <v>8</v>
          </cell>
          <cell r="W1920">
            <v>92</v>
          </cell>
          <cell r="X1920">
            <v>0</v>
          </cell>
        </row>
        <row r="1921">
          <cell r="A1921" t="str">
            <v>1372900</v>
          </cell>
          <cell r="B1921">
            <v>1</v>
          </cell>
          <cell r="C1921" t="str">
            <v>electric light fitting - 6 bulkhead fitt</v>
          </cell>
          <cell r="D1921" t="str">
            <v>34</v>
          </cell>
          <cell r="E1921" t="str">
            <v>BASLIG</v>
          </cell>
          <cell r="F1921" t="str">
            <v>BAS</v>
          </cell>
          <cell r="G1921">
            <v>38820</v>
          </cell>
          <cell r="H1921" t="str">
            <v>Active</v>
          </cell>
          <cell r="I1921">
            <v>6</v>
          </cell>
          <cell r="J1921">
            <v>39344</v>
          </cell>
          <cell r="K1921" t="str">
            <v>TIP/TD</v>
          </cell>
          <cell r="L1921" t="str">
            <v>TM</v>
          </cell>
          <cell r="M1921" t="str">
            <v>0059</v>
          </cell>
          <cell r="N1921">
            <v>1223.94</v>
          </cell>
          <cell r="O1921">
            <v>9.93</v>
          </cell>
          <cell r="P1921">
            <v>119.38</v>
          </cell>
          <cell r="Q1921">
            <v>238.76</v>
          </cell>
          <cell r="R1921">
            <v>985.18</v>
          </cell>
          <cell r="S1921">
            <v>486.18</v>
          </cell>
          <cell r="T1921">
            <v>10</v>
          </cell>
          <cell r="U1921">
            <v>92</v>
          </cell>
          <cell r="V1921">
            <v>8</v>
          </cell>
          <cell r="W1921">
            <v>92</v>
          </cell>
          <cell r="X1921">
            <v>0</v>
          </cell>
        </row>
        <row r="1922">
          <cell r="A1922" t="str">
            <v>1373000</v>
          </cell>
          <cell r="B1922">
            <v>1</v>
          </cell>
          <cell r="C1922" t="str">
            <v>Electrical services in square metres</v>
          </cell>
          <cell r="D1922" t="str">
            <v>34</v>
          </cell>
          <cell r="E1922" t="str">
            <v>BASELC</v>
          </cell>
          <cell r="F1922" t="str">
            <v>BAS</v>
          </cell>
          <cell r="G1922">
            <v>38820</v>
          </cell>
          <cell r="H1922" t="str">
            <v>Active</v>
          </cell>
          <cell r="I1922">
            <v>1515</v>
          </cell>
          <cell r="J1922">
            <v>39344</v>
          </cell>
          <cell r="K1922" t="str">
            <v>TIP/TD</v>
          </cell>
          <cell r="L1922" t="str">
            <v>TM</v>
          </cell>
          <cell r="M1922" t="str">
            <v>0059</v>
          </cell>
          <cell r="N1922">
            <v>263743.21999999997</v>
          </cell>
          <cell r="O1922">
            <v>851.07</v>
          </cell>
          <cell r="P1922">
            <v>10212.51</v>
          </cell>
          <cell r="Q1922">
            <v>20425.02</v>
          </cell>
          <cell r="R1922">
            <v>243318.2</v>
          </cell>
          <cell r="S1922">
            <v>93188.68</v>
          </cell>
          <cell r="T1922">
            <v>15</v>
          </cell>
          <cell r="U1922">
            <v>92</v>
          </cell>
          <cell r="V1922">
            <v>13</v>
          </cell>
          <cell r="W1922">
            <v>92</v>
          </cell>
          <cell r="X1922">
            <v>0</v>
          </cell>
        </row>
        <row r="1923">
          <cell r="A1923" t="str">
            <v>1373100</v>
          </cell>
          <cell r="B1923">
            <v>1</v>
          </cell>
          <cell r="C1923" t="str">
            <v>Exhaust Systems to Baggage Area - 3</v>
          </cell>
          <cell r="D1923" t="str">
            <v>34</v>
          </cell>
          <cell r="E1923" t="str">
            <v>BASAIR</v>
          </cell>
          <cell r="F1923" t="str">
            <v>BAS</v>
          </cell>
          <cell r="G1923">
            <v>38820</v>
          </cell>
          <cell r="H1923" t="str">
            <v>Active</v>
          </cell>
          <cell r="I1923">
            <v>3</v>
          </cell>
          <cell r="J1923">
            <v>39344</v>
          </cell>
          <cell r="K1923" t="str">
            <v>TIP/TD</v>
          </cell>
          <cell r="L1923" t="str">
            <v>TM</v>
          </cell>
          <cell r="M1923" t="str">
            <v>0059</v>
          </cell>
          <cell r="N1923">
            <v>121058.3</v>
          </cell>
          <cell r="O1923">
            <v>661.45</v>
          </cell>
          <cell r="P1923">
            <v>7937.18</v>
          </cell>
          <cell r="Q1923">
            <v>15874.36</v>
          </cell>
          <cell r="R1923">
            <v>105183.94</v>
          </cell>
          <cell r="S1923">
            <v>45322.93</v>
          </cell>
          <cell r="T1923">
            <v>15</v>
          </cell>
          <cell r="U1923">
            <v>92</v>
          </cell>
          <cell r="V1923">
            <v>13</v>
          </cell>
          <cell r="W1923">
            <v>92</v>
          </cell>
          <cell r="X1923">
            <v>0</v>
          </cell>
        </row>
        <row r="1924">
          <cell r="A1924" t="str">
            <v>1373200</v>
          </cell>
          <cell r="B1924">
            <v>1</v>
          </cell>
          <cell r="C1924" t="str">
            <v>Exit sign and fittings - 3</v>
          </cell>
          <cell r="D1924" t="str">
            <v>34</v>
          </cell>
          <cell r="E1924" t="str">
            <v>BASSIG</v>
          </cell>
          <cell r="F1924" t="str">
            <v>BAS</v>
          </cell>
          <cell r="G1924">
            <v>38820</v>
          </cell>
          <cell r="H1924" t="str">
            <v>Active</v>
          </cell>
          <cell r="I1924">
            <v>3</v>
          </cell>
          <cell r="J1924">
            <v>39344</v>
          </cell>
          <cell r="K1924" t="str">
            <v>TIP/TD</v>
          </cell>
          <cell r="L1924" t="str">
            <v>TM</v>
          </cell>
          <cell r="M1924" t="str">
            <v>0059</v>
          </cell>
          <cell r="N1924">
            <v>61.84</v>
          </cell>
          <cell r="O1924">
            <v>0</v>
          </cell>
          <cell r="P1924">
            <v>0</v>
          </cell>
          <cell r="Q1924">
            <v>61.84</v>
          </cell>
          <cell r="R1924">
            <v>0</v>
          </cell>
          <cell r="S1924">
            <v>195.49</v>
          </cell>
          <cell r="T1924">
            <v>0</v>
          </cell>
          <cell r="U1924">
            <v>92</v>
          </cell>
          <cell r="V1924">
            <v>0</v>
          </cell>
          <cell r="W1924">
            <v>0</v>
          </cell>
          <cell r="X1924">
            <v>0</v>
          </cell>
        </row>
        <row r="1925">
          <cell r="A1925" t="str">
            <v>1373300</v>
          </cell>
          <cell r="B1925">
            <v>1</v>
          </cell>
          <cell r="C1925" t="str">
            <v>fire hose reel - 3</v>
          </cell>
          <cell r="D1925" t="str">
            <v>34</v>
          </cell>
          <cell r="E1925" t="str">
            <v>BASSPR</v>
          </cell>
          <cell r="F1925" t="str">
            <v>BAS</v>
          </cell>
          <cell r="G1925">
            <v>38820</v>
          </cell>
          <cell r="H1925" t="str">
            <v>Active</v>
          </cell>
          <cell r="I1925">
            <v>3</v>
          </cell>
          <cell r="J1925">
            <v>39344</v>
          </cell>
          <cell r="K1925" t="str">
            <v>TIP/TD</v>
          </cell>
          <cell r="L1925" t="str">
            <v>TM</v>
          </cell>
          <cell r="M1925" t="str">
            <v>0059</v>
          </cell>
          <cell r="N1925">
            <v>3941.86</v>
          </cell>
          <cell r="O1925">
            <v>21.51</v>
          </cell>
          <cell r="P1925">
            <v>258.45</v>
          </cell>
          <cell r="Q1925">
            <v>516.9</v>
          </cell>
          <cell r="R1925">
            <v>3424.96</v>
          </cell>
          <cell r="S1925">
            <v>1475.79</v>
          </cell>
          <cell r="T1925">
            <v>15</v>
          </cell>
          <cell r="U1925">
            <v>92</v>
          </cell>
          <cell r="V1925">
            <v>13</v>
          </cell>
          <cell r="W1925">
            <v>92</v>
          </cell>
          <cell r="X1925">
            <v>0</v>
          </cell>
        </row>
        <row r="1926">
          <cell r="A1926" t="str">
            <v>1373400</v>
          </cell>
          <cell r="B1926">
            <v>1</v>
          </cell>
          <cell r="C1926" t="str">
            <v>fluorescent light fitting - 16 twin tube</v>
          </cell>
          <cell r="D1926" t="str">
            <v>34</v>
          </cell>
          <cell r="E1926" t="str">
            <v>BASLIG</v>
          </cell>
          <cell r="F1926" t="str">
            <v>BAS</v>
          </cell>
          <cell r="G1926">
            <v>38820</v>
          </cell>
          <cell r="H1926" t="str">
            <v>Active</v>
          </cell>
          <cell r="I1926">
            <v>16</v>
          </cell>
          <cell r="J1926">
            <v>39344</v>
          </cell>
          <cell r="K1926" t="str">
            <v>TIP/TD</v>
          </cell>
          <cell r="L1926" t="str">
            <v>TM</v>
          </cell>
          <cell r="M1926" t="str">
            <v>0059</v>
          </cell>
          <cell r="N1926">
            <v>8422.77</v>
          </cell>
          <cell r="O1926">
            <v>68.510000000000005</v>
          </cell>
          <cell r="P1926">
            <v>821.57</v>
          </cell>
          <cell r="Q1926">
            <v>1643.14</v>
          </cell>
          <cell r="R1926">
            <v>6779.63</v>
          </cell>
          <cell r="S1926">
            <v>3345.77</v>
          </cell>
          <cell r="T1926">
            <v>10</v>
          </cell>
          <cell r="U1926">
            <v>92</v>
          </cell>
          <cell r="V1926">
            <v>8</v>
          </cell>
          <cell r="W1926">
            <v>92</v>
          </cell>
          <cell r="X1926">
            <v>0</v>
          </cell>
        </row>
        <row r="1927">
          <cell r="A1927" t="str">
            <v>1373500</v>
          </cell>
          <cell r="B1927">
            <v>1</v>
          </cell>
          <cell r="C1927" t="str">
            <v>Building Management Services in square m</v>
          </cell>
          <cell r="D1927" t="str">
            <v>34</v>
          </cell>
          <cell r="E1927" t="str">
            <v>BASBMS</v>
          </cell>
          <cell r="F1927" t="str">
            <v>BAS</v>
          </cell>
          <cell r="G1927">
            <v>38820</v>
          </cell>
          <cell r="H1927" t="str">
            <v>Active</v>
          </cell>
          <cell r="I1927">
            <v>1515</v>
          </cell>
          <cell r="J1927">
            <v>39344</v>
          </cell>
          <cell r="K1927" t="str">
            <v>TIP/TD</v>
          </cell>
          <cell r="L1927" t="str">
            <v>TM</v>
          </cell>
          <cell r="M1927" t="str">
            <v>0059</v>
          </cell>
          <cell r="N1927">
            <v>3525.76</v>
          </cell>
          <cell r="O1927">
            <v>0</v>
          </cell>
          <cell r="P1927">
            <v>0</v>
          </cell>
          <cell r="Q1927">
            <v>3525.76</v>
          </cell>
          <cell r="R1927">
            <v>0</v>
          </cell>
          <cell r="S1927">
            <v>11146.83</v>
          </cell>
          <cell r="T1927">
            <v>0</v>
          </cell>
          <cell r="U1927">
            <v>92</v>
          </cell>
          <cell r="V1927">
            <v>0</v>
          </cell>
          <cell r="W1927">
            <v>0</v>
          </cell>
          <cell r="X1927">
            <v>0</v>
          </cell>
        </row>
        <row r="1928">
          <cell r="A1928" t="str">
            <v>1373700</v>
          </cell>
          <cell r="B1928">
            <v>1</v>
          </cell>
          <cell r="C1928" t="str">
            <v>Drainage Services in square metres</v>
          </cell>
          <cell r="D1928" t="str">
            <v>34</v>
          </cell>
          <cell r="E1928" t="str">
            <v>BASPLM</v>
          </cell>
          <cell r="F1928" t="str">
            <v>BAS</v>
          </cell>
          <cell r="G1928">
            <v>38820</v>
          </cell>
          <cell r="H1928" t="str">
            <v>Active</v>
          </cell>
          <cell r="I1928">
            <v>1515</v>
          </cell>
          <cell r="J1928">
            <v>39344</v>
          </cell>
          <cell r="K1928" t="str">
            <v>TIP/TD</v>
          </cell>
          <cell r="L1928" t="str">
            <v>TM</v>
          </cell>
          <cell r="M1928" t="str">
            <v>0059</v>
          </cell>
          <cell r="N1928">
            <v>34559.919999999998</v>
          </cell>
          <cell r="O1928">
            <v>188.79</v>
          </cell>
          <cell r="P1928">
            <v>2265.92</v>
          </cell>
          <cell r="Q1928">
            <v>4531.84</v>
          </cell>
          <cell r="R1928">
            <v>30028.080000000002</v>
          </cell>
          <cell r="S1928">
            <v>12938.86</v>
          </cell>
          <cell r="T1928">
            <v>15</v>
          </cell>
          <cell r="U1928">
            <v>92</v>
          </cell>
          <cell r="V1928">
            <v>13</v>
          </cell>
          <cell r="W1928">
            <v>92</v>
          </cell>
          <cell r="X1928">
            <v>0</v>
          </cell>
        </row>
        <row r="1929">
          <cell r="A1929" t="str">
            <v>1373800</v>
          </cell>
          <cell r="B1929">
            <v>1</v>
          </cell>
          <cell r="C1929" t="str">
            <v>Communication Services in square metres</v>
          </cell>
          <cell r="D1929" t="str">
            <v>34</v>
          </cell>
          <cell r="E1929" t="str">
            <v>BASCAB</v>
          </cell>
          <cell r="F1929" t="str">
            <v>BAS</v>
          </cell>
          <cell r="G1929">
            <v>38820</v>
          </cell>
          <cell r="H1929" t="str">
            <v>Active</v>
          </cell>
          <cell r="I1929">
            <v>1515</v>
          </cell>
          <cell r="J1929">
            <v>39344</v>
          </cell>
          <cell r="K1929" t="str">
            <v>TIP/TD</v>
          </cell>
          <cell r="L1929" t="str">
            <v>TM</v>
          </cell>
          <cell r="M1929" t="str">
            <v>0059</v>
          </cell>
          <cell r="N1929">
            <v>55220.800000000003</v>
          </cell>
          <cell r="O1929">
            <v>448.86</v>
          </cell>
          <cell r="P1929">
            <v>5386.32</v>
          </cell>
          <cell r="Q1929">
            <v>10772.64</v>
          </cell>
          <cell r="R1929">
            <v>44448.160000000003</v>
          </cell>
          <cell r="S1929">
            <v>21935.37</v>
          </cell>
          <cell r="T1929">
            <v>10</v>
          </cell>
          <cell r="U1929">
            <v>92</v>
          </cell>
          <cell r="V1929">
            <v>8</v>
          </cell>
          <cell r="W1929">
            <v>92</v>
          </cell>
          <cell r="X1929">
            <v>0</v>
          </cell>
        </row>
        <row r="1930">
          <cell r="A1930" t="str">
            <v>1373900</v>
          </cell>
          <cell r="B1930">
            <v>1</v>
          </cell>
          <cell r="C1930" t="str">
            <v>Fire Alarm System in square metres</v>
          </cell>
          <cell r="D1930" t="str">
            <v>34</v>
          </cell>
          <cell r="E1930" t="str">
            <v>BASALA</v>
          </cell>
          <cell r="F1930" t="str">
            <v>BAS</v>
          </cell>
          <cell r="G1930">
            <v>38820</v>
          </cell>
          <cell r="H1930" t="str">
            <v>Active</v>
          </cell>
          <cell r="I1930">
            <v>1515</v>
          </cell>
          <cell r="J1930">
            <v>39344</v>
          </cell>
          <cell r="K1930" t="str">
            <v>TIP/TD</v>
          </cell>
          <cell r="L1930" t="str">
            <v>TM</v>
          </cell>
          <cell r="M1930" t="str">
            <v>0059</v>
          </cell>
          <cell r="N1930">
            <v>54940.83</v>
          </cell>
          <cell r="O1930">
            <v>177.31</v>
          </cell>
          <cell r="P1930">
            <v>2127.39</v>
          </cell>
          <cell r="Q1930">
            <v>4254.78</v>
          </cell>
          <cell r="R1930">
            <v>50686.05</v>
          </cell>
          <cell r="S1930">
            <v>19412.3</v>
          </cell>
          <cell r="T1930">
            <v>15</v>
          </cell>
          <cell r="U1930">
            <v>92</v>
          </cell>
          <cell r="V1930">
            <v>13</v>
          </cell>
          <cell r="W1930">
            <v>92</v>
          </cell>
          <cell r="X1930">
            <v>0</v>
          </cell>
        </row>
        <row r="1931">
          <cell r="A1931" t="str">
            <v>1374000</v>
          </cell>
          <cell r="B1931">
            <v>1</v>
          </cell>
          <cell r="C1931" t="str">
            <v>Overhead gas heater - 6</v>
          </cell>
          <cell r="D1931" t="str">
            <v>34</v>
          </cell>
          <cell r="E1931" t="str">
            <v>BASAIR</v>
          </cell>
          <cell r="F1931" t="str">
            <v>BAS</v>
          </cell>
          <cell r="G1931">
            <v>38820</v>
          </cell>
          <cell r="H1931" t="str">
            <v>Active</v>
          </cell>
          <cell r="I1931">
            <v>6</v>
          </cell>
          <cell r="J1931">
            <v>39344</v>
          </cell>
          <cell r="K1931" t="str">
            <v>TIP/TD</v>
          </cell>
          <cell r="L1931" t="str">
            <v>TM</v>
          </cell>
          <cell r="M1931" t="str">
            <v>0059</v>
          </cell>
          <cell r="N1931">
            <v>60529.15</v>
          </cell>
          <cell r="O1931">
            <v>330.67</v>
          </cell>
          <cell r="P1931">
            <v>3968.59</v>
          </cell>
          <cell r="Q1931">
            <v>7937.18</v>
          </cell>
          <cell r="R1931">
            <v>52591.97</v>
          </cell>
          <cell r="S1931">
            <v>22661.46</v>
          </cell>
          <cell r="T1931">
            <v>15</v>
          </cell>
          <cell r="U1931">
            <v>92</v>
          </cell>
          <cell r="V1931">
            <v>13</v>
          </cell>
          <cell r="W1931">
            <v>92</v>
          </cell>
          <cell r="X1931">
            <v>0</v>
          </cell>
        </row>
        <row r="1932">
          <cell r="A1932" t="str">
            <v>1374100</v>
          </cell>
          <cell r="B1932">
            <v>1</v>
          </cell>
          <cell r="C1932" t="str">
            <v>Plumbing reticulation in square metres</v>
          </cell>
          <cell r="D1932" t="str">
            <v>34</v>
          </cell>
          <cell r="E1932" t="str">
            <v>BASPLM</v>
          </cell>
          <cell r="F1932" t="str">
            <v>BAS</v>
          </cell>
          <cell r="G1932">
            <v>38820</v>
          </cell>
          <cell r="H1932" t="str">
            <v>Active</v>
          </cell>
          <cell r="I1932">
            <v>1515</v>
          </cell>
          <cell r="J1932">
            <v>39344</v>
          </cell>
          <cell r="K1932" t="str">
            <v>TIP/TD</v>
          </cell>
          <cell r="L1932" t="str">
            <v>TM</v>
          </cell>
          <cell r="M1932" t="str">
            <v>0059</v>
          </cell>
          <cell r="N1932">
            <v>60406.49</v>
          </cell>
          <cell r="O1932">
            <v>330</v>
          </cell>
          <cell r="P1932">
            <v>3960.55</v>
          </cell>
          <cell r="Q1932">
            <v>7921.1</v>
          </cell>
          <cell r="R1932">
            <v>52485.39</v>
          </cell>
          <cell r="S1932">
            <v>22615.54</v>
          </cell>
          <cell r="T1932">
            <v>15</v>
          </cell>
          <cell r="U1932">
            <v>92</v>
          </cell>
          <cell r="V1932">
            <v>13</v>
          </cell>
          <cell r="W1932">
            <v>92</v>
          </cell>
          <cell r="X1932">
            <v>0</v>
          </cell>
        </row>
        <row r="1933">
          <cell r="A1933" t="str">
            <v>1374200</v>
          </cell>
          <cell r="B1933">
            <v>1</v>
          </cell>
          <cell r="C1933" t="str">
            <v>Public Address System in square metres</v>
          </cell>
          <cell r="D1933" t="str">
            <v>34</v>
          </cell>
          <cell r="E1933" t="str">
            <v>BASPUB</v>
          </cell>
          <cell r="F1933" t="str">
            <v>BAS</v>
          </cell>
          <cell r="G1933">
            <v>38820</v>
          </cell>
          <cell r="H1933" t="str">
            <v>Active</v>
          </cell>
          <cell r="I1933">
            <v>1515</v>
          </cell>
          <cell r="J1933">
            <v>39344</v>
          </cell>
          <cell r="K1933" t="str">
            <v>TIP/TD</v>
          </cell>
          <cell r="L1933" t="str">
            <v>TM</v>
          </cell>
          <cell r="M1933" t="str">
            <v>0059</v>
          </cell>
          <cell r="N1933">
            <v>16397.97</v>
          </cell>
          <cell r="O1933">
            <v>89.64</v>
          </cell>
          <cell r="P1933">
            <v>1075.1300000000001</v>
          </cell>
          <cell r="Q1933">
            <v>2150.2600000000002</v>
          </cell>
          <cell r="R1933">
            <v>14247.71</v>
          </cell>
          <cell r="S1933">
            <v>6139.23</v>
          </cell>
          <cell r="T1933">
            <v>15</v>
          </cell>
          <cell r="U1933">
            <v>92</v>
          </cell>
          <cell r="V1933">
            <v>13</v>
          </cell>
          <cell r="W1933">
            <v>92</v>
          </cell>
          <cell r="X1933">
            <v>0</v>
          </cell>
        </row>
        <row r="1934">
          <cell r="A1934" t="str">
            <v>1374300</v>
          </cell>
          <cell r="B1934">
            <v>1</v>
          </cell>
          <cell r="C1934" t="str">
            <v>Security System in square metres</v>
          </cell>
          <cell r="D1934" t="str">
            <v>34</v>
          </cell>
          <cell r="E1934" t="str">
            <v>BASSEC</v>
          </cell>
          <cell r="F1934" t="str">
            <v>BAS</v>
          </cell>
          <cell r="G1934">
            <v>38820</v>
          </cell>
          <cell r="H1934" t="str">
            <v>Active</v>
          </cell>
          <cell r="I1934">
            <v>1515</v>
          </cell>
          <cell r="J1934">
            <v>39344</v>
          </cell>
          <cell r="K1934" t="str">
            <v>TIP/TD</v>
          </cell>
          <cell r="L1934" t="str">
            <v>TM</v>
          </cell>
          <cell r="M1934" t="str">
            <v>0059</v>
          </cell>
          <cell r="N1934">
            <v>52884.33</v>
          </cell>
          <cell r="O1934">
            <v>288.91000000000003</v>
          </cell>
          <cell r="P1934">
            <v>3467.36</v>
          </cell>
          <cell r="Q1934">
            <v>6934.72</v>
          </cell>
          <cell r="R1934">
            <v>45949.61</v>
          </cell>
          <cell r="S1934">
            <v>19799.330000000002</v>
          </cell>
          <cell r="T1934">
            <v>15</v>
          </cell>
          <cell r="U1934">
            <v>92</v>
          </cell>
          <cell r="V1934">
            <v>13</v>
          </cell>
          <cell r="W1934">
            <v>92</v>
          </cell>
          <cell r="X1934">
            <v>0</v>
          </cell>
        </row>
        <row r="1935">
          <cell r="A1935" t="str">
            <v>1374400</v>
          </cell>
          <cell r="B1935">
            <v>1</v>
          </cell>
          <cell r="C1935" t="str">
            <v>sprinkler head and piping - 172</v>
          </cell>
          <cell r="D1935" t="str">
            <v>34</v>
          </cell>
          <cell r="E1935" t="str">
            <v>BASSPR</v>
          </cell>
          <cell r="F1935" t="str">
            <v>BAS</v>
          </cell>
          <cell r="G1935">
            <v>38820</v>
          </cell>
          <cell r="H1935" t="str">
            <v>Active</v>
          </cell>
          <cell r="I1935">
            <v>172</v>
          </cell>
          <cell r="J1935">
            <v>39344</v>
          </cell>
          <cell r="K1935" t="str">
            <v>TIP/TD</v>
          </cell>
          <cell r="L1935" t="str">
            <v>TM</v>
          </cell>
          <cell r="M1935" t="str">
            <v>0059</v>
          </cell>
          <cell r="N1935">
            <v>98874.59</v>
          </cell>
          <cell r="O1935">
            <v>540.17999999999995</v>
          </cell>
          <cell r="P1935">
            <v>6482.71</v>
          </cell>
          <cell r="Q1935">
            <v>12965.42</v>
          </cell>
          <cell r="R1935">
            <v>85909.17</v>
          </cell>
          <cell r="S1935">
            <v>37017.589999999997</v>
          </cell>
          <cell r="T1935">
            <v>15</v>
          </cell>
          <cell r="U1935">
            <v>92</v>
          </cell>
          <cell r="V1935">
            <v>13</v>
          </cell>
          <cell r="W1935">
            <v>92</v>
          </cell>
          <cell r="X1935">
            <v>0</v>
          </cell>
        </row>
        <row r="1936">
          <cell r="A1936" t="str">
            <v>1374500</v>
          </cell>
          <cell r="B1936">
            <v>1</v>
          </cell>
          <cell r="C1936" t="str">
            <v>Building Structure in square metres</v>
          </cell>
          <cell r="D1936" t="str">
            <v>34</v>
          </cell>
          <cell r="E1936" t="str">
            <v>BUITER</v>
          </cell>
          <cell r="F1936" t="str">
            <v>BUI</v>
          </cell>
          <cell r="G1936">
            <v>38820</v>
          </cell>
          <cell r="H1936" t="str">
            <v>Active</v>
          </cell>
          <cell r="I1936">
            <v>75</v>
          </cell>
          <cell r="J1936">
            <v>39344</v>
          </cell>
          <cell r="K1936" t="str">
            <v>TDP</v>
          </cell>
          <cell r="L1936" t="str">
            <v>TM</v>
          </cell>
          <cell r="M1936" t="str">
            <v>0060</v>
          </cell>
          <cell r="N1936">
            <v>156050.76</v>
          </cell>
          <cell r="O1936">
            <v>227.53</v>
          </cell>
          <cell r="P1936">
            <v>2730.69</v>
          </cell>
          <cell r="Q1936">
            <v>5461.38</v>
          </cell>
          <cell r="R1936">
            <v>150589.38</v>
          </cell>
          <cell r="S1936">
            <v>53147.19</v>
          </cell>
          <cell r="T1936">
            <v>44</v>
          </cell>
          <cell r="U1936">
            <v>0</v>
          </cell>
          <cell r="V1936">
            <v>42</v>
          </cell>
          <cell r="W1936">
            <v>0</v>
          </cell>
          <cell r="X1936">
            <v>0</v>
          </cell>
        </row>
        <row r="1937">
          <cell r="A1937" t="str">
            <v>1374600</v>
          </cell>
          <cell r="B1937">
            <v>1</v>
          </cell>
          <cell r="C1937" t="str">
            <v>check in counter - 1</v>
          </cell>
          <cell r="D1937" t="str">
            <v>34</v>
          </cell>
          <cell r="E1937" t="str">
            <v>BASELC</v>
          </cell>
          <cell r="F1937" t="str">
            <v>BAS</v>
          </cell>
          <cell r="G1937">
            <v>38820</v>
          </cell>
          <cell r="H1937" t="str">
            <v>Active</v>
          </cell>
          <cell r="I1937">
            <v>1</v>
          </cell>
          <cell r="J1937">
            <v>39344</v>
          </cell>
          <cell r="K1937" t="str">
            <v>TDP</v>
          </cell>
          <cell r="L1937" t="str">
            <v>TM</v>
          </cell>
          <cell r="M1937" t="str">
            <v>0060</v>
          </cell>
          <cell r="N1937">
            <v>3287.72</v>
          </cell>
          <cell r="O1937">
            <v>10.6</v>
          </cell>
          <cell r="P1937">
            <v>127.31</v>
          </cell>
          <cell r="Q1937">
            <v>254.62</v>
          </cell>
          <cell r="R1937">
            <v>3033.1</v>
          </cell>
          <cell r="S1937">
            <v>1161.6500000000001</v>
          </cell>
          <cell r="T1937">
            <v>15</v>
          </cell>
          <cell r="U1937">
            <v>92</v>
          </cell>
          <cell r="V1937">
            <v>13</v>
          </cell>
          <cell r="W1937">
            <v>92</v>
          </cell>
          <cell r="X1937">
            <v>0</v>
          </cell>
        </row>
        <row r="1938">
          <cell r="A1938" t="str">
            <v>1374700</v>
          </cell>
          <cell r="B1938">
            <v>1</v>
          </cell>
          <cell r="C1938" t="str">
            <v>Division walling - 7 lineal metres with</v>
          </cell>
          <cell r="D1938" t="str">
            <v>34</v>
          </cell>
          <cell r="E1938" t="str">
            <v>BASPAR</v>
          </cell>
          <cell r="F1938" t="str">
            <v>BAS</v>
          </cell>
          <cell r="G1938">
            <v>38820</v>
          </cell>
          <cell r="H1938" t="str">
            <v>Active</v>
          </cell>
          <cell r="I1938">
            <v>7</v>
          </cell>
          <cell r="J1938">
            <v>39344</v>
          </cell>
          <cell r="K1938" t="str">
            <v>TDP</v>
          </cell>
          <cell r="L1938" t="str">
            <v>TM</v>
          </cell>
          <cell r="M1938" t="str">
            <v>0060</v>
          </cell>
          <cell r="N1938">
            <v>12227.53</v>
          </cell>
          <cell r="O1938">
            <v>66.790000000000006</v>
          </cell>
          <cell r="P1938">
            <v>801.7</v>
          </cell>
          <cell r="Q1938">
            <v>1603.4</v>
          </cell>
          <cell r="R1938">
            <v>10624.13</v>
          </cell>
          <cell r="S1938">
            <v>4577.8599999999997</v>
          </cell>
          <cell r="T1938">
            <v>15</v>
          </cell>
          <cell r="U1938">
            <v>92</v>
          </cell>
          <cell r="V1938">
            <v>13</v>
          </cell>
          <cell r="W1938">
            <v>92</v>
          </cell>
          <cell r="X1938">
            <v>0</v>
          </cell>
        </row>
        <row r="1939">
          <cell r="A1939" t="str">
            <v>1374800</v>
          </cell>
          <cell r="B1939">
            <v>1</v>
          </cell>
          <cell r="C1939" t="str">
            <v>electric light fitting - 1 circular down</v>
          </cell>
          <cell r="D1939" t="str">
            <v>34</v>
          </cell>
          <cell r="E1939" t="str">
            <v>BASLIG</v>
          </cell>
          <cell r="F1939" t="str">
            <v>BAS</v>
          </cell>
          <cell r="G1939">
            <v>38820</v>
          </cell>
          <cell r="H1939" t="str">
            <v>Active</v>
          </cell>
          <cell r="I1939">
            <v>1</v>
          </cell>
          <cell r="J1939">
            <v>39344</v>
          </cell>
          <cell r="K1939" t="str">
            <v>TDP</v>
          </cell>
          <cell r="L1939" t="str">
            <v>TM</v>
          </cell>
          <cell r="M1939" t="str">
            <v>0060</v>
          </cell>
          <cell r="N1939">
            <v>296.08999999999997</v>
          </cell>
          <cell r="O1939">
            <v>2.37</v>
          </cell>
          <cell r="P1939">
            <v>28.88</v>
          </cell>
          <cell r="Q1939">
            <v>57.76</v>
          </cell>
          <cell r="R1939">
            <v>238.33</v>
          </cell>
          <cell r="S1939">
            <v>117.62</v>
          </cell>
          <cell r="T1939">
            <v>10</v>
          </cell>
          <cell r="U1939">
            <v>92</v>
          </cell>
          <cell r="V1939">
            <v>8</v>
          </cell>
          <cell r="W1939">
            <v>92</v>
          </cell>
          <cell r="X1939">
            <v>0</v>
          </cell>
        </row>
        <row r="1940">
          <cell r="A1940" t="str">
            <v>1374900</v>
          </cell>
          <cell r="B1940">
            <v>1</v>
          </cell>
          <cell r="C1940" t="str">
            <v>Electrical services in square metres</v>
          </cell>
          <cell r="D1940" t="str">
            <v>34</v>
          </cell>
          <cell r="E1940" t="str">
            <v>BASELC</v>
          </cell>
          <cell r="F1940" t="str">
            <v>BAS</v>
          </cell>
          <cell r="G1940">
            <v>38820</v>
          </cell>
          <cell r="H1940" t="str">
            <v>Active</v>
          </cell>
          <cell r="I1940">
            <v>75</v>
          </cell>
          <cell r="J1940">
            <v>39344</v>
          </cell>
          <cell r="K1940" t="str">
            <v>TDP</v>
          </cell>
          <cell r="L1940" t="str">
            <v>TM</v>
          </cell>
          <cell r="M1940" t="str">
            <v>0060</v>
          </cell>
          <cell r="N1940">
            <v>13062.83</v>
          </cell>
          <cell r="O1940">
            <v>42.16</v>
          </cell>
          <cell r="P1940">
            <v>505.81</v>
          </cell>
          <cell r="Q1940">
            <v>1011.62</v>
          </cell>
          <cell r="R1940">
            <v>12051.21</v>
          </cell>
          <cell r="S1940">
            <v>4615.5</v>
          </cell>
          <cell r="T1940">
            <v>15</v>
          </cell>
          <cell r="U1940">
            <v>92</v>
          </cell>
          <cell r="V1940">
            <v>13</v>
          </cell>
          <cell r="W1940">
            <v>92</v>
          </cell>
          <cell r="X1940">
            <v>0</v>
          </cell>
        </row>
        <row r="1941">
          <cell r="A1941" t="str">
            <v>1375000</v>
          </cell>
          <cell r="B1941">
            <v>1</v>
          </cell>
          <cell r="C1941" t="str">
            <v>fitted carpet - 75.02 square metres</v>
          </cell>
          <cell r="D1941" t="str">
            <v>34</v>
          </cell>
          <cell r="E1941" t="str">
            <v>BASFLO</v>
          </cell>
          <cell r="F1941" t="str">
            <v>BAS</v>
          </cell>
          <cell r="G1941">
            <v>38820</v>
          </cell>
          <cell r="H1941" t="str">
            <v>Active</v>
          </cell>
          <cell r="I1941">
            <v>75</v>
          </cell>
          <cell r="J1941">
            <v>39344</v>
          </cell>
          <cell r="K1941" t="str">
            <v>TDP</v>
          </cell>
          <cell r="L1941" t="str">
            <v>TM</v>
          </cell>
          <cell r="M1941" t="str">
            <v>0060</v>
          </cell>
          <cell r="N1941">
            <v>234.51</v>
          </cell>
          <cell r="O1941">
            <v>0</v>
          </cell>
          <cell r="P1941">
            <v>0</v>
          </cell>
          <cell r="Q1941">
            <v>234.51</v>
          </cell>
          <cell r="R1941">
            <v>0</v>
          </cell>
          <cell r="S1941">
            <v>741.37</v>
          </cell>
          <cell r="T1941">
            <v>0</v>
          </cell>
          <cell r="U1941">
            <v>92</v>
          </cell>
          <cell r="V1941">
            <v>0</v>
          </cell>
          <cell r="W1941">
            <v>0</v>
          </cell>
          <cell r="X1941">
            <v>0</v>
          </cell>
        </row>
        <row r="1942">
          <cell r="A1942" t="str">
            <v>1375100</v>
          </cell>
          <cell r="B1942">
            <v>1</v>
          </cell>
          <cell r="C1942" t="str">
            <v>fluorescent light fitting - 8 - 600 x 30</v>
          </cell>
          <cell r="D1942" t="str">
            <v>34</v>
          </cell>
          <cell r="E1942" t="str">
            <v>BASLIG</v>
          </cell>
          <cell r="F1942" t="str">
            <v>BAS</v>
          </cell>
          <cell r="G1942">
            <v>38820</v>
          </cell>
          <cell r="H1942" t="str">
            <v>Active</v>
          </cell>
          <cell r="I1942">
            <v>8</v>
          </cell>
          <cell r="J1942">
            <v>39344</v>
          </cell>
          <cell r="K1942" t="str">
            <v>TDP</v>
          </cell>
          <cell r="L1942" t="str">
            <v>TM</v>
          </cell>
          <cell r="M1942" t="str">
            <v>0060</v>
          </cell>
          <cell r="N1942">
            <v>2105.6799999999998</v>
          </cell>
          <cell r="O1942">
            <v>17.07</v>
          </cell>
          <cell r="P1942">
            <v>205.39</v>
          </cell>
          <cell r="Q1942">
            <v>410.78</v>
          </cell>
          <cell r="R1942">
            <v>1694.9</v>
          </cell>
          <cell r="S1942">
            <v>836.44</v>
          </cell>
          <cell r="T1942">
            <v>10</v>
          </cell>
          <cell r="U1942">
            <v>92</v>
          </cell>
          <cell r="V1942">
            <v>8</v>
          </cell>
          <cell r="W1942">
            <v>92</v>
          </cell>
          <cell r="X1942">
            <v>0</v>
          </cell>
        </row>
        <row r="1943">
          <cell r="A1943" t="str">
            <v>1375200</v>
          </cell>
          <cell r="B1943">
            <v>1</v>
          </cell>
          <cell r="C1943" t="str">
            <v>Building Management Services in square m</v>
          </cell>
          <cell r="D1943" t="str">
            <v>34</v>
          </cell>
          <cell r="E1943" t="str">
            <v>BASBMS</v>
          </cell>
          <cell r="F1943" t="str">
            <v>BAS</v>
          </cell>
          <cell r="G1943">
            <v>38820</v>
          </cell>
          <cell r="H1943" t="str">
            <v>Active</v>
          </cell>
          <cell r="I1943">
            <v>75</v>
          </cell>
          <cell r="J1943">
            <v>39344</v>
          </cell>
          <cell r="K1943" t="str">
            <v>TDP</v>
          </cell>
          <cell r="L1943" t="str">
            <v>TM</v>
          </cell>
          <cell r="M1943" t="str">
            <v>0060</v>
          </cell>
          <cell r="N1943">
            <v>174.63</v>
          </cell>
          <cell r="O1943">
            <v>0</v>
          </cell>
          <cell r="P1943">
            <v>0</v>
          </cell>
          <cell r="Q1943">
            <v>174.63</v>
          </cell>
          <cell r="R1943">
            <v>0</v>
          </cell>
          <cell r="S1943">
            <v>552.09</v>
          </cell>
          <cell r="T1943">
            <v>0</v>
          </cell>
          <cell r="U1943">
            <v>92</v>
          </cell>
          <cell r="V1943">
            <v>0</v>
          </cell>
          <cell r="W1943">
            <v>0</v>
          </cell>
          <cell r="X1943">
            <v>0</v>
          </cell>
        </row>
        <row r="1944">
          <cell r="A1944" t="str">
            <v>1375300</v>
          </cell>
          <cell r="B1944">
            <v>1</v>
          </cell>
          <cell r="C1944" t="str">
            <v>Mechanical Services in square metres</v>
          </cell>
          <cell r="D1944" t="str">
            <v>34</v>
          </cell>
          <cell r="E1944" t="str">
            <v>BASAIR</v>
          </cell>
          <cell r="F1944" t="str">
            <v>BAS</v>
          </cell>
          <cell r="G1944">
            <v>38820</v>
          </cell>
          <cell r="H1944" t="str">
            <v>Active</v>
          </cell>
          <cell r="I1944">
            <v>75</v>
          </cell>
          <cell r="J1944">
            <v>39344</v>
          </cell>
          <cell r="K1944" t="str">
            <v>TDP</v>
          </cell>
          <cell r="L1944" t="str">
            <v>TM</v>
          </cell>
          <cell r="M1944" t="str">
            <v>0060</v>
          </cell>
          <cell r="N1944">
            <v>13622.71</v>
          </cell>
          <cell r="O1944">
            <v>74.44</v>
          </cell>
          <cell r="P1944">
            <v>893.17</v>
          </cell>
          <cell r="Q1944">
            <v>1786.34</v>
          </cell>
          <cell r="R1944">
            <v>11836.37</v>
          </cell>
          <cell r="S1944">
            <v>5100.1899999999996</v>
          </cell>
          <cell r="T1944">
            <v>15</v>
          </cell>
          <cell r="U1944">
            <v>92</v>
          </cell>
          <cell r="V1944">
            <v>13</v>
          </cell>
          <cell r="W1944">
            <v>92</v>
          </cell>
          <cell r="X1944">
            <v>0</v>
          </cell>
        </row>
        <row r="1945">
          <cell r="A1945" t="str">
            <v>1375400</v>
          </cell>
          <cell r="B1945">
            <v>1</v>
          </cell>
          <cell r="C1945" t="str">
            <v>Drainage Services in square metres</v>
          </cell>
          <cell r="D1945" t="str">
            <v>34</v>
          </cell>
          <cell r="E1945" t="str">
            <v>BASPLM</v>
          </cell>
          <cell r="F1945" t="str">
            <v>BAS</v>
          </cell>
          <cell r="G1945">
            <v>38820</v>
          </cell>
          <cell r="H1945" t="str">
            <v>Active</v>
          </cell>
          <cell r="I1945">
            <v>75</v>
          </cell>
          <cell r="J1945">
            <v>39344</v>
          </cell>
          <cell r="K1945" t="str">
            <v>TDP</v>
          </cell>
          <cell r="L1945" t="str">
            <v>TM</v>
          </cell>
          <cell r="M1945" t="str">
            <v>0060</v>
          </cell>
          <cell r="N1945">
            <v>1711.69</v>
          </cell>
          <cell r="O1945">
            <v>9.3800000000000008</v>
          </cell>
          <cell r="P1945">
            <v>112.23</v>
          </cell>
          <cell r="Q1945">
            <v>224.46</v>
          </cell>
          <cell r="R1945">
            <v>1487.23</v>
          </cell>
          <cell r="S1945">
            <v>640.84</v>
          </cell>
          <cell r="T1945">
            <v>15</v>
          </cell>
          <cell r="U1945">
            <v>92</v>
          </cell>
          <cell r="V1945">
            <v>13</v>
          </cell>
          <cell r="W1945">
            <v>92</v>
          </cell>
          <cell r="X1945">
            <v>0</v>
          </cell>
        </row>
        <row r="1946">
          <cell r="A1946" t="str">
            <v>1375500</v>
          </cell>
          <cell r="B1946">
            <v>1</v>
          </cell>
          <cell r="C1946" t="str">
            <v>Communication Services in square metres</v>
          </cell>
          <cell r="D1946" t="str">
            <v>34</v>
          </cell>
          <cell r="E1946" t="str">
            <v>BASCAB</v>
          </cell>
          <cell r="F1946" t="str">
            <v>BAS</v>
          </cell>
          <cell r="G1946">
            <v>38820</v>
          </cell>
          <cell r="H1946" t="str">
            <v>Active</v>
          </cell>
          <cell r="I1946">
            <v>75</v>
          </cell>
          <cell r="J1946">
            <v>39344</v>
          </cell>
          <cell r="K1946" t="str">
            <v>TDP</v>
          </cell>
          <cell r="L1946" t="str">
            <v>TM</v>
          </cell>
          <cell r="M1946" t="str">
            <v>0060</v>
          </cell>
          <cell r="N1946">
            <v>2734.99</v>
          </cell>
          <cell r="O1946">
            <v>22.24</v>
          </cell>
          <cell r="P1946">
            <v>266.77</v>
          </cell>
          <cell r="Q1946">
            <v>533.54</v>
          </cell>
          <cell r="R1946">
            <v>2201.4499999999998</v>
          </cell>
          <cell r="S1946">
            <v>1086.42</v>
          </cell>
          <cell r="T1946">
            <v>10</v>
          </cell>
          <cell r="U1946">
            <v>92</v>
          </cell>
          <cell r="V1946">
            <v>8</v>
          </cell>
          <cell r="W1946">
            <v>92</v>
          </cell>
          <cell r="X1946">
            <v>0</v>
          </cell>
        </row>
        <row r="1947">
          <cell r="A1947" t="str">
            <v>1375600</v>
          </cell>
          <cell r="B1947">
            <v>1</v>
          </cell>
          <cell r="C1947" t="str">
            <v>Fire Alarm System in square metres</v>
          </cell>
          <cell r="D1947" t="str">
            <v>34</v>
          </cell>
          <cell r="E1947" t="str">
            <v>BASALA</v>
          </cell>
          <cell r="F1947" t="str">
            <v>BAS</v>
          </cell>
          <cell r="G1947">
            <v>38820</v>
          </cell>
          <cell r="H1947" t="str">
            <v>Active</v>
          </cell>
          <cell r="I1947">
            <v>75</v>
          </cell>
          <cell r="J1947">
            <v>39344</v>
          </cell>
          <cell r="K1947" t="str">
            <v>TDP</v>
          </cell>
          <cell r="L1947" t="str">
            <v>TM</v>
          </cell>
          <cell r="M1947" t="str">
            <v>0060</v>
          </cell>
          <cell r="N1947">
            <v>2721.16</v>
          </cell>
          <cell r="O1947">
            <v>8.7899999999999991</v>
          </cell>
          <cell r="P1947">
            <v>105.37</v>
          </cell>
          <cell r="Q1947">
            <v>210.74</v>
          </cell>
          <cell r="R1947">
            <v>2510.42</v>
          </cell>
          <cell r="S1947">
            <v>961.47</v>
          </cell>
          <cell r="T1947">
            <v>15</v>
          </cell>
          <cell r="U1947">
            <v>92</v>
          </cell>
          <cell r="V1947">
            <v>13</v>
          </cell>
          <cell r="W1947">
            <v>92</v>
          </cell>
          <cell r="X1947">
            <v>0</v>
          </cell>
        </row>
        <row r="1948">
          <cell r="A1948" t="str">
            <v>1375700</v>
          </cell>
          <cell r="B1948">
            <v>1</v>
          </cell>
          <cell r="C1948" t="str">
            <v>Plumbing reticulation in square metres</v>
          </cell>
          <cell r="D1948" t="str">
            <v>34</v>
          </cell>
          <cell r="E1948" t="str">
            <v>BASPLM</v>
          </cell>
          <cell r="F1948" t="str">
            <v>BAS</v>
          </cell>
          <cell r="G1948">
            <v>38820</v>
          </cell>
          <cell r="H1948" t="str">
            <v>Active</v>
          </cell>
          <cell r="I1948">
            <v>75</v>
          </cell>
          <cell r="J1948">
            <v>39344</v>
          </cell>
          <cell r="K1948" t="str">
            <v>TDP</v>
          </cell>
          <cell r="L1948" t="str">
            <v>TM</v>
          </cell>
          <cell r="M1948" t="str">
            <v>0060</v>
          </cell>
          <cell r="N1948">
            <v>2991.87</v>
          </cell>
          <cell r="O1948">
            <v>16.309999999999999</v>
          </cell>
          <cell r="P1948">
            <v>196.16</v>
          </cell>
          <cell r="Q1948">
            <v>392.32</v>
          </cell>
          <cell r="R1948">
            <v>2599.5500000000002</v>
          </cell>
          <cell r="S1948">
            <v>1120.1300000000001</v>
          </cell>
          <cell r="T1948">
            <v>15</v>
          </cell>
          <cell r="U1948">
            <v>92</v>
          </cell>
          <cell r="V1948">
            <v>13</v>
          </cell>
          <cell r="W1948">
            <v>92</v>
          </cell>
          <cell r="X1948">
            <v>0</v>
          </cell>
        </row>
        <row r="1949">
          <cell r="A1949" t="str">
            <v>1375800</v>
          </cell>
          <cell r="B1949">
            <v>1</v>
          </cell>
          <cell r="C1949" t="str">
            <v>Public Address System in square metres</v>
          </cell>
          <cell r="D1949" t="str">
            <v>34</v>
          </cell>
          <cell r="E1949" t="str">
            <v>BASPUB</v>
          </cell>
          <cell r="F1949" t="str">
            <v>BAS</v>
          </cell>
          <cell r="G1949">
            <v>38820</v>
          </cell>
          <cell r="H1949" t="str">
            <v>Active</v>
          </cell>
          <cell r="I1949">
            <v>75</v>
          </cell>
          <cell r="J1949">
            <v>39344</v>
          </cell>
          <cell r="K1949" t="str">
            <v>TDP</v>
          </cell>
          <cell r="L1949" t="str">
            <v>TM</v>
          </cell>
          <cell r="M1949" t="str">
            <v>0060</v>
          </cell>
          <cell r="N1949">
            <v>812.22</v>
          </cell>
          <cell r="O1949">
            <v>4.41</v>
          </cell>
          <cell r="P1949">
            <v>53.25</v>
          </cell>
          <cell r="Q1949">
            <v>106.5</v>
          </cell>
          <cell r="R1949">
            <v>705.72</v>
          </cell>
          <cell r="S1949">
            <v>304.08999999999997</v>
          </cell>
          <cell r="T1949">
            <v>15</v>
          </cell>
          <cell r="U1949">
            <v>92</v>
          </cell>
          <cell r="V1949">
            <v>13</v>
          </cell>
          <cell r="W1949">
            <v>92</v>
          </cell>
          <cell r="X1949">
            <v>0</v>
          </cell>
        </row>
        <row r="1950">
          <cell r="A1950" t="str">
            <v>1375900</v>
          </cell>
          <cell r="B1950">
            <v>1</v>
          </cell>
          <cell r="C1950" t="str">
            <v>Security System in square metres</v>
          </cell>
          <cell r="D1950" t="str">
            <v>34</v>
          </cell>
          <cell r="E1950" t="str">
            <v>BASSEC</v>
          </cell>
          <cell r="F1950" t="str">
            <v>BAS</v>
          </cell>
          <cell r="G1950">
            <v>38820</v>
          </cell>
          <cell r="H1950" t="str">
            <v>Active</v>
          </cell>
          <cell r="I1950">
            <v>75</v>
          </cell>
          <cell r="J1950">
            <v>39344</v>
          </cell>
          <cell r="K1950" t="str">
            <v>TDP</v>
          </cell>
          <cell r="L1950" t="str">
            <v>TM</v>
          </cell>
          <cell r="M1950" t="str">
            <v>0060</v>
          </cell>
          <cell r="N1950">
            <v>2619.36</v>
          </cell>
          <cell r="O1950">
            <v>14.33</v>
          </cell>
          <cell r="P1950">
            <v>171.74</v>
          </cell>
          <cell r="Q1950">
            <v>343.48</v>
          </cell>
          <cell r="R1950">
            <v>2275.88</v>
          </cell>
          <cell r="S1950">
            <v>980.66</v>
          </cell>
          <cell r="T1950">
            <v>15</v>
          </cell>
          <cell r="U1950">
            <v>92</v>
          </cell>
          <cell r="V1950">
            <v>13</v>
          </cell>
          <cell r="W1950">
            <v>92</v>
          </cell>
          <cell r="X1950">
            <v>0</v>
          </cell>
        </row>
        <row r="1951">
          <cell r="A1951" t="str">
            <v>1376000</v>
          </cell>
          <cell r="B1951">
            <v>1</v>
          </cell>
          <cell r="C1951" t="str">
            <v>Sign and fittings - 1 non illuminated</v>
          </cell>
          <cell r="D1951" t="str">
            <v>34</v>
          </cell>
          <cell r="E1951" t="str">
            <v>BASSIG</v>
          </cell>
          <cell r="F1951" t="str">
            <v>BAS</v>
          </cell>
          <cell r="G1951">
            <v>38820</v>
          </cell>
          <cell r="H1951" t="str">
            <v>Active</v>
          </cell>
          <cell r="I1951">
            <v>1</v>
          </cell>
          <cell r="J1951">
            <v>39344</v>
          </cell>
          <cell r="K1951" t="str">
            <v>TDP</v>
          </cell>
          <cell r="L1951" t="str">
            <v>TM</v>
          </cell>
          <cell r="M1951" t="str">
            <v>0060</v>
          </cell>
          <cell r="N1951">
            <v>20.6</v>
          </cell>
          <cell r="O1951">
            <v>0</v>
          </cell>
          <cell r="P1951">
            <v>0</v>
          </cell>
          <cell r="Q1951">
            <v>20.6</v>
          </cell>
          <cell r="R1951">
            <v>0</v>
          </cell>
          <cell r="S1951">
            <v>65.17</v>
          </cell>
          <cell r="T1951">
            <v>0</v>
          </cell>
          <cell r="U1951">
            <v>92</v>
          </cell>
          <cell r="V1951">
            <v>0</v>
          </cell>
          <cell r="W1951">
            <v>0</v>
          </cell>
          <cell r="X1951">
            <v>0</v>
          </cell>
        </row>
        <row r="1952">
          <cell r="A1952" t="str">
            <v>1376100</v>
          </cell>
          <cell r="B1952">
            <v>1</v>
          </cell>
          <cell r="C1952" t="str">
            <v>sprinkler head and piping - 4</v>
          </cell>
          <cell r="D1952" t="str">
            <v>34</v>
          </cell>
          <cell r="E1952" t="str">
            <v>BASSPR</v>
          </cell>
          <cell r="F1952" t="str">
            <v>BAS</v>
          </cell>
          <cell r="G1952">
            <v>38820</v>
          </cell>
          <cell r="H1952" t="str">
            <v>Active</v>
          </cell>
          <cell r="I1952">
            <v>4</v>
          </cell>
          <cell r="J1952">
            <v>39344</v>
          </cell>
          <cell r="K1952" t="str">
            <v>TDP</v>
          </cell>
          <cell r="L1952" t="str">
            <v>TM</v>
          </cell>
          <cell r="M1952" t="str">
            <v>0060</v>
          </cell>
          <cell r="N1952">
            <v>2299.38</v>
          </cell>
          <cell r="O1952">
            <v>12.6</v>
          </cell>
          <cell r="P1952">
            <v>150.76</v>
          </cell>
          <cell r="Q1952">
            <v>301.52</v>
          </cell>
          <cell r="R1952">
            <v>1997.86</v>
          </cell>
          <cell r="S1952">
            <v>860.86</v>
          </cell>
          <cell r="T1952">
            <v>15</v>
          </cell>
          <cell r="U1952">
            <v>92</v>
          </cell>
          <cell r="V1952">
            <v>13</v>
          </cell>
          <cell r="W1952">
            <v>92</v>
          </cell>
          <cell r="X1952">
            <v>0</v>
          </cell>
        </row>
        <row r="1953">
          <cell r="A1953" t="str">
            <v>1376200</v>
          </cell>
          <cell r="B1953">
            <v>1</v>
          </cell>
          <cell r="C1953" t="str">
            <v>suspended ceiling - 75.02 square metres</v>
          </cell>
          <cell r="D1953" t="str">
            <v>34</v>
          </cell>
          <cell r="E1953" t="str">
            <v>BASSUS</v>
          </cell>
          <cell r="F1953" t="str">
            <v>BAS</v>
          </cell>
          <cell r="G1953">
            <v>38820</v>
          </cell>
          <cell r="H1953" t="str">
            <v>Active</v>
          </cell>
          <cell r="I1953">
            <v>75</v>
          </cell>
          <cell r="J1953">
            <v>39344</v>
          </cell>
          <cell r="K1953" t="str">
            <v>TDP</v>
          </cell>
          <cell r="L1953" t="str">
            <v>TM</v>
          </cell>
          <cell r="M1953" t="str">
            <v>0060</v>
          </cell>
          <cell r="N1953">
            <v>8509.82</v>
          </cell>
          <cell r="O1953">
            <v>23.46</v>
          </cell>
          <cell r="P1953">
            <v>281.3</v>
          </cell>
          <cell r="Q1953">
            <v>562.6</v>
          </cell>
          <cell r="R1953">
            <v>7947.22</v>
          </cell>
          <cell r="S1953">
            <v>2988.37</v>
          </cell>
          <cell r="T1953">
            <v>30</v>
          </cell>
          <cell r="U1953">
            <v>92</v>
          </cell>
          <cell r="V1953">
            <v>28</v>
          </cell>
          <cell r="W1953">
            <v>92</v>
          </cell>
          <cell r="X1953">
            <v>0</v>
          </cell>
        </row>
        <row r="1954">
          <cell r="A1954" t="str">
            <v>1376300</v>
          </cell>
          <cell r="B1954">
            <v>1</v>
          </cell>
          <cell r="C1954" t="str">
            <v>Building Structure in square metres</v>
          </cell>
          <cell r="D1954" t="str">
            <v>34</v>
          </cell>
          <cell r="E1954" t="str">
            <v>BUITER</v>
          </cell>
          <cell r="F1954" t="str">
            <v>BUI</v>
          </cell>
          <cell r="G1954">
            <v>38820</v>
          </cell>
          <cell r="H1954" t="str">
            <v>Active</v>
          </cell>
          <cell r="I1954">
            <v>12</v>
          </cell>
          <cell r="J1954">
            <v>39344</v>
          </cell>
          <cell r="K1954" t="str">
            <v>TDP</v>
          </cell>
          <cell r="L1954" t="str">
            <v>TM</v>
          </cell>
          <cell r="M1954" t="str">
            <v>0060</v>
          </cell>
          <cell r="N1954">
            <v>24940.68</v>
          </cell>
          <cell r="O1954">
            <v>36.36</v>
          </cell>
          <cell r="P1954">
            <v>436.43</v>
          </cell>
          <cell r="Q1954">
            <v>872.86</v>
          </cell>
          <cell r="R1954">
            <v>24067.82</v>
          </cell>
          <cell r="S1954">
            <v>8494.2099999999991</v>
          </cell>
          <cell r="T1954">
            <v>44</v>
          </cell>
          <cell r="U1954">
            <v>0</v>
          </cell>
          <cell r="V1954">
            <v>42</v>
          </cell>
          <cell r="W1954">
            <v>0</v>
          </cell>
          <cell r="X1954">
            <v>0</v>
          </cell>
        </row>
        <row r="1955">
          <cell r="A1955" t="str">
            <v>1376400</v>
          </cell>
          <cell r="B1955">
            <v>1</v>
          </cell>
          <cell r="C1955" t="str">
            <v>Division walling - 6 lineal metres with</v>
          </cell>
          <cell r="D1955" t="str">
            <v>34</v>
          </cell>
          <cell r="E1955" t="str">
            <v>BASPAR</v>
          </cell>
          <cell r="F1955" t="str">
            <v>BAS</v>
          </cell>
          <cell r="G1955">
            <v>38820</v>
          </cell>
          <cell r="H1955" t="str">
            <v>Active</v>
          </cell>
          <cell r="I1955">
            <v>6</v>
          </cell>
          <cell r="J1955">
            <v>39344</v>
          </cell>
          <cell r="K1955" t="str">
            <v>TDP</v>
          </cell>
          <cell r="L1955" t="str">
            <v>TM</v>
          </cell>
          <cell r="M1955" t="str">
            <v>0060</v>
          </cell>
          <cell r="N1955">
            <v>10480.73</v>
          </cell>
          <cell r="O1955">
            <v>57.31</v>
          </cell>
          <cell r="P1955">
            <v>687.17</v>
          </cell>
          <cell r="Q1955">
            <v>1374.34</v>
          </cell>
          <cell r="R1955">
            <v>9106.39</v>
          </cell>
          <cell r="S1955">
            <v>3923.88</v>
          </cell>
          <cell r="T1955">
            <v>15</v>
          </cell>
          <cell r="U1955">
            <v>92</v>
          </cell>
          <cell r="V1955">
            <v>13</v>
          </cell>
          <cell r="W1955">
            <v>92</v>
          </cell>
          <cell r="X1955">
            <v>0</v>
          </cell>
        </row>
        <row r="1956">
          <cell r="A1956" t="str">
            <v>1376500</v>
          </cell>
          <cell r="B1956">
            <v>1</v>
          </cell>
          <cell r="C1956" t="str">
            <v>electric light fitting - 1 rectangular d</v>
          </cell>
          <cell r="D1956" t="str">
            <v>34</v>
          </cell>
          <cell r="E1956" t="str">
            <v>BASLIG</v>
          </cell>
          <cell r="F1956" t="str">
            <v>BAS</v>
          </cell>
          <cell r="G1956">
            <v>38820</v>
          </cell>
          <cell r="H1956" t="str">
            <v>Active</v>
          </cell>
          <cell r="I1956">
            <v>1</v>
          </cell>
          <cell r="J1956">
            <v>39344</v>
          </cell>
          <cell r="K1956" t="str">
            <v>TDP</v>
          </cell>
          <cell r="L1956" t="str">
            <v>TM</v>
          </cell>
          <cell r="M1956" t="str">
            <v>0060</v>
          </cell>
          <cell r="N1956">
            <v>296.08999999999997</v>
          </cell>
          <cell r="O1956">
            <v>2.37</v>
          </cell>
          <cell r="P1956">
            <v>28.88</v>
          </cell>
          <cell r="Q1956">
            <v>57.76</v>
          </cell>
          <cell r="R1956">
            <v>238.33</v>
          </cell>
          <cell r="S1956">
            <v>117.62</v>
          </cell>
          <cell r="T1956">
            <v>10</v>
          </cell>
          <cell r="U1956">
            <v>92</v>
          </cell>
          <cell r="V1956">
            <v>8</v>
          </cell>
          <cell r="W1956">
            <v>92</v>
          </cell>
          <cell r="X1956">
            <v>0</v>
          </cell>
        </row>
        <row r="1957">
          <cell r="A1957" t="str">
            <v>1376600</v>
          </cell>
          <cell r="B1957">
            <v>1</v>
          </cell>
          <cell r="C1957" t="str">
            <v>electric light fitting - 2 circular down</v>
          </cell>
          <cell r="D1957" t="str">
            <v>34</v>
          </cell>
          <cell r="E1957" t="str">
            <v>BASLIG</v>
          </cell>
          <cell r="F1957" t="str">
            <v>BAS</v>
          </cell>
          <cell r="G1957">
            <v>38820</v>
          </cell>
          <cell r="H1957" t="str">
            <v>Active</v>
          </cell>
          <cell r="I1957">
            <v>2</v>
          </cell>
          <cell r="J1957">
            <v>39344</v>
          </cell>
          <cell r="K1957" t="str">
            <v>TDP</v>
          </cell>
          <cell r="L1957" t="str">
            <v>TM</v>
          </cell>
          <cell r="M1957" t="str">
            <v>0060</v>
          </cell>
          <cell r="N1957">
            <v>592.19000000000005</v>
          </cell>
          <cell r="O1957">
            <v>4.8499999999999996</v>
          </cell>
          <cell r="P1957">
            <v>57.76</v>
          </cell>
          <cell r="Q1957">
            <v>115.52</v>
          </cell>
          <cell r="R1957">
            <v>476.67</v>
          </cell>
          <cell r="S1957">
            <v>235.23</v>
          </cell>
          <cell r="T1957">
            <v>10</v>
          </cell>
          <cell r="U1957">
            <v>92</v>
          </cell>
          <cell r="V1957">
            <v>8</v>
          </cell>
          <cell r="W1957">
            <v>92</v>
          </cell>
          <cell r="X1957">
            <v>0</v>
          </cell>
        </row>
        <row r="1958">
          <cell r="A1958" t="str">
            <v>1376700</v>
          </cell>
          <cell r="B1958">
            <v>1</v>
          </cell>
          <cell r="C1958" t="str">
            <v>Electrical services in square metres</v>
          </cell>
          <cell r="D1958" t="str">
            <v>34</v>
          </cell>
          <cell r="E1958" t="str">
            <v>BASELC</v>
          </cell>
          <cell r="F1958" t="str">
            <v>BAS</v>
          </cell>
          <cell r="G1958">
            <v>38820</v>
          </cell>
          <cell r="H1958" t="str">
            <v>Active</v>
          </cell>
          <cell r="I1958">
            <v>12</v>
          </cell>
          <cell r="J1958">
            <v>39344</v>
          </cell>
          <cell r="K1958" t="str">
            <v>TDP</v>
          </cell>
          <cell r="L1958" t="str">
            <v>TM</v>
          </cell>
          <cell r="M1958" t="str">
            <v>0060</v>
          </cell>
          <cell r="N1958">
            <v>2087.7600000000002</v>
          </cell>
          <cell r="O1958">
            <v>6.7</v>
          </cell>
          <cell r="P1958">
            <v>80.84</v>
          </cell>
          <cell r="Q1958">
            <v>161.68</v>
          </cell>
          <cell r="R1958">
            <v>1926.08</v>
          </cell>
          <cell r="S1958">
            <v>737.67</v>
          </cell>
          <cell r="T1958">
            <v>15</v>
          </cell>
          <cell r="U1958">
            <v>92</v>
          </cell>
          <cell r="V1958">
            <v>13</v>
          </cell>
          <cell r="W1958">
            <v>92</v>
          </cell>
          <cell r="X1958">
            <v>0</v>
          </cell>
        </row>
        <row r="1959">
          <cell r="A1959" t="str">
            <v>1376800</v>
          </cell>
          <cell r="B1959">
            <v>1</v>
          </cell>
          <cell r="C1959" t="str">
            <v>fitted carpet - 11.99 square metres ribb</v>
          </cell>
          <cell r="D1959" t="str">
            <v>34</v>
          </cell>
          <cell r="E1959" t="str">
            <v>BASFLO</v>
          </cell>
          <cell r="F1959" t="str">
            <v>BAS</v>
          </cell>
          <cell r="G1959">
            <v>38820</v>
          </cell>
          <cell r="H1959" t="str">
            <v>Active</v>
          </cell>
          <cell r="I1959">
            <v>12</v>
          </cell>
          <cell r="J1959">
            <v>39344</v>
          </cell>
          <cell r="K1959" t="str">
            <v>TDP</v>
          </cell>
          <cell r="L1959" t="str">
            <v>TM</v>
          </cell>
          <cell r="M1959" t="str">
            <v>0060</v>
          </cell>
          <cell r="N1959">
            <v>37.49</v>
          </cell>
          <cell r="O1959">
            <v>0</v>
          </cell>
          <cell r="P1959">
            <v>0</v>
          </cell>
          <cell r="Q1959">
            <v>37.49</v>
          </cell>
          <cell r="R1959">
            <v>0</v>
          </cell>
          <cell r="S1959">
            <v>118.5</v>
          </cell>
          <cell r="T1959">
            <v>0</v>
          </cell>
          <cell r="U1959">
            <v>92</v>
          </cell>
          <cell r="V1959">
            <v>0</v>
          </cell>
          <cell r="W1959">
            <v>0</v>
          </cell>
          <cell r="X1959">
            <v>0</v>
          </cell>
        </row>
        <row r="1960">
          <cell r="A1960" t="str">
            <v>1376900</v>
          </cell>
          <cell r="B1960">
            <v>1</v>
          </cell>
          <cell r="C1960" t="str">
            <v>Building Management Services in square m</v>
          </cell>
          <cell r="D1960" t="str">
            <v>34</v>
          </cell>
          <cell r="E1960" t="str">
            <v>BASBMS</v>
          </cell>
          <cell r="F1960" t="str">
            <v>BAS</v>
          </cell>
          <cell r="G1960">
            <v>38820</v>
          </cell>
          <cell r="H1960" t="str">
            <v>Active</v>
          </cell>
          <cell r="I1960">
            <v>12</v>
          </cell>
          <cell r="J1960">
            <v>39344</v>
          </cell>
          <cell r="K1960" t="str">
            <v>TDP</v>
          </cell>
          <cell r="L1960" t="str">
            <v>TM</v>
          </cell>
          <cell r="M1960" t="str">
            <v>0060</v>
          </cell>
          <cell r="N1960">
            <v>27.91</v>
          </cell>
          <cell r="O1960">
            <v>0</v>
          </cell>
          <cell r="P1960">
            <v>0</v>
          </cell>
          <cell r="Q1960">
            <v>27.91</v>
          </cell>
          <cell r="R1960">
            <v>0</v>
          </cell>
          <cell r="S1960">
            <v>88.23</v>
          </cell>
          <cell r="T1960">
            <v>0</v>
          </cell>
          <cell r="U1960">
            <v>92</v>
          </cell>
          <cell r="V1960">
            <v>0</v>
          </cell>
          <cell r="W1960">
            <v>0</v>
          </cell>
          <cell r="X1960">
            <v>0</v>
          </cell>
        </row>
        <row r="1961">
          <cell r="A1961" t="str">
            <v>1377000</v>
          </cell>
          <cell r="B1961">
            <v>1</v>
          </cell>
          <cell r="C1961" t="str">
            <v>Mechanical Services in square metres</v>
          </cell>
          <cell r="D1961" t="str">
            <v>34</v>
          </cell>
          <cell r="E1961" t="str">
            <v>BASAIR</v>
          </cell>
          <cell r="F1961" t="str">
            <v>BAS</v>
          </cell>
          <cell r="G1961">
            <v>38820</v>
          </cell>
          <cell r="H1961" t="str">
            <v>Active</v>
          </cell>
          <cell r="I1961">
            <v>12</v>
          </cell>
          <cell r="J1961">
            <v>39344</v>
          </cell>
          <cell r="K1961" t="str">
            <v>TDP</v>
          </cell>
          <cell r="L1961" t="str">
            <v>TM</v>
          </cell>
          <cell r="M1961" t="str">
            <v>0060</v>
          </cell>
          <cell r="N1961">
            <v>2177.21</v>
          </cell>
          <cell r="O1961">
            <v>11.85</v>
          </cell>
          <cell r="P1961">
            <v>142.75</v>
          </cell>
          <cell r="Q1961">
            <v>285.5</v>
          </cell>
          <cell r="R1961">
            <v>1891.71</v>
          </cell>
          <cell r="S1961">
            <v>815.12</v>
          </cell>
          <cell r="T1961">
            <v>15</v>
          </cell>
          <cell r="U1961">
            <v>92</v>
          </cell>
          <cell r="V1961">
            <v>13</v>
          </cell>
          <cell r="W1961">
            <v>92</v>
          </cell>
          <cell r="X1961">
            <v>0</v>
          </cell>
        </row>
        <row r="1962">
          <cell r="A1962" t="str">
            <v>1377100</v>
          </cell>
          <cell r="B1962">
            <v>1</v>
          </cell>
          <cell r="C1962" t="str">
            <v>Drainage Services in square metres</v>
          </cell>
          <cell r="D1962" t="str">
            <v>34</v>
          </cell>
          <cell r="E1962" t="str">
            <v>BASPLM</v>
          </cell>
          <cell r="F1962" t="str">
            <v>BAS</v>
          </cell>
          <cell r="G1962">
            <v>38820</v>
          </cell>
          <cell r="H1962" t="str">
            <v>Active</v>
          </cell>
          <cell r="I1962">
            <v>12</v>
          </cell>
          <cell r="J1962">
            <v>39344</v>
          </cell>
          <cell r="K1962" t="str">
            <v>TDP</v>
          </cell>
          <cell r="L1962" t="str">
            <v>TM</v>
          </cell>
          <cell r="M1962" t="str">
            <v>0060</v>
          </cell>
          <cell r="N1962">
            <v>273.51</v>
          </cell>
          <cell r="O1962">
            <v>1.54</v>
          </cell>
          <cell r="P1962">
            <v>17.93</v>
          </cell>
          <cell r="Q1962">
            <v>35.86</v>
          </cell>
          <cell r="R1962">
            <v>237.65</v>
          </cell>
          <cell r="S1962">
            <v>102.4</v>
          </cell>
          <cell r="T1962">
            <v>15</v>
          </cell>
          <cell r="U1962">
            <v>92</v>
          </cell>
          <cell r="V1962">
            <v>13</v>
          </cell>
          <cell r="W1962">
            <v>92</v>
          </cell>
          <cell r="X1962">
            <v>0</v>
          </cell>
        </row>
        <row r="1963">
          <cell r="A1963" t="str">
            <v>1377200</v>
          </cell>
          <cell r="B1963">
            <v>1</v>
          </cell>
          <cell r="C1963" t="str">
            <v>Communication Services in square metres</v>
          </cell>
          <cell r="D1963" t="str">
            <v>34</v>
          </cell>
          <cell r="E1963" t="str">
            <v>BASCAB</v>
          </cell>
          <cell r="F1963" t="str">
            <v>BAS</v>
          </cell>
          <cell r="G1963">
            <v>38820</v>
          </cell>
          <cell r="H1963" t="str">
            <v>Active</v>
          </cell>
          <cell r="I1963">
            <v>12</v>
          </cell>
          <cell r="J1963">
            <v>39344</v>
          </cell>
          <cell r="K1963" t="str">
            <v>TDP</v>
          </cell>
          <cell r="L1963" t="str">
            <v>TM</v>
          </cell>
          <cell r="M1963" t="str">
            <v>0060</v>
          </cell>
          <cell r="N1963">
            <v>437.11</v>
          </cell>
          <cell r="O1963">
            <v>3.59</v>
          </cell>
          <cell r="P1963">
            <v>42.64</v>
          </cell>
          <cell r="Q1963">
            <v>85.28</v>
          </cell>
          <cell r="R1963">
            <v>351.83</v>
          </cell>
          <cell r="S1963">
            <v>173.63</v>
          </cell>
          <cell r="T1963">
            <v>10</v>
          </cell>
          <cell r="U1963">
            <v>92</v>
          </cell>
          <cell r="V1963">
            <v>8</v>
          </cell>
          <cell r="W1963">
            <v>92</v>
          </cell>
          <cell r="X1963">
            <v>0</v>
          </cell>
        </row>
        <row r="1964">
          <cell r="A1964" t="str">
            <v>1377300</v>
          </cell>
          <cell r="B1964">
            <v>1</v>
          </cell>
          <cell r="C1964" t="str">
            <v>Fire Alarm System in square metres</v>
          </cell>
          <cell r="D1964" t="str">
            <v>34</v>
          </cell>
          <cell r="E1964" t="str">
            <v>BASALA</v>
          </cell>
          <cell r="F1964" t="str">
            <v>BAS</v>
          </cell>
          <cell r="G1964">
            <v>38820</v>
          </cell>
          <cell r="H1964" t="str">
            <v>Active</v>
          </cell>
          <cell r="I1964">
            <v>12</v>
          </cell>
          <cell r="J1964">
            <v>39344</v>
          </cell>
          <cell r="K1964" t="str">
            <v>TDP</v>
          </cell>
          <cell r="L1964" t="str">
            <v>TM</v>
          </cell>
          <cell r="M1964" t="str">
            <v>0060</v>
          </cell>
          <cell r="N1964">
            <v>434.83</v>
          </cell>
          <cell r="O1964">
            <v>1.44</v>
          </cell>
          <cell r="P1964">
            <v>16.84</v>
          </cell>
          <cell r="Q1964">
            <v>33.68</v>
          </cell>
          <cell r="R1964">
            <v>401.15</v>
          </cell>
          <cell r="S1964">
            <v>153.63999999999999</v>
          </cell>
          <cell r="T1964">
            <v>15</v>
          </cell>
          <cell r="U1964">
            <v>92</v>
          </cell>
          <cell r="V1964">
            <v>13</v>
          </cell>
          <cell r="W1964">
            <v>92</v>
          </cell>
          <cell r="X1964">
            <v>0</v>
          </cell>
        </row>
        <row r="1965">
          <cell r="A1965" t="str">
            <v>1377400</v>
          </cell>
          <cell r="B1965">
            <v>1</v>
          </cell>
          <cell r="C1965" t="str">
            <v>Plumbing reticulation in square metres</v>
          </cell>
          <cell r="D1965" t="str">
            <v>34</v>
          </cell>
          <cell r="E1965" t="str">
            <v>BASPLM</v>
          </cell>
          <cell r="F1965" t="str">
            <v>BAS</v>
          </cell>
          <cell r="G1965">
            <v>38820</v>
          </cell>
          <cell r="H1965" t="str">
            <v>Active</v>
          </cell>
          <cell r="I1965">
            <v>12</v>
          </cell>
          <cell r="J1965">
            <v>39344</v>
          </cell>
          <cell r="K1965" t="str">
            <v>TDP</v>
          </cell>
          <cell r="L1965" t="str">
            <v>TM</v>
          </cell>
          <cell r="M1965" t="str">
            <v>0060</v>
          </cell>
          <cell r="N1965">
            <v>478.15</v>
          </cell>
          <cell r="O1965">
            <v>2.64</v>
          </cell>
          <cell r="P1965">
            <v>31.35</v>
          </cell>
          <cell r="Q1965">
            <v>62.7</v>
          </cell>
          <cell r="R1965">
            <v>415.45</v>
          </cell>
          <cell r="S1965">
            <v>179.01</v>
          </cell>
          <cell r="T1965">
            <v>15</v>
          </cell>
          <cell r="U1965">
            <v>92</v>
          </cell>
          <cell r="V1965">
            <v>13</v>
          </cell>
          <cell r="W1965">
            <v>92</v>
          </cell>
          <cell r="X1965">
            <v>0</v>
          </cell>
        </row>
        <row r="1966">
          <cell r="A1966" t="str">
            <v>1377500</v>
          </cell>
          <cell r="B1966">
            <v>1</v>
          </cell>
          <cell r="C1966" t="str">
            <v>Public Address System in square metres</v>
          </cell>
          <cell r="D1966" t="str">
            <v>34</v>
          </cell>
          <cell r="E1966" t="str">
            <v>BASPUB</v>
          </cell>
          <cell r="F1966" t="str">
            <v>BAS</v>
          </cell>
          <cell r="G1966">
            <v>38820</v>
          </cell>
          <cell r="H1966" t="str">
            <v>Active</v>
          </cell>
          <cell r="I1966">
            <v>12</v>
          </cell>
          <cell r="J1966">
            <v>39344</v>
          </cell>
          <cell r="K1966" t="str">
            <v>TDP</v>
          </cell>
          <cell r="L1966" t="str">
            <v>TM</v>
          </cell>
          <cell r="M1966" t="str">
            <v>0060</v>
          </cell>
          <cell r="N1966">
            <v>129.77000000000001</v>
          </cell>
          <cell r="O1966">
            <v>0.7</v>
          </cell>
          <cell r="P1966">
            <v>8.51</v>
          </cell>
          <cell r="Q1966">
            <v>17.02</v>
          </cell>
          <cell r="R1966">
            <v>112.75</v>
          </cell>
          <cell r="S1966">
            <v>48.59</v>
          </cell>
          <cell r="T1966">
            <v>15</v>
          </cell>
          <cell r="U1966">
            <v>92</v>
          </cell>
          <cell r="V1966">
            <v>13</v>
          </cell>
          <cell r="W1966">
            <v>92</v>
          </cell>
          <cell r="X1966">
            <v>0</v>
          </cell>
        </row>
        <row r="1967">
          <cell r="A1967" t="str">
            <v>1377600</v>
          </cell>
          <cell r="B1967">
            <v>1</v>
          </cell>
          <cell r="C1967" t="str">
            <v>Security System in square metres</v>
          </cell>
          <cell r="D1967" t="str">
            <v>34</v>
          </cell>
          <cell r="E1967" t="str">
            <v>BASSEC</v>
          </cell>
          <cell r="F1967" t="str">
            <v>BAS</v>
          </cell>
          <cell r="G1967">
            <v>38820</v>
          </cell>
          <cell r="H1967" t="str">
            <v>Active</v>
          </cell>
          <cell r="I1967">
            <v>12</v>
          </cell>
          <cell r="J1967">
            <v>39344</v>
          </cell>
          <cell r="K1967" t="str">
            <v>TDP</v>
          </cell>
          <cell r="L1967" t="str">
            <v>TM</v>
          </cell>
          <cell r="M1967" t="str">
            <v>0060</v>
          </cell>
          <cell r="N1967">
            <v>418.6</v>
          </cell>
          <cell r="O1967">
            <v>2.2599999999999998</v>
          </cell>
          <cell r="P1967">
            <v>27.45</v>
          </cell>
          <cell r="Q1967">
            <v>54.9</v>
          </cell>
          <cell r="R1967">
            <v>363.7</v>
          </cell>
          <cell r="S1967">
            <v>156.72</v>
          </cell>
          <cell r="T1967">
            <v>15</v>
          </cell>
          <cell r="U1967">
            <v>92</v>
          </cell>
          <cell r="V1967">
            <v>13</v>
          </cell>
          <cell r="W1967">
            <v>92</v>
          </cell>
          <cell r="X1967">
            <v>0</v>
          </cell>
        </row>
        <row r="1968">
          <cell r="A1968" t="str">
            <v>1377700</v>
          </cell>
          <cell r="B1968">
            <v>1</v>
          </cell>
          <cell r="C1968" t="str">
            <v>set of single auto entry doors - 2</v>
          </cell>
          <cell r="D1968" t="str">
            <v>34</v>
          </cell>
          <cell r="E1968" t="str">
            <v>BASADR</v>
          </cell>
          <cell r="F1968" t="str">
            <v>BAS</v>
          </cell>
          <cell r="G1968">
            <v>38820</v>
          </cell>
          <cell r="H1968" t="str">
            <v>Active</v>
          </cell>
          <cell r="I1968">
            <v>2</v>
          </cell>
          <cell r="J1968">
            <v>39344</v>
          </cell>
          <cell r="K1968" t="str">
            <v>TDP</v>
          </cell>
          <cell r="L1968" t="str">
            <v>TM</v>
          </cell>
          <cell r="M1968" t="str">
            <v>0060</v>
          </cell>
          <cell r="N1968">
            <v>7637.43</v>
          </cell>
          <cell r="O1968">
            <v>121.2</v>
          </cell>
          <cell r="P1968">
            <v>1454.18</v>
          </cell>
          <cell r="Q1968">
            <v>2908.36</v>
          </cell>
          <cell r="R1968">
            <v>4729.07</v>
          </cell>
          <cell r="S1968">
            <v>3540.41</v>
          </cell>
          <cell r="T1968">
            <v>5</v>
          </cell>
          <cell r="U1968">
            <v>92</v>
          </cell>
          <cell r="V1968">
            <v>3</v>
          </cell>
          <cell r="W1968">
            <v>92</v>
          </cell>
          <cell r="X1968">
            <v>0</v>
          </cell>
        </row>
        <row r="1969">
          <cell r="A1969" t="str">
            <v>1377800</v>
          </cell>
          <cell r="B1969">
            <v>1</v>
          </cell>
          <cell r="C1969" t="str">
            <v>sprinkler head and piping - 2</v>
          </cell>
          <cell r="D1969" t="str">
            <v>34</v>
          </cell>
          <cell r="E1969" t="str">
            <v>BASSPR</v>
          </cell>
          <cell r="F1969" t="str">
            <v>BAS</v>
          </cell>
          <cell r="G1969">
            <v>38820</v>
          </cell>
          <cell r="H1969" t="str">
            <v>Active</v>
          </cell>
          <cell r="I1969">
            <v>2</v>
          </cell>
          <cell r="J1969">
            <v>39344</v>
          </cell>
          <cell r="K1969" t="str">
            <v>TDP</v>
          </cell>
          <cell r="L1969" t="str">
            <v>TM</v>
          </cell>
          <cell r="M1969" t="str">
            <v>0060</v>
          </cell>
          <cell r="N1969">
            <v>1149.78</v>
          </cell>
          <cell r="O1969">
            <v>6.31</v>
          </cell>
          <cell r="P1969">
            <v>75.39</v>
          </cell>
          <cell r="Q1969">
            <v>150.78</v>
          </cell>
          <cell r="R1969">
            <v>999</v>
          </cell>
          <cell r="S1969">
            <v>430.46</v>
          </cell>
          <cell r="T1969">
            <v>15</v>
          </cell>
          <cell r="U1969">
            <v>92</v>
          </cell>
          <cell r="V1969">
            <v>13</v>
          </cell>
          <cell r="W1969">
            <v>92</v>
          </cell>
          <cell r="X1969">
            <v>0</v>
          </cell>
        </row>
        <row r="1970">
          <cell r="A1970" t="str">
            <v>1377900</v>
          </cell>
          <cell r="B1970">
            <v>1</v>
          </cell>
          <cell r="C1970" t="str">
            <v>Building Structure in square metres</v>
          </cell>
          <cell r="D1970" t="str">
            <v>34</v>
          </cell>
          <cell r="E1970" t="str">
            <v>BUITER</v>
          </cell>
          <cell r="F1970" t="str">
            <v>BUI</v>
          </cell>
          <cell r="G1970">
            <v>38820</v>
          </cell>
          <cell r="H1970" t="str">
            <v>Active</v>
          </cell>
          <cell r="I1970">
            <v>1385</v>
          </cell>
          <cell r="J1970">
            <v>39344</v>
          </cell>
          <cell r="K1970" t="str">
            <v>TDP</v>
          </cell>
          <cell r="L1970" t="str">
            <v>TM</v>
          </cell>
          <cell r="M1970" t="str">
            <v>0062</v>
          </cell>
          <cell r="N1970">
            <v>2881552.09</v>
          </cell>
          <cell r="O1970">
            <v>4201.97</v>
          </cell>
          <cell r="P1970">
            <v>50423.42</v>
          </cell>
          <cell r="Q1970">
            <v>100846.84</v>
          </cell>
          <cell r="R1970">
            <v>2780705.25</v>
          </cell>
          <cell r="S1970">
            <v>923558.73</v>
          </cell>
          <cell r="T1970">
            <v>44</v>
          </cell>
          <cell r="U1970">
            <v>0</v>
          </cell>
          <cell r="V1970">
            <v>42</v>
          </cell>
          <cell r="W1970">
            <v>0</v>
          </cell>
          <cell r="X1970">
            <v>0</v>
          </cell>
        </row>
        <row r="1971">
          <cell r="A1971" t="str">
            <v>1378000</v>
          </cell>
          <cell r="B1971">
            <v>1</v>
          </cell>
          <cell r="C1971" t="str">
            <v>door - auto roller size  3.4  x  5.5 met</v>
          </cell>
          <cell r="D1971" t="str">
            <v>34</v>
          </cell>
          <cell r="E1971" t="str">
            <v>BASADR</v>
          </cell>
          <cell r="F1971" t="str">
            <v>BAS</v>
          </cell>
          <cell r="G1971">
            <v>38820</v>
          </cell>
          <cell r="H1971" t="str">
            <v>Active</v>
          </cell>
          <cell r="I1971">
            <v>2</v>
          </cell>
          <cell r="J1971">
            <v>39344</v>
          </cell>
          <cell r="K1971" t="str">
            <v>TDP</v>
          </cell>
          <cell r="L1971" t="str">
            <v>TM</v>
          </cell>
          <cell r="M1971" t="str">
            <v>0062</v>
          </cell>
          <cell r="N1971">
            <v>9546.81</v>
          </cell>
          <cell r="O1971">
            <v>151.44999999999999</v>
          </cell>
          <cell r="P1971">
            <v>1817.73</v>
          </cell>
          <cell r="Q1971">
            <v>3635.46</v>
          </cell>
          <cell r="R1971">
            <v>5911.35</v>
          </cell>
          <cell r="S1971">
            <v>4425.5200000000004</v>
          </cell>
          <cell r="T1971">
            <v>5</v>
          </cell>
          <cell r="U1971">
            <v>92</v>
          </cell>
          <cell r="V1971">
            <v>3</v>
          </cell>
          <cell r="W1971">
            <v>92</v>
          </cell>
          <cell r="X1971">
            <v>0</v>
          </cell>
        </row>
        <row r="1972">
          <cell r="A1972" t="str">
            <v>1378100</v>
          </cell>
          <cell r="B1972">
            <v>1</v>
          </cell>
          <cell r="C1972" t="str">
            <v>door - auto roller to luggage conveyor -</v>
          </cell>
          <cell r="D1972" t="str">
            <v>34</v>
          </cell>
          <cell r="E1972" t="str">
            <v>BASADR</v>
          </cell>
          <cell r="F1972" t="str">
            <v>BAS</v>
          </cell>
          <cell r="G1972">
            <v>38820</v>
          </cell>
          <cell r="H1972" t="str">
            <v>Active</v>
          </cell>
          <cell r="I1972">
            <v>3</v>
          </cell>
          <cell r="J1972">
            <v>39344</v>
          </cell>
          <cell r="K1972" t="str">
            <v>TDP</v>
          </cell>
          <cell r="L1972" t="str">
            <v>TM</v>
          </cell>
          <cell r="M1972" t="str">
            <v>0062</v>
          </cell>
          <cell r="N1972">
            <v>4296.01</v>
          </cell>
          <cell r="O1972">
            <v>68.209999999999994</v>
          </cell>
          <cell r="P1972">
            <v>817.97</v>
          </cell>
          <cell r="Q1972">
            <v>1635.94</v>
          </cell>
          <cell r="R1972">
            <v>2660.07</v>
          </cell>
          <cell r="S1972">
            <v>1991.46</v>
          </cell>
          <cell r="T1972">
            <v>5</v>
          </cell>
          <cell r="U1972">
            <v>92</v>
          </cell>
          <cell r="V1972">
            <v>3</v>
          </cell>
          <cell r="W1972">
            <v>92</v>
          </cell>
          <cell r="X1972">
            <v>0</v>
          </cell>
        </row>
        <row r="1973">
          <cell r="A1973" t="str">
            <v>1378200</v>
          </cell>
          <cell r="B1973">
            <v>1</v>
          </cell>
          <cell r="C1973" t="str">
            <v>electric light fitting - 3 bulkhead fitt</v>
          </cell>
          <cell r="D1973" t="str">
            <v>34</v>
          </cell>
          <cell r="E1973" t="str">
            <v>BASLIG</v>
          </cell>
          <cell r="F1973" t="str">
            <v>BAS</v>
          </cell>
          <cell r="G1973">
            <v>38820</v>
          </cell>
          <cell r="H1973" t="str">
            <v>Active</v>
          </cell>
          <cell r="I1973">
            <v>3</v>
          </cell>
          <cell r="J1973">
            <v>39344</v>
          </cell>
          <cell r="K1973" t="str">
            <v>TDP</v>
          </cell>
          <cell r="L1973" t="str">
            <v>TM</v>
          </cell>
          <cell r="M1973" t="str">
            <v>0062</v>
          </cell>
          <cell r="N1973">
            <v>611.89</v>
          </cell>
          <cell r="O1973">
            <v>5.01</v>
          </cell>
          <cell r="P1973">
            <v>59.68</v>
          </cell>
          <cell r="Q1973">
            <v>119.36</v>
          </cell>
          <cell r="R1973">
            <v>492.53</v>
          </cell>
          <cell r="S1973">
            <v>243.07</v>
          </cell>
          <cell r="T1973">
            <v>10</v>
          </cell>
          <cell r="U1973">
            <v>92</v>
          </cell>
          <cell r="V1973">
            <v>8</v>
          </cell>
          <cell r="W1973">
            <v>92</v>
          </cell>
          <cell r="X1973">
            <v>0</v>
          </cell>
        </row>
        <row r="1974">
          <cell r="A1974" t="str">
            <v>1378300</v>
          </cell>
          <cell r="B1974">
            <v>1</v>
          </cell>
          <cell r="C1974" t="str">
            <v>electric light fitting - 30 square boxed</v>
          </cell>
          <cell r="D1974" t="str">
            <v>34</v>
          </cell>
          <cell r="E1974" t="str">
            <v>BASLIG</v>
          </cell>
          <cell r="F1974" t="str">
            <v>BAS</v>
          </cell>
          <cell r="G1974">
            <v>38820</v>
          </cell>
          <cell r="H1974" t="str">
            <v>Active</v>
          </cell>
          <cell r="I1974">
            <v>30</v>
          </cell>
          <cell r="J1974">
            <v>39344</v>
          </cell>
          <cell r="K1974" t="str">
            <v>TDP</v>
          </cell>
          <cell r="L1974" t="str">
            <v>TM</v>
          </cell>
          <cell r="M1974" t="str">
            <v>0062</v>
          </cell>
          <cell r="N1974">
            <v>35533.51</v>
          </cell>
          <cell r="O1974">
            <v>288.86</v>
          </cell>
          <cell r="P1974">
            <v>3465.99</v>
          </cell>
          <cell r="Q1974">
            <v>6931.98</v>
          </cell>
          <cell r="R1974">
            <v>28601.53</v>
          </cell>
          <cell r="S1974">
            <v>14114.98</v>
          </cell>
          <cell r="T1974">
            <v>10</v>
          </cell>
          <cell r="U1974">
            <v>92</v>
          </cell>
          <cell r="V1974">
            <v>8</v>
          </cell>
          <cell r="W1974">
            <v>92</v>
          </cell>
          <cell r="X1974">
            <v>0</v>
          </cell>
        </row>
        <row r="1975">
          <cell r="A1975" t="str">
            <v>1378400</v>
          </cell>
          <cell r="B1975">
            <v>1</v>
          </cell>
          <cell r="C1975" t="str">
            <v>Electrical services in square metres</v>
          </cell>
          <cell r="D1975" t="str">
            <v>34</v>
          </cell>
          <cell r="E1975" t="str">
            <v>BASELC</v>
          </cell>
          <cell r="F1975" t="str">
            <v>BAS</v>
          </cell>
          <cell r="G1975">
            <v>38820</v>
          </cell>
          <cell r="H1975" t="str">
            <v>Active</v>
          </cell>
          <cell r="I1975">
            <v>1385</v>
          </cell>
          <cell r="J1975">
            <v>39344</v>
          </cell>
          <cell r="K1975" t="str">
            <v>TDP</v>
          </cell>
          <cell r="L1975" t="str">
            <v>TM</v>
          </cell>
          <cell r="M1975" t="str">
            <v>0062</v>
          </cell>
          <cell r="N1975">
            <v>241211.49</v>
          </cell>
          <cell r="O1975">
            <v>778.31</v>
          </cell>
          <cell r="P1975">
            <v>9340.0499999999993</v>
          </cell>
          <cell r="Q1975">
            <v>18680.099999999999</v>
          </cell>
          <cell r="R1975">
            <v>222531.39</v>
          </cell>
          <cell r="S1975">
            <v>85227.53</v>
          </cell>
          <cell r="T1975">
            <v>15</v>
          </cell>
          <cell r="U1975">
            <v>92</v>
          </cell>
          <cell r="V1975">
            <v>13</v>
          </cell>
          <cell r="W1975">
            <v>92</v>
          </cell>
          <cell r="X1975">
            <v>0</v>
          </cell>
        </row>
        <row r="1976">
          <cell r="A1976" t="str">
            <v>1378500</v>
          </cell>
          <cell r="B1976">
            <v>1</v>
          </cell>
          <cell r="C1976" t="str">
            <v>Exhaust Systems to Baggage Area - 3</v>
          </cell>
          <cell r="D1976" t="str">
            <v>34</v>
          </cell>
          <cell r="E1976" t="str">
            <v>BASAIR</v>
          </cell>
          <cell r="F1976" t="str">
            <v>BAS</v>
          </cell>
          <cell r="G1976">
            <v>38820</v>
          </cell>
          <cell r="H1976" t="str">
            <v>Active</v>
          </cell>
          <cell r="I1976">
            <v>3</v>
          </cell>
          <cell r="J1976">
            <v>39344</v>
          </cell>
          <cell r="K1976" t="str">
            <v>TDP</v>
          </cell>
          <cell r="L1976" t="str">
            <v>TM</v>
          </cell>
          <cell r="M1976" t="str">
            <v>0062</v>
          </cell>
          <cell r="N1976">
            <v>121058.3</v>
          </cell>
          <cell r="O1976">
            <v>661.45</v>
          </cell>
          <cell r="P1976">
            <v>7937.18</v>
          </cell>
          <cell r="Q1976">
            <v>15874.36</v>
          </cell>
          <cell r="R1976">
            <v>105183.94</v>
          </cell>
          <cell r="S1976">
            <v>45322.93</v>
          </cell>
          <cell r="T1976">
            <v>15</v>
          </cell>
          <cell r="U1976">
            <v>92</v>
          </cell>
          <cell r="V1976">
            <v>13</v>
          </cell>
          <cell r="W1976">
            <v>92</v>
          </cell>
          <cell r="X1976">
            <v>0</v>
          </cell>
        </row>
        <row r="1977">
          <cell r="A1977" t="str">
            <v>1378600</v>
          </cell>
          <cell r="B1977">
            <v>1</v>
          </cell>
          <cell r="C1977" t="str">
            <v>Exit sign and fittings - 3</v>
          </cell>
          <cell r="D1977" t="str">
            <v>34</v>
          </cell>
          <cell r="E1977" t="str">
            <v>BASSIG</v>
          </cell>
          <cell r="F1977" t="str">
            <v>BAS</v>
          </cell>
          <cell r="G1977">
            <v>38820</v>
          </cell>
          <cell r="H1977" t="str">
            <v>Active</v>
          </cell>
          <cell r="I1977">
            <v>3</v>
          </cell>
          <cell r="J1977">
            <v>39344</v>
          </cell>
          <cell r="K1977" t="str">
            <v>TDP</v>
          </cell>
          <cell r="L1977" t="str">
            <v>TM</v>
          </cell>
          <cell r="M1977" t="str">
            <v>0062</v>
          </cell>
          <cell r="N1977">
            <v>61.84</v>
          </cell>
          <cell r="O1977">
            <v>0</v>
          </cell>
          <cell r="P1977">
            <v>0</v>
          </cell>
          <cell r="Q1977">
            <v>61.84</v>
          </cell>
          <cell r="R1977">
            <v>0</v>
          </cell>
          <cell r="S1977">
            <v>195.49</v>
          </cell>
          <cell r="T1977">
            <v>0</v>
          </cell>
          <cell r="U1977">
            <v>92</v>
          </cell>
          <cell r="V1977">
            <v>0</v>
          </cell>
          <cell r="W1977">
            <v>0</v>
          </cell>
          <cell r="X1977">
            <v>0</v>
          </cell>
        </row>
        <row r="1978">
          <cell r="A1978" t="str">
            <v>1378700</v>
          </cell>
          <cell r="B1978">
            <v>1</v>
          </cell>
          <cell r="C1978" t="str">
            <v>fire hose reel - 3</v>
          </cell>
          <cell r="D1978" t="str">
            <v>34</v>
          </cell>
          <cell r="E1978" t="str">
            <v>BASSPR</v>
          </cell>
          <cell r="F1978" t="str">
            <v>BAS</v>
          </cell>
          <cell r="G1978">
            <v>38820</v>
          </cell>
          <cell r="H1978" t="str">
            <v>Active</v>
          </cell>
          <cell r="I1978">
            <v>3</v>
          </cell>
          <cell r="J1978">
            <v>39344</v>
          </cell>
          <cell r="K1978" t="str">
            <v>TDP</v>
          </cell>
          <cell r="L1978" t="str">
            <v>TM</v>
          </cell>
          <cell r="M1978" t="str">
            <v>0062</v>
          </cell>
          <cell r="N1978">
            <v>3941.86</v>
          </cell>
          <cell r="O1978">
            <v>21.51</v>
          </cell>
          <cell r="P1978">
            <v>258.45</v>
          </cell>
          <cell r="Q1978">
            <v>516.9</v>
          </cell>
          <cell r="R1978">
            <v>3424.96</v>
          </cell>
          <cell r="S1978">
            <v>1475.79</v>
          </cell>
          <cell r="T1978">
            <v>15</v>
          </cell>
          <cell r="U1978">
            <v>92</v>
          </cell>
          <cell r="V1978">
            <v>13</v>
          </cell>
          <cell r="W1978">
            <v>92</v>
          </cell>
          <cell r="X1978">
            <v>0</v>
          </cell>
        </row>
        <row r="1979">
          <cell r="A1979" t="str">
            <v>1378800</v>
          </cell>
          <cell r="B1979">
            <v>1</v>
          </cell>
          <cell r="C1979" t="str">
            <v>fluorescent light fitting - 17 twin tube</v>
          </cell>
          <cell r="D1979" t="str">
            <v>34</v>
          </cell>
          <cell r="E1979" t="str">
            <v>BASLIG</v>
          </cell>
          <cell r="F1979" t="str">
            <v>BAS</v>
          </cell>
          <cell r="G1979">
            <v>38820</v>
          </cell>
          <cell r="H1979" t="str">
            <v>Active</v>
          </cell>
          <cell r="I1979">
            <v>17</v>
          </cell>
          <cell r="J1979">
            <v>39344</v>
          </cell>
          <cell r="K1979" t="str">
            <v>TDP</v>
          </cell>
          <cell r="L1979" t="str">
            <v>TM</v>
          </cell>
          <cell r="M1979" t="str">
            <v>0062</v>
          </cell>
          <cell r="N1979">
            <v>8949.14</v>
          </cell>
          <cell r="O1979">
            <v>72.77</v>
          </cell>
          <cell r="P1979">
            <v>872.91</v>
          </cell>
          <cell r="Q1979">
            <v>1745.82</v>
          </cell>
          <cell r="R1979">
            <v>7203.32</v>
          </cell>
          <cell r="S1979">
            <v>3554.87</v>
          </cell>
          <cell r="T1979">
            <v>10</v>
          </cell>
          <cell r="U1979">
            <v>92</v>
          </cell>
          <cell r="V1979">
            <v>8</v>
          </cell>
          <cell r="W1979">
            <v>92</v>
          </cell>
          <cell r="X1979">
            <v>0</v>
          </cell>
        </row>
        <row r="1980">
          <cell r="A1980" t="str">
            <v>1378900</v>
          </cell>
          <cell r="B1980">
            <v>1</v>
          </cell>
          <cell r="C1980" t="str">
            <v>Building Management Services in square m</v>
          </cell>
          <cell r="D1980" t="str">
            <v>34</v>
          </cell>
          <cell r="E1980" t="str">
            <v>BASBMS</v>
          </cell>
          <cell r="F1980" t="str">
            <v>BAS</v>
          </cell>
          <cell r="G1980">
            <v>38820</v>
          </cell>
          <cell r="H1980" t="str">
            <v>Active</v>
          </cell>
          <cell r="I1980">
            <v>1385</v>
          </cell>
          <cell r="J1980">
            <v>39344</v>
          </cell>
          <cell r="K1980" t="str">
            <v>TDP</v>
          </cell>
          <cell r="L1980" t="str">
            <v>TM</v>
          </cell>
          <cell r="M1980" t="str">
            <v>0062</v>
          </cell>
          <cell r="N1980">
            <v>3224.55</v>
          </cell>
          <cell r="O1980">
            <v>0</v>
          </cell>
          <cell r="P1980">
            <v>0</v>
          </cell>
          <cell r="Q1980">
            <v>3224.55</v>
          </cell>
          <cell r="R1980">
            <v>0</v>
          </cell>
          <cell r="S1980">
            <v>10194.549999999999</v>
          </cell>
          <cell r="T1980">
            <v>0</v>
          </cell>
          <cell r="U1980">
            <v>92</v>
          </cell>
          <cell r="V1980">
            <v>0</v>
          </cell>
          <cell r="W1980">
            <v>0</v>
          </cell>
          <cell r="X1980">
            <v>0</v>
          </cell>
        </row>
        <row r="1981">
          <cell r="A1981" t="str">
            <v>1379100</v>
          </cell>
          <cell r="B1981">
            <v>1</v>
          </cell>
          <cell r="C1981" t="str">
            <v>Drainage Services in square metres</v>
          </cell>
          <cell r="D1981" t="str">
            <v>34</v>
          </cell>
          <cell r="E1981" t="str">
            <v>BASPLM</v>
          </cell>
          <cell r="F1981" t="str">
            <v>BAS</v>
          </cell>
          <cell r="G1981">
            <v>38820</v>
          </cell>
          <cell r="H1981" t="str">
            <v>Active</v>
          </cell>
          <cell r="I1981">
            <v>1385</v>
          </cell>
          <cell r="J1981">
            <v>39344</v>
          </cell>
          <cell r="K1981" t="str">
            <v>TDP</v>
          </cell>
          <cell r="L1981" t="str">
            <v>TM</v>
          </cell>
          <cell r="M1981" t="str">
            <v>0062</v>
          </cell>
          <cell r="N1981">
            <v>31607.45</v>
          </cell>
          <cell r="O1981">
            <v>172.64</v>
          </cell>
          <cell r="P1981">
            <v>2072.34</v>
          </cell>
          <cell r="Q1981">
            <v>4144.68</v>
          </cell>
          <cell r="R1981">
            <v>27462.77</v>
          </cell>
          <cell r="S1981">
            <v>11833.49</v>
          </cell>
          <cell r="T1981">
            <v>15</v>
          </cell>
          <cell r="U1981">
            <v>92</v>
          </cell>
          <cell r="V1981">
            <v>13</v>
          </cell>
          <cell r="W1981">
            <v>92</v>
          </cell>
          <cell r="X1981">
            <v>0</v>
          </cell>
        </row>
        <row r="1982">
          <cell r="A1982" t="str">
            <v>1379200</v>
          </cell>
          <cell r="B1982">
            <v>1</v>
          </cell>
          <cell r="C1982" t="str">
            <v>Communication Services in square metres</v>
          </cell>
          <cell r="D1982" t="str">
            <v>34</v>
          </cell>
          <cell r="E1982" t="str">
            <v>BASCAB</v>
          </cell>
          <cell r="F1982" t="str">
            <v>BAS</v>
          </cell>
          <cell r="G1982">
            <v>38820</v>
          </cell>
          <cell r="H1982" t="str">
            <v>Active</v>
          </cell>
          <cell r="I1982">
            <v>1385</v>
          </cell>
          <cell r="J1982">
            <v>39344</v>
          </cell>
          <cell r="K1982" t="str">
            <v>TDP</v>
          </cell>
          <cell r="L1982" t="str">
            <v>TM</v>
          </cell>
          <cell r="M1982" t="str">
            <v>0062</v>
          </cell>
          <cell r="N1982">
            <v>50503.32</v>
          </cell>
          <cell r="O1982">
            <v>410.56</v>
          </cell>
          <cell r="P1982">
            <v>4926.17</v>
          </cell>
          <cell r="Q1982">
            <v>9852.34</v>
          </cell>
          <cell r="R1982">
            <v>40650.980000000003</v>
          </cell>
          <cell r="S1982">
            <v>20061.439999999999</v>
          </cell>
          <cell r="T1982">
            <v>10</v>
          </cell>
          <cell r="U1982">
            <v>92</v>
          </cell>
          <cell r="V1982">
            <v>8</v>
          </cell>
          <cell r="W1982">
            <v>92</v>
          </cell>
          <cell r="X1982">
            <v>0</v>
          </cell>
        </row>
        <row r="1983">
          <cell r="A1983" t="str">
            <v>1379300</v>
          </cell>
          <cell r="B1983">
            <v>1</v>
          </cell>
          <cell r="C1983" t="str">
            <v>Fire Alarm System in square metres</v>
          </cell>
          <cell r="D1983" t="str">
            <v>34</v>
          </cell>
          <cell r="E1983" t="str">
            <v>BASALA</v>
          </cell>
          <cell r="F1983" t="str">
            <v>BAS</v>
          </cell>
          <cell r="G1983">
            <v>38820</v>
          </cell>
          <cell r="H1983" t="str">
            <v>Active</v>
          </cell>
          <cell r="I1983">
            <v>1385</v>
          </cell>
          <cell r="J1983">
            <v>39344</v>
          </cell>
          <cell r="K1983" t="str">
            <v>TDP</v>
          </cell>
          <cell r="L1983" t="str">
            <v>TM</v>
          </cell>
          <cell r="M1983" t="str">
            <v>0062</v>
          </cell>
          <cell r="N1983">
            <v>50247.24</v>
          </cell>
          <cell r="O1983">
            <v>162.11000000000001</v>
          </cell>
          <cell r="P1983">
            <v>1945.65</v>
          </cell>
          <cell r="Q1983">
            <v>3891.3</v>
          </cell>
          <cell r="R1983">
            <v>46355.94</v>
          </cell>
          <cell r="S1983">
            <v>17753.91</v>
          </cell>
          <cell r="T1983">
            <v>15</v>
          </cell>
          <cell r="U1983">
            <v>92</v>
          </cell>
          <cell r="V1983">
            <v>13</v>
          </cell>
          <cell r="W1983">
            <v>92</v>
          </cell>
          <cell r="X1983">
            <v>0</v>
          </cell>
        </row>
        <row r="1984">
          <cell r="A1984" t="str">
            <v>1379400</v>
          </cell>
          <cell r="B1984">
            <v>1</v>
          </cell>
          <cell r="C1984" t="str">
            <v>Overhead gas heater - 6</v>
          </cell>
          <cell r="D1984" t="str">
            <v>34</v>
          </cell>
          <cell r="E1984" t="str">
            <v>BASAIR</v>
          </cell>
          <cell r="F1984" t="str">
            <v>BAS</v>
          </cell>
          <cell r="G1984">
            <v>38820</v>
          </cell>
          <cell r="H1984" t="str">
            <v>Active</v>
          </cell>
          <cell r="I1984">
            <v>6</v>
          </cell>
          <cell r="J1984">
            <v>39344</v>
          </cell>
          <cell r="K1984" t="str">
            <v>TDP</v>
          </cell>
          <cell r="L1984" t="str">
            <v>TM</v>
          </cell>
          <cell r="M1984" t="str">
            <v>0062</v>
          </cell>
          <cell r="N1984">
            <v>60529.15</v>
          </cell>
          <cell r="O1984">
            <v>330.67</v>
          </cell>
          <cell r="P1984">
            <v>3968.59</v>
          </cell>
          <cell r="Q1984">
            <v>7937.18</v>
          </cell>
          <cell r="R1984">
            <v>52591.97</v>
          </cell>
          <cell r="S1984">
            <v>22661.46</v>
          </cell>
          <cell r="T1984">
            <v>15</v>
          </cell>
          <cell r="U1984">
            <v>92</v>
          </cell>
          <cell r="V1984">
            <v>13</v>
          </cell>
          <cell r="W1984">
            <v>92</v>
          </cell>
          <cell r="X1984">
            <v>0</v>
          </cell>
        </row>
        <row r="1985">
          <cell r="A1985" t="str">
            <v>1379500</v>
          </cell>
          <cell r="B1985">
            <v>1</v>
          </cell>
          <cell r="C1985" t="str">
            <v>Plumbing reticulation in square metres</v>
          </cell>
          <cell r="D1985" t="str">
            <v>34</v>
          </cell>
          <cell r="E1985" t="str">
            <v>BASPLM</v>
          </cell>
          <cell r="F1985" t="str">
            <v>BAS</v>
          </cell>
          <cell r="G1985">
            <v>38820</v>
          </cell>
          <cell r="H1985" t="str">
            <v>Active</v>
          </cell>
          <cell r="I1985">
            <v>1385</v>
          </cell>
          <cell r="J1985">
            <v>39344</v>
          </cell>
          <cell r="K1985" t="str">
            <v>TDP</v>
          </cell>
          <cell r="L1985" t="str">
            <v>TM</v>
          </cell>
          <cell r="M1985" t="str">
            <v>0062</v>
          </cell>
          <cell r="N1985">
            <v>55245.94</v>
          </cell>
          <cell r="O1985">
            <v>301.85000000000002</v>
          </cell>
          <cell r="P1985">
            <v>3622.2</v>
          </cell>
          <cell r="Q1985">
            <v>7244.4</v>
          </cell>
          <cell r="R1985">
            <v>48001.54</v>
          </cell>
          <cell r="S1985">
            <v>20683.48</v>
          </cell>
          <cell r="T1985">
            <v>15</v>
          </cell>
          <cell r="U1985">
            <v>92</v>
          </cell>
          <cell r="V1985">
            <v>13</v>
          </cell>
          <cell r="W1985">
            <v>92</v>
          </cell>
          <cell r="X1985">
            <v>0</v>
          </cell>
        </row>
        <row r="1986">
          <cell r="A1986" t="str">
            <v>1379600</v>
          </cell>
          <cell r="B1986">
            <v>1</v>
          </cell>
          <cell r="C1986" t="str">
            <v>Public Address System in square metres</v>
          </cell>
          <cell r="D1986" t="str">
            <v>34</v>
          </cell>
          <cell r="E1986" t="str">
            <v>BASPUB</v>
          </cell>
          <cell r="F1986" t="str">
            <v>BAS</v>
          </cell>
          <cell r="G1986">
            <v>38820</v>
          </cell>
          <cell r="H1986" t="str">
            <v>Active</v>
          </cell>
          <cell r="I1986">
            <v>1385</v>
          </cell>
          <cell r="J1986">
            <v>39344</v>
          </cell>
          <cell r="K1986" t="str">
            <v>TDP</v>
          </cell>
          <cell r="L1986" t="str">
            <v>TM</v>
          </cell>
          <cell r="M1986" t="str">
            <v>0062</v>
          </cell>
          <cell r="N1986">
            <v>14997.16</v>
          </cell>
          <cell r="O1986">
            <v>81.95</v>
          </cell>
          <cell r="P1986">
            <v>983.29</v>
          </cell>
          <cell r="Q1986">
            <v>1966.58</v>
          </cell>
          <cell r="R1986">
            <v>13030.58</v>
          </cell>
          <cell r="S1986">
            <v>5614.78</v>
          </cell>
          <cell r="T1986">
            <v>15</v>
          </cell>
          <cell r="U1986">
            <v>92</v>
          </cell>
          <cell r="V1986">
            <v>13</v>
          </cell>
          <cell r="W1986">
            <v>92</v>
          </cell>
          <cell r="X1986">
            <v>0</v>
          </cell>
        </row>
        <row r="1987">
          <cell r="A1987" t="str">
            <v>1379700</v>
          </cell>
          <cell r="B1987">
            <v>1</v>
          </cell>
          <cell r="C1987" t="str">
            <v>Security System in square metres</v>
          </cell>
          <cell r="D1987" t="str">
            <v>34</v>
          </cell>
          <cell r="E1987" t="str">
            <v>BASSEC</v>
          </cell>
          <cell r="F1987" t="str">
            <v>BAS</v>
          </cell>
          <cell r="G1987">
            <v>38820</v>
          </cell>
          <cell r="H1987" t="str">
            <v>Active</v>
          </cell>
          <cell r="I1987">
            <v>1385</v>
          </cell>
          <cell r="J1987">
            <v>39344</v>
          </cell>
          <cell r="K1987" t="str">
            <v>TDP</v>
          </cell>
          <cell r="L1987" t="str">
            <v>TM</v>
          </cell>
          <cell r="M1987" t="str">
            <v>0062</v>
          </cell>
          <cell r="N1987">
            <v>48366.38</v>
          </cell>
          <cell r="O1987">
            <v>264.27999999999997</v>
          </cell>
          <cell r="P1987">
            <v>3171.14</v>
          </cell>
          <cell r="Q1987">
            <v>6342.28</v>
          </cell>
          <cell r="R1987">
            <v>42024.1</v>
          </cell>
          <cell r="S1987">
            <v>18107.86</v>
          </cell>
          <cell r="T1987">
            <v>15</v>
          </cell>
          <cell r="U1987">
            <v>92</v>
          </cell>
          <cell r="V1987">
            <v>13</v>
          </cell>
          <cell r="W1987">
            <v>92</v>
          </cell>
          <cell r="X1987">
            <v>0</v>
          </cell>
        </row>
        <row r="1988">
          <cell r="A1988" t="str">
            <v>1379800</v>
          </cell>
          <cell r="B1988">
            <v>1</v>
          </cell>
          <cell r="C1988" t="str">
            <v>sprinkler head and piping - 165</v>
          </cell>
          <cell r="D1988" t="str">
            <v>34</v>
          </cell>
          <cell r="E1988" t="str">
            <v>BASSPR</v>
          </cell>
          <cell r="F1988" t="str">
            <v>BAS</v>
          </cell>
          <cell r="G1988">
            <v>38820</v>
          </cell>
          <cell r="H1988" t="str">
            <v>Active</v>
          </cell>
          <cell r="I1988">
            <v>165</v>
          </cell>
          <cell r="J1988">
            <v>39344</v>
          </cell>
          <cell r="K1988" t="str">
            <v>TDP</v>
          </cell>
          <cell r="L1988" t="str">
            <v>TM</v>
          </cell>
          <cell r="M1988" t="str">
            <v>0062</v>
          </cell>
          <cell r="N1988">
            <v>94850.58</v>
          </cell>
          <cell r="O1988">
            <v>518.23</v>
          </cell>
          <cell r="P1988">
            <v>6218.87</v>
          </cell>
          <cell r="Q1988">
            <v>12437.74</v>
          </cell>
          <cell r="R1988">
            <v>82412.84</v>
          </cell>
          <cell r="S1988">
            <v>35511.040000000001</v>
          </cell>
          <cell r="T1988">
            <v>15</v>
          </cell>
          <cell r="U1988">
            <v>92</v>
          </cell>
          <cell r="V1988">
            <v>13</v>
          </cell>
          <cell r="W1988">
            <v>92</v>
          </cell>
          <cell r="X1988">
            <v>0</v>
          </cell>
        </row>
        <row r="1989">
          <cell r="A1989" t="str">
            <v>1379900</v>
          </cell>
          <cell r="B1989">
            <v>1</v>
          </cell>
          <cell r="C1989" t="str">
            <v>Building Structure in square metres</v>
          </cell>
          <cell r="D1989" t="str">
            <v>34</v>
          </cell>
          <cell r="E1989" t="str">
            <v>BUITER</v>
          </cell>
          <cell r="F1989" t="str">
            <v>BUI</v>
          </cell>
          <cell r="G1989">
            <v>38820</v>
          </cell>
          <cell r="H1989" t="str">
            <v>Active</v>
          </cell>
          <cell r="I1989">
            <v>12</v>
          </cell>
          <cell r="J1989">
            <v>39344</v>
          </cell>
          <cell r="K1989" t="str">
            <v>TDP</v>
          </cell>
          <cell r="L1989" t="str">
            <v>TM</v>
          </cell>
          <cell r="M1989" t="str">
            <v>0064</v>
          </cell>
          <cell r="N1989">
            <v>24940.68</v>
          </cell>
          <cell r="O1989">
            <v>36.36</v>
          </cell>
          <cell r="P1989">
            <v>436.43</v>
          </cell>
          <cell r="Q1989">
            <v>872.86</v>
          </cell>
          <cell r="R1989">
            <v>24067.82</v>
          </cell>
          <cell r="S1989">
            <v>8494.2099999999991</v>
          </cell>
          <cell r="T1989">
            <v>44</v>
          </cell>
          <cell r="U1989">
            <v>0</v>
          </cell>
          <cell r="V1989">
            <v>42</v>
          </cell>
          <cell r="W1989">
            <v>0</v>
          </cell>
          <cell r="X1989">
            <v>0</v>
          </cell>
        </row>
        <row r="1990">
          <cell r="A1990" t="str">
            <v>1380000</v>
          </cell>
          <cell r="B1990">
            <v>1</v>
          </cell>
          <cell r="C1990" t="str">
            <v>Division walling - 6 lineal metres with</v>
          </cell>
          <cell r="D1990" t="str">
            <v>34</v>
          </cell>
          <cell r="E1990" t="str">
            <v>BASPAR</v>
          </cell>
          <cell r="F1990" t="str">
            <v>BAS</v>
          </cell>
          <cell r="G1990">
            <v>38820</v>
          </cell>
          <cell r="H1990" t="str">
            <v>Active</v>
          </cell>
          <cell r="I1990">
            <v>6</v>
          </cell>
          <cell r="J1990">
            <v>39344</v>
          </cell>
          <cell r="K1990" t="str">
            <v>TDP</v>
          </cell>
          <cell r="L1990" t="str">
            <v>TM</v>
          </cell>
          <cell r="M1990" t="str">
            <v>0064</v>
          </cell>
          <cell r="N1990">
            <v>10480.73</v>
          </cell>
          <cell r="O1990">
            <v>57.31</v>
          </cell>
          <cell r="P1990">
            <v>687.17</v>
          </cell>
          <cell r="Q1990">
            <v>1374.34</v>
          </cell>
          <cell r="R1990">
            <v>9106.39</v>
          </cell>
          <cell r="S1990">
            <v>3923.88</v>
          </cell>
          <cell r="T1990">
            <v>15</v>
          </cell>
          <cell r="U1990">
            <v>92</v>
          </cell>
          <cell r="V1990">
            <v>13</v>
          </cell>
          <cell r="W1990">
            <v>92</v>
          </cell>
          <cell r="X1990">
            <v>0</v>
          </cell>
        </row>
        <row r="1991">
          <cell r="A1991" t="str">
            <v>1380100</v>
          </cell>
          <cell r="B1991">
            <v>1</v>
          </cell>
          <cell r="C1991" t="str">
            <v>electric light fitting - 1 rectangular d</v>
          </cell>
          <cell r="D1991" t="str">
            <v>34</v>
          </cell>
          <cell r="E1991" t="str">
            <v>BASLIG</v>
          </cell>
          <cell r="F1991" t="str">
            <v>BAS</v>
          </cell>
          <cell r="G1991">
            <v>38820</v>
          </cell>
          <cell r="H1991" t="str">
            <v>Active</v>
          </cell>
          <cell r="I1991">
            <v>1</v>
          </cell>
          <cell r="J1991">
            <v>39344</v>
          </cell>
          <cell r="K1991" t="str">
            <v>TDP</v>
          </cell>
          <cell r="L1991" t="str">
            <v>TM</v>
          </cell>
          <cell r="M1991" t="str">
            <v>0064</v>
          </cell>
          <cell r="N1991">
            <v>296.08999999999997</v>
          </cell>
          <cell r="O1991">
            <v>2.37</v>
          </cell>
          <cell r="P1991">
            <v>28.88</v>
          </cell>
          <cell r="Q1991">
            <v>57.76</v>
          </cell>
          <cell r="R1991">
            <v>238.33</v>
          </cell>
          <cell r="S1991">
            <v>117.62</v>
          </cell>
          <cell r="T1991">
            <v>10</v>
          </cell>
          <cell r="U1991">
            <v>92</v>
          </cell>
          <cell r="V1991">
            <v>8</v>
          </cell>
          <cell r="W1991">
            <v>92</v>
          </cell>
          <cell r="X1991">
            <v>0</v>
          </cell>
        </row>
        <row r="1992">
          <cell r="A1992" t="str">
            <v>1380200</v>
          </cell>
          <cell r="B1992">
            <v>1</v>
          </cell>
          <cell r="C1992" t="str">
            <v>electric light fitting - 2 circular down</v>
          </cell>
          <cell r="D1992" t="str">
            <v>34</v>
          </cell>
          <cell r="E1992" t="str">
            <v>BASLIG</v>
          </cell>
          <cell r="F1992" t="str">
            <v>BAS</v>
          </cell>
          <cell r="G1992">
            <v>38820</v>
          </cell>
          <cell r="H1992" t="str">
            <v>Active</v>
          </cell>
          <cell r="I1992">
            <v>2</v>
          </cell>
          <cell r="J1992">
            <v>39344</v>
          </cell>
          <cell r="K1992" t="str">
            <v>TDP</v>
          </cell>
          <cell r="L1992" t="str">
            <v>TM</v>
          </cell>
          <cell r="M1992" t="str">
            <v>0064</v>
          </cell>
          <cell r="N1992">
            <v>592.19000000000005</v>
          </cell>
          <cell r="O1992">
            <v>4.8499999999999996</v>
          </cell>
          <cell r="P1992">
            <v>57.76</v>
          </cell>
          <cell r="Q1992">
            <v>115.52</v>
          </cell>
          <cell r="R1992">
            <v>476.67</v>
          </cell>
          <cell r="S1992">
            <v>235.23</v>
          </cell>
          <cell r="T1992">
            <v>10</v>
          </cell>
          <cell r="U1992">
            <v>92</v>
          </cell>
          <cell r="V1992">
            <v>8</v>
          </cell>
          <cell r="W1992">
            <v>92</v>
          </cell>
          <cell r="X1992">
            <v>0</v>
          </cell>
        </row>
        <row r="1993">
          <cell r="A1993" t="str">
            <v>1380300</v>
          </cell>
          <cell r="B1993">
            <v>1</v>
          </cell>
          <cell r="C1993" t="str">
            <v>Electrical services in square metres</v>
          </cell>
          <cell r="D1993" t="str">
            <v>34</v>
          </cell>
          <cell r="E1993" t="str">
            <v>BASELC</v>
          </cell>
          <cell r="F1993" t="str">
            <v>BAS</v>
          </cell>
          <cell r="G1993">
            <v>38820</v>
          </cell>
          <cell r="H1993" t="str">
            <v>Active</v>
          </cell>
          <cell r="I1993">
            <v>12</v>
          </cell>
          <cell r="J1993">
            <v>39344</v>
          </cell>
          <cell r="K1993" t="str">
            <v>TDP</v>
          </cell>
          <cell r="L1993" t="str">
            <v>TM</v>
          </cell>
          <cell r="M1993" t="str">
            <v>0064</v>
          </cell>
          <cell r="N1993">
            <v>2087.7600000000002</v>
          </cell>
          <cell r="O1993">
            <v>6.7</v>
          </cell>
          <cell r="P1993">
            <v>80.84</v>
          </cell>
          <cell r="Q1993">
            <v>161.68</v>
          </cell>
          <cell r="R1993">
            <v>1926.08</v>
          </cell>
          <cell r="S1993">
            <v>737.67</v>
          </cell>
          <cell r="T1993">
            <v>15</v>
          </cell>
          <cell r="U1993">
            <v>92</v>
          </cell>
          <cell r="V1993">
            <v>13</v>
          </cell>
          <cell r="W1993">
            <v>92</v>
          </cell>
          <cell r="X1993">
            <v>0</v>
          </cell>
        </row>
        <row r="1994">
          <cell r="A1994" t="str">
            <v>1380400</v>
          </cell>
          <cell r="B1994">
            <v>1</v>
          </cell>
          <cell r="C1994" t="str">
            <v>fitted carpet - 11.99 square metres ribb</v>
          </cell>
          <cell r="D1994" t="str">
            <v>34</v>
          </cell>
          <cell r="E1994" t="str">
            <v>BASFLO</v>
          </cell>
          <cell r="F1994" t="str">
            <v>BAS</v>
          </cell>
          <cell r="G1994">
            <v>38820</v>
          </cell>
          <cell r="H1994" t="str">
            <v>Active</v>
          </cell>
          <cell r="I1994">
            <v>12</v>
          </cell>
          <cell r="J1994">
            <v>39344</v>
          </cell>
          <cell r="K1994" t="str">
            <v>TDP</v>
          </cell>
          <cell r="L1994" t="str">
            <v>TM</v>
          </cell>
          <cell r="M1994" t="str">
            <v>0064</v>
          </cell>
          <cell r="N1994">
            <v>37.49</v>
          </cell>
          <cell r="O1994">
            <v>0</v>
          </cell>
          <cell r="P1994">
            <v>0</v>
          </cell>
          <cell r="Q1994">
            <v>37.49</v>
          </cell>
          <cell r="R1994">
            <v>0</v>
          </cell>
          <cell r="S1994">
            <v>118.5</v>
          </cell>
          <cell r="T1994">
            <v>0</v>
          </cell>
          <cell r="U1994">
            <v>92</v>
          </cell>
          <cell r="V1994">
            <v>0</v>
          </cell>
          <cell r="W1994">
            <v>0</v>
          </cell>
          <cell r="X1994">
            <v>0</v>
          </cell>
        </row>
        <row r="1995">
          <cell r="A1995" t="str">
            <v>1380500</v>
          </cell>
          <cell r="B1995">
            <v>1</v>
          </cell>
          <cell r="C1995" t="str">
            <v>Building Management Services in square m</v>
          </cell>
          <cell r="D1995" t="str">
            <v>34</v>
          </cell>
          <cell r="E1995" t="str">
            <v>BASBMS</v>
          </cell>
          <cell r="F1995" t="str">
            <v>BAS</v>
          </cell>
          <cell r="G1995">
            <v>38820</v>
          </cell>
          <cell r="H1995" t="str">
            <v>Active</v>
          </cell>
          <cell r="I1995">
            <v>12</v>
          </cell>
          <cell r="J1995">
            <v>39344</v>
          </cell>
          <cell r="K1995" t="str">
            <v>TDP</v>
          </cell>
          <cell r="L1995" t="str">
            <v>TM</v>
          </cell>
          <cell r="M1995" t="str">
            <v>0064</v>
          </cell>
          <cell r="N1995">
            <v>27.91</v>
          </cell>
          <cell r="O1995">
            <v>0</v>
          </cell>
          <cell r="P1995">
            <v>0</v>
          </cell>
          <cell r="Q1995">
            <v>27.91</v>
          </cell>
          <cell r="R1995">
            <v>0</v>
          </cell>
          <cell r="S1995">
            <v>88.23</v>
          </cell>
          <cell r="T1995">
            <v>0</v>
          </cell>
          <cell r="U1995">
            <v>92</v>
          </cell>
          <cell r="V1995">
            <v>0</v>
          </cell>
          <cell r="W1995">
            <v>0</v>
          </cell>
          <cell r="X1995">
            <v>0</v>
          </cell>
        </row>
        <row r="1996">
          <cell r="A1996" t="str">
            <v>1380600</v>
          </cell>
          <cell r="B1996">
            <v>1</v>
          </cell>
          <cell r="C1996" t="str">
            <v>Mechanical Services in square metres</v>
          </cell>
          <cell r="D1996" t="str">
            <v>34</v>
          </cell>
          <cell r="E1996" t="str">
            <v>BASAIR</v>
          </cell>
          <cell r="F1996" t="str">
            <v>BAS</v>
          </cell>
          <cell r="G1996">
            <v>38820</v>
          </cell>
          <cell r="H1996" t="str">
            <v>Active</v>
          </cell>
          <cell r="I1996">
            <v>12</v>
          </cell>
          <cell r="J1996">
            <v>39344</v>
          </cell>
          <cell r="K1996" t="str">
            <v>TDP</v>
          </cell>
          <cell r="L1996" t="str">
            <v>TM</v>
          </cell>
          <cell r="M1996" t="str">
            <v>0064</v>
          </cell>
          <cell r="N1996">
            <v>2177.21</v>
          </cell>
          <cell r="O1996">
            <v>11.85</v>
          </cell>
          <cell r="P1996">
            <v>142.75</v>
          </cell>
          <cell r="Q1996">
            <v>285.5</v>
          </cell>
          <cell r="R1996">
            <v>1891.71</v>
          </cell>
          <cell r="S1996">
            <v>815.12</v>
          </cell>
          <cell r="T1996">
            <v>15</v>
          </cell>
          <cell r="U1996">
            <v>92</v>
          </cell>
          <cell r="V1996">
            <v>13</v>
          </cell>
          <cell r="W1996">
            <v>92</v>
          </cell>
          <cell r="X1996">
            <v>0</v>
          </cell>
        </row>
        <row r="1997">
          <cell r="A1997" t="str">
            <v>1380700</v>
          </cell>
          <cell r="B1997">
            <v>1</v>
          </cell>
          <cell r="C1997" t="str">
            <v>Drainage Services in square metres</v>
          </cell>
          <cell r="D1997" t="str">
            <v>34</v>
          </cell>
          <cell r="E1997" t="str">
            <v>BASPLM</v>
          </cell>
          <cell r="F1997" t="str">
            <v>BAS</v>
          </cell>
          <cell r="G1997">
            <v>38820</v>
          </cell>
          <cell r="H1997" t="str">
            <v>Active</v>
          </cell>
          <cell r="I1997">
            <v>12</v>
          </cell>
          <cell r="J1997">
            <v>39344</v>
          </cell>
          <cell r="K1997" t="str">
            <v>TDP</v>
          </cell>
          <cell r="L1997" t="str">
            <v>TM</v>
          </cell>
          <cell r="M1997" t="str">
            <v>0064</v>
          </cell>
          <cell r="N1997">
            <v>273.51</v>
          </cell>
          <cell r="O1997">
            <v>1.54</v>
          </cell>
          <cell r="P1997">
            <v>17.93</v>
          </cell>
          <cell r="Q1997">
            <v>35.86</v>
          </cell>
          <cell r="R1997">
            <v>237.65</v>
          </cell>
          <cell r="S1997">
            <v>102.4</v>
          </cell>
          <cell r="T1997">
            <v>15</v>
          </cell>
          <cell r="U1997">
            <v>92</v>
          </cell>
          <cell r="V1997">
            <v>13</v>
          </cell>
          <cell r="W1997">
            <v>92</v>
          </cell>
          <cell r="X1997">
            <v>0</v>
          </cell>
        </row>
        <row r="1998">
          <cell r="A1998" t="str">
            <v>1380800</v>
          </cell>
          <cell r="B1998">
            <v>1</v>
          </cell>
          <cell r="C1998" t="str">
            <v>Communication Services in square metres</v>
          </cell>
          <cell r="D1998" t="str">
            <v>34</v>
          </cell>
          <cell r="E1998" t="str">
            <v>BASCAB</v>
          </cell>
          <cell r="F1998" t="str">
            <v>BAS</v>
          </cell>
          <cell r="G1998">
            <v>38820</v>
          </cell>
          <cell r="H1998" t="str">
            <v>Active</v>
          </cell>
          <cell r="I1998">
            <v>12</v>
          </cell>
          <cell r="J1998">
            <v>39344</v>
          </cell>
          <cell r="K1998" t="str">
            <v>TDP</v>
          </cell>
          <cell r="L1998" t="str">
            <v>TM</v>
          </cell>
          <cell r="M1998" t="str">
            <v>0064</v>
          </cell>
          <cell r="N1998">
            <v>437.11</v>
          </cell>
          <cell r="O1998">
            <v>3.59</v>
          </cell>
          <cell r="P1998">
            <v>42.64</v>
          </cell>
          <cell r="Q1998">
            <v>85.28</v>
          </cell>
          <cell r="R1998">
            <v>351.83</v>
          </cell>
          <cell r="S1998">
            <v>173.63</v>
          </cell>
          <cell r="T1998">
            <v>10</v>
          </cell>
          <cell r="U1998">
            <v>92</v>
          </cell>
          <cell r="V1998">
            <v>8</v>
          </cell>
          <cell r="W1998">
            <v>92</v>
          </cell>
          <cell r="X1998">
            <v>0</v>
          </cell>
        </row>
        <row r="1999">
          <cell r="A1999" t="str">
            <v>1380900</v>
          </cell>
          <cell r="B1999">
            <v>1</v>
          </cell>
          <cell r="C1999" t="str">
            <v>Fire Alarm System in square metres</v>
          </cell>
          <cell r="D1999" t="str">
            <v>34</v>
          </cell>
          <cell r="E1999" t="str">
            <v>BASALA</v>
          </cell>
          <cell r="F1999" t="str">
            <v>BAS</v>
          </cell>
          <cell r="G1999">
            <v>38820</v>
          </cell>
          <cell r="H1999" t="str">
            <v>Active</v>
          </cell>
          <cell r="I1999">
            <v>12</v>
          </cell>
          <cell r="J1999">
            <v>39344</v>
          </cell>
          <cell r="K1999" t="str">
            <v>TDP</v>
          </cell>
          <cell r="L1999" t="str">
            <v>TM</v>
          </cell>
          <cell r="M1999" t="str">
            <v>0064</v>
          </cell>
          <cell r="N1999">
            <v>434.83</v>
          </cell>
          <cell r="O1999">
            <v>1.44</v>
          </cell>
          <cell r="P1999">
            <v>16.84</v>
          </cell>
          <cell r="Q1999">
            <v>33.68</v>
          </cell>
          <cell r="R1999">
            <v>401.15</v>
          </cell>
          <cell r="S1999">
            <v>153.63999999999999</v>
          </cell>
          <cell r="T1999">
            <v>15</v>
          </cell>
          <cell r="U1999">
            <v>92</v>
          </cell>
          <cell r="V1999">
            <v>13</v>
          </cell>
          <cell r="W1999">
            <v>92</v>
          </cell>
          <cell r="X1999">
            <v>0</v>
          </cell>
        </row>
        <row r="2000">
          <cell r="A2000" t="str">
            <v>1381000</v>
          </cell>
          <cell r="B2000">
            <v>1</v>
          </cell>
          <cell r="C2000" t="str">
            <v>Plumbing reticulation in square metres</v>
          </cell>
          <cell r="D2000" t="str">
            <v>34</v>
          </cell>
          <cell r="E2000" t="str">
            <v>BASPLM</v>
          </cell>
          <cell r="F2000" t="str">
            <v>BAS</v>
          </cell>
          <cell r="G2000">
            <v>38820</v>
          </cell>
          <cell r="H2000" t="str">
            <v>Active</v>
          </cell>
          <cell r="I2000">
            <v>12</v>
          </cell>
          <cell r="J2000">
            <v>39344</v>
          </cell>
          <cell r="K2000" t="str">
            <v>TDP</v>
          </cell>
          <cell r="L2000" t="str">
            <v>TM</v>
          </cell>
          <cell r="M2000" t="str">
            <v>0064</v>
          </cell>
          <cell r="N2000">
            <v>478.15</v>
          </cell>
          <cell r="O2000">
            <v>2.64</v>
          </cell>
          <cell r="P2000">
            <v>31.35</v>
          </cell>
          <cell r="Q2000">
            <v>62.7</v>
          </cell>
          <cell r="R2000">
            <v>415.45</v>
          </cell>
          <cell r="S2000">
            <v>179.01</v>
          </cell>
          <cell r="T2000">
            <v>15</v>
          </cell>
          <cell r="U2000">
            <v>92</v>
          </cell>
          <cell r="V2000">
            <v>13</v>
          </cell>
          <cell r="W2000">
            <v>92</v>
          </cell>
          <cell r="X2000">
            <v>0</v>
          </cell>
        </row>
        <row r="2001">
          <cell r="A2001" t="str">
            <v>1381100</v>
          </cell>
          <cell r="B2001">
            <v>1</v>
          </cell>
          <cell r="C2001" t="str">
            <v>Public Address System in square metres</v>
          </cell>
          <cell r="D2001" t="str">
            <v>34</v>
          </cell>
          <cell r="E2001" t="str">
            <v>BASPUB</v>
          </cell>
          <cell r="F2001" t="str">
            <v>BAS</v>
          </cell>
          <cell r="G2001">
            <v>38820</v>
          </cell>
          <cell r="H2001" t="str">
            <v>Active</v>
          </cell>
          <cell r="I2001">
            <v>12</v>
          </cell>
          <cell r="J2001">
            <v>39344</v>
          </cell>
          <cell r="K2001" t="str">
            <v>TDP</v>
          </cell>
          <cell r="L2001" t="str">
            <v>TM</v>
          </cell>
          <cell r="M2001" t="str">
            <v>0064</v>
          </cell>
          <cell r="N2001">
            <v>129.77000000000001</v>
          </cell>
          <cell r="O2001">
            <v>0.7</v>
          </cell>
          <cell r="P2001">
            <v>8.51</v>
          </cell>
          <cell r="Q2001">
            <v>17.02</v>
          </cell>
          <cell r="R2001">
            <v>112.75</v>
          </cell>
          <cell r="S2001">
            <v>48.59</v>
          </cell>
          <cell r="T2001">
            <v>15</v>
          </cell>
          <cell r="U2001">
            <v>92</v>
          </cell>
          <cell r="V2001">
            <v>13</v>
          </cell>
          <cell r="W2001">
            <v>92</v>
          </cell>
          <cell r="X2001">
            <v>0</v>
          </cell>
        </row>
        <row r="2002">
          <cell r="A2002" t="str">
            <v>1381200</v>
          </cell>
          <cell r="B2002">
            <v>1</v>
          </cell>
          <cell r="C2002" t="str">
            <v>Security System in square metres</v>
          </cell>
          <cell r="D2002" t="str">
            <v>34</v>
          </cell>
          <cell r="E2002" t="str">
            <v>BASSEC</v>
          </cell>
          <cell r="F2002" t="str">
            <v>BAS</v>
          </cell>
          <cell r="G2002">
            <v>38820</v>
          </cell>
          <cell r="H2002" t="str">
            <v>Active</v>
          </cell>
          <cell r="I2002">
            <v>12</v>
          </cell>
          <cell r="J2002">
            <v>39344</v>
          </cell>
          <cell r="K2002" t="str">
            <v>TDP</v>
          </cell>
          <cell r="L2002" t="str">
            <v>TM</v>
          </cell>
          <cell r="M2002" t="str">
            <v>0064</v>
          </cell>
          <cell r="N2002">
            <v>418.6</v>
          </cell>
          <cell r="O2002">
            <v>2.2599999999999998</v>
          </cell>
          <cell r="P2002">
            <v>27.45</v>
          </cell>
          <cell r="Q2002">
            <v>54.9</v>
          </cell>
          <cell r="R2002">
            <v>363.7</v>
          </cell>
          <cell r="S2002">
            <v>156.72</v>
          </cell>
          <cell r="T2002">
            <v>15</v>
          </cell>
          <cell r="U2002">
            <v>92</v>
          </cell>
          <cell r="V2002">
            <v>13</v>
          </cell>
          <cell r="W2002">
            <v>92</v>
          </cell>
          <cell r="X2002">
            <v>0</v>
          </cell>
        </row>
        <row r="2003">
          <cell r="A2003" t="str">
            <v>1381300</v>
          </cell>
          <cell r="B2003">
            <v>1</v>
          </cell>
          <cell r="C2003" t="str">
            <v>set of single auto entry doors - 2</v>
          </cell>
          <cell r="D2003" t="str">
            <v>34</v>
          </cell>
          <cell r="E2003" t="str">
            <v>BASADR</v>
          </cell>
          <cell r="F2003" t="str">
            <v>BAS</v>
          </cell>
          <cell r="G2003">
            <v>38820</v>
          </cell>
          <cell r="H2003" t="str">
            <v>Active</v>
          </cell>
          <cell r="I2003">
            <v>2</v>
          </cell>
          <cell r="J2003">
            <v>39344</v>
          </cell>
          <cell r="K2003" t="str">
            <v>TDP</v>
          </cell>
          <cell r="L2003" t="str">
            <v>TM</v>
          </cell>
          <cell r="M2003" t="str">
            <v>0064</v>
          </cell>
          <cell r="N2003">
            <v>7637.43</v>
          </cell>
          <cell r="O2003">
            <v>121.2</v>
          </cell>
          <cell r="P2003">
            <v>1454.18</v>
          </cell>
          <cell r="Q2003">
            <v>2908.36</v>
          </cell>
          <cell r="R2003">
            <v>4729.07</v>
          </cell>
          <cell r="S2003">
            <v>3540.41</v>
          </cell>
          <cell r="T2003">
            <v>5</v>
          </cell>
          <cell r="U2003">
            <v>92</v>
          </cell>
          <cell r="V2003">
            <v>3</v>
          </cell>
          <cell r="W2003">
            <v>92</v>
          </cell>
          <cell r="X2003">
            <v>0</v>
          </cell>
        </row>
        <row r="2004">
          <cell r="A2004" t="str">
            <v>1381400</v>
          </cell>
          <cell r="B2004">
            <v>1</v>
          </cell>
          <cell r="C2004" t="str">
            <v>sprinkler head and piping - 2</v>
          </cell>
          <cell r="D2004" t="str">
            <v>34</v>
          </cell>
          <cell r="E2004" t="str">
            <v>BASSPR</v>
          </cell>
          <cell r="F2004" t="str">
            <v>BAS</v>
          </cell>
          <cell r="G2004">
            <v>38820</v>
          </cell>
          <cell r="H2004" t="str">
            <v>Active</v>
          </cell>
          <cell r="I2004">
            <v>2</v>
          </cell>
          <cell r="J2004">
            <v>39344</v>
          </cell>
          <cell r="K2004" t="str">
            <v>TDP</v>
          </cell>
          <cell r="L2004" t="str">
            <v>TM</v>
          </cell>
          <cell r="M2004" t="str">
            <v>0064</v>
          </cell>
          <cell r="N2004">
            <v>1149.78</v>
          </cell>
          <cell r="O2004">
            <v>6.31</v>
          </cell>
          <cell r="P2004">
            <v>75.39</v>
          </cell>
          <cell r="Q2004">
            <v>150.78</v>
          </cell>
          <cell r="R2004">
            <v>999</v>
          </cell>
          <cell r="S2004">
            <v>430.46</v>
          </cell>
          <cell r="T2004">
            <v>15</v>
          </cell>
          <cell r="U2004">
            <v>92</v>
          </cell>
          <cell r="V2004">
            <v>13</v>
          </cell>
          <cell r="W2004">
            <v>92</v>
          </cell>
          <cell r="X2004">
            <v>0</v>
          </cell>
        </row>
        <row r="2005">
          <cell r="A2005" t="str">
            <v>1381500</v>
          </cell>
          <cell r="B2005">
            <v>1</v>
          </cell>
          <cell r="C2005" t="str">
            <v>Building Structure in square metres</v>
          </cell>
          <cell r="D2005" t="str">
            <v>34</v>
          </cell>
          <cell r="E2005" t="str">
            <v>BUITER</v>
          </cell>
          <cell r="F2005" t="str">
            <v>BUI</v>
          </cell>
          <cell r="G2005">
            <v>38820</v>
          </cell>
          <cell r="H2005" t="str">
            <v>Active</v>
          </cell>
          <cell r="I2005">
            <v>75</v>
          </cell>
          <cell r="J2005">
            <v>39344</v>
          </cell>
          <cell r="K2005" t="str">
            <v>TDP</v>
          </cell>
          <cell r="L2005" t="str">
            <v>TM</v>
          </cell>
          <cell r="M2005" t="str">
            <v>0064</v>
          </cell>
          <cell r="N2005">
            <v>156050.76</v>
          </cell>
          <cell r="O2005">
            <v>227.53</v>
          </cell>
          <cell r="P2005">
            <v>2730.69</v>
          </cell>
          <cell r="Q2005">
            <v>5461.38</v>
          </cell>
          <cell r="R2005">
            <v>150589.38</v>
          </cell>
          <cell r="S2005">
            <v>53147.19</v>
          </cell>
          <cell r="T2005">
            <v>44</v>
          </cell>
          <cell r="U2005">
            <v>0</v>
          </cell>
          <cell r="V2005">
            <v>42</v>
          </cell>
          <cell r="W2005">
            <v>0</v>
          </cell>
          <cell r="X2005">
            <v>0</v>
          </cell>
        </row>
        <row r="2006">
          <cell r="A2006" t="str">
            <v>1381600</v>
          </cell>
          <cell r="B2006">
            <v>1</v>
          </cell>
          <cell r="C2006" t="str">
            <v>check in counter - 1</v>
          </cell>
          <cell r="D2006" t="str">
            <v>34</v>
          </cell>
          <cell r="E2006" t="str">
            <v>BASELC</v>
          </cell>
          <cell r="F2006" t="str">
            <v>BAS</v>
          </cell>
          <cell r="G2006">
            <v>38820</v>
          </cell>
          <cell r="H2006" t="str">
            <v>Active</v>
          </cell>
          <cell r="I2006">
            <v>1</v>
          </cell>
          <cell r="J2006">
            <v>39344</v>
          </cell>
          <cell r="K2006" t="str">
            <v>TDP</v>
          </cell>
          <cell r="L2006" t="str">
            <v>TM</v>
          </cell>
          <cell r="M2006" t="str">
            <v>0064</v>
          </cell>
          <cell r="N2006">
            <v>3287.72</v>
          </cell>
          <cell r="O2006">
            <v>10.6</v>
          </cell>
          <cell r="P2006">
            <v>127.31</v>
          </cell>
          <cell r="Q2006">
            <v>254.62</v>
          </cell>
          <cell r="R2006">
            <v>3033.1</v>
          </cell>
          <cell r="S2006">
            <v>1161.6500000000001</v>
          </cell>
          <cell r="T2006">
            <v>15</v>
          </cell>
          <cell r="U2006">
            <v>92</v>
          </cell>
          <cell r="V2006">
            <v>13</v>
          </cell>
          <cell r="W2006">
            <v>92</v>
          </cell>
          <cell r="X2006">
            <v>0</v>
          </cell>
        </row>
        <row r="2007">
          <cell r="A2007" t="str">
            <v>1381700</v>
          </cell>
          <cell r="B2007">
            <v>1</v>
          </cell>
          <cell r="C2007" t="str">
            <v>Division walling - 7 lineal metres with</v>
          </cell>
          <cell r="D2007" t="str">
            <v>34</v>
          </cell>
          <cell r="E2007" t="str">
            <v>BASPAR</v>
          </cell>
          <cell r="F2007" t="str">
            <v>BAS</v>
          </cell>
          <cell r="G2007">
            <v>38820</v>
          </cell>
          <cell r="H2007" t="str">
            <v>Active</v>
          </cell>
          <cell r="I2007">
            <v>7</v>
          </cell>
          <cell r="J2007">
            <v>39344</v>
          </cell>
          <cell r="K2007" t="str">
            <v>TDP</v>
          </cell>
          <cell r="L2007" t="str">
            <v>TM</v>
          </cell>
          <cell r="M2007" t="str">
            <v>0064</v>
          </cell>
          <cell r="N2007">
            <v>12227.53</v>
          </cell>
          <cell r="O2007">
            <v>66.790000000000006</v>
          </cell>
          <cell r="P2007">
            <v>801.7</v>
          </cell>
          <cell r="Q2007">
            <v>1603.4</v>
          </cell>
          <cell r="R2007">
            <v>10624.13</v>
          </cell>
          <cell r="S2007">
            <v>4577.8599999999997</v>
          </cell>
          <cell r="T2007">
            <v>15</v>
          </cell>
          <cell r="U2007">
            <v>92</v>
          </cell>
          <cell r="V2007">
            <v>13</v>
          </cell>
          <cell r="W2007">
            <v>92</v>
          </cell>
          <cell r="X2007">
            <v>0</v>
          </cell>
        </row>
        <row r="2008">
          <cell r="A2008" t="str">
            <v>1381800</v>
          </cell>
          <cell r="B2008">
            <v>1</v>
          </cell>
          <cell r="C2008" t="str">
            <v>electric light fitting - 1 circular down</v>
          </cell>
          <cell r="D2008" t="str">
            <v>34</v>
          </cell>
          <cell r="E2008" t="str">
            <v>BASLIG</v>
          </cell>
          <cell r="F2008" t="str">
            <v>BAS</v>
          </cell>
          <cell r="G2008">
            <v>38820</v>
          </cell>
          <cell r="H2008" t="str">
            <v>Active</v>
          </cell>
          <cell r="I2008">
            <v>1</v>
          </cell>
          <cell r="J2008">
            <v>39344</v>
          </cell>
          <cell r="K2008" t="str">
            <v>TDP</v>
          </cell>
          <cell r="L2008" t="str">
            <v>TM</v>
          </cell>
          <cell r="M2008" t="str">
            <v>0064</v>
          </cell>
          <cell r="N2008">
            <v>296.08999999999997</v>
          </cell>
          <cell r="O2008">
            <v>2.37</v>
          </cell>
          <cell r="P2008">
            <v>28.88</v>
          </cell>
          <cell r="Q2008">
            <v>57.76</v>
          </cell>
          <cell r="R2008">
            <v>238.33</v>
          </cell>
          <cell r="S2008">
            <v>117.62</v>
          </cell>
          <cell r="T2008">
            <v>10</v>
          </cell>
          <cell r="U2008">
            <v>92</v>
          </cell>
          <cell r="V2008">
            <v>8</v>
          </cell>
          <cell r="W2008">
            <v>92</v>
          </cell>
          <cell r="X2008">
            <v>0</v>
          </cell>
        </row>
        <row r="2009">
          <cell r="A2009" t="str">
            <v>1381900</v>
          </cell>
          <cell r="B2009">
            <v>1</v>
          </cell>
          <cell r="C2009" t="str">
            <v>Electrical services in square metres</v>
          </cell>
          <cell r="D2009" t="str">
            <v>34</v>
          </cell>
          <cell r="E2009" t="str">
            <v>BASELC</v>
          </cell>
          <cell r="F2009" t="str">
            <v>BAS</v>
          </cell>
          <cell r="G2009">
            <v>38820</v>
          </cell>
          <cell r="H2009" t="str">
            <v>Active</v>
          </cell>
          <cell r="I2009">
            <v>75</v>
          </cell>
          <cell r="J2009">
            <v>39344</v>
          </cell>
          <cell r="K2009" t="str">
            <v>TDP</v>
          </cell>
          <cell r="L2009" t="str">
            <v>TM</v>
          </cell>
          <cell r="M2009" t="str">
            <v>0064</v>
          </cell>
          <cell r="N2009">
            <v>13062.83</v>
          </cell>
          <cell r="O2009">
            <v>42.16</v>
          </cell>
          <cell r="P2009">
            <v>505.81</v>
          </cell>
          <cell r="Q2009">
            <v>1011.62</v>
          </cell>
          <cell r="R2009">
            <v>12051.21</v>
          </cell>
          <cell r="S2009">
            <v>4615.5</v>
          </cell>
          <cell r="T2009">
            <v>15</v>
          </cell>
          <cell r="U2009">
            <v>92</v>
          </cell>
          <cell r="V2009">
            <v>13</v>
          </cell>
          <cell r="W2009">
            <v>92</v>
          </cell>
          <cell r="X2009">
            <v>0</v>
          </cell>
        </row>
        <row r="2010">
          <cell r="A2010" t="str">
            <v>1382000</v>
          </cell>
          <cell r="B2010">
            <v>1</v>
          </cell>
          <cell r="C2010" t="str">
            <v>fitted carpet - 75.02 square metres</v>
          </cell>
          <cell r="D2010" t="str">
            <v>34</v>
          </cell>
          <cell r="E2010" t="str">
            <v>BASFLO</v>
          </cell>
          <cell r="F2010" t="str">
            <v>BAS</v>
          </cell>
          <cell r="G2010">
            <v>38820</v>
          </cell>
          <cell r="H2010" t="str">
            <v>Active</v>
          </cell>
          <cell r="I2010">
            <v>75</v>
          </cell>
          <cell r="J2010">
            <v>39344</v>
          </cell>
          <cell r="K2010" t="str">
            <v>TDP</v>
          </cell>
          <cell r="L2010" t="str">
            <v>TM</v>
          </cell>
          <cell r="M2010" t="str">
            <v>0064</v>
          </cell>
          <cell r="N2010">
            <v>234.51</v>
          </cell>
          <cell r="O2010">
            <v>0</v>
          </cell>
          <cell r="P2010">
            <v>0</v>
          </cell>
          <cell r="Q2010">
            <v>234.51</v>
          </cell>
          <cell r="R2010">
            <v>0</v>
          </cell>
          <cell r="S2010">
            <v>741.37</v>
          </cell>
          <cell r="T2010">
            <v>0</v>
          </cell>
          <cell r="U2010">
            <v>92</v>
          </cell>
          <cell r="V2010">
            <v>0</v>
          </cell>
          <cell r="W2010">
            <v>0</v>
          </cell>
          <cell r="X2010">
            <v>0</v>
          </cell>
        </row>
        <row r="2011">
          <cell r="A2011" t="str">
            <v>1382100</v>
          </cell>
          <cell r="B2011">
            <v>1</v>
          </cell>
          <cell r="C2011" t="str">
            <v>fluorescent light fitting - 8 - 600 x 30</v>
          </cell>
          <cell r="D2011" t="str">
            <v>34</v>
          </cell>
          <cell r="E2011" t="str">
            <v>BASLIG</v>
          </cell>
          <cell r="F2011" t="str">
            <v>BAS</v>
          </cell>
          <cell r="G2011">
            <v>38820</v>
          </cell>
          <cell r="H2011" t="str">
            <v>Active</v>
          </cell>
          <cell r="I2011">
            <v>8</v>
          </cell>
          <cell r="J2011">
            <v>39344</v>
          </cell>
          <cell r="K2011" t="str">
            <v>TDP</v>
          </cell>
          <cell r="L2011" t="str">
            <v>TM</v>
          </cell>
          <cell r="M2011" t="str">
            <v>0064</v>
          </cell>
          <cell r="N2011">
            <v>2105.6799999999998</v>
          </cell>
          <cell r="O2011">
            <v>17.07</v>
          </cell>
          <cell r="P2011">
            <v>205.39</v>
          </cell>
          <cell r="Q2011">
            <v>410.78</v>
          </cell>
          <cell r="R2011">
            <v>1694.9</v>
          </cell>
          <cell r="S2011">
            <v>836.44</v>
          </cell>
          <cell r="T2011">
            <v>10</v>
          </cell>
          <cell r="U2011">
            <v>92</v>
          </cell>
          <cell r="V2011">
            <v>8</v>
          </cell>
          <cell r="W2011">
            <v>92</v>
          </cell>
          <cell r="X2011">
            <v>0</v>
          </cell>
        </row>
        <row r="2012">
          <cell r="A2012" t="str">
            <v>1382200</v>
          </cell>
          <cell r="B2012">
            <v>1</v>
          </cell>
          <cell r="C2012" t="str">
            <v>Building Management Services in square m</v>
          </cell>
          <cell r="D2012" t="str">
            <v>34</v>
          </cell>
          <cell r="E2012" t="str">
            <v>BASBMS</v>
          </cell>
          <cell r="F2012" t="str">
            <v>BAS</v>
          </cell>
          <cell r="G2012">
            <v>38820</v>
          </cell>
          <cell r="H2012" t="str">
            <v>Active</v>
          </cell>
          <cell r="I2012">
            <v>75</v>
          </cell>
          <cell r="J2012">
            <v>39344</v>
          </cell>
          <cell r="K2012" t="str">
            <v>TDP</v>
          </cell>
          <cell r="L2012" t="str">
            <v>TM</v>
          </cell>
          <cell r="M2012" t="str">
            <v>0064</v>
          </cell>
          <cell r="N2012">
            <v>174.63</v>
          </cell>
          <cell r="O2012">
            <v>0</v>
          </cell>
          <cell r="P2012">
            <v>0</v>
          </cell>
          <cell r="Q2012">
            <v>174.63</v>
          </cell>
          <cell r="R2012">
            <v>0</v>
          </cell>
          <cell r="S2012">
            <v>552.09</v>
          </cell>
          <cell r="T2012">
            <v>0</v>
          </cell>
          <cell r="U2012">
            <v>92</v>
          </cell>
          <cell r="V2012">
            <v>0</v>
          </cell>
          <cell r="W2012">
            <v>0</v>
          </cell>
          <cell r="X2012">
            <v>0</v>
          </cell>
        </row>
        <row r="2013">
          <cell r="A2013" t="str">
            <v>1382300</v>
          </cell>
          <cell r="B2013">
            <v>1</v>
          </cell>
          <cell r="C2013" t="str">
            <v>Mechanical Services in square metres</v>
          </cell>
          <cell r="D2013" t="str">
            <v>34</v>
          </cell>
          <cell r="E2013" t="str">
            <v>BASAIR</v>
          </cell>
          <cell r="F2013" t="str">
            <v>BAS</v>
          </cell>
          <cell r="G2013">
            <v>38820</v>
          </cell>
          <cell r="H2013" t="str">
            <v>Active</v>
          </cell>
          <cell r="I2013">
            <v>75</v>
          </cell>
          <cell r="J2013">
            <v>39344</v>
          </cell>
          <cell r="K2013" t="str">
            <v>TDP</v>
          </cell>
          <cell r="L2013" t="str">
            <v>TM</v>
          </cell>
          <cell r="M2013" t="str">
            <v>0064</v>
          </cell>
          <cell r="N2013">
            <v>13622.71</v>
          </cell>
          <cell r="O2013">
            <v>74.44</v>
          </cell>
          <cell r="P2013">
            <v>893.17</v>
          </cell>
          <cell r="Q2013">
            <v>1786.34</v>
          </cell>
          <cell r="R2013">
            <v>11836.37</v>
          </cell>
          <cell r="S2013">
            <v>5100.1899999999996</v>
          </cell>
          <cell r="T2013">
            <v>15</v>
          </cell>
          <cell r="U2013">
            <v>92</v>
          </cell>
          <cell r="V2013">
            <v>13</v>
          </cell>
          <cell r="W2013">
            <v>92</v>
          </cell>
          <cell r="X2013">
            <v>0</v>
          </cell>
        </row>
        <row r="2014">
          <cell r="A2014" t="str">
            <v>1382400</v>
          </cell>
          <cell r="B2014">
            <v>1</v>
          </cell>
          <cell r="C2014" t="str">
            <v>Drainage Services in square metres</v>
          </cell>
          <cell r="D2014" t="str">
            <v>34</v>
          </cell>
          <cell r="E2014" t="str">
            <v>BASPLM</v>
          </cell>
          <cell r="F2014" t="str">
            <v>BAS</v>
          </cell>
          <cell r="G2014">
            <v>38820</v>
          </cell>
          <cell r="H2014" t="str">
            <v>Active</v>
          </cell>
          <cell r="I2014">
            <v>75</v>
          </cell>
          <cell r="J2014">
            <v>39344</v>
          </cell>
          <cell r="K2014" t="str">
            <v>TDP</v>
          </cell>
          <cell r="L2014" t="str">
            <v>TM</v>
          </cell>
          <cell r="M2014" t="str">
            <v>0064</v>
          </cell>
          <cell r="N2014">
            <v>1711.69</v>
          </cell>
          <cell r="O2014">
            <v>9.3800000000000008</v>
          </cell>
          <cell r="P2014">
            <v>112.23</v>
          </cell>
          <cell r="Q2014">
            <v>224.46</v>
          </cell>
          <cell r="R2014">
            <v>1487.23</v>
          </cell>
          <cell r="S2014">
            <v>640.84</v>
          </cell>
          <cell r="T2014">
            <v>15</v>
          </cell>
          <cell r="U2014">
            <v>92</v>
          </cell>
          <cell r="V2014">
            <v>13</v>
          </cell>
          <cell r="W2014">
            <v>92</v>
          </cell>
          <cell r="X2014">
            <v>0</v>
          </cell>
        </row>
        <row r="2015">
          <cell r="A2015" t="str">
            <v>1382500</v>
          </cell>
          <cell r="B2015">
            <v>1</v>
          </cell>
          <cell r="C2015" t="str">
            <v>Communication Services in square metres</v>
          </cell>
          <cell r="D2015" t="str">
            <v>34</v>
          </cell>
          <cell r="E2015" t="str">
            <v>BASCAB</v>
          </cell>
          <cell r="F2015" t="str">
            <v>BAS</v>
          </cell>
          <cell r="G2015">
            <v>38820</v>
          </cell>
          <cell r="H2015" t="str">
            <v>Active</v>
          </cell>
          <cell r="I2015">
            <v>75</v>
          </cell>
          <cell r="J2015">
            <v>39344</v>
          </cell>
          <cell r="K2015" t="str">
            <v>TDP</v>
          </cell>
          <cell r="L2015" t="str">
            <v>TM</v>
          </cell>
          <cell r="M2015" t="str">
            <v>0064</v>
          </cell>
          <cell r="N2015">
            <v>2734.99</v>
          </cell>
          <cell r="O2015">
            <v>22.24</v>
          </cell>
          <cell r="P2015">
            <v>266.77</v>
          </cell>
          <cell r="Q2015">
            <v>533.54</v>
          </cell>
          <cell r="R2015">
            <v>2201.4499999999998</v>
          </cell>
          <cell r="S2015">
            <v>1086.42</v>
          </cell>
          <cell r="T2015">
            <v>10</v>
          </cell>
          <cell r="U2015">
            <v>92</v>
          </cell>
          <cell r="V2015">
            <v>8</v>
          </cell>
          <cell r="W2015">
            <v>92</v>
          </cell>
          <cell r="X2015">
            <v>0</v>
          </cell>
        </row>
        <row r="2016">
          <cell r="A2016" t="str">
            <v>1382600</v>
          </cell>
          <cell r="B2016">
            <v>1</v>
          </cell>
          <cell r="C2016" t="str">
            <v>Fire Alarm System in square metres</v>
          </cell>
          <cell r="D2016" t="str">
            <v>34</v>
          </cell>
          <cell r="E2016" t="str">
            <v>BASALA</v>
          </cell>
          <cell r="F2016" t="str">
            <v>BAS</v>
          </cell>
          <cell r="G2016">
            <v>38820</v>
          </cell>
          <cell r="H2016" t="str">
            <v>Active</v>
          </cell>
          <cell r="I2016">
            <v>75</v>
          </cell>
          <cell r="J2016">
            <v>39344</v>
          </cell>
          <cell r="K2016" t="str">
            <v>TDP</v>
          </cell>
          <cell r="L2016" t="str">
            <v>TM</v>
          </cell>
          <cell r="M2016" t="str">
            <v>0064</v>
          </cell>
          <cell r="N2016">
            <v>2721.16</v>
          </cell>
          <cell r="O2016">
            <v>8.7899999999999991</v>
          </cell>
          <cell r="P2016">
            <v>105.37</v>
          </cell>
          <cell r="Q2016">
            <v>210.74</v>
          </cell>
          <cell r="R2016">
            <v>2510.42</v>
          </cell>
          <cell r="S2016">
            <v>961.47</v>
          </cell>
          <cell r="T2016">
            <v>15</v>
          </cell>
          <cell r="U2016">
            <v>92</v>
          </cell>
          <cell r="V2016">
            <v>13</v>
          </cell>
          <cell r="W2016">
            <v>92</v>
          </cell>
          <cell r="X2016">
            <v>0</v>
          </cell>
        </row>
        <row r="2017">
          <cell r="A2017" t="str">
            <v>1382700</v>
          </cell>
          <cell r="B2017">
            <v>1</v>
          </cell>
          <cell r="C2017" t="str">
            <v>Plumbing reticulation in square metres</v>
          </cell>
          <cell r="D2017" t="str">
            <v>34</v>
          </cell>
          <cell r="E2017" t="str">
            <v>BASPLM</v>
          </cell>
          <cell r="F2017" t="str">
            <v>BAS</v>
          </cell>
          <cell r="G2017">
            <v>38820</v>
          </cell>
          <cell r="H2017" t="str">
            <v>Active</v>
          </cell>
          <cell r="I2017">
            <v>75</v>
          </cell>
          <cell r="J2017">
            <v>39344</v>
          </cell>
          <cell r="K2017" t="str">
            <v>TDP</v>
          </cell>
          <cell r="L2017" t="str">
            <v>TM</v>
          </cell>
          <cell r="M2017" t="str">
            <v>0064</v>
          </cell>
          <cell r="N2017">
            <v>2991.87</v>
          </cell>
          <cell r="O2017">
            <v>16.309999999999999</v>
          </cell>
          <cell r="P2017">
            <v>196.16</v>
          </cell>
          <cell r="Q2017">
            <v>392.32</v>
          </cell>
          <cell r="R2017">
            <v>2599.5500000000002</v>
          </cell>
          <cell r="S2017">
            <v>1120.1300000000001</v>
          </cell>
          <cell r="T2017">
            <v>15</v>
          </cell>
          <cell r="U2017">
            <v>92</v>
          </cell>
          <cell r="V2017">
            <v>13</v>
          </cell>
          <cell r="W2017">
            <v>92</v>
          </cell>
          <cell r="X2017">
            <v>0</v>
          </cell>
        </row>
        <row r="2018">
          <cell r="A2018" t="str">
            <v>1382800</v>
          </cell>
          <cell r="B2018">
            <v>1</v>
          </cell>
          <cell r="C2018" t="str">
            <v>Public Address System in square metres</v>
          </cell>
          <cell r="D2018" t="str">
            <v>34</v>
          </cell>
          <cell r="E2018" t="str">
            <v>BASPUB</v>
          </cell>
          <cell r="F2018" t="str">
            <v>BAS</v>
          </cell>
          <cell r="G2018">
            <v>38820</v>
          </cell>
          <cell r="H2018" t="str">
            <v>Active</v>
          </cell>
          <cell r="I2018">
            <v>75</v>
          </cell>
          <cell r="J2018">
            <v>39344</v>
          </cell>
          <cell r="K2018" t="str">
            <v>TDP</v>
          </cell>
          <cell r="L2018" t="str">
            <v>TM</v>
          </cell>
          <cell r="M2018" t="str">
            <v>0064</v>
          </cell>
          <cell r="N2018">
            <v>812.22</v>
          </cell>
          <cell r="O2018">
            <v>4.41</v>
          </cell>
          <cell r="P2018">
            <v>53.25</v>
          </cell>
          <cell r="Q2018">
            <v>106.5</v>
          </cell>
          <cell r="R2018">
            <v>705.72</v>
          </cell>
          <cell r="S2018">
            <v>304.08999999999997</v>
          </cell>
          <cell r="T2018">
            <v>15</v>
          </cell>
          <cell r="U2018">
            <v>92</v>
          </cell>
          <cell r="V2018">
            <v>13</v>
          </cell>
          <cell r="W2018">
            <v>92</v>
          </cell>
          <cell r="X2018">
            <v>0</v>
          </cell>
        </row>
        <row r="2019">
          <cell r="A2019" t="str">
            <v>1382900</v>
          </cell>
          <cell r="B2019">
            <v>1</v>
          </cell>
          <cell r="C2019" t="str">
            <v>Security System in square metres</v>
          </cell>
          <cell r="D2019" t="str">
            <v>34</v>
          </cell>
          <cell r="E2019" t="str">
            <v>BASSEC</v>
          </cell>
          <cell r="F2019" t="str">
            <v>BAS</v>
          </cell>
          <cell r="G2019">
            <v>38820</v>
          </cell>
          <cell r="H2019" t="str">
            <v>Active</v>
          </cell>
          <cell r="I2019">
            <v>75</v>
          </cell>
          <cell r="J2019">
            <v>39344</v>
          </cell>
          <cell r="K2019" t="str">
            <v>TDP</v>
          </cell>
          <cell r="L2019" t="str">
            <v>TM</v>
          </cell>
          <cell r="M2019" t="str">
            <v>0064</v>
          </cell>
          <cell r="N2019">
            <v>2619.36</v>
          </cell>
          <cell r="O2019">
            <v>14.33</v>
          </cell>
          <cell r="P2019">
            <v>171.74</v>
          </cell>
          <cell r="Q2019">
            <v>343.48</v>
          </cell>
          <cell r="R2019">
            <v>2275.88</v>
          </cell>
          <cell r="S2019">
            <v>980.66</v>
          </cell>
          <cell r="T2019">
            <v>15</v>
          </cell>
          <cell r="U2019">
            <v>92</v>
          </cell>
          <cell r="V2019">
            <v>13</v>
          </cell>
          <cell r="W2019">
            <v>92</v>
          </cell>
          <cell r="X2019">
            <v>0</v>
          </cell>
        </row>
        <row r="2020">
          <cell r="A2020" t="str">
            <v>1383000</v>
          </cell>
          <cell r="B2020">
            <v>1</v>
          </cell>
          <cell r="C2020" t="str">
            <v>Sign and fittings - 1 non illuminated</v>
          </cell>
          <cell r="D2020" t="str">
            <v>34</v>
          </cell>
          <cell r="E2020" t="str">
            <v>BASSIG</v>
          </cell>
          <cell r="F2020" t="str">
            <v>BAS</v>
          </cell>
          <cell r="G2020">
            <v>38820</v>
          </cell>
          <cell r="H2020" t="str">
            <v>Active</v>
          </cell>
          <cell r="I2020">
            <v>1</v>
          </cell>
          <cell r="J2020">
            <v>39344</v>
          </cell>
          <cell r="K2020" t="str">
            <v>TDP</v>
          </cell>
          <cell r="L2020" t="str">
            <v>TM</v>
          </cell>
          <cell r="M2020" t="str">
            <v>0064</v>
          </cell>
          <cell r="N2020">
            <v>20.6</v>
          </cell>
          <cell r="O2020">
            <v>0</v>
          </cell>
          <cell r="P2020">
            <v>0</v>
          </cell>
          <cell r="Q2020">
            <v>20.6</v>
          </cell>
          <cell r="R2020">
            <v>0</v>
          </cell>
          <cell r="S2020">
            <v>65.17</v>
          </cell>
          <cell r="T2020">
            <v>0</v>
          </cell>
          <cell r="U2020">
            <v>92</v>
          </cell>
          <cell r="V2020">
            <v>0</v>
          </cell>
          <cell r="W2020">
            <v>0</v>
          </cell>
          <cell r="X2020">
            <v>0</v>
          </cell>
        </row>
        <row r="2021">
          <cell r="A2021" t="str">
            <v>1383100</v>
          </cell>
          <cell r="B2021">
            <v>1</v>
          </cell>
          <cell r="C2021" t="str">
            <v>sprinkler head and piping - 4</v>
          </cell>
          <cell r="D2021" t="str">
            <v>34</v>
          </cell>
          <cell r="E2021" t="str">
            <v>BASSPR</v>
          </cell>
          <cell r="F2021" t="str">
            <v>BAS</v>
          </cell>
          <cell r="G2021">
            <v>38820</v>
          </cell>
          <cell r="H2021" t="str">
            <v>Active</v>
          </cell>
          <cell r="I2021">
            <v>4</v>
          </cell>
          <cell r="J2021">
            <v>39344</v>
          </cell>
          <cell r="K2021" t="str">
            <v>TDP</v>
          </cell>
          <cell r="L2021" t="str">
            <v>TM</v>
          </cell>
          <cell r="M2021" t="str">
            <v>0064</v>
          </cell>
          <cell r="N2021">
            <v>2299.38</v>
          </cell>
          <cell r="O2021">
            <v>12.6</v>
          </cell>
          <cell r="P2021">
            <v>150.76</v>
          </cell>
          <cell r="Q2021">
            <v>301.52</v>
          </cell>
          <cell r="R2021">
            <v>1997.86</v>
          </cell>
          <cell r="S2021">
            <v>860.86</v>
          </cell>
          <cell r="T2021">
            <v>15</v>
          </cell>
          <cell r="U2021">
            <v>92</v>
          </cell>
          <cell r="V2021">
            <v>13</v>
          </cell>
          <cell r="W2021">
            <v>92</v>
          </cell>
          <cell r="X2021">
            <v>0</v>
          </cell>
        </row>
        <row r="2022">
          <cell r="A2022" t="str">
            <v>1383200</v>
          </cell>
          <cell r="B2022">
            <v>1</v>
          </cell>
          <cell r="C2022" t="str">
            <v>suspended ceiling - 75.02 square metres</v>
          </cell>
          <cell r="D2022" t="str">
            <v>34</v>
          </cell>
          <cell r="E2022" t="str">
            <v>BASSUS</v>
          </cell>
          <cell r="F2022" t="str">
            <v>BAS</v>
          </cell>
          <cell r="G2022">
            <v>38820</v>
          </cell>
          <cell r="H2022" t="str">
            <v>Active</v>
          </cell>
          <cell r="I2022">
            <v>75</v>
          </cell>
          <cell r="J2022">
            <v>39344</v>
          </cell>
          <cell r="K2022" t="str">
            <v>TDP</v>
          </cell>
          <cell r="L2022" t="str">
            <v>TM</v>
          </cell>
          <cell r="M2022" t="str">
            <v>0064</v>
          </cell>
          <cell r="N2022">
            <v>8509.82</v>
          </cell>
          <cell r="O2022">
            <v>23.46</v>
          </cell>
          <cell r="P2022">
            <v>281.3</v>
          </cell>
          <cell r="Q2022">
            <v>562.6</v>
          </cell>
          <cell r="R2022">
            <v>7947.22</v>
          </cell>
          <cell r="S2022">
            <v>2988.37</v>
          </cell>
          <cell r="T2022">
            <v>30</v>
          </cell>
          <cell r="U2022">
            <v>92</v>
          </cell>
          <cell r="V2022">
            <v>28</v>
          </cell>
          <cell r="W2022">
            <v>92</v>
          </cell>
          <cell r="X2022">
            <v>0</v>
          </cell>
        </row>
        <row r="2023">
          <cell r="A2023" t="str">
            <v>1383300</v>
          </cell>
          <cell r="B2023">
            <v>1</v>
          </cell>
          <cell r="C2023" t="str">
            <v>Building Structure in square metres</v>
          </cell>
          <cell r="D2023" t="str">
            <v>34</v>
          </cell>
          <cell r="E2023" t="str">
            <v>BUITER</v>
          </cell>
          <cell r="F2023" t="str">
            <v>BUI</v>
          </cell>
          <cell r="G2023">
            <v>38820</v>
          </cell>
          <cell r="H2023" t="str">
            <v>Active</v>
          </cell>
          <cell r="I2023">
            <v>7</v>
          </cell>
          <cell r="J2023">
            <v>39344</v>
          </cell>
          <cell r="K2023" t="str">
            <v>TL</v>
          </cell>
          <cell r="L2023" t="str">
            <v>TM</v>
          </cell>
          <cell r="M2023" t="str">
            <v>0065</v>
          </cell>
          <cell r="N2023">
            <v>14852.17</v>
          </cell>
          <cell r="O2023">
            <v>21.63</v>
          </cell>
          <cell r="P2023">
            <v>259.89</v>
          </cell>
          <cell r="Q2023">
            <v>519.78</v>
          </cell>
          <cell r="R2023">
            <v>14332.39</v>
          </cell>
          <cell r="S2023">
            <v>5058.3</v>
          </cell>
          <cell r="T2023">
            <v>44</v>
          </cell>
          <cell r="U2023">
            <v>0</v>
          </cell>
          <cell r="V2023">
            <v>42</v>
          </cell>
          <cell r="W2023">
            <v>0</v>
          </cell>
          <cell r="X2023">
            <v>0</v>
          </cell>
        </row>
        <row r="2024">
          <cell r="A2024" t="str">
            <v>1383400</v>
          </cell>
          <cell r="B2024">
            <v>1</v>
          </cell>
          <cell r="C2024" t="str">
            <v>Division walling - 7 lineal metres</v>
          </cell>
          <cell r="D2024" t="str">
            <v>34</v>
          </cell>
          <cell r="E2024" t="str">
            <v>BASPAR</v>
          </cell>
          <cell r="F2024" t="str">
            <v>BAS</v>
          </cell>
          <cell r="G2024">
            <v>38820</v>
          </cell>
          <cell r="H2024" t="str">
            <v>Active</v>
          </cell>
          <cell r="I2024">
            <v>7</v>
          </cell>
          <cell r="J2024">
            <v>39344</v>
          </cell>
          <cell r="K2024" t="str">
            <v>TL</v>
          </cell>
          <cell r="L2024" t="str">
            <v>TM</v>
          </cell>
          <cell r="M2024" t="str">
            <v>0065</v>
          </cell>
          <cell r="N2024">
            <v>11062.98</v>
          </cell>
          <cell r="O2024">
            <v>60.39</v>
          </cell>
          <cell r="P2024">
            <v>725.34</v>
          </cell>
          <cell r="Q2024">
            <v>1450.68</v>
          </cell>
          <cell r="R2024">
            <v>9612.2999999999993</v>
          </cell>
          <cell r="S2024">
            <v>4141.8599999999997</v>
          </cell>
          <cell r="T2024">
            <v>15</v>
          </cell>
          <cell r="U2024">
            <v>92</v>
          </cell>
          <cell r="V2024">
            <v>13</v>
          </cell>
          <cell r="W2024">
            <v>92</v>
          </cell>
          <cell r="X2024">
            <v>0</v>
          </cell>
        </row>
        <row r="2025">
          <cell r="A2025" t="str">
            <v>1383500</v>
          </cell>
          <cell r="B2025">
            <v>1</v>
          </cell>
          <cell r="C2025" t="str">
            <v>Electrical services in square metres</v>
          </cell>
          <cell r="D2025" t="str">
            <v>34</v>
          </cell>
          <cell r="E2025" t="str">
            <v>BASELC</v>
          </cell>
          <cell r="F2025" t="str">
            <v>BAS</v>
          </cell>
          <cell r="G2025">
            <v>38820</v>
          </cell>
          <cell r="H2025" t="str">
            <v>Active</v>
          </cell>
          <cell r="I2025">
            <v>7</v>
          </cell>
          <cell r="J2025">
            <v>39344</v>
          </cell>
          <cell r="K2025" t="str">
            <v>TL</v>
          </cell>
          <cell r="L2025" t="str">
            <v>TM</v>
          </cell>
          <cell r="M2025" t="str">
            <v>0065</v>
          </cell>
          <cell r="N2025">
            <v>1243.18</v>
          </cell>
          <cell r="O2025">
            <v>4.03</v>
          </cell>
          <cell r="P2025">
            <v>48.14</v>
          </cell>
          <cell r="Q2025">
            <v>96.28</v>
          </cell>
          <cell r="R2025">
            <v>1146.9000000000001</v>
          </cell>
          <cell r="S2025">
            <v>439.26</v>
          </cell>
          <cell r="T2025">
            <v>15</v>
          </cell>
          <cell r="U2025">
            <v>92</v>
          </cell>
          <cell r="V2025">
            <v>13</v>
          </cell>
          <cell r="W2025">
            <v>92</v>
          </cell>
          <cell r="X2025">
            <v>0</v>
          </cell>
        </row>
        <row r="2026">
          <cell r="A2026" t="str">
            <v>1383600</v>
          </cell>
          <cell r="B2026">
            <v>1</v>
          </cell>
          <cell r="C2026" t="str">
            <v>Building Management Services in square m</v>
          </cell>
          <cell r="D2026" t="str">
            <v>34</v>
          </cell>
          <cell r="E2026" t="str">
            <v>BASBMS</v>
          </cell>
          <cell r="F2026" t="str">
            <v>BAS</v>
          </cell>
          <cell r="G2026">
            <v>38820</v>
          </cell>
          <cell r="H2026" t="str">
            <v>Active</v>
          </cell>
          <cell r="I2026">
            <v>7</v>
          </cell>
          <cell r="J2026">
            <v>39344</v>
          </cell>
          <cell r="K2026" t="str">
            <v>TL</v>
          </cell>
          <cell r="L2026" t="str">
            <v>TM</v>
          </cell>
          <cell r="M2026" t="str">
            <v>0065</v>
          </cell>
          <cell r="N2026">
            <v>16.61</v>
          </cell>
          <cell r="O2026">
            <v>0</v>
          </cell>
          <cell r="P2026">
            <v>0</v>
          </cell>
          <cell r="Q2026">
            <v>16.61</v>
          </cell>
          <cell r="R2026">
            <v>0</v>
          </cell>
          <cell r="S2026">
            <v>52.53</v>
          </cell>
          <cell r="T2026">
            <v>0</v>
          </cell>
          <cell r="U2026">
            <v>92</v>
          </cell>
          <cell r="V2026">
            <v>0</v>
          </cell>
          <cell r="W2026">
            <v>0</v>
          </cell>
          <cell r="X2026">
            <v>0</v>
          </cell>
        </row>
        <row r="2027">
          <cell r="A2027" t="str">
            <v>1383700</v>
          </cell>
          <cell r="B2027">
            <v>1</v>
          </cell>
          <cell r="C2027" t="str">
            <v>Mechanical Services in square metres</v>
          </cell>
          <cell r="D2027" t="str">
            <v>34</v>
          </cell>
          <cell r="E2027" t="str">
            <v>BASAIR</v>
          </cell>
          <cell r="F2027" t="str">
            <v>BAS</v>
          </cell>
          <cell r="G2027">
            <v>38820</v>
          </cell>
          <cell r="H2027" t="str">
            <v>Active</v>
          </cell>
          <cell r="I2027">
            <v>7</v>
          </cell>
          <cell r="J2027">
            <v>39344</v>
          </cell>
          <cell r="K2027" t="str">
            <v>TL</v>
          </cell>
          <cell r="L2027" t="str">
            <v>TM</v>
          </cell>
          <cell r="M2027" t="str">
            <v>0065</v>
          </cell>
          <cell r="N2027">
            <v>1296.58</v>
          </cell>
          <cell r="O2027">
            <v>7.13</v>
          </cell>
          <cell r="P2027">
            <v>85.01</v>
          </cell>
          <cell r="Q2027">
            <v>170.02</v>
          </cell>
          <cell r="R2027">
            <v>1126.56</v>
          </cell>
          <cell r="S2027">
            <v>485.43</v>
          </cell>
          <cell r="T2027">
            <v>15</v>
          </cell>
          <cell r="U2027">
            <v>92</v>
          </cell>
          <cell r="V2027">
            <v>13</v>
          </cell>
          <cell r="W2027">
            <v>92</v>
          </cell>
          <cell r="X2027">
            <v>0</v>
          </cell>
        </row>
        <row r="2028">
          <cell r="A2028" t="str">
            <v>1383800</v>
          </cell>
          <cell r="B2028">
            <v>1</v>
          </cell>
          <cell r="C2028" t="str">
            <v>Drainage Services in square metres</v>
          </cell>
          <cell r="D2028" t="str">
            <v>34</v>
          </cell>
          <cell r="E2028" t="str">
            <v>BASPLM</v>
          </cell>
          <cell r="F2028" t="str">
            <v>BAS</v>
          </cell>
          <cell r="G2028">
            <v>38820</v>
          </cell>
          <cell r="H2028" t="str">
            <v>Active</v>
          </cell>
          <cell r="I2028">
            <v>7</v>
          </cell>
          <cell r="J2028">
            <v>39344</v>
          </cell>
          <cell r="K2028" t="str">
            <v>TL</v>
          </cell>
          <cell r="L2028" t="str">
            <v>TM</v>
          </cell>
          <cell r="M2028" t="str">
            <v>0065</v>
          </cell>
          <cell r="N2028">
            <v>162.88999999999999</v>
          </cell>
          <cell r="O2028">
            <v>0.89</v>
          </cell>
          <cell r="P2028">
            <v>10.68</v>
          </cell>
          <cell r="Q2028">
            <v>21.36</v>
          </cell>
          <cell r="R2028">
            <v>141.53</v>
          </cell>
          <cell r="S2028">
            <v>60.99</v>
          </cell>
          <cell r="T2028">
            <v>15</v>
          </cell>
          <cell r="U2028">
            <v>92</v>
          </cell>
          <cell r="V2028">
            <v>13</v>
          </cell>
          <cell r="W2028">
            <v>92</v>
          </cell>
          <cell r="X2028">
            <v>0</v>
          </cell>
        </row>
        <row r="2029">
          <cell r="A2029" t="str">
            <v>1383900</v>
          </cell>
          <cell r="B2029">
            <v>1</v>
          </cell>
          <cell r="C2029" t="str">
            <v>Communication Services in square metres</v>
          </cell>
          <cell r="D2029" t="str">
            <v>34</v>
          </cell>
          <cell r="E2029" t="str">
            <v>BASCAB</v>
          </cell>
          <cell r="F2029" t="str">
            <v>BAS</v>
          </cell>
          <cell r="G2029">
            <v>38820</v>
          </cell>
          <cell r="H2029" t="str">
            <v>Active</v>
          </cell>
          <cell r="I2029">
            <v>7</v>
          </cell>
          <cell r="J2029">
            <v>39344</v>
          </cell>
          <cell r="K2029" t="str">
            <v>TL</v>
          </cell>
          <cell r="L2029" t="str">
            <v>TM</v>
          </cell>
          <cell r="M2029" t="str">
            <v>0065</v>
          </cell>
          <cell r="N2029">
            <v>260.36</v>
          </cell>
          <cell r="O2029">
            <v>2.08</v>
          </cell>
          <cell r="P2029">
            <v>25.4</v>
          </cell>
          <cell r="Q2029">
            <v>50.8</v>
          </cell>
          <cell r="R2029">
            <v>209.56</v>
          </cell>
          <cell r="S2029">
            <v>103.42</v>
          </cell>
          <cell r="T2029">
            <v>10</v>
          </cell>
          <cell r="U2029">
            <v>92</v>
          </cell>
          <cell r="V2029">
            <v>8</v>
          </cell>
          <cell r="W2029">
            <v>92</v>
          </cell>
          <cell r="X2029">
            <v>0</v>
          </cell>
        </row>
        <row r="2030">
          <cell r="A2030" t="str">
            <v>1384000</v>
          </cell>
          <cell r="B2030">
            <v>1</v>
          </cell>
          <cell r="C2030" t="str">
            <v>Fire Alarm System in square metres</v>
          </cell>
          <cell r="D2030" t="str">
            <v>34</v>
          </cell>
          <cell r="E2030" t="str">
            <v>BASALA</v>
          </cell>
          <cell r="F2030" t="str">
            <v>BAS</v>
          </cell>
          <cell r="G2030">
            <v>38820</v>
          </cell>
          <cell r="H2030" t="str">
            <v>Active</v>
          </cell>
          <cell r="I2030">
            <v>7</v>
          </cell>
          <cell r="J2030">
            <v>39344</v>
          </cell>
          <cell r="K2030" t="str">
            <v>TL</v>
          </cell>
          <cell r="L2030" t="str">
            <v>TM</v>
          </cell>
          <cell r="M2030" t="str">
            <v>0065</v>
          </cell>
          <cell r="N2030">
            <v>258.91000000000003</v>
          </cell>
          <cell r="O2030">
            <v>0.78</v>
          </cell>
          <cell r="P2030">
            <v>10.02</v>
          </cell>
          <cell r="Q2030">
            <v>20.04</v>
          </cell>
          <cell r="R2030">
            <v>238.87</v>
          </cell>
          <cell r="S2030">
            <v>91.48</v>
          </cell>
          <cell r="T2030">
            <v>15</v>
          </cell>
          <cell r="U2030">
            <v>92</v>
          </cell>
          <cell r="V2030">
            <v>13</v>
          </cell>
          <cell r="W2030">
            <v>92</v>
          </cell>
          <cell r="X2030">
            <v>0</v>
          </cell>
        </row>
        <row r="2031">
          <cell r="A2031" t="str">
            <v>1384100</v>
          </cell>
          <cell r="B2031">
            <v>1</v>
          </cell>
          <cell r="C2031" t="str">
            <v>Plumbing reticulation in square metres</v>
          </cell>
          <cell r="D2031" t="str">
            <v>34</v>
          </cell>
          <cell r="E2031" t="str">
            <v>BASPLM</v>
          </cell>
          <cell r="F2031" t="str">
            <v>BAS</v>
          </cell>
          <cell r="G2031">
            <v>38820</v>
          </cell>
          <cell r="H2031" t="str">
            <v>Active</v>
          </cell>
          <cell r="I2031">
            <v>7</v>
          </cell>
          <cell r="J2031">
            <v>39344</v>
          </cell>
          <cell r="K2031" t="str">
            <v>TL</v>
          </cell>
          <cell r="L2031" t="str">
            <v>TM</v>
          </cell>
          <cell r="M2031" t="str">
            <v>0065</v>
          </cell>
          <cell r="N2031">
            <v>284.68</v>
          </cell>
          <cell r="O2031">
            <v>1.51</v>
          </cell>
          <cell r="P2031">
            <v>18.670000000000002</v>
          </cell>
          <cell r="Q2031">
            <v>37.340000000000003</v>
          </cell>
          <cell r="R2031">
            <v>247.34</v>
          </cell>
          <cell r="S2031">
            <v>106.59</v>
          </cell>
          <cell r="T2031">
            <v>15</v>
          </cell>
          <cell r="U2031">
            <v>92</v>
          </cell>
          <cell r="V2031">
            <v>13</v>
          </cell>
          <cell r="W2031">
            <v>92</v>
          </cell>
          <cell r="X2031">
            <v>0</v>
          </cell>
        </row>
        <row r="2032">
          <cell r="A2032" t="str">
            <v>1384200</v>
          </cell>
          <cell r="B2032">
            <v>1</v>
          </cell>
          <cell r="C2032" t="str">
            <v>Public Address System in square metres</v>
          </cell>
          <cell r="D2032" t="str">
            <v>34</v>
          </cell>
          <cell r="E2032" t="str">
            <v>BASPUB</v>
          </cell>
          <cell r="F2032" t="str">
            <v>BAS</v>
          </cell>
          <cell r="G2032">
            <v>38820</v>
          </cell>
          <cell r="H2032" t="str">
            <v>Active</v>
          </cell>
          <cell r="I2032">
            <v>7</v>
          </cell>
          <cell r="J2032">
            <v>39344</v>
          </cell>
          <cell r="K2032" t="str">
            <v>TL</v>
          </cell>
          <cell r="L2032" t="str">
            <v>TM</v>
          </cell>
          <cell r="M2032" t="str">
            <v>0065</v>
          </cell>
          <cell r="N2032">
            <v>77.37</v>
          </cell>
          <cell r="O2032">
            <v>0.45</v>
          </cell>
          <cell r="P2032">
            <v>5.07</v>
          </cell>
          <cell r="Q2032">
            <v>10.14</v>
          </cell>
          <cell r="R2032">
            <v>67.23</v>
          </cell>
          <cell r="S2032">
            <v>28.97</v>
          </cell>
          <cell r="T2032">
            <v>15</v>
          </cell>
          <cell r="U2032">
            <v>92</v>
          </cell>
          <cell r="V2032">
            <v>13</v>
          </cell>
          <cell r="W2032">
            <v>92</v>
          </cell>
          <cell r="X2032">
            <v>0</v>
          </cell>
        </row>
        <row r="2033">
          <cell r="A2033" t="str">
            <v>1384300</v>
          </cell>
          <cell r="B2033">
            <v>1</v>
          </cell>
          <cell r="C2033" t="str">
            <v>Security System in square metres</v>
          </cell>
          <cell r="D2033" t="str">
            <v>34</v>
          </cell>
          <cell r="E2033" t="str">
            <v>BASSEC</v>
          </cell>
          <cell r="F2033" t="str">
            <v>BAS</v>
          </cell>
          <cell r="G2033">
            <v>38820</v>
          </cell>
          <cell r="H2033" t="str">
            <v>Active</v>
          </cell>
          <cell r="I2033">
            <v>7</v>
          </cell>
          <cell r="J2033">
            <v>39344</v>
          </cell>
          <cell r="K2033" t="str">
            <v>TL</v>
          </cell>
          <cell r="L2033" t="str">
            <v>TM</v>
          </cell>
          <cell r="M2033" t="str">
            <v>0065</v>
          </cell>
          <cell r="N2033">
            <v>249.25</v>
          </cell>
          <cell r="O2033">
            <v>1.38</v>
          </cell>
          <cell r="P2033">
            <v>16.34</v>
          </cell>
          <cell r="Q2033">
            <v>32.68</v>
          </cell>
          <cell r="R2033">
            <v>216.57</v>
          </cell>
          <cell r="S2033">
            <v>93.32</v>
          </cell>
          <cell r="T2033">
            <v>15</v>
          </cell>
          <cell r="U2033">
            <v>92</v>
          </cell>
          <cell r="V2033">
            <v>13</v>
          </cell>
          <cell r="W2033">
            <v>92</v>
          </cell>
          <cell r="X2033">
            <v>0</v>
          </cell>
        </row>
        <row r="2034">
          <cell r="A2034" t="str">
            <v>1384400</v>
          </cell>
          <cell r="B2034">
            <v>1</v>
          </cell>
          <cell r="C2034" t="str">
            <v>sprinkler head and piping - 2</v>
          </cell>
          <cell r="D2034" t="str">
            <v>34</v>
          </cell>
          <cell r="E2034" t="str">
            <v>BASSPR</v>
          </cell>
          <cell r="F2034" t="str">
            <v>BAS</v>
          </cell>
          <cell r="G2034">
            <v>38820</v>
          </cell>
          <cell r="H2034" t="str">
            <v>Active</v>
          </cell>
          <cell r="I2034">
            <v>2</v>
          </cell>
          <cell r="J2034">
            <v>39344</v>
          </cell>
          <cell r="K2034" t="str">
            <v>TL</v>
          </cell>
          <cell r="L2034" t="str">
            <v>TM</v>
          </cell>
          <cell r="M2034" t="str">
            <v>0065</v>
          </cell>
          <cell r="N2034">
            <v>1149.78</v>
          </cell>
          <cell r="O2034">
            <v>6.31</v>
          </cell>
          <cell r="P2034">
            <v>75.39</v>
          </cell>
          <cell r="Q2034">
            <v>150.78</v>
          </cell>
          <cell r="R2034">
            <v>999</v>
          </cell>
          <cell r="S2034">
            <v>430.46</v>
          </cell>
          <cell r="T2034">
            <v>15</v>
          </cell>
          <cell r="U2034">
            <v>92</v>
          </cell>
          <cell r="V2034">
            <v>13</v>
          </cell>
          <cell r="W2034">
            <v>92</v>
          </cell>
          <cell r="X2034">
            <v>0</v>
          </cell>
        </row>
        <row r="2035">
          <cell r="A2035" t="str">
            <v>1384500</v>
          </cell>
          <cell r="B2035">
            <v>1</v>
          </cell>
          <cell r="C2035" t="str">
            <v>Building Structure in square metres</v>
          </cell>
          <cell r="D2035" t="str">
            <v>34</v>
          </cell>
          <cell r="E2035" t="str">
            <v>BUITER</v>
          </cell>
          <cell r="F2035" t="str">
            <v>BUI</v>
          </cell>
          <cell r="G2035">
            <v>38820</v>
          </cell>
          <cell r="H2035" t="str">
            <v>Active</v>
          </cell>
          <cell r="I2035">
            <v>8</v>
          </cell>
          <cell r="J2035">
            <v>39344</v>
          </cell>
          <cell r="K2035" t="str">
            <v>TCOM</v>
          </cell>
          <cell r="L2035" t="str">
            <v>TM</v>
          </cell>
          <cell r="M2035" t="str">
            <v>0066</v>
          </cell>
          <cell r="N2035">
            <v>17410.57</v>
          </cell>
          <cell r="O2035">
            <v>25.37</v>
          </cell>
          <cell r="P2035">
            <v>304.66000000000003</v>
          </cell>
          <cell r="Q2035">
            <v>609.32000000000005</v>
          </cell>
          <cell r="R2035">
            <v>16801.25</v>
          </cell>
          <cell r="S2035">
            <v>5929.63</v>
          </cell>
          <cell r="T2035">
            <v>44</v>
          </cell>
          <cell r="U2035">
            <v>0</v>
          </cell>
          <cell r="V2035">
            <v>42</v>
          </cell>
          <cell r="W2035">
            <v>0</v>
          </cell>
          <cell r="X2035">
            <v>0</v>
          </cell>
        </row>
        <row r="2036">
          <cell r="A2036" t="str">
            <v>1384600</v>
          </cell>
          <cell r="B2036">
            <v>1</v>
          </cell>
          <cell r="C2036" t="str">
            <v>Electrical services in square metres</v>
          </cell>
          <cell r="D2036" t="str">
            <v>34</v>
          </cell>
          <cell r="E2036" t="str">
            <v>BASELC</v>
          </cell>
          <cell r="F2036" t="str">
            <v>BAS</v>
          </cell>
          <cell r="G2036">
            <v>38820</v>
          </cell>
          <cell r="H2036" t="str">
            <v>Active</v>
          </cell>
          <cell r="I2036">
            <v>8</v>
          </cell>
          <cell r="J2036">
            <v>39344</v>
          </cell>
          <cell r="K2036" t="str">
            <v>TCOM</v>
          </cell>
          <cell r="L2036" t="str">
            <v>TM</v>
          </cell>
          <cell r="M2036" t="str">
            <v>0066</v>
          </cell>
          <cell r="N2036">
            <v>1457.49</v>
          </cell>
          <cell r="O2036">
            <v>4.74</v>
          </cell>
          <cell r="P2036">
            <v>56.44</v>
          </cell>
          <cell r="Q2036">
            <v>112.88</v>
          </cell>
          <cell r="R2036">
            <v>1344.61</v>
          </cell>
          <cell r="S2036">
            <v>514.98</v>
          </cell>
          <cell r="T2036">
            <v>15</v>
          </cell>
          <cell r="U2036">
            <v>92</v>
          </cell>
          <cell r="V2036">
            <v>13</v>
          </cell>
          <cell r="W2036">
            <v>92</v>
          </cell>
          <cell r="X2036">
            <v>0</v>
          </cell>
        </row>
        <row r="2037">
          <cell r="A2037" t="str">
            <v>1384700</v>
          </cell>
          <cell r="B2037">
            <v>1</v>
          </cell>
          <cell r="C2037" t="str">
            <v>fluorescent light fitting - 2 single tub</v>
          </cell>
          <cell r="D2037" t="str">
            <v>34</v>
          </cell>
          <cell r="E2037" t="str">
            <v>BASLIG</v>
          </cell>
          <cell r="F2037" t="str">
            <v>BAS</v>
          </cell>
          <cell r="G2037">
            <v>38820</v>
          </cell>
          <cell r="H2037" t="str">
            <v>Active</v>
          </cell>
          <cell r="I2037">
            <v>2</v>
          </cell>
          <cell r="J2037">
            <v>39344</v>
          </cell>
          <cell r="K2037" t="str">
            <v>TCOM</v>
          </cell>
          <cell r="L2037" t="str">
            <v>TM</v>
          </cell>
          <cell r="M2037" t="str">
            <v>0066</v>
          </cell>
          <cell r="N2037">
            <v>723.79</v>
          </cell>
          <cell r="O2037">
            <v>5.92</v>
          </cell>
          <cell r="P2037">
            <v>70.599999999999994</v>
          </cell>
          <cell r="Q2037">
            <v>141.19999999999999</v>
          </cell>
          <cell r="R2037">
            <v>582.59</v>
          </cell>
          <cell r="S2037">
            <v>287.51</v>
          </cell>
          <cell r="T2037">
            <v>10</v>
          </cell>
          <cell r="U2037">
            <v>92</v>
          </cell>
          <cell r="V2037">
            <v>8</v>
          </cell>
          <cell r="W2037">
            <v>92</v>
          </cell>
          <cell r="X2037">
            <v>0</v>
          </cell>
        </row>
        <row r="2038">
          <cell r="A2038" t="str">
            <v>1384800</v>
          </cell>
          <cell r="B2038">
            <v>1</v>
          </cell>
          <cell r="C2038" t="str">
            <v>Building Management Services in square m</v>
          </cell>
          <cell r="D2038" t="str">
            <v>34</v>
          </cell>
          <cell r="E2038" t="str">
            <v>BASBMS</v>
          </cell>
          <cell r="F2038" t="str">
            <v>BAS</v>
          </cell>
          <cell r="G2038">
            <v>38820</v>
          </cell>
          <cell r="H2038" t="str">
            <v>Active</v>
          </cell>
          <cell r="I2038">
            <v>8</v>
          </cell>
          <cell r="J2038">
            <v>39344</v>
          </cell>
          <cell r="K2038" t="str">
            <v>TCOM</v>
          </cell>
          <cell r="L2038" t="str">
            <v>TM</v>
          </cell>
          <cell r="M2038" t="str">
            <v>0066</v>
          </cell>
          <cell r="N2038">
            <v>19.489999999999998</v>
          </cell>
          <cell r="O2038">
            <v>0</v>
          </cell>
          <cell r="P2038">
            <v>0</v>
          </cell>
          <cell r="Q2038">
            <v>19.489999999999998</v>
          </cell>
          <cell r="R2038">
            <v>0</v>
          </cell>
          <cell r="S2038">
            <v>61.61</v>
          </cell>
          <cell r="T2038">
            <v>0</v>
          </cell>
          <cell r="U2038">
            <v>92</v>
          </cell>
          <cell r="V2038">
            <v>0</v>
          </cell>
          <cell r="W2038">
            <v>0</v>
          </cell>
          <cell r="X2038">
            <v>0</v>
          </cell>
        </row>
        <row r="2039">
          <cell r="A2039" t="str">
            <v>1384900</v>
          </cell>
          <cell r="B2039">
            <v>1</v>
          </cell>
          <cell r="C2039" t="str">
            <v>Mechanical Services in square metres</v>
          </cell>
          <cell r="D2039" t="str">
            <v>34</v>
          </cell>
          <cell r="E2039" t="str">
            <v>BASAIR</v>
          </cell>
          <cell r="F2039" t="str">
            <v>BAS</v>
          </cell>
          <cell r="G2039">
            <v>38820</v>
          </cell>
          <cell r="H2039" t="str">
            <v>Active</v>
          </cell>
          <cell r="I2039">
            <v>8</v>
          </cell>
          <cell r="J2039">
            <v>39344</v>
          </cell>
          <cell r="K2039" t="str">
            <v>TCOM</v>
          </cell>
          <cell r="L2039" t="str">
            <v>TM</v>
          </cell>
          <cell r="M2039" t="str">
            <v>0066</v>
          </cell>
          <cell r="N2039">
            <v>1519.97</v>
          </cell>
          <cell r="O2039">
            <v>8.36</v>
          </cell>
          <cell r="P2039">
            <v>99.66</v>
          </cell>
          <cell r="Q2039">
            <v>199.32</v>
          </cell>
          <cell r="R2039">
            <v>1320.65</v>
          </cell>
          <cell r="S2039">
            <v>569.05999999999995</v>
          </cell>
          <cell r="T2039">
            <v>15</v>
          </cell>
          <cell r="U2039">
            <v>92</v>
          </cell>
          <cell r="V2039">
            <v>13</v>
          </cell>
          <cell r="W2039">
            <v>92</v>
          </cell>
          <cell r="X2039">
            <v>0</v>
          </cell>
        </row>
        <row r="2040">
          <cell r="A2040" t="str">
            <v>1385000</v>
          </cell>
          <cell r="B2040">
            <v>1</v>
          </cell>
          <cell r="C2040" t="str">
            <v>Drainage Services in square metres</v>
          </cell>
          <cell r="D2040" t="str">
            <v>34</v>
          </cell>
          <cell r="E2040" t="str">
            <v>BASPLM</v>
          </cell>
          <cell r="F2040" t="str">
            <v>BAS</v>
          </cell>
          <cell r="G2040">
            <v>38820</v>
          </cell>
          <cell r="H2040" t="str">
            <v>Active</v>
          </cell>
          <cell r="I2040">
            <v>8</v>
          </cell>
          <cell r="J2040">
            <v>39344</v>
          </cell>
          <cell r="K2040" t="str">
            <v>TCOM</v>
          </cell>
          <cell r="L2040" t="str">
            <v>TM</v>
          </cell>
          <cell r="M2040" t="str">
            <v>0066</v>
          </cell>
          <cell r="N2040">
            <v>191.03</v>
          </cell>
          <cell r="O2040">
            <v>1.08</v>
          </cell>
          <cell r="P2040">
            <v>12.52</v>
          </cell>
          <cell r="Q2040">
            <v>25.04</v>
          </cell>
          <cell r="R2040">
            <v>165.99</v>
          </cell>
          <cell r="S2040">
            <v>71.52</v>
          </cell>
          <cell r="T2040">
            <v>15</v>
          </cell>
          <cell r="U2040">
            <v>92</v>
          </cell>
          <cell r="V2040">
            <v>13</v>
          </cell>
          <cell r="W2040">
            <v>92</v>
          </cell>
          <cell r="X2040">
            <v>0</v>
          </cell>
        </row>
        <row r="2041">
          <cell r="A2041" t="str">
            <v>1385100</v>
          </cell>
          <cell r="B2041">
            <v>1</v>
          </cell>
          <cell r="C2041" t="str">
            <v>Communication Services in square metres</v>
          </cell>
          <cell r="D2041" t="str">
            <v>34</v>
          </cell>
          <cell r="E2041" t="str">
            <v>BASCAB</v>
          </cell>
          <cell r="F2041" t="str">
            <v>BAS</v>
          </cell>
          <cell r="G2041">
            <v>38820</v>
          </cell>
          <cell r="H2041" t="str">
            <v>Active</v>
          </cell>
          <cell r="I2041">
            <v>8</v>
          </cell>
          <cell r="J2041">
            <v>39344</v>
          </cell>
          <cell r="K2041" t="str">
            <v>TCOM</v>
          </cell>
          <cell r="L2041" t="str">
            <v>TM</v>
          </cell>
          <cell r="M2041" t="str">
            <v>0066</v>
          </cell>
          <cell r="N2041">
            <v>305.08999999999997</v>
          </cell>
          <cell r="O2041">
            <v>2.48</v>
          </cell>
          <cell r="P2041">
            <v>29.76</v>
          </cell>
          <cell r="Q2041">
            <v>59.52</v>
          </cell>
          <cell r="R2041">
            <v>245.57</v>
          </cell>
          <cell r="S2041">
            <v>121.19</v>
          </cell>
          <cell r="T2041">
            <v>10</v>
          </cell>
          <cell r="U2041">
            <v>92</v>
          </cell>
          <cell r="V2041">
            <v>8</v>
          </cell>
          <cell r="W2041">
            <v>92</v>
          </cell>
          <cell r="X2041">
            <v>0</v>
          </cell>
        </row>
        <row r="2042">
          <cell r="A2042" t="str">
            <v>1385200</v>
          </cell>
          <cell r="B2042">
            <v>1</v>
          </cell>
          <cell r="C2042" t="str">
            <v>Fire Alarm System in square metres</v>
          </cell>
          <cell r="D2042" t="str">
            <v>34</v>
          </cell>
          <cell r="E2042" t="str">
            <v>BASALA</v>
          </cell>
          <cell r="F2042" t="str">
            <v>BAS</v>
          </cell>
          <cell r="G2042">
            <v>38820</v>
          </cell>
          <cell r="H2042" t="str">
            <v>Active</v>
          </cell>
          <cell r="I2042">
            <v>8</v>
          </cell>
          <cell r="J2042">
            <v>39344</v>
          </cell>
          <cell r="K2042" t="str">
            <v>TCOM</v>
          </cell>
          <cell r="L2042" t="str">
            <v>TM</v>
          </cell>
          <cell r="M2042" t="str">
            <v>0066</v>
          </cell>
          <cell r="N2042">
            <v>303.52</v>
          </cell>
          <cell r="O2042">
            <v>0.97</v>
          </cell>
          <cell r="P2042">
            <v>11.75</v>
          </cell>
          <cell r="Q2042">
            <v>23.5</v>
          </cell>
          <cell r="R2042">
            <v>280.02</v>
          </cell>
          <cell r="S2042">
            <v>107.24</v>
          </cell>
          <cell r="T2042">
            <v>15</v>
          </cell>
          <cell r="U2042">
            <v>92</v>
          </cell>
          <cell r="V2042">
            <v>13</v>
          </cell>
          <cell r="W2042">
            <v>92</v>
          </cell>
          <cell r="X2042">
            <v>0</v>
          </cell>
        </row>
        <row r="2043">
          <cell r="A2043" t="str">
            <v>1385300</v>
          </cell>
          <cell r="B2043">
            <v>1</v>
          </cell>
          <cell r="C2043" t="str">
            <v>Plumbing reticulation in square metres</v>
          </cell>
          <cell r="D2043" t="str">
            <v>34</v>
          </cell>
          <cell r="E2043" t="str">
            <v>BASPLM</v>
          </cell>
          <cell r="F2043" t="str">
            <v>BAS</v>
          </cell>
          <cell r="G2043">
            <v>38820</v>
          </cell>
          <cell r="H2043" t="str">
            <v>Active</v>
          </cell>
          <cell r="I2043">
            <v>8</v>
          </cell>
          <cell r="J2043">
            <v>39344</v>
          </cell>
          <cell r="K2043" t="str">
            <v>TCOM</v>
          </cell>
          <cell r="L2043" t="str">
            <v>TM</v>
          </cell>
          <cell r="M2043" t="str">
            <v>0066</v>
          </cell>
          <cell r="N2043">
            <v>333.77</v>
          </cell>
          <cell r="O2043">
            <v>1.86</v>
          </cell>
          <cell r="P2043">
            <v>21.88</v>
          </cell>
          <cell r="Q2043">
            <v>43.76</v>
          </cell>
          <cell r="R2043">
            <v>290.01</v>
          </cell>
          <cell r="S2043">
            <v>124.96</v>
          </cell>
          <cell r="T2043">
            <v>15</v>
          </cell>
          <cell r="U2043">
            <v>92</v>
          </cell>
          <cell r="V2043">
            <v>13</v>
          </cell>
          <cell r="W2043">
            <v>92</v>
          </cell>
          <cell r="X2043">
            <v>0</v>
          </cell>
        </row>
        <row r="2044">
          <cell r="A2044" t="str">
            <v>1385400</v>
          </cell>
          <cell r="B2044">
            <v>1</v>
          </cell>
          <cell r="C2044" t="str">
            <v>Public Address System in square metres</v>
          </cell>
          <cell r="D2044" t="str">
            <v>34</v>
          </cell>
          <cell r="E2044" t="str">
            <v>BASPUB</v>
          </cell>
          <cell r="F2044" t="str">
            <v>BAS</v>
          </cell>
          <cell r="G2044">
            <v>38820</v>
          </cell>
          <cell r="H2044" t="str">
            <v>Active</v>
          </cell>
          <cell r="I2044">
            <v>8</v>
          </cell>
          <cell r="J2044">
            <v>39344</v>
          </cell>
          <cell r="K2044" t="str">
            <v>TCOM</v>
          </cell>
          <cell r="L2044" t="str">
            <v>TM</v>
          </cell>
          <cell r="M2044" t="str">
            <v>0066</v>
          </cell>
          <cell r="N2044">
            <v>90.65</v>
          </cell>
          <cell r="O2044">
            <v>0.44</v>
          </cell>
          <cell r="P2044">
            <v>5.94</v>
          </cell>
          <cell r="Q2044">
            <v>11.88</v>
          </cell>
          <cell r="R2044">
            <v>78.77</v>
          </cell>
          <cell r="S2044">
            <v>33.94</v>
          </cell>
          <cell r="T2044">
            <v>15</v>
          </cell>
          <cell r="U2044">
            <v>92</v>
          </cell>
          <cell r="V2044">
            <v>13</v>
          </cell>
          <cell r="W2044">
            <v>92</v>
          </cell>
          <cell r="X2044">
            <v>0</v>
          </cell>
        </row>
        <row r="2045">
          <cell r="A2045" t="str">
            <v>1385500</v>
          </cell>
          <cell r="B2045">
            <v>1</v>
          </cell>
          <cell r="C2045" t="str">
            <v>Security System in square metres</v>
          </cell>
          <cell r="D2045" t="str">
            <v>34</v>
          </cell>
          <cell r="E2045" t="str">
            <v>BASSEC</v>
          </cell>
          <cell r="F2045" t="str">
            <v>BAS</v>
          </cell>
          <cell r="G2045">
            <v>38820</v>
          </cell>
          <cell r="H2045" t="str">
            <v>Active</v>
          </cell>
          <cell r="I2045">
            <v>8</v>
          </cell>
          <cell r="J2045">
            <v>39344</v>
          </cell>
          <cell r="K2045" t="str">
            <v>TCOM</v>
          </cell>
          <cell r="L2045" t="str">
            <v>TM</v>
          </cell>
          <cell r="M2045" t="str">
            <v>0066</v>
          </cell>
          <cell r="N2045">
            <v>292.29000000000002</v>
          </cell>
          <cell r="O2045">
            <v>1.56</v>
          </cell>
          <cell r="P2045">
            <v>19.16</v>
          </cell>
          <cell r="Q2045">
            <v>38.32</v>
          </cell>
          <cell r="R2045">
            <v>253.97</v>
          </cell>
          <cell r="S2045">
            <v>109.43</v>
          </cell>
          <cell r="T2045">
            <v>15</v>
          </cell>
          <cell r="U2045">
            <v>92</v>
          </cell>
          <cell r="V2045">
            <v>13</v>
          </cell>
          <cell r="W2045">
            <v>92</v>
          </cell>
          <cell r="X2045">
            <v>0</v>
          </cell>
        </row>
        <row r="2046">
          <cell r="A2046" t="str">
            <v>1385600</v>
          </cell>
          <cell r="B2046">
            <v>1</v>
          </cell>
          <cell r="C2046" t="str">
            <v>sprinkler head and piping - 1</v>
          </cell>
          <cell r="D2046" t="str">
            <v>34</v>
          </cell>
          <cell r="E2046" t="str">
            <v>BASSPR</v>
          </cell>
          <cell r="F2046" t="str">
            <v>BAS</v>
          </cell>
          <cell r="G2046">
            <v>38820</v>
          </cell>
          <cell r="H2046" t="str">
            <v>Active</v>
          </cell>
          <cell r="I2046">
            <v>1</v>
          </cell>
          <cell r="J2046">
            <v>39344</v>
          </cell>
          <cell r="K2046" t="str">
            <v>TCOM</v>
          </cell>
          <cell r="L2046" t="str">
            <v>TM</v>
          </cell>
          <cell r="M2046" t="str">
            <v>0066</v>
          </cell>
          <cell r="N2046">
            <v>574.86</v>
          </cell>
          <cell r="O2046">
            <v>3.15</v>
          </cell>
          <cell r="P2046">
            <v>37.69</v>
          </cell>
          <cell r="Q2046">
            <v>75.38</v>
          </cell>
          <cell r="R2046">
            <v>499.48</v>
          </cell>
          <cell r="S2046">
            <v>215.22</v>
          </cell>
          <cell r="T2046">
            <v>15</v>
          </cell>
          <cell r="U2046">
            <v>92</v>
          </cell>
          <cell r="V2046">
            <v>13</v>
          </cell>
          <cell r="W2046">
            <v>92</v>
          </cell>
          <cell r="X2046">
            <v>0</v>
          </cell>
        </row>
        <row r="2047">
          <cell r="A2047" t="str">
            <v>1385700</v>
          </cell>
          <cell r="B2047">
            <v>1</v>
          </cell>
          <cell r="C2047" t="str">
            <v>Building Structure in square metres</v>
          </cell>
          <cell r="D2047" t="str">
            <v>34</v>
          </cell>
          <cell r="E2047" t="str">
            <v>BUITER</v>
          </cell>
          <cell r="F2047" t="str">
            <v>BUI</v>
          </cell>
          <cell r="G2047">
            <v>38820</v>
          </cell>
          <cell r="H2047" t="str">
            <v>Active</v>
          </cell>
          <cell r="I2047">
            <v>14</v>
          </cell>
          <cell r="J2047">
            <v>39344</v>
          </cell>
          <cell r="K2047" t="str">
            <v>TIP/TD</v>
          </cell>
          <cell r="L2047" t="str">
            <v>TM</v>
          </cell>
          <cell r="M2047" t="str">
            <v>0072</v>
          </cell>
          <cell r="N2047">
            <v>29121.7</v>
          </cell>
          <cell r="O2047">
            <v>42.42</v>
          </cell>
          <cell r="P2047">
            <v>509.59</v>
          </cell>
          <cell r="Q2047">
            <v>1019.18</v>
          </cell>
          <cell r="R2047">
            <v>28102.52</v>
          </cell>
          <cell r="S2047">
            <v>9918.16</v>
          </cell>
          <cell r="T2047">
            <v>44</v>
          </cell>
          <cell r="U2047">
            <v>0</v>
          </cell>
          <cell r="V2047">
            <v>42</v>
          </cell>
          <cell r="W2047">
            <v>0</v>
          </cell>
          <cell r="X2047">
            <v>0</v>
          </cell>
        </row>
        <row r="2048">
          <cell r="A2048" t="str">
            <v>1385800</v>
          </cell>
          <cell r="B2048">
            <v>1</v>
          </cell>
          <cell r="C2048" t="str">
            <v>Division walling - 18 lineal metres with</v>
          </cell>
          <cell r="D2048" t="str">
            <v>34</v>
          </cell>
          <cell r="E2048" t="str">
            <v>BASPAR</v>
          </cell>
          <cell r="F2048" t="str">
            <v>BAS</v>
          </cell>
          <cell r="G2048">
            <v>38820</v>
          </cell>
          <cell r="H2048" t="str">
            <v>Active</v>
          </cell>
          <cell r="I2048">
            <v>18</v>
          </cell>
          <cell r="J2048">
            <v>39344</v>
          </cell>
          <cell r="K2048" t="str">
            <v>TIP/TD</v>
          </cell>
          <cell r="L2048" t="str">
            <v>TM</v>
          </cell>
          <cell r="M2048" t="str">
            <v>0072</v>
          </cell>
          <cell r="N2048">
            <v>31442.36</v>
          </cell>
          <cell r="O2048">
            <v>171.83</v>
          </cell>
          <cell r="P2048">
            <v>2061.52</v>
          </cell>
          <cell r="Q2048">
            <v>4123.04</v>
          </cell>
          <cell r="R2048">
            <v>27319.32</v>
          </cell>
          <cell r="S2048">
            <v>11771.68</v>
          </cell>
          <cell r="T2048">
            <v>15</v>
          </cell>
          <cell r="U2048">
            <v>92</v>
          </cell>
          <cell r="V2048">
            <v>13</v>
          </cell>
          <cell r="W2048">
            <v>92</v>
          </cell>
          <cell r="X2048">
            <v>0</v>
          </cell>
        </row>
        <row r="2049">
          <cell r="A2049" t="str">
            <v>1385900</v>
          </cell>
          <cell r="B2049">
            <v>1</v>
          </cell>
          <cell r="C2049" t="str">
            <v>Electrical services in square metres</v>
          </cell>
          <cell r="D2049" t="str">
            <v>34</v>
          </cell>
          <cell r="E2049" t="str">
            <v>BASELC</v>
          </cell>
          <cell r="F2049" t="str">
            <v>BAS</v>
          </cell>
          <cell r="G2049">
            <v>38820</v>
          </cell>
          <cell r="H2049" t="str">
            <v>Active</v>
          </cell>
          <cell r="I2049">
            <v>14</v>
          </cell>
          <cell r="J2049">
            <v>39344</v>
          </cell>
          <cell r="K2049" t="str">
            <v>TIP/TD</v>
          </cell>
          <cell r="L2049" t="str">
            <v>TM</v>
          </cell>
          <cell r="M2049" t="str">
            <v>0072</v>
          </cell>
          <cell r="N2049">
            <v>2437.7199999999998</v>
          </cell>
          <cell r="O2049">
            <v>7.82</v>
          </cell>
          <cell r="P2049">
            <v>94.39</v>
          </cell>
          <cell r="Q2049">
            <v>188.78</v>
          </cell>
          <cell r="R2049">
            <v>2248.94</v>
          </cell>
          <cell r="S2049">
            <v>861.32</v>
          </cell>
          <cell r="T2049">
            <v>15</v>
          </cell>
          <cell r="U2049">
            <v>92</v>
          </cell>
          <cell r="V2049">
            <v>13</v>
          </cell>
          <cell r="W2049">
            <v>92</v>
          </cell>
          <cell r="X2049">
            <v>0</v>
          </cell>
        </row>
        <row r="2050">
          <cell r="A2050" t="str">
            <v>1386000</v>
          </cell>
          <cell r="B2050">
            <v>1</v>
          </cell>
          <cell r="C2050" t="str">
            <v>fluorescent light fitting - 1 single tub</v>
          </cell>
          <cell r="D2050" t="str">
            <v>34</v>
          </cell>
          <cell r="E2050" t="str">
            <v>BASLIG</v>
          </cell>
          <cell r="F2050" t="str">
            <v>BAS</v>
          </cell>
          <cell r="G2050">
            <v>38820</v>
          </cell>
          <cell r="H2050" t="str">
            <v>Active</v>
          </cell>
          <cell r="I2050">
            <v>1</v>
          </cell>
          <cell r="J2050">
            <v>39344</v>
          </cell>
          <cell r="K2050" t="str">
            <v>TIP/TD</v>
          </cell>
          <cell r="L2050" t="str">
            <v>TM</v>
          </cell>
          <cell r="M2050" t="str">
            <v>0072</v>
          </cell>
          <cell r="N2050">
            <v>164.49</v>
          </cell>
          <cell r="O2050">
            <v>1.3</v>
          </cell>
          <cell r="P2050">
            <v>16.04</v>
          </cell>
          <cell r="Q2050">
            <v>32.08</v>
          </cell>
          <cell r="R2050">
            <v>132.41</v>
          </cell>
          <cell r="S2050">
            <v>65.34</v>
          </cell>
          <cell r="T2050">
            <v>10</v>
          </cell>
          <cell r="U2050">
            <v>92</v>
          </cell>
          <cell r="V2050">
            <v>8</v>
          </cell>
          <cell r="W2050">
            <v>92</v>
          </cell>
          <cell r="X2050">
            <v>0</v>
          </cell>
        </row>
        <row r="2051">
          <cell r="A2051" t="str">
            <v>1386100</v>
          </cell>
          <cell r="B2051">
            <v>1</v>
          </cell>
          <cell r="C2051" t="str">
            <v>Building Management Services in square m</v>
          </cell>
          <cell r="D2051" t="str">
            <v>34</v>
          </cell>
          <cell r="E2051" t="str">
            <v>BASBMS</v>
          </cell>
          <cell r="F2051" t="str">
            <v>BAS</v>
          </cell>
          <cell r="G2051">
            <v>38820</v>
          </cell>
          <cell r="H2051" t="str">
            <v>Active</v>
          </cell>
          <cell r="I2051">
            <v>14</v>
          </cell>
          <cell r="J2051">
            <v>39344</v>
          </cell>
          <cell r="K2051" t="str">
            <v>TIP/TD</v>
          </cell>
          <cell r="L2051" t="str">
            <v>TM</v>
          </cell>
          <cell r="M2051" t="str">
            <v>0072</v>
          </cell>
          <cell r="N2051">
            <v>32.6</v>
          </cell>
          <cell r="O2051">
            <v>0</v>
          </cell>
          <cell r="P2051">
            <v>0</v>
          </cell>
          <cell r="Q2051">
            <v>32.6</v>
          </cell>
          <cell r="R2051">
            <v>0</v>
          </cell>
          <cell r="S2051">
            <v>103.02</v>
          </cell>
          <cell r="T2051">
            <v>0</v>
          </cell>
          <cell r="U2051">
            <v>92</v>
          </cell>
          <cell r="V2051">
            <v>0</v>
          </cell>
          <cell r="W2051">
            <v>0</v>
          </cell>
          <cell r="X2051">
            <v>0</v>
          </cell>
        </row>
        <row r="2052">
          <cell r="A2052" t="str">
            <v>1386200</v>
          </cell>
          <cell r="B2052">
            <v>1</v>
          </cell>
          <cell r="C2052" t="str">
            <v>Mechanical Services in square metres</v>
          </cell>
          <cell r="D2052" t="str">
            <v>34</v>
          </cell>
          <cell r="E2052" t="str">
            <v>BASAIR</v>
          </cell>
          <cell r="F2052" t="str">
            <v>BAS</v>
          </cell>
          <cell r="G2052">
            <v>38820</v>
          </cell>
          <cell r="H2052" t="str">
            <v>Active</v>
          </cell>
          <cell r="I2052">
            <v>14</v>
          </cell>
          <cell r="J2052">
            <v>39344</v>
          </cell>
          <cell r="K2052" t="str">
            <v>TIP/TD</v>
          </cell>
          <cell r="L2052" t="str">
            <v>TM</v>
          </cell>
          <cell r="M2052" t="str">
            <v>0072</v>
          </cell>
          <cell r="N2052">
            <v>2542.21</v>
          </cell>
          <cell r="O2052">
            <v>13.89</v>
          </cell>
          <cell r="P2052">
            <v>166.68</v>
          </cell>
          <cell r="Q2052">
            <v>333.36</v>
          </cell>
          <cell r="R2052">
            <v>2208.85</v>
          </cell>
          <cell r="S2052">
            <v>951.77</v>
          </cell>
          <cell r="T2052">
            <v>15</v>
          </cell>
          <cell r="U2052">
            <v>92</v>
          </cell>
          <cell r="V2052">
            <v>13</v>
          </cell>
          <cell r="W2052">
            <v>92</v>
          </cell>
          <cell r="X2052">
            <v>0</v>
          </cell>
        </row>
        <row r="2053">
          <cell r="A2053" t="str">
            <v>1386300</v>
          </cell>
          <cell r="B2053">
            <v>1</v>
          </cell>
          <cell r="C2053" t="str">
            <v>Drainage Services in square metres</v>
          </cell>
          <cell r="D2053" t="str">
            <v>34</v>
          </cell>
          <cell r="E2053" t="str">
            <v>BASPLM</v>
          </cell>
          <cell r="F2053" t="str">
            <v>BAS</v>
          </cell>
          <cell r="G2053">
            <v>38820</v>
          </cell>
          <cell r="H2053" t="str">
            <v>Active</v>
          </cell>
          <cell r="I2053">
            <v>14</v>
          </cell>
          <cell r="J2053">
            <v>39344</v>
          </cell>
          <cell r="K2053" t="str">
            <v>TIP/TD</v>
          </cell>
          <cell r="L2053" t="str">
            <v>TM</v>
          </cell>
          <cell r="M2053" t="str">
            <v>0072</v>
          </cell>
          <cell r="N2053">
            <v>319.5</v>
          </cell>
          <cell r="O2053">
            <v>1.7</v>
          </cell>
          <cell r="P2053">
            <v>20.95</v>
          </cell>
          <cell r="Q2053">
            <v>41.9</v>
          </cell>
          <cell r="R2053">
            <v>277.60000000000002</v>
          </cell>
          <cell r="S2053">
            <v>119.61</v>
          </cell>
          <cell r="T2053">
            <v>15</v>
          </cell>
          <cell r="U2053">
            <v>92</v>
          </cell>
          <cell r="V2053">
            <v>13</v>
          </cell>
          <cell r="W2053">
            <v>92</v>
          </cell>
          <cell r="X2053">
            <v>0</v>
          </cell>
        </row>
        <row r="2054">
          <cell r="A2054" t="str">
            <v>1386400</v>
          </cell>
          <cell r="B2054">
            <v>1</v>
          </cell>
          <cell r="C2054" t="str">
            <v>Communication Services in square metres</v>
          </cell>
          <cell r="D2054" t="str">
            <v>34</v>
          </cell>
          <cell r="E2054" t="str">
            <v>BASCAB</v>
          </cell>
          <cell r="F2054" t="str">
            <v>BAS</v>
          </cell>
          <cell r="G2054">
            <v>38820</v>
          </cell>
          <cell r="H2054" t="str">
            <v>Active</v>
          </cell>
          <cell r="I2054">
            <v>14</v>
          </cell>
          <cell r="J2054">
            <v>39344</v>
          </cell>
          <cell r="K2054" t="str">
            <v>TIP/TD</v>
          </cell>
          <cell r="L2054" t="str">
            <v>TM</v>
          </cell>
          <cell r="M2054" t="str">
            <v>0072</v>
          </cell>
          <cell r="N2054">
            <v>510.42</v>
          </cell>
          <cell r="O2054">
            <v>4.1399999999999997</v>
          </cell>
          <cell r="P2054">
            <v>49.79</v>
          </cell>
          <cell r="Q2054">
            <v>99.58</v>
          </cell>
          <cell r="R2054">
            <v>410.84</v>
          </cell>
          <cell r="S2054">
            <v>202.75</v>
          </cell>
          <cell r="T2054">
            <v>10</v>
          </cell>
          <cell r="U2054">
            <v>92</v>
          </cell>
          <cell r="V2054">
            <v>8</v>
          </cell>
          <cell r="W2054">
            <v>92</v>
          </cell>
          <cell r="X2054">
            <v>0</v>
          </cell>
        </row>
        <row r="2055">
          <cell r="A2055" t="str">
            <v>1386500</v>
          </cell>
          <cell r="B2055">
            <v>1</v>
          </cell>
          <cell r="C2055" t="str">
            <v>Fire Alarm System in square metres</v>
          </cell>
          <cell r="D2055" t="str">
            <v>34</v>
          </cell>
          <cell r="E2055" t="str">
            <v>BASALA</v>
          </cell>
          <cell r="F2055" t="str">
            <v>BAS</v>
          </cell>
          <cell r="G2055">
            <v>38820</v>
          </cell>
          <cell r="H2055" t="str">
            <v>Active</v>
          </cell>
          <cell r="I2055">
            <v>14</v>
          </cell>
          <cell r="J2055">
            <v>39344</v>
          </cell>
          <cell r="K2055" t="str">
            <v>TIP/TD</v>
          </cell>
          <cell r="L2055" t="str">
            <v>TM</v>
          </cell>
          <cell r="M2055" t="str">
            <v>0072</v>
          </cell>
          <cell r="N2055">
            <v>507.83</v>
          </cell>
          <cell r="O2055">
            <v>1.62</v>
          </cell>
          <cell r="P2055">
            <v>19.66</v>
          </cell>
          <cell r="Q2055">
            <v>39.32</v>
          </cell>
          <cell r="R2055">
            <v>468.51</v>
          </cell>
          <cell r="S2055">
            <v>179.43</v>
          </cell>
          <cell r="T2055">
            <v>15</v>
          </cell>
          <cell r="U2055">
            <v>92</v>
          </cell>
          <cell r="V2055">
            <v>13</v>
          </cell>
          <cell r="W2055">
            <v>92</v>
          </cell>
          <cell r="X2055">
            <v>0</v>
          </cell>
        </row>
        <row r="2056">
          <cell r="A2056" t="str">
            <v>1386600</v>
          </cell>
          <cell r="B2056">
            <v>1</v>
          </cell>
          <cell r="C2056" t="str">
            <v>Plumbing reticulation in square metres</v>
          </cell>
          <cell r="D2056" t="str">
            <v>34</v>
          </cell>
          <cell r="E2056" t="str">
            <v>BASPLM</v>
          </cell>
          <cell r="F2056" t="str">
            <v>BAS</v>
          </cell>
          <cell r="G2056">
            <v>38820</v>
          </cell>
          <cell r="H2056" t="str">
            <v>Active</v>
          </cell>
          <cell r="I2056">
            <v>14</v>
          </cell>
          <cell r="J2056">
            <v>39344</v>
          </cell>
          <cell r="K2056" t="str">
            <v>TIP/TD</v>
          </cell>
          <cell r="L2056" t="str">
            <v>TM</v>
          </cell>
          <cell r="M2056" t="str">
            <v>0072</v>
          </cell>
          <cell r="N2056">
            <v>558.35</v>
          </cell>
          <cell r="O2056">
            <v>3.06</v>
          </cell>
          <cell r="P2056">
            <v>36.61</v>
          </cell>
          <cell r="Q2056">
            <v>73.22</v>
          </cell>
          <cell r="R2056">
            <v>485.13</v>
          </cell>
          <cell r="S2056">
            <v>209.04</v>
          </cell>
          <cell r="T2056">
            <v>15</v>
          </cell>
          <cell r="U2056">
            <v>92</v>
          </cell>
          <cell r="V2056">
            <v>13</v>
          </cell>
          <cell r="W2056">
            <v>92</v>
          </cell>
          <cell r="X2056">
            <v>0</v>
          </cell>
        </row>
        <row r="2057">
          <cell r="A2057" t="str">
            <v>1386700</v>
          </cell>
          <cell r="B2057">
            <v>1</v>
          </cell>
          <cell r="C2057" t="str">
            <v>Public Address System in square metres</v>
          </cell>
          <cell r="D2057" t="str">
            <v>34</v>
          </cell>
          <cell r="E2057" t="str">
            <v>BASPUB</v>
          </cell>
          <cell r="F2057" t="str">
            <v>BAS</v>
          </cell>
          <cell r="G2057">
            <v>38820</v>
          </cell>
          <cell r="H2057" t="str">
            <v>Active</v>
          </cell>
          <cell r="I2057">
            <v>14</v>
          </cell>
          <cell r="J2057">
            <v>39344</v>
          </cell>
          <cell r="K2057" t="str">
            <v>TIP/TD</v>
          </cell>
          <cell r="L2057" t="str">
            <v>TM</v>
          </cell>
          <cell r="M2057" t="str">
            <v>0072</v>
          </cell>
          <cell r="N2057">
            <v>151.54</v>
          </cell>
          <cell r="O2057">
            <v>0.81</v>
          </cell>
          <cell r="P2057">
            <v>9.94</v>
          </cell>
          <cell r="Q2057">
            <v>19.88</v>
          </cell>
          <cell r="R2057">
            <v>131.66</v>
          </cell>
          <cell r="S2057">
            <v>56.74</v>
          </cell>
          <cell r="T2057">
            <v>15</v>
          </cell>
          <cell r="U2057">
            <v>92</v>
          </cell>
          <cell r="V2057">
            <v>13</v>
          </cell>
          <cell r="W2057">
            <v>92</v>
          </cell>
          <cell r="X2057">
            <v>0</v>
          </cell>
        </row>
        <row r="2058">
          <cell r="A2058" t="str">
            <v>1386800</v>
          </cell>
          <cell r="B2058">
            <v>1</v>
          </cell>
          <cell r="C2058" t="str">
            <v>Security System in square metres</v>
          </cell>
          <cell r="D2058" t="str">
            <v>34</v>
          </cell>
          <cell r="E2058" t="str">
            <v>BASSEC</v>
          </cell>
          <cell r="F2058" t="str">
            <v>BAS</v>
          </cell>
          <cell r="G2058">
            <v>38820</v>
          </cell>
          <cell r="H2058" t="str">
            <v>Active</v>
          </cell>
          <cell r="I2058">
            <v>14</v>
          </cell>
          <cell r="J2058">
            <v>39344</v>
          </cell>
          <cell r="K2058" t="str">
            <v>TIP/TD</v>
          </cell>
          <cell r="L2058" t="str">
            <v>TM</v>
          </cell>
          <cell r="M2058" t="str">
            <v>0072</v>
          </cell>
          <cell r="N2058">
            <v>488.75</v>
          </cell>
          <cell r="O2058">
            <v>2.67</v>
          </cell>
          <cell r="P2058">
            <v>32.04</v>
          </cell>
          <cell r="Q2058">
            <v>64.08</v>
          </cell>
          <cell r="R2058">
            <v>424.67</v>
          </cell>
          <cell r="S2058">
            <v>182.98</v>
          </cell>
          <cell r="T2058">
            <v>15</v>
          </cell>
          <cell r="U2058">
            <v>92</v>
          </cell>
          <cell r="V2058">
            <v>13</v>
          </cell>
          <cell r="W2058">
            <v>92</v>
          </cell>
          <cell r="X2058">
            <v>0</v>
          </cell>
        </row>
        <row r="2059">
          <cell r="A2059" t="str">
            <v>1386900</v>
          </cell>
          <cell r="B2059">
            <v>1</v>
          </cell>
          <cell r="C2059" t="str">
            <v>sprinkler head and piping - 2</v>
          </cell>
          <cell r="D2059" t="str">
            <v>34</v>
          </cell>
          <cell r="E2059" t="str">
            <v>BASSPR</v>
          </cell>
          <cell r="F2059" t="str">
            <v>BAS</v>
          </cell>
          <cell r="G2059">
            <v>38820</v>
          </cell>
          <cell r="H2059" t="str">
            <v>Active</v>
          </cell>
          <cell r="I2059">
            <v>2</v>
          </cell>
          <cell r="J2059">
            <v>39344</v>
          </cell>
          <cell r="K2059" t="str">
            <v>TIP/TD</v>
          </cell>
          <cell r="L2059" t="str">
            <v>TM</v>
          </cell>
          <cell r="M2059" t="str">
            <v>0072</v>
          </cell>
          <cell r="N2059">
            <v>1149.78</v>
          </cell>
          <cell r="O2059">
            <v>6.31</v>
          </cell>
          <cell r="P2059">
            <v>75.39</v>
          </cell>
          <cell r="Q2059">
            <v>150.78</v>
          </cell>
          <cell r="R2059">
            <v>999</v>
          </cell>
          <cell r="S2059">
            <v>430.46</v>
          </cell>
          <cell r="T2059">
            <v>15</v>
          </cell>
          <cell r="U2059">
            <v>92</v>
          </cell>
          <cell r="V2059">
            <v>13</v>
          </cell>
          <cell r="W2059">
            <v>92</v>
          </cell>
          <cell r="X2059">
            <v>0</v>
          </cell>
        </row>
        <row r="2060">
          <cell r="A2060" t="str">
            <v>1387000</v>
          </cell>
          <cell r="B2060">
            <v>1</v>
          </cell>
          <cell r="C2060" t="str">
            <v>suspended ceiling - 14 square metres til</v>
          </cell>
          <cell r="D2060" t="str">
            <v>34</v>
          </cell>
          <cell r="E2060" t="str">
            <v>BASSUS</v>
          </cell>
          <cell r="F2060" t="str">
            <v>BAS</v>
          </cell>
          <cell r="G2060">
            <v>38820</v>
          </cell>
          <cell r="H2060" t="str">
            <v>Active</v>
          </cell>
          <cell r="I2060">
            <v>14</v>
          </cell>
          <cell r="J2060">
            <v>39344</v>
          </cell>
          <cell r="K2060" t="str">
            <v>TIP/TD</v>
          </cell>
          <cell r="L2060" t="str">
            <v>TM</v>
          </cell>
          <cell r="M2060" t="str">
            <v>0072</v>
          </cell>
          <cell r="N2060">
            <v>1588.1</v>
          </cell>
          <cell r="O2060">
            <v>4.43</v>
          </cell>
          <cell r="P2060">
            <v>52.5</v>
          </cell>
          <cell r="Q2060">
            <v>105</v>
          </cell>
          <cell r="R2060">
            <v>1483.1</v>
          </cell>
          <cell r="S2060">
            <v>557.69000000000005</v>
          </cell>
          <cell r="T2060">
            <v>30</v>
          </cell>
          <cell r="U2060">
            <v>92</v>
          </cell>
          <cell r="V2060">
            <v>28</v>
          </cell>
          <cell r="W2060">
            <v>92</v>
          </cell>
          <cell r="X2060">
            <v>0</v>
          </cell>
        </row>
        <row r="2061">
          <cell r="A2061" t="str">
            <v>1387100</v>
          </cell>
          <cell r="B2061">
            <v>1</v>
          </cell>
          <cell r="C2061" t="str">
            <v>vinyl floor covering - 14 square metres</v>
          </cell>
          <cell r="D2061" t="str">
            <v>34</v>
          </cell>
          <cell r="E2061" t="str">
            <v>BASFLO</v>
          </cell>
          <cell r="F2061" t="str">
            <v>BAS</v>
          </cell>
          <cell r="G2061">
            <v>38820</v>
          </cell>
          <cell r="H2061" t="str">
            <v>Active</v>
          </cell>
          <cell r="I2061">
            <v>14</v>
          </cell>
          <cell r="J2061">
            <v>39344</v>
          </cell>
          <cell r="K2061" t="str">
            <v>TIP/TD</v>
          </cell>
          <cell r="L2061" t="str">
            <v>TM</v>
          </cell>
          <cell r="M2061" t="str">
            <v>0072</v>
          </cell>
          <cell r="N2061">
            <v>39.369999999999997</v>
          </cell>
          <cell r="O2061">
            <v>0</v>
          </cell>
          <cell r="P2061">
            <v>0</v>
          </cell>
          <cell r="Q2061">
            <v>39.369999999999997</v>
          </cell>
          <cell r="R2061">
            <v>0</v>
          </cell>
          <cell r="S2061">
            <v>124.5</v>
          </cell>
          <cell r="T2061">
            <v>0</v>
          </cell>
          <cell r="U2061">
            <v>92</v>
          </cell>
          <cell r="V2061">
            <v>0</v>
          </cell>
          <cell r="W2061">
            <v>0</v>
          </cell>
          <cell r="X2061">
            <v>0</v>
          </cell>
        </row>
        <row r="2062">
          <cell r="A2062" t="str">
            <v>1387200</v>
          </cell>
          <cell r="B2062">
            <v>1</v>
          </cell>
          <cell r="C2062" t="str">
            <v>Building Structure in square metres</v>
          </cell>
          <cell r="D2062" t="str">
            <v>34</v>
          </cell>
          <cell r="E2062" t="str">
            <v>BUITER</v>
          </cell>
          <cell r="F2062" t="str">
            <v>BUI</v>
          </cell>
          <cell r="G2062">
            <v>38820</v>
          </cell>
          <cell r="H2062" t="str">
            <v>Active</v>
          </cell>
          <cell r="I2062">
            <v>19</v>
          </cell>
          <cell r="J2062">
            <v>39344</v>
          </cell>
          <cell r="K2062" t="str">
            <v>TL</v>
          </cell>
          <cell r="L2062" t="str">
            <v>TM</v>
          </cell>
          <cell r="M2062" t="str">
            <v>0073</v>
          </cell>
          <cell r="N2062">
            <v>38482.26</v>
          </cell>
          <cell r="O2062">
            <v>56.07</v>
          </cell>
          <cell r="P2062">
            <v>673.39</v>
          </cell>
          <cell r="Q2062">
            <v>1346.78</v>
          </cell>
          <cell r="R2062">
            <v>37135.480000000003</v>
          </cell>
          <cell r="S2062">
            <v>13106.14</v>
          </cell>
          <cell r="T2062">
            <v>44</v>
          </cell>
          <cell r="U2062">
            <v>0</v>
          </cell>
          <cell r="V2062">
            <v>42</v>
          </cell>
          <cell r="W2062">
            <v>0</v>
          </cell>
          <cell r="X2062">
            <v>0</v>
          </cell>
        </row>
        <row r="2063">
          <cell r="A2063" t="str">
            <v>1387300</v>
          </cell>
          <cell r="B2063">
            <v>1</v>
          </cell>
          <cell r="C2063" t="str">
            <v>Division walling - 10.5 lineal metres wi</v>
          </cell>
          <cell r="D2063" t="str">
            <v>34</v>
          </cell>
          <cell r="E2063" t="str">
            <v>BASPAR</v>
          </cell>
          <cell r="F2063" t="str">
            <v>BAS</v>
          </cell>
          <cell r="G2063">
            <v>38820</v>
          </cell>
          <cell r="H2063" t="str">
            <v>Active</v>
          </cell>
          <cell r="I2063">
            <v>11</v>
          </cell>
          <cell r="J2063">
            <v>39344</v>
          </cell>
          <cell r="K2063" t="str">
            <v>TL</v>
          </cell>
          <cell r="L2063" t="str">
            <v>TM</v>
          </cell>
          <cell r="M2063" t="str">
            <v>0073</v>
          </cell>
          <cell r="N2063">
            <v>18341.32</v>
          </cell>
          <cell r="O2063">
            <v>100.24</v>
          </cell>
          <cell r="P2063">
            <v>1202.55</v>
          </cell>
          <cell r="Q2063">
            <v>2405.1</v>
          </cell>
          <cell r="R2063">
            <v>15936.22</v>
          </cell>
          <cell r="S2063">
            <v>6866.79</v>
          </cell>
          <cell r="T2063">
            <v>15</v>
          </cell>
          <cell r="U2063">
            <v>92</v>
          </cell>
          <cell r="V2063">
            <v>13</v>
          </cell>
          <cell r="W2063">
            <v>92</v>
          </cell>
          <cell r="X2063">
            <v>0</v>
          </cell>
        </row>
        <row r="2064">
          <cell r="A2064" t="str">
            <v>1387400</v>
          </cell>
          <cell r="B2064">
            <v>1</v>
          </cell>
          <cell r="C2064" t="str">
            <v>Electrical services in square metres</v>
          </cell>
          <cell r="D2064" t="str">
            <v>34</v>
          </cell>
          <cell r="E2064" t="str">
            <v>BASELC</v>
          </cell>
          <cell r="F2064" t="str">
            <v>BAS</v>
          </cell>
          <cell r="G2064">
            <v>38820</v>
          </cell>
          <cell r="H2064" t="str">
            <v>Active</v>
          </cell>
          <cell r="I2064">
            <v>19</v>
          </cell>
          <cell r="J2064">
            <v>39344</v>
          </cell>
          <cell r="K2064" t="str">
            <v>TL</v>
          </cell>
          <cell r="L2064" t="str">
            <v>TM</v>
          </cell>
          <cell r="M2064" t="str">
            <v>0073</v>
          </cell>
          <cell r="N2064">
            <v>3221.29</v>
          </cell>
          <cell r="O2064">
            <v>10.44</v>
          </cell>
          <cell r="P2064">
            <v>124.73</v>
          </cell>
          <cell r="Q2064">
            <v>249.46</v>
          </cell>
          <cell r="R2064">
            <v>2971.83</v>
          </cell>
          <cell r="S2064">
            <v>1138.18</v>
          </cell>
          <cell r="T2064">
            <v>15</v>
          </cell>
          <cell r="U2064">
            <v>92</v>
          </cell>
          <cell r="V2064">
            <v>13</v>
          </cell>
          <cell r="W2064">
            <v>92</v>
          </cell>
          <cell r="X2064">
            <v>0</v>
          </cell>
        </row>
        <row r="2065">
          <cell r="A2065" t="str">
            <v>1387500</v>
          </cell>
          <cell r="B2065">
            <v>1</v>
          </cell>
          <cell r="C2065" t="str">
            <v>fluorescent light fitting - 2 twin tube</v>
          </cell>
          <cell r="D2065" t="str">
            <v>34</v>
          </cell>
          <cell r="E2065" t="str">
            <v>BASLIG</v>
          </cell>
          <cell r="F2065" t="str">
            <v>BAS</v>
          </cell>
          <cell r="G2065">
            <v>38820</v>
          </cell>
          <cell r="H2065" t="str">
            <v>Active</v>
          </cell>
          <cell r="I2065">
            <v>2</v>
          </cell>
          <cell r="J2065">
            <v>39344</v>
          </cell>
          <cell r="K2065" t="str">
            <v>TL</v>
          </cell>
          <cell r="L2065" t="str">
            <v>TM</v>
          </cell>
          <cell r="M2065" t="str">
            <v>0073</v>
          </cell>
          <cell r="N2065">
            <v>407.98</v>
          </cell>
          <cell r="O2065">
            <v>3.28</v>
          </cell>
          <cell r="P2065">
            <v>39.799999999999997</v>
          </cell>
          <cell r="Q2065">
            <v>79.599999999999994</v>
          </cell>
          <cell r="R2065">
            <v>328.38</v>
          </cell>
          <cell r="S2065">
            <v>162.06</v>
          </cell>
          <cell r="T2065">
            <v>10</v>
          </cell>
          <cell r="U2065">
            <v>92</v>
          </cell>
          <cell r="V2065">
            <v>8</v>
          </cell>
          <cell r="W2065">
            <v>92</v>
          </cell>
          <cell r="X2065">
            <v>0</v>
          </cell>
        </row>
        <row r="2066">
          <cell r="A2066" t="str">
            <v>1387600</v>
          </cell>
          <cell r="B2066">
            <v>1</v>
          </cell>
          <cell r="C2066" t="str">
            <v>Building Management Services in square m</v>
          </cell>
          <cell r="D2066" t="str">
            <v>34</v>
          </cell>
          <cell r="E2066" t="str">
            <v>BASBMS</v>
          </cell>
          <cell r="F2066" t="str">
            <v>BAS</v>
          </cell>
          <cell r="G2066">
            <v>38820</v>
          </cell>
          <cell r="H2066" t="str">
            <v>Active</v>
          </cell>
          <cell r="I2066">
            <v>19</v>
          </cell>
          <cell r="J2066">
            <v>39344</v>
          </cell>
          <cell r="K2066" t="str">
            <v>TL</v>
          </cell>
          <cell r="L2066" t="str">
            <v>TM</v>
          </cell>
          <cell r="M2066" t="str">
            <v>0073</v>
          </cell>
          <cell r="N2066">
            <v>43.06</v>
          </cell>
          <cell r="O2066">
            <v>0</v>
          </cell>
          <cell r="P2066">
            <v>0</v>
          </cell>
          <cell r="Q2066">
            <v>43.06</v>
          </cell>
          <cell r="R2066">
            <v>0</v>
          </cell>
          <cell r="S2066">
            <v>136.13</v>
          </cell>
          <cell r="T2066">
            <v>0</v>
          </cell>
          <cell r="U2066">
            <v>92</v>
          </cell>
          <cell r="V2066">
            <v>0</v>
          </cell>
          <cell r="W2066">
            <v>0</v>
          </cell>
          <cell r="X2066">
            <v>0</v>
          </cell>
        </row>
        <row r="2067">
          <cell r="A2067" t="str">
            <v>1387700</v>
          </cell>
          <cell r="B2067">
            <v>1</v>
          </cell>
          <cell r="C2067" t="str">
            <v>Mechanical Services in square metres</v>
          </cell>
          <cell r="D2067" t="str">
            <v>34</v>
          </cell>
          <cell r="E2067" t="str">
            <v>BASAIR</v>
          </cell>
          <cell r="F2067" t="str">
            <v>BAS</v>
          </cell>
          <cell r="G2067">
            <v>38820</v>
          </cell>
          <cell r="H2067" t="str">
            <v>Active</v>
          </cell>
          <cell r="I2067">
            <v>19</v>
          </cell>
          <cell r="J2067">
            <v>39344</v>
          </cell>
          <cell r="K2067" t="str">
            <v>TL</v>
          </cell>
          <cell r="L2067" t="str">
            <v>TM</v>
          </cell>
          <cell r="M2067" t="str">
            <v>0073</v>
          </cell>
          <cell r="N2067">
            <v>3359.41</v>
          </cell>
          <cell r="O2067">
            <v>18.3</v>
          </cell>
          <cell r="P2067">
            <v>220.26</v>
          </cell>
          <cell r="Q2067">
            <v>440.52</v>
          </cell>
          <cell r="R2067">
            <v>2918.89</v>
          </cell>
          <cell r="S2067">
            <v>1257.73</v>
          </cell>
          <cell r="T2067">
            <v>15</v>
          </cell>
          <cell r="U2067">
            <v>92</v>
          </cell>
          <cell r="V2067">
            <v>13</v>
          </cell>
          <cell r="W2067">
            <v>92</v>
          </cell>
          <cell r="X2067">
            <v>0</v>
          </cell>
        </row>
        <row r="2068">
          <cell r="A2068" t="str">
            <v>1387800</v>
          </cell>
          <cell r="B2068">
            <v>1</v>
          </cell>
          <cell r="C2068" t="str">
            <v>Drainage Services in square metres</v>
          </cell>
          <cell r="D2068" t="str">
            <v>34</v>
          </cell>
          <cell r="E2068" t="str">
            <v>BASPLM</v>
          </cell>
          <cell r="F2068" t="str">
            <v>BAS</v>
          </cell>
          <cell r="G2068">
            <v>38820</v>
          </cell>
          <cell r="H2068" t="str">
            <v>Active</v>
          </cell>
          <cell r="I2068">
            <v>19</v>
          </cell>
          <cell r="J2068">
            <v>39344</v>
          </cell>
          <cell r="K2068" t="str">
            <v>TL</v>
          </cell>
          <cell r="L2068" t="str">
            <v>TM</v>
          </cell>
          <cell r="M2068" t="str">
            <v>0073</v>
          </cell>
          <cell r="N2068">
            <v>422.11</v>
          </cell>
          <cell r="O2068">
            <v>2.27</v>
          </cell>
          <cell r="P2068">
            <v>27.68</v>
          </cell>
          <cell r="Q2068">
            <v>55.36</v>
          </cell>
          <cell r="R2068">
            <v>366.75</v>
          </cell>
          <cell r="S2068">
            <v>158.03</v>
          </cell>
          <cell r="T2068">
            <v>15</v>
          </cell>
          <cell r="U2068">
            <v>92</v>
          </cell>
          <cell r="V2068">
            <v>13</v>
          </cell>
          <cell r="W2068">
            <v>92</v>
          </cell>
          <cell r="X2068">
            <v>0</v>
          </cell>
        </row>
        <row r="2069">
          <cell r="A2069" t="str">
            <v>1387900</v>
          </cell>
          <cell r="B2069">
            <v>1</v>
          </cell>
          <cell r="C2069" t="str">
            <v>Communication Services in square metres</v>
          </cell>
          <cell r="D2069" t="str">
            <v>34</v>
          </cell>
          <cell r="E2069" t="str">
            <v>BASCAB</v>
          </cell>
          <cell r="F2069" t="str">
            <v>BAS</v>
          </cell>
          <cell r="G2069">
            <v>38820</v>
          </cell>
          <cell r="H2069" t="str">
            <v>Active</v>
          </cell>
          <cell r="I2069">
            <v>19</v>
          </cell>
          <cell r="J2069">
            <v>39344</v>
          </cell>
          <cell r="K2069" t="str">
            <v>TL</v>
          </cell>
          <cell r="L2069" t="str">
            <v>TM</v>
          </cell>
          <cell r="M2069" t="str">
            <v>0073</v>
          </cell>
          <cell r="N2069">
            <v>674.41</v>
          </cell>
          <cell r="O2069">
            <v>5.5</v>
          </cell>
          <cell r="P2069">
            <v>65.78</v>
          </cell>
          <cell r="Q2069">
            <v>131.56</v>
          </cell>
          <cell r="R2069">
            <v>542.85</v>
          </cell>
          <cell r="S2069">
            <v>267.89999999999998</v>
          </cell>
          <cell r="T2069">
            <v>10</v>
          </cell>
          <cell r="U2069">
            <v>92</v>
          </cell>
          <cell r="V2069">
            <v>8</v>
          </cell>
          <cell r="W2069">
            <v>92</v>
          </cell>
          <cell r="X2069">
            <v>0</v>
          </cell>
        </row>
        <row r="2070">
          <cell r="A2070" t="str">
            <v>1388000</v>
          </cell>
          <cell r="B2070">
            <v>1</v>
          </cell>
          <cell r="C2070" t="str">
            <v>Fire Alarm System in square metres</v>
          </cell>
          <cell r="D2070" t="str">
            <v>34</v>
          </cell>
          <cell r="E2070" t="str">
            <v>BASALA</v>
          </cell>
          <cell r="F2070" t="str">
            <v>BAS</v>
          </cell>
          <cell r="G2070">
            <v>38820</v>
          </cell>
          <cell r="H2070" t="str">
            <v>Active</v>
          </cell>
          <cell r="I2070">
            <v>19</v>
          </cell>
          <cell r="J2070">
            <v>39344</v>
          </cell>
          <cell r="K2070" t="str">
            <v>TL</v>
          </cell>
          <cell r="L2070" t="str">
            <v>TM</v>
          </cell>
          <cell r="M2070" t="str">
            <v>0073</v>
          </cell>
          <cell r="N2070">
            <v>670.99</v>
          </cell>
          <cell r="O2070">
            <v>2.11</v>
          </cell>
          <cell r="P2070">
            <v>25.98</v>
          </cell>
          <cell r="Q2070">
            <v>51.96</v>
          </cell>
          <cell r="R2070">
            <v>619.03</v>
          </cell>
          <cell r="S2070">
            <v>237.08</v>
          </cell>
          <cell r="T2070">
            <v>15</v>
          </cell>
          <cell r="U2070">
            <v>92</v>
          </cell>
          <cell r="V2070">
            <v>13</v>
          </cell>
          <cell r="W2070">
            <v>92</v>
          </cell>
          <cell r="X2070">
            <v>0</v>
          </cell>
        </row>
        <row r="2071">
          <cell r="A2071" t="str">
            <v>1388100</v>
          </cell>
          <cell r="B2071">
            <v>1</v>
          </cell>
          <cell r="C2071" t="str">
            <v>Plumbing reticulation in square metres</v>
          </cell>
          <cell r="D2071" t="str">
            <v>34</v>
          </cell>
          <cell r="E2071" t="str">
            <v>BASPLM</v>
          </cell>
          <cell r="F2071" t="str">
            <v>BAS</v>
          </cell>
          <cell r="G2071">
            <v>38820</v>
          </cell>
          <cell r="H2071" t="str">
            <v>Active</v>
          </cell>
          <cell r="I2071">
            <v>19</v>
          </cell>
          <cell r="J2071">
            <v>39344</v>
          </cell>
          <cell r="K2071" t="str">
            <v>TL</v>
          </cell>
          <cell r="L2071" t="str">
            <v>TM</v>
          </cell>
          <cell r="M2071" t="str">
            <v>0073</v>
          </cell>
          <cell r="N2071">
            <v>737.8</v>
          </cell>
          <cell r="O2071">
            <v>4.04</v>
          </cell>
          <cell r="P2071">
            <v>48.37</v>
          </cell>
          <cell r="Q2071">
            <v>96.74</v>
          </cell>
          <cell r="R2071">
            <v>641.05999999999995</v>
          </cell>
          <cell r="S2071">
            <v>276.23</v>
          </cell>
          <cell r="T2071">
            <v>15</v>
          </cell>
          <cell r="U2071">
            <v>92</v>
          </cell>
          <cell r="V2071">
            <v>13</v>
          </cell>
          <cell r="W2071">
            <v>92</v>
          </cell>
          <cell r="X2071">
            <v>0</v>
          </cell>
        </row>
        <row r="2072">
          <cell r="A2072" t="str">
            <v>1388200</v>
          </cell>
          <cell r="B2072">
            <v>1</v>
          </cell>
          <cell r="C2072" t="str">
            <v>Public Address System in square metres</v>
          </cell>
          <cell r="D2072" t="str">
            <v>34</v>
          </cell>
          <cell r="E2072" t="str">
            <v>BASPUB</v>
          </cell>
          <cell r="F2072" t="str">
            <v>BAS</v>
          </cell>
          <cell r="G2072">
            <v>38820</v>
          </cell>
          <cell r="H2072" t="str">
            <v>Active</v>
          </cell>
          <cell r="I2072">
            <v>19</v>
          </cell>
          <cell r="J2072">
            <v>39344</v>
          </cell>
          <cell r="K2072" t="str">
            <v>TL</v>
          </cell>
          <cell r="L2072" t="str">
            <v>TM</v>
          </cell>
          <cell r="M2072" t="str">
            <v>0073</v>
          </cell>
          <cell r="N2072">
            <v>200.22</v>
          </cell>
          <cell r="O2072">
            <v>1.1399999999999999</v>
          </cell>
          <cell r="P2072">
            <v>13.13</v>
          </cell>
          <cell r="Q2072">
            <v>26.26</v>
          </cell>
          <cell r="R2072">
            <v>173.96</v>
          </cell>
          <cell r="S2072">
            <v>74.959999999999994</v>
          </cell>
          <cell r="T2072">
            <v>15</v>
          </cell>
          <cell r="U2072">
            <v>92</v>
          </cell>
          <cell r="V2072">
            <v>13</v>
          </cell>
          <cell r="W2072">
            <v>92</v>
          </cell>
          <cell r="X2072">
            <v>0</v>
          </cell>
        </row>
        <row r="2073">
          <cell r="A2073" t="str">
            <v>1388300</v>
          </cell>
          <cell r="B2073">
            <v>1</v>
          </cell>
          <cell r="C2073" t="str">
            <v>Security System in square metres</v>
          </cell>
          <cell r="D2073" t="str">
            <v>34</v>
          </cell>
          <cell r="E2073" t="str">
            <v>BASSEC</v>
          </cell>
          <cell r="F2073" t="str">
            <v>BAS</v>
          </cell>
          <cell r="G2073">
            <v>38820</v>
          </cell>
          <cell r="H2073" t="str">
            <v>Active</v>
          </cell>
          <cell r="I2073">
            <v>19</v>
          </cell>
          <cell r="J2073">
            <v>39344</v>
          </cell>
          <cell r="K2073" t="str">
            <v>TL</v>
          </cell>
          <cell r="L2073" t="str">
            <v>TM</v>
          </cell>
          <cell r="M2073" t="str">
            <v>0073</v>
          </cell>
          <cell r="N2073">
            <v>645.99</v>
          </cell>
          <cell r="O2073">
            <v>3.52</v>
          </cell>
          <cell r="P2073">
            <v>42.35</v>
          </cell>
          <cell r="Q2073">
            <v>84.7</v>
          </cell>
          <cell r="R2073">
            <v>561.29</v>
          </cell>
          <cell r="S2073">
            <v>241.85</v>
          </cell>
          <cell r="T2073">
            <v>15</v>
          </cell>
          <cell r="U2073">
            <v>92</v>
          </cell>
          <cell r="V2073">
            <v>13</v>
          </cell>
          <cell r="W2073">
            <v>92</v>
          </cell>
          <cell r="X2073">
            <v>0</v>
          </cell>
        </row>
        <row r="2074">
          <cell r="A2074" t="str">
            <v>1388400</v>
          </cell>
          <cell r="B2074">
            <v>1</v>
          </cell>
          <cell r="C2074" t="str">
            <v>sprinkler head and piping - 2</v>
          </cell>
          <cell r="D2074" t="str">
            <v>34</v>
          </cell>
          <cell r="E2074" t="str">
            <v>BASSPR</v>
          </cell>
          <cell r="F2074" t="str">
            <v>BAS</v>
          </cell>
          <cell r="G2074">
            <v>38820</v>
          </cell>
          <cell r="H2074" t="str">
            <v>Active</v>
          </cell>
          <cell r="I2074">
            <v>2</v>
          </cell>
          <cell r="J2074">
            <v>39344</v>
          </cell>
          <cell r="K2074" t="str">
            <v>TL</v>
          </cell>
          <cell r="L2074" t="str">
            <v>TM</v>
          </cell>
          <cell r="M2074" t="str">
            <v>0073</v>
          </cell>
          <cell r="N2074">
            <v>1149.78</v>
          </cell>
          <cell r="O2074">
            <v>6.31</v>
          </cell>
          <cell r="P2074">
            <v>75.39</v>
          </cell>
          <cell r="Q2074">
            <v>150.78</v>
          </cell>
          <cell r="R2074">
            <v>999</v>
          </cell>
          <cell r="S2074">
            <v>430.46</v>
          </cell>
          <cell r="T2074">
            <v>15</v>
          </cell>
          <cell r="U2074">
            <v>92</v>
          </cell>
          <cell r="V2074">
            <v>13</v>
          </cell>
          <cell r="W2074">
            <v>92</v>
          </cell>
          <cell r="X2074">
            <v>0</v>
          </cell>
        </row>
        <row r="2075">
          <cell r="A2075" t="str">
            <v>1388500</v>
          </cell>
          <cell r="B2075">
            <v>1</v>
          </cell>
          <cell r="C2075" t="str">
            <v>suspended ceiling - 4 square metres tile</v>
          </cell>
          <cell r="D2075" t="str">
            <v>34</v>
          </cell>
          <cell r="E2075" t="str">
            <v>BASSUS</v>
          </cell>
          <cell r="F2075" t="str">
            <v>BAS</v>
          </cell>
          <cell r="G2075">
            <v>38820</v>
          </cell>
          <cell r="H2075" t="str">
            <v>Active</v>
          </cell>
          <cell r="I2075">
            <v>4</v>
          </cell>
          <cell r="J2075">
            <v>39344</v>
          </cell>
          <cell r="K2075" t="str">
            <v>TL</v>
          </cell>
          <cell r="L2075" t="str">
            <v>TM</v>
          </cell>
          <cell r="M2075" t="str">
            <v>0073</v>
          </cell>
          <cell r="N2075">
            <v>453.72</v>
          </cell>
          <cell r="O2075">
            <v>1.25</v>
          </cell>
          <cell r="P2075">
            <v>15</v>
          </cell>
          <cell r="Q2075">
            <v>30</v>
          </cell>
          <cell r="R2075">
            <v>423.72</v>
          </cell>
          <cell r="S2075">
            <v>159.34</v>
          </cell>
          <cell r="T2075">
            <v>30</v>
          </cell>
          <cell r="U2075">
            <v>92</v>
          </cell>
          <cell r="V2075">
            <v>28</v>
          </cell>
          <cell r="W2075">
            <v>92</v>
          </cell>
          <cell r="X2075">
            <v>0</v>
          </cell>
        </row>
        <row r="2076">
          <cell r="A2076" t="str">
            <v>1388600</v>
          </cell>
          <cell r="B2076">
            <v>1</v>
          </cell>
          <cell r="C2076" t="str">
            <v>vinyl floor covering - 18.5 square metre</v>
          </cell>
          <cell r="D2076" t="str">
            <v>34</v>
          </cell>
          <cell r="E2076" t="str">
            <v>BASFLO</v>
          </cell>
          <cell r="F2076" t="str">
            <v>BAS</v>
          </cell>
          <cell r="G2076">
            <v>38820</v>
          </cell>
          <cell r="H2076" t="str">
            <v>Active</v>
          </cell>
          <cell r="I2076">
            <v>19</v>
          </cell>
          <cell r="J2076">
            <v>39344</v>
          </cell>
          <cell r="K2076" t="str">
            <v>TL</v>
          </cell>
          <cell r="L2076" t="str">
            <v>TM</v>
          </cell>
          <cell r="M2076" t="str">
            <v>0073</v>
          </cell>
          <cell r="N2076">
            <v>52.05</v>
          </cell>
          <cell r="O2076">
            <v>0</v>
          </cell>
          <cell r="P2076">
            <v>0</v>
          </cell>
          <cell r="Q2076">
            <v>52.05</v>
          </cell>
          <cell r="R2076">
            <v>0</v>
          </cell>
          <cell r="S2076">
            <v>164.55</v>
          </cell>
          <cell r="T2076">
            <v>0</v>
          </cell>
          <cell r="U2076">
            <v>92</v>
          </cell>
          <cell r="V2076">
            <v>0</v>
          </cell>
          <cell r="W2076">
            <v>0</v>
          </cell>
          <cell r="X2076">
            <v>0</v>
          </cell>
        </row>
        <row r="2077">
          <cell r="A2077" t="str">
            <v>1388700</v>
          </cell>
          <cell r="B2077">
            <v>1</v>
          </cell>
          <cell r="C2077" t="str">
            <v>bench unit with cupboards - 1 @ 1.6 metr</v>
          </cell>
          <cell r="D2077" t="str">
            <v>34</v>
          </cell>
          <cell r="E2077" t="str">
            <v>BASELC</v>
          </cell>
          <cell r="F2077" t="str">
            <v>BAS</v>
          </cell>
          <cell r="G2077">
            <v>38820</v>
          </cell>
          <cell r="H2077" t="str">
            <v>Active</v>
          </cell>
          <cell r="I2077">
            <v>1</v>
          </cell>
          <cell r="J2077">
            <v>39344</v>
          </cell>
          <cell r="K2077" t="str">
            <v>TIP/TD</v>
          </cell>
          <cell r="L2077" t="str">
            <v>TM</v>
          </cell>
          <cell r="M2077" t="str">
            <v>0074</v>
          </cell>
          <cell r="N2077">
            <v>5136.97</v>
          </cell>
          <cell r="O2077">
            <v>16.53</v>
          </cell>
          <cell r="P2077">
            <v>198.91</v>
          </cell>
          <cell r="Q2077">
            <v>397.82</v>
          </cell>
          <cell r="R2077">
            <v>4739.1499999999996</v>
          </cell>
          <cell r="S2077">
            <v>1815.05</v>
          </cell>
          <cell r="T2077">
            <v>15</v>
          </cell>
          <cell r="U2077">
            <v>92</v>
          </cell>
          <cell r="V2077">
            <v>13</v>
          </cell>
          <cell r="W2077">
            <v>92</v>
          </cell>
          <cell r="X2077">
            <v>0</v>
          </cell>
        </row>
        <row r="2078">
          <cell r="A2078" t="str">
            <v>1388800</v>
          </cell>
          <cell r="B2078">
            <v>1</v>
          </cell>
          <cell r="C2078" t="str">
            <v>Building Structure in square metres</v>
          </cell>
          <cell r="D2078" t="str">
            <v>34</v>
          </cell>
          <cell r="E2078" t="str">
            <v>BUITER</v>
          </cell>
          <cell r="F2078" t="str">
            <v>BUI</v>
          </cell>
          <cell r="G2078">
            <v>38820</v>
          </cell>
          <cell r="H2078" t="str">
            <v>Active</v>
          </cell>
          <cell r="I2078">
            <v>6</v>
          </cell>
          <cell r="J2078">
            <v>39344</v>
          </cell>
          <cell r="K2078" t="str">
            <v>TIP/TD</v>
          </cell>
          <cell r="L2078" t="str">
            <v>TM</v>
          </cell>
          <cell r="M2078" t="str">
            <v>0074</v>
          </cell>
          <cell r="N2078">
            <v>12064.68</v>
          </cell>
          <cell r="O2078">
            <v>17.63</v>
          </cell>
          <cell r="P2078">
            <v>211.12</v>
          </cell>
          <cell r="Q2078">
            <v>422.24</v>
          </cell>
          <cell r="R2078">
            <v>11642.44</v>
          </cell>
          <cell r="S2078">
            <v>4108.9399999999996</v>
          </cell>
          <cell r="T2078">
            <v>44</v>
          </cell>
          <cell r="U2078">
            <v>0</v>
          </cell>
          <cell r="V2078">
            <v>42</v>
          </cell>
          <cell r="W2078">
            <v>0</v>
          </cell>
          <cell r="X2078">
            <v>0</v>
          </cell>
        </row>
        <row r="2079">
          <cell r="A2079" t="str">
            <v>1388900</v>
          </cell>
          <cell r="B2079">
            <v>1</v>
          </cell>
          <cell r="C2079" t="str">
            <v>electric light fitting - 2 circular down</v>
          </cell>
          <cell r="D2079" t="str">
            <v>34</v>
          </cell>
          <cell r="E2079" t="str">
            <v>BASLIG</v>
          </cell>
          <cell r="F2079" t="str">
            <v>BAS</v>
          </cell>
          <cell r="G2079">
            <v>38820</v>
          </cell>
          <cell r="H2079" t="str">
            <v>Active</v>
          </cell>
          <cell r="I2079">
            <v>2</v>
          </cell>
          <cell r="J2079">
            <v>39344</v>
          </cell>
          <cell r="K2079" t="str">
            <v>TIP/TD</v>
          </cell>
          <cell r="L2079" t="str">
            <v>TM</v>
          </cell>
          <cell r="M2079" t="str">
            <v>0074</v>
          </cell>
          <cell r="N2079">
            <v>592.19000000000005</v>
          </cell>
          <cell r="O2079">
            <v>4.8499999999999996</v>
          </cell>
          <cell r="P2079">
            <v>57.76</v>
          </cell>
          <cell r="Q2079">
            <v>115.52</v>
          </cell>
          <cell r="R2079">
            <v>476.67</v>
          </cell>
          <cell r="S2079">
            <v>235.23</v>
          </cell>
          <cell r="T2079">
            <v>10</v>
          </cell>
          <cell r="U2079">
            <v>92</v>
          </cell>
          <cell r="V2079">
            <v>8</v>
          </cell>
          <cell r="W2079">
            <v>92</v>
          </cell>
          <cell r="X2079">
            <v>0</v>
          </cell>
        </row>
        <row r="2080">
          <cell r="A2080" t="str">
            <v>1389000</v>
          </cell>
          <cell r="B2080">
            <v>1</v>
          </cell>
          <cell r="C2080" t="str">
            <v>Electrical services in square metres</v>
          </cell>
          <cell r="D2080" t="str">
            <v>34</v>
          </cell>
          <cell r="E2080" t="str">
            <v>BASELC</v>
          </cell>
          <cell r="F2080" t="str">
            <v>BAS</v>
          </cell>
          <cell r="G2080">
            <v>38820</v>
          </cell>
          <cell r="H2080" t="str">
            <v>Active</v>
          </cell>
          <cell r="I2080">
            <v>6</v>
          </cell>
          <cell r="J2080">
            <v>39344</v>
          </cell>
          <cell r="K2080" t="str">
            <v>TIP/TD</v>
          </cell>
          <cell r="L2080" t="str">
            <v>TM</v>
          </cell>
          <cell r="M2080" t="str">
            <v>0074</v>
          </cell>
          <cell r="N2080">
            <v>1009.91</v>
          </cell>
          <cell r="O2080">
            <v>3.24</v>
          </cell>
          <cell r="P2080">
            <v>39.1</v>
          </cell>
          <cell r="Q2080">
            <v>78.2</v>
          </cell>
          <cell r="R2080">
            <v>931.71</v>
          </cell>
          <cell r="S2080">
            <v>356.83</v>
          </cell>
          <cell r="T2080">
            <v>15</v>
          </cell>
          <cell r="U2080">
            <v>92</v>
          </cell>
          <cell r="V2080">
            <v>13</v>
          </cell>
          <cell r="W2080">
            <v>92</v>
          </cell>
          <cell r="X2080">
            <v>0</v>
          </cell>
        </row>
        <row r="2081">
          <cell r="A2081" t="str">
            <v>1389100</v>
          </cell>
          <cell r="B2081">
            <v>1</v>
          </cell>
          <cell r="C2081" t="str">
            <v>fitted carpet - 5.8 square metres</v>
          </cell>
          <cell r="D2081" t="str">
            <v>34</v>
          </cell>
          <cell r="E2081" t="str">
            <v>BASFLO</v>
          </cell>
          <cell r="F2081" t="str">
            <v>BAS</v>
          </cell>
          <cell r="G2081">
            <v>38820</v>
          </cell>
          <cell r="H2081" t="str">
            <v>Active</v>
          </cell>
          <cell r="I2081">
            <v>6</v>
          </cell>
          <cell r="J2081">
            <v>39344</v>
          </cell>
          <cell r="K2081" t="str">
            <v>TIP/TD</v>
          </cell>
          <cell r="L2081" t="str">
            <v>TM</v>
          </cell>
          <cell r="M2081" t="str">
            <v>0074</v>
          </cell>
          <cell r="N2081">
            <v>18.13</v>
          </cell>
          <cell r="O2081">
            <v>0</v>
          </cell>
          <cell r="P2081">
            <v>0</v>
          </cell>
          <cell r="Q2081">
            <v>18.13</v>
          </cell>
          <cell r="R2081">
            <v>0</v>
          </cell>
          <cell r="S2081">
            <v>57.32</v>
          </cell>
          <cell r="T2081">
            <v>0</v>
          </cell>
          <cell r="U2081">
            <v>92</v>
          </cell>
          <cell r="V2081">
            <v>0</v>
          </cell>
          <cell r="W2081">
            <v>0</v>
          </cell>
          <cell r="X2081">
            <v>0</v>
          </cell>
        </row>
        <row r="2082">
          <cell r="A2082" t="str">
            <v>1389200</v>
          </cell>
          <cell r="B2082">
            <v>1</v>
          </cell>
          <cell r="C2082" t="str">
            <v>Building Management Services in square m</v>
          </cell>
          <cell r="D2082" t="str">
            <v>34</v>
          </cell>
          <cell r="E2082" t="str">
            <v>BASBMS</v>
          </cell>
          <cell r="F2082" t="str">
            <v>BAS</v>
          </cell>
          <cell r="G2082">
            <v>38820</v>
          </cell>
          <cell r="H2082" t="str">
            <v>Active</v>
          </cell>
          <cell r="I2082">
            <v>6</v>
          </cell>
          <cell r="J2082">
            <v>39344</v>
          </cell>
          <cell r="K2082" t="str">
            <v>TIP/TD</v>
          </cell>
          <cell r="L2082" t="str">
            <v>TM</v>
          </cell>
          <cell r="M2082" t="str">
            <v>0074</v>
          </cell>
          <cell r="N2082">
            <v>13.5</v>
          </cell>
          <cell r="O2082">
            <v>0</v>
          </cell>
          <cell r="P2082">
            <v>0</v>
          </cell>
          <cell r="Q2082">
            <v>13.5</v>
          </cell>
          <cell r="R2082">
            <v>0</v>
          </cell>
          <cell r="S2082">
            <v>42.69</v>
          </cell>
          <cell r="T2082">
            <v>0</v>
          </cell>
          <cell r="U2082">
            <v>92</v>
          </cell>
          <cell r="V2082">
            <v>0</v>
          </cell>
          <cell r="W2082">
            <v>0</v>
          </cell>
          <cell r="X2082">
            <v>0</v>
          </cell>
        </row>
        <row r="2083">
          <cell r="A2083" t="str">
            <v>1389300</v>
          </cell>
          <cell r="B2083">
            <v>1</v>
          </cell>
          <cell r="C2083" t="str">
            <v>Mechanical Services in square metres</v>
          </cell>
          <cell r="D2083" t="str">
            <v>34</v>
          </cell>
          <cell r="E2083" t="str">
            <v>BASAIR</v>
          </cell>
          <cell r="F2083" t="str">
            <v>BAS</v>
          </cell>
          <cell r="G2083">
            <v>38820</v>
          </cell>
          <cell r="H2083" t="str">
            <v>Active</v>
          </cell>
          <cell r="I2083">
            <v>6</v>
          </cell>
          <cell r="J2083">
            <v>39344</v>
          </cell>
          <cell r="K2083" t="str">
            <v>TIP/TD</v>
          </cell>
          <cell r="L2083" t="str">
            <v>TM</v>
          </cell>
          <cell r="M2083" t="str">
            <v>0074</v>
          </cell>
          <cell r="N2083">
            <v>1170.23</v>
          </cell>
          <cell r="O2083">
            <v>6.44</v>
          </cell>
          <cell r="P2083">
            <v>76.73</v>
          </cell>
          <cell r="Q2083">
            <v>153.46</v>
          </cell>
          <cell r="R2083">
            <v>1016.77</v>
          </cell>
          <cell r="S2083">
            <v>438.12</v>
          </cell>
          <cell r="T2083">
            <v>15</v>
          </cell>
          <cell r="U2083">
            <v>92</v>
          </cell>
          <cell r="V2083">
            <v>13</v>
          </cell>
          <cell r="W2083">
            <v>92</v>
          </cell>
          <cell r="X2083">
            <v>0</v>
          </cell>
        </row>
        <row r="2084">
          <cell r="A2084" t="str">
            <v>1389400</v>
          </cell>
          <cell r="B2084">
            <v>1</v>
          </cell>
          <cell r="C2084" t="str">
            <v>Drainage Services in square metres</v>
          </cell>
          <cell r="D2084" t="str">
            <v>34</v>
          </cell>
          <cell r="E2084" t="str">
            <v>BASPLM</v>
          </cell>
          <cell r="F2084" t="str">
            <v>BAS</v>
          </cell>
          <cell r="G2084">
            <v>38820</v>
          </cell>
          <cell r="H2084" t="str">
            <v>Active</v>
          </cell>
          <cell r="I2084">
            <v>6</v>
          </cell>
          <cell r="J2084">
            <v>39344</v>
          </cell>
          <cell r="K2084" t="str">
            <v>TIP/TD</v>
          </cell>
          <cell r="L2084" t="str">
            <v>TM</v>
          </cell>
          <cell r="M2084" t="str">
            <v>0074</v>
          </cell>
          <cell r="N2084">
            <v>132.26</v>
          </cell>
          <cell r="O2084">
            <v>0.75</v>
          </cell>
          <cell r="P2084">
            <v>8.67</v>
          </cell>
          <cell r="Q2084">
            <v>17.34</v>
          </cell>
          <cell r="R2084">
            <v>114.92</v>
          </cell>
          <cell r="S2084">
            <v>49.52</v>
          </cell>
          <cell r="T2084">
            <v>15</v>
          </cell>
          <cell r="U2084">
            <v>92</v>
          </cell>
          <cell r="V2084">
            <v>13</v>
          </cell>
          <cell r="W2084">
            <v>92</v>
          </cell>
          <cell r="X2084">
            <v>0</v>
          </cell>
        </row>
        <row r="2085">
          <cell r="A2085" t="str">
            <v>1389500</v>
          </cell>
          <cell r="B2085">
            <v>1</v>
          </cell>
          <cell r="C2085" t="str">
            <v>Communication Services in square metres</v>
          </cell>
          <cell r="D2085" t="str">
            <v>34</v>
          </cell>
          <cell r="E2085" t="str">
            <v>BASCAB</v>
          </cell>
          <cell r="F2085" t="str">
            <v>BAS</v>
          </cell>
          <cell r="G2085">
            <v>38820</v>
          </cell>
          <cell r="H2085" t="str">
            <v>Active</v>
          </cell>
          <cell r="I2085">
            <v>6</v>
          </cell>
          <cell r="J2085">
            <v>39344</v>
          </cell>
          <cell r="K2085" t="str">
            <v>TIP/TD</v>
          </cell>
          <cell r="L2085" t="str">
            <v>TM</v>
          </cell>
          <cell r="M2085" t="str">
            <v>0074</v>
          </cell>
          <cell r="N2085">
            <v>211.38</v>
          </cell>
          <cell r="O2085">
            <v>1.7</v>
          </cell>
          <cell r="P2085">
            <v>20.62</v>
          </cell>
          <cell r="Q2085">
            <v>41.24</v>
          </cell>
          <cell r="R2085">
            <v>170.14</v>
          </cell>
          <cell r="S2085">
            <v>83.97</v>
          </cell>
          <cell r="T2085">
            <v>10</v>
          </cell>
          <cell r="U2085">
            <v>92</v>
          </cell>
          <cell r="V2085">
            <v>8</v>
          </cell>
          <cell r="W2085">
            <v>92</v>
          </cell>
          <cell r="X2085">
            <v>0</v>
          </cell>
        </row>
        <row r="2086">
          <cell r="A2086" t="str">
            <v>1389600</v>
          </cell>
          <cell r="B2086">
            <v>1</v>
          </cell>
          <cell r="C2086" t="str">
            <v>Fire Alarm System in square metres</v>
          </cell>
          <cell r="D2086" t="str">
            <v>34</v>
          </cell>
          <cell r="E2086" t="str">
            <v>BASALA</v>
          </cell>
          <cell r="F2086" t="str">
            <v>BAS</v>
          </cell>
          <cell r="G2086">
            <v>38820</v>
          </cell>
          <cell r="H2086" t="str">
            <v>Active</v>
          </cell>
          <cell r="I2086">
            <v>6</v>
          </cell>
          <cell r="J2086">
            <v>39344</v>
          </cell>
          <cell r="K2086" t="str">
            <v>TIP/TD</v>
          </cell>
          <cell r="L2086" t="str">
            <v>TM</v>
          </cell>
          <cell r="M2086" t="str">
            <v>0074</v>
          </cell>
          <cell r="N2086">
            <v>210.41</v>
          </cell>
          <cell r="O2086">
            <v>0.67</v>
          </cell>
          <cell r="P2086">
            <v>8.15</v>
          </cell>
          <cell r="Q2086">
            <v>16.3</v>
          </cell>
          <cell r="R2086">
            <v>194.11</v>
          </cell>
          <cell r="S2086">
            <v>74.349999999999994</v>
          </cell>
          <cell r="T2086">
            <v>15</v>
          </cell>
          <cell r="U2086">
            <v>92</v>
          </cell>
          <cell r="V2086">
            <v>13</v>
          </cell>
          <cell r="W2086">
            <v>92</v>
          </cell>
          <cell r="X2086">
            <v>0</v>
          </cell>
        </row>
        <row r="2087">
          <cell r="A2087" t="str">
            <v>1389700</v>
          </cell>
          <cell r="B2087">
            <v>1</v>
          </cell>
          <cell r="C2087" t="str">
            <v>Plumbing reticulation in square metres</v>
          </cell>
          <cell r="D2087" t="str">
            <v>34</v>
          </cell>
          <cell r="E2087" t="str">
            <v>BASPLM</v>
          </cell>
          <cell r="F2087" t="str">
            <v>BAS</v>
          </cell>
          <cell r="G2087">
            <v>38820</v>
          </cell>
          <cell r="H2087" t="str">
            <v>Active</v>
          </cell>
          <cell r="I2087">
            <v>6</v>
          </cell>
          <cell r="J2087">
            <v>39344</v>
          </cell>
          <cell r="K2087" t="str">
            <v>TIP/TD</v>
          </cell>
          <cell r="L2087" t="str">
            <v>TM</v>
          </cell>
          <cell r="M2087" t="str">
            <v>0074</v>
          </cell>
          <cell r="N2087">
            <v>231.31</v>
          </cell>
          <cell r="O2087">
            <v>1.31</v>
          </cell>
          <cell r="P2087">
            <v>15.17</v>
          </cell>
          <cell r="Q2087">
            <v>30.34</v>
          </cell>
          <cell r="R2087">
            <v>200.97</v>
          </cell>
          <cell r="S2087">
            <v>86.6</v>
          </cell>
          <cell r="T2087">
            <v>15</v>
          </cell>
          <cell r="U2087">
            <v>92</v>
          </cell>
          <cell r="V2087">
            <v>13</v>
          </cell>
          <cell r="W2087">
            <v>92</v>
          </cell>
          <cell r="X2087">
            <v>0</v>
          </cell>
        </row>
        <row r="2088">
          <cell r="A2088" t="str">
            <v>1389800</v>
          </cell>
          <cell r="B2088">
            <v>1</v>
          </cell>
          <cell r="C2088" t="str">
            <v>Public Address System in square metres</v>
          </cell>
          <cell r="D2088" t="str">
            <v>34</v>
          </cell>
          <cell r="E2088" t="str">
            <v>BASPUB</v>
          </cell>
          <cell r="F2088" t="str">
            <v>BAS</v>
          </cell>
          <cell r="G2088">
            <v>38820</v>
          </cell>
          <cell r="H2088" t="str">
            <v>Active</v>
          </cell>
          <cell r="I2088">
            <v>6</v>
          </cell>
          <cell r="J2088">
            <v>39344</v>
          </cell>
          <cell r="K2088" t="str">
            <v>TIP/TD</v>
          </cell>
          <cell r="L2088" t="str">
            <v>TM</v>
          </cell>
          <cell r="M2088" t="str">
            <v>0074</v>
          </cell>
          <cell r="N2088">
            <v>62.79</v>
          </cell>
          <cell r="O2088">
            <v>0.38</v>
          </cell>
          <cell r="P2088">
            <v>4.12</v>
          </cell>
          <cell r="Q2088">
            <v>8.24</v>
          </cell>
          <cell r="R2088">
            <v>54.55</v>
          </cell>
          <cell r="S2088">
            <v>23.51</v>
          </cell>
          <cell r="T2088">
            <v>15</v>
          </cell>
          <cell r="U2088">
            <v>92</v>
          </cell>
          <cell r="V2088">
            <v>13</v>
          </cell>
          <cell r="W2088">
            <v>92</v>
          </cell>
          <cell r="X2088">
            <v>0</v>
          </cell>
        </row>
        <row r="2089">
          <cell r="A2089" t="str">
            <v>1389900</v>
          </cell>
          <cell r="B2089">
            <v>1</v>
          </cell>
          <cell r="C2089" t="str">
            <v>Security System in square metres</v>
          </cell>
          <cell r="D2089" t="str">
            <v>34</v>
          </cell>
          <cell r="E2089" t="str">
            <v>BASSEC</v>
          </cell>
          <cell r="F2089" t="str">
            <v>BAS</v>
          </cell>
          <cell r="G2089">
            <v>38820</v>
          </cell>
          <cell r="H2089" t="str">
            <v>Active</v>
          </cell>
          <cell r="I2089">
            <v>6</v>
          </cell>
          <cell r="J2089">
            <v>39344</v>
          </cell>
          <cell r="K2089" t="str">
            <v>TIP/TD</v>
          </cell>
          <cell r="L2089" t="str">
            <v>TM</v>
          </cell>
          <cell r="M2089" t="str">
            <v>0074</v>
          </cell>
          <cell r="N2089">
            <v>202.58</v>
          </cell>
          <cell r="O2089">
            <v>1.07</v>
          </cell>
          <cell r="P2089">
            <v>13.28</v>
          </cell>
          <cell r="Q2089">
            <v>26.56</v>
          </cell>
          <cell r="R2089">
            <v>176.02</v>
          </cell>
          <cell r="S2089">
            <v>75.84</v>
          </cell>
          <cell r="T2089">
            <v>15</v>
          </cell>
          <cell r="U2089">
            <v>92</v>
          </cell>
          <cell r="V2089">
            <v>13</v>
          </cell>
          <cell r="W2089">
            <v>92</v>
          </cell>
          <cell r="X2089">
            <v>0</v>
          </cell>
        </row>
        <row r="2090">
          <cell r="A2090" t="str">
            <v>1390000</v>
          </cell>
          <cell r="B2090">
            <v>1</v>
          </cell>
          <cell r="C2090" t="str">
            <v>sprinkler head and piping - 1</v>
          </cell>
          <cell r="D2090" t="str">
            <v>34</v>
          </cell>
          <cell r="E2090" t="str">
            <v>BASSPR</v>
          </cell>
          <cell r="F2090" t="str">
            <v>BAS</v>
          </cell>
          <cell r="G2090">
            <v>38820</v>
          </cell>
          <cell r="H2090" t="str">
            <v>Active</v>
          </cell>
          <cell r="I2090">
            <v>1</v>
          </cell>
          <cell r="J2090">
            <v>39344</v>
          </cell>
          <cell r="K2090" t="str">
            <v>TIP/TD</v>
          </cell>
          <cell r="L2090" t="str">
            <v>TM</v>
          </cell>
          <cell r="M2090" t="str">
            <v>0074</v>
          </cell>
          <cell r="N2090">
            <v>574.86</v>
          </cell>
          <cell r="O2090">
            <v>3.15</v>
          </cell>
          <cell r="P2090">
            <v>37.69</v>
          </cell>
          <cell r="Q2090">
            <v>75.38</v>
          </cell>
          <cell r="R2090">
            <v>499.48</v>
          </cell>
          <cell r="S2090">
            <v>215.22</v>
          </cell>
          <cell r="T2090">
            <v>15</v>
          </cell>
          <cell r="U2090">
            <v>92</v>
          </cell>
          <cell r="V2090">
            <v>13</v>
          </cell>
          <cell r="W2090">
            <v>92</v>
          </cell>
          <cell r="X2090">
            <v>0</v>
          </cell>
        </row>
        <row r="2091">
          <cell r="A2091" t="str">
            <v>1390100</v>
          </cell>
          <cell r="B2091">
            <v>1</v>
          </cell>
          <cell r="C2091" t="str">
            <v>suspended ceiling - 5.8 square metres bo</v>
          </cell>
          <cell r="D2091" t="str">
            <v>34</v>
          </cell>
          <cell r="E2091" t="str">
            <v>BASSUS</v>
          </cell>
          <cell r="F2091" t="str">
            <v>BAS</v>
          </cell>
          <cell r="G2091">
            <v>38820</v>
          </cell>
          <cell r="H2091" t="str">
            <v>Active</v>
          </cell>
          <cell r="I2091">
            <v>6</v>
          </cell>
          <cell r="J2091">
            <v>39344</v>
          </cell>
          <cell r="K2091" t="str">
            <v>TIP/TD</v>
          </cell>
          <cell r="L2091" t="str">
            <v>TM</v>
          </cell>
          <cell r="M2091" t="str">
            <v>0074</v>
          </cell>
          <cell r="N2091">
            <v>657.9</v>
          </cell>
          <cell r="O2091">
            <v>1.84</v>
          </cell>
          <cell r="P2091">
            <v>21.75</v>
          </cell>
          <cell r="Q2091">
            <v>43.5</v>
          </cell>
          <cell r="R2091">
            <v>614.4</v>
          </cell>
          <cell r="S2091">
            <v>231.03</v>
          </cell>
          <cell r="T2091">
            <v>30</v>
          </cell>
          <cell r="U2091">
            <v>92</v>
          </cell>
          <cell r="V2091">
            <v>28</v>
          </cell>
          <cell r="W2091">
            <v>92</v>
          </cell>
          <cell r="X2091">
            <v>0</v>
          </cell>
        </row>
        <row r="2092">
          <cell r="A2092" t="str">
            <v>1390200</v>
          </cell>
          <cell r="B2092">
            <v>1</v>
          </cell>
          <cell r="C2092" t="str">
            <v>Building Structure in square metres</v>
          </cell>
          <cell r="D2092" t="str">
            <v>34</v>
          </cell>
          <cell r="E2092" t="str">
            <v>BUITER</v>
          </cell>
          <cell r="F2092" t="str">
            <v>BUI</v>
          </cell>
          <cell r="G2092">
            <v>38820</v>
          </cell>
          <cell r="H2092" t="str">
            <v>Active</v>
          </cell>
          <cell r="I2092">
            <v>36</v>
          </cell>
          <cell r="J2092">
            <v>39344</v>
          </cell>
          <cell r="K2092" t="str">
            <v>TCOM</v>
          </cell>
          <cell r="L2092" t="str">
            <v>TM</v>
          </cell>
          <cell r="M2092" t="str">
            <v>0097</v>
          </cell>
          <cell r="N2092">
            <v>74572.38</v>
          </cell>
          <cell r="O2092">
            <v>108.78</v>
          </cell>
          <cell r="P2092">
            <v>1304.92</v>
          </cell>
          <cell r="Q2092">
            <v>2609.84</v>
          </cell>
          <cell r="R2092">
            <v>71962.539999999994</v>
          </cell>
          <cell r="S2092">
            <v>25397.59</v>
          </cell>
          <cell r="T2092">
            <v>44</v>
          </cell>
          <cell r="U2092">
            <v>0</v>
          </cell>
          <cell r="V2092">
            <v>42</v>
          </cell>
          <cell r="W2092">
            <v>0</v>
          </cell>
          <cell r="X2092">
            <v>0</v>
          </cell>
        </row>
        <row r="2093">
          <cell r="A2093" t="str">
            <v>1390300</v>
          </cell>
          <cell r="B2093">
            <v>1</v>
          </cell>
          <cell r="C2093" t="str">
            <v>electric light fitting - 3 bulkhead fitt</v>
          </cell>
          <cell r="D2093" t="str">
            <v>34</v>
          </cell>
          <cell r="E2093" t="str">
            <v>BASLIG</v>
          </cell>
          <cell r="F2093" t="str">
            <v>BAS</v>
          </cell>
          <cell r="G2093">
            <v>38820</v>
          </cell>
          <cell r="H2093" t="str">
            <v>Active</v>
          </cell>
          <cell r="I2093">
            <v>3</v>
          </cell>
          <cell r="J2093">
            <v>39344</v>
          </cell>
          <cell r="K2093" t="str">
            <v>TCOM</v>
          </cell>
          <cell r="L2093" t="str">
            <v>TM</v>
          </cell>
          <cell r="M2093" t="str">
            <v>0097</v>
          </cell>
          <cell r="N2093">
            <v>611.89</v>
          </cell>
          <cell r="O2093">
            <v>5.01</v>
          </cell>
          <cell r="P2093">
            <v>59.68</v>
          </cell>
          <cell r="Q2093">
            <v>119.36</v>
          </cell>
          <cell r="R2093">
            <v>492.53</v>
          </cell>
          <cell r="S2093">
            <v>243.07</v>
          </cell>
          <cell r="T2093">
            <v>10</v>
          </cell>
          <cell r="U2093">
            <v>92</v>
          </cell>
          <cell r="V2093">
            <v>8</v>
          </cell>
          <cell r="W2093">
            <v>92</v>
          </cell>
          <cell r="X2093">
            <v>0</v>
          </cell>
        </row>
        <row r="2094">
          <cell r="A2094" t="str">
            <v>1390400</v>
          </cell>
          <cell r="B2094">
            <v>1</v>
          </cell>
          <cell r="C2094" t="str">
            <v>electric light fitting - 6 large downlig</v>
          </cell>
          <cell r="D2094" t="str">
            <v>34</v>
          </cell>
          <cell r="E2094" t="str">
            <v>BASLIG</v>
          </cell>
          <cell r="F2094" t="str">
            <v>BAS</v>
          </cell>
          <cell r="G2094">
            <v>38820</v>
          </cell>
          <cell r="H2094" t="str">
            <v>Active</v>
          </cell>
          <cell r="I2094">
            <v>6</v>
          </cell>
          <cell r="J2094">
            <v>39344</v>
          </cell>
          <cell r="K2094" t="str">
            <v>TCOM</v>
          </cell>
          <cell r="L2094" t="str">
            <v>TM</v>
          </cell>
          <cell r="M2094" t="str">
            <v>0097</v>
          </cell>
          <cell r="N2094">
            <v>2645.28</v>
          </cell>
          <cell r="O2094">
            <v>21.52</v>
          </cell>
          <cell r="P2094">
            <v>258.02</v>
          </cell>
          <cell r="Q2094">
            <v>516.04</v>
          </cell>
          <cell r="R2094">
            <v>2129.2399999999998</v>
          </cell>
          <cell r="S2094">
            <v>1050.78</v>
          </cell>
          <cell r="T2094">
            <v>10</v>
          </cell>
          <cell r="U2094">
            <v>92</v>
          </cell>
          <cell r="V2094">
            <v>8</v>
          </cell>
          <cell r="W2094">
            <v>92</v>
          </cell>
          <cell r="X2094">
            <v>0</v>
          </cell>
        </row>
        <row r="2095">
          <cell r="A2095" t="str">
            <v>1390500</v>
          </cell>
          <cell r="B2095">
            <v>1</v>
          </cell>
          <cell r="C2095" t="str">
            <v>Electrical services in square metres</v>
          </cell>
          <cell r="D2095" t="str">
            <v>34</v>
          </cell>
          <cell r="E2095" t="str">
            <v>BASELC</v>
          </cell>
          <cell r="F2095" t="str">
            <v>BAS</v>
          </cell>
          <cell r="G2095">
            <v>38820</v>
          </cell>
          <cell r="H2095" t="str">
            <v>Active</v>
          </cell>
          <cell r="I2095">
            <v>36</v>
          </cell>
          <cell r="J2095">
            <v>39344</v>
          </cell>
          <cell r="K2095" t="str">
            <v>TCOM</v>
          </cell>
          <cell r="L2095" t="str">
            <v>TM</v>
          </cell>
          <cell r="M2095" t="str">
            <v>0097</v>
          </cell>
          <cell r="N2095">
            <v>6242.42</v>
          </cell>
          <cell r="O2095">
            <v>20.18</v>
          </cell>
          <cell r="P2095">
            <v>241.72</v>
          </cell>
          <cell r="Q2095">
            <v>483.44</v>
          </cell>
          <cell r="R2095">
            <v>5758.98</v>
          </cell>
          <cell r="S2095">
            <v>2205.64</v>
          </cell>
          <cell r="T2095">
            <v>15</v>
          </cell>
          <cell r="U2095">
            <v>92</v>
          </cell>
          <cell r="V2095">
            <v>13</v>
          </cell>
          <cell r="W2095">
            <v>92</v>
          </cell>
          <cell r="X2095">
            <v>0</v>
          </cell>
        </row>
        <row r="2096">
          <cell r="A2096" t="str">
            <v>1390600</v>
          </cell>
          <cell r="B2096">
            <v>1</v>
          </cell>
          <cell r="C2096" t="str">
            <v>handrails - 60 lineal metres with panell</v>
          </cell>
          <cell r="D2096" t="str">
            <v>34</v>
          </cell>
          <cell r="E2096" t="str">
            <v>BASELC</v>
          </cell>
          <cell r="F2096" t="str">
            <v>BAS</v>
          </cell>
          <cell r="G2096">
            <v>38820</v>
          </cell>
          <cell r="H2096" t="str">
            <v>Active</v>
          </cell>
          <cell r="I2096">
            <v>60</v>
          </cell>
          <cell r="J2096">
            <v>39344</v>
          </cell>
          <cell r="K2096" t="str">
            <v>TCOM</v>
          </cell>
          <cell r="L2096" t="str">
            <v>TM</v>
          </cell>
          <cell r="M2096" t="str">
            <v>0097</v>
          </cell>
          <cell r="N2096">
            <v>80137.88</v>
          </cell>
          <cell r="O2096">
            <v>258.56</v>
          </cell>
          <cell r="P2096">
            <v>3103.05</v>
          </cell>
          <cell r="Q2096">
            <v>6206.1</v>
          </cell>
          <cell r="R2096">
            <v>73931.78</v>
          </cell>
          <cell r="S2096">
            <v>28315.21</v>
          </cell>
          <cell r="T2096">
            <v>15</v>
          </cell>
          <cell r="U2096">
            <v>92</v>
          </cell>
          <cell r="V2096">
            <v>13</v>
          </cell>
          <cell r="W2096">
            <v>92</v>
          </cell>
          <cell r="X2096">
            <v>0</v>
          </cell>
        </row>
        <row r="2097">
          <cell r="A2097" t="str">
            <v>1390700</v>
          </cell>
          <cell r="B2097">
            <v>1</v>
          </cell>
          <cell r="C2097" t="str">
            <v>Building Management Services in square m</v>
          </cell>
          <cell r="D2097" t="str">
            <v>34</v>
          </cell>
          <cell r="E2097" t="str">
            <v>BASBMS</v>
          </cell>
          <cell r="F2097" t="str">
            <v>BAS</v>
          </cell>
          <cell r="G2097">
            <v>38820</v>
          </cell>
          <cell r="H2097" t="str">
            <v>Active</v>
          </cell>
          <cell r="I2097">
            <v>36</v>
          </cell>
          <cell r="J2097">
            <v>39344</v>
          </cell>
          <cell r="K2097" t="str">
            <v>TCOM</v>
          </cell>
          <cell r="L2097" t="str">
            <v>TM</v>
          </cell>
          <cell r="M2097" t="str">
            <v>0097</v>
          </cell>
          <cell r="N2097">
            <v>83.43</v>
          </cell>
          <cell r="O2097">
            <v>0</v>
          </cell>
          <cell r="P2097">
            <v>0</v>
          </cell>
          <cell r="Q2097">
            <v>83.43</v>
          </cell>
          <cell r="R2097">
            <v>0</v>
          </cell>
          <cell r="S2097">
            <v>263.81</v>
          </cell>
          <cell r="T2097">
            <v>0</v>
          </cell>
          <cell r="U2097">
            <v>92</v>
          </cell>
          <cell r="V2097">
            <v>0</v>
          </cell>
          <cell r="W2097">
            <v>0</v>
          </cell>
          <cell r="X2097">
            <v>0</v>
          </cell>
        </row>
        <row r="2098">
          <cell r="A2098" t="str">
            <v>1390800</v>
          </cell>
          <cell r="B2098">
            <v>1</v>
          </cell>
          <cell r="C2098" t="str">
            <v>Mechanical Services in square metres</v>
          </cell>
          <cell r="D2098" t="str">
            <v>34</v>
          </cell>
          <cell r="E2098" t="str">
            <v>BASAIR</v>
          </cell>
          <cell r="F2098" t="str">
            <v>BAS</v>
          </cell>
          <cell r="G2098">
            <v>38820</v>
          </cell>
          <cell r="H2098" t="str">
            <v>Active</v>
          </cell>
          <cell r="I2098">
            <v>36</v>
          </cell>
          <cell r="J2098">
            <v>39344</v>
          </cell>
          <cell r="K2098" t="str">
            <v>TCOM</v>
          </cell>
          <cell r="L2098" t="str">
            <v>TM</v>
          </cell>
          <cell r="M2098" t="str">
            <v>0097</v>
          </cell>
          <cell r="N2098">
            <v>6509.88</v>
          </cell>
          <cell r="O2098">
            <v>35.549999999999997</v>
          </cell>
          <cell r="P2098">
            <v>426.82</v>
          </cell>
          <cell r="Q2098">
            <v>853.64</v>
          </cell>
          <cell r="R2098">
            <v>5656.24</v>
          </cell>
          <cell r="S2098">
            <v>2437.23</v>
          </cell>
          <cell r="T2098">
            <v>15</v>
          </cell>
          <cell r="U2098">
            <v>92</v>
          </cell>
          <cell r="V2098">
            <v>13</v>
          </cell>
          <cell r="W2098">
            <v>92</v>
          </cell>
          <cell r="X2098">
            <v>0</v>
          </cell>
        </row>
        <row r="2099">
          <cell r="A2099" t="str">
            <v>1390900</v>
          </cell>
          <cell r="B2099">
            <v>1</v>
          </cell>
          <cell r="C2099" t="str">
            <v>Drainage Services in square metres</v>
          </cell>
          <cell r="D2099" t="str">
            <v>34</v>
          </cell>
          <cell r="E2099" t="str">
            <v>BASPLM</v>
          </cell>
          <cell r="F2099" t="str">
            <v>BAS</v>
          </cell>
          <cell r="G2099">
            <v>38820</v>
          </cell>
          <cell r="H2099" t="str">
            <v>Active</v>
          </cell>
          <cell r="I2099">
            <v>36</v>
          </cell>
          <cell r="J2099">
            <v>39344</v>
          </cell>
          <cell r="K2099" t="str">
            <v>TCOM</v>
          </cell>
          <cell r="L2099" t="str">
            <v>TM</v>
          </cell>
          <cell r="M2099" t="str">
            <v>0097</v>
          </cell>
          <cell r="N2099">
            <v>817.92</v>
          </cell>
          <cell r="O2099">
            <v>4.46</v>
          </cell>
          <cell r="P2099">
            <v>53.63</v>
          </cell>
          <cell r="Q2099">
            <v>107.26</v>
          </cell>
          <cell r="R2099">
            <v>710.66</v>
          </cell>
          <cell r="S2099">
            <v>306.22000000000003</v>
          </cell>
          <cell r="T2099">
            <v>15</v>
          </cell>
          <cell r="U2099">
            <v>92</v>
          </cell>
          <cell r="V2099">
            <v>13</v>
          </cell>
          <cell r="W2099">
            <v>92</v>
          </cell>
          <cell r="X2099">
            <v>0</v>
          </cell>
        </row>
        <row r="2100">
          <cell r="A2100" t="str">
            <v>1391000</v>
          </cell>
          <cell r="B2100">
            <v>1</v>
          </cell>
          <cell r="C2100" t="str">
            <v>Communication Services in square metres</v>
          </cell>
          <cell r="D2100" t="str">
            <v>34</v>
          </cell>
          <cell r="E2100" t="str">
            <v>BASCAB</v>
          </cell>
          <cell r="F2100" t="str">
            <v>BAS</v>
          </cell>
          <cell r="G2100">
            <v>38820</v>
          </cell>
          <cell r="H2100" t="str">
            <v>Active</v>
          </cell>
          <cell r="I2100">
            <v>36</v>
          </cell>
          <cell r="J2100">
            <v>39344</v>
          </cell>
          <cell r="K2100" t="str">
            <v>TCOM</v>
          </cell>
          <cell r="L2100" t="str">
            <v>TM</v>
          </cell>
          <cell r="M2100" t="str">
            <v>0097</v>
          </cell>
          <cell r="N2100">
            <v>1307.04</v>
          </cell>
          <cell r="O2100">
            <v>10.67</v>
          </cell>
          <cell r="P2100">
            <v>127.49</v>
          </cell>
          <cell r="Q2100">
            <v>254.98</v>
          </cell>
          <cell r="R2100">
            <v>1052.06</v>
          </cell>
          <cell r="S2100">
            <v>519.19000000000005</v>
          </cell>
          <cell r="T2100">
            <v>10</v>
          </cell>
          <cell r="U2100">
            <v>92</v>
          </cell>
          <cell r="V2100">
            <v>8</v>
          </cell>
          <cell r="W2100">
            <v>92</v>
          </cell>
          <cell r="X2100">
            <v>0</v>
          </cell>
        </row>
        <row r="2101">
          <cell r="A2101" t="str">
            <v>1391100</v>
          </cell>
          <cell r="B2101">
            <v>1</v>
          </cell>
          <cell r="C2101" t="str">
            <v>Fire Alarm System in square metres</v>
          </cell>
          <cell r="D2101" t="str">
            <v>34</v>
          </cell>
          <cell r="E2101" t="str">
            <v>BASALA</v>
          </cell>
          <cell r="F2101" t="str">
            <v>BAS</v>
          </cell>
          <cell r="G2101">
            <v>38820</v>
          </cell>
          <cell r="H2101" t="str">
            <v>Active</v>
          </cell>
          <cell r="I2101">
            <v>36</v>
          </cell>
          <cell r="J2101">
            <v>39344</v>
          </cell>
          <cell r="K2101" t="str">
            <v>TCOM</v>
          </cell>
          <cell r="L2101" t="str">
            <v>TM</v>
          </cell>
          <cell r="M2101" t="str">
            <v>0097</v>
          </cell>
          <cell r="N2101">
            <v>1300.4000000000001</v>
          </cell>
          <cell r="O2101">
            <v>4.1500000000000004</v>
          </cell>
          <cell r="P2101">
            <v>50.35</v>
          </cell>
          <cell r="Q2101">
            <v>100.7</v>
          </cell>
          <cell r="R2101">
            <v>1199.7</v>
          </cell>
          <cell r="S2101">
            <v>459.48</v>
          </cell>
          <cell r="T2101">
            <v>15</v>
          </cell>
          <cell r="U2101">
            <v>92</v>
          </cell>
          <cell r="V2101">
            <v>13</v>
          </cell>
          <cell r="W2101">
            <v>92</v>
          </cell>
          <cell r="X2101">
            <v>0</v>
          </cell>
        </row>
        <row r="2102">
          <cell r="A2102" t="str">
            <v>1391200</v>
          </cell>
          <cell r="B2102">
            <v>1</v>
          </cell>
          <cell r="C2102" t="str">
            <v>Plumbing reticulation in square metres</v>
          </cell>
          <cell r="D2102" t="str">
            <v>34</v>
          </cell>
          <cell r="E2102" t="str">
            <v>BASPLM</v>
          </cell>
          <cell r="F2102" t="str">
            <v>BAS</v>
          </cell>
          <cell r="G2102">
            <v>38820</v>
          </cell>
          <cell r="H2102" t="str">
            <v>Active</v>
          </cell>
          <cell r="I2102">
            <v>36</v>
          </cell>
          <cell r="J2102">
            <v>39344</v>
          </cell>
          <cell r="K2102" t="str">
            <v>TCOM</v>
          </cell>
          <cell r="L2102" t="str">
            <v>TM</v>
          </cell>
          <cell r="M2102" t="str">
            <v>0097</v>
          </cell>
          <cell r="N2102">
            <v>1429.75</v>
          </cell>
          <cell r="O2102">
            <v>7.83</v>
          </cell>
          <cell r="P2102">
            <v>93.74</v>
          </cell>
          <cell r="Q2102">
            <v>187.48</v>
          </cell>
          <cell r="R2102">
            <v>1242.27</v>
          </cell>
          <cell r="S2102">
            <v>535.29</v>
          </cell>
          <cell r="T2102">
            <v>15</v>
          </cell>
          <cell r="U2102">
            <v>92</v>
          </cell>
          <cell r="V2102">
            <v>13</v>
          </cell>
          <cell r="W2102">
            <v>92</v>
          </cell>
          <cell r="X2102">
            <v>0</v>
          </cell>
        </row>
        <row r="2103">
          <cell r="A2103" t="str">
            <v>1391300</v>
          </cell>
          <cell r="B2103">
            <v>1</v>
          </cell>
          <cell r="C2103" t="str">
            <v>Public Address System in square metres</v>
          </cell>
          <cell r="D2103" t="str">
            <v>34</v>
          </cell>
          <cell r="E2103" t="str">
            <v>BASPUB</v>
          </cell>
          <cell r="F2103" t="str">
            <v>BAS</v>
          </cell>
          <cell r="G2103">
            <v>38820</v>
          </cell>
          <cell r="H2103" t="str">
            <v>Active</v>
          </cell>
          <cell r="I2103">
            <v>36</v>
          </cell>
          <cell r="J2103">
            <v>39344</v>
          </cell>
          <cell r="K2103" t="str">
            <v>TCOM</v>
          </cell>
          <cell r="L2103" t="str">
            <v>TM</v>
          </cell>
          <cell r="M2103" t="str">
            <v>0097</v>
          </cell>
          <cell r="N2103">
            <v>388.05</v>
          </cell>
          <cell r="O2103">
            <v>2.12</v>
          </cell>
          <cell r="P2103">
            <v>25.44</v>
          </cell>
          <cell r="Q2103">
            <v>50.88</v>
          </cell>
          <cell r="R2103">
            <v>337.17</v>
          </cell>
          <cell r="S2103">
            <v>145.28</v>
          </cell>
          <cell r="T2103">
            <v>15</v>
          </cell>
          <cell r="U2103">
            <v>92</v>
          </cell>
          <cell r="V2103">
            <v>13</v>
          </cell>
          <cell r="W2103">
            <v>92</v>
          </cell>
          <cell r="X2103">
            <v>0</v>
          </cell>
        </row>
        <row r="2104">
          <cell r="A2104" t="str">
            <v>1391400</v>
          </cell>
          <cell r="B2104">
            <v>1</v>
          </cell>
          <cell r="C2104" t="str">
            <v>Security System in square metres</v>
          </cell>
          <cell r="D2104" t="str">
            <v>34</v>
          </cell>
          <cell r="E2104" t="str">
            <v>BASSEC</v>
          </cell>
          <cell r="F2104" t="str">
            <v>BAS</v>
          </cell>
          <cell r="G2104">
            <v>38820</v>
          </cell>
          <cell r="H2104" t="str">
            <v>Active</v>
          </cell>
          <cell r="I2104">
            <v>36</v>
          </cell>
          <cell r="J2104">
            <v>39344</v>
          </cell>
          <cell r="K2104" t="str">
            <v>TCOM</v>
          </cell>
          <cell r="L2104" t="str">
            <v>TM</v>
          </cell>
          <cell r="M2104" t="str">
            <v>0097</v>
          </cell>
          <cell r="N2104">
            <v>1251.68</v>
          </cell>
          <cell r="O2104">
            <v>6.83</v>
          </cell>
          <cell r="P2104">
            <v>82.07</v>
          </cell>
          <cell r="Q2104">
            <v>164.14</v>
          </cell>
          <cell r="R2104">
            <v>1087.54</v>
          </cell>
          <cell r="S2104">
            <v>468.61</v>
          </cell>
          <cell r="T2104">
            <v>15</v>
          </cell>
          <cell r="U2104">
            <v>92</v>
          </cell>
          <cell r="V2104">
            <v>13</v>
          </cell>
          <cell r="W2104">
            <v>92</v>
          </cell>
          <cell r="X2104">
            <v>0</v>
          </cell>
        </row>
        <row r="2105">
          <cell r="A2105" t="str">
            <v>1391500</v>
          </cell>
          <cell r="B2105">
            <v>1</v>
          </cell>
          <cell r="C2105" t="str">
            <v>bench unit with supports - 5</v>
          </cell>
          <cell r="D2105" t="str">
            <v>34</v>
          </cell>
          <cell r="E2105" t="str">
            <v>BASELC</v>
          </cell>
          <cell r="F2105" t="str">
            <v>BAS</v>
          </cell>
          <cell r="G2105">
            <v>38820</v>
          </cell>
          <cell r="H2105" t="str">
            <v>Active</v>
          </cell>
          <cell r="I2105">
            <v>5</v>
          </cell>
          <cell r="J2105">
            <v>39344</v>
          </cell>
          <cell r="K2105" t="str">
            <v>TCOM</v>
          </cell>
          <cell r="L2105" t="str">
            <v>TM</v>
          </cell>
          <cell r="M2105" t="str">
            <v>0099</v>
          </cell>
          <cell r="N2105">
            <v>4623.33</v>
          </cell>
          <cell r="O2105">
            <v>14.9</v>
          </cell>
          <cell r="P2105">
            <v>179.02</v>
          </cell>
          <cell r="Q2105">
            <v>358.04</v>
          </cell>
          <cell r="R2105">
            <v>4265.29</v>
          </cell>
          <cell r="S2105">
            <v>1633.57</v>
          </cell>
          <cell r="T2105">
            <v>15</v>
          </cell>
          <cell r="U2105">
            <v>92</v>
          </cell>
          <cell r="V2105">
            <v>13</v>
          </cell>
          <cell r="W2105">
            <v>92</v>
          </cell>
          <cell r="X2105">
            <v>0</v>
          </cell>
        </row>
        <row r="2106">
          <cell r="A2106" t="str">
            <v>1391700</v>
          </cell>
          <cell r="B2106">
            <v>1</v>
          </cell>
          <cell r="C2106" t="str">
            <v>electric light fitting - 16 column mount</v>
          </cell>
          <cell r="D2106" t="str">
            <v>34</v>
          </cell>
          <cell r="E2106" t="str">
            <v>BASLIG</v>
          </cell>
          <cell r="F2106" t="str">
            <v>BAS</v>
          </cell>
          <cell r="G2106">
            <v>38820</v>
          </cell>
          <cell r="H2106" t="str">
            <v>Active</v>
          </cell>
          <cell r="I2106">
            <v>16</v>
          </cell>
          <cell r="J2106">
            <v>39344</v>
          </cell>
          <cell r="K2106" t="str">
            <v>TCOM</v>
          </cell>
          <cell r="L2106" t="str">
            <v>TM</v>
          </cell>
          <cell r="M2106" t="str">
            <v>0099</v>
          </cell>
          <cell r="N2106">
            <v>5264.32</v>
          </cell>
          <cell r="O2106">
            <v>42.8</v>
          </cell>
          <cell r="P2106">
            <v>513.49</v>
          </cell>
          <cell r="Q2106">
            <v>1026.98</v>
          </cell>
          <cell r="R2106">
            <v>4237.34</v>
          </cell>
          <cell r="S2106">
            <v>2091.14</v>
          </cell>
          <cell r="T2106">
            <v>10</v>
          </cell>
          <cell r="U2106">
            <v>92</v>
          </cell>
          <cell r="V2106">
            <v>8</v>
          </cell>
          <cell r="W2106">
            <v>92</v>
          </cell>
          <cell r="X2106">
            <v>0</v>
          </cell>
        </row>
        <row r="2107">
          <cell r="A2107" t="str">
            <v>1391800</v>
          </cell>
          <cell r="B2107">
            <v>1</v>
          </cell>
          <cell r="C2107" t="str">
            <v>electric light fitting - 34 circular dow</v>
          </cell>
          <cell r="D2107" t="str">
            <v>34</v>
          </cell>
          <cell r="E2107" t="str">
            <v>BASLIG</v>
          </cell>
          <cell r="F2107" t="str">
            <v>BAS</v>
          </cell>
          <cell r="G2107">
            <v>38820</v>
          </cell>
          <cell r="H2107" t="str">
            <v>Active</v>
          </cell>
          <cell r="I2107">
            <v>34</v>
          </cell>
          <cell r="J2107">
            <v>39344</v>
          </cell>
          <cell r="K2107" t="str">
            <v>TCOM</v>
          </cell>
          <cell r="L2107" t="str">
            <v>TM</v>
          </cell>
          <cell r="M2107" t="str">
            <v>0099</v>
          </cell>
          <cell r="N2107">
            <v>10067.84</v>
          </cell>
          <cell r="O2107">
            <v>81.790000000000006</v>
          </cell>
          <cell r="P2107">
            <v>982.03</v>
          </cell>
          <cell r="Q2107">
            <v>1964.06</v>
          </cell>
          <cell r="R2107">
            <v>8103.78</v>
          </cell>
          <cell r="S2107">
            <v>3999.25</v>
          </cell>
          <cell r="T2107">
            <v>10</v>
          </cell>
          <cell r="U2107">
            <v>92</v>
          </cell>
          <cell r="V2107">
            <v>8</v>
          </cell>
          <cell r="W2107">
            <v>92</v>
          </cell>
          <cell r="X2107">
            <v>0</v>
          </cell>
        </row>
        <row r="2108">
          <cell r="A2108" t="str">
            <v>1391900</v>
          </cell>
          <cell r="B2108">
            <v>1</v>
          </cell>
          <cell r="C2108" t="str">
            <v>electric light fitting - 6 boxed type</v>
          </cell>
          <cell r="D2108" t="str">
            <v>34</v>
          </cell>
          <cell r="E2108" t="str">
            <v>BASLIG</v>
          </cell>
          <cell r="F2108" t="str">
            <v>BAS</v>
          </cell>
          <cell r="G2108">
            <v>38820</v>
          </cell>
          <cell r="H2108" t="str">
            <v>Active</v>
          </cell>
          <cell r="I2108">
            <v>6</v>
          </cell>
          <cell r="J2108">
            <v>39344</v>
          </cell>
          <cell r="K2108" t="str">
            <v>TCOM</v>
          </cell>
          <cell r="L2108" t="str">
            <v>TM</v>
          </cell>
          <cell r="M2108" t="str">
            <v>0099</v>
          </cell>
          <cell r="N2108">
            <v>1776.67</v>
          </cell>
          <cell r="O2108">
            <v>14.46</v>
          </cell>
          <cell r="P2108">
            <v>173.3</v>
          </cell>
          <cell r="Q2108">
            <v>346.6</v>
          </cell>
          <cell r="R2108">
            <v>1430.07</v>
          </cell>
          <cell r="S2108">
            <v>705.75</v>
          </cell>
          <cell r="T2108">
            <v>10</v>
          </cell>
          <cell r="U2108">
            <v>92</v>
          </cell>
          <cell r="V2108">
            <v>8</v>
          </cell>
          <cell r="W2108">
            <v>92</v>
          </cell>
          <cell r="X2108">
            <v>0</v>
          </cell>
        </row>
        <row r="2109">
          <cell r="A2109" t="str">
            <v>1392000</v>
          </cell>
          <cell r="B2109">
            <v>1</v>
          </cell>
          <cell r="C2109" t="str">
            <v>electric light fitting - 8 bulkhead type</v>
          </cell>
          <cell r="D2109" t="str">
            <v>34</v>
          </cell>
          <cell r="E2109" t="str">
            <v>BASLIG</v>
          </cell>
          <cell r="F2109" t="str">
            <v>BAS</v>
          </cell>
          <cell r="G2109">
            <v>38820</v>
          </cell>
          <cell r="H2109" t="str">
            <v>Active</v>
          </cell>
          <cell r="I2109">
            <v>8</v>
          </cell>
          <cell r="J2109">
            <v>39344</v>
          </cell>
          <cell r="K2109" t="str">
            <v>TCOM</v>
          </cell>
          <cell r="L2109" t="str">
            <v>TM</v>
          </cell>
          <cell r="M2109" t="str">
            <v>0099</v>
          </cell>
          <cell r="N2109">
            <v>1631.94</v>
          </cell>
          <cell r="O2109">
            <v>13.21</v>
          </cell>
          <cell r="P2109">
            <v>159.18</v>
          </cell>
          <cell r="Q2109">
            <v>318.36</v>
          </cell>
          <cell r="R2109">
            <v>1313.58</v>
          </cell>
          <cell r="S2109">
            <v>648.26</v>
          </cell>
          <cell r="T2109">
            <v>10</v>
          </cell>
          <cell r="U2109">
            <v>92</v>
          </cell>
          <cell r="V2109">
            <v>8</v>
          </cell>
          <cell r="W2109">
            <v>92</v>
          </cell>
          <cell r="X2109">
            <v>0</v>
          </cell>
        </row>
        <row r="2110">
          <cell r="A2110" t="str">
            <v>1392200</v>
          </cell>
          <cell r="B2110">
            <v>1</v>
          </cell>
          <cell r="C2110" t="str">
            <v>floor tiling - 320 square metres (brick</v>
          </cell>
          <cell r="D2110" t="str">
            <v>34</v>
          </cell>
          <cell r="E2110" t="str">
            <v>BASFLO</v>
          </cell>
          <cell r="F2110" t="str">
            <v>BAS</v>
          </cell>
          <cell r="G2110">
            <v>38820</v>
          </cell>
          <cell r="H2110" t="str">
            <v>Active</v>
          </cell>
          <cell r="I2110">
            <v>320</v>
          </cell>
          <cell r="J2110">
            <v>39344</v>
          </cell>
          <cell r="K2110" t="str">
            <v>TCOM</v>
          </cell>
          <cell r="L2110" t="str">
            <v>TM</v>
          </cell>
          <cell r="M2110" t="str">
            <v>0099</v>
          </cell>
          <cell r="N2110">
            <v>5300.74</v>
          </cell>
          <cell r="O2110">
            <v>0</v>
          </cell>
          <cell r="P2110">
            <v>0</v>
          </cell>
          <cell r="Q2110">
            <v>5300.74</v>
          </cell>
          <cell r="R2110">
            <v>0</v>
          </cell>
          <cell r="S2110">
            <v>16758.48</v>
          </cell>
          <cell r="T2110">
            <v>0</v>
          </cell>
          <cell r="U2110">
            <v>92</v>
          </cell>
          <cell r="V2110">
            <v>0</v>
          </cell>
          <cell r="W2110">
            <v>0</v>
          </cell>
          <cell r="X2110">
            <v>0</v>
          </cell>
        </row>
        <row r="2111">
          <cell r="A2111" t="str">
            <v>1393100</v>
          </cell>
          <cell r="B2111">
            <v>1</v>
          </cell>
          <cell r="C2111" t="str">
            <v>Sign and fittings - 3 long illuminated</v>
          </cell>
          <cell r="D2111" t="str">
            <v>34</v>
          </cell>
          <cell r="E2111" t="str">
            <v>BASSIG</v>
          </cell>
          <cell r="F2111" t="str">
            <v>BAS</v>
          </cell>
          <cell r="G2111">
            <v>38820</v>
          </cell>
          <cell r="H2111" t="str">
            <v>Active</v>
          </cell>
          <cell r="I2111">
            <v>3</v>
          </cell>
          <cell r="J2111">
            <v>39344</v>
          </cell>
          <cell r="K2111" t="str">
            <v>TCOM</v>
          </cell>
          <cell r="L2111" t="str">
            <v>TM</v>
          </cell>
          <cell r="M2111" t="str">
            <v>0099</v>
          </cell>
          <cell r="N2111">
            <v>247.34</v>
          </cell>
          <cell r="O2111">
            <v>0</v>
          </cell>
          <cell r="P2111">
            <v>0</v>
          </cell>
          <cell r="Q2111">
            <v>247.34</v>
          </cell>
          <cell r="R2111">
            <v>0</v>
          </cell>
          <cell r="S2111">
            <v>781.98</v>
          </cell>
          <cell r="T2111">
            <v>0</v>
          </cell>
          <cell r="U2111">
            <v>92</v>
          </cell>
          <cell r="V2111">
            <v>0</v>
          </cell>
          <cell r="W2111">
            <v>0</v>
          </cell>
          <cell r="X2111">
            <v>0</v>
          </cell>
        </row>
        <row r="2112">
          <cell r="A2112" t="str">
            <v>1393200</v>
          </cell>
          <cell r="B2112">
            <v>1</v>
          </cell>
          <cell r="C2112" t="str">
            <v>sprinkler head and piping - 36</v>
          </cell>
          <cell r="D2112" t="str">
            <v>34</v>
          </cell>
          <cell r="E2112" t="str">
            <v>BASSPR</v>
          </cell>
          <cell r="F2112" t="str">
            <v>BAS</v>
          </cell>
          <cell r="G2112">
            <v>38820</v>
          </cell>
          <cell r="H2112" t="str">
            <v>Active</v>
          </cell>
          <cell r="I2112">
            <v>36</v>
          </cell>
          <cell r="J2112">
            <v>39344</v>
          </cell>
          <cell r="K2112" t="str">
            <v>TCOM</v>
          </cell>
          <cell r="L2112" t="str">
            <v>TM</v>
          </cell>
          <cell r="M2112" t="str">
            <v>0099</v>
          </cell>
          <cell r="N2112">
            <v>20694.73</v>
          </cell>
          <cell r="O2112">
            <v>113.08</v>
          </cell>
          <cell r="P2112">
            <v>1356.85</v>
          </cell>
          <cell r="Q2112">
            <v>2713.7</v>
          </cell>
          <cell r="R2112">
            <v>17981.03</v>
          </cell>
          <cell r="S2112">
            <v>7747.88</v>
          </cell>
          <cell r="T2112">
            <v>15</v>
          </cell>
          <cell r="U2112">
            <v>92</v>
          </cell>
          <cell r="V2112">
            <v>13</v>
          </cell>
          <cell r="W2112">
            <v>92</v>
          </cell>
          <cell r="X2112">
            <v>0</v>
          </cell>
        </row>
        <row r="2113">
          <cell r="A2113" t="str">
            <v>1393300</v>
          </cell>
          <cell r="B2113">
            <v>1</v>
          </cell>
          <cell r="C2113" t="str">
            <v>Building Structure in square metres</v>
          </cell>
          <cell r="D2113" t="str">
            <v>34</v>
          </cell>
          <cell r="E2113" t="str">
            <v>BUITER</v>
          </cell>
          <cell r="F2113" t="str">
            <v>BUI</v>
          </cell>
          <cell r="G2113">
            <v>38820</v>
          </cell>
          <cell r="H2113" t="str">
            <v>Active</v>
          </cell>
          <cell r="I2113">
            <v>17</v>
          </cell>
          <cell r="J2113">
            <v>39344</v>
          </cell>
          <cell r="K2113" t="str">
            <v>TCOM</v>
          </cell>
          <cell r="L2113" t="str">
            <v>TM</v>
          </cell>
          <cell r="M2113" t="str">
            <v>0101</v>
          </cell>
          <cell r="N2113">
            <v>36194.21</v>
          </cell>
          <cell r="O2113">
            <v>52.77</v>
          </cell>
          <cell r="P2113">
            <v>633.35</v>
          </cell>
          <cell r="Q2113">
            <v>1266.7</v>
          </cell>
          <cell r="R2113">
            <v>34927.51</v>
          </cell>
          <cell r="S2113">
            <v>12326.88</v>
          </cell>
          <cell r="T2113">
            <v>44</v>
          </cell>
          <cell r="U2113">
            <v>0</v>
          </cell>
          <cell r="V2113">
            <v>42</v>
          </cell>
          <cell r="W2113">
            <v>0</v>
          </cell>
          <cell r="X2113">
            <v>0</v>
          </cell>
        </row>
        <row r="2114">
          <cell r="A2114" t="str">
            <v>1393400</v>
          </cell>
          <cell r="B2114">
            <v>1</v>
          </cell>
          <cell r="C2114" t="str">
            <v>Division walling - 9 lineal metres with</v>
          </cell>
          <cell r="D2114" t="str">
            <v>34</v>
          </cell>
          <cell r="E2114" t="str">
            <v>BASPAR</v>
          </cell>
          <cell r="F2114" t="str">
            <v>BAS</v>
          </cell>
          <cell r="G2114">
            <v>38820</v>
          </cell>
          <cell r="H2114" t="str">
            <v>Active</v>
          </cell>
          <cell r="I2114">
            <v>9</v>
          </cell>
          <cell r="J2114">
            <v>39344</v>
          </cell>
          <cell r="K2114" t="str">
            <v>TCOM</v>
          </cell>
          <cell r="L2114" t="str">
            <v>TM</v>
          </cell>
          <cell r="M2114" t="str">
            <v>0101</v>
          </cell>
          <cell r="N2114">
            <v>15721.18</v>
          </cell>
          <cell r="O2114">
            <v>85.86</v>
          </cell>
          <cell r="P2114">
            <v>1030.76</v>
          </cell>
          <cell r="Q2114">
            <v>2061.52</v>
          </cell>
          <cell r="R2114">
            <v>13659.66</v>
          </cell>
          <cell r="S2114">
            <v>5885.84</v>
          </cell>
          <cell r="T2114">
            <v>15</v>
          </cell>
          <cell r="U2114">
            <v>92</v>
          </cell>
          <cell r="V2114">
            <v>13</v>
          </cell>
          <cell r="W2114">
            <v>92</v>
          </cell>
          <cell r="X2114">
            <v>0</v>
          </cell>
        </row>
        <row r="2115">
          <cell r="A2115" t="str">
            <v>1393500</v>
          </cell>
          <cell r="B2115">
            <v>1</v>
          </cell>
          <cell r="C2115" t="str">
            <v>Electrical services in square metres</v>
          </cell>
          <cell r="D2115" t="str">
            <v>34</v>
          </cell>
          <cell r="E2115" t="str">
            <v>BASELC</v>
          </cell>
          <cell r="F2115" t="str">
            <v>BAS</v>
          </cell>
          <cell r="G2115">
            <v>38820</v>
          </cell>
          <cell r="H2115" t="str">
            <v>Active</v>
          </cell>
          <cell r="I2115">
            <v>17</v>
          </cell>
          <cell r="J2115">
            <v>39344</v>
          </cell>
          <cell r="K2115" t="str">
            <v>TCOM</v>
          </cell>
          <cell r="L2115" t="str">
            <v>TM</v>
          </cell>
          <cell r="M2115" t="str">
            <v>0101</v>
          </cell>
          <cell r="N2115">
            <v>3029.69</v>
          </cell>
          <cell r="O2115">
            <v>9.73</v>
          </cell>
          <cell r="P2115">
            <v>117.31</v>
          </cell>
          <cell r="Q2115">
            <v>234.62</v>
          </cell>
          <cell r="R2115">
            <v>2795.07</v>
          </cell>
          <cell r="S2115">
            <v>1070.48</v>
          </cell>
          <cell r="T2115">
            <v>15</v>
          </cell>
          <cell r="U2115">
            <v>92</v>
          </cell>
          <cell r="V2115">
            <v>13</v>
          </cell>
          <cell r="W2115">
            <v>92</v>
          </cell>
          <cell r="X2115">
            <v>0</v>
          </cell>
        </row>
        <row r="2116">
          <cell r="A2116" t="str">
            <v>1393600</v>
          </cell>
          <cell r="B2116">
            <v>1</v>
          </cell>
          <cell r="C2116" t="str">
            <v>fire hose reel - 1</v>
          </cell>
          <cell r="D2116" t="str">
            <v>34</v>
          </cell>
          <cell r="E2116" t="str">
            <v>BASSPR</v>
          </cell>
          <cell r="F2116" t="str">
            <v>BAS</v>
          </cell>
          <cell r="G2116">
            <v>38820</v>
          </cell>
          <cell r="H2116" t="str">
            <v>Active</v>
          </cell>
          <cell r="I2116">
            <v>1</v>
          </cell>
          <cell r="J2116">
            <v>39344</v>
          </cell>
          <cell r="K2116" t="str">
            <v>TCOM</v>
          </cell>
          <cell r="L2116" t="str">
            <v>TM</v>
          </cell>
          <cell r="M2116" t="str">
            <v>0101</v>
          </cell>
          <cell r="N2116">
            <v>1313.91</v>
          </cell>
          <cell r="O2116">
            <v>7.17</v>
          </cell>
          <cell r="P2116">
            <v>86.15</v>
          </cell>
          <cell r="Q2116">
            <v>172.3</v>
          </cell>
          <cell r="R2116">
            <v>1141.6099999999999</v>
          </cell>
          <cell r="S2116">
            <v>491.92</v>
          </cell>
          <cell r="T2116">
            <v>15</v>
          </cell>
          <cell r="U2116">
            <v>92</v>
          </cell>
          <cell r="V2116">
            <v>13</v>
          </cell>
          <cell r="W2116">
            <v>92</v>
          </cell>
          <cell r="X2116">
            <v>0</v>
          </cell>
        </row>
        <row r="2117">
          <cell r="A2117" t="str">
            <v>1393700</v>
          </cell>
          <cell r="B2117">
            <v>1</v>
          </cell>
          <cell r="C2117" t="str">
            <v>fluorescent light fitting - 2 twin tube</v>
          </cell>
          <cell r="D2117" t="str">
            <v>34</v>
          </cell>
          <cell r="E2117" t="str">
            <v>BASLIG</v>
          </cell>
          <cell r="F2117" t="str">
            <v>BAS</v>
          </cell>
          <cell r="G2117">
            <v>38820</v>
          </cell>
          <cell r="H2117" t="str">
            <v>Active</v>
          </cell>
          <cell r="I2117">
            <v>2</v>
          </cell>
          <cell r="J2117">
            <v>39344</v>
          </cell>
          <cell r="K2117" t="str">
            <v>TCOM</v>
          </cell>
          <cell r="L2117" t="str">
            <v>TM</v>
          </cell>
          <cell r="M2117" t="str">
            <v>0101</v>
          </cell>
          <cell r="N2117">
            <v>1052.92</v>
          </cell>
          <cell r="O2117">
            <v>8.5399999999999991</v>
          </cell>
          <cell r="P2117">
            <v>102.7</v>
          </cell>
          <cell r="Q2117">
            <v>205.4</v>
          </cell>
          <cell r="R2117">
            <v>847.52</v>
          </cell>
          <cell r="S2117">
            <v>418.25</v>
          </cell>
          <cell r="T2117">
            <v>10</v>
          </cell>
          <cell r="U2117">
            <v>92</v>
          </cell>
          <cell r="V2117">
            <v>8</v>
          </cell>
          <cell r="W2117">
            <v>92</v>
          </cell>
          <cell r="X2117">
            <v>0</v>
          </cell>
        </row>
        <row r="2118">
          <cell r="A2118" t="str">
            <v>1393800</v>
          </cell>
          <cell r="B2118">
            <v>1</v>
          </cell>
          <cell r="C2118" t="str">
            <v>Building Management Services in square m</v>
          </cell>
          <cell r="D2118" t="str">
            <v>34</v>
          </cell>
          <cell r="E2118" t="str">
            <v>BASBMS</v>
          </cell>
          <cell r="F2118" t="str">
            <v>BAS</v>
          </cell>
          <cell r="G2118">
            <v>38820</v>
          </cell>
          <cell r="H2118" t="str">
            <v>Active</v>
          </cell>
          <cell r="I2118">
            <v>17</v>
          </cell>
          <cell r="J2118">
            <v>39344</v>
          </cell>
          <cell r="K2118" t="str">
            <v>TCOM</v>
          </cell>
          <cell r="L2118" t="str">
            <v>TM</v>
          </cell>
          <cell r="M2118" t="str">
            <v>0101</v>
          </cell>
          <cell r="N2118">
            <v>40.479999999999997</v>
          </cell>
          <cell r="O2118">
            <v>0</v>
          </cell>
          <cell r="P2118">
            <v>0</v>
          </cell>
          <cell r="Q2118">
            <v>40.479999999999997</v>
          </cell>
          <cell r="R2118">
            <v>0</v>
          </cell>
          <cell r="S2118">
            <v>128.03</v>
          </cell>
          <cell r="T2118">
            <v>0</v>
          </cell>
          <cell r="U2118">
            <v>92</v>
          </cell>
          <cell r="V2118">
            <v>0</v>
          </cell>
          <cell r="W2118">
            <v>0</v>
          </cell>
          <cell r="X2118">
            <v>0</v>
          </cell>
        </row>
        <row r="2119">
          <cell r="A2119" t="str">
            <v>1393900</v>
          </cell>
          <cell r="B2119">
            <v>1</v>
          </cell>
          <cell r="C2119" t="str">
            <v>Mechanical Services in square metres</v>
          </cell>
          <cell r="D2119" t="str">
            <v>34</v>
          </cell>
          <cell r="E2119" t="str">
            <v>BASAIR</v>
          </cell>
          <cell r="F2119" t="str">
            <v>BAS</v>
          </cell>
          <cell r="G2119">
            <v>38820</v>
          </cell>
          <cell r="H2119" t="str">
            <v>Active</v>
          </cell>
          <cell r="I2119">
            <v>17</v>
          </cell>
          <cell r="J2119">
            <v>39344</v>
          </cell>
          <cell r="K2119" t="str">
            <v>TCOM</v>
          </cell>
          <cell r="L2119" t="str">
            <v>TM</v>
          </cell>
          <cell r="M2119" t="str">
            <v>0101</v>
          </cell>
          <cell r="N2119">
            <v>3159.59</v>
          </cell>
          <cell r="O2119">
            <v>17.3</v>
          </cell>
          <cell r="P2119">
            <v>207.16</v>
          </cell>
          <cell r="Q2119">
            <v>414.32</v>
          </cell>
          <cell r="R2119">
            <v>2745.27</v>
          </cell>
          <cell r="S2119">
            <v>1182.92</v>
          </cell>
          <cell r="T2119">
            <v>15</v>
          </cell>
          <cell r="U2119">
            <v>92</v>
          </cell>
          <cell r="V2119">
            <v>13</v>
          </cell>
          <cell r="W2119">
            <v>92</v>
          </cell>
          <cell r="X2119">
            <v>0</v>
          </cell>
        </row>
        <row r="2120">
          <cell r="A2120" t="str">
            <v>1394000</v>
          </cell>
          <cell r="B2120">
            <v>1</v>
          </cell>
          <cell r="C2120" t="str">
            <v>Drainage Services in square metres</v>
          </cell>
          <cell r="D2120" t="str">
            <v>34</v>
          </cell>
          <cell r="E2120" t="str">
            <v>BASPLM</v>
          </cell>
          <cell r="F2120" t="str">
            <v>BAS</v>
          </cell>
          <cell r="G2120">
            <v>38820</v>
          </cell>
          <cell r="H2120" t="str">
            <v>Active</v>
          </cell>
          <cell r="I2120">
            <v>17</v>
          </cell>
          <cell r="J2120">
            <v>39344</v>
          </cell>
          <cell r="K2120" t="str">
            <v>TCOM</v>
          </cell>
          <cell r="L2120" t="str">
            <v>TM</v>
          </cell>
          <cell r="M2120" t="str">
            <v>0101</v>
          </cell>
          <cell r="N2120">
            <v>396.99</v>
          </cell>
          <cell r="O2120">
            <v>2.16</v>
          </cell>
          <cell r="P2120">
            <v>26.03</v>
          </cell>
          <cell r="Q2120">
            <v>52.06</v>
          </cell>
          <cell r="R2120">
            <v>344.93</v>
          </cell>
          <cell r="S2120">
            <v>148.63</v>
          </cell>
          <cell r="T2120">
            <v>15</v>
          </cell>
          <cell r="U2120">
            <v>92</v>
          </cell>
          <cell r="V2120">
            <v>13</v>
          </cell>
          <cell r="W2120">
            <v>92</v>
          </cell>
          <cell r="X2120">
            <v>0</v>
          </cell>
        </row>
        <row r="2121">
          <cell r="A2121" t="str">
            <v>1394100</v>
          </cell>
          <cell r="B2121">
            <v>1</v>
          </cell>
          <cell r="C2121" t="str">
            <v>Communication Services in square metres</v>
          </cell>
          <cell r="D2121" t="str">
            <v>34</v>
          </cell>
          <cell r="E2121" t="str">
            <v>BASCAB</v>
          </cell>
          <cell r="F2121" t="str">
            <v>BAS</v>
          </cell>
          <cell r="G2121">
            <v>38820</v>
          </cell>
          <cell r="H2121" t="str">
            <v>Active</v>
          </cell>
          <cell r="I2121">
            <v>17</v>
          </cell>
          <cell r="J2121">
            <v>39344</v>
          </cell>
          <cell r="K2121" t="str">
            <v>TCOM</v>
          </cell>
          <cell r="L2121" t="str">
            <v>TM</v>
          </cell>
          <cell r="M2121" t="str">
            <v>0101</v>
          </cell>
          <cell r="N2121">
            <v>634.30999999999995</v>
          </cell>
          <cell r="O2121">
            <v>5.1100000000000003</v>
          </cell>
          <cell r="P2121">
            <v>61.87</v>
          </cell>
          <cell r="Q2121">
            <v>123.74</v>
          </cell>
          <cell r="R2121">
            <v>510.57</v>
          </cell>
          <cell r="S2121">
            <v>251.97</v>
          </cell>
          <cell r="T2121">
            <v>10</v>
          </cell>
          <cell r="U2121">
            <v>92</v>
          </cell>
          <cell r="V2121">
            <v>8</v>
          </cell>
          <cell r="W2121">
            <v>92</v>
          </cell>
          <cell r="X2121">
            <v>0</v>
          </cell>
        </row>
        <row r="2122">
          <cell r="A2122" t="str">
            <v>1394200</v>
          </cell>
          <cell r="B2122">
            <v>1</v>
          </cell>
          <cell r="C2122" t="str">
            <v>Fire Alarm System in square metres</v>
          </cell>
          <cell r="D2122" t="str">
            <v>34</v>
          </cell>
          <cell r="E2122" t="str">
            <v>BASALA</v>
          </cell>
          <cell r="F2122" t="str">
            <v>BAS</v>
          </cell>
          <cell r="G2122">
            <v>38820</v>
          </cell>
          <cell r="H2122" t="str">
            <v>Active</v>
          </cell>
          <cell r="I2122">
            <v>17</v>
          </cell>
          <cell r="J2122">
            <v>39344</v>
          </cell>
          <cell r="K2122" t="str">
            <v>TCOM</v>
          </cell>
          <cell r="L2122" t="str">
            <v>TM</v>
          </cell>
          <cell r="M2122" t="str">
            <v>0101</v>
          </cell>
          <cell r="N2122">
            <v>631.11</v>
          </cell>
          <cell r="O2122">
            <v>2</v>
          </cell>
          <cell r="P2122">
            <v>24.44</v>
          </cell>
          <cell r="Q2122">
            <v>48.88</v>
          </cell>
          <cell r="R2122">
            <v>582.23</v>
          </cell>
          <cell r="S2122">
            <v>223</v>
          </cell>
          <cell r="T2122">
            <v>15</v>
          </cell>
          <cell r="U2122">
            <v>92</v>
          </cell>
          <cell r="V2122">
            <v>13</v>
          </cell>
          <cell r="W2122">
            <v>92</v>
          </cell>
          <cell r="X2122">
            <v>0</v>
          </cell>
        </row>
        <row r="2123">
          <cell r="A2123" t="str">
            <v>1394300</v>
          </cell>
          <cell r="B2123">
            <v>1</v>
          </cell>
          <cell r="C2123" t="str">
            <v>Plumbing reticulation in square metres</v>
          </cell>
          <cell r="D2123" t="str">
            <v>34</v>
          </cell>
          <cell r="E2123" t="str">
            <v>BASPLM</v>
          </cell>
          <cell r="F2123" t="str">
            <v>BAS</v>
          </cell>
          <cell r="G2123">
            <v>38820</v>
          </cell>
          <cell r="H2123" t="str">
            <v>Active</v>
          </cell>
          <cell r="I2123">
            <v>17</v>
          </cell>
          <cell r="J2123">
            <v>39344</v>
          </cell>
          <cell r="K2123" t="str">
            <v>TCOM</v>
          </cell>
          <cell r="L2123" t="str">
            <v>TM</v>
          </cell>
          <cell r="M2123" t="str">
            <v>0101</v>
          </cell>
          <cell r="N2123">
            <v>693.9</v>
          </cell>
          <cell r="O2123">
            <v>3.81</v>
          </cell>
          <cell r="P2123">
            <v>45.5</v>
          </cell>
          <cell r="Q2123">
            <v>91</v>
          </cell>
          <cell r="R2123">
            <v>602.9</v>
          </cell>
          <cell r="S2123">
            <v>259.79000000000002</v>
          </cell>
          <cell r="T2123">
            <v>15</v>
          </cell>
          <cell r="U2123">
            <v>92</v>
          </cell>
          <cell r="V2123">
            <v>13</v>
          </cell>
          <cell r="W2123">
            <v>92</v>
          </cell>
          <cell r="X2123">
            <v>0</v>
          </cell>
        </row>
        <row r="2124">
          <cell r="A2124" t="str">
            <v>1394400</v>
          </cell>
          <cell r="B2124">
            <v>1</v>
          </cell>
          <cell r="C2124" t="str">
            <v>Public Address System in square metres</v>
          </cell>
          <cell r="D2124" t="str">
            <v>34</v>
          </cell>
          <cell r="E2124" t="str">
            <v>BASPUB</v>
          </cell>
          <cell r="F2124" t="str">
            <v>BAS</v>
          </cell>
          <cell r="G2124">
            <v>38820</v>
          </cell>
          <cell r="H2124" t="str">
            <v>Active</v>
          </cell>
          <cell r="I2124">
            <v>17</v>
          </cell>
          <cell r="J2124">
            <v>39344</v>
          </cell>
          <cell r="K2124" t="str">
            <v>TCOM</v>
          </cell>
          <cell r="L2124" t="str">
            <v>TM</v>
          </cell>
          <cell r="M2124" t="str">
            <v>0101</v>
          </cell>
          <cell r="N2124">
            <v>188.38</v>
          </cell>
          <cell r="O2124">
            <v>1.02</v>
          </cell>
          <cell r="P2124">
            <v>12.35</v>
          </cell>
          <cell r="Q2124">
            <v>24.7</v>
          </cell>
          <cell r="R2124">
            <v>163.68</v>
          </cell>
          <cell r="S2124">
            <v>70.53</v>
          </cell>
          <cell r="T2124">
            <v>15</v>
          </cell>
          <cell r="U2124">
            <v>92</v>
          </cell>
          <cell r="V2124">
            <v>13</v>
          </cell>
          <cell r="W2124">
            <v>92</v>
          </cell>
          <cell r="X2124">
            <v>0</v>
          </cell>
        </row>
        <row r="2125">
          <cell r="A2125" t="str">
            <v>1394500</v>
          </cell>
          <cell r="B2125">
            <v>1</v>
          </cell>
          <cell r="C2125" t="str">
            <v>Security System in square metres</v>
          </cell>
          <cell r="D2125" t="str">
            <v>34</v>
          </cell>
          <cell r="E2125" t="str">
            <v>BASSEC</v>
          </cell>
          <cell r="F2125" t="str">
            <v>BAS</v>
          </cell>
          <cell r="G2125">
            <v>38820</v>
          </cell>
          <cell r="H2125" t="str">
            <v>Active</v>
          </cell>
          <cell r="I2125">
            <v>17</v>
          </cell>
          <cell r="J2125">
            <v>39344</v>
          </cell>
          <cell r="K2125" t="str">
            <v>TCOM</v>
          </cell>
          <cell r="L2125" t="str">
            <v>TM</v>
          </cell>
          <cell r="M2125" t="str">
            <v>0101</v>
          </cell>
          <cell r="N2125">
            <v>607.54</v>
          </cell>
          <cell r="O2125">
            <v>3.31</v>
          </cell>
          <cell r="P2125">
            <v>39.83</v>
          </cell>
          <cell r="Q2125">
            <v>79.66</v>
          </cell>
          <cell r="R2125">
            <v>527.88</v>
          </cell>
          <cell r="S2125">
            <v>227.46</v>
          </cell>
          <cell r="T2125">
            <v>15</v>
          </cell>
          <cell r="U2125">
            <v>92</v>
          </cell>
          <cell r="V2125">
            <v>13</v>
          </cell>
          <cell r="W2125">
            <v>92</v>
          </cell>
          <cell r="X2125">
            <v>0</v>
          </cell>
        </row>
        <row r="2126">
          <cell r="A2126" t="str">
            <v>1394600</v>
          </cell>
          <cell r="B2126">
            <v>1</v>
          </cell>
          <cell r="C2126" t="str">
            <v>sprinkler head and piping - 2</v>
          </cell>
          <cell r="D2126" t="str">
            <v>34</v>
          </cell>
          <cell r="E2126" t="str">
            <v>BASSPR</v>
          </cell>
          <cell r="F2126" t="str">
            <v>BAS</v>
          </cell>
          <cell r="G2126">
            <v>38820</v>
          </cell>
          <cell r="H2126" t="str">
            <v>Active</v>
          </cell>
          <cell r="I2126">
            <v>2</v>
          </cell>
          <cell r="J2126">
            <v>39344</v>
          </cell>
          <cell r="K2126" t="str">
            <v>TCOM</v>
          </cell>
          <cell r="L2126" t="str">
            <v>TM</v>
          </cell>
          <cell r="M2126" t="str">
            <v>0101</v>
          </cell>
          <cell r="N2126">
            <v>1149.78</v>
          </cell>
          <cell r="O2126">
            <v>6.31</v>
          </cell>
          <cell r="P2126">
            <v>75.39</v>
          </cell>
          <cell r="Q2126">
            <v>150.78</v>
          </cell>
          <cell r="R2126">
            <v>999</v>
          </cell>
          <cell r="S2126">
            <v>430.46</v>
          </cell>
          <cell r="T2126">
            <v>15</v>
          </cell>
          <cell r="U2126">
            <v>92</v>
          </cell>
          <cell r="V2126">
            <v>13</v>
          </cell>
          <cell r="W2126">
            <v>92</v>
          </cell>
          <cell r="X2126">
            <v>0</v>
          </cell>
        </row>
        <row r="2127">
          <cell r="A2127" t="str">
            <v>1394700</v>
          </cell>
          <cell r="B2127">
            <v>1</v>
          </cell>
          <cell r="C2127" t="str">
            <v>Building Structure in square metres</v>
          </cell>
          <cell r="D2127" t="str">
            <v>34</v>
          </cell>
          <cell r="E2127" t="str">
            <v>BUITER</v>
          </cell>
          <cell r="F2127" t="str">
            <v>BUI</v>
          </cell>
          <cell r="G2127">
            <v>38820</v>
          </cell>
          <cell r="H2127" t="str">
            <v>Active</v>
          </cell>
          <cell r="I2127">
            <v>145</v>
          </cell>
          <cell r="J2127">
            <v>39344</v>
          </cell>
          <cell r="K2127" t="str">
            <v>R</v>
          </cell>
          <cell r="L2127" t="str">
            <v>TM</v>
          </cell>
          <cell r="M2127" t="str">
            <v>0102</v>
          </cell>
          <cell r="N2127">
            <v>301971.3</v>
          </cell>
          <cell r="O2127">
            <v>440.37</v>
          </cell>
          <cell r="P2127">
            <v>5284.11</v>
          </cell>
          <cell r="Q2127">
            <v>10568.22</v>
          </cell>
          <cell r="R2127">
            <v>291403.08</v>
          </cell>
          <cell r="S2127">
            <v>102844.26</v>
          </cell>
          <cell r="T2127">
            <v>44</v>
          </cell>
          <cell r="U2127">
            <v>0</v>
          </cell>
          <cell r="V2127">
            <v>42</v>
          </cell>
          <cell r="W2127">
            <v>0</v>
          </cell>
          <cell r="X2127">
            <v>0</v>
          </cell>
        </row>
        <row r="2128">
          <cell r="A2128" t="str">
            <v>1394800</v>
          </cell>
          <cell r="B2128">
            <v>1</v>
          </cell>
          <cell r="C2128" t="str">
            <v>Division walling - 12 lineal metres with</v>
          </cell>
          <cell r="D2128" t="str">
            <v>34</v>
          </cell>
          <cell r="E2128" t="str">
            <v>BASPAR</v>
          </cell>
          <cell r="F2128" t="str">
            <v>BAS</v>
          </cell>
          <cell r="G2128">
            <v>38820</v>
          </cell>
          <cell r="H2128" t="str">
            <v>Active</v>
          </cell>
          <cell r="I2128">
            <v>12</v>
          </cell>
          <cell r="J2128">
            <v>39344</v>
          </cell>
          <cell r="K2128" t="str">
            <v>R</v>
          </cell>
          <cell r="L2128" t="str">
            <v>TM</v>
          </cell>
          <cell r="M2128" t="str">
            <v>0102</v>
          </cell>
          <cell r="N2128">
            <v>20961.61</v>
          </cell>
          <cell r="O2128">
            <v>114.52</v>
          </cell>
          <cell r="P2128">
            <v>1374.35</v>
          </cell>
          <cell r="Q2128">
            <v>2748.7</v>
          </cell>
          <cell r="R2128">
            <v>18212.91</v>
          </cell>
          <cell r="S2128">
            <v>7847.81</v>
          </cell>
          <cell r="T2128">
            <v>15</v>
          </cell>
          <cell r="U2128">
            <v>92</v>
          </cell>
          <cell r="V2128">
            <v>13</v>
          </cell>
          <cell r="W2128">
            <v>92</v>
          </cell>
          <cell r="X2128">
            <v>0</v>
          </cell>
        </row>
        <row r="2129">
          <cell r="A2129" t="str">
            <v>1394900</v>
          </cell>
          <cell r="B2129">
            <v>1</v>
          </cell>
          <cell r="C2129" t="str">
            <v>Division walling/ cages - 32 lineal metr</v>
          </cell>
          <cell r="D2129" t="str">
            <v>34</v>
          </cell>
          <cell r="E2129" t="str">
            <v>BASPAR</v>
          </cell>
          <cell r="F2129" t="str">
            <v>BAS</v>
          </cell>
          <cell r="G2129">
            <v>38820</v>
          </cell>
          <cell r="H2129" t="str">
            <v>Active</v>
          </cell>
          <cell r="I2129">
            <v>32</v>
          </cell>
          <cell r="J2129">
            <v>39344</v>
          </cell>
          <cell r="K2129" t="str">
            <v>R</v>
          </cell>
          <cell r="L2129" t="str">
            <v>TM</v>
          </cell>
          <cell r="M2129" t="str">
            <v>0102</v>
          </cell>
          <cell r="N2129">
            <v>21294.240000000002</v>
          </cell>
          <cell r="O2129">
            <v>116.31</v>
          </cell>
          <cell r="P2129">
            <v>1396.16</v>
          </cell>
          <cell r="Q2129">
            <v>2792.32</v>
          </cell>
          <cell r="R2129">
            <v>18501.919999999998</v>
          </cell>
          <cell r="S2129">
            <v>7972.33</v>
          </cell>
          <cell r="T2129">
            <v>15</v>
          </cell>
          <cell r="U2129">
            <v>92</v>
          </cell>
          <cell r="V2129">
            <v>13</v>
          </cell>
          <cell r="W2129">
            <v>92</v>
          </cell>
          <cell r="X2129">
            <v>0</v>
          </cell>
        </row>
        <row r="2130">
          <cell r="A2130" t="str">
            <v>1395000</v>
          </cell>
          <cell r="B2130">
            <v>1</v>
          </cell>
          <cell r="C2130" t="str">
            <v>Electrical services in square metres</v>
          </cell>
          <cell r="D2130" t="str">
            <v>34</v>
          </cell>
          <cell r="E2130" t="str">
            <v>BASELC</v>
          </cell>
          <cell r="F2130" t="str">
            <v>BAS</v>
          </cell>
          <cell r="G2130">
            <v>38820</v>
          </cell>
          <cell r="H2130" t="str">
            <v>Active</v>
          </cell>
          <cell r="I2130">
            <v>145</v>
          </cell>
          <cell r="J2130">
            <v>39344</v>
          </cell>
          <cell r="K2130" t="str">
            <v>R</v>
          </cell>
          <cell r="L2130" t="str">
            <v>TM</v>
          </cell>
          <cell r="M2130" t="str">
            <v>0102</v>
          </cell>
          <cell r="N2130">
            <v>25277.64</v>
          </cell>
          <cell r="O2130">
            <v>81.52</v>
          </cell>
          <cell r="P2130">
            <v>978.79</v>
          </cell>
          <cell r="Q2130">
            <v>1957.58</v>
          </cell>
          <cell r="R2130">
            <v>23320.06</v>
          </cell>
          <cell r="S2130">
            <v>8931.3799999999992</v>
          </cell>
          <cell r="T2130">
            <v>15</v>
          </cell>
          <cell r="U2130">
            <v>92</v>
          </cell>
          <cell r="V2130">
            <v>13</v>
          </cell>
          <cell r="W2130">
            <v>92</v>
          </cell>
          <cell r="X2130">
            <v>0</v>
          </cell>
        </row>
        <row r="2131">
          <cell r="A2131" t="str">
            <v>1395100</v>
          </cell>
          <cell r="B2131">
            <v>1</v>
          </cell>
          <cell r="C2131" t="str">
            <v>fluorescent light fitting - 8 twin tube</v>
          </cell>
          <cell r="D2131" t="str">
            <v>34</v>
          </cell>
          <cell r="E2131" t="str">
            <v>BASLIG</v>
          </cell>
          <cell r="F2131" t="str">
            <v>BAS</v>
          </cell>
          <cell r="G2131">
            <v>38820</v>
          </cell>
          <cell r="H2131" t="str">
            <v>Active</v>
          </cell>
          <cell r="I2131">
            <v>8</v>
          </cell>
          <cell r="J2131">
            <v>39344</v>
          </cell>
          <cell r="K2131" t="str">
            <v>R</v>
          </cell>
          <cell r="L2131" t="str">
            <v>TM</v>
          </cell>
          <cell r="M2131" t="str">
            <v>0102</v>
          </cell>
          <cell r="N2131">
            <v>4211.37</v>
          </cell>
          <cell r="O2131">
            <v>34.25</v>
          </cell>
          <cell r="P2131">
            <v>410.78</v>
          </cell>
          <cell r="Q2131">
            <v>821.56</v>
          </cell>
          <cell r="R2131">
            <v>3389.81</v>
          </cell>
          <cell r="S2131">
            <v>1672.89</v>
          </cell>
          <cell r="T2131">
            <v>10</v>
          </cell>
          <cell r="U2131">
            <v>92</v>
          </cell>
          <cell r="V2131">
            <v>8</v>
          </cell>
          <cell r="W2131">
            <v>92</v>
          </cell>
          <cell r="X2131">
            <v>0</v>
          </cell>
        </row>
        <row r="2132">
          <cell r="A2132" t="str">
            <v>1395200</v>
          </cell>
          <cell r="B2132">
            <v>1</v>
          </cell>
          <cell r="C2132" t="str">
            <v>Building Management Services in square m</v>
          </cell>
          <cell r="D2132" t="str">
            <v>34</v>
          </cell>
          <cell r="E2132" t="str">
            <v>BASBMS</v>
          </cell>
          <cell r="F2132" t="str">
            <v>BAS</v>
          </cell>
          <cell r="G2132">
            <v>38820</v>
          </cell>
          <cell r="H2132" t="str">
            <v>Active</v>
          </cell>
          <cell r="I2132">
            <v>145</v>
          </cell>
          <cell r="J2132">
            <v>39344</v>
          </cell>
          <cell r="K2132" t="str">
            <v>R</v>
          </cell>
          <cell r="L2132" t="str">
            <v>TM</v>
          </cell>
          <cell r="M2132" t="str">
            <v>0102</v>
          </cell>
          <cell r="N2132">
            <v>337.91</v>
          </cell>
          <cell r="O2132">
            <v>0</v>
          </cell>
          <cell r="P2132">
            <v>0</v>
          </cell>
          <cell r="Q2132">
            <v>337.91</v>
          </cell>
          <cell r="R2132">
            <v>0</v>
          </cell>
          <cell r="S2132">
            <v>1068.3399999999999</v>
          </cell>
          <cell r="T2132">
            <v>0</v>
          </cell>
          <cell r="U2132">
            <v>92</v>
          </cell>
          <cell r="V2132">
            <v>0</v>
          </cell>
          <cell r="W2132">
            <v>0</v>
          </cell>
          <cell r="X2132">
            <v>0</v>
          </cell>
        </row>
        <row r="2133">
          <cell r="A2133" t="str">
            <v>1395300</v>
          </cell>
          <cell r="B2133">
            <v>1</v>
          </cell>
          <cell r="C2133" t="str">
            <v>Mechanical Services in square metres</v>
          </cell>
          <cell r="D2133" t="str">
            <v>34</v>
          </cell>
          <cell r="E2133" t="str">
            <v>BASAIR</v>
          </cell>
          <cell r="F2133" t="str">
            <v>BAS</v>
          </cell>
          <cell r="G2133">
            <v>38820</v>
          </cell>
          <cell r="H2133" t="str">
            <v>Active</v>
          </cell>
          <cell r="I2133">
            <v>145</v>
          </cell>
          <cell r="J2133">
            <v>39344</v>
          </cell>
          <cell r="K2133" t="str">
            <v>R</v>
          </cell>
          <cell r="L2133" t="str">
            <v>TM</v>
          </cell>
          <cell r="M2133" t="str">
            <v>0102</v>
          </cell>
          <cell r="N2133">
            <v>26361.11</v>
          </cell>
          <cell r="O2133">
            <v>144.04</v>
          </cell>
          <cell r="P2133">
            <v>1728.37</v>
          </cell>
          <cell r="Q2133">
            <v>3456.74</v>
          </cell>
          <cell r="R2133">
            <v>22904.37</v>
          </cell>
          <cell r="S2133">
            <v>9869.31</v>
          </cell>
          <cell r="T2133">
            <v>15</v>
          </cell>
          <cell r="U2133">
            <v>92</v>
          </cell>
          <cell r="V2133">
            <v>13</v>
          </cell>
          <cell r="W2133">
            <v>92</v>
          </cell>
          <cell r="X2133">
            <v>0</v>
          </cell>
        </row>
        <row r="2134">
          <cell r="A2134" t="str">
            <v>1395400</v>
          </cell>
          <cell r="B2134">
            <v>1</v>
          </cell>
          <cell r="C2134" t="str">
            <v>Drainage Services in square metres</v>
          </cell>
          <cell r="D2134" t="str">
            <v>34</v>
          </cell>
          <cell r="E2134" t="str">
            <v>BASPLM</v>
          </cell>
          <cell r="F2134" t="str">
            <v>BAS</v>
          </cell>
          <cell r="G2134">
            <v>38820</v>
          </cell>
          <cell r="H2134" t="str">
            <v>Active</v>
          </cell>
          <cell r="I2134">
            <v>145</v>
          </cell>
          <cell r="J2134">
            <v>39344</v>
          </cell>
          <cell r="K2134" t="str">
            <v>R</v>
          </cell>
          <cell r="L2134" t="str">
            <v>TM</v>
          </cell>
          <cell r="M2134" t="str">
            <v>0102</v>
          </cell>
          <cell r="N2134">
            <v>3312.28</v>
          </cell>
          <cell r="O2134">
            <v>18.07</v>
          </cell>
          <cell r="P2134">
            <v>217.17</v>
          </cell>
          <cell r="Q2134">
            <v>434.34</v>
          </cell>
          <cell r="R2134">
            <v>2877.94</v>
          </cell>
          <cell r="S2134">
            <v>1240.08</v>
          </cell>
          <cell r="T2134">
            <v>15</v>
          </cell>
          <cell r="U2134">
            <v>92</v>
          </cell>
          <cell r="V2134">
            <v>13</v>
          </cell>
          <cell r="W2134">
            <v>92</v>
          </cell>
          <cell r="X2134">
            <v>0</v>
          </cell>
        </row>
        <row r="2135">
          <cell r="A2135" t="str">
            <v>1395500</v>
          </cell>
          <cell r="B2135">
            <v>1</v>
          </cell>
          <cell r="C2135" t="str">
            <v>Communication Services in square metres</v>
          </cell>
          <cell r="D2135" t="str">
            <v>34</v>
          </cell>
          <cell r="E2135" t="str">
            <v>BASCAB</v>
          </cell>
          <cell r="F2135" t="str">
            <v>BAS</v>
          </cell>
          <cell r="G2135">
            <v>38820</v>
          </cell>
          <cell r="H2135" t="str">
            <v>Active</v>
          </cell>
          <cell r="I2135">
            <v>145</v>
          </cell>
          <cell r="J2135">
            <v>39344</v>
          </cell>
          <cell r="K2135" t="str">
            <v>R</v>
          </cell>
          <cell r="L2135" t="str">
            <v>TM</v>
          </cell>
          <cell r="M2135" t="str">
            <v>0102</v>
          </cell>
          <cell r="N2135">
            <v>5292.45</v>
          </cell>
          <cell r="O2135">
            <v>43.01</v>
          </cell>
          <cell r="P2135">
            <v>516.23</v>
          </cell>
          <cell r="Q2135">
            <v>1032.46</v>
          </cell>
          <cell r="R2135">
            <v>4259.99</v>
          </cell>
          <cell r="S2135">
            <v>2102.3200000000002</v>
          </cell>
          <cell r="T2135">
            <v>10</v>
          </cell>
          <cell r="U2135">
            <v>92</v>
          </cell>
          <cell r="V2135">
            <v>8</v>
          </cell>
          <cell r="W2135">
            <v>92</v>
          </cell>
          <cell r="X2135">
            <v>0</v>
          </cell>
        </row>
        <row r="2136">
          <cell r="A2136" t="str">
            <v>1395600</v>
          </cell>
          <cell r="B2136">
            <v>1</v>
          </cell>
          <cell r="C2136" t="str">
            <v>Fire Alarm System in square metres</v>
          </cell>
          <cell r="D2136" t="str">
            <v>34</v>
          </cell>
          <cell r="E2136" t="str">
            <v>BASALA</v>
          </cell>
          <cell r="F2136" t="str">
            <v>BAS</v>
          </cell>
          <cell r="G2136">
            <v>38820</v>
          </cell>
          <cell r="H2136" t="str">
            <v>Active</v>
          </cell>
          <cell r="I2136">
            <v>145</v>
          </cell>
          <cell r="J2136">
            <v>39344</v>
          </cell>
          <cell r="K2136" t="str">
            <v>R</v>
          </cell>
          <cell r="L2136" t="str">
            <v>TM</v>
          </cell>
          <cell r="M2136" t="str">
            <v>0102</v>
          </cell>
          <cell r="N2136">
            <v>5265.71</v>
          </cell>
          <cell r="O2136">
            <v>17.010000000000002</v>
          </cell>
          <cell r="P2136">
            <v>203.9</v>
          </cell>
          <cell r="Q2136">
            <v>407.8</v>
          </cell>
          <cell r="R2136">
            <v>4857.91</v>
          </cell>
          <cell r="S2136">
            <v>1860.54</v>
          </cell>
          <cell r="T2136">
            <v>15</v>
          </cell>
          <cell r="U2136">
            <v>92</v>
          </cell>
          <cell r="V2136">
            <v>13</v>
          </cell>
          <cell r="W2136">
            <v>92</v>
          </cell>
          <cell r="X2136">
            <v>0</v>
          </cell>
        </row>
        <row r="2137">
          <cell r="A2137" t="str">
            <v>1395700</v>
          </cell>
          <cell r="B2137">
            <v>1</v>
          </cell>
          <cell r="C2137" t="str">
            <v>Plumbing reticulation in square metres</v>
          </cell>
          <cell r="D2137" t="str">
            <v>34</v>
          </cell>
          <cell r="E2137" t="str">
            <v>BASPLM</v>
          </cell>
          <cell r="F2137" t="str">
            <v>BAS</v>
          </cell>
          <cell r="G2137">
            <v>38820</v>
          </cell>
          <cell r="H2137" t="str">
            <v>Active</v>
          </cell>
          <cell r="I2137">
            <v>145</v>
          </cell>
          <cell r="J2137">
            <v>39344</v>
          </cell>
          <cell r="K2137" t="str">
            <v>R</v>
          </cell>
          <cell r="L2137" t="str">
            <v>TM</v>
          </cell>
          <cell r="M2137" t="str">
            <v>0102</v>
          </cell>
          <cell r="N2137">
            <v>5789.51</v>
          </cell>
          <cell r="O2137">
            <v>31.66</v>
          </cell>
          <cell r="P2137">
            <v>379.59</v>
          </cell>
          <cell r="Q2137">
            <v>759.18</v>
          </cell>
          <cell r="R2137">
            <v>5030.33</v>
          </cell>
          <cell r="S2137">
            <v>2167.5300000000002</v>
          </cell>
          <cell r="T2137">
            <v>15</v>
          </cell>
          <cell r="U2137">
            <v>92</v>
          </cell>
          <cell r="V2137">
            <v>13</v>
          </cell>
          <cell r="W2137">
            <v>92</v>
          </cell>
          <cell r="X2137">
            <v>0</v>
          </cell>
        </row>
        <row r="2138">
          <cell r="A2138" t="str">
            <v>1395800</v>
          </cell>
          <cell r="B2138">
            <v>1</v>
          </cell>
          <cell r="C2138" t="str">
            <v>Public Address System in square metres</v>
          </cell>
          <cell r="D2138" t="str">
            <v>34</v>
          </cell>
          <cell r="E2138" t="str">
            <v>BASPUB</v>
          </cell>
          <cell r="F2138" t="str">
            <v>BAS</v>
          </cell>
          <cell r="G2138">
            <v>38820</v>
          </cell>
          <cell r="H2138" t="str">
            <v>Active</v>
          </cell>
          <cell r="I2138">
            <v>145</v>
          </cell>
          <cell r="J2138">
            <v>39344</v>
          </cell>
          <cell r="K2138" t="str">
            <v>R</v>
          </cell>
          <cell r="L2138" t="str">
            <v>TM</v>
          </cell>
          <cell r="M2138" t="str">
            <v>0102</v>
          </cell>
          <cell r="N2138">
            <v>1571.69</v>
          </cell>
          <cell r="O2138">
            <v>8.56</v>
          </cell>
          <cell r="P2138">
            <v>103.05</v>
          </cell>
          <cell r="Q2138">
            <v>206.1</v>
          </cell>
          <cell r="R2138">
            <v>1365.59</v>
          </cell>
          <cell r="S2138">
            <v>588.42999999999995</v>
          </cell>
          <cell r="T2138">
            <v>15</v>
          </cell>
          <cell r="U2138">
            <v>92</v>
          </cell>
          <cell r="V2138">
            <v>13</v>
          </cell>
          <cell r="W2138">
            <v>92</v>
          </cell>
          <cell r="X2138">
            <v>0</v>
          </cell>
        </row>
        <row r="2139">
          <cell r="A2139" t="str">
            <v>1395900</v>
          </cell>
          <cell r="B2139">
            <v>1</v>
          </cell>
          <cell r="C2139" t="str">
            <v>Security System in square metres</v>
          </cell>
          <cell r="D2139" t="str">
            <v>34</v>
          </cell>
          <cell r="E2139" t="str">
            <v>BASSEC</v>
          </cell>
          <cell r="F2139" t="str">
            <v>BAS</v>
          </cell>
          <cell r="G2139">
            <v>38820</v>
          </cell>
          <cell r="H2139" t="str">
            <v>Active</v>
          </cell>
          <cell r="I2139">
            <v>145</v>
          </cell>
          <cell r="J2139">
            <v>39344</v>
          </cell>
          <cell r="K2139" t="str">
            <v>R</v>
          </cell>
          <cell r="L2139" t="str">
            <v>TM</v>
          </cell>
          <cell r="M2139" t="str">
            <v>0102</v>
          </cell>
          <cell r="N2139">
            <v>5068.58</v>
          </cell>
          <cell r="O2139">
            <v>27.73</v>
          </cell>
          <cell r="P2139">
            <v>332.32</v>
          </cell>
          <cell r="Q2139">
            <v>664.64</v>
          </cell>
          <cell r="R2139">
            <v>4403.9399999999996</v>
          </cell>
          <cell r="S2139">
            <v>1897.62</v>
          </cell>
          <cell r="T2139">
            <v>15</v>
          </cell>
          <cell r="U2139">
            <v>92</v>
          </cell>
          <cell r="V2139">
            <v>13</v>
          </cell>
          <cell r="W2139">
            <v>92</v>
          </cell>
          <cell r="X2139">
            <v>0</v>
          </cell>
        </row>
        <row r="2140">
          <cell r="A2140" t="str">
            <v>1396000</v>
          </cell>
          <cell r="B2140">
            <v>1</v>
          </cell>
          <cell r="C2140" t="str">
            <v>sprinkler head and piping - 16</v>
          </cell>
          <cell r="D2140" t="str">
            <v>34</v>
          </cell>
          <cell r="E2140" t="str">
            <v>BASSPR</v>
          </cell>
          <cell r="F2140" t="str">
            <v>BAS</v>
          </cell>
          <cell r="G2140">
            <v>38820</v>
          </cell>
          <cell r="H2140" t="str">
            <v>Active</v>
          </cell>
          <cell r="I2140">
            <v>16</v>
          </cell>
          <cell r="J2140">
            <v>39344</v>
          </cell>
          <cell r="K2140" t="str">
            <v>R</v>
          </cell>
          <cell r="L2140" t="str">
            <v>TM</v>
          </cell>
          <cell r="M2140" t="str">
            <v>0102</v>
          </cell>
          <cell r="N2140">
            <v>9197.67</v>
          </cell>
          <cell r="O2140">
            <v>50.29</v>
          </cell>
          <cell r="P2140">
            <v>603.04</v>
          </cell>
          <cell r="Q2140">
            <v>1206.08</v>
          </cell>
          <cell r="R2140">
            <v>7991.59</v>
          </cell>
          <cell r="S2140">
            <v>3443.51</v>
          </cell>
          <cell r="T2140">
            <v>15</v>
          </cell>
          <cell r="U2140">
            <v>92</v>
          </cell>
          <cell r="V2140">
            <v>13</v>
          </cell>
          <cell r="W2140">
            <v>92</v>
          </cell>
          <cell r="X2140">
            <v>0</v>
          </cell>
        </row>
        <row r="2141">
          <cell r="A2141" t="str">
            <v>1396100</v>
          </cell>
          <cell r="B2141">
            <v>1</v>
          </cell>
          <cell r="C2141" t="str">
            <v>Building Structure in square metres</v>
          </cell>
          <cell r="D2141" t="str">
            <v>34</v>
          </cell>
          <cell r="E2141" t="str">
            <v>BUITER</v>
          </cell>
          <cell r="F2141" t="str">
            <v>BUI</v>
          </cell>
          <cell r="G2141">
            <v>38820</v>
          </cell>
          <cell r="H2141" t="str">
            <v>Active</v>
          </cell>
          <cell r="I2141">
            <v>8</v>
          </cell>
          <cell r="J2141">
            <v>39344</v>
          </cell>
          <cell r="K2141" t="str">
            <v>R</v>
          </cell>
          <cell r="L2141" t="str">
            <v>TM</v>
          </cell>
          <cell r="M2141" t="str">
            <v>0102</v>
          </cell>
          <cell r="N2141">
            <v>17452.150000000001</v>
          </cell>
          <cell r="O2141">
            <v>25.44</v>
          </cell>
          <cell r="P2141">
            <v>305.39</v>
          </cell>
          <cell r="Q2141">
            <v>610.78</v>
          </cell>
          <cell r="R2141">
            <v>16841.37</v>
          </cell>
          <cell r="S2141">
            <v>5943.79</v>
          </cell>
          <cell r="T2141">
            <v>44</v>
          </cell>
          <cell r="U2141">
            <v>0</v>
          </cell>
          <cell r="V2141">
            <v>42</v>
          </cell>
          <cell r="W2141">
            <v>0</v>
          </cell>
          <cell r="X2141">
            <v>0</v>
          </cell>
        </row>
        <row r="2142">
          <cell r="A2142" t="str">
            <v>1396200</v>
          </cell>
          <cell r="B2142">
            <v>1</v>
          </cell>
          <cell r="C2142" t="str">
            <v>Division walling - 5 lineal metres with</v>
          </cell>
          <cell r="D2142" t="str">
            <v>34</v>
          </cell>
          <cell r="E2142" t="str">
            <v>BASPAR</v>
          </cell>
          <cell r="F2142" t="str">
            <v>BAS</v>
          </cell>
          <cell r="G2142">
            <v>38820</v>
          </cell>
          <cell r="H2142" t="str">
            <v>Active</v>
          </cell>
          <cell r="I2142">
            <v>5</v>
          </cell>
          <cell r="J2142">
            <v>39344</v>
          </cell>
          <cell r="K2142" t="str">
            <v>R</v>
          </cell>
          <cell r="L2142" t="str">
            <v>TM</v>
          </cell>
          <cell r="M2142" t="str">
            <v>0102</v>
          </cell>
          <cell r="N2142">
            <v>8733.9699999999993</v>
          </cell>
          <cell r="O2142">
            <v>47.72</v>
          </cell>
          <cell r="P2142">
            <v>572.64</v>
          </cell>
          <cell r="Q2142">
            <v>1145.28</v>
          </cell>
          <cell r="R2142">
            <v>7588.69</v>
          </cell>
          <cell r="S2142">
            <v>3269.91</v>
          </cell>
          <cell r="T2142">
            <v>15</v>
          </cell>
          <cell r="U2142">
            <v>92</v>
          </cell>
          <cell r="V2142">
            <v>13</v>
          </cell>
          <cell r="W2142">
            <v>92</v>
          </cell>
          <cell r="X2142">
            <v>0</v>
          </cell>
        </row>
        <row r="2143">
          <cell r="A2143" t="str">
            <v>1396300</v>
          </cell>
          <cell r="B2143">
            <v>1</v>
          </cell>
          <cell r="C2143" t="str">
            <v>Electrical services in square metres</v>
          </cell>
          <cell r="D2143" t="str">
            <v>34</v>
          </cell>
          <cell r="E2143" t="str">
            <v>BASELC</v>
          </cell>
          <cell r="F2143" t="str">
            <v>BAS</v>
          </cell>
          <cell r="G2143">
            <v>38820</v>
          </cell>
          <cell r="H2143" t="str">
            <v>Active</v>
          </cell>
          <cell r="I2143">
            <v>8</v>
          </cell>
          <cell r="J2143">
            <v>39344</v>
          </cell>
          <cell r="K2143" t="str">
            <v>R</v>
          </cell>
          <cell r="L2143" t="str">
            <v>TM</v>
          </cell>
          <cell r="M2143" t="str">
            <v>0102</v>
          </cell>
          <cell r="N2143">
            <v>1460.91</v>
          </cell>
          <cell r="O2143">
            <v>4.76</v>
          </cell>
          <cell r="P2143">
            <v>56.57</v>
          </cell>
          <cell r="Q2143">
            <v>113.14</v>
          </cell>
          <cell r="R2143">
            <v>1347.77</v>
          </cell>
          <cell r="S2143">
            <v>516.19000000000005</v>
          </cell>
          <cell r="T2143">
            <v>15</v>
          </cell>
          <cell r="U2143">
            <v>92</v>
          </cell>
          <cell r="V2143">
            <v>13</v>
          </cell>
          <cell r="W2143">
            <v>92</v>
          </cell>
          <cell r="X2143">
            <v>0</v>
          </cell>
        </row>
        <row r="2144">
          <cell r="A2144" t="str">
            <v>1396400</v>
          </cell>
          <cell r="B2144">
            <v>1</v>
          </cell>
          <cell r="C2144" t="str">
            <v>fluorescent light fitting - 1 twin tube</v>
          </cell>
          <cell r="D2144" t="str">
            <v>34</v>
          </cell>
          <cell r="E2144" t="str">
            <v>BASLIG</v>
          </cell>
          <cell r="F2144" t="str">
            <v>BAS</v>
          </cell>
          <cell r="G2144">
            <v>38820</v>
          </cell>
          <cell r="H2144" t="str">
            <v>Active</v>
          </cell>
          <cell r="I2144">
            <v>1</v>
          </cell>
          <cell r="J2144">
            <v>39344</v>
          </cell>
          <cell r="K2144" t="str">
            <v>R</v>
          </cell>
          <cell r="L2144" t="str">
            <v>TM</v>
          </cell>
          <cell r="M2144" t="str">
            <v>0102</v>
          </cell>
          <cell r="N2144">
            <v>526.4</v>
          </cell>
          <cell r="O2144">
            <v>4.2699999999999996</v>
          </cell>
          <cell r="P2144">
            <v>51.35</v>
          </cell>
          <cell r="Q2144">
            <v>102.7</v>
          </cell>
          <cell r="R2144">
            <v>423.7</v>
          </cell>
          <cell r="S2144">
            <v>209.1</v>
          </cell>
          <cell r="T2144">
            <v>10</v>
          </cell>
          <cell r="U2144">
            <v>92</v>
          </cell>
          <cell r="V2144">
            <v>8</v>
          </cell>
          <cell r="W2144">
            <v>92</v>
          </cell>
          <cell r="X2144">
            <v>0</v>
          </cell>
        </row>
        <row r="2145">
          <cell r="A2145" t="str">
            <v>1396500</v>
          </cell>
          <cell r="B2145">
            <v>1</v>
          </cell>
          <cell r="C2145" t="str">
            <v>Building Management Services in square m</v>
          </cell>
          <cell r="D2145" t="str">
            <v>34</v>
          </cell>
          <cell r="E2145" t="str">
            <v>BASBMS</v>
          </cell>
          <cell r="F2145" t="str">
            <v>BAS</v>
          </cell>
          <cell r="G2145">
            <v>38820</v>
          </cell>
          <cell r="H2145" t="str">
            <v>Active</v>
          </cell>
          <cell r="I2145">
            <v>8</v>
          </cell>
          <cell r="J2145">
            <v>39344</v>
          </cell>
          <cell r="K2145" t="str">
            <v>R</v>
          </cell>
          <cell r="L2145" t="str">
            <v>TM</v>
          </cell>
          <cell r="M2145" t="str">
            <v>0102</v>
          </cell>
          <cell r="N2145">
            <v>19.55</v>
          </cell>
          <cell r="O2145">
            <v>0</v>
          </cell>
          <cell r="P2145">
            <v>0</v>
          </cell>
          <cell r="Q2145">
            <v>19.55</v>
          </cell>
          <cell r="R2145">
            <v>0</v>
          </cell>
          <cell r="S2145">
            <v>61.76</v>
          </cell>
          <cell r="T2145">
            <v>0</v>
          </cell>
          <cell r="U2145">
            <v>92</v>
          </cell>
          <cell r="V2145">
            <v>0</v>
          </cell>
          <cell r="W2145">
            <v>0</v>
          </cell>
          <cell r="X2145">
            <v>0</v>
          </cell>
        </row>
        <row r="2146">
          <cell r="A2146" t="str">
            <v>1396600</v>
          </cell>
          <cell r="B2146">
            <v>1</v>
          </cell>
          <cell r="C2146" t="str">
            <v>Mechanical Services in square metres</v>
          </cell>
          <cell r="D2146" t="str">
            <v>34</v>
          </cell>
          <cell r="E2146" t="str">
            <v>BASAIR</v>
          </cell>
          <cell r="F2146" t="str">
            <v>BAS</v>
          </cell>
          <cell r="G2146">
            <v>38820</v>
          </cell>
          <cell r="H2146" t="str">
            <v>Active</v>
          </cell>
          <cell r="I2146">
            <v>8</v>
          </cell>
          <cell r="J2146">
            <v>39344</v>
          </cell>
          <cell r="K2146" t="str">
            <v>R</v>
          </cell>
          <cell r="L2146" t="str">
            <v>TM</v>
          </cell>
          <cell r="M2146" t="str">
            <v>0102</v>
          </cell>
          <cell r="N2146">
            <v>1523.47</v>
          </cell>
          <cell r="O2146">
            <v>8.3699999999999992</v>
          </cell>
          <cell r="P2146">
            <v>99.89</v>
          </cell>
          <cell r="Q2146">
            <v>199.78</v>
          </cell>
          <cell r="R2146">
            <v>1323.69</v>
          </cell>
          <cell r="S2146">
            <v>570.37</v>
          </cell>
          <cell r="T2146">
            <v>15</v>
          </cell>
          <cell r="U2146">
            <v>92</v>
          </cell>
          <cell r="V2146">
            <v>13</v>
          </cell>
          <cell r="W2146">
            <v>92</v>
          </cell>
          <cell r="X2146">
            <v>0</v>
          </cell>
        </row>
        <row r="2147">
          <cell r="A2147" t="str">
            <v>1396700</v>
          </cell>
          <cell r="B2147">
            <v>1</v>
          </cell>
          <cell r="C2147" t="str">
            <v>Drainage Services in square metres</v>
          </cell>
          <cell r="D2147" t="str">
            <v>34</v>
          </cell>
          <cell r="E2147" t="str">
            <v>BASPLM</v>
          </cell>
          <cell r="F2147" t="str">
            <v>BAS</v>
          </cell>
          <cell r="G2147">
            <v>38820</v>
          </cell>
          <cell r="H2147" t="str">
            <v>Active</v>
          </cell>
          <cell r="I2147">
            <v>8</v>
          </cell>
          <cell r="J2147">
            <v>39344</v>
          </cell>
          <cell r="K2147" t="str">
            <v>R</v>
          </cell>
          <cell r="L2147" t="str">
            <v>TM</v>
          </cell>
          <cell r="M2147" t="str">
            <v>0102</v>
          </cell>
          <cell r="N2147">
            <v>191.48</v>
          </cell>
          <cell r="O2147">
            <v>1</v>
          </cell>
          <cell r="P2147">
            <v>12.55</v>
          </cell>
          <cell r="Q2147">
            <v>25.1</v>
          </cell>
          <cell r="R2147">
            <v>166.38</v>
          </cell>
          <cell r="S2147">
            <v>71.69</v>
          </cell>
          <cell r="T2147">
            <v>15</v>
          </cell>
          <cell r="U2147">
            <v>92</v>
          </cell>
          <cell r="V2147">
            <v>13</v>
          </cell>
          <cell r="W2147">
            <v>92</v>
          </cell>
          <cell r="X2147">
            <v>0</v>
          </cell>
        </row>
        <row r="2148">
          <cell r="A2148" t="str">
            <v>1396800</v>
          </cell>
          <cell r="B2148">
            <v>1</v>
          </cell>
          <cell r="C2148" t="str">
            <v>Communication Services in square metres</v>
          </cell>
          <cell r="D2148" t="str">
            <v>34</v>
          </cell>
          <cell r="E2148" t="str">
            <v>BASCAB</v>
          </cell>
          <cell r="F2148" t="str">
            <v>BAS</v>
          </cell>
          <cell r="G2148">
            <v>38820</v>
          </cell>
          <cell r="H2148" t="str">
            <v>Active</v>
          </cell>
          <cell r="I2148">
            <v>8</v>
          </cell>
          <cell r="J2148">
            <v>39344</v>
          </cell>
          <cell r="K2148" t="str">
            <v>R</v>
          </cell>
          <cell r="L2148" t="str">
            <v>TM</v>
          </cell>
          <cell r="M2148" t="str">
            <v>0102</v>
          </cell>
          <cell r="N2148">
            <v>305.89</v>
          </cell>
          <cell r="O2148">
            <v>2.4500000000000002</v>
          </cell>
          <cell r="P2148">
            <v>29.84</v>
          </cell>
          <cell r="Q2148">
            <v>59.68</v>
          </cell>
          <cell r="R2148">
            <v>246.21</v>
          </cell>
          <cell r="S2148">
            <v>121.51</v>
          </cell>
          <cell r="T2148">
            <v>10</v>
          </cell>
          <cell r="U2148">
            <v>92</v>
          </cell>
          <cell r="V2148">
            <v>8</v>
          </cell>
          <cell r="W2148">
            <v>92</v>
          </cell>
          <cell r="X2148">
            <v>0</v>
          </cell>
        </row>
        <row r="2149">
          <cell r="A2149" t="str">
            <v>1396900</v>
          </cell>
          <cell r="B2149">
            <v>1</v>
          </cell>
          <cell r="C2149" t="str">
            <v>Fire Alarm System in square metres</v>
          </cell>
          <cell r="D2149" t="str">
            <v>34</v>
          </cell>
          <cell r="E2149" t="str">
            <v>BASALA</v>
          </cell>
          <cell r="F2149" t="str">
            <v>BAS</v>
          </cell>
          <cell r="G2149">
            <v>38820</v>
          </cell>
          <cell r="H2149" t="str">
            <v>Active</v>
          </cell>
          <cell r="I2149">
            <v>8</v>
          </cell>
          <cell r="J2149">
            <v>39344</v>
          </cell>
          <cell r="K2149" t="str">
            <v>R</v>
          </cell>
          <cell r="L2149" t="str">
            <v>TM</v>
          </cell>
          <cell r="M2149" t="str">
            <v>0102</v>
          </cell>
          <cell r="N2149">
            <v>304.24</v>
          </cell>
          <cell r="O2149">
            <v>1</v>
          </cell>
          <cell r="P2149">
            <v>11.78</v>
          </cell>
          <cell r="Q2149">
            <v>23.56</v>
          </cell>
          <cell r="R2149">
            <v>280.68</v>
          </cell>
          <cell r="S2149">
            <v>107.5</v>
          </cell>
          <cell r="T2149">
            <v>15</v>
          </cell>
          <cell r="U2149">
            <v>92</v>
          </cell>
          <cell r="V2149">
            <v>13</v>
          </cell>
          <cell r="W2149">
            <v>92</v>
          </cell>
          <cell r="X2149">
            <v>0</v>
          </cell>
        </row>
        <row r="2150">
          <cell r="A2150" t="str">
            <v>1397000</v>
          </cell>
          <cell r="B2150">
            <v>1</v>
          </cell>
          <cell r="C2150" t="str">
            <v>Plumbing reticulation in square metres</v>
          </cell>
          <cell r="D2150" t="str">
            <v>34</v>
          </cell>
          <cell r="E2150" t="str">
            <v>BASPLM</v>
          </cell>
          <cell r="F2150" t="str">
            <v>BAS</v>
          </cell>
          <cell r="G2150">
            <v>38820</v>
          </cell>
          <cell r="H2150" t="str">
            <v>Active</v>
          </cell>
          <cell r="I2150">
            <v>8</v>
          </cell>
          <cell r="J2150">
            <v>39344</v>
          </cell>
          <cell r="K2150" t="str">
            <v>R</v>
          </cell>
          <cell r="L2150" t="str">
            <v>TM</v>
          </cell>
          <cell r="M2150" t="str">
            <v>0102</v>
          </cell>
          <cell r="N2150">
            <v>334.6</v>
          </cell>
          <cell r="O2150">
            <v>1.81</v>
          </cell>
          <cell r="P2150">
            <v>21.94</v>
          </cell>
          <cell r="Q2150">
            <v>43.88</v>
          </cell>
          <cell r="R2150">
            <v>290.72000000000003</v>
          </cell>
          <cell r="S2150">
            <v>125.27</v>
          </cell>
          <cell r="T2150">
            <v>15</v>
          </cell>
          <cell r="U2150">
            <v>92</v>
          </cell>
          <cell r="V2150">
            <v>13</v>
          </cell>
          <cell r="W2150">
            <v>92</v>
          </cell>
          <cell r="X2150">
            <v>0</v>
          </cell>
        </row>
        <row r="2151">
          <cell r="A2151" t="str">
            <v>1397100</v>
          </cell>
          <cell r="B2151">
            <v>1</v>
          </cell>
          <cell r="C2151" t="str">
            <v>Public Address System in square metres</v>
          </cell>
          <cell r="D2151" t="str">
            <v>34</v>
          </cell>
          <cell r="E2151" t="str">
            <v>BASPUB</v>
          </cell>
          <cell r="F2151" t="str">
            <v>BAS</v>
          </cell>
          <cell r="G2151">
            <v>38820</v>
          </cell>
          <cell r="H2151" t="str">
            <v>Active</v>
          </cell>
          <cell r="I2151">
            <v>8</v>
          </cell>
          <cell r="J2151">
            <v>39344</v>
          </cell>
          <cell r="K2151" t="str">
            <v>R</v>
          </cell>
          <cell r="L2151" t="str">
            <v>TM</v>
          </cell>
          <cell r="M2151" t="str">
            <v>0102</v>
          </cell>
          <cell r="N2151">
            <v>90.86</v>
          </cell>
          <cell r="O2151">
            <v>0.46</v>
          </cell>
          <cell r="P2151">
            <v>5.96</v>
          </cell>
          <cell r="Q2151">
            <v>11.92</v>
          </cell>
          <cell r="R2151">
            <v>78.94</v>
          </cell>
          <cell r="S2151">
            <v>34.020000000000003</v>
          </cell>
          <cell r="T2151">
            <v>15</v>
          </cell>
          <cell r="U2151">
            <v>92</v>
          </cell>
          <cell r="V2151">
            <v>13</v>
          </cell>
          <cell r="W2151">
            <v>92</v>
          </cell>
          <cell r="X2151">
            <v>0</v>
          </cell>
        </row>
        <row r="2152">
          <cell r="A2152" t="str">
            <v>1397200</v>
          </cell>
          <cell r="B2152">
            <v>1</v>
          </cell>
          <cell r="C2152" t="str">
            <v>Security System in square metres</v>
          </cell>
          <cell r="D2152" t="str">
            <v>34</v>
          </cell>
          <cell r="E2152" t="str">
            <v>BASSEC</v>
          </cell>
          <cell r="F2152" t="str">
            <v>BAS</v>
          </cell>
          <cell r="G2152">
            <v>38820</v>
          </cell>
          <cell r="H2152" t="str">
            <v>Active</v>
          </cell>
          <cell r="I2152">
            <v>8</v>
          </cell>
          <cell r="J2152">
            <v>39344</v>
          </cell>
          <cell r="K2152" t="str">
            <v>R</v>
          </cell>
          <cell r="L2152" t="str">
            <v>TM</v>
          </cell>
          <cell r="M2152" t="str">
            <v>0102</v>
          </cell>
          <cell r="N2152">
            <v>292.88</v>
          </cell>
          <cell r="O2152">
            <v>1.6</v>
          </cell>
          <cell r="P2152">
            <v>19.2</v>
          </cell>
          <cell r="Q2152">
            <v>38.4</v>
          </cell>
          <cell r="R2152">
            <v>254.48</v>
          </cell>
          <cell r="S2152">
            <v>109.65</v>
          </cell>
          <cell r="T2152">
            <v>15</v>
          </cell>
          <cell r="U2152">
            <v>92</v>
          </cell>
          <cell r="V2152">
            <v>13</v>
          </cell>
          <cell r="W2152">
            <v>92</v>
          </cell>
          <cell r="X2152">
            <v>0</v>
          </cell>
        </row>
        <row r="2153">
          <cell r="A2153" t="str">
            <v>1397300</v>
          </cell>
          <cell r="B2153">
            <v>1</v>
          </cell>
          <cell r="C2153" t="str">
            <v>sprinkler head and piping - 1</v>
          </cell>
          <cell r="D2153" t="str">
            <v>34</v>
          </cell>
          <cell r="E2153" t="str">
            <v>BASSPR</v>
          </cell>
          <cell r="F2153" t="str">
            <v>BAS</v>
          </cell>
          <cell r="G2153">
            <v>38820</v>
          </cell>
          <cell r="H2153" t="str">
            <v>Active</v>
          </cell>
          <cell r="I2153">
            <v>1</v>
          </cell>
          <cell r="J2153">
            <v>39344</v>
          </cell>
          <cell r="K2153" t="str">
            <v>R</v>
          </cell>
          <cell r="L2153" t="str">
            <v>TM</v>
          </cell>
          <cell r="M2153" t="str">
            <v>0102</v>
          </cell>
          <cell r="N2153">
            <v>574.86</v>
          </cell>
          <cell r="O2153">
            <v>3.15</v>
          </cell>
          <cell r="P2153">
            <v>37.69</v>
          </cell>
          <cell r="Q2153">
            <v>75.38</v>
          </cell>
          <cell r="R2153">
            <v>499.48</v>
          </cell>
          <cell r="S2153">
            <v>215.22</v>
          </cell>
          <cell r="T2153">
            <v>15</v>
          </cell>
          <cell r="U2153">
            <v>92</v>
          </cell>
          <cell r="V2153">
            <v>13</v>
          </cell>
          <cell r="W2153">
            <v>92</v>
          </cell>
          <cell r="X2153">
            <v>0</v>
          </cell>
        </row>
        <row r="2154">
          <cell r="A2154" t="str">
            <v>1397400</v>
          </cell>
          <cell r="B2154">
            <v>1</v>
          </cell>
          <cell r="C2154" t="str">
            <v>suspended ceiling - 8.39 square metres b</v>
          </cell>
          <cell r="D2154" t="str">
            <v>34</v>
          </cell>
          <cell r="E2154" t="str">
            <v>BASSUS</v>
          </cell>
          <cell r="F2154" t="str">
            <v>BAS</v>
          </cell>
          <cell r="G2154">
            <v>38820</v>
          </cell>
          <cell r="H2154" t="str">
            <v>Active</v>
          </cell>
          <cell r="I2154">
            <v>8</v>
          </cell>
          <cell r="J2154">
            <v>39344</v>
          </cell>
          <cell r="K2154" t="str">
            <v>R</v>
          </cell>
          <cell r="L2154" t="str">
            <v>TM</v>
          </cell>
          <cell r="M2154" t="str">
            <v>0102</v>
          </cell>
          <cell r="N2154">
            <v>951.75</v>
          </cell>
          <cell r="O2154">
            <v>2.64</v>
          </cell>
          <cell r="P2154">
            <v>31.46</v>
          </cell>
          <cell r="Q2154">
            <v>62.92</v>
          </cell>
          <cell r="R2154">
            <v>888.83</v>
          </cell>
          <cell r="S2154">
            <v>334.23</v>
          </cell>
          <cell r="T2154">
            <v>30</v>
          </cell>
          <cell r="U2154">
            <v>92</v>
          </cell>
          <cell r="V2154">
            <v>28</v>
          </cell>
          <cell r="W2154">
            <v>92</v>
          </cell>
          <cell r="X2154">
            <v>0</v>
          </cell>
        </row>
        <row r="2155">
          <cell r="A2155" t="str">
            <v>1397500</v>
          </cell>
          <cell r="B2155">
            <v>1</v>
          </cell>
          <cell r="C2155" t="str">
            <v>Building Structure in square metres</v>
          </cell>
          <cell r="D2155" t="str">
            <v>34</v>
          </cell>
          <cell r="E2155" t="str">
            <v>BUITER</v>
          </cell>
          <cell r="F2155" t="str">
            <v>BUI</v>
          </cell>
          <cell r="G2155">
            <v>38820</v>
          </cell>
          <cell r="H2155" t="str">
            <v>Active</v>
          </cell>
          <cell r="I2155">
            <v>174</v>
          </cell>
          <cell r="J2155">
            <v>39344</v>
          </cell>
          <cell r="K2155" t="str">
            <v>R</v>
          </cell>
          <cell r="L2155" t="str">
            <v>TM</v>
          </cell>
          <cell r="M2155" t="str">
            <v>0103</v>
          </cell>
          <cell r="N2155">
            <v>361941.35</v>
          </cell>
          <cell r="O2155">
            <v>527.80999999999995</v>
          </cell>
          <cell r="P2155">
            <v>6333.5</v>
          </cell>
          <cell r="Q2155">
            <v>12667</v>
          </cell>
          <cell r="R2155">
            <v>349274.35</v>
          </cell>
          <cell r="S2155">
            <v>123268.63</v>
          </cell>
          <cell r="T2155">
            <v>44</v>
          </cell>
          <cell r="U2155">
            <v>0</v>
          </cell>
          <cell r="V2155">
            <v>42</v>
          </cell>
          <cell r="W2155">
            <v>0</v>
          </cell>
          <cell r="X2155">
            <v>0</v>
          </cell>
        </row>
        <row r="2156">
          <cell r="A2156" t="str">
            <v>1397600</v>
          </cell>
          <cell r="B2156">
            <v>1</v>
          </cell>
          <cell r="C2156" t="str">
            <v>Division walling - 42 lineal metres with</v>
          </cell>
          <cell r="D2156" t="str">
            <v>34</v>
          </cell>
          <cell r="E2156" t="str">
            <v>BASPAR</v>
          </cell>
          <cell r="F2156" t="str">
            <v>BAS</v>
          </cell>
          <cell r="G2156">
            <v>38820</v>
          </cell>
          <cell r="H2156" t="str">
            <v>Active</v>
          </cell>
          <cell r="I2156">
            <v>42</v>
          </cell>
          <cell r="J2156">
            <v>39344</v>
          </cell>
          <cell r="K2156" t="str">
            <v>R</v>
          </cell>
          <cell r="L2156" t="str">
            <v>TM</v>
          </cell>
          <cell r="M2156" t="str">
            <v>0103</v>
          </cell>
          <cell r="N2156">
            <v>73365.429999999993</v>
          </cell>
          <cell r="O2156">
            <v>400.85</v>
          </cell>
          <cell r="P2156">
            <v>4810.2</v>
          </cell>
          <cell r="Q2156">
            <v>9620.4</v>
          </cell>
          <cell r="R2156">
            <v>63745.03</v>
          </cell>
          <cell r="S2156">
            <v>27467.23</v>
          </cell>
          <cell r="T2156">
            <v>15</v>
          </cell>
          <cell r="U2156">
            <v>92</v>
          </cell>
          <cell r="V2156">
            <v>13</v>
          </cell>
          <cell r="W2156">
            <v>92</v>
          </cell>
          <cell r="X2156">
            <v>0</v>
          </cell>
        </row>
        <row r="2157">
          <cell r="A2157" t="str">
            <v>1397700</v>
          </cell>
          <cell r="B2157">
            <v>1</v>
          </cell>
          <cell r="C2157" t="str">
            <v>Electrical services in square metres</v>
          </cell>
          <cell r="D2157" t="str">
            <v>34</v>
          </cell>
          <cell r="E2157" t="str">
            <v>BASELC</v>
          </cell>
          <cell r="F2157" t="str">
            <v>BAS</v>
          </cell>
          <cell r="G2157">
            <v>38820</v>
          </cell>
          <cell r="H2157" t="str">
            <v>Active</v>
          </cell>
          <cell r="I2157">
            <v>174</v>
          </cell>
          <cell r="J2157">
            <v>39344</v>
          </cell>
          <cell r="K2157" t="str">
            <v>R</v>
          </cell>
          <cell r="L2157" t="str">
            <v>TM</v>
          </cell>
          <cell r="M2157" t="str">
            <v>0103</v>
          </cell>
          <cell r="N2157">
            <v>30297.79</v>
          </cell>
          <cell r="O2157">
            <v>97.82</v>
          </cell>
          <cell r="P2157">
            <v>1173.18</v>
          </cell>
          <cell r="Q2157">
            <v>2346.36</v>
          </cell>
          <cell r="R2157">
            <v>27951.43</v>
          </cell>
          <cell r="S2157">
            <v>10705.15</v>
          </cell>
          <cell r="T2157">
            <v>15</v>
          </cell>
          <cell r="U2157">
            <v>92</v>
          </cell>
          <cell r="V2157">
            <v>13</v>
          </cell>
          <cell r="W2157">
            <v>92</v>
          </cell>
          <cell r="X2157">
            <v>0</v>
          </cell>
        </row>
        <row r="2158">
          <cell r="A2158" t="str">
            <v>1397800</v>
          </cell>
          <cell r="B2158">
            <v>1</v>
          </cell>
          <cell r="C2158" t="str">
            <v>fitted carpet - 40 square metres</v>
          </cell>
          <cell r="D2158" t="str">
            <v>34</v>
          </cell>
          <cell r="E2158" t="str">
            <v>BASFLO</v>
          </cell>
          <cell r="F2158" t="str">
            <v>BAS</v>
          </cell>
          <cell r="G2158">
            <v>38820</v>
          </cell>
          <cell r="H2158" t="str">
            <v>Active</v>
          </cell>
          <cell r="I2158">
            <v>40</v>
          </cell>
          <cell r="J2158">
            <v>39344</v>
          </cell>
          <cell r="K2158" t="str">
            <v>R</v>
          </cell>
          <cell r="L2158" t="str">
            <v>TM</v>
          </cell>
          <cell r="M2158" t="str">
            <v>0103</v>
          </cell>
          <cell r="N2158">
            <v>125.02</v>
          </cell>
          <cell r="O2158">
            <v>0</v>
          </cell>
          <cell r="P2158">
            <v>0</v>
          </cell>
          <cell r="Q2158">
            <v>125.02</v>
          </cell>
          <cell r="R2158">
            <v>0</v>
          </cell>
          <cell r="S2158">
            <v>395.29</v>
          </cell>
          <cell r="T2158">
            <v>0</v>
          </cell>
          <cell r="U2158">
            <v>92</v>
          </cell>
          <cell r="V2158">
            <v>0</v>
          </cell>
          <cell r="W2158">
            <v>0</v>
          </cell>
          <cell r="X2158">
            <v>0</v>
          </cell>
        </row>
        <row r="2159">
          <cell r="A2159" t="str">
            <v>1397900</v>
          </cell>
          <cell r="B2159">
            <v>1</v>
          </cell>
          <cell r="C2159" t="str">
            <v>fluorescent light fitting - 19 - 1200 x</v>
          </cell>
          <cell r="D2159" t="str">
            <v>34</v>
          </cell>
          <cell r="E2159" t="str">
            <v>BASLIG</v>
          </cell>
          <cell r="F2159" t="str">
            <v>BAS</v>
          </cell>
          <cell r="G2159">
            <v>38820</v>
          </cell>
          <cell r="H2159" t="str">
            <v>Active</v>
          </cell>
          <cell r="I2159">
            <v>19</v>
          </cell>
          <cell r="J2159">
            <v>39344</v>
          </cell>
          <cell r="K2159" t="str">
            <v>R</v>
          </cell>
          <cell r="L2159" t="str">
            <v>TM</v>
          </cell>
          <cell r="M2159" t="str">
            <v>0103</v>
          </cell>
          <cell r="N2159">
            <v>5000.97</v>
          </cell>
          <cell r="O2159">
            <v>40.65</v>
          </cell>
          <cell r="P2159">
            <v>487.8</v>
          </cell>
          <cell r="Q2159">
            <v>975.6</v>
          </cell>
          <cell r="R2159">
            <v>4025.37</v>
          </cell>
          <cell r="S2159">
            <v>1986.53</v>
          </cell>
          <cell r="T2159">
            <v>10</v>
          </cell>
          <cell r="U2159">
            <v>92</v>
          </cell>
          <cell r="V2159">
            <v>8</v>
          </cell>
          <cell r="W2159">
            <v>92</v>
          </cell>
          <cell r="X2159">
            <v>0</v>
          </cell>
        </row>
        <row r="2160">
          <cell r="A2160" t="str">
            <v>1398000</v>
          </cell>
          <cell r="B2160">
            <v>1</v>
          </cell>
          <cell r="C2160" t="str">
            <v>Building Management Services in square m</v>
          </cell>
          <cell r="D2160" t="str">
            <v>34</v>
          </cell>
          <cell r="E2160" t="str">
            <v>BASBMS</v>
          </cell>
          <cell r="F2160" t="str">
            <v>BAS</v>
          </cell>
          <cell r="G2160">
            <v>38820</v>
          </cell>
          <cell r="H2160" t="str">
            <v>Active</v>
          </cell>
          <cell r="I2160">
            <v>174</v>
          </cell>
          <cell r="J2160">
            <v>39344</v>
          </cell>
          <cell r="K2160" t="str">
            <v>R</v>
          </cell>
          <cell r="L2160" t="str">
            <v>TM</v>
          </cell>
          <cell r="M2160" t="str">
            <v>0103</v>
          </cell>
          <cell r="N2160">
            <v>405.03</v>
          </cell>
          <cell r="O2160">
            <v>0</v>
          </cell>
          <cell r="P2160">
            <v>0</v>
          </cell>
          <cell r="Q2160">
            <v>405.03</v>
          </cell>
          <cell r="R2160">
            <v>0</v>
          </cell>
          <cell r="S2160">
            <v>1280.52</v>
          </cell>
          <cell r="T2160">
            <v>0</v>
          </cell>
          <cell r="U2160">
            <v>92</v>
          </cell>
          <cell r="V2160">
            <v>0</v>
          </cell>
          <cell r="W2160">
            <v>0</v>
          </cell>
          <cell r="X2160">
            <v>0</v>
          </cell>
        </row>
        <row r="2161">
          <cell r="A2161" t="str">
            <v>1398100</v>
          </cell>
          <cell r="B2161">
            <v>1</v>
          </cell>
          <cell r="C2161" t="str">
            <v>Mechanical Services in square metres</v>
          </cell>
          <cell r="D2161" t="str">
            <v>34</v>
          </cell>
          <cell r="E2161" t="str">
            <v>BASAIR</v>
          </cell>
          <cell r="F2161" t="str">
            <v>BAS</v>
          </cell>
          <cell r="G2161">
            <v>38820</v>
          </cell>
          <cell r="H2161" t="str">
            <v>Active</v>
          </cell>
          <cell r="I2161">
            <v>174</v>
          </cell>
          <cell r="J2161">
            <v>39344</v>
          </cell>
          <cell r="K2161" t="str">
            <v>R</v>
          </cell>
          <cell r="L2161" t="str">
            <v>TM</v>
          </cell>
          <cell r="M2161" t="str">
            <v>0103</v>
          </cell>
          <cell r="N2161">
            <v>31596.19</v>
          </cell>
          <cell r="O2161">
            <v>172.67</v>
          </cell>
          <cell r="P2161">
            <v>2071.6</v>
          </cell>
          <cell r="Q2161">
            <v>4143.2</v>
          </cell>
          <cell r="R2161">
            <v>27452.99</v>
          </cell>
          <cell r="S2161">
            <v>11829.28</v>
          </cell>
          <cell r="T2161">
            <v>15</v>
          </cell>
          <cell r="U2161">
            <v>92</v>
          </cell>
          <cell r="V2161">
            <v>13</v>
          </cell>
          <cell r="W2161">
            <v>92</v>
          </cell>
          <cell r="X2161">
            <v>0</v>
          </cell>
        </row>
        <row r="2162">
          <cell r="A2162" t="str">
            <v>1398200</v>
          </cell>
          <cell r="B2162">
            <v>1</v>
          </cell>
          <cell r="C2162" t="str">
            <v>Drainage Services in square metres</v>
          </cell>
          <cell r="D2162" t="str">
            <v>34</v>
          </cell>
          <cell r="E2162" t="str">
            <v>BASPLM</v>
          </cell>
          <cell r="F2162" t="str">
            <v>BAS</v>
          </cell>
          <cell r="G2162">
            <v>38820</v>
          </cell>
          <cell r="H2162" t="str">
            <v>Active</v>
          </cell>
          <cell r="I2162">
            <v>174</v>
          </cell>
          <cell r="J2162">
            <v>39344</v>
          </cell>
          <cell r="K2162" t="str">
            <v>R</v>
          </cell>
          <cell r="L2162" t="str">
            <v>TM</v>
          </cell>
          <cell r="M2162" t="str">
            <v>0103</v>
          </cell>
          <cell r="N2162">
            <v>3970.05</v>
          </cell>
          <cell r="O2162">
            <v>21.71</v>
          </cell>
          <cell r="P2162">
            <v>260.3</v>
          </cell>
          <cell r="Q2162">
            <v>520.6</v>
          </cell>
          <cell r="R2162">
            <v>3449.45</v>
          </cell>
          <cell r="S2162">
            <v>1486.34</v>
          </cell>
          <cell r="T2162">
            <v>15</v>
          </cell>
          <cell r="U2162">
            <v>92</v>
          </cell>
          <cell r="V2162">
            <v>13</v>
          </cell>
          <cell r="W2162">
            <v>92</v>
          </cell>
          <cell r="X2162">
            <v>0</v>
          </cell>
        </row>
        <row r="2163">
          <cell r="A2163" t="str">
            <v>1398300</v>
          </cell>
          <cell r="B2163">
            <v>1</v>
          </cell>
          <cell r="C2163" t="str">
            <v>Communication Services in square metres</v>
          </cell>
          <cell r="D2163" t="str">
            <v>34</v>
          </cell>
          <cell r="E2163" t="str">
            <v>BASCAB</v>
          </cell>
          <cell r="F2163" t="str">
            <v>BAS</v>
          </cell>
          <cell r="G2163">
            <v>38820</v>
          </cell>
          <cell r="H2163" t="str">
            <v>Active</v>
          </cell>
          <cell r="I2163">
            <v>174</v>
          </cell>
          <cell r="J2163">
            <v>39344</v>
          </cell>
          <cell r="K2163" t="str">
            <v>R</v>
          </cell>
          <cell r="L2163" t="str">
            <v>TM</v>
          </cell>
          <cell r="M2163" t="str">
            <v>0103</v>
          </cell>
          <cell r="N2163">
            <v>6343.57</v>
          </cell>
          <cell r="O2163">
            <v>51.6</v>
          </cell>
          <cell r="P2163">
            <v>618.76</v>
          </cell>
          <cell r="Q2163">
            <v>1237.52</v>
          </cell>
          <cell r="R2163">
            <v>5106.05</v>
          </cell>
          <cell r="S2163">
            <v>2519.86</v>
          </cell>
          <cell r="T2163">
            <v>10</v>
          </cell>
          <cell r="U2163">
            <v>92</v>
          </cell>
          <cell r="V2163">
            <v>8</v>
          </cell>
          <cell r="W2163">
            <v>92</v>
          </cell>
          <cell r="X2163">
            <v>0</v>
          </cell>
        </row>
        <row r="2164">
          <cell r="A2164" t="str">
            <v>1398400</v>
          </cell>
          <cell r="B2164">
            <v>1</v>
          </cell>
          <cell r="C2164" t="str">
            <v>Fire Alarm System in square metres</v>
          </cell>
          <cell r="D2164" t="str">
            <v>34</v>
          </cell>
          <cell r="E2164" t="str">
            <v>BASALA</v>
          </cell>
          <cell r="F2164" t="str">
            <v>BAS</v>
          </cell>
          <cell r="G2164">
            <v>38820</v>
          </cell>
          <cell r="H2164" t="str">
            <v>Active</v>
          </cell>
          <cell r="I2164">
            <v>174</v>
          </cell>
          <cell r="J2164">
            <v>39344</v>
          </cell>
          <cell r="K2164" t="str">
            <v>R</v>
          </cell>
          <cell r="L2164" t="str">
            <v>TM</v>
          </cell>
          <cell r="M2164" t="str">
            <v>0103</v>
          </cell>
          <cell r="N2164">
            <v>6311.32</v>
          </cell>
          <cell r="O2164">
            <v>20.309999999999999</v>
          </cell>
          <cell r="P2164">
            <v>244.38</v>
          </cell>
          <cell r="Q2164">
            <v>488.76</v>
          </cell>
          <cell r="R2164">
            <v>5822.56</v>
          </cell>
          <cell r="S2164">
            <v>2229.9899999999998</v>
          </cell>
          <cell r="T2164">
            <v>15</v>
          </cell>
          <cell r="U2164">
            <v>92</v>
          </cell>
          <cell r="V2164">
            <v>13</v>
          </cell>
          <cell r="W2164">
            <v>92</v>
          </cell>
          <cell r="X2164">
            <v>0</v>
          </cell>
        </row>
        <row r="2165">
          <cell r="A2165" t="str">
            <v>1398500</v>
          </cell>
          <cell r="B2165">
            <v>1</v>
          </cell>
          <cell r="C2165" t="str">
            <v>Plumbing reticulation in square metres</v>
          </cell>
          <cell r="D2165" t="str">
            <v>34</v>
          </cell>
          <cell r="E2165" t="str">
            <v>BASPLM</v>
          </cell>
          <cell r="F2165" t="str">
            <v>BAS</v>
          </cell>
          <cell r="G2165">
            <v>38820</v>
          </cell>
          <cell r="H2165" t="str">
            <v>Active</v>
          </cell>
          <cell r="I2165">
            <v>174</v>
          </cell>
          <cell r="J2165">
            <v>39344</v>
          </cell>
          <cell r="K2165" t="str">
            <v>R</v>
          </cell>
          <cell r="L2165" t="str">
            <v>TM</v>
          </cell>
          <cell r="M2165" t="str">
            <v>0103</v>
          </cell>
          <cell r="N2165">
            <v>6939.15</v>
          </cell>
          <cell r="O2165">
            <v>37.96</v>
          </cell>
          <cell r="P2165">
            <v>454.97</v>
          </cell>
          <cell r="Q2165">
            <v>909.94</v>
          </cell>
          <cell r="R2165">
            <v>6029.21</v>
          </cell>
          <cell r="S2165">
            <v>2597.94</v>
          </cell>
          <cell r="T2165">
            <v>15</v>
          </cell>
          <cell r="U2165">
            <v>92</v>
          </cell>
          <cell r="V2165">
            <v>13</v>
          </cell>
          <cell r="W2165">
            <v>92</v>
          </cell>
          <cell r="X2165">
            <v>0</v>
          </cell>
        </row>
        <row r="2166">
          <cell r="A2166" t="str">
            <v>1398600</v>
          </cell>
          <cell r="B2166">
            <v>1</v>
          </cell>
          <cell r="C2166" t="str">
            <v>Public Address System in square metres</v>
          </cell>
          <cell r="D2166" t="str">
            <v>34</v>
          </cell>
          <cell r="E2166" t="str">
            <v>BASPUB</v>
          </cell>
          <cell r="F2166" t="str">
            <v>BAS</v>
          </cell>
          <cell r="G2166">
            <v>38820</v>
          </cell>
          <cell r="H2166" t="str">
            <v>Active</v>
          </cell>
          <cell r="I2166">
            <v>174</v>
          </cell>
          <cell r="J2166">
            <v>39344</v>
          </cell>
          <cell r="K2166" t="str">
            <v>R</v>
          </cell>
          <cell r="L2166" t="str">
            <v>TM</v>
          </cell>
          <cell r="M2166" t="str">
            <v>0103</v>
          </cell>
          <cell r="N2166">
            <v>1883.74</v>
          </cell>
          <cell r="O2166">
            <v>10.32</v>
          </cell>
          <cell r="P2166">
            <v>123.51</v>
          </cell>
          <cell r="Q2166">
            <v>247.02</v>
          </cell>
          <cell r="R2166">
            <v>1636.72</v>
          </cell>
          <cell r="S2166">
            <v>705.25</v>
          </cell>
          <cell r="T2166">
            <v>15</v>
          </cell>
          <cell r="U2166">
            <v>92</v>
          </cell>
          <cell r="V2166">
            <v>13</v>
          </cell>
          <cell r="W2166">
            <v>92</v>
          </cell>
          <cell r="X2166">
            <v>0</v>
          </cell>
        </row>
        <row r="2167">
          <cell r="A2167" t="str">
            <v>1398700</v>
          </cell>
          <cell r="B2167">
            <v>1</v>
          </cell>
          <cell r="C2167" t="str">
            <v>Security System in square metres</v>
          </cell>
          <cell r="D2167" t="str">
            <v>34</v>
          </cell>
          <cell r="E2167" t="str">
            <v>BASSEC</v>
          </cell>
          <cell r="F2167" t="str">
            <v>BAS</v>
          </cell>
          <cell r="G2167">
            <v>38820</v>
          </cell>
          <cell r="H2167" t="str">
            <v>Active</v>
          </cell>
          <cell r="I2167">
            <v>174</v>
          </cell>
          <cell r="J2167">
            <v>39344</v>
          </cell>
          <cell r="K2167" t="str">
            <v>R</v>
          </cell>
          <cell r="L2167" t="str">
            <v>TM</v>
          </cell>
          <cell r="M2167" t="str">
            <v>0103</v>
          </cell>
          <cell r="N2167">
            <v>6075.15</v>
          </cell>
          <cell r="O2167">
            <v>33.229999999999997</v>
          </cell>
          <cell r="P2167">
            <v>398.32</v>
          </cell>
          <cell r="Q2167">
            <v>796.64</v>
          </cell>
          <cell r="R2167">
            <v>5278.51</v>
          </cell>
          <cell r="S2167">
            <v>2274.46</v>
          </cell>
          <cell r="T2167">
            <v>15</v>
          </cell>
          <cell r="U2167">
            <v>92</v>
          </cell>
          <cell r="V2167">
            <v>13</v>
          </cell>
          <cell r="W2167">
            <v>92</v>
          </cell>
          <cell r="X2167">
            <v>0</v>
          </cell>
        </row>
        <row r="2168">
          <cell r="A2168" t="str">
            <v>1398800</v>
          </cell>
          <cell r="B2168">
            <v>1</v>
          </cell>
          <cell r="C2168" t="str">
            <v>sprinkler head and piping - 21</v>
          </cell>
          <cell r="D2168" t="str">
            <v>34</v>
          </cell>
          <cell r="E2168" t="str">
            <v>BASSPR</v>
          </cell>
          <cell r="F2168" t="str">
            <v>BAS</v>
          </cell>
          <cell r="G2168">
            <v>38820</v>
          </cell>
          <cell r="H2168" t="str">
            <v>Active</v>
          </cell>
          <cell r="I2168">
            <v>21</v>
          </cell>
          <cell r="J2168">
            <v>39344</v>
          </cell>
          <cell r="K2168" t="str">
            <v>R</v>
          </cell>
          <cell r="L2168" t="str">
            <v>TM</v>
          </cell>
          <cell r="M2168" t="str">
            <v>0103</v>
          </cell>
          <cell r="N2168">
            <v>12071.96</v>
          </cell>
          <cell r="O2168">
            <v>65.94</v>
          </cell>
          <cell r="P2168">
            <v>791.5</v>
          </cell>
          <cell r="Q2168">
            <v>1583</v>
          </cell>
          <cell r="R2168">
            <v>10488.96</v>
          </cell>
          <cell r="S2168">
            <v>4519.6099999999997</v>
          </cell>
          <cell r="T2168">
            <v>15</v>
          </cell>
          <cell r="U2168">
            <v>92</v>
          </cell>
          <cell r="V2168">
            <v>13</v>
          </cell>
          <cell r="W2168">
            <v>92</v>
          </cell>
          <cell r="X2168">
            <v>0</v>
          </cell>
        </row>
        <row r="2169">
          <cell r="A2169" t="str">
            <v>1398900</v>
          </cell>
          <cell r="B2169">
            <v>1</v>
          </cell>
          <cell r="C2169" t="str">
            <v>stainless steel cleaners sink - 1</v>
          </cell>
          <cell r="D2169" t="str">
            <v>34</v>
          </cell>
          <cell r="E2169" t="str">
            <v>BASPLM</v>
          </cell>
          <cell r="F2169" t="str">
            <v>BAS</v>
          </cell>
          <cell r="G2169">
            <v>38820</v>
          </cell>
          <cell r="H2169" t="str">
            <v>Active</v>
          </cell>
          <cell r="I2169">
            <v>1</v>
          </cell>
          <cell r="J2169">
            <v>39344</v>
          </cell>
          <cell r="K2169" t="str">
            <v>R</v>
          </cell>
          <cell r="L2169" t="str">
            <v>TM</v>
          </cell>
          <cell r="M2169" t="str">
            <v>0103</v>
          </cell>
          <cell r="N2169">
            <v>1329.39</v>
          </cell>
          <cell r="O2169">
            <v>7.3</v>
          </cell>
          <cell r="P2169">
            <v>87.16</v>
          </cell>
          <cell r="Q2169">
            <v>174.32</v>
          </cell>
          <cell r="R2169">
            <v>1155.07</v>
          </cell>
          <cell r="S2169">
            <v>497.71</v>
          </cell>
          <cell r="T2169">
            <v>15</v>
          </cell>
          <cell r="U2169">
            <v>92</v>
          </cell>
          <cell r="V2169">
            <v>13</v>
          </cell>
          <cell r="W2169">
            <v>92</v>
          </cell>
          <cell r="X2169">
            <v>0</v>
          </cell>
        </row>
        <row r="2170">
          <cell r="A2170" t="str">
            <v>1399000</v>
          </cell>
          <cell r="B2170">
            <v>1</v>
          </cell>
          <cell r="C2170" t="str">
            <v>vinyl floor covering - 124 square metres</v>
          </cell>
          <cell r="D2170" t="str">
            <v>34</v>
          </cell>
          <cell r="E2170" t="str">
            <v>BASFLO</v>
          </cell>
          <cell r="F2170" t="str">
            <v>BAS</v>
          </cell>
          <cell r="G2170">
            <v>38820</v>
          </cell>
          <cell r="H2170" t="str">
            <v>Active</v>
          </cell>
          <cell r="I2170">
            <v>124</v>
          </cell>
          <cell r="J2170">
            <v>39344</v>
          </cell>
          <cell r="K2170" t="str">
            <v>R</v>
          </cell>
          <cell r="L2170" t="str">
            <v>TM</v>
          </cell>
          <cell r="M2170" t="str">
            <v>0103</v>
          </cell>
          <cell r="N2170">
            <v>348.82</v>
          </cell>
          <cell r="O2170">
            <v>0</v>
          </cell>
          <cell r="P2170">
            <v>0</v>
          </cell>
          <cell r="Q2170">
            <v>348.82</v>
          </cell>
          <cell r="R2170">
            <v>0</v>
          </cell>
          <cell r="S2170">
            <v>1102.83</v>
          </cell>
          <cell r="T2170">
            <v>0</v>
          </cell>
          <cell r="U2170">
            <v>92</v>
          </cell>
          <cell r="V2170">
            <v>0</v>
          </cell>
          <cell r="W2170">
            <v>0</v>
          </cell>
          <cell r="X2170">
            <v>0</v>
          </cell>
        </row>
        <row r="2171">
          <cell r="A2171" t="str">
            <v>1399100</v>
          </cell>
          <cell r="B2171">
            <v>1</v>
          </cell>
          <cell r="C2171" t="str">
            <v>Building Structure in square metres</v>
          </cell>
          <cell r="D2171" t="str">
            <v>34</v>
          </cell>
          <cell r="E2171" t="str">
            <v>BUITER</v>
          </cell>
          <cell r="F2171" t="str">
            <v>BUI</v>
          </cell>
          <cell r="G2171">
            <v>38820</v>
          </cell>
          <cell r="H2171" t="str">
            <v>Active</v>
          </cell>
          <cell r="I2171">
            <v>39</v>
          </cell>
          <cell r="J2171">
            <v>39344</v>
          </cell>
          <cell r="K2171" t="str">
            <v>R</v>
          </cell>
          <cell r="L2171" t="str">
            <v>TM</v>
          </cell>
          <cell r="M2171" t="str">
            <v>0104</v>
          </cell>
          <cell r="N2171">
            <v>81956.75</v>
          </cell>
          <cell r="O2171">
            <v>119.53</v>
          </cell>
          <cell r="P2171">
            <v>1434.14</v>
          </cell>
          <cell r="Q2171">
            <v>2868.28</v>
          </cell>
          <cell r="R2171">
            <v>79088.47</v>
          </cell>
          <cell r="S2171">
            <v>27912.53</v>
          </cell>
          <cell r="T2171">
            <v>44</v>
          </cell>
          <cell r="U2171">
            <v>0</v>
          </cell>
          <cell r="V2171">
            <v>42</v>
          </cell>
          <cell r="W2171">
            <v>0</v>
          </cell>
          <cell r="X2171">
            <v>0</v>
          </cell>
        </row>
        <row r="2172">
          <cell r="A2172" t="str">
            <v>1399200</v>
          </cell>
          <cell r="B2172">
            <v>1</v>
          </cell>
          <cell r="C2172" t="str">
            <v>Division walling - 16 lineal metres with</v>
          </cell>
          <cell r="D2172" t="str">
            <v>34</v>
          </cell>
          <cell r="E2172" t="str">
            <v>BASPAR</v>
          </cell>
          <cell r="F2172" t="str">
            <v>BAS</v>
          </cell>
          <cell r="G2172">
            <v>38820</v>
          </cell>
          <cell r="H2172" t="str">
            <v>Active</v>
          </cell>
          <cell r="I2172">
            <v>16</v>
          </cell>
          <cell r="J2172">
            <v>39344</v>
          </cell>
          <cell r="K2172" t="str">
            <v>R</v>
          </cell>
          <cell r="L2172" t="str">
            <v>TM</v>
          </cell>
          <cell r="M2172" t="str">
            <v>0104</v>
          </cell>
          <cell r="N2172">
            <v>34603.11</v>
          </cell>
          <cell r="O2172">
            <v>189.09</v>
          </cell>
          <cell r="P2172">
            <v>2268.75</v>
          </cell>
          <cell r="Q2172">
            <v>4537.5</v>
          </cell>
          <cell r="R2172">
            <v>30065.61</v>
          </cell>
          <cell r="S2172">
            <v>12955.03</v>
          </cell>
          <cell r="T2172">
            <v>15</v>
          </cell>
          <cell r="U2172">
            <v>92</v>
          </cell>
          <cell r="V2172">
            <v>13</v>
          </cell>
          <cell r="W2172">
            <v>92</v>
          </cell>
          <cell r="X2172">
            <v>0</v>
          </cell>
        </row>
        <row r="2173">
          <cell r="A2173" t="str">
            <v>1399300</v>
          </cell>
          <cell r="B2173">
            <v>1</v>
          </cell>
          <cell r="C2173" t="str">
            <v>Electrical services in square metres</v>
          </cell>
          <cell r="D2173" t="str">
            <v>34</v>
          </cell>
          <cell r="E2173" t="str">
            <v>BASELC</v>
          </cell>
          <cell r="F2173" t="str">
            <v>BAS</v>
          </cell>
          <cell r="G2173">
            <v>38820</v>
          </cell>
          <cell r="H2173" t="str">
            <v>Active</v>
          </cell>
          <cell r="I2173">
            <v>39</v>
          </cell>
          <cell r="J2173">
            <v>39344</v>
          </cell>
          <cell r="K2173" t="str">
            <v>R</v>
          </cell>
          <cell r="L2173" t="str">
            <v>TM</v>
          </cell>
          <cell r="M2173" t="str">
            <v>0104</v>
          </cell>
          <cell r="N2173">
            <v>6860.5</v>
          </cell>
          <cell r="O2173">
            <v>22.11</v>
          </cell>
          <cell r="P2173">
            <v>265.64999999999998</v>
          </cell>
          <cell r="Q2173">
            <v>531.29999999999995</v>
          </cell>
          <cell r="R2173">
            <v>6329.2</v>
          </cell>
          <cell r="S2173">
            <v>2424.0300000000002</v>
          </cell>
          <cell r="T2173">
            <v>15</v>
          </cell>
          <cell r="U2173">
            <v>92</v>
          </cell>
          <cell r="V2173">
            <v>13</v>
          </cell>
          <cell r="W2173">
            <v>92</v>
          </cell>
          <cell r="X2173">
            <v>0</v>
          </cell>
        </row>
        <row r="2174">
          <cell r="A2174" t="str">
            <v>1399400</v>
          </cell>
          <cell r="B2174">
            <v>1</v>
          </cell>
          <cell r="C2174" t="str">
            <v>fitted carpet - 34.42 square metres</v>
          </cell>
          <cell r="D2174" t="str">
            <v>34</v>
          </cell>
          <cell r="E2174" t="str">
            <v>BASFLO</v>
          </cell>
          <cell r="F2174" t="str">
            <v>BAS</v>
          </cell>
          <cell r="G2174">
            <v>38820</v>
          </cell>
          <cell r="H2174" t="str">
            <v>Active</v>
          </cell>
          <cell r="I2174">
            <v>34</v>
          </cell>
          <cell r="J2174">
            <v>39344</v>
          </cell>
          <cell r="K2174" t="str">
            <v>R</v>
          </cell>
          <cell r="L2174" t="str">
            <v>TM</v>
          </cell>
          <cell r="M2174" t="str">
            <v>0104</v>
          </cell>
          <cell r="N2174">
            <v>107.59</v>
          </cell>
          <cell r="O2174">
            <v>0</v>
          </cell>
          <cell r="P2174">
            <v>0</v>
          </cell>
          <cell r="Q2174">
            <v>107.59</v>
          </cell>
          <cell r="R2174">
            <v>0</v>
          </cell>
          <cell r="S2174">
            <v>340.16</v>
          </cell>
          <cell r="T2174">
            <v>0</v>
          </cell>
          <cell r="U2174">
            <v>92</v>
          </cell>
          <cell r="V2174">
            <v>0</v>
          </cell>
          <cell r="W2174">
            <v>0</v>
          </cell>
          <cell r="X2174">
            <v>0</v>
          </cell>
        </row>
        <row r="2175">
          <cell r="A2175" t="str">
            <v>1399500</v>
          </cell>
          <cell r="B2175">
            <v>1</v>
          </cell>
          <cell r="C2175" t="str">
            <v>fluorescent light fitting - 2 - 1200 x 6</v>
          </cell>
          <cell r="D2175" t="str">
            <v>34</v>
          </cell>
          <cell r="E2175" t="str">
            <v>BASLIG</v>
          </cell>
          <cell r="F2175" t="str">
            <v>BAS</v>
          </cell>
          <cell r="G2175">
            <v>38820</v>
          </cell>
          <cell r="H2175" t="str">
            <v>Active</v>
          </cell>
          <cell r="I2175">
            <v>2</v>
          </cell>
          <cell r="J2175">
            <v>39344</v>
          </cell>
          <cell r="K2175" t="str">
            <v>R</v>
          </cell>
          <cell r="L2175" t="str">
            <v>TM</v>
          </cell>
          <cell r="M2175" t="str">
            <v>0104</v>
          </cell>
          <cell r="N2175">
            <v>671.17</v>
          </cell>
          <cell r="O2175">
            <v>5.41</v>
          </cell>
          <cell r="P2175">
            <v>65.47</v>
          </cell>
          <cell r="Q2175">
            <v>130.94</v>
          </cell>
          <cell r="R2175">
            <v>540.23</v>
          </cell>
          <cell r="S2175">
            <v>266.61</v>
          </cell>
          <cell r="T2175">
            <v>10</v>
          </cell>
          <cell r="U2175">
            <v>92</v>
          </cell>
          <cell r="V2175">
            <v>8</v>
          </cell>
          <cell r="W2175">
            <v>92</v>
          </cell>
          <cell r="X2175">
            <v>0</v>
          </cell>
        </row>
        <row r="2176">
          <cell r="A2176" t="str">
            <v>1399600</v>
          </cell>
          <cell r="B2176">
            <v>1</v>
          </cell>
          <cell r="C2176" t="str">
            <v>fluorescent light fitting - 3 single tub</v>
          </cell>
          <cell r="D2176" t="str">
            <v>34</v>
          </cell>
          <cell r="E2176" t="str">
            <v>BASLIG</v>
          </cell>
          <cell r="F2176" t="str">
            <v>BAS</v>
          </cell>
          <cell r="G2176">
            <v>38820</v>
          </cell>
          <cell r="H2176" t="str">
            <v>Active</v>
          </cell>
          <cell r="I2176">
            <v>3</v>
          </cell>
          <cell r="J2176">
            <v>39344</v>
          </cell>
          <cell r="K2176" t="str">
            <v>R</v>
          </cell>
          <cell r="L2176" t="str">
            <v>TM</v>
          </cell>
          <cell r="M2176" t="str">
            <v>0104</v>
          </cell>
          <cell r="N2176">
            <v>493.48</v>
          </cell>
          <cell r="O2176">
            <v>4.0199999999999996</v>
          </cell>
          <cell r="P2176">
            <v>48.13</v>
          </cell>
          <cell r="Q2176">
            <v>96.26</v>
          </cell>
          <cell r="R2176">
            <v>397.22</v>
          </cell>
          <cell r="S2176">
            <v>196.02</v>
          </cell>
          <cell r="T2176">
            <v>10</v>
          </cell>
          <cell r="U2176">
            <v>92</v>
          </cell>
          <cell r="V2176">
            <v>8</v>
          </cell>
          <cell r="W2176">
            <v>92</v>
          </cell>
          <cell r="X2176">
            <v>0</v>
          </cell>
        </row>
        <row r="2177">
          <cell r="A2177" t="str">
            <v>1399700</v>
          </cell>
          <cell r="B2177">
            <v>1</v>
          </cell>
          <cell r="C2177" t="str">
            <v>Building Management Services in square m</v>
          </cell>
          <cell r="D2177" t="str">
            <v>34</v>
          </cell>
          <cell r="E2177" t="str">
            <v>BASBMS</v>
          </cell>
          <cell r="F2177" t="str">
            <v>BAS</v>
          </cell>
          <cell r="G2177">
            <v>38820</v>
          </cell>
          <cell r="H2177" t="str">
            <v>Active</v>
          </cell>
          <cell r="I2177">
            <v>39</v>
          </cell>
          <cell r="J2177">
            <v>39344</v>
          </cell>
          <cell r="K2177" t="str">
            <v>R</v>
          </cell>
          <cell r="L2177" t="str">
            <v>TM</v>
          </cell>
          <cell r="M2177" t="str">
            <v>0104</v>
          </cell>
          <cell r="N2177">
            <v>91.73</v>
          </cell>
          <cell r="O2177">
            <v>0</v>
          </cell>
          <cell r="P2177">
            <v>0</v>
          </cell>
          <cell r="Q2177">
            <v>91.73</v>
          </cell>
          <cell r="R2177">
            <v>0</v>
          </cell>
          <cell r="S2177">
            <v>289.98</v>
          </cell>
          <cell r="T2177">
            <v>0</v>
          </cell>
          <cell r="U2177">
            <v>92</v>
          </cell>
          <cell r="V2177">
            <v>0</v>
          </cell>
          <cell r="W2177">
            <v>0</v>
          </cell>
          <cell r="X2177">
            <v>0</v>
          </cell>
        </row>
        <row r="2178">
          <cell r="A2178" t="str">
            <v>1399800</v>
          </cell>
          <cell r="B2178">
            <v>1</v>
          </cell>
          <cell r="C2178" t="str">
            <v>Mechanical Services in square metres</v>
          </cell>
          <cell r="D2178" t="str">
            <v>34</v>
          </cell>
          <cell r="E2178" t="str">
            <v>BASAIR</v>
          </cell>
          <cell r="F2178" t="str">
            <v>BAS</v>
          </cell>
          <cell r="G2178">
            <v>38820</v>
          </cell>
          <cell r="H2178" t="str">
            <v>Active</v>
          </cell>
          <cell r="I2178">
            <v>39</v>
          </cell>
          <cell r="J2178">
            <v>39344</v>
          </cell>
          <cell r="K2178" t="str">
            <v>R</v>
          </cell>
          <cell r="L2178" t="str">
            <v>TM</v>
          </cell>
          <cell r="M2178" t="str">
            <v>0104</v>
          </cell>
          <cell r="N2178">
            <v>7154.5</v>
          </cell>
          <cell r="O2178">
            <v>39.090000000000003</v>
          </cell>
          <cell r="P2178">
            <v>469.08</v>
          </cell>
          <cell r="Q2178">
            <v>938.16</v>
          </cell>
          <cell r="R2178">
            <v>6216.34</v>
          </cell>
          <cell r="S2178">
            <v>2678.57</v>
          </cell>
          <cell r="T2178">
            <v>15</v>
          </cell>
          <cell r="U2178">
            <v>92</v>
          </cell>
          <cell r="V2178">
            <v>13</v>
          </cell>
          <cell r="W2178">
            <v>92</v>
          </cell>
          <cell r="X2178">
            <v>0</v>
          </cell>
        </row>
        <row r="2179">
          <cell r="A2179" t="str">
            <v>1399900</v>
          </cell>
          <cell r="B2179">
            <v>1</v>
          </cell>
          <cell r="C2179" t="str">
            <v>Drainage Services in square metres</v>
          </cell>
          <cell r="D2179" t="str">
            <v>34</v>
          </cell>
          <cell r="E2179" t="str">
            <v>BASPLM</v>
          </cell>
          <cell r="F2179" t="str">
            <v>BAS</v>
          </cell>
          <cell r="G2179">
            <v>38820</v>
          </cell>
          <cell r="H2179" t="str">
            <v>Active</v>
          </cell>
          <cell r="I2179">
            <v>39</v>
          </cell>
          <cell r="J2179">
            <v>39344</v>
          </cell>
          <cell r="K2179" t="str">
            <v>R</v>
          </cell>
          <cell r="L2179" t="str">
            <v>TM</v>
          </cell>
          <cell r="M2179" t="str">
            <v>0104</v>
          </cell>
          <cell r="N2179">
            <v>899.01</v>
          </cell>
          <cell r="O2179">
            <v>4.93</v>
          </cell>
          <cell r="P2179">
            <v>58.94</v>
          </cell>
          <cell r="Q2179">
            <v>117.88</v>
          </cell>
          <cell r="R2179">
            <v>781.13</v>
          </cell>
          <cell r="S2179">
            <v>336.58</v>
          </cell>
          <cell r="T2179">
            <v>15</v>
          </cell>
          <cell r="U2179">
            <v>92</v>
          </cell>
          <cell r="V2179">
            <v>13</v>
          </cell>
          <cell r="W2179">
            <v>92</v>
          </cell>
          <cell r="X2179">
            <v>0</v>
          </cell>
        </row>
        <row r="2180">
          <cell r="A2180" t="str">
            <v>1400000</v>
          </cell>
          <cell r="B2180">
            <v>1</v>
          </cell>
          <cell r="C2180" t="str">
            <v>Communication Services in square metres</v>
          </cell>
          <cell r="D2180" t="str">
            <v>34</v>
          </cell>
          <cell r="E2180" t="str">
            <v>BASCAB</v>
          </cell>
          <cell r="F2180" t="str">
            <v>BAS</v>
          </cell>
          <cell r="G2180">
            <v>38820</v>
          </cell>
          <cell r="H2180" t="str">
            <v>Active</v>
          </cell>
          <cell r="I2180">
            <v>39</v>
          </cell>
          <cell r="J2180">
            <v>39344</v>
          </cell>
          <cell r="K2180" t="str">
            <v>R</v>
          </cell>
          <cell r="L2180" t="str">
            <v>TM</v>
          </cell>
          <cell r="M2180" t="str">
            <v>0104</v>
          </cell>
          <cell r="N2180">
            <v>1436.4</v>
          </cell>
          <cell r="O2180">
            <v>11.63</v>
          </cell>
          <cell r="P2180">
            <v>140.11000000000001</v>
          </cell>
          <cell r="Q2180">
            <v>280.22000000000003</v>
          </cell>
          <cell r="R2180">
            <v>1156.18</v>
          </cell>
          <cell r="S2180">
            <v>570.58000000000004</v>
          </cell>
          <cell r="T2180">
            <v>10</v>
          </cell>
          <cell r="U2180">
            <v>92</v>
          </cell>
          <cell r="V2180">
            <v>8</v>
          </cell>
          <cell r="W2180">
            <v>92</v>
          </cell>
          <cell r="X2180">
            <v>0</v>
          </cell>
        </row>
        <row r="2181">
          <cell r="A2181" t="str">
            <v>1400100</v>
          </cell>
          <cell r="B2181">
            <v>1</v>
          </cell>
          <cell r="C2181" t="str">
            <v>Fire Alarm System in square metres</v>
          </cell>
          <cell r="D2181" t="str">
            <v>34</v>
          </cell>
          <cell r="E2181" t="str">
            <v>BASALA</v>
          </cell>
          <cell r="F2181" t="str">
            <v>BAS</v>
          </cell>
          <cell r="G2181">
            <v>38820</v>
          </cell>
          <cell r="H2181" t="str">
            <v>Active</v>
          </cell>
          <cell r="I2181">
            <v>39</v>
          </cell>
          <cell r="J2181">
            <v>39344</v>
          </cell>
          <cell r="K2181" t="str">
            <v>R</v>
          </cell>
          <cell r="L2181" t="str">
            <v>TM</v>
          </cell>
          <cell r="M2181" t="str">
            <v>0104</v>
          </cell>
          <cell r="N2181">
            <v>1429.11</v>
          </cell>
          <cell r="O2181">
            <v>4.63</v>
          </cell>
          <cell r="P2181">
            <v>55.34</v>
          </cell>
          <cell r="Q2181">
            <v>110.68</v>
          </cell>
          <cell r="R2181">
            <v>1318.43</v>
          </cell>
          <cell r="S2181">
            <v>504.95</v>
          </cell>
          <cell r="T2181">
            <v>15</v>
          </cell>
          <cell r="U2181">
            <v>92</v>
          </cell>
          <cell r="V2181">
            <v>13</v>
          </cell>
          <cell r="W2181">
            <v>92</v>
          </cell>
          <cell r="X2181">
            <v>0</v>
          </cell>
        </row>
        <row r="2182">
          <cell r="A2182" t="str">
            <v>1400200</v>
          </cell>
          <cell r="B2182">
            <v>1</v>
          </cell>
          <cell r="C2182" t="str">
            <v>Plumbing reticulation in square metres</v>
          </cell>
          <cell r="D2182" t="str">
            <v>34</v>
          </cell>
          <cell r="E2182" t="str">
            <v>BASPLM</v>
          </cell>
          <cell r="F2182" t="str">
            <v>BAS</v>
          </cell>
          <cell r="G2182">
            <v>38820</v>
          </cell>
          <cell r="H2182" t="str">
            <v>Active</v>
          </cell>
          <cell r="I2182">
            <v>39</v>
          </cell>
          <cell r="J2182">
            <v>39344</v>
          </cell>
          <cell r="K2182" t="str">
            <v>R</v>
          </cell>
          <cell r="L2182" t="str">
            <v>TM</v>
          </cell>
          <cell r="M2182" t="str">
            <v>0104</v>
          </cell>
          <cell r="N2182">
            <v>1571.36</v>
          </cell>
          <cell r="O2182">
            <v>8.5399999999999991</v>
          </cell>
          <cell r="P2182">
            <v>103.03</v>
          </cell>
          <cell r="Q2182">
            <v>206.06</v>
          </cell>
          <cell r="R2182">
            <v>1365.3</v>
          </cell>
          <cell r="S2182">
            <v>588.29999999999995</v>
          </cell>
          <cell r="T2182">
            <v>15</v>
          </cell>
          <cell r="U2182">
            <v>92</v>
          </cell>
          <cell r="V2182">
            <v>13</v>
          </cell>
          <cell r="W2182">
            <v>92</v>
          </cell>
          <cell r="X2182">
            <v>0</v>
          </cell>
        </row>
        <row r="2183">
          <cell r="A2183" t="str">
            <v>1400300</v>
          </cell>
          <cell r="B2183">
            <v>1</v>
          </cell>
          <cell r="C2183" t="str">
            <v>Public Address System in square metres</v>
          </cell>
          <cell r="D2183" t="str">
            <v>34</v>
          </cell>
          <cell r="E2183" t="str">
            <v>BASPUB</v>
          </cell>
          <cell r="F2183" t="str">
            <v>BAS</v>
          </cell>
          <cell r="G2183">
            <v>38820</v>
          </cell>
          <cell r="H2183" t="str">
            <v>Active</v>
          </cell>
          <cell r="I2183">
            <v>39</v>
          </cell>
          <cell r="J2183">
            <v>39344</v>
          </cell>
          <cell r="K2183" t="str">
            <v>R</v>
          </cell>
          <cell r="L2183" t="str">
            <v>TM</v>
          </cell>
          <cell r="M2183" t="str">
            <v>0104</v>
          </cell>
          <cell r="N2183">
            <v>426.49</v>
          </cell>
          <cell r="O2183">
            <v>2.33</v>
          </cell>
          <cell r="P2183">
            <v>27.96</v>
          </cell>
          <cell r="Q2183">
            <v>55.92</v>
          </cell>
          <cell r="R2183">
            <v>370.57</v>
          </cell>
          <cell r="S2183">
            <v>159.66999999999999</v>
          </cell>
          <cell r="T2183">
            <v>15</v>
          </cell>
          <cell r="U2183">
            <v>92</v>
          </cell>
          <cell r="V2183">
            <v>13</v>
          </cell>
          <cell r="W2183">
            <v>92</v>
          </cell>
          <cell r="X2183">
            <v>0</v>
          </cell>
        </row>
        <row r="2184">
          <cell r="A2184" t="str">
            <v>1400400</v>
          </cell>
          <cell r="B2184">
            <v>1</v>
          </cell>
          <cell r="C2184" t="str">
            <v>Security System in square metres</v>
          </cell>
          <cell r="D2184" t="str">
            <v>34</v>
          </cell>
          <cell r="E2184" t="str">
            <v>BASSEC</v>
          </cell>
          <cell r="F2184" t="str">
            <v>BAS</v>
          </cell>
          <cell r="G2184">
            <v>38820</v>
          </cell>
          <cell r="H2184" t="str">
            <v>Active</v>
          </cell>
          <cell r="I2184">
            <v>39</v>
          </cell>
          <cell r="J2184">
            <v>39344</v>
          </cell>
          <cell r="K2184" t="str">
            <v>R</v>
          </cell>
          <cell r="L2184" t="str">
            <v>TM</v>
          </cell>
          <cell r="M2184" t="str">
            <v>0104</v>
          </cell>
          <cell r="N2184">
            <v>1375.65</v>
          </cell>
          <cell r="O2184">
            <v>7.47</v>
          </cell>
          <cell r="P2184">
            <v>90.19</v>
          </cell>
          <cell r="Q2184">
            <v>180.38</v>
          </cell>
          <cell r="R2184">
            <v>1195.27</v>
          </cell>
          <cell r="S2184">
            <v>515.03</v>
          </cell>
          <cell r="T2184">
            <v>15</v>
          </cell>
          <cell r="U2184">
            <v>92</v>
          </cell>
          <cell r="V2184">
            <v>13</v>
          </cell>
          <cell r="W2184">
            <v>92</v>
          </cell>
          <cell r="X2184">
            <v>0</v>
          </cell>
        </row>
        <row r="2185">
          <cell r="A2185" t="str">
            <v>1400500</v>
          </cell>
          <cell r="B2185">
            <v>1</v>
          </cell>
          <cell r="C2185" t="str">
            <v>sink bench and fittings - 1</v>
          </cell>
          <cell r="D2185" t="str">
            <v>34</v>
          </cell>
          <cell r="E2185" t="str">
            <v>BASELC</v>
          </cell>
          <cell r="F2185" t="str">
            <v>BAS</v>
          </cell>
          <cell r="G2185">
            <v>38820</v>
          </cell>
          <cell r="H2185" t="str">
            <v>Active</v>
          </cell>
          <cell r="I2185">
            <v>1</v>
          </cell>
          <cell r="J2185">
            <v>39344</v>
          </cell>
          <cell r="K2185" t="str">
            <v>R</v>
          </cell>
          <cell r="L2185" t="str">
            <v>TM</v>
          </cell>
          <cell r="M2185" t="str">
            <v>0104</v>
          </cell>
          <cell r="N2185">
            <v>7191.82</v>
          </cell>
          <cell r="O2185">
            <v>23.17</v>
          </cell>
          <cell r="P2185">
            <v>278.48</v>
          </cell>
          <cell r="Q2185">
            <v>556.96</v>
          </cell>
          <cell r="R2185">
            <v>6634.86</v>
          </cell>
          <cell r="S2185">
            <v>2541.09</v>
          </cell>
          <cell r="T2185">
            <v>15</v>
          </cell>
          <cell r="U2185">
            <v>92</v>
          </cell>
          <cell r="V2185">
            <v>13</v>
          </cell>
          <cell r="W2185">
            <v>92</v>
          </cell>
          <cell r="X2185">
            <v>0</v>
          </cell>
        </row>
        <row r="2186">
          <cell r="A2186" t="str">
            <v>1400600</v>
          </cell>
          <cell r="B2186">
            <v>1</v>
          </cell>
          <cell r="C2186" t="str">
            <v>sprinkler head and piping - 5</v>
          </cell>
          <cell r="D2186" t="str">
            <v>34</v>
          </cell>
          <cell r="E2186" t="str">
            <v>BASSPR</v>
          </cell>
          <cell r="F2186" t="str">
            <v>BAS</v>
          </cell>
          <cell r="G2186">
            <v>38820</v>
          </cell>
          <cell r="H2186" t="str">
            <v>Active</v>
          </cell>
          <cell r="I2186">
            <v>5</v>
          </cell>
          <cell r="J2186">
            <v>39344</v>
          </cell>
          <cell r="K2186" t="str">
            <v>R</v>
          </cell>
          <cell r="L2186" t="str">
            <v>TM</v>
          </cell>
          <cell r="M2186" t="str">
            <v>0104</v>
          </cell>
          <cell r="N2186">
            <v>2874.28</v>
          </cell>
          <cell r="O2186">
            <v>15.75</v>
          </cell>
          <cell r="P2186">
            <v>188.45</v>
          </cell>
          <cell r="Q2186">
            <v>376.9</v>
          </cell>
          <cell r="R2186">
            <v>2497.38</v>
          </cell>
          <cell r="S2186">
            <v>1076.0999999999999</v>
          </cell>
          <cell r="T2186">
            <v>15</v>
          </cell>
          <cell r="U2186">
            <v>92</v>
          </cell>
          <cell r="V2186">
            <v>13</v>
          </cell>
          <cell r="W2186">
            <v>92</v>
          </cell>
          <cell r="X2186">
            <v>0</v>
          </cell>
        </row>
        <row r="2187">
          <cell r="A2187" t="str">
            <v>1400700</v>
          </cell>
          <cell r="B2187">
            <v>1</v>
          </cell>
          <cell r="C2187" t="str">
            <v>suspended ceiling - 39.40 square metres</v>
          </cell>
          <cell r="D2187" t="str">
            <v>34</v>
          </cell>
          <cell r="E2187" t="str">
            <v>BASSUS</v>
          </cell>
          <cell r="F2187" t="str">
            <v>BAS</v>
          </cell>
          <cell r="G2187">
            <v>38820</v>
          </cell>
          <cell r="H2187" t="str">
            <v>Active</v>
          </cell>
          <cell r="I2187">
            <v>39</v>
          </cell>
          <cell r="J2187">
            <v>39344</v>
          </cell>
          <cell r="K2187" t="str">
            <v>R</v>
          </cell>
          <cell r="L2187" t="str">
            <v>TM</v>
          </cell>
          <cell r="M2187" t="str">
            <v>0104</v>
          </cell>
          <cell r="N2187">
            <v>4469.24</v>
          </cell>
          <cell r="O2187">
            <v>12.32</v>
          </cell>
          <cell r="P2187">
            <v>147.72999999999999</v>
          </cell>
          <cell r="Q2187">
            <v>295.45999999999998</v>
          </cell>
          <cell r="R2187">
            <v>4173.78</v>
          </cell>
          <cell r="S2187">
            <v>1569.46</v>
          </cell>
          <cell r="T2187">
            <v>30</v>
          </cell>
          <cell r="U2187">
            <v>92</v>
          </cell>
          <cell r="V2187">
            <v>28</v>
          </cell>
          <cell r="W2187">
            <v>92</v>
          </cell>
          <cell r="X2187">
            <v>0</v>
          </cell>
        </row>
        <row r="2188">
          <cell r="A2188" t="str">
            <v>1400800</v>
          </cell>
          <cell r="B2188">
            <v>1</v>
          </cell>
          <cell r="C2188" t="str">
            <v>vinyl floor covering - 5 square metres</v>
          </cell>
          <cell r="D2188" t="str">
            <v>34</v>
          </cell>
          <cell r="E2188" t="str">
            <v>BASFLO</v>
          </cell>
          <cell r="F2188" t="str">
            <v>BAS</v>
          </cell>
          <cell r="G2188">
            <v>38820</v>
          </cell>
          <cell r="H2188" t="str">
            <v>Active</v>
          </cell>
          <cell r="I2188">
            <v>5</v>
          </cell>
          <cell r="J2188">
            <v>39344</v>
          </cell>
          <cell r="K2188" t="str">
            <v>R</v>
          </cell>
          <cell r="L2188" t="str">
            <v>TM</v>
          </cell>
          <cell r="M2188" t="str">
            <v>0104</v>
          </cell>
          <cell r="N2188">
            <v>14.06</v>
          </cell>
          <cell r="O2188">
            <v>0</v>
          </cell>
          <cell r="P2188">
            <v>0</v>
          </cell>
          <cell r="Q2188">
            <v>14.06</v>
          </cell>
          <cell r="R2188">
            <v>0</v>
          </cell>
          <cell r="S2188">
            <v>44.46</v>
          </cell>
          <cell r="T2188">
            <v>0</v>
          </cell>
          <cell r="U2188">
            <v>92</v>
          </cell>
          <cell r="V2188">
            <v>0</v>
          </cell>
          <cell r="W2188">
            <v>0</v>
          </cell>
          <cell r="X2188">
            <v>0</v>
          </cell>
        </row>
        <row r="2189">
          <cell r="A2189" t="str">
            <v>1400900</v>
          </cell>
          <cell r="B2189">
            <v>1</v>
          </cell>
          <cell r="C2189" t="str">
            <v>Building Structure in square metres</v>
          </cell>
          <cell r="D2189" t="str">
            <v>34</v>
          </cell>
          <cell r="E2189" t="str">
            <v>BUITER</v>
          </cell>
          <cell r="F2189" t="str">
            <v>BUI</v>
          </cell>
          <cell r="G2189">
            <v>38820</v>
          </cell>
          <cell r="H2189" t="str">
            <v>Active</v>
          </cell>
          <cell r="I2189">
            <v>30</v>
          </cell>
          <cell r="J2189">
            <v>39344</v>
          </cell>
          <cell r="K2189" t="str">
            <v>R</v>
          </cell>
          <cell r="L2189" t="str">
            <v>TM</v>
          </cell>
          <cell r="M2189" t="str">
            <v>0105</v>
          </cell>
          <cell r="N2189">
            <v>61571.57</v>
          </cell>
          <cell r="O2189">
            <v>89.73</v>
          </cell>
          <cell r="P2189">
            <v>1077.42</v>
          </cell>
          <cell r="Q2189">
            <v>2154.84</v>
          </cell>
          <cell r="R2189">
            <v>59416.73</v>
          </cell>
          <cell r="S2189">
            <v>20969.810000000001</v>
          </cell>
          <cell r="T2189">
            <v>44</v>
          </cell>
          <cell r="U2189">
            <v>0</v>
          </cell>
          <cell r="V2189">
            <v>42</v>
          </cell>
          <cell r="W2189">
            <v>0</v>
          </cell>
          <cell r="X2189">
            <v>0</v>
          </cell>
        </row>
        <row r="2190">
          <cell r="A2190" t="str">
            <v>1401000</v>
          </cell>
          <cell r="B2190">
            <v>1</v>
          </cell>
          <cell r="C2190" t="str">
            <v>Division walling - 6 lineal metres with</v>
          </cell>
          <cell r="D2190" t="str">
            <v>34</v>
          </cell>
          <cell r="E2190" t="str">
            <v>BASPAR</v>
          </cell>
          <cell r="F2190" t="str">
            <v>BAS</v>
          </cell>
          <cell r="G2190">
            <v>38820</v>
          </cell>
          <cell r="H2190" t="str">
            <v>Active</v>
          </cell>
          <cell r="I2190">
            <v>5</v>
          </cell>
          <cell r="J2190">
            <v>39344</v>
          </cell>
          <cell r="K2190" t="str">
            <v>R</v>
          </cell>
          <cell r="L2190" t="str">
            <v>TM</v>
          </cell>
          <cell r="M2190" t="str">
            <v>0105</v>
          </cell>
          <cell r="N2190">
            <v>12477.14</v>
          </cell>
          <cell r="O2190">
            <v>68.19</v>
          </cell>
          <cell r="P2190">
            <v>818.06</v>
          </cell>
          <cell r="Q2190">
            <v>1636.12</v>
          </cell>
          <cell r="R2190">
            <v>10841.02</v>
          </cell>
          <cell r="S2190">
            <v>4671.3100000000004</v>
          </cell>
          <cell r="T2190">
            <v>15</v>
          </cell>
          <cell r="U2190">
            <v>92</v>
          </cell>
          <cell r="V2190">
            <v>13</v>
          </cell>
          <cell r="W2190">
            <v>92</v>
          </cell>
          <cell r="X2190">
            <v>0</v>
          </cell>
        </row>
        <row r="2191">
          <cell r="A2191" t="str">
            <v>1401100</v>
          </cell>
          <cell r="B2191">
            <v>1</v>
          </cell>
          <cell r="C2191" t="str">
            <v>electric light fitting - 3 rectangular d</v>
          </cell>
          <cell r="D2191" t="str">
            <v>34</v>
          </cell>
          <cell r="E2191" t="str">
            <v>BASLIG</v>
          </cell>
          <cell r="F2191" t="str">
            <v>BAS</v>
          </cell>
          <cell r="G2191">
            <v>38820</v>
          </cell>
          <cell r="H2191" t="str">
            <v>Active</v>
          </cell>
          <cell r="I2191">
            <v>3</v>
          </cell>
          <cell r="J2191">
            <v>39344</v>
          </cell>
          <cell r="K2191" t="str">
            <v>R</v>
          </cell>
          <cell r="L2191" t="str">
            <v>TM</v>
          </cell>
          <cell r="M2191" t="str">
            <v>0105</v>
          </cell>
          <cell r="N2191">
            <v>888.28</v>
          </cell>
          <cell r="O2191">
            <v>7.22</v>
          </cell>
          <cell r="P2191">
            <v>86.64</v>
          </cell>
          <cell r="Q2191">
            <v>173.28</v>
          </cell>
          <cell r="R2191">
            <v>715</v>
          </cell>
          <cell r="S2191">
            <v>352.85</v>
          </cell>
          <cell r="T2191">
            <v>10</v>
          </cell>
          <cell r="U2191">
            <v>92</v>
          </cell>
          <cell r="V2191">
            <v>8</v>
          </cell>
          <cell r="W2191">
            <v>92</v>
          </cell>
          <cell r="X2191">
            <v>0</v>
          </cell>
        </row>
        <row r="2192">
          <cell r="A2192" t="str">
            <v>1401200</v>
          </cell>
          <cell r="B2192">
            <v>1</v>
          </cell>
          <cell r="C2192" t="str">
            <v>Electrical services in square metres</v>
          </cell>
          <cell r="D2192" t="str">
            <v>34</v>
          </cell>
          <cell r="E2192" t="str">
            <v>BASELC</v>
          </cell>
          <cell r="F2192" t="str">
            <v>BAS</v>
          </cell>
          <cell r="G2192">
            <v>38820</v>
          </cell>
          <cell r="H2192" t="str">
            <v>Active</v>
          </cell>
          <cell r="I2192">
            <v>30</v>
          </cell>
          <cell r="J2192">
            <v>39344</v>
          </cell>
          <cell r="K2192" t="str">
            <v>R</v>
          </cell>
          <cell r="L2192" t="str">
            <v>TM</v>
          </cell>
          <cell r="M2192" t="str">
            <v>0105</v>
          </cell>
          <cell r="N2192">
            <v>5154.1499999999996</v>
          </cell>
          <cell r="O2192">
            <v>16.649999999999999</v>
          </cell>
          <cell r="P2192">
            <v>199.58</v>
          </cell>
          <cell r="Q2192">
            <v>399.16</v>
          </cell>
          <cell r="R2192">
            <v>4754.99</v>
          </cell>
          <cell r="S2192">
            <v>1821.13</v>
          </cell>
          <cell r="T2192">
            <v>15</v>
          </cell>
          <cell r="U2192">
            <v>92</v>
          </cell>
          <cell r="V2192">
            <v>13</v>
          </cell>
          <cell r="W2192">
            <v>92</v>
          </cell>
          <cell r="X2192">
            <v>0</v>
          </cell>
        </row>
        <row r="2193">
          <cell r="A2193" t="str">
            <v>1401300</v>
          </cell>
          <cell r="B2193">
            <v>1</v>
          </cell>
          <cell r="C2193" t="str">
            <v>Exit sign and fittings - 1</v>
          </cell>
          <cell r="D2193" t="str">
            <v>34</v>
          </cell>
          <cell r="E2193" t="str">
            <v>BASSIG</v>
          </cell>
          <cell r="F2193" t="str">
            <v>BAS</v>
          </cell>
          <cell r="G2193">
            <v>38820</v>
          </cell>
          <cell r="H2193" t="str">
            <v>Active</v>
          </cell>
          <cell r="I2193">
            <v>1</v>
          </cell>
          <cell r="J2193">
            <v>39344</v>
          </cell>
          <cell r="K2193" t="str">
            <v>R</v>
          </cell>
          <cell r="L2193" t="str">
            <v>TM</v>
          </cell>
          <cell r="M2193" t="str">
            <v>0105</v>
          </cell>
          <cell r="N2193">
            <v>20.6</v>
          </cell>
          <cell r="O2193">
            <v>0</v>
          </cell>
          <cell r="P2193">
            <v>0</v>
          </cell>
          <cell r="Q2193">
            <v>20.6</v>
          </cell>
          <cell r="R2193">
            <v>0</v>
          </cell>
          <cell r="S2193">
            <v>65.17</v>
          </cell>
          <cell r="T2193">
            <v>0</v>
          </cell>
          <cell r="U2193">
            <v>92</v>
          </cell>
          <cell r="V2193">
            <v>0</v>
          </cell>
          <cell r="W2193">
            <v>0</v>
          </cell>
          <cell r="X2193">
            <v>0</v>
          </cell>
        </row>
        <row r="2194">
          <cell r="A2194" t="str">
            <v>1401400</v>
          </cell>
          <cell r="B2194">
            <v>1</v>
          </cell>
          <cell r="C2194" t="str">
            <v>fire hose reel - 1 stainless steel cased</v>
          </cell>
          <cell r="D2194" t="str">
            <v>34</v>
          </cell>
          <cell r="E2194" t="str">
            <v>BASSPR</v>
          </cell>
          <cell r="F2194" t="str">
            <v>BAS</v>
          </cell>
          <cell r="G2194">
            <v>38820</v>
          </cell>
          <cell r="H2194" t="str">
            <v>Active</v>
          </cell>
          <cell r="I2194">
            <v>1</v>
          </cell>
          <cell r="J2194">
            <v>39344</v>
          </cell>
          <cell r="K2194" t="str">
            <v>R</v>
          </cell>
          <cell r="L2194" t="str">
            <v>TM</v>
          </cell>
          <cell r="M2194" t="str">
            <v>0105</v>
          </cell>
          <cell r="N2194">
            <v>1806.65</v>
          </cell>
          <cell r="O2194">
            <v>9.8800000000000008</v>
          </cell>
          <cell r="P2194">
            <v>118.45</v>
          </cell>
          <cell r="Q2194">
            <v>236.9</v>
          </cell>
          <cell r="R2194">
            <v>1569.75</v>
          </cell>
          <cell r="S2194">
            <v>676.39</v>
          </cell>
          <cell r="T2194">
            <v>15</v>
          </cell>
          <cell r="U2194">
            <v>92</v>
          </cell>
          <cell r="V2194">
            <v>13</v>
          </cell>
          <cell r="W2194">
            <v>92</v>
          </cell>
          <cell r="X2194">
            <v>0</v>
          </cell>
        </row>
        <row r="2195">
          <cell r="A2195" t="str">
            <v>1401500</v>
          </cell>
          <cell r="B2195">
            <v>1</v>
          </cell>
          <cell r="C2195" t="str">
            <v>fitted carpet - 29.60 square metres</v>
          </cell>
          <cell r="D2195" t="str">
            <v>34</v>
          </cell>
          <cell r="E2195" t="str">
            <v>BASFLO</v>
          </cell>
          <cell r="F2195" t="str">
            <v>BAS</v>
          </cell>
          <cell r="G2195">
            <v>38820</v>
          </cell>
          <cell r="H2195" t="str">
            <v>Active</v>
          </cell>
          <cell r="I2195">
            <v>30</v>
          </cell>
          <cell r="J2195">
            <v>39344</v>
          </cell>
          <cell r="K2195" t="str">
            <v>R</v>
          </cell>
          <cell r="L2195" t="str">
            <v>TM</v>
          </cell>
          <cell r="M2195" t="str">
            <v>0105</v>
          </cell>
          <cell r="N2195">
            <v>92.53</v>
          </cell>
          <cell r="O2195">
            <v>0</v>
          </cell>
          <cell r="P2195">
            <v>0</v>
          </cell>
          <cell r="Q2195">
            <v>92.53</v>
          </cell>
          <cell r="R2195">
            <v>0</v>
          </cell>
          <cell r="S2195">
            <v>292.52999999999997</v>
          </cell>
          <cell r="T2195">
            <v>0</v>
          </cell>
          <cell r="U2195">
            <v>92</v>
          </cell>
          <cell r="V2195">
            <v>0</v>
          </cell>
          <cell r="W2195">
            <v>0</v>
          </cell>
          <cell r="X2195">
            <v>0</v>
          </cell>
        </row>
        <row r="2196">
          <cell r="A2196" t="str">
            <v>1401600</v>
          </cell>
          <cell r="B2196">
            <v>1</v>
          </cell>
          <cell r="C2196" t="str">
            <v>fluorescent light fitting - 7 -600 x 300</v>
          </cell>
          <cell r="D2196" t="str">
            <v>34</v>
          </cell>
          <cell r="E2196" t="str">
            <v>BASLIG</v>
          </cell>
          <cell r="F2196" t="str">
            <v>BAS</v>
          </cell>
          <cell r="G2196">
            <v>38820</v>
          </cell>
          <cell r="H2196" t="str">
            <v>Active</v>
          </cell>
          <cell r="I2196">
            <v>7</v>
          </cell>
          <cell r="J2196">
            <v>39344</v>
          </cell>
          <cell r="K2196" t="str">
            <v>R</v>
          </cell>
          <cell r="L2196" t="str">
            <v>TM</v>
          </cell>
          <cell r="M2196" t="str">
            <v>0105</v>
          </cell>
          <cell r="N2196">
            <v>1842.49</v>
          </cell>
          <cell r="O2196">
            <v>14.94</v>
          </cell>
          <cell r="P2196">
            <v>179.72</v>
          </cell>
          <cell r="Q2196">
            <v>359.44</v>
          </cell>
          <cell r="R2196">
            <v>1483.05</v>
          </cell>
          <cell r="S2196">
            <v>731.89</v>
          </cell>
          <cell r="T2196">
            <v>10</v>
          </cell>
          <cell r="U2196">
            <v>92</v>
          </cell>
          <cell r="V2196">
            <v>8</v>
          </cell>
          <cell r="W2196">
            <v>92</v>
          </cell>
          <cell r="X2196">
            <v>0</v>
          </cell>
        </row>
        <row r="2197">
          <cell r="A2197" t="str">
            <v>1401700</v>
          </cell>
          <cell r="B2197">
            <v>1</v>
          </cell>
          <cell r="C2197" t="str">
            <v>Building Management Services in square m</v>
          </cell>
          <cell r="D2197" t="str">
            <v>34</v>
          </cell>
          <cell r="E2197" t="str">
            <v>BASBMS</v>
          </cell>
          <cell r="F2197" t="str">
            <v>BAS</v>
          </cell>
          <cell r="G2197">
            <v>38820</v>
          </cell>
          <cell r="H2197" t="str">
            <v>Active</v>
          </cell>
          <cell r="I2197">
            <v>30</v>
          </cell>
          <cell r="J2197">
            <v>39344</v>
          </cell>
          <cell r="K2197" t="str">
            <v>R</v>
          </cell>
          <cell r="L2197" t="str">
            <v>TM</v>
          </cell>
          <cell r="M2197" t="str">
            <v>0105</v>
          </cell>
          <cell r="N2197">
            <v>68.91</v>
          </cell>
          <cell r="O2197">
            <v>0</v>
          </cell>
          <cell r="P2197">
            <v>0</v>
          </cell>
          <cell r="Q2197">
            <v>68.91</v>
          </cell>
          <cell r="R2197">
            <v>0</v>
          </cell>
          <cell r="S2197">
            <v>217.83</v>
          </cell>
          <cell r="T2197">
            <v>0</v>
          </cell>
          <cell r="U2197">
            <v>92</v>
          </cell>
          <cell r="V2197">
            <v>0</v>
          </cell>
          <cell r="W2197">
            <v>0</v>
          </cell>
          <cell r="X2197">
            <v>0</v>
          </cell>
        </row>
        <row r="2198">
          <cell r="A2198" t="str">
            <v>1401800</v>
          </cell>
          <cell r="B2198">
            <v>1</v>
          </cell>
          <cell r="C2198" t="str">
            <v>Mechanical Services in square metres</v>
          </cell>
          <cell r="D2198" t="str">
            <v>34</v>
          </cell>
          <cell r="E2198" t="str">
            <v>BASAIR</v>
          </cell>
          <cell r="F2198" t="str">
            <v>BAS</v>
          </cell>
          <cell r="G2198">
            <v>38820</v>
          </cell>
          <cell r="H2198" t="str">
            <v>Active</v>
          </cell>
          <cell r="I2198">
            <v>30</v>
          </cell>
          <cell r="J2198">
            <v>39344</v>
          </cell>
          <cell r="K2198" t="str">
            <v>R</v>
          </cell>
          <cell r="L2198" t="str">
            <v>TM</v>
          </cell>
          <cell r="M2198" t="str">
            <v>0105</v>
          </cell>
          <cell r="N2198">
            <v>5374.98</v>
          </cell>
          <cell r="O2198">
            <v>29.34</v>
          </cell>
          <cell r="P2198">
            <v>352.41</v>
          </cell>
          <cell r="Q2198">
            <v>704.82</v>
          </cell>
          <cell r="R2198">
            <v>4670.16</v>
          </cell>
          <cell r="S2198">
            <v>2012.33</v>
          </cell>
          <cell r="T2198">
            <v>15</v>
          </cell>
          <cell r="U2198">
            <v>92</v>
          </cell>
          <cell r="V2198">
            <v>13</v>
          </cell>
          <cell r="W2198">
            <v>92</v>
          </cell>
          <cell r="X2198">
            <v>0</v>
          </cell>
        </row>
        <row r="2199">
          <cell r="A2199" t="str">
            <v>1401900</v>
          </cell>
          <cell r="B2199">
            <v>1</v>
          </cell>
          <cell r="C2199" t="str">
            <v>Drainage Services in square metres</v>
          </cell>
          <cell r="D2199" t="str">
            <v>34</v>
          </cell>
          <cell r="E2199" t="str">
            <v>BASPLM</v>
          </cell>
          <cell r="F2199" t="str">
            <v>BAS</v>
          </cell>
          <cell r="G2199">
            <v>38820</v>
          </cell>
          <cell r="H2199" t="str">
            <v>Active</v>
          </cell>
          <cell r="I2199">
            <v>30</v>
          </cell>
          <cell r="J2199">
            <v>39344</v>
          </cell>
          <cell r="K2199" t="str">
            <v>R</v>
          </cell>
          <cell r="L2199" t="str">
            <v>TM</v>
          </cell>
          <cell r="M2199" t="str">
            <v>0105</v>
          </cell>
          <cell r="N2199">
            <v>675.39</v>
          </cell>
          <cell r="O2199">
            <v>3.69</v>
          </cell>
          <cell r="P2199">
            <v>44.28</v>
          </cell>
          <cell r="Q2199">
            <v>88.56</v>
          </cell>
          <cell r="R2199">
            <v>586.83000000000004</v>
          </cell>
          <cell r="S2199">
            <v>252.86</v>
          </cell>
          <cell r="T2199">
            <v>15</v>
          </cell>
          <cell r="U2199">
            <v>92</v>
          </cell>
          <cell r="V2199">
            <v>13</v>
          </cell>
          <cell r="W2199">
            <v>92</v>
          </cell>
          <cell r="X2199">
            <v>0</v>
          </cell>
        </row>
        <row r="2200">
          <cell r="A2200" t="str">
            <v>1402000</v>
          </cell>
          <cell r="B2200">
            <v>1</v>
          </cell>
          <cell r="C2200" t="str">
            <v>Communication Services in square metres</v>
          </cell>
          <cell r="D2200" t="str">
            <v>34</v>
          </cell>
          <cell r="E2200" t="str">
            <v>BASCAB</v>
          </cell>
          <cell r="F2200" t="str">
            <v>BAS</v>
          </cell>
          <cell r="G2200">
            <v>38820</v>
          </cell>
          <cell r="H2200" t="str">
            <v>Active</v>
          </cell>
          <cell r="I2200">
            <v>30</v>
          </cell>
          <cell r="J2200">
            <v>39344</v>
          </cell>
          <cell r="K2200" t="str">
            <v>R</v>
          </cell>
          <cell r="L2200" t="str">
            <v>TM</v>
          </cell>
          <cell r="M2200" t="str">
            <v>0105</v>
          </cell>
          <cell r="N2200">
            <v>1079.1099999999999</v>
          </cell>
          <cell r="O2200">
            <v>8.7899999999999991</v>
          </cell>
          <cell r="P2200">
            <v>105.26</v>
          </cell>
          <cell r="Q2200">
            <v>210.52</v>
          </cell>
          <cell r="R2200">
            <v>868.59</v>
          </cell>
          <cell r="S2200">
            <v>428.65</v>
          </cell>
          <cell r="T2200">
            <v>10</v>
          </cell>
          <cell r="U2200">
            <v>92</v>
          </cell>
          <cell r="V2200">
            <v>8</v>
          </cell>
          <cell r="W2200">
            <v>92</v>
          </cell>
          <cell r="X2200">
            <v>0</v>
          </cell>
        </row>
        <row r="2201">
          <cell r="A2201" t="str">
            <v>1402100</v>
          </cell>
          <cell r="B2201">
            <v>1</v>
          </cell>
          <cell r="C2201" t="str">
            <v>Fire Alarm System in square metres</v>
          </cell>
          <cell r="D2201" t="str">
            <v>34</v>
          </cell>
          <cell r="E2201" t="str">
            <v>BASALA</v>
          </cell>
          <cell r="F2201" t="str">
            <v>BAS</v>
          </cell>
          <cell r="G2201">
            <v>38820</v>
          </cell>
          <cell r="H2201" t="str">
            <v>Active</v>
          </cell>
          <cell r="I2201">
            <v>30</v>
          </cell>
          <cell r="J2201">
            <v>39344</v>
          </cell>
          <cell r="K2201" t="str">
            <v>R</v>
          </cell>
          <cell r="L2201" t="str">
            <v>TM</v>
          </cell>
          <cell r="M2201" t="str">
            <v>0105</v>
          </cell>
          <cell r="N2201">
            <v>1073.5999999999999</v>
          </cell>
          <cell r="O2201">
            <v>3.51</v>
          </cell>
          <cell r="P2201">
            <v>41.57</v>
          </cell>
          <cell r="Q2201">
            <v>83.14</v>
          </cell>
          <cell r="R2201">
            <v>990.46</v>
          </cell>
          <cell r="S2201">
            <v>379.33</v>
          </cell>
          <cell r="T2201">
            <v>15</v>
          </cell>
          <cell r="U2201">
            <v>92</v>
          </cell>
          <cell r="V2201">
            <v>13</v>
          </cell>
          <cell r="W2201">
            <v>92</v>
          </cell>
          <cell r="X2201">
            <v>0</v>
          </cell>
        </row>
        <row r="2202">
          <cell r="A2202" t="str">
            <v>1402200</v>
          </cell>
          <cell r="B2202">
            <v>1</v>
          </cell>
          <cell r="C2202" t="str">
            <v>Plumbing reticulation in square metres</v>
          </cell>
          <cell r="D2202" t="str">
            <v>34</v>
          </cell>
          <cell r="E2202" t="str">
            <v>BASPLM</v>
          </cell>
          <cell r="F2202" t="str">
            <v>BAS</v>
          </cell>
          <cell r="G2202">
            <v>38820</v>
          </cell>
          <cell r="H2202" t="str">
            <v>Active</v>
          </cell>
          <cell r="I2202">
            <v>30</v>
          </cell>
          <cell r="J2202">
            <v>39344</v>
          </cell>
          <cell r="K2202" t="str">
            <v>R</v>
          </cell>
          <cell r="L2202" t="str">
            <v>TM</v>
          </cell>
          <cell r="M2202" t="str">
            <v>0105</v>
          </cell>
          <cell r="N2202">
            <v>1180.4100000000001</v>
          </cell>
          <cell r="O2202">
            <v>6.44</v>
          </cell>
          <cell r="P2202">
            <v>77.39</v>
          </cell>
          <cell r="Q2202">
            <v>154.78</v>
          </cell>
          <cell r="R2202">
            <v>1025.6300000000001</v>
          </cell>
          <cell r="S2202">
            <v>441.93</v>
          </cell>
          <cell r="T2202">
            <v>15</v>
          </cell>
          <cell r="U2202">
            <v>92</v>
          </cell>
          <cell r="V2202">
            <v>13</v>
          </cell>
          <cell r="W2202">
            <v>92</v>
          </cell>
          <cell r="X2202">
            <v>0</v>
          </cell>
        </row>
        <row r="2203">
          <cell r="A2203" t="str">
            <v>1402300</v>
          </cell>
          <cell r="B2203">
            <v>1</v>
          </cell>
          <cell r="C2203" t="str">
            <v>Public Address System in square metres</v>
          </cell>
          <cell r="D2203" t="str">
            <v>34</v>
          </cell>
          <cell r="E2203" t="str">
            <v>BASPUB</v>
          </cell>
          <cell r="F2203" t="str">
            <v>BAS</v>
          </cell>
          <cell r="G2203">
            <v>38820</v>
          </cell>
          <cell r="H2203" t="str">
            <v>Active</v>
          </cell>
          <cell r="I2203">
            <v>30</v>
          </cell>
          <cell r="J2203">
            <v>39344</v>
          </cell>
          <cell r="K2203" t="str">
            <v>R</v>
          </cell>
          <cell r="L2203" t="str">
            <v>TM</v>
          </cell>
          <cell r="M2203" t="str">
            <v>0105</v>
          </cell>
          <cell r="N2203">
            <v>320.41000000000003</v>
          </cell>
          <cell r="O2203">
            <v>1.76</v>
          </cell>
          <cell r="P2203">
            <v>21.01</v>
          </cell>
          <cell r="Q2203">
            <v>42.02</v>
          </cell>
          <cell r="R2203">
            <v>278.39</v>
          </cell>
          <cell r="S2203">
            <v>119.96</v>
          </cell>
          <cell r="T2203">
            <v>15</v>
          </cell>
          <cell r="U2203">
            <v>92</v>
          </cell>
          <cell r="V2203">
            <v>13</v>
          </cell>
          <cell r="W2203">
            <v>92</v>
          </cell>
          <cell r="X2203">
            <v>0</v>
          </cell>
        </row>
        <row r="2204">
          <cell r="A2204" t="str">
            <v>1402400</v>
          </cell>
          <cell r="B2204">
            <v>1</v>
          </cell>
          <cell r="C2204" t="str">
            <v>Security System in square metres</v>
          </cell>
          <cell r="D2204" t="str">
            <v>34</v>
          </cell>
          <cell r="E2204" t="str">
            <v>BASSEC</v>
          </cell>
          <cell r="F2204" t="str">
            <v>BAS</v>
          </cell>
          <cell r="G2204">
            <v>38820</v>
          </cell>
          <cell r="H2204" t="str">
            <v>Active</v>
          </cell>
          <cell r="I2204">
            <v>30</v>
          </cell>
          <cell r="J2204">
            <v>39344</v>
          </cell>
          <cell r="K2204" t="str">
            <v>R</v>
          </cell>
          <cell r="L2204" t="str">
            <v>TM</v>
          </cell>
          <cell r="M2204" t="str">
            <v>0105</v>
          </cell>
          <cell r="N2204">
            <v>1033.4000000000001</v>
          </cell>
          <cell r="O2204">
            <v>5.6</v>
          </cell>
          <cell r="P2204">
            <v>67.75</v>
          </cell>
          <cell r="Q2204">
            <v>135.5</v>
          </cell>
          <cell r="R2204">
            <v>897.9</v>
          </cell>
          <cell r="S2204">
            <v>386.9</v>
          </cell>
          <cell r="T2204">
            <v>15</v>
          </cell>
          <cell r="U2204">
            <v>92</v>
          </cell>
          <cell r="V2204">
            <v>13</v>
          </cell>
          <cell r="W2204">
            <v>92</v>
          </cell>
          <cell r="X2204">
            <v>0</v>
          </cell>
        </row>
        <row r="2205">
          <cell r="A2205" t="str">
            <v>1402500</v>
          </cell>
          <cell r="B2205">
            <v>1</v>
          </cell>
          <cell r="C2205" t="str">
            <v>Sign and fittings - 1 medium illuminated</v>
          </cell>
          <cell r="D2205" t="str">
            <v>34</v>
          </cell>
          <cell r="E2205" t="str">
            <v>BASSIG</v>
          </cell>
          <cell r="F2205" t="str">
            <v>BAS</v>
          </cell>
          <cell r="G2205">
            <v>38820</v>
          </cell>
          <cell r="H2205" t="str">
            <v>Active</v>
          </cell>
          <cell r="I2205">
            <v>1</v>
          </cell>
          <cell r="J2205">
            <v>39344</v>
          </cell>
          <cell r="K2205" t="str">
            <v>R</v>
          </cell>
          <cell r="L2205" t="str">
            <v>TM</v>
          </cell>
          <cell r="M2205" t="str">
            <v>0105</v>
          </cell>
          <cell r="N2205">
            <v>61.84</v>
          </cell>
          <cell r="O2205">
            <v>0</v>
          </cell>
          <cell r="P2205">
            <v>0</v>
          </cell>
          <cell r="Q2205">
            <v>61.84</v>
          </cell>
          <cell r="R2205">
            <v>0</v>
          </cell>
          <cell r="S2205">
            <v>195.49</v>
          </cell>
          <cell r="T2205">
            <v>0</v>
          </cell>
          <cell r="U2205">
            <v>92</v>
          </cell>
          <cell r="V2205">
            <v>0</v>
          </cell>
          <cell r="W2205">
            <v>0</v>
          </cell>
          <cell r="X2205">
            <v>0</v>
          </cell>
        </row>
        <row r="2206">
          <cell r="A2206" t="str">
            <v>1402600</v>
          </cell>
          <cell r="B2206">
            <v>1</v>
          </cell>
          <cell r="C2206" t="str">
            <v>sprinkler head and piping - 10</v>
          </cell>
          <cell r="D2206" t="str">
            <v>34</v>
          </cell>
          <cell r="E2206" t="str">
            <v>BASSPR</v>
          </cell>
          <cell r="F2206" t="str">
            <v>BAS</v>
          </cell>
          <cell r="G2206">
            <v>38820</v>
          </cell>
          <cell r="H2206" t="str">
            <v>Active</v>
          </cell>
          <cell r="I2206">
            <v>10</v>
          </cell>
          <cell r="J2206">
            <v>39344</v>
          </cell>
          <cell r="K2206" t="str">
            <v>R</v>
          </cell>
          <cell r="L2206" t="str">
            <v>TM</v>
          </cell>
          <cell r="M2206" t="str">
            <v>0105</v>
          </cell>
          <cell r="N2206">
            <v>5748.53</v>
          </cell>
          <cell r="O2206">
            <v>31.39</v>
          </cell>
          <cell r="P2206">
            <v>376.9</v>
          </cell>
          <cell r="Q2206">
            <v>753.8</v>
          </cell>
          <cell r="R2206">
            <v>4994.7299999999996</v>
          </cell>
          <cell r="S2206">
            <v>2152.19</v>
          </cell>
          <cell r="T2206">
            <v>15</v>
          </cell>
          <cell r="U2206">
            <v>92</v>
          </cell>
          <cell r="V2206">
            <v>13</v>
          </cell>
          <cell r="W2206">
            <v>92</v>
          </cell>
          <cell r="X2206">
            <v>0</v>
          </cell>
        </row>
        <row r="2207">
          <cell r="A2207" t="str">
            <v>1402700</v>
          </cell>
          <cell r="B2207">
            <v>1</v>
          </cell>
          <cell r="C2207" t="str">
            <v>suspended ceiling - 29.60 square metres</v>
          </cell>
          <cell r="D2207" t="str">
            <v>34</v>
          </cell>
          <cell r="E2207" t="str">
            <v>BASSUS</v>
          </cell>
          <cell r="F2207" t="str">
            <v>BAS</v>
          </cell>
          <cell r="G2207">
            <v>38820</v>
          </cell>
          <cell r="H2207" t="str">
            <v>Active</v>
          </cell>
          <cell r="I2207">
            <v>30</v>
          </cell>
          <cell r="J2207">
            <v>39344</v>
          </cell>
          <cell r="K2207" t="str">
            <v>R</v>
          </cell>
          <cell r="L2207" t="str">
            <v>TM</v>
          </cell>
          <cell r="M2207" t="str">
            <v>0105</v>
          </cell>
          <cell r="N2207">
            <v>3357.62</v>
          </cell>
          <cell r="O2207">
            <v>9.24</v>
          </cell>
          <cell r="P2207">
            <v>110.99</v>
          </cell>
          <cell r="Q2207">
            <v>221.98</v>
          </cell>
          <cell r="R2207">
            <v>3135.64</v>
          </cell>
          <cell r="S2207">
            <v>1179.0899999999999</v>
          </cell>
          <cell r="T2207">
            <v>30</v>
          </cell>
          <cell r="U2207">
            <v>92</v>
          </cell>
          <cell r="V2207">
            <v>28</v>
          </cell>
          <cell r="W2207">
            <v>92</v>
          </cell>
          <cell r="X2207">
            <v>0</v>
          </cell>
        </row>
        <row r="2208">
          <cell r="A2208" t="str">
            <v>1402800</v>
          </cell>
          <cell r="B2208">
            <v>1</v>
          </cell>
          <cell r="C2208" t="str">
            <v>Building Structure in square metres</v>
          </cell>
          <cell r="D2208" t="str">
            <v>34</v>
          </cell>
          <cell r="E2208" t="str">
            <v>BUITER</v>
          </cell>
          <cell r="F2208" t="str">
            <v>BUI</v>
          </cell>
          <cell r="G2208">
            <v>38820</v>
          </cell>
          <cell r="H2208" t="str">
            <v>Active</v>
          </cell>
          <cell r="I2208">
            <v>42</v>
          </cell>
          <cell r="J2208">
            <v>39344</v>
          </cell>
          <cell r="K2208" t="str">
            <v>R</v>
          </cell>
          <cell r="L2208" t="str">
            <v>TM</v>
          </cell>
          <cell r="M2208" t="str">
            <v>0105</v>
          </cell>
          <cell r="N2208">
            <v>86949.13</v>
          </cell>
          <cell r="O2208">
            <v>126.81</v>
          </cell>
          <cell r="P2208">
            <v>1521.5</v>
          </cell>
          <cell r="Q2208">
            <v>3043</v>
          </cell>
          <cell r="R2208">
            <v>83906.13</v>
          </cell>
          <cell r="S2208">
            <v>29612.81</v>
          </cell>
          <cell r="T2208">
            <v>44</v>
          </cell>
          <cell r="U2208">
            <v>0</v>
          </cell>
          <cell r="V2208">
            <v>42</v>
          </cell>
          <cell r="W2208">
            <v>0</v>
          </cell>
          <cell r="X2208">
            <v>0</v>
          </cell>
        </row>
        <row r="2209">
          <cell r="A2209" t="str">
            <v>1402900</v>
          </cell>
          <cell r="B2209">
            <v>1</v>
          </cell>
          <cell r="C2209" t="str">
            <v>Electrical services in square metres</v>
          </cell>
          <cell r="D2209" t="str">
            <v>34</v>
          </cell>
          <cell r="E2209" t="str">
            <v>BASELC</v>
          </cell>
          <cell r="F2209" t="str">
            <v>BAS</v>
          </cell>
          <cell r="G2209">
            <v>38820</v>
          </cell>
          <cell r="H2209" t="str">
            <v>Active</v>
          </cell>
          <cell r="I2209">
            <v>42</v>
          </cell>
          <cell r="J2209">
            <v>39344</v>
          </cell>
          <cell r="K2209" t="str">
            <v>R</v>
          </cell>
          <cell r="L2209" t="str">
            <v>TM</v>
          </cell>
          <cell r="M2209" t="str">
            <v>0105</v>
          </cell>
          <cell r="N2209">
            <v>7278.4</v>
          </cell>
          <cell r="O2209">
            <v>23.44</v>
          </cell>
          <cell r="P2209">
            <v>281.83</v>
          </cell>
          <cell r="Q2209">
            <v>563.66</v>
          </cell>
          <cell r="R2209">
            <v>6714.74</v>
          </cell>
          <cell r="S2209">
            <v>2571.6799999999998</v>
          </cell>
          <cell r="T2209">
            <v>15</v>
          </cell>
          <cell r="U2209">
            <v>92</v>
          </cell>
          <cell r="V2209">
            <v>13</v>
          </cell>
          <cell r="W2209">
            <v>92</v>
          </cell>
          <cell r="X2209">
            <v>0</v>
          </cell>
        </row>
        <row r="2210">
          <cell r="A2210" t="str">
            <v>1403000</v>
          </cell>
          <cell r="B2210">
            <v>1</v>
          </cell>
          <cell r="C2210" t="str">
            <v>Exit sign and fittings - 1</v>
          </cell>
          <cell r="D2210" t="str">
            <v>34</v>
          </cell>
          <cell r="E2210" t="str">
            <v>BASSIG</v>
          </cell>
          <cell r="F2210" t="str">
            <v>BAS</v>
          </cell>
          <cell r="G2210">
            <v>38820</v>
          </cell>
          <cell r="H2210" t="str">
            <v>Active</v>
          </cell>
          <cell r="I2210">
            <v>1</v>
          </cell>
          <cell r="J2210">
            <v>39344</v>
          </cell>
          <cell r="K2210" t="str">
            <v>R</v>
          </cell>
          <cell r="L2210" t="str">
            <v>TM</v>
          </cell>
          <cell r="M2210" t="str">
            <v>0105</v>
          </cell>
          <cell r="N2210">
            <v>20.6</v>
          </cell>
          <cell r="O2210">
            <v>0</v>
          </cell>
          <cell r="P2210">
            <v>0</v>
          </cell>
          <cell r="Q2210">
            <v>20.6</v>
          </cell>
          <cell r="R2210">
            <v>0</v>
          </cell>
          <cell r="S2210">
            <v>65.17</v>
          </cell>
          <cell r="T2210">
            <v>0</v>
          </cell>
          <cell r="U2210">
            <v>92</v>
          </cell>
          <cell r="V2210">
            <v>0</v>
          </cell>
          <cell r="W2210">
            <v>0</v>
          </cell>
          <cell r="X2210">
            <v>0</v>
          </cell>
        </row>
        <row r="2211">
          <cell r="A2211" t="str">
            <v>1403100</v>
          </cell>
          <cell r="B2211">
            <v>1</v>
          </cell>
          <cell r="C2211" t="str">
            <v>fitted carpet - 25.80 square metres</v>
          </cell>
          <cell r="D2211" t="str">
            <v>34</v>
          </cell>
          <cell r="E2211" t="str">
            <v>BASFLO</v>
          </cell>
          <cell r="F2211" t="str">
            <v>BAS</v>
          </cell>
          <cell r="G2211">
            <v>38820</v>
          </cell>
          <cell r="H2211" t="str">
            <v>Active</v>
          </cell>
          <cell r="I2211">
            <v>26</v>
          </cell>
          <cell r="J2211">
            <v>39344</v>
          </cell>
          <cell r="K2211" t="str">
            <v>R</v>
          </cell>
          <cell r="L2211" t="str">
            <v>TM</v>
          </cell>
          <cell r="M2211" t="str">
            <v>0105</v>
          </cell>
          <cell r="N2211">
            <v>80.64</v>
          </cell>
          <cell r="O2211">
            <v>0</v>
          </cell>
          <cell r="P2211">
            <v>0</v>
          </cell>
          <cell r="Q2211">
            <v>80.64</v>
          </cell>
          <cell r="R2211">
            <v>0</v>
          </cell>
          <cell r="S2211">
            <v>254.97</v>
          </cell>
          <cell r="T2211">
            <v>0</v>
          </cell>
          <cell r="U2211">
            <v>92</v>
          </cell>
          <cell r="V2211">
            <v>0</v>
          </cell>
          <cell r="W2211">
            <v>0</v>
          </cell>
          <cell r="X2211">
            <v>0</v>
          </cell>
        </row>
        <row r="2212">
          <cell r="A2212" t="str">
            <v>1403200</v>
          </cell>
          <cell r="B2212">
            <v>1</v>
          </cell>
          <cell r="C2212" t="str">
            <v>fluorescent light fitting - 3 - 600 x 30</v>
          </cell>
          <cell r="D2212" t="str">
            <v>34</v>
          </cell>
          <cell r="E2212" t="str">
            <v>BASLIG</v>
          </cell>
          <cell r="F2212" t="str">
            <v>BAS</v>
          </cell>
          <cell r="G2212">
            <v>38820</v>
          </cell>
          <cell r="H2212" t="str">
            <v>Active</v>
          </cell>
          <cell r="I2212">
            <v>3</v>
          </cell>
          <cell r="J2212">
            <v>39344</v>
          </cell>
          <cell r="K2212" t="str">
            <v>R</v>
          </cell>
          <cell r="L2212" t="str">
            <v>TM</v>
          </cell>
          <cell r="M2212" t="str">
            <v>0105</v>
          </cell>
          <cell r="N2212">
            <v>789.57</v>
          </cell>
          <cell r="O2212">
            <v>6.4</v>
          </cell>
          <cell r="P2212">
            <v>77.02</v>
          </cell>
          <cell r="Q2212">
            <v>154.04</v>
          </cell>
          <cell r="R2212">
            <v>635.53</v>
          </cell>
          <cell r="S2212">
            <v>313.64</v>
          </cell>
          <cell r="T2212">
            <v>10</v>
          </cell>
          <cell r="U2212">
            <v>92</v>
          </cell>
          <cell r="V2212">
            <v>8</v>
          </cell>
          <cell r="W2212">
            <v>92</v>
          </cell>
          <cell r="X2212">
            <v>0</v>
          </cell>
        </row>
        <row r="2213">
          <cell r="A2213" t="str">
            <v>1403300</v>
          </cell>
          <cell r="B2213">
            <v>1</v>
          </cell>
          <cell r="C2213" t="str">
            <v>Building Management Services in square m</v>
          </cell>
          <cell r="D2213" t="str">
            <v>34</v>
          </cell>
          <cell r="E2213" t="str">
            <v>BASBMS</v>
          </cell>
          <cell r="F2213" t="str">
            <v>BAS</v>
          </cell>
          <cell r="G2213">
            <v>38820</v>
          </cell>
          <cell r="H2213" t="str">
            <v>Active</v>
          </cell>
          <cell r="I2213">
            <v>42</v>
          </cell>
          <cell r="J2213">
            <v>39344</v>
          </cell>
          <cell r="K2213" t="str">
            <v>R</v>
          </cell>
          <cell r="L2213" t="str">
            <v>TM</v>
          </cell>
          <cell r="M2213" t="str">
            <v>0105</v>
          </cell>
          <cell r="N2213">
            <v>97.3</v>
          </cell>
          <cell r="O2213">
            <v>0</v>
          </cell>
          <cell r="P2213">
            <v>0</v>
          </cell>
          <cell r="Q2213">
            <v>97.3</v>
          </cell>
          <cell r="R2213">
            <v>0</v>
          </cell>
          <cell r="S2213">
            <v>307.60000000000002</v>
          </cell>
          <cell r="T2213">
            <v>0</v>
          </cell>
          <cell r="U2213">
            <v>92</v>
          </cell>
          <cell r="V2213">
            <v>0</v>
          </cell>
          <cell r="W2213">
            <v>0</v>
          </cell>
          <cell r="X2213">
            <v>0</v>
          </cell>
        </row>
        <row r="2214">
          <cell r="A2214" t="str">
            <v>1403400</v>
          </cell>
          <cell r="B2214">
            <v>1</v>
          </cell>
          <cell r="C2214" t="str">
            <v>Mechanical Services in square metres</v>
          </cell>
          <cell r="D2214" t="str">
            <v>34</v>
          </cell>
          <cell r="E2214" t="str">
            <v>BASAIR</v>
          </cell>
          <cell r="F2214" t="str">
            <v>BAS</v>
          </cell>
          <cell r="G2214">
            <v>38820</v>
          </cell>
          <cell r="H2214" t="str">
            <v>Active</v>
          </cell>
          <cell r="I2214">
            <v>42</v>
          </cell>
          <cell r="J2214">
            <v>39344</v>
          </cell>
          <cell r="K2214" t="str">
            <v>R</v>
          </cell>
          <cell r="L2214" t="str">
            <v>TM</v>
          </cell>
          <cell r="M2214" t="str">
            <v>0105</v>
          </cell>
          <cell r="N2214">
            <v>7590.32</v>
          </cell>
          <cell r="O2214">
            <v>41.49</v>
          </cell>
          <cell r="P2214">
            <v>497.66</v>
          </cell>
          <cell r="Q2214">
            <v>995.32</v>
          </cell>
          <cell r="R2214">
            <v>6595</v>
          </cell>
          <cell r="S2214">
            <v>2841.73</v>
          </cell>
          <cell r="T2214">
            <v>15</v>
          </cell>
          <cell r="U2214">
            <v>92</v>
          </cell>
          <cell r="V2214">
            <v>13</v>
          </cell>
          <cell r="W2214">
            <v>92</v>
          </cell>
          <cell r="X2214">
            <v>0</v>
          </cell>
        </row>
        <row r="2215">
          <cell r="A2215" t="str">
            <v>1403500</v>
          </cell>
          <cell r="B2215">
            <v>1</v>
          </cell>
          <cell r="C2215" t="str">
            <v>Drainage Services in square metres</v>
          </cell>
          <cell r="D2215" t="str">
            <v>34</v>
          </cell>
          <cell r="E2215" t="str">
            <v>BASPLM</v>
          </cell>
          <cell r="F2215" t="str">
            <v>BAS</v>
          </cell>
          <cell r="G2215">
            <v>38820</v>
          </cell>
          <cell r="H2215" t="str">
            <v>Active</v>
          </cell>
          <cell r="I2215">
            <v>42</v>
          </cell>
          <cell r="J2215">
            <v>39344</v>
          </cell>
          <cell r="K2215" t="str">
            <v>R</v>
          </cell>
          <cell r="L2215" t="str">
            <v>TM</v>
          </cell>
          <cell r="M2215" t="str">
            <v>0105</v>
          </cell>
          <cell r="N2215">
            <v>953.8</v>
          </cell>
          <cell r="O2215">
            <v>5.23</v>
          </cell>
          <cell r="P2215">
            <v>62.54</v>
          </cell>
          <cell r="Q2215">
            <v>125.08</v>
          </cell>
          <cell r="R2215">
            <v>828.72</v>
          </cell>
          <cell r="S2215">
            <v>357.09</v>
          </cell>
          <cell r="T2215">
            <v>15</v>
          </cell>
          <cell r="U2215">
            <v>92</v>
          </cell>
          <cell r="V2215">
            <v>13</v>
          </cell>
          <cell r="W2215">
            <v>92</v>
          </cell>
          <cell r="X2215">
            <v>0</v>
          </cell>
        </row>
        <row r="2216">
          <cell r="A2216" t="str">
            <v>1403600</v>
          </cell>
          <cell r="B2216">
            <v>1</v>
          </cell>
          <cell r="C2216" t="str">
            <v>Communication Services in square metres</v>
          </cell>
          <cell r="D2216" t="str">
            <v>34</v>
          </cell>
          <cell r="E2216" t="str">
            <v>BASCAB</v>
          </cell>
          <cell r="F2216" t="str">
            <v>BAS</v>
          </cell>
          <cell r="G2216">
            <v>38820</v>
          </cell>
          <cell r="H2216" t="str">
            <v>Active</v>
          </cell>
          <cell r="I2216">
            <v>42</v>
          </cell>
          <cell r="J2216">
            <v>39344</v>
          </cell>
          <cell r="K2216" t="str">
            <v>R</v>
          </cell>
          <cell r="L2216" t="str">
            <v>TM</v>
          </cell>
          <cell r="M2216" t="str">
            <v>0105</v>
          </cell>
          <cell r="N2216">
            <v>1523.87</v>
          </cell>
          <cell r="O2216">
            <v>12.35</v>
          </cell>
          <cell r="P2216">
            <v>148.63999999999999</v>
          </cell>
          <cell r="Q2216">
            <v>297.27999999999997</v>
          </cell>
          <cell r="R2216">
            <v>1226.5899999999999</v>
          </cell>
          <cell r="S2216">
            <v>605.33000000000004</v>
          </cell>
          <cell r="T2216">
            <v>10</v>
          </cell>
          <cell r="U2216">
            <v>92</v>
          </cell>
          <cell r="V2216">
            <v>8</v>
          </cell>
          <cell r="W2216">
            <v>92</v>
          </cell>
          <cell r="X2216">
            <v>0</v>
          </cell>
        </row>
        <row r="2217">
          <cell r="A2217" t="str">
            <v>1403700</v>
          </cell>
          <cell r="B2217">
            <v>1</v>
          </cell>
          <cell r="C2217" t="str">
            <v>Fire Alarm System in square metres</v>
          </cell>
          <cell r="D2217" t="str">
            <v>34</v>
          </cell>
          <cell r="E2217" t="str">
            <v>BASALA</v>
          </cell>
          <cell r="F2217" t="str">
            <v>BAS</v>
          </cell>
          <cell r="G2217">
            <v>38820</v>
          </cell>
          <cell r="H2217" t="str">
            <v>Active</v>
          </cell>
          <cell r="I2217">
            <v>42</v>
          </cell>
          <cell r="J2217">
            <v>39344</v>
          </cell>
          <cell r="K2217" t="str">
            <v>R</v>
          </cell>
          <cell r="L2217" t="str">
            <v>TM</v>
          </cell>
          <cell r="M2217" t="str">
            <v>0105</v>
          </cell>
          <cell r="N2217">
            <v>1516.25</v>
          </cell>
          <cell r="O2217">
            <v>4.92</v>
          </cell>
          <cell r="P2217">
            <v>58.71</v>
          </cell>
          <cell r="Q2217">
            <v>117.42</v>
          </cell>
          <cell r="R2217">
            <v>1398.83</v>
          </cell>
          <cell r="S2217">
            <v>535.74</v>
          </cell>
          <cell r="T2217">
            <v>15</v>
          </cell>
          <cell r="U2217">
            <v>92</v>
          </cell>
          <cell r="V2217">
            <v>13</v>
          </cell>
          <cell r="W2217">
            <v>92</v>
          </cell>
          <cell r="X2217">
            <v>0</v>
          </cell>
        </row>
        <row r="2218">
          <cell r="A2218" t="str">
            <v>1403800</v>
          </cell>
          <cell r="B2218">
            <v>1</v>
          </cell>
          <cell r="C2218" t="str">
            <v>Plumbing reticulation in square metres</v>
          </cell>
          <cell r="D2218" t="str">
            <v>34</v>
          </cell>
          <cell r="E2218" t="str">
            <v>BASPLM</v>
          </cell>
          <cell r="F2218" t="str">
            <v>BAS</v>
          </cell>
          <cell r="G2218">
            <v>38820</v>
          </cell>
          <cell r="H2218" t="str">
            <v>Active</v>
          </cell>
          <cell r="I2218">
            <v>42</v>
          </cell>
          <cell r="J2218">
            <v>39344</v>
          </cell>
          <cell r="K2218" t="str">
            <v>R</v>
          </cell>
          <cell r="L2218" t="str">
            <v>TM</v>
          </cell>
          <cell r="M2218" t="str">
            <v>0105</v>
          </cell>
          <cell r="N2218">
            <v>1667.08</v>
          </cell>
          <cell r="O2218">
            <v>9.09</v>
          </cell>
          <cell r="P2218">
            <v>109.3</v>
          </cell>
          <cell r="Q2218">
            <v>218.6</v>
          </cell>
          <cell r="R2218">
            <v>1448.48</v>
          </cell>
          <cell r="S2218">
            <v>624.14</v>
          </cell>
          <cell r="T2218">
            <v>15</v>
          </cell>
          <cell r="U2218">
            <v>92</v>
          </cell>
          <cell r="V2218">
            <v>13</v>
          </cell>
          <cell r="W2218">
            <v>92</v>
          </cell>
          <cell r="X2218">
            <v>0</v>
          </cell>
        </row>
        <row r="2219">
          <cell r="A2219" t="str">
            <v>1403900</v>
          </cell>
          <cell r="B2219">
            <v>1</v>
          </cell>
          <cell r="C2219" t="str">
            <v>Public Address System in square metres</v>
          </cell>
          <cell r="D2219" t="str">
            <v>34</v>
          </cell>
          <cell r="E2219" t="str">
            <v>BASPUB</v>
          </cell>
          <cell r="F2219" t="str">
            <v>BAS</v>
          </cell>
          <cell r="G2219">
            <v>38820</v>
          </cell>
          <cell r="H2219" t="str">
            <v>Active</v>
          </cell>
          <cell r="I2219">
            <v>42</v>
          </cell>
          <cell r="J2219">
            <v>39344</v>
          </cell>
          <cell r="K2219" t="str">
            <v>R</v>
          </cell>
          <cell r="L2219" t="str">
            <v>TM</v>
          </cell>
          <cell r="M2219" t="str">
            <v>0105</v>
          </cell>
          <cell r="N2219">
            <v>452.59</v>
          </cell>
          <cell r="O2219">
            <v>2.5</v>
          </cell>
          <cell r="P2219">
            <v>29.67</v>
          </cell>
          <cell r="Q2219">
            <v>59.34</v>
          </cell>
          <cell r="R2219">
            <v>393.25</v>
          </cell>
          <cell r="S2219">
            <v>169.45</v>
          </cell>
          <cell r="T2219">
            <v>15</v>
          </cell>
          <cell r="U2219">
            <v>92</v>
          </cell>
          <cell r="V2219">
            <v>13</v>
          </cell>
          <cell r="W2219">
            <v>92</v>
          </cell>
          <cell r="X2219">
            <v>0</v>
          </cell>
        </row>
        <row r="2220">
          <cell r="A2220" t="str">
            <v>1404000</v>
          </cell>
          <cell r="B2220">
            <v>1</v>
          </cell>
          <cell r="C2220" t="str">
            <v>Security System in square metres</v>
          </cell>
          <cell r="D2220" t="str">
            <v>34</v>
          </cell>
          <cell r="E2220" t="str">
            <v>BASSEC</v>
          </cell>
          <cell r="F2220" t="str">
            <v>BAS</v>
          </cell>
          <cell r="G2220">
            <v>38820</v>
          </cell>
          <cell r="H2220" t="str">
            <v>Active</v>
          </cell>
          <cell r="I2220">
            <v>42</v>
          </cell>
          <cell r="J2220">
            <v>39344</v>
          </cell>
          <cell r="K2220" t="str">
            <v>R</v>
          </cell>
          <cell r="L2220" t="str">
            <v>TM</v>
          </cell>
          <cell r="M2220" t="str">
            <v>0105</v>
          </cell>
          <cell r="N2220">
            <v>1459.46</v>
          </cell>
          <cell r="O2220">
            <v>8.02</v>
          </cell>
          <cell r="P2220">
            <v>95.69</v>
          </cell>
          <cell r="Q2220">
            <v>191.38</v>
          </cell>
          <cell r="R2220">
            <v>1268.08</v>
          </cell>
          <cell r="S2220">
            <v>546.41</v>
          </cell>
          <cell r="T2220">
            <v>15</v>
          </cell>
          <cell r="U2220">
            <v>92</v>
          </cell>
          <cell r="V2220">
            <v>13</v>
          </cell>
          <cell r="W2220">
            <v>92</v>
          </cell>
          <cell r="X2220">
            <v>0</v>
          </cell>
        </row>
        <row r="2221">
          <cell r="A2221" t="str">
            <v>1404100</v>
          </cell>
          <cell r="B2221">
            <v>1</v>
          </cell>
          <cell r="C2221" t="str">
            <v>sprinkler head and piping - 3</v>
          </cell>
          <cell r="D2221" t="str">
            <v>34</v>
          </cell>
          <cell r="E2221" t="str">
            <v>BASSPR</v>
          </cell>
          <cell r="F2221" t="str">
            <v>BAS</v>
          </cell>
          <cell r="G2221">
            <v>38820</v>
          </cell>
          <cell r="H2221" t="str">
            <v>Active</v>
          </cell>
          <cell r="I2221">
            <v>3</v>
          </cell>
          <cell r="J2221">
            <v>39344</v>
          </cell>
          <cell r="K2221" t="str">
            <v>R</v>
          </cell>
          <cell r="L2221" t="str">
            <v>TM</v>
          </cell>
          <cell r="M2221" t="str">
            <v>0105</v>
          </cell>
          <cell r="N2221">
            <v>1724.53</v>
          </cell>
          <cell r="O2221">
            <v>9.4499999999999993</v>
          </cell>
          <cell r="P2221">
            <v>113.07</v>
          </cell>
          <cell r="Q2221">
            <v>226.14</v>
          </cell>
          <cell r="R2221">
            <v>1498.39</v>
          </cell>
          <cell r="S2221">
            <v>645.64</v>
          </cell>
          <cell r="T2221">
            <v>15</v>
          </cell>
          <cell r="U2221">
            <v>92</v>
          </cell>
          <cell r="V2221">
            <v>13</v>
          </cell>
          <cell r="W2221">
            <v>92</v>
          </cell>
          <cell r="X2221">
            <v>0</v>
          </cell>
        </row>
        <row r="2222">
          <cell r="A2222" t="str">
            <v>1404200</v>
          </cell>
          <cell r="B2222">
            <v>1</v>
          </cell>
          <cell r="C2222" t="str">
            <v>suspended ceiling - 41.80 square metres</v>
          </cell>
          <cell r="D2222" t="str">
            <v>34</v>
          </cell>
          <cell r="E2222" t="str">
            <v>BASSUS</v>
          </cell>
          <cell r="F2222" t="str">
            <v>BAS</v>
          </cell>
          <cell r="G2222">
            <v>38820</v>
          </cell>
          <cell r="H2222" t="str">
            <v>Active</v>
          </cell>
          <cell r="I2222">
            <v>42</v>
          </cell>
          <cell r="J2222">
            <v>39344</v>
          </cell>
          <cell r="K2222" t="str">
            <v>R</v>
          </cell>
          <cell r="L2222" t="str">
            <v>TM</v>
          </cell>
          <cell r="M2222" t="str">
            <v>0105</v>
          </cell>
          <cell r="N2222">
            <v>4741.58</v>
          </cell>
          <cell r="O2222">
            <v>13.08</v>
          </cell>
          <cell r="P2222">
            <v>156.74</v>
          </cell>
          <cell r="Q2222">
            <v>313.48</v>
          </cell>
          <cell r="R2222">
            <v>4428.1000000000004</v>
          </cell>
          <cell r="S2222">
            <v>1665.09</v>
          </cell>
          <cell r="T2222">
            <v>30</v>
          </cell>
          <cell r="U2222">
            <v>92</v>
          </cell>
          <cell r="V2222">
            <v>28</v>
          </cell>
          <cell r="W2222">
            <v>92</v>
          </cell>
          <cell r="X2222">
            <v>0</v>
          </cell>
        </row>
        <row r="2223">
          <cell r="A2223" t="str">
            <v>1404300</v>
          </cell>
          <cell r="B2223">
            <v>1</v>
          </cell>
          <cell r="C2223" t="str">
            <v>vinyl floor covering - 16 square metres</v>
          </cell>
          <cell r="D2223" t="str">
            <v>34</v>
          </cell>
          <cell r="E2223" t="str">
            <v>BASFLO</v>
          </cell>
          <cell r="F2223" t="str">
            <v>BAS</v>
          </cell>
          <cell r="G2223">
            <v>38820</v>
          </cell>
          <cell r="H2223" t="str">
            <v>Active</v>
          </cell>
          <cell r="I2223">
            <v>16</v>
          </cell>
          <cell r="J2223">
            <v>39344</v>
          </cell>
          <cell r="K2223" t="str">
            <v>R</v>
          </cell>
          <cell r="L2223" t="str">
            <v>TM</v>
          </cell>
          <cell r="M2223" t="str">
            <v>0105</v>
          </cell>
          <cell r="N2223">
            <v>45</v>
          </cell>
          <cell r="O2223">
            <v>0</v>
          </cell>
          <cell r="P2223">
            <v>0</v>
          </cell>
          <cell r="Q2223">
            <v>45</v>
          </cell>
          <cell r="R2223">
            <v>0</v>
          </cell>
          <cell r="S2223">
            <v>142.30000000000001</v>
          </cell>
          <cell r="T2223">
            <v>0</v>
          </cell>
          <cell r="U2223">
            <v>92</v>
          </cell>
          <cell r="V2223">
            <v>0</v>
          </cell>
          <cell r="W2223">
            <v>0</v>
          </cell>
          <cell r="X2223">
            <v>0</v>
          </cell>
        </row>
        <row r="2224">
          <cell r="A2224" t="str">
            <v>1404400</v>
          </cell>
          <cell r="B2224">
            <v>1</v>
          </cell>
          <cell r="C2224" t="str">
            <v>Building Structure in square metres</v>
          </cell>
          <cell r="D2224" t="str">
            <v>34</v>
          </cell>
          <cell r="E2224" t="str">
            <v>BUITER</v>
          </cell>
          <cell r="F2224" t="str">
            <v>BUI</v>
          </cell>
          <cell r="G2224">
            <v>38820</v>
          </cell>
          <cell r="H2224" t="str">
            <v>Active</v>
          </cell>
          <cell r="I2224">
            <v>54</v>
          </cell>
          <cell r="J2224">
            <v>39344</v>
          </cell>
          <cell r="K2224" t="str">
            <v>TL</v>
          </cell>
          <cell r="L2224" t="str">
            <v>TM</v>
          </cell>
          <cell r="M2224" t="str">
            <v>0106</v>
          </cell>
          <cell r="N2224">
            <v>111910.53</v>
          </cell>
          <cell r="O2224">
            <v>163.19999999999999</v>
          </cell>
          <cell r="P2224">
            <v>1958.29</v>
          </cell>
          <cell r="Q2224">
            <v>3916.58</v>
          </cell>
          <cell r="R2224">
            <v>107993.95</v>
          </cell>
          <cell r="S2224">
            <v>38114.07</v>
          </cell>
          <cell r="T2224">
            <v>44</v>
          </cell>
          <cell r="U2224">
            <v>0</v>
          </cell>
          <cell r="V2224">
            <v>42</v>
          </cell>
          <cell r="W2224">
            <v>0</v>
          </cell>
          <cell r="X2224">
            <v>0</v>
          </cell>
        </row>
        <row r="2225">
          <cell r="A2225" t="str">
            <v>1404500</v>
          </cell>
          <cell r="B2225">
            <v>1</v>
          </cell>
          <cell r="C2225" t="str">
            <v>Electrical services in square metres</v>
          </cell>
          <cell r="D2225" t="str">
            <v>34</v>
          </cell>
          <cell r="E2225" t="str">
            <v>BASELC</v>
          </cell>
          <cell r="F2225" t="str">
            <v>BAS</v>
          </cell>
          <cell r="G2225">
            <v>38820</v>
          </cell>
          <cell r="H2225" t="str">
            <v>Active</v>
          </cell>
          <cell r="I2225">
            <v>54</v>
          </cell>
          <cell r="J2225">
            <v>39344</v>
          </cell>
          <cell r="K2225" t="str">
            <v>TL</v>
          </cell>
          <cell r="L2225" t="str">
            <v>TM</v>
          </cell>
          <cell r="M2225" t="str">
            <v>0106</v>
          </cell>
          <cell r="N2225">
            <v>9367.9599999999991</v>
          </cell>
          <cell r="O2225">
            <v>30.21</v>
          </cell>
          <cell r="P2225">
            <v>362.74</v>
          </cell>
          <cell r="Q2225">
            <v>725.48</v>
          </cell>
          <cell r="R2225">
            <v>8642.48</v>
          </cell>
          <cell r="S2225">
            <v>3309.99</v>
          </cell>
          <cell r="T2225">
            <v>15</v>
          </cell>
          <cell r="U2225">
            <v>92</v>
          </cell>
          <cell r="V2225">
            <v>13</v>
          </cell>
          <cell r="W2225">
            <v>92</v>
          </cell>
          <cell r="X2225">
            <v>0</v>
          </cell>
        </row>
        <row r="2226">
          <cell r="A2226" t="str">
            <v>1404600</v>
          </cell>
          <cell r="B2226">
            <v>1</v>
          </cell>
          <cell r="C2226" t="str">
            <v>Building Management Services in square m</v>
          </cell>
          <cell r="D2226" t="str">
            <v>34</v>
          </cell>
          <cell r="E2226" t="str">
            <v>BASBMS</v>
          </cell>
          <cell r="F2226" t="str">
            <v>BAS</v>
          </cell>
          <cell r="G2226">
            <v>38820</v>
          </cell>
          <cell r="H2226" t="str">
            <v>Active</v>
          </cell>
          <cell r="I2226">
            <v>54</v>
          </cell>
          <cell r="J2226">
            <v>39344</v>
          </cell>
          <cell r="K2226" t="str">
            <v>TL</v>
          </cell>
          <cell r="L2226" t="str">
            <v>TM</v>
          </cell>
          <cell r="M2226" t="str">
            <v>0106</v>
          </cell>
          <cell r="N2226">
            <v>125.24</v>
          </cell>
          <cell r="O2226">
            <v>0</v>
          </cell>
          <cell r="P2226">
            <v>0</v>
          </cell>
          <cell r="Q2226">
            <v>125.24</v>
          </cell>
          <cell r="R2226">
            <v>0</v>
          </cell>
          <cell r="S2226">
            <v>395.91</v>
          </cell>
          <cell r="T2226">
            <v>0</v>
          </cell>
          <cell r="U2226">
            <v>92</v>
          </cell>
          <cell r="V2226">
            <v>0</v>
          </cell>
          <cell r="W2226">
            <v>0</v>
          </cell>
          <cell r="X2226">
            <v>0</v>
          </cell>
        </row>
        <row r="2227">
          <cell r="A2227" t="str">
            <v>1404700</v>
          </cell>
          <cell r="B2227">
            <v>1</v>
          </cell>
          <cell r="C2227" t="str">
            <v>Mechanical Services in square metres</v>
          </cell>
          <cell r="D2227" t="str">
            <v>34</v>
          </cell>
          <cell r="E2227" t="str">
            <v>BASAIR</v>
          </cell>
          <cell r="F2227" t="str">
            <v>BAS</v>
          </cell>
          <cell r="G2227">
            <v>38820</v>
          </cell>
          <cell r="H2227" t="str">
            <v>Active</v>
          </cell>
          <cell r="I2227">
            <v>54</v>
          </cell>
          <cell r="J2227">
            <v>39344</v>
          </cell>
          <cell r="K2227" t="str">
            <v>TL</v>
          </cell>
          <cell r="L2227" t="str">
            <v>TM</v>
          </cell>
          <cell r="M2227" t="str">
            <v>0106</v>
          </cell>
          <cell r="N2227">
            <v>10854.9</v>
          </cell>
          <cell r="O2227">
            <v>59.29</v>
          </cell>
          <cell r="P2227">
            <v>711.7</v>
          </cell>
          <cell r="Q2227">
            <v>1423.4</v>
          </cell>
          <cell r="R2227">
            <v>9431.5</v>
          </cell>
          <cell r="S2227">
            <v>4063.96</v>
          </cell>
          <cell r="T2227">
            <v>15</v>
          </cell>
          <cell r="U2227">
            <v>92</v>
          </cell>
          <cell r="V2227">
            <v>13</v>
          </cell>
          <cell r="W2227">
            <v>92</v>
          </cell>
          <cell r="X2227">
            <v>0</v>
          </cell>
        </row>
        <row r="2228">
          <cell r="A2228" t="str">
            <v>1404800</v>
          </cell>
          <cell r="B2228">
            <v>1</v>
          </cell>
          <cell r="C2228" t="str">
            <v>Drainage Services in square metres</v>
          </cell>
          <cell r="D2228" t="str">
            <v>34</v>
          </cell>
          <cell r="E2228" t="str">
            <v>BASPLM</v>
          </cell>
          <cell r="F2228" t="str">
            <v>BAS</v>
          </cell>
          <cell r="G2228">
            <v>38820</v>
          </cell>
          <cell r="H2228" t="str">
            <v>Active</v>
          </cell>
          <cell r="I2228">
            <v>54</v>
          </cell>
          <cell r="J2228">
            <v>39344</v>
          </cell>
          <cell r="K2228" t="str">
            <v>TL</v>
          </cell>
          <cell r="L2228" t="str">
            <v>TM</v>
          </cell>
          <cell r="M2228" t="str">
            <v>0106</v>
          </cell>
          <cell r="N2228">
            <v>1227.53</v>
          </cell>
          <cell r="O2228">
            <v>6.67</v>
          </cell>
          <cell r="P2228">
            <v>80.48</v>
          </cell>
          <cell r="Q2228">
            <v>160.96</v>
          </cell>
          <cell r="R2228">
            <v>1066.57</v>
          </cell>
          <cell r="S2228">
            <v>459.57</v>
          </cell>
          <cell r="T2228">
            <v>15</v>
          </cell>
          <cell r="U2228">
            <v>92</v>
          </cell>
          <cell r="V2228">
            <v>13</v>
          </cell>
          <cell r="W2228">
            <v>92</v>
          </cell>
          <cell r="X2228">
            <v>0</v>
          </cell>
        </row>
        <row r="2229">
          <cell r="A2229" t="str">
            <v>1404900</v>
          </cell>
          <cell r="B2229">
            <v>1</v>
          </cell>
          <cell r="C2229" t="str">
            <v>Communication Services in square metres</v>
          </cell>
          <cell r="D2229" t="str">
            <v>34</v>
          </cell>
          <cell r="E2229" t="str">
            <v>BASCAB</v>
          </cell>
          <cell r="F2229" t="str">
            <v>BAS</v>
          </cell>
          <cell r="G2229">
            <v>38820</v>
          </cell>
          <cell r="H2229" t="str">
            <v>Active</v>
          </cell>
          <cell r="I2229">
            <v>54</v>
          </cell>
          <cell r="J2229">
            <v>39344</v>
          </cell>
          <cell r="K2229" t="str">
            <v>TL</v>
          </cell>
          <cell r="L2229" t="str">
            <v>TM</v>
          </cell>
          <cell r="M2229" t="str">
            <v>0106</v>
          </cell>
          <cell r="N2229">
            <v>1961.41</v>
          </cell>
          <cell r="O2229">
            <v>15.98</v>
          </cell>
          <cell r="P2229">
            <v>191.32</v>
          </cell>
          <cell r="Q2229">
            <v>382.64</v>
          </cell>
          <cell r="R2229">
            <v>1578.77</v>
          </cell>
          <cell r="S2229">
            <v>779.13</v>
          </cell>
          <cell r="T2229">
            <v>10</v>
          </cell>
          <cell r="U2229">
            <v>92</v>
          </cell>
          <cell r="V2229">
            <v>8</v>
          </cell>
          <cell r="W2229">
            <v>92</v>
          </cell>
          <cell r="X2229">
            <v>0</v>
          </cell>
        </row>
        <row r="2230">
          <cell r="A2230" t="str">
            <v>1405000</v>
          </cell>
          <cell r="B2230">
            <v>1</v>
          </cell>
          <cell r="C2230" t="str">
            <v>Fire Alarm System in square metres</v>
          </cell>
          <cell r="D2230" t="str">
            <v>34</v>
          </cell>
          <cell r="E2230" t="str">
            <v>BASALA</v>
          </cell>
          <cell r="F2230" t="str">
            <v>BAS</v>
          </cell>
          <cell r="G2230">
            <v>38820</v>
          </cell>
          <cell r="H2230" t="str">
            <v>Active</v>
          </cell>
          <cell r="I2230">
            <v>54</v>
          </cell>
          <cell r="J2230">
            <v>39344</v>
          </cell>
          <cell r="K2230" t="str">
            <v>TL</v>
          </cell>
          <cell r="L2230" t="str">
            <v>TM</v>
          </cell>
          <cell r="M2230" t="str">
            <v>0106</v>
          </cell>
          <cell r="N2230">
            <v>1951.47</v>
          </cell>
          <cell r="O2230">
            <v>6.26</v>
          </cell>
          <cell r="P2230">
            <v>75.56</v>
          </cell>
          <cell r="Q2230">
            <v>151.12</v>
          </cell>
          <cell r="R2230">
            <v>1800.35</v>
          </cell>
          <cell r="S2230">
            <v>689.52</v>
          </cell>
          <cell r="T2230">
            <v>15</v>
          </cell>
          <cell r="U2230">
            <v>92</v>
          </cell>
          <cell r="V2230">
            <v>13</v>
          </cell>
          <cell r="W2230">
            <v>92</v>
          </cell>
          <cell r="X2230">
            <v>0</v>
          </cell>
        </row>
        <row r="2231">
          <cell r="A2231" t="str">
            <v>1405100</v>
          </cell>
          <cell r="B2231">
            <v>1</v>
          </cell>
          <cell r="C2231" t="str">
            <v>Plumbing reticulation in square metres</v>
          </cell>
          <cell r="D2231" t="str">
            <v>34</v>
          </cell>
          <cell r="E2231" t="str">
            <v>BASPLM</v>
          </cell>
          <cell r="F2231" t="str">
            <v>BAS</v>
          </cell>
          <cell r="G2231">
            <v>38820</v>
          </cell>
          <cell r="H2231" t="str">
            <v>Active</v>
          </cell>
          <cell r="I2231">
            <v>54</v>
          </cell>
          <cell r="J2231">
            <v>39344</v>
          </cell>
          <cell r="K2231" t="str">
            <v>TL</v>
          </cell>
          <cell r="L2231" t="str">
            <v>TM</v>
          </cell>
          <cell r="M2231" t="str">
            <v>0106</v>
          </cell>
          <cell r="N2231">
            <v>2145.62</v>
          </cell>
          <cell r="O2231">
            <v>11.76</v>
          </cell>
          <cell r="P2231">
            <v>140.68</v>
          </cell>
          <cell r="Q2231">
            <v>281.36</v>
          </cell>
          <cell r="R2231">
            <v>1864.26</v>
          </cell>
          <cell r="S2231">
            <v>803.3</v>
          </cell>
          <cell r="T2231">
            <v>15</v>
          </cell>
          <cell r="U2231">
            <v>92</v>
          </cell>
          <cell r="V2231">
            <v>13</v>
          </cell>
          <cell r="W2231">
            <v>92</v>
          </cell>
          <cell r="X2231">
            <v>0</v>
          </cell>
        </row>
        <row r="2232">
          <cell r="A2232" t="str">
            <v>1405200</v>
          </cell>
          <cell r="B2232">
            <v>1</v>
          </cell>
          <cell r="C2232" t="str">
            <v>Public Address System in square metres</v>
          </cell>
          <cell r="D2232" t="str">
            <v>34</v>
          </cell>
          <cell r="E2232" t="str">
            <v>BASPUB</v>
          </cell>
          <cell r="F2232" t="str">
            <v>BAS</v>
          </cell>
          <cell r="G2232">
            <v>38820</v>
          </cell>
          <cell r="H2232" t="str">
            <v>Active</v>
          </cell>
          <cell r="I2232">
            <v>54</v>
          </cell>
          <cell r="J2232">
            <v>39344</v>
          </cell>
          <cell r="K2232" t="str">
            <v>TL</v>
          </cell>
          <cell r="L2232" t="str">
            <v>TM</v>
          </cell>
          <cell r="M2232" t="str">
            <v>0106</v>
          </cell>
          <cell r="N2232">
            <v>582.45000000000005</v>
          </cell>
          <cell r="O2232">
            <v>3.21</v>
          </cell>
          <cell r="P2232">
            <v>38.19</v>
          </cell>
          <cell r="Q2232">
            <v>76.38</v>
          </cell>
          <cell r="R2232">
            <v>506.07</v>
          </cell>
          <cell r="S2232">
            <v>218.06</v>
          </cell>
          <cell r="T2232">
            <v>15</v>
          </cell>
          <cell r="U2232">
            <v>92</v>
          </cell>
          <cell r="V2232">
            <v>13</v>
          </cell>
          <cell r="W2232">
            <v>92</v>
          </cell>
          <cell r="X2232">
            <v>0</v>
          </cell>
        </row>
        <row r="2233">
          <cell r="A2233" t="str">
            <v>1405300</v>
          </cell>
          <cell r="B2233">
            <v>1</v>
          </cell>
          <cell r="C2233" t="str">
            <v>Security System in square metres</v>
          </cell>
          <cell r="D2233" t="str">
            <v>34</v>
          </cell>
          <cell r="E2233" t="str">
            <v>BASSEC</v>
          </cell>
          <cell r="F2233" t="str">
            <v>BAS</v>
          </cell>
          <cell r="G2233">
            <v>38820</v>
          </cell>
          <cell r="H2233" t="str">
            <v>Active</v>
          </cell>
          <cell r="I2233">
            <v>54</v>
          </cell>
          <cell r="J2233">
            <v>39344</v>
          </cell>
          <cell r="K2233" t="str">
            <v>TL</v>
          </cell>
          <cell r="L2233" t="str">
            <v>TM</v>
          </cell>
          <cell r="M2233" t="str">
            <v>0106</v>
          </cell>
          <cell r="N2233">
            <v>1878.4</v>
          </cell>
          <cell r="O2233">
            <v>10.3</v>
          </cell>
          <cell r="P2233">
            <v>123.16</v>
          </cell>
          <cell r="Q2233">
            <v>246.32</v>
          </cell>
          <cell r="R2233">
            <v>1632.08</v>
          </cell>
          <cell r="S2233">
            <v>703.25</v>
          </cell>
          <cell r="T2233">
            <v>15</v>
          </cell>
          <cell r="U2233">
            <v>92</v>
          </cell>
          <cell r="V2233">
            <v>13</v>
          </cell>
          <cell r="W2233">
            <v>92</v>
          </cell>
          <cell r="X2233">
            <v>0</v>
          </cell>
        </row>
        <row r="2234">
          <cell r="A2234" t="str">
            <v>1405400</v>
          </cell>
          <cell r="B2234">
            <v>1</v>
          </cell>
          <cell r="C2234" t="str">
            <v>sprinkler head and piping - 6</v>
          </cell>
          <cell r="D2234" t="str">
            <v>34</v>
          </cell>
          <cell r="E2234" t="str">
            <v>BASSPR</v>
          </cell>
          <cell r="F2234" t="str">
            <v>BAS</v>
          </cell>
          <cell r="G2234">
            <v>38820</v>
          </cell>
          <cell r="H2234" t="str">
            <v>Active</v>
          </cell>
          <cell r="I2234">
            <v>6</v>
          </cell>
          <cell r="J2234">
            <v>39344</v>
          </cell>
          <cell r="K2234" t="str">
            <v>TL</v>
          </cell>
          <cell r="L2234" t="str">
            <v>TM</v>
          </cell>
          <cell r="M2234" t="str">
            <v>0106</v>
          </cell>
          <cell r="N2234">
            <v>3449.18</v>
          </cell>
          <cell r="O2234">
            <v>18.8</v>
          </cell>
          <cell r="P2234">
            <v>226.15</v>
          </cell>
          <cell r="Q2234">
            <v>452.3</v>
          </cell>
          <cell r="R2234">
            <v>2996.88</v>
          </cell>
          <cell r="S2234">
            <v>1291.33</v>
          </cell>
          <cell r="T2234">
            <v>15</v>
          </cell>
          <cell r="U2234">
            <v>92</v>
          </cell>
          <cell r="V2234">
            <v>13</v>
          </cell>
          <cell r="W2234">
            <v>92</v>
          </cell>
          <cell r="X2234">
            <v>0</v>
          </cell>
        </row>
        <row r="2235">
          <cell r="A2235" t="str">
            <v>1405500</v>
          </cell>
          <cell r="B2235">
            <v>1</v>
          </cell>
          <cell r="C2235" t="str">
            <v>suspended ceiling - 53.80 square metres</v>
          </cell>
          <cell r="D2235" t="str">
            <v>34</v>
          </cell>
          <cell r="E2235" t="str">
            <v>BASSUS</v>
          </cell>
          <cell r="F2235" t="str">
            <v>BAS</v>
          </cell>
          <cell r="G2235">
            <v>38820</v>
          </cell>
          <cell r="H2235" t="str">
            <v>Active</v>
          </cell>
          <cell r="I2235">
            <v>54</v>
          </cell>
          <cell r="J2235">
            <v>39344</v>
          </cell>
          <cell r="K2235" t="str">
            <v>TL</v>
          </cell>
          <cell r="L2235" t="str">
            <v>TM</v>
          </cell>
          <cell r="M2235" t="str">
            <v>0106</v>
          </cell>
          <cell r="N2235">
            <v>6102.79</v>
          </cell>
          <cell r="O2235">
            <v>16.82</v>
          </cell>
          <cell r="P2235">
            <v>201.73</v>
          </cell>
          <cell r="Q2235">
            <v>403.46</v>
          </cell>
          <cell r="R2235">
            <v>5699.33</v>
          </cell>
          <cell r="S2235">
            <v>2143.11</v>
          </cell>
          <cell r="T2235">
            <v>30</v>
          </cell>
          <cell r="U2235">
            <v>92</v>
          </cell>
          <cell r="V2235">
            <v>28</v>
          </cell>
          <cell r="W2235">
            <v>92</v>
          </cell>
          <cell r="X2235">
            <v>0</v>
          </cell>
        </row>
        <row r="2236">
          <cell r="A2236" t="str">
            <v>1405600</v>
          </cell>
          <cell r="B2236">
            <v>1</v>
          </cell>
          <cell r="C2236" t="str">
            <v>Building Structure in square metres</v>
          </cell>
          <cell r="D2236" t="str">
            <v>34</v>
          </cell>
          <cell r="E2236" t="str">
            <v>BUITER</v>
          </cell>
          <cell r="F2236" t="str">
            <v>BUI</v>
          </cell>
          <cell r="G2236">
            <v>38820</v>
          </cell>
          <cell r="H2236" t="str">
            <v>Active</v>
          </cell>
          <cell r="I2236">
            <v>85</v>
          </cell>
          <cell r="J2236">
            <v>39344</v>
          </cell>
          <cell r="K2236" t="str">
            <v>TL</v>
          </cell>
          <cell r="L2236" t="str">
            <v>TM</v>
          </cell>
          <cell r="M2236" t="str">
            <v>0107</v>
          </cell>
          <cell r="N2236">
            <v>177704.92</v>
          </cell>
          <cell r="O2236">
            <v>259.18</v>
          </cell>
          <cell r="P2236">
            <v>3109.61</v>
          </cell>
          <cell r="Q2236">
            <v>6219.22</v>
          </cell>
          <cell r="R2236">
            <v>171485.7</v>
          </cell>
          <cell r="S2236">
            <v>60522.07</v>
          </cell>
          <cell r="T2236">
            <v>44</v>
          </cell>
          <cell r="U2236">
            <v>0</v>
          </cell>
          <cell r="V2236">
            <v>42</v>
          </cell>
          <cell r="W2236">
            <v>0</v>
          </cell>
          <cell r="X2236">
            <v>0</v>
          </cell>
        </row>
        <row r="2237">
          <cell r="A2237" t="str">
            <v>1405700</v>
          </cell>
          <cell r="B2237">
            <v>1</v>
          </cell>
          <cell r="C2237" t="str">
            <v>electric light fitting - 4 circular down</v>
          </cell>
          <cell r="D2237" t="str">
            <v>34</v>
          </cell>
          <cell r="E2237" t="str">
            <v>BASLIG</v>
          </cell>
          <cell r="F2237" t="str">
            <v>BAS</v>
          </cell>
          <cell r="G2237">
            <v>38820</v>
          </cell>
          <cell r="H2237" t="str">
            <v>Active</v>
          </cell>
          <cell r="I2237">
            <v>4</v>
          </cell>
          <cell r="J2237">
            <v>39344</v>
          </cell>
          <cell r="K2237" t="str">
            <v>TL</v>
          </cell>
          <cell r="L2237" t="str">
            <v>TM</v>
          </cell>
          <cell r="M2237" t="str">
            <v>0107</v>
          </cell>
          <cell r="N2237">
            <v>1184.51</v>
          </cell>
          <cell r="O2237">
            <v>9.61</v>
          </cell>
          <cell r="P2237">
            <v>115.54</v>
          </cell>
          <cell r="Q2237">
            <v>231.08</v>
          </cell>
          <cell r="R2237">
            <v>953.43</v>
          </cell>
          <cell r="S2237">
            <v>470.52</v>
          </cell>
          <cell r="T2237">
            <v>10</v>
          </cell>
          <cell r="U2237">
            <v>92</v>
          </cell>
          <cell r="V2237">
            <v>8</v>
          </cell>
          <cell r="W2237">
            <v>92</v>
          </cell>
          <cell r="X2237">
            <v>0</v>
          </cell>
        </row>
        <row r="2238">
          <cell r="A2238" t="str">
            <v>1405800</v>
          </cell>
          <cell r="B2238">
            <v>1</v>
          </cell>
          <cell r="C2238" t="str">
            <v>Electrical services in square metres</v>
          </cell>
          <cell r="D2238" t="str">
            <v>34</v>
          </cell>
          <cell r="E2238" t="str">
            <v>BASELC</v>
          </cell>
          <cell r="F2238" t="str">
            <v>BAS</v>
          </cell>
          <cell r="G2238">
            <v>38820</v>
          </cell>
          <cell r="H2238" t="str">
            <v>Active</v>
          </cell>
          <cell r="I2238">
            <v>85</v>
          </cell>
          <cell r="J2238">
            <v>39344</v>
          </cell>
          <cell r="K2238" t="str">
            <v>TL</v>
          </cell>
          <cell r="L2238" t="str">
            <v>TM</v>
          </cell>
          <cell r="M2238" t="str">
            <v>0107</v>
          </cell>
          <cell r="N2238">
            <v>14875.46</v>
          </cell>
          <cell r="O2238">
            <v>48</v>
          </cell>
          <cell r="P2238">
            <v>576</v>
          </cell>
          <cell r="Q2238">
            <v>1152</v>
          </cell>
          <cell r="R2238">
            <v>13723.46</v>
          </cell>
          <cell r="S2238">
            <v>5255.96</v>
          </cell>
          <cell r="T2238">
            <v>15</v>
          </cell>
          <cell r="U2238">
            <v>92</v>
          </cell>
          <cell r="V2238">
            <v>13</v>
          </cell>
          <cell r="W2238">
            <v>92</v>
          </cell>
          <cell r="X2238">
            <v>0</v>
          </cell>
        </row>
        <row r="2239">
          <cell r="A2239" t="str">
            <v>1405900</v>
          </cell>
          <cell r="B2239">
            <v>1</v>
          </cell>
          <cell r="C2239" t="str">
            <v>fitted carpet in square metres</v>
          </cell>
          <cell r="D2239" t="str">
            <v>34</v>
          </cell>
          <cell r="E2239" t="str">
            <v>BASFLO</v>
          </cell>
          <cell r="F2239" t="str">
            <v>BAS</v>
          </cell>
          <cell r="G2239">
            <v>38820</v>
          </cell>
          <cell r="H2239" t="str">
            <v>Active</v>
          </cell>
          <cell r="I2239">
            <v>85</v>
          </cell>
          <cell r="J2239">
            <v>39344</v>
          </cell>
          <cell r="K2239" t="str">
            <v>TL</v>
          </cell>
          <cell r="L2239" t="str">
            <v>TM</v>
          </cell>
          <cell r="M2239" t="str">
            <v>0107</v>
          </cell>
          <cell r="N2239">
            <v>267.02</v>
          </cell>
          <cell r="O2239">
            <v>0</v>
          </cell>
          <cell r="P2239">
            <v>0</v>
          </cell>
          <cell r="Q2239">
            <v>267.02</v>
          </cell>
          <cell r="R2239">
            <v>0</v>
          </cell>
          <cell r="S2239">
            <v>844.23</v>
          </cell>
          <cell r="T2239">
            <v>0</v>
          </cell>
          <cell r="U2239">
            <v>92</v>
          </cell>
          <cell r="V2239">
            <v>0</v>
          </cell>
          <cell r="W2239">
            <v>0</v>
          </cell>
          <cell r="X2239">
            <v>0</v>
          </cell>
        </row>
        <row r="2240">
          <cell r="A2240" t="str">
            <v>1406000</v>
          </cell>
          <cell r="B2240">
            <v>1</v>
          </cell>
          <cell r="C2240" t="str">
            <v>fluorescent light fitting - 4 twin tube</v>
          </cell>
          <cell r="D2240" t="str">
            <v>34</v>
          </cell>
          <cell r="E2240" t="str">
            <v>BASLIG</v>
          </cell>
          <cell r="F2240" t="str">
            <v>BAS</v>
          </cell>
          <cell r="G2240">
            <v>38820</v>
          </cell>
          <cell r="H2240" t="str">
            <v>Active</v>
          </cell>
          <cell r="I2240">
            <v>4</v>
          </cell>
          <cell r="J2240">
            <v>39344</v>
          </cell>
          <cell r="K2240" t="str">
            <v>TL</v>
          </cell>
          <cell r="L2240" t="str">
            <v>TM</v>
          </cell>
          <cell r="M2240" t="str">
            <v>0107</v>
          </cell>
          <cell r="N2240">
            <v>815.96</v>
          </cell>
          <cell r="O2240">
            <v>6.66</v>
          </cell>
          <cell r="P2240">
            <v>79.59</v>
          </cell>
          <cell r="Q2240">
            <v>159.18</v>
          </cell>
          <cell r="R2240">
            <v>656.78</v>
          </cell>
          <cell r="S2240">
            <v>324.12</v>
          </cell>
          <cell r="T2240">
            <v>10</v>
          </cell>
          <cell r="U2240">
            <v>92</v>
          </cell>
          <cell r="V2240">
            <v>8</v>
          </cell>
          <cell r="W2240">
            <v>92</v>
          </cell>
          <cell r="X2240">
            <v>0</v>
          </cell>
        </row>
        <row r="2241">
          <cell r="A2241" t="str">
            <v>1406100</v>
          </cell>
          <cell r="B2241">
            <v>1</v>
          </cell>
          <cell r="C2241" t="str">
            <v>fluorescent light fitting - 8 - 600 x 60</v>
          </cell>
          <cell r="D2241" t="str">
            <v>34</v>
          </cell>
          <cell r="E2241" t="str">
            <v>BASLIG</v>
          </cell>
          <cell r="F2241" t="str">
            <v>BAS</v>
          </cell>
          <cell r="G2241">
            <v>38820</v>
          </cell>
          <cell r="H2241" t="str">
            <v>Active</v>
          </cell>
          <cell r="I2241">
            <v>8</v>
          </cell>
          <cell r="J2241">
            <v>39344</v>
          </cell>
          <cell r="K2241" t="str">
            <v>TL</v>
          </cell>
          <cell r="L2241" t="str">
            <v>TM</v>
          </cell>
          <cell r="M2241" t="str">
            <v>0107</v>
          </cell>
          <cell r="N2241">
            <v>2579.4899999999998</v>
          </cell>
          <cell r="O2241">
            <v>20.94</v>
          </cell>
          <cell r="P2241">
            <v>251.61</v>
          </cell>
          <cell r="Q2241">
            <v>503.22</v>
          </cell>
          <cell r="R2241">
            <v>2076.27</v>
          </cell>
          <cell r="S2241">
            <v>1024.6500000000001</v>
          </cell>
          <cell r="T2241">
            <v>10</v>
          </cell>
          <cell r="U2241">
            <v>92</v>
          </cell>
          <cell r="V2241">
            <v>8</v>
          </cell>
          <cell r="W2241">
            <v>92</v>
          </cell>
          <cell r="X2241">
            <v>0</v>
          </cell>
        </row>
        <row r="2242">
          <cell r="A2242" t="str">
            <v>1406200</v>
          </cell>
          <cell r="B2242">
            <v>1</v>
          </cell>
          <cell r="C2242" t="str">
            <v>Building Management Services in square m</v>
          </cell>
          <cell r="D2242" t="str">
            <v>34</v>
          </cell>
          <cell r="E2242" t="str">
            <v>BASBMS</v>
          </cell>
          <cell r="F2242" t="str">
            <v>BAS</v>
          </cell>
          <cell r="G2242">
            <v>38820</v>
          </cell>
          <cell r="H2242" t="str">
            <v>Active</v>
          </cell>
          <cell r="I2242">
            <v>85</v>
          </cell>
          <cell r="J2242">
            <v>39344</v>
          </cell>
          <cell r="K2242" t="str">
            <v>TL</v>
          </cell>
          <cell r="L2242" t="str">
            <v>TM</v>
          </cell>
          <cell r="M2242" t="str">
            <v>0107</v>
          </cell>
          <cell r="N2242">
            <v>198.86</v>
          </cell>
          <cell r="O2242">
            <v>0</v>
          </cell>
          <cell r="P2242">
            <v>0</v>
          </cell>
          <cell r="Q2242">
            <v>198.86</v>
          </cell>
          <cell r="R2242">
            <v>0</v>
          </cell>
          <cell r="S2242">
            <v>628.69000000000005</v>
          </cell>
          <cell r="T2242">
            <v>0</v>
          </cell>
          <cell r="U2242">
            <v>92</v>
          </cell>
          <cell r="V2242">
            <v>0</v>
          </cell>
          <cell r="W2242">
            <v>0</v>
          </cell>
          <cell r="X2242">
            <v>0</v>
          </cell>
        </row>
        <row r="2243">
          <cell r="A2243" t="str">
            <v>1406300</v>
          </cell>
          <cell r="B2243">
            <v>1</v>
          </cell>
          <cell r="C2243" t="str">
            <v>Mechanical Services in square metres</v>
          </cell>
          <cell r="D2243" t="str">
            <v>34</v>
          </cell>
          <cell r="E2243" t="str">
            <v>BASAIR</v>
          </cell>
          <cell r="F2243" t="str">
            <v>BAS</v>
          </cell>
          <cell r="G2243">
            <v>38820</v>
          </cell>
          <cell r="H2243" t="str">
            <v>Active</v>
          </cell>
          <cell r="I2243">
            <v>85</v>
          </cell>
          <cell r="J2243">
            <v>39344</v>
          </cell>
          <cell r="K2243" t="str">
            <v>TL</v>
          </cell>
          <cell r="L2243" t="str">
            <v>TM</v>
          </cell>
          <cell r="M2243" t="str">
            <v>0107</v>
          </cell>
          <cell r="N2243">
            <v>15512.97</v>
          </cell>
          <cell r="O2243">
            <v>84.75</v>
          </cell>
          <cell r="P2243">
            <v>1017.11</v>
          </cell>
          <cell r="Q2243">
            <v>2034.22</v>
          </cell>
          <cell r="R2243">
            <v>13478.75</v>
          </cell>
          <cell r="S2243">
            <v>5807.89</v>
          </cell>
          <cell r="T2243">
            <v>15</v>
          </cell>
          <cell r="U2243">
            <v>92</v>
          </cell>
          <cell r="V2243">
            <v>13</v>
          </cell>
          <cell r="W2243">
            <v>92</v>
          </cell>
          <cell r="X2243">
            <v>0</v>
          </cell>
        </row>
        <row r="2244">
          <cell r="A2244" t="str">
            <v>1406400</v>
          </cell>
          <cell r="B2244">
            <v>1</v>
          </cell>
          <cell r="C2244" t="str">
            <v>Drainage Services in square metres</v>
          </cell>
          <cell r="D2244" t="str">
            <v>34</v>
          </cell>
          <cell r="E2244" t="str">
            <v>BASPLM</v>
          </cell>
          <cell r="F2244" t="str">
            <v>BAS</v>
          </cell>
          <cell r="G2244">
            <v>38820</v>
          </cell>
          <cell r="H2244" t="str">
            <v>Active</v>
          </cell>
          <cell r="I2244">
            <v>85</v>
          </cell>
          <cell r="J2244">
            <v>39344</v>
          </cell>
          <cell r="K2244" t="str">
            <v>TL</v>
          </cell>
          <cell r="L2244" t="str">
            <v>TM</v>
          </cell>
          <cell r="M2244" t="str">
            <v>0107</v>
          </cell>
          <cell r="N2244">
            <v>1949.26</v>
          </cell>
          <cell r="O2244">
            <v>10.65</v>
          </cell>
          <cell r="P2244">
            <v>127.8</v>
          </cell>
          <cell r="Q2244">
            <v>255.6</v>
          </cell>
          <cell r="R2244">
            <v>1693.66</v>
          </cell>
          <cell r="S2244">
            <v>729.78</v>
          </cell>
          <cell r="T2244">
            <v>15</v>
          </cell>
          <cell r="U2244">
            <v>92</v>
          </cell>
          <cell r="V2244">
            <v>13</v>
          </cell>
          <cell r="W2244">
            <v>92</v>
          </cell>
          <cell r="X2244">
            <v>0</v>
          </cell>
        </row>
        <row r="2245">
          <cell r="A2245" t="str">
            <v>1406500</v>
          </cell>
          <cell r="B2245">
            <v>1</v>
          </cell>
          <cell r="C2245" t="str">
            <v>Communication Services in square metres</v>
          </cell>
          <cell r="D2245" t="str">
            <v>34</v>
          </cell>
          <cell r="E2245" t="str">
            <v>BASCAB</v>
          </cell>
          <cell r="F2245" t="str">
            <v>BAS</v>
          </cell>
          <cell r="G2245">
            <v>38820</v>
          </cell>
          <cell r="H2245" t="str">
            <v>Active</v>
          </cell>
          <cell r="I2245">
            <v>85</v>
          </cell>
          <cell r="J2245">
            <v>39344</v>
          </cell>
          <cell r="K2245" t="str">
            <v>TL</v>
          </cell>
          <cell r="L2245" t="str">
            <v>TM</v>
          </cell>
          <cell r="M2245" t="str">
            <v>0107</v>
          </cell>
          <cell r="N2245">
            <v>3114.58</v>
          </cell>
          <cell r="O2245">
            <v>25.28</v>
          </cell>
          <cell r="P2245">
            <v>303.8</v>
          </cell>
          <cell r="Q2245">
            <v>607.6</v>
          </cell>
          <cell r="R2245">
            <v>2506.98</v>
          </cell>
          <cell r="S2245">
            <v>1237.21</v>
          </cell>
          <cell r="T2245">
            <v>10</v>
          </cell>
          <cell r="U2245">
            <v>92</v>
          </cell>
          <cell r="V2245">
            <v>8</v>
          </cell>
          <cell r="W2245">
            <v>92</v>
          </cell>
          <cell r="X2245">
            <v>0</v>
          </cell>
        </row>
        <row r="2246">
          <cell r="A2246" t="str">
            <v>1406600</v>
          </cell>
          <cell r="B2246">
            <v>1</v>
          </cell>
          <cell r="C2246" t="str">
            <v>Fire Alarm System in square metres</v>
          </cell>
          <cell r="D2246" t="str">
            <v>34</v>
          </cell>
          <cell r="E2246" t="str">
            <v>BASALA</v>
          </cell>
          <cell r="F2246" t="str">
            <v>BAS</v>
          </cell>
          <cell r="G2246">
            <v>38820</v>
          </cell>
          <cell r="H2246" t="str">
            <v>Active</v>
          </cell>
          <cell r="I2246">
            <v>85</v>
          </cell>
          <cell r="J2246">
            <v>39344</v>
          </cell>
          <cell r="K2246" t="str">
            <v>TL</v>
          </cell>
          <cell r="L2246" t="str">
            <v>TM</v>
          </cell>
          <cell r="M2246" t="str">
            <v>0107</v>
          </cell>
          <cell r="N2246">
            <v>3098.77</v>
          </cell>
          <cell r="O2246">
            <v>9.99</v>
          </cell>
          <cell r="P2246">
            <v>119.99</v>
          </cell>
          <cell r="Q2246">
            <v>239.98</v>
          </cell>
          <cell r="R2246">
            <v>2858.79</v>
          </cell>
          <cell r="S2246">
            <v>1094.8900000000001</v>
          </cell>
          <cell r="T2246">
            <v>15</v>
          </cell>
          <cell r="U2246">
            <v>92</v>
          </cell>
          <cell r="V2246">
            <v>13</v>
          </cell>
          <cell r="W2246">
            <v>92</v>
          </cell>
          <cell r="X2246">
            <v>0</v>
          </cell>
        </row>
        <row r="2247">
          <cell r="A2247" t="str">
            <v>1406700</v>
          </cell>
          <cell r="B2247">
            <v>1</v>
          </cell>
          <cell r="C2247" t="str">
            <v>Plumbing reticulation in square metres</v>
          </cell>
          <cell r="D2247" t="str">
            <v>34</v>
          </cell>
          <cell r="E2247" t="str">
            <v>BASPLM</v>
          </cell>
          <cell r="F2247" t="str">
            <v>BAS</v>
          </cell>
          <cell r="G2247">
            <v>38820</v>
          </cell>
          <cell r="H2247" t="str">
            <v>Active</v>
          </cell>
          <cell r="I2247">
            <v>85</v>
          </cell>
          <cell r="J2247">
            <v>39344</v>
          </cell>
          <cell r="K2247" t="str">
            <v>TL</v>
          </cell>
          <cell r="L2247" t="str">
            <v>TM</v>
          </cell>
          <cell r="M2247" t="str">
            <v>0107</v>
          </cell>
          <cell r="N2247">
            <v>3406.96</v>
          </cell>
          <cell r="O2247">
            <v>18.670000000000002</v>
          </cell>
          <cell r="P2247">
            <v>223.38</v>
          </cell>
          <cell r="Q2247">
            <v>446.76</v>
          </cell>
          <cell r="R2247">
            <v>2960.2</v>
          </cell>
          <cell r="S2247">
            <v>1275.53</v>
          </cell>
          <cell r="T2247">
            <v>15</v>
          </cell>
          <cell r="U2247">
            <v>92</v>
          </cell>
          <cell r="V2247">
            <v>13</v>
          </cell>
          <cell r="W2247">
            <v>92</v>
          </cell>
          <cell r="X2247">
            <v>0</v>
          </cell>
        </row>
        <row r="2248">
          <cell r="A2248" t="str">
            <v>1406800</v>
          </cell>
          <cell r="B2248">
            <v>1</v>
          </cell>
          <cell r="C2248" t="str">
            <v>Public Address System in square metres</v>
          </cell>
          <cell r="D2248" t="str">
            <v>34</v>
          </cell>
          <cell r="E2248" t="str">
            <v>BASPUB</v>
          </cell>
          <cell r="F2248" t="str">
            <v>BAS</v>
          </cell>
          <cell r="G2248">
            <v>38820</v>
          </cell>
          <cell r="H2248" t="str">
            <v>Active</v>
          </cell>
          <cell r="I2248">
            <v>85</v>
          </cell>
          <cell r="J2248">
            <v>39344</v>
          </cell>
          <cell r="K2248" t="str">
            <v>TL</v>
          </cell>
          <cell r="L2248" t="str">
            <v>TM</v>
          </cell>
          <cell r="M2248" t="str">
            <v>0107</v>
          </cell>
          <cell r="N2248">
            <v>924.82</v>
          </cell>
          <cell r="O2248">
            <v>5.09</v>
          </cell>
          <cell r="P2248">
            <v>60.64</v>
          </cell>
          <cell r="Q2248">
            <v>121.28</v>
          </cell>
          <cell r="R2248">
            <v>803.54</v>
          </cell>
          <cell r="S2248">
            <v>346.24</v>
          </cell>
          <cell r="T2248">
            <v>15</v>
          </cell>
          <cell r="U2248">
            <v>92</v>
          </cell>
          <cell r="V2248">
            <v>13</v>
          </cell>
          <cell r="W2248">
            <v>92</v>
          </cell>
          <cell r="X2248">
            <v>0</v>
          </cell>
        </row>
        <row r="2249">
          <cell r="A2249" t="str">
            <v>1406900</v>
          </cell>
          <cell r="B2249">
            <v>1</v>
          </cell>
          <cell r="C2249" t="str">
            <v>Security System in square metres</v>
          </cell>
          <cell r="D2249" t="str">
            <v>34</v>
          </cell>
          <cell r="E2249" t="str">
            <v>BASSEC</v>
          </cell>
          <cell r="F2249" t="str">
            <v>BAS</v>
          </cell>
          <cell r="G2249">
            <v>38820</v>
          </cell>
          <cell r="H2249" t="str">
            <v>Active</v>
          </cell>
          <cell r="I2249">
            <v>85</v>
          </cell>
          <cell r="J2249">
            <v>39344</v>
          </cell>
          <cell r="K2249" t="str">
            <v>TL</v>
          </cell>
          <cell r="L2249" t="str">
            <v>TM</v>
          </cell>
          <cell r="M2249" t="str">
            <v>0107</v>
          </cell>
          <cell r="N2249">
            <v>2982.72</v>
          </cell>
          <cell r="O2249">
            <v>16.260000000000002</v>
          </cell>
          <cell r="P2249">
            <v>195.56</v>
          </cell>
          <cell r="Q2249">
            <v>391.12</v>
          </cell>
          <cell r="R2249">
            <v>2591.6</v>
          </cell>
          <cell r="S2249">
            <v>1116.7</v>
          </cell>
          <cell r="T2249">
            <v>15</v>
          </cell>
          <cell r="U2249">
            <v>92</v>
          </cell>
          <cell r="V2249">
            <v>13</v>
          </cell>
          <cell r="W2249">
            <v>92</v>
          </cell>
          <cell r="X2249">
            <v>0</v>
          </cell>
        </row>
        <row r="2250">
          <cell r="A2250" t="str">
            <v>1407000</v>
          </cell>
          <cell r="B2250">
            <v>1</v>
          </cell>
          <cell r="C2250" t="str">
            <v>sprinkler head and piping - 14</v>
          </cell>
          <cell r="D2250" t="str">
            <v>34</v>
          </cell>
          <cell r="E2250" t="str">
            <v>BASSPR</v>
          </cell>
          <cell r="F2250" t="str">
            <v>BAS</v>
          </cell>
          <cell r="G2250">
            <v>38820</v>
          </cell>
          <cell r="H2250" t="str">
            <v>Active</v>
          </cell>
          <cell r="I2250">
            <v>9</v>
          </cell>
          <cell r="J2250">
            <v>39344</v>
          </cell>
          <cell r="K2250" t="str">
            <v>TL</v>
          </cell>
          <cell r="L2250" t="str">
            <v>TM</v>
          </cell>
          <cell r="M2250" t="str">
            <v>0107</v>
          </cell>
          <cell r="N2250">
            <v>5173.6400000000003</v>
          </cell>
          <cell r="O2250">
            <v>28.24</v>
          </cell>
          <cell r="P2250">
            <v>339.21</v>
          </cell>
          <cell r="Q2250">
            <v>678.42</v>
          </cell>
          <cell r="R2250">
            <v>4495.22</v>
          </cell>
          <cell r="S2250">
            <v>1936.96</v>
          </cell>
          <cell r="T2250">
            <v>15</v>
          </cell>
          <cell r="U2250">
            <v>92</v>
          </cell>
          <cell r="V2250">
            <v>13</v>
          </cell>
          <cell r="W2250">
            <v>92</v>
          </cell>
          <cell r="X2250">
            <v>0</v>
          </cell>
        </row>
        <row r="2251">
          <cell r="A2251" t="str">
            <v>1407100</v>
          </cell>
          <cell r="B2251">
            <v>1</v>
          </cell>
          <cell r="C2251" t="str">
            <v>suspended ceiling in square metres tiled</v>
          </cell>
          <cell r="D2251" t="str">
            <v>34</v>
          </cell>
          <cell r="E2251" t="str">
            <v>BASSUS</v>
          </cell>
          <cell r="F2251" t="str">
            <v>BAS</v>
          </cell>
          <cell r="G2251">
            <v>38820</v>
          </cell>
          <cell r="H2251" t="str">
            <v>Active</v>
          </cell>
          <cell r="I2251">
            <v>85</v>
          </cell>
          <cell r="J2251">
            <v>39344</v>
          </cell>
          <cell r="K2251" t="str">
            <v>TL</v>
          </cell>
          <cell r="L2251" t="str">
            <v>TM</v>
          </cell>
          <cell r="M2251" t="str">
            <v>0107</v>
          </cell>
          <cell r="N2251">
            <v>9690.64</v>
          </cell>
          <cell r="O2251">
            <v>26.74</v>
          </cell>
          <cell r="P2251">
            <v>320.33</v>
          </cell>
          <cell r="Q2251">
            <v>640.66</v>
          </cell>
          <cell r="R2251">
            <v>9049.98</v>
          </cell>
          <cell r="S2251">
            <v>3403.04</v>
          </cell>
          <cell r="T2251">
            <v>30</v>
          </cell>
          <cell r="U2251">
            <v>92</v>
          </cell>
          <cell r="V2251">
            <v>28</v>
          </cell>
          <cell r="W2251">
            <v>92</v>
          </cell>
          <cell r="X2251">
            <v>0</v>
          </cell>
        </row>
        <row r="2252">
          <cell r="A2252" t="str">
            <v>1407200</v>
          </cell>
          <cell r="B2252">
            <v>1</v>
          </cell>
          <cell r="C2252" t="str">
            <v>Building Structure in square metres</v>
          </cell>
          <cell r="D2252" t="str">
            <v>34</v>
          </cell>
          <cell r="E2252" t="str">
            <v>BUITER</v>
          </cell>
          <cell r="F2252" t="str">
            <v>BUI</v>
          </cell>
          <cell r="G2252">
            <v>38820</v>
          </cell>
          <cell r="H2252" t="str">
            <v>Active</v>
          </cell>
          <cell r="I2252">
            <v>2</v>
          </cell>
          <cell r="J2252">
            <v>39344</v>
          </cell>
          <cell r="K2252" t="str">
            <v>R</v>
          </cell>
          <cell r="L2252" t="str">
            <v>TM</v>
          </cell>
          <cell r="M2252" t="str">
            <v>0105</v>
          </cell>
          <cell r="N2252">
            <v>4160.17</v>
          </cell>
          <cell r="O2252">
            <v>6.03</v>
          </cell>
          <cell r="P2252">
            <v>72.8</v>
          </cell>
          <cell r="Q2252">
            <v>145.6</v>
          </cell>
          <cell r="R2252">
            <v>4014.57</v>
          </cell>
          <cell r="S2252">
            <v>1416.86</v>
          </cell>
          <cell r="T2252">
            <v>44</v>
          </cell>
          <cell r="U2252">
            <v>0</v>
          </cell>
          <cell r="V2252">
            <v>42</v>
          </cell>
          <cell r="W2252">
            <v>0</v>
          </cell>
          <cell r="X2252">
            <v>0</v>
          </cell>
        </row>
        <row r="2253">
          <cell r="A2253" t="str">
            <v>1407300</v>
          </cell>
          <cell r="B2253">
            <v>1</v>
          </cell>
          <cell r="C2253" t="str">
            <v>Division walling - 5 lineal metres with</v>
          </cell>
          <cell r="D2253" t="str">
            <v>34</v>
          </cell>
          <cell r="E2253" t="str">
            <v>BASPAR</v>
          </cell>
          <cell r="F2253" t="str">
            <v>BAS</v>
          </cell>
          <cell r="G2253">
            <v>38820</v>
          </cell>
          <cell r="H2253" t="str">
            <v>Active</v>
          </cell>
          <cell r="I2253">
            <v>5</v>
          </cell>
          <cell r="J2253">
            <v>39344</v>
          </cell>
          <cell r="K2253" t="str">
            <v>R</v>
          </cell>
          <cell r="L2253" t="str">
            <v>TM</v>
          </cell>
          <cell r="M2253" t="str">
            <v>0105</v>
          </cell>
          <cell r="N2253">
            <v>8733.9699999999993</v>
          </cell>
          <cell r="O2253">
            <v>47.72</v>
          </cell>
          <cell r="P2253">
            <v>572.64</v>
          </cell>
          <cell r="Q2253">
            <v>1145.28</v>
          </cell>
          <cell r="R2253">
            <v>7588.69</v>
          </cell>
          <cell r="S2253">
            <v>3269.91</v>
          </cell>
          <cell r="T2253">
            <v>15</v>
          </cell>
          <cell r="U2253">
            <v>92</v>
          </cell>
          <cell r="V2253">
            <v>13</v>
          </cell>
          <cell r="W2253">
            <v>92</v>
          </cell>
          <cell r="X2253">
            <v>0</v>
          </cell>
        </row>
        <row r="2254">
          <cell r="A2254" t="str">
            <v>1407400</v>
          </cell>
          <cell r="B2254">
            <v>1</v>
          </cell>
          <cell r="C2254" t="str">
            <v>electric light fitting - 1 rectangular d</v>
          </cell>
          <cell r="D2254" t="str">
            <v>34</v>
          </cell>
          <cell r="E2254" t="str">
            <v>BASLIG</v>
          </cell>
          <cell r="F2254" t="str">
            <v>BAS</v>
          </cell>
          <cell r="G2254">
            <v>38820</v>
          </cell>
          <cell r="H2254" t="str">
            <v>Active</v>
          </cell>
          <cell r="I2254">
            <v>1</v>
          </cell>
          <cell r="J2254">
            <v>39344</v>
          </cell>
          <cell r="K2254" t="str">
            <v>R</v>
          </cell>
          <cell r="L2254" t="str">
            <v>TM</v>
          </cell>
          <cell r="M2254" t="str">
            <v>0105</v>
          </cell>
          <cell r="N2254">
            <v>296.08999999999997</v>
          </cell>
          <cell r="O2254">
            <v>2.37</v>
          </cell>
          <cell r="P2254">
            <v>28.88</v>
          </cell>
          <cell r="Q2254">
            <v>57.76</v>
          </cell>
          <cell r="R2254">
            <v>238.33</v>
          </cell>
          <cell r="S2254">
            <v>117.62</v>
          </cell>
          <cell r="T2254">
            <v>10</v>
          </cell>
          <cell r="U2254">
            <v>92</v>
          </cell>
          <cell r="V2254">
            <v>8</v>
          </cell>
          <cell r="W2254">
            <v>92</v>
          </cell>
          <cell r="X2254">
            <v>0</v>
          </cell>
        </row>
        <row r="2255">
          <cell r="A2255" t="str">
            <v>1407500</v>
          </cell>
          <cell r="B2255">
            <v>1</v>
          </cell>
          <cell r="C2255" t="str">
            <v>Electrical services in square metres</v>
          </cell>
          <cell r="D2255" t="str">
            <v>34</v>
          </cell>
          <cell r="E2255" t="str">
            <v>BASELC</v>
          </cell>
          <cell r="F2255" t="str">
            <v>BAS</v>
          </cell>
          <cell r="G2255">
            <v>38820</v>
          </cell>
          <cell r="H2255" t="str">
            <v>Active</v>
          </cell>
          <cell r="I2255">
            <v>2</v>
          </cell>
          <cell r="J2255">
            <v>39344</v>
          </cell>
          <cell r="K2255" t="str">
            <v>R</v>
          </cell>
          <cell r="L2255" t="str">
            <v>TM</v>
          </cell>
          <cell r="M2255" t="str">
            <v>0105</v>
          </cell>
          <cell r="N2255">
            <v>348.3</v>
          </cell>
          <cell r="O2255">
            <v>1.17</v>
          </cell>
          <cell r="P2255">
            <v>13.49</v>
          </cell>
          <cell r="Q2255">
            <v>26.98</v>
          </cell>
          <cell r="R2255">
            <v>321.32</v>
          </cell>
          <cell r="S2255">
            <v>123.07</v>
          </cell>
          <cell r="T2255">
            <v>15</v>
          </cell>
          <cell r="U2255">
            <v>92</v>
          </cell>
          <cell r="V2255">
            <v>13</v>
          </cell>
          <cell r="W2255">
            <v>92</v>
          </cell>
          <cell r="X2255">
            <v>0</v>
          </cell>
        </row>
        <row r="2256">
          <cell r="A2256" t="str">
            <v>1407600</v>
          </cell>
          <cell r="B2256">
            <v>1</v>
          </cell>
          <cell r="C2256" t="str">
            <v>Building Management Services in square m</v>
          </cell>
          <cell r="D2256" t="str">
            <v>34</v>
          </cell>
          <cell r="E2256" t="str">
            <v>BASBMS</v>
          </cell>
          <cell r="F2256" t="str">
            <v>BAS</v>
          </cell>
          <cell r="G2256">
            <v>38820</v>
          </cell>
          <cell r="H2256" t="str">
            <v>Active</v>
          </cell>
          <cell r="I2256">
            <v>2</v>
          </cell>
          <cell r="J2256">
            <v>39344</v>
          </cell>
          <cell r="K2256" t="str">
            <v>R</v>
          </cell>
          <cell r="L2256" t="str">
            <v>TM</v>
          </cell>
          <cell r="M2256" t="str">
            <v>0105</v>
          </cell>
          <cell r="N2256">
            <v>4.66</v>
          </cell>
          <cell r="O2256">
            <v>0</v>
          </cell>
          <cell r="P2256">
            <v>0</v>
          </cell>
          <cell r="Q2256">
            <v>4.66</v>
          </cell>
          <cell r="R2256">
            <v>0</v>
          </cell>
          <cell r="S2256">
            <v>14.7</v>
          </cell>
          <cell r="T2256">
            <v>0</v>
          </cell>
          <cell r="U2256">
            <v>92</v>
          </cell>
          <cell r="V2256">
            <v>0</v>
          </cell>
          <cell r="W2256">
            <v>0</v>
          </cell>
          <cell r="X2256">
            <v>0</v>
          </cell>
        </row>
        <row r="2257">
          <cell r="A2257" t="str">
            <v>1407700</v>
          </cell>
          <cell r="B2257">
            <v>1</v>
          </cell>
          <cell r="C2257" t="str">
            <v>Mechanical Services in square metres</v>
          </cell>
          <cell r="D2257" t="str">
            <v>34</v>
          </cell>
          <cell r="E2257" t="str">
            <v>BASAIR</v>
          </cell>
          <cell r="F2257" t="str">
            <v>BAS</v>
          </cell>
          <cell r="G2257">
            <v>38820</v>
          </cell>
          <cell r="H2257" t="str">
            <v>Active</v>
          </cell>
          <cell r="I2257">
            <v>2</v>
          </cell>
          <cell r="J2257">
            <v>39344</v>
          </cell>
          <cell r="K2257" t="str">
            <v>R</v>
          </cell>
          <cell r="L2257" t="str">
            <v>TM</v>
          </cell>
          <cell r="M2257" t="str">
            <v>0105</v>
          </cell>
          <cell r="N2257">
            <v>363.26</v>
          </cell>
          <cell r="O2257">
            <v>2.04</v>
          </cell>
          <cell r="P2257">
            <v>23.82</v>
          </cell>
          <cell r="Q2257">
            <v>47.64</v>
          </cell>
          <cell r="R2257">
            <v>315.62</v>
          </cell>
          <cell r="S2257">
            <v>136.01</v>
          </cell>
          <cell r="T2257">
            <v>15</v>
          </cell>
          <cell r="U2257">
            <v>92</v>
          </cell>
          <cell r="V2257">
            <v>13</v>
          </cell>
          <cell r="W2257">
            <v>92</v>
          </cell>
          <cell r="X2257">
            <v>0</v>
          </cell>
        </row>
        <row r="2258">
          <cell r="A2258" t="str">
            <v>1407800</v>
          </cell>
          <cell r="B2258">
            <v>1</v>
          </cell>
          <cell r="C2258" t="str">
            <v>Drainage Services in square metres</v>
          </cell>
          <cell r="D2258" t="str">
            <v>34</v>
          </cell>
          <cell r="E2258" t="str">
            <v>BASPLM</v>
          </cell>
          <cell r="F2258" t="str">
            <v>BAS</v>
          </cell>
          <cell r="G2258">
            <v>38820</v>
          </cell>
          <cell r="H2258" t="str">
            <v>Active</v>
          </cell>
          <cell r="I2258">
            <v>2</v>
          </cell>
          <cell r="J2258">
            <v>39344</v>
          </cell>
          <cell r="K2258" t="str">
            <v>R</v>
          </cell>
          <cell r="L2258" t="str">
            <v>TM</v>
          </cell>
          <cell r="M2258" t="str">
            <v>0105</v>
          </cell>
          <cell r="N2258">
            <v>45.63</v>
          </cell>
          <cell r="O2258">
            <v>0.24</v>
          </cell>
          <cell r="P2258">
            <v>2.99</v>
          </cell>
          <cell r="Q2258">
            <v>5.98</v>
          </cell>
          <cell r="R2258">
            <v>39.65</v>
          </cell>
          <cell r="S2258">
            <v>17.079999999999998</v>
          </cell>
          <cell r="T2258">
            <v>15</v>
          </cell>
          <cell r="U2258">
            <v>92</v>
          </cell>
          <cell r="V2258">
            <v>13</v>
          </cell>
          <cell r="W2258">
            <v>92</v>
          </cell>
          <cell r="X2258">
            <v>0</v>
          </cell>
        </row>
        <row r="2259">
          <cell r="A2259" t="str">
            <v>1407900</v>
          </cell>
          <cell r="B2259">
            <v>1</v>
          </cell>
          <cell r="C2259" t="str">
            <v>Communication Services in square metres</v>
          </cell>
          <cell r="D2259" t="str">
            <v>34</v>
          </cell>
          <cell r="E2259" t="str">
            <v>BASCAB</v>
          </cell>
          <cell r="F2259" t="str">
            <v>BAS</v>
          </cell>
          <cell r="G2259">
            <v>38820</v>
          </cell>
          <cell r="H2259" t="str">
            <v>Active</v>
          </cell>
          <cell r="I2259">
            <v>2</v>
          </cell>
          <cell r="J2259">
            <v>39344</v>
          </cell>
          <cell r="K2259" t="str">
            <v>R</v>
          </cell>
          <cell r="L2259" t="str">
            <v>TM</v>
          </cell>
          <cell r="M2259" t="str">
            <v>0105</v>
          </cell>
          <cell r="N2259">
            <v>72.89</v>
          </cell>
          <cell r="O2259">
            <v>0.62</v>
          </cell>
          <cell r="P2259">
            <v>7.11</v>
          </cell>
          <cell r="Q2259">
            <v>14.22</v>
          </cell>
          <cell r="R2259">
            <v>58.67</v>
          </cell>
          <cell r="S2259">
            <v>28.96</v>
          </cell>
          <cell r="T2259">
            <v>10</v>
          </cell>
          <cell r="U2259">
            <v>92</v>
          </cell>
          <cell r="V2259">
            <v>8</v>
          </cell>
          <cell r="W2259">
            <v>92</v>
          </cell>
          <cell r="X2259">
            <v>0</v>
          </cell>
        </row>
        <row r="2260">
          <cell r="A2260" t="str">
            <v>1408000</v>
          </cell>
          <cell r="B2260">
            <v>1</v>
          </cell>
          <cell r="C2260" t="str">
            <v>Fire Alarm System in square metres</v>
          </cell>
          <cell r="D2260" t="str">
            <v>34</v>
          </cell>
          <cell r="E2260" t="str">
            <v>BASALA</v>
          </cell>
          <cell r="F2260" t="str">
            <v>BAS</v>
          </cell>
          <cell r="G2260">
            <v>38820</v>
          </cell>
          <cell r="H2260" t="str">
            <v>Active</v>
          </cell>
          <cell r="I2260">
            <v>2</v>
          </cell>
          <cell r="J2260">
            <v>39344</v>
          </cell>
          <cell r="K2260" t="str">
            <v>R</v>
          </cell>
          <cell r="L2260" t="str">
            <v>TM</v>
          </cell>
          <cell r="M2260" t="str">
            <v>0105</v>
          </cell>
          <cell r="N2260">
            <v>72.58</v>
          </cell>
          <cell r="O2260">
            <v>0.28000000000000003</v>
          </cell>
          <cell r="P2260">
            <v>2.81</v>
          </cell>
          <cell r="Q2260">
            <v>5.62</v>
          </cell>
          <cell r="R2260">
            <v>66.959999999999994</v>
          </cell>
          <cell r="S2260">
            <v>25.64</v>
          </cell>
          <cell r="T2260">
            <v>15</v>
          </cell>
          <cell r="U2260">
            <v>92</v>
          </cell>
          <cell r="V2260">
            <v>13</v>
          </cell>
          <cell r="W2260">
            <v>92</v>
          </cell>
          <cell r="X2260">
            <v>0</v>
          </cell>
        </row>
        <row r="2261">
          <cell r="A2261" t="str">
            <v>1408100</v>
          </cell>
          <cell r="B2261">
            <v>1</v>
          </cell>
          <cell r="C2261" t="str">
            <v>Plumbing reticulation in square metres</v>
          </cell>
          <cell r="D2261" t="str">
            <v>34</v>
          </cell>
          <cell r="E2261" t="str">
            <v>BASPLM</v>
          </cell>
          <cell r="F2261" t="str">
            <v>BAS</v>
          </cell>
          <cell r="G2261">
            <v>38820</v>
          </cell>
          <cell r="H2261" t="str">
            <v>Active</v>
          </cell>
          <cell r="I2261">
            <v>2</v>
          </cell>
          <cell r="J2261">
            <v>39344</v>
          </cell>
          <cell r="K2261" t="str">
            <v>R</v>
          </cell>
          <cell r="L2261" t="str">
            <v>TM</v>
          </cell>
          <cell r="M2261" t="str">
            <v>0105</v>
          </cell>
          <cell r="N2261">
            <v>79.790000000000006</v>
          </cell>
          <cell r="O2261">
            <v>0.39</v>
          </cell>
          <cell r="P2261">
            <v>5.23</v>
          </cell>
          <cell r="Q2261">
            <v>10.46</v>
          </cell>
          <cell r="R2261">
            <v>69.33</v>
          </cell>
          <cell r="S2261">
            <v>29.87</v>
          </cell>
          <cell r="T2261">
            <v>15</v>
          </cell>
          <cell r="U2261">
            <v>92</v>
          </cell>
          <cell r="V2261">
            <v>13</v>
          </cell>
          <cell r="W2261">
            <v>92</v>
          </cell>
          <cell r="X2261">
            <v>0</v>
          </cell>
        </row>
        <row r="2262">
          <cell r="A2262" t="str">
            <v>1408200</v>
          </cell>
          <cell r="B2262">
            <v>1</v>
          </cell>
          <cell r="C2262" t="str">
            <v>Public Address System in square metres</v>
          </cell>
          <cell r="D2262" t="str">
            <v>34</v>
          </cell>
          <cell r="E2262" t="str">
            <v>BASPUB</v>
          </cell>
          <cell r="F2262" t="str">
            <v>BAS</v>
          </cell>
          <cell r="G2262">
            <v>38820</v>
          </cell>
          <cell r="H2262" t="str">
            <v>Active</v>
          </cell>
          <cell r="I2262">
            <v>2</v>
          </cell>
          <cell r="J2262">
            <v>39344</v>
          </cell>
          <cell r="K2262" t="str">
            <v>R</v>
          </cell>
          <cell r="L2262" t="str">
            <v>TM</v>
          </cell>
          <cell r="M2262" t="str">
            <v>0105</v>
          </cell>
          <cell r="N2262">
            <v>21.67</v>
          </cell>
          <cell r="O2262">
            <v>0.1</v>
          </cell>
          <cell r="P2262">
            <v>1.42</v>
          </cell>
          <cell r="Q2262">
            <v>2.84</v>
          </cell>
          <cell r="R2262">
            <v>18.829999999999998</v>
          </cell>
          <cell r="S2262">
            <v>8.11</v>
          </cell>
          <cell r="T2262">
            <v>15</v>
          </cell>
          <cell r="U2262">
            <v>92</v>
          </cell>
          <cell r="V2262">
            <v>13</v>
          </cell>
          <cell r="W2262">
            <v>92</v>
          </cell>
          <cell r="X2262">
            <v>0</v>
          </cell>
        </row>
        <row r="2263">
          <cell r="A2263" t="str">
            <v>1408300</v>
          </cell>
          <cell r="B2263">
            <v>1</v>
          </cell>
          <cell r="C2263" t="str">
            <v>Security System in square metres</v>
          </cell>
          <cell r="D2263" t="str">
            <v>34</v>
          </cell>
          <cell r="E2263" t="str">
            <v>BASSEC</v>
          </cell>
          <cell r="F2263" t="str">
            <v>BAS</v>
          </cell>
          <cell r="G2263">
            <v>38820</v>
          </cell>
          <cell r="H2263" t="str">
            <v>Active</v>
          </cell>
          <cell r="I2263">
            <v>2</v>
          </cell>
          <cell r="J2263">
            <v>39344</v>
          </cell>
          <cell r="K2263" t="str">
            <v>R</v>
          </cell>
          <cell r="L2263" t="str">
            <v>TM</v>
          </cell>
          <cell r="M2263" t="str">
            <v>0105</v>
          </cell>
          <cell r="N2263">
            <v>69.760000000000005</v>
          </cell>
          <cell r="O2263">
            <v>0.39</v>
          </cell>
          <cell r="P2263">
            <v>4.57</v>
          </cell>
          <cell r="Q2263">
            <v>9.14</v>
          </cell>
          <cell r="R2263">
            <v>60.62</v>
          </cell>
          <cell r="S2263">
            <v>26.12</v>
          </cell>
          <cell r="T2263">
            <v>15</v>
          </cell>
          <cell r="U2263">
            <v>92</v>
          </cell>
          <cell r="V2263">
            <v>13</v>
          </cell>
          <cell r="W2263">
            <v>92</v>
          </cell>
          <cell r="X2263">
            <v>0</v>
          </cell>
        </row>
        <row r="2264">
          <cell r="A2264" t="str">
            <v>1408400</v>
          </cell>
          <cell r="B2264">
            <v>1</v>
          </cell>
          <cell r="C2264" t="str">
            <v>sprinkler head and piping - 1</v>
          </cell>
          <cell r="D2264" t="str">
            <v>34</v>
          </cell>
          <cell r="E2264" t="str">
            <v>BASSPR</v>
          </cell>
          <cell r="F2264" t="str">
            <v>BAS</v>
          </cell>
          <cell r="G2264">
            <v>38820</v>
          </cell>
          <cell r="H2264" t="str">
            <v>Active</v>
          </cell>
          <cell r="I2264">
            <v>1</v>
          </cell>
          <cell r="J2264">
            <v>39344</v>
          </cell>
          <cell r="K2264" t="str">
            <v>R</v>
          </cell>
          <cell r="L2264" t="str">
            <v>TM</v>
          </cell>
          <cell r="M2264" t="str">
            <v>0105</v>
          </cell>
          <cell r="N2264">
            <v>574.86</v>
          </cell>
          <cell r="O2264">
            <v>3.15</v>
          </cell>
          <cell r="P2264">
            <v>37.69</v>
          </cell>
          <cell r="Q2264">
            <v>75.38</v>
          </cell>
          <cell r="R2264">
            <v>499.48</v>
          </cell>
          <cell r="S2264">
            <v>215.22</v>
          </cell>
          <cell r="T2264">
            <v>15</v>
          </cell>
          <cell r="U2264">
            <v>92</v>
          </cell>
          <cell r="V2264">
            <v>13</v>
          </cell>
          <cell r="W2264">
            <v>92</v>
          </cell>
          <cell r="X2264">
            <v>0</v>
          </cell>
        </row>
        <row r="2265">
          <cell r="A2265" t="str">
            <v>1408500</v>
          </cell>
          <cell r="B2265">
            <v>1</v>
          </cell>
          <cell r="C2265" t="str">
            <v>Building Structure in square metres</v>
          </cell>
          <cell r="D2265" t="str">
            <v>34</v>
          </cell>
          <cell r="E2265" t="str">
            <v>BUITER</v>
          </cell>
          <cell r="F2265" t="str">
            <v>BUI</v>
          </cell>
          <cell r="G2265">
            <v>38820</v>
          </cell>
          <cell r="H2265" t="str">
            <v>Active</v>
          </cell>
          <cell r="I2265">
            <v>15</v>
          </cell>
          <cell r="J2265">
            <v>39344</v>
          </cell>
          <cell r="K2265" t="str">
            <v>TCOM</v>
          </cell>
          <cell r="L2265" t="str">
            <v>TM</v>
          </cell>
          <cell r="M2265" t="str">
            <v>0109</v>
          </cell>
          <cell r="N2265">
            <v>31929.919999999998</v>
          </cell>
          <cell r="O2265">
            <v>46.57</v>
          </cell>
          <cell r="P2265">
            <v>558.73</v>
          </cell>
          <cell r="Q2265">
            <v>1117.46</v>
          </cell>
          <cell r="R2265">
            <v>30812.46</v>
          </cell>
          <cell r="S2265">
            <v>10874.57</v>
          </cell>
          <cell r="T2265">
            <v>44</v>
          </cell>
          <cell r="U2265">
            <v>0</v>
          </cell>
          <cell r="V2265">
            <v>42</v>
          </cell>
          <cell r="W2265">
            <v>0</v>
          </cell>
          <cell r="X2265">
            <v>0</v>
          </cell>
        </row>
        <row r="2266">
          <cell r="A2266" t="str">
            <v>1408600</v>
          </cell>
          <cell r="B2266">
            <v>1</v>
          </cell>
          <cell r="C2266" t="str">
            <v>Division walling - 13 lineal metres with</v>
          </cell>
          <cell r="D2266" t="str">
            <v>34</v>
          </cell>
          <cell r="E2266" t="str">
            <v>BASPAR</v>
          </cell>
          <cell r="F2266" t="str">
            <v>BAS</v>
          </cell>
          <cell r="G2266">
            <v>38820</v>
          </cell>
          <cell r="H2266" t="str">
            <v>Active</v>
          </cell>
          <cell r="I2266">
            <v>13</v>
          </cell>
          <cell r="J2266">
            <v>39344</v>
          </cell>
          <cell r="K2266" t="str">
            <v>TCOM</v>
          </cell>
          <cell r="L2266" t="str">
            <v>TM</v>
          </cell>
          <cell r="M2266" t="str">
            <v>0109</v>
          </cell>
          <cell r="N2266">
            <v>28115.06</v>
          </cell>
          <cell r="O2266">
            <v>153.65</v>
          </cell>
          <cell r="P2266">
            <v>1843.36</v>
          </cell>
          <cell r="Q2266">
            <v>3686.72</v>
          </cell>
          <cell r="R2266">
            <v>24428.34</v>
          </cell>
          <cell r="S2266">
            <v>10525.97</v>
          </cell>
          <cell r="T2266">
            <v>15</v>
          </cell>
          <cell r="U2266">
            <v>92</v>
          </cell>
          <cell r="V2266">
            <v>13</v>
          </cell>
          <cell r="W2266">
            <v>92</v>
          </cell>
          <cell r="X2266">
            <v>0</v>
          </cell>
        </row>
        <row r="2267">
          <cell r="A2267" t="str">
            <v>1408700</v>
          </cell>
          <cell r="B2267">
            <v>1</v>
          </cell>
          <cell r="C2267" t="str">
            <v>Electrical services in square metres</v>
          </cell>
          <cell r="D2267" t="str">
            <v>34</v>
          </cell>
          <cell r="E2267" t="str">
            <v>BASELC</v>
          </cell>
          <cell r="F2267" t="str">
            <v>BAS</v>
          </cell>
          <cell r="G2267">
            <v>38820</v>
          </cell>
          <cell r="H2267" t="str">
            <v>Active</v>
          </cell>
          <cell r="I2267">
            <v>15</v>
          </cell>
          <cell r="J2267">
            <v>39344</v>
          </cell>
          <cell r="K2267" t="str">
            <v>TCOM</v>
          </cell>
          <cell r="L2267" t="str">
            <v>TM</v>
          </cell>
          <cell r="M2267" t="str">
            <v>0109</v>
          </cell>
          <cell r="N2267">
            <v>2672.77</v>
          </cell>
          <cell r="O2267">
            <v>8.67</v>
          </cell>
          <cell r="P2267">
            <v>103.49</v>
          </cell>
          <cell r="Q2267">
            <v>206.98</v>
          </cell>
          <cell r="R2267">
            <v>2465.79</v>
          </cell>
          <cell r="S2267">
            <v>944.37</v>
          </cell>
          <cell r="T2267">
            <v>15</v>
          </cell>
          <cell r="U2267">
            <v>92</v>
          </cell>
          <cell r="V2267">
            <v>13</v>
          </cell>
          <cell r="W2267">
            <v>92</v>
          </cell>
          <cell r="X2267">
            <v>0</v>
          </cell>
        </row>
        <row r="2268">
          <cell r="A2268" t="str">
            <v>1408800</v>
          </cell>
          <cell r="B2268">
            <v>1</v>
          </cell>
          <cell r="C2268" t="str">
            <v>fluorescent light fitting - 2 -  twin tu</v>
          </cell>
          <cell r="D2268" t="str">
            <v>34</v>
          </cell>
          <cell r="E2268" t="str">
            <v>BASLIG</v>
          </cell>
          <cell r="F2268" t="str">
            <v>BAS</v>
          </cell>
          <cell r="G2268">
            <v>38820</v>
          </cell>
          <cell r="H2268" t="str">
            <v>Active</v>
          </cell>
          <cell r="I2268">
            <v>2</v>
          </cell>
          <cell r="J2268">
            <v>39344</v>
          </cell>
          <cell r="K2268" t="str">
            <v>TCOM</v>
          </cell>
          <cell r="L2268" t="str">
            <v>TM</v>
          </cell>
          <cell r="M2268" t="str">
            <v>0109</v>
          </cell>
          <cell r="N2268">
            <v>407.98</v>
          </cell>
          <cell r="O2268">
            <v>3.28</v>
          </cell>
          <cell r="P2268">
            <v>39.799999999999997</v>
          </cell>
          <cell r="Q2268">
            <v>79.599999999999994</v>
          </cell>
          <cell r="R2268">
            <v>328.38</v>
          </cell>
          <cell r="S2268">
            <v>162.06</v>
          </cell>
          <cell r="T2268">
            <v>10</v>
          </cell>
          <cell r="U2268">
            <v>92</v>
          </cell>
          <cell r="V2268">
            <v>8</v>
          </cell>
          <cell r="W2268">
            <v>92</v>
          </cell>
          <cell r="X2268">
            <v>0</v>
          </cell>
        </row>
        <row r="2269">
          <cell r="A2269" t="str">
            <v>1408900</v>
          </cell>
          <cell r="B2269">
            <v>1</v>
          </cell>
          <cell r="C2269" t="str">
            <v>Building Management Services in square m</v>
          </cell>
          <cell r="D2269" t="str">
            <v>34</v>
          </cell>
          <cell r="E2269" t="str">
            <v>BASBMS</v>
          </cell>
          <cell r="F2269" t="str">
            <v>BAS</v>
          </cell>
          <cell r="G2269">
            <v>38820</v>
          </cell>
          <cell r="H2269" t="str">
            <v>Active</v>
          </cell>
          <cell r="I2269">
            <v>15</v>
          </cell>
          <cell r="J2269">
            <v>39344</v>
          </cell>
          <cell r="K2269" t="str">
            <v>TCOM</v>
          </cell>
          <cell r="L2269" t="str">
            <v>TM</v>
          </cell>
          <cell r="M2269" t="str">
            <v>0109</v>
          </cell>
          <cell r="N2269">
            <v>35.729999999999997</v>
          </cell>
          <cell r="O2269">
            <v>0</v>
          </cell>
          <cell r="P2269">
            <v>0</v>
          </cell>
          <cell r="Q2269">
            <v>35.729999999999997</v>
          </cell>
          <cell r="R2269">
            <v>0</v>
          </cell>
          <cell r="S2269">
            <v>112.94</v>
          </cell>
          <cell r="T2269">
            <v>0</v>
          </cell>
          <cell r="U2269">
            <v>92</v>
          </cell>
          <cell r="V2269">
            <v>0</v>
          </cell>
          <cell r="W2269">
            <v>0</v>
          </cell>
          <cell r="X2269">
            <v>0</v>
          </cell>
        </row>
        <row r="2270">
          <cell r="A2270" t="str">
            <v>1409000</v>
          </cell>
          <cell r="B2270">
            <v>1</v>
          </cell>
          <cell r="C2270" t="str">
            <v>Mechanical Services in square metres</v>
          </cell>
          <cell r="D2270" t="str">
            <v>34</v>
          </cell>
          <cell r="E2270" t="str">
            <v>BASAIR</v>
          </cell>
          <cell r="F2270" t="str">
            <v>BAS</v>
          </cell>
          <cell r="G2270">
            <v>38820</v>
          </cell>
          <cell r="H2270" t="str">
            <v>Active</v>
          </cell>
          <cell r="I2270">
            <v>15</v>
          </cell>
          <cell r="J2270">
            <v>39344</v>
          </cell>
          <cell r="K2270" t="str">
            <v>TCOM</v>
          </cell>
          <cell r="L2270" t="str">
            <v>TM</v>
          </cell>
          <cell r="M2270" t="str">
            <v>0109</v>
          </cell>
          <cell r="N2270">
            <v>2787.38</v>
          </cell>
          <cell r="O2270">
            <v>15.22</v>
          </cell>
          <cell r="P2270">
            <v>182.75</v>
          </cell>
          <cell r="Q2270">
            <v>365.5</v>
          </cell>
          <cell r="R2270">
            <v>2421.88</v>
          </cell>
          <cell r="S2270">
            <v>1043.57</v>
          </cell>
          <cell r="T2270">
            <v>15</v>
          </cell>
          <cell r="U2270">
            <v>92</v>
          </cell>
          <cell r="V2270">
            <v>13</v>
          </cell>
          <cell r="W2270">
            <v>92</v>
          </cell>
          <cell r="X2270">
            <v>0</v>
          </cell>
        </row>
        <row r="2271">
          <cell r="A2271" t="str">
            <v>1409100</v>
          </cell>
          <cell r="B2271">
            <v>1</v>
          </cell>
          <cell r="C2271" t="str">
            <v>Drainage Services in square metres</v>
          </cell>
          <cell r="D2271" t="str">
            <v>34</v>
          </cell>
          <cell r="E2271" t="str">
            <v>BASPLM</v>
          </cell>
          <cell r="F2271" t="str">
            <v>BAS</v>
          </cell>
          <cell r="G2271">
            <v>38820</v>
          </cell>
          <cell r="H2271" t="str">
            <v>Active</v>
          </cell>
          <cell r="I2271">
            <v>15</v>
          </cell>
          <cell r="J2271">
            <v>39344</v>
          </cell>
          <cell r="K2271" t="str">
            <v>TCOM</v>
          </cell>
          <cell r="L2271" t="str">
            <v>TM</v>
          </cell>
          <cell r="M2271" t="str">
            <v>0109</v>
          </cell>
          <cell r="N2271">
            <v>350.18</v>
          </cell>
          <cell r="O2271">
            <v>1.95</v>
          </cell>
          <cell r="P2271">
            <v>22.96</v>
          </cell>
          <cell r="Q2271">
            <v>45.92</v>
          </cell>
          <cell r="R2271">
            <v>304.26</v>
          </cell>
          <cell r="S2271">
            <v>131.11000000000001</v>
          </cell>
          <cell r="T2271">
            <v>15</v>
          </cell>
          <cell r="U2271">
            <v>92</v>
          </cell>
          <cell r="V2271">
            <v>13</v>
          </cell>
          <cell r="W2271">
            <v>92</v>
          </cell>
          <cell r="X2271">
            <v>0</v>
          </cell>
        </row>
        <row r="2272">
          <cell r="A2272" t="str">
            <v>1409200</v>
          </cell>
          <cell r="B2272">
            <v>1</v>
          </cell>
          <cell r="C2272" t="str">
            <v>Communication Services in square metres</v>
          </cell>
          <cell r="D2272" t="str">
            <v>34</v>
          </cell>
          <cell r="E2272" t="str">
            <v>BASCAB</v>
          </cell>
          <cell r="F2272" t="str">
            <v>BAS</v>
          </cell>
          <cell r="G2272">
            <v>38820</v>
          </cell>
          <cell r="H2272" t="str">
            <v>Active</v>
          </cell>
          <cell r="I2272">
            <v>15</v>
          </cell>
          <cell r="J2272">
            <v>39344</v>
          </cell>
          <cell r="K2272" t="str">
            <v>TCOM</v>
          </cell>
          <cell r="L2272" t="str">
            <v>TM</v>
          </cell>
          <cell r="M2272" t="str">
            <v>0109</v>
          </cell>
          <cell r="N2272">
            <v>559.6</v>
          </cell>
          <cell r="O2272">
            <v>4.53</v>
          </cell>
          <cell r="P2272">
            <v>54.58</v>
          </cell>
          <cell r="Q2272">
            <v>109.16</v>
          </cell>
          <cell r="R2272">
            <v>450.44</v>
          </cell>
          <cell r="S2272">
            <v>222.29</v>
          </cell>
          <cell r="T2272">
            <v>10</v>
          </cell>
          <cell r="U2272">
            <v>92</v>
          </cell>
          <cell r="V2272">
            <v>8</v>
          </cell>
          <cell r="W2272">
            <v>92</v>
          </cell>
          <cell r="X2272">
            <v>0</v>
          </cell>
        </row>
        <row r="2273">
          <cell r="A2273" t="str">
            <v>1409300</v>
          </cell>
          <cell r="B2273">
            <v>1</v>
          </cell>
          <cell r="C2273" t="str">
            <v>Fire Alarm System in square metres</v>
          </cell>
          <cell r="D2273" t="str">
            <v>34</v>
          </cell>
          <cell r="E2273" t="str">
            <v>BASALA</v>
          </cell>
          <cell r="F2273" t="str">
            <v>BAS</v>
          </cell>
          <cell r="G2273">
            <v>38820</v>
          </cell>
          <cell r="H2273" t="str">
            <v>Active</v>
          </cell>
          <cell r="I2273">
            <v>15</v>
          </cell>
          <cell r="J2273">
            <v>39344</v>
          </cell>
          <cell r="K2273" t="str">
            <v>TCOM</v>
          </cell>
          <cell r="L2273" t="str">
            <v>TM</v>
          </cell>
          <cell r="M2273" t="str">
            <v>0109</v>
          </cell>
          <cell r="N2273">
            <v>556.80999999999995</v>
          </cell>
          <cell r="O2273">
            <v>1.76</v>
          </cell>
          <cell r="P2273">
            <v>21.56</v>
          </cell>
          <cell r="Q2273">
            <v>43.12</v>
          </cell>
          <cell r="R2273">
            <v>513.69000000000005</v>
          </cell>
          <cell r="S2273">
            <v>196.74</v>
          </cell>
          <cell r="T2273">
            <v>15</v>
          </cell>
          <cell r="U2273">
            <v>92</v>
          </cell>
          <cell r="V2273">
            <v>13</v>
          </cell>
          <cell r="W2273">
            <v>92</v>
          </cell>
          <cell r="X2273">
            <v>0</v>
          </cell>
        </row>
        <row r="2274">
          <cell r="A2274" t="str">
            <v>1409400</v>
          </cell>
          <cell r="B2274">
            <v>1</v>
          </cell>
          <cell r="C2274" t="str">
            <v>Plumbing reticulation in square metres</v>
          </cell>
          <cell r="D2274" t="str">
            <v>34</v>
          </cell>
          <cell r="E2274" t="str">
            <v>BASPLM</v>
          </cell>
          <cell r="F2274" t="str">
            <v>BAS</v>
          </cell>
          <cell r="G2274">
            <v>38820</v>
          </cell>
          <cell r="H2274" t="str">
            <v>Active</v>
          </cell>
          <cell r="I2274">
            <v>15</v>
          </cell>
          <cell r="J2274">
            <v>39344</v>
          </cell>
          <cell r="K2274" t="str">
            <v>TCOM</v>
          </cell>
          <cell r="L2274" t="str">
            <v>TM</v>
          </cell>
          <cell r="M2274" t="str">
            <v>0109</v>
          </cell>
          <cell r="N2274">
            <v>612.14</v>
          </cell>
          <cell r="O2274">
            <v>3.39</v>
          </cell>
          <cell r="P2274">
            <v>40.130000000000003</v>
          </cell>
          <cell r="Q2274">
            <v>80.260000000000005</v>
          </cell>
          <cell r="R2274">
            <v>531.88</v>
          </cell>
          <cell r="S2274">
            <v>229.18</v>
          </cell>
          <cell r="T2274">
            <v>15</v>
          </cell>
          <cell r="U2274">
            <v>92</v>
          </cell>
          <cell r="V2274">
            <v>13</v>
          </cell>
          <cell r="W2274">
            <v>92</v>
          </cell>
          <cell r="X2274">
            <v>0</v>
          </cell>
        </row>
        <row r="2275">
          <cell r="A2275" t="str">
            <v>1409500</v>
          </cell>
          <cell r="B2275">
            <v>1</v>
          </cell>
          <cell r="C2275" t="str">
            <v>Public Address System in square metres</v>
          </cell>
          <cell r="D2275" t="str">
            <v>34</v>
          </cell>
          <cell r="E2275" t="str">
            <v>BASPUB</v>
          </cell>
          <cell r="F2275" t="str">
            <v>BAS</v>
          </cell>
          <cell r="G2275">
            <v>38820</v>
          </cell>
          <cell r="H2275" t="str">
            <v>Active</v>
          </cell>
          <cell r="I2275">
            <v>15</v>
          </cell>
          <cell r="J2275">
            <v>39344</v>
          </cell>
          <cell r="K2275" t="str">
            <v>TCOM</v>
          </cell>
          <cell r="L2275" t="str">
            <v>TM</v>
          </cell>
          <cell r="M2275" t="str">
            <v>0109</v>
          </cell>
          <cell r="N2275">
            <v>166.18</v>
          </cell>
          <cell r="O2275">
            <v>0.89</v>
          </cell>
          <cell r="P2275">
            <v>10.9</v>
          </cell>
          <cell r="Q2275">
            <v>21.8</v>
          </cell>
          <cell r="R2275">
            <v>144.38</v>
          </cell>
          <cell r="S2275">
            <v>62.22</v>
          </cell>
          <cell r="T2275">
            <v>15</v>
          </cell>
          <cell r="U2275">
            <v>92</v>
          </cell>
          <cell r="V2275">
            <v>13</v>
          </cell>
          <cell r="W2275">
            <v>92</v>
          </cell>
          <cell r="X2275">
            <v>0</v>
          </cell>
        </row>
        <row r="2276">
          <cell r="A2276" t="str">
            <v>1409600</v>
          </cell>
          <cell r="B2276">
            <v>1</v>
          </cell>
          <cell r="C2276" t="str">
            <v>Security System in square metres</v>
          </cell>
          <cell r="D2276" t="str">
            <v>34</v>
          </cell>
          <cell r="E2276" t="str">
            <v>BASSEC</v>
          </cell>
          <cell r="F2276" t="str">
            <v>BAS</v>
          </cell>
          <cell r="G2276">
            <v>38820</v>
          </cell>
          <cell r="H2276" t="str">
            <v>Active</v>
          </cell>
          <cell r="I2276">
            <v>15</v>
          </cell>
          <cell r="J2276">
            <v>39344</v>
          </cell>
          <cell r="K2276" t="str">
            <v>TCOM</v>
          </cell>
          <cell r="L2276" t="str">
            <v>TM</v>
          </cell>
          <cell r="M2276" t="str">
            <v>0109</v>
          </cell>
          <cell r="N2276">
            <v>535.92999999999995</v>
          </cell>
          <cell r="O2276">
            <v>2.91</v>
          </cell>
          <cell r="P2276">
            <v>35.14</v>
          </cell>
          <cell r="Q2276">
            <v>70.28</v>
          </cell>
          <cell r="R2276">
            <v>465.65</v>
          </cell>
          <cell r="S2276">
            <v>200.64</v>
          </cell>
          <cell r="T2276">
            <v>15</v>
          </cell>
          <cell r="U2276">
            <v>92</v>
          </cell>
          <cell r="V2276">
            <v>13</v>
          </cell>
          <cell r="W2276">
            <v>92</v>
          </cell>
          <cell r="X2276">
            <v>0</v>
          </cell>
        </row>
        <row r="2277">
          <cell r="A2277" t="str">
            <v>1409700</v>
          </cell>
          <cell r="B2277">
            <v>1</v>
          </cell>
          <cell r="C2277" t="str">
            <v>sprinkler head and piping - 2</v>
          </cell>
          <cell r="D2277" t="str">
            <v>34</v>
          </cell>
          <cell r="E2277" t="str">
            <v>BASSPR</v>
          </cell>
          <cell r="F2277" t="str">
            <v>BAS</v>
          </cell>
          <cell r="G2277">
            <v>38820</v>
          </cell>
          <cell r="H2277" t="str">
            <v>Active</v>
          </cell>
          <cell r="I2277">
            <v>2</v>
          </cell>
          <cell r="J2277">
            <v>39344</v>
          </cell>
          <cell r="K2277" t="str">
            <v>TCOM</v>
          </cell>
          <cell r="L2277" t="str">
            <v>TM</v>
          </cell>
          <cell r="M2277" t="str">
            <v>0109</v>
          </cell>
          <cell r="N2277">
            <v>1149.78</v>
          </cell>
          <cell r="O2277">
            <v>6.31</v>
          </cell>
          <cell r="P2277">
            <v>75.39</v>
          </cell>
          <cell r="Q2277">
            <v>150.78</v>
          </cell>
          <cell r="R2277">
            <v>999</v>
          </cell>
          <cell r="S2277">
            <v>430.46</v>
          </cell>
          <cell r="T2277">
            <v>15</v>
          </cell>
          <cell r="U2277">
            <v>92</v>
          </cell>
          <cell r="V2277">
            <v>13</v>
          </cell>
          <cell r="W2277">
            <v>92</v>
          </cell>
          <cell r="X2277">
            <v>0</v>
          </cell>
        </row>
        <row r="2278">
          <cell r="A2278" t="str">
            <v>1409800</v>
          </cell>
          <cell r="B2278">
            <v>1</v>
          </cell>
          <cell r="C2278" t="str">
            <v>suspended ceiling - 15.35 square metres</v>
          </cell>
          <cell r="D2278" t="str">
            <v>34</v>
          </cell>
          <cell r="E2278" t="str">
            <v>BASSUS</v>
          </cell>
          <cell r="F2278" t="str">
            <v>BAS</v>
          </cell>
          <cell r="G2278">
            <v>38820</v>
          </cell>
          <cell r="H2278" t="str">
            <v>Active</v>
          </cell>
          <cell r="I2278">
            <v>15</v>
          </cell>
          <cell r="J2278">
            <v>39344</v>
          </cell>
          <cell r="K2278" t="str">
            <v>TCOM</v>
          </cell>
          <cell r="L2278" t="str">
            <v>TM</v>
          </cell>
          <cell r="M2278" t="str">
            <v>0109</v>
          </cell>
          <cell r="N2278">
            <v>1741.12</v>
          </cell>
          <cell r="O2278">
            <v>4.75</v>
          </cell>
          <cell r="P2278">
            <v>57.55</v>
          </cell>
          <cell r="Q2278">
            <v>115.1</v>
          </cell>
          <cell r="R2278">
            <v>1626.02</v>
          </cell>
          <cell r="S2278">
            <v>611.42999999999995</v>
          </cell>
          <cell r="T2278">
            <v>30</v>
          </cell>
          <cell r="U2278">
            <v>92</v>
          </cell>
          <cell r="V2278">
            <v>28</v>
          </cell>
          <cell r="W2278">
            <v>92</v>
          </cell>
          <cell r="X2278">
            <v>0</v>
          </cell>
        </row>
        <row r="2279">
          <cell r="A2279" t="str">
            <v>1409900</v>
          </cell>
          <cell r="B2279">
            <v>1</v>
          </cell>
          <cell r="C2279" t="str">
            <v>vinyl floor covering - 15.35 square metr</v>
          </cell>
          <cell r="D2279" t="str">
            <v>34</v>
          </cell>
          <cell r="E2279" t="str">
            <v>BASFLO</v>
          </cell>
          <cell r="F2279" t="str">
            <v>BAS</v>
          </cell>
          <cell r="G2279">
            <v>38820</v>
          </cell>
          <cell r="H2279" t="str">
            <v>Active</v>
          </cell>
          <cell r="I2279">
            <v>15</v>
          </cell>
          <cell r="J2279">
            <v>39344</v>
          </cell>
          <cell r="K2279" t="str">
            <v>TCOM</v>
          </cell>
          <cell r="L2279" t="str">
            <v>TM</v>
          </cell>
          <cell r="M2279" t="str">
            <v>0109</v>
          </cell>
          <cell r="N2279">
            <v>43.19</v>
          </cell>
          <cell r="O2279">
            <v>0</v>
          </cell>
          <cell r="P2279">
            <v>0</v>
          </cell>
          <cell r="Q2279">
            <v>43.19</v>
          </cell>
          <cell r="R2279">
            <v>0</v>
          </cell>
          <cell r="S2279">
            <v>136.52000000000001</v>
          </cell>
          <cell r="T2279">
            <v>0</v>
          </cell>
          <cell r="U2279">
            <v>92</v>
          </cell>
          <cell r="V2279">
            <v>0</v>
          </cell>
          <cell r="W2279">
            <v>0</v>
          </cell>
          <cell r="X2279">
            <v>0</v>
          </cell>
        </row>
        <row r="2280">
          <cell r="A2280" t="str">
            <v>1410000</v>
          </cell>
          <cell r="B2280">
            <v>1</v>
          </cell>
          <cell r="C2280" t="str">
            <v>Building Structure in square metres</v>
          </cell>
          <cell r="D2280" t="str">
            <v>34</v>
          </cell>
          <cell r="E2280" t="str">
            <v>BUITER</v>
          </cell>
          <cell r="F2280" t="str">
            <v>BUI</v>
          </cell>
          <cell r="G2280">
            <v>38820</v>
          </cell>
          <cell r="H2280" t="str">
            <v>Active</v>
          </cell>
          <cell r="I2280">
            <v>1</v>
          </cell>
          <cell r="J2280">
            <v>39344</v>
          </cell>
          <cell r="K2280" t="str">
            <v>TCOM</v>
          </cell>
          <cell r="L2280" t="str">
            <v>TM</v>
          </cell>
          <cell r="M2280" t="str">
            <v>0111</v>
          </cell>
          <cell r="N2280">
            <v>2225.8000000000002</v>
          </cell>
          <cell r="O2280">
            <v>3.2</v>
          </cell>
          <cell r="P2280">
            <v>38.950000000000003</v>
          </cell>
          <cell r="Q2280">
            <v>77.900000000000006</v>
          </cell>
          <cell r="R2280">
            <v>2147.9</v>
          </cell>
          <cell r="S2280">
            <v>758.05</v>
          </cell>
          <cell r="T2280">
            <v>44</v>
          </cell>
          <cell r="U2280">
            <v>0</v>
          </cell>
          <cell r="V2280">
            <v>42</v>
          </cell>
          <cell r="W2280">
            <v>0</v>
          </cell>
          <cell r="X2280">
            <v>0</v>
          </cell>
        </row>
        <row r="2281">
          <cell r="A2281" t="str">
            <v>1410100</v>
          </cell>
          <cell r="B2281">
            <v>1</v>
          </cell>
          <cell r="C2281" t="str">
            <v>Division walling - 4.1 lineal metres wit</v>
          </cell>
          <cell r="D2281" t="str">
            <v>34</v>
          </cell>
          <cell r="E2281" t="str">
            <v>BASPAR</v>
          </cell>
          <cell r="F2281" t="str">
            <v>BAS</v>
          </cell>
          <cell r="G2281">
            <v>38820</v>
          </cell>
          <cell r="H2281" t="str">
            <v>Active</v>
          </cell>
          <cell r="I2281">
            <v>4</v>
          </cell>
          <cell r="J2281">
            <v>39344</v>
          </cell>
          <cell r="K2281" t="str">
            <v>TCOM</v>
          </cell>
          <cell r="L2281" t="str">
            <v>TM</v>
          </cell>
          <cell r="M2281" t="str">
            <v>0111</v>
          </cell>
          <cell r="N2281">
            <v>8867.07</v>
          </cell>
          <cell r="O2281">
            <v>48.42</v>
          </cell>
          <cell r="P2281">
            <v>581.37</v>
          </cell>
          <cell r="Q2281">
            <v>1162.74</v>
          </cell>
          <cell r="R2281">
            <v>7704.33</v>
          </cell>
          <cell r="S2281">
            <v>3319.74</v>
          </cell>
          <cell r="T2281">
            <v>15</v>
          </cell>
          <cell r="U2281">
            <v>92</v>
          </cell>
          <cell r="V2281">
            <v>13</v>
          </cell>
          <cell r="W2281">
            <v>92</v>
          </cell>
          <cell r="X2281">
            <v>0</v>
          </cell>
        </row>
        <row r="2282">
          <cell r="A2282" t="str">
            <v>1410200</v>
          </cell>
          <cell r="B2282">
            <v>1</v>
          </cell>
          <cell r="C2282" t="str">
            <v>electric light fitting - 1 rectangular d</v>
          </cell>
          <cell r="D2282" t="str">
            <v>34</v>
          </cell>
          <cell r="E2282" t="str">
            <v>BASLIG</v>
          </cell>
          <cell r="F2282" t="str">
            <v>BAS</v>
          </cell>
          <cell r="G2282">
            <v>38820</v>
          </cell>
          <cell r="H2282" t="str">
            <v>Active</v>
          </cell>
          <cell r="I2282">
            <v>1</v>
          </cell>
          <cell r="J2282">
            <v>39344</v>
          </cell>
          <cell r="K2282" t="str">
            <v>TCOM</v>
          </cell>
          <cell r="L2282" t="str">
            <v>TM</v>
          </cell>
          <cell r="M2282" t="str">
            <v>0111</v>
          </cell>
          <cell r="N2282">
            <v>296.08999999999997</v>
          </cell>
          <cell r="O2282">
            <v>2.37</v>
          </cell>
          <cell r="P2282">
            <v>28.88</v>
          </cell>
          <cell r="Q2282">
            <v>57.76</v>
          </cell>
          <cell r="R2282">
            <v>238.33</v>
          </cell>
          <cell r="S2282">
            <v>117.62</v>
          </cell>
          <cell r="T2282">
            <v>10</v>
          </cell>
          <cell r="U2282">
            <v>92</v>
          </cell>
          <cell r="V2282">
            <v>8</v>
          </cell>
          <cell r="W2282">
            <v>92</v>
          </cell>
          <cell r="X2282">
            <v>0</v>
          </cell>
        </row>
        <row r="2283">
          <cell r="A2283" t="str">
            <v>1410300</v>
          </cell>
          <cell r="B2283">
            <v>1</v>
          </cell>
          <cell r="C2283" t="str">
            <v>Electrical services in square metres</v>
          </cell>
          <cell r="D2283" t="str">
            <v>34</v>
          </cell>
          <cell r="E2283" t="str">
            <v>BASELC</v>
          </cell>
          <cell r="F2283" t="str">
            <v>BAS</v>
          </cell>
          <cell r="G2283">
            <v>38820</v>
          </cell>
          <cell r="H2283" t="str">
            <v>Active</v>
          </cell>
          <cell r="I2283">
            <v>1</v>
          </cell>
          <cell r="J2283">
            <v>39344</v>
          </cell>
          <cell r="K2283" t="str">
            <v>TCOM</v>
          </cell>
          <cell r="L2283" t="str">
            <v>TM</v>
          </cell>
          <cell r="M2283" t="str">
            <v>0111</v>
          </cell>
          <cell r="N2283">
            <v>186.22</v>
          </cell>
          <cell r="O2283">
            <v>0.61</v>
          </cell>
          <cell r="P2283">
            <v>7.21</v>
          </cell>
          <cell r="Q2283">
            <v>14.42</v>
          </cell>
          <cell r="R2283">
            <v>171.8</v>
          </cell>
          <cell r="S2283">
            <v>65.8</v>
          </cell>
          <cell r="T2283">
            <v>15</v>
          </cell>
          <cell r="U2283">
            <v>92</v>
          </cell>
          <cell r="V2283">
            <v>13</v>
          </cell>
          <cell r="W2283">
            <v>92</v>
          </cell>
          <cell r="X2283">
            <v>0</v>
          </cell>
        </row>
        <row r="2284">
          <cell r="A2284" t="str">
            <v>1410400</v>
          </cell>
          <cell r="B2284">
            <v>1</v>
          </cell>
          <cell r="C2284" t="str">
            <v>Building Management Services in square m</v>
          </cell>
          <cell r="D2284" t="str">
            <v>34</v>
          </cell>
          <cell r="E2284" t="str">
            <v>BASBMS</v>
          </cell>
          <cell r="F2284" t="str">
            <v>BAS</v>
          </cell>
          <cell r="G2284">
            <v>38820</v>
          </cell>
          <cell r="H2284" t="str">
            <v>Active</v>
          </cell>
          <cell r="I2284">
            <v>1</v>
          </cell>
          <cell r="J2284">
            <v>39344</v>
          </cell>
          <cell r="K2284" t="str">
            <v>TCOM</v>
          </cell>
          <cell r="L2284" t="str">
            <v>TM</v>
          </cell>
          <cell r="M2284" t="str">
            <v>0111</v>
          </cell>
          <cell r="N2284">
            <v>2.48</v>
          </cell>
          <cell r="O2284">
            <v>0</v>
          </cell>
          <cell r="P2284">
            <v>0</v>
          </cell>
          <cell r="Q2284">
            <v>2.48</v>
          </cell>
          <cell r="R2284">
            <v>0</v>
          </cell>
          <cell r="S2284">
            <v>7.89</v>
          </cell>
          <cell r="T2284">
            <v>0</v>
          </cell>
          <cell r="U2284">
            <v>92</v>
          </cell>
          <cell r="V2284">
            <v>0</v>
          </cell>
          <cell r="W2284">
            <v>0</v>
          </cell>
          <cell r="X2284">
            <v>0</v>
          </cell>
        </row>
        <row r="2285">
          <cell r="A2285" t="str">
            <v>1410500</v>
          </cell>
          <cell r="B2285">
            <v>1</v>
          </cell>
          <cell r="C2285" t="str">
            <v>Mechanical Services in square metres</v>
          </cell>
          <cell r="D2285" t="str">
            <v>34</v>
          </cell>
          <cell r="E2285" t="str">
            <v>BASAIR</v>
          </cell>
          <cell r="F2285" t="str">
            <v>BAS</v>
          </cell>
          <cell r="G2285">
            <v>38820</v>
          </cell>
          <cell r="H2285" t="str">
            <v>Active</v>
          </cell>
          <cell r="I2285">
            <v>1</v>
          </cell>
          <cell r="J2285">
            <v>39344</v>
          </cell>
          <cell r="K2285" t="str">
            <v>TCOM</v>
          </cell>
          <cell r="L2285" t="str">
            <v>TM</v>
          </cell>
          <cell r="M2285" t="str">
            <v>0111</v>
          </cell>
          <cell r="N2285">
            <v>194.33</v>
          </cell>
          <cell r="O2285">
            <v>1.08</v>
          </cell>
          <cell r="P2285">
            <v>12.74</v>
          </cell>
          <cell r="Q2285">
            <v>25.48</v>
          </cell>
          <cell r="R2285">
            <v>168.85</v>
          </cell>
          <cell r="S2285">
            <v>72.75</v>
          </cell>
          <cell r="T2285">
            <v>15</v>
          </cell>
          <cell r="U2285">
            <v>92</v>
          </cell>
          <cell r="V2285">
            <v>13</v>
          </cell>
          <cell r="W2285">
            <v>92</v>
          </cell>
          <cell r="X2285">
            <v>0</v>
          </cell>
        </row>
        <row r="2286">
          <cell r="A2286" t="str">
            <v>1410600</v>
          </cell>
          <cell r="B2286">
            <v>1</v>
          </cell>
          <cell r="C2286" t="str">
            <v>Drainage Services in square metres</v>
          </cell>
          <cell r="D2286" t="str">
            <v>34</v>
          </cell>
          <cell r="E2286" t="str">
            <v>BASPLM</v>
          </cell>
          <cell r="F2286" t="str">
            <v>BAS</v>
          </cell>
          <cell r="G2286">
            <v>38820</v>
          </cell>
          <cell r="H2286" t="str">
            <v>Active</v>
          </cell>
          <cell r="I2286">
            <v>1</v>
          </cell>
          <cell r="J2286">
            <v>39344</v>
          </cell>
          <cell r="K2286" t="str">
            <v>TCOM</v>
          </cell>
          <cell r="L2286" t="str">
            <v>TM</v>
          </cell>
          <cell r="M2286" t="str">
            <v>0111</v>
          </cell>
          <cell r="N2286">
            <v>24.37</v>
          </cell>
          <cell r="O2286">
            <v>0.17</v>
          </cell>
          <cell r="P2286">
            <v>1.6</v>
          </cell>
          <cell r="Q2286">
            <v>3.2</v>
          </cell>
          <cell r="R2286">
            <v>21.17</v>
          </cell>
          <cell r="S2286">
            <v>9.1300000000000008</v>
          </cell>
          <cell r="T2286">
            <v>15</v>
          </cell>
          <cell r="U2286">
            <v>92</v>
          </cell>
          <cell r="V2286">
            <v>13</v>
          </cell>
          <cell r="W2286">
            <v>92</v>
          </cell>
          <cell r="X2286">
            <v>0</v>
          </cell>
        </row>
        <row r="2287">
          <cell r="A2287" t="str">
            <v>1410700</v>
          </cell>
          <cell r="B2287">
            <v>1</v>
          </cell>
          <cell r="C2287" t="str">
            <v>Communication Services in square metres</v>
          </cell>
          <cell r="D2287" t="str">
            <v>34</v>
          </cell>
          <cell r="E2287" t="str">
            <v>BASCAB</v>
          </cell>
          <cell r="F2287" t="str">
            <v>BAS</v>
          </cell>
          <cell r="G2287">
            <v>38820</v>
          </cell>
          <cell r="H2287" t="str">
            <v>Active</v>
          </cell>
          <cell r="I2287">
            <v>1</v>
          </cell>
          <cell r="J2287">
            <v>39344</v>
          </cell>
          <cell r="K2287" t="str">
            <v>TCOM</v>
          </cell>
          <cell r="L2287" t="str">
            <v>TM</v>
          </cell>
          <cell r="M2287" t="str">
            <v>0111</v>
          </cell>
          <cell r="N2287">
            <v>39.04</v>
          </cell>
          <cell r="O2287">
            <v>0.28999999999999998</v>
          </cell>
          <cell r="P2287">
            <v>3.81</v>
          </cell>
          <cell r="Q2287">
            <v>7.62</v>
          </cell>
          <cell r="R2287">
            <v>31.42</v>
          </cell>
          <cell r="S2287">
            <v>15.51</v>
          </cell>
          <cell r="T2287">
            <v>10</v>
          </cell>
          <cell r="U2287">
            <v>92</v>
          </cell>
          <cell r="V2287">
            <v>8</v>
          </cell>
          <cell r="W2287">
            <v>92</v>
          </cell>
          <cell r="X2287">
            <v>0</v>
          </cell>
        </row>
        <row r="2288">
          <cell r="A2288" t="str">
            <v>1410800</v>
          </cell>
          <cell r="B2288">
            <v>1</v>
          </cell>
          <cell r="C2288" t="str">
            <v>Fire Alarm System in square metres</v>
          </cell>
          <cell r="D2288" t="str">
            <v>34</v>
          </cell>
          <cell r="E2288" t="str">
            <v>BASALA</v>
          </cell>
          <cell r="F2288" t="str">
            <v>BAS</v>
          </cell>
          <cell r="G2288">
            <v>38820</v>
          </cell>
          <cell r="H2288" t="str">
            <v>Active</v>
          </cell>
          <cell r="I2288">
            <v>1</v>
          </cell>
          <cell r="J2288">
            <v>39344</v>
          </cell>
          <cell r="K2288" t="str">
            <v>TCOM</v>
          </cell>
          <cell r="L2288" t="str">
            <v>TM</v>
          </cell>
          <cell r="M2288" t="str">
            <v>0111</v>
          </cell>
          <cell r="N2288">
            <v>38.82</v>
          </cell>
          <cell r="O2288">
            <v>7.0000000000000007E-2</v>
          </cell>
          <cell r="P2288">
            <v>1.5</v>
          </cell>
          <cell r="Q2288">
            <v>3</v>
          </cell>
          <cell r="R2288">
            <v>35.82</v>
          </cell>
          <cell r="S2288">
            <v>13.72</v>
          </cell>
          <cell r="T2288">
            <v>15</v>
          </cell>
          <cell r="U2288">
            <v>92</v>
          </cell>
          <cell r="V2288">
            <v>13</v>
          </cell>
          <cell r="W2288">
            <v>92</v>
          </cell>
          <cell r="X2288">
            <v>0</v>
          </cell>
        </row>
        <row r="2289">
          <cell r="A2289" t="str">
            <v>1410900</v>
          </cell>
          <cell r="B2289">
            <v>1</v>
          </cell>
          <cell r="C2289" t="str">
            <v>Plumbing reticulation in square metres</v>
          </cell>
          <cell r="D2289" t="str">
            <v>34</v>
          </cell>
          <cell r="E2289" t="str">
            <v>BASPLM</v>
          </cell>
          <cell r="F2289" t="str">
            <v>BAS</v>
          </cell>
          <cell r="G2289">
            <v>38820</v>
          </cell>
          <cell r="H2289" t="str">
            <v>Active</v>
          </cell>
          <cell r="I2289">
            <v>1</v>
          </cell>
          <cell r="J2289">
            <v>39344</v>
          </cell>
          <cell r="K2289" t="str">
            <v>TCOM</v>
          </cell>
          <cell r="L2289" t="str">
            <v>TM</v>
          </cell>
          <cell r="M2289" t="str">
            <v>0111</v>
          </cell>
          <cell r="N2289">
            <v>42.64</v>
          </cell>
          <cell r="O2289">
            <v>0.27</v>
          </cell>
          <cell r="P2289">
            <v>2.8</v>
          </cell>
          <cell r="Q2289">
            <v>5.6</v>
          </cell>
          <cell r="R2289">
            <v>37.04</v>
          </cell>
          <cell r="S2289">
            <v>15.96</v>
          </cell>
          <cell r="T2289">
            <v>15</v>
          </cell>
          <cell r="U2289">
            <v>92</v>
          </cell>
          <cell r="V2289">
            <v>13</v>
          </cell>
          <cell r="W2289">
            <v>92</v>
          </cell>
          <cell r="X2289">
            <v>0</v>
          </cell>
        </row>
        <row r="2290">
          <cell r="A2290" t="str">
            <v>1411000</v>
          </cell>
          <cell r="B2290">
            <v>1</v>
          </cell>
          <cell r="C2290" t="str">
            <v>Public Address System in square metres</v>
          </cell>
          <cell r="D2290" t="str">
            <v>34</v>
          </cell>
          <cell r="E2290" t="str">
            <v>BASPUB</v>
          </cell>
          <cell r="F2290" t="str">
            <v>BAS</v>
          </cell>
          <cell r="G2290">
            <v>38820</v>
          </cell>
          <cell r="H2290" t="str">
            <v>Active</v>
          </cell>
          <cell r="I2290">
            <v>1</v>
          </cell>
          <cell r="J2290">
            <v>39344</v>
          </cell>
          <cell r="K2290" t="str">
            <v>TCOM</v>
          </cell>
          <cell r="L2290" t="str">
            <v>TM</v>
          </cell>
          <cell r="M2290" t="str">
            <v>0111</v>
          </cell>
          <cell r="N2290">
            <v>11.63</v>
          </cell>
          <cell r="O2290">
            <v>0.1</v>
          </cell>
          <cell r="P2290">
            <v>0.76</v>
          </cell>
          <cell r="Q2290">
            <v>1.52</v>
          </cell>
          <cell r="R2290">
            <v>10.11</v>
          </cell>
          <cell r="S2290">
            <v>4.3600000000000003</v>
          </cell>
          <cell r="T2290">
            <v>15</v>
          </cell>
          <cell r="U2290">
            <v>92</v>
          </cell>
          <cell r="V2290">
            <v>13</v>
          </cell>
          <cell r="W2290">
            <v>92</v>
          </cell>
          <cell r="X2290">
            <v>0</v>
          </cell>
        </row>
        <row r="2291">
          <cell r="A2291" t="str">
            <v>1411100</v>
          </cell>
          <cell r="B2291">
            <v>1</v>
          </cell>
          <cell r="C2291" t="str">
            <v>Security System in square metres</v>
          </cell>
          <cell r="D2291" t="str">
            <v>34</v>
          </cell>
          <cell r="E2291" t="str">
            <v>BASSEC</v>
          </cell>
          <cell r="F2291" t="str">
            <v>BAS</v>
          </cell>
          <cell r="G2291">
            <v>38820</v>
          </cell>
          <cell r="H2291" t="str">
            <v>Active</v>
          </cell>
          <cell r="I2291">
            <v>1</v>
          </cell>
          <cell r="J2291">
            <v>39344</v>
          </cell>
          <cell r="K2291" t="str">
            <v>TCOM</v>
          </cell>
          <cell r="L2291" t="str">
            <v>TM</v>
          </cell>
          <cell r="M2291" t="str">
            <v>0111</v>
          </cell>
          <cell r="N2291">
            <v>37.299999999999997</v>
          </cell>
          <cell r="O2291">
            <v>0.25</v>
          </cell>
          <cell r="P2291">
            <v>2.4500000000000002</v>
          </cell>
          <cell r="Q2291">
            <v>4.9000000000000004</v>
          </cell>
          <cell r="R2291">
            <v>32.4</v>
          </cell>
          <cell r="S2291">
            <v>13.97</v>
          </cell>
          <cell r="T2291">
            <v>15</v>
          </cell>
          <cell r="U2291">
            <v>92</v>
          </cell>
          <cell r="V2291">
            <v>13</v>
          </cell>
          <cell r="W2291">
            <v>92</v>
          </cell>
          <cell r="X2291">
            <v>0</v>
          </cell>
        </row>
        <row r="2292">
          <cell r="A2292" t="str">
            <v>1411200</v>
          </cell>
          <cell r="B2292">
            <v>1</v>
          </cell>
          <cell r="C2292" t="str">
            <v>sprinkler head and piping - 1</v>
          </cell>
          <cell r="D2292" t="str">
            <v>34</v>
          </cell>
          <cell r="E2292" t="str">
            <v>BASSPR</v>
          </cell>
          <cell r="F2292" t="str">
            <v>BAS</v>
          </cell>
          <cell r="G2292">
            <v>38820</v>
          </cell>
          <cell r="H2292" t="str">
            <v>Active</v>
          </cell>
          <cell r="I2292">
            <v>1</v>
          </cell>
          <cell r="J2292">
            <v>39344</v>
          </cell>
          <cell r="K2292" t="str">
            <v>TCOM</v>
          </cell>
          <cell r="L2292" t="str">
            <v>TM</v>
          </cell>
          <cell r="M2292" t="str">
            <v>0111</v>
          </cell>
          <cell r="N2292">
            <v>574.86</v>
          </cell>
          <cell r="O2292">
            <v>3.15</v>
          </cell>
          <cell r="P2292">
            <v>37.69</v>
          </cell>
          <cell r="Q2292">
            <v>75.38</v>
          </cell>
          <cell r="R2292">
            <v>499.48</v>
          </cell>
          <cell r="S2292">
            <v>215.22</v>
          </cell>
          <cell r="T2292">
            <v>15</v>
          </cell>
          <cell r="U2292">
            <v>92</v>
          </cell>
          <cell r="V2292">
            <v>13</v>
          </cell>
          <cell r="W2292">
            <v>92</v>
          </cell>
          <cell r="X2292">
            <v>0</v>
          </cell>
        </row>
        <row r="2293">
          <cell r="A2293" t="str">
            <v>1411300</v>
          </cell>
          <cell r="B2293">
            <v>1</v>
          </cell>
          <cell r="C2293" t="str">
            <v>Building Structure in square metres</v>
          </cell>
          <cell r="D2293" t="str">
            <v>34</v>
          </cell>
          <cell r="E2293" t="str">
            <v>BUITER</v>
          </cell>
          <cell r="F2293" t="str">
            <v>BUI</v>
          </cell>
          <cell r="G2293">
            <v>38820</v>
          </cell>
          <cell r="H2293" t="str">
            <v>Active</v>
          </cell>
          <cell r="I2293">
            <v>68</v>
          </cell>
          <cell r="J2293">
            <v>39344</v>
          </cell>
          <cell r="K2293" t="str">
            <v>TL</v>
          </cell>
          <cell r="L2293" t="str">
            <v>TM</v>
          </cell>
          <cell r="M2293" t="str">
            <v>0112</v>
          </cell>
          <cell r="N2293">
            <v>142155.63</v>
          </cell>
          <cell r="O2293">
            <v>207.24</v>
          </cell>
          <cell r="P2293">
            <v>2487.54</v>
          </cell>
          <cell r="Q2293">
            <v>4975.08</v>
          </cell>
          <cell r="R2293">
            <v>137180.54999999999</v>
          </cell>
          <cell r="S2293">
            <v>48414.83</v>
          </cell>
          <cell r="T2293">
            <v>44</v>
          </cell>
          <cell r="U2293">
            <v>0</v>
          </cell>
          <cell r="V2293">
            <v>42</v>
          </cell>
          <cell r="W2293">
            <v>0</v>
          </cell>
          <cell r="X2293">
            <v>0</v>
          </cell>
        </row>
        <row r="2294">
          <cell r="A2294" t="str">
            <v>1411400</v>
          </cell>
          <cell r="B2294">
            <v>1</v>
          </cell>
          <cell r="C2294" t="str">
            <v>Division walling - 44 lineal metres with</v>
          </cell>
          <cell r="D2294" t="str">
            <v>34</v>
          </cell>
          <cell r="E2294" t="str">
            <v>BASPAR</v>
          </cell>
          <cell r="F2294" t="str">
            <v>BAS</v>
          </cell>
          <cell r="G2294">
            <v>38820</v>
          </cell>
          <cell r="H2294" t="str">
            <v>Active</v>
          </cell>
          <cell r="I2294">
            <v>44</v>
          </cell>
          <cell r="J2294">
            <v>39344</v>
          </cell>
          <cell r="K2294" t="str">
            <v>TL</v>
          </cell>
          <cell r="L2294" t="str">
            <v>TM</v>
          </cell>
          <cell r="M2294" t="str">
            <v>0112</v>
          </cell>
          <cell r="N2294">
            <v>76858.929999999993</v>
          </cell>
          <cell r="O2294">
            <v>419.91</v>
          </cell>
          <cell r="P2294">
            <v>5039.25</v>
          </cell>
          <cell r="Q2294">
            <v>10078.5</v>
          </cell>
          <cell r="R2294">
            <v>66780.429999999993</v>
          </cell>
          <cell r="S2294">
            <v>28775.16</v>
          </cell>
          <cell r="T2294">
            <v>15</v>
          </cell>
          <cell r="U2294">
            <v>92</v>
          </cell>
          <cell r="V2294">
            <v>13</v>
          </cell>
          <cell r="W2294">
            <v>92</v>
          </cell>
          <cell r="X2294">
            <v>0</v>
          </cell>
        </row>
        <row r="2295">
          <cell r="A2295" t="str">
            <v>1411500</v>
          </cell>
          <cell r="B2295">
            <v>1</v>
          </cell>
          <cell r="C2295" t="str">
            <v>Electrical services in square metres</v>
          </cell>
          <cell r="D2295" t="str">
            <v>34</v>
          </cell>
          <cell r="E2295" t="str">
            <v>BASELC</v>
          </cell>
          <cell r="F2295" t="str">
            <v>BAS</v>
          </cell>
          <cell r="G2295">
            <v>38820</v>
          </cell>
          <cell r="H2295" t="str">
            <v>Active</v>
          </cell>
          <cell r="I2295">
            <v>68</v>
          </cell>
          <cell r="J2295">
            <v>39344</v>
          </cell>
          <cell r="K2295" t="str">
            <v>TL</v>
          </cell>
          <cell r="L2295" t="str">
            <v>TM</v>
          </cell>
          <cell r="M2295" t="str">
            <v>0112</v>
          </cell>
          <cell r="N2295">
            <v>11899.61</v>
          </cell>
          <cell r="O2295">
            <v>38.369999999999997</v>
          </cell>
          <cell r="P2295">
            <v>460.77</v>
          </cell>
          <cell r="Q2295">
            <v>921.54</v>
          </cell>
          <cell r="R2295">
            <v>10978.07</v>
          </cell>
          <cell r="S2295">
            <v>4204.5</v>
          </cell>
          <cell r="T2295">
            <v>15</v>
          </cell>
          <cell r="U2295">
            <v>92</v>
          </cell>
          <cell r="V2295">
            <v>13</v>
          </cell>
          <cell r="W2295">
            <v>92</v>
          </cell>
          <cell r="X2295">
            <v>0</v>
          </cell>
        </row>
        <row r="2296">
          <cell r="A2296" t="str">
            <v>1411600</v>
          </cell>
          <cell r="B2296">
            <v>1</v>
          </cell>
          <cell r="C2296" t="str">
            <v>fitted carpet - 68.34 square metres</v>
          </cell>
          <cell r="D2296" t="str">
            <v>34</v>
          </cell>
          <cell r="E2296" t="str">
            <v>BASFLO</v>
          </cell>
          <cell r="F2296" t="str">
            <v>BAS</v>
          </cell>
          <cell r="G2296">
            <v>38820</v>
          </cell>
          <cell r="H2296" t="str">
            <v>Active</v>
          </cell>
          <cell r="I2296">
            <v>68</v>
          </cell>
          <cell r="J2296">
            <v>39344</v>
          </cell>
          <cell r="K2296" t="str">
            <v>TL</v>
          </cell>
          <cell r="L2296" t="str">
            <v>TM</v>
          </cell>
          <cell r="M2296" t="str">
            <v>0112</v>
          </cell>
          <cell r="N2296">
            <v>213.6</v>
          </cell>
          <cell r="O2296">
            <v>0</v>
          </cell>
          <cell r="P2296">
            <v>0</v>
          </cell>
          <cell r="Q2296">
            <v>213.6</v>
          </cell>
          <cell r="R2296">
            <v>0</v>
          </cell>
          <cell r="S2296">
            <v>675.34</v>
          </cell>
          <cell r="T2296">
            <v>0</v>
          </cell>
          <cell r="U2296">
            <v>92</v>
          </cell>
          <cell r="V2296">
            <v>0</v>
          </cell>
          <cell r="W2296">
            <v>0</v>
          </cell>
          <cell r="X2296">
            <v>0</v>
          </cell>
        </row>
        <row r="2297">
          <cell r="A2297" t="str">
            <v>1411700</v>
          </cell>
          <cell r="B2297">
            <v>1</v>
          </cell>
          <cell r="C2297" t="str">
            <v>fluorescent light fitting - 3 - 1200 x 6</v>
          </cell>
          <cell r="D2297" t="str">
            <v>34</v>
          </cell>
          <cell r="E2297" t="str">
            <v>BASLIG</v>
          </cell>
          <cell r="F2297" t="str">
            <v>BAS</v>
          </cell>
          <cell r="G2297">
            <v>38820</v>
          </cell>
          <cell r="H2297" t="str">
            <v>Active</v>
          </cell>
          <cell r="I2297">
            <v>3</v>
          </cell>
          <cell r="J2297">
            <v>39344</v>
          </cell>
          <cell r="K2297" t="str">
            <v>TL</v>
          </cell>
          <cell r="L2297" t="str">
            <v>TM</v>
          </cell>
          <cell r="M2297" t="str">
            <v>0112</v>
          </cell>
          <cell r="N2297">
            <v>1184.51</v>
          </cell>
          <cell r="O2297">
            <v>9.61</v>
          </cell>
          <cell r="P2297">
            <v>115.54</v>
          </cell>
          <cell r="Q2297">
            <v>231.08</v>
          </cell>
          <cell r="R2297">
            <v>953.43</v>
          </cell>
          <cell r="S2297">
            <v>470.52</v>
          </cell>
          <cell r="T2297">
            <v>10</v>
          </cell>
          <cell r="U2297">
            <v>92</v>
          </cell>
          <cell r="V2297">
            <v>8</v>
          </cell>
          <cell r="W2297">
            <v>92</v>
          </cell>
          <cell r="X2297">
            <v>0</v>
          </cell>
        </row>
        <row r="2298">
          <cell r="A2298" t="str">
            <v>1411800</v>
          </cell>
          <cell r="B2298">
            <v>1</v>
          </cell>
          <cell r="C2298" t="str">
            <v>fluorescent light fitting - 5 twin tube</v>
          </cell>
          <cell r="D2298" t="str">
            <v>34</v>
          </cell>
          <cell r="E2298" t="str">
            <v>BASLIG</v>
          </cell>
          <cell r="F2298" t="str">
            <v>BAS</v>
          </cell>
          <cell r="G2298">
            <v>38820</v>
          </cell>
          <cell r="H2298" t="str">
            <v>Active</v>
          </cell>
          <cell r="I2298">
            <v>5</v>
          </cell>
          <cell r="J2298">
            <v>39344</v>
          </cell>
          <cell r="K2298" t="str">
            <v>TL</v>
          </cell>
          <cell r="L2298" t="str">
            <v>TM</v>
          </cell>
          <cell r="M2298" t="str">
            <v>0112</v>
          </cell>
          <cell r="N2298">
            <v>1019.87</v>
          </cell>
          <cell r="O2298">
            <v>8.2899999999999991</v>
          </cell>
          <cell r="P2298">
            <v>99.48</v>
          </cell>
          <cell r="Q2298">
            <v>198.96</v>
          </cell>
          <cell r="R2298">
            <v>820.91</v>
          </cell>
          <cell r="S2298">
            <v>405.12</v>
          </cell>
          <cell r="T2298">
            <v>10</v>
          </cell>
          <cell r="U2298">
            <v>92</v>
          </cell>
          <cell r="V2298">
            <v>8</v>
          </cell>
          <cell r="W2298">
            <v>92</v>
          </cell>
          <cell r="X2298">
            <v>0</v>
          </cell>
        </row>
        <row r="2299">
          <cell r="A2299" t="str">
            <v>1411900</v>
          </cell>
          <cell r="B2299">
            <v>1</v>
          </cell>
          <cell r="C2299" t="str">
            <v>Building Management Services in square m</v>
          </cell>
          <cell r="D2299" t="str">
            <v>34</v>
          </cell>
          <cell r="E2299" t="str">
            <v>BASBMS</v>
          </cell>
          <cell r="F2299" t="str">
            <v>BAS</v>
          </cell>
          <cell r="G2299">
            <v>38820</v>
          </cell>
          <cell r="H2299" t="str">
            <v>Active</v>
          </cell>
          <cell r="I2299">
            <v>68</v>
          </cell>
          <cell r="J2299">
            <v>39344</v>
          </cell>
          <cell r="K2299" t="str">
            <v>TL</v>
          </cell>
          <cell r="L2299" t="str">
            <v>TM</v>
          </cell>
          <cell r="M2299" t="str">
            <v>0112</v>
          </cell>
          <cell r="N2299">
            <v>159.09</v>
          </cell>
          <cell r="O2299">
            <v>0</v>
          </cell>
          <cell r="P2299">
            <v>0</v>
          </cell>
          <cell r="Q2299">
            <v>159.09</v>
          </cell>
          <cell r="R2299">
            <v>0</v>
          </cell>
          <cell r="S2299">
            <v>502.93</v>
          </cell>
          <cell r="T2299">
            <v>0</v>
          </cell>
          <cell r="U2299">
            <v>92</v>
          </cell>
          <cell r="V2299">
            <v>0</v>
          </cell>
          <cell r="W2299">
            <v>0</v>
          </cell>
          <cell r="X2299">
            <v>0</v>
          </cell>
        </row>
        <row r="2300">
          <cell r="A2300" t="str">
            <v>1412000</v>
          </cell>
          <cell r="B2300">
            <v>1</v>
          </cell>
          <cell r="C2300" t="str">
            <v>Mechanical Services in square metres</v>
          </cell>
          <cell r="D2300" t="str">
            <v>34</v>
          </cell>
          <cell r="E2300" t="str">
            <v>BASAIR</v>
          </cell>
          <cell r="F2300" t="str">
            <v>BAS</v>
          </cell>
          <cell r="G2300">
            <v>38820</v>
          </cell>
          <cell r="H2300" t="str">
            <v>Active</v>
          </cell>
          <cell r="I2300">
            <v>68</v>
          </cell>
          <cell r="J2300">
            <v>39344</v>
          </cell>
          <cell r="K2300" t="str">
            <v>TL</v>
          </cell>
          <cell r="L2300" t="str">
            <v>TM</v>
          </cell>
          <cell r="M2300" t="str">
            <v>0112</v>
          </cell>
          <cell r="N2300">
            <v>12409.78</v>
          </cell>
          <cell r="O2300">
            <v>67.849999999999994</v>
          </cell>
          <cell r="P2300">
            <v>813.65</v>
          </cell>
          <cell r="Q2300">
            <v>1627.3</v>
          </cell>
          <cell r="R2300">
            <v>10782.48</v>
          </cell>
          <cell r="S2300">
            <v>4646.09</v>
          </cell>
          <cell r="T2300">
            <v>15</v>
          </cell>
          <cell r="U2300">
            <v>92</v>
          </cell>
          <cell r="V2300">
            <v>13</v>
          </cell>
          <cell r="W2300">
            <v>92</v>
          </cell>
          <cell r="X2300">
            <v>0</v>
          </cell>
        </row>
        <row r="2301">
          <cell r="A2301" t="str">
            <v>1412100</v>
          </cell>
          <cell r="B2301">
            <v>1</v>
          </cell>
          <cell r="C2301" t="str">
            <v>Drainage Services in square metres</v>
          </cell>
          <cell r="D2301" t="str">
            <v>34</v>
          </cell>
          <cell r="E2301" t="str">
            <v>BASPLM</v>
          </cell>
          <cell r="F2301" t="str">
            <v>BAS</v>
          </cell>
          <cell r="G2301">
            <v>38820</v>
          </cell>
          <cell r="H2301" t="str">
            <v>Active</v>
          </cell>
          <cell r="I2301">
            <v>68</v>
          </cell>
          <cell r="J2301">
            <v>39344</v>
          </cell>
          <cell r="K2301" t="str">
            <v>TL</v>
          </cell>
          <cell r="L2301" t="str">
            <v>TM</v>
          </cell>
          <cell r="M2301" t="str">
            <v>0112</v>
          </cell>
          <cell r="N2301">
            <v>1559.3</v>
          </cell>
          <cell r="O2301">
            <v>8.52</v>
          </cell>
          <cell r="P2301">
            <v>102.24</v>
          </cell>
          <cell r="Q2301">
            <v>204.48</v>
          </cell>
          <cell r="R2301">
            <v>1354.82</v>
          </cell>
          <cell r="S2301">
            <v>583.79</v>
          </cell>
          <cell r="T2301">
            <v>15</v>
          </cell>
          <cell r="U2301">
            <v>92</v>
          </cell>
          <cell r="V2301">
            <v>13</v>
          </cell>
          <cell r="W2301">
            <v>92</v>
          </cell>
          <cell r="X2301">
            <v>0</v>
          </cell>
        </row>
        <row r="2302">
          <cell r="A2302" t="str">
            <v>1412200</v>
          </cell>
          <cell r="B2302">
            <v>1</v>
          </cell>
          <cell r="C2302" t="str">
            <v>Communication Services in square metres</v>
          </cell>
          <cell r="D2302" t="str">
            <v>34</v>
          </cell>
          <cell r="E2302" t="str">
            <v>BASCAB</v>
          </cell>
          <cell r="F2302" t="str">
            <v>BAS</v>
          </cell>
          <cell r="G2302">
            <v>38820</v>
          </cell>
          <cell r="H2302" t="str">
            <v>Active</v>
          </cell>
          <cell r="I2302">
            <v>68</v>
          </cell>
          <cell r="J2302">
            <v>39344</v>
          </cell>
          <cell r="K2302" t="str">
            <v>TL</v>
          </cell>
          <cell r="L2302" t="str">
            <v>TM</v>
          </cell>
          <cell r="M2302" t="str">
            <v>0112</v>
          </cell>
          <cell r="N2302">
            <v>2491.46</v>
          </cell>
          <cell r="O2302">
            <v>20.27</v>
          </cell>
          <cell r="P2302">
            <v>243.02</v>
          </cell>
          <cell r="Q2302">
            <v>486.04</v>
          </cell>
          <cell r="R2302">
            <v>2005.42</v>
          </cell>
          <cell r="S2302">
            <v>989.68</v>
          </cell>
          <cell r="T2302">
            <v>10</v>
          </cell>
          <cell r="U2302">
            <v>92</v>
          </cell>
          <cell r="V2302">
            <v>8</v>
          </cell>
          <cell r="W2302">
            <v>92</v>
          </cell>
          <cell r="X2302">
            <v>0</v>
          </cell>
        </row>
        <row r="2303">
          <cell r="A2303" t="str">
            <v>1412300</v>
          </cell>
          <cell r="B2303">
            <v>1</v>
          </cell>
          <cell r="C2303" t="str">
            <v>Fire Alarm System in square metres</v>
          </cell>
          <cell r="D2303" t="str">
            <v>34</v>
          </cell>
          <cell r="E2303" t="str">
            <v>BASALA</v>
          </cell>
          <cell r="F2303" t="str">
            <v>BAS</v>
          </cell>
          <cell r="G2303">
            <v>38820</v>
          </cell>
          <cell r="H2303" t="str">
            <v>Active</v>
          </cell>
          <cell r="I2303">
            <v>68</v>
          </cell>
          <cell r="J2303">
            <v>39344</v>
          </cell>
          <cell r="K2303" t="str">
            <v>TL</v>
          </cell>
          <cell r="L2303" t="str">
            <v>TM</v>
          </cell>
          <cell r="M2303" t="str">
            <v>0112</v>
          </cell>
          <cell r="N2303">
            <v>2478.83</v>
          </cell>
          <cell r="O2303">
            <v>7.98</v>
          </cell>
          <cell r="P2303">
            <v>95.98</v>
          </cell>
          <cell r="Q2303">
            <v>191.96</v>
          </cell>
          <cell r="R2303">
            <v>2286.87</v>
          </cell>
          <cell r="S2303">
            <v>875.85</v>
          </cell>
          <cell r="T2303">
            <v>15</v>
          </cell>
          <cell r="U2303">
            <v>92</v>
          </cell>
          <cell r="V2303">
            <v>13</v>
          </cell>
          <cell r="W2303">
            <v>92</v>
          </cell>
          <cell r="X2303">
            <v>0</v>
          </cell>
        </row>
        <row r="2304">
          <cell r="A2304" t="str">
            <v>1412400</v>
          </cell>
          <cell r="B2304">
            <v>1</v>
          </cell>
          <cell r="C2304" t="str">
            <v>Plumbing reticulation in square metres</v>
          </cell>
          <cell r="D2304" t="str">
            <v>34</v>
          </cell>
          <cell r="E2304" t="str">
            <v>BASPLM</v>
          </cell>
          <cell r="F2304" t="str">
            <v>BAS</v>
          </cell>
          <cell r="G2304">
            <v>38820</v>
          </cell>
          <cell r="H2304" t="str">
            <v>Active</v>
          </cell>
          <cell r="I2304">
            <v>68</v>
          </cell>
          <cell r="J2304">
            <v>39344</v>
          </cell>
          <cell r="K2304" t="str">
            <v>TL</v>
          </cell>
          <cell r="L2304" t="str">
            <v>TM</v>
          </cell>
          <cell r="M2304" t="str">
            <v>0112</v>
          </cell>
          <cell r="N2304">
            <v>2725.52</v>
          </cell>
          <cell r="O2304">
            <v>14.91</v>
          </cell>
          <cell r="P2304">
            <v>178.7</v>
          </cell>
          <cell r="Q2304">
            <v>357.4</v>
          </cell>
          <cell r="R2304">
            <v>2368.12</v>
          </cell>
          <cell r="S2304">
            <v>1020.4</v>
          </cell>
          <cell r="T2304">
            <v>15</v>
          </cell>
          <cell r="U2304">
            <v>92</v>
          </cell>
          <cell r="V2304">
            <v>13</v>
          </cell>
          <cell r="W2304">
            <v>92</v>
          </cell>
          <cell r="X2304">
            <v>0</v>
          </cell>
        </row>
        <row r="2305">
          <cell r="A2305" t="str">
            <v>1412500</v>
          </cell>
          <cell r="B2305">
            <v>1</v>
          </cell>
          <cell r="C2305" t="str">
            <v>Public Address System in square metres</v>
          </cell>
          <cell r="D2305" t="str">
            <v>34</v>
          </cell>
          <cell r="E2305" t="str">
            <v>BASPUB</v>
          </cell>
          <cell r="F2305" t="str">
            <v>BAS</v>
          </cell>
          <cell r="G2305">
            <v>38820</v>
          </cell>
          <cell r="H2305" t="str">
            <v>Active</v>
          </cell>
          <cell r="I2305">
            <v>68</v>
          </cell>
          <cell r="J2305">
            <v>39344</v>
          </cell>
          <cell r="K2305" t="str">
            <v>TL</v>
          </cell>
          <cell r="L2305" t="str">
            <v>TM</v>
          </cell>
          <cell r="M2305" t="str">
            <v>0112</v>
          </cell>
          <cell r="N2305">
            <v>739.84</v>
          </cell>
          <cell r="O2305">
            <v>4.07</v>
          </cell>
          <cell r="P2305">
            <v>48.51</v>
          </cell>
          <cell r="Q2305">
            <v>97.02</v>
          </cell>
          <cell r="R2305">
            <v>642.82000000000005</v>
          </cell>
          <cell r="S2305">
            <v>276.99</v>
          </cell>
          <cell r="T2305">
            <v>15</v>
          </cell>
          <cell r="U2305">
            <v>92</v>
          </cell>
          <cell r="V2305">
            <v>13</v>
          </cell>
          <cell r="W2305">
            <v>92</v>
          </cell>
          <cell r="X2305">
            <v>0</v>
          </cell>
        </row>
        <row r="2306">
          <cell r="A2306" t="str">
            <v>1412600</v>
          </cell>
          <cell r="B2306">
            <v>1</v>
          </cell>
          <cell r="C2306" t="str">
            <v>Security System in square metres</v>
          </cell>
          <cell r="D2306" t="str">
            <v>34</v>
          </cell>
          <cell r="E2306" t="str">
            <v>BASSEC</v>
          </cell>
          <cell r="F2306" t="str">
            <v>BAS</v>
          </cell>
          <cell r="G2306">
            <v>38820</v>
          </cell>
          <cell r="H2306" t="str">
            <v>Active</v>
          </cell>
          <cell r="I2306">
            <v>68</v>
          </cell>
          <cell r="J2306">
            <v>39344</v>
          </cell>
          <cell r="K2306" t="str">
            <v>TL</v>
          </cell>
          <cell r="L2306" t="str">
            <v>TM</v>
          </cell>
          <cell r="M2306" t="str">
            <v>0112</v>
          </cell>
          <cell r="N2306">
            <v>2386.0100000000002</v>
          </cell>
          <cell r="O2306">
            <v>13</v>
          </cell>
          <cell r="P2306">
            <v>156.44</v>
          </cell>
          <cell r="Q2306">
            <v>312.88</v>
          </cell>
          <cell r="R2306">
            <v>2073.13</v>
          </cell>
          <cell r="S2306">
            <v>893.29</v>
          </cell>
          <cell r="T2306">
            <v>15</v>
          </cell>
          <cell r="U2306">
            <v>92</v>
          </cell>
          <cell r="V2306">
            <v>13</v>
          </cell>
          <cell r="W2306">
            <v>92</v>
          </cell>
          <cell r="X2306">
            <v>0</v>
          </cell>
        </row>
        <row r="2307">
          <cell r="A2307" t="str">
            <v>1412700</v>
          </cell>
          <cell r="B2307">
            <v>1</v>
          </cell>
          <cell r="C2307" t="str">
            <v>sprinkler head and piping - 8</v>
          </cell>
          <cell r="D2307" t="str">
            <v>34</v>
          </cell>
          <cell r="E2307" t="str">
            <v>BASSPR</v>
          </cell>
          <cell r="F2307" t="str">
            <v>BAS</v>
          </cell>
          <cell r="G2307">
            <v>38820</v>
          </cell>
          <cell r="H2307" t="str">
            <v>Active</v>
          </cell>
          <cell r="I2307">
            <v>8</v>
          </cell>
          <cell r="J2307">
            <v>39344</v>
          </cell>
          <cell r="K2307" t="str">
            <v>TL</v>
          </cell>
          <cell r="L2307" t="str">
            <v>TM</v>
          </cell>
          <cell r="M2307" t="str">
            <v>0112</v>
          </cell>
          <cell r="N2307">
            <v>4598.76</v>
          </cell>
          <cell r="O2307">
            <v>25.09</v>
          </cell>
          <cell r="P2307">
            <v>301.52</v>
          </cell>
          <cell r="Q2307">
            <v>603.04</v>
          </cell>
          <cell r="R2307">
            <v>3995.72</v>
          </cell>
          <cell r="S2307">
            <v>1721.72</v>
          </cell>
          <cell r="T2307">
            <v>15</v>
          </cell>
          <cell r="U2307">
            <v>92</v>
          </cell>
          <cell r="V2307">
            <v>13</v>
          </cell>
          <cell r="W2307">
            <v>92</v>
          </cell>
          <cell r="X2307">
            <v>0</v>
          </cell>
        </row>
        <row r="2308">
          <cell r="A2308" t="str">
            <v>1412800</v>
          </cell>
          <cell r="B2308">
            <v>1</v>
          </cell>
          <cell r="C2308" t="str">
            <v>suspended ceiling - 68.34 square metres</v>
          </cell>
          <cell r="D2308" t="str">
            <v>34</v>
          </cell>
          <cell r="E2308" t="str">
            <v>BASSUS</v>
          </cell>
          <cell r="F2308" t="str">
            <v>BAS</v>
          </cell>
          <cell r="G2308">
            <v>38820</v>
          </cell>
          <cell r="H2308" t="str">
            <v>Active</v>
          </cell>
          <cell r="I2308">
            <v>68</v>
          </cell>
          <cell r="J2308">
            <v>39344</v>
          </cell>
          <cell r="K2308" t="str">
            <v>TL</v>
          </cell>
          <cell r="L2308" t="str">
            <v>TM</v>
          </cell>
          <cell r="M2308" t="str">
            <v>0112</v>
          </cell>
          <cell r="N2308">
            <v>7752.03</v>
          </cell>
          <cell r="O2308">
            <v>21.4</v>
          </cell>
          <cell r="P2308">
            <v>256.25</v>
          </cell>
          <cell r="Q2308">
            <v>512.5</v>
          </cell>
          <cell r="R2308">
            <v>7239.53</v>
          </cell>
          <cell r="S2308">
            <v>2722.27</v>
          </cell>
          <cell r="T2308">
            <v>30</v>
          </cell>
          <cell r="U2308">
            <v>92</v>
          </cell>
          <cell r="V2308">
            <v>28</v>
          </cell>
          <cell r="W2308">
            <v>92</v>
          </cell>
          <cell r="X2308">
            <v>0</v>
          </cell>
        </row>
        <row r="2309">
          <cell r="A2309" t="str">
            <v>1412900</v>
          </cell>
          <cell r="B2309">
            <v>1</v>
          </cell>
          <cell r="C2309" t="str">
            <v>Building Structure in square metres</v>
          </cell>
          <cell r="D2309" t="str">
            <v>34</v>
          </cell>
          <cell r="E2309" t="str">
            <v>BUITER</v>
          </cell>
          <cell r="F2309" t="str">
            <v>BUI</v>
          </cell>
          <cell r="G2309">
            <v>38820</v>
          </cell>
          <cell r="H2309" t="str">
            <v>Active</v>
          </cell>
          <cell r="I2309">
            <v>21</v>
          </cell>
          <cell r="J2309">
            <v>39344</v>
          </cell>
          <cell r="K2309" t="str">
            <v>R</v>
          </cell>
          <cell r="L2309" t="str">
            <v>TM</v>
          </cell>
          <cell r="M2309" t="str">
            <v>0113</v>
          </cell>
          <cell r="N2309">
            <v>43682.49</v>
          </cell>
          <cell r="O2309">
            <v>63.69</v>
          </cell>
          <cell r="P2309">
            <v>764.39</v>
          </cell>
          <cell r="Q2309">
            <v>1528.78</v>
          </cell>
          <cell r="R2309">
            <v>42153.71</v>
          </cell>
          <cell r="S2309">
            <v>14877.22</v>
          </cell>
          <cell r="T2309">
            <v>44</v>
          </cell>
          <cell r="U2309">
            <v>0</v>
          </cell>
          <cell r="V2309">
            <v>42</v>
          </cell>
          <cell r="W2309">
            <v>0</v>
          </cell>
          <cell r="X2309">
            <v>0</v>
          </cell>
        </row>
        <row r="2310">
          <cell r="A2310" t="str">
            <v>1413000</v>
          </cell>
          <cell r="B2310">
            <v>1</v>
          </cell>
          <cell r="C2310" t="str">
            <v>Electrical services in square metres</v>
          </cell>
          <cell r="D2310" t="str">
            <v>34</v>
          </cell>
          <cell r="E2310" t="str">
            <v>BASELC</v>
          </cell>
          <cell r="F2310" t="str">
            <v>BAS</v>
          </cell>
          <cell r="G2310">
            <v>38820</v>
          </cell>
          <cell r="H2310" t="str">
            <v>Active</v>
          </cell>
          <cell r="I2310">
            <v>21</v>
          </cell>
          <cell r="J2310">
            <v>39344</v>
          </cell>
          <cell r="K2310" t="str">
            <v>R</v>
          </cell>
          <cell r="L2310" t="str">
            <v>TM</v>
          </cell>
          <cell r="M2310" t="str">
            <v>0113</v>
          </cell>
          <cell r="N2310">
            <v>3656.56</v>
          </cell>
          <cell r="O2310">
            <v>11.79</v>
          </cell>
          <cell r="P2310">
            <v>141.59</v>
          </cell>
          <cell r="Q2310">
            <v>283.18</v>
          </cell>
          <cell r="R2310">
            <v>3373.38</v>
          </cell>
          <cell r="S2310">
            <v>1291.98</v>
          </cell>
          <cell r="T2310">
            <v>15</v>
          </cell>
          <cell r="U2310">
            <v>92</v>
          </cell>
          <cell r="V2310">
            <v>13</v>
          </cell>
          <cell r="W2310">
            <v>92</v>
          </cell>
          <cell r="X2310">
            <v>0</v>
          </cell>
        </row>
        <row r="2311">
          <cell r="A2311" t="str">
            <v>1413100</v>
          </cell>
          <cell r="B2311">
            <v>1</v>
          </cell>
          <cell r="C2311" t="str">
            <v>fitted carpet - 21 square metres</v>
          </cell>
          <cell r="D2311" t="str">
            <v>34</v>
          </cell>
          <cell r="E2311" t="str">
            <v>BASFLO</v>
          </cell>
          <cell r="F2311" t="str">
            <v>BAS</v>
          </cell>
          <cell r="G2311">
            <v>38820</v>
          </cell>
          <cell r="H2311" t="str">
            <v>Active</v>
          </cell>
          <cell r="I2311">
            <v>21</v>
          </cell>
          <cell r="J2311">
            <v>39344</v>
          </cell>
          <cell r="K2311" t="str">
            <v>R</v>
          </cell>
          <cell r="L2311" t="str">
            <v>TM</v>
          </cell>
          <cell r="M2311" t="str">
            <v>0113</v>
          </cell>
          <cell r="N2311">
            <v>65.64</v>
          </cell>
          <cell r="O2311">
            <v>0</v>
          </cell>
          <cell r="P2311">
            <v>0</v>
          </cell>
          <cell r="Q2311">
            <v>65.64</v>
          </cell>
          <cell r="R2311">
            <v>0</v>
          </cell>
          <cell r="S2311">
            <v>207.51</v>
          </cell>
          <cell r="T2311">
            <v>0</v>
          </cell>
          <cell r="U2311">
            <v>92</v>
          </cell>
          <cell r="V2311">
            <v>0</v>
          </cell>
          <cell r="W2311">
            <v>0</v>
          </cell>
          <cell r="X2311">
            <v>0</v>
          </cell>
        </row>
        <row r="2312">
          <cell r="A2312" t="str">
            <v>1413200</v>
          </cell>
          <cell r="B2312">
            <v>1</v>
          </cell>
          <cell r="C2312" t="str">
            <v>fluorescent light fitting - 3 - 600 x 60</v>
          </cell>
          <cell r="D2312" t="str">
            <v>34</v>
          </cell>
          <cell r="E2312" t="str">
            <v>BASLIG</v>
          </cell>
          <cell r="F2312" t="str">
            <v>BAS</v>
          </cell>
          <cell r="G2312">
            <v>38820</v>
          </cell>
          <cell r="H2312" t="str">
            <v>Active</v>
          </cell>
          <cell r="I2312">
            <v>3</v>
          </cell>
          <cell r="J2312">
            <v>39344</v>
          </cell>
          <cell r="K2312" t="str">
            <v>R</v>
          </cell>
          <cell r="L2312" t="str">
            <v>TM</v>
          </cell>
          <cell r="M2312" t="str">
            <v>0113</v>
          </cell>
          <cell r="N2312">
            <v>888.28</v>
          </cell>
          <cell r="O2312">
            <v>7.22</v>
          </cell>
          <cell r="P2312">
            <v>86.64</v>
          </cell>
          <cell r="Q2312">
            <v>173.28</v>
          </cell>
          <cell r="R2312">
            <v>715</v>
          </cell>
          <cell r="S2312">
            <v>352.85</v>
          </cell>
          <cell r="T2312">
            <v>10</v>
          </cell>
          <cell r="U2312">
            <v>92</v>
          </cell>
          <cell r="V2312">
            <v>8</v>
          </cell>
          <cell r="W2312">
            <v>92</v>
          </cell>
          <cell r="X2312">
            <v>0</v>
          </cell>
        </row>
        <row r="2313">
          <cell r="A2313" t="str">
            <v>1413300</v>
          </cell>
          <cell r="B2313">
            <v>1</v>
          </cell>
          <cell r="C2313" t="str">
            <v>Building Management Services in square m</v>
          </cell>
          <cell r="D2313" t="str">
            <v>34</v>
          </cell>
          <cell r="E2313" t="str">
            <v>BASBMS</v>
          </cell>
          <cell r="F2313" t="str">
            <v>BAS</v>
          </cell>
          <cell r="G2313">
            <v>38820</v>
          </cell>
          <cell r="H2313" t="str">
            <v>Active</v>
          </cell>
          <cell r="I2313">
            <v>21</v>
          </cell>
          <cell r="J2313">
            <v>39344</v>
          </cell>
          <cell r="K2313" t="str">
            <v>R</v>
          </cell>
          <cell r="L2313" t="str">
            <v>TM</v>
          </cell>
          <cell r="M2313" t="str">
            <v>0113</v>
          </cell>
          <cell r="N2313">
            <v>48.88</v>
          </cell>
          <cell r="O2313">
            <v>0</v>
          </cell>
          <cell r="P2313">
            <v>0</v>
          </cell>
          <cell r="Q2313">
            <v>48.88</v>
          </cell>
          <cell r="R2313">
            <v>0</v>
          </cell>
          <cell r="S2313">
            <v>154.54</v>
          </cell>
          <cell r="T2313">
            <v>0</v>
          </cell>
          <cell r="U2313">
            <v>92</v>
          </cell>
          <cell r="V2313">
            <v>0</v>
          </cell>
          <cell r="W2313">
            <v>0</v>
          </cell>
          <cell r="X2313">
            <v>0</v>
          </cell>
        </row>
        <row r="2314">
          <cell r="A2314" t="str">
            <v>1413400</v>
          </cell>
          <cell r="B2314">
            <v>1</v>
          </cell>
          <cell r="C2314" t="str">
            <v>Mechanical Services in square metres</v>
          </cell>
          <cell r="D2314" t="str">
            <v>34</v>
          </cell>
          <cell r="E2314" t="str">
            <v>BASAIR</v>
          </cell>
          <cell r="F2314" t="str">
            <v>BAS</v>
          </cell>
          <cell r="G2314">
            <v>38820</v>
          </cell>
          <cell r="H2314" t="str">
            <v>Active</v>
          </cell>
          <cell r="I2314">
            <v>21</v>
          </cell>
          <cell r="J2314">
            <v>39344</v>
          </cell>
          <cell r="K2314" t="str">
            <v>R</v>
          </cell>
          <cell r="L2314" t="str">
            <v>TM</v>
          </cell>
          <cell r="M2314" t="str">
            <v>0113</v>
          </cell>
          <cell r="N2314">
            <v>3813.33</v>
          </cell>
          <cell r="O2314">
            <v>20.78</v>
          </cell>
          <cell r="P2314">
            <v>250.02</v>
          </cell>
          <cell r="Q2314">
            <v>500.04</v>
          </cell>
          <cell r="R2314">
            <v>3313.29</v>
          </cell>
          <cell r="S2314">
            <v>1427.67</v>
          </cell>
          <cell r="T2314">
            <v>15</v>
          </cell>
          <cell r="U2314">
            <v>92</v>
          </cell>
          <cell r="V2314">
            <v>13</v>
          </cell>
          <cell r="W2314">
            <v>92</v>
          </cell>
          <cell r="X2314">
            <v>0</v>
          </cell>
        </row>
        <row r="2315">
          <cell r="A2315" t="str">
            <v>1413500</v>
          </cell>
          <cell r="B2315">
            <v>1</v>
          </cell>
          <cell r="C2315" t="str">
            <v>Drainage Services in square metres</v>
          </cell>
          <cell r="D2315" t="str">
            <v>34</v>
          </cell>
          <cell r="E2315" t="str">
            <v>BASPLM</v>
          </cell>
          <cell r="F2315" t="str">
            <v>BAS</v>
          </cell>
          <cell r="G2315">
            <v>38820</v>
          </cell>
          <cell r="H2315" t="str">
            <v>Active</v>
          </cell>
          <cell r="I2315">
            <v>21</v>
          </cell>
          <cell r="J2315">
            <v>39344</v>
          </cell>
          <cell r="K2315" t="str">
            <v>R</v>
          </cell>
          <cell r="L2315" t="str">
            <v>TM</v>
          </cell>
          <cell r="M2315" t="str">
            <v>0113</v>
          </cell>
          <cell r="N2315">
            <v>479.15</v>
          </cell>
          <cell r="O2315">
            <v>2.6</v>
          </cell>
          <cell r="P2315">
            <v>31.42</v>
          </cell>
          <cell r="Q2315">
            <v>62.84</v>
          </cell>
          <cell r="R2315">
            <v>416.31</v>
          </cell>
          <cell r="S2315">
            <v>179.38</v>
          </cell>
          <cell r="T2315">
            <v>15</v>
          </cell>
          <cell r="U2315">
            <v>92</v>
          </cell>
          <cell r="V2315">
            <v>13</v>
          </cell>
          <cell r="W2315">
            <v>92</v>
          </cell>
          <cell r="X2315">
            <v>0</v>
          </cell>
        </row>
        <row r="2316">
          <cell r="A2316" t="str">
            <v>1413600</v>
          </cell>
          <cell r="B2316">
            <v>1</v>
          </cell>
          <cell r="C2316" t="str">
            <v>Communication Services in square metres</v>
          </cell>
          <cell r="D2316" t="str">
            <v>34</v>
          </cell>
          <cell r="E2316" t="str">
            <v>BASCAB</v>
          </cell>
          <cell r="F2316" t="str">
            <v>BAS</v>
          </cell>
          <cell r="G2316">
            <v>38820</v>
          </cell>
          <cell r="H2316" t="str">
            <v>Active</v>
          </cell>
          <cell r="I2316">
            <v>21</v>
          </cell>
          <cell r="J2316">
            <v>39344</v>
          </cell>
          <cell r="K2316" t="str">
            <v>R</v>
          </cell>
          <cell r="L2316" t="str">
            <v>TM</v>
          </cell>
          <cell r="M2316" t="str">
            <v>0113</v>
          </cell>
          <cell r="N2316">
            <v>765.66</v>
          </cell>
          <cell r="O2316">
            <v>6.26</v>
          </cell>
          <cell r="P2316">
            <v>74.680000000000007</v>
          </cell>
          <cell r="Q2316">
            <v>149.36000000000001</v>
          </cell>
          <cell r="R2316">
            <v>616.29999999999995</v>
          </cell>
          <cell r="S2316">
            <v>304.14</v>
          </cell>
          <cell r="T2316">
            <v>10</v>
          </cell>
          <cell r="U2316">
            <v>92</v>
          </cell>
          <cell r="V2316">
            <v>8</v>
          </cell>
          <cell r="W2316">
            <v>92</v>
          </cell>
          <cell r="X2316">
            <v>0</v>
          </cell>
        </row>
        <row r="2317">
          <cell r="A2317" t="str">
            <v>1413700</v>
          </cell>
          <cell r="B2317">
            <v>1</v>
          </cell>
          <cell r="C2317" t="str">
            <v>Fire Alarm System in square metres</v>
          </cell>
          <cell r="D2317" t="str">
            <v>34</v>
          </cell>
          <cell r="E2317" t="str">
            <v>BASALA</v>
          </cell>
          <cell r="F2317" t="str">
            <v>BAS</v>
          </cell>
          <cell r="G2317">
            <v>38820</v>
          </cell>
          <cell r="H2317" t="str">
            <v>Active</v>
          </cell>
          <cell r="I2317">
            <v>21</v>
          </cell>
          <cell r="J2317">
            <v>39344</v>
          </cell>
          <cell r="K2317" t="str">
            <v>R</v>
          </cell>
          <cell r="L2317" t="str">
            <v>TM</v>
          </cell>
          <cell r="M2317" t="str">
            <v>0113</v>
          </cell>
          <cell r="N2317">
            <v>761.66</v>
          </cell>
          <cell r="O2317">
            <v>2.4300000000000002</v>
          </cell>
          <cell r="P2317">
            <v>29.49</v>
          </cell>
          <cell r="Q2317">
            <v>58.98</v>
          </cell>
          <cell r="R2317">
            <v>702.68</v>
          </cell>
          <cell r="S2317">
            <v>269.12</v>
          </cell>
          <cell r="T2317">
            <v>15</v>
          </cell>
          <cell r="U2317">
            <v>92</v>
          </cell>
          <cell r="V2317">
            <v>13</v>
          </cell>
          <cell r="W2317">
            <v>92</v>
          </cell>
          <cell r="X2317">
            <v>0</v>
          </cell>
        </row>
        <row r="2318">
          <cell r="A2318" t="str">
            <v>1413800</v>
          </cell>
          <cell r="B2318">
            <v>1</v>
          </cell>
          <cell r="C2318" t="str">
            <v>Plumbing reticulation in square metres</v>
          </cell>
          <cell r="D2318" t="str">
            <v>34</v>
          </cell>
          <cell r="E2318" t="str">
            <v>BASPLM</v>
          </cell>
          <cell r="F2318" t="str">
            <v>BAS</v>
          </cell>
          <cell r="G2318">
            <v>38820</v>
          </cell>
          <cell r="H2318" t="str">
            <v>Active</v>
          </cell>
          <cell r="I2318">
            <v>21</v>
          </cell>
          <cell r="J2318">
            <v>39344</v>
          </cell>
          <cell r="K2318" t="str">
            <v>R</v>
          </cell>
          <cell r="L2318" t="str">
            <v>TM</v>
          </cell>
          <cell r="M2318" t="str">
            <v>0113</v>
          </cell>
          <cell r="N2318">
            <v>837.43</v>
          </cell>
          <cell r="O2318">
            <v>4.53</v>
          </cell>
          <cell r="P2318">
            <v>54.91</v>
          </cell>
          <cell r="Q2318">
            <v>109.82</v>
          </cell>
          <cell r="R2318">
            <v>727.61</v>
          </cell>
          <cell r="S2318">
            <v>313.52999999999997</v>
          </cell>
          <cell r="T2318">
            <v>15</v>
          </cell>
          <cell r="U2318">
            <v>92</v>
          </cell>
          <cell r="V2318">
            <v>13</v>
          </cell>
          <cell r="W2318">
            <v>92</v>
          </cell>
          <cell r="X2318">
            <v>0</v>
          </cell>
        </row>
        <row r="2319">
          <cell r="A2319" t="str">
            <v>1413900</v>
          </cell>
          <cell r="B2319">
            <v>1</v>
          </cell>
          <cell r="C2319" t="str">
            <v>Public Address System in square metres</v>
          </cell>
          <cell r="D2319" t="str">
            <v>34</v>
          </cell>
          <cell r="E2319" t="str">
            <v>BASPUB</v>
          </cell>
          <cell r="F2319" t="str">
            <v>BAS</v>
          </cell>
          <cell r="G2319">
            <v>38820</v>
          </cell>
          <cell r="H2319" t="str">
            <v>Active</v>
          </cell>
          <cell r="I2319">
            <v>21</v>
          </cell>
          <cell r="J2319">
            <v>39344</v>
          </cell>
          <cell r="K2319" t="str">
            <v>R</v>
          </cell>
          <cell r="L2319" t="str">
            <v>TM</v>
          </cell>
          <cell r="M2319" t="str">
            <v>0113</v>
          </cell>
          <cell r="N2319">
            <v>227.28</v>
          </cell>
          <cell r="O2319">
            <v>1.26</v>
          </cell>
          <cell r="P2319">
            <v>14.9</v>
          </cell>
          <cell r="Q2319">
            <v>29.8</v>
          </cell>
          <cell r="R2319">
            <v>197.48</v>
          </cell>
          <cell r="S2319">
            <v>85.09</v>
          </cell>
          <cell r="T2319">
            <v>15</v>
          </cell>
          <cell r="U2319">
            <v>92</v>
          </cell>
          <cell r="V2319">
            <v>13</v>
          </cell>
          <cell r="W2319">
            <v>92</v>
          </cell>
          <cell r="X2319">
            <v>0</v>
          </cell>
        </row>
        <row r="2320">
          <cell r="A2320" t="str">
            <v>1414000</v>
          </cell>
          <cell r="B2320">
            <v>1</v>
          </cell>
          <cell r="C2320" t="str">
            <v>Security System in square metres</v>
          </cell>
          <cell r="D2320" t="str">
            <v>34</v>
          </cell>
          <cell r="E2320" t="str">
            <v>BASSEC</v>
          </cell>
          <cell r="F2320" t="str">
            <v>BAS</v>
          </cell>
          <cell r="G2320">
            <v>38820</v>
          </cell>
          <cell r="H2320" t="str">
            <v>Active</v>
          </cell>
          <cell r="I2320">
            <v>21</v>
          </cell>
          <cell r="J2320">
            <v>39344</v>
          </cell>
          <cell r="K2320" t="str">
            <v>R</v>
          </cell>
          <cell r="L2320" t="str">
            <v>TM</v>
          </cell>
          <cell r="M2320" t="str">
            <v>0113</v>
          </cell>
          <cell r="N2320">
            <v>733.26</v>
          </cell>
          <cell r="O2320">
            <v>3.97</v>
          </cell>
          <cell r="P2320">
            <v>48.08</v>
          </cell>
          <cell r="Q2320">
            <v>96.16</v>
          </cell>
          <cell r="R2320">
            <v>637.1</v>
          </cell>
          <cell r="S2320">
            <v>274.52</v>
          </cell>
          <cell r="T2320">
            <v>15</v>
          </cell>
          <cell r="U2320">
            <v>92</v>
          </cell>
          <cell r="V2320">
            <v>13</v>
          </cell>
          <cell r="W2320">
            <v>92</v>
          </cell>
          <cell r="X2320">
            <v>0</v>
          </cell>
        </row>
        <row r="2321">
          <cell r="A2321" t="str">
            <v>1414100</v>
          </cell>
          <cell r="B2321">
            <v>1</v>
          </cell>
          <cell r="C2321" t="str">
            <v>sprinkler head and piping - 3</v>
          </cell>
          <cell r="D2321" t="str">
            <v>34</v>
          </cell>
          <cell r="E2321" t="str">
            <v>BASSPR</v>
          </cell>
          <cell r="F2321" t="str">
            <v>BAS</v>
          </cell>
          <cell r="G2321">
            <v>38820</v>
          </cell>
          <cell r="H2321" t="str">
            <v>Active</v>
          </cell>
          <cell r="I2321">
            <v>3</v>
          </cell>
          <cell r="J2321">
            <v>39344</v>
          </cell>
          <cell r="K2321" t="str">
            <v>R</v>
          </cell>
          <cell r="L2321" t="str">
            <v>TM</v>
          </cell>
          <cell r="M2321" t="str">
            <v>0113</v>
          </cell>
          <cell r="N2321">
            <v>1724.53</v>
          </cell>
          <cell r="O2321">
            <v>9.4499999999999993</v>
          </cell>
          <cell r="P2321">
            <v>113.07</v>
          </cell>
          <cell r="Q2321">
            <v>226.14</v>
          </cell>
          <cell r="R2321">
            <v>1498.39</v>
          </cell>
          <cell r="S2321">
            <v>645.64</v>
          </cell>
          <cell r="T2321">
            <v>15</v>
          </cell>
          <cell r="U2321">
            <v>92</v>
          </cell>
          <cell r="V2321">
            <v>13</v>
          </cell>
          <cell r="W2321">
            <v>92</v>
          </cell>
          <cell r="X2321">
            <v>0</v>
          </cell>
        </row>
        <row r="2322">
          <cell r="A2322" t="str">
            <v>1414200</v>
          </cell>
          <cell r="B2322">
            <v>1</v>
          </cell>
          <cell r="C2322" t="str">
            <v>suspended ceiling - 21 square metres til</v>
          </cell>
          <cell r="D2322" t="str">
            <v>34</v>
          </cell>
          <cell r="E2322" t="str">
            <v>BASSUS</v>
          </cell>
          <cell r="F2322" t="str">
            <v>BAS</v>
          </cell>
          <cell r="G2322">
            <v>38820</v>
          </cell>
          <cell r="H2322" t="str">
            <v>Active</v>
          </cell>
          <cell r="I2322">
            <v>21</v>
          </cell>
          <cell r="J2322">
            <v>39344</v>
          </cell>
          <cell r="K2322" t="str">
            <v>R</v>
          </cell>
          <cell r="L2322" t="str">
            <v>TM</v>
          </cell>
          <cell r="M2322" t="str">
            <v>0113</v>
          </cell>
          <cell r="N2322">
            <v>2382.16</v>
          </cell>
          <cell r="O2322">
            <v>6.58</v>
          </cell>
          <cell r="P2322">
            <v>78.739999999999995</v>
          </cell>
          <cell r="Q2322">
            <v>157.47999999999999</v>
          </cell>
          <cell r="R2322">
            <v>2224.6799999999998</v>
          </cell>
          <cell r="S2322">
            <v>836.54</v>
          </cell>
          <cell r="T2322">
            <v>30</v>
          </cell>
          <cell r="U2322">
            <v>92</v>
          </cell>
          <cell r="V2322">
            <v>28</v>
          </cell>
          <cell r="W2322">
            <v>92</v>
          </cell>
          <cell r="X2322">
            <v>0</v>
          </cell>
        </row>
        <row r="2323">
          <cell r="A2323" t="str">
            <v>1414300</v>
          </cell>
          <cell r="B2323">
            <v>1</v>
          </cell>
          <cell r="C2323" t="str">
            <v>Building Structure in square metres</v>
          </cell>
          <cell r="D2323" t="str">
            <v>34</v>
          </cell>
          <cell r="E2323" t="str">
            <v>BUITER</v>
          </cell>
          <cell r="F2323" t="str">
            <v>BUI</v>
          </cell>
          <cell r="G2323">
            <v>38820</v>
          </cell>
          <cell r="H2323" t="str">
            <v>Active</v>
          </cell>
          <cell r="I2323">
            <v>839</v>
          </cell>
          <cell r="J2323">
            <v>39344</v>
          </cell>
          <cell r="K2323" t="str">
            <v>TIP/TD</v>
          </cell>
          <cell r="L2323" t="str">
            <v>TM</v>
          </cell>
          <cell r="M2323" t="str">
            <v>0114</v>
          </cell>
          <cell r="N2323">
            <v>1745451.59</v>
          </cell>
          <cell r="O2323">
            <v>2545.2800000000002</v>
          </cell>
          <cell r="P2323">
            <v>30543.14</v>
          </cell>
          <cell r="Q2323">
            <v>61086.28</v>
          </cell>
          <cell r="R2323">
            <v>1684365.31</v>
          </cell>
          <cell r="S2323">
            <v>594459.37</v>
          </cell>
          <cell r="T2323">
            <v>44</v>
          </cell>
          <cell r="U2323">
            <v>0</v>
          </cell>
          <cell r="V2323">
            <v>42</v>
          </cell>
          <cell r="W2323">
            <v>0</v>
          </cell>
          <cell r="X2323">
            <v>0</v>
          </cell>
        </row>
        <row r="2324">
          <cell r="A2324" t="str">
            <v>1414400</v>
          </cell>
          <cell r="B2324">
            <v>1</v>
          </cell>
          <cell r="C2324" t="str">
            <v>canopy to Main Entry frontage - 17 linea</v>
          </cell>
          <cell r="D2324" t="str">
            <v>34</v>
          </cell>
          <cell r="E2324" t="str">
            <v>BASCAN</v>
          </cell>
          <cell r="F2324" t="str">
            <v>BAS</v>
          </cell>
          <cell r="G2324">
            <v>38820</v>
          </cell>
          <cell r="H2324" t="str">
            <v>Active</v>
          </cell>
          <cell r="I2324">
            <v>17</v>
          </cell>
          <cell r="J2324">
            <v>39344</v>
          </cell>
          <cell r="K2324" t="str">
            <v>TIP/TD</v>
          </cell>
          <cell r="L2324" t="str">
            <v>TM</v>
          </cell>
          <cell r="M2324" t="str">
            <v>0114</v>
          </cell>
          <cell r="N2324">
            <v>45451.11</v>
          </cell>
          <cell r="O2324">
            <v>95.87</v>
          </cell>
          <cell r="P2324">
            <v>1150.55</v>
          </cell>
          <cell r="Q2324">
            <v>2301.1</v>
          </cell>
          <cell r="R2324">
            <v>43150.01</v>
          </cell>
          <cell r="S2324">
            <v>15684.94</v>
          </cell>
          <cell r="T2324">
            <v>30</v>
          </cell>
          <cell r="U2324">
            <v>92</v>
          </cell>
          <cell r="V2324">
            <v>28</v>
          </cell>
          <cell r="W2324">
            <v>92</v>
          </cell>
          <cell r="X2324">
            <v>0</v>
          </cell>
        </row>
        <row r="2325">
          <cell r="A2325" t="str">
            <v>1414500</v>
          </cell>
          <cell r="B2325">
            <v>1</v>
          </cell>
          <cell r="C2325" t="str">
            <v>electric light fitting - 10 downlight ty</v>
          </cell>
          <cell r="D2325" t="str">
            <v>34</v>
          </cell>
          <cell r="E2325" t="str">
            <v>BASLIG</v>
          </cell>
          <cell r="F2325" t="str">
            <v>BAS</v>
          </cell>
          <cell r="G2325">
            <v>38820</v>
          </cell>
          <cell r="H2325" t="str">
            <v>Active</v>
          </cell>
          <cell r="I2325">
            <v>10</v>
          </cell>
          <cell r="J2325">
            <v>39344</v>
          </cell>
          <cell r="K2325" t="str">
            <v>TIP/TD</v>
          </cell>
          <cell r="L2325" t="str">
            <v>TM</v>
          </cell>
          <cell r="M2325" t="str">
            <v>0114</v>
          </cell>
          <cell r="N2325">
            <v>2961.06</v>
          </cell>
          <cell r="O2325">
            <v>24.06</v>
          </cell>
          <cell r="P2325">
            <v>288.83</v>
          </cell>
          <cell r="Q2325">
            <v>577.66</v>
          </cell>
          <cell r="R2325">
            <v>2383.4</v>
          </cell>
          <cell r="S2325">
            <v>1176.22</v>
          </cell>
          <cell r="T2325">
            <v>10</v>
          </cell>
          <cell r="U2325">
            <v>92</v>
          </cell>
          <cell r="V2325">
            <v>8</v>
          </cell>
          <cell r="W2325">
            <v>92</v>
          </cell>
          <cell r="X2325">
            <v>0</v>
          </cell>
        </row>
        <row r="2326">
          <cell r="A2326" t="str">
            <v>1414600</v>
          </cell>
          <cell r="B2326">
            <v>1</v>
          </cell>
          <cell r="C2326" t="str">
            <v>electric light fitting - 24 single spot</v>
          </cell>
          <cell r="D2326" t="str">
            <v>34</v>
          </cell>
          <cell r="E2326" t="str">
            <v>BASLIG</v>
          </cell>
          <cell r="F2326" t="str">
            <v>BAS</v>
          </cell>
          <cell r="G2326">
            <v>38820</v>
          </cell>
          <cell r="H2326" t="str">
            <v>Active</v>
          </cell>
          <cell r="I2326">
            <v>24</v>
          </cell>
          <cell r="J2326">
            <v>39344</v>
          </cell>
          <cell r="K2326" t="str">
            <v>TIP/TD</v>
          </cell>
          <cell r="L2326" t="str">
            <v>TM</v>
          </cell>
          <cell r="M2326" t="str">
            <v>0114</v>
          </cell>
          <cell r="N2326">
            <v>11054.84</v>
          </cell>
          <cell r="O2326">
            <v>89.85</v>
          </cell>
          <cell r="P2326">
            <v>1078.31</v>
          </cell>
          <cell r="Q2326">
            <v>2156.62</v>
          </cell>
          <cell r="R2326">
            <v>8898.2199999999993</v>
          </cell>
          <cell r="S2326">
            <v>4391.3100000000004</v>
          </cell>
          <cell r="T2326">
            <v>10</v>
          </cell>
          <cell r="U2326">
            <v>92</v>
          </cell>
          <cell r="V2326">
            <v>8</v>
          </cell>
          <cell r="W2326">
            <v>92</v>
          </cell>
          <cell r="X2326">
            <v>0</v>
          </cell>
        </row>
        <row r="2327">
          <cell r="A2327" t="str">
            <v>1414700</v>
          </cell>
          <cell r="B2327">
            <v>1</v>
          </cell>
          <cell r="C2327" t="str">
            <v>electric light fitting - 6 floodlights t</v>
          </cell>
          <cell r="D2327" t="str">
            <v>34</v>
          </cell>
          <cell r="E2327" t="str">
            <v>BASLIG</v>
          </cell>
          <cell r="F2327" t="str">
            <v>BAS</v>
          </cell>
          <cell r="G2327">
            <v>38820</v>
          </cell>
          <cell r="H2327" t="str">
            <v>Active</v>
          </cell>
          <cell r="I2327">
            <v>6</v>
          </cell>
          <cell r="J2327">
            <v>39344</v>
          </cell>
          <cell r="K2327" t="str">
            <v>TIP/TD</v>
          </cell>
          <cell r="L2327" t="str">
            <v>TM</v>
          </cell>
          <cell r="M2327" t="str">
            <v>0114</v>
          </cell>
          <cell r="N2327">
            <v>9870.48</v>
          </cell>
          <cell r="O2327">
            <v>80.25</v>
          </cell>
          <cell r="P2327">
            <v>962.78</v>
          </cell>
          <cell r="Q2327">
            <v>1925.56</v>
          </cell>
          <cell r="R2327">
            <v>7944.92</v>
          </cell>
          <cell r="S2327">
            <v>3920.85</v>
          </cell>
          <cell r="T2327">
            <v>10</v>
          </cell>
          <cell r="U2327">
            <v>92</v>
          </cell>
          <cell r="V2327">
            <v>8</v>
          </cell>
          <cell r="W2327">
            <v>92</v>
          </cell>
          <cell r="X2327">
            <v>0</v>
          </cell>
        </row>
        <row r="2328">
          <cell r="A2328" t="str">
            <v>1414800</v>
          </cell>
          <cell r="B2328">
            <v>1</v>
          </cell>
          <cell r="C2328" t="str">
            <v>Electrical services in square metres</v>
          </cell>
          <cell r="D2328" t="str">
            <v>34</v>
          </cell>
          <cell r="E2328" t="str">
            <v>BASELC</v>
          </cell>
          <cell r="F2328" t="str">
            <v>BAS</v>
          </cell>
          <cell r="G2328">
            <v>38820</v>
          </cell>
          <cell r="H2328" t="str">
            <v>Active</v>
          </cell>
          <cell r="I2328">
            <v>839</v>
          </cell>
          <cell r="J2328">
            <v>39344</v>
          </cell>
          <cell r="K2328" t="str">
            <v>TIP/TD</v>
          </cell>
          <cell r="L2328" t="str">
            <v>TM</v>
          </cell>
          <cell r="M2328" t="str">
            <v>0114</v>
          </cell>
          <cell r="N2328">
            <v>146109.87</v>
          </cell>
          <cell r="O2328">
            <v>471.41</v>
          </cell>
          <cell r="P2328">
            <v>5657.58</v>
          </cell>
          <cell r="Q2328">
            <v>11315.16</v>
          </cell>
          <cell r="R2328">
            <v>134794.71</v>
          </cell>
          <cell r="S2328">
            <v>51625.16</v>
          </cell>
          <cell r="T2328">
            <v>15</v>
          </cell>
          <cell r="U2328">
            <v>92</v>
          </cell>
          <cell r="V2328">
            <v>13</v>
          </cell>
          <cell r="W2328">
            <v>92</v>
          </cell>
          <cell r="X2328">
            <v>0</v>
          </cell>
        </row>
        <row r="2329">
          <cell r="A2329" t="str">
            <v>1414900</v>
          </cell>
          <cell r="B2329">
            <v>1</v>
          </cell>
          <cell r="C2329" t="str">
            <v>Exit sign and fittings - 4</v>
          </cell>
          <cell r="D2329" t="str">
            <v>34</v>
          </cell>
          <cell r="E2329" t="str">
            <v>BASSIG</v>
          </cell>
          <cell r="F2329" t="str">
            <v>BAS</v>
          </cell>
          <cell r="G2329">
            <v>38820</v>
          </cell>
          <cell r="H2329" t="str">
            <v>Active</v>
          </cell>
          <cell r="I2329">
            <v>4</v>
          </cell>
          <cell r="J2329">
            <v>39344</v>
          </cell>
          <cell r="K2329" t="str">
            <v>TIP/TD</v>
          </cell>
          <cell r="L2329" t="str">
            <v>TM</v>
          </cell>
          <cell r="M2329" t="str">
            <v>0114</v>
          </cell>
          <cell r="N2329">
            <v>82.47</v>
          </cell>
          <cell r="O2329">
            <v>0</v>
          </cell>
          <cell r="P2329">
            <v>0</v>
          </cell>
          <cell r="Q2329">
            <v>82.47</v>
          </cell>
          <cell r="R2329">
            <v>0</v>
          </cell>
          <cell r="S2329">
            <v>260.68</v>
          </cell>
          <cell r="T2329">
            <v>0</v>
          </cell>
          <cell r="U2329">
            <v>92</v>
          </cell>
          <cell r="V2329">
            <v>0</v>
          </cell>
          <cell r="W2329">
            <v>0</v>
          </cell>
          <cell r="X2329">
            <v>0</v>
          </cell>
        </row>
        <row r="2330">
          <cell r="A2330" t="str">
            <v>1415000</v>
          </cell>
          <cell r="B2330">
            <v>1</v>
          </cell>
          <cell r="C2330" t="str">
            <v>fire hose reel - 2 stainless steel cased</v>
          </cell>
          <cell r="D2330" t="str">
            <v>34</v>
          </cell>
          <cell r="E2330" t="str">
            <v>BASSPR</v>
          </cell>
          <cell r="F2330" t="str">
            <v>BAS</v>
          </cell>
          <cell r="G2330">
            <v>38820</v>
          </cell>
          <cell r="H2330" t="str">
            <v>Active</v>
          </cell>
          <cell r="I2330">
            <v>2</v>
          </cell>
          <cell r="J2330">
            <v>39344</v>
          </cell>
          <cell r="K2330" t="str">
            <v>TIP/TD</v>
          </cell>
          <cell r="L2330" t="str">
            <v>TM</v>
          </cell>
          <cell r="M2330" t="str">
            <v>0114</v>
          </cell>
          <cell r="N2330">
            <v>3613.31</v>
          </cell>
          <cell r="O2330">
            <v>19.77</v>
          </cell>
          <cell r="P2330">
            <v>236.91</v>
          </cell>
          <cell r="Q2330">
            <v>473.82</v>
          </cell>
          <cell r="R2330">
            <v>3139.49</v>
          </cell>
          <cell r="S2330">
            <v>1352.78</v>
          </cell>
          <cell r="T2330">
            <v>15</v>
          </cell>
          <cell r="U2330">
            <v>92</v>
          </cell>
          <cell r="V2330">
            <v>13</v>
          </cell>
          <cell r="W2330">
            <v>92</v>
          </cell>
          <cell r="X2330">
            <v>0</v>
          </cell>
        </row>
        <row r="2331">
          <cell r="A2331" t="str">
            <v>1415100</v>
          </cell>
          <cell r="B2331">
            <v>1</v>
          </cell>
          <cell r="C2331" t="str">
            <v>fitted carpet - 839.11 square metres</v>
          </cell>
          <cell r="D2331" t="str">
            <v>34</v>
          </cell>
          <cell r="E2331" t="str">
            <v>BASFLO</v>
          </cell>
          <cell r="F2331" t="str">
            <v>BAS</v>
          </cell>
          <cell r="G2331">
            <v>38820</v>
          </cell>
          <cell r="H2331" t="str">
            <v>Active</v>
          </cell>
          <cell r="I2331">
            <v>839</v>
          </cell>
          <cell r="J2331">
            <v>39344</v>
          </cell>
          <cell r="K2331" t="str">
            <v>TIP/TD</v>
          </cell>
          <cell r="L2331" t="str">
            <v>TM</v>
          </cell>
          <cell r="M2331" t="str">
            <v>0114</v>
          </cell>
          <cell r="N2331">
            <v>2622.83</v>
          </cell>
          <cell r="O2331">
            <v>0</v>
          </cell>
          <cell r="P2331">
            <v>0</v>
          </cell>
          <cell r="Q2331">
            <v>2622.83</v>
          </cell>
          <cell r="R2331">
            <v>0</v>
          </cell>
          <cell r="S2331">
            <v>8292.18</v>
          </cell>
          <cell r="T2331">
            <v>0</v>
          </cell>
          <cell r="U2331">
            <v>92</v>
          </cell>
          <cell r="V2331">
            <v>0</v>
          </cell>
          <cell r="W2331">
            <v>0</v>
          </cell>
          <cell r="X2331">
            <v>0</v>
          </cell>
        </row>
        <row r="2332">
          <cell r="A2332" t="str">
            <v>1415200</v>
          </cell>
          <cell r="B2332">
            <v>1</v>
          </cell>
          <cell r="C2332" t="str">
            <v>fluorescent light fitting - 15 single tu</v>
          </cell>
          <cell r="D2332" t="str">
            <v>34</v>
          </cell>
          <cell r="E2332" t="str">
            <v>BASLIG</v>
          </cell>
          <cell r="F2332" t="str">
            <v>BAS</v>
          </cell>
          <cell r="G2332">
            <v>38820</v>
          </cell>
          <cell r="H2332" t="str">
            <v>Active</v>
          </cell>
          <cell r="I2332">
            <v>15</v>
          </cell>
          <cell r="J2332">
            <v>39344</v>
          </cell>
          <cell r="K2332" t="str">
            <v>TIP/TD</v>
          </cell>
          <cell r="L2332" t="str">
            <v>TM</v>
          </cell>
          <cell r="M2332" t="str">
            <v>0114</v>
          </cell>
          <cell r="N2332">
            <v>2467.56</v>
          </cell>
          <cell r="O2332">
            <v>20.03</v>
          </cell>
          <cell r="P2332">
            <v>240.69</v>
          </cell>
          <cell r="Q2332">
            <v>481.38</v>
          </cell>
          <cell r="R2332">
            <v>1986.18</v>
          </cell>
          <cell r="S2332">
            <v>980.19</v>
          </cell>
          <cell r="T2332">
            <v>10</v>
          </cell>
          <cell r="U2332">
            <v>92</v>
          </cell>
          <cell r="V2332">
            <v>8</v>
          </cell>
          <cell r="W2332">
            <v>92</v>
          </cell>
          <cell r="X2332">
            <v>0</v>
          </cell>
        </row>
        <row r="2333">
          <cell r="A2333" t="str">
            <v>1415300</v>
          </cell>
          <cell r="B2333">
            <v>1</v>
          </cell>
          <cell r="C2333" t="str">
            <v>lining to roof trusses - 276 lineal metr</v>
          </cell>
          <cell r="D2333" t="str">
            <v>34</v>
          </cell>
          <cell r="E2333" t="str">
            <v>BASLIN</v>
          </cell>
          <cell r="F2333" t="str">
            <v>BAS</v>
          </cell>
          <cell r="G2333">
            <v>38820</v>
          </cell>
          <cell r="H2333" t="str">
            <v>Active</v>
          </cell>
          <cell r="I2333">
            <v>276</v>
          </cell>
          <cell r="J2333">
            <v>39344</v>
          </cell>
          <cell r="K2333" t="str">
            <v>TIP/TD</v>
          </cell>
          <cell r="L2333" t="str">
            <v>TM</v>
          </cell>
          <cell r="M2333" t="str">
            <v>0114</v>
          </cell>
          <cell r="N2333">
            <v>688736.3</v>
          </cell>
          <cell r="O2333">
            <v>3763.09</v>
          </cell>
          <cell r="P2333">
            <v>45156.97</v>
          </cell>
          <cell r="Q2333">
            <v>90313.94</v>
          </cell>
          <cell r="R2333">
            <v>598422.36</v>
          </cell>
          <cell r="S2333">
            <v>257855.48</v>
          </cell>
          <cell r="T2333">
            <v>15</v>
          </cell>
          <cell r="U2333">
            <v>92</v>
          </cell>
          <cell r="V2333">
            <v>13</v>
          </cell>
          <cell r="W2333">
            <v>92</v>
          </cell>
          <cell r="X2333">
            <v>0</v>
          </cell>
        </row>
        <row r="2334">
          <cell r="A2334" t="str">
            <v>1415400</v>
          </cell>
          <cell r="B2334">
            <v>1</v>
          </cell>
          <cell r="C2334" t="str">
            <v>Building Management Services in square m</v>
          </cell>
          <cell r="D2334" t="str">
            <v>34</v>
          </cell>
          <cell r="E2334" t="str">
            <v>BASBMS</v>
          </cell>
          <cell r="F2334" t="str">
            <v>BAS</v>
          </cell>
          <cell r="G2334">
            <v>38820</v>
          </cell>
          <cell r="H2334" t="str">
            <v>Active</v>
          </cell>
          <cell r="I2334">
            <v>839</v>
          </cell>
          <cell r="J2334">
            <v>39344</v>
          </cell>
          <cell r="K2334" t="str">
            <v>TIP/TD</v>
          </cell>
          <cell r="L2334" t="str">
            <v>TM</v>
          </cell>
          <cell r="M2334" t="str">
            <v>0114</v>
          </cell>
          <cell r="N2334">
            <v>1953.23</v>
          </cell>
          <cell r="O2334">
            <v>0</v>
          </cell>
          <cell r="P2334">
            <v>0</v>
          </cell>
          <cell r="Q2334">
            <v>1953.23</v>
          </cell>
          <cell r="R2334">
            <v>0</v>
          </cell>
          <cell r="S2334">
            <v>6175.17</v>
          </cell>
          <cell r="T2334">
            <v>0</v>
          </cell>
          <cell r="U2334">
            <v>92</v>
          </cell>
          <cell r="V2334">
            <v>0</v>
          </cell>
          <cell r="W2334">
            <v>0</v>
          </cell>
          <cell r="X2334">
            <v>0</v>
          </cell>
        </row>
        <row r="2335">
          <cell r="A2335" t="str">
            <v>1415500</v>
          </cell>
          <cell r="B2335">
            <v>1</v>
          </cell>
          <cell r="C2335" t="str">
            <v>Mechanical Services in square metres</v>
          </cell>
          <cell r="D2335" t="str">
            <v>34</v>
          </cell>
          <cell r="E2335" t="str">
            <v>BASAIR</v>
          </cell>
          <cell r="F2335" t="str">
            <v>BAS</v>
          </cell>
          <cell r="G2335">
            <v>38820</v>
          </cell>
          <cell r="H2335" t="str">
            <v>Active</v>
          </cell>
          <cell r="I2335">
            <v>839</v>
          </cell>
          <cell r="J2335">
            <v>39344</v>
          </cell>
          <cell r="K2335" t="str">
            <v>TIP/TD</v>
          </cell>
          <cell r="L2335" t="str">
            <v>TM</v>
          </cell>
          <cell r="M2335" t="str">
            <v>0114</v>
          </cell>
          <cell r="N2335">
            <v>152371.85</v>
          </cell>
          <cell r="O2335">
            <v>832.53</v>
          </cell>
          <cell r="P2335">
            <v>9990.25</v>
          </cell>
          <cell r="Q2335">
            <v>19980.5</v>
          </cell>
          <cell r="R2335">
            <v>132391.35</v>
          </cell>
          <cell r="S2335">
            <v>57046.38</v>
          </cell>
          <cell r="T2335">
            <v>15</v>
          </cell>
          <cell r="U2335">
            <v>92</v>
          </cell>
          <cell r="V2335">
            <v>13</v>
          </cell>
          <cell r="W2335">
            <v>92</v>
          </cell>
          <cell r="X2335">
            <v>0</v>
          </cell>
        </row>
        <row r="2336">
          <cell r="A2336" t="str">
            <v>1415600</v>
          </cell>
          <cell r="B2336">
            <v>1</v>
          </cell>
          <cell r="C2336" t="str">
            <v>Drainage Services in square metres</v>
          </cell>
          <cell r="D2336" t="str">
            <v>34</v>
          </cell>
          <cell r="E2336" t="str">
            <v>BASPLM</v>
          </cell>
          <cell r="F2336" t="str">
            <v>BAS</v>
          </cell>
          <cell r="G2336">
            <v>38820</v>
          </cell>
          <cell r="H2336" t="str">
            <v>Active</v>
          </cell>
          <cell r="I2336">
            <v>839</v>
          </cell>
          <cell r="J2336">
            <v>39344</v>
          </cell>
          <cell r="K2336" t="str">
            <v>TIP/TD</v>
          </cell>
          <cell r="L2336" t="str">
            <v>TM</v>
          </cell>
          <cell r="M2336" t="str">
            <v>0114</v>
          </cell>
          <cell r="N2336">
            <v>19145.73</v>
          </cell>
          <cell r="O2336">
            <v>104.58</v>
          </cell>
          <cell r="P2336">
            <v>1255.29</v>
          </cell>
          <cell r="Q2336">
            <v>2510.58</v>
          </cell>
          <cell r="R2336">
            <v>16635.150000000001</v>
          </cell>
          <cell r="S2336">
            <v>7167.96</v>
          </cell>
          <cell r="T2336">
            <v>15</v>
          </cell>
          <cell r="U2336">
            <v>92</v>
          </cell>
          <cell r="V2336">
            <v>13</v>
          </cell>
          <cell r="W2336">
            <v>92</v>
          </cell>
          <cell r="X2336">
            <v>0</v>
          </cell>
        </row>
        <row r="2337">
          <cell r="A2337" t="str">
            <v>1415700</v>
          </cell>
          <cell r="B2337">
            <v>1</v>
          </cell>
          <cell r="C2337" t="str">
            <v>Communication Services in square metres</v>
          </cell>
          <cell r="D2337" t="str">
            <v>34</v>
          </cell>
          <cell r="E2337" t="str">
            <v>BASCAB</v>
          </cell>
          <cell r="F2337" t="str">
            <v>BAS</v>
          </cell>
          <cell r="G2337">
            <v>38820</v>
          </cell>
          <cell r="H2337" t="str">
            <v>Active</v>
          </cell>
          <cell r="I2337">
            <v>839</v>
          </cell>
          <cell r="J2337">
            <v>39344</v>
          </cell>
          <cell r="K2337" t="str">
            <v>TIP/TD</v>
          </cell>
          <cell r="L2337" t="str">
            <v>TM</v>
          </cell>
          <cell r="M2337" t="str">
            <v>0114</v>
          </cell>
          <cell r="N2337">
            <v>30591.56</v>
          </cell>
          <cell r="O2337">
            <v>248.69</v>
          </cell>
          <cell r="P2337">
            <v>2983.95</v>
          </cell>
          <cell r="Q2337">
            <v>5967.9</v>
          </cell>
          <cell r="R2337">
            <v>24623.66</v>
          </cell>
          <cell r="S2337">
            <v>12151.89</v>
          </cell>
          <cell r="T2337">
            <v>10</v>
          </cell>
          <cell r="U2337">
            <v>92</v>
          </cell>
          <cell r="V2337">
            <v>8</v>
          </cell>
          <cell r="W2337">
            <v>92</v>
          </cell>
          <cell r="X2337">
            <v>0</v>
          </cell>
        </row>
        <row r="2338">
          <cell r="A2338" t="str">
            <v>1415800</v>
          </cell>
          <cell r="B2338">
            <v>1</v>
          </cell>
          <cell r="C2338" t="str">
            <v>Fire Alarm System in square metres</v>
          </cell>
          <cell r="D2338" t="str">
            <v>34</v>
          </cell>
          <cell r="E2338" t="str">
            <v>BASALA</v>
          </cell>
          <cell r="F2338" t="str">
            <v>BAS</v>
          </cell>
          <cell r="G2338">
            <v>38820</v>
          </cell>
          <cell r="H2338" t="str">
            <v>Active</v>
          </cell>
          <cell r="I2338">
            <v>839</v>
          </cell>
          <cell r="J2338">
            <v>39344</v>
          </cell>
          <cell r="K2338" t="str">
            <v>TIP/TD</v>
          </cell>
          <cell r="L2338" t="str">
            <v>TM</v>
          </cell>
          <cell r="M2338" t="str">
            <v>0114</v>
          </cell>
          <cell r="N2338">
            <v>30436.38</v>
          </cell>
          <cell r="O2338">
            <v>98.23</v>
          </cell>
          <cell r="P2338">
            <v>1178.54</v>
          </cell>
          <cell r="Q2338">
            <v>2357.08</v>
          </cell>
          <cell r="R2338">
            <v>28079.3</v>
          </cell>
          <cell r="S2338">
            <v>10754.12</v>
          </cell>
          <cell r="T2338">
            <v>15</v>
          </cell>
          <cell r="U2338">
            <v>92</v>
          </cell>
          <cell r="V2338">
            <v>13</v>
          </cell>
          <cell r="W2338">
            <v>92</v>
          </cell>
          <cell r="X2338">
            <v>0</v>
          </cell>
        </row>
        <row r="2339">
          <cell r="A2339" t="str">
            <v>1415900</v>
          </cell>
          <cell r="B2339">
            <v>1</v>
          </cell>
          <cell r="C2339" t="str">
            <v>Plumbing reticulation in square metres</v>
          </cell>
          <cell r="D2339" t="str">
            <v>34</v>
          </cell>
          <cell r="E2339" t="str">
            <v>BASPLM</v>
          </cell>
          <cell r="F2339" t="str">
            <v>BAS</v>
          </cell>
          <cell r="G2339">
            <v>38820</v>
          </cell>
          <cell r="H2339" t="str">
            <v>Active</v>
          </cell>
          <cell r="I2339">
            <v>839</v>
          </cell>
          <cell r="J2339">
            <v>39344</v>
          </cell>
          <cell r="K2339" t="str">
            <v>TIP/TD</v>
          </cell>
          <cell r="L2339" t="str">
            <v>TM</v>
          </cell>
          <cell r="M2339" t="str">
            <v>0114</v>
          </cell>
          <cell r="N2339">
            <v>33464.339999999997</v>
          </cell>
          <cell r="O2339">
            <v>182.85</v>
          </cell>
          <cell r="P2339">
            <v>2194.09</v>
          </cell>
          <cell r="Q2339">
            <v>4388.18</v>
          </cell>
          <cell r="R2339">
            <v>29076.16</v>
          </cell>
          <cell r="S2339">
            <v>12528.68</v>
          </cell>
          <cell r="T2339">
            <v>15</v>
          </cell>
          <cell r="U2339">
            <v>92</v>
          </cell>
          <cell r="V2339">
            <v>13</v>
          </cell>
          <cell r="W2339">
            <v>92</v>
          </cell>
          <cell r="X2339">
            <v>0</v>
          </cell>
        </row>
        <row r="2340">
          <cell r="A2340" t="str">
            <v>1416000</v>
          </cell>
          <cell r="B2340">
            <v>1</v>
          </cell>
          <cell r="C2340" t="str">
            <v>Public Address System in square metres</v>
          </cell>
          <cell r="D2340" t="str">
            <v>34</v>
          </cell>
          <cell r="E2340" t="str">
            <v>BASPUB</v>
          </cell>
          <cell r="F2340" t="str">
            <v>BAS</v>
          </cell>
          <cell r="G2340">
            <v>38820</v>
          </cell>
          <cell r="H2340" t="str">
            <v>Active</v>
          </cell>
          <cell r="I2340">
            <v>839</v>
          </cell>
          <cell r="J2340">
            <v>39344</v>
          </cell>
          <cell r="K2340" t="str">
            <v>TIP/TD</v>
          </cell>
          <cell r="L2340" t="str">
            <v>TM</v>
          </cell>
          <cell r="M2340" t="str">
            <v>0114</v>
          </cell>
          <cell r="N2340">
            <v>9084.2000000000007</v>
          </cell>
          <cell r="O2340">
            <v>49.68</v>
          </cell>
          <cell r="P2340">
            <v>595.61</v>
          </cell>
          <cell r="Q2340">
            <v>1191.22</v>
          </cell>
          <cell r="R2340">
            <v>7892.98</v>
          </cell>
          <cell r="S2340">
            <v>3401.03</v>
          </cell>
          <cell r="T2340">
            <v>15</v>
          </cell>
          <cell r="U2340">
            <v>92</v>
          </cell>
          <cell r="V2340">
            <v>13</v>
          </cell>
          <cell r="W2340">
            <v>92</v>
          </cell>
          <cell r="X2340">
            <v>0</v>
          </cell>
        </row>
        <row r="2341">
          <cell r="A2341" t="str">
            <v>1416100</v>
          </cell>
          <cell r="B2341">
            <v>1</v>
          </cell>
          <cell r="C2341" t="str">
            <v>Security System in square metres</v>
          </cell>
          <cell r="D2341" t="str">
            <v>34</v>
          </cell>
          <cell r="E2341" t="str">
            <v>BASSEC</v>
          </cell>
          <cell r="F2341" t="str">
            <v>BAS</v>
          </cell>
          <cell r="G2341">
            <v>38820</v>
          </cell>
          <cell r="H2341" t="str">
            <v>Active</v>
          </cell>
          <cell r="I2341">
            <v>839</v>
          </cell>
          <cell r="J2341">
            <v>39344</v>
          </cell>
          <cell r="K2341" t="str">
            <v>TIP/TD</v>
          </cell>
          <cell r="L2341" t="str">
            <v>TM</v>
          </cell>
          <cell r="M2341" t="str">
            <v>0114</v>
          </cell>
          <cell r="N2341">
            <v>29297.11</v>
          </cell>
          <cell r="O2341">
            <v>160.09</v>
          </cell>
          <cell r="P2341">
            <v>1920.86</v>
          </cell>
          <cell r="Q2341">
            <v>3841.72</v>
          </cell>
          <cell r="R2341">
            <v>25455.39</v>
          </cell>
          <cell r="S2341">
            <v>10968.52</v>
          </cell>
          <cell r="T2341">
            <v>15</v>
          </cell>
          <cell r="U2341">
            <v>92</v>
          </cell>
          <cell r="V2341">
            <v>13</v>
          </cell>
          <cell r="W2341">
            <v>92</v>
          </cell>
          <cell r="X2341">
            <v>0</v>
          </cell>
        </row>
        <row r="2342">
          <cell r="A2342" t="str">
            <v>1416200</v>
          </cell>
          <cell r="B2342">
            <v>1</v>
          </cell>
          <cell r="C2342" t="str">
            <v>sprinkler head and piping - 80</v>
          </cell>
          <cell r="D2342" t="str">
            <v>34</v>
          </cell>
          <cell r="E2342" t="str">
            <v>BASSPR</v>
          </cell>
          <cell r="F2342" t="str">
            <v>BAS</v>
          </cell>
          <cell r="G2342">
            <v>38820</v>
          </cell>
          <cell r="H2342" t="str">
            <v>Active</v>
          </cell>
          <cell r="I2342">
            <v>80</v>
          </cell>
          <cell r="J2342">
            <v>39344</v>
          </cell>
          <cell r="K2342" t="str">
            <v>TIP/TD</v>
          </cell>
          <cell r="L2342" t="str">
            <v>TM</v>
          </cell>
          <cell r="M2342" t="str">
            <v>0114</v>
          </cell>
          <cell r="N2342">
            <v>45988.06</v>
          </cell>
          <cell r="O2342">
            <v>251.24</v>
          </cell>
          <cell r="P2342">
            <v>3015.21</v>
          </cell>
          <cell r="Q2342">
            <v>6030.42</v>
          </cell>
          <cell r="R2342">
            <v>39957.64</v>
          </cell>
          <cell r="S2342">
            <v>17217.439999999999</v>
          </cell>
          <cell r="T2342">
            <v>15</v>
          </cell>
          <cell r="U2342">
            <v>92</v>
          </cell>
          <cell r="V2342">
            <v>13</v>
          </cell>
          <cell r="W2342">
            <v>92</v>
          </cell>
          <cell r="X2342">
            <v>0</v>
          </cell>
        </row>
        <row r="2343">
          <cell r="A2343" t="str">
            <v>1416300</v>
          </cell>
          <cell r="B2343">
            <v>1</v>
          </cell>
          <cell r="C2343" t="str">
            <v>suspended ceiling - 1094 square metres d</v>
          </cell>
          <cell r="D2343" t="str">
            <v>34</v>
          </cell>
          <cell r="E2343" t="str">
            <v>BASSUS</v>
          </cell>
          <cell r="F2343" t="str">
            <v>BAS</v>
          </cell>
          <cell r="G2343">
            <v>38820</v>
          </cell>
          <cell r="H2343" t="str">
            <v>Active</v>
          </cell>
          <cell r="I2343">
            <v>1094</v>
          </cell>
          <cell r="J2343">
            <v>39344</v>
          </cell>
          <cell r="K2343" t="str">
            <v>TIP/TD</v>
          </cell>
          <cell r="L2343" t="str">
            <v>TM</v>
          </cell>
          <cell r="M2343" t="str">
            <v>0114</v>
          </cell>
          <cell r="N2343">
            <v>338444.15</v>
          </cell>
          <cell r="O2343">
            <v>932.29</v>
          </cell>
          <cell r="P2343">
            <v>11187.48</v>
          </cell>
          <cell r="Q2343">
            <v>22374.959999999999</v>
          </cell>
          <cell r="R2343">
            <v>316069.19</v>
          </cell>
          <cell r="S2343">
            <v>118850.68</v>
          </cell>
          <cell r="T2343">
            <v>30</v>
          </cell>
          <cell r="U2343">
            <v>92</v>
          </cell>
          <cell r="V2343">
            <v>28</v>
          </cell>
          <cell r="W2343">
            <v>92</v>
          </cell>
          <cell r="X2343">
            <v>0</v>
          </cell>
        </row>
        <row r="2344">
          <cell r="A2344" t="str">
            <v>1416400</v>
          </cell>
          <cell r="B2344">
            <v>1</v>
          </cell>
          <cell r="C2344" t="str">
            <v>Building Structure in square metres</v>
          </cell>
          <cell r="D2344" t="str">
            <v>34</v>
          </cell>
          <cell r="E2344" t="str">
            <v>BUITER</v>
          </cell>
          <cell r="F2344" t="str">
            <v>BUI</v>
          </cell>
          <cell r="G2344">
            <v>38820</v>
          </cell>
          <cell r="H2344" t="str">
            <v>Active</v>
          </cell>
          <cell r="I2344">
            <v>36</v>
          </cell>
          <cell r="J2344">
            <v>39344</v>
          </cell>
          <cell r="K2344" t="str">
            <v>TL</v>
          </cell>
          <cell r="L2344" t="str">
            <v>TM</v>
          </cell>
          <cell r="M2344" t="str">
            <v>0115</v>
          </cell>
          <cell r="N2344">
            <v>75508.53</v>
          </cell>
          <cell r="O2344">
            <v>110.09</v>
          </cell>
          <cell r="P2344">
            <v>1321.3</v>
          </cell>
          <cell r="Q2344">
            <v>2642.6</v>
          </cell>
          <cell r="R2344">
            <v>72865.929999999993</v>
          </cell>
          <cell r="S2344">
            <v>25716.41</v>
          </cell>
          <cell r="T2344">
            <v>44</v>
          </cell>
          <cell r="U2344">
            <v>0</v>
          </cell>
          <cell r="V2344">
            <v>42</v>
          </cell>
          <cell r="W2344">
            <v>0</v>
          </cell>
          <cell r="X2344">
            <v>0</v>
          </cell>
        </row>
        <row r="2345">
          <cell r="A2345" t="str">
            <v>1416500</v>
          </cell>
          <cell r="B2345">
            <v>1</v>
          </cell>
          <cell r="C2345" t="str">
            <v>canopy - 10 lineal metres</v>
          </cell>
          <cell r="D2345" t="str">
            <v>34</v>
          </cell>
          <cell r="E2345" t="str">
            <v>BASCAN</v>
          </cell>
          <cell r="F2345" t="str">
            <v>BAS</v>
          </cell>
          <cell r="G2345">
            <v>38820</v>
          </cell>
          <cell r="H2345" t="str">
            <v>Active</v>
          </cell>
          <cell r="I2345">
            <v>10</v>
          </cell>
          <cell r="J2345">
            <v>39344</v>
          </cell>
          <cell r="K2345" t="str">
            <v>TL</v>
          </cell>
          <cell r="L2345" t="str">
            <v>TM</v>
          </cell>
          <cell r="M2345" t="str">
            <v>0115</v>
          </cell>
          <cell r="N2345">
            <v>26735.99</v>
          </cell>
          <cell r="O2345">
            <v>56.4</v>
          </cell>
          <cell r="P2345">
            <v>676.8</v>
          </cell>
          <cell r="Q2345">
            <v>1353.6</v>
          </cell>
          <cell r="R2345">
            <v>25382.39</v>
          </cell>
          <cell r="S2345">
            <v>9226.4500000000007</v>
          </cell>
          <cell r="T2345">
            <v>30</v>
          </cell>
          <cell r="U2345">
            <v>92</v>
          </cell>
          <cell r="V2345">
            <v>28</v>
          </cell>
          <cell r="W2345">
            <v>92</v>
          </cell>
          <cell r="X2345">
            <v>0</v>
          </cell>
        </row>
        <row r="2346">
          <cell r="A2346" t="str">
            <v>1416600</v>
          </cell>
          <cell r="B2346">
            <v>1</v>
          </cell>
          <cell r="C2346" t="str">
            <v>check in counter - 3 @ 1180mm long each</v>
          </cell>
          <cell r="D2346" t="str">
            <v>34</v>
          </cell>
          <cell r="E2346" t="str">
            <v>BASELC</v>
          </cell>
          <cell r="F2346" t="str">
            <v>BAS</v>
          </cell>
          <cell r="G2346">
            <v>38820</v>
          </cell>
          <cell r="H2346" t="str">
            <v>Active</v>
          </cell>
          <cell r="I2346">
            <v>3</v>
          </cell>
          <cell r="J2346">
            <v>39344</v>
          </cell>
          <cell r="K2346" t="str">
            <v>TL</v>
          </cell>
          <cell r="L2346" t="str">
            <v>TM</v>
          </cell>
          <cell r="M2346" t="str">
            <v>0115</v>
          </cell>
          <cell r="N2346">
            <v>18493.28</v>
          </cell>
          <cell r="O2346">
            <v>59.71</v>
          </cell>
          <cell r="P2346">
            <v>716.08</v>
          </cell>
          <cell r="Q2346">
            <v>1432.16</v>
          </cell>
          <cell r="R2346">
            <v>17061.12</v>
          </cell>
          <cell r="S2346">
            <v>6534.25</v>
          </cell>
          <cell r="T2346">
            <v>15</v>
          </cell>
          <cell r="U2346">
            <v>92</v>
          </cell>
          <cell r="V2346">
            <v>13</v>
          </cell>
          <cell r="W2346">
            <v>92</v>
          </cell>
          <cell r="X2346">
            <v>0</v>
          </cell>
        </row>
        <row r="2347">
          <cell r="A2347" t="str">
            <v>1416700</v>
          </cell>
          <cell r="B2347">
            <v>1</v>
          </cell>
          <cell r="C2347" t="str">
            <v>Electrical services in square metres</v>
          </cell>
          <cell r="D2347" t="str">
            <v>34</v>
          </cell>
          <cell r="E2347" t="str">
            <v>BASELC</v>
          </cell>
          <cell r="F2347" t="str">
            <v>BAS</v>
          </cell>
          <cell r="G2347">
            <v>38820</v>
          </cell>
          <cell r="H2347" t="str">
            <v>Active</v>
          </cell>
          <cell r="I2347">
            <v>36</v>
          </cell>
          <cell r="J2347">
            <v>39344</v>
          </cell>
          <cell r="K2347" t="str">
            <v>TL</v>
          </cell>
          <cell r="L2347" t="str">
            <v>TM</v>
          </cell>
          <cell r="M2347" t="str">
            <v>0115</v>
          </cell>
          <cell r="N2347">
            <v>6320.72</v>
          </cell>
          <cell r="O2347">
            <v>20.350000000000001</v>
          </cell>
          <cell r="P2347">
            <v>244.75</v>
          </cell>
          <cell r="Q2347">
            <v>489.5</v>
          </cell>
          <cell r="R2347">
            <v>5831.22</v>
          </cell>
          <cell r="S2347">
            <v>2233.31</v>
          </cell>
          <cell r="T2347">
            <v>15</v>
          </cell>
          <cell r="U2347">
            <v>92</v>
          </cell>
          <cell r="V2347">
            <v>13</v>
          </cell>
          <cell r="W2347">
            <v>92</v>
          </cell>
          <cell r="X2347">
            <v>0</v>
          </cell>
        </row>
        <row r="2348">
          <cell r="A2348" t="str">
            <v>1416800</v>
          </cell>
          <cell r="B2348">
            <v>1</v>
          </cell>
          <cell r="C2348" t="str">
            <v>fitted carpet - 36.30 square metres</v>
          </cell>
          <cell r="D2348" t="str">
            <v>34</v>
          </cell>
          <cell r="E2348" t="str">
            <v>BASFLO</v>
          </cell>
          <cell r="F2348" t="str">
            <v>BAS</v>
          </cell>
          <cell r="G2348">
            <v>38820</v>
          </cell>
          <cell r="H2348" t="str">
            <v>Active</v>
          </cell>
          <cell r="I2348">
            <v>36</v>
          </cell>
          <cell r="J2348">
            <v>39344</v>
          </cell>
          <cell r="K2348" t="str">
            <v>TL</v>
          </cell>
          <cell r="L2348" t="str">
            <v>TM</v>
          </cell>
          <cell r="M2348" t="str">
            <v>0115</v>
          </cell>
          <cell r="N2348">
            <v>113.46</v>
          </cell>
          <cell r="O2348">
            <v>0</v>
          </cell>
          <cell r="P2348">
            <v>0</v>
          </cell>
          <cell r="Q2348">
            <v>113.46</v>
          </cell>
          <cell r="R2348">
            <v>0</v>
          </cell>
          <cell r="S2348">
            <v>358.72</v>
          </cell>
          <cell r="T2348">
            <v>0</v>
          </cell>
          <cell r="U2348">
            <v>92</v>
          </cell>
          <cell r="V2348">
            <v>0</v>
          </cell>
          <cell r="W2348">
            <v>0</v>
          </cell>
          <cell r="X2348">
            <v>0</v>
          </cell>
        </row>
        <row r="2349">
          <cell r="A2349" t="str">
            <v>1416900</v>
          </cell>
          <cell r="B2349">
            <v>1</v>
          </cell>
          <cell r="C2349" t="str">
            <v>Building Management Services in square m</v>
          </cell>
          <cell r="D2349" t="str">
            <v>34</v>
          </cell>
          <cell r="E2349" t="str">
            <v>BASBMS</v>
          </cell>
          <cell r="F2349" t="str">
            <v>BAS</v>
          </cell>
          <cell r="G2349">
            <v>38820</v>
          </cell>
          <cell r="H2349" t="str">
            <v>Active</v>
          </cell>
          <cell r="I2349">
            <v>36</v>
          </cell>
          <cell r="J2349">
            <v>39344</v>
          </cell>
          <cell r="K2349" t="str">
            <v>TL</v>
          </cell>
          <cell r="L2349" t="str">
            <v>TM</v>
          </cell>
          <cell r="M2349" t="str">
            <v>0115</v>
          </cell>
          <cell r="N2349">
            <v>84.49</v>
          </cell>
          <cell r="O2349">
            <v>0</v>
          </cell>
          <cell r="P2349">
            <v>0</v>
          </cell>
          <cell r="Q2349">
            <v>84.49</v>
          </cell>
          <cell r="R2349">
            <v>0</v>
          </cell>
          <cell r="S2349">
            <v>267.14</v>
          </cell>
          <cell r="T2349">
            <v>0</v>
          </cell>
          <cell r="U2349">
            <v>92</v>
          </cell>
          <cell r="V2349">
            <v>0</v>
          </cell>
          <cell r="W2349">
            <v>0</v>
          </cell>
          <cell r="X2349">
            <v>0</v>
          </cell>
        </row>
        <row r="2350">
          <cell r="A2350" t="str">
            <v>1417000</v>
          </cell>
          <cell r="B2350">
            <v>1</v>
          </cell>
          <cell r="C2350" t="str">
            <v>Mechanical Services in square metres</v>
          </cell>
          <cell r="D2350" t="str">
            <v>34</v>
          </cell>
          <cell r="E2350" t="str">
            <v>BASAIR</v>
          </cell>
          <cell r="F2350" t="str">
            <v>BAS</v>
          </cell>
          <cell r="G2350">
            <v>38820</v>
          </cell>
          <cell r="H2350" t="str">
            <v>Active</v>
          </cell>
          <cell r="I2350">
            <v>36</v>
          </cell>
          <cell r="J2350">
            <v>39344</v>
          </cell>
          <cell r="K2350" t="str">
            <v>TL</v>
          </cell>
          <cell r="L2350" t="str">
            <v>TM</v>
          </cell>
          <cell r="M2350" t="str">
            <v>0115</v>
          </cell>
          <cell r="N2350">
            <v>7324.02</v>
          </cell>
          <cell r="O2350">
            <v>39.979999999999997</v>
          </cell>
          <cell r="P2350">
            <v>480.2</v>
          </cell>
          <cell r="Q2350">
            <v>960.4</v>
          </cell>
          <cell r="R2350">
            <v>6363.62</v>
          </cell>
          <cell r="S2350">
            <v>2742.03</v>
          </cell>
          <cell r="T2350">
            <v>15</v>
          </cell>
          <cell r="U2350">
            <v>92</v>
          </cell>
          <cell r="V2350">
            <v>13</v>
          </cell>
          <cell r="W2350">
            <v>92</v>
          </cell>
          <cell r="X2350">
            <v>0</v>
          </cell>
        </row>
        <row r="2351">
          <cell r="A2351" t="str">
            <v>1417100</v>
          </cell>
          <cell r="B2351">
            <v>1</v>
          </cell>
          <cell r="C2351" t="str">
            <v>Drainage Services in square metres</v>
          </cell>
          <cell r="D2351" t="str">
            <v>34</v>
          </cell>
          <cell r="E2351" t="str">
            <v>BASPLM</v>
          </cell>
          <cell r="F2351" t="str">
            <v>BAS</v>
          </cell>
          <cell r="G2351">
            <v>38820</v>
          </cell>
          <cell r="H2351" t="str">
            <v>Active</v>
          </cell>
          <cell r="I2351">
            <v>36</v>
          </cell>
          <cell r="J2351">
            <v>39344</v>
          </cell>
          <cell r="K2351" t="str">
            <v>TL</v>
          </cell>
          <cell r="L2351" t="str">
            <v>TM</v>
          </cell>
          <cell r="M2351" t="str">
            <v>0115</v>
          </cell>
          <cell r="N2351">
            <v>828.26</v>
          </cell>
          <cell r="O2351">
            <v>4.47</v>
          </cell>
          <cell r="P2351">
            <v>54.3</v>
          </cell>
          <cell r="Q2351">
            <v>108.6</v>
          </cell>
          <cell r="R2351">
            <v>719.66</v>
          </cell>
          <cell r="S2351">
            <v>310.08999999999997</v>
          </cell>
          <cell r="T2351">
            <v>15</v>
          </cell>
          <cell r="U2351">
            <v>92</v>
          </cell>
          <cell r="V2351">
            <v>13</v>
          </cell>
          <cell r="W2351">
            <v>92</v>
          </cell>
          <cell r="X2351">
            <v>0</v>
          </cell>
        </row>
        <row r="2352">
          <cell r="A2352" t="str">
            <v>1417200</v>
          </cell>
          <cell r="B2352">
            <v>1</v>
          </cell>
          <cell r="C2352" t="str">
            <v>Communication Services in square metres</v>
          </cell>
          <cell r="D2352" t="str">
            <v>34</v>
          </cell>
          <cell r="E2352" t="str">
            <v>BASCAB</v>
          </cell>
          <cell r="F2352" t="str">
            <v>BAS</v>
          </cell>
          <cell r="G2352">
            <v>38820</v>
          </cell>
          <cell r="H2352" t="str">
            <v>Active</v>
          </cell>
          <cell r="I2352">
            <v>36</v>
          </cell>
          <cell r="J2352">
            <v>39344</v>
          </cell>
          <cell r="K2352" t="str">
            <v>TL</v>
          </cell>
          <cell r="L2352" t="str">
            <v>TM</v>
          </cell>
          <cell r="M2352" t="str">
            <v>0115</v>
          </cell>
          <cell r="N2352">
            <v>1323.45</v>
          </cell>
          <cell r="O2352">
            <v>10.73</v>
          </cell>
          <cell r="P2352">
            <v>129.09</v>
          </cell>
          <cell r="Q2352">
            <v>258.18</v>
          </cell>
          <cell r="R2352">
            <v>1065.27</v>
          </cell>
          <cell r="S2352">
            <v>525.71</v>
          </cell>
          <cell r="T2352">
            <v>10</v>
          </cell>
          <cell r="U2352">
            <v>92</v>
          </cell>
          <cell r="V2352">
            <v>8</v>
          </cell>
          <cell r="W2352">
            <v>92</v>
          </cell>
          <cell r="X2352">
            <v>0</v>
          </cell>
        </row>
        <row r="2353">
          <cell r="A2353" t="str">
            <v>1417300</v>
          </cell>
          <cell r="B2353">
            <v>1</v>
          </cell>
          <cell r="C2353" t="str">
            <v>Fire Alarm System in square metres</v>
          </cell>
          <cell r="D2353" t="str">
            <v>34</v>
          </cell>
          <cell r="E2353" t="str">
            <v>BASALA</v>
          </cell>
          <cell r="F2353" t="str">
            <v>BAS</v>
          </cell>
          <cell r="G2353">
            <v>38820</v>
          </cell>
          <cell r="H2353" t="str">
            <v>Active</v>
          </cell>
          <cell r="I2353">
            <v>36</v>
          </cell>
          <cell r="J2353">
            <v>39344</v>
          </cell>
          <cell r="K2353" t="str">
            <v>TL</v>
          </cell>
          <cell r="L2353" t="str">
            <v>TM</v>
          </cell>
          <cell r="M2353" t="str">
            <v>0115</v>
          </cell>
          <cell r="N2353">
            <v>1316.65</v>
          </cell>
          <cell r="O2353">
            <v>4.2300000000000004</v>
          </cell>
          <cell r="P2353">
            <v>50.98</v>
          </cell>
          <cell r="Q2353">
            <v>101.96</v>
          </cell>
          <cell r="R2353">
            <v>1214.69</v>
          </cell>
          <cell r="S2353">
            <v>465.21</v>
          </cell>
          <cell r="T2353">
            <v>15</v>
          </cell>
          <cell r="U2353">
            <v>92</v>
          </cell>
          <cell r="V2353">
            <v>13</v>
          </cell>
          <cell r="W2353">
            <v>92</v>
          </cell>
          <cell r="X2353">
            <v>0</v>
          </cell>
        </row>
        <row r="2354">
          <cell r="A2354" t="str">
            <v>1417400</v>
          </cell>
          <cell r="B2354">
            <v>1</v>
          </cell>
          <cell r="C2354" t="str">
            <v>Plumbing reticulation in square metres</v>
          </cell>
          <cell r="D2354" t="str">
            <v>34</v>
          </cell>
          <cell r="E2354" t="str">
            <v>BASPLM</v>
          </cell>
          <cell r="F2354" t="str">
            <v>BAS</v>
          </cell>
          <cell r="G2354">
            <v>38820</v>
          </cell>
          <cell r="H2354" t="str">
            <v>Active</v>
          </cell>
          <cell r="I2354">
            <v>36</v>
          </cell>
          <cell r="J2354">
            <v>39344</v>
          </cell>
          <cell r="K2354" t="str">
            <v>TL</v>
          </cell>
          <cell r="L2354" t="str">
            <v>TM</v>
          </cell>
          <cell r="M2354" t="str">
            <v>0115</v>
          </cell>
          <cell r="N2354">
            <v>1447.67</v>
          </cell>
          <cell r="O2354">
            <v>7.91</v>
          </cell>
          <cell r="P2354">
            <v>94.92</v>
          </cell>
          <cell r="Q2354">
            <v>189.84</v>
          </cell>
          <cell r="R2354">
            <v>1257.83</v>
          </cell>
          <cell r="S2354">
            <v>541.99</v>
          </cell>
          <cell r="T2354">
            <v>15</v>
          </cell>
          <cell r="U2354">
            <v>92</v>
          </cell>
          <cell r="V2354">
            <v>13</v>
          </cell>
          <cell r="W2354">
            <v>92</v>
          </cell>
          <cell r="X2354">
            <v>0</v>
          </cell>
        </row>
        <row r="2355">
          <cell r="A2355" t="str">
            <v>1417500</v>
          </cell>
          <cell r="B2355">
            <v>1</v>
          </cell>
          <cell r="C2355" t="str">
            <v>Public Address System in square metres</v>
          </cell>
          <cell r="D2355" t="str">
            <v>34</v>
          </cell>
          <cell r="E2355" t="str">
            <v>BASPUB</v>
          </cell>
          <cell r="F2355" t="str">
            <v>BAS</v>
          </cell>
          <cell r="G2355">
            <v>38820</v>
          </cell>
          <cell r="H2355" t="str">
            <v>Active</v>
          </cell>
          <cell r="I2355">
            <v>36</v>
          </cell>
          <cell r="J2355">
            <v>39344</v>
          </cell>
          <cell r="K2355" t="str">
            <v>TL</v>
          </cell>
          <cell r="L2355" t="str">
            <v>TM</v>
          </cell>
          <cell r="M2355" t="str">
            <v>0115</v>
          </cell>
          <cell r="N2355">
            <v>393.06</v>
          </cell>
          <cell r="O2355">
            <v>2.12</v>
          </cell>
          <cell r="P2355">
            <v>25.77</v>
          </cell>
          <cell r="Q2355">
            <v>51.54</v>
          </cell>
          <cell r="R2355">
            <v>341.52</v>
          </cell>
          <cell r="S2355">
            <v>147.15</v>
          </cell>
          <cell r="T2355">
            <v>15</v>
          </cell>
          <cell r="U2355">
            <v>92</v>
          </cell>
          <cell r="V2355">
            <v>13</v>
          </cell>
          <cell r="W2355">
            <v>92</v>
          </cell>
          <cell r="X2355">
            <v>0</v>
          </cell>
        </row>
        <row r="2356">
          <cell r="A2356" t="str">
            <v>1417600</v>
          </cell>
          <cell r="B2356">
            <v>1</v>
          </cell>
          <cell r="C2356" t="str">
            <v>Security System in square metres</v>
          </cell>
          <cell r="D2356" t="str">
            <v>34</v>
          </cell>
          <cell r="E2356" t="str">
            <v>BASSEC</v>
          </cell>
          <cell r="F2356" t="str">
            <v>BAS</v>
          </cell>
          <cell r="G2356">
            <v>38820</v>
          </cell>
          <cell r="H2356" t="str">
            <v>Active</v>
          </cell>
          <cell r="I2356">
            <v>36</v>
          </cell>
          <cell r="J2356">
            <v>39344</v>
          </cell>
          <cell r="K2356" t="str">
            <v>TL</v>
          </cell>
          <cell r="L2356" t="str">
            <v>TM</v>
          </cell>
          <cell r="M2356" t="str">
            <v>0115</v>
          </cell>
          <cell r="N2356">
            <v>1267.3499999999999</v>
          </cell>
          <cell r="O2356">
            <v>6.97</v>
          </cell>
          <cell r="P2356">
            <v>83.09</v>
          </cell>
          <cell r="Q2356">
            <v>166.18</v>
          </cell>
          <cell r="R2356">
            <v>1101.17</v>
          </cell>
          <cell r="S2356">
            <v>474.48</v>
          </cell>
          <cell r="T2356">
            <v>15</v>
          </cell>
          <cell r="U2356">
            <v>92</v>
          </cell>
          <cell r="V2356">
            <v>13</v>
          </cell>
          <cell r="W2356">
            <v>92</v>
          </cell>
          <cell r="X2356">
            <v>0</v>
          </cell>
        </row>
        <row r="2357">
          <cell r="A2357" t="str">
            <v>1417700</v>
          </cell>
          <cell r="B2357">
            <v>1</v>
          </cell>
          <cell r="C2357" t="str">
            <v>sprinkler head and piping - 4</v>
          </cell>
          <cell r="D2357" t="str">
            <v>34</v>
          </cell>
          <cell r="E2357" t="str">
            <v>BASSPR</v>
          </cell>
          <cell r="F2357" t="str">
            <v>BAS</v>
          </cell>
          <cell r="G2357">
            <v>38820</v>
          </cell>
          <cell r="H2357" t="str">
            <v>Active</v>
          </cell>
          <cell r="I2357">
            <v>4</v>
          </cell>
          <cell r="J2357">
            <v>39344</v>
          </cell>
          <cell r="K2357" t="str">
            <v>TL</v>
          </cell>
          <cell r="L2357" t="str">
            <v>TM</v>
          </cell>
          <cell r="M2357" t="str">
            <v>0115</v>
          </cell>
          <cell r="N2357">
            <v>2299.38</v>
          </cell>
          <cell r="O2357">
            <v>12.6</v>
          </cell>
          <cell r="P2357">
            <v>150.76</v>
          </cell>
          <cell r="Q2357">
            <v>301.52</v>
          </cell>
          <cell r="R2357">
            <v>1997.86</v>
          </cell>
          <cell r="S2357">
            <v>860.86</v>
          </cell>
          <cell r="T2357">
            <v>15</v>
          </cell>
          <cell r="U2357">
            <v>92</v>
          </cell>
          <cell r="V2357">
            <v>13</v>
          </cell>
          <cell r="W2357">
            <v>92</v>
          </cell>
          <cell r="X2357">
            <v>0</v>
          </cell>
        </row>
        <row r="2358">
          <cell r="A2358" t="str">
            <v>1417800</v>
          </cell>
          <cell r="B2358">
            <v>1</v>
          </cell>
          <cell r="C2358" t="str">
            <v>Building Structure in square metres</v>
          </cell>
          <cell r="D2358" t="str">
            <v>34</v>
          </cell>
          <cell r="E2358" t="str">
            <v>BUITER</v>
          </cell>
          <cell r="F2358" t="str">
            <v>BUI</v>
          </cell>
          <cell r="G2358">
            <v>38820</v>
          </cell>
          <cell r="H2358" t="str">
            <v>Active</v>
          </cell>
          <cell r="I2358">
            <v>47</v>
          </cell>
          <cell r="J2358">
            <v>39344</v>
          </cell>
          <cell r="K2358" t="str">
            <v>TCOM</v>
          </cell>
          <cell r="L2358" t="str">
            <v>TM</v>
          </cell>
          <cell r="M2358" t="str">
            <v>0116</v>
          </cell>
          <cell r="N2358">
            <v>97890.55</v>
          </cell>
          <cell r="O2358">
            <v>142.71</v>
          </cell>
          <cell r="P2358">
            <v>1712.96</v>
          </cell>
          <cell r="Q2358">
            <v>3425.92</v>
          </cell>
          <cell r="R2358">
            <v>94464.63</v>
          </cell>
          <cell r="S2358">
            <v>33339.199999999997</v>
          </cell>
          <cell r="T2358">
            <v>44</v>
          </cell>
          <cell r="U2358">
            <v>0</v>
          </cell>
          <cell r="V2358">
            <v>42</v>
          </cell>
          <cell r="W2358">
            <v>0</v>
          </cell>
          <cell r="X2358">
            <v>0</v>
          </cell>
        </row>
        <row r="2359">
          <cell r="A2359" t="str">
            <v>1417900</v>
          </cell>
          <cell r="B2359">
            <v>1</v>
          </cell>
          <cell r="C2359" t="str">
            <v>canopy  - 9 lineal metres</v>
          </cell>
          <cell r="D2359" t="str">
            <v>34</v>
          </cell>
          <cell r="E2359" t="str">
            <v>BASCAN</v>
          </cell>
          <cell r="F2359" t="str">
            <v>BAS</v>
          </cell>
          <cell r="G2359">
            <v>38820</v>
          </cell>
          <cell r="H2359" t="str">
            <v>Active</v>
          </cell>
          <cell r="I2359">
            <v>9</v>
          </cell>
          <cell r="J2359">
            <v>39344</v>
          </cell>
          <cell r="K2359" t="str">
            <v>TCOM</v>
          </cell>
          <cell r="L2359" t="str">
            <v>TM</v>
          </cell>
          <cell r="M2359" t="str">
            <v>0116</v>
          </cell>
          <cell r="N2359">
            <v>24062.400000000001</v>
          </cell>
          <cell r="O2359">
            <v>50.76</v>
          </cell>
          <cell r="P2359">
            <v>609.12</v>
          </cell>
          <cell r="Q2359">
            <v>1218.24</v>
          </cell>
          <cell r="R2359">
            <v>22844.16</v>
          </cell>
          <cell r="S2359">
            <v>8303.81</v>
          </cell>
          <cell r="T2359">
            <v>30</v>
          </cell>
          <cell r="U2359">
            <v>92</v>
          </cell>
          <cell r="V2359">
            <v>28</v>
          </cell>
          <cell r="W2359">
            <v>92</v>
          </cell>
          <cell r="X2359">
            <v>0</v>
          </cell>
        </row>
        <row r="2360">
          <cell r="A2360" t="str">
            <v>1418000</v>
          </cell>
          <cell r="B2360">
            <v>1</v>
          </cell>
          <cell r="C2360" t="str">
            <v>door - auto double set - 4</v>
          </cell>
          <cell r="D2360" t="str">
            <v>34</v>
          </cell>
          <cell r="E2360" t="str">
            <v>BASADR</v>
          </cell>
          <cell r="F2360" t="str">
            <v>BAS</v>
          </cell>
          <cell r="G2360">
            <v>38820</v>
          </cell>
          <cell r="H2360" t="str">
            <v>Active</v>
          </cell>
          <cell r="I2360">
            <v>4</v>
          </cell>
          <cell r="J2360">
            <v>39344</v>
          </cell>
          <cell r="K2360" t="str">
            <v>TCOM</v>
          </cell>
          <cell r="L2360" t="str">
            <v>TM</v>
          </cell>
          <cell r="M2360" t="str">
            <v>0116</v>
          </cell>
          <cell r="N2360">
            <v>30549.69</v>
          </cell>
          <cell r="O2360">
            <v>484.69</v>
          </cell>
          <cell r="P2360">
            <v>5816.72</v>
          </cell>
          <cell r="Q2360">
            <v>11633.44</v>
          </cell>
          <cell r="R2360">
            <v>18916.25</v>
          </cell>
          <cell r="S2360">
            <v>14161.63</v>
          </cell>
          <cell r="T2360">
            <v>5</v>
          </cell>
          <cell r="U2360">
            <v>92</v>
          </cell>
          <cell r="V2360">
            <v>3</v>
          </cell>
          <cell r="W2360">
            <v>92</v>
          </cell>
          <cell r="X2360">
            <v>0</v>
          </cell>
        </row>
        <row r="2361">
          <cell r="A2361" t="str">
            <v>1418100</v>
          </cell>
          <cell r="B2361">
            <v>1</v>
          </cell>
          <cell r="C2361" t="str">
            <v>electric light fitting - 9 circular down</v>
          </cell>
          <cell r="D2361" t="str">
            <v>34</v>
          </cell>
          <cell r="E2361" t="str">
            <v>BASLIG</v>
          </cell>
          <cell r="F2361" t="str">
            <v>BAS</v>
          </cell>
          <cell r="G2361">
            <v>38820</v>
          </cell>
          <cell r="H2361" t="str">
            <v>Active</v>
          </cell>
          <cell r="I2361">
            <v>9</v>
          </cell>
          <cell r="J2361">
            <v>39344</v>
          </cell>
          <cell r="K2361" t="str">
            <v>TCOM</v>
          </cell>
          <cell r="L2361" t="str">
            <v>TM</v>
          </cell>
          <cell r="M2361" t="str">
            <v>0116</v>
          </cell>
          <cell r="N2361">
            <v>2664.98</v>
          </cell>
          <cell r="O2361">
            <v>21.69</v>
          </cell>
          <cell r="P2361">
            <v>259.95</v>
          </cell>
          <cell r="Q2361">
            <v>519.9</v>
          </cell>
          <cell r="R2361">
            <v>2145.08</v>
          </cell>
          <cell r="S2361">
            <v>1058.6099999999999</v>
          </cell>
          <cell r="T2361">
            <v>10</v>
          </cell>
          <cell r="U2361">
            <v>92</v>
          </cell>
          <cell r="V2361">
            <v>8</v>
          </cell>
          <cell r="W2361">
            <v>92</v>
          </cell>
          <cell r="X2361">
            <v>0</v>
          </cell>
        </row>
        <row r="2362">
          <cell r="A2362" t="str">
            <v>1418200</v>
          </cell>
          <cell r="B2362">
            <v>1</v>
          </cell>
          <cell r="C2362" t="str">
            <v>Electrical services in square metres</v>
          </cell>
          <cell r="D2362" t="str">
            <v>34</v>
          </cell>
          <cell r="E2362" t="str">
            <v>BASELC</v>
          </cell>
          <cell r="F2362" t="str">
            <v>BAS</v>
          </cell>
          <cell r="G2362">
            <v>38820</v>
          </cell>
          <cell r="H2362" t="str">
            <v>Active</v>
          </cell>
          <cell r="I2362">
            <v>47</v>
          </cell>
          <cell r="J2362">
            <v>39344</v>
          </cell>
          <cell r="K2362" t="str">
            <v>TCOM</v>
          </cell>
          <cell r="L2362" t="str">
            <v>TM</v>
          </cell>
          <cell r="M2362" t="str">
            <v>0116</v>
          </cell>
          <cell r="N2362">
            <v>8194.3700000000008</v>
          </cell>
          <cell r="O2362">
            <v>26.46</v>
          </cell>
          <cell r="P2362">
            <v>317.3</v>
          </cell>
          <cell r="Q2362">
            <v>634.6</v>
          </cell>
          <cell r="R2362">
            <v>7559.77</v>
          </cell>
          <cell r="S2362">
            <v>2895.33</v>
          </cell>
          <cell r="T2362">
            <v>15</v>
          </cell>
          <cell r="U2362">
            <v>92</v>
          </cell>
          <cell r="V2362">
            <v>13</v>
          </cell>
          <cell r="W2362">
            <v>92</v>
          </cell>
          <cell r="X2362">
            <v>0</v>
          </cell>
        </row>
        <row r="2363">
          <cell r="A2363" t="str">
            <v>1418300</v>
          </cell>
          <cell r="B2363">
            <v>1</v>
          </cell>
          <cell r="C2363" t="str">
            <v>fitted carpet - 20 square metres ribbed</v>
          </cell>
          <cell r="D2363" t="str">
            <v>34</v>
          </cell>
          <cell r="E2363" t="str">
            <v>BASFLO</v>
          </cell>
          <cell r="F2363" t="str">
            <v>BAS</v>
          </cell>
          <cell r="G2363">
            <v>38820</v>
          </cell>
          <cell r="H2363" t="str">
            <v>Active</v>
          </cell>
          <cell r="I2363">
            <v>20</v>
          </cell>
          <cell r="J2363">
            <v>39344</v>
          </cell>
          <cell r="K2363" t="str">
            <v>TCOM</v>
          </cell>
          <cell r="L2363" t="str">
            <v>TM</v>
          </cell>
          <cell r="M2363" t="str">
            <v>0116</v>
          </cell>
          <cell r="N2363">
            <v>100.03</v>
          </cell>
          <cell r="O2363">
            <v>0</v>
          </cell>
          <cell r="P2363">
            <v>0</v>
          </cell>
          <cell r="Q2363">
            <v>100.03</v>
          </cell>
          <cell r="R2363">
            <v>0</v>
          </cell>
          <cell r="S2363">
            <v>316.24</v>
          </cell>
          <cell r="T2363">
            <v>0</v>
          </cell>
          <cell r="U2363">
            <v>92</v>
          </cell>
          <cell r="V2363">
            <v>0</v>
          </cell>
          <cell r="W2363">
            <v>0</v>
          </cell>
          <cell r="X2363">
            <v>0</v>
          </cell>
        </row>
        <row r="2364">
          <cell r="A2364" t="str">
            <v>1418400</v>
          </cell>
          <cell r="B2364">
            <v>1</v>
          </cell>
          <cell r="C2364" t="str">
            <v>floor tiling - 27.06 square metres</v>
          </cell>
          <cell r="D2364" t="str">
            <v>34</v>
          </cell>
          <cell r="E2364" t="str">
            <v>BASFLO</v>
          </cell>
          <cell r="F2364" t="str">
            <v>BAS</v>
          </cell>
          <cell r="G2364">
            <v>38820</v>
          </cell>
          <cell r="H2364" t="str">
            <v>Active</v>
          </cell>
          <cell r="I2364">
            <v>27</v>
          </cell>
          <cell r="J2364">
            <v>39344</v>
          </cell>
          <cell r="K2364" t="str">
            <v>TCOM</v>
          </cell>
          <cell r="L2364" t="str">
            <v>TM</v>
          </cell>
          <cell r="M2364" t="str">
            <v>0116</v>
          </cell>
          <cell r="N2364">
            <v>112.05</v>
          </cell>
          <cell r="O2364">
            <v>0</v>
          </cell>
          <cell r="P2364">
            <v>0</v>
          </cell>
          <cell r="Q2364">
            <v>112.05</v>
          </cell>
          <cell r="R2364">
            <v>0</v>
          </cell>
          <cell r="S2364">
            <v>354.27</v>
          </cell>
          <cell r="T2364">
            <v>0</v>
          </cell>
          <cell r="U2364">
            <v>92</v>
          </cell>
          <cell r="V2364">
            <v>0</v>
          </cell>
          <cell r="W2364">
            <v>0</v>
          </cell>
          <cell r="X2364">
            <v>0</v>
          </cell>
        </row>
        <row r="2365">
          <cell r="A2365" t="str">
            <v>1418500</v>
          </cell>
          <cell r="B2365">
            <v>1</v>
          </cell>
          <cell r="C2365" t="str">
            <v>Building Management Services in square m</v>
          </cell>
          <cell r="D2365" t="str">
            <v>34</v>
          </cell>
          <cell r="E2365" t="str">
            <v>BASBMS</v>
          </cell>
          <cell r="F2365" t="str">
            <v>BAS</v>
          </cell>
          <cell r="G2365">
            <v>38820</v>
          </cell>
          <cell r="H2365" t="str">
            <v>Active</v>
          </cell>
          <cell r="I2365">
            <v>47</v>
          </cell>
          <cell r="J2365">
            <v>39344</v>
          </cell>
          <cell r="K2365" t="str">
            <v>TCOM</v>
          </cell>
          <cell r="L2365" t="str">
            <v>TM</v>
          </cell>
          <cell r="M2365" t="str">
            <v>0116</v>
          </cell>
          <cell r="N2365">
            <v>109.55</v>
          </cell>
          <cell r="O2365">
            <v>0</v>
          </cell>
          <cell r="P2365">
            <v>0</v>
          </cell>
          <cell r="Q2365">
            <v>109.55</v>
          </cell>
          <cell r="R2365">
            <v>0</v>
          </cell>
          <cell r="S2365">
            <v>346.32</v>
          </cell>
          <cell r="T2365">
            <v>0</v>
          </cell>
          <cell r="U2365">
            <v>92</v>
          </cell>
          <cell r="V2365">
            <v>0</v>
          </cell>
          <cell r="W2365">
            <v>0</v>
          </cell>
          <cell r="X2365">
            <v>0</v>
          </cell>
        </row>
        <row r="2366">
          <cell r="A2366" t="str">
            <v>1418600</v>
          </cell>
          <cell r="B2366">
            <v>1</v>
          </cell>
          <cell r="C2366" t="str">
            <v>Mechanical Services in square metres</v>
          </cell>
          <cell r="D2366" t="str">
            <v>34</v>
          </cell>
          <cell r="E2366" t="str">
            <v>BASAIR</v>
          </cell>
          <cell r="F2366" t="str">
            <v>BAS</v>
          </cell>
          <cell r="G2366">
            <v>38820</v>
          </cell>
          <cell r="H2366" t="str">
            <v>Active</v>
          </cell>
          <cell r="I2366">
            <v>47</v>
          </cell>
          <cell r="J2366">
            <v>39344</v>
          </cell>
          <cell r="K2366" t="str">
            <v>TCOM</v>
          </cell>
          <cell r="L2366" t="str">
            <v>TM</v>
          </cell>
          <cell r="M2366" t="str">
            <v>0116</v>
          </cell>
          <cell r="N2366">
            <v>8545.4699999999993</v>
          </cell>
          <cell r="O2366">
            <v>46.69</v>
          </cell>
          <cell r="P2366">
            <v>560.28</v>
          </cell>
          <cell r="Q2366">
            <v>1120.56</v>
          </cell>
          <cell r="R2366">
            <v>7424.91</v>
          </cell>
          <cell r="S2366">
            <v>3199.33</v>
          </cell>
          <cell r="T2366">
            <v>15</v>
          </cell>
          <cell r="U2366">
            <v>92</v>
          </cell>
          <cell r="V2366">
            <v>13</v>
          </cell>
          <cell r="W2366">
            <v>92</v>
          </cell>
          <cell r="X2366">
            <v>0</v>
          </cell>
        </row>
        <row r="2367">
          <cell r="A2367" t="str">
            <v>1418700</v>
          </cell>
          <cell r="B2367">
            <v>1</v>
          </cell>
          <cell r="C2367" t="str">
            <v>Drainage Services in square metres</v>
          </cell>
          <cell r="D2367" t="str">
            <v>34</v>
          </cell>
          <cell r="E2367" t="str">
            <v>BASPLM</v>
          </cell>
          <cell r="F2367" t="str">
            <v>BAS</v>
          </cell>
          <cell r="G2367">
            <v>38820</v>
          </cell>
          <cell r="H2367" t="str">
            <v>Active</v>
          </cell>
          <cell r="I2367">
            <v>47</v>
          </cell>
          <cell r="J2367">
            <v>39344</v>
          </cell>
          <cell r="K2367" t="str">
            <v>TCOM</v>
          </cell>
          <cell r="L2367" t="str">
            <v>TM</v>
          </cell>
          <cell r="M2367" t="str">
            <v>0116</v>
          </cell>
          <cell r="N2367">
            <v>1073.68</v>
          </cell>
          <cell r="O2367">
            <v>5.83</v>
          </cell>
          <cell r="P2367">
            <v>70.400000000000006</v>
          </cell>
          <cell r="Q2367">
            <v>140.80000000000001</v>
          </cell>
          <cell r="R2367">
            <v>932.88</v>
          </cell>
          <cell r="S2367">
            <v>401.98</v>
          </cell>
          <cell r="T2367">
            <v>15</v>
          </cell>
          <cell r="U2367">
            <v>92</v>
          </cell>
          <cell r="V2367">
            <v>13</v>
          </cell>
          <cell r="W2367">
            <v>92</v>
          </cell>
          <cell r="X2367">
            <v>0</v>
          </cell>
        </row>
        <row r="2368">
          <cell r="A2368" t="str">
            <v>1418800</v>
          </cell>
          <cell r="B2368">
            <v>1</v>
          </cell>
          <cell r="C2368" t="str">
            <v>Communication Services in square metres</v>
          </cell>
          <cell r="D2368" t="str">
            <v>34</v>
          </cell>
          <cell r="E2368" t="str">
            <v>BASCAB</v>
          </cell>
          <cell r="F2368" t="str">
            <v>BAS</v>
          </cell>
          <cell r="G2368">
            <v>38820</v>
          </cell>
          <cell r="H2368" t="str">
            <v>Active</v>
          </cell>
          <cell r="I2368">
            <v>47</v>
          </cell>
          <cell r="J2368">
            <v>39344</v>
          </cell>
          <cell r="K2368" t="str">
            <v>TCOM</v>
          </cell>
          <cell r="L2368" t="str">
            <v>TM</v>
          </cell>
          <cell r="M2368" t="str">
            <v>0116</v>
          </cell>
          <cell r="N2368">
            <v>1715.62</v>
          </cell>
          <cell r="O2368">
            <v>13.89</v>
          </cell>
          <cell r="P2368">
            <v>167.34</v>
          </cell>
          <cell r="Q2368">
            <v>334.68</v>
          </cell>
          <cell r="R2368">
            <v>1380.94</v>
          </cell>
          <cell r="S2368">
            <v>681.5</v>
          </cell>
          <cell r="T2368">
            <v>10</v>
          </cell>
          <cell r="U2368">
            <v>92</v>
          </cell>
          <cell r="V2368">
            <v>8</v>
          </cell>
          <cell r="W2368">
            <v>92</v>
          </cell>
          <cell r="X2368">
            <v>0</v>
          </cell>
        </row>
        <row r="2369">
          <cell r="A2369" t="str">
            <v>1418900</v>
          </cell>
          <cell r="B2369">
            <v>1</v>
          </cell>
          <cell r="C2369" t="str">
            <v>Fire Alarm System in square metres</v>
          </cell>
          <cell r="D2369" t="str">
            <v>34</v>
          </cell>
          <cell r="E2369" t="str">
            <v>BASALA</v>
          </cell>
          <cell r="F2369" t="str">
            <v>BAS</v>
          </cell>
          <cell r="G2369">
            <v>38820</v>
          </cell>
          <cell r="H2369" t="str">
            <v>Active</v>
          </cell>
          <cell r="I2369">
            <v>47</v>
          </cell>
          <cell r="J2369">
            <v>39344</v>
          </cell>
          <cell r="K2369" t="str">
            <v>TCOM</v>
          </cell>
          <cell r="L2369" t="str">
            <v>TM</v>
          </cell>
          <cell r="M2369" t="str">
            <v>0116</v>
          </cell>
          <cell r="N2369">
            <v>1706.95</v>
          </cell>
          <cell r="O2369">
            <v>5.48</v>
          </cell>
          <cell r="P2369">
            <v>66.09</v>
          </cell>
          <cell r="Q2369">
            <v>132.18</v>
          </cell>
          <cell r="R2369">
            <v>1574.77</v>
          </cell>
          <cell r="S2369">
            <v>603.12</v>
          </cell>
          <cell r="T2369">
            <v>15</v>
          </cell>
          <cell r="U2369">
            <v>92</v>
          </cell>
          <cell r="V2369">
            <v>13</v>
          </cell>
          <cell r="W2369">
            <v>92</v>
          </cell>
          <cell r="X2369">
            <v>0</v>
          </cell>
        </row>
        <row r="2370">
          <cell r="A2370" t="str">
            <v>1419000</v>
          </cell>
          <cell r="B2370">
            <v>1</v>
          </cell>
          <cell r="C2370" t="str">
            <v>Plumbing reticulation in square metres</v>
          </cell>
          <cell r="D2370" t="str">
            <v>34</v>
          </cell>
          <cell r="E2370" t="str">
            <v>BASPLM</v>
          </cell>
          <cell r="F2370" t="str">
            <v>BAS</v>
          </cell>
          <cell r="G2370">
            <v>38820</v>
          </cell>
          <cell r="H2370" t="str">
            <v>Active</v>
          </cell>
          <cell r="I2370">
            <v>47</v>
          </cell>
          <cell r="J2370">
            <v>39344</v>
          </cell>
          <cell r="K2370" t="str">
            <v>TCOM</v>
          </cell>
          <cell r="L2370" t="str">
            <v>TM</v>
          </cell>
          <cell r="M2370" t="str">
            <v>0116</v>
          </cell>
          <cell r="N2370">
            <v>1876.72</v>
          </cell>
          <cell r="O2370">
            <v>10.3</v>
          </cell>
          <cell r="P2370">
            <v>123.05</v>
          </cell>
          <cell r="Q2370">
            <v>246.1</v>
          </cell>
          <cell r="R2370">
            <v>1630.62</v>
          </cell>
          <cell r="S2370">
            <v>702.62</v>
          </cell>
          <cell r="T2370">
            <v>15</v>
          </cell>
          <cell r="U2370">
            <v>92</v>
          </cell>
          <cell r="V2370">
            <v>13</v>
          </cell>
          <cell r="W2370">
            <v>92</v>
          </cell>
          <cell r="X2370">
            <v>0</v>
          </cell>
        </row>
        <row r="2371">
          <cell r="A2371" t="str">
            <v>1419100</v>
          </cell>
          <cell r="B2371">
            <v>1</v>
          </cell>
          <cell r="C2371" t="str">
            <v>Public Address System in square metres</v>
          </cell>
          <cell r="D2371" t="str">
            <v>34</v>
          </cell>
          <cell r="E2371" t="str">
            <v>BASPUB</v>
          </cell>
          <cell r="F2371" t="str">
            <v>BAS</v>
          </cell>
          <cell r="G2371">
            <v>38820</v>
          </cell>
          <cell r="H2371" t="str">
            <v>Active</v>
          </cell>
          <cell r="I2371">
            <v>47</v>
          </cell>
          <cell r="J2371">
            <v>39344</v>
          </cell>
          <cell r="K2371" t="str">
            <v>TCOM</v>
          </cell>
          <cell r="L2371" t="str">
            <v>TM</v>
          </cell>
          <cell r="M2371" t="str">
            <v>0116</v>
          </cell>
          <cell r="N2371">
            <v>509.52</v>
          </cell>
          <cell r="O2371">
            <v>2.83</v>
          </cell>
          <cell r="P2371">
            <v>33.409999999999997</v>
          </cell>
          <cell r="Q2371">
            <v>66.819999999999993</v>
          </cell>
          <cell r="R2371">
            <v>442.7</v>
          </cell>
          <cell r="S2371">
            <v>190.76</v>
          </cell>
          <cell r="T2371">
            <v>15</v>
          </cell>
          <cell r="U2371">
            <v>92</v>
          </cell>
          <cell r="V2371">
            <v>13</v>
          </cell>
          <cell r="W2371">
            <v>92</v>
          </cell>
          <cell r="X2371">
            <v>0</v>
          </cell>
        </row>
        <row r="2372">
          <cell r="A2372" t="str">
            <v>1419200</v>
          </cell>
          <cell r="B2372">
            <v>1</v>
          </cell>
          <cell r="C2372" t="str">
            <v>Security System in square metres</v>
          </cell>
          <cell r="D2372" t="str">
            <v>34</v>
          </cell>
          <cell r="E2372" t="str">
            <v>BASSEC</v>
          </cell>
          <cell r="F2372" t="str">
            <v>BAS</v>
          </cell>
          <cell r="G2372">
            <v>38820</v>
          </cell>
          <cell r="H2372" t="str">
            <v>Active</v>
          </cell>
          <cell r="I2372">
            <v>47</v>
          </cell>
          <cell r="J2372">
            <v>39344</v>
          </cell>
          <cell r="K2372" t="str">
            <v>TCOM</v>
          </cell>
          <cell r="L2372" t="str">
            <v>TM</v>
          </cell>
          <cell r="M2372" t="str">
            <v>0116</v>
          </cell>
          <cell r="N2372">
            <v>1643.01</v>
          </cell>
          <cell r="O2372">
            <v>8.94</v>
          </cell>
          <cell r="P2372">
            <v>107.72</v>
          </cell>
          <cell r="Q2372">
            <v>215.44</v>
          </cell>
          <cell r="R2372">
            <v>1427.57</v>
          </cell>
          <cell r="S2372">
            <v>615.13</v>
          </cell>
          <cell r="T2372">
            <v>15</v>
          </cell>
          <cell r="U2372">
            <v>92</v>
          </cell>
          <cell r="V2372">
            <v>13</v>
          </cell>
          <cell r="W2372">
            <v>92</v>
          </cell>
          <cell r="X2372">
            <v>0</v>
          </cell>
        </row>
        <row r="2373">
          <cell r="A2373" t="str">
            <v>1419300</v>
          </cell>
          <cell r="B2373">
            <v>1</v>
          </cell>
          <cell r="C2373" t="str">
            <v>sprinkler head and piping - 8</v>
          </cell>
          <cell r="D2373" t="str">
            <v>34</v>
          </cell>
          <cell r="E2373" t="str">
            <v>BASSPR</v>
          </cell>
          <cell r="F2373" t="str">
            <v>BAS</v>
          </cell>
          <cell r="G2373">
            <v>38820</v>
          </cell>
          <cell r="H2373" t="str">
            <v>Active</v>
          </cell>
          <cell r="I2373">
            <v>8</v>
          </cell>
          <cell r="J2373">
            <v>39344</v>
          </cell>
          <cell r="K2373" t="str">
            <v>TCOM</v>
          </cell>
          <cell r="L2373" t="str">
            <v>TM</v>
          </cell>
          <cell r="M2373" t="str">
            <v>0116</v>
          </cell>
          <cell r="N2373">
            <v>4598.76</v>
          </cell>
          <cell r="O2373">
            <v>25.09</v>
          </cell>
          <cell r="P2373">
            <v>301.52</v>
          </cell>
          <cell r="Q2373">
            <v>603.04</v>
          </cell>
          <cell r="R2373">
            <v>3995.72</v>
          </cell>
          <cell r="S2373">
            <v>1721.72</v>
          </cell>
          <cell r="T2373">
            <v>15</v>
          </cell>
          <cell r="U2373">
            <v>92</v>
          </cell>
          <cell r="V2373">
            <v>13</v>
          </cell>
          <cell r="W2373">
            <v>92</v>
          </cell>
          <cell r="X2373">
            <v>0</v>
          </cell>
        </row>
        <row r="2374">
          <cell r="A2374" t="str">
            <v>1419400</v>
          </cell>
          <cell r="B2374">
            <v>1</v>
          </cell>
          <cell r="C2374" t="str">
            <v>suspended ceiling - 47.06 square metres</v>
          </cell>
          <cell r="D2374" t="str">
            <v>34</v>
          </cell>
          <cell r="E2374" t="str">
            <v>BASSUS</v>
          </cell>
          <cell r="F2374" t="str">
            <v>BAS</v>
          </cell>
          <cell r="G2374">
            <v>38820</v>
          </cell>
          <cell r="H2374" t="str">
            <v>Active</v>
          </cell>
          <cell r="I2374">
            <v>47</v>
          </cell>
          <cell r="J2374">
            <v>39344</v>
          </cell>
          <cell r="K2374" t="str">
            <v>TCOM</v>
          </cell>
          <cell r="L2374" t="str">
            <v>TM</v>
          </cell>
          <cell r="M2374" t="str">
            <v>0116</v>
          </cell>
          <cell r="N2374">
            <v>5338.15</v>
          </cell>
          <cell r="O2374">
            <v>14.76</v>
          </cell>
          <cell r="P2374">
            <v>176.46</v>
          </cell>
          <cell r="Q2374">
            <v>352.92</v>
          </cell>
          <cell r="R2374">
            <v>4985.2299999999996</v>
          </cell>
          <cell r="S2374">
            <v>1874.59</v>
          </cell>
          <cell r="T2374">
            <v>30</v>
          </cell>
          <cell r="U2374">
            <v>92</v>
          </cell>
          <cell r="V2374">
            <v>28</v>
          </cell>
          <cell r="W2374">
            <v>92</v>
          </cell>
          <cell r="X2374">
            <v>0</v>
          </cell>
        </row>
        <row r="2375">
          <cell r="A2375" t="str">
            <v>1419500</v>
          </cell>
          <cell r="B2375">
            <v>1</v>
          </cell>
          <cell r="C2375" t="str">
            <v>Building Structure in square metres</v>
          </cell>
          <cell r="D2375" t="str">
            <v>34</v>
          </cell>
          <cell r="E2375" t="str">
            <v>BUITER</v>
          </cell>
          <cell r="F2375" t="str">
            <v>BUI</v>
          </cell>
          <cell r="G2375">
            <v>38820</v>
          </cell>
          <cell r="H2375" t="str">
            <v>Active</v>
          </cell>
          <cell r="I2375">
            <v>47</v>
          </cell>
          <cell r="J2375">
            <v>39344</v>
          </cell>
          <cell r="K2375" t="str">
            <v>TCOM</v>
          </cell>
          <cell r="L2375" t="str">
            <v>TM</v>
          </cell>
          <cell r="M2375" t="str">
            <v>0117</v>
          </cell>
          <cell r="N2375">
            <v>97890.55</v>
          </cell>
          <cell r="O2375">
            <v>142.71</v>
          </cell>
          <cell r="P2375">
            <v>1712.96</v>
          </cell>
          <cell r="Q2375">
            <v>3425.92</v>
          </cell>
          <cell r="R2375">
            <v>94464.63</v>
          </cell>
          <cell r="S2375">
            <v>33339.199999999997</v>
          </cell>
          <cell r="T2375">
            <v>44</v>
          </cell>
          <cell r="U2375">
            <v>0</v>
          </cell>
          <cell r="V2375">
            <v>42</v>
          </cell>
          <cell r="W2375">
            <v>0</v>
          </cell>
          <cell r="X2375">
            <v>0</v>
          </cell>
        </row>
        <row r="2376">
          <cell r="A2376" t="str">
            <v>1419600</v>
          </cell>
          <cell r="B2376">
            <v>1</v>
          </cell>
          <cell r="C2376" t="str">
            <v>canopy  - 9 lineal metres</v>
          </cell>
          <cell r="D2376" t="str">
            <v>34</v>
          </cell>
          <cell r="E2376" t="str">
            <v>BASCAN</v>
          </cell>
          <cell r="F2376" t="str">
            <v>BAS</v>
          </cell>
          <cell r="G2376">
            <v>38820</v>
          </cell>
          <cell r="H2376" t="str">
            <v>Active</v>
          </cell>
          <cell r="I2376">
            <v>9</v>
          </cell>
          <cell r="J2376">
            <v>39344</v>
          </cell>
          <cell r="K2376" t="str">
            <v>TCOM</v>
          </cell>
          <cell r="L2376" t="str">
            <v>TM</v>
          </cell>
          <cell r="M2376" t="str">
            <v>0117</v>
          </cell>
          <cell r="N2376">
            <v>24062.400000000001</v>
          </cell>
          <cell r="O2376">
            <v>50.76</v>
          </cell>
          <cell r="P2376">
            <v>609.12</v>
          </cell>
          <cell r="Q2376">
            <v>1218.24</v>
          </cell>
          <cell r="R2376">
            <v>22844.16</v>
          </cell>
          <cell r="S2376">
            <v>8303.81</v>
          </cell>
          <cell r="T2376">
            <v>30</v>
          </cell>
          <cell r="U2376">
            <v>92</v>
          </cell>
          <cell r="V2376">
            <v>28</v>
          </cell>
          <cell r="W2376">
            <v>92</v>
          </cell>
          <cell r="X2376">
            <v>0</v>
          </cell>
        </row>
        <row r="2377">
          <cell r="A2377" t="str">
            <v>1419700</v>
          </cell>
          <cell r="B2377">
            <v>1</v>
          </cell>
          <cell r="C2377" t="str">
            <v>door - auto double set - 4</v>
          </cell>
          <cell r="D2377" t="str">
            <v>34</v>
          </cell>
          <cell r="E2377" t="str">
            <v>BASADR</v>
          </cell>
          <cell r="F2377" t="str">
            <v>BAS</v>
          </cell>
          <cell r="G2377">
            <v>38820</v>
          </cell>
          <cell r="H2377" t="str">
            <v>Active</v>
          </cell>
          <cell r="I2377">
            <v>4</v>
          </cell>
          <cell r="J2377">
            <v>39344</v>
          </cell>
          <cell r="K2377" t="str">
            <v>TCOM</v>
          </cell>
          <cell r="L2377" t="str">
            <v>TM</v>
          </cell>
          <cell r="M2377" t="str">
            <v>0117</v>
          </cell>
          <cell r="N2377">
            <v>30549.69</v>
          </cell>
          <cell r="O2377">
            <v>484.69</v>
          </cell>
          <cell r="P2377">
            <v>5816.72</v>
          </cell>
          <cell r="Q2377">
            <v>11633.44</v>
          </cell>
          <cell r="R2377">
            <v>18916.25</v>
          </cell>
          <cell r="S2377">
            <v>14161.63</v>
          </cell>
          <cell r="T2377">
            <v>5</v>
          </cell>
          <cell r="U2377">
            <v>92</v>
          </cell>
          <cell r="V2377">
            <v>3</v>
          </cell>
          <cell r="W2377">
            <v>92</v>
          </cell>
          <cell r="X2377">
            <v>0</v>
          </cell>
        </row>
        <row r="2378">
          <cell r="A2378" t="str">
            <v>1419800</v>
          </cell>
          <cell r="B2378">
            <v>1</v>
          </cell>
          <cell r="C2378" t="str">
            <v>electric light fitting - 9 circular down</v>
          </cell>
          <cell r="D2378" t="str">
            <v>34</v>
          </cell>
          <cell r="E2378" t="str">
            <v>BASLIG</v>
          </cell>
          <cell r="F2378" t="str">
            <v>BAS</v>
          </cell>
          <cell r="G2378">
            <v>38820</v>
          </cell>
          <cell r="H2378" t="str">
            <v>Active</v>
          </cell>
          <cell r="I2378">
            <v>9</v>
          </cell>
          <cell r="J2378">
            <v>39344</v>
          </cell>
          <cell r="K2378" t="str">
            <v>TCOM</v>
          </cell>
          <cell r="L2378" t="str">
            <v>TM</v>
          </cell>
          <cell r="M2378" t="str">
            <v>0117</v>
          </cell>
          <cell r="N2378">
            <v>2664.98</v>
          </cell>
          <cell r="O2378">
            <v>21.69</v>
          </cell>
          <cell r="P2378">
            <v>259.95</v>
          </cell>
          <cell r="Q2378">
            <v>519.9</v>
          </cell>
          <cell r="R2378">
            <v>2145.08</v>
          </cell>
          <cell r="S2378">
            <v>1058.6099999999999</v>
          </cell>
          <cell r="T2378">
            <v>10</v>
          </cell>
          <cell r="U2378">
            <v>92</v>
          </cell>
          <cell r="V2378">
            <v>8</v>
          </cell>
          <cell r="W2378">
            <v>92</v>
          </cell>
          <cell r="X2378">
            <v>0</v>
          </cell>
        </row>
        <row r="2379">
          <cell r="A2379" t="str">
            <v>1419900</v>
          </cell>
          <cell r="B2379">
            <v>1</v>
          </cell>
          <cell r="C2379" t="str">
            <v>Electrical services in square metres</v>
          </cell>
          <cell r="D2379" t="str">
            <v>34</v>
          </cell>
          <cell r="E2379" t="str">
            <v>BASELC</v>
          </cell>
          <cell r="F2379" t="str">
            <v>BAS</v>
          </cell>
          <cell r="G2379">
            <v>38820</v>
          </cell>
          <cell r="H2379" t="str">
            <v>Active</v>
          </cell>
          <cell r="I2379">
            <v>47</v>
          </cell>
          <cell r="J2379">
            <v>39344</v>
          </cell>
          <cell r="K2379" t="str">
            <v>TCOM</v>
          </cell>
          <cell r="L2379" t="str">
            <v>TM</v>
          </cell>
          <cell r="M2379" t="str">
            <v>0117</v>
          </cell>
          <cell r="N2379">
            <v>8194.3700000000008</v>
          </cell>
          <cell r="O2379">
            <v>26.46</v>
          </cell>
          <cell r="P2379">
            <v>317.3</v>
          </cell>
          <cell r="Q2379">
            <v>634.6</v>
          </cell>
          <cell r="R2379">
            <v>7559.77</v>
          </cell>
          <cell r="S2379">
            <v>2895.33</v>
          </cell>
          <cell r="T2379">
            <v>15</v>
          </cell>
          <cell r="U2379">
            <v>92</v>
          </cell>
          <cell r="V2379">
            <v>13</v>
          </cell>
          <cell r="W2379">
            <v>92</v>
          </cell>
          <cell r="X2379">
            <v>0</v>
          </cell>
        </row>
        <row r="2380">
          <cell r="A2380" t="str">
            <v>1420000</v>
          </cell>
          <cell r="B2380">
            <v>1</v>
          </cell>
          <cell r="C2380" t="str">
            <v>fitted carpet - 20 square metres ribbed</v>
          </cell>
          <cell r="D2380" t="str">
            <v>34</v>
          </cell>
          <cell r="E2380" t="str">
            <v>BASFLO</v>
          </cell>
          <cell r="F2380" t="str">
            <v>BAS</v>
          </cell>
          <cell r="G2380">
            <v>38820</v>
          </cell>
          <cell r="H2380" t="str">
            <v>Active</v>
          </cell>
          <cell r="I2380">
            <v>20</v>
          </cell>
          <cell r="J2380">
            <v>39344</v>
          </cell>
          <cell r="K2380" t="str">
            <v>TCOM</v>
          </cell>
          <cell r="L2380" t="str">
            <v>TM</v>
          </cell>
          <cell r="M2380" t="str">
            <v>0117</v>
          </cell>
          <cell r="N2380">
            <v>100.03</v>
          </cell>
          <cell r="O2380">
            <v>0</v>
          </cell>
          <cell r="P2380">
            <v>0</v>
          </cell>
          <cell r="Q2380">
            <v>100.03</v>
          </cell>
          <cell r="R2380">
            <v>0</v>
          </cell>
          <cell r="S2380">
            <v>316.24</v>
          </cell>
          <cell r="T2380">
            <v>0</v>
          </cell>
          <cell r="U2380">
            <v>92</v>
          </cell>
          <cell r="V2380">
            <v>0</v>
          </cell>
          <cell r="W2380">
            <v>0</v>
          </cell>
          <cell r="X2380">
            <v>0</v>
          </cell>
        </row>
        <row r="2381">
          <cell r="A2381" t="str">
            <v>1420100</v>
          </cell>
          <cell r="B2381">
            <v>1</v>
          </cell>
          <cell r="C2381" t="str">
            <v>floor tiling - 27.06 square metres</v>
          </cell>
          <cell r="D2381" t="str">
            <v>34</v>
          </cell>
          <cell r="E2381" t="str">
            <v>BASFLO</v>
          </cell>
          <cell r="F2381" t="str">
            <v>BAS</v>
          </cell>
          <cell r="G2381">
            <v>38820</v>
          </cell>
          <cell r="H2381" t="str">
            <v>Active</v>
          </cell>
          <cell r="I2381">
            <v>27</v>
          </cell>
          <cell r="J2381">
            <v>39344</v>
          </cell>
          <cell r="K2381" t="str">
            <v>TCOM</v>
          </cell>
          <cell r="L2381" t="str">
            <v>TM</v>
          </cell>
          <cell r="M2381" t="str">
            <v>0117</v>
          </cell>
          <cell r="N2381">
            <v>112.05</v>
          </cell>
          <cell r="O2381">
            <v>0</v>
          </cell>
          <cell r="P2381">
            <v>0</v>
          </cell>
          <cell r="Q2381">
            <v>112.05</v>
          </cell>
          <cell r="R2381">
            <v>0</v>
          </cell>
          <cell r="S2381">
            <v>354.27</v>
          </cell>
          <cell r="T2381">
            <v>0</v>
          </cell>
          <cell r="U2381">
            <v>92</v>
          </cell>
          <cell r="V2381">
            <v>0</v>
          </cell>
          <cell r="W2381">
            <v>0</v>
          </cell>
          <cell r="X2381">
            <v>0</v>
          </cell>
        </row>
        <row r="2382">
          <cell r="A2382" t="str">
            <v>1420200</v>
          </cell>
          <cell r="B2382">
            <v>1</v>
          </cell>
          <cell r="C2382" t="str">
            <v>Building Management Services in square m</v>
          </cell>
          <cell r="D2382" t="str">
            <v>34</v>
          </cell>
          <cell r="E2382" t="str">
            <v>BASBMS</v>
          </cell>
          <cell r="F2382" t="str">
            <v>BAS</v>
          </cell>
          <cell r="G2382">
            <v>38820</v>
          </cell>
          <cell r="H2382" t="str">
            <v>Active</v>
          </cell>
          <cell r="I2382">
            <v>47</v>
          </cell>
          <cell r="J2382">
            <v>39344</v>
          </cell>
          <cell r="K2382" t="str">
            <v>TCOM</v>
          </cell>
          <cell r="L2382" t="str">
            <v>TM</v>
          </cell>
          <cell r="M2382" t="str">
            <v>0117</v>
          </cell>
          <cell r="N2382">
            <v>109.55</v>
          </cell>
          <cell r="O2382">
            <v>0</v>
          </cell>
          <cell r="P2382">
            <v>0</v>
          </cell>
          <cell r="Q2382">
            <v>109.55</v>
          </cell>
          <cell r="R2382">
            <v>0</v>
          </cell>
          <cell r="S2382">
            <v>346.32</v>
          </cell>
          <cell r="T2382">
            <v>0</v>
          </cell>
          <cell r="U2382">
            <v>92</v>
          </cell>
          <cell r="V2382">
            <v>0</v>
          </cell>
          <cell r="W2382">
            <v>0</v>
          </cell>
          <cell r="X2382">
            <v>0</v>
          </cell>
        </row>
        <row r="2383">
          <cell r="A2383" t="str">
            <v>1420300</v>
          </cell>
          <cell r="B2383">
            <v>1</v>
          </cell>
          <cell r="C2383" t="str">
            <v>Mechanical Services in square metres</v>
          </cell>
          <cell r="D2383" t="str">
            <v>34</v>
          </cell>
          <cell r="E2383" t="str">
            <v>BASAIR</v>
          </cell>
          <cell r="F2383" t="str">
            <v>BAS</v>
          </cell>
          <cell r="G2383">
            <v>38820</v>
          </cell>
          <cell r="H2383" t="str">
            <v>Active</v>
          </cell>
          <cell r="I2383">
            <v>47</v>
          </cell>
          <cell r="J2383">
            <v>39344</v>
          </cell>
          <cell r="K2383" t="str">
            <v>TCOM</v>
          </cell>
          <cell r="L2383" t="str">
            <v>TM</v>
          </cell>
          <cell r="M2383" t="str">
            <v>0117</v>
          </cell>
          <cell r="N2383">
            <v>8545.4699999999993</v>
          </cell>
          <cell r="O2383">
            <v>46.69</v>
          </cell>
          <cell r="P2383">
            <v>560.28</v>
          </cell>
          <cell r="Q2383">
            <v>1120.56</v>
          </cell>
          <cell r="R2383">
            <v>7424.91</v>
          </cell>
          <cell r="S2383">
            <v>3199.33</v>
          </cell>
          <cell r="T2383">
            <v>15</v>
          </cell>
          <cell r="U2383">
            <v>92</v>
          </cell>
          <cell r="V2383">
            <v>13</v>
          </cell>
          <cell r="W2383">
            <v>92</v>
          </cell>
          <cell r="X2383">
            <v>0</v>
          </cell>
        </row>
        <row r="2384">
          <cell r="A2384" t="str">
            <v>1420400</v>
          </cell>
          <cell r="B2384">
            <v>1</v>
          </cell>
          <cell r="C2384" t="str">
            <v>Drainage Services in square metres</v>
          </cell>
          <cell r="D2384" t="str">
            <v>34</v>
          </cell>
          <cell r="E2384" t="str">
            <v>BASPLM</v>
          </cell>
          <cell r="F2384" t="str">
            <v>BAS</v>
          </cell>
          <cell r="G2384">
            <v>38820</v>
          </cell>
          <cell r="H2384" t="str">
            <v>Active</v>
          </cell>
          <cell r="I2384">
            <v>47</v>
          </cell>
          <cell r="J2384">
            <v>39344</v>
          </cell>
          <cell r="K2384" t="str">
            <v>TCOM</v>
          </cell>
          <cell r="L2384" t="str">
            <v>TM</v>
          </cell>
          <cell r="M2384" t="str">
            <v>0117</v>
          </cell>
          <cell r="N2384">
            <v>1073.68</v>
          </cell>
          <cell r="O2384">
            <v>5.83</v>
          </cell>
          <cell r="P2384">
            <v>70.400000000000006</v>
          </cell>
          <cell r="Q2384">
            <v>140.80000000000001</v>
          </cell>
          <cell r="R2384">
            <v>932.88</v>
          </cell>
          <cell r="S2384">
            <v>401.98</v>
          </cell>
          <cell r="T2384">
            <v>15</v>
          </cell>
          <cell r="U2384">
            <v>92</v>
          </cell>
          <cell r="V2384">
            <v>13</v>
          </cell>
          <cell r="W2384">
            <v>92</v>
          </cell>
          <cell r="X2384">
            <v>0</v>
          </cell>
        </row>
        <row r="2385">
          <cell r="A2385" t="str">
            <v>1420500</v>
          </cell>
          <cell r="B2385">
            <v>1</v>
          </cell>
          <cell r="C2385" t="str">
            <v>Communication Services in square metres</v>
          </cell>
          <cell r="D2385" t="str">
            <v>34</v>
          </cell>
          <cell r="E2385" t="str">
            <v>BASCAB</v>
          </cell>
          <cell r="F2385" t="str">
            <v>BAS</v>
          </cell>
          <cell r="G2385">
            <v>38820</v>
          </cell>
          <cell r="H2385" t="str">
            <v>Active</v>
          </cell>
          <cell r="I2385">
            <v>47</v>
          </cell>
          <cell r="J2385">
            <v>39344</v>
          </cell>
          <cell r="K2385" t="str">
            <v>TCOM</v>
          </cell>
          <cell r="L2385" t="str">
            <v>TM</v>
          </cell>
          <cell r="M2385" t="str">
            <v>0117</v>
          </cell>
          <cell r="N2385">
            <v>1715.62</v>
          </cell>
          <cell r="O2385">
            <v>13.89</v>
          </cell>
          <cell r="P2385">
            <v>167.34</v>
          </cell>
          <cell r="Q2385">
            <v>334.68</v>
          </cell>
          <cell r="R2385">
            <v>1380.94</v>
          </cell>
          <cell r="S2385">
            <v>681.5</v>
          </cell>
          <cell r="T2385">
            <v>10</v>
          </cell>
          <cell r="U2385">
            <v>92</v>
          </cell>
          <cell r="V2385">
            <v>8</v>
          </cell>
          <cell r="W2385">
            <v>92</v>
          </cell>
          <cell r="X2385">
            <v>0</v>
          </cell>
        </row>
        <row r="2386">
          <cell r="A2386" t="str">
            <v>1420600</v>
          </cell>
          <cell r="B2386">
            <v>1</v>
          </cell>
          <cell r="C2386" t="str">
            <v>Fire Alarm System in square metres</v>
          </cell>
          <cell r="D2386" t="str">
            <v>34</v>
          </cell>
          <cell r="E2386" t="str">
            <v>BASALA</v>
          </cell>
          <cell r="F2386" t="str">
            <v>BAS</v>
          </cell>
          <cell r="G2386">
            <v>38820</v>
          </cell>
          <cell r="H2386" t="str">
            <v>Active</v>
          </cell>
          <cell r="I2386">
            <v>47</v>
          </cell>
          <cell r="J2386">
            <v>39344</v>
          </cell>
          <cell r="K2386" t="str">
            <v>TCOM</v>
          </cell>
          <cell r="L2386" t="str">
            <v>TM</v>
          </cell>
          <cell r="M2386" t="str">
            <v>0117</v>
          </cell>
          <cell r="N2386">
            <v>1706.95</v>
          </cell>
          <cell r="O2386">
            <v>5.48</v>
          </cell>
          <cell r="P2386">
            <v>66.09</v>
          </cell>
          <cell r="Q2386">
            <v>132.18</v>
          </cell>
          <cell r="R2386">
            <v>1574.77</v>
          </cell>
          <cell r="S2386">
            <v>603.12</v>
          </cell>
          <cell r="T2386">
            <v>15</v>
          </cell>
          <cell r="U2386">
            <v>92</v>
          </cell>
          <cell r="V2386">
            <v>13</v>
          </cell>
          <cell r="W2386">
            <v>92</v>
          </cell>
          <cell r="X2386">
            <v>0</v>
          </cell>
        </row>
        <row r="2387">
          <cell r="A2387" t="str">
            <v>1420700</v>
          </cell>
          <cell r="B2387">
            <v>1</v>
          </cell>
          <cell r="C2387" t="str">
            <v>Plumbing reticulation in square metres</v>
          </cell>
          <cell r="D2387" t="str">
            <v>34</v>
          </cell>
          <cell r="E2387" t="str">
            <v>BASPLM</v>
          </cell>
          <cell r="F2387" t="str">
            <v>BAS</v>
          </cell>
          <cell r="G2387">
            <v>38820</v>
          </cell>
          <cell r="H2387" t="str">
            <v>Active</v>
          </cell>
          <cell r="I2387">
            <v>47</v>
          </cell>
          <cell r="J2387">
            <v>39344</v>
          </cell>
          <cell r="K2387" t="str">
            <v>TCOM</v>
          </cell>
          <cell r="L2387" t="str">
            <v>TM</v>
          </cell>
          <cell r="M2387" t="str">
            <v>0117</v>
          </cell>
          <cell r="N2387">
            <v>1876.72</v>
          </cell>
          <cell r="O2387">
            <v>10.3</v>
          </cell>
          <cell r="P2387">
            <v>123.05</v>
          </cell>
          <cell r="Q2387">
            <v>246.1</v>
          </cell>
          <cell r="R2387">
            <v>1630.62</v>
          </cell>
          <cell r="S2387">
            <v>702.62</v>
          </cell>
          <cell r="T2387">
            <v>15</v>
          </cell>
          <cell r="U2387">
            <v>92</v>
          </cell>
          <cell r="V2387">
            <v>13</v>
          </cell>
          <cell r="W2387">
            <v>92</v>
          </cell>
          <cell r="X2387">
            <v>0</v>
          </cell>
        </row>
        <row r="2388">
          <cell r="A2388" t="str">
            <v>1420800</v>
          </cell>
          <cell r="B2388">
            <v>1</v>
          </cell>
          <cell r="C2388" t="str">
            <v>Public Address System in square metres</v>
          </cell>
          <cell r="D2388" t="str">
            <v>34</v>
          </cell>
          <cell r="E2388" t="str">
            <v>BASPUB</v>
          </cell>
          <cell r="F2388" t="str">
            <v>BAS</v>
          </cell>
          <cell r="G2388">
            <v>38820</v>
          </cell>
          <cell r="H2388" t="str">
            <v>Active</v>
          </cell>
          <cell r="I2388">
            <v>47</v>
          </cell>
          <cell r="J2388">
            <v>39344</v>
          </cell>
          <cell r="K2388" t="str">
            <v>TCOM</v>
          </cell>
          <cell r="L2388" t="str">
            <v>TM</v>
          </cell>
          <cell r="M2388" t="str">
            <v>0117</v>
          </cell>
          <cell r="N2388">
            <v>509.52</v>
          </cell>
          <cell r="O2388">
            <v>2.83</v>
          </cell>
          <cell r="P2388">
            <v>33.409999999999997</v>
          </cell>
          <cell r="Q2388">
            <v>66.819999999999993</v>
          </cell>
          <cell r="R2388">
            <v>442.7</v>
          </cell>
          <cell r="S2388">
            <v>190.76</v>
          </cell>
          <cell r="T2388">
            <v>15</v>
          </cell>
          <cell r="U2388">
            <v>92</v>
          </cell>
          <cell r="V2388">
            <v>13</v>
          </cell>
          <cell r="W2388">
            <v>92</v>
          </cell>
          <cell r="X2388">
            <v>0</v>
          </cell>
        </row>
        <row r="2389">
          <cell r="A2389" t="str">
            <v>1420900</v>
          </cell>
          <cell r="B2389">
            <v>1</v>
          </cell>
          <cell r="C2389" t="str">
            <v>Security System in square metres</v>
          </cell>
          <cell r="D2389" t="str">
            <v>34</v>
          </cell>
          <cell r="E2389" t="str">
            <v>BASSEC</v>
          </cell>
          <cell r="F2389" t="str">
            <v>BAS</v>
          </cell>
          <cell r="G2389">
            <v>38820</v>
          </cell>
          <cell r="H2389" t="str">
            <v>Active</v>
          </cell>
          <cell r="I2389">
            <v>47</v>
          </cell>
          <cell r="J2389">
            <v>39344</v>
          </cell>
          <cell r="K2389" t="str">
            <v>TCOM</v>
          </cell>
          <cell r="L2389" t="str">
            <v>TM</v>
          </cell>
          <cell r="M2389" t="str">
            <v>0117</v>
          </cell>
          <cell r="N2389">
            <v>1643.01</v>
          </cell>
          <cell r="O2389">
            <v>8.94</v>
          </cell>
          <cell r="P2389">
            <v>107.72</v>
          </cell>
          <cell r="Q2389">
            <v>215.44</v>
          </cell>
          <cell r="R2389">
            <v>1427.57</v>
          </cell>
          <cell r="S2389">
            <v>615.13</v>
          </cell>
          <cell r="T2389">
            <v>15</v>
          </cell>
          <cell r="U2389">
            <v>92</v>
          </cell>
          <cell r="V2389">
            <v>13</v>
          </cell>
          <cell r="W2389">
            <v>92</v>
          </cell>
          <cell r="X2389">
            <v>0</v>
          </cell>
        </row>
        <row r="2390">
          <cell r="A2390" t="str">
            <v>1421000</v>
          </cell>
          <cell r="B2390">
            <v>1</v>
          </cell>
          <cell r="C2390" t="str">
            <v>sprinkler head and piping - 8</v>
          </cell>
          <cell r="D2390" t="str">
            <v>34</v>
          </cell>
          <cell r="E2390" t="str">
            <v>BASSPR</v>
          </cell>
          <cell r="F2390" t="str">
            <v>BAS</v>
          </cell>
          <cell r="G2390">
            <v>38820</v>
          </cell>
          <cell r="H2390" t="str">
            <v>Active</v>
          </cell>
          <cell r="I2390">
            <v>8</v>
          </cell>
          <cell r="J2390">
            <v>39344</v>
          </cell>
          <cell r="K2390" t="str">
            <v>TCOM</v>
          </cell>
          <cell r="L2390" t="str">
            <v>TM</v>
          </cell>
          <cell r="M2390" t="str">
            <v>0117</v>
          </cell>
          <cell r="N2390">
            <v>4598.76</v>
          </cell>
          <cell r="O2390">
            <v>25.09</v>
          </cell>
          <cell r="P2390">
            <v>301.52</v>
          </cell>
          <cell r="Q2390">
            <v>603.04</v>
          </cell>
          <cell r="R2390">
            <v>3995.72</v>
          </cell>
          <cell r="S2390">
            <v>1721.72</v>
          </cell>
          <cell r="T2390">
            <v>15</v>
          </cell>
          <cell r="U2390">
            <v>92</v>
          </cell>
          <cell r="V2390">
            <v>13</v>
          </cell>
          <cell r="W2390">
            <v>92</v>
          </cell>
          <cell r="X2390">
            <v>0</v>
          </cell>
        </row>
        <row r="2391">
          <cell r="A2391" t="str">
            <v>1421100</v>
          </cell>
          <cell r="B2391">
            <v>1</v>
          </cell>
          <cell r="C2391" t="str">
            <v>suspended ceiling - 47.06 square metres</v>
          </cell>
          <cell r="D2391" t="str">
            <v>34</v>
          </cell>
          <cell r="E2391" t="str">
            <v>BASSUS</v>
          </cell>
          <cell r="F2391" t="str">
            <v>BAS</v>
          </cell>
          <cell r="G2391">
            <v>38820</v>
          </cell>
          <cell r="H2391" t="str">
            <v>Active</v>
          </cell>
          <cell r="I2391">
            <v>47</v>
          </cell>
          <cell r="J2391">
            <v>39344</v>
          </cell>
          <cell r="K2391" t="str">
            <v>TCOM</v>
          </cell>
          <cell r="L2391" t="str">
            <v>TM</v>
          </cell>
          <cell r="M2391" t="str">
            <v>0117</v>
          </cell>
          <cell r="N2391">
            <v>5338.15</v>
          </cell>
          <cell r="O2391">
            <v>14.76</v>
          </cell>
          <cell r="P2391">
            <v>176.46</v>
          </cell>
          <cell r="Q2391">
            <v>352.92</v>
          </cell>
          <cell r="R2391">
            <v>4985.2299999999996</v>
          </cell>
          <cell r="S2391">
            <v>1874.59</v>
          </cell>
          <cell r="T2391">
            <v>30</v>
          </cell>
          <cell r="U2391">
            <v>92</v>
          </cell>
          <cell r="V2391">
            <v>28</v>
          </cell>
          <cell r="W2391">
            <v>92</v>
          </cell>
          <cell r="X2391">
            <v>0</v>
          </cell>
        </row>
        <row r="2392">
          <cell r="A2392" t="str">
            <v>1421200</v>
          </cell>
          <cell r="B2392">
            <v>1</v>
          </cell>
          <cell r="C2392" t="str">
            <v>Building Structure in square metres</v>
          </cell>
          <cell r="D2392" t="str">
            <v>34</v>
          </cell>
          <cell r="E2392" t="str">
            <v>BUITER</v>
          </cell>
          <cell r="F2392" t="str">
            <v>BUI</v>
          </cell>
          <cell r="G2392">
            <v>38820</v>
          </cell>
          <cell r="H2392" t="str">
            <v>Active</v>
          </cell>
          <cell r="I2392">
            <v>47</v>
          </cell>
          <cell r="J2392">
            <v>39344</v>
          </cell>
          <cell r="K2392" t="str">
            <v>TCOM</v>
          </cell>
          <cell r="L2392" t="str">
            <v>TM</v>
          </cell>
          <cell r="M2392" t="str">
            <v>0118</v>
          </cell>
          <cell r="N2392">
            <v>97890.55</v>
          </cell>
          <cell r="O2392">
            <v>142.71</v>
          </cell>
          <cell r="P2392">
            <v>1712.96</v>
          </cell>
          <cell r="Q2392">
            <v>3425.92</v>
          </cell>
          <cell r="R2392">
            <v>94464.63</v>
          </cell>
          <cell r="S2392">
            <v>33339.199999999997</v>
          </cell>
          <cell r="T2392">
            <v>44</v>
          </cell>
          <cell r="U2392">
            <v>0</v>
          </cell>
          <cell r="V2392">
            <v>42</v>
          </cell>
          <cell r="W2392">
            <v>0</v>
          </cell>
          <cell r="X2392">
            <v>0</v>
          </cell>
        </row>
        <row r="2393">
          <cell r="A2393" t="str">
            <v>1421300</v>
          </cell>
          <cell r="B2393">
            <v>1</v>
          </cell>
          <cell r="C2393" t="str">
            <v>canopy  - 9 lineal metres</v>
          </cell>
          <cell r="D2393" t="str">
            <v>34</v>
          </cell>
          <cell r="E2393" t="str">
            <v>BASCAN</v>
          </cell>
          <cell r="F2393" t="str">
            <v>BAS</v>
          </cell>
          <cell r="G2393">
            <v>38820</v>
          </cell>
          <cell r="H2393" t="str">
            <v>Active</v>
          </cell>
          <cell r="I2393">
            <v>9</v>
          </cell>
          <cell r="J2393">
            <v>39344</v>
          </cell>
          <cell r="K2393" t="str">
            <v>TCOM</v>
          </cell>
          <cell r="L2393" t="str">
            <v>TM</v>
          </cell>
          <cell r="M2393" t="str">
            <v>0118</v>
          </cell>
          <cell r="N2393">
            <v>24062.400000000001</v>
          </cell>
          <cell r="O2393">
            <v>50.76</v>
          </cell>
          <cell r="P2393">
            <v>609.12</v>
          </cell>
          <cell r="Q2393">
            <v>1218.24</v>
          </cell>
          <cell r="R2393">
            <v>22844.16</v>
          </cell>
          <cell r="S2393">
            <v>8303.81</v>
          </cell>
          <cell r="T2393">
            <v>30</v>
          </cell>
          <cell r="U2393">
            <v>92</v>
          </cell>
          <cell r="V2393">
            <v>28</v>
          </cell>
          <cell r="W2393">
            <v>92</v>
          </cell>
          <cell r="X2393">
            <v>0</v>
          </cell>
        </row>
        <row r="2394">
          <cell r="A2394" t="str">
            <v>1421400</v>
          </cell>
          <cell r="B2394">
            <v>1</v>
          </cell>
          <cell r="C2394" t="str">
            <v>Division walling - 7 lineal metres</v>
          </cell>
          <cell r="D2394" t="str">
            <v>34</v>
          </cell>
          <cell r="E2394" t="str">
            <v>BASPAR</v>
          </cell>
          <cell r="F2394" t="str">
            <v>BAS</v>
          </cell>
          <cell r="G2394">
            <v>38820</v>
          </cell>
          <cell r="H2394" t="str">
            <v>Active</v>
          </cell>
          <cell r="I2394">
            <v>7</v>
          </cell>
          <cell r="J2394">
            <v>39344</v>
          </cell>
          <cell r="K2394" t="str">
            <v>TCOM</v>
          </cell>
          <cell r="L2394" t="str">
            <v>TM</v>
          </cell>
          <cell r="M2394" t="str">
            <v>0118</v>
          </cell>
          <cell r="N2394">
            <v>11062.98</v>
          </cell>
          <cell r="O2394">
            <v>60.39</v>
          </cell>
          <cell r="P2394">
            <v>725.34</v>
          </cell>
          <cell r="Q2394">
            <v>1450.68</v>
          </cell>
          <cell r="R2394">
            <v>9612.2999999999993</v>
          </cell>
          <cell r="S2394">
            <v>4141.8599999999997</v>
          </cell>
          <cell r="T2394">
            <v>15</v>
          </cell>
          <cell r="U2394">
            <v>92</v>
          </cell>
          <cell r="V2394">
            <v>13</v>
          </cell>
          <cell r="W2394">
            <v>92</v>
          </cell>
          <cell r="X2394">
            <v>0</v>
          </cell>
        </row>
        <row r="2395">
          <cell r="A2395" t="str">
            <v>1421500</v>
          </cell>
          <cell r="B2395">
            <v>1</v>
          </cell>
          <cell r="C2395" t="str">
            <v>door - auto double set - 4</v>
          </cell>
          <cell r="D2395" t="str">
            <v>34</v>
          </cell>
          <cell r="E2395" t="str">
            <v>BASADR</v>
          </cell>
          <cell r="F2395" t="str">
            <v>BAS</v>
          </cell>
          <cell r="G2395">
            <v>38820</v>
          </cell>
          <cell r="H2395" t="str">
            <v>Active</v>
          </cell>
          <cell r="I2395">
            <v>4</v>
          </cell>
          <cell r="J2395">
            <v>39344</v>
          </cell>
          <cell r="K2395" t="str">
            <v>TCOM</v>
          </cell>
          <cell r="L2395" t="str">
            <v>TM</v>
          </cell>
          <cell r="M2395" t="str">
            <v>0118</v>
          </cell>
          <cell r="N2395">
            <v>30549.69</v>
          </cell>
          <cell r="O2395">
            <v>484.69</v>
          </cell>
          <cell r="P2395">
            <v>5816.72</v>
          </cell>
          <cell r="Q2395">
            <v>11633.44</v>
          </cell>
          <cell r="R2395">
            <v>18916.25</v>
          </cell>
          <cell r="S2395">
            <v>14161.63</v>
          </cell>
          <cell r="T2395">
            <v>5</v>
          </cell>
          <cell r="U2395">
            <v>92</v>
          </cell>
          <cell r="V2395">
            <v>3</v>
          </cell>
          <cell r="W2395">
            <v>92</v>
          </cell>
          <cell r="X2395">
            <v>0</v>
          </cell>
        </row>
        <row r="2396">
          <cell r="A2396" t="str">
            <v>1421600</v>
          </cell>
          <cell r="B2396">
            <v>1</v>
          </cell>
          <cell r="C2396" t="str">
            <v>electric light fitting - 9 circular down</v>
          </cell>
          <cell r="D2396" t="str">
            <v>34</v>
          </cell>
          <cell r="E2396" t="str">
            <v>BASLIG</v>
          </cell>
          <cell r="F2396" t="str">
            <v>BAS</v>
          </cell>
          <cell r="G2396">
            <v>38820</v>
          </cell>
          <cell r="H2396" t="str">
            <v>Active</v>
          </cell>
          <cell r="I2396">
            <v>9</v>
          </cell>
          <cell r="J2396">
            <v>39344</v>
          </cell>
          <cell r="K2396" t="str">
            <v>TCOM</v>
          </cell>
          <cell r="L2396" t="str">
            <v>TM</v>
          </cell>
          <cell r="M2396" t="str">
            <v>0118</v>
          </cell>
          <cell r="N2396">
            <v>2664.98</v>
          </cell>
          <cell r="O2396">
            <v>21.69</v>
          </cell>
          <cell r="P2396">
            <v>259.95</v>
          </cell>
          <cell r="Q2396">
            <v>519.9</v>
          </cell>
          <cell r="R2396">
            <v>2145.08</v>
          </cell>
          <cell r="S2396">
            <v>1058.6099999999999</v>
          </cell>
          <cell r="T2396">
            <v>10</v>
          </cell>
          <cell r="U2396">
            <v>92</v>
          </cell>
          <cell r="V2396">
            <v>8</v>
          </cell>
          <cell r="W2396">
            <v>92</v>
          </cell>
          <cell r="X2396">
            <v>0</v>
          </cell>
        </row>
        <row r="2397">
          <cell r="A2397" t="str">
            <v>1421700</v>
          </cell>
          <cell r="B2397">
            <v>1</v>
          </cell>
          <cell r="C2397" t="str">
            <v>Electrical services in square metres</v>
          </cell>
          <cell r="D2397" t="str">
            <v>34</v>
          </cell>
          <cell r="E2397" t="str">
            <v>BASELC</v>
          </cell>
          <cell r="F2397" t="str">
            <v>BAS</v>
          </cell>
          <cell r="G2397">
            <v>38820</v>
          </cell>
          <cell r="H2397" t="str">
            <v>Active</v>
          </cell>
          <cell r="I2397">
            <v>47</v>
          </cell>
          <cell r="J2397">
            <v>39344</v>
          </cell>
          <cell r="K2397" t="str">
            <v>TCOM</v>
          </cell>
          <cell r="L2397" t="str">
            <v>TM</v>
          </cell>
          <cell r="M2397" t="str">
            <v>0118</v>
          </cell>
          <cell r="N2397">
            <v>8194.3700000000008</v>
          </cell>
          <cell r="O2397">
            <v>26.46</v>
          </cell>
          <cell r="P2397">
            <v>317.3</v>
          </cell>
          <cell r="Q2397">
            <v>634.6</v>
          </cell>
          <cell r="R2397">
            <v>7559.77</v>
          </cell>
          <cell r="S2397">
            <v>2895.33</v>
          </cell>
          <cell r="T2397">
            <v>15</v>
          </cell>
          <cell r="U2397">
            <v>92</v>
          </cell>
          <cell r="V2397">
            <v>13</v>
          </cell>
          <cell r="W2397">
            <v>92</v>
          </cell>
          <cell r="X2397">
            <v>0</v>
          </cell>
        </row>
        <row r="2398">
          <cell r="A2398" t="str">
            <v>1421800</v>
          </cell>
          <cell r="B2398">
            <v>1</v>
          </cell>
          <cell r="C2398" t="str">
            <v>fitted carpet - 20 square metres ribbed</v>
          </cell>
          <cell r="D2398" t="str">
            <v>34</v>
          </cell>
          <cell r="E2398" t="str">
            <v>BASFLO</v>
          </cell>
          <cell r="F2398" t="str">
            <v>BAS</v>
          </cell>
          <cell r="G2398">
            <v>38820</v>
          </cell>
          <cell r="H2398" t="str">
            <v>Active</v>
          </cell>
          <cell r="I2398">
            <v>20</v>
          </cell>
          <cell r="J2398">
            <v>39344</v>
          </cell>
          <cell r="K2398" t="str">
            <v>TCOM</v>
          </cell>
          <cell r="L2398" t="str">
            <v>TM</v>
          </cell>
          <cell r="M2398" t="str">
            <v>0118</v>
          </cell>
          <cell r="N2398">
            <v>100.03</v>
          </cell>
          <cell r="O2398">
            <v>0</v>
          </cell>
          <cell r="P2398">
            <v>0</v>
          </cell>
          <cell r="Q2398">
            <v>100.03</v>
          </cell>
          <cell r="R2398">
            <v>0</v>
          </cell>
          <cell r="S2398">
            <v>316.24</v>
          </cell>
          <cell r="T2398">
            <v>0</v>
          </cell>
          <cell r="U2398">
            <v>92</v>
          </cell>
          <cell r="V2398">
            <v>0</v>
          </cell>
          <cell r="W2398">
            <v>0</v>
          </cell>
          <cell r="X2398">
            <v>0</v>
          </cell>
        </row>
        <row r="2399">
          <cell r="A2399" t="str">
            <v>1421900</v>
          </cell>
          <cell r="B2399">
            <v>1</v>
          </cell>
          <cell r="C2399" t="str">
            <v>floor tiling - 27.06 square metres</v>
          </cell>
          <cell r="D2399" t="str">
            <v>34</v>
          </cell>
          <cell r="E2399" t="str">
            <v>BASFLO</v>
          </cell>
          <cell r="F2399" t="str">
            <v>BAS</v>
          </cell>
          <cell r="G2399">
            <v>38820</v>
          </cell>
          <cell r="H2399" t="str">
            <v>Active</v>
          </cell>
          <cell r="I2399">
            <v>27</v>
          </cell>
          <cell r="J2399">
            <v>39344</v>
          </cell>
          <cell r="K2399" t="str">
            <v>TCOM</v>
          </cell>
          <cell r="L2399" t="str">
            <v>TM</v>
          </cell>
          <cell r="M2399" t="str">
            <v>0118</v>
          </cell>
          <cell r="N2399">
            <v>112.05</v>
          </cell>
          <cell r="O2399">
            <v>0</v>
          </cell>
          <cell r="P2399">
            <v>0</v>
          </cell>
          <cell r="Q2399">
            <v>112.05</v>
          </cell>
          <cell r="R2399">
            <v>0</v>
          </cell>
          <cell r="S2399">
            <v>354.27</v>
          </cell>
          <cell r="T2399">
            <v>0</v>
          </cell>
          <cell r="U2399">
            <v>92</v>
          </cell>
          <cell r="V2399">
            <v>0</v>
          </cell>
          <cell r="W2399">
            <v>0</v>
          </cell>
          <cell r="X2399">
            <v>0</v>
          </cell>
        </row>
        <row r="2400">
          <cell r="A2400" t="str">
            <v>1422000</v>
          </cell>
          <cell r="B2400">
            <v>1</v>
          </cell>
          <cell r="C2400" t="str">
            <v>Building Management Services in square m</v>
          </cell>
          <cell r="D2400" t="str">
            <v>34</v>
          </cell>
          <cell r="E2400" t="str">
            <v>BASBMS</v>
          </cell>
          <cell r="F2400" t="str">
            <v>BAS</v>
          </cell>
          <cell r="G2400">
            <v>38820</v>
          </cell>
          <cell r="H2400" t="str">
            <v>Active</v>
          </cell>
          <cell r="I2400">
            <v>47</v>
          </cell>
          <cell r="J2400">
            <v>39344</v>
          </cell>
          <cell r="K2400" t="str">
            <v>TCOM</v>
          </cell>
          <cell r="L2400" t="str">
            <v>TM</v>
          </cell>
          <cell r="M2400" t="str">
            <v>0118</v>
          </cell>
          <cell r="N2400">
            <v>109.55</v>
          </cell>
          <cell r="O2400">
            <v>0</v>
          </cell>
          <cell r="P2400">
            <v>0</v>
          </cell>
          <cell r="Q2400">
            <v>109.55</v>
          </cell>
          <cell r="R2400">
            <v>0</v>
          </cell>
          <cell r="S2400">
            <v>346.32</v>
          </cell>
          <cell r="T2400">
            <v>0</v>
          </cell>
          <cell r="U2400">
            <v>92</v>
          </cell>
          <cell r="V2400">
            <v>0</v>
          </cell>
          <cell r="W2400">
            <v>0</v>
          </cell>
          <cell r="X2400">
            <v>0</v>
          </cell>
        </row>
        <row r="2401">
          <cell r="A2401" t="str">
            <v>1422100</v>
          </cell>
          <cell r="B2401">
            <v>1</v>
          </cell>
          <cell r="C2401" t="str">
            <v>Mechanical Services in square metres</v>
          </cell>
          <cell r="D2401" t="str">
            <v>34</v>
          </cell>
          <cell r="E2401" t="str">
            <v>BASAIR</v>
          </cell>
          <cell r="F2401" t="str">
            <v>BAS</v>
          </cell>
          <cell r="G2401">
            <v>38820</v>
          </cell>
          <cell r="H2401" t="str">
            <v>Active</v>
          </cell>
          <cell r="I2401">
            <v>47</v>
          </cell>
          <cell r="J2401">
            <v>39344</v>
          </cell>
          <cell r="K2401" t="str">
            <v>TCOM</v>
          </cell>
          <cell r="L2401" t="str">
            <v>TM</v>
          </cell>
          <cell r="M2401" t="str">
            <v>0118</v>
          </cell>
          <cell r="N2401">
            <v>8545.4699999999993</v>
          </cell>
          <cell r="O2401">
            <v>46.69</v>
          </cell>
          <cell r="P2401">
            <v>560.28</v>
          </cell>
          <cell r="Q2401">
            <v>1120.56</v>
          </cell>
          <cell r="R2401">
            <v>7424.91</v>
          </cell>
          <cell r="S2401">
            <v>3199.33</v>
          </cell>
          <cell r="T2401">
            <v>15</v>
          </cell>
          <cell r="U2401">
            <v>92</v>
          </cell>
          <cell r="V2401">
            <v>13</v>
          </cell>
          <cell r="W2401">
            <v>92</v>
          </cell>
          <cell r="X2401">
            <v>0</v>
          </cell>
        </row>
        <row r="2402">
          <cell r="A2402" t="str">
            <v>1422200</v>
          </cell>
          <cell r="B2402">
            <v>1</v>
          </cell>
          <cell r="C2402" t="str">
            <v>Drainage Services in square metres</v>
          </cell>
          <cell r="D2402" t="str">
            <v>34</v>
          </cell>
          <cell r="E2402" t="str">
            <v>BASPLM</v>
          </cell>
          <cell r="F2402" t="str">
            <v>BAS</v>
          </cell>
          <cell r="G2402">
            <v>38820</v>
          </cell>
          <cell r="H2402" t="str">
            <v>Active</v>
          </cell>
          <cell r="I2402">
            <v>47</v>
          </cell>
          <cell r="J2402">
            <v>39344</v>
          </cell>
          <cell r="K2402" t="str">
            <v>TCOM</v>
          </cell>
          <cell r="L2402" t="str">
            <v>TM</v>
          </cell>
          <cell r="M2402" t="str">
            <v>0118</v>
          </cell>
          <cell r="N2402">
            <v>1073.68</v>
          </cell>
          <cell r="O2402">
            <v>5.83</v>
          </cell>
          <cell r="P2402">
            <v>70.400000000000006</v>
          </cell>
          <cell r="Q2402">
            <v>140.80000000000001</v>
          </cell>
          <cell r="R2402">
            <v>932.88</v>
          </cell>
          <cell r="S2402">
            <v>401.98</v>
          </cell>
          <cell r="T2402">
            <v>15</v>
          </cell>
          <cell r="U2402">
            <v>92</v>
          </cell>
          <cell r="V2402">
            <v>13</v>
          </cell>
          <cell r="W2402">
            <v>92</v>
          </cell>
          <cell r="X2402">
            <v>0</v>
          </cell>
        </row>
        <row r="2403">
          <cell r="A2403" t="str">
            <v>1422300</v>
          </cell>
          <cell r="B2403">
            <v>1</v>
          </cell>
          <cell r="C2403" t="str">
            <v>Communication Services in square metres</v>
          </cell>
          <cell r="D2403" t="str">
            <v>34</v>
          </cell>
          <cell r="E2403" t="str">
            <v>BASCAB</v>
          </cell>
          <cell r="F2403" t="str">
            <v>BAS</v>
          </cell>
          <cell r="G2403">
            <v>38820</v>
          </cell>
          <cell r="H2403" t="str">
            <v>Active</v>
          </cell>
          <cell r="I2403">
            <v>47</v>
          </cell>
          <cell r="J2403">
            <v>39344</v>
          </cell>
          <cell r="K2403" t="str">
            <v>TCOM</v>
          </cell>
          <cell r="L2403" t="str">
            <v>TM</v>
          </cell>
          <cell r="M2403" t="str">
            <v>0118</v>
          </cell>
          <cell r="N2403">
            <v>1715.62</v>
          </cell>
          <cell r="O2403">
            <v>13.89</v>
          </cell>
          <cell r="P2403">
            <v>167.34</v>
          </cell>
          <cell r="Q2403">
            <v>334.68</v>
          </cell>
          <cell r="R2403">
            <v>1380.94</v>
          </cell>
          <cell r="S2403">
            <v>681.5</v>
          </cell>
          <cell r="T2403">
            <v>10</v>
          </cell>
          <cell r="U2403">
            <v>92</v>
          </cell>
          <cell r="V2403">
            <v>8</v>
          </cell>
          <cell r="W2403">
            <v>92</v>
          </cell>
          <cell r="X2403">
            <v>0</v>
          </cell>
        </row>
        <row r="2404">
          <cell r="A2404" t="str">
            <v>1422400</v>
          </cell>
          <cell r="B2404">
            <v>1</v>
          </cell>
          <cell r="C2404" t="str">
            <v>Fire Alarm System in square metres</v>
          </cell>
          <cell r="D2404" t="str">
            <v>34</v>
          </cell>
          <cell r="E2404" t="str">
            <v>BASALA</v>
          </cell>
          <cell r="F2404" t="str">
            <v>BAS</v>
          </cell>
          <cell r="G2404">
            <v>38820</v>
          </cell>
          <cell r="H2404" t="str">
            <v>Active</v>
          </cell>
          <cell r="I2404">
            <v>47</v>
          </cell>
          <cell r="J2404">
            <v>39344</v>
          </cell>
          <cell r="K2404" t="str">
            <v>TCOM</v>
          </cell>
          <cell r="L2404" t="str">
            <v>TM</v>
          </cell>
          <cell r="M2404" t="str">
            <v>0118</v>
          </cell>
          <cell r="N2404">
            <v>1706.95</v>
          </cell>
          <cell r="O2404">
            <v>5.48</v>
          </cell>
          <cell r="P2404">
            <v>66.09</v>
          </cell>
          <cell r="Q2404">
            <v>132.18</v>
          </cell>
          <cell r="R2404">
            <v>1574.77</v>
          </cell>
          <cell r="S2404">
            <v>603.12</v>
          </cell>
          <cell r="T2404">
            <v>15</v>
          </cell>
          <cell r="U2404">
            <v>92</v>
          </cell>
          <cell r="V2404">
            <v>13</v>
          </cell>
          <cell r="W2404">
            <v>92</v>
          </cell>
          <cell r="X2404">
            <v>0</v>
          </cell>
        </row>
        <row r="2405">
          <cell r="A2405" t="str">
            <v>1422500</v>
          </cell>
          <cell r="B2405">
            <v>1</v>
          </cell>
          <cell r="C2405" t="str">
            <v>Plumbing reticulation in square metres</v>
          </cell>
          <cell r="D2405" t="str">
            <v>34</v>
          </cell>
          <cell r="E2405" t="str">
            <v>BASPLM</v>
          </cell>
          <cell r="F2405" t="str">
            <v>BAS</v>
          </cell>
          <cell r="G2405">
            <v>38820</v>
          </cell>
          <cell r="H2405" t="str">
            <v>Active</v>
          </cell>
          <cell r="I2405">
            <v>47</v>
          </cell>
          <cell r="J2405">
            <v>39344</v>
          </cell>
          <cell r="K2405" t="str">
            <v>TCOM</v>
          </cell>
          <cell r="L2405" t="str">
            <v>TM</v>
          </cell>
          <cell r="M2405" t="str">
            <v>0118</v>
          </cell>
          <cell r="N2405">
            <v>1876.72</v>
          </cell>
          <cell r="O2405">
            <v>10.3</v>
          </cell>
          <cell r="P2405">
            <v>123.05</v>
          </cell>
          <cell r="Q2405">
            <v>246.1</v>
          </cell>
          <cell r="R2405">
            <v>1630.62</v>
          </cell>
          <cell r="S2405">
            <v>702.62</v>
          </cell>
          <cell r="T2405">
            <v>15</v>
          </cell>
          <cell r="U2405">
            <v>92</v>
          </cell>
          <cell r="V2405">
            <v>13</v>
          </cell>
          <cell r="W2405">
            <v>92</v>
          </cell>
          <cell r="X2405">
            <v>0</v>
          </cell>
        </row>
        <row r="2406">
          <cell r="A2406" t="str">
            <v>1422600</v>
          </cell>
          <cell r="B2406">
            <v>1</v>
          </cell>
          <cell r="C2406" t="str">
            <v>Public Address System in square metres</v>
          </cell>
          <cell r="D2406" t="str">
            <v>34</v>
          </cell>
          <cell r="E2406" t="str">
            <v>BASPUB</v>
          </cell>
          <cell r="F2406" t="str">
            <v>BAS</v>
          </cell>
          <cell r="G2406">
            <v>38820</v>
          </cell>
          <cell r="H2406" t="str">
            <v>Active</v>
          </cell>
          <cell r="I2406">
            <v>47</v>
          </cell>
          <cell r="J2406">
            <v>39344</v>
          </cell>
          <cell r="K2406" t="str">
            <v>TCOM</v>
          </cell>
          <cell r="L2406" t="str">
            <v>TM</v>
          </cell>
          <cell r="M2406" t="str">
            <v>0118</v>
          </cell>
          <cell r="N2406">
            <v>509.52</v>
          </cell>
          <cell r="O2406">
            <v>2.83</v>
          </cell>
          <cell r="P2406">
            <v>33.409999999999997</v>
          </cell>
          <cell r="Q2406">
            <v>66.819999999999993</v>
          </cell>
          <cell r="R2406">
            <v>442.7</v>
          </cell>
          <cell r="S2406">
            <v>190.76</v>
          </cell>
          <cell r="T2406">
            <v>15</v>
          </cell>
          <cell r="U2406">
            <v>92</v>
          </cell>
          <cell r="V2406">
            <v>13</v>
          </cell>
          <cell r="W2406">
            <v>92</v>
          </cell>
          <cell r="X2406">
            <v>0</v>
          </cell>
        </row>
        <row r="2407">
          <cell r="A2407" t="str">
            <v>1422700</v>
          </cell>
          <cell r="B2407">
            <v>1</v>
          </cell>
          <cell r="C2407" t="str">
            <v>Security System in square metres</v>
          </cell>
          <cell r="D2407" t="str">
            <v>34</v>
          </cell>
          <cell r="E2407" t="str">
            <v>BASSEC</v>
          </cell>
          <cell r="F2407" t="str">
            <v>BAS</v>
          </cell>
          <cell r="G2407">
            <v>38820</v>
          </cell>
          <cell r="H2407" t="str">
            <v>Active</v>
          </cell>
          <cell r="I2407">
            <v>47</v>
          </cell>
          <cell r="J2407">
            <v>39344</v>
          </cell>
          <cell r="K2407" t="str">
            <v>TCOM</v>
          </cell>
          <cell r="L2407" t="str">
            <v>TM</v>
          </cell>
          <cell r="M2407" t="str">
            <v>0118</v>
          </cell>
          <cell r="N2407">
            <v>1643.01</v>
          </cell>
          <cell r="O2407">
            <v>8.94</v>
          </cell>
          <cell r="P2407">
            <v>107.72</v>
          </cell>
          <cell r="Q2407">
            <v>215.44</v>
          </cell>
          <cell r="R2407">
            <v>1427.57</v>
          </cell>
          <cell r="S2407">
            <v>615.13</v>
          </cell>
          <cell r="T2407">
            <v>15</v>
          </cell>
          <cell r="U2407">
            <v>92</v>
          </cell>
          <cell r="V2407">
            <v>13</v>
          </cell>
          <cell r="W2407">
            <v>92</v>
          </cell>
          <cell r="X2407">
            <v>0</v>
          </cell>
        </row>
        <row r="2408">
          <cell r="A2408" t="str">
            <v>1422800</v>
          </cell>
          <cell r="B2408">
            <v>1</v>
          </cell>
          <cell r="C2408" t="str">
            <v>sprinkler head and piping - 8</v>
          </cell>
          <cell r="D2408" t="str">
            <v>34</v>
          </cell>
          <cell r="E2408" t="str">
            <v>BASSPR</v>
          </cell>
          <cell r="F2408" t="str">
            <v>BAS</v>
          </cell>
          <cell r="G2408">
            <v>38820</v>
          </cell>
          <cell r="H2408" t="str">
            <v>Active</v>
          </cell>
          <cell r="I2408">
            <v>8</v>
          </cell>
          <cell r="J2408">
            <v>39344</v>
          </cell>
          <cell r="K2408" t="str">
            <v>TCOM</v>
          </cell>
          <cell r="L2408" t="str">
            <v>TM</v>
          </cell>
          <cell r="M2408" t="str">
            <v>0118</v>
          </cell>
          <cell r="N2408">
            <v>4598.76</v>
          </cell>
          <cell r="O2408">
            <v>25.09</v>
          </cell>
          <cell r="P2408">
            <v>301.52</v>
          </cell>
          <cell r="Q2408">
            <v>603.04</v>
          </cell>
          <cell r="R2408">
            <v>3995.72</v>
          </cell>
          <cell r="S2408">
            <v>1721.72</v>
          </cell>
          <cell r="T2408">
            <v>15</v>
          </cell>
          <cell r="U2408">
            <v>92</v>
          </cell>
          <cell r="V2408">
            <v>13</v>
          </cell>
          <cell r="W2408">
            <v>92</v>
          </cell>
          <cell r="X2408">
            <v>0</v>
          </cell>
        </row>
        <row r="2409">
          <cell r="A2409" t="str">
            <v>1422900</v>
          </cell>
          <cell r="B2409">
            <v>1</v>
          </cell>
          <cell r="C2409" t="str">
            <v>suspended ceiling - 47.06 square metres</v>
          </cell>
          <cell r="D2409" t="str">
            <v>34</v>
          </cell>
          <cell r="E2409" t="str">
            <v>BASSUS</v>
          </cell>
          <cell r="F2409" t="str">
            <v>BAS</v>
          </cell>
          <cell r="G2409">
            <v>38820</v>
          </cell>
          <cell r="H2409" t="str">
            <v>Active</v>
          </cell>
          <cell r="I2409">
            <v>47</v>
          </cell>
          <cell r="J2409">
            <v>39344</v>
          </cell>
          <cell r="K2409" t="str">
            <v>TCOM</v>
          </cell>
          <cell r="L2409" t="str">
            <v>TM</v>
          </cell>
          <cell r="M2409" t="str">
            <v>0118</v>
          </cell>
          <cell r="N2409">
            <v>5338.15</v>
          </cell>
          <cell r="O2409">
            <v>14.76</v>
          </cell>
          <cell r="P2409">
            <v>176.46</v>
          </cell>
          <cell r="Q2409">
            <v>352.92</v>
          </cell>
          <cell r="R2409">
            <v>4985.2299999999996</v>
          </cell>
          <cell r="S2409">
            <v>1874.59</v>
          </cell>
          <cell r="T2409">
            <v>30</v>
          </cell>
          <cell r="U2409">
            <v>92</v>
          </cell>
          <cell r="V2409">
            <v>28</v>
          </cell>
          <cell r="W2409">
            <v>92</v>
          </cell>
          <cell r="X2409">
            <v>0</v>
          </cell>
        </row>
        <row r="2410">
          <cell r="A2410" t="str">
            <v>1423000</v>
          </cell>
          <cell r="B2410">
            <v>1</v>
          </cell>
          <cell r="C2410" t="str">
            <v>Building Structure in square metres</v>
          </cell>
          <cell r="D2410" t="str">
            <v>34</v>
          </cell>
          <cell r="E2410" t="str">
            <v>BUITER</v>
          </cell>
          <cell r="F2410" t="str">
            <v>BUI</v>
          </cell>
          <cell r="G2410">
            <v>38820</v>
          </cell>
          <cell r="H2410" t="str">
            <v>Active</v>
          </cell>
          <cell r="I2410">
            <v>47</v>
          </cell>
          <cell r="J2410">
            <v>39344</v>
          </cell>
          <cell r="K2410" t="str">
            <v>TCOM</v>
          </cell>
          <cell r="L2410" t="str">
            <v>TM</v>
          </cell>
          <cell r="M2410" t="str">
            <v>0119</v>
          </cell>
          <cell r="N2410">
            <v>97890.55</v>
          </cell>
          <cell r="O2410">
            <v>142.71</v>
          </cell>
          <cell r="P2410">
            <v>1712.96</v>
          </cell>
          <cell r="Q2410">
            <v>3425.92</v>
          </cell>
          <cell r="R2410">
            <v>94464.63</v>
          </cell>
          <cell r="S2410">
            <v>33339.199999999997</v>
          </cell>
          <cell r="T2410">
            <v>44</v>
          </cell>
          <cell r="U2410">
            <v>0</v>
          </cell>
          <cell r="V2410">
            <v>42</v>
          </cell>
          <cell r="W2410">
            <v>0</v>
          </cell>
          <cell r="X2410">
            <v>0</v>
          </cell>
        </row>
        <row r="2411">
          <cell r="A2411" t="str">
            <v>1423100</v>
          </cell>
          <cell r="B2411">
            <v>1</v>
          </cell>
          <cell r="C2411" t="str">
            <v>canopy  - 9 lineal metres</v>
          </cell>
          <cell r="D2411" t="str">
            <v>34</v>
          </cell>
          <cell r="E2411" t="str">
            <v>BASCAN</v>
          </cell>
          <cell r="F2411" t="str">
            <v>BAS</v>
          </cell>
          <cell r="G2411">
            <v>38820</v>
          </cell>
          <cell r="H2411" t="str">
            <v>Active</v>
          </cell>
          <cell r="I2411">
            <v>9</v>
          </cell>
          <cell r="J2411">
            <v>39344</v>
          </cell>
          <cell r="K2411" t="str">
            <v>TCOM</v>
          </cell>
          <cell r="L2411" t="str">
            <v>TM</v>
          </cell>
          <cell r="M2411" t="str">
            <v>0119</v>
          </cell>
          <cell r="N2411">
            <v>24062.400000000001</v>
          </cell>
          <cell r="O2411">
            <v>50.76</v>
          </cell>
          <cell r="P2411">
            <v>609.12</v>
          </cell>
          <cell r="Q2411">
            <v>1218.24</v>
          </cell>
          <cell r="R2411">
            <v>22844.16</v>
          </cell>
          <cell r="S2411">
            <v>8303.81</v>
          </cell>
          <cell r="T2411">
            <v>30</v>
          </cell>
          <cell r="U2411">
            <v>92</v>
          </cell>
          <cell r="V2411">
            <v>28</v>
          </cell>
          <cell r="W2411">
            <v>92</v>
          </cell>
          <cell r="X2411">
            <v>0</v>
          </cell>
        </row>
        <row r="2412">
          <cell r="A2412" t="str">
            <v>1423200</v>
          </cell>
          <cell r="B2412">
            <v>1</v>
          </cell>
          <cell r="C2412" t="str">
            <v>door - auto double set - 4</v>
          </cell>
          <cell r="D2412" t="str">
            <v>34</v>
          </cell>
          <cell r="E2412" t="str">
            <v>BASADR</v>
          </cell>
          <cell r="F2412" t="str">
            <v>BAS</v>
          </cell>
          <cell r="G2412">
            <v>38820</v>
          </cell>
          <cell r="H2412" t="str">
            <v>Active</v>
          </cell>
          <cell r="I2412">
            <v>4</v>
          </cell>
          <cell r="J2412">
            <v>39344</v>
          </cell>
          <cell r="K2412" t="str">
            <v>TCOM</v>
          </cell>
          <cell r="L2412" t="str">
            <v>TM</v>
          </cell>
          <cell r="M2412" t="str">
            <v>0119</v>
          </cell>
          <cell r="N2412">
            <v>30549.69</v>
          </cell>
          <cell r="O2412">
            <v>484.69</v>
          </cell>
          <cell r="P2412">
            <v>5816.72</v>
          </cell>
          <cell r="Q2412">
            <v>11633.44</v>
          </cell>
          <cell r="R2412">
            <v>18916.25</v>
          </cell>
          <cell r="S2412">
            <v>14161.63</v>
          </cell>
          <cell r="T2412">
            <v>5</v>
          </cell>
          <cell r="U2412">
            <v>92</v>
          </cell>
          <cell r="V2412">
            <v>3</v>
          </cell>
          <cell r="W2412">
            <v>92</v>
          </cell>
          <cell r="X2412">
            <v>0</v>
          </cell>
        </row>
        <row r="2413">
          <cell r="A2413" t="str">
            <v>1423300</v>
          </cell>
          <cell r="B2413">
            <v>1</v>
          </cell>
          <cell r="C2413" t="str">
            <v>electric light fitting - 9 circular down</v>
          </cell>
          <cell r="D2413" t="str">
            <v>34</v>
          </cell>
          <cell r="E2413" t="str">
            <v>BASLIG</v>
          </cell>
          <cell r="F2413" t="str">
            <v>BAS</v>
          </cell>
          <cell r="G2413">
            <v>38820</v>
          </cell>
          <cell r="H2413" t="str">
            <v>Active</v>
          </cell>
          <cell r="I2413">
            <v>9</v>
          </cell>
          <cell r="J2413">
            <v>39344</v>
          </cell>
          <cell r="K2413" t="str">
            <v>TCOM</v>
          </cell>
          <cell r="L2413" t="str">
            <v>TM</v>
          </cell>
          <cell r="M2413" t="str">
            <v>0119</v>
          </cell>
          <cell r="N2413">
            <v>2664.98</v>
          </cell>
          <cell r="O2413">
            <v>21.69</v>
          </cell>
          <cell r="P2413">
            <v>259.95</v>
          </cell>
          <cell r="Q2413">
            <v>519.9</v>
          </cell>
          <cell r="R2413">
            <v>2145.08</v>
          </cell>
          <cell r="S2413">
            <v>1058.6099999999999</v>
          </cell>
          <cell r="T2413">
            <v>10</v>
          </cell>
          <cell r="U2413">
            <v>92</v>
          </cell>
          <cell r="V2413">
            <v>8</v>
          </cell>
          <cell r="W2413">
            <v>92</v>
          </cell>
          <cell r="X2413">
            <v>0</v>
          </cell>
        </row>
        <row r="2414">
          <cell r="A2414" t="str">
            <v>1423400</v>
          </cell>
          <cell r="B2414">
            <v>1</v>
          </cell>
          <cell r="C2414" t="str">
            <v>Electrical services in square metres</v>
          </cell>
          <cell r="D2414" t="str">
            <v>34</v>
          </cell>
          <cell r="E2414" t="str">
            <v>BASELC</v>
          </cell>
          <cell r="F2414" t="str">
            <v>BAS</v>
          </cell>
          <cell r="G2414">
            <v>38820</v>
          </cell>
          <cell r="H2414" t="str">
            <v>Active</v>
          </cell>
          <cell r="I2414">
            <v>47</v>
          </cell>
          <cell r="J2414">
            <v>39344</v>
          </cell>
          <cell r="K2414" t="str">
            <v>TCOM</v>
          </cell>
          <cell r="L2414" t="str">
            <v>TM</v>
          </cell>
          <cell r="M2414" t="str">
            <v>0119</v>
          </cell>
          <cell r="N2414">
            <v>8194.3700000000008</v>
          </cell>
          <cell r="O2414">
            <v>26.46</v>
          </cell>
          <cell r="P2414">
            <v>317.3</v>
          </cell>
          <cell r="Q2414">
            <v>634.6</v>
          </cell>
          <cell r="R2414">
            <v>7559.77</v>
          </cell>
          <cell r="S2414">
            <v>2895.33</v>
          </cell>
          <cell r="T2414">
            <v>15</v>
          </cell>
          <cell r="U2414">
            <v>92</v>
          </cell>
          <cell r="V2414">
            <v>13</v>
          </cell>
          <cell r="W2414">
            <v>92</v>
          </cell>
          <cell r="X2414">
            <v>0</v>
          </cell>
        </row>
        <row r="2415">
          <cell r="A2415" t="str">
            <v>1423500</v>
          </cell>
          <cell r="B2415">
            <v>1</v>
          </cell>
          <cell r="C2415" t="str">
            <v>fitted carpet - 20 square metres ribbed</v>
          </cell>
          <cell r="D2415" t="str">
            <v>34</v>
          </cell>
          <cell r="E2415" t="str">
            <v>BASFLO</v>
          </cell>
          <cell r="F2415" t="str">
            <v>BAS</v>
          </cell>
          <cell r="G2415">
            <v>38820</v>
          </cell>
          <cell r="H2415" t="str">
            <v>Active</v>
          </cell>
          <cell r="I2415">
            <v>20</v>
          </cell>
          <cell r="J2415">
            <v>39344</v>
          </cell>
          <cell r="K2415" t="str">
            <v>TCOM</v>
          </cell>
          <cell r="L2415" t="str">
            <v>TM</v>
          </cell>
          <cell r="M2415" t="str">
            <v>0119</v>
          </cell>
          <cell r="N2415">
            <v>100.03</v>
          </cell>
          <cell r="O2415">
            <v>0</v>
          </cell>
          <cell r="P2415">
            <v>0</v>
          </cell>
          <cell r="Q2415">
            <v>100.03</v>
          </cell>
          <cell r="R2415">
            <v>0</v>
          </cell>
          <cell r="S2415">
            <v>316.24</v>
          </cell>
          <cell r="T2415">
            <v>0</v>
          </cell>
          <cell r="U2415">
            <v>92</v>
          </cell>
          <cell r="V2415">
            <v>0</v>
          </cell>
          <cell r="W2415">
            <v>0</v>
          </cell>
          <cell r="X2415">
            <v>0</v>
          </cell>
        </row>
        <row r="2416">
          <cell r="A2416" t="str">
            <v>1423600</v>
          </cell>
          <cell r="B2416">
            <v>1</v>
          </cell>
          <cell r="C2416" t="str">
            <v>floor tiling - 27.06 square metres</v>
          </cell>
          <cell r="D2416" t="str">
            <v>34</v>
          </cell>
          <cell r="E2416" t="str">
            <v>BASFLO</v>
          </cell>
          <cell r="F2416" t="str">
            <v>BAS</v>
          </cell>
          <cell r="G2416">
            <v>38820</v>
          </cell>
          <cell r="H2416" t="str">
            <v>Active</v>
          </cell>
          <cell r="I2416">
            <v>27</v>
          </cell>
          <cell r="J2416">
            <v>39344</v>
          </cell>
          <cell r="K2416" t="str">
            <v>TCOM</v>
          </cell>
          <cell r="L2416" t="str">
            <v>TM</v>
          </cell>
          <cell r="M2416" t="str">
            <v>0119</v>
          </cell>
          <cell r="N2416">
            <v>112.05</v>
          </cell>
          <cell r="O2416">
            <v>0</v>
          </cell>
          <cell r="P2416">
            <v>0</v>
          </cell>
          <cell r="Q2416">
            <v>112.05</v>
          </cell>
          <cell r="R2416">
            <v>0</v>
          </cell>
          <cell r="S2416">
            <v>354.27</v>
          </cell>
          <cell r="T2416">
            <v>0</v>
          </cell>
          <cell r="U2416">
            <v>92</v>
          </cell>
          <cell r="V2416">
            <v>0</v>
          </cell>
          <cell r="W2416">
            <v>0</v>
          </cell>
          <cell r="X2416">
            <v>0</v>
          </cell>
        </row>
        <row r="2417">
          <cell r="A2417" t="str">
            <v>1423700</v>
          </cell>
          <cell r="B2417">
            <v>1</v>
          </cell>
          <cell r="C2417" t="str">
            <v>Building Management Services in square m</v>
          </cell>
          <cell r="D2417" t="str">
            <v>34</v>
          </cell>
          <cell r="E2417" t="str">
            <v>BASBMS</v>
          </cell>
          <cell r="F2417" t="str">
            <v>BAS</v>
          </cell>
          <cell r="G2417">
            <v>38820</v>
          </cell>
          <cell r="H2417" t="str">
            <v>Active</v>
          </cell>
          <cell r="I2417">
            <v>47</v>
          </cell>
          <cell r="J2417">
            <v>39344</v>
          </cell>
          <cell r="K2417" t="str">
            <v>TCOM</v>
          </cell>
          <cell r="L2417" t="str">
            <v>TM</v>
          </cell>
          <cell r="M2417" t="str">
            <v>0119</v>
          </cell>
          <cell r="N2417">
            <v>109.55</v>
          </cell>
          <cell r="O2417">
            <v>0</v>
          </cell>
          <cell r="P2417">
            <v>0</v>
          </cell>
          <cell r="Q2417">
            <v>109.55</v>
          </cell>
          <cell r="R2417">
            <v>0</v>
          </cell>
          <cell r="S2417">
            <v>346.32</v>
          </cell>
          <cell r="T2417">
            <v>0</v>
          </cell>
          <cell r="U2417">
            <v>92</v>
          </cell>
          <cell r="V2417">
            <v>0</v>
          </cell>
          <cell r="W2417">
            <v>0</v>
          </cell>
          <cell r="X2417">
            <v>0</v>
          </cell>
        </row>
        <row r="2418">
          <cell r="A2418" t="str">
            <v>1423800</v>
          </cell>
          <cell r="B2418">
            <v>1</v>
          </cell>
          <cell r="C2418" t="str">
            <v>Mechanical Services in square metres</v>
          </cell>
          <cell r="D2418" t="str">
            <v>34</v>
          </cell>
          <cell r="E2418" t="str">
            <v>BASAIR</v>
          </cell>
          <cell r="F2418" t="str">
            <v>BAS</v>
          </cell>
          <cell r="G2418">
            <v>38820</v>
          </cell>
          <cell r="H2418" t="str">
            <v>Active</v>
          </cell>
          <cell r="I2418">
            <v>47</v>
          </cell>
          <cell r="J2418">
            <v>39344</v>
          </cell>
          <cell r="K2418" t="str">
            <v>TCOM</v>
          </cell>
          <cell r="L2418" t="str">
            <v>TM</v>
          </cell>
          <cell r="M2418" t="str">
            <v>0119</v>
          </cell>
          <cell r="N2418">
            <v>8545.4699999999993</v>
          </cell>
          <cell r="O2418">
            <v>46.69</v>
          </cell>
          <cell r="P2418">
            <v>560.28</v>
          </cell>
          <cell r="Q2418">
            <v>1120.56</v>
          </cell>
          <cell r="R2418">
            <v>7424.91</v>
          </cell>
          <cell r="S2418">
            <v>3199.33</v>
          </cell>
          <cell r="T2418">
            <v>15</v>
          </cell>
          <cell r="U2418">
            <v>92</v>
          </cell>
          <cell r="V2418">
            <v>13</v>
          </cell>
          <cell r="W2418">
            <v>92</v>
          </cell>
          <cell r="X2418">
            <v>0</v>
          </cell>
        </row>
        <row r="2419">
          <cell r="A2419" t="str">
            <v>1423900</v>
          </cell>
          <cell r="B2419">
            <v>1</v>
          </cell>
          <cell r="C2419" t="str">
            <v>Drainage Services in square metres</v>
          </cell>
          <cell r="D2419" t="str">
            <v>34</v>
          </cell>
          <cell r="E2419" t="str">
            <v>BASPLM</v>
          </cell>
          <cell r="F2419" t="str">
            <v>BAS</v>
          </cell>
          <cell r="G2419">
            <v>38820</v>
          </cell>
          <cell r="H2419" t="str">
            <v>Active</v>
          </cell>
          <cell r="I2419">
            <v>47</v>
          </cell>
          <cell r="J2419">
            <v>39344</v>
          </cell>
          <cell r="K2419" t="str">
            <v>TCOM</v>
          </cell>
          <cell r="L2419" t="str">
            <v>TM</v>
          </cell>
          <cell r="M2419" t="str">
            <v>0119</v>
          </cell>
          <cell r="N2419">
            <v>1073.68</v>
          </cell>
          <cell r="O2419">
            <v>5.83</v>
          </cell>
          <cell r="P2419">
            <v>70.400000000000006</v>
          </cell>
          <cell r="Q2419">
            <v>140.80000000000001</v>
          </cell>
          <cell r="R2419">
            <v>932.88</v>
          </cell>
          <cell r="S2419">
            <v>401.98</v>
          </cell>
          <cell r="T2419">
            <v>15</v>
          </cell>
          <cell r="U2419">
            <v>92</v>
          </cell>
          <cell r="V2419">
            <v>13</v>
          </cell>
          <cell r="W2419">
            <v>92</v>
          </cell>
          <cell r="X2419">
            <v>0</v>
          </cell>
        </row>
        <row r="2420">
          <cell r="A2420" t="str">
            <v>1424000</v>
          </cell>
          <cell r="B2420">
            <v>1</v>
          </cell>
          <cell r="C2420" t="str">
            <v>Communication Services in square metres</v>
          </cell>
          <cell r="D2420" t="str">
            <v>34</v>
          </cell>
          <cell r="E2420" t="str">
            <v>BASCAB</v>
          </cell>
          <cell r="F2420" t="str">
            <v>BAS</v>
          </cell>
          <cell r="G2420">
            <v>38820</v>
          </cell>
          <cell r="H2420" t="str">
            <v>Active</v>
          </cell>
          <cell r="I2420">
            <v>47</v>
          </cell>
          <cell r="J2420">
            <v>39344</v>
          </cell>
          <cell r="K2420" t="str">
            <v>TCOM</v>
          </cell>
          <cell r="L2420" t="str">
            <v>TM</v>
          </cell>
          <cell r="M2420" t="str">
            <v>0119</v>
          </cell>
          <cell r="N2420">
            <v>1715.62</v>
          </cell>
          <cell r="O2420">
            <v>13.89</v>
          </cell>
          <cell r="P2420">
            <v>167.34</v>
          </cell>
          <cell r="Q2420">
            <v>334.68</v>
          </cell>
          <cell r="R2420">
            <v>1380.94</v>
          </cell>
          <cell r="S2420">
            <v>681.5</v>
          </cell>
          <cell r="T2420">
            <v>10</v>
          </cell>
          <cell r="U2420">
            <v>92</v>
          </cell>
          <cell r="V2420">
            <v>8</v>
          </cell>
          <cell r="W2420">
            <v>92</v>
          </cell>
          <cell r="X2420">
            <v>0</v>
          </cell>
        </row>
        <row r="2421">
          <cell r="A2421" t="str">
            <v>1424100</v>
          </cell>
          <cell r="B2421">
            <v>1</v>
          </cell>
          <cell r="C2421" t="str">
            <v>Fire Alarm System in square metres</v>
          </cell>
          <cell r="D2421" t="str">
            <v>34</v>
          </cell>
          <cell r="E2421" t="str">
            <v>BASALA</v>
          </cell>
          <cell r="F2421" t="str">
            <v>BAS</v>
          </cell>
          <cell r="G2421">
            <v>38820</v>
          </cell>
          <cell r="H2421" t="str">
            <v>Active</v>
          </cell>
          <cell r="I2421">
            <v>47</v>
          </cell>
          <cell r="J2421">
            <v>39344</v>
          </cell>
          <cell r="K2421" t="str">
            <v>TCOM</v>
          </cell>
          <cell r="L2421" t="str">
            <v>TM</v>
          </cell>
          <cell r="M2421" t="str">
            <v>0119</v>
          </cell>
          <cell r="N2421">
            <v>1706.95</v>
          </cell>
          <cell r="O2421">
            <v>5.48</v>
          </cell>
          <cell r="P2421">
            <v>66.09</v>
          </cell>
          <cell r="Q2421">
            <v>132.18</v>
          </cell>
          <cell r="R2421">
            <v>1574.77</v>
          </cell>
          <cell r="S2421">
            <v>603.12</v>
          </cell>
          <cell r="T2421">
            <v>15</v>
          </cell>
          <cell r="U2421">
            <v>92</v>
          </cell>
          <cell r="V2421">
            <v>13</v>
          </cell>
          <cell r="W2421">
            <v>92</v>
          </cell>
          <cell r="X2421">
            <v>0</v>
          </cell>
        </row>
        <row r="2422">
          <cell r="A2422" t="str">
            <v>1424200</v>
          </cell>
          <cell r="B2422">
            <v>1</v>
          </cell>
          <cell r="C2422" t="str">
            <v>Plumbing reticulation in square metres</v>
          </cell>
          <cell r="D2422" t="str">
            <v>34</v>
          </cell>
          <cell r="E2422" t="str">
            <v>BASPLM</v>
          </cell>
          <cell r="F2422" t="str">
            <v>BAS</v>
          </cell>
          <cell r="G2422">
            <v>38820</v>
          </cell>
          <cell r="H2422" t="str">
            <v>Active</v>
          </cell>
          <cell r="I2422">
            <v>47</v>
          </cell>
          <cell r="J2422">
            <v>39344</v>
          </cell>
          <cell r="K2422" t="str">
            <v>TCOM</v>
          </cell>
          <cell r="L2422" t="str">
            <v>TM</v>
          </cell>
          <cell r="M2422" t="str">
            <v>0119</v>
          </cell>
          <cell r="N2422">
            <v>1876.72</v>
          </cell>
          <cell r="O2422">
            <v>10.3</v>
          </cell>
          <cell r="P2422">
            <v>123.05</v>
          </cell>
          <cell r="Q2422">
            <v>246.1</v>
          </cell>
          <cell r="R2422">
            <v>1630.62</v>
          </cell>
          <cell r="S2422">
            <v>702.62</v>
          </cell>
          <cell r="T2422">
            <v>15</v>
          </cell>
          <cell r="U2422">
            <v>92</v>
          </cell>
          <cell r="V2422">
            <v>13</v>
          </cell>
          <cell r="W2422">
            <v>92</v>
          </cell>
          <cell r="X2422">
            <v>0</v>
          </cell>
        </row>
        <row r="2423">
          <cell r="A2423" t="str">
            <v>1424300</v>
          </cell>
          <cell r="B2423">
            <v>1</v>
          </cell>
          <cell r="C2423" t="str">
            <v>Public Address System in square metres</v>
          </cell>
          <cell r="D2423" t="str">
            <v>34</v>
          </cell>
          <cell r="E2423" t="str">
            <v>BASPUB</v>
          </cell>
          <cell r="F2423" t="str">
            <v>BAS</v>
          </cell>
          <cell r="G2423">
            <v>38820</v>
          </cell>
          <cell r="H2423" t="str">
            <v>Active</v>
          </cell>
          <cell r="I2423">
            <v>47</v>
          </cell>
          <cell r="J2423">
            <v>39344</v>
          </cell>
          <cell r="K2423" t="str">
            <v>TCOM</v>
          </cell>
          <cell r="L2423" t="str">
            <v>TM</v>
          </cell>
          <cell r="M2423" t="str">
            <v>0119</v>
          </cell>
          <cell r="N2423">
            <v>509.52</v>
          </cell>
          <cell r="O2423">
            <v>2.83</v>
          </cell>
          <cell r="P2423">
            <v>33.409999999999997</v>
          </cell>
          <cell r="Q2423">
            <v>66.819999999999993</v>
          </cell>
          <cell r="R2423">
            <v>442.7</v>
          </cell>
          <cell r="S2423">
            <v>190.76</v>
          </cell>
          <cell r="T2423">
            <v>15</v>
          </cell>
          <cell r="U2423">
            <v>92</v>
          </cell>
          <cell r="V2423">
            <v>13</v>
          </cell>
          <cell r="W2423">
            <v>92</v>
          </cell>
          <cell r="X2423">
            <v>0</v>
          </cell>
        </row>
        <row r="2424">
          <cell r="A2424" t="str">
            <v>1424400</v>
          </cell>
          <cell r="B2424">
            <v>1</v>
          </cell>
          <cell r="C2424" t="str">
            <v>Security System in square metres</v>
          </cell>
          <cell r="D2424" t="str">
            <v>34</v>
          </cell>
          <cell r="E2424" t="str">
            <v>BASSEC</v>
          </cell>
          <cell r="F2424" t="str">
            <v>BAS</v>
          </cell>
          <cell r="G2424">
            <v>38820</v>
          </cell>
          <cell r="H2424" t="str">
            <v>Active</v>
          </cell>
          <cell r="I2424">
            <v>47</v>
          </cell>
          <cell r="J2424">
            <v>39344</v>
          </cell>
          <cell r="K2424" t="str">
            <v>TCOM</v>
          </cell>
          <cell r="L2424" t="str">
            <v>TM</v>
          </cell>
          <cell r="M2424" t="str">
            <v>0119</v>
          </cell>
          <cell r="N2424">
            <v>1643.01</v>
          </cell>
          <cell r="O2424">
            <v>8.94</v>
          </cell>
          <cell r="P2424">
            <v>107.72</v>
          </cell>
          <cell r="Q2424">
            <v>215.44</v>
          </cell>
          <cell r="R2424">
            <v>1427.57</v>
          </cell>
          <cell r="S2424">
            <v>615.13</v>
          </cell>
          <cell r="T2424">
            <v>15</v>
          </cell>
          <cell r="U2424">
            <v>92</v>
          </cell>
          <cell r="V2424">
            <v>13</v>
          </cell>
          <cell r="W2424">
            <v>92</v>
          </cell>
          <cell r="X2424">
            <v>0</v>
          </cell>
        </row>
        <row r="2425">
          <cell r="A2425" t="str">
            <v>1424500</v>
          </cell>
          <cell r="B2425">
            <v>1</v>
          </cell>
          <cell r="C2425" t="str">
            <v>sprinkler head and piping - 8</v>
          </cell>
          <cell r="D2425" t="str">
            <v>34</v>
          </cell>
          <cell r="E2425" t="str">
            <v>BASSPR</v>
          </cell>
          <cell r="F2425" t="str">
            <v>BAS</v>
          </cell>
          <cell r="G2425">
            <v>38820</v>
          </cell>
          <cell r="H2425" t="str">
            <v>Active</v>
          </cell>
          <cell r="I2425">
            <v>8</v>
          </cell>
          <cell r="J2425">
            <v>39344</v>
          </cell>
          <cell r="K2425" t="str">
            <v>TCOM</v>
          </cell>
          <cell r="L2425" t="str">
            <v>TM</v>
          </cell>
          <cell r="M2425" t="str">
            <v>0119</v>
          </cell>
          <cell r="N2425">
            <v>4598.76</v>
          </cell>
          <cell r="O2425">
            <v>25.09</v>
          </cell>
          <cell r="P2425">
            <v>301.52</v>
          </cell>
          <cell r="Q2425">
            <v>603.04</v>
          </cell>
          <cell r="R2425">
            <v>3995.72</v>
          </cell>
          <cell r="S2425">
            <v>1721.72</v>
          </cell>
          <cell r="T2425">
            <v>15</v>
          </cell>
          <cell r="U2425">
            <v>92</v>
          </cell>
          <cell r="V2425">
            <v>13</v>
          </cell>
          <cell r="W2425">
            <v>92</v>
          </cell>
          <cell r="X2425">
            <v>0</v>
          </cell>
        </row>
        <row r="2426">
          <cell r="A2426" t="str">
            <v>1424600</v>
          </cell>
          <cell r="B2426">
            <v>1</v>
          </cell>
          <cell r="C2426" t="str">
            <v>suspended ceiling - 47.06 square metres</v>
          </cell>
          <cell r="D2426" t="str">
            <v>34</v>
          </cell>
          <cell r="E2426" t="str">
            <v>BASSUS</v>
          </cell>
          <cell r="F2426" t="str">
            <v>BAS</v>
          </cell>
          <cell r="G2426">
            <v>38820</v>
          </cell>
          <cell r="H2426" t="str">
            <v>Active</v>
          </cell>
          <cell r="I2426">
            <v>47</v>
          </cell>
          <cell r="J2426">
            <v>39344</v>
          </cell>
          <cell r="K2426" t="str">
            <v>TCOM</v>
          </cell>
          <cell r="L2426" t="str">
            <v>TM</v>
          </cell>
          <cell r="M2426" t="str">
            <v>0119</v>
          </cell>
          <cell r="N2426">
            <v>5338.15</v>
          </cell>
          <cell r="O2426">
            <v>14.76</v>
          </cell>
          <cell r="P2426">
            <v>176.46</v>
          </cell>
          <cell r="Q2426">
            <v>352.92</v>
          </cell>
          <cell r="R2426">
            <v>4985.2299999999996</v>
          </cell>
          <cell r="S2426">
            <v>1874.59</v>
          </cell>
          <cell r="T2426">
            <v>30</v>
          </cell>
          <cell r="U2426">
            <v>92</v>
          </cell>
          <cell r="V2426">
            <v>28</v>
          </cell>
          <cell r="W2426">
            <v>92</v>
          </cell>
          <cell r="X2426">
            <v>0</v>
          </cell>
        </row>
        <row r="2427">
          <cell r="A2427" t="str">
            <v>1424700</v>
          </cell>
          <cell r="B2427">
            <v>1</v>
          </cell>
          <cell r="C2427" t="str">
            <v>Building Structure in square metres</v>
          </cell>
          <cell r="D2427" t="str">
            <v>34</v>
          </cell>
          <cell r="E2427" t="str">
            <v>BUITER</v>
          </cell>
          <cell r="F2427" t="str">
            <v>BUI</v>
          </cell>
          <cell r="G2427">
            <v>38820</v>
          </cell>
          <cell r="H2427" t="str">
            <v>Active</v>
          </cell>
          <cell r="I2427">
            <v>39</v>
          </cell>
          <cell r="J2427">
            <v>39344</v>
          </cell>
          <cell r="K2427" t="str">
            <v>TCOM</v>
          </cell>
          <cell r="L2427" t="str">
            <v>TM</v>
          </cell>
          <cell r="M2427" t="str">
            <v>0120</v>
          </cell>
          <cell r="N2427">
            <v>80313.570000000007</v>
          </cell>
          <cell r="O2427">
            <v>117.06</v>
          </cell>
          <cell r="P2427">
            <v>1405.38</v>
          </cell>
          <cell r="Q2427">
            <v>2810.76</v>
          </cell>
          <cell r="R2427">
            <v>77502.81</v>
          </cell>
          <cell r="S2427">
            <v>27352.9</v>
          </cell>
          <cell r="T2427">
            <v>44</v>
          </cell>
          <cell r="U2427">
            <v>0</v>
          </cell>
          <cell r="V2427">
            <v>42</v>
          </cell>
          <cell r="W2427">
            <v>0</v>
          </cell>
          <cell r="X2427">
            <v>0</v>
          </cell>
        </row>
        <row r="2428">
          <cell r="A2428" t="str">
            <v>1424800</v>
          </cell>
          <cell r="B2428">
            <v>1</v>
          </cell>
          <cell r="C2428" t="str">
            <v>canopy - 6 lineal metres</v>
          </cell>
          <cell r="D2428" t="str">
            <v>34</v>
          </cell>
          <cell r="E2428" t="str">
            <v>BASCAN</v>
          </cell>
          <cell r="F2428" t="str">
            <v>BAS</v>
          </cell>
          <cell r="G2428">
            <v>38820</v>
          </cell>
          <cell r="H2428" t="str">
            <v>Active</v>
          </cell>
          <cell r="I2428">
            <v>6</v>
          </cell>
          <cell r="J2428">
            <v>39344</v>
          </cell>
          <cell r="K2428" t="str">
            <v>TCOM</v>
          </cell>
          <cell r="L2428" t="str">
            <v>TM</v>
          </cell>
          <cell r="M2428" t="str">
            <v>0120</v>
          </cell>
          <cell r="N2428">
            <v>16041.59</v>
          </cell>
          <cell r="O2428">
            <v>33.840000000000003</v>
          </cell>
          <cell r="P2428">
            <v>406.08</v>
          </cell>
          <cell r="Q2428">
            <v>812.16</v>
          </cell>
          <cell r="R2428">
            <v>15229.43</v>
          </cell>
          <cell r="S2428">
            <v>5535.87</v>
          </cell>
          <cell r="T2428">
            <v>30</v>
          </cell>
          <cell r="U2428">
            <v>92</v>
          </cell>
          <cell r="V2428">
            <v>28</v>
          </cell>
          <cell r="W2428">
            <v>92</v>
          </cell>
          <cell r="X2428">
            <v>0</v>
          </cell>
        </row>
        <row r="2429">
          <cell r="A2429" t="str">
            <v>1424900</v>
          </cell>
          <cell r="B2429">
            <v>1</v>
          </cell>
          <cell r="C2429" t="str">
            <v>Division walling - 20 lineal metres with</v>
          </cell>
          <cell r="D2429" t="str">
            <v>34</v>
          </cell>
          <cell r="E2429" t="str">
            <v>BASPAR</v>
          </cell>
          <cell r="F2429" t="str">
            <v>BAS</v>
          </cell>
          <cell r="G2429">
            <v>38820</v>
          </cell>
          <cell r="H2429" t="str">
            <v>Active</v>
          </cell>
          <cell r="I2429">
            <v>20</v>
          </cell>
          <cell r="J2429">
            <v>39344</v>
          </cell>
          <cell r="K2429" t="str">
            <v>TCOM</v>
          </cell>
          <cell r="L2429" t="str">
            <v>TM</v>
          </cell>
          <cell r="M2429" t="str">
            <v>0120</v>
          </cell>
          <cell r="N2429">
            <v>39926.82</v>
          </cell>
          <cell r="O2429">
            <v>218.15</v>
          </cell>
          <cell r="P2429">
            <v>2617.8000000000002</v>
          </cell>
          <cell r="Q2429">
            <v>5235.6000000000004</v>
          </cell>
          <cell r="R2429">
            <v>34691.22</v>
          </cell>
          <cell r="S2429">
            <v>14948.17</v>
          </cell>
          <cell r="T2429">
            <v>15</v>
          </cell>
          <cell r="U2429">
            <v>92</v>
          </cell>
          <cell r="V2429">
            <v>13</v>
          </cell>
          <cell r="W2429">
            <v>92</v>
          </cell>
          <cell r="X2429">
            <v>0</v>
          </cell>
        </row>
        <row r="2430">
          <cell r="A2430" t="str">
            <v>1425000</v>
          </cell>
          <cell r="B2430">
            <v>1</v>
          </cell>
          <cell r="C2430" t="str">
            <v>electric light fitting - 1 rectangular d</v>
          </cell>
          <cell r="D2430" t="str">
            <v>34</v>
          </cell>
          <cell r="E2430" t="str">
            <v>BASLIG</v>
          </cell>
          <cell r="F2430" t="str">
            <v>BAS</v>
          </cell>
          <cell r="G2430">
            <v>38820</v>
          </cell>
          <cell r="H2430" t="str">
            <v>Active</v>
          </cell>
          <cell r="I2430">
            <v>1</v>
          </cell>
          <cell r="J2430">
            <v>39344</v>
          </cell>
          <cell r="K2430" t="str">
            <v>TCOM</v>
          </cell>
          <cell r="L2430" t="str">
            <v>TM</v>
          </cell>
          <cell r="M2430" t="str">
            <v>0120</v>
          </cell>
          <cell r="N2430">
            <v>296.08999999999997</v>
          </cell>
          <cell r="O2430">
            <v>2.37</v>
          </cell>
          <cell r="P2430">
            <v>28.88</v>
          </cell>
          <cell r="Q2430">
            <v>57.76</v>
          </cell>
          <cell r="R2430">
            <v>238.33</v>
          </cell>
          <cell r="S2430">
            <v>117.62</v>
          </cell>
          <cell r="T2430">
            <v>10</v>
          </cell>
          <cell r="U2430">
            <v>92</v>
          </cell>
          <cell r="V2430">
            <v>8</v>
          </cell>
          <cell r="W2430">
            <v>92</v>
          </cell>
          <cell r="X2430">
            <v>0</v>
          </cell>
        </row>
        <row r="2431">
          <cell r="A2431" t="str">
            <v>1425100</v>
          </cell>
          <cell r="B2431">
            <v>1</v>
          </cell>
          <cell r="C2431" t="str">
            <v>Electrical services in square metres</v>
          </cell>
          <cell r="D2431" t="str">
            <v>34</v>
          </cell>
          <cell r="E2431" t="str">
            <v>BASELC</v>
          </cell>
          <cell r="F2431" t="str">
            <v>BAS</v>
          </cell>
          <cell r="G2431">
            <v>38820</v>
          </cell>
          <cell r="H2431" t="str">
            <v>Active</v>
          </cell>
          <cell r="I2431">
            <v>39</v>
          </cell>
          <cell r="J2431">
            <v>39344</v>
          </cell>
          <cell r="K2431" t="str">
            <v>TCOM</v>
          </cell>
          <cell r="L2431" t="str">
            <v>TM</v>
          </cell>
          <cell r="M2431" t="str">
            <v>0120</v>
          </cell>
          <cell r="N2431">
            <v>6722.91</v>
          </cell>
          <cell r="O2431">
            <v>21.73</v>
          </cell>
          <cell r="P2431">
            <v>260.32</v>
          </cell>
          <cell r="Q2431">
            <v>520.64</v>
          </cell>
          <cell r="R2431">
            <v>6202.27</v>
          </cell>
          <cell r="S2431">
            <v>2375.41</v>
          </cell>
          <cell r="T2431">
            <v>15</v>
          </cell>
          <cell r="U2431">
            <v>92</v>
          </cell>
          <cell r="V2431">
            <v>13</v>
          </cell>
          <cell r="W2431">
            <v>92</v>
          </cell>
          <cell r="X2431">
            <v>0</v>
          </cell>
        </row>
        <row r="2432">
          <cell r="A2432" t="str">
            <v>1425200</v>
          </cell>
          <cell r="B2432">
            <v>1</v>
          </cell>
          <cell r="C2432" t="str">
            <v>fluorescent light fitting - 3 twin tube</v>
          </cell>
          <cell r="D2432" t="str">
            <v>34</v>
          </cell>
          <cell r="E2432" t="str">
            <v>BASLIG</v>
          </cell>
          <cell r="F2432" t="str">
            <v>BAS</v>
          </cell>
          <cell r="G2432">
            <v>38820</v>
          </cell>
          <cell r="H2432" t="str">
            <v>Active</v>
          </cell>
          <cell r="I2432">
            <v>3</v>
          </cell>
          <cell r="J2432">
            <v>39344</v>
          </cell>
          <cell r="K2432" t="str">
            <v>TCOM</v>
          </cell>
          <cell r="L2432" t="str">
            <v>TM</v>
          </cell>
          <cell r="M2432" t="str">
            <v>0120</v>
          </cell>
          <cell r="N2432">
            <v>1579.29</v>
          </cell>
          <cell r="O2432">
            <v>12.81</v>
          </cell>
          <cell r="P2432">
            <v>154.05000000000001</v>
          </cell>
          <cell r="Q2432">
            <v>308.10000000000002</v>
          </cell>
          <cell r="R2432">
            <v>1271.19</v>
          </cell>
          <cell r="S2432">
            <v>627.35</v>
          </cell>
          <cell r="T2432">
            <v>10</v>
          </cell>
          <cell r="U2432">
            <v>92</v>
          </cell>
          <cell r="V2432">
            <v>8</v>
          </cell>
          <cell r="W2432">
            <v>92</v>
          </cell>
          <cell r="X2432">
            <v>0</v>
          </cell>
        </row>
        <row r="2433">
          <cell r="A2433" t="str">
            <v>1425300</v>
          </cell>
          <cell r="B2433">
            <v>1</v>
          </cell>
          <cell r="C2433" t="str">
            <v>Building Management Services in square m</v>
          </cell>
          <cell r="D2433" t="str">
            <v>34</v>
          </cell>
          <cell r="E2433" t="str">
            <v>BASBMS</v>
          </cell>
          <cell r="F2433" t="str">
            <v>BAS</v>
          </cell>
          <cell r="G2433">
            <v>38820</v>
          </cell>
          <cell r="H2433" t="str">
            <v>Active</v>
          </cell>
          <cell r="I2433">
            <v>39</v>
          </cell>
          <cell r="J2433">
            <v>39344</v>
          </cell>
          <cell r="K2433" t="str">
            <v>TCOM</v>
          </cell>
          <cell r="L2433" t="str">
            <v>TM</v>
          </cell>
          <cell r="M2433" t="str">
            <v>0120</v>
          </cell>
          <cell r="N2433">
            <v>89.87</v>
          </cell>
          <cell r="O2433">
            <v>0</v>
          </cell>
          <cell r="P2433">
            <v>0</v>
          </cell>
          <cell r="Q2433">
            <v>89.87</v>
          </cell>
          <cell r="R2433">
            <v>0</v>
          </cell>
          <cell r="S2433">
            <v>284.16000000000003</v>
          </cell>
          <cell r="T2433">
            <v>0</v>
          </cell>
          <cell r="U2433">
            <v>92</v>
          </cell>
          <cell r="V2433">
            <v>0</v>
          </cell>
          <cell r="W2433">
            <v>0</v>
          </cell>
          <cell r="X2433">
            <v>0</v>
          </cell>
        </row>
        <row r="2434">
          <cell r="A2434" t="str">
            <v>1425400</v>
          </cell>
          <cell r="B2434">
            <v>1</v>
          </cell>
          <cell r="C2434" t="str">
            <v>Mechanical Services in square metres</v>
          </cell>
          <cell r="D2434" t="str">
            <v>34</v>
          </cell>
          <cell r="E2434" t="str">
            <v>BASAIR</v>
          </cell>
          <cell r="F2434" t="str">
            <v>BAS</v>
          </cell>
          <cell r="G2434">
            <v>38820</v>
          </cell>
          <cell r="H2434" t="str">
            <v>Active</v>
          </cell>
          <cell r="I2434">
            <v>39</v>
          </cell>
          <cell r="J2434">
            <v>39344</v>
          </cell>
          <cell r="K2434" t="str">
            <v>TCOM</v>
          </cell>
          <cell r="L2434" t="str">
            <v>TM</v>
          </cell>
          <cell r="M2434" t="str">
            <v>0120</v>
          </cell>
          <cell r="N2434">
            <v>7011.1</v>
          </cell>
          <cell r="O2434">
            <v>38.270000000000003</v>
          </cell>
          <cell r="P2434">
            <v>459.68</v>
          </cell>
          <cell r="Q2434">
            <v>919.36</v>
          </cell>
          <cell r="R2434">
            <v>6091.74</v>
          </cell>
          <cell r="S2434">
            <v>2624.88</v>
          </cell>
          <cell r="T2434">
            <v>15</v>
          </cell>
          <cell r="U2434">
            <v>92</v>
          </cell>
          <cell r="V2434">
            <v>13</v>
          </cell>
          <cell r="W2434">
            <v>92</v>
          </cell>
          <cell r="X2434">
            <v>0</v>
          </cell>
        </row>
        <row r="2435">
          <cell r="A2435" t="str">
            <v>1425500</v>
          </cell>
          <cell r="B2435">
            <v>1</v>
          </cell>
          <cell r="C2435" t="str">
            <v>Drainage Services in square metres</v>
          </cell>
          <cell r="D2435" t="str">
            <v>34</v>
          </cell>
          <cell r="E2435" t="str">
            <v>BASPLM</v>
          </cell>
          <cell r="F2435" t="str">
            <v>BAS</v>
          </cell>
          <cell r="G2435">
            <v>38820</v>
          </cell>
          <cell r="H2435" t="str">
            <v>Active</v>
          </cell>
          <cell r="I2435">
            <v>39</v>
          </cell>
          <cell r="J2435">
            <v>39344</v>
          </cell>
          <cell r="K2435" t="str">
            <v>TCOM</v>
          </cell>
          <cell r="L2435" t="str">
            <v>TM</v>
          </cell>
          <cell r="M2435" t="str">
            <v>0120</v>
          </cell>
          <cell r="N2435">
            <v>880.93</v>
          </cell>
          <cell r="O2435">
            <v>4.8499999999999996</v>
          </cell>
          <cell r="P2435">
            <v>57.76</v>
          </cell>
          <cell r="Q2435">
            <v>115.52</v>
          </cell>
          <cell r="R2435">
            <v>765.41</v>
          </cell>
          <cell r="S2435">
            <v>329.81</v>
          </cell>
          <cell r="T2435">
            <v>15</v>
          </cell>
          <cell r="U2435">
            <v>92</v>
          </cell>
          <cell r="V2435">
            <v>13</v>
          </cell>
          <cell r="W2435">
            <v>92</v>
          </cell>
          <cell r="X2435">
            <v>0</v>
          </cell>
        </row>
        <row r="2436">
          <cell r="A2436" t="str">
            <v>1425600</v>
          </cell>
          <cell r="B2436">
            <v>1</v>
          </cell>
          <cell r="C2436" t="str">
            <v>Communication Services in square metres</v>
          </cell>
          <cell r="D2436" t="str">
            <v>34</v>
          </cell>
          <cell r="E2436" t="str">
            <v>BASCAB</v>
          </cell>
          <cell r="F2436" t="str">
            <v>BAS</v>
          </cell>
          <cell r="G2436">
            <v>38820</v>
          </cell>
          <cell r="H2436" t="str">
            <v>Active</v>
          </cell>
          <cell r="I2436">
            <v>39</v>
          </cell>
          <cell r="J2436">
            <v>39344</v>
          </cell>
          <cell r="K2436" t="str">
            <v>TCOM</v>
          </cell>
          <cell r="L2436" t="str">
            <v>TM</v>
          </cell>
          <cell r="M2436" t="str">
            <v>0120</v>
          </cell>
          <cell r="N2436">
            <v>1407.66</v>
          </cell>
          <cell r="O2436">
            <v>11.47</v>
          </cell>
          <cell r="P2436">
            <v>137.31</v>
          </cell>
          <cell r="Q2436">
            <v>274.62</v>
          </cell>
          <cell r="R2436">
            <v>1133.04</v>
          </cell>
          <cell r="S2436">
            <v>559.16</v>
          </cell>
          <cell r="T2436">
            <v>10</v>
          </cell>
          <cell r="U2436">
            <v>92</v>
          </cell>
          <cell r="V2436">
            <v>8</v>
          </cell>
          <cell r="W2436">
            <v>92</v>
          </cell>
          <cell r="X2436">
            <v>0</v>
          </cell>
        </row>
        <row r="2437">
          <cell r="A2437" t="str">
            <v>1425700</v>
          </cell>
          <cell r="B2437">
            <v>1</v>
          </cell>
          <cell r="C2437" t="str">
            <v>Fire Alarm System in square metres</v>
          </cell>
          <cell r="D2437" t="str">
            <v>34</v>
          </cell>
          <cell r="E2437" t="str">
            <v>BASALA</v>
          </cell>
          <cell r="F2437" t="str">
            <v>BAS</v>
          </cell>
          <cell r="G2437">
            <v>38820</v>
          </cell>
          <cell r="H2437" t="str">
            <v>Active</v>
          </cell>
          <cell r="I2437">
            <v>39</v>
          </cell>
          <cell r="J2437">
            <v>39344</v>
          </cell>
          <cell r="K2437" t="str">
            <v>TCOM</v>
          </cell>
          <cell r="L2437" t="str">
            <v>TM</v>
          </cell>
          <cell r="M2437" t="str">
            <v>0120</v>
          </cell>
          <cell r="N2437">
            <v>1400.45</v>
          </cell>
          <cell r="O2437">
            <v>4.51</v>
          </cell>
          <cell r="P2437">
            <v>54.23</v>
          </cell>
          <cell r="Q2437">
            <v>108.46</v>
          </cell>
          <cell r="R2437">
            <v>1291.99</v>
          </cell>
          <cell r="S2437">
            <v>494.82</v>
          </cell>
          <cell r="T2437">
            <v>15</v>
          </cell>
          <cell r="U2437">
            <v>92</v>
          </cell>
          <cell r="V2437">
            <v>13</v>
          </cell>
          <cell r="W2437">
            <v>92</v>
          </cell>
          <cell r="X2437">
            <v>0</v>
          </cell>
        </row>
        <row r="2438">
          <cell r="A2438" t="str">
            <v>1425800</v>
          </cell>
          <cell r="B2438">
            <v>1</v>
          </cell>
          <cell r="C2438" t="str">
            <v>Plumbing reticulation in square metres</v>
          </cell>
          <cell r="D2438" t="str">
            <v>34</v>
          </cell>
          <cell r="E2438" t="str">
            <v>BASPLM</v>
          </cell>
          <cell r="F2438" t="str">
            <v>BAS</v>
          </cell>
          <cell r="G2438">
            <v>38820</v>
          </cell>
          <cell r="H2438" t="str">
            <v>Active</v>
          </cell>
          <cell r="I2438">
            <v>39</v>
          </cell>
          <cell r="J2438">
            <v>39344</v>
          </cell>
          <cell r="K2438" t="str">
            <v>TCOM</v>
          </cell>
          <cell r="L2438" t="str">
            <v>TM</v>
          </cell>
          <cell r="M2438" t="str">
            <v>0120</v>
          </cell>
          <cell r="N2438">
            <v>1539.77</v>
          </cell>
          <cell r="O2438">
            <v>8.4499999999999993</v>
          </cell>
          <cell r="P2438">
            <v>100.96</v>
          </cell>
          <cell r="Q2438">
            <v>201.92</v>
          </cell>
          <cell r="R2438">
            <v>1337.85</v>
          </cell>
          <cell r="S2438">
            <v>576.47</v>
          </cell>
          <cell r="T2438">
            <v>15</v>
          </cell>
          <cell r="U2438">
            <v>92</v>
          </cell>
          <cell r="V2438">
            <v>13</v>
          </cell>
          <cell r="W2438">
            <v>92</v>
          </cell>
          <cell r="X2438">
            <v>0</v>
          </cell>
        </row>
        <row r="2439">
          <cell r="A2439" t="str">
            <v>1425900</v>
          </cell>
          <cell r="B2439">
            <v>1</v>
          </cell>
          <cell r="C2439" t="str">
            <v>Public Address System in square metres</v>
          </cell>
          <cell r="D2439" t="str">
            <v>34</v>
          </cell>
          <cell r="E2439" t="str">
            <v>BASPUB</v>
          </cell>
          <cell r="F2439" t="str">
            <v>BAS</v>
          </cell>
          <cell r="G2439">
            <v>38820</v>
          </cell>
          <cell r="H2439" t="str">
            <v>Active</v>
          </cell>
          <cell r="I2439">
            <v>39</v>
          </cell>
          <cell r="J2439">
            <v>39344</v>
          </cell>
          <cell r="K2439" t="str">
            <v>TCOM</v>
          </cell>
          <cell r="L2439" t="str">
            <v>TM</v>
          </cell>
          <cell r="M2439" t="str">
            <v>0120</v>
          </cell>
          <cell r="N2439">
            <v>417.95</v>
          </cell>
          <cell r="O2439">
            <v>2.3199999999999998</v>
          </cell>
          <cell r="P2439">
            <v>27.4</v>
          </cell>
          <cell r="Q2439">
            <v>54.8</v>
          </cell>
          <cell r="R2439">
            <v>363.15</v>
          </cell>
          <cell r="S2439">
            <v>156.47999999999999</v>
          </cell>
          <cell r="T2439">
            <v>15</v>
          </cell>
          <cell r="U2439">
            <v>92</v>
          </cell>
          <cell r="V2439">
            <v>13</v>
          </cell>
          <cell r="W2439">
            <v>92</v>
          </cell>
          <cell r="X2439">
            <v>0</v>
          </cell>
        </row>
        <row r="2440">
          <cell r="A2440" t="str">
            <v>1426000</v>
          </cell>
          <cell r="B2440">
            <v>1</v>
          </cell>
          <cell r="C2440" t="str">
            <v>Security System in square metres</v>
          </cell>
          <cell r="D2440" t="str">
            <v>34</v>
          </cell>
          <cell r="E2440" t="str">
            <v>BASSEC</v>
          </cell>
          <cell r="F2440" t="str">
            <v>BAS</v>
          </cell>
          <cell r="G2440">
            <v>38820</v>
          </cell>
          <cell r="H2440" t="str">
            <v>Active</v>
          </cell>
          <cell r="I2440">
            <v>39</v>
          </cell>
          <cell r="J2440">
            <v>39344</v>
          </cell>
          <cell r="K2440" t="str">
            <v>TCOM</v>
          </cell>
          <cell r="L2440" t="str">
            <v>TM</v>
          </cell>
          <cell r="M2440" t="str">
            <v>0120</v>
          </cell>
          <cell r="N2440">
            <v>1348.11</v>
          </cell>
          <cell r="O2440">
            <v>7.32</v>
          </cell>
          <cell r="P2440">
            <v>88.39</v>
          </cell>
          <cell r="Q2440">
            <v>176.78</v>
          </cell>
          <cell r="R2440">
            <v>1171.33</v>
          </cell>
          <cell r="S2440">
            <v>504.72</v>
          </cell>
          <cell r="T2440">
            <v>15</v>
          </cell>
          <cell r="U2440">
            <v>92</v>
          </cell>
          <cell r="V2440">
            <v>13</v>
          </cell>
          <cell r="W2440">
            <v>92</v>
          </cell>
          <cell r="X2440">
            <v>0</v>
          </cell>
        </row>
        <row r="2441">
          <cell r="A2441" t="str">
            <v>1426100</v>
          </cell>
          <cell r="B2441">
            <v>1</v>
          </cell>
          <cell r="C2441" t="str">
            <v>sprinkler head and piping - 6</v>
          </cell>
          <cell r="D2441" t="str">
            <v>34</v>
          </cell>
          <cell r="E2441" t="str">
            <v>BASSPR</v>
          </cell>
          <cell r="F2441" t="str">
            <v>BAS</v>
          </cell>
          <cell r="G2441">
            <v>38820</v>
          </cell>
          <cell r="H2441" t="str">
            <v>Active</v>
          </cell>
          <cell r="I2441">
            <v>6</v>
          </cell>
          <cell r="J2441">
            <v>39344</v>
          </cell>
          <cell r="K2441" t="str">
            <v>TCOM</v>
          </cell>
          <cell r="L2441" t="str">
            <v>TM</v>
          </cell>
          <cell r="M2441" t="str">
            <v>0120</v>
          </cell>
          <cell r="N2441">
            <v>3449.18</v>
          </cell>
          <cell r="O2441">
            <v>18.8</v>
          </cell>
          <cell r="P2441">
            <v>226.15</v>
          </cell>
          <cell r="Q2441">
            <v>452.3</v>
          </cell>
          <cell r="R2441">
            <v>2996.88</v>
          </cell>
          <cell r="S2441">
            <v>1291.33</v>
          </cell>
          <cell r="T2441">
            <v>15</v>
          </cell>
          <cell r="U2441">
            <v>92</v>
          </cell>
          <cell r="V2441">
            <v>13</v>
          </cell>
          <cell r="W2441">
            <v>92</v>
          </cell>
          <cell r="X2441">
            <v>0</v>
          </cell>
        </row>
        <row r="2442">
          <cell r="A2442" t="str">
            <v>1426200</v>
          </cell>
          <cell r="B2442">
            <v>1</v>
          </cell>
          <cell r="C2442" t="str">
            <v>suspended ceiling - 38.61 square metres</v>
          </cell>
          <cell r="D2442" t="str">
            <v>34</v>
          </cell>
          <cell r="E2442" t="str">
            <v>BASSUS</v>
          </cell>
          <cell r="F2442" t="str">
            <v>BAS</v>
          </cell>
          <cell r="G2442">
            <v>38820</v>
          </cell>
          <cell r="H2442" t="str">
            <v>Active</v>
          </cell>
          <cell r="I2442">
            <v>39</v>
          </cell>
          <cell r="J2442">
            <v>39344</v>
          </cell>
          <cell r="K2442" t="str">
            <v>TCOM</v>
          </cell>
          <cell r="L2442" t="str">
            <v>TM</v>
          </cell>
          <cell r="M2442" t="str">
            <v>0120</v>
          </cell>
          <cell r="N2442">
            <v>4379.7299999999996</v>
          </cell>
          <cell r="O2442">
            <v>12.11</v>
          </cell>
          <cell r="P2442">
            <v>144.77000000000001</v>
          </cell>
          <cell r="Q2442">
            <v>289.54000000000002</v>
          </cell>
          <cell r="R2442">
            <v>4090.19</v>
          </cell>
          <cell r="S2442">
            <v>1538.02</v>
          </cell>
          <cell r="T2442">
            <v>30</v>
          </cell>
          <cell r="U2442">
            <v>92</v>
          </cell>
          <cell r="V2442">
            <v>28</v>
          </cell>
          <cell r="W2442">
            <v>92</v>
          </cell>
          <cell r="X2442">
            <v>0</v>
          </cell>
        </row>
        <row r="2443">
          <cell r="A2443" t="str">
            <v>1426300</v>
          </cell>
          <cell r="B2443">
            <v>1</v>
          </cell>
          <cell r="C2443" t="str">
            <v>Building Structure in square metres</v>
          </cell>
          <cell r="D2443" t="str">
            <v>34</v>
          </cell>
          <cell r="E2443" t="str">
            <v>BUITER</v>
          </cell>
          <cell r="F2443" t="str">
            <v>BUI</v>
          </cell>
          <cell r="G2443">
            <v>38820</v>
          </cell>
          <cell r="H2443" t="str">
            <v>Active</v>
          </cell>
          <cell r="I2443">
            <v>39</v>
          </cell>
          <cell r="J2443">
            <v>39344</v>
          </cell>
          <cell r="K2443" t="str">
            <v>TCOM</v>
          </cell>
          <cell r="L2443" t="str">
            <v>TM</v>
          </cell>
          <cell r="M2443" t="str">
            <v>0121</v>
          </cell>
          <cell r="N2443">
            <v>80313.570000000007</v>
          </cell>
          <cell r="O2443">
            <v>117.06</v>
          </cell>
          <cell r="P2443">
            <v>1405.38</v>
          </cell>
          <cell r="Q2443">
            <v>2810.76</v>
          </cell>
          <cell r="R2443">
            <v>77502.81</v>
          </cell>
          <cell r="S2443">
            <v>27352.9</v>
          </cell>
          <cell r="T2443">
            <v>44</v>
          </cell>
          <cell r="U2443">
            <v>0</v>
          </cell>
          <cell r="V2443">
            <v>42</v>
          </cell>
          <cell r="W2443">
            <v>0</v>
          </cell>
          <cell r="X2443">
            <v>0</v>
          </cell>
        </row>
        <row r="2444">
          <cell r="A2444" t="str">
            <v>1426400</v>
          </cell>
          <cell r="B2444">
            <v>1</v>
          </cell>
          <cell r="C2444" t="str">
            <v>canopy - 6 lineal metres</v>
          </cell>
          <cell r="D2444" t="str">
            <v>34</v>
          </cell>
          <cell r="E2444" t="str">
            <v>BASCAN</v>
          </cell>
          <cell r="F2444" t="str">
            <v>BAS</v>
          </cell>
          <cell r="G2444">
            <v>38820</v>
          </cell>
          <cell r="H2444" t="str">
            <v>Active</v>
          </cell>
          <cell r="I2444">
            <v>6</v>
          </cell>
          <cell r="J2444">
            <v>39344</v>
          </cell>
          <cell r="K2444" t="str">
            <v>TCOM</v>
          </cell>
          <cell r="L2444" t="str">
            <v>TM</v>
          </cell>
          <cell r="M2444" t="str">
            <v>0121</v>
          </cell>
          <cell r="N2444">
            <v>16041.59</v>
          </cell>
          <cell r="O2444">
            <v>33.840000000000003</v>
          </cell>
          <cell r="P2444">
            <v>406.08</v>
          </cell>
          <cell r="Q2444">
            <v>812.16</v>
          </cell>
          <cell r="R2444">
            <v>15229.43</v>
          </cell>
          <cell r="S2444">
            <v>5535.87</v>
          </cell>
          <cell r="T2444">
            <v>30</v>
          </cell>
          <cell r="U2444">
            <v>92</v>
          </cell>
          <cell r="V2444">
            <v>28</v>
          </cell>
          <cell r="W2444">
            <v>92</v>
          </cell>
          <cell r="X2444">
            <v>0</v>
          </cell>
        </row>
        <row r="2445">
          <cell r="A2445" t="str">
            <v>1426500</v>
          </cell>
          <cell r="B2445">
            <v>1</v>
          </cell>
          <cell r="C2445" t="str">
            <v>Division walling - 20 lineal metres with</v>
          </cell>
          <cell r="D2445" t="str">
            <v>34</v>
          </cell>
          <cell r="E2445" t="str">
            <v>BASPAR</v>
          </cell>
          <cell r="F2445" t="str">
            <v>BAS</v>
          </cell>
          <cell r="G2445">
            <v>38820</v>
          </cell>
          <cell r="H2445" t="str">
            <v>Active</v>
          </cell>
          <cell r="I2445">
            <v>20</v>
          </cell>
          <cell r="J2445">
            <v>39344</v>
          </cell>
          <cell r="K2445" t="str">
            <v>TCOM</v>
          </cell>
          <cell r="L2445" t="str">
            <v>TM</v>
          </cell>
          <cell r="M2445" t="str">
            <v>0121</v>
          </cell>
          <cell r="N2445">
            <v>39926.82</v>
          </cell>
          <cell r="O2445">
            <v>218.15</v>
          </cell>
          <cell r="P2445">
            <v>2617.8000000000002</v>
          </cell>
          <cell r="Q2445">
            <v>5235.6000000000004</v>
          </cell>
          <cell r="R2445">
            <v>34691.22</v>
          </cell>
          <cell r="S2445">
            <v>14948.17</v>
          </cell>
          <cell r="T2445">
            <v>15</v>
          </cell>
          <cell r="U2445">
            <v>92</v>
          </cell>
          <cell r="V2445">
            <v>13</v>
          </cell>
          <cell r="W2445">
            <v>92</v>
          </cell>
          <cell r="X2445">
            <v>0</v>
          </cell>
        </row>
        <row r="2446">
          <cell r="A2446" t="str">
            <v>1426600</v>
          </cell>
          <cell r="B2446">
            <v>1</v>
          </cell>
          <cell r="C2446" t="str">
            <v>electric light fitting - 1 rectangular d</v>
          </cell>
          <cell r="D2446" t="str">
            <v>34</v>
          </cell>
          <cell r="E2446" t="str">
            <v>BASLIG</v>
          </cell>
          <cell r="F2446" t="str">
            <v>BAS</v>
          </cell>
          <cell r="G2446">
            <v>38820</v>
          </cell>
          <cell r="H2446" t="str">
            <v>Active</v>
          </cell>
          <cell r="I2446">
            <v>1</v>
          </cell>
          <cell r="J2446">
            <v>39344</v>
          </cell>
          <cell r="K2446" t="str">
            <v>TCOM</v>
          </cell>
          <cell r="L2446" t="str">
            <v>TM</v>
          </cell>
          <cell r="M2446" t="str">
            <v>0121</v>
          </cell>
          <cell r="N2446">
            <v>296.08999999999997</v>
          </cell>
          <cell r="O2446">
            <v>2.37</v>
          </cell>
          <cell r="P2446">
            <v>28.88</v>
          </cell>
          <cell r="Q2446">
            <v>57.76</v>
          </cell>
          <cell r="R2446">
            <v>238.33</v>
          </cell>
          <cell r="S2446">
            <v>117.62</v>
          </cell>
          <cell r="T2446">
            <v>10</v>
          </cell>
          <cell r="U2446">
            <v>92</v>
          </cell>
          <cell r="V2446">
            <v>8</v>
          </cell>
          <cell r="W2446">
            <v>92</v>
          </cell>
          <cell r="X2446">
            <v>0</v>
          </cell>
        </row>
        <row r="2447">
          <cell r="A2447" t="str">
            <v>1426700</v>
          </cell>
          <cell r="B2447">
            <v>1</v>
          </cell>
          <cell r="C2447" t="str">
            <v>Electrical services in square metres</v>
          </cell>
          <cell r="D2447" t="str">
            <v>34</v>
          </cell>
          <cell r="E2447" t="str">
            <v>BASELC</v>
          </cell>
          <cell r="F2447" t="str">
            <v>BAS</v>
          </cell>
          <cell r="G2447">
            <v>38820</v>
          </cell>
          <cell r="H2447" t="str">
            <v>Active</v>
          </cell>
          <cell r="I2447">
            <v>39</v>
          </cell>
          <cell r="J2447">
            <v>39344</v>
          </cell>
          <cell r="K2447" t="str">
            <v>TCOM</v>
          </cell>
          <cell r="L2447" t="str">
            <v>TM</v>
          </cell>
          <cell r="M2447" t="str">
            <v>0121</v>
          </cell>
          <cell r="N2447">
            <v>6722.91</v>
          </cell>
          <cell r="O2447">
            <v>21.73</v>
          </cell>
          <cell r="P2447">
            <v>260.32</v>
          </cell>
          <cell r="Q2447">
            <v>520.64</v>
          </cell>
          <cell r="R2447">
            <v>6202.27</v>
          </cell>
          <cell r="S2447">
            <v>2375.41</v>
          </cell>
          <cell r="T2447">
            <v>15</v>
          </cell>
          <cell r="U2447">
            <v>92</v>
          </cell>
          <cell r="V2447">
            <v>13</v>
          </cell>
          <cell r="W2447">
            <v>92</v>
          </cell>
          <cell r="X2447">
            <v>0</v>
          </cell>
        </row>
        <row r="2448">
          <cell r="A2448" t="str">
            <v>1426800</v>
          </cell>
          <cell r="B2448">
            <v>1</v>
          </cell>
          <cell r="C2448" t="str">
            <v>fluorescent light fitting - 3 twin tube</v>
          </cell>
          <cell r="D2448" t="str">
            <v>34</v>
          </cell>
          <cell r="E2448" t="str">
            <v>BASLIG</v>
          </cell>
          <cell r="F2448" t="str">
            <v>BAS</v>
          </cell>
          <cell r="G2448">
            <v>38820</v>
          </cell>
          <cell r="H2448" t="str">
            <v>Active</v>
          </cell>
          <cell r="I2448">
            <v>3</v>
          </cell>
          <cell r="J2448">
            <v>39344</v>
          </cell>
          <cell r="K2448" t="str">
            <v>TCOM</v>
          </cell>
          <cell r="L2448" t="str">
            <v>TM</v>
          </cell>
          <cell r="M2448" t="str">
            <v>0121</v>
          </cell>
          <cell r="N2448">
            <v>1579.29</v>
          </cell>
          <cell r="O2448">
            <v>12.81</v>
          </cell>
          <cell r="P2448">
            <v>154.05000000000001</v>
          </cell>
          <cell r="Q2448">
            <v>308.10000000000002</v>
          </cell>
          <cell r="R2448">
            <v>1271.19</v>
          </cell>
          <cell r="S2448">
            <v>627.35</v>
          </cell>
          <cell r="T2448">
            <v>10</v>
          </cell>
          <cell r="U2448">
            <v>92</v>
          </cell>
          <cell r="V2448">
            <v>8</v>
          </cell>
          <cell r="W2448">
            <v>92</v>
          </cell>
          <cell r="X2448">
            <v>0</v>
          </cell>
        </row>
        <row r="2449">
          <cell r="A2449" t="str">
            <v>1426900</v>
          </cell>
          <cell r="B2449">
            <v>1</v>
          </cell>
          <cell r="C2449" t="str">
            <v>Building Management Services in square m</v>
          </cell>
          <cell r="D2449" t="str">
            <v>34</v>
          </cell>
          <cell r="E2449" t="str">
            <v>BASBMS</v>
          </cell>
          <cell r="F2449" t="str">
            <v>BAS</v>
          </cell>
          <cell r="G2449">
            <v>38820</v>
          </cell>
          <cell r="H2449" t="str">
            <v>Active</v>
          </cell>
          <cell r="I2449">
            <v>39</v>
          </cell>
          <cell r="J2449">
            <v>39344</v>
          </cell>
          <cell r="K2449" t="str">
            <v>TCOM</v>
          </cell>
          <cell r="L2449" t="str">
            <v>TM</v>
          </cell>
          <cell r="M2449" t="str">
            <v>0121</v>
          </cell>
          <cell r="N2449">
            <v>89.87</v>
          </cell>
          <cell r="O2449">
            <v>0</v>
          </cell>
          <cell r="P2449">
            <v>0</v>
          </cell>
          <cell r="Q2449">
            <v>89.87</v>
          </cell>
          <cell r="R2449">
            <v>0</v>
          </cell>
          <cell r="S2449">
            <v>284.16000000000003</v>
          </cell>
          <cell r="T2449">
            <v>0</v>
          </cell>
          <cell r="U2449">
            <v>92</v>
          </cell>
          <cell r="V2449">
            <v>0</v>
          </cell>
          <cell r="W2449">
            <v>0</v>
          </cell>
          <cell r="X2449">
            <v>0</v>
          </cell>
        </row>
        <row r="2450">
          <cell r="A2450" t="str">
            <v>1427000</v>
          </cell>
          <cell r="B2450">
            <v>1</v>
          </cell>
          <cell r="C2450" t="str">
            <v>AHU No 2 - T102 - Aquatherm model MC 460</v>
          </cell>
          <cell r="D2450" t="str">
            <v>34</v>
          </cell>
          <cell r="E2450" t="str">
            <v>BASAIR</v>
          </cell>
          <cell r="F2450" t="str">
            <v>BAS</v>
          </cell>
          <cell r="G2450">
            <v>38820</v>
          </cell>
          <cell r="H2450" t="str">
            <v>Active</v>
          </cell>
          <cell r="I2450">
            <v>1</v>
          </cell>
          <cell r="J2450">
            <v>39344</v>
          </cell>
          <cell r="K2450" t="str">
            <v>TCOM</v>
          </cell>
          <cell r="L2450" t="str">
            <v>TM</v>
          </cell>
          <cell r="M2450" t="str">
            <v>0121</v>
          </cell>
          <cell r="N2450">
            <v>76670.320000000007</v>
          </cell>
          <cell r="O2450">
            <v>418.88</v>
          </cell>
          <cell r="P2450">
            <v>5026.8900000000003</v>
          </cell>
          <cell r="Q2450">
            <v>10053.780000000001</v>
          </cell>
          <cell r="R2450">
            <v>66616.539999999994</v>
          </cell>
          <cell r="S2450">
            <v>28704.55</v>
          </cell>
          <cell r="T2450">
            <v>15</v>
          </cell>
          <cell r="U2450">
            <v>92</v>
          </cell>
          <cell r="V2450">
            <v>13</v>
          </cell>
          <cell r="W2450">
            <v>92</v>
          </cell>
          <cell r="X2450">
            <v>0</v>
          </cell>
        </row>
        <row r="2451">
          <cell r="A2451" t="str">
            <v>1427100</v>
          </cell>
          <cell r="B2451">
            <v>1</v>
          </cell>
          <cell r="C2451" t="str">
            <v>Mechanical Services in square metres</v>
          </cell>
          <cell r="D2451" t="str">
            <v>34</v>
          </cell>
          <cell r="E2451" t="str">
            <v>BASAIR</v>
          </cell>
          <cell r="F2451" t="str">
            <v>BAS</v>
          </cell>
          <cell r="G2451">
            <v>38820</v>
          </cell>
          <cell r="H2451" t="str">
            <v>Active</v>
          </cell>
          <cell r="I2451">
            <v>39</v>
          </cell>
          <cell r="J2451">
            <v>39344</v>
          </cell>
          <cell r="K2451" t="str">
            <v>TCOM</v>
          </cell>
          <cell r="L2451" t="str">
            <v>TM</v>
          </cell>
          <cell r="M2451" t="str">
            <v>0121</v>
          </cell>
          <cell r="N2451">
            <v>7011.1</v>
          </cell>
          <cell r="O2451">
            <v>38.270000000000003</v>
          </cell>
          <cell r="P2451">
            <v>459.68</v>
          </cell>
          <cell r="Q2451">
            <v>919.36</v>
          </cell>
          <cell r="R2451">
            <v>6091.74</v>
          </cell>
          <cell r="S2451">
            <v>2624.88</v>
          </cell>
          <cell r="T2451">
            <v>15</v>
          </cell>
          <cell r="U2451">
            <v>92</v>
          </cell>
          <cell r="V2451">
            <v>13</v>
          </cell>
          <cell r="W2451">
            <v>92</v>
          </cell>
          <cell r="X2451">
            <v>0</v>
          </cell>
        </row>
        <row r="2452">
          <cell r="A2452" t="str">
            <v>1427200</v>
          </cell>
          <cell r="B2452">
            <v>1</v>
          </cell>
          <cell r="C2452" t="str">
            <v>Drainage Services in square metres</v>
          </cell>
          <cell r="D2452" t="str">
            <v>34</v>
          </cell>
          <cell r="E2452" t="str">
            <v>BASPLM</v>
          </cell>
          <cell r="F2452" t="str">
            <v>BAS</v>
          </cell>
          <cell r="G2452">
            <v>38820</v>
          </cell>
          <cell r="H2452" t="str">
            <v>Active</v>
          </cell>
          <cell r="I2452">
            <v>39</v>
          </cell>
          <cell r="J2452">
            <v>39344</v>
          </cell>
          <cell r="K2452" t="str">
            <v>TCOM</v>
          </cell>
          <cell r="L2452" t="str">
            <v>TM</v>
          </cell>
          <cell r="M2452" t="str">
            <v>0121</v>
          </cell>
          <cell r="N2452">
            <v>880.93</v>
          </cell>
          <cell r="O2452">
            <v>4.8499999999999996</v>
          </cell>
          <cell r="P2452">
            <v>57.76</v>
          </cell>
          <cell r="Q2452">
            <v>115.52</v>
          </cell>
          <cell r="R2452">
            <v>765.41</v>
          </cell>
          <cell r="S2452">
            <v>329.81</v>
          </cell>
          <cell r="T2452">
            <v>15</v>
          </cell>
          <cell r="U2452">
            <v>92</v>
          </cell>
          <cell r="V2452">
            <v>13</v>
          </cell>
          <cell r="W2452">
            <v>92</v>
          </cell>
          <cell r="X2452">
            <v>0</v>
          </cell>
        </row>
        <row r="2453">
          <cell r="A2453" t="str">
            <v>1427300</v>
          </cell>
          <cell r="B2453">
            <v>1</v>
          </cell>
          <cell r="C2453" t="str">
            <v>Communication Services in square metres</v>
          </cell>
          <cell r="D2453" t="str">
            <v>34</v>
          </cell>
          <cell r="E2453" t="str">
            <v>BASCAB</v>
          </cell>
          <cell r="F2453" t="str">
            <v>BAS</v>
          </cell>
          <cell r="G2453">
            <v>38820</v>
          </cell>
          <cell r="H2453" t="str">
            <v>Active</v>
          </cell>
          <cell r="I2453">
            <v>39</v>
          </cell>
          <cell r="J2453">
            <v>39344</v>
          </cell>
          <cell r="K2453" t="str">
            <v>TCOM</v>
          </cell>
          <cell r="L2453" t="str">
            <v>TM</v>
          </cell>
          <cell r="M2453" t="str">
            <v>0121</v>
          </cell>
          <cell r="N2453">
            <v>1407.66</v>
          </cell>
          <cell r="O2453">
            <v>11.47</v>
          </cell>
          <cell r="P2453">
            <v>137.31</v>
          </cell>
          <cell r="Q2453">
            <v>274.62</v>
          </cell>
          <cell r="R2453">
            <v>1133.04</v>
          </cell>
          <cell r="S2453">
            <v>559.16</v>
          </cell>
          <cell r="T2453">
            <v>10</v>
          </cell>
          <cell r="U2453">
            <v>92</v>
          </cell>
          <cell r="V2453">
            <v>8</v>
          </cell>
          <cell r="W2453">
            <v>92</v>
          </cell>
          <cell r="X2453">
            <v>0</v>
          </cell>
        </row>
        <row r="2454">
          <cell r="A2454" t="str">
            <v>1427400</v>
          </cell>
          <cell r="B2454">
            <v>1</v>
          </cell>
          <cell r="C2454" t="str">
            <v>Fire Alarm System in square metres</v>
          </cell>
          <cell r="D2454" t="str">
            <v>34</v>
          </cell>
          <cell r="E2454" t="str">
            <v>BASALA</v>
          </cell>
          <cell r="F2454" t="str">
            <v>BAS</v>
          </cell>
          <cell r="G2454">
            <v>38820</v>
          </cell>
          <cell r="H2454" t="str">
            <v>Active</v>
          </cell>
          <cell r="I2454">
            <v>39</v>
          </cell>
          <cell r="J2454">
            <v>39344</v>
          </cell>
          <cell r="K2454" t="str">
            <v>TCOM</v>
          </cell>
          <cell r="L2454" t="str">
            <v>TM</v>
          </cell>
          <cell r="M2454" t="str">
            <v>0121</v>
          </cell>
          <cell r="N2454">
            <v>1400.45</v>
          </cell>
          <cell r="O2454">
            <v>4.51</v>
          </cell>
          <cell r="P2454">
            <v>54.23</v>
          </cell>
          <cell r="Q2454">
            <v>108.46</v>
          </cell>
          <cell r="R2454">
            <v>1291.99</v>
          </cell>
          <cell r="S2454">
            <v>494.82</v>
          </cell>
          <cell r="T2454">
            <v>15</v>
          </cell>
          <cell r="U2454">
            <v>92</v>
          </cell>
          <cell r="V2454">
            <v>13</v>
          </cell>
          <cell r="W2454">
            <v>92</v>
          </cell>
          <cell r="X2454">
            <v>0</v>
          </cell>
        </row>
        <row r="2455">
          <cell r="A2455" t="str">
            <v>1427500</v>
          </cell>
          <cell r="B2455">
            <v>1</v>
          </cell>
          <cell r="C2455" t="str">
            <v>Plumbing reticulation in square metres</v>
          </cell>
          <cell r="D2455" t="str">
            <v>34</v>
          </cell>
          <cell r="E2455" t="str">
            <v>BASPLM</v>
          </cell>
          <cell r="F2455" t="str">
            <v>BAS</v>
          </cell>
          <cell r="G2455">
            <v>38820</v>
          </cell>
          <cell r="H2455" t="str">
            <v>Active</v>
          </cell>
          <cell r="I2455">
            <v>39</v>
          </cell>
          <cell r="J2455">
            <v>39344</v>
          </cell>
          <cell r="K2455" t="str">
            <v>TCOM</v>
          </cell>
          <cell r="L2455" t="str">
            <v>TM</v>
          </cell>
          <cell r="M2455" t="str">
            <v>0121</v>
          </cell>
          <cell r="N2455">
            <v>1539.77</v>
          </cell>
          <cell r="O2455">
            <v>8.4499999999999993</v>
          </cell>
          <cell r="P2455">
            <v>100.96</v>
          </cell>
          <cell r="Q2455">
            <v>201.92</v>
          </cell>
          <cell r="R2455">
            <v>1337.85</v>
          </cell>
          <cell r="S2455">
            <v>576.47</v>
          </cell>
          <cell r="T2455">
            <v>15</v>
          </cell>
          <cell r="U2455">
            <v>92</v>
          </cell>
          <cell r="V2455">
            <v>13</v>
          </cell>
          <cell r="W2455">
            <v>92</v>
          </cell>
          <cell r="X2455">
            <v>0</v>
          </cell>
        </row>
        <row r="2456">
          <cell r="A2456" t="str">
            <v>1427600</v>
          </cell>
          <cell r="B2456">
            <v>1</v>
          </cell>
          <cell r="C2456" t="str">
            <v>Public Address System in square metres</v>
          </cell>
          <cell r="D2456" t="str">
            <v>34</v>
          </cell>
          <cell r="E2456" t="str">
            <v>BASPUB</v>
          </cell>
          <cell r="F2456" t="str">
            <v>BAS</v>
          </cell>
          <cell r="G2456">
            <v>38820</v>
          </cell>
          <cell r="H2456" t="str">
            <v>Active</v>
          </cell>
          <cell r="I2456">
            <v>39</v>
          </cell>
          <cell r="J2456">
            <v>39344</v>
          </cell>
          <cell r="K2456" t="str">
            <v>TCOM</v>
          </cell>
          <cell r="L2456" t="str">
            <v>TM</v>
          </cell>
          <cell r="M2456" t="str">
            <v>0121</v>
          </cell>
          <cell r="N2456">
            <v>417.95</v>
          </cell>
          <cell r="O2456">
            <v>2.3199999999999998</v>
          </cell>
          <cell r="P2456">
            <v>27.4</v>
          </cell>
          <cell r="Q2456">
            <v>54.8</v>
          </cell>
          <cell r="R2456">
            <v>363.15</v>
          </cell>
          <cell r="S2456">
            <v>156.47999999999999</v>
          </cell>
          <cell r="T2456">
            <v>15</v>
          </cell>
          <cell r="U2456">
            <v>92</v>
          </cell>
          <cell r="V2456">
            <v>13</v>
          </cell>
          <cell r="W2456">
            <v>92</v>
          </cell>
          <cell r="X2456">
            <v>0</v>
          </cell>
        </row>
        <row r="2457">
          <cell r="A2457" t="str">
            <v>1427700</v>
          </cell>
          <cell r="B2457">
            <v>1</v>
          </cell>
          <cell r="C2457" t="str">
            <v>Security System in square metres</v>
          </cell>
          <cell r="D2457" t="str">
            <v>34</v>
          </cell>
          <cell r="E2457" t="str">
            <v>BASSEC</v>
          </cell>
          <cell r="F2457" t="str">
            <v>BAS</v>
          </cell>
          <cell r="G2457">
            <v>38820</v>
          </cell>
          <cell r="H2457" t="str">
            <v>Active</v>
          </cell>
          <cell r="I2457">
            <v>39</v>
          </cell>
          <cell r="J2457">
            <v>39344</v>
          </cell>
          <cell r="K2457" t="str">
            <v>TCOM</v>
          </cell>
          <cell r="L2457" t="str">
            <v>TM</v>
          </cell>
          <cell r="M2457" t="str">
            <v>0121</v>
          </cell>
          <cell r="N2457">
            <v>1348.11</v>
          </cell>
          <cell r="O2457">
            <v>7.32</v>
          </cell>
          <cell r="P2457">
            <v>88.39</v>
          </cell>
          <cell r="Q2457">
            <v>176.78</v>
          </cell>
          <cell r="R2457">
            <v>1171.33</v>
          </cell>
          <cell r="S2457">
            <v>504.72</v>
          </cell>
          <cell r="T2457">
            <v>15</v>
          </cell>
          <cell r="U2457">
            <v>92</v>
          </cell>
          <cell r="V2457">
            <v>13</v>
          </cell>
          <cell r="W2457">
            <v>92</v>
          </cell>
          <cell r="X2457">
            <v>0</v>
          </cell>
        </row>
        <row r="2458">
          <cell r="A2458" t="str">
            <v>1427800</v>
          </cell>
          <cell r="B2458">
            <v>1</v>
          </cell>
          <cell r="C2458" t="str">
            <v>sprinkler head and piping - 6</v>
          </cell>
          <cell r="D2458" t="str">
            <v>34</v>
          </cell>
          <cell r="E2458" t="str">
            <v>BASSPR</v>
          </cell>
          <cell r="F2458" t="str">
            <v>BAS</v>
          </cell>
          <cell r="G2458">
            <v>38820</v>
          </cell>
          <cell r="H2458" t="str">
            <v>Active</v>
          </cell>
          <cell r="I2458">
            <v>6</v>
          </cell>
          <cell r="J2458">
            <v>39344</v>
          </cell>
          <cell r="K2458" t="str">
            <v>TCOM</v>
          </cell>
          <cell r="L2458" t="str">
            <v>TM</v>
          </cell>
          <cell r="M2458" t="str">
            <v>0121</v>
          </cell>
          <cell r="N2458">
            <v>3449.18</v>
          </cell>
          <cell r="O2458">
            <v>18.8</v>
          </cell>
          <cell r="P2458">
            <v>226.15</v>
          </cell>
          <cell r="Q2458">
            <v>452.3</v>
          </cell>
          <cell r="R2458">
            <v>2996.88</v>
          </cell>
          <cell r="S2458">
            <v>1291.33</v>
          </cell>
          <cell r="T2458">
            <v>15</v>
          </cell>
          <cell r="U2458">
            <v>92</v>
          </cell>
          <cell r="V2458">
            <v>13</v>
          </cell>
          <cell r="W2458">
            <v>92</v>
          </cell>
          <cell r="X2458">
            <v>0</v>
          </cell>
        </row>
        <row r="2459">
          <cell r="A2459" t="str">
            <v>1427900</v>
          </cell>
          <cell r="B2459">
            <v>1</v>
          </cell>
          <cell r="C2459" t="str">
            <v>suspended ceiling - 38.61 square metres</v>
          </cell>
          <cell r="D2459" t="str">
            <v>34</v>
          </cell>
          <cell r="E2459" t="str">
            <v>BASSUS</v>
          </cell>
          <cell r="F2459" t="str">
            <v>BAS</v>
          </cell>
          <cell r="G2459">
            <v>38820</v>
          </cell>
          <cell r="H2459" t="str">
            <v>Active</v>
          </cell>
          <cell r="I2459">
            <v>39</v>
          </cell>
          <cell r="J2459">
            <v>39344</v>
          </cell>
          <cell r="K2459" t="str">
            <v>TCOM</v>
          </cell>
          <cell r="L2459" t="str">
            <v>TM</v>
          </cell>
          <cell r="M2459" t="str">
            <v>0121</v>
          </cell>
          <cell r="N2459">
            <v>4379.7299999999996</v>
          </cell>
          <cell r="O2459">
            <v>12.11</v>
          </cell>
          <cell r="P2459">
            <v>144.77000000000001</v>
          </cell>
          <cell r="Q2459">
            <v>289.54000000000002</v>
          </cell>
          <cell r="R2459">
            <v>4090.19</v>
          </cell>
          <cell r="S2459">
            <v>1538.02</v>
          </cell>
          <cell r="T2459">
            <v>30</v>
          </cell>
          <cell r="U2459">
            <v>92</v>
          </cell>
          <cell r="V2459">
            <v>28</v>
          </cell>
          <cell r="W2459">
            <v>92</v>
          </cell>
          <cell r="X2459">
            <v>0</v>
          </cell>
        </row>
        <row r="2460">
          <cell r="A2460" t="str">
            <v>1428000</v>
          </cell>
          <cell r="B2460">
            <v>1</v>
          </cell>
          <cell r="C2460" t="str">
            <v>Building Structure in square metres</v>
          </cell>
          <cell r="D2460" t="str">
            <v>34</v>
          </cell>
          <cell r="E2460" t="str">
            <v>BUITER</v>
          </cell>
          <cell r="F2460" t="str">
            <v>BUI</v>
          </cell>
          <cell r="G2460">
            <v>38820</v>
          </cell>
          <cell r="H2460" t="str">
            <v>Active</v>
          </cell>
          <cell r="I2460">
            <v>33</v>
          </cell>
          <cell r="J2460">
            <v>39344</v>
          </cell>
          <cell r="K2460" t="str">
            <v>TL</v>
          </cell>
          <cell r="L2460" t="str">
            <v>TM</v>
          </cell>
          <cell r="M2460" t="str">
            <v>0122</v>
          </cell>
          <cell r="N2460">
            <v>68852.06</v>
          </cell>
          <cell r="O2460">
            <v>100.42</v>
          </cell>
          <cell r="P2460">
            <v>1204.82</v>
          </cell>
          <cell r="Q2460">
            <v>2409.64</v>
          </cell>
          <cell r="R2460">
            <v>66442.42</v>
          </cell>
          <cell r="S2460">
            <v>23449.38</v>
          </cell>
          <cell r="T2460">
            <v>44</v>
          </cell>
          <cell r="U2460">
            <v>0</v>
          </cell>
          <cell r="V2460">
            <v>42</v>
          </cell>
          <cell r="W2460">
            <v>0</v>
          </cell>
          <cell r="X2460">
            <v>0</v>
          </cell>
        </row>
        <row r="2461">
          <cell r="A2461" t="str">
            <v>1428100</v>
          </cell>
          <cell r="B2461">
            <v>1</v>
          </cell>
          <cell r="C2461" t="str">
            <v>canopy - 10 lineal metres</v>
          </cell>
          <cell r="D2461" t="str">
            <v>34</v>
          </cell>
          <cell r="E2461" t="str">
            <v>BASCAN</v>
          </cell>
          <cell r="F2461" t="str">
            <v>BAS</v>
          </cell>
          <cell r="G2461">
            <v>38820</v>
          </cell>
          <cell r="H2461" t="str">
            <v>Active</v>
          </cell>
          <cell r="I2461">
            <v>10</v>
          </cell>
          <cell r="J2461">
            <v>39344</v>
          </cell>
          <cell r="K2461" t="str">
            <v>TL</v>
          </cell>
          <cell r="L2461" t="str">
            <v>TM</v>
          </cell>
          <cell r="M2461" t="str">
            <v>0122</v>
          </cell>
          <cell r="N2461">
            <v>26735.99</v>
          </cell>
          <cell r="O2461">
            <v>56.4</v>
          </cell>
          <cell r="P2461">
            <v>676.8</v>
          </cell>
          <cell r="Q2461">
            <v>1353.6</v>
          </cell>
          <cell r="R2461">
            <v>25382.39</v>
          </cell>
          <cell r="S2461">
            <v>9226.4500000000007</v>
          </cell>
          <cell r="T2461">
            <v>30</v>
          </cell>
          <cell r="U2461">
            <v>92</v>
          </cell>
          <cell r="V2461">
            <v>28</v>
          </cell>
          <cell r="W2461">
            <v>92</v>
          </cell>
          <cell r="X2461">
            <v>0</v>
          </cell>
        </row>
        <row r="2462">
          <cell r="A2462" t="str">
            <v>1428200</v>
          </cell>
          <cell r="B2462">
            <v>1</v>
          </cell>
          <cell r="C2462" t="str">
            <v>check in counter - 4 @ 1.7metres wide</v>
          </cell>
          <cell r="D2462" t="str">
            <v>34</v>
          </cell>
          <cell r="E2462" t="str">
            <v>BASELC</v>
          </cell>
          <cell r="F2462" t="str">
            <v>BAS</v>
          </cell>
          <cell r="G2462">
            <v>38820</v>
          </cell>
          <cell r="H2462" t="str">
            <v>Active</v>
          </cell>
          <cell r="I2462">
            <v>4</v>
          </cell>
          <cell r="J2462">
            <v>39344</v>
          </cell>
          <cell r="K2462" t="str">
            <v>TL</v>
          </cell>
          <cell r="L2462" t="str">
            <v>TM</v>
          </cell>
          <cell r="M2462" t="str">
            <v>0122</v>
          </cell>
          <cell r="N2462">
            <v>24657.78</v>
          </cell>
          <cell r="O2462">
            <v>79.510000000000005</v>
          </cell>
          <cell r="P2462">
            <v>954.78</v>
          </cell>
          <cell r="Q2462">
            <v>1909.56</v>
          </cell>
          <cell r="R2462">
            <v>22748.22</v>
          </cell>
          <cell r="S2462">
            <v>8712.36</v>
          </cell>
          <cell r="T2462">
            <v>15</v>
          </cell>
          <cell r="U2462">
            <v>92</v>
          </cell>
          <cell r="V2462">
            <v>13</v>
          </cell>
          <cell r="W2462">
            <v>92</v>
          </cell>
          <cell r="X2462">
            <v>0</v>
          </cell>
        </row>
        <row r="2463">
          <cell r="A2463" t="str">
            <v>1428300</v>
          </cell>
          <cell r="B2463">
            <v>1</v>
          </cell>
          <cell r="C2463" t="str">
            <v>Electrical services in square metres</v>
          </cell>
          <cell r="D2463" t="str">
            <v>34</v>
          </cell>
          <cell r="E2463" t="str">
            <v>BASELC</v>
          </cell>
          <cell r="F2463" t="str">
            <v>BAS</v>
          </cell>
          <cell r="G2463">
            <v>38820</v>
          </cell>
          <cell r="H2463" t="str">
            <v>Active</v>
          </cell>
          <cell r="I2463">
            <v>33</v>
          </cell>
          <cell r="J2463">
            <v>39344</v>
          </cell>
          <cell r="K2463" t="str">
            <v>TL</v>
          </cell>
          <cell r="L2463" t="str">
            <v>TM</v>
          </cell>
          <cell r="M2463" t="str">
            <v>0122</v>
          </cell>
          <cell r="N2463">
            <v>5763.48</v>
          </cell>
          <cell r="O2463">
            <v>18.57</v>
          </cell>
          <cell r="P2463">
            <v>223.17</v>
          </cell>
          <cell r="Q2463">
            <v>446.34</v>
          </cell>
          <cell r="R2463">
            <v>5317.14</v>
          </cell>
          <cell r="S2463">
            <v>2036.42</v>
          </cell>
          <cell r="T2463">
            <v>15</v>
          </cell>
          <cell r="U2463">
            <v>92</v>
          </cell>
          <cell r="V2463">
            <v>13</v>
          </cell>
          <cell r="W2463">
            <v>92</v>
          </cell>
          <cell r="X2463">
            <v>0</v>
          </cell>
        </row>
        <row r="2464">
          <cell r="A2464" t="str">
            <v>1428400</v>
          </cell>
          <cell r="B2464">
            <v>1</v>
          </cell>
          <cell r="C2464" t="str">
            <v>fitted carpet - 33.10 square metres</v>
          </cell>
          <cell r="D2464" t="str">
            <v>34</v>
          </cell>
          <cell r="E2464" t="str">
            <v>BASFLO</v>
          </cell>
          <cell r="F2464" t="str">
            <v>BAS</v>
          </cell>
          <cell r="G2464">
            <v>38820</v>
          </cell>
          <cell r="H2464" t="str">
            <v>Active</v>
          </cell>
          <cell r="I2464">
            <v>33</v>
          </cell>
          <cell r="J2464">
            <v>39344</v>
          </cell>
          <cell r="K2464" t="str">
            <v>TL</v>
          </cell>
          <cell r="L2464" t="str">
            <v>TM</v>
          </cell>
          <cell r="M2464" t="str">
            <v>0122</v>
          </cell>
          <cell r="N2464">
            <v>103.44</v>
          </cell>
          <cell r="O2464">
            <v>0</v>
          </cell>
          <cell r="P2464">
            <v>0</v>
          </cell>
          <cell r="Q2464">
            <v>103.44</v>
          </cell>
          <cell r="R2464">
            <v>0</v>
          </cell>
          <cell r="S2464">
            <v>327.08</v>
          </cell>
          <cell r="T2464">
            <v>0</v>
          </cell>
          <cell r="U2464">
            <v>92</v>
          </cell>
          <cell r="V2464">
            <v>0</v>
          </cell>
          <cell r="W2464">
            <v>0</v>
          </cell>
          <cell r="X2464">
            <v>0</v>
          </cell>
        </row>
        <row r="2465">
          <cell r="A2465" t="str">
            <v>1428500</v>
          </cell>
          <cell r="B2465">
            <v>1</v>
          </cell>
          <cell r="C2465" t="str">
            <v>Building Management Services in square m</v>
          </cell>
          <cell r="D2465" t="str">
            <v>34</v>
          </cell>
          <cell r="E2465" t="str">
            <v>BASBMS</v>
          </cell>
          <cell r="F2465" t="str">
            <v>BAS</v>
          </cell>
          <cell r="G2465">
            <v>38820</v>
          </cell>
          <cell r="H2465" t="str">
            <v>Active</v>
          </cell>
          <cell r="I2465">
            <v>33</v>
          </cell>
          <cell r="J2465">
            <v>39344</v>
          </cell>
          <cell r="K2465" t="str">
            <v>TL</v>
          </cell>
          <cell r="L2465" t="str">
            <v>TM</v>
          </cell>
          <cell r="M2465" t="str">
            <v>0122</v>
          </cell>
          <cell r="N2465">
            <v>77.040000000000006</v>
          </cell>
          <cell r="O2465">
            <v>0</v>
          </cell>
          <cell r="P2465">
            <v>0</v>
          </cell>
          <cell r="Q2465">
            <v>77.040000000000006</v>
          </cell>
          <cell r="R2465">
            <v>0</v>
          </cell>
          <cell r="S2465">
            <v>243.6</v>
          </cell>
          <cell r="T2465">
            <v>0</v>
          </cell>
          <cell r="U2465">
            <v>92</v>
          </cell>
          <cell r="V2465">
            <v>0</v>
          </cell>
          <cell r="W2465">
            <v>0</v>
          </cell>
          <cell r="X2465">
            <v>0</v>
          </cell>
        </row>
        <row r="2466">
          <cell r="A2466" t="str">
            <v>1428600</v>
          </cell>
          <cell r="B2466">
            <v>1</v>
          </cell>
          <cell r="C2466" t="str">
            <v>Mechanical Services in square metres</v>
          </cell>
          <cell r="D2466" t="str">
            <v>34</v>
          </cell>
          <cell r="E2466" t="str">
            <v>BASAIR</v>
          </cell>
          <cell r="F2466" t="str">
            <v>BAS</v>
          </cell>
          <cell r="G2466">
            <v>38820</v>
          </cell>
          <cell r="H2466" t="str">
            <v>Active</v>
          </cell>
          <cell r="I2466">
            <v>33</v>
          </cell>
          <cell r="J2466">
            <v>39344</v>
          </cell>
          <cell r="K2466" t="str">
            <v>TL</v>
          </cell>
          <cell r="L2466" t="str">
            <v>TM</v>
          </cell>
          <cell r="M2466" t="str">
            <v>0122</v>
          </cell>
          <cell r="N2466">
            <v>6678.34</v>
          </cell>
          <cell r="O2466">
            <v>36.479999999999997</v>
          </cell>
          <cell r="P2466">
            <v>437.87</v>
          </cell>
          <cell r="Q2466">
            <v>875.74</v>
          </cell>
          <cell r="R2466">
            <v>5802.6</v>
          </cell>
          <cell r="S2466">
            <v>2500.3000000000002</v>
          </cell>
          <cell r="T2466">
            <v>15</v>
          </cell>
          <cell r="U2466">
            <v>92</v>
          </cell>
          <cell r="V2466">
            <v>13</v>
          </cell>
          <cell r="W2466">
            <v>92</v>
          </cell>
          <cell r="X2466">
            <v>0</v>
          </cell>
        </row>
        <row r="2467">
          <cell r="A2467" t="str">
            <v>1428700</v>
          </cell>
          <cell r="B2467">
            <v>1</v>
          </cell>
          <cell r="C2467" t="str">
            <v>Drainage Services in square metres</v>
          </cell>
          <cell r="D2467" t="str">
            <v>34</v>
          </cell>
          <cell r="E2467" t="str">
            <v>BASPLM</v>
          </cell>
          <cell r="F2467" t="str">
            <v>BAS</v>
          </cell>
          <cell r="G2467">
            <v>38820</v>
          </cell>
          <cell r="H2467" t="str">
            <v>Active</v>
          </cell>
          <cell r="I2467">
            <v>33</v>
          </cell>
          <cell r="J2467">
            <v>39344</v>
          </cell>
          <cell r="K2467" t="str">
            <v>TL</v>
          </cell>
          <cell r="L2467" t="str">
            <v>TM</v>
          </cell>
          <cell r="M2467" t="str">
            <v>0122</v>
          </cell>
          <cell r="N2467">
            <v>755.31</v>
          </cell>
          <cell r="O2467">
            <v>4.09</v>
          </cell>
          <cell r="P2467">
            <v>49.52</v>
          </cell>
          <cell r="Q2467">
            <v>99.04</v>
          </cell>
          <cell r="R2467">
            <v>656.27</v>
          </cell>
          <cell r="S2467">
            <v>282.77999999999997</v>
          </cell>
          <cell r="T2467">
            <v>15</v>
          </cell>
          <cell r="U2467">
            <v>92</v>
          </cell>
          <cell r="V2467">
            <v>13</v>
          </cell>
          <cell r="W2467">
            <v>92</v>
          </cell>
          <cell r="X2467">
            <v>0</v>
          </cell>
        </row>
        <row r="2468">
          <cell r="A2468" t="str">
            <v>1428800</v>
          </cell>
          <cell r="B2468">
            <v>1</v>
          </cell>
          <cell r="C2468" t="str">
            <v>Communication Services in square metres</v>
          </cell>
          <cell r="D2468" t="str">
            <v>34</v>
          </cell>
          <cell r="E2468" t="str">
            <v>BASCAB</v>
          </cell>
          <cell r="F2468" t="str">
            <v>BAS</v>
          </cell>
          <cell r="G2468">
            <v>38820</v>
          </cell>
          <cell r="H2468" t="str">
            <v>Active</v>
          </cell>
          <cell r="I2468">
            <v>33</v>
          </cell>
          <cell r="J2468">
            <v>39344</v>
          </cell>
          <cell r="K2468" t="str">
            <v>TL</v>
          </cell>
          <cell r="L2468" t="str">
            <v>TM</v>
          </cell>
          <cell r="M2468" t="str">
            <v>0122</v>
          </cell>
          <cell r="N2468">
            <v>1206.67</v>
          </cell>
          <cell r="O2468">
            <v>9.7899999999999991</v>
          </cell>
          <cell r="P2468">
            <v>117.7</v>
          </cell>
          <cell r="Q2468">
            <v>235.4</v>
          </cell>
          <cell r="R2468">
            <v>971.27</v>
          </cell>
          <cell r="S2468">
            <v>479.32</v>
          </cell>
          <cell r="T2468">
            <v>10</v>
          </cell>
          <cell r="U2468">
            <v>92</v>
          </cell>
          <cell r="V2468">
            <v>8</v>
          </cell>
          <cell r="W2468">
            <v>92</v>
          </cell>
          <cell r="X2468">
            <v>0</v>
          </cell>
        </row>
        <row r="2469">
          <cell r="A2469" t="str">
            <v>1428900</v>
          </cell>
          <cell r="B2469">
            <v>1</v>
          </cell>
          <cell r="C2469" t="str">
            <v>Fire Alarm System in square metres</v>
          </cell>
          <cell r="D2469" t="str">
            <v>34</v>
          </cell>
          <cell r="E2469" t="str">
            <v>BASALA</v>
          </cell>
          <cell r="F2469" t="str">
            <v>BAS</v>
          </cell>
          <cell r="G2469">
            <v>38820</v>
          </cell>
          <cell r="H2469" t="str">
            <v>Active</v>
          </cell>
          <cell r="I2469">
            <v>33</v>
          </cell>
          <cell r="J2469">
            <v>39344</v>
          </cell>
          <cell r="K2469" t="str">
            <v>TL</v>
          </cell>
          <cell r="L2469" t="str">
            <v>TM</v>
          </cell>
          <cell r="M2469" t="str">
            <v>0122</v>
          </cell>
          <cell r="N2469">
            <v>1200.6300000000001</v>
          </cell>
          <cell r="O2469">
            <v>3.92</v>
          </cell>
          <cell r="P2469">
            <v>46.49</v>
          </cell>
          <cell r="Q2469">
            <v>92.98</v>
          </cell>
          <cell r="R2469">
            <v>1107.6500000000001</v>
          </cell>
          <cell r="S2469">
            <v>424.22</v>
          </cell>
          <cell r="T2469">
            <v>15</v>
          </cell>
          <cell r="U2469">
            <v>92</v>
          </cell>
          <cell r="V2469">
            <v>13</v>
          </cell>
          <cell r="W2469">
            <v>92</v>
          </cell>
          <cell r="X2469">
            <v>0</v>
          </cell>
        </row>
        <row r="2470">
          <cell r="A2470" t="str">
            <v>1429000</v>
          </cell>
          <cell r="B2470">
            <v>1</v>
          </cell>
          <cell r="C2470" t="str">
            <v>Plumbing reticulation in square metres</v>
          </cell>
          <cell r="D2470" t="str">
            <v>34</v>
          </cell>
          <cell r="E2470" t="str">
            <v>BASPLM</v>
          </cell>
          <cell r="F2470" t="str">
            <v>BAS</v>
          </cell>
          <cell r="G2470">
            <v>38820</v>
          </cell>
          <cell r="H2470" t="str">
            <v>Active</v>
          </cell>
          <cell r="I2470">
            <v>33</v>
          </cell>
          <cell r="J2470">
            <v>39344</v>
          </cell>
          <cell r="K2470" t="str">
            <v>TL</v>
          </cell>
          <cell r="L2470" t="str">
            <v>TM</v>
          </cell>
          <cell r="M2470" t="str">
            <v>0122</v>
          </cell>
          <cell r="N2470">
            <v>1320.02</v>
          </cell>
          <cell r="O2470">
            <v>7.24</v>
          </cell>
          <cell r="P2470">
            <v>86.55</v>
          </cell>
          <cell r="Q2470">
            <v>173.1</v>
          </cell>
          <cell r="R2470">
            <v>1146.92</v>
          </cell>
          <cell r="S2470">
            <v>494.2</v>
          </cell>
          <cell r="T2470">
            <v>15</v>
          </cell>
          <cell r="U2470">
            <v>92</v>
          </cell>
          <cell r="V2470">
            <v>13</v>
          </cell>
          <cell r="W2470">
            <v>92</v>
          </cell>
          <cell r="X2470">
            <v>0</v>
          </cell>
        </row>
        <row r="2471">
          <cell r="A2471" t="str">
            <v>1429100</v>
          </cell>
          <cell r="B2471">
            <v>1</v>
          </cell>
          <cell r="C2471" t="str">
            <v>Public Address System in square metres</v>
          </cell>
          <cell r="D2471" t="str">
            <v>34</v>
          </cell>
          <cell r="E2471" t="str">
            <v>BASPUB</v>
          </cell>
          <cell r="F2471" t="str">
            <v>BAS</v>
          </cell>
          <cell r="G2471">
            <v>38820</v>
          </cell>
          <cell r="H2471" t="str">
            <v>Active</v>
          </cell>
          <cell r="I2471">
            <v>33</v>
          </cell>
          <cell r="J2471">
            <v>39344</v>
          </cell>
          <cell r="K2471" t="str">
            <v>TL</v>
          </cell>
          <cell r="L2471" t="str">
            <v>TM</v>
          </cell>
          <cell r="M2471" t="str">
            <v>0122</v>
          </cell>
          <cell r="N2471">
            <v>358.28</v>
          </cell>
          <cell r="O2471">
            <v>1.93</v>
          </cell>
          <cell r="P2471">
            <v>23.49</v>
          </cell>
          <cell r="Q2471">
            <v>46.98</v>
          </cell>
          <cell r="R2471">
            <v>311.3</v>
          </cell>
          <cell r="S2471">
            <v>134.13999999999999</v>
          </cell>
          <cell r="T2471">
            <v>15</v>
          </cell>
          <cell r="U2471">
            <v>92</v>
          </cell>
          <cell r="V2471">
            <v>13</v>
          </cell>
          <cell r="W2471">
            <v>92</v>
          </cell>
          <cell r="X2471">
            <v>0</v>
          </cell>
        </row>
        <row r="2472">
          <cell r="A2472" t="str">
            <v>1429200</v>
          </cell>
          <cell r="B2472">
            <v>1</v>
          </cell>
          <cell r="C2472" t="str">
            <v>Security System in square metres</v>
          </cell>
          <cell r="D2472" t="str">
            <v>34</v>
          </cell>
          <cell r="E2472" t="str">
            <v>BASSEC</v>
          </cell>
          <cell r="F2472" t="str">
            <v>BAS</v>
          </cell>
          <cell r="G2472">
            <v>38820</v>
          </cell>
          <cell r="H2472" t="str">
            <v>Active</v>
          </cell>
          <cell r="I2472">
            <v>33</v>
          </cell>
          <cell r="J2472">
            <v>39344</v>
          </cell>
          <cell r="K2472" t="str">
            <v>TL</v>
          </cell>
          <cell r="L2472" t="str">
            <v>TM</v>
          </cell>
          <cell r="M2472" t="str">
            <v>0122</v>
          </cell>
          <cell r="N2472">
            <v>1155.6099999999999</v>
          </cell>
          <cell r="O2472">
            <v>6.36</v>
          </cell>
          <cell r="P2472">
            <v>75.77</v>
          </cell>
          <cell r="Q2472">
            <v>151.54</v>
          </cell>
          <cell r="R2472">
            <v>1004.07</v>
          </cell>
          <cell r="S2472">
            <v>432.65</v>
          </cell>
          <cell r="T2472">
            <v>15</v>
          </cell>
          <cell r="U2472">
            <v>92</v>
          </cell>
          <cell r="V2472">
            <v>13</v>
          </cell>
          <cell r="W2472">
            <v>92</v>
          </cell>
          <cell r="X2472">
            <v>0</v>
          </cell>
        </row>
        <row r="2473">
          <cell r="A2473" t="str">
            <v>1429300</v>
          </cell>
          <cell r="B2473">
            <v>1</v>
          </cell>
          <cell r="C2473" t="str">
            <v>sprinkler head and piping - 3</v>
          </cell>
          <cell r="D2473" t="str">
            <v>34</v>
          </cell>
          <cell r="E2473" t="str">
            <v>BASSPR</v>
          </cell>
          <cell r="F2473" t="str">
            <v>BAS</v>
          </cell>
          <cell r="G2473">
            <v>38820</v>
          </cell>
          <cell r="H2473" t="str">
            <v>Active</v>
          </cell>
          <cell r="I2473">
            <v>3</v>
          </cell>
          <cell r="J2473">
            <v>39344</v>
          </cell>
          <cell r="K2473" t="str">
            <v>TL</v>
          </cell>
          <cell r="L2473" t="str">
            <v>TM</v>
          </cell>
          <cell r="M2473" t="str">
            <v>0122</v>
          </cell>
          <cell r="N2473">
            <v>1724.53</v>
          </cell>
          <cell r="O2473">
            <v>9.4499999999999993</v>
          </cell>
          <cell r="P2473">
            <v>113.07</v>
          </cell>
          <cell r="Q2473">
            <v>226.14</v>
          </cell>
          <cell r="R2473">
            <v>1498.39</v>
          </cell>
          <cell r="S2473">
            <v>645.64</v>
          </cell>
          <cell r="T2473">
            <v>15</v>
          </cell>
          <cell r="U2473">
            <v>92</v>
          </cell>
          <cell r="V2473">
            <v>13</v>
          </cell>
          <cell r="W2473">
            <v>92</v>
          </cell>
          <cell r="X2473">
            <v>0</v>
          </cell>
        </row>
        <row r="2474">
          <cell r="A2474" t="str">
            <v>1429400</v>
          </cell>
          <cell r="B2474">
            <v>1</v>
          </cell>
          <cell r="C2474" t="str">
            <v>Building Structure in square metres</v>
          </cell>
          <cell r="D2474" t="str">
            <v>34</v>
          </cell>
          <cell r="E2474" t="str">
            <v>BUITER</v>
          </cell>
          <cell r="F2474" t="str">
            <v>BUI</v>
          </cell>
          <cell r="G2474">
            <v>38820</v>
          </cell>
          <cell r="H2474" t="str">
            <v>Active</v>
          </cell>
          <cell r="I2474">
            <v>839</v>
          </cell>
          <cell r="J2474">
            <v>39344</v>
          </cell>
          <cell r="K2474" t="str">
            <v>TIP/TD</v>
          </cell>
          <cell r="L2474" t="str">
            <v>TM</v>
          </cell>
          <cell r="M2474" t="str">
            <v>0123</v>
          </cell>
          <cell r="N2474">
            <v>1745451.59</v>
          </cell>
          <cell r="O2474">
            <v>2545.2800000000002</v>
          </cell>
          <cell r="P2474">
            <v>30543.14</v>
          </cell>
          <cell r="Q2474">
            <v>61086.28</v>
          </cell>
          <cell r="R2474">
            <v>1684365.31</v>
          </cell>
          <cell r="S2474">
            <v>594459.37</v>
          </cell>
          <cell r="T2474">
            <v>44</v>
          </cell>
          <cell r="U2474">
            <v>0</v>
          </cell>
          <cell r="V2474">
            <v>42</v>
          </cell>
          <cell r="W2474">
            <v>0</v>
          </cell>
          <cell r="X2474">
            <v>0</v>
          </cell>
        </row>
        <row r="2475">
          <cell r="A2475" t="str">
            <v>1429500</v>
          </cell>
          <cell r="B2475">
            <v>1</v>
          </cell>
          <cell r="C2475" t="str">
            <v>canopy to Main Entry frontage - 17 linea</v>
          </cell>
          <cell r="D2475" t="str">
            <v>34</v>
          </cell>
          <cell r="E2475" t="str">
            <v>BASCAN</v>
          </cell>
          <cell r="F2475" t="str">
            <v>BAS</v>
          </cell>
          <cell r="G2475">
            <v>38820</v>
          </cell>
          <cell r="H2475" t="str">
            <v>Active</v>
          </cell>
          <cell r="I2475">
            <v>17</v>
          </cell>
          <cell r="J2475">
            <v>39344</v>
          </cell>
          <cell r="K2475" t="str">
            <v>TIP/TD</v>
          </cell>
          <cell r="L2475" t="str">
            <v>TM</v>
          </cell>
          <cell r="M2475" t="str">
            <v>0123</v>
          </cell>
          <cell r="N2475">
            <v>45451.11</v>
          </cell>
          <cell r="O2475">
            <v>95.87</v>
          </cell>
          <cell r="P2475">
            <v>1150.55</v>
          </cell>
          <cell r="Q2475">
            <v>2301.1</v>
          </cell>
          <cell r="R2475">
            <v>43150.01</v>
          </cell>
          <cell r="S2475">
            <v>15684.94</v>
          </cell>
          <cell r="T2475">
            <v>30</v>
          </cell>
          <cell r="U2475">
            <v>92</v>
          </cell>
          <cell r="V2475">
            <v>28</v>
          </cell>
          <cell r="W2475">
            <v>92</v>
          </cell>
          <cell r="X2475">
            <v>0</v>
          </cell>
        </row>
        <row r="2476">
          <cell r="A2476" t="str">
            <v>1429600</v>
          </cell>
          <cell r="B2476">
            <v>1</v>
          </cell>
          <cell r="C2476" t="str">
            <v>electric light fitting - 10 downlight ty</v>
          </cell>
          <cell r="D2476" t="str">
            <v>34</v>
          </cell>
          <cell r="E2476" t="str">
            <v>BASLIG</v>
          </cell>
          <cell r="F2476" t="str">
            <v>BAS</v>
          </cell>
          <cell r="G2476">
            <v>38820</v>
          </cell>
          <cell r="H2476" t="str">
            <v>Active</v>
          </cell>
          <cell r="I2476">
            <v>10</v>
          </cell>
          <cell r="J2476">
            <v>39344</v>
          </cell>
          <cell r="K2476" t="str">
            <v>TIP/TD</v>
          </cell>
          <cell r="L2476" t="str">
            <v>TM</v>
          </cell>
          <cell r="M2476" t="str">
            <v>0123</v>
          </cell>
          <cell r="N2476">
            <v>2961.06</v>
          </cell>
          <cell r="O2476">
            <v>24.06</v>
          </cell>
          <cell r="P2476">
            <v>288.83</v>
          </cell>
          <cell r="Q2476">
            <v>577.66</v>
          </cell>
          <cell r="R2476">
            <v>2383.4</v>
          </cell>
          <cell r="S2476">
            <v>1176.22</v>
          </cell>
          <cell r="T2476">
            <v>10</v>
          </cell>
          <cell r="U2476">
            <v>92</v>
          </cell>
          <cell r="V2476">
            <v>8</v>
          </cell>
          <cell r="W2476">
            <v>92</v>
          </cell>
          <cell r="X2476">
            <v>0</v>
          </cell>
        </row>
        <row r="2477">
          <cell r="A2477" t="str">
            <v>1429700</v>
          </cell>
          <cell r="B2477">
            <v>1</v>
          </cell>
          <cell r="C2477" t="str">
            <v>electric light fitting - 24 single spot</v>
          </cell>
          <cell r="D2477" t="str">
            <v>34</v>
          </cell>
          <cell r="E2477" t="str">
            <v>BASLIG</v>
          </cell>
          <cell r="F2477" t="str">
            <v>BAS</v>
          </cell>
          <cell r="G2477">
            <v>38820</v>
          </cell>
          <cell r="H2477" t="str">
            <v>Active</v>
          </cell>
          <cell r="I2477">
            <v>24</v>
          </cell>
          <cell r="J2477">
            <v>39344</v>
          </cell>
          <cell r="K2477" t="str">
            <v>TIP/TD</v>
          </cell>
          <cell r="L2477" t="str">
            <v>TM</v>
          </cell>
          <cell r="M2477" t="str">
            <v>0123</v>
          </cell>
          <cell r="N2477">
            <v>11054.84</v>
          </cell>
          <cell r="O2477">
            <v>89.85</v>
          </cell>
          <cell r="P2477">
            <v>1078.31</v>
          </cell>
          <cell r="Q2477">
            <v>2156.62</v>
          </cell>
          <cell r="R2477">
            <v>8898.2199999999993</v>
          </cell>
          <cell r="S2477">
            <v>4391.3100000000004</v>
          </cell>
          <cell r="T2477">
            <v>10</v>
          </cell>
          <cell r="U2477">
            <v>92</v>
          </cell>
          <cell r="V2477">
            <v>8</v>
          </cell>
          <cell r="W2477">
            <v>92</v>
          </cell>
          <cell r="X2477">
            <v>0</v>
          </cell>
        </row>
        <row r="2478">
          <cell r="A2478" t="str">
            <v>1429800</v>
          </cell>
          <cell r="B2478">
            <v>1</v>
          </cell>
          <cell r="C2478" t="str">
            <v>electric light fitting - 6 floodlight to</v>
          </cell>
          <cell r="D2478" t="str">
            <v>34</v>
          </cell>
          <cell r="E2478" t="str">
            <v>BASLIG</v>
          </cell>
          <cell r="F2478" t="str">
            <v>BAS</v>
          </cell>
          <cell r="G2478">
            <v>38820</v>
          </cell>
          <cell r="H2478" t="str">
            <v>Active</v>
          </cell>
          <cell r="I2478">
            <v>6</v>
          </cell>
          <cell r="J2478">
            <v>39344</v>
          </cell>
          <cell r="K2478" t="str">
            <v>TIP/TD</v>
          </cell>
          <cell r="L2478" t="str">
            <v>TM</v>
          </cell>
          <cell r="M2478" t="str">
            <v>0123</v>
          </cell>
          <cell r="N2478">
            <v>9870.48</v>
          </cell>
          <cell r="O2478">
            <v>80.25</v>
          </cell>
          <cell r="P2478">
            <v>962.78</v>
          </cell>
          <cell r="Q2478">
            <v>1925.56</v>
          </cell>
          <cell r="R2478">
            <v>7944.92</v>
          </cell>
          <cell r="S2478">
            <v>3920.85</v>
          </cell>
          <cell r="T2478">
            <v>10</v>
          </cell>
          <cell r="U2478">
            <v>92</v>
          </cell>
          <cell r="V2478">
            <v>8</v>
          </cell>
          <cell r="W2478">
            <v>92</v>
          </cell>
          <cell r="X2478">
            <v>0</v>
          </cell>
        </row>
        <row r="2479">
          <cell r="A2479" t="str">
            <v>1429900</v>
          </cell>
          <cell r="B2479">
            <v>1</v>
          </cell>
          <cell r="C2479" t="str">
            <v>Electrical services in square metres</v>
          </cell>
          <cell r="D2479" t="str">
            <v>34</v>
          </cell>
          <cell r="E2479" t="str">
            <v>BASELC</v>
          </cell>
          <cell r="F2479" t="str">
            <v>BAS</v>
          </cell>
          <cell r="G2479">
            <v>38820</v>
          </cell>
          <cell r="H2479" t="str">
            <v>Active</v>
          </cell>
          <cell r="I2479">
            <v>839</v>
          </cell>
          <cell r="J2479">
            <v>39344</v>
          </cell>
          <cell r="K2479" t="str">
            <v>TIP/TD</v>
          </cell>
          <cell r="L2479" t="str">
            <v>TM</v>
          </cell>
          <cell r="M2479" t="str">
            <v>0123</v>
          </cell>
          <cell r="N2479">
            <v>146109.87</v>
          </cell>
          <cell r="O2479">
            <v>471.41</v>
          </cell>
          <cell r="P2479">
            <v>5657.58</v>
          </cell>
          <cell r="Q2479">
            <v>11315.16</v>
          </cell>
          <cell r="R2479">
            <v>134794.71</v>
          </cell>
          <cell r="S2479">
            <v>51625.16</v>
          </cell>
          <cell r="T2479">
            <v>15</v>
          </cell>
          <cell r="U2479">
            <v>92</v>
          </cell>
          <cell r="V2479">
            <v>13</v>
          </cell>
          <cell r="W2479">
            <v>92</v>
          </cell>
          <cell r="X2479">
            <v>0</v>
          </cell>
        </row>
        <row r="2480">
          <cell r="A2480" t="str">
            <v>1430000</v>
          </cell>
          <cell r="B2480">
            <v>1</v>
          </cell>
          <cell r="C2480" t="str">
            <v>Exit sign and fittings - 4</v>
          </cell>
          <cell r="D2480" t="str">
            <v>34</v>
          </cell>
          <cell r="E2480" t="str">
            <v>BASSIG</v>
          </cell>
          <cell r="F2480" t="str">
            <v>BAS</v>
          </cell>
          <cell r="G2480">
            <v>38820</v>
          </cell>
          <cell r="H2480" t="str">
            <v>Active</v>
          </cell>
          <cell r="I2480">
            <v>4</v>
          </cell>
          <cell r="J2480">
            <v>39344</v>
          </cell>
          <cell r="K2480" t="str">
            <v>TIP/TD</v>
          </cell>
          <cell r="L2480" t="str">
            <v>TM</v>
          </cell>
          <cell r="M2480" t="str">
            <v>0123</v>
          </cell>
          <cell r="N2480">
            <v>82.47</v>
          </cell>
          <cell r="O2480">
            <v>0</v>
          </cell>
          <cell r="P2480">
            <v>0</v>
          </cell>
          <cell r="Q2480">
            <v>82.47</v>
          </cell>
          <cell r="R2480">
            <v>0</v>
          </cell>
          <cell r="S2480">
            <v>260.68</v>
          </cell>
          <cell r="T2480">
            <v>0</v>
          </cell>
          <cell r="U2480">
            <v>92</v>
          </cell>
          <cell r="V2480">
            <v>0</v>
          </cell>
          <cell r="W2480">
            <v>0</v>
          </cell>
          <cell r="X2480">
            <v>0</v>
          </cell>
        </row>
        <row r="2481">
          <cell r="A2481" t="str">
            <v>1430100</v>
          </cell>
          <cell r="B2481">
            <v>1</v>
          </cell>
          <cell r="C2481" t="str">
            <v>fire hose reel - 2 stainless steel casin</v>
          </cell>
          <cell r="D2481" t="str">
            <v>34</v>
          </cell>
          <cell r="E2481" t="str">
            <v>BASSPR</v>
          </cell>
          <cell r="F2481" t="str">
            <v>BAS</v>
          </cell>
          <cell r="G2481">
            <v>38820</v>
          </cell>
          <cell r="H2481" t="str">
            <v>Active</v>
          </cell>
          <cell r="I2481">
            <v>2</v>
          </cell>
          <cell r="J2481">
            <v>39344</v>
          </cell>
          <cell r="K2481" t="str">
            <v>TIP/TD</v>
          </cell>
          <cell r="L2481" t="str">
            <v>TM</v>
          </cell>
          <cell r="M2481" t="str">
            <v>0123</v>
          </cell>
          <cell r="N2481">
            <v>3613.31</v>
          </cell>
          <cell r="O2481">
            <v>19.77</v>
          </cell>
          <cell r="P2481">
            <v>236.91</v>
          </cell>
          <cell r="Q2481">
            <v>473.82</v>
          </cell>
          <cell r="R2481">
            <v>3139.49</v>
          </cell>
          <cell r="S2481">
            <v>1352.78</v>
          </cell>
          <cell r="T2481">
            <v>15</v>
          </cell>
          <cell r="U2481">
            <v>92</v>
          </cell>
          <cell r="V2481">
            <v>13</v>
          </cell>
          <cell r="W2481">
            <v>92</v>
          </cell>
          <cell r="X2481">
            <v>0</v>
          </cell>
        </row>
        <row r="2482">
          <cell r="A2482" t="str">
            <v>1430200</v>
          </cell>
          <cell r="B2482">
            <v>1</v>
          </cell>
          <cell r="C2482" t="str">
            <v>fitted carpet - 839.11 square metres</v>
          </cell>
          <cell r="D2482" t="str">
            <v>34</v>
          </cell>
          <cell r="E2482" t="str">
            <v>BASFLO</v>
          </cell>
          <cell r="F2482" t="str">
            <v>BAS</v>
          </cell>
          <cell r="G2482">
            <v>38820</v>
          </cell>
          <cell r="H2482" t="str">
            <v>Active</v>
          </cell>
          <cell r="I2482">
            <v>839</v>
          </cell>
          <cell r="J2482">
            <v>39344</v>
          </cell>
          <cell r="K2482" t="str">
            <v>TIP/TD</v>
          </cell>
          <cell r="L2482" t="str">
            <v>TM</v>
          </cell>
          <cell r="M2482" t="str">
            <v>0123</v>
          </cell>
          <cell r="N2482">
            <v>2622.83</v>
          </cell>
          <cell r="O2482">
            <v>0</v>
          </cell>
          <cell r="P2482">
            <v>0</v>
          </cell>
          <cell r="Q2482">
            <v>2622.83</v>
          </cell>
          <cell r="R2482">
            <v>0</v>
          </cell>
          <cell r="S2482">
            <v>8292.18</v>
          </cell>
          <cell r="T2482">
            <v>0</v>
          </cell>
          <cell r="U2482">
            <v>92</v>
          </cell>
          <cell r="V2482">
            <v>0</v>
          </cell>
          <cell r="W2482">
            <v>0</v>
          </cell>
          <cell r="X2482">
            <v>0</v>
          </cell>
        </row>
        <row r="2483">
          <cell r="A2483" t="str">
            <v>1430300</v>
          </cell>
          <cell r="B2483">
            <v>1</v>
          </cell>
          <cell r="C2483" t="str">
            <v>fitted work benching - 3.44 lineal metre</v>
          </cell>
          <cell r="D2483" t="str">
            <v>34</v>
          </cell>
          <cell r="E2483" t="str">
            <v>BASELC</v>
          </cell>
          <cell r="F2483" t="str">
            <v>BAS</v>
          </cell>
          <cell r="G2483">
            <v>38820</v>
          </cell>
          <cell r="H2483" t="str">
            <v>Active</v>
          </cell>
          <cell r="I2483">
            <v>3</v>
          </cell>
          <cell r="J2483">
            <v>39344</v>
          </cell>
          <cell r="K2483" t="str">
            <v>TIP/TD</v>
          </cell>
          <cell r="L2483" t="str">
            <v>TM</v>
          </cell>
          <cell r="M2483" t="str">
            <v>0123</v>
          </cell>
          <cell r="N2483">
            <v>21205.78</v>
          </cell>
          <cell r="O2483">
            <v>68.39</v>
          </cell>
          <cell r="P2483">
            <v>821.12</v>
          </cell>
          <cell r="Q2483">
            <v>1642.24</v>
          </cell>
          <cell r="R2483">
            <v>19563.54</v>
          </cell>
          <cell r="S2483">
            <v>7492.66</v>
          </cell>
          <cell r="T2483">
            <v>15</v>
          </cell>
          <cell r="U2483">
            <v>92</v>
          </cell>
          <cell r="V2483">
            <v>13</v>
          </cell>
          <cell r="W2483">
            <v>92</v>
          </cell>
          <cell r="X2483">
            <v>0</v>
          </cell>
        </row>
        <row r="2484">
          <cell r="A2484" t="str">
            <v>1430400</v>
          </cell>
          <cell r="B2484">
            <v>1</v>
          </cell>
          <cell r="C2484" t="str">
            <v>fluorescent light fittings - 18 single t</v>
          </cell>
          <cell r="D2484" t="str">
            <v>34</v>
          </cell>
          <cell r="E2484" t="str">
            <v>BASLIG</v>
          </cell>
          <cell r="F2484" t="str">
            <v>BAS</v>
          </cell>
          <cell r="G2484">
            <v>38820</v>
          </cell>
          <cell r="H2484" t="str">
            <v>Active</v>
          </cell>
          <cell r="I2484">
            <v>18</v>
          </cell>
          <cell r="J2484">
            <v>39344</v>
          </cell>
          <cell r="K2484" t="str">
            <v>TIP/TD</v>
          </cell>
          <cell r="L2484" t="str">
            <v>TM</v>
          </cell>
          <cell r="M2484" t="str">
            <v>0123</v>
          </cell>
          <cell r="N2484">
            <v>2961.06</v>
          </cell>
          <cell r="O2484">
            <v>24.06</v>
          </cell>
          <cell r="P2484">
            <v>288.83</v>
          </cell>
          <cell r="Q2484">
            <v>577.66</v>
          </cell>
          <cell r="R2484">
            <v>2383.4</v>
          </cell>
          <cell r="S2484">
            <v>1176.22</v>
          </cell>
          <cell r="T2484">
            <v>10</v>
          </cell>
          <cell r="U2484">
            <v>92</v>
          </cell>
          <cell r="V2484">
            <v>8</v>
          </cell>
          <cell r="W2484">
            <v>92</v>
          </cell>
          <cell r="X2484">
            <v>0</v>
          </cell>
        </row>
        <row r="2485">
          <cell r="A2485" t="str">
            <v>1430500</v>
          </cell>
          <cell r="B2485">
            <v>1</v>
          </cell>
          <cell r="C2485" t="str">
            <v>lining to roof trusses - 276 lineal metr</v>
          </cell>
          <cell r="D2485" t="str">
            <v>34</v>
          </cell>
          <cell r="E2485" t="str">
            <v>BASLIN</v>
          </cell>
          <cell r="F2485" t="str">
            <v>BAS</v>
          </cell>
          <cell r="G2485">
            <v>38820</v>
          </cell>
          <cell r="H2485" t="str">
            <v>Active</v>
          </cell>
          <cell r="I2485">
            <v>276</v>
          </cell>
          <cell r="J2485">
            <v>39344</v>
          </cell>
          <cell r="K2485" t="str">
            <v>TIP/TD</v>
          </cell>
          <cell r="L2485" t="str">
            <v>TM</v>
          </cell>
          <cell r="M2485" t="str">
            <v>0123</v>
          </cell>
          <cell r="N2485">
            <v>688736.3</v>
          </cell>
          <cell r="O2485">
            <v>3763.09</v>
          </cell>
          <cell r="P2485">
            <v>45156.97</v>
          </cell>
          <cell r="Q2485">
            <v>90313.94</v>
          </cell>
          <cell r="R2485">
            <v>598422.36</v>
          </cell>
          <cell r="S2485">
            <v>257855.48</v>
          </cell>
          <cell r="T2485">
            <v>15</v>
          </cell>
          <cell r="U2485">
            <v>92</v>
          </cell>
          <cell r="V2485">
            <v>13</v>
          </cell>
          <cell r="W2485">
            <v>92</v>
          </cell>
          <cell r="X2485">
            <v>0</v>
          </cell>
        </row>
        <row r="2486">
          <cell r="A2486" t="str">
            <v>1430600</v>
          </cell>
          <cell r="B2486">
            <v>1</v>
          </cell>
          <cell r="C2486" t="str">
            <v>Building Management Services in square m</v>
          </cell>
          <cell r="D2486" t="str">
            <v>34</v>
          </cell>
          <cell r="E2486" t="str">
            <v>BASBMS</v>
          </cell>
          <cell r="F2486" t="str">
            <v>BAS</v>
          </cell>
          <cell r="G2486">
            <v>38820</v>
          </cell>
          <cell r="H2486" t="str">
            <v>Active</v>
          </cell>
          <cell r="I2486">
            <v>839</v>
          </cell>
          <cell r="J2486">
            <v>39344</v>
          </cell>
          <cell r="K2486" t="str">
            <v>TIP/TD</v>
          </cell>
          <cell r="L2486" t="str">
            <v>TM</v>
          </cell>
          <cell r="M2486" t="str">
            <v>0123</v>
          </cell>
          <cell r="N2486">
            <v>1953.23</v>
          </cell>
          <cell r="O2486">
            <v>0</v>
          </cell>
          <cell r="P2486">
            <v>0</v>
          </cell>
          <cell r="Q2486">
            <v>1953.23</v>
          </cell>
          <cell r="R2486">
            <v>0</v>
          </cell>
          <cell r="S2486">
            <v>6175.17</v>
          </cell>
          <cell r="T2486">
            <v>0</v>
          </cell>
          <cell r="U2486">
            <v>92</v>
          </cell>
          <cell r="V2486">
            <v>0</v>
          </cell>
          <cell r="W2486">
            <v>0</v>
          </cell>
          <cell r="X2486">
            <v>0</v>
          </cell>
        </row>
        <row r="2487">
          <cell r="A2487" t="str">
            <v>1430700</v>
          </cell>
          <cell r="B2487">
            <v>1</v>
          </cell>
          <cell r="C2487" t="str">
            <v>Mechanical Services in square metres</v>
          </cell>
          <cell r="D2487" t="str">
            <v>34</v>
          </cell>
          <cell r="E2487" t="str">
            <v>BASAIR</v>
          </cell>
          <cell r="F2487" t="str">
            <v>BAS</v>
          </cell>
          <cell r="G2487">
            <v>38820</v>
          </cell>
          <cell r="H2487" t="str">
            <v>Active</v>
          </cell>
          <cell r="I2487">
            <v>839</v>
          </cell>
          <cell r="J2487">
            <v>39344</v>
          </cell>
          <cell r="K2487" t="str">
            <v>TIP/TD</v>
          </cell>
          <cell r="L2487" t="str">
            <v>TM</v>
          </cell>
          <cell r="M2487" t="str">
            <v>0123</v>
          </cell>
          <cell r="N2487">
            <v>152371.85</v>
          </cell>
          <cell r="O2487">
            <v>832.53</v>
          </cell>
          <cell r="P2487">
            <v>9990.25</v>
          </cell>
          <cell r="Q2487">
            <v>19980.5</v>
          </cell>
          <cell r="R2487">
            <v>132391.35</v>
          </cell>
          <cell r="S2487">
            <v>57046.38</v>
          </cell>
          <cell r="T2487">
            <v>15</v>
          </cell>
          <cell r="U2487">
            <v>92</v>
          </cell>
          <cell r="V2487">
            <v>13</v>
          </cell>
          <cell r="W2487">
            <v>92</v>
          </cell>
          <cell r="X2487">
            <v>0</v>
          </cell>
        </row>
        <row r="2488">
          <cell r="A2488" t="str">
            <v>1430800</v>
          </cell>
          <cell r="B2488">
            <v>1</v>
          </cell>
          <cell r="C2488" t="str">
            <v>Drainage Services in square metres</v>
          </cell>
          <cell r="D2488" t="str">
            <v>34</v>
          </cell>
          <cell r="E2488" t="str">
            <v>BASPLM</v>
          </cell>
          <cell r="F2488" t="str">
            <v>BAS</v>
          </cell>
          <cell r="G2488">
            <v>38820</v>
          </cell>
          <cell r="H2488" t="str">
            <v>Active</v>
          </cell>
          <cell r="I2488">
            <v>839</v>
          </cell>
          <cell r="J2488">
            <v>39344</v>
          </cell>
          <cell r="K2488" t="str">
            <v>TIP/TD</v>
          </cell>
          <cell r="L2488" t="str">
            <v>TM</v>
          </cell>
          <cell r="M2488" t="str">
            <v>0123</v>
          </cell>
          <cell r="N2488">
            <v>19145.73</v>
          </cell>
          <cell r="O2488">
            <v>104.58</v>
          </cell>
          <cell r="P2488">
            <v>1255.29</v>
          </cell>
          <cell r="Q2488">
            <v>2510.58</v>
          </cell>
          <cell r="R2488">
            <v>16635.150000000001</v>
          </cell>
          <cell r="S2488">
            <v>7167.96</v>
          </cell>
          <cell r="T2488">
            <v>15</v>
          </cell>
          <cell r="U2488">
            <v>92</v>
          </cell>
          <cell r="V2488">
            <v>13</v>
          </cell>
          <cell r="W2488">
            <v>92</v>
          </cell>
          <cell r="X2488">
            <v>0</v>
          </cell>
        </row>
        <row r="2489">
          <cell r="A2489" t="str">
            <v>1430900</v>
          </cell>
          <cell r="B2489">
            <v>1</v>
          </cell>
          <cell r="C2489" t="str">
            <v>Communication Services in square metres</v>
          </cell>
          <cell r="D2489" t="str">
            <v>34</v>
          </cell>
          <cell r="E2489" t="str">
            <v>BASCAB</v>
          </cell>
          <cell r="F2489" t="str">
            <v>BAS</v>
          </cell>
          <cell r="G2489">
            <v>38820</v>
          </cell>
          <cell r="H2489" t="str">
            <v>Active</v>
          </cell>
          <cell r="I2489">
            <v>839</v>
          </cell>
          <cell r="J2489">
            <v>39344</v>
          </cell>
          <cell r="K2489" t="str">
            <v>TIP/TD</v>
          </cell>
          <cell r="L2489" t="str">
            <v>TM</v>
          </cell>
          <cell r="M2489" t="str">
            <v>0123</v>
          </cell>
          <cell r="N2489">
            <v>30591.56</v>
          </cell>
          <cell r="O2489">
            <v>248.69</v>
          </cell>
          <cell r="P2489">
            <v>2983.95</v>
          </cell>
          <cell r="Q2489">
            <v>5967.9</v>
          </cell>
          <cell r="R2489">
            <v>24623.66</v>
          </cell>
          <cell r="S2489">
            <v>12151.89</v>
          </cell>
          <cell r="T2489">
            <v>10</v>
          </cell>
          <cell r="U2489">
            <v>92</v>
          </cell>
          <cell r="V2489">
            <v>8</v>
          </cell>
          <cell r="W2489">
            <v>92</v>
          </cell>
          <cell r="X2489">
            <v>0</v>
          </cell>
        </row>
        <row r="2490">
          <cell r="A2490" t="str">
            <v>1431000</v>
          </cell>
          <cell r="B2490">
            <v>1</v>
          </cell>
          <cell r="C2490" t="str">
            <v>Fire Alarm System in square metres</v>
          </cell>
          <cell r="D2490" t="str">
            <v>34</v>
          </cell>
          <cell r="E2490" t="str">
            <v>BASALA</v>
          </cell>
          <cell r="F2490" t="str">
            <v>BAS</v>
          </cell>
          <cell r="G2490">
            <v>38820</v>
          </cell>
          <cell r="H2490" t="str">
            <v>Active</v>
          </cell>
          <cell r="I2490">
            <v>839</v>
          </cell>
          <cell r="J2490">
            <v>39344</v>
          </cell>
          <cell r="K2490" t="str">
            <v>TIP/TD</v>
          </cell>
          <cell r="L2490" t="str">
            <v>TM</v>
          </cell>
          <cell r="M2490" t="str">
            <v>0123</v>
          </cell>
          <cell r="N2490">
            <v>30436.38</v>
          </cell>
          <cell r="O2490">
            <v>98.23</v>
          </cell>
          <cell r="P2490">
            <v>1178.54</v>
          </cell>
          <cell r="Q2490">
            <v>2357.08</v>
          </cell>
          <cell r="R2490">
            <v>28079.3</v>
          </cell>
          <cell r="S2490">
            <v>10754.12</v>
          </cell>
          <cell r="T2490">
            <v>15</v>
          </cell>
          <cell r="U2490">
            <v>92</v>
          </cell>
          <cell r="V2490">
            <v>13</v>
          </cell>
          <cell r="W2490">
            <v>92</v>
          </cell>
          <cell r="X2490">
            <v>0</v>
          </cell>
        </row>
        <row r="2491">
          <cell r="A2491" t="str">
            <v>1431100</v>
          </cell>
          <cell r="B2491">
            <v>1</v>
          </cell>
          <cell r="C2491" t="str">
            <v>Plumbing reticulation in square metres</v>
          </cell>
          <cell r="D2491" t="str">
            <v>34</v>
          </cell>
          <cell r="E2491" t="str">
            <v>BASPLM</v>
          </cell>
          <cell r="F2491" t="str">
            <v>BAS</v>
          </cell>
          <cell r="G2491">
            <v>38820</v>
          </cell>
          <cell r="H2491" t="str">
            <v>Active</v>
          </cell>
          <cell r="I2491">
            <v>839</v>
          </cell>
          <cell r="J2491">
            <v>39344</v>
          </cell>
          <cell r="K2491" t="str">
            <v>TIP/TD</v>
          </cell>
          <cell r="L2491" t="str">
            <v>TM</v>
          </cell>
          <cell r="M2491" t="str">
            <v>0123</v>
          </cell>
          <cell r="N2491">
            <v>33464.339999999997</v>
          </cell>
          <cell r="O2491">
            <v>182.85</v>
          </cell>
          <cell r="P2491">
            <v>2194.09</v>
          </cell>
          <cell r="Q2491">
            <v>4388.18</v>
          </cell>
          <cell r="R2491">
            <v>29076.16</v>
          </cell>
          <cell r="S2491">
            <v>12528.68</v>
          </cell>
          <cell r="T2491">
            <v>15</v>
          </cell>
          <cell r="U2491">
            <v>92</v>
          </cell>
          <cell r="V2491">
            <v>13</v>
          </cell>
          <cell r="W2491">
            <v>92</v>
          </cell>
          <cell r="X2491">
            <v>0</v>
          </cell>
        </row>
        <row r="2492">
          <cell r="A2492" t="str">
            <v>1431200</v>
          </cell>
          <cell r="B2492">
            <v>1</v>
          </cell>
          <cell r="C2492" t="str">
            <v>Public Address System in square metres</v>
          </cell>
          <cell r="D2492" t="str">
            <v>34</v>
          </cell>
          <cell r="E2492" t="str">
            <v>BASPUB</v>
          </cell>
          <cell r="F2492" t="str">
            <v>BAS</v>
          </cell>
          <cell r="G2492">
            <v>38820</v>
          </cell>
          <cell r="H2492" t="str">
            <v>Active</v>
          </cell>
          <cell r="I2492">
            <v>839</v>
          </cell>
          <cell r="J2492">
            <v>39344</v>
          </cell>
          <cell r="K2492" t="str">
            <v>TIP/TD</v>
          </cell>
          <cell r="L2492" t="str">
            <v>TM</v>
          </cell>
          <cell r="M2492" t="str">
            <v>0123</v>
          </cell>
          <cell r="N2492">
            <v>9084.2000000000007</v>
          </cell>
          <cell r="O2492">
            <v>49.68</v>
          </cell>
          <cell r="P2492">
            <v>595.61</v>
          </cell>
          <cell r="Q2492">
            <v>1191.22</v>
          </cell>
          <cell r="R2492">
            <v>7892.98</v>
          </cell>
          <cell r="S2492">
            <v>3401.03</v>
          </cell>
          <cell r="T2492">
            <v>15</v>
          </cell>
          <cell r="U2492">
            <v>92</v>
          </cell>
          <cell r="V2492">
            <v>13</v>
          </cell>
          <cell r="W2492">
            <v>92</v>
          </cell>
          <cell r="X2492">
            <v>0</v>
          </cell>
        </row>
        <row r="2493">
          <cell r="A2493" t="str">
            <v>1431300</v>
          </cell>
          <cell r="B2493">
            <v>1</v>
          </cell>
          <cell r="C2493" t="str">
            <v>Security System in square metres</v>
          </cell>
          <cell r="D2493" t="str">
            <v>34</v>
          </cell>
          <cell r="E2493" t="str">
            <v>BASSEC</v>
          </cell>
          <cell r="F2493" t="str">
            <v>BAS</v>
          </cell>
          <cell r="G2493">
            <v>38820</v>
          </cell>
          <cell r="H2493" t="str">
            <v>Active</v>
          </cell>
          <cell r="I2493">
            <v>839</v>
          </cell>
          <cell r="J2493">
            <v>39344</v>
          </cell>
          <cell r="K2493" t="str">
            <v>TIP/TD</v>
          </cell>
          <cell r="L2493" t="str">
            <v>TM</v>
          </cell>
          <cell r="M2493" t="str">
            <v>0123</v>
          </cell>
          <cell r="N2493">
            <v>29297.11</v>
          </cell>
          <cell r="O2493">
            <v>160.09</v>
          </cell>
          <cell r="P2493">
            <v>1920.86</v>
          </cell>
          <cell r="Q2493">
            <v>3841.72</v>
          </cell>
          <cell r="R2493">
            <v>25455.39</v>
          </cell>
          <cell r="S2493">
            <v>10968.52</v>
          </cell>
          <cell r="T2493">
            <v>15</v>
          </cell>
          <cell r="U2493">
            <v>92</v>
          </cell>
          <cell r="V2493">
            <v>13</v>
          </cell>
          <cell r="W2493">
            <v>92</v>
          </cell>
          <cell r="X2493">
            <v>0</v>
          </cell>
        </row>
        <row r="2494">
          <cell r="A2494" t="str">
            <v>1431400</v>
          </cell>
          <cell r="B2494">
            <v>1</v>
          </cell>
          <cell r="C2494" t="str">
            <v>sprinkler head and piping - 80</v>
          </cell>
          <cell r="D2494" t="str">
            <v>34</v>
          </cell>
          <cell r="E2494" t="str">
            <v>BASSPR</v>
          </cell>
          <cell r="F2494" t="str">
            <v>BAS</v>
          </cell>
          <cell r="G2494">
            <v>38820</v>
          </cell>
          <cell r="H2494" t="str">
            <v>Active</v>
          </cell>
          <cell r="I2494">
            <v>80</v>
          </cell>
          <cell r="J2494">
            <v>39344</v>
          </cell>
          <cell r="K2494" t="str">
            <v>TIP/TD</v>
          </cell>
          <cell r="L2494" t="str">
            <v>TM</v>
          </cell>
          <cell r="M2494" t="str">
            <v>0123</v>
          </cell>
          <cell r="N2494">
            <v>45988.06</v>
          </cell>
          <cell r="O2494">
            <v>251.24</v>
          </cell>
          <cell r="P2494">
            <v>3015.21</v>
          </cell>
          <cell r="Q2494">
            <v>6030.42</v>
          </cell>
          <cell r="R2494">
            <v>39957.64</v>
          </cell>
          <cell r="S2494">
            <v>17217.439999999999</v>
          </cell>
          <cell r="T2494">
            <v>15</v>
          </cell>
          <cell r="U2494">
            <v>92</v>
          </cell>
          <cell r="V2494">
            <v>13</v>
          </cell>
          <cell r="W2494">
            <v>92</v>
          </cell>
          <cell r="X2494">
            <v>0</v>
          </cell>
        </row>
        <row r="2495">
          <cell r="A2495" t="str">
            <v>1431500</v>
          </cell>
          <cell r="B2495">
            <v>1</v>
          </cell>
          <cell r="C2495" t="str">
            <v>suspended ceiling - 1063 square metres d</v>
          </cell>
          <cell r="D2495" t="str">
            <v>34</v>
          </cell>
          <cell r="E2495" t="str">
            <v>BASSUS</v>
          </cell>
          <cell r="F2495" t="str">
            <v>BAS</v>
          </cell>
          <cell r="G2495">
            <v>38820</v>
          </cell>
          <cell r="H2495" t="str">
            <v>Active</v>
          </cell>
          <cell r="I2495">
            <v>1063</v>
          </cell>
          <cell r="J2495">
            <v>39344</v>
          </cell>
          <cell r="K2495" t="str">
            <v>TIP/TD</v>
          </cell>
          <cell r="L2495" t="str">
            <v>TM</v>
          </cell>
          <cell r="M2495" t="str">
            <v>0123</v>
          </cell>
          <cell r="N2495">
            <v>328853.82</v>
          </cell>
          <cell r="O2495">
            <v>905.89</v>
          </cell>
          <cell r="P2495">
            <v>10870.46</v>
          </cell>
          <cell r="Q2495">
            <v>21740.92</v>
          </cell>
          <cell r="R2495">
            <v>307112.90000000002</v>
          </cell>
          <cell r="S2495">
            <v>115482.86</v>
          </cell>
          <cell r="T2495">
            <v>30</v>
          </cell>
          <cell r="U2495">
            <v>92</v>
          </cell>
          <cell r="V2495">
            <v>28</v>
          </cell>
          <cell r="W2495">
            <v>92</v>
          </cell>
          <cell r="X2495">
            <v>0</v>
          </cell>
        </row>
        <row r="2496">
          <cell r="A2496" t="str">
            <v>1431600</v>
          </cell>
          <cell r="B2496">
            <v>1</v>
          </cell>
          <cell r="C2496" t="str">
            <v>bench unit with cupboards - 9 @ 1600 mm</v>
          </cell>
          <cell r="D2496" t="str">
            <v>34</v>
          </cell>
          <cell r="E2496" t="str">
            <v>BASELC</v>
          </cell>
          <cell r="F2496" t="str">
            <v>BAS</v>
          </cell>
          <cell r="G2496">
            <v>38820</v>
          </cell>
          <cell r="H2496" t="str">
            <v>Active</v>
          </cell>
          <cell r="I2496">
            <v>9</v>
          </cell>
          <cell r="J2496">
            <v>39344</v>
          </cell>
          <cell r="K2496" t="str">
            <v>TIP/TD</v>
          </cell>
          <cell r="L2496" t="str">
            <v>TM</v>
          </cell>
          <cell r="M2496" t="str">
            <v>0124</v>
          </cell>
          <cell r="N2496">
            <v>29589.34</v>
          </cell>
          <cell r="O2496">
            <v>95.46</v>
          </cell>
          <cell r="P2496">
            <v>1145.74</v>
          </cell>
          <cell r="Q2496">
            <v>2291.48</v>
          </cell>
          <cell r="R2496">
            <v>27297.86</v>
          </cell>
          <cell r="S2496">
            <v>10454.83</v>
          </cell>
          <cell r="T2496">
            <v>15</v>
          </cell>
          <cell r="U2496">
            <v>92</v>
          </cell>
          <cell r="V2496">
            <v>13</v>
          </cell>
          <cell r="W2496">
            <v>92</v>
          </cell>
          <cell r="X2496">
            <v>0</v>
          </cell>
        </row>
        <row r="2497">
          <cell r="A2497" t="str">
            <v>1431700</v>
          </cell>
          <cell r="B2497">
            <v>1</v>
          </cell>
          <cell r="C2497" t="str">
            <v>Building Structure in square metres</v>
          </cell>
          <cell r="D2497" t="str">
            <v>34</v>
          </cell>
          <cell r="E2497" t="str">
            <v>BUITER</v>
          </cell>
          <cell r="F2497" t="str">
            <v>BUI</v>
          </cell>
          <cell r="G2497">
            <v>38820</v>
          </cell>
          <cell r="H2497" t="str">
            <v>Active</v>
          </cell>
          <cell r="I2497">
            <v>224</v>
          </cell>
          <cell r="J2497">
            <v>39344</v>
          </cell>
          <cell r="K2497" t="str">
            <v>TIP/TD</v>
          </cell>
          <cell r="L2497" t="str">
            <v>TM</v>
          </cell>
          <cell r="M2497" t="str">
            <v>0124</v>
          </cell>
          <cell r="N2497">
            <v>465697.88</v>
          </cell>
          <cell r="O2497">
            <v>679.12</v>
          </cell>
          <cell r="P2497">
            <v>8149.11</v>
          </cell>
          <cell r="Q2497">
            <v>16298.22</v>
          </cell>
          <cell r="R2497">
            <v>449399.66</v>
          </cell>
          <cell r="S2497">
            <v>158605.64000000001</v>
          </cell>
          <cell r="T2497">
            <v>44</v>
          </cell>
          <cell r="U2497">
            <v>0</v>
          </cell>
          <cell r="V2497">
            <v>42</v>
          </cell>
          <cell r="W2497">
            <v>0</v>
          </cell>
          <cell r="X2497">
            <v>0</v>
          </cell>
        </row>
        <row r="2498">
          <cell r="A2498" t="str">
            <v>1431800</v>
          </cell>
          <cell r="B2498">
            <v>1</v>
          </cell>
          <cell r="C2498" t="str">
            <v>canopy over Check In Counters - 45 linea</v>
          </cell>
          <cell r="D2498" t="str">
            <v>34</v>
          </cell>
          <cell r="E2498" t="str">
            <v>BASCAN</v>
          </cell>
          <cell r="F2498" t="str">
            <v>BAS</v>
          </cell>
          <cell r="G2498">
            <v>38820</v>
          </cell>
          <cell r="H2498" t="str">
            <v>Active</v>
          </cell>
          <cell r="I2498">
            <v>45</v>
          </cell>
          <cell r="J2498">
            <v>39344</v>
          </cell>
          <cell r="K2498" t="str">
            <v>TIP/TD</v>
          </cell>
          <cell r="L2498" t="str">
            <v>TM</v>
          </cell>
          <cell r="M2498" t="str">
            <v>0124</v>
          </cell>
          <cell r="N2498">
            <v>200519.7</v>
          </cell>
          <cell r="O2498">
            <v>422.98</v>
          </cell>
          <cell r="P2498">
            <v>5075.9799999999996</v>
          </cell>
          <cell r="Q2498">
            <v>10151.959999999999</v>
          </cell>
          <cell r="R2498">
            <v>190367.74</v>
          </cell>
          <cell r="S2498">
            <v>69198.289999999994</v>
          </cell>
          <cell r="T2498">
            <v>30</v>
          </cell>
          <cell r="U2498">
            <v>92</v>
          </cell>
          <cell r="V2498">
            <v>28</v>
          </cell>
          <cell r="W2498">
            <v>92</v>
          </cell>
          <cell r="X2498">
            <v>0</v>
          </cell>
        </row>
        <row r="2499">
          <cell r="A2499" t="str">
            <v>1431900</v>
          </cell>
          <cell r="B2499">
            <v>1</v>
          </cell>
          <cell r="C2499" t="str">
            <v>check in counter - 17 @ 1340mm long each</v>
          </cell>
          <cell r="D2499" t="str">
            <v>34</v>
          </cell>
          <cell r="E2499" t="str">
            <v>BASELC</v>
          </cell>
          <cell r="F2499" t="str">
            <v>BAS</v>
          </cell>
          <cell r="G2499">
            <v>38820</v>
          </cell>
          <cell r="H2499" t="str">
            <v>Active</v>
          </cell>
          <cell r="I2499">
            <v>17</v>
          </cell>
          <cell r="J2499">
            <v>39344</v>
          </cell>
          <cell r="K2499" t="str">
            <v>TIP/TD</v>
          </cell>
          <cell r="L2499" t="str">
            <v>TM</v>
          </cell>
          <cell r="M2499" t="str">
            <v>0124</v>
          </cell>
          <cell r="N2499">
            <v>87329.72</v>
          </cell>
          <cell r="O2499">
            <v>281.83999999999997</v>
          </cell>
          <cell r="P2499">
            <v>3381.53</v>
          </cell>
          <cell r="Q2499">
            <v>6763.06</v>
          </cell>
          <cell r="R2499">
            <v>80566.66</v>
          </cell>
          <cell r="S2499">
            <v>30856.31</v>
          </cell>
          <cell r="T2499">
            <v>15</v>
          </cell>
          <cell r="U2499">
            <v>92</v>
          </cell>
          <cell r="V2499">
            <v>13</v>
          </cell>
          <cell r="W2499">
            <v>92</v>
          </cell>
          <cell r="X2499">
            <v>0</v>
          </cell>
        </row>
        <row r="2500">
          <cell r="A2500" t="str">
            <v>1432000</v>
          </cell>
          <cell r="B2500">
            <v>1</v>
          </cell>
          <cell r="C2500" t="str">
            <v>Division walling - 45 lineal metres with</v>
          </cell>
          <cell r="D2500" t="str">
            <v>34</v>
          </cell>
          <cell r="E2500" t="str">
            <v>BASPAR</v>
          </cell>
          <cell r="F2500" t="str">
            <v>BAS</v>
          </cell>
          <cell r="G2500">
            <v>38820</v>
          </cell>
          <cell r="H2500" t="str">
            <v>Active</v>
          </cell>
          <cell r="I2500">
            <v>45</v>
          </cell>
          <cell r="J2500">
            <v>39344</v>
          </cell>
          <cell r="K2500" t="str">
            <v>TIP/TD</v>
          </cell>
          <cell r="L2500" t="str">
            <v>TM</v>
          </cell>
          <cell r="M2500" t="str">
            <v>0124</v>
          </cell>
          <cell r="N2500">
            <v>187156.66</v>
          </cell>
          <cell r="O2500">
            <v>1022.54</v>
          </cell>
          <cell r="P2500">
            <v>12270.92</v>
          </cell>
          <cell r="Q2500">
            <v>24541.84</v>
          </cell>
          <cell r="R2500">
            <v>162614.82</v>
          </cell>
          <cell r="S2500">
            <v>70069.45</v>
          </cell>
          <cell r="T2500">
            <v>15</v>
          </cell>
          <cell r="U2500">
            <v>92</v>
          </cell>
          <cell r="V2500">
            <v>13</v>
          </cell>
          <cell r="W2500">
            <v>92</v>
          </cell>
          <cell r="X2500">
            <v>0</v>
          </cell>
        </row>
        <row r="2501">
          <cell r="A2501" t="str">
            <v>1432100</v>
          </cell>
          <cell r="B2501">
            <v>1</v>
          </cell>
          <cell r="C2501" t="str">
            <v>electric light fitting - 10 floodlights</v>
          </cell>
          <cell r="D2501" t="str">
            <v>34</v>
          </cell>
          <cell r="E2501" t="str">
            <v>BASLIG</v>
          </cell>
          <cell r="F2501" t="str">
            <v>BAS</v>
          </cell>
          <cell r="G2501">
            <v>38820</v>
          </cell>
          <cell r="H2501" t="str">
            <v>Active</v>
          </cell>
          <cell r="I2501">
            <v>10</v>
          </cell>
          <cell r="J2501">
            <v>39344</v>
          </cell>
          <cell r="K2501" t="str">
            <v>TIP/TD</v>
          </cell>
          <cell r="L2501" t="str">
            <v>TM</v>
          </cell>
          <cell r="M2501" t="str">
            <v>0124</v>
          </cell>
          <cell r="N2501">
            <v>5922.29</v>
          </cell>
          <cell r="O2501">
            <v>48.13</v>
          </cell>
          <cell r="P2501">
            <v>577.66999999999996</v>
          </cell>
          <cell r="Q2501">
            <v>1155.3399999999999</v>
          </cell>
          <cell r="R2501">
            <v>4766.95</v>
          </cell>
          <cell r="S2501">
            <v>2352.5100000000002</v>
          </cell>
          <cell r="T2501">
            <v>10</v>
          </cell>
          <cell r="U2501">
            <v>92</v>
          </cell>
          <cell r="V2501">
            <v>8</v>
          </cell>
          <cell r="W2501">
            <v>92</v>
          </cell>
          <cell r="X2501">
            <v>0</v>
          </cell>
        </row>
        <row r="2502">
          <cell r="A2502" t="str">
            <v>1432200</v>
          </cell>
          <cell r="B2502">
            <v>1</v>
          </cell>
          <cell r="C2502" t="str">
            <v>Electrical services in square metres</v>
          </cell>
          <cell r="D2502" t="str">
            <v>34</v>
          </cell>
          <cell r="E2502" t="str">
            <v>BASELC</v>
          </cell>
          <cell r="F2502" t="str">
            <v>BAS</v>
          </cell>
          <cell r="G2502">
            <v>38820</v>
          </cell>
          <cell r="H2502" t="str">
            <v>Active</v>
          </cell>
          <cell r="I2502">
            <v>224</v>
          </cell>
          <cell r="J2502">
            <v>39344</v>
          </cell>
          <cell r="K2502" t="str">
            <v>TIP/TD</v>
          </cell>
          <cell r="L2502" t="str">
            <v>TM</v>
          </cell>
          <cell r="M2502" t="str">
            <v>0124</v>
          </cell>
          <cell r="N2502">
            <v>38983.07</v>
          </cell>
          <cell r="O2502">
            <v>125.79</v>
          </cell>
          <cell r="P2502">
            <v>1509.48</v>
          </cell>
          <cell r="Q2502">
            <v>3018.96</v>
          </cell>
          <cell r="R2502">
            <v>35964.11</v>
          </cell>
          <cell r="S2502">
            <v>13773.93</v>
          </cell>
          <cell r="T2502">
            <v>15</v>
          </cell>
          <cell r="U2502">
            <v>92</v>
          </cell>
          <cell r="V2502">
            <v>13</v>
          </cell>
          <cell r="W2502">
            <v>92</v>
          </cell>
          <cell r="X2502">
            <v>0</v>
          </cell>
        </row>
        <row r="2503">
          <cell r="A2503" t="str">
            <v>1432300</v>
          </cell>
          <cell r="B2503">
            <v>1</v>
          </cell>
          <cell r="C2503" t="str">
            <v>fitted carpet - 223.88 square metres</v>
          </cell>
          <cell r="D2503" t="str">
            <v>34</v>
          </cell>
          <cell r="E2503" t="str">
            <v>BASFLO</v>
          </cell>
          <cell r="F2503" t="str">
            <v>BAS</v>
          </cell>
          <cell r="G2503">
            <v>38820</v>
          </cell>
          <cell r="H2503" t="str">
            <v>Active</v>
          </cell>
          <cell r="I2503">
            <v>224</v>
          </cell>
          <cell r="J2503">
            <v>39344</v>
          </cell>
          <cell r="K2503" t="str">
            <v>TIP/TD</v>
          </cell>
          <cell r="L2503" t="str">
            <v>TM</v>
          </cell>
          <cell r="M2503" t="str">
            <v>0124</v>
          </cell>
          <cell r="N2503">
            <v>699.78</v>
          </cell>
          <cell r="O2503">
            <v>0</v>
          </cell>
          <cell r="P2503">
            <v>0</v>
          </cell>
          <cell r="Q2503">
            <v>699.78</v>
          </cell>
          <cell r="R2503">
            <v>0</v>
          </cell>
          <cell r="S2503">
            <v>2212.41</v>
          </cell>
          <cell r="T2503">
            <v>0</v>
          </cell>
          <cell r="U2503">
            <v>92</v>
          </cell>
          <cell r="V2503">
            <v>0</v>
          </cell>
          <cell r="W2503">
            <v>0</v>
          </cell>
          <cell r="X2503">
            <v>0</v>
          </cell>
        </row>
        <row r="2504">
          <cell r="A2504" t="str">
            <v>1432400</v>
          </cell>
          <cell r="B2504">
            <v>1</v>
          </cell>
          <cell r="C2504" t="str">
            <v>fluorescent light fitting -17 - twin tub</v>
          </cell>
          <cell r="D2504" t="str">
            <v>34</v>
          </cell>
          <cell r="E2504" t="str">
            <v>BASLIG</v>
          </cell>
          <cell r="F2504" t="str">
            <v>BAS</v>
          </cell>
          <cell r="G2504">
            <v>38820</v>
          </cell>
          <cell r="H2504" t="str">
            <v>Active</v>
          </cell>
          <cell r="I2504">
            <v>17</v>
          </cell>
          <cell r="J2504">
            <v>39344</v>
          </cell>
          <cell r="K2504" t="str">
            <v>TIP/TD</v>
          </cell>
          <cell r="L2504" t="str">
            <v>TM</v>
          </cell>
          <cell r="M2504" t="str">
            <v>0124</v>
          </cell>
          <cell r="N2504">
            <v>10067.84</v>
          </cell>
          <cell r="O2504">
            <v>81.790000000000006</v>
          </cell>
          <cell r="P2504">
            <v>982.03</v>
          </cell>
          <cell r="Q2504">
            <v>1964.06</v>
          </cell>
          <cell r="R2504">
            <v>8103.78</v>
          </cell>
          <cell r="S2504">
            <v>3999.25</v>
          </cell>
          <cell r="T2504">
            <v>10</v>
          </cell>
          <cell r="U2504">
            <v>92</v>
          </cell>
          <cell r="V2504">
            <v>8</v>
          </cell>
          <cell r="W2504">
            <v>92</v>
          </cell>
          <cell r="X2504">
            <v>0</v>
          </cell>
        </row>
        <row r="2505">
          <cell r="A2505" t="str">
            <v>1432500</v>
          </cell>
          <cell r="B2505">
            <v>1</v>
          </cell>
          <cell r="C2505" t="str">
            <v>Building Management Services in square m</v>
          </cell>
          <cell r="D2505" t="str">
            <v>34</v>
          </cell>
          <cell r="E2505" t="str">
            <v>BASBMS</v>
          </cell>
          <cell r="F2505" t="str">
            <v>BAS</v>
          </cell>
          <cell r="G2505">
            <v>38820</v>
          </cell>
          <cell r="H2505" t="str">
            <v>Active</v>
          </cell>
          <cell r="I2505">
            <v>224</v>
          </cell>
          <cell r="J2505">
            <v>39344</v>
          </cell>
          <cell r="K2505" t="str">
            <v>TIP/TD</v>
          </cell>
          <cell r="L2505" t="str">
            <v>TM</v>
          </cell>
          <cell r="M2505" t="str">
            <v>0124</v>
          </cell>
          <cell r="N2505">
            <v>521.13</v>
          </cell>
          <cell r="O2505">
            <v>0</v>
          </cell>
          <cell r="P2505">
            <v>0</v>
          </cell>
          <cell r="Q2505">
            <v>521.13</v>
          </cell>
          <cell r="R2505">
            <v>0</v>
          </cell>
          <cell r="S2505">
            <v>1647.58</v>
          </cell>
          <cell r="T2505">
            <v>0</v>
          </cell>
          <cell r="U2505">
            <v>92</v>
          </cell>
          <cell r="V2505">
            <v>0</v>
          </cell>
          <cell r="W2505">
            <v>0</v>
          </cell>
          <cell r="X2505">
            <v>0</v>
          </cell>
        </row>
        <row r="2506">
          <cell r="A2506" t="str">
            <v>1432600</v>
          </cell>
          <cell r="B2506">
            <v>1</v>
          </cell>
          <cell r="C2506" t="str">
            <v>AHU No 1 - T101 - Aquatherm model MC 460</v>
          </cell>
          <cell r="D2506" t="str">
            <v>34</v>
          </cell>
          <cell r="E2506" t="str">
            <v>BASAIR</v>
          </cell>
          <cell r="F2506" t="str">
            <v>BAS</v>
          </cell>
          <cell r="G2506">
            <v>38820</v>
          </cell>
          <cell r="H2506" t="str">
            <v>Active</v>
          </cell>
          <cell r="I2506">
            <v>1</v>
          </cell>
          <cell r="J2506">
            <v>39344</v>
          </cell>
          <cell r="K2506" t="str">
            <v>TIP/TD</v>
          </cell>
          <cell r="L2506" t="str">
            <v>TM</v>
          </cell>
          <cell r="M2506" t="str">
            <v>0124</v>
          </cell>
          <cell r="N2506">
            <v>76670.320000000007</v>
          </cell>
          <cell r="O2506">
            <v>418.88</v>
          </cell>
          <cell r="P2506">
            <v>5026.8900000000003</v>
          </cell>
          <cell r="Q2506">
            <v>10053.780000000001</v>
          </cell>
          <cell r="R2506">
            <v>66616.539999999994</v>
          </cell>
          <cell r="S2506">
            <v>28704.55</v>
          </cell>
          <cell r="T2506">
            <v>15</v>
          </cell>
          <cell r="U2506">
            <v>92</v>
          </cell>
          <cell r="V2506">
            <v>13</v>
          </cell>
          <cell r="W2506">
            <v>92</v>
          </cell>
          <cell r="X2506">
            <v>0</v>
          </cell>
        </row>
        <row r="2507">
          <cell r="A2507" t="str">
            <v>1432700</v>
          </cell>
          <cell r="B2507">
            <v>1</v>
          </cell>
          <cell r="C2507" t="str">
            <v>Mechanical Services in square metres</v>
          </cell>
          <cell r="D2507" t="str">
            <v>34</v>
          </cell>
          <cell r="E2507" t="str">
            <v>BASAIR</v>
          </cell>
          <cell r="F2507" t="str">
            <v>BAS</v>
          </cell>
          <cell r="G2507">
            <v>38820</v>
          </cell>
          <cell r="H2507" t="str">
            <v>Active</v>
          </cell>
          <cell r="I2507">
            <v>224</v>
          </cell>
          <cell r="J2507">
            <v>39344</v>
          </cell>
          <cell r="K2507" t="str">
            <v>TIP/TD</v>
          </cell>
          <cell r="L2507" t="str">
            <v>TM</v>
          </cell>
          <cell r="M2507" t="str">
            <v>0124</v>
          </cell>
          <cell r="N2507">
            <v>40653.730000000003</v>
          </cell>
          <cell r="O2507">
            <v>222.14</v>
          </cell>
          <cell r="P2507">
            <v>2665.46</v>
          </cell>
          <cell r="Q2507">
            <v>5330.92</v>
          </cell>
          <cell r="R2507">
            <v>35322.81</v>
          </cell>
          <cell r="S2507">
            <v>15220.32</v>
          </cell>
          <cell r="T2507">
            <v>15</v>
          </cell>
          <cell r="U2507">
            <v>92</v>
          </cell>
          <cell r="V2507">
            <v>13</v>
          </cell>
          <cell r="W2507">
            <v>92</v>
          </cell>
          <cell r="X2507">
            <v>0</v>
          </cell>
        </row>
        <row r="2508">
          <cell r="A2508" t="str">
            <v>1432800</v>
          </cell>
          <cell r="B2508">
            <v>1</v>
          </cell>
          <cell r="C2508" t="str">
            <v>Drainage Services in square metres</v>
          </cell>
          <cell r="D2508" t="str">
            <v>34</v>
          </cell>
          <cell r="E2508" t="str">
            <v>BASPLM</v>
          </cell>
          <cell r="F2508" t="str">
            <v>BAS</v>
          </cell>
          <cell r="G2508">
            <v>38820</v>
          </cell>
          <cell r="H2508" t="str">
            <v>Active</v>
          </cell>
          <cell r="I2508">
            <v>224</v>
          </cell>
          <cell r="J2508">
            <v>39344</v>
          </cell>
          <cell r="K2508" t="str">
            <v>TIP/TD</v>
          </cell>
          <cell r="L2508" t="str">
            <v>TM</v>
          </cell>
          <cell r="M2508" t="str">
            <v>0124</v>
          </cell>
          <cell r="N2508">
            <v>5108.1400000000003</v>
          </cell>
          <cell r="O2508">
            <v>27.91</v>
          </cell>
          <cell r="P2508">
            <v>334.92</v>
          </cell>
          <cell r="Q2508">
            <v>669.84</v>
          </cell>
          <cell r="R2508">
            <v>4438.3</v>
          </cell>
          <cell r="S2508">
            <v>1912.44</v>
          </cell>
          <cell r="T2508">
            <v>15</v>
          </cell>
          <cell r="U2508">
            <v>92</v>
          </cell>
          <cell r="V2508">
            <v>13</v>
          </cell>
          <cell r="W2508">
            <v>92</v>
          </cell>
          <cell r="X2508">
            <v>0</v>
          </cell>
        </row>
        <row r="2509">
          <cell r="A2509" t="str">
            <v>1432900</v>
          </cell>
          <cell r="B2509">
            <v>1</v>
          </cell>
          <cell r="C2509" t="str">
            <v>Communication Services in square metres</v>
          </cell>
          <cell r="D2509" t="str">
            <v>34</v>
          </cell>
          <cell r="E2509" t="str">
            <v>BASCAB</v>
          </cell>
          <cell r="F2509" t="str">
            <v>BAS</v>
          </cell>
          <cell r="G2509">
            <v>38820</v>
          </cell>
          <cell r="H2509" t="str">
            <v>Active</v>
          </cell>
          <cell r="I2509">
            <v>224</v>
          </cell>
          <cell r="J2509">
            <v>39344</v>
          </cell>
          <cell r="K2509" t="str">
            <v>TIP/TD</v>
          </cell>
          <cell r="L2509" t="str">
            <v>TM</v>
          </cell>
          <cell r="M2509" t="str">
            <v>0124</v>
          </cell>
          <cell r="N2509">
            <v>8162.06</v>
          </cell>
          <cell r="O2509">
            <v>66.400000000000006</v>
          </cell>
          <cell r="P2509">
            <v>796.14</v>
          </cell>
          <cell r="Q2509">
            <v>1592.28</v>
          </cell>
          <cell r="R2509">
            <v>6569.78</v>
          </cell>
          <cell r="S2509">
            <v>3242.22</v>
          </cell>
          <cell r="T2509">
            <v>10</v>
          </cell>
          <cell r="U2509">
            <v>92</v>
          </cell>
          <cell r="V2509">
            <v>8</v>
          </cell>
          <cell r="W2509">
            <v>92</v>
          </cell>
          <cell r="X2509">
            <v>0</v>
          </cell>
        </row>
        <row r="2510">
          <cell r="A2510" t="str">
            <v>1433000</v>
          </cell>
          <cell r="B2510">
            <v>1</v>
          </cell>
          <cell r="C2510" t="str">
            <v>Fire Alarm System in square metres</v>
          </cell>
          <cell r="D2510" t="str">
            <v>34</v>
          </cell>
          <cell r="E2510" t="str">
            <v>BASALA</v>
          </cell>
          <cell r="F2510" t="str">
            <v>BAS</v>
          </cell>
          <cell r="G2510">
            <v>38820</v>
          </cell>
          <cell r="H2510" t="str">
            <v>Active</v>
          </cell>
          <cell r="I2510">
            <v>224</v>
          </cell>
          <cell r="J2510">
            <v>39344</v>
          </cell>
          <cell r="K2510" t="str">
            <v>TIP/TD</v>
          </cell>
          <cell r="L2510" t="str">
            <v>TM</v>
          </cell>
          <cell r="M2510" t="str">
            <v>0124</v>
          </cell>
          <cell r="N2510">
            <v>8120.64</v>
          </cell>
          <cell r="O2510">
            <v>26.24</v>
          </cell>
          <cell r="P2510">
            <v>314.44</v>
          </cell>
          <cell r="Q2510">
            <v>628.88</v>
          </cell>
          <cell r="R2510">
            <v>7491.76</v>
          </cell>
          <cell r="S2510">
            <v>2869.27</v>
          </cell>
          <cell r="T2510">
            <v>15</v>
          </cell>
          <cell r="U2510">
            <v>92</v>
          </cell>
          <cell r="V2510">
            <v>13</v>
          </cell>
          <cell r="W2510">
            <v>92</v>
          </cell>
          <cell r="X2510">
            <v>0</v>
          </cell>
        </row>
        <row r="2511">
          <cell r="A2511" t="str">
            <v>1433100</v>
          </cell>
          <cell r="B2511">
            <v>1</v>
          </cell>
          <cell r="C2511" t="str">
            <v>Plumbing reticulation in square metres</v>
          </cell>
          <cell r="D2511" t="str">
            <v>34</v>
          </cell>
          <cell r="E2511" t="str">
            <v>BASPLM</v>
          </cell>
          <cell r="F2511" t="str">
            <v>BAS</v>
          </cell>
          <cell r="G2511">
            <v>38820</v>
          </cell>
          <cell r="H2511" t="str">
            <v>Active</v>
          </cell>
          <cell r="I2511">
            <v>224</v>
          </cell>
          <cell r="J2511">
            <v>39344</v>
          </cell>
          <cell r="K2511" t="str">
            <v>TIP/TD</v>
          </cell>
          <cell r="L2511" t="str">
            <v>TM</v>
          </cell>
          <cell r="M2511" t="str">
            <v>0124</v>
          </cell>
          <cell r="N2511">
            <v>8928.56</v>
          </cell>
          <cell r="O2511">
            <v>48.82</v>
          </cell>
          <cell r="P2511">
            <v>585.4</v>
          </cell>
          <cell r="Q2511">
            <v>1170.8</v>
          </cell>
          <cell r="R2511">
            <v>7757.76</v>
          </cell>
          <cell r="S2511">
            <v>3342.76</v>
          </cell>
          <cell r="T2511">
            <v>15</v>
          </cell>
          <cell r="U2511">
            <v>92</v>
          </cell>
          <cell r="V2511">
            <v>13</v>
          </cell>
          <cell r="W2511">
            <v>92</v>
          </cell>
          <cell r="X2511">
            <v>0</v>
          </cell>
        </row>
        <row r="2512">
          <cell r="A2512" t="str">
            <v>1433200</v>
          </cell>
          <cell r="B2512">
            <v>1</v>
          </cell>
          <cell r="C2512" t="str">
            <v>Public Address System in square metres</v>
          </cell>
          <cell r="D2512" t="str">
            <v>34</v>
          </cell>
          <cell r="E2512" t="str">
            <v>BASPUB</v>
          </cell>
          <cell r="F2512" t="str">
            <v>BAS</v>
          </cell>
          <cell r="G2512">
            <v>38820</v>
          </cell>
          <cell r="H2512" t="str">
            <v>Active</v>
          </cell>
          <cell r="I2512">
            <v>224</v>
          </cell>
          <cell r="J2512">
            <v>39344</v>
          </cell>
          <cell r="K2512" t="str">
            <v>TIP/TD</v>
          </cell>
          <cell r="L2512" t="str">
            <v>TM</v>
          </cell>
          <cell r="M2512" t="str">
            <v>0124</v>
          </cell>
          <cell r="N2512">
            <v>2423.66</v>
          </cell>
          <cell r="O2512">
            <v>13.27</v>
          </cell>
          <cell r="P2512">
            <v>158.91</v>
          </cell>
          <cell r="Q2512">
            <v>317.82</v>
          </cell>
          <cell r="R2512">
            <v>2105.84</v>
          </cell>
          <cell r="S2512">
            <v>907.39</v>
          </cell>
          <cell r="T2512">
            <v>15</v>
          </cell>
          <cell r="U2512">
            <v>92</v>
          </cell>
          <cell r="V2512">
            <v>13</v>
          </cell>
          <cell r="W2512">
            <v>92</v>
          </cell>
          <cell r="X2512">
            <v>0</v>
          </cell>
        </row>
        <row r="2513">
          <cell r="A2513" t="str">
            <v>1433300</v>
          </cell>
          <cell r="B2513">
            <v>1</v>
          </cell>
          <cell r="C2513" t="str">
            <v>Security System in square metres</v>
          </cell>
          <cell r="D2513" t="str">
            <v>34</v>
          </cell>
          <cell r="E2513" t="str">
            <v>BASSEC</v>
          </cell>
          <cell r="F2513" t="str">
            <v>BAS</v>
          </cell>
          <cell r="G2513">
            <v>38820</v>
          </cell>
          <cell r="H2513" t="str">
            <v>Active</v>
          </cell>
          <cell r="I2513">
            <v>224</v>
          </cell>
          <cell r="J2513">
            <v>39344</v>
          </cell>
          <cell r="K2513" t="str">
            <v>TIP/TD</v>
          </cell>
          <cell r="L2513" t="str">
            <v>TM</v>
          </cell>
          <cell r="M2513" t="str">
            <v>0124</v>
          </cell>
          <cell r="N2513">
            <v>7816.67</v>
          </cell>
          <cell r="O2513">
            <v>42.69</v>
          </cell>
          <cell r="P2513">
            <v>512.5</v>
          </cell>
          <cell r="Q2513">
            <v>1025</v>
          </cell>
          <cell r="R2513">
            <v>6791.67</v>
          </cell>
          <cell r="S2513">
            <v>2926.47</v>
          </cell>
          <cell r="T2513">
            <v>15</v>
          </cell>
          <cell r="U2513">
            <v>92</v>
          </cell>
          <cell r="V2513">
            <v>13</v>
          </cell>
          <cell r="W2513">
            <v>92</v>
          </cell>
          <cell r="X2513">
            <v>0</v>
          </cell>
        </row>
        <row r="2514">
          <cell r="A2514" t="str">
            <v>1433400</v>
          </cell>
          <cell r="B2514">
            <v>1</v>
          </cell>
          <cell r="C2514" t="str">
            <v>sprinkler head and piping - 11</v>
          </cell>
          <cell r="D2514" t="str">
            <v>34</v>
          </cell>
          <cell r="E2514" t="str">
            <v>BASSPR</v>
          </cell>
          <cell r="F2514" t="str">
            <v>BAS</v>
          </cell>
          <cell r="G2514">
            <v>38820</v>
          </cell>
          <cell r="H2514" t="str">
            <v>Active</v>
          </cell>
          <cell r="I2514">
            <v>11</v>
          </cell>
          <cell r="J2514">
            <v>39344</v>
          </cell>
          <cell r="K2514" t="str">
            <v>TIP/TD</v>
          </cell>
          <cell r="L2514" t="str">
            <v>TM</v>
          </cell>
          <cell r="M2514" t="str">
            <v>0124</v>
          </cell>
          <cell r="N2514">
            <v>6323.38</v>
          </cell>
          <cell r="O2514">
            <v>34.54</v>
          </cell>
          <cell r="P2514">
            <v>414.59</v>
          </cell>
          <cell r="Q2514">
            <v>829.18</v>
          </cell>
          <cell r="R2514">
            <v>5494.2</v>
          </cell>
          <cell r="S2514">
            <v>2367.41</v>
          </cell>
          <cell r="T2514">
            <v>15</v>
          </cell>
          <cell r="U2514">
            <v>92</v>
          </cell>
          <cell r="V2514">
            <v>13</v>
          </cell>
          <cell r="W2514">
            <v>92</v>
          </cell>
          <cell r="X2514">
            <v>0</v>
          </cell>
        </row>
        <row r="2515">
          <cell r="A2515" t="str">
            <v>1433500</v>
          </cell>
          <cell r="B2515">
            <v>1</v>
          </cell>
          <cell r="C2515" t="str">
            <v>bench unit with cupboards - 10 - 1600 mm</v>
          </cell>
          <cell r="D2515" t="str">
            <v>34</v>
          </cell>
          <cell r="E2515" t="str">
            <v>BASELC</v>
          </cell>
          <cell r="F2515" t="str">
            <v>BAS</v>
          </cell>
          <cell r="G2515">
            <v>38820</v>
          </cell>
          <cell r="H2515" t="str">
            <v>Active</v>
          </cell>
          <cell r="I2515">
            <v>10</v>
          </cell>
          <cell r="J2515">
            <v>39344</v>
          </cell>
          <cell r="K2515" t="str">
            <v>TIP/TD</v>
          </cell>
          <cell r="L2515" t="str">
            <v>TM</v>
          </cell>
          <cell r="M2515" t="str">
            <v>0125</v>
          </cell>
          <cell r="N2515">
            <v>32877.019999999997</v>
          </cell>
          <cell r="O2515">
            <v>106.05</v>
          </cell>
          <cell r="P2515">
            <v>1273.04</v>
          </cell>
          <cell r="Q2515">
            <v>2546.08</v>
          </cell>
          <cell r="R2515">
            <v>30330.94</v>
          </cell>
          <cell r="S2515">
            <v>11616.47</v>
          </cell>
          <cell r="T2515">
            <v>15</v>
          </cell>
          <cell r="U2515">
            <v>92</v>
          </cell>
          <cell r="V2515">
            <v>13</v>
          </cell>
          <cell r="W2515">
            <v>92</v>
          </cell>
          <cell r="X2515">
            <v>0</v>
          </cell>
        </row>
        <row r="2516">
          <cell r="A2516" t="str">
            <v>1433600</v>
          </cell>
          <cell r="B2516">
            <v>1</v>
          </cell>
          <cell r="C2516" t="str">
            <v>Building Structure in square metres</v>
          </cell>
          <cell r="D2516" t="str">
            <v>34</v>
          </cell>
          <cell r="E2516" t="str">
            <v>BUITER</v>
          </cell>
          <cell r="F2516" t="str">
            <v>BUI</v>
          </cell>
          <cell r="G2516">
            <v>38820</v>
          </cell>
          <cell r="H2516" t="str">
            <v>Active</v>
          </cell>
          <cell r="I2516">
            <v>226</v>
          </cell>
          <cell r="J2516">
            <v>39344</v>
          </cell>
          <cell r="K2516" t="str">
            <v>TIP/TD</v>
          </cell>
          <cell r="L2516" t="str">
            <v>TM</v>
          </cell>
          <cell r="M2516" t="str">
            <v>0125</v>
          </cell>
          <cell r="N2516">
            <v>470669.38</v>
          </cell>
          <cell r="O2516">
            <v>686.36</v>
          </cell>
          <cell r="P2516">
            <v>8236.1</v>
          </cell>
          <cell r="Q2516">
            <v>16472.2</v>
          </cell>
          <cell r="R2516">
            <v>454197.18</v>
          </cell>
          <cell r="S2516">
            <v>160298.82</v>
          </cell>
          <cell r="T2516">
            <v>44</v>
          </cell>
          <cell r="U2516">
            <v>0</v>
          </cell>
          <cell r="V2516">
            <v>42</v>
          </cell>
          <cell r="W2516">
            <v>0</v>
          </cell>
          <cell r="X2516">
            <v>0</v>
          </cell>
        </row>
        <row r="2517">
          <cell r="A2517" t="str">
            <v>1433700</v>
          </cell>
          <cell r="B2517">
            <v>1</v>
          </cell>
          <cell r="C2517" t="str">
            <v>canopy over Check In Counters - 47 linea</v>
          </cell>
          <cell r="D2517" t="str">
            <v>34</v>
          </cell>
          <cell r="E2517" t="str">
            <v>BASCAN</v>
          </cell>
          <cell r="F2517" t="str">
            <v>BAS</v>
          </cell>
          <cell r="G2517">
            <v>38820</v>
          </cell>
          <cell r="H2517" t="str">
            <v>Active</v>
          </cell>
          <cell r="I2517">
            <v>47</v>
          </cell>
          <cell r="J2517">
            <v>39344</v>
          </cell>
          <cell r="K2517" t="str">
            <v>TIP/TD</v>
          </cell>
          <cell r="L2517" t="str">
            <v>TM</v>
          </cell>
          <cell r="M2517" t="str">
            <v>0125</v>
          </cell>
          <cell r="N2517">
            <v>209431.62</v>
          </cell>
          <cell r="O2517">
            <v>441.77</v>
          </cell>
          <cell r="P2517">
            <v>5301.57</v>
          </cell>
          <cell r="Q2517">
            <v>10603.14</v>
          </cell>
          <cell r="R2517">
            <v>198828.48</v>
          </cell>
          <cell r="S2517">
            <v>72273.740000000005</v>
          </cell>
          <cell r="T2517">
            <v>30</v>
          </cell>
          <cell r="U2517">
            <v>92</v>
          </cell>
          <cell r="V2517">
            <v>28</v>
          </cell>
          <cell r="W2517">
            <v>92</v>
          </cell>
          <cell r="X2517">
            <v>0</v>
          </cell>
        </row>
        <row r="2518">
          <cell r="A2518" t="str">
            <v>1433800</v>
          </cell>
          <cell r="B2518">
            <v>1</v>
          </cell>
          <cell r="C2518" t="str">
            <v>check in counter - 18 @ 1340mm long each</v>
          </cell>
          <cell r="D2518" t="str">
            <v>34</v>
          </cell>
          <cell r="E2518" t="str">
            <v>BASELC</v>
          </cell>
          <cell r="F2518" t="str">
            <v>BAS</v>
          </cell>
          <cell r="G2518">
            <v>38820</v>
          </cell>
          <cell r="H2518" t="str">
            <v>Active</v>
          </cell>
          <cell r="I2518">
            <v>18</v>
          </cell>
          <cell r="J2518">
            <v>39344</v>
          </cell>
          <cell r="K2518" t="str">
            <v>TIP/TD</v>
          </cell>
          <cell r="L2518" t="str">
            <v>TM</v>
          </cell>
          <cell r="M2518" t="str">
            <v>0125</v>
          </cell>
          <cell r="N2518">
            <v>92466.72</v>
          </cell>
          <cell r="O2518">
            <v>298.37</v>
          </cell>
          <cell r="P2518">
            <v>3580.44</v>
          </cell>
          <cell r="Q2518">
            <v>7160.88</v>
          </cell>
          <cell r="R2518">
            <v>85305.84</v>
          </cell>
          <cell r="S2518">
            <v>32671.37</v>
          </cell>
          <cell r="T2518">
            <v>15</v>
          </cell>
          <cell r="U2518">
            <v>92</v>
          </cell>
          <cell r="V2518">
            <v>13</v>
          </cell>
          <cell r="W2518">
            <v>92</v>
          </cell>
          <cell r="X2518">
            <v>0</v>
          </cell>
        </row>
        <row r="2519">
          <cell r="A2519" t="str">
            <v>1433900</v>
          </cell>
          <cell r="B2519">
            <v>1</v>
          </cell>
          <cell r="C2519" t="str">
            <v>Division walling - 44 lineal metres with</v>
          </cell>
          <cell r="D2519" t="str">
            <v>34</v>
          </cell>
          <cell r="E2519" t="str">
            <v>BASPAR</v>
          </cell>
          <cell r="F2519" t="str">
            <v>BAS</v>
          </cell>
          <cell r="G2519">
            <v>38820</v>
          </cell>
          <cell r="H2519" t="str">
            <v>Active</v>
          </cell>
          <cell r="I2519">
            <v>44</v>
          </cell>
          <cell r="J2519">
            <v>39344</v>
          </cell>
          <cell r="K2519" t="str">
            <v>TIP/TD</v>
          </cell>
          <cell r="L2519" t="str">
            <v>TM</v>
          </cell>
          <cell r="M2519" t="str">
            <v>0125</v>
          </cell>
          <cell r="N2519">
            <v>182997.62</v>
          </cell>
          <cell r="O2519">
            <v>999.88</v>
          </cell>
          <cell r="P2519">
            <v>11998.23</v>
          </cell>
          <cell r="Q2519">
            <v>23996.46</v>
          </cell>
          <cell r="R2519">
            <v>159001.16</v>
          </cell>
          <cell r="S2519">
            <v>68512.350000000006</v>
          </cell>
          <cell r="T2519">
            <v>15</v>
          </cell>
          <cell r="U2519">
            <v>92</v>
          </cell>
          <cell r="V2519">
            <v>13</v>
          </cell>
          <cell r="W2519">
            <v>92</v>
          </cell>
          <cell r="X2519">
            <v>0</v>
          </cell>
        </row>
        <row r="2520">
          <cell r="A2520" t="str">
            <v>1434000</v>
          </cell>
          <cell r="B2520">
            <v>1</v>
          </cell>
          <cell r="C2520" t="str">
            <v>electric light fitting - 10 floodlights</v>
          </cell>
          <cell r="D2520" t="str">
            <v>34</v>
          </cell>
          <cell r="E2520" t="str">
            <v>BASLIG</v>
          </cell>
          <cell r="F2520" t="str">
            <v>BAS</v>
          </cell>
          <cell r="G2520">
            <v>38820</v>
          </cell>
          <cell r="H2520" t="str">
            <v>Active</v>
          </cell>
          <cell r="I2520">
            <v>10</v>
          </cell>
          <cell r="J2520">
            <v>39344</v>
          </cell>
          <cell r="K2520" t="str">
            <v>TIP/TD</v>
          </cell>
          <cell r="L2520" t="str">
            <v>TM</v>
          </cell>
          <cell r="M2520" t="str">
            <v>0125</v>
          </cell>
          <cell r="N2520">
            <v>5922.29</v>
          </cell>
          <cell r="O2520">
            <v>48.13</v>
          </cell>
          <cell r="P2520">
            <v>577.66999999999996</v>
          </cell>
          <cell r="Q2520">
            <v>1155.3399999999999</v>
          </cell>
          <cell r="R2520">
            <v>4766.95</v>
          </cell>
          <cell r="S2520">
            <v>2352.5100000000002</v>
          </cell>
          <cell r="T2520">
            <v>10</v>
          </cell>
          <cell r="U2520">
            <v>92</v>
          </cell>
          <cell r="V2520">
            <v>8</v>
          </cell>
          <cell r="W2520">
            <v>92</v>
          </cell>
          <cell r="X2520">
            <v>0</v>
          </cell>
        </row>
        <row r="2521">
          <cell r="A2521" t="str">
            <v>1434100</v>
          </cell>
          <cell r="B2521">
            <v>1</v>
          </cell>
          <cell r="C2521" t="str">
            <v>Electrical services in square metres</v>
          </cell>
          <cell r="D2521" t="str">
            <v>34</v>
          </cell>
          <cell r="E2521" t="str">
            <v>BASELC</v>
          </cell>
          <cell r="F2521" t="str">
            <v>BAS</v>
          </cell>
          <cell r="G2521">
            <v>38820</v>
          </cell>
          <cell r="H2521" t="str">
            <v>Active</v>
          </cell>
          <cell r="I2521">
            <v>226</v>
          </cell>
          <cell r="J2521">
            <v>39344</v>
          </cell>
          <cell r="K2521" t="str">
            <v>TIP/TD</v>
          </cell>
          <cell r="L2521" t="str">
            <v>TM</v>
          </cell>
          <cell r="M2521" t="str">
            <v>0125</v>
          </cell>
          <cell r="N2521">
            <v>39399.199999999997</v>
          </cell>
          <cell r="O2521">
            <v>127.16</v>
          </cell>
          <cell r="P2521">
            <v>1525.59</v>
          </cell>
          <cell r="Q2521">
            <v>3051.18</v>
          </cell>
          <cell r="R2521">
            <v>36348.019999999997</v>
          </cell>
          <cell r="S2521">
            <v>13920.96</v>
          </cell>
          <cell r="T2521">
            <v>15</v>
          </cell>
          <cell r="U2521">
            <v>92</v>
          </cell>
          <cell r="V2521">
            <v>13</v>
          </cell>
          <cell r="W2521">
            <v>92</v>
          </cell>
          <cell r="X2521">
            <v>0</v>
          </cell>
        </row>
        <row r="2522">
          <cell r="A2522" t="str">
            <v>1434200</v>
          </cell>
          <cell r="B2522">
            <v>1</v>
          </cell>
          <cell r="C2522" t="str">
            <v>fitted carpet - 226.27 square metres</v>
          </cell>
          <cell r="D2522" t="str">
            <v>34</v>
          </cell>
          <cell r="E2522" t="str">
            <v>BASFLO</v>
          </cell>
          <cell r="F2522" t="str">
            <v>BAS</v>
          </cell>
          <cell r="G2522">
            <v>38820</v>
          </cell>
          <cell r="H2522" t="str">
            <v>Active</v>
          </cell>
          <cell r="I2522">
            <v>226</v>
          </cell>
          <cell r="J2522">
            <v>39344</v>
          </cell>
          <cell r="K2522" t="str">
            <v>TIP/TD</v>
          </cell>
          <cell r="L2522" t="str">
            <v>TM</v>
          </cell>
          <cell r="M2522" t="str">
            <v>0125</v>
          </cell>
          <cell r="N2522">
            <v>707.25</v>
          </cell>
          <cell r="O2522">
            <v>0</v>
          </cell>
          <cell r="P2522">
            <v>0</v>
          </cell>
          <cell r="Q2522">
            <v>707.25</v>
          </cell>
          <cell r="R2522">
            <v>0</v>
          </cell>
          <cell r="S2522">
            <v>2236.0300000000002</v>
          </cell>
          <cell r="T2522">
            <v>0</v>
          </cell>
          <cell r="U2522">
            <v>92</v>
          </cell>
          <cell r="V2522">
            <v>0</v>
          </cell>
          <cell r="W2522">
            <v>0</v>
          </cell>
          <cell r="X2522">
            <v>0</v>
          </cell>
        </row>
        <row r="2523">
          <cell r="A2523" t="str">
            <v>1434300</v>
          </cell>
          <cell r="B2523">
            <v>1</v>
          </cell>
          <cell r="C2523" t="str">
            <v>fluorescent light fitting -18 - twin tub</v>
          </cell>
          <cell r="D2523" t="str">
            <v>34</v>
          </cell>
          <cell r="E2523" t="str">
            <v>BASLIG</v>
          </cell>
          <cell r="F2523" t="str">
            <v>BAS</v>
          </cell>
          <cell r="G2523">
            <v>38820</v>
          </cell>
          <cell r="H2523" t="str">
            <v>Active</v>
          </cell>
          <cell r="I2523">
            <v>18</v>
          </cell>
          <cell r="J2523">
            <v>39344</v>
          </cell>
          <cell r="K2523" t="str">
            <v>TIP/TD</v>
          </cell>
          <cell r="L2523" t="str">
            <v>TM</v>
          </cell>
          <cell r="M2523" t="str">
            <v>0125</v>
          </cell>
          <cell r="N2523">
            <v>10660.05</v>
          </cell>
          <cell r="O2523">
            <v>86.65</v>
          </cell>
          <cell r="P2523">
            <v>1039.8</v>
          </cell>
          <cell r="Q2523">
            <v>2079.6</v>
          </cell>
          <cell r="R2523">
            <v>8580.4500000000007</v>
          </cell>
          <cell r="S2523">
            <v>4234.49</v>
          </cell>
          <cell r="T2523">
            <v>10</v>
          </cell>
          <cell r="U2523">
            <v>92</v>
          </cell>
          <cell r="V2523">
            <v>8</v>
          </cell>
          <cell r="W2523">
            <v>92</v>
          </cell>
          <cell r="X2523">
            <v>0</v>
          </cell>
        </row>
        <row r="2524">
          <cell r="A2524" t="str">
            <v>1434400</v>
          </cell>
          <cell r="B2524">
            <v>1</v>
          </cell>
          <cell r="C2524" t="str">
            <v>Building Management Services in square m</v>
          </cell>
          <cell r="D2524" t="str">
            <v>34</v>
          </cell>
          <cell r="E2524" t="str">
            <v>BASBMS</v>
          </cell>
          <cell r="F2524" t="str">
            <v>BAS</v>
          </cell>
          <cell r="G2524">
            <v>38820</v>
          </cell>
          <cell r="H2524" t="str">
            <v>Active</v>
          </cell>
          <cell r="I2524">
            <v>226</v>
          </cell>
          <cell r="J2524">
            <v>39344</v>
          </cell>
          <cell r="K2524" t="str">
            <v>TIP/TD</v>
          </cell>
          <cell r="L2524" t="str">
            <v>TM</v>
          </cell>
          <cell r="M2524" t="str">
            <v>0125</v>
          </cell>
          <cell r="N2524">
            <v>526.71</v>
          </cell>
          <cell r="O2524">
            <v>0</v>
          </cell>
          <cell r="P2524">
            <v>0</v>
          </cell>
          <cell r="Q2524">
            <v>526.71</v>
          </cell>
          <cell r="R2524">
            <v>0</v>
          </cell>
          <cell r="S2524">
            <v>1665.16</v>
          </cell>
          <cell r="T2524">
            <v>0</v>
          </cell>
          <cell r="U2524">
            <v>92</v>
          </cell>
          <cell r="V2524">
            <v>0</v>
          </cell>
          <cell r="W2524">
            <v>0</v>
          </cell>
          <cell r="X2524">
            <v>0</v>
          </cell>
        </row>
        <row r="2525">
          <cell r="A2525" t="str">
            <v>1434500</v>
          </cell>
          <cell r="B2525">
            <v>1</v>
          </cell>
          <cell r="C2525" t="str">
            <v>Mechanical Services in square metres</v>
          </cell>
          <cell r="D2525" t="str">
            <v>34</v>
          </cell>
          <cell r="E2525" t="str">
            <v>BASAIR</v>
          </cell>
          <cell r="F2525" t="str">
            <v>BAS</v>
          </cell>
          <cell r="G2525">
            <v>38820</v>
          </cell>
          <cell r="H2525" t="str">
            <v>Active</v>
          </cell>
          <cell r="I2525">
            <v>226</v>
          </cell>
          <cell r="J2525">
            <v>39344</v>
          </cell>
          <cell r="K2525" t="str">
            <v>TIP/TD</v>
          </cell>
          <cell r="L2525" t="str">
            <v>TM</v>
          </cell>
          <cell r="M2525" t="str">
            <v>0125</v>
          </cell>
          <cell r="N2525">
            <v>41087.81</v>
          </cell>
          <cell r="O2525">
            <v>224.53</v>
          </cell>
          <cell r="P2525">
            <v>2693.92</v>
          </cell>
          <cell r="Q2525">
            <v>5387.84</v>
          </cell>
          <cell r="R2525">
            <v>35699.97</v>
          </cell>
          <cell r="S2525">
            <v>15382.83</v>
          </cell>
          <cell r="T2525">
            <v>15</v>
          </cell>
          <cell r="U2525">
            <v>92</v>
          </cell>
          <cell r="V2525">
            <v>13</v>
          </cell>
          <cell r="W2525">
            <v>92</v>
          </cell>
          <cell r="X2525">
            <v>0</v>
          </cell>
        </row>
        <row r="2526">
          <cell r="A2526" t="str">
            <v>1434600</v>
          </cell>
          <cell r="B2526">
            <v>1</v>
          </cell>
          <cell r="C2526" t="str">
            <v>Drainage Services in square metres</v>
          </cell>
          <cell r="D2526" t="str">
            <v>34</v>
          </cell>
          <cell r="E2526" t="str">
            <v>BASPLM</v>
          </cell>
          <cell r="F2526" t="str">
            <v>BAS</v>
          </cell>
          <cell r="G2526">
            <v>38820</v>
          </cell>
          <cell r="H2526" t="str">
            <v>Active</v>
          </cell>
          <cell r="I2526">
            <v>226</v>
          </cell>
          <cell r="J2526">
            <v>39344</v>
          </cell>
          <cell r="K2526" t="str">
            <v>TIP/TD</v>
          </cell>
          <cell r="L2526" t="str">
            <v>TM</v>
          </cell>
          <cell r="M2526" t="str">
            <v>0125</v>
          </cell>
          <cell r="N2526">
            <v>5162.71</v>
          </cell>
          <cell r="O2526">
            <v>28.18</v>
          </cell>
          <cell r="P2526">
            <v>338.49</v>
          </cell>
          <cell r="Q2526">
            <v>676.98</v>
          </cell>
          <cell r="R2526">
            <v>4485.7299999999996</v>
          </cell>
          <cell r="S2526">
            <v>1932.86</v>
          </cell>
          <cell r="T2526">
            <v>15</v>
          </cell>
          <cell r="U2526">
            <v>92</v>
          </cell>
          <cell r="V2526">
            <v>13</v>
          </cell>
          <cell r="W2526">
            <v>92</v>
          </cell>
          <cell r="X2526">
            <v>0</v>
          </cell>
        </row>
        <row r="2527">
          <cell r="A2527" t="str">
            <v>1434700</v>
          </cell>
          <cell r="B2527">
            <v>1</v>
          </cell>
          <cell r="C2527" t="str">
            <v>Communication Services in square metres</v>
          </cell>
          <cell r="D2527" t="str">
            <v>34</v>
          </cell>
          <cell r="E2527" t="str">
            <v>BASCAB</v>
          </cell>
          <cell r="F2527" t="str">
            <v>BAS</v>
          </cell>
          <cell r="G2527">
            <v>38820</v>
          </cell>
          <cell r="H2527" t="str">
            <v>Active</v>
          </cell>
          <cell r="I2527">
            <v>226</v>
          </cell>
          <cell r="J2527">
            <v>39344</v>
          </cell>
          <cell r="K2527" t="str">
            <v>TIP/TD</v>
          </cell>
          <cell r="L2527" t="str">
            <v>TM</v>
          </cell>
          <cell r="M2527" t="str">
            <v>0125</v>
          </cell>
          <cell r="N2527">
            <v>8249.1299999999992</v>
          </cell>
          <cell r="O2527">
            <v>67.08</v>
          </cell>
          <cell r="P2527">
            <v>804.63</v>
          </cell>
          <cell r="Q2527">
            <v>1609.26</v>
          </cell>
          <cell r="R2527">
            <v>6639.87</v>
          </cell>
          <cell r="S2527">
            <v>3276.81</v>
          </cell>
          <cell r="T2527">
            <v>10</v>
          </cell>
          <cell r="U2527">
            <v>92</v>
          </cell>
          <cell r="V2527">
            <v>8</v>
          </cell>
          <cell r="W2527">
            <v>92</v>
          </cell>
          <cell r="X2527">
            <v>0</v>
          </cell>
        </row>
        <row r="2528">
          <cell r="A2528" t="str">
            <v>1434800</v>
          </cell>
          <cell r="B2528">
            <v>1</v>
          </cell>
          <cell r="C2528" t="str">
            <v>Fire Alarm System in square metres</v>
          </cell>
          <cell r="D2528" t="str">
            <v>34</v>
          </cell>
          <cell r="E2528" t="str">
            <v>BASALA</v>
          </cell>
          <cell r="F2528" t="str">
            <v>BAS</v>
          </cell>
          <cell r="G2528">
            <v>38820</v>
          </cell>
          <cell r="H2528" t="str">
            <v>Active</v>
          </cell>
          <cell r="I2528">
            <v>226</v>
          </cell>
          <cell r="J2528">
            <v>39344</v>
          </cell>
          <cell r="K2528" t="str">
            <v>TIP/TD</v>
          </cell>
          <cell r="L2528" t="str">
            <v>TM</v>
          </cell>
          <cell r="M2528" t="str">
            <v>0125</v>
          </cell>
          <cell r="N2528">
            <v>8207.3700000000008</v>
          </cell>
          <cell r="O2528">
            <v>26.52</v>
          </cell>
          <cell r="P2528">
            <v>317.8</v>
          </cell>
          <cell r="Q2528">
            <v>635.6</v>
          </cell>
          <cell r="R2528">
            <v>7571.77</v>
          </cell>
          <cell r="S2528">
            <v>2899.92</v>
          </cell>
          <cell r="T2528">
            <v>15</v>
          </cell>
          <cell r="U2528">
            <v>92</v>
          </cell>
          <cell r="V2528">
            <v>13</v>
          </cell>
          <cell r="W2528">
            <v>92</v>
          </cell>
          <cell r="X2528">
            <v>0</v>
          </cell>
        </row>
        <row r="2529">
          <cell r="A2529" t="str">
            <v>1434900</v>
          </cell>
          <cell r="B2529">
            <v>1</v>
          </cell>
          <cell r="C2529" t="str">
            <v>Plumbing reticulation in square metres</v>
          </cell>
          <cell r="D2529" t="str">
            <v>34</v>
          </cell>
          <cell r="E2529" t="str">
            <v>BASPLM</v>
          </cell>
          <cell r="F2529" t="str">
            <v>BAS</v>
          </cell>
          <cell r="G2529">
            <v>38820</v>
          </cell>
          <cell r="H2529" t="str">
            <v>Active</v>
          </cell>
          <cell r="I2529">
            <v>226</v>
          </cell>
          <cell r="J2529">
            <v>39344</v>
          </cell>
          <cell r="K2529" t="str">
            <v>TIP/TD</v>
          </cell>
          <cell r="L2529" t="str">
            <v>TM</v>
          </cell>
          <cell r="M2529" t="str">
            <v>0125</v>
          </cell>
          <cell r="N2529">
            <v>9023.8799999999992</v>
          </cell>
          <cell r="O2529">
            <v>49.35</v>
          </cell>
          <cell r="P2529">
            <v>591.65</v>
          </cell>
          <cell r="Q2529">
            <v>1183.3</v>
          </cell>
          <cell r="R2529">
            <v>7840.58</v>
          </cell>
          <cell r="S2529">
            <v>3378.44</v>
          </cell>
          <cell r="T2529">
            <v>15</v>
          </cell>
          <cell r="U2529">
            <v>92</v>
          </cell>
          <cell r="V2529">
            <v>13</v>
          </cell>
          <cell r="W2529">
            <v>92</v>
          </cell>
          <cell r="X2529">
            <v>0</v>
          </cell>
        </row>
        <row r="2530">
          <cell r="A2530" t="str">
            <v>1435000</v>
          </cell>
          <cell r="B2530">
            <v>1</v>
          </cell>
          <cell r="C2530" t="str">
            <v>Public Address System in square metres</v>
          </cell>
          <cell r="D2530" t="str">
            <v>34</v>
          </cell>
          <cell r="E2530" t="str">
            <v>BASPUB</v>
          </cell>
          <cell r="F2530" t="str">
            <v>BAS</v>
          </cell>
          <cell r="G2530">
            <v>38820</v>
          </cell>
          <cell r="H2530" t="str">
            <v>Active</v>
          </cell>
          <cell r="I2530">
            <v>226</v>
          </cell>
          <cell r="J2530">
            <v>39344</v>
          </cell>
          <cell r="K2530" t="str">
            <v>TIP/TD</v>
          </cell>
          <cell r="L2530" t="str">
            <v>TM</v>
          </cell>
          <cell r="M2530" t="str">
            <v>0125</v>
          </cell>
          <cell r="N2530">
            <v>2449.63</v>
          </cell>
          <cell r="O2530">
            <v>13.43</v>
          </cell>
          <cell r="P2530">
            <v>160.61000000000001</v>
          </cell>
          <cell r="Q2530">
            <v>321.22000000000003</v>
          </cell>
          <cell r="R2530">
            <v>2128.41</v>
          </cell>
          <cell r="S2530">
            <v>917.11</v>
          </cell>
          <cell r="T2530">
            <v>15</v>
          </cell>
          <cell r="U2530">
            <v>92</v>
          </cell>
          <cell r="V2530">
            <v>13</v>
          </cell>
          <cell r="W2530">
            <v>92</v>
          </cell>
          <cell r="X2530">
            <v>0</v>
          </cell>
        </row>
        <row r="2531">
          <cell r="A2531" t="str">
            <v>1435100</v>
          </cell>
          <cell r="B2531">
            <v>1</v>
          </cell>
          <cell r="C2531" t="str">
            <v>Security System in square metres</v>
          </cell>
          <cell r="D2531" t="str">
            <v>34</v>
          </cell>
          <cell r="E2531" t="str">
            <v>BASSEC</v>
          </cell>
          <cell r="F2531" t="str">
            <v>BAS</v>
          </cell>
          <cell r="G2531">
            <v>38820</v>
          </cell>
          <cell r="H2531" t="str">
            <v>Active</v>
          </cell>
          <cell r="I2531">
            <v>226</v>
          </cell>
          <cell r="J2531">
            <v>39344</v>
          </cell>
          <cell r="K2531" t="str">
            <v>TIP/TD</v>
          </cell>
          <cell r="L2531" t="str">
            <v>TM</v>
          </cell>
          <cell r="M2531" t="str">
            <v>0125</v>
          </cell>
          <cell r="N2531">
            <v>7900.05</v>
          </cell>
          <cell r="O2531">
            <v>43.21</v>
          </cell>
          <cell r="P2531">
            <v>517.97</v>
          </cell>
          <cell r="Q2531">
            <v>1035.94</v>
          </cell>
          <cell r="R2531">
            <v>6864.11</v>
          </cell>
          <cell r="S2531">
            <v>2957.69</v>
          </cell>
          <cell r="T2531">
            <v>15</v>
          </cell>
          <cell r="U2531">
            <v>92</v>
          </cell>
          <cell r="V2531">
            <v>13</v>
          </cell>
          <cell r="W2531">
            <v>92</v>
          </cell>
          <cell r="X2531">
            <v>0</v>
          </cell>
        </row>
        <row r="2532">
          <cell r="A2532" t="str">
            <v>1435200</v>
          </cell>
          <cell r="B2532">
            <v>1</v>
          </cell>
          <cell r="C2532" t="str">
            <v>sprinkler head and piping - 11</v>
          </cell>
          <cell r="D2532" t="str">
            <v>34</v>
          </cell>
          <cell r="E2532" t="str">
            <v>BASSPR</v>
          </cell>
          <cell r="F2532" t="str">
            <v>BAS</v>
          </cell>
          <cell r="G2532">
            <v>38820</v>
          </cell>
          <cell r="H2532" t="str">
            <v>Active</v>
          </cell>
          <cell r="I2532">
            <v>11</v>
          </cell>
          <cell r="J2532">
            <v>39344</v>
          </cell>
          <cell r="K2532" t="str">
            <v>TIP/TD</v>
          </cell>
          <cell r="L2532" t="str">
            <v>TM</v>
          </cell>
          <cell r="M2532" t="str">
            <v>0125</v>
          </cell>
          <cell r="N2532">
            <v>6323.38</v>
          </cell>
          <cell r="O2532">
            <v>34.54</v>
          </cell>
          <cell r="P2532">
            <v>414.59</v>
          </cell>
          <cell r="Q2532">
            <v>829.18</v>
          </cell>
          <cell r="R2532">
            <v>5494.2</v>
          </cell>
          <cell r="S2532">
            <v>2367.41</v>
          </cell>
          <cell r="T2532">
            <v>15</v>
          </cell>
          <cell r="U2532">
            <v>92</v>
          </cell>
          <cell r="V2532">
            <v>13</v>
          </cell>
          <cell r="W2532">
            <v>92</v>
          </cell>
          <cell r="X2532">
            <v>0</v>
          </cell>
        </row>
        <row r="2533">
          <cell r="A2533" t="str">
            <v>1435300</v>
          </cell>
          <cell r="B2533">
            <v>1</v>
          </cell>
          <cell r="C2533" t="str">
            <v>Building Structure in square metres</v>
          </cell>
          <cell r="D2533" t="str">
            <v>34</v>
          </cell>
          <cell r="E2533" t="str">
            <v>BUITER</v>
          </cell>
          <cell r="F2533" t="str">
            <v>BUI</v>
          </cell>
          <cell r="G2533">
            <v>38820</v>
          </cell>
          <cell r="H2533" t="str">
            <v>Active</v>
          </cell>
          <cell r="I2533">
            <v>82</v>
          </cell>
          <cell r="J2533">
            <v>39344</v>
          </cell>
          <cell r="K2533" t="str">
            <v>TL</v>
          </cell>
          <cell r="L2533" t="str">
            <v>TM</v>
          </cell>
          <cell r="M2533" t="str">
            <v>0126</v>
          </cell>
          <cell r="N2533">
            <v>169571.53</v>
          </cell>
          <cell r="O2533">
            <v>247.31</v>
          </cell>
          <cell r="P2533">
            <v>2967.28</v>
          </cell>
          <cell r="Q2533">
            <v>5934.56</v>
          </cell>
          <cell r="R2533">
            <v>163636.97</v>
          </cell>
          <cell r="S2533">
            <v>57752.03</v>
          </cell>
          <cell r="T2533">
            <v>44</v>
          </cell>
          <cell r="U2533">
            <v>0</v>
          </cell>
          <cell r="V2533">
            <v>42</v>
          </cell>
          <cell r="W2533">
            <v>0</v>
          </cell>
          <cell r="X2533">
            <v>0</v>
          </cell>
        </row>
        <row r="2534">
          <cell r="A2534" t="str">
            <v>1435400</v>
          </cell>
          <cell r="B2534">
            <v>1</v>
          </cell>
          <cell r="C2534" t="str">
            <v>Division walling - 14 lineal metres with</v>
          </cell>
          <cell r="D2534" t="str">
            <v>34</v>
          </cell>
          <cell r="E2534" t="str">
            <v>BASPAR</v>
          </cell>
          <cell r="F2534" t="str">
            <v>BAS</v>
          </cell>
          <cell r="G2534">
            <v>38820</v>
          </cell>
          <cell r="H2534" t="str">
            <v>Active</v>
          </cell>
          <cell r="I2534">
            <v>14</v>
          </cell>
          <cell r="J2534">
            <v>39344</v>
          </cell>
          <cell r="K2534" t="str">
            <v>TL</v>
          </cell>
          <cell r="L2534" t="str">
            <v>TM</v>
          </cell>
          <cell r="M2534" t="str">
            <v>0126</v>
          </cell>
          <cell r="N2534">
            <v>24455.119999999999</v>
          </cell>
          <cell r="O2534">
            <v>133.58000000000001</v>
          </cell>
          <cell r="P2534">
            <v>1603.4</v>
          </cell>
          <cell r="Q2534">
            <v>3206.8</v>
          </cell>
          <cell r="R2534">
            <v>21248.32</v>
          </cell>
          <cell r="S2534">
            <v>9155.74</v>
          </cell>
          <cell r="T2534">
            <v>15</v>
          </cell>
          <cell r="U2534">
            <v>92</v>
          </cell>
          <cell r="V2534">
            <v>13</v>
          </cell>
          <cell r="W2534">
            <v>92</v>
          </cell>
          <cell r="X2534">
            <v>0</v>
          </cell>
        </row>
        <row r="2535">
          <cell r="A2535" t="str">
            <v>1435500</v>
          </cell>
          <cell r="B2535">
            <v>1</v>
          </cell>
          <cell r="C2535" t="str">
            <v>electric light fitting - 9 circular down</v>
          </cell>
          <cell r="D2535" t="str">
            <v>34</v>
          </cell>
          <cell r="E2535" t="str">
            <v>BASLIG</v>
          </cell>
          <cell r="F2535" t="str">
            <v>BAS</v>
          </cell>
          <cell r="G2535">
            <v>38820</v>
          </cell>
          <cell r="H2535" t="str">
            <v>Active</v>
          </cell>
          <cell r="I2535">
            <v>9</v>
          </cell>
          <cell r="J2535">
            <v>39344</v>
          </cell>
          <cell r="K2535" t="str">
            <v>TL</v>
          </cell>
          <cell r="L2535" t="str">
            <v>TM</v>
          </cell>
          <cell r="M2535" t="str">
            <v>0126</v>
          </cell>
          <cell r="N2535">
            <v>2664.98</v>
          </cell>
          <cell r="O2535">
            <v>21.69</v>
          </cell>
          <cell r="P2535">
            <v>259.95</v>
          </cell>
          <cell r="Q2535">
            <v>519.9</v>
          </cell>
          <cell r="R2535">
            <v>2145.08</v>
          </cell>
          <cell r="S2535">
            <v>1058.6099999999999</v>
          </cell>
          <cell r="T2535">
            <v>10</v>
          </cell>
          <cell r="U2535">
            <v>92</v>
          </cell>
          <cell r="V2535">
            <v>8</v>
          </cell>
          <cell r="W2535">
            <v>92</v>
          </cell>
          <cell r="X2535">
            <v>0</v>
          </cell>
        </row>
        <row r="2536">
          <cell r="A2536" t="str">
            <v>1435600</v>
          </cell>
          <cell r="B2536">
            <v>1</v>
          </cell>
          <cell r="C2536" t="str">
            <v>Electrical services in square metres</v>
          </cell>
          <cell r="D2536" t="str">
            <v>34</v>
          </cell>
          <cell r="E2536" t="str">
            <v>BASELC</v>
          </cell>
          <cell r="F2536" t="str">
            <v>BAS</v>
          </cell>
          <cell r="G2536">
            <v>38820</v>
          </cell>
          <cell r="H2536" t="str">
            <v>Active</v>
          </cell>
          <cell r="I2536">
            <v>82</v>
          </cell>
          <cell r="J2536">
            <v>39344</v>
          </cell>
          <cell r="K2536" t="str">
            <v>TL</v>
          </cell>
          <cell r="L2536" t="str">
            <v>TM</v>
          </cell>
          <cell r="M2536" t="str">
            <v>0126</v>
          </cell>
          <cell r="N2536">
            <v>14194.7</v>
          </cell>
          <cell r="O2536">
            <v>45.84</v>
          </cell>
          <cell r="P2536">
            <v>549.64</v>
          </cell>
          <cell r="Q2536">
            <v>1099.28</v>
          </cell>
          <cell r="R2536">
            <v>13095.42</v>
          </cell>
          <cell r="S2536">
            <v>5015.43</v>
          </cell>
          <cell r="T2536">
            <v>15</v>
          </cell>
          <cell r="U2536">
            <v>92</v>
          </cell>
          <cell r="V2536">
            <v>13</v>
          </cell>
          <cell r="W2536">
            <v>92</v>
          </cell>
          <cell r="X2536">
            <v>0</v>
          </cell>
        </row>
        <row r="2537">
          <cell r="A2537" t="str">
            <v>1435700</v>
          </cell>
          <cell r="B2537">
            <v>1</v>
          </cell>
          <cell r="C2537" t="str">
            <v>fitted carpet - 81.52 square metres</v>
          </cell>
          <cell r="D2537" t="str">
            <v>34</v>
          </cell>
          <cell r="E2537" t="str">
            <v>BASFLO</v>
          </cell>
          <cell r="F2537" t="str">
            <v>BAS</v>
          </cell>
          <cell r="G2537">
            <v>38820</v>
          </cell>
          <cell r="H2537" t="str">
            <v>Active</v>
          </cell>
          <cell r="I2537">
            <v>82</v>
          </cell>
          <cell r="J2537">
            <v>39344</v>
          </cell>
          <cell r="K2537" t="str">
            <v>TL</v>
          </cell>
          <cell r="L2537" t="str">
            <v>TM</v>
          </cell>
          <cell r="M2537" t="str">
            <v>0126</v>
          </cell>
          <cell r="N2537">
            <v>254.8</v>
          </cell>
          <cell r="O2537">
            <v>0</v>
          </cell>
          <cell r="P2537">
            <v>0</v>
          </cell>
          <cell r="Q2537">
            <v>254.8</v>
          </cell>
          <cell r="R2537">
            <v>0</v>
          </cell>
          <cell r="S2537">
            <v>805.59</v>
          </cell>
          <cell r="T2537">
            <v>0</v>
          </cell>
          <cell r="U2537">
            <v>92</v>
          </cell>
          <cell r="V2537">
            <v>0</v>
          </cell>
          <cell r="W2537">
            <v>0</v>
          </cell>
          <cell r="X2537">
            <v>0</v>
          </cell>
        </row>
        <row r="2538">
          <cell r="A2538" t="str">
            <v>1435800</v>
          </cell>
          <cell r="B2538">
            <v>1</v>
          </cell>
          <cell r="C2538" t="str">
            <v>fluorescent light fitting - 7 - 1200 x 6</v>
          </cell>
          <cell r="D2538" t="str">
            <v>34</v>
          </cell>
          <cell r="E2538" t="str">
            <v>BASLIG</v>
          </cell>
          <cell r="F2538" t="str">
            <v>BAS</v>
          </cell>
          <cell r="G2538">
            <v>38820</v>
          </cell>
          <cell r="H2538" t="str">
            <v>Active</v>
          </cell>
          <cell r="I2538">
            <v>7</v>
          </cell>
          <cell r="J2538">
            <v>39344</v>
          </cell>
          <cell r="K2538" t="str">
            <v>TL</v>
          </cell>
          <cell r="L2538" t="str">
            <v>TM</v>
          </cell>
          <cell r="M2538" t="str">
            <v>0126</v>
          </cell>
          <cell r="N2538">
            <v>2579.4899999999998</v>
          </cell>
          <cell r="O2538">
            <v>20.94</v>
          </cell>
          <cell r="P2538">
            <v>251.61</v>
          </cell>
          <cell r="Q2538">
            <v>503.22</v>
          </cell>
          <cell r="R2538">
            <v>2076.27</v>
          </cell>
          <cell r="S2538">
            <v>1024.6500000000001</v>
          </cell>
          <cell r="T2538">
            <v>10</v>
          </cell>
          <cell r="U2538">
            <v>92</v>
          </cell>
          <cell r="V2538">
            <v>8</v>
          </cell>
          <cell r="W2538">
            <v>92</v>
          </cell>
          <cell r="X2538">
            <v>0</v>
          </cell>
        </row>
        <row r="2539">
          <cell r="A2539" t="str">
            <v>1435900</v>
          </cell>
          <cell r="B2539">
            <v>1</v>
          </cell>
          <cell r="C2539" t="str">
            <v>fluorescent light fitting - 7 twin tube</v>
          </cell>
          <cell r="D2539" t="str">
            <v>34</v>
          </cell>
          <cell r="E2539" t="str">
            <v>BASLIG</v>
          </cell>
          <cell r="F2539" t="str">
            <v>BAS</v>
          </cell>
          <cell r="G2539">
            <v>38820</v>
          </cell>
          <cell r="H2539" t="str">
            <v>Active</v>
          </cell>
          <cell r="I2539">
            <v>7</v>
          </cell>
          <cell r="J2539">
            <v>39344</v>
          </cell>
          <cell r="K2539" t="str">
            <v>TL</v>
          </cell>
          <cell r="L2539" t="str">
            <v>TM</v>
          </cell>
          <cell r="M2539" t="str">
            <v>0126</v>
          </cell>
          <cell r="N2539">
            <v>1427.85</v>
          </cell>
          <cell r="O2539">
            <v>11.56</v>
          </cell>
          <cell r="P2539">
            <v>139.27000000000001</v>
          </cell>
          <cell r="Q2539">
            <v>278.54000000000002</v>
          </cell>
          <cell r="R2539">
            <v>1149.31</v>
          </cell>
          <cell r="S2539">
            <v>567.19000000000005</v>
          </cell>
          <cell r="T2539">
            <v>10</v>
          </cell>
          <cell r="U2539">
            <v>92</v>
          </cell>
          <cell r="V2539">
            <v>8</v>
          </cell>
          <cell r="W2539">
            <v>92</v>
          </cell>
          <cell r="X2539">
            <v>0</v>
          </cell>
        </row>
        <row r="2540">
          <cell r="A2540" t="str">
            <v>1436000</v>
          </cell>
          <cell r="B2540">
            <v>1</v>
          </cell>
          <cell r="C2540" t="str">
            <v>Building Management Services in square m</v>
          </cell>
          <cell r="D2540" t="str">
            <v>34</v>
          </cell>
          <cell r="E2540" t="str">
            <v>BASBMS</v>
          </cell>
          <cell r="F2540" t="str">
            <v>BAS</v>
          </cell>
          <cell r="G2540">
            <v>38820</v>
          </cell>
          <cell r="H2540" t="str">
            <v>Active</v>
          </cell>
          <cell r="I2540">
            <v>82</v>
          </cell>
          <cell r="J2540">
            <v>39344</v>
          </cell>
          <cell r="K2540" t="str">
            <v>TL</v>
          </cell>
          <cell r="L2540" t="str">
            <v>TM</v>
          </cell>
          <cell r="M2540" t="str">
            <v>0126</v>
          </cell>
          <cell r="N2540">
            <v>189.74</v>
          </cell>
          <cell r="O2540">
            <v>0</v>
          </cell>
          <cell r="P2540">
            <v>0</v>
          </cell>
          <cell r="Q2540">
            <v>189.74</v>
          </cell>
          <cell r="R2540">
            <v>0</v>
          </cell>
          <cell r="S2540">
            <v>599.9</v>
          </cell>
          <cell r="T2540">
            <v>0</v>
          </cell>
          <cell r="U2540">
            <v>92</v>
          </cell>
          <cell r="V2540">
            <v>0</v>
          </cell>
          <cell r="W2540">
            <v>0</v>
          </cell>
          <cell r="X2540">
            <v>0</v>
          </cell>
        </row>
        <row r="2541">
          <cell r="A2541" t="str">
            <v>1436100</v>
          </cell>
          <cell r="B2541">
            <v>1</v>
          </cell>
          <cell r="C2541" t="str">
            <v>Mechanical Services in square metres</v>
          </cell>
          <cell r="D2541" t="str">
            <v>34</v>
          </cell>
          <cell r="E2541" t="str">
            <v>BASAIR</v>
          </cell>
          <cell r="F2541" t="str">
            <v>BAS</v>
          </cell>
          <cell r="G2541">
            <v>38820</v>
          </cell>
          <cell r="H2541" t="str">
            <v>Active</v>
          </cell>
          <cell r="I2541">
            <v>82</v>
          </cell>
          <cell r="J2541">
            <v>39344</v>
          </cell>
          <cell r="K2541" t="str">
            <v>TL</v>
          </cell>
          <cell r="L2541" t="str">
            <v>TM</v>
          </cell>
          <cell r="M2541" t="str">
            <v>0126</v>
          </cell>
          <cell r="N2541">
            <v>16447.78</v>
          </cell>
          <cell r="O2541">
            <v>89.83</v>
          </cell>
          <cell r="P2541">
            <v>1078.4000000000001</v>
          </cell>
          <cell r="Q2541">
            <v>2156.8000000000002</v>
          </cell>
          <cell r="R2541">
            <v>14290.98</v>
          </cell>
          <cell r="S2541">
            <v>6157.87</v>
          </cell>
          <cell r="T2541">
            <v>15</v>
          </cell>
          <cell r="U2541">
            <v>92</v>
          </cell>
          <cell r="V2541">
            <v>13</v>
          </cell>
          <cell r="W2541">
            <v>92</v>
          </cell>
          <cell r="X2541">
            <v>0</v>
          </cell>
        </row>
        <row r="2542">
          <cell r="A2542" t="str">
            <v>1436200</v>
          </cell>
          <cell r="B2542">
            <v>1</v>
          </cell>
          <cell r="C2542" t="str">
            <v>Drainage Services in square metres</v>
          </cell>
          <cell r="D2542" t="str">
            <v>34</v>
          </cell>
          <cell r="E2542" t="str">
            <v>BASPLM</v>
          </cell>
          <cell r="F2542" t="str">
            <v>BAS</v>
          </cell>
          <cell r="G2542">
            <v>38820</v>
          </cell>
          <cell r="H2542" t="str">
            <v>Active</v>
          </cell>
          <cell r="I2542">
            <v>82</v>
          </cell>
          <cell r="J2542">
            <v>39344</v>
          </cell>
          <cell r="K2542" t="str">
            <v>TL</v>
          </cell>
          <cell r="L2542" t="str">
            <v>TM</v>
          </cell>
          <cell r="M2542" t="str">
            <v>0126</v>
          </cell>
          <cell r="N2542">
            <v>1860.06</v>
          </cell>
          <cell r="O2542">
            <v>10.19</v>
          </cell>
          <cell r="P2542">
            <v>121.95</v>
          </cell>
          <cell r="Q2542">
            <v>243.9</v>
          </cell>
          <cell r="R2542">
            <v>1616.16</v>
          </cell>
          <cell r="S2542">
            <v>696.39</v>
          </cell>
          <cell r="T2542">
            <v>15</v>
          </cell>
          <cell r="U2542">
            <v>92</v>
          </cell>
          <cell r="V2542">
            <v>13</v>
          </cell>
          <cell r="W2542">
            <v>92</v>
          </cell>
          <cell r="X2542">
            <v>0</v>
          </cell>
        </row>
        <row r="2543">
          <cell r="A2543" t="str">
            <v>1436300</v>
          </cell>
          <cell r="B2543">
            <v>1</v>
          </cell>
          <cell r="C2543" t="str">
            <v>Communication Services in square metres</v>
          </cell>
          <cell r="D2543" t="str">
            <v>34</v>
          </cell>
          <cell r="E2543" t="str">
            <v>BASCAB</v>
          </cell>
          <cell r="F2543" t="str">
            <v>BAS</v>
          </cell>
          <cell r="G2543">
            <v>38820</v>
          </cell>
          <cell r="H2543" t="str">
            <v>Active</v>
          </cell>
          <cell r="I2543">
            <v>82</v>
          </cell>
          <cell r="J2543">
            <v>39344</v>
          </cell>
          <cell r="K2543" t="str">
            <v>TL</v>
          </cell>
          <cell r="L2543" t="str">
            <v>TM</v>
          </cell>
          <cell r="M2543" t="str">
            <v>0126</v>
          </cell>
          <cell r="N2543">
            <v>2972.03</v>
          </cell>
          <cell r="O2543">
            <v>24.14</v>
          </cell>
          <cell r="P2543">
            <v>289.89999999999998</v>
          </cell>
          <cell r="Q2543">
            <v>579.79999999999995</v>
          </cell>
          <cell r="R2543">
            <v>2392.23</v>
          </cell>
          <cell r="S2543">
            <v>1180.58</v>
          </cell>
          <cell r="T2543">
            <v>10</v>
          </cell>
          <cell r="U2543">
            <v>92</v>
          </cell>
          <cell r="V2543">
            <v>8</v>
          </cell>
          <cell r="W2543">
            <v>92</v>
          </cell>
          <cell r="X2543">
            <v>0</v>
          </cell>
        </row>
        <row r="2544">
          <cell r="A2544" t="str">
            <v>1436400</v>
          </cell>
          <cell r="B2544">
            <v>1</v>
          </cell>
          <cell r="C2544" t="str">
            <v>Fire Alarm System in square metres</v>
          </cell>
          <cell r="D2544" t="str">
            <v>34</v>
          </cell>
          <cell r="E2544" t="str">
            <v>BASALA</v>
          </cell>
          <cell r="F2544" t="str">
            <v>BAS</v>
          </cell>
          <cell r="G2544">
            <v>38820</v>
          </cell>
          <cell r="H2544" t="str">
            <v>Active</v>
          </cell>
          <cell r="I2544">
            <v>82</v>
          </cell>
          <cell r="J2544">
            <v>39344</v>
          </cell>
          <cell r="K2544" t="str">
            <v>TL</v>
          </cell>
          <cell r="L2544" t="str">
            <v>TM</v>
          </cell>
          <cell r="M2544" t="str">
            <v>0126</v>
          </cell>
          <cell r="N2544">
            <v>2956.96</v>
          </cell>
          <cell r="O2544">
            <v>9.56</v>
          </cell>
          <cell r="P2544">
            <v>114.5</v>
          </cell>
          <cell r="Q2544">
            <v>229</v>
          </cell>
          <cell r="R2544">
            <v>2727.96</v>
          </cell>
          <cell r="S2544">
            <v>1044.79</v>
          </cell>
          <cell r="T2544">
            <v>15</v>
          </cell>
          <cell r="U2544">
            <v>92</v>
          </cell>
          <cell r="V2544">
            <v>13</v>
          </cell>
          <cell r="W2544">
            <v>92</v>
          </cell>
          <cell r="X2544">
            <v>0</v>
          </cell>
        </row>
        <row r="2545">
          <cell r="A2545" t="str">
            <v>1436500</v>
          </cell>
          <cell r="B2545">
            <v>1</v>
          </cell>
          <cell r="C2545" t="str">
            <v>Plumbing reticulation in square metres</v>
          </cell>
          <cell r="D2545" t="str">
            <v>34</v>
          </cell>
          <cell r="E2545" t="str">
            <v>BASPLM</v>
          </cell>
          <cell r="F2545" t="str">
            <v>BAS</v>
          </cell>
          <cell r="G2545">
            <v>38820</v>
          </cell>
          <cell r="H2545" t="str">
            <v>Active</v>
          </cell>
          <cell r="I2545">
            <v>82</v>
          </cell>
          <cell r="J2545">
            <v>39344</v>
          </cell>
          <cell r="K2545" t="str">
            <v>TL</v>
          </cell>
          <cell r="L2545" t="str">
            <v>TM</v>
          </cell>
          <cell r="M2545" t="str">
            <v>0126</v>
          </cell>
          <cell r="N2545">
            <v>3251.14</v>
          </cell>
          <cell r="O2545">
            <v>17.8</v>
          </cell>
          <cell r="P2545">
            <v>213.16</v>
          </cell>
          <cell r="Q2545">
            <v>426.32</v>
          </cell>
          <cell r="R2545">
            <v>2824.82</v>
          </cell>
          <cell r="S2545">
            <v>1217.19</v>
          </cell>
          <cell r="T2545">
            <v>15</v>
          </cell>
          <cell r="U2545">
            <v>92</v>
          </cell>
          <cell r="V2545">
            <v>13</v>
          </cell>
          <cell r="W2545">
            <v>92</v>
          </cell>
          <cell r="X2545">
            <v>0</v>
          </cell>
        </row>
        <row r="2546">
          <cell r="A2546" t="str">
            <v>1436600</v>
          </cell>
          <cell r="B2546">
            <v>1</v>
          </cell>
          <cell r="C2546" t="str">
            <v>Public Address System in square metres</v>
          </cell>
          <cell r="D2546" t="str">
            <v>34</v>
          </cell>
          <cell r="E2546" t="str">
            <v>BASPUB</v>
          </cell>
          <cell r="F2546" t="str">
            <v>BAS</v>
          </cell>
          <cell r="G2546">
            <v>38820</v>
          </cell>
          <cell r="H2546" t="str">
            <v>Active</v>
          </cell>
          <cell r="I2546">
            <v>82</v>
          </cell>
          <cell r="J2546">
            <v>39344</v>
          </cell>
          <cell r="K2546" t="str">
            <v>TL</v>
          </cell>
          <cell r="L2546" t="str">
            <v>TM</v>
          </cell>
          <cell r="M2546" t="str">
            <v>0126</v>
          </cell>
          <cell r="N2546">
            <v>882.58</v>
          </cell>
          <cell r="O2546">
            <v>4.8499999999999996</v>
          </cell>
          <cell r="P2546">
            <v>57.87</v>
          </cell>
          <cell r="Q2546">
            <v>115.74</v>
          </cell>
          <cell r="R2546">
            <v>766.84</v>
          </cell>
          <cell r="S2546">
            <v>330.43</v>
          </cell>
          <cell r="T2546">
            <v>15</v>
          </cell>
          <cell r="U2546">
            <v>92</v>
          </cell>
          <cell r="V2546">
            <v>13</v>
          </cell>
          <cell r="W2546">
            <v>92</v>
          </cell>
          <cell r="X2546">
            <v>0</v>
          </cell>
        </row>
        <row r="2547">
          <cell r="A2547" t="str">
            <v>1436700</v>
          </cell>
          <cell r="B2547">
            <v>1</v>
          </cell>
          <cell r="C2547" t="str">
            <v>Security System in square metres</v>
          </cell>
          <cell r="D2547" t="str">
            <v>34</v>
          </cell>
          <cell r="E2547" t="str">
            <v>BASSEC</v>
          </cell>
          <cell r="F2547" t="str">
            <v>BAS</v>
          </cell>
          <cell r="G2547">
            <v>38820</v>
          </cell>
          <cell r="H2547" t="str">
            <v>Active</v>
          </cell>
          <cell r="I2547">
            <v>82</v>
          </cell>
          <cell r="J2547">
            <v>39344</v>
          </cell>
          <cell r="K2547" t="str">
            <v>TL</v>
          </cell>
          <cell r="L2547" t="str">
            <v>TM</v>
          </cell>
          <cell r="M2547" t="str">
            <v>0126</v>
          </cell>
          <cell r="N2547">
            <v>2846.16</v>
          </cell>
          <cell r="O2547">
            <v>15.56</v>
          </cell>
          <cell r="P2547">
            <v>186.61</v>
          </cell>
          <cell r="Q2547">
            <v>373.22</v>
          </cell>
          <cell r="R2547">
            <v>2472.94</v>
          </cell>
          <cell r="S2547">
            <v>1065.57</v>
          </cell>
          <cell r="T2547">
            <v>15</v>
          </cell>
          <cell r="U2547">
            <v>92</v>
          </cell>
          <cell r="V2547">
            <v>13</v>
          </cell>
          <cell r="W2547">
            <v>92</v>
          </cell>
          <cell r="X2547">
            <v>0</v>
          </cell>
        </row>
        <row r="2548">
          <cell r="A2548" t="str">
            <v>1436800</v>
          </cell>
          <cell r="B2548">
            <v>1</v>
          </cell>
          <cell r="C2548" t="str">
            <v>sprinkler head and piping - 15</v>
          </cell>
          <cell r="D2548" t="str">
            <v>34</v>
          </cell>
          <cell r="E2548" t="str">
            <v>BASSPR</v>
          </cell>
          <cell r="F2548" t="str">
            <v>BAS</v>
          </cell>
          <cell r="G2548">
            <v>38820</v>
          </cell>
          <cell r="H2548" t="str">
            <v>Active</v>
          </cell>
          <cell r="I2548">
            <v>15</v>
          </cell>
          <cell r="J2548">
            <v>39344</v>
          </cell>
          <cell r="K2548" t="str">
            <v>TL</v>
          </cell>
          <cell r="L2548" t="str">
            <v>TM</v>
          </cell>
          <cell r="M2548" t="str">
            <v>0126</v>
          </cell>
          <cell r="N2548">
            <v>8622.7900000000009</v>
          </cell>
          <cell r="O2548">
            <v>47.14</v>
          </cell>
          <cell r="P2548">
            <v>565.35</v>
          </cell>
          <cell r="Q2548">
            <v>1130.7</v>
          </cell>
          <cell r="R2548">
            <v>7492.09</v>
          </cell>
          <cell r="S2548">
            <v>3228.28</v>
          </cell>
          <cell r="T2548">
            <v>15</v>
          </cell>
          <cell r="U2548">
            <v>92</v>
          </cell>
          <cell r="V2548">
            <v>13</v>
          </cell>
          <cell r="W2548">
            <v>92</v>
          </cell>
          <cell r="X2548">
            <v>0</v>
          </cell>
        </row>
        <row r="2549">
          <cell r="A2549" t="str">
            <v>1436900</v>
          </cell>
          <cell r="B2549">
            <v>1</v>
          </cell>
          <cell r="C2549" t="str">
            <v>suspended ceiling - 35.07 square metres</v>
          </cell>
          <cell r="D2549" t="str">
            <v>34</v>
          </cell>
          <cell r="E2549" t="str">
            <v>BASSUS</v>
          </cell>
          <cell r="F2549" t="str">
            <v>BAS</v>
          </cell>
          <cell r="G2549">
            <v>38820</v>
          </cell>
          <cell r="H2549" t="str">
            <v>Active</v>
          </cell>
          <cell r="I2549">
            <v>35</v>
          </cell>
          <cell r="J2549">
            <v>39344</v>
          </cell>
          <cell r="K2549" t="str">
            <v>TL</v>
          </cell>
          <cell r="L2549" t="str">
            <v>TM</v>
          </cell>
          <cell r="M2549" t="str">
            <v>0126</v>
          </cell>
          <cell r="N2549">
            <v>3978.08</v>
          </cell>
          <cell r="O2549">
            <v>10.94</v>
          </cell>
          <cell r="P2549">
            <v>131.5</v>
          </cell>
          <cell r="Q2549">
            <v>263</v>
          </cell>
          <cell r="R2549">
            <v>3715.08</v>
          </cell>
          <cell r="S2549">
            <v>1396.98</v>
          </cell>
          <cell r="T2549">
            <v>30</v>
          </cell>
          <cell r="U2549">
            <v>92</v>
          </cell>
          <cell r="V2549">
            <v>28</v>
          </cell>
          <cell r="W2549">
            <v>92</v>
          </cell>
          <cell r="X2549">
            <v>0</v>
          </cell>
        </row>
        <row r="2550">
          <cell r="A2550" t="str">
            <v>1437000</v>
          </cell>
          <cell r="B2550">
            <v>1</v>
          </cell>
          <cell r="C2550" t="str">
            <v>suspended ceiling - 46.45 square metres</v>
          </cell>
          <cell r="D2550" t="str">
            <v>34</v>
          </cell>
          <cell r="E2550" t="str">
            <v>BASSUS</v>
          </cell>
          <cell r="F2550" t="str">
            <v>BAS</v>
          </cell>
          <cell r="G2550">
            <v>38820</v>
          </cell>
          <cell r="H2550" t="str">
            <v>Active</v>
          </cell>
          <cell r="I2550">
            <v>46</v>
          </cell>
          <cell r="J2550">
            <v>39344</v>
          </cell>
          <cell r="K2550" t="str">
            <v>TL</v>
          </cell>
          <cell r="L2550" t="str">
            <v>TM</v>
          </cell>
          <cell r="M2550" t="str">
            <v>0126</v>
          </cell>
          <cell r="N2550">
            <v>5268.96</v>
          </cell>
          <cell r="O2550">
            <v>14.56</v>
          </cell>
          <cell r="P2550">
            <v>174.17</v>
          </cell>
          <cell r="Q2550">
            <v>348.34</v>
          </cell>
          <cell r="R2550">
            <v>4920.62</v>
          </cell>
          <cell r="S2550">
            <v>1850.29</v>
          </cell>
          <cell r="T2550">
            <v>30</v>
          </cell>
          <cell r="U2550">
            <v>92</v>
          </cell>
          <cell r="V2550">
            <v>28</v>
          </cell>
          <cell r="W2550">
            <v>92</v>
          </cell>
          <cell r="X2550">
            <v>0</v>
          </cell>
        </row>
        <row r="2551">
          <cell r="A2551" t="str">
            <v>1437100</v>
          </cell>
          <cell r="B2551">
            <v>1</v>
          </cell>
          <cell r="C2551" t="str">
            <v>Building Structure in square metres</v>
          </cell>
          <cell r="D2551" t="str">
            <v>34</v>
          </cell>
          <cell r="E2551" t="str">
            <v>BUITER</v>
          </cell>
          <cell r="F2551" t="str">
            <v>BUI</v>
          </cell>
          <cell r="G2551">
            <v>38820</v>
          </cell>
          <cell r="H2551" t="str">
            <v>Active</v>
          </cell>
          <cell r="I2551">
            <v>18</v>
          </cell>
          <cell r="J2551">
            <v>39344</v>
          </cell>
          <cell r="K2551" t="str">
            <v>TL</v>
          </cell>
          <cell r="L2551" t="str">
            <v>TM</v>
          </cell>
          <cell r="M2551" t="str">
            <v>0126</v>
          </cell>
          <cell r="N2551">
            <v>38357.449999999997</v>
          </cell>
          <cell r="O2551">
            <v>55.98</v>
          </cell>
          <cell r="P2551">
            <v>671.21</v>
          </cell>
          <cell r="Q2551">
            <v>1342.42</v>
          </cell>
          <cell r="R2551">
            <v>37015.03</v>
          </cell>
          <cell r="S2551">
            <v>13063.64</v>
          </cell>
          <cell r="T2551">
            <v>44</v>
          </cell>
          <cell r="U2551">
            <v>0</v>
          </cell>
          <cell r="V2551">
            <v>42</v>
          </cell>
          <cell r="W2551">
            <v>0</v>
          </cell>
          <cell r="X2551">
            <v>0</v>
          </cell>
        </row>
        <row r="2552">
          <cell r="A2552" t="str">
            <v>1437200</v>
          </cell>
          <cell r="B2552">
            <v>1</v>
          </cell>
          <cell r="C2552" t="str">
            <v>Division walling - 11 lineal metres</v>
          </cell>
          <cell r="D2552" t="str">
            <v>34</v>
          </cell>
          <cell r="E2552" t="str">
            <v>BASPAR</v>
          </cell>
          <cell r="F2552" t="str">
            <v>BAS</v>
          </cell>
          <cell r="G2552">
            <v>38820</v>
          </cell>
          <cell r="H2552" t="str">
            <v>Active</v>
          </cell>
          <cell r="I2552">
            <v>11</v>
          </cell>
          <cell r="J2552">
            <v>39344</v>
          </cell>
          <cell r="K2552" t="str">
            <v>TL</v>
          </cell>
          <cell r="L2552" t="str">
            <v>TM</v>
          </cell>
          <cell r="M2552" t="str">
            <v>0126</v>
          </cell>
          <cell r="N2552">
            <v>17384.84</v>
          </cell>
          <cell r="O2552">
            <v>94.95</v>
          </cell>
          <cell r="P2552">
            <v>1139.8399999999999</v>
          </cell>
          <cell r="Q2552">
            <v>2279.6799999999998</v>
          </cell>
          <cell r="R2552">
            <v>15105.16</v>
          </cell>
          <cell r="S2552">
            <v>6508.7</v>
          </cell>
          <cell r="T2552">
            <v>15</v>
          </cell>
          <cell r="U2552">
            <v>92</v>
          </cell>
          <cell r="V2552">
            <v>13</v>
          </cell>
          <cell r="W2552">
            <v>92</v>
          </cell>
          <cell r="X2552">
            <v>0</v>
          </cell>
        </row>
        <row r="2553">
          <cell r="A2553" t="str">
            <v>1437300</v>
          </cell>
          <cell r="B2553">
            <v>1</v>
          </cell>
          <cell r="C2553" t="str">
            <v>Electrical services in square metres</v>
          </cell>
          <cell r="D2553" t="str">
            <v>34</v>
          </cell>
          <cell r="E2553" t="str">
            <v>BASELC</v>
          </cell>
          <cell r="F2553" t="str">
            <v>BAS</v>
          </cell>
          <cell r="G2553">
            <v>38820</v>
          </cell>
          <cell r="H2553" t="str">
            <v>Active</v>
          </cell>
          <cell r="I2553">
            <v>18</v>
          </cell>
          <cell r="J2553">
            <v>39344</v>
          </cell>
          <cell r="K2553" t="str">
            <v>TL</v>
          </cell>
          <cell r="L2553" t="str">
            <v>TM</v>
          </cell>
          <cell r="M2553" t="str">
            <v>0126</v>
          </cell>
          <cell r="N2553">
            <v>3210.91</v>
          </cell>
          <cell r="O2553">
            <v>10.37</v>
          </cell>
          <cell r="P2553">
            <v>124.33</v>
          </cell>
          <cell r="Q2553">
            <v>248.66</v>
          </cell>
          <cell r="R2553">
            <v>2962.25</v>
          </cell>
          <cell r="S2553">
            <v>1134.51</v>
          </cell>
          <cell r="T2553">
            <v>15</v>
          </cell>
          <cell r="U2553">
            <v>92</v>
          </cell>
          <cell r="V2553">
            <v>13</v>
          </cell>
          <cell r="W2553">
            <v>92</v>
          </cell>
          <cell r="X2553">
            <v>0</v>
          </cell>
        </row>
        <row r="2554">
          <cell r="A2554" t="str">
            <v>1437400</v>
          </cell>
          <cell r="B2554">
            <v>1</v>
          </cell>
          <cell r="C2554" t="str">
            <v>Exit sign and fittings - 1</v>
          </cell>
          <cell r="D2554" t="str">
            <v>34</v>
          </cell>
          <cell r="E2554" t="str">
            <v>BASSIG</v>
          </cell>
          <cell r="F2554" t="str">
            <v>BAS</v>
          </cell>
          <cell r="G2554">
            <v>38820</v>
          </cell>
          <cell r="H2554" t="str">
            <v>Active</v>
          </cell>
          <cell r="I2554">
            <v>1</v>
          </cell>
          <cell r="J2554">
            <v>39344</v>
          </cell>
          <cell r="K2554" t="str">
            <v>TL</v>
          </cell>
          <cell r="L2554" t="str">
            <v>TM</v>
          </cell>
          <cell r="M2554" t="str">
            <v>0126</v>
          </cell>
          <cell r="N2554">
            <v>20.6</v>
          </cell>
          <cell r="O2554">
            <v>0</v>
          </cell>
          <cell r="P2554">
            <v>0</v>
          </cell>
          <cell r="Q2554">
            <v>20.6</v>
          </cell>
          <cell r="R2554">
            <v>0</v>
          </cell>
          <cell r="S2554">
            <v>65.17</v>
          </cell>
          <cell r="T2554">
            <v>0</v>
          </cell>
          <cell r="U2554">
            <v>92</v>
          </cell>
          <cell r="V2554">
            <v>0</v>
          </cell>
          <cell r="W2554">
            <v>0</v>
          </cell>
          <cell r="X2554">
            <v>0</v>
          </cell>
        </row>
        <row r="2555">
          <cell r="A2555" t="str">
            <v>1437500</v>
          </cell>
          <cell r="B2555">
            <v>1</v>
          </cell>
          <cell r="C2555" t="str">
            <v>fitted carpet - 18.44 square metres</v>
          </cell>
          <cell r="D2555" t="str">
            <v>34</v>
          </cell>
          <cell r="E2555" t="str">
            <v>BASFLO</v>
          </cell>
          <cell r="F2555" t="str">
            <v>BAS</v>
          </cell>
          <cell r="G2555">
            <v>38820</v>
          </cell>
          <cell r="H2555" t="str">
            <v>Active</v>
          </cell>
          <cell r="I2555">
            <v>18</v>
          </cell>
          <cell r="J2555">
            <v>39344</v>
          </cell>
          <cell r="K2555" t="str">
            <v>TL</v>
          </cell>
          <cell r="L2555" t="str">
            <v>TM</v>
          </cell>
          <cell r="M2555" t="str">
            <v>0126</v>
          </cell>
          <cell r="N2555">
            <v>57.64</v>
          </cell>
          <cell r="O2555">
            <v>0</v>
          </cell>
          <cell r="P2555">
            <v>0</v>
          </cell>
          <cell r="Q2555">
            <v>57.64</v>
          </cell>
          <cell r="R2555">
            <v>0</v>
          </cell>
          <cell r="S2555">
            <v>182.22</v>
          </cell>
          <cell r="T2555">
            <v>0</v>
          </cell>
          <cell r="U2555">
            <v>92</v>
          </cell>
          <cell r="V2555">
            <v>0</v>
          </cell>
          <cell r="W2555">
            <v>0</v>
          </cell>
          <cell r="X2555">
            <v>0</v>
          </cell>
        </row>
        <row r="2556">
          <cell r="A2556" t="str">
            <v>1437600</v>
          </cell>
          <cell r="B2556">
            <v>1</v>
          </cell>
          <cell r="C2556" t="str">
            <v>Building Management Services in square m</v>
          </cell>
          <cell r="D2556" t="str">
            <v>34</v>
          </cell>
          <cell r="E2556" t="str">
            <v>BASBMS</v>
          </cell>
          <cell r="F2556" t="str">
            <v>BAS</v>
          </cell>
          <cell r="G2556">
            <v>38820</v>
          </cell>
          <cell r="H2556" t="str">
            <v>Active</v>
          </cell>
          <cell r="I2556">
            <v>18</v>
          </cell>
          <cell r="J2556">
            <v>39344</v>
          </cell>
          <cell r="K2556" t="str">
            <v>TL</v>
          </cell>
          <cell r="L2556" t="str">
            <v>TM</v>
          </cell>
          <cell r="M2556" t="str">
            <v>0126</v>
          </cell>
          <cell r="N2556">
            <v>42.93</v>
          </cell>
          <cell r="O2556">
            <v>0</v>
          </cell>
          <cell r="P2556">
            <v>0</v>
          </cell>
          <cell r="Q2556">
            <v>42.93</v>
          </cell>
          <cell r="R2556">
            <v>0</v>
          </cell>
          <cell r="S2556">
            <v>135.72999999999999</v>
          </cell>
          <cell r="T2556">
            <v>0</v>
          </cell>
          <cell r="U2556">
            <v>92</v>
          </cell>
          <cell r="V2556">
            <v>0</v>
          </cell>
          <cell r="W2556">
            <v>0</v>
          </cell>
          <cell r="X2556">
            <v>0</v>
          </cell>
        </row>
        <row r="2557">
          <cell r="A2557" t="str">
            <v>1437700</v>
          </cell>
          <cell r="B2557">
            <v>1</v>
          </cell>
          <cell r="C2557" t="str">
            <v>Mechanical Services in square metres</v>
          </cell>
          <cell r="D2557" t="str">
            <v>34</v>
          </cell>
          <cell r="E2557" t="str">
            <v>BASAIR</v>
          </cell>
          <cell r="F2557" t="str">
            <v>BAS</v>
          </cell>
          <cell r="G2557">
            <v>38820</v>
          </cell>
          <cell r="H2557" t="str">
            <v>Active</v>
          </cell>
          <cell r="I2557">
            <v>18</v>
          </cell>
          <cell r="J2557">
            <v>39344</v>
          </cell>
          <cell r="K2557" t="str">
            <v>TL</v>
          </cell>
          <cell r="L2557" t="str">
            <v>TM</v>
          </cell>
          <cell r="M2557" t="str">
            <v>0126</v>
          </cell>
          <cell r="N2557">
            <v>3720.53</v>
          </cell>
          <cell r="O2557">
            <v>20.309999999999999</v>
          </cell>
          <cell r="P2557">
            <v>243.94</v>
          </cell>
          <cell r="Q2557">
            <v>487.88</v>
          </cell>
          <cell r="R2557">
            <v>3232.65</v>
          </cell>
          <cell r="S2557">
            <v>1392.92</v>
          </cell>
          <cell r="T2557">
            <v>15</v>
          </cell>
          <cell r="U2557">
            <v>92</v>
          </cell>
          <cell r="V2557">
            <v>13</v>
          </cell>
          <cell r="W2557">
            <v>92</v>
          </cell>
          <cell r="X2557">
            <v>0</v>
          </cell>
        </row>
        <row r="2558">
          <cell r="A2558" t="str">
            <v>1437800</v>
          </cell>
          <cell r="B2558">
            <v>1</v>
          </cell>
          <cell r="C2558" t="str">
            <v>Drainage Services in square metres</v>
          </cell>
          <cell r="D2558" t="str">
            <v>34</v>
          </cell>
          <cell r="E2558" t="str">
            <v>BASPLM</v>
          </cell>
          <cell r="F2558" t="str">
            <v>BAS</v>
          </cell>
          <cell r="G2558">
            <v>38820</v>
          </cell>
          <cell r="H2558" t="str">
            <v>Active</v>
          </cell>
          <cell r="I2558">
            <v>18</v>
          </cell>
          <cell r="J2558">
            <v>39344</v>
          </cell>
          <cell r="K2558" t="str">
            <v>TL</v>
          </cell>
          <cell r="L2558" t="str">
            <v>TM</v>
          </cell>
          <cell r="M2558" t="str">
            <v>0126</v>
          </cell>
          <cell r="N2558">
            <v>420.68</v>
          </cell>
          <cell r="O2558">
            <v>2.2799999999999998</v>
          </cell>
          <cell r="P2558">
            <v>27.58</v>
          </cell>
          <cell r="Q2558">
            <v>55.16</v>
          </cell>
          <cell r="R2558">
            <v>365.52</v>
          </cell>
          <cell r="S2558">
            <v>157.49</v>
          </cell>
          <cell r="T2558">
            <v>15</v>
          </cell>
          <cell r="U2558">
            <v>92</v>
          </cell>
          <cell r="V2558">
            <v>13</v>
          </cell>
          <cell r="W2558">
            <v>92</v>
          </cell>
          <cell r="X2558">
            <v>0</v>
          </cell>
        </row>
        <row r="2559">
          <cell r="A2559" t="str">
            <v>1437900</v>
          </cell>
          <cell r="B2559">
            <v>1</v>
          </cell>
          <cell r="C2559" t="str">
            <v>Communication Services in square metres</v>
          </cell>
          <cell r="D2559" t="str">
            <v>34</v>
          </cell>
          <cell r="E2559" t="str">
            <v>BASCAB</v>
          </cell>
          <cell r="F2559" t="str">
            <v>BAS</v>
          </cell>
          <cell r="G2559">
            <v>38820</v>
          </cell>
          <cell r="H2559" t="str">
            <v>Active</v>
          </cell>
          <cell r="I2559">
            <v>18</v>
          </cell>
          <cell r="J2559">
            <v>39344</v>
          </cell>
          <cell r="K2559" t="str">
            <v>TL</v>
          </cell>
          <cell r="L2559" t="str">
            <v>TM</v>
          </cell>
          <cell r="M2559" t="str">
            <v>0126</v>
          </cell>
          <cell r="N2559">
            <v>672.34</v>
          </cell>
          <cell r="O2559">
            <v>5.41</v>
          </cell>
          <cell r="P2559">
            <v>65.58</v>
          </cell>
          <cell r="Q2559">
            <v>131.16</v>
          </cell>
          <cell r="R2559">
            <v>541.17999999999995</v>
          </cell>
          <cell r="S2559">
            <v>267.07</v>
          </cell>
          <cell r="T2559">
            <v>10</v>
          </cell>
          <cell r="U2559">
            <v>92</v>
          </cell>
          <cell r="V2559">
            <v>8</v>
          </cell>
          <cell r="W2559">
            <v>92</v>
          </cell>
          <cell r="X2559">
            <v>0</v>
          </cell>
        </row>
        <row r="2560">
          <cell r="A2560" t="str">
            <v>1438000</v>
          </cell>
          <cell r="B2560">
            <v>1</v>
          </cell>
          <cell r="C2560" t="str">
            <v>Fire Alarm System in square metres</v>
          </cell>
          <cell r="D2560" t="str">
            <v>34</v>
          </cell>
          <cell r="E2560" t="str">
            <v>BASALA</v>
          </cell>
          <cell r="F2560" t="str">
            <v>BAS</v>
          </cell>
          <cell r="G2560">
            <v>38820</v>
          </cell>
          <cell r="H2560" t="str">
            <v>Active</v>
          </cell>
          <cell r="I2560">
            <v>18</v>
          </cell>
          <cell r="J2560">
            <v>39344</v>
          </cell>
          <cell r="K2560" t="str">
            <v>TL</v>
          </cell>
          <cell r="L2560" t="str">
            <v>TM</v>
          </cell>
          <cell r="M2560" t="str">
            <v>0126</v>
          </cell>
          <cell r="N2560">
            <v>668.79</v>
          </cell>
          <cell r="O2560">
            <v>2.13</v>
          </cell>
          <cell r="P2560">
            <v>25.89</v>
          </cell>
          <cell r="Q2560">
            <v>51.78</v>
          </cell>
          <cell r="R2560">
            <v>617.01</v>
          </cell>
          <cell r="S2560">
            <v>236.3</v>
          </cell>
          <cell r="T2560">
            <v>15</v>
          </cell>
          <cell r="U2560">
            <v>92</v>
          </cell>
          <cell r="V2560">
            <v>13</v>
          </cell>
          <cell r="W2560">
            <v>92</v>
          </cell>
          <cell r="X2560">
            <v>0</v>
          </cell>
        </row>
        <row r="2561">
          <cell r="A2561" t="str">
            <v>1438100</v>
          </cell>
          <cell r="B2561">
            <v>1</v>
          </cell>
          <cell r="C2561" t="str">
            <v>Plumbing reticulation in square metres</v>
          </cell>
          <cell r="D2561" t="str">
            <v>34</v>
          </cell>
          <cell r="E2561" t="str">
            <v>BASPLM</v>
          </cell>
          <cell r="F2561" t="str">
            <v>BAS</v>
          </cell>
          <cell r="G2561">
            <v>38820</v>
          </cell>
          <cell r="H2561" t="str">
            <v>Active</v>
          </cell>
          <cell r="I2561">
            <v>18</v>
          </cell>
          <cell r="J2561">
            <v>39344</v>
          </cell>
          <cell r="K2561" t="str">
            <v>TL</v>
          </cell>
          <cell r="L2561" t="str">
            <v>TM</v>
          </cell>
          <cell r="M2561" t="str">
            <v>0126</v>
          </cell>
          <cell r="N2561">
            <v>735.42</v>
          </cell>
          <cell r="O2561">
            <v>4</v>
          </cell>
          <cell r="P2561">
            <v>48.22</v>
          </cell>
          <cell r="Q2561">
            <v>96.44</v>
          </cell>
          <cell r="R2561">
            <v>638.98</v>
          </cell>
          <cell r="S2561">
            <v>275.33999999999997</v>
          </cell>
          <cell r="T2561">
            <v>15</v>
          </cell>
          <cell r="U2561">
            <v>92</v>
          </cell>
          <cell r="V2561">
            <v>13</v>
          </cell>
          <cell r="W2561">
            <v>92</v>
          </cell>
          <cell r="X2561">
            <v>0</v>
          </cell>
        </row>
        <row r="2562">
          <cell r="A2562" t="str">
            <v>1438200</v>
          </cell>
          <cell r="B2562">
            <v>1</v>
          </cell>
          <cell r="C2562" t="str">
            <v>Public Address System in square metres</v>
          </cell>
          <cell r="D2562" t="str">
            <v>34</v>
          </cell>
          <cell r="E2562" t="str">
            <v>BASPUB</v>
          </cell>
          <cell r="F2562" t="str">
            <v>BAS</v>
          </cell>
          <cell r="G2562">
            <v>38820</v>
          </cell>
          <cell r="H2562" t="str">
            <v>Active</v>
          </cell>
          <cell r="I2562">
            <v>18</v>
          </cell>
          <cell r="J2562">
            <v>39344</v>
          </cell>
          <cell r="K2562" t="str">
            <v>TL</v>
          </cell>
          <cell r="L2562" t="str">
            <v>TM</v>
          </cell>
          <cell r="M2562" t="str">
            <v>0126</v>
          </cell>
          <cell r="N2562">
            <v>199.69</v>
          </cell>
          <cell r="O2562">
            <v>1.1000000000000001</v>
          </cell>
          <cell r="P2562">
            <v>13.09</v>
          </cell>
          <cell r="Q2562">
            <v>26.18</v>
          </cell>
          <cell r="R2562">
            <v>173.51</v>
          </cell>
          <cell r="S2562">
            <v>74.760000000000005</v>
          </cell>
          <cell r="T2562">
            <v>15</v>
          </cell>
          <cell r="U2562">
            <v>92</v>
          </cell>
          <cell r="V2562">
            <v>13</v>
          </cell>
          <cell r="W2562">
            <v>92</v>
          </cell>
          <cell r="X2562">
            <v>0</v>
          </cell>
        </row>
        <row r="2563">
          <cell r="A2563" t="str">
            <v>1438300</v>
          </cell>
          <cell r="B2563">
            <v>1</v>
          </cell>
          <cell r="C2563" t="str">
            <v>Security System in square metres</v>
          </cell>
          <cell r="D2563" t="str">
            <v>34</v>
          </cell>
          <cell r="E2563" t="str">
            <v>BASSEC</v>
          </cell>
          <cell r="F2563" t="str">
            <v>BAS</v>
          </cell>
          <cell r="G2563">
            <v>38820</v>
          </cell>
          <cell r="H2563" t="str">
            <v>Active</v>
          </cell>
          <cell r="I2563">
            <v>18</v>
          </cell>
          <cell r="J2563">
            <v>39344</v>
          </cell>
          <cell r="K2563" t="str">
            <v>TL</v>
          </cell>
          <cell r="L2563" t="str">
            <v>TM</v>
          </cell>
          <cell r="M2563" t="str">
            <v>0126</v>
          </cell>
          <cell r="N2563">
            <v>643.76</v>
          </cell>
          <cell r="O2563">
            <v>3.49</v>
          </cell>
          <cell r="P2563">
            <v>42.21</v>
          </cell>
          <cell r="Q2563">
            <v>84.42</v>
          </cell>
          <cell r="R2563">
            <v>559.34</v>
          </cell>
          <cell r="S2563">
            <v>241.02</v>
          </cell>
          <cell r="T2563">
            <v>15</v>
          </cell>
          <cell r="U2563">
            <v>92</v>
          </cell>
          <cell r="V2563">
            <v>13</v>
          </cell>
          <cell r="W2563">
            <v>92</v>
          </cell>
          <cell r="X2563">
            <v>0</v>
          </cell>
        </row>
        <row r="2564">
          <cell r="A2564" t="str">
            <v>1438400</v>
          </cell>
          <cell r="B2564">
            <v>1</v>
          </cell>
          <cell r="C2564" t="str">
            <v>sprinkler head and piping - 4</v>
          </cell>
          <cell r="D2564" t="str">
            <v>34</v>
          </cell>
          <cell r="E2564" t="str">
            <v>BASSPR</v>
          </cell>
          <cell r="F2564" t="str">
            <v>BAS</v>
          </cell>
          <cell r="G2564">
            <v>38820</v>
          </cell>
          <cell r="H2564" t="str">
            <v>Active</v>
          </cell>
          <cell r="I2564">
            <v>4</v>
          </cell>
          <cell r="J2564">
            <v>39344</v>
          </cell>
          <cell r="K2564" t="str">
            <v>TL</v>
          </cell>
          <cell r="L2564" t="str">
            <v>TM</v>
          </cell>
          <cell r="M2564" t="str">
            <v>0126</v>
          </cell>
          <cell r="N2564">
            <v>2299.38</v>
          </cell>
          <cell r="O2564">
            <v>12.6</v>
          </cell>
          <cell r="P2564">
            <v>150.76</v>
          </cell>
          <cell r="Q2564">
            <v>301.52</v>
          </cell>
          <cell r="R2564">
            <v>1997.86</v>
          </cell>
          <cell r="S2564">
            <v>860.86</v>
          </cell>
          <cell r="T2564">
            <v>15</v>
          </cell>
          <cell r="U2564">
            <v>92</v>
          </cell>
          <cell r="V2564">
            <v>13</v>
          </cell>
          <cell r="W2564">
            <v>92</v>
          </cell>
          <cell r="X2564">
            <v>0</v>
          </cell>
        </row>
        <row r="2565">
          <cell r="A2565" t="str">
            <v>1438500</v>
          </cell>
          <cell r="B2565">
            <v>1</v>
          </cell>
          <cell r="C2565" t="str">
            <v>suspended ceiling - 18.44 square metres</v>
          </cell>
          <cell r="D2565" t="str">
            <v>34</v>
          </cell>
          <cell r="E2565" t="str">
            <v>BASSUS</v>
          </cell>
          <cell r="F2565" t="str">
            <v>BAS</v>
          </cell>
          <cell r="G2565">
            <v>38820</v>
          </cell>
          <cell r="H2565" t="str">
            <v>Active</v>
          </cell>
          <cell r="I2565">
            <v>18</v>
          </cell>
          <cell r="J2565">
            <v>39344</v>
          </cell>
          <cell r="K2565" t="str">
            <v>TL</v>
          </cell>
          <cell r="L2565" t="str">
            <v>TM</v>
          </cell>
          <cell r="M2565" t="str">
            <v>0126</v>
          </cell>
          <cell r="N2565">
            <v>2091.79</v>
          </cell>
          <cell r="O2565">
            <v>5.79</v>
          </cell>
          <cell r="P2565">
            <v>69.150000000000006</v>
          </cell>
          <cell r="Q2565">
            <v>138.30000000000001</v>
          </cell>
          <cell r="R2565">
            <v>1953.49</v>
          </cell>
          <cell r="S2565">
            <v>734.57</v>
          </cell>
          <cell r="T2565">
            <v>30</v>
          </cell>
          <cell r="U2565">
            <v>92</v>
          </cell>
          <cell r="V2565">
            <v>28</v>
          </cell>
          <cell r="W2565">
            <v>92</v>
          </cell>
          <cell r="X2565">
            <v>0</v>
          </cell>
        </row>
        <row r="2566">
          <cell r="A2566" t="str">
            <v>1438600</v>
          </cell>
          <cell r="B2566">
            <v>1</v>
          </cell>
          <cell r="C2566" t="str">
            <v>Building Structure in square metres</v>
          </cell>
          <cell r="D2566" t="str">
            <v>34</v>
          </cell>
          <cell r="E2566" t="str">
            <v>BUITER</v>
          </cell>
          <cell r="F2566" t="str">
            <v>BUI</v>
          </cell>
          <cell r="G2566">
            <v>38820</v>
          </cell>
          <cell r="H2566" t="str">
            <v>Active</v>
          </cell>
          <cell r="I2566">
            <v>138</v>
          </cell>
          <cell r="J2566">
            <v>39344</v>
          </cell>
          <cell r="K2566" t="str">
            <v>TL</v>
          </cell>
          <cell r="L2566" t="str">
            <v>TM</v>
          </cell>
          <cell r="M2566" t="str">
            <v>0126</v>
          </cell>
          <cell r="N2566">
            <v>287805.65999999997</v>
          </cell>
          <cell r="O2566">
            <v>419.64</v>
          </cell>
          <cell r="P2566">
            <v>5036.2299999999996</v>
          </cell>
          <cell r="Q2566">
            <v>10072.459999999999</v>
          </cell>
          <cell r="R2566">
            <v>277733.2</v>
          </cell>
          <cell r="S2566">
            <v>98019.78</v>
          </cell>
          <cell r="T2566">
            <v>44</v>
          </cell>
          <cell r="U2566">
            <v>0</v>
          </cell>
          <cell r="V2566">
            <v>42</v>
          </cell>
          <cell r="W2566">
            <v>0</v>
          </cell>
          <cell r="X2566">
            <v>0</v>
          </cell>
        </row>
        <row r="2567">
          <cell r="A2567" t="str">
            <v>1438700</v>
          </cell>
          <cell r="B2567">
            <v>1</v>
          </cell>
          <cell r="C2567" t="str">
            <v>Division walling - 30 lineal metres</v>
          </cell>
          <cell r="D2567" t="str">
            <v>34</v>
          </cell>
          <cell r="E2567" t="str">
            <v>BASPAR</v>
          </cell>
          <cell r="F2567" t="str">
            <v>BAS</v>
          </cell>
          <cell r="G2567">
            <v>38820</v>
          </cell>
          <cell r="H2567" t="str">
            <v>Active</v>
          </cell>
          <cell r="I2567">
            <v>30</v>
          </cell>
          <cell r="J2567">
            <v>39344</v>
          </cell>
          <cell r="K2567" t="str">
            <v>TL</v>
          </cell>
          <cell r="L2567" t="str">
            <v>TM</v>
          </cell>
          <cell r="M2567" t="str">
            <v>0126</v>
          </cell>
          <cell r="N2567">
            <v>47413.03</v>
          </cell>
          <cell r="O2567">
            <v>259.08</v>
          </cell>
          <cell r="P2567">
            <v>3108.63</v>
          </cell>
          <cell r="Q2567">
            <v>6217.26</v>
          </cell>
          <cell r="R2567">
            <v>41195.769999999997</v>
          </cell>
          <cell r="S2567">
            <v>17750.93</v>
          </cell>
          <cell r="T2567">
            <v>15</v>
          </cell>
          <cell r="U2567">
            <v>92</v>
          </cell>
          <cell r="V2567">
            <v>13</v>
          </cell>
          <cell r="W2567">
            <v>92</v>
          </cell>
          <cell r="X2567">
            <v>0</v>
          </cell>
        </row>
        <row r="2568">
          <cell r="A2568" t="str">
            <v>1438800</v>
          </cell>
          <cell r="B2568">
            <v>1</v>
          </cell>
          <cell r="C2568" t="str">
            <v>electric light fitting - 7 circular down</v>
          </cell>
          <cell r="D2568" t="str">
            <v>34</v>
          </cell>
          <cell r="E2568" t="str">
            <v>BASLIG</v>
          </cell>
          <cell r="F2568" t="str">
            <v>BAS</v>
          </cell>
          <cell r="G2568">
            <v>38820</v>
          </cell>
          <cell r="H2568" t="str">
            <v>Active</v>
          </cell>
          <cell r="I2568">
            <v>7</v>
          </cell>
          <cell r="J2568">
            <v>39344</v>
          </cell>
          <cell r="K2568" t="str">
            <v>TL</v>
          </cell>
          <cell r="L2568" t="str">
            <v>TM</v>
          </cell>
          <cell r="M2568" t="str">
            <v>0126</v>
          </cell>
          <cell r="N2568">
            <v>2072.77</v>
          </cell>
          <cell r="O2568">
            <v>16.829999999999998</v>
          </cell>
          <cell r="P2568">
            <v>202.18</v>
          </cell>
          <cell r="Q2568">
            <v>404.36</v>
          </cell>
          <cell r="R2568">
            <v>1668.41</v>
          </cell>
          <cell r="S2568">
            <v>823.37</v>
          </cell>
          <cell r="T2568">
            <v>10</v>
          </cell>
          <cell r="U2568">
            <v>92</v>
          </cell>
          <cell r="V2568">
            <v>8</v>
          </cell>
          <cell r="W2568">
            <v>92</v>
          </cell>
          <cell r="X2568">
            <v>0</v>
          </cell>
        </row>
        <row r="2569">
          <cell r="A2569" t="str">
            <v>1438900</v>
          </cell>
          <cell r="B2569">
            <v>1</v>
          </cell>
          <cell r="C2569" t="str">
            <v>Electrical services in square metres</v>
          </cell>
          <cell r="D2569" t="str">
            <v>34</v>
          </cell>
          <cell r="E2569" t="str">
            <v>BASELC</v>
          </cell>
          <cell r="F2569" t="str">
            <v>BAS</v>
          </cell>
          <cell r="G2569">
            <v>38820</v>
          </cell>
          <cell r="H2569" t="str">
            <v>Active</v>
          </cell>
          <cell r="I2569">
            <v>138</v>
          </cell>
          <cell r="J2569">
            <v>39344</v>
          </cell>
          <cell r="K2569" t="str">
            <v>TL</v>
          </cell>
          <cell r="L2569" t="str">
            <v>TM</v>
          </cell>
          <cell r="M2569" t="str">
            <v>0126</v>
          </cell>
          <cell r="N2569">
            <v>24091.88</v>
          </cell>
          <cell r="O2569">
            <v>77.73</v>
          </cell>
          <cell r="P2569">
            <v>932.87</v>
          </cell>
          <cell r="Q2569">
            <v>1865.74</v>
          </cell>
          <cell r="R2569">
            <v>22226.14</v>
          </cell>
          <cell r="S2569">
            <v>8512.41</v>
          </cell>
          <cell r="T2569">
            <v>15</v>
          </cell>
          <cell r="U2569">
            <v>92</v>
          </cell>
          <cell r="V2569">
            <v>13</v>
          </cell>
          <cell r="W2569">
            <v>92</v>
          </cell>
          <cell r="X2569">
            <v>0</v>
          </cell>
        </row>
        <row r="2570">
          <cell r="A2570" t="str">
            <v>1439000</v>
          </cell>
          <cell r="B2570">
            <v>1</v>
          </cell>
          <cell r="C2570" t="str">
            <v>Exit sign and fittings - 1</v>
          </cell>
          <cell r="D2570" t="str">
            <v>34</v>
          </cell>
          <cell r="E2570" t="str">
            <v>BASSIG</v>
          </cell>
          <cell r="F2570" t="str">
            <v>BAS</v>
          </cell>
          <cell r="G2570">
            <v>38820</v>
          </cell>
          <cell r="H2570" t="str">
            <v>Active</v>
          </cell>
          <cell r="I2570">
            <v>1</v>
          </cell>
          <cell r="J2570">
            <v>39344</v>
          </cell>
          <cell r="K2570" t="str">
            <v>TL</v>
          </cell>
          <cell r="L2570" t="str">
            <v>TM</v>
          </cell>
          <cell r="M2570" t="str">
            <v>0126</v>
          </cell>
          <cell r="N2570">
            <v>20.6</v>
          </cell>
          <cell r="O2570">
            <v>0</v>
          </cell>
          <cell r="P2570">
            <v>0</v>
          </cell>
          <cell r="Q2570">
            <v>20.6</v>
          </cell>
          <cell r="R2570">
            <v>0</v>
          </cell>
          <cell r="S2570">
            <v>65.17</v>
          </cell>
          <cell r="T2570">
            <v>0</v>
          </cell>
          <cell r="U2570">
            <v>92</v>
          </cell>
          <cell r="V2570">
            <v>0</v>
          </cell>
          <cell r="W2570">
            <v>0</v>
          </cell>
          <cell r="X2570">
            <v>0</v>
          </cell>
        </row>
        <row r="2571">
          <cell r="A2571" t="str">
            <v>1439100</v>
          </cell>
          <cell r="B2571">
            <v>1</v>
          </cell>
          <cell r="C2571" t="str">
            <v>fitted carpet - 96.46 square metres</v>
          </cell>
          <cell r="D2571" t="str">
            <v>34</v>
          </cell>
          <cell r="E2571" t="str">
            <v>BASFLO</v>
          </cell>
          <cell r="F2571" t="str">
            <v>BAS</v>
          </cell>
          <cell r="G2571">
            <v>38820</v>
          </cell>
          <cell r="H2571" t="str">
            <v>Active</v>
          </cell>
          <cell r="I2571">
            <v>96</v>
          </cell>
          <cell r="J2571">
            <v>39344</v>
          </cell>
          <cell r="K2571" t="str">
            <v>TL</v>
          </cell>
          <cell r="L2571" t="str">
            <v>TM</v>
          </cell>
          <cell r="M2571" t="str">
            <v>0126</v>
          </cell>
          <cell r="N2571">
            <v>301.5</v>
          </cell>
          <cell r="O2571">
            <v>0</v>
          </cell>
          <cell r="P2571">
            <v>0</v>
          </cell>
          <cell r="Q2571">
            <v>301.5</v>
          </cell>
          <cell r="R2571">
            <v>0</v>
          </cell>
          <cell r="S2571">
            <v>953.25</v>
          </cell>
          <cell r="T2571">
            <v>0</v>
          </cell>
          <cell r="U2571">
            <v>92</v>
          </cell>
          <cell r="V2571">
            <v>0</v>
          </cell>
          <cell r="W2571">
            <v>0</v>
          </cell>
          <cell r="X2571">
            <v>0</v>
          </cell>
        </row>
        <row r="2572">
          <cell r="A2572" t="str">
            <v>1439200</v>
          </cell>
          <cell r="B2572">
            <v>1</v>
          </cell>
          <cell r="C2572" t="str">
            <v>fluorescent light fitting - 11 twin tube</v>
          </cell>
          <cell r="D2572" t="str">
            <v>34</v>
          </cell>
          <cell r="E2572" t="str">
            <v>BASLIG</v>
          </cell>
          <cell r="F2572" t="str">
            <v>BAS</v>
          </cell>
          <cell r="G2572">
            <v>38820</v>
          </cell>
          <cell r="H2572" t="str">
            <v>Active</v>
          </cell>
          <cell r="I2572">
            <v>11</v>
          </cell>
          <cell r="J2572">
            <v>39344</v>
          </cell>
          <cell r="K2572" t="str">
            <v>TL</v>
          </cell>
          <cell r="L2572" t="str">
            <v>TM</v>
          </cell>
          <cell r="M2572" t="str">
            <v>0126</v>
          </cell>
          <cell r="N2572">
            <v>2243.8000000000002</v>
          </cell>
          <cell r="O2572">
            <v>18.22</v>
          </cell>
          <cell r="P2572">
            <v>218.86</v>
          </cell>
          <cell r="Q2572">
            <v>437.72</v>
          </cell>
          <cell r="R2572">
            <v>1806.08</v>
          </cell>
          <cell r="S2572">
            <v>891.31</v>
          </cell>
          <cell r="T2572">
            <v>10</v>
          </cell>
          <cell r="U2572">
            <v>92</v>
          </cell>
          <cell r="V2572">
            <v>8</v>
          </cell>
          <cell r="W2572">
            <v>92</v>
          </cell>
          <cell r="X2572">
            <v>0</v>
          </cell>
        </row>
        <row r="2573">
          <cell r="A2573" t="str">
            <v>1439300</v>
          </cell>
          <cell r="B2573">
            <v>1</v>
          </cell>
          <cell r="C2573" t="str">
            <v>fluorescent light fitting - 7 - 1200 x 6</v>
          </cell>
          <cell r="D2573" t="str">
            <v>34</v>
          </cell>
          <cell r="E2573" t="str">
            <v>BASLIG</v>
          </cell>
          <cell r="F2573" t="str">
            <v>BAS</v>
          </cell>
          <cell r="G2573">
            <v>38820</v>
          </cell>
          <cell r="H2573" t="str">
            <v>Active</v>
          </cell>
          <cell r="I2573">
            <v>7</v>
          </cell>
          <cell r="J2573">
            <v>39344</v>
          </cell>
          <cell r="K2573" t="str">
            <v>TL</v>
          </cell>
          <cell r="L2573" t="str">
            <v>TM</v>
          </cell>
          <cell r="M2573" t="str">
            <v>0126</v>
          </cell>
          <cell r="N2573">
            <v>2349.19</v>
          </cell>
          <cell r="O2573">
            <v>19.04</v>
          </cell>
          <cell r="P2573">
            <v>229.14</v>
          </cell>
          <cell r="Q2573">
            <v>458.28</v>
          </cell>
          <cell r="R2573">
            <v>1890.91</v>
          </cell>
          <cell r="S2573">
            <v>933.17</v>
          </cell>
          <cell r="T2573">
            <v>10</v>
          </cell>
          <cell r="U2573">
            <v>92</v>
          </cell>
          <cell r="V2573">
            <v>8</v>
          </cell>
          <cell r="W2573">
            <v>92</v>
          </cell>
          <cell r="X2573">
            <v>0</v>
          </cell>
        </row>
        <row r="2574">
          <cell r="A2574" t="str">
            <v>1439400</v>
          </cell>
          <cell r="B2574">
            <v>1</v>
          </cell>
          <cell r="C2574" t="str">
            <v>Building Management Services in square m</v>
          </cell>
          <cell r="D2574" t="str">
            <v>34</v>
          </cell>
          <cell r="E2574" t="str">
            <v>BASBMS</v>
          </cell>
          <cell r="F2574" t="str">
            <v>BAS</v>
          </cell>
          <cell r="G2574">
            <v>38820</v>
          </cell>
          <cell r="H2574" t="str">
            <v>Active</v>
          </cell>
          <cell r="I2574">
            <v>138</v>
          </cell>
          <cell r="J2574">
            <v>39344</v>
          </cell>
          <cell r="K2574" t="str">
            <v>TL</v>
          </cell>
          <cell r="L2574" t="str">
            <v>TM</v>
          </cell>
          <cell r="M2574" t="str">
            <v>0126</v>
          </cell>
          <cell r="N2574">
            <v>322.06</v>
          </cell>
          <cell r="O2574">
            <v>0</v>
          </cell>
          <cell r="P2574">
            <v>0</v>
          </cell>
          <cell r="Q2574">
            <v>322.06</v>
          </cell>
          <cell r="R2574">
            <v>0</v>
          </cell>
          <cell r="S2574">
            <v>1018.2</v>
          </cell>
          <cell r="T2574">
            <v>0</v>
          </cell>
          <cell r="U2574">
            <v>92</v>
          </cell>
          <cell r="V2574">
            <v>0</v>
          </cell>
          <cell r="W2574">
            <v>0</v>
          </cell>
          <cell r="X2574">
            <v>0</v>
          </cell>
        </row>
        <row r="2575">
          <cell r="A2575" t="str">
            <v>1439500</v>
          </cell>
          <cell r="B2575">
            <v>1</v>
          </cell>
          <cell r="C2575" t="str">
            <v>Mechanical Services in square metres</v>
          </cell>
          <cell r="D2575" t="str">
            <v>34</v>
          </cell>
          <cell r="E2575" t="str">
            <v>BASAIR</v>
          </cell>
          <cell r="F2575" t="str">
            <v>BAS</v>
          </cell>
          <cell r="G2575">
            <v>38820</v>
          </cell>
          <cell r="H2575" t="str">
            <v>Active</v>
          </cell>
          <cell r="I2575">
            <v>138</v>
          </cell>
          <cell r="J2575">
            <v>39344</v>
          </cell>
          <cell r="K2575" t="str">
            <v>TL</v>
          </cell>
          <cell r="L2575" t="str">
            <v>TM</v>
          </cell>
          <cell r="M2575" t="str">
            <v>0126</v>
          </cell>
          <cell r="N2575">
            <v>27915.97</v>
          </cell>
          <cell r="O2575">
            <v>152.47999999999999</v>
          </cell>
          <cell r="P2575">
            <v>1830.31</v>
          </cell>
          <cell r="Q2575">
            <v>3660.62</v>
          </cell>
          <cell r="R2575">
            <v>24255.35</v>
          </cell>
          <cell r="S2575">
            <v>10451.44</v>
          </cell>
          <cell r="T2575">
            <v>15</v>
          </cell>
          <cell r="U2575">
            <v>92</v>
          </cell>
          <cell r="V2575">
            <v>13</v>
          </cell>
          <cell r="W2575">
            <v>92</v>
          </cell>
          <cell r="X2575">
            <v>0</v>
          </cell>
        </row>
        <row r="2576">
          <cell r="A2576" t="str">
            <v>1439600</v>
          </cell>
          <cell r="B2576">
            <v>1</v>
          </cell>
          <cell r="C2576" t="str">
            <v>Drainage Services in square metres</v>
          </cell>
          <cell r="D2576" t="str">
            <v>34</v>
          </cell>
          <cell r="E2576" t="str">
            <v>BASPLM</v>
          </cell>
          <cell r="F2576" t="str">
            <v>BAS</v>
          </cell>
          <cell r="G2576">
            <v>38820</v>
          </cell>
          <cell r="H2576" t="str">
            <v>Active</v>
          </cell>
          <cell r="I2576">
            <v>138</v>
          </cell>
          <cell r="J2576">
            <v>39344</v>
          </cell>
          <cell r="K2576" t="str">
            <v>TL</v>
          </cell>
          <cell r="L2576" t="str">
            <v>TM</v>
          </cell>
          <cell r="M2576" t="str">
            <v>0126</v>
          </cell>
          <cell r="N2576">
            <v>3156.89</v>
          </cell>
          <cell r="O2576">
            <v>17.23</v>
          </cell>
          <cell r="P2576">
            <v>206.98</v>
          </cell>
          <cell r="Q2576">
            <v>413.96</v>
          </cell>
          <cell r="R2576">
            <v>2742.93</v>
          </cell>
          <cell r="S2576">
            <v>1181.9100000000001</v>
          </cell>
          <cell r="T2576">
            <v>15</v>
          </cell>
          <cell r="U2576">
            <v>92</v>
          </cell>
          <cell r="V2576">
            <v>13</v>
          </cell>
          <cell r="W2576">
            <v>92</v>
          </cell>
          <cell r="X2576">
            <v>0</v>
          </cell>
        </row>
        <row r="2577">
          <cell r="A2577" t="str">
            <v>1439700</v>
          </cell>
          <cell r="B2577">
            <v>1</v>
          </cell>
          <cell r="C2577" t="str">
            <v>Communication Services in square metres</v>
          </cell>
          <cell r="D2577" t="str">
            <v>34</v>
          </cell>
          <cell r="E2577" t="str">
            <v>BASCAB</v>
          </cell>
          <cell r="F2577" t="str">
            <v>BAS</v>
          </cell>
          <cell r="G2577">
            <v>38820</v>
          </cell>
          <cell r="H2577" t="str">
            <v>Active</v>
          </cell>
          <cell r="I2577">
            <v>138</v>
          </cell>
          <cell r="J2577">
            <v>39344</v>
          </cell>
          <cell r="K2577" t="str">
            <v>TL</v>
          </cell>
          <cell r="L2577" t="str">
            <v>TM</v>
          </cell>
          <cell r="M2577" t="str">
            <v>0126</v>
          </cell>
          <cell r="N2577">
            <v>5044.22</v>
          </cell>
          <cell r="O2577">
            <v>41.02</v>
          </cell>
          <cell r="P2577">
            <v>492.02</v>
          </cell>
          <cell r="Q2577">
            <v>984.04</v>
          </cell>
          <cell r="R2577">
            <v>4060.18</v>
          </cell>
          <cell r="S2577">
            <v>2003.72</v>
          </cell>
          <cell r="T2577">
            <v>10</v>
          </cell>
          <cell r="U2577">
            <v>92</v>
          </cell>
          <cell r="V2577">
            <v>8</v>
          </cell>
          <cell r="W2577">
            <v>92</v>
          </cell>
          <cell r="X2577">
            <v>0</v>
          </cell>
        </row>
        <row r="2578">
          <cell r="A2578" t="str">
            <v>1439800</v>
          </cell>
          <cell r="B2578">
            <v>1</v>
          </cell>
          <cell r="C2578" t="str">
            <v>Fire Alarm System in square metres</v>
          </cell>
          <cell r="D2578" t="str">
            <v>34</v>
          </cell>
          <cell r="E2578" t="str">
            <v>BASALA</v>
          </cell>
          <cell r="F2578" t="str">
            <v>BAS</v>
          </cell>
          <cell r="G2578">
            <v>38820</v>
          </cell>
          <cell r="H2578" t="str">
            <v>Active</v>
          </cell>
          <cell r="I2578">
            <v>138</v>
          </cell>
          <cell r="J2578">
            <v>39344</v>
          </cell>
          <cell r="K2578" t="str">
            <v>TL</v>
          </cell>
          <cell r="L2578" t="str">
            <v>TM</v>
          </cell>
          <cell r="M2578" t="str">
            <v>0126</v>
          </cell>
          <cell r="N2578">
            <v>5018.68</v>
          </cell>
          <cell r="O2578">
            <v>16.239999999999998</v>
          </cell>
          <cell r="P2578">
            <v>194.33</v>
          </cell>
          <cell r="Q2578">
            <v>388.66</v>
          </cell>
          <cell r="R2578">
            <v>4630.0200000000004</v>
          </cell>
          <cell r="S2578">
            <v>1773.26</v>
          </cell>
          <cell r="T2578">
            <v>15</v>
          </cell>
          <cell r="U2578">
            <v>92</v>
          </cell>
          <cell r="V2578">
            <v>13</v>
          </cell>
          <cell r="W2578">
            <v>92</v>
          </cell>
          <cell r="X2578">
            <v>0</v>
          </cell>
        </row>
        <row r="2579">
          <cell r="A2579" t="str">
            <v>1439900</v>
          </cell>
          <cell r="B2579">
            <v>1</v>
          </cell>
          <cell r="C2579" t="str">
            <v>Plumbing reticulation in square metres</v>
          </cell>
          <cell r="D2579" t="str">
            <v>34</v>
          </cell>
          <cell r="E2579" t="str">
            <v>BASPLM</v>
          </cell>
          <cell r="F2579" t="str">
            <v>BAS</v>
          </cell>
          <cell r="G2579">
            <v>38820</v>
          </cell>
          <cell r="H2579" t="str">
            <v>Active</v>
          </cell>
          <cell r="I2579">
            <v>138</v>
          </cell>
          <cell r="J2579">
            <v>39344</v>
          </cell>
          <cell r="K2579" t="str">
            <v>TL</v>
          </cell>
          <cell r="L2579" t="str">
            <v>TM</v>
          </cell>
          <cell r="M2579" t="str">
            <v>0126</v>
          </cell>
          <cell r="N2579">
            <v>5517.95</v>
          </cell>
          <cell r="O2579">
            <v>30.13</v>
          </cell>
          <cell r="P2579">
            <v>361.78</v>
          </cell>
          <cell r="Q2579">
            <v>723.56</v>
          </cell>
          <cell r="R2579">
            <v>4794.3900000000003</v>
          </cell>
          <cell r="S2579">
            <v>2065.86</v>
          </cell>
          <cell r="T2579">
            <v>15</v>
          </cell>
          <cell r="U2579">
            <v>92</v>
          </cell>
          <cell r="V2579">
            <v>13</v>
          </cell>
          <cell r="W2579">
            <v>92</v>
          </cell>
          <cell r="X2579">
            <v>0</v>
          </cell>
        </row>
        <row r="2580">
          <cell r="A2580" t="str">
            <v>1440000</v>
          </cell>
          <cell r="B2580">
            <v>1</v>
          </cell>
          <cell r="C2580" t="str">
            <v>Public Address System in square metres</v>
          </cell>
          <cell r="D2580" t="str">
            <v>34</v>
          </cell>
          <cell r="E2580" t="str">
            <v>BASPUB</v>
          </cell>
          <cell r="F2580" t="str">
            <v>BAS</v>
          </cell>
          <cell r="G2580">
            <v>38820</v>
          </cell>
          <cell r="H2580" t="str">
            <v>Active</v>
          </cell>
          <cell r="I2580">
            <v>138</v>
          </cell>
          <cell r="J2580">
            <v>39344</v>
          </cell>
          <cell r="K2580" t="str">
            <v>TL</v>
          </cell>
          <cell r="L2580" t="str">
            <v>TM</v>
          </cell>
          <cell r="M2580" t="str">
            <v>0126</v>
          </cell>
          <cell r="N2580">
            <v>1497.93</v>
          </cell>
          <cell r="O2580">
            <v>8.23</v>
          </cell>
          <cell r="P2580">
            <v>98.21</v>
          </cell>
          <cell r="Q2580">
            <v>196.42</v>
          </cell>
          <cell r="R2580">
            <v>1301.51</v>
          </cell>
          <cell r="S2580">
            <v>560.80999999999995</v>
          </cell>
          <cell r="T2580">
            <v>15</v>
          </cell>
          <cell r="U2580">
            <v>92</v>
          </cell>
          <cell r="V2580">
            <v>13</v>
          </cell>
          <cell r="W2580">
            <v>92</v>
          </cell>
          <cell r="X2580">
            <v>0</v>
          </cell>
        </row>
        <row r="2581">
          <cell r="A2581" t="str">
            <v>1440100</v>
          </cell>
          <cell r="B2581">
            <v>1</v>
          </cell>
          <cell r="C2581" t="str">
            <v>Security System in square metres</v>
          </cell>
          <cell r="D2581" t="str">
            <v>34</v>
          </cell>
          <cell r="E2581" t="str">
            <v>BASSEC</v>
          </cell>
          <cell r="F2581" t="str">
            <v>BAS</v>
          </cell>
          <cell r="G2581">
            <v>38820</v>
          </cell>
          <cell r="H2581" t="str">
            <v>Active</v>
          </cell>
          <cell r="I2581">
            <v>138</v>
          </cell>
          <cell r="J2581">
            <v>39344</v>
          </cell>
          <cell r="K2581" t="str">
            <v>TL</v>
          </cell>
          <cell r="L2581" t="str">
            <v>TM</v>
          </cell>
          <cell r="M2581" t="str">
            <v>0126</v>
          </cell>
          <cell r="N2581">
            <v>4830.76</v>
          </cell>
          <cell r="O2581">
            <v>26.44</v>
          </cell>
          <cell r="P2581">
            <v>316.73</v>
          </cell>
          <cell r="Q2581">
            <v>633.46</v>
          </cell>
          <cell r="R2581">
            <v>4197.3</v>
          </cell>
          <cell r="S2581">
            <v>1808.58</v>
          </cell>
          <cell r="T2581">
            <v>15</v>
          </cell>
          <cell r="U2581">
            <v>92</v>
          </cell>
          <cell r="V2581">
            <v>13</v>
          </cell>
          <cell r="W2581">
            <v>92</v>
          </cell>
          <cell r="X2581">
            <v>0</v>
          </cell>
        </row>
        <row r="2582">
          <cell r="A2582" t="str">
            <v>1440200</v>
          </cell>
          <cell r="B2582">
            <v>1</v>
          </cell>
          <cell r="C2582" t="str">
            <v>sprinkler head and piping - 23</v>
          </cell>
          <cell r="D2582" t="str">
            <v>34</v>
          </cell>
          <cell r="E2582" t="str">
            <v>BASSPR</v>
          </cell>
          <cell r="F2582" t="str">
            <v>BAS</v>
          </cell>
          <cell r="G2582">
            <v>38820</v>
          </cell>
          <cell r="H2582" t="str">
            <v>Active</v>
          </cell>
          <cell r="I2582">
            <v>23</v>
          </cell>
          <cell r="J2582">
            <v>39344</v>
          </cell>
          <cell r="K2582" t="str">
            <v>TL</v>
          </cell>
          <cell r="L2582" t="str">
            <v>TM</v>
          </cell>
          <cell r="M2582" t="str">
            <v>0126</v>
          </cell>
          <cell r="N2582">
            <v>13221.57</v>
          </cell>
          <cell r="O2582">
            <v>72.23</v>
          </cell>
          <cell r="P2582">
            <v>866.87</v>
          </cell>
          <cell r="Q2582">
            <v>1733.74</v>
          </cell>
          <cell r="R2582">
            <v>11487.83</v>
          </cell>
          <cell r="S2582">
            <v>4950.01</v>
          </cell>
          <cell r="T2582">
            <v>15</v>
          </cell>
          <cell r="U2582">
            <v>92</v>
          </cell>
          <cell r="V2582">
            <v>13</v>
          </cell>
          <cell r="W2582">
            <v>92</v>
          </cell>
          <cell r="X2582">
            <v>0</v>
          </cell>
        </row>
        <row r="2583">
          <cell r="A2583" t="str">
            <v>1440300</v>
          </cell>
          <cell r="B2583">
            <v>1</v>
          </cell>
          <cell r="C2583" t="str">
            <v>suspended ceiling - 138.36 square metres</v>
          </cell>
          <cell r="D2583" t="str">
            <v>34</v>
          </cell>
          <cell r="E2583" t="str">
            <v>BASSUS</v>
          </cell>
          <cell r="F2583" t="str">
            <v>BAS</v>
          </cell>
          <cell r="G2583">
            <v>38820</v>
          </cell>
          <cell r="H2583" t="str">
            <v>Active</v>
          </cell>
          <cell r="I2583">
            <v>138</v>
          </cell>
          <cell r="J2583">
            <v>39344</v>
          </cell>
          <cell r="K2583" t="str">
            <v>TL</v>
          </cell>
          <cell r="L2583" t="str">
            <v>TM</v>
          </cell>
          <cell r="M2583" t="str">
            <v>0126</v>
          </cell>
          <cell r="N2583">
            <v>15694.67</v>
          </cell>
          <cell r="O2583">
            <v>43.27</v>
          </cell>
          <cell r="P2583">
            <v>518.79999999999995</v>
          </cell>
          <cell r="Q2583">
            <v>1037.5999999999999</v>
          </cell>
          <cell r="R2583">
            <v>14657.07</v>
          </cell>
          <cell r="S2583">
            <v>5511.46</v>
          </cell>
          <cell r="T2583">
            <v>30</v>
          </cell>
          <cell r="U2583">
            <v>92</v>
          </cell>
          <cell r="V2583">
            <v>28</v>
          </cell>
          <cell r="W2583">
            <v>92</v>
          </cell>
          <cell r="X2583">
            <v>0</v>
          </cell>
        </row>
        <row r="2584">
          <cell r="A2584" t="str">
            <v>1440400</v>
          </cell>
          <cell r="B2584">
            <v>1</v>
          </cell>
          <cell r="C2584" t="str">
            <v>vinyl floor covering - 50 square metres</v>
          </cell>
          <cell r="D2584" t="str">
            <v>34</v>
          </cell>
          <cell r="E2584" t="str">
            <v>BASFLO</v>
          </cell>
          <cell r="F2584" t="str">
            <v>BAS</v>
          </cell>
          <cell r="G2584">
            <v>38820</v>
          </cell>
          <cell r="H2584" t="str">
            <v>Active</v>
          </cell>
          <cell r="I2584">
            <v>50</v>
          </cell>
          <cell r="J2584">
            <v>39344</v>
          </cell>
          <cell r="K2584" t="str">
            <v>TL</v>
          </cell>
          <cell r="L2584" t="str">
            <v>TM</v>
          </cell>
          <cell r="M2584" t="str">
            <v>0126</v>
          </cell>
          <cell r="N2584">
            <v>140.66</v>
          </cell>
          <cell r="O2584">
            <v>0</v>
          </cell>
          <cell r="P2584">
            <v>0</v>
          </cell>
          <cell r="Q2584">
            <v>140.66</v>
          </cell>
          <cell r="R2584">
            <v>0</v>
          </cell>
          <cell r="S2584">
            <v>444.68</v>
          </cell>
          <cell r="T2584">
            <v>0</v>
          </cell>
          <cell r="U2584">
            <v>92</v>
          </cell>
          <cell r="V2584">
            <v>0</v>
          </cell>
          <cell r="W2584">
            <v>0</v>
          </cell>
          <cell r="X2584">
            <v>0</v>
          </cell>
        </row>
        <row r="2585">
          <cell r="A2585" t="str">
            <v>1440500</v>
          </cell>
          <cell r="B2585">
            <v>1</v>
          </cell>
          <cell r="C2585" t="str">
            <v>Building Structure in square metres</v>
          </cell>
          <cell r="D2585" t="str">
            <v>34</v>
          </cell>
          <cell r="E2585" t="str">
            <v>BUITER</v>
          </cell>
          <cell r="F2585" t="str">
            <v>BUI</v>
          </cell>
          <cell r="G2585">
            <v>38820</v>
          </cell>
          <cell r="H2585" t="str">
            <v>Active</v>
          </cell>
          <cell r="I2585">
            <v>14</v>
          </cell>
          <cell r="J2585">
            <v>39344</v>
          </cell>
          <cell r="K2585" t="str">
            <v>TCOM</v>
          </cell>
          <cell r="L2585" t="str">
            <v>TM</v>
          </cell>
          <cell r="M2585" t="str">
            <v>0129</v>
          </cell>
          <cell r="N2585">
            <v>29329.75</v>
          </cell>
          <cell r="O2585">
            <v>42.76</v>
          </cell>
          <cell r="P2585">
            <v>513.23</v>
          </cell>
          <cell r="Q2585">
            <v>1026.46</v>
          </cell>
          <cell r="R2585">
            <v>28303.29</v>
          </cell>
          <cell r="S2585">
            <v>9989.01</v>
          </cell>
          <cell r="T2585">
            <v>44</v>
          </cell>
          <cell r="U2585">
            <v>0</v>
          </cell>
          <cell r="V2585">
            <v>42</v>
          </cell>
          <cell r="W2585">
            <v>0</v>
          </cell>
          <cell r="X2585">
            <v>0</v>
          </cell>
        </row>
        <row r="2586">
          <cell r="A2586" t="str">
            <v>1440600</v>
          </cell>
          <cell r="B2586">
            <v>1</v>
          </cell>
          <cell r="C2586" t="str">
            <v>Division walling - 7 lineal metres with</v>
          </cell>
          <cell r="D2586" t="str">
            <v>34</v>
          </cell>
          <cell r="E2586" t="str">
            <v>BASPAR</v>
          </cell>
          <cell r="F2586" t="str">
            <v>BAS</v>
          </cell>
          <cell r="G2586">
            <v>38820</v>
          </cell>
          <cell r="H2586" t="str">
            <v>Active</v>
          </cell>
          <cell r="I2586">
            <v>7</v>
          </cell>
          <cell r="J2586">
            <v>39344</v>
          </cell>
          <cell r="K2586" t="str">
            <v>TCOM</v>
          </cell>
          <cell r="L2586" t="str">
            <v>TM</v>
          </cell>
          <cell r="M2586" t="str">
            <v>0129</v>
          </cell>
          <cell r="N2586">
            <v>17467.939999999999</v>
          </cell>
          <cell r="O2586">
            <v>95.44</v>
          </cell>
          <cell r="P2586">
            <v>1145.28</v>
          </cell>
          <cell r="Q2586">
            <v>2290.56</v>
          </cell>
          <cell r="R2586">
            <v>15177.38</v>
          </cell>
          <cell r="S2586">
            <v>6539.81</v>
          </cell>
          <cell r="T2586">
            <v>15</v>
          </cell>
          <cell r="U2586">
            <v>92</v>
          </cell>
          <cell r="V2586">
            <v>13</v>
          </cell>
          <cell r="W2586">
            <v>92</v>
          </cell>
          <cell r="X2586">
            <v>0</v>
          </cell>
        </row>
        <row r="2587">
          <cell r="A2587" t="str">
            <v>1440700</v>
          </cell>
          <cell r="B2587">
            <v>1</v>
          </cell>
          <cell r="C2587" t="str">
            <v>electric light fitting - 4 circular down</v>
          </cell>
          <cell r="D2587" t="str">
            <v>34</v>
          </cell>
          <cell r="E2587" t="str">
            <v>BASLIG</v>
          </cell>
          <cell r="F2587" t="str">
            <v>BAS</v>
          </cell>
          <cell r="G2587">
            <v>38820</v>
          </cell>
          <cell r="H2587" t="str">
            <v>Active</v>
          </cell>
          <cell r="I2587">
            <v>4</v>
          </cell>
          <cell r="J2587">
            <v>39344</v>
          </cell>
          <cell r="K2587" t="str">
            <v>TCOM</v>
          </cell>
          <cell r="L2587" t="str">
            <v>TM</v>
          </cell>
          <cell r="M2587" t="str">
            <v>0129</v>
          </cell>
          <cell r="N2587">
            <v>1184.51</v>
          </cell>
          <cell r="O2587">
            <v>9.61</v>
          </cell>
          <cell r="P2587">
            <v>115.54</v>
          </cell>
          <cell r="Q2587">
            <v>231.08</v>
          </cell>
          <cell r="R2587">
            <v>953.43</v>
          </cell>
          <cell r="S2587">
            <v>470.52</v>
          </cell>
          <cell r="T2587">
            <v>10</v>
          </cell>
          <cell r="U2587">
            <v>92</v>
          </cell>
          <cell r="V2587">
            <v>8</v>
          </cell>
          <cell r="W2587">
            <v>92</v>
          </cell>
          <cell r="X2587">
            <v>0</v>
          </cell>
        </row>
        <row r="2588">
          <cell r="A2588" t="str">
            <v>1440800</v>
          </cell>
          <cell r="B2588">
            <v>1</v>
          </cell>
          <cell r="C2588" t="str">
            <v>Electrical services in square metres</v>
          </cell>
          <cell r="D2588" t="str">
            <v>34</v>
          </cell>
          <cell r="E2588" t="str">
            <v>BASELC</v>
          </cell>
          <cell r="F2588" t="str">
            <v>BAS</v>
          </cell>
          <cell r="G2588">
            <v>38820</v>
          </cell>
          <cell r="H2588" t="str">
            <v>Active</v>
          </cell>
          <cell r="I2588">
            <v>14</v>
          </cell>
          <cell r="J2588">
            <v>39344</v>
          </cell>
          <cell r="K2588" t="str">
            <v>TCOM</v>
          </cell>
          <cell r="L2588" t="str">
            <v>TM</v>
          </cell>
          <cell r="M2588" t="str">
            <v>0129</v>
          </cell>
          <cell r="N2588">
            <v>2455.23</v>
          </cell>
          <cell r="O2588">
            <v>7.95</v>
          </cell>
          <cell r="P2588">
            <v>95.07</v>
          </cell>
          <cell r="Q2588">
            <v>190.14</v>
          </cell>
          <cell r="R2588">
            <v>2265.09</v>
          </cell>
          <cell r="S2588">
            <v>867.51</v>
          </cell>
          <cell r="T2588">
            <v>15</v>
          </cell>
          <cell r="U2588">
            <v>92</v>
          </cell>
          <cell r="V2588">
            <v>13</v>
          </cell>
          <cell r="W2588">
            <v>92</v>
          </cell>
          <cell r="X2588">
            <v>0</v>
          </cell>
        </row>
        <row r="2589">
          <cell r="A2589" t="str">
            <v>1440900</v>
          </cell>
          <cell r="B2589">
            <v>1</v>
          </cell>
          <cell r="C2589" t="str">
            <v>fire hose reel - 1 stainless steel cased</v>
          </cell>
          <cell r="D2589" t="str">
            <v>34</v>
          </cell>
          <cell r="E2589" t="str">
            <v>BASSPR</v>
          </cell>
          <cell r="F2589" t="str">
            <v>BAS</v>
          </cell>
          <cell r="G2589">
            <v>38820</v>
          </cell>
          <cell r="H2589" t="str">
            <v>Active</v>
          </cell>
          <cell r="I2589">
            <v>1</v>
          </cell>
          <cell r="J2589">
            <v>39344</v>
          </cell>
          <cell r="K2589" t="str">
            <v>TCOM</v>
          </cell>
          <cell r="L2589" t="str">
            <v>TM</v>
          </cell>
          <cell r="M2589" t="str">
            <v>0129</v>
          </cell>
          <cell r="N2589">
            <v>1806.65</v>
          </cell>
          <cell r="O2589">
            <v>9.8800000000000008</v>
          </cell>
          <cell r="P2589">
            <v>118.45</v>
          </cell>
          <cell r="Q2589">
            <v>236.9</v>
          </cell>
          <cell r="R2589">
            <v>1569.75</v>
          </cell>
          <cell r="S2589">
            <v>676.39</v>
          </cell>
          <cell r="T2589">
            <v>15</v>
          </cell>
          <cell r="U2589">
            <v>92</v>
          </cell>
          <cell r="V2589">
            <v>13</v>
          </cell>
          <cell r="W2589">
            <v>92</v>
          </cell>
          <cell r="X2589">
            <v>0</v>
          </cell>
        </row>
        <row r="2590">
          <cell r="A2590" t="str">
            <v>1441000</v>
          </cell>
          <cell r="B2590">
            <v>1</v>
          </cell>
          <cell r="C2590" t="str">
            <v>fitted carpet - 14.10 square metres</v>
          </cell>
          <cell r="D2590" t="str">
            <v>34</v>
          </cell>
          <cell r="E2590" t="str">
            <v>BASFLO</v>
          </cell>
          <cell r="F2590" t="str">
            <v>BAS</v>
          </cell>
          <cell r="G2590">
            <v>38820</v>
          </cell>
          <cell r="H2590" t="str">
            <v>Active</v>
          </cell>
          <cell r="I2590">
            <v>14</v>
          </cell>
          <cell r="J2590">
            <v>39344</v>
          </cell>
          <cell r="K2590" t="str">
            <v>TCOM</v>
          </cell>
          <cell r="L2590" t="str">
            <v>TM</v>
          </cell>
          <cell r="M2590" t="str">
            <v>0129</v>
          </cell>
          <cell r="N2590">
            <v>44.07</v>
          </cell>
          <cell r="O2590">
            <v>0</v>
          </cell>
          <cell r="P2590">
            <v>0</v>
          </cell>
          <cell r="Q2590">
            <v>44.07</v>
          </cell>
          <cell r="R2590">
            <v>0</v>
          </cell>
          <cell r="S2590">
            <v>139.34</v>
          </cell>
          <cell r="T2590">
            <v>0</v>
          </cell>
          <cell r="U2590">
            <v>92</v>
          </cell>
          <cell r="V2590">
            <v>0</v>
          </cell>
          <cell r="W2590">
            <v>0</v>
          </cell>
          <cell r="X2590">
            <v>0</v>
          </cell>
        </row>
        <row r="2591">
          <cell r="A2591" t="str">
            <v>1441100</v>
          </cell>
          <cell r="B2591">
            <v>1</v>
          </cell>
          <cell r="C2591" t="str">
            <v>Building Management Services in square m</v>
          </cell>
          <cell r="D2591" t="str">
            <v>34</v>
          </cell>
          <cell r="E2591" t="str">
            <v>BASBMS</v>
          </cell>
          <cell r="F2591" t="str">
            <v>BAS</v>
          </cell>
          <cell r="G2591">
            <v>38820</v>
          </cell>
          <cell r="H2591" t="str">
            <v>Active</v>
          </cell>
          <cell r="I2591">
            <v>14</v>
          </cell>
          <cell r="J2591">
            <v>39344</v>
          </cell>
          <cell r="K2591" t="str">
            <v>TCOM</v>
          </cell>
          <cell r="L2591" t="str">
            <v>TM</v>
          </cell>
          <cell r="M2591" t="str">
            <v>0129</v>
          </cell>
          <cell r="N2591">
            <v>32.799999999999997</v>
          </cell>
          <cell r="O2591">
            <v>0</v>
          </cell>
          <cell r="P2591">
            <v>0</v>
          </cell>
          <cell r="Q2591">
            <v>32.799999999999997</v>
          </cell>
          <cell r="R2591">
            <v>0</v>
          </cell>
          <cell r="S2591">
            <v>103.75</v>
          </cell>
          <cell r="T2591">
            <v>0</v>
          </cell>
          <cell r="U2591">
            <v>92</v>
          </cell>
          <cell r="V2591">
            <v>0</v>
          </cell>
          <cell r="W2591">
            <v>0</v>
          </cell>
          <cell r="X2591">
            <v>0</v>
          </cell>
        </row>
        <row r="2592">
          <cell r="A2592" t="str">
            <v>1441200</v>
          </cell>
          <cell r="B2592">
            <v>1</v>
          </cell>
          <cell r="C2592" t="str">
            <v>Mechanical Services in square metres</v>
          </cell>
          <cell r="D2592" t="str">
            <v>34</v>
          </cell>
          <cell r="E2592" t="str">
            <v>BASAIR</v>
          </cell>
          <cell r="F2592" t="str">
            <v>BAS</v>
          </cell>
          <cell r="G2592">
            <v>38820</v>
          </cell>
          <cell r="H2592" t="str">
            <v>Active</v>
          </cell>
          <cell r="I2592">
            <v>14</v>
          </cell>
          <cell r="J2592">
            <v>39344</v>
          </cell>
          <cell r="K2592" t="str">
            <v>TCOM</v>
          </cell>
          <cell r="L2592" t="str">
            <v>TM</v>
          </cell>
          <cell r="M2592" t="str">
            <v>0129</v>
          </cell>
          <cell r="N2592">
            <v>2560.3200000000002</v>
          </cell>
          <cell r="O2592">
            <v>13.98</v>
          </cell>
          <cell r="P2592">
            <v>167.87</v>
          </cell>
          <cell r="Q2592">
            <v>335.74</v>
          </cell>
          <cell r="R2592">
            <v>2224.58</v>
          </cell>
          <cell r="S2592">
            <v>958.55</v>
          </cell>
          <cell r="T2592">
            <v>15</v>
          </cell>
          <cell r="U2592">
            <v>92</v>
          </cell>
          <cell r="V2592">
            <v>13</v>
          </cell>
          <cell r="W2592">
            <v>92</v>
          </cell>
          <cell r="X2592">
            <v>0</v>
          </cell>
        </row>
        <row r="2593">
          <cell r="A2593" t="str">
            <v>1441300</v>
          </cell>
          <cell r="B2593">
            <v>1</v>
          </cell>
          <cell r="C2593" t="str">
            <v>Drainage Services in square metres</v>
          </cell>
          <cell r="D2593" t="str">
            <v>34</v>
          </cell>
          <cell r="E2593" t="str">
            <v>BASPLM</v>
          </cell>
          <cell r="F2593" t="str">
            <v>BAS</v>
          </cell>
          <cell r="G2593">
            <v>38820</v>
          </cell>
          <cell r="H2593" t="str">
            <v>Active</v>
          </cell>
          <cell r="I2593">
            <v>14</v>
          </cell>
          <cell r="J2593">
            <v>39344</v>
          </cell>
          <cell r="K2593" t="str">
            <v>TCOM</v>
          </cell>
          <cell r="L2593" t="str">
            <v>TM</v>
          </cell>
          <cell r="M2593" t="str">
            <v>0129</v>
          </cell>
          <cell r="N2593">
            <v>321.74</v>
          </cell>
          <cell r="O2593">
            <v>1.73</v>
          </cell>
          <cell r="P2593">
            <v>21.09</v>
          </cell>
          <cell r="Q2593">
            <v>42.18</v>
          </cell>
          <cell r="R2593">
            <v>279.56</v>
          </cell>
          <cell r="S2593">
            <v>120.46</v>
          </cell>
          <cell r="T2593">
            <v>15</v>
          </cell>
          <cell r="U2593">
            <v>92</v>
          </cell>
          <cell r="V2593">
            <v>13</v>
          </cell>
          <cell r="W2593">
            <v>92</v>
          </cell>
          <cell r="X2593">
            <v>0</v>
          </cell>
        </row>
        <row r="2594">
          <cell r="A2594" t="str">
            <v>1441400</v>
          </cell>
          <cell r="B2594">
            <v>1</v>
          </cell>
          <cell r="C2594" t="str">
            <v>Communication Services in square metres</v>
          </cell>
          <cell r="D2594" t="str">
            <v>34</v>
          </cell>
          <cell r="E2594" t="str">
            <v>BASCAB</v>
          </cell>
          <cell r="F2594" t="str">
            <v>BAS</v>
          </cell>
          <cell r="G2594">
            <v>38820</v>
          </cell>
          <cell r="H2594" t="str">
            <v>Active</v>
          </cell>
          <cell r="I2594">
            <v>14</v>
          </cell>
          <cell r="J2594">
            <v>39344</v>
          </cell>
          <cell r="K2594" t="str">
            <v>TCOM</v>
          </cell>
          <cell r="L2594" t="str">
            <v>TM</v>
          </cell>
          <cell r="M2594" t="str">
            <v>0129</v>
          </cell>
          <cell r="N2594">
            <v>514.03</v>
          </cell>
          <cell r="O2594">
            <v>4.16</v>
          </cell>
          <cell r="P2594">
            <v>50.14</v>
          </cell>
          <cell r="Q2594">
            <v>100.28</v>
          </cell>
          <cell r="R2594">
            <v>413.75</v>
          </cell>
          <cell r="S2594">
            <v>204.18</v>
          </cell>
          <cell r="T2594">
            <v>10</v>
          </cell>
          <cell r="U2594">
            <v>92</v>
          </cell>
          <cell r="V2594">
            <v>8</v>
          </cell>
          <cell r="W2594">
            <v>92</v>
          </cell>
          <cell r="X2594">
            <v>0</v>
          </cell>
        </row>
        <row r="2595">
          <cell r="A2595" t="str">
            <v>1441500</v>
          </cell>
          <cell r="B2595">
            <v>1</v>
          </cell>
          <cell r="C2595" t="str">
            <v>Fire Alarm System in square metres</v>
          </cell>
          <cell r="D2595" t="str">
            <v>34</v>
          </cell>
          <cell r="E2595" t="str">
            <v>BASALA</v>
          </cell>
          <cell r="F2595" t="str">
            <v>BAS</v>
          </cell>
          <cell r="G2595">
            <v>38820</v>
          </cell>
          <cell r="H2595" t="str">
            <v>Active</v>
          </cell>
          <cell r="I2595">
            <v>14</v>
          </cell>
          <cell r="J2595">
            <v>39344</v>
          </cell>
          <cell r="K2595" t="str">
            <v>TCOM</v>
          </cell>
          <cell r="L2595" t="str">
            <v>TM</v>
          </cell>
          <cell r="M2595" t="str">
            <v>0129</v>
          </cell>
          <cell r="N2595">
            <v>511.49</v>
          </cell>
          <cell r="O2595">
            <v>1.66</v>
          </cell>
          <cell r="P2595">
            <v>19.809999999999999</v>
          </cell>
          <cell r="Q2595">
            <v>39.619999999999997</v>
          </cell>
          <cell r="R2595">
            <v>471.87</v>
          </cell>
          <cell r="S2595">
            <v>180.73</v>
          </cell>
          <cell r="T2595">
            <v>15</v>
          </cell>
          <cell r="U2595">
            <v>92</v>
          </cell>
          <cell r="V2595">
            <v>13</v>
          </cell>
          <cell r="W2595">
            <v>92</v>
          </cell>
          <cell r="X2595">
            <v>0</v>
          </cell>
        </row>
        <row r="2596">
          <cell r="A2596" t="str">
            <v>1441600</v>
          </cell>
          <cell r="B2596">
            <v>1</v>
          </cell>
          <cell r="C2596" t="str">
            <v>Plumbing reticulation in square metres</v>
          </cell>
          <cell r="D2596" t="str">
            <v>34</v>
          </cell>
          <cell r="E2596" t="str">
            <v>BASPLM</v>
          </cell>
          <cell r="F2596" t="str">
            <v>BAS</v>
          </cell>
          <cell r="G2596">
            <v>38820</v>
          </cell>
          <cell r="H2596" t="str">
            <v>Active</v>
          </cell>
          <cell r="I2596">
            <v>14</v>
          </cell>
          <cell r="J2596">
            <v>39344</v>
          </cell>
          <cell r="K2596" t="str">
            <v>TCOM</v>
          </cell>
          <cell r="L2596" t="str">
            <v>TM</v>
          </cell>
          <cell r="M2596" t="str">
            <v>0129</v>
          </cell>
          <cell r="N2596">
            <v>562.26</v>
          </cell>
          <cell r="O2596">
            <v>3.09</v>
          </cell>
          <cell r="P2596">
            <v>36.86</v>
          </cell>
          <cell r="Q2596">
            <v>73.72</v>
          </cell>
          <cell r="R2596">
            <v>488.54</v>
          </cell>
          <cell r="S2596">
            <v>210.51</v>
          </cell>
          <cell r="T2596">
            <v>15</v>
          </cell>
          <cell r="U2596">
            <v>92</v>
          </cell>
          <cell r="V2596">
            <v>13</v>
          </cell>
          <cell r="W2596">
            <v>92</v>
          </cell>
          <cell r="X2596">
            <v>0</v>
          </cell>
        </row>
        <row r="2597">
          <cell r="A2597" t="str">
            <v>1441700</v>
          </cell>
          <cell r="B2597">
            <v>1</v>
          </cell>
          <cell r="C2597" t="str">
            <v>Public Address System in square metres</v>
          </cell>
          <cell r="D2597" t="str">
            <v>34</v>
          </cell>
          <cell r="E2597" t="str">
            <v>BASPUB</v>
          </cell>
          <cell r="F2597" t="str">
            <v>BAS</v>
          </cell>
          <cell r="G2597">
            <v>38820</v>
          </cell>
          <cell r="H2597" t="str">
            <v>Active</v>
          </cell>
          <cell r="I2597">
            <v>14</v>
          </cell>
          <cell r="J2597">
            <v>39344</v>
          </cell>
          <cell r="K2597" t="str">
            <v>TCOM</v>
          </cell>
          <cell r="L2597" t="str">
            <v>TM</v>
          </cell>
          <cell r="M2597" t="str">
            <v>0129</v>
          </cell>
          <cell r="N2597">
            <v>152.66999999999999</v>
          </cell>
          <cell r="O2597">
            <v>0.88</v>
          </cell>
          <cell r="P2597">
            <v>10.01</v>
          </cell>
          <cell r="Q2597">
            <v>20.02</v>
          </cell>
          <cell r="R2597">
            <v>132.65</v>
          </cell>
          <cell r="S2597">
            <v>57.16</v>
          </cell>
          <cell r="T2597">
            <v>15</v>
          </cell>
          <cell r="U2597">
            <v>92</v>
          </cell>
          <cell r="V2597">
            <v>13</v>
          </cell>
          <cell r="W2597">
            <v>92</v>
          </cell>
          <cell r="X2597">
            <v>0</v>
          </cell>
        </row>
        <row r="2598">
          <cell r="A2598" t="str">
            <v>1441800</v>
          </cell>
          <cell r="B2598">
            <v>1</v>
          </cell>
          <cell r="C2598" t="str">
            <v>Security System in square metres</v>
          </cell>
          <cell r="D2598" t="str">
            <v>34</v>
          </cell>
          <cell r="E2598" t="str">
            <v>BASSEC</v>
          </cell>
          <cell r="F2598" t="str">
            <v>BAS</v>
          </cell>
          <cell r="G2598">
            <v>38820</v>
          </cell>
          <cell r="H2598" t="str">
            <v>Active</v>
          </cell>
          <cell r="I2598">
            <v>14</v>
          </cell>
          <cell r="J2598">
            <v>39344</v>
          </cell>
          <cell r="K2598" t="str">
            <v>TCOM</v>
          </cell>
          <cell r="L2598" t="str">
            <v>TM</v>
          </cell>
          <cell r="M2598" t="str">
            <v>0129</v>
          </cell>
          <cell r="N2598">
            <v>492.25</v>
          </cell>
          <cell r="O2598">
            <v>2.68</v>
          </cell>
          <cell r="P2598">
            <v>32.270000000000003</v>
          </cell>
          <cell r="Q2598">
            <v>64.540000000000006</v>
          </cell>
          <cell r="R2598">
            <v>427.71</v>
          </cell>
          <cell r="S2598">
            <v>184.29</v>
          </cell>
          <cell r="T2598">
            <v>15</v>
          </cell>
          <cell r="U2598">
            <v>92</v>
          </cell>
          <cell r="V2598">
            <v>13</v>
          </cell>
          <cell r="W2598">
            <v>92</v>
          </cell>
          <cell r="X2598">
            <v>0</v>
          </cell>
        </row>
        <row r="2599">
          <cell r="A2599" t="str">
            <v>1441900</v>
          </cell>
          <cell r="B2599">
            <v>1</v>
          </cell>
          <cell r="C2599" t="str">
            <v>sprinkler head and piping - 3</v>
          </cell>
          <cell r="D2599" t="str">
            <v>34</v>
          </cell>
          <cell r="E2599" t="str">
            <v>BASSPR</v>
          </cell>
          <cell r="F2599" t="str">
            <v>BAS</v>
          </cell>
          <cell r="G2599">
            <v>38820</v>
          </cell>
          <cell r="H2599" t="str">
            <v>Active</v>
          </cell>
          <cell r="I2599">
            <v>3</v>
          </cell>
          <cell r="J2599">
            <v>39344</v>
          </cell>
          <cell r="K2599" t="str">
            <v>TCOM</v>
          </cell>
          <cell r="L2599" t="str">
            <v>TM</v>
          </cell>
          <cell r="M2599" t="str">
            <v>0129</v>
          </cell>
          <cell r="N2599">
            <v>1724.53</v>
          </cell>
          <cell r="O2599">
            <v>9.4499999999999993</v>
          </cell>
          <cell r="P2599">
            <v>113.07</v>
          </cell>
          <cell r="Q2599">
            <v>226.14</v>
          </cell>
          <cell r="R2599">
            <v>1498.39</v>
          </cell>
          <cell r="S2599">
            <v>645.64</v>
          </cell>
          <cell r="T2599">
            <v>15</v>
          </cell>
          <cell r="U2599">
            <v>92</v>
          </cell>
          <cell r="V2599">
            <v>13</v>
          </cell>
          <cell r="W2599">
            <v>92</v>
          </cell>
          <cell r="X2599">
            <v>0</v>
          </cell>
        </row>
        <row r="2600">
          <cell r="A2600" t="str">
            <v>1442000</v>
          </cell>
          <cell r="B2600">
            <v>1</v>
          </cell>
          <cell r="C2600" t="str">
            <v>suspended ceiling - 14.10 square metres</v>
          </cell>
          <cell r="D2600" t="str">
            <v>34</v>
          </cell>
          <cell r="E2600" t="str">
            <v>BASSUS</v>
          </cell>
          <cell r="F2600" t="str">
            <v>BAS</v>
          </cell>
          <cell r="G2600">
            <v>38820</v>
          </cell>
          <cell r="H2600" t="str">
            <v>Active</v>
          </cell>
          <cell r="I2600">
            <v>14</v>
          </cell>
          <cell r="J2600">
            <v>39344</v>
          </cell>
          <cell r="K2600" t="str">
            <v>TCOM</v>
          </cell>
          <cell r="L2600" t="str">
            <v>TM</v>
          </cell>
          <cell r="M2600" t="str">
            <v>0129</v>
          </cell>
          <cell r="N2600">
            <v>1599.47</v>
          </cell>
          <cell r="O2600">
            <v>4.3600000000000003</v>
          </cell>
          <cell r="P2600">
            <v>52.87</v>
          </cell>
          <cell r="Q2600">
            <v>105.74</v>
          </cell>
          <cell r="R2600">
            <v>1493.73</v>
          </cell>
          <cell r="S2600">
            <v>561.67999999999995</v>
          </cell>
          <cell r="T2600">
            <v>30</v>
          </cell>
          <cell r="U2600">
            <v>92</v>
          </cell>
          <cell r="V2600">
            <v>28</v>
          </cell>
          <cell r="W2600">
            <v>92</v>
          </cell>
          <cell r="X2600">
            <v>0</v>
          </cell>
        </row>
        <row r="2601">
          <cell r="A2601" t="str">
            <v>1442100</v>
          </cell>
          <cell r="B2601">
            <v>1</v>
          </cell>
          <cell r="C2601" t="str">
            <v>bench seat - 1</v>
          </cell>
          <cell r="D2601" t="str">
            <v>34</v>
          </cell>
          <cell r="E2601" t="str">
            <v>BASELC</v>
          </cell>
          <cell r="F2601" t="str">
            <v>BAS</v>
          </cell>
          <cell r="G2601">
            <v>38820</v>
          </cell>
          <cell r="H2601" t="str">
            <v>Active</v>
          </cell>
          <cell r="I2601">
            <v>1</v>
          </cell>
          <cell r="J2601">
            <v>39344</v>
          </cell>
          <cell r="K2601" t="str">
            <v>TCOM</v>
          </cell>
          <cell r="L2601" t="str">
            <v>TM</v>
          </cell>
          <cell r="M2601" t="str">
            <v>0130</v>
          </cell>
          <cell r="N2601">
            <v>719.24</v>
          </cell>
          <cell r="O2601">
            <v>2.33</v>
          </cell>
          <cell r="P2601">
            <v>27.85</v>
          </cell>
          <cell r="Q2601">
            <v>55.7</v>
          </cell>
          <cell r="R2601">
            <v>663.54</v>
          </cell>
          <cell r="S2601">
            <v>254.13</v>
          </cell>
          <cell r="T2601">
            <v>15</v>
          </cell>
          <cell r="U2601">
            <v>92</v>
          </cell>
          <cell r="V2601">
            <v>13</v>
          </cell>
          <cell r="W2601">
            <v>92</v>
          </cell>
          <cell r="X2601">
            <v>0</v>
          </cell>
        </row>
        <row r="2602">
          <cell r="A2602" t="str">
            <v>1442200</v>
          </cell>
          <cell r="B2602">
            <v>1</v>
          </cell>
          <cell r="C2602" t="str">
            <v>Building Structure in square metres</v>
          </cell>
          <cell r="D2602" t="str">
            <v>34</v>
          </cell>
          <cell r="E2602" t="str">
            <v>BUITER</v>
          </cell>
          <cell r="F2602" t="str">
            <v>BUI</v>
          </cell>
          <cell r="G2602">
            <v>38820</v>
          </cell>
          <cell r="H2602" t="str">
            <v>Active</v>
          </cell>
          <cell r="I2602">
            <v>43</v>
          </cell>
          <cell r="J2602">
            <v>39344</v>
          </cell>
          <cell r="K2602" t="str">
            <v>TCOM</v>
          </cell>
          <cell r="L2602" t="str">
            <v>TM</v>
          </cell>
          <cell r="M2602" t="str">
            <v>0130</v>
          </cell>
          <cell r="N2602">
            <v>88925.28</v>
          </cell>
          <cell r="O2602">
            <v>129.71</v>
          </cell>
          <cell r="P2602">
            <v>1556.08</v>
          </cell>
          <cell r="Q2602">
            <v>3112.16</v>
          </cell>
          <cell r="R2602">
            <v>85813.119999999995</v>
          </cell>
          <cell r="S2602">
            <v>30285.84</v>
          </cell>
          <cell r="T2602">
            <v>44</v>
          </cell>
          <cell r="U2602">
            <v>0</v>
          </cell>
          <cell r="V2602">
            <v>42</v>
          </cell>
          <cell r="W2602">
            <v>0</v>
          </cell>
          <cell r="X2602">
            <v>0</v>
          </cell>
        </row>
        <row r="2603">
          <cell r="A2603" t="str">
            <v>1442300</v>
          </cell>
          <cell r="B2603">
            <v>1</v>
          </cell>
          <cell r="C2603" t="str">
            <v>Division walling - 32 lineal metres with</v>
          </cell>
          <cell r="D2603" t="str">
            <v>34</v>
          </cell>
          <cell r="E2603" t="str">
            <v>BASPAR</v>
          </cell>
          <cell r="F2603" t="str">
            <v>BAS</v>
          </cell>
          <cell r="G2603">
            <v>38820</v>
          </cell>
          <cell r="H2603" t="str">
            <v>Active</v>
          </cell>
          <cell r="I2603">
            <v>32</v>
          </cell>
          <cell r="J2603">
            <v>39344</v>
          </cell>
          <cell r="K2603" t="str">
            <v>TCOM</v>
          </cell>
          <cell r="L2603" t="str">
            <v>TM</v>
          </cell>
          <cell r="M2603" t="str">
            <v>0130</v>
          </cell>
          <cell r="N2603">
            <v>90500.61</v>
          </cell>
          <cell r="O2603">
            <v>494.5</v>
          </cell>
          <cell r="P2603">
            <v>5933.67</v>
          </cell>
          <cell r="Q2603">
            <v>11867.34</v>
          </cell>
          <cell r="R2603">
            <v>78633.27</v>
          </cell>
          <cell r="S2603">
            <v>33882.46</v>
          </cell>
          <cell r="T2603">
            <v>15</v>
          </cell>
          <cell r="U2603">
            <v>92</v>
          </cell>
          <cell r="V2603">
            <v>13</v>
          </cell>
          <cell r="W2603">
            <v>92</v>
          </cell>
          <cell r="X2603">
            <v>0</v>
          </cell>
        </row>
        <row r="2604">
          <cell r="A2604" t="str">
            <v>1442400</v>
          </cell>
          <cell r="B2604">
            <v>1</v>
          </cell>
          <cell r="C2604" t="str">
            <v>electric light fitting - 2 circular down</v>
          </cell>
          <cell r="D2604" t="str">
            <v>34</v>
          </cell>
          <cell r="E2604" t="str">
            <v>BASLIG</v>
          </cell>
          <cell r="F2604" t="str">
            <v>BAS</v>
          </cell>
          <cell r="G2604">
            <v>38820</v>
          </cell>
          <cell r="H2604" t="str">
            <v>Active</v>
          </cell>
          <cell r="I2604">
            <v>2</v>
          </cell>
          <cell r="J2604">
            <v>39344</v>
          </cell>
          <cell r="K2604" t="str">
            <v>TCOM</v>
          </cell>
          <cell r="L2604" t="str">
            <v>TM</v>
          </cell>
          <cell r="M2604" t="str">
            <v>0130</v>
          </cell>
          <cell r="N2604">
            <v>592.19000000000005</v>
          </cell>
          <cell r="O2604">
            <v>4.8499999999999996</v>
          </cell>
          <cell r="P2604">
            <v>57.76</v>
          </cell>
          <cell r="Q2604">
            <v>115.52</v>
          </cell>
          <cell r="R2604">
            <v>476.67</v>
          </cell>
          <cell r="S2604">
            <v>235.23</v>
          </cell>
          <cell r="T2604">
            <v>10</v>
          </cell>
          <cell r="U2604">
            <v>92</v>
          </cell>
          <cell r="V2604">
            <v>8</v>
          </cell>
          <cell r="W2604">
            <v>92</v>
          </cell>
          <cell r="X2604">
            <v>0</v>
          </cell>
        </row>
        <row r="2605">
          <cell r="A2605" t="str">
            <v>1442500</v>
          </cell>
          <cell r="B2605">
            <v>1</v>
          </cell>
          <cell r="C2605" t="str">
            <v>electric light fitting - 9 wall mounted</v>
          </cell>
          <cell r="D2605" t="str">
            <v>34</v>
          </cell>
          <cell r="E2605" t="str">
            <v>BASLIG</v>
          </cell>
          <cell r="F2605" t="str">
            <v>BAS</v>
          </cell>
          <cell r="G2605">
            <v>38820</v>
          </cell>
          <cell r="H2605" t="str">
            <v>Active</v>
          </cell>
          <cell r="I2605">
            <v>9</v>
          </cell>
          <cell r="J2605">
            <v>39344</v>
          </cell>
          <cell r="K2605" t="str">
            <v>TCOM</v>
          </cell>
          <cell r="L2605" t="str">
            <v>TM</v>
          </cell>
          <cell r="M2605" t="str">
            <v>0130</v>
          </cell>
          <cell r="N2605">
            <v>2961.06</v>
          </cell>
          <cell r="O2605">
            <v>24.06</v>
          </cell>
          <cell r="P2605">
            <v>288.83</v>
          </cell>
          <cell r="Q2605">
            <v>577.66</v>
          </cell>
          <cell r="R2605">
            <v>2383.4</v>
          </cell>
          <cell r="S2605">
            <v>1176.22</v>
          </cell>
          <cell r="T2605">
            <v>10</v>
          </cell>
          <cell r="U2605">
            <v>92</v>
          </cell>
          <cell r="V2605">
            <v>8</v>
          </cell>
          <cell r="W2605">
            <v>92</v>
          </cell>
          <cell r="X2605">
            <v>0</v>
          </cell>
        </row>
        <row r="2606">
          <cell r="A2606" t="str">
            <v>1442600</v>
          </cell>
          <cell r="B2606">
            <v>1</v>
          </cell>
          <cell r="C2606" t="str">
            <v>Electrical services in square metres</v>
          </cell>
          <cell r="D2606" t="str">
            <v>34</v>
          </cell>
          <cell r="E2606" t="str">
            <v>BASELC</v>
          </cell>
          <cell r="F2606" t="str">
            <v>BAS</v>
          </cell>
          <cell r="G2606">
            <v>38820</v>
          </cell>
          <cell r="H2606" t="str">
            <v>Active</v>
          </cell>
          <cell r="I2606">
            <v>43</v>
          </cell>
          <cell r="J2606">
            <v>39344</v>
          </cell>
          <cell r="K2606" t="str">
            <v>TCOM</v>
          </cell>
          <cell r="L2606" t="str">
            <v>TM</v>
          </cell>
          <cell r="M2606" t="str">
            <v>0130</v>
          </cell>
          <cell r="N2606">
            <v>7443.87</v>
          </cell>
          <cell r="O2606">
            <v>24.02</v>
          </cell>
          <cell r="P2606">
            <v>288.24</v>
          </cell>
          <cell r="Q2606">
            <v>576.48</v>
          </cell>
          <cell r="R2606">
            <v>6867.39</v>
          </cell>
          <cell r="S2606">
            <v>2630.15</v>
          </cell>
          <cell r="T2606">
            <v>15</v>
          </cell>
          <cell r="U2606">
            <v>92</v>
          </cell>
          <cell r="V2606">
            <v>13</v>
          </cell>
          <cell r="W2606">
            <v>92</v>
          </cell>
          <cell r="X2606">
            <v>0</v>
          </cell>
        </row>
        <row r="2607">
          <cell r="A2607" t="str">
            <v>1442700</v>
          </cell>
          <cell r="B2607">
            <v>1</v>
          </cell>
          <cell r="C2607" t="str">
            <v>fitted carpet - 20 square metres</v>
          </cell>
          <cell r="D2607" t="str">
            <v>34</v>
          </cell>
          <cell r="E2607" t="str">
            <v>BASFLO</v>
          </cell>
          <cell r="F2607" t="str">
            <v>BAS</v>
          </cell>
          <cell r="G2607">
            <v>38820</v>
          </cell>
          <cell r="H2607" t="str">
            <v>Active</v>
          </cell>
          <cell r="I2607">
            <v>20</v>
          </cell>
          <cell r="J2607">
            <v>39344</v>
          </cell>
          <cell r="K2607" t="str">
            <v>TCOM</v>
          </cell>
          <cell r="L2607" t="str">
            <v>TM</v>
          </cell>
          <cell r="M2607" t="str">
            <v>0130</v>
          </cell>
          <cell r="N2607">
            <v>62.52</v>
          </cell>
          <cell r="O2607">
            <v>0</v>
          </cell>
          <cell r="P2607">
            <v>0</v>
          </cell>
          <cell r="Q2607">
            <v>62.52</v>
          </cell>
          <cell r="R2607">
            <v>0</v>
          </cell>
          <cell r="S2607">
            <v>197.64</v>
          </cell>
          <cell r="T2607">
            <v>0</v>
          </cell>
          <cell r="U2607">
            <v>92</v>
          </cell>
          <cell r="V2607">
            <v>0</v>
          </cell>
          <cell r="W2607">
            <v>0</v>
          </cell>
          <cell r="X2607">
            <v>0</v>
          </cell>
        </row>
        <row r="2608">
          <cell r="A2608" t="str">
            <v>1442800</v>
          </cell>
          <cell r="B2608">
            <v>1</v>
          </cell>
          <cell r="C2608" t="str">
            <v>floor tiling - 22.75 square metres</v>
          </cell>
          <cell r="D2608" t="str">
            <v>34</v>
          </cell>
          <cell r="E2608" t="str">
            <v>BASFLO</v>
          </cell>
          <cell r="F2608" t="str">
            <v>BAS</v>
          </cell>
          <cell r="G2608">
            <v>38820</v>
          </cell>
          <cell r="H2608" t="str">
            <v>Active</v>
          </cell>
          <cell r="I2608">
            <v>23</v>
          </cell>
          <cell r="J2608">
            <v>39344</v>
          </cell>
          <cell r="K2608" t="str">
            <v>TCOM</v>
          </cell>
          <cell r="L2608" t="str">
            <v>TM</v>
          </cell>
          <cell r="M2608" t="str">
            <v>0130</v>
          </cell>
          <cell r="N2608">
            <v>94.21</v>
          </cell>
          <cell r="O2608">
            <v>0</v>
          </cell>
          <cell r="P2608">
            <v>0</v>
          </cell>
          <cell r="Q2608">
            <v>94.21</v>
          </cell>
          <cell r="R2608">
            <v>0</v>
          </cell>
          <cell r="S2608">
            <v>297.86</v>
          </cell>
          <cell r="T2608">
            <v>0</v>
          </cell>
          <cell r="U2608">
            <v>92</v>
          </cell>
          <cell r="V2608">
            <v>0</v>
          </cell>
          <cell r="W2608">
            <v>0</v>
          </cell>
          <cell r="X2608">
            <v>0</v>
          </cell>
        </row>
        <row r="2609">
          <cell r="A2609" t="str">
            <v>1442900</v>
          </cell>
          <cell r="B2609">
            <v>1</v>
          </cell>
          <cell r="C2609" t="str">
            <v>fluorescent light fitting - 1- 600 x 300</v>
          </cell>
          <cell r="D2609" t="str">
            <v>34</v>
          </cell>
          <cell r="E2609" t="str">
            <v>BASLIG</v>
          </cell>
          <cell r="F2609" t="str">
            <v>BAS</v>
          </cell>
          <cell r="G2609">
            <v>38820</v>
          </cell>
          <cell r="H2609" t="str">
            <v>Active</v>
          </cell>
          <cell r="I2609">
            <v>1</v>
          </cell>
          <cell r="J2609">
            <v>39344</v>
          </cell>
          <cell r="K2609" t="str">
            <v>TCOM</v>
          </cell>
          <cell r="L2609" t="str">
            <v>TM</v>
          </cell>
          <cell r="M2609" t="str">
            <v>0130</v>
          </cell>
          <cell r="N2609">
            <v>263.17</v>
          </cell>
          <cell r="O2609">
            <v>2.13</v>
          </cell>
          <cell r="P2609">
            <v>25.67</v>
          </cell>
          <cell r="Q2609">
            <v>51.34</v>
          </cell>
          <cell r="R2609">
            <v>211.83</v>
          </cell>
          <cell r="S2609">
            <v>104.54</v>
          </cell>
          <cell r="T2609">
            <v>10</v>
          </cell>
          <cell r="U2609">
            <v>92</v>
          </cell>
          <cell r="V2609">
            <v>8</v>
          </cell>
          <cell r="W2609">
            <v>92</v>
          </cell>
          <cell r="X2609">
            <v>0</v>
          </cell>
        </row>
        <row r="2610">
          <cell r="A2610" t="str">
            <v>1443000</v>
          </cell>
          <cell r="B2610">
            <v>1</v>
          </cell>
          <cell r="C2610" t="str">
            <v>fluorescent light fitting - 2 single tub</v>
          </cell>
          <cell r="D2610" t="str">
            <v>34</v>
          </cell>
          <cell r="E2610" t="str">
            <v>BASLIG</v>
          </cell>
          <cell r="F2610" t="str">
            <v>BAS</v>
          </cell>
          <cell r="G2610">
            <v>38820</v>
          </cell>
          <cell r="H2610" t="str">
            <v>Active</v>
          </cell>
          <cell r="I2610">
            <v>2</v>
          </cell>
          <cell r="J2610">
            <v>39344</v>
          </cell>
          <cell r="K2610" t="str">
            <v>TCOM</v>
          </cell>
          <cell r="L2610" t="str">
            <v>TM</v>
          </cell>
          <cell r="M2610" t="str">
            <v>0130</v>
          </cell>
          <cell r="N2610">
            <v>407.98</v>
          </cell>
          <cell r="O2610">
            <v>3.28</v>
          </cell>
          <cell r="P2610">
            <v>39.799999999999997</v>
          </cell>
          <cell r="Q2610">
            <v>79.599999999999994</v>
          </cell>
          <cell r="R2610">
            <v>328.38</v>
          </cell>
          <cell r="S2610">
            <v>162.06</v>
          </cell>
          <cell r="T2610">
            <v>10</v>
          </cell>
          <cell r="U2610">
            <v>92</v>
          </cell>
          <cell r="V2610">
            <v>8</v>
          </cell>
          <cell r="W2610">
            <v>92</v>
          </cell>
          <cell r="X2610">
            <v>0</v>
          </cell>
        </row>
        <row r="2611">
          <cell r="A2611" t="str">
            <v>1443100</v>
          </cell>
          <cell r="B2611">
            <v>1</v>
          </cell>
          <cell r="C2611" t="str">
            <v>Building Management Services in square m</v>
          </cell>
          <cell r="D2611" t="str">
            <v>34</v>
          </cell>
          <cell r="E2611" t="str">
            <v>BASBMS</v>
          </cell>
          <cell r="F2611" t="str">
            <v>BAS</v>
          </cell>
          <cell r="G2611">
            <v>38820</v>
          </cell>
          <cell r="H2611" t="str">
            <v>Active</v>
          </cell>
          <cell r="I2611">
            <v>43</v>
          </cell>
          <cell r="J2611">
            <v>39344</v>
          </cell>
          <cell r="K2611" t="str">
            <v>TCOM</v>
          </cell>
          <cell r="L2611" t="str">
            <v>TM</v>
          </cell>
          <cell r="M2611" t="str">
            <v>0130</v>
          </cell>
          <cell r="N2611">
            <v>99.52</v>
          </cell>
          <cell r="O2611">
            <v>0</v>
          </cell>
          <cell r="P2611">
            <v>0</v>
          </cell>
          <cell r="Q2611">
            <v>99.52</v>
          </cell>
          <cell r="R2611">
            <v>0</v>
          </cell>
          <cell r="S2611">
            <v>314.58999999999997</v>
          </cell>
          <cell r="T2611">
            <v>0</v>
          </cell>
          <cell r="U2611">
            <v>92</v>
          </cell>
          <cell r="V2611">
            <v>0</v>
          </cell>
          <cell r="W2611">
            <v>0</v>
          </cell>
          <cell r="X2611">
            <v>0</v>
          </cell>
        </row>
        <row r="2612">
          <cell r="A2612" t="str">
            <v>1443200</v>
          </cell>
          <cell r="B2612">
            <v>1</v>
          </cell>
          <cell r="C2612" t="str">
            <v>Mechanical Services in square metres</v>
          </cell>
          <cell r="D2612" t="str">
            <v>34</v>
          </cell>
          <cell r="E2612" t="str">
            <v>BASAIR</v>
          </cell>
          <cell r="F2612" t="str">
            <v>BAS</v>
          </cell>
          <cell r="G2612">
            <v>38820</v>
          </cell>
          <cell r="H2612" t="str">
            <v>Active</v>
          </cell>
          <cell r="I2612">
            <v>43</v>
          </cell>
          <cell r="J2612">
            <v>39344</v>
          </cell>
          <cell r="K2612" t="str">
            <v>TCOM</v>
          </cell>
          <cell r="L2612" t="str">
            <v>TM</v>
          </cell>
          <cell r="M2612" t="str">
            <v>0130</v>
          </cell>
          <cell r="N2612">
            <v>7762.9</v>
          </cell>
          <cell r="O2612">
            <v>42.46</v>
          </cell>
          <cell r="P2612">
            <v>508.97</v>
          </cell>
          <cell r="Q2612">
            <v>1017.94</v>
          </cell>
          <cell r="R2612">
            <v>6744.96</v>
          </cell>
          <cell r="S2612">
            <v>2906.34</v>
          </cell>
          <cell r="T2612">
            <v>15</v>
          </cell>
          <cell r="U2612">
            <v>92</v>
          </cell>
          <cell r="V2612">
            <v>13</v>
          </cell>
          <cell r="W2612">
            <v>92</v>
          </cell>
          <cell r="X2612">
            <v>0</v>
          </cell>
        </row>
        <row r="2613">
          <cell r="A2613" t="str">
            <v>1443300</v>
          </cell>
          <cell r="B2613">
            <v>1</v>
          </cell>
          <cell r="C2613" t="str">
            <v>Drainage Services in square metres</v>
          </cell>
          <cell r="D2613" t="str">
            <v>34</v>
          </cell>
          <cell r="E2613" t="str">
            <v>BASPLM</v>
          </cell>
          <cell r="F2613" t="str">
            <v>BAS</v>
          </cell>
          <cell r="G2613">
            <v>38820</v>
          </cell>
          <cell r="H2613" t="str">
            <v>Active</v>
          </cell>
          <cell r="I2613">
            <v>43</v>
          </cell>
          <cell r="J2613">
            <v>39344</v>
          </cell>
          <cell r="K2613" t="str">
            <v>TCOM</v>
          </cell>
          <cell r="L2613" t="str">
            <v>TM</v>
          </cell>
          <cell r="M2613" t="str">
            <v>0130</v>
          </cell>
          <cell r="N2613">
            <v>975.47</v>
          </cell>
          <cell r="O2613">
            <v>5.33</v>
          </cell>
          <cell r="P2613">
            <v>63.96</v>
          </cell>
          <cell r="Q2613">
            <v>127.92</v>
          </cell>
          <cell r="R2613">
            <v>847.55</v>
          </cell>
          <cell r="S2613">
            <v>365.2</v>
          </cell>
          <cell r="T2613">
            <v>15</v>
          </cell>
          <cell r="U2613">
            <v>92</v>
          </cell>
          <cell r="V2613">
            <v>13</v>
          </cell>
          <cell r="W2613">
            <v>92</v>
          </cell>
          <cell r="X2613">
            <v>0</v>
          </cell>
        </row>
        <row r="2614">
          <cell r="A2614" t="str">
            <v>1443400</v>
          </cell>
          <cell r="B2614">
            <v>1</v>
          </cell>
          <cell r="C2614" t="str">
            <v>Communication Services in square metres</v>
          </cell>
          <cell r="D2614" t="str">
            <v>34</v>
          </cell>
          <cell r="E2614" t="str">
            <v>BASCAB</v>
          </cell>
          <cell r="F2614" t="str">
            <v>BAS</v>
          </cell>
          <cell r="G2614">
            <v>38820</v>
          </cell>
          <cell r="H2614" t="str">
            <v>Active</v>
          </cell>
          <cell r="I2614">
            <v>43</v>
          </cell>
          <cell r="J2614">
            <v>39344</v>
          </cell>
          <cell r="K2614" t="str">
            <v>TCOM</v>
          </cell>
          <cell r="L2614" t="str">
            <v>TM</v>
          </cell>
          <cell r="M2614" t="str">
            <v>0130</v>
          </cell>
          <cell r="N2614">
            <v>1558.52</v>
          </cell>
          <cell r="O2614">
            <v>12.65</v>
          </cell>
          <cell r="P2614">
            <v>152.02000000000001</v>
          </cell>
          <cell r="Q2614">
            <v>304.04000000000002</v>
          </cell>
          <cell r="R2614">
            <v>1254.48</v>
          </cell>
          <cell r="S2614">
            <v>619.09</v>
          </cell>
          <cell r="T2614">
            <v>10</v>
          </cell>
          <cell r="U2614">
            <v>92</v>
          </cell>
          <cell r="V2614">
            <v>8</v>
          </cell>
          <cell r="W2614">
            <v>92</v>
          </cell>
          <cell r="X2614">
            <v>0</v>
          </cell>
        </row>
        <row r="2615">
          <cell r="A2615" t="str">
            <v>1443500</v>
          </cell>
          <cell r="B2615">
            <v>1</v>
          </cell>
          <cell r="C2615" t="str">
            <v>Fire Alarm System in square metres</v>
          </cell>
          <cell r="D2615" t="str">
            <v>34</v>
          </cell>
          <cell r="E2615" t="str">
            <v>BASALA</v>
          </cell>
          <cell r="F2615" t="str">
            <v>BAS</v>
          </cell>
          <cell r="G2615">
            <v>38820</v>
          </cell>
          <cell r="H2615" t="str">
            <v>Active</v>
          </cell>
          <cell r="I2615">
            <v>43</v>
          </cell>
          <cell r="J2615">
            <v>39344</v>
          </cell>
          <cell r="K2615" t="str">
            <v>TCOM</v>
          </cell>
          <cell r="L2615" t="str">
            <v>TM</v>
          </cell>
          <cell r="M2615" t="str">
            <v>0130</v>
          </cell>
          <cell r="N2615">
            <v>1550.6</v>
          </cell>
          <cell r="O2615">
            <v>5.04</v>
          </cell>
          <cell r="P2615">
            <v>60.04</v>
          </cell>
          <cell r="Q2615">
            <v>120.08</v>
          </cell>
          <cell r="R2615">
            <v>1430.52</v>
          </cell>
          <cell r="S2615">
            <v>547.88</v>
          </cell>
          <cell r="T2615">
            <v>15</v>
          </cell>
          <cell r="U2615">
            <v>92</v>
          </cell>
          <cell r="V2615">
            <v>13</v>
          </cell>
          <cell r="W2615">
            <v>92</v>
          </cell>
          <cell r="X2615">
            <v>0</v>
          </cell>
        </row>
        <row r="2616">
          <cell r="A2616" t="str">
            <v>1443600</v>
          </cell>
          <cell r="B2616">
            <v>1</v>
          </cell>
          <cell r="C2616" t="str">
            <v>Plumbing reticulation in square metres</v>
          </cell>
          <cell r="D2616" t="str">
            <v>34</v>
          </cell>
          <cell r="E2616" t="str">
            <v>BASPLM</v>
          </cell>
          <cell r="F2616" t="str">
            <v>BAS</v>
          </cell>
          <cell r="G2616">
            <v>38820</v>
          </cell>
          <cell r="H2616" t="str">
            <v>Active</v>
          </cell>
          <cell r="I2616">
            <v>43</v>
          </cell>
          <cell r="J2616">
            <v>39344</v>
          </cell>
          <cell r="K2616" t="str">
            <v>TCOM</v>
          </cell>
          <cell r="L2616" t="str">
            <v>TM</v>
          </cell>
          <cell r="M2616" t="str">
            <v>0130</v>
          </cell>
          <cell r="N2616">
            <v>1704.95</v>
          </cell>
          <cell r="O2616">
            <v>9.27</v>
          </cell>
          <cell r="P2616">
            <v>111.79</v>
          </cell>
          <cell r="Q2616">
            <v>223.58</v>
          </cell>
          <cell r="R2616">
            <v>1481.37</v>
          </cell>
          <cell r="S2616">
            <v>638.32000000000005</v>
          </cell>
          <cell r="T2616">
            <v>15</v>
          </cell>
          <cell r="U2616">
            <v>92</v>
          </cell>
          <cell r="V2616">
            <v>13</v>
          </cell>
          <cell r="W2616">
            <v>92</v>
          </cell>
          <cell r="X2616">
            <v>0</v>
          </cell>
        </row>
        <row r="2617">
          <cell r="A2617" t="str">
            <v>1443700</v>
          </cell>
          <cell r="B2617">
            <v>1</v>
          </cell>
          <cell r="C2617" t="str">
            <v>Public Address System in square metres</v>
          </cell>
          <cell r="D2617" t="str">
            <v>34</v>
          </cell>
          <cell r="E2617" t="str">
            <v>BASPUB</v>
          </cell>
          <cell r="F2617" t="str">
            <v>BAS</v>
          </cell>
          <cell r="G2617">
            <v>38820</v>
          </cell>
          <cell r="H2617" t="str">
            <v>Active</v>
          </cell>
          <cell r="I2617">
            <v>43</v>
          </cell>
          <cell r="J2617">
            <v>39344</v>
          </cell>
          <cell r="K2617" t="str">
            <v>TCOM</v>
          </cell>
          <cell r="L2617" t="str">
            <v>TM</v>
          </cell>
          <cell r="M2617" t="str">
            <v>0130</v>
          </cell>
          <cell r="N2617">
            <v>462.81</v>
          </cell>
          <cell r="O2617">
            <v>2.5099999999999998</v>
          </cell>
          <cell r="P2617">
            <v>30.34</v>
          </cell>
          <cell r="Q2617">
            <v>60.68</v>
          </cell>
          <cell r="R2617">
            <v>402.13</v>
          </cell>
          <cell r="S2617">
            <v>173.27</v>
          </cell>
          <cell r="T2617">
            <v>15</v>
          </cell>
          <cell r="U2617">
            <v>92</v>
          </cell>
          <cell r="V2617">
            <v>13</v>
          </cell>
          <cell r="W2617">
            <v>92</v>
          </cell>
          <cell r="X2617">
            <v>0</v>
          </cell>
        </row>
        <row r="2618">
          <cell r="A2618" t="str">
            <v>1443800</v>
          </cell>
          <cell r="B2618">
            <v>1</v>
          </cell>
          <cell r="C2618" t="str">
            <v>Rheem Lazer water heater - 1</v>
          </cell>
          <cell r="D2618" t="str">
            <v>34</v>
          </cell>
          <cell r="E2618" t="str">
            <v>BASPLM</v>
          </cell>
          <cell r="F2618" t="str">
            <v>BAS</v>
          </cell>
          <cell r="G2618">
            <v>38820</v>
          </cell>
          <cell r="H2618" t="str">
            <v>Active</v>
          </cell>
          <cell r="I2618">
            <v>1</v>
          </cell>
          <cell r="J2618">
            <v>39344</v>
          </cell>
          <cell r="K2618" t="str">
            <v>TCOM</v>
          </cell>
          <cell r="L2618" t="str">
            <v>TM</v>
          </cell>
          <cell r="M2618" t="str">
            <v>0130</v>
          </cell>
          <cell r="N2618">
            <v>1661.61</v>
          </cell>
          <cell r="O2618">
            <v>9.06</v>
          </cell>
          <cell r="P2618">
            <v>108.94</v>
          </cell>
          <cell r="Q2618">
            <v>217.88</v>
          </cell>
          <cell r="R2618">
            <v>1443.73</v>
          </cell>
          <cell r="S2618">
            <v>622.09</v>
          </cell>
          <cell r="T2618">
            <v>15</v>
          </cell>
          <cell r="U2618">
            <v>92</v>
          </cell>
          <cell r="V2618">
            <v>13</v>
          </cell>
          <cell r="W2618">
            <v>92</v>
          </cell>
          <cell r="X2618">
            <v>0</v>
          </cell>
        </row>
        <row r="2619">
          <cell r="A2619" t="str">
            <v>1443900</v>
          </cell>
          <cell r="B2619">
            <v>1</v>
          </cell>
          <cell r="C2619" t="str">
            <v>Security System in square metres</v>
          </cell>
          <cell r="D2619" t="str">
            <v>34</v>
          </cell>
          <cell r="E2619" t="str">
            <v>BASSEC</v>
          </cell>
          <cell r="F2619" t="str">
            <v>BAS</v>
          </cell>
          <cell r="G2619">
            <v>38820</v>
          </cell>
          <cell r="H2619" t="str">
            <v>Active</v>
          </cell>
          <cell r="I2619">
            <v>43</v>
          </cell>
          <cell r="J2619">
            <v>39344</v>
          </cell>
          <cell r="K2619" t="str">
            <v>TCOM</v>
          </cell>
          <cell r="L2619" t="str">
            <v>TM</v>
          </cell>
          <cell r="M2619" t="str">
            <v>0130</v>
          </cell>
          <cell r="N2619">
            <v>1492.67</v>
          </cell>
          <cell r="O2619">
            <v>8.11</v>
          </cell>
          <cell r="P2619">
            <v>97.87</v>
          </cell>
          <cell r="Q2619">
            <v>195.74</v>
          </cell>
          <cell r="R2619">
            <v>1296.93</v>
          </cell>
          <cell r="S2619">
            <v>558.84</v>
          </cell>
          <cell r="T2619">
            <v>15</v>
          </cell>
          <cell r="U2619">
            <v>92</v>
          </cell>
          <cell r="V2619">
            <v>13</v>
          </cell>
          <cell r="W2619">
            <v>92</v>
          </cell>
          <cell r="X2619">
            <v>0</v>
          </cell>
        </row>
        <row r="2620">
          <cell r="A2620" t="str">
            <v>1444000</v>
          </cell>
          <cell r="B2620">
            <v>1</v>
          </cell>
          <cell r="C2620" t="str">
            <v>sink bench and fittings - 1</v>
          </cell>
          <cell r="D2620" t="str">
            <v>34</v>
          </cell>
          <cell r="E2620" t="str">
            <v>BASELC</v>
          </cell>
          <cell r="F2620" t="str">
            <v>BAS</v>
          </cell>
          <cell r="G2620">
            <v>38820</v>
          </cell>
          <cell r="H2620" t="str">
            <v>Active</v>
          </cell>
          <cell r="I2620">
            <v>1</v>
          </cell>
          <cell r="J2620">
            <v>39344</v>
          </cell>
          <cell r="K2620" t="str">
            <v>TCOM</v>
          </cell>
          <cell r="L2620" t="str">
            <v>TM</v>
          </cell>
          <cell r="M2620" t="str">
            <v>0130</v>
          </cell>
          <cell r="N2620">
            <v>3082.13</v>
          </cell>
          <cell r="O2620">
            <v>9.89</v>
          </cell>
          <cell r="P2620">
            <v>119.34</v>
          </cell>
          <cell r="Q2620">
            <v>238.68</v>
          </cell>
          <cell r="R2620">
            <v>2843.45</v>
          </cell>
          <cell r="S2620">
            <v>1089.01</v>
          </cell>
          <cell r="T2620">
            <v>15</v>
          </cell>
          <cell r="U2620">
            <v>92</v>
          </cell>
          <cell r="V2620">
            <v>13</v>
          </cell>
          <cell r="W2620">
            <v>92</v>
          </cell>
          <cell r="X2620">
            <v>0</v>
          </cell>
        </row>
        <row r="2621">
          <cell r="A2621" t="str">
            <v>1444100</v>
          </cell>
          <cell r="B2621">
            <v>1</v>
          </cell>
          <cell r="C2621" t="str">
            <v>sink unit and fittings - 2 WGE</v>
          </cell>
          <cell r="D2621" t="str">
            <v>34</v>
          </cell>
          <cell r="E2621" t="str">
            <v>BASPLM</v>
          </cell>
          <cell r="F2621" t="str">
            <v>BAS</v>
          </cell>
          <cell r="G2621">
            <v>38820</v>
          </cell>
          <cell r="H2621" t="str">
            <v>Active</v>
          </cell>
          <cell r="I2621">
            <v>2</v>
          </cell>
          <cell r="J2621">
            <v>39344</v>
          </cell>
          <cell r="K2621" t="str">
            <v>TCOM</v>
          </cell>
          <cell r="L2621" t="str">
            <v>TM</v>
          </cell>
          <cell r="M2621" t="str">
            <v>0130</v>
          </cell>
          <cell r="N2621">
            <v>1827.8</v>
          </cell>
          <cell r="O2621">
            <v>9.9499999999999993</v>
          </cell>
          <cell r="P2621">
            <v>119.84</v>
          </cell>
          <cell r="Q2621">
            <v>239.68</v>
          </cell>
          <cell r="R2621">
            <v>1588.12</v>
          </cell>
          <cell r="S2621">
            <v>684.31</v>
          </cell>
          <cell r="T2621">
            <v>15</v>
          </cell>
          <cell r="U2621">
            <v>92</v>
          </cell>
          <cell r="V2621">
            <v>13</v>
          </cell>
          <cell r="W2621">
            <v>92</v>
          </cell>
          <cell r="X2621">
            <v>0</v>
          </cell>
        </row>
        <row r="2622">
          <cell r="A2622" t="str">
            <v>1444200</v>
          </cell>
          <cell r="B2622">
            <v>1</v>
          </cell>
          <cell r="C2622" t="str">
            <v>sprinkler head and piping - 8</v>
          </cell>
          <cell r="D2622" t="str">
            <v>34</v>
          </cell>
          <cell r="E2622" t="str">
            <v>BASSPR</v>
          </cell>
          <cell r="F2622" t="str">
            <v>BAS</v>
          </cell>
          <cell r="G2622">
            <v>38820</v>
          </cell>
          <cell r="H2622" t="str">
            <v>Active</v>
          </cell>
          <cell r="I2622">
            <v>8</v>
          </cell>
          <cell r="J2622">
            <v>39344</v>
          </cell>
          <cell r="K2622" t="str">
            <v>TCOM</v>
          </cell>
          <cell r="L2622" t="str">
            <v>TM</v>
          </cell>
          <cell r="M2622" t="str">
            <v>0130</v>
          </cell>
          <cell r="N2622">
            <v>4598.76</v>
          </cell>
          <cell r="O2622">
            <v>25.09</v>
          </cell>
          <cell r="P2622">
            <v>301.52</v>
          </cell>
          <cell r="Q2622">
            <v>603.04</v>
          </cell>
          <cell r="R2622">
            <v>3995.72</v>
          </cell>
          <cell r="S2622">
            <v>1721.72</v>
          </cell>
          <cell r="T2622">
            <v>15</v>
          </cell>
          <cell r="U2622">
            <v>92</v>
          </cell>
          <cell r="V2622">
            <v>13</v>
          </cell>
          <cell r="W2622">
            <v>92</v>
          </cell>
          <cell r="X2622">
            <v>0</v>
          </cell>
        </row>
        <row r="2623">
          <cell r="A2623" t="str">
            <v>1444300</v>
          </cell>
          <cell r="B2623">
            <v>1</v>
          </cell>
          <cell r="C2623" t="str">
            <v>Stainless steel tissue dispenser and bin</v>
          </cell>
          <cell r="D2623" t="str">
            <v>34</v>
          </cell>
          <cell r="E2623" t="str">
            <v>BASELC</v>
          </cell>
          <cell r="F2623" t="str">
            <v>BAS</v>
          </cell>
          <cell r="G2623">
            <v>38820</v>
          </cell>
          <cell r="H2623" t="str">
            <v>Active</v>
          </cell>
          <cell r="I2623">
            <v>1</v>
          </cell>
          <cell r="J2623">
            <v>39344</v>
          </cell>
          <cell r="K2623" t="str">
            <v>TCOM</v>
          </cell>
          <cell r="L2623" t="str">
            <v>TM</v>
          </cell>
          <cell r="M2623" t="str">
            <v>0130</v>
          </cell>
          <cell r="N2623">
            <v>1541.14</v>
          </cell>
          <cell r="O2623">
            <v>5.01</v>
          </cell>
          <cell r="P2623">
            <v>59.68</v>
          </cell>
          <cell r="Q2623">
            <v>119.36</v>
          </cell>
          <cell r="R2623">
            <v>1421.78</v>
          </cell>
          <cell r="S2623">
            <v>544.53</v>
          </cell>
          <cell r="T2623">
            <v>15</v>
          </cell>
          <cell r="U2623">
            <v>92</v>
          </cell>
          <cell r="V2623">
            <v>13</v>
          </cell>
          <cell r="W2623">
            <v>92</v>
          </cell>
          <cell r="X2623">
            <v>0</v>
          </cell>
        </row>
        <row r="2624">
          <cell r="A2624" t="str">
            <v>1444400</v>
          </cell>
          <cell r="B2624">
            <v>1</v>
          </cell>
          <cell r="C2624" t="str">
            <v>suspended ceiling - 42.75 square metres</v>
          </cell>
          <cell r="D2624" t="str">
            <v>34</v>
          </cell>
          <cell r="E2624" t="str">
            <v>BASSUS</v>
          </cell>
          <cell r="F2624" t="str">
            <v>BAS</v>
          </cell>
          <cell r="G2624">
            <v>38820</v>
          </cell>
          <cell r="H2624" t="str">
            <v>Active</v>
          </cell>
          <cell r="I2624">
            <v>43</v>
          </cell>
          <cell r="J2624">
            <v>39344</v>
          </cell>
          <cell r="K2624" t="str">
            <v>TCOM</v>
          </cell>
          <cell r="L2624" t="str">
            <v>TM</v>
          </cell>
          <cell r="M2624" t="str">
            <v>0130</v>
          </cell>
          <cell r="N2624">
            <v>4849.3</v>
          </cell>
          <cell r="O2624">
            <v>13.34</v>
          </cell>
          <cell r="P2624">
            <v>160.30000000000001</v>
          </cell>
          <cell r="Q2624">
            <v>320.60000000000002</v>
          </cell>
          <cell r="R2624">
            <v>4528.7</v>
          </cell>
          <cell r="S2624">
            <v>1702.92</v>
          </cell>
          <cell r="T2624">
            <v>30</v>
          </cell>
          <cell r="U2624">
            <v>92</v>
          </cell>
          <cell r="V2624">
            <v>28</v>
          </cell>
          <cell r="W2624">
            <v>92</v>
          </cell>
          <cell r="X2624">
            <v>0</v>
          </cell>
        </row>
        <row r="2625">
          <cell r="A2625" t="str">
            <v>1444500</v>
          </cell>
          <cell r="B2625">
            <v>1</v>
          </cell>
          <cell r="C2625" t="str">
            <v>WC pedestal with fittings - 2</v>
          </cell>
          <cell r="D2625" t="str">
            <v>34</v>
          </cell>
          <cell r="E2625" t="str">
            <v>BASPLM</v>
          </cell>
          <cell r="F2625" t="str">
            <v>BAS</v>
          </cell>
          <cell r="G2625">
            <v>38820</v>
          </cell>
          <cell r="H2625" t="str">
            <v>Active</v>
          </cell>
          <cell r="I2625">
            <v>2</v>
          </cell>
          <cell r="J2625">
            <v>39344</v>
          </cell>
          <cell r="K2625" t="str">
            <v>TCOM</v>
          </cell>
          <cell r="L2625" t="str">
            <v>TM</v>
          </cell>
          <cell r="M2625" t="str">
            <v>0130</v>
          </cell>
          <cell r="N2625">
            <v>4818.8599999999997</v>
          </cell>
          <cell r="O2625">
            <v>26.32</v>
          </cell>
          <cell r="P2625">
            <v>315.95</v>
          </cell>
          <cell r="Q2625">
            <v>631.9</v>
          </cell>
          <cell r="R2625">
            <v>4186.96</v>
          </cell>
          <cell r="S2625">
            <v>1804.12</v>
          </cell>
          <cell r="T2625">
            <v>15</v>
          </cell>
          <cell r="U2625">
            <v>92</v>
          </cell>
          <cell r="V2625">
            <v>13</v>
          </cell>
          <cell r="W2625">
            <v>92</v>
          </cell>
          <cell r="X2625">
            <v>0</v>
          </cell>
        </row>
        <row r="2626">
          <cell r="A2626" t="str">
            <v>1444600</v>
          </cell>
          <cell r="B2626">
            <v>1</v>
          </cell>
          <cell r="C2626" t="str">
            <v>Building Structure in square metres</v>
          </cell>
          <cell r="D2626" t="str">
            <v>34</v>
          </cell>
          <cell r="E2626" t="str">
            <v>BUITER</v>
          </cell>
          <cell r="F2626" t="str">
            <v>BUI</v>
          </cell>
          <cell r="G2626">
            <v>38820</v>
          </cell>
          <cell r="H2626" t="str">
            <v>Active</v>
          </cell>
          <cell r="I2626">
            <v>49</v>
          </cell>
          <cell r="J2626">
            <v>39344</v>
          </cell>
          <cell r="K2626" t="str">
            <v>TCOM</v>
          </cell>
          <cell r="L2626" t="str">
            <v>TM</v>
          </cell>
          <cell r="M2626" t="str">
            <v>0131</v>
          </cell>
          <cell r="N2626">
            <v>101093.9</v>
          </cell>
          <cell r="O2626">
            <v>147.38999999999999</v>
          </cell>
          <cell r="P2626">
            <v>1769.01</v>
          </cell>
          <cell r="Q2626">
            <v>3538.02</v>
          </cell>
          <cell r="R2626">
            <v>97555.88</v>
          </cell>
          <cell r="S2626">
            <v>34430.18</v>
          </cell>
          <cell r="T2626">
            <v>44</v>
          </cell>
          <cell r="U2626">
            <v>0</v>
          </cell>
          <cell r="V2626">
            <v>42</v>
          </cell>
          <cell r="W2626">
            <v>0</v>
          </cell>
          <cell r="X2626">
            <v>0</v>
          </cell>
        </row>
        <row r="2627">
          <cell r="A2627" t="str">
            <v>1444700</v>
          </cell>
          <cell r="B2627">
            <v>1</v>
          </cell>
          <cell r="C2627" t="str">
            <v>electric light fitting - 12 circular dow</v>
          </cell>
          <cell r="D2627" t="str">
            <v>34</v>
          </cell>
          <cell r="E2627" t="str">
            <v>BASLIG</v>
          </cell>
          <cell r="F2627" t="str">
            <v>BAS</v>
          </cell>
          <cell r="G2627">
            <v>38820</v>
          </cell>
          <cell r="H2627" t="str">
            <v>Active</v>
          </cell>
          <cell r="I2627">
            <v>12</v>
          </cell>
          <cell r="J2627">
            <v>39344</v>
          </cell>
          <cell r="K2627" t="str">
            <v>TCOM</v>
          </cell>
          <cell r="L2627" t="str">
            <v>TM</v>
          </cell>
          <cell r="M2627" t="str">
            <v>0131</v>
          </cell>
          <cell r="N2627">
            <v>3553.41</v>
          </cell>
          <cell r="O2627">
            <v>28.92</v>
          </cell>
          <cell r="P2627">
            <v>346.6</v>
          </cell>
          <cell r="Q2627">
            <v>693.2</v>
          </cell>
          <cell r="R2627">
            <v>2860.21</v>
          </cell>
          <cell r="S2627">
            <v>1411.52</v>
          </cell>
          <cell r="T2627">
            <v>10</v>
          </cell>
          <cell r="U2627">
            <v>92</v>
          </cell>
          <cell r="V2627">
            <v>8</v>
          </cell>
          <cell r="W2627">
            <v>92</v>
          </cell>
          <cell r="X2627">
            <v>0</v>
          </cell>
        </row>
        <row r="2628">
          <cell r="A2628" t="str">
            <v>1444800</v>
          </cell>
          <cell r="B2628">
            <v>1</v>
          </cell>
          <cell r="C2628" t="str">
            <v>Electrical services in square metres</v>
          </cell>
          <cell r="D2628" t="str">
            <v>34</v>
          </cell>
          <cell r="E2628" t="str">
            <v>BASELC</v>
          </cell>
          <cell r="F2628" t="str">
            <v>BAS</v>
          </cell>
          <cell r="G2628">
            <v>38820</v>
          </cell>
          <cell r="H2628" t="str">
            <v>Active</v>
          </cell>
          <cell r="I2628">
            <v>49</v>
          </cell>
          <cell r="J2628">
            <v>39344</v>
          </cell>
          <cell r="K2628" t="str">
            <v>TCOM</v>
          </cell>
          <cell r="L2628" t="str">
            <v>TM</v>
          </cell>
          <cell r="M2628" t="str">
            <v>0131</v>
          </cell>
          <cell r="N2628">
            <v>8462.39</v>
          </cell>
          <cell r="O2628">
            <v>27.26</v>
          </cell>
          <cell r="P2628">
            <v>327.67</v>
          </cell>
          <cell r="Q2628">
            <v>655.34</v>
          </cell>
          <cell r="R2628">
            <v>7807.05</v>
          </cell>
          <cell r="S2628">
            <v>2990.03</v>
          </cell>
          <cell r="T2628">
            <v>15</v>
          </cell>
          <cell r="U2628">
            <v>92</v>
          </cell>
          <cell r="V2628">
            <v>13</v>
          </cell>
          <cell r="W2628">
            <v>92</v>
          </cell>
          <cell r="X2628">
            <v>0</v>
          </cell>
        </row>
        <row r="2629">
          <cell r="A2629" t="str">
            <v>1444900</v>
          </cell>
          <cell r="B2629">
            <v>1</v>
          </cell>
          <cell r="C2629" t="str">
            <v>Exit sign and fittings - 1</v>
          </cell>
          <cell r="D2629" t="str">
            <v>34</v>
          </cell>
          <cell r="E2629" t="str">
            <v>BASSIG</v>
          </cell>
          <cell r="F2629" t="str">
            <v>BAS</v>
          </cell>
          <cell r="G2629">
            <v>38820</v>
          </cell>
          <cell r="H2629" t="str">
            <v>Active</v>
          </cell>
          <cell r="I2629">
            <v>1</v>
          </cell>
          <cell r="J2629">
            <v>39344</v>
          </cell>
          <cell r="K2629" t="str">
            <v>TCOM</v>
          </cell>
          <cell r="L2629" t="str">
            <v>TM</v>
          </cell>
          <cell r="M2629" t="str">
            <v>0131</v>
          </cell>
          <cell r="N2629">
            <v>20.6</v>
          </cell>
          <cell r="O2629">
            <v>0</v>
          </cell>
          <cell r="P2629">
            <v>0</v>
          </cell>
          <cell r="Q2629">
            <v>20.6</v>
          </cell>
          <cell r="R2629">
            <v>0</v>
          </cell>
          <cell r="S2629">
            <v>65.17</v>
          </cell>
          <cell r="T2629">
            <v>0</v>
          </cell>
          <cell r="U2629">
            <v>92</v>
          </cell>
          <cell r="V2629">
            <v>0</v>
          </cell>
          <cell r="W2629">
            <v>0</v>
          </cell>
          <cell r="X2629">
            <v>0</v>
          </cell>
        </row>
        <row r="2630">
          <cell r="A2630" t="str">
            <v>1445000</v>
          </cell>
          <cell r="B2630">
            <v>1</v>
          </cell>
          <cell r="C2630" t="str">
            <v>fitted carpet - 48.6 square metres</v>
          </cell>
          <cell r="D2630" t="str">
            <v>34</v>
          </cell>
          <cell r="E2630" t="str">
            <v>BASFLO</v>
          </cell>
          <cell r="F2630" t="str">
            <v>BAS</v>
          </cell>
          <cell r="G2630">
            <v>38820</v>
          </cell>
          <cell r="H2630" t="str">
            <v>Active</v>
          </cell>
          <cell r="I2630">
            <v>31</v>
          </cell>
          <cell r="J2630">
            <v>39344</v>
          </cell>
          <cell r="K2630" t="str">
            <v>TCOM</v>
          </cell>
          <cell r="L2630" t="str">
            <v>TM</v>
          </cell>
          <cell r="M2630" t="str">
            <v>0131</v>
          </cell>
          <cell r="N2630">
            <v>97.91</v>
          </cell>
          <cell r="O2630">
            <v>0</v>
          </cell>
          <cell r="P2630">
            <v>0</v>
          </cell>
          <cell r="Q2630">
            <v>97.91</v>
          </cell>
          <cell r="R2630">
            <v>0</v>
          </cell>
          <cell r="S2630">
            <v>309.51</v>
          </cell>
          <cell r="T2630">
            <v>0</v>
          </cell>
          <cell r="U2630">
            <v>92</v>
          </cell>
          <cell r="V2630">
            <v>0</v>
          </cell>
          <cell r="W2630">
            <v>0</v>
          </cell>
          <cell r="X2630">
            <v>0</v>
          </cell>
        </row>
        <row r="2631">
          <cell r="A2631" t="str">
            <v>1445100</v>
          </cell>
          <cell r="B2631">
            <v>1</v>
          </cell>
          <cell r="C2631" t="str">
            <v>Building Management Services in square m</v>
          </cell>
          <cell r="D2631" t="str">
            <v>34</v>
          </cell>
          <cell r="E2631" t="str">
            <v>BASBMS</v>
          </cell>
          <cell r="F2631" t="str">
            <v>BAS</v>
          </cell>
          <cell r="G2631">
            <v>38820</v>
          </cell>
          <cell r="H2631" t="str">
            <v>Active</v>
          </cell>
          <cell r="I2631">
            <v>49</v>
          </cell>
          <cell r="J2631">
            <v>39344</v>
          </cell>
          <cell r="K2631" t="str">
            <v>TCOM</v>
          </cell>
          <cell r="L2631" t="str">
            <v>TM</v>
          </cell>
          <cell r="M2631" t="str">
            <v>0131</v>
          </cell>
          <cell r="N2631">
            <v>113.12</v>
          </cell>
          <cell r="O2631">
            <v>0</v>
          </cell>
          <cell r="P2631">
            <v>0</v>
          </cell>
          <cell r="Q2631">
            <v>113.12</v>
          </cell>
          <cell r="R2631">
            <v>0</v>
          </cell>
          <cell r="S2631">
            <v>357.64</v>
          </cell>
          <cell r="T2631">
            <v>0</v>
          </cell>
          <cell r="U2631">
            <v>92</v>
          </cell>
          <cell r="V2631">
            <v>0</v>
          </cell>
          <cell r="W2631">
            <v>0</v>
          </cell>
          <cell r="X2631">
            <v>0</v>
          </cell>
        </row>
        <row r="2632">
          <cell r="A2632" t="str">
            <v>1445200</v>
          </cell>
          <cell r="B2632">
            <v>1</v>
          </cell>
          <cell r="C2632" t="str">
            <v>Mechanical Services in square metres</v>
          </cell>
          <cell r="D2632" t="str">
            <v>34</v>
          </cell>
          <cell r="E2632" t="str">
            <v>BASAIR</v>
          </cell>
          <cell r="F2632" t="str">
            <v>BAS</v>
          </cell>
          <cell r="G2632">
            <v>38820</v>
          </cell>
          <cell r="H2632" t="str">
            <v>Active</v>
          </cell>
          <cell r="I2632">
            <v>49</v>
          </cell>
          <cell r="J2632">
            <v>39344</v>
          </cell>
          <cell r="K2632" t="str">
            <v>TCOM</v>
          </cell>
          <cell r="L2632" t="str">
            <v>TM</v>
          </cell>
          <cell r="M2632" t="str">
            <v>0131</v>
          </cell>
          <cell r="N2632">
            <v>8825.25</v>
          </cell>
          <cell r="O2632">
            <v>48.21</v>
          </cell>
          <cell r="P2632">
            <v>578.63</v>
          </cell>
          <cell r="Q2632">
            <v>1157.26</v>
          </cell>
          <cell r="R2632">
            <v>7667.99</v>
          </cell>
          <cell r="S2632">
            <v>3304.08</v>
          </cell>
          <cell r="T2632">
            <v>15</v>
          </cell>
          <cell r="U2632">
            <v>92</v>
          </cell>
          <cell r="V2632">
            <v>13</v>
          </cell>
          <cell r="W2632">
            <v>92</v>
          </cell>
          <cell r="X2632">
            <v>0</v>
          </cell>
        </row>
        <row r="2633">
          <cell r="A2633" t="str">
            <v>1445300</v>
          </cell>
          <cell r="B2633">
            <v>1</v>
          </cell>
          <cell r="C2633" t="str">
            <v>Drainage Services in square metres</v>
          </cell>
          <cell r="D2633" t="str">
            <v>34</v>
          </cell>
          <cell r="E2633" t="str">
            <v>BASPLM</v>
          </cell>
          <cell r="F2633" t="str">
            <v>BAS</v>
          </cell>
          <cell r="G2633">
            <v>38820</v>
          </cell>
          <cell r="H2633" t="str">
            <v>Active</v>
          </cell>
          <cell r="I2633">
            <v>49</v>
          </cell>
          <cell r="J2633">
            <v>39344</v>
          </cell>
          <cell r="K2633" t="str">
            <v>TCOM</v>
          </cell>
          <cell r="L2633" t="str">
            <v>TM</v>
          </cell>
          <cell r="M2633" t="str">
            <v>0131</v>
          </cell>
          <cell r="N2633">
            <v>1108.97</v>
          </cell>
          <cell r="O2633">
            <v>6.05</v>
          </cell>
          <cell r="P2633">
            <v>72.709999999999994</v>
          </cell>
          <cell r="Q2633">
            <v>145.41999999999999</v>
          </cell>
          <cell r="R2633">
            <v>963.55</v>
          </cell>
          <cell r="S2633">
            <v>415.18</v>
          </cell>
          <cell r="T2633">
            <v>15</v>
          </cell>
          <cell r="U2633">
            <v>92</v>
          </cell>
          <cell r="V2633">
            <v>13</v>
          </cell>
          <cell r="W2633">
            <v>92</v>
          </cell>
          <cell r="X2633">
            <v>0</v>
          </cell>
        </row>
        <row r="2634">
          <cell r="A2634" t="str">
            <v>1445400</v>
          </cell>
          <cell r="B2634">
            <v>1</v>
          </cell>
          <cell r="C2634" t="str">
            <v>Communication Services in square metres</v>
          </cell>
          <cell r="D2634" t="str">
            <v>34</v>
          </cell>
          <cell r="E2634" t="str">
            <v>BASCAB</v>
          </cell>
          <cell r="F2634" t="str">
            <v>BAS</v>
          </cell>
          <cell r="G2634">
            <v>38820</v>
          </cell>
          <cell r="H2634" t="str">
            <v>Active</v>
          </cell>
          <cell r="I2634">
            <v>49</v>
          </cell>
          <cell r="J2634">
            <v>39344</v>
          </cell>
          <cell r="K2634" t="str">
            <v>TCOM</v>
          </cell>
          <cell r="L2634" t="str">
            <v>TM</v>
          </cell>
          <cell r="M2634" t="str">
            <v>0131</v>
          </cell>
          <cell r="N2634">
            <v>1771.9</v>
          </cell>
          <cell r="O2634">
            <v>14.43</v>
          </cell>
          <cell r="P2634">
            <v>172.83</v>
          </cell>
          <cell r="Q2634">
            <v>345.66</v>
          </cell>
          <cell r="R2634">
            <v>1426.24</v>
          </cell>
          <cell r="S2634">
            <v>703.85</v>
          </cell>
          <cell r="T2634">
            <v>10</v>
          </cell>
          <cell r="U2634">
            <v>92</v>
          </cell>
          <cell r="V2634">
            <v>8</v>
          </cell>
          <cell r="W2634">
            <v>92</v>
          </cell>
          <cell r="X2634">
            <v>0</v>
          </cell>
        </row>
        <row r="2635">
          <cell r="A2635" t="str">
            <v>1445500</v>
          </cell>
          <cell r="B2635">
            <v>1</v>
          </cell>
          <cell r="C2635" t="str">
            <v>Fire Alarm System in square metres</v>
          </cell>
          <cell r="D2635" t="str">
            <v>34</v>
          </cell>
          <cell r="E2635" t="str">
            <v>BASALA</v>
          </cell>
          <cell r="F2635" t="str">
            <v>BAS</v>
          </cell>
          <cell r="G2635">
            <v>38820</v>
          </cell>
          <cell r="H2635" t="str">
            <v>Active</v>
          </cell>
          <cell r="I2635">
            <v>49</v>
          </cell>
          <cell r="J2635">
            <v>39344</v>
          </cell>
          <cell r="K2635" t="str">
            <v>TCOM</v>
          </cell>
          <cell r="L2635" t="str">
            <v>TM</v>
          </cell>
          <cell r="M2635" t="str">
            <v>0131</v>
          </cell>
          <cell r="N2635">
            <v>1762.89</v>
          </cell>
          <cell r="O2635">
            <v>5.67</v>
          </cell>
          <cell r="P2635">
            <v>68.260000000000005</v>
          </cell>
          <cell r="Q2635">
            <v>136.52000000000001</v>
          </cell>
          <cell r="R2635">
            <v>1626.37</v>
          </cell>
          <cell r="S2635">
            <v>622.88</v>
          </cell>
          <cell r="T2635">
            <v>15</v>
          </cell>
          <cell r="U2635">
            <v>92</v>
          </cell>
          <cell r="V2635">
            <v>13</v>
          </cell>
          <cell r="W2635">
            <v>92</v>
          </cell>
          <cell r="X2635">
            <v>0</v>
          </cell>
        </row>
        <row r="2636">
          <cell r="A2636" t="str">
            <v>1445600</v>
          </cell>
          <cell r="B2636">
            <v>1</v>
          </cell>
          <cell r="C2636" t="str">
            <v>Plumbing reticulation in square metres</v>
          </cell>
          <cell r="D2636" t="str">
            <v>34</v>
          </cell>
          <cell r="E2636" t="str">
            <v>BASPLM</v>
          </cell>
          <cell r="F2636" t="str">
            <v>BAS</v>
          </cell>
          <cell r="G2636">
            <v>38820</v>
          </cell>
          <cell r="H2636" t="str">
            <v>Active</v>
          </cell>
          <cell r="I2636">
            <v>49</v>
          </cell>
          <cell r="J2636">
            <v>39344</v>
          </cell>
          <cell r="K2636" t="str">
            <v>TCOM</v>
          </cell>
          <cell r="L2636" t="str">
            <v>TM</v>
          </cell>
          <cell r="M2636" t="str">
            <v>0131</v>
          </cell>
          <cell r="N2636">
            <v>1938.24</v>
          </cell>
          <cell r="O2636">
            <v>10.59</v>
          </cell>
          <cell r="P2636">
            <v>127.08</v>
          </cell>
          <cell r="Q2636">
            <v>254.16</v>
          </cell>
          <cell r="R2636">
            <v>1684.08</v>
          </cell>
          <cell r="S2636">
            <v>725.66</v>
          </cell>
          <cell r="T2636">
            <v>15</v>
          </cell>
          <cell r="U2636">
            <v>92</v>
          </cell>
          <cell r="V2636">
            <v>13</v>
          </cell>
          <cell r="W2636">
            <v>92</v>
          </cell>
          <cell r="X2636">
            <v>0</v>
          </cell>
        </row>
        <row r="2637">
          <cell r="A2637" t="str">
            <v>1445700</v>
          </cell>
          <cell r="B2637">
            <v>1</v>
          </cell>
          <cell r="C2637" t="str">
            <v>Public Address System in square metres</v>
          </cell>
          <cell r="D2637" t="str">
            <v>34</v>
          </cell>
          <cell r="E2637" t="str">
            <v>BASPUB</v>
          </cell>
          <cell r="F2637" t="str">
            <v>BAS</v>
          </cell>
          <cell r="G2637">
            <v>38820</v>
          </cell>
          <cell r="H2637" t="str">
            <v>Active</v>
          </cell>
          <cell r="I2637">
            <v>49</v>
          </cell>
          <cell r="J2637">
            <v>39344</v>
          </cell>
          <cell r="K2637" t="str">
            <v>TCOM</v>
          </cell>
          <cell r="L2637" t="str">
            <v>TM</v>
          </cell>
          <cell r="M2637" t="str">
            <v>0131</v>
          </cell>
          <cell r="N2637">
            <v>526.19000000000005</v>
          </cell>
          <cell r="O2637">
            <v>2.82</v>
          </cell>
          <cell r="P2637">
            <v>34.5</v>
          </cell>
          <cell r="Q2637">
            <v>69</v>
          </cell>
          <cell r="R2637">
            <v>457.19</v>
          </cell>
          <cell r="S2637">
            <v>197</v>
          </cell>
          <cell r="T2637">
            <v>15</v>
          </cell>
          <cell r="U2637">
            <v>92</v>
          </cell>
          <cell r="V2637">
            <v>13</v>
          </cell>
          <cell r="W2637">
            <v>92</v>
          </cell>
          <cell r="X2637">
            <v>0</v>
          </cell>
        </row>
        <row r="2638">
          <cell r="A2638" t="str">
            <v>1445800</v>
          </cell>
          <cell r="B2638">
            <v>1</v>
          </cell>
          <cell r="C2638" t="str">
            <v>Security System in square metres</v>
          </cell>
          <cell r="D2638" t="str">
            <v>34</v>
          </cell>
          <cell r="E2638" t="str">
            <v>BASSEC</v>
          </cell>
          <cell r="F2638" t="str">
            <v>BAS</v>
          </cell>
          <cell r="G2638">
            <v>38820</v>
          </cell>
          <cell r="H2638" t="str">
            <v>Active</v>
          </cell>
          <cell r="I2638">
            <v>49</v>
          </cell>
          <cell r="J2638">
            <v>39344</v>
          </cell>
          <cell r="K2638" t="str">
            <v>TCOM</v>
          </cell>
          <cell r="L2638" t="str">
            <v>TM</v>
          </cell>
          <cell r="M2638" t="str">
            <v>0131</v>
          </cell>
          <cell r="N2638">
            <v>1696.9</v>
          </cell>
          <cell r="O2638">
            <v>9.2899999999999991</v>
          </cell>
          <cell r="P2638">
            <v>111.26</v>
          </cell>
          <cell r="Q2638">
            <v>222.52</v>
          </cell>
          <cell r="R2638">
            <v>1474.38</v>
          </cell>
          <cell r="S2638">
            <v>635.30999999999995</v>
          </cell>
          <cell r="T2638">
            <v>15</v>
          </cell>
          <cell r="U2638">
            <v>92</v>
          </cell>
          <cell r="V2638">
            <v>13</v>
          </cell>
          <cell r="W2638">
            <v>92</v>
          </cell>
          <cell r="X2638">
            <v>0</v>
          </cell>
        </row>
        <row r="2639">
          <cell r="A2639" t="str">
            <v>1445900</v>
          </cell>
          <cell r="B2639">
            <v>1</v>
          </cell>
          <cell r="C2639" t="str">
            <v>sprinkler head and piping - 6</v>
          </cell>
          <cell r="D2639" t="str">
            <v>34</v>
          </cell>
          <cell r="E2639" t="str">
            <v>BASSPR</v>
          </cell>
          <cell r="F2639" t="str">
            <v>BAS</v>
          </cell>
          <cell r="G2639">
            <v>38820</v>
          </cell>
          <cell r="H2639" t="str">
            <v>Active</v>
          </cell>
          <cell r="I2639">
            <v>6</v>
          </cell>
          <cell r="J2639">
            <v>39344</v>
          </cell>
          <cell r="K2639" t="str">
            <v>TCOM</v>
          </cell>
          <cell r="L2639" t="str">
            <v>TM</v>
          </cell>
          <cell r="M2639" t="str">
            <v>0131</v>
          </cell>
          <cell r="N2639">
            <v>3449.18</v>
          </cell>
          <cell r="O2639">
            <v>18.8</v>
          </cell>
          <cell r="P2639">
            <v>226.15</v>
          </cell>
          <cell r="Q2639">
            <v>452.3</v>
          </cell>
          <cell r="R2639">
            <v>2996.88</v>
          </cell>
          <cell r="S2639">
            <v>1291.33</v>
          </cell>
          <cell r="T2639">
            <v>15</v>
          </cell>
          <cell r="U2639">
            <v>92</v>
          </cell>
          <cell r="V2639">
            <v>13</v>
          </cell>
          <cell r="W2639">
            <v>92</v>
          </cell>
          <cell r="X2639">
            <v>0</v>
          </cell>
        </row>
        <row r="2640">
          <cell r="A2640" t="str">
            <v>1446000</v>
          </cell>
          <cell r="B2640">
            <v>1</v>
          </cell>
          <cell r="C2640" t="str">
            <v>suspended ceiling - 48.60 square metres</v>
          </cell>
          <cell r="D2640" t="str">
            <v>34</v>
          </cell>
          <cell r="E2640" t="str">
            <v>BASSUS</v>
          </cell>
          <cell r="F2640" t="str">
            <v>BAS</v>
          </cell>
          <cell r="G2640">
            <v>38820</v>
          </cell>
          <cell r="H2640" t="str">
            <v>Active</v>
          </cell>
          <cell r="I2640">
            <v>49</v>
          </cell>
          <cell r="J2640">
            <v>39344</v>
          </cell>
          <cell r="K2640" t="str">
            <v>TCOM</v>
          </cell>
          <cell r="L2640" t="str">
            <v>TM</v>
          </cell>
          <cell r="M2640" t="str">
            <v>0131</v>
          </cell>
          <cell r="N2640">
            <v>5512.89</v>
          </cell>
          <cell r="O2640">
            <v>15.14</v>
          </cell>
          <cell r="P2640">
            <v>182.23</v>
          </cell>
          <cell r="Q2640">
            <v>364.46</v>
          </cell>
          <cell r="R2640">
            <v>5148.43</v>
          </cell>
          <cell r="S2640">
            <v>1935.95</v>
          </cell>
          <cell r="T2640">
            <v>30</v>
          </cell>
          <cell r="U2640">
            <v>92</v>
          </cell>
          <cell r="V2640">
            <v>28</v>
          </cell>
          <cell r="W2640">
            <v>92</v>
          </cell>
          <cell r="X2640">
            <v>0</v>
          </cell>
        </row>
        <row r="2641">
          <cell r="A2641" t="str">
            <v>1446100</v>
          </cell>
          <cell r="B2641">
            <v>1</v>
          </cell>
          <cell r="C2641" t="str">
            <v>Building Structure in square metres</v>
          </cell>
          <cell r="D2641" t="str">
            <v>34</v>
          </cell>
          <cell r="E2641" t="str">
            <v>BUITER</v>
          </cell>
          <cell r="F2641" t="str">
            <v>BUI</v>
          </cell>
          <cell r="G2641">
            <v>38820</v>
          </cell>
          <cell r="H2641" t="str">
            <v>Active</v>
          </cell>
          <cell r="I2641">
            <v>48</v>
          </cell>
          <cell r="J2641">
            <v>39344</v>
          </cell>
          <cell r="K2641" t="str">
            <v>R</v>
          </cell>
          <cell r="L2641" t="str">
            <v>TM</v>
          </cell>
          <cell r="M2641" t="str">
            <v>0132</v>
          </cell>
          <cell r="N2641">
            <v>99731.15</v>
          </cell>
          <cell r="O2641">
            <v>145.44</v>
          </cell>
          <cell r="P2641">
            <v>1745.17</v>
          </cell>
          <cell r="Q2641">
            <v>3490.34</v>
          </cell>
          <cell r="R2641">
            <v>96240.81</v>
          </cell>
          <cell r="S2641">
            <v>33966.07</v>
          </cell>
          <cell r="T2641">
            <v>44</v>
          </cell>
          <cell r="U2641">
            <v>0</v>
          </cell>
          <cell r="V2641">
            <v>42</v>
          </cell>
          <cell r="W2641">
            <v>0</v>
          </cell>
          <cell r="X2641">
            <v>0</v>
          </cell>
        </row>
        <row r="2642">
          <cell r="A2642" t="str">
            <v>1446200</v>
          </cell>
          <cell r="B2642">
            <v>1</v>
          </cell>
          <cell r="C2642" t="str">
            <v>Division walling - 7 lineal metres</v>
          </cell>
          <cell r="D2642" t="str">
            <v>34</v>
          </cell>
          <cell r="E2642" t="str">
            <v>BASPAR</v>
          </cell>
          <cell r="F2642" t="str">
            <v>BAS</v>
          </cell>
          <cell r="G2642">
            <v>38820</v>
          </cell>
          <cell r="H2642" t="str">
            <v>Active</v>
          </cell>
          <cell r="I2642">
            <v>7</v>
          </cell>
          <cell r="J2642">
            <v>39344</v>
          </cell>
          <cell r="K2642" t="str">
            <v>R</v>
          </cell>
          <cell r="L2642" t="str">
            <v>TM</v>
          </cell>
          <cell r="M2642" t="str">
            <v>0132</v>
          </cell>
          <cell r="N2642">
            <v>11062.98</v>
          </cell>
          <cell r="O2642">
            <v>60.39</v>
          </cell>
          <cell r="P2642">
            <v>725.34</v>
          </cell>
          <cell r="Q2642">
            <v>1450.68</v>
          </cell>
          <cell r="R2642">
            <v>9612.2999999999993</v>
          </cell>
          <cell r="S2642">
            <v>4141.8599999999997</v>
          </cell>
          <cell r="T2642">
            <v>15</v>
          </cell>
          <cell r="U2642">
            <v>92</v>
          </cell>
          <cell r="V2642">
            <v>13</v>
          </cell>
          <cell r="W2642">
            <v>92</v>
          </cell>
          <cell r="X2642">
            <v>0</v>
          </cell>
        </row>
        <row r="2643">
          <cell r="A2643" t="str">
            <v>1446300</v>
          </cell>
          <cell r="B2643">
            <v>1</v>
          </cell>
          <cell r="C2643" t="str">
            <v>Shop front and doors - 11 lineal metres</v>
          </cell>
          <cell r="D2643" t="str">
            <v>34</v>
          </cell>
          <cell r="E2643" t="str">
            <v>BASPAR</v>
          </cell>
          <cell r="F2643" t="str">
            <v>BAS</v>
          </cell>
          <cell r="G2643">
            <v>38820</v>
          </cell>
          <cell r="H2643" t="str">
            <v>Active</v>
          </cell>
          <cell r="I2643">
            <v>11</v>
          </cell>
          <cell r="J2643">
            <v>39344</v>
          </cell>
          <cell r="K2643" t="str">
            <v>R</v>
          </cell>
          <cell r="L2643" t="str">
            <v>TM</v>
          </cell>
          <cell r="M2643" t="str">
            <v>0132</v>
          </cell>
          <cell r="N2643">
            <v>27449.71</v>
          </cell>
          <cell r="O2643">
            <v>149.96</v>
          </cell>
          <cell r="P2643">
            <v>1799.74</v>
          </cell>
          <cell r="Q2643">
            <v>3599.48</v>
          </cell>
          <cell r="R2643">
            <v>23850.23</v>
          </cell>
          <cell r="S2643">
            <v>10276.870000000001</v>
          </cell>
          <cell r="T2643">
            <v>15</v>
          </cell>
          <cell r="U2643">
            <v>92</v>
          </cell>
          <cell r="V2643">
            <v>13</v>
          </cell>
          <cell r="W2643">
            <v>92</v>
          </cell>
          <cell r="X2643">
            <v>0</v>
          </cell>
        </row>
        <row r="2644">
          <cell r="A2644" t="str">
            <v>1446400</v>
          </cell>
          <cell r="B2644">
            <v>1</v>
          </cell>
          <cell r="C2644" t="str">
            <v>Electrical services in square metres</v>
          </cell>
          <cell r="D2644" t="str">
            <v>34</v>
          </cell>
          <cell r="E2644" t="str">
            <v>BASELC</v>
          </cell>
          <cell r="F2644" t="str">
            <v>BAS</v>
          </cell>
          <cell r="G2644">
            <v>38820</v>
          </cell>
          <cell r="H2644" t="str">
            <v>Active</v>
          </cell>
          <cell r="I2644">
            <v>48</v>
          </cell>
          <cell r="J2644">
            <v>39344</v>
          </cell>
          <cell r="K2644" t="str">
            <v>R</v>
          </cell>
          <cell r="L2644" t="str">
            <v>TM</v>
          </cell>
          <cell r="M2644" t="str">
            <v>0132</v>
          </cell>
          <cell r="N2644">
            <v>8348.39</v>
          </cell>
          <cell r="O2644">
            <v>26.92</v>
          </cell>
          <cell r="P2644">
            <v>323.26</v>
          </cell>
          <cell r="Q2644">
            <v>646.52</v>
          </cell>
          <cell r="R2644">
            <v>7701.87</v>
          </cell>
          <cell r="S2644">
            <v>2949.74</v>
          </cell>
          <cell r="T2644">
            <v>15</v>
          </cell>
          <cell r="U2644">
            <v>92</v>
          </cell>
          <cell r="V2644">
            <v>13</v>
          </cell>
          <cell r="W2644">
            <v>92</v>
          </cell>
          <cell r="X2644">
            <v>0</v>
          </cell>
        </row>
        <row r="2645">
          <cell r="A2645" t="str">
            <v>1446500</v>
          </cell>
          <cell r="B2645">
            <v>1</v>
          </cell>
          <cell r="C2645" t="str">
            <v>Building Management Services in square m</v>
          </cell>
          <cell r="D2645" t="str">
            <v>34</v>
          </cell>
          <cell r="E2645" t="str">
            <v>BASBMS</v>
          </cell>
          <cell r="F2645" t="str">
            <v>BAS</v>
          </cell>
          <cell r="G2645">
            <v>38820</v>
          </cell>
          <cell r="H2645" t="str">
            <v>Active</v>
          </cell>
          <cell r="I2645">
            <v>48</v>
          </cell>
          <cell r="J2645">
            <v>39344</v>
          </cell>
          <cell r="K2645" t="str">
            <v>R</v>
          </cell>
          <cell r="L2645" t="str">
            <v>TM</v>
          </cell>
          <cell r="M2645" t="str">
            <v>0132</v>
          </cell>
          <cell r="N2645">
            <v>111.61</v>
          </cell>
          <cell r="O2645">
            <v>0</v>
          </cell>
          <cell r="P2645">
            <v>0</v>
          </cell>
          <cell r="Q2645">
            <v>111.61</v>
          </cell>
          <cell r="R2645">
            <v>0</v>
          </cell>
          <cell r="S2645">
            <v>352.84</v>
          </cell>
          <cell r="T2645">
            <v>0</v>
          </cell>
          <cell r="U2645">
            <v>92</v>
          </cell>
          <cell r="V2645">
            <v>0</v>
          </cell>
          <cell r="W2645">
            <v>0</v>
          </cell>
          <cell r="X2645">
            <v>0</v>
          </cell>
        </row>
        <row r="2646">
          <cell r="A2646" t="str">
            <v>1446600</v>
          </cell>
          <cell r="B2646">
            <v>1</v>
          </cell>
          <cell r="C2646" t="str">
            <v>Mechanical Services in square metres</v>
          </cell>
          <cell r="D2646" t="str">
            <v>34</v>
          </cell>
          <cell r="E2646" t="str">
            <v>BASAIR</v>
          </cell>
          <cell r="F2646" t="str">
            <v>BAS</v>
          </cell>
          <cell r="G2646">
            <v>38820</v>
          </cell>
          <cell r="H2646" t="str">
            <v>Active</v>
          </cell>
          <cell r="I2646">
            <v>48</v>
          </cell>
          <cell r="J2646">
            <v>39344</v>
          </cell>
          <cell r="K2646" t="str">
            <v>R</v>
          </cell>
          <cell r="L2646" t="str">
            <v>TM</v>
          </cell>
          <cell r="M2646" t="str">
            <v>0132</v>
          </cell>
          <cell r="N2646">
            <v>8706.16</v>
          </cell>
          <cell r="O2646">
            <v>47.55</v>
          </cell>
          <cell r="P2646">
            <v>570.82000000000005</v>
          </cell>
          <cell r="Q2646">
            <v>1141.6400000000001</v>
          </cell>
          <cell r="R2646">
            <v>7564.52</v>
          </cell>
          <cell r="S2646">
            <v>3259.49</v>
          </cell>
          <cell r="T2646">
            <v>15</v>
          </cell>
          <cell r="U2646">
            <v>92</v>
          </cell>
          <cell r="V2646">
            <v>13</v>
          </cell>
          <cell r="W2646">
            <v>92</v>
          </cell>
          <cell r="X2646">
            <v>0</v>
          </cell>
        </row>
        <row r="2647">
          <cell r="A2647" t="str">
            <v>1446700</v>
          </cell>
          <cell r="B2647">
            <v>1</v>
          </cell>
          <cell r="C2647" t="str">
            <v>Drainage Services in square metres</v>
          </cell>
          <cell r="D2647" t="str">
            <v>34</v>
          </cell>
          <cell r="E2647" t="str">
            <v>BASPLM</v>
          </cell>
          <cell r="F2647" t="str">
            <v>BAS</v>
          </cell>
          <cell r="G2647">
            <v>38820</v>
          </cell>
          <cell r="H2647" t="str">
            <v>Active</v>
          </cell>
          <cell r="I2647">
            <v>48</v>
          </cell>
          <cell r="J2647">
            <v>39344</v>
          </cell>
          <cell r="K2647" t="str">
            <v>R</v>
          </cell>
          <cell r="L2647" t="str">
            <v>TM</v>
          </cell>
          <cell r="M2647" t="str">
            <v>0132</v>
          </cell>
          <cell r="N2647">
            <v>1093.97</v>
          </cell>
          <cell r="O2647">
            <v>5.95</v>
          </cell>
          <cell r="P2647">
            <v>71.73</v>
          </cell>
          <cell r="Q2647">
            <v>143.46</v>
          </cell>
          <cell r="R2647">
            <v>950.51</v>
          </cell>
          <cell r="S2647">
            <v>409.57</v>
          </cell>
          <cell r="T2647">
            <v>15</v>
          </cell>
          <cell r="U2647">
            <v>92</v>
          </cell>
          <cell r="V2647">
            <v>13</v>
          </cell>
          <cell r="W2647">
            <v>92</v>
          </cell>
          <cell r="X2647">
            <v>0</v>
          </cell>
        </row>
        <row r="2648">
          <cell r="A2648" t="str">
            <v>1446800</v>
          </cell>
          <cell r="B2648">
            <v>1</v>
          </cell>
          <cell r="C2648" t="str">
            <v>Communication Services in square metres</v>
          </cell>
          <cell r="D2648" t="str">
            <v>34</v>
          </cell>
          <cell r="E2648" t="str">
            <v>BASCAB</v>
          </cell>
          <cell r="F2648" t="str">
            <v>BAS</v>
          </cell>
          <cell r="G2648">
            <v>38820</v>
          </cell>
          <cell r="H2648" t="str">
            <v>Active</v>
          </cell>
          <cell r="I2648">
            <v>48</v>
          </cell>
          <cell r="J2648">
            <v>39344</v>
          </cell>
          <cell r="K2648" t="str">
            <v>R</v>
          </cell>
          <cell r="L2648" t="str">
            <v>TM</v>
          </cell>
          <cell r="M2648" t="str">
            <v>0132</v>
          </cell>
          <cell r="N2648">
            <v>1747.91</v>
          </cell>
          <cell r="O2648">
            <v>14.18</v>
          </cell>
          <cell r="P2648">
            <v>170.49</v>
          </cell>
          <cell r="Q2648">
            <v>340.98</v>
          </cell>
          <cell r="R2648">
            <v>1406.93</v>
          </cell>
          <cell r="S2648">
            <v>694.32</v>
          </cell>
          <cell r="T2648">
            <v>10</v>
          </cell>
          <cell r="U2648">
            <v>92</v>
          </cell>
          <cell r="V2648">
            <v>8</v>
          </cell>
          <cell r="W2648">
            <v>92</v>
          </cell>
          <cell r="X2648">
            <v>0</v>
          </cell>
        </row>
        <row r="2649">
          <cell r="A2649" t="str">
            <v>1446900</v>
          </cell>
          <cell r="B2649">
            <v>1</v>
          </cell>
          <cell r="C2649" t="str">
            <v>Fire Alarm System in square metres</v>
          </cell>
          <cell r="D2649" t="str">
            <v>34</v>
          </cell>
          <cell r="E2649" t="str">
            <v>BASALA</v>
          </cell>
          <cell r="F2649" t="str">
            <v>BAS</v>
          </cell>
          <cell r="G2649">
            <v>38820</v>
          </cell>
          <cell r="H2649" t="str">
            <v>Active</v>
          </cell>
          <cell r="I2649">
            <v>48</v>
          </cell>
          <cell r="J2649">
            <v>39344</v>
          </cell>
          <cell r="K2649" t="str">
            <v>R</v>
          </cell>
          <cell r="L2649" t="str">
            <v>TM</v>
          </cell>
          <cell r="M2649" t="str">
            <v>0132</v>
          </cell>
          <cell r="N2649">
            <v>1739.09</v>
          </cell>
          <cell r="O2649">
            <v>5.63</v>
          </cell>
          <cell r="P2649">
            <v>67.34</v>
          </cell>
          <cell r="Q2649">
            <v>134.68</v>
          </cell>
          <cell r="R2649">
            <v>1604.41</v>
          </cell>
          <cell r="S2649">
            <v>614.48</v>
          </cell>
          <cell r="T2649">
            <v>15</v>
          </cell>
          <cell r="U2649">
            <v>92</v>
          </cell>
          <cell r="V2649">
            <v>13</v>
          </cell>
          <cell r="W2649">
            <v>92</v>
          </cell>
          <cell r="X2649">
            <v>0</v>
          </cell>
        </row>
        <row r="2650">
          <cell r="A2650" t="str">
            <v>1447000</v>
          </cell>
          <cell r="B2650">
            <v>1</v>
          </cell>
          <cell r="C2650" t="str">
            <v>Plumbing reticulation in square metres</v>
          </cell>
          <cell r="D2650" t="str">
            <v>34</v>
          </cell>
          <cell r="E2650" t="str">
            <v>BASPLM</v>
          </cell>
          <cell r="F2650" t="str">
            <v>BAS</v>
          </cell>
          <cell r="G2650">
            <v>38820</v>
          </cell>
          <cell r="H2650" t="str">
            <v>Active</v>
          </cell>
          <cell r="I2650">
            <v>48</v>
          </cell>
          <cell r="J2650">
            <v>39344</v>
          </cell>
          <cell r="K2650" t="str">
            <v>R</v>
          </cell>
          <cell r="L2650" t="str">
            <v>TM</v>
          </cell>
          <cell r="M2650" t="str">
            <v>0132</v>
          </cell>
          <cell r="N2650">
            <v>1912.1</v>
          </cell>
          <cell r="O2650">
            <v>10.42</v>
          </cell>
          <cell r="P2650">
            <v>125.37</v>
          </cell>
          <cell r="Q2650">
            <v>250.74</v>
          </cell>
          <cell r="R2650">
            <v>1661.36</v>
          </cell>
          <cell r="S2650">
            <v>715.87</v>
          </cell>
          <cell r="T2650">
            <v>15</v>
          </cell>
          <cell r="U2650">
            <v>92</v>
          </cell>
          <cell r="V2650">
            <v>13</v>
          </cell>
          <cell r="W2650">
            <v>92</v>
          </cell>
          <cell r="X2650">
            <v>0</v>
          </cell>
        </row>
        <row r="2651">
          <cell r="A2651" t="str">
            <v>1447100</v>
          </cell>
          <cell r="B2651">
            <v>1</v>
          </cell>
          <cell r="C2651" t="str">
            <v>Public Address System in square metres</v>
          </cell>
          <cell r="D2651" t="str">
            <v>34</v>
          </cell>
          <cell r="E2651" t="str">
            <v>BASPUB</v>
          </cell>
          <cell r="F2651" t="str">
            <v>BAS</v>
          </cell>
          <cell r="G2651">
            <v>38820</v>
          </cell>
          <cell r="H2651" t="str">
            <v>Active</v>
          </cell>
          <cell r="I2651">
            <v>48</v>
          </cell>
          <cell r="J2651">
            <v>39344</v>
          </cell>
          <cell r="K2651" t="str">
            <v>R</v>
          </cell>
          <cell r="L2651" t="str">
            <v>TM</v>
          </cell>
          <cell r="M2651" t="str">
            <v>0132</v>
          </cell>
          <cell r="N2651">
            <v>519.03</v>
          </cell>
          <cell r="O2651">
            <v>2.79</v>
          </cell>
          <cell r="P2651">
            <v>34.03</v>
          </cell>
          <cell r="Q2651">
            <v>68.06</v>
          </cell>
          <cell r="R2651">
            <v>450.97</v>
          </cell>
          <cell r="S2651">
            <v>194.32</v>
          </cell>
          <cell r="T2651">
            <v>15</v>
          </cell>
          <cell r="U2651">
            <v>92</v>
          </cell>
          <cell r="V2651">
            <v>13</v>
          </cell>
          <cell r="W2651">
            <v>92</v>
          </cell>
          <cell r="X2651">
            <v>0</v>
          </cell>
        </row>
        <row r="2652">
          <cell r="A2652" t="str">
            <v>1447200</v>
          </cell>
          <cell r="B2652">
            <v>1</v>
          </cell>
          <cell r="C2652" t="str">
            <v>Security System in square metres</v>
          </cell>
          <cell r="D2652" t="str">
            <v>34</v>
          </cell>
          <cell r="E2652" t="str">
            <v>BASSEC</v>
          </cell>
          <cell r="F2652" t="str">
            <v>BAS</v>
          </cell>
          <cell r="G2652">
            <v>38820</v>
          </cell>
          <cell r="H2652" t="str">
            <v>Active</v>
          </cell>
          <cell r="I2652">
            <v>48</v>
          </cell>
          <cell r="J2652">
            <v>39344</v>
          </cell>
          <cell r="K2652" t="str">
            <v>R</v>
          </cell>
          <cell r="L2652" t="str">
            <v>TM</v>
          </cell>
          <cell r="M2652" t="str">
            <v>0132</v>
          </cell>
          <cell r="N2652">
            <v>1673.95</v>
          </cell>
          <cell r="O2652">
            <v>9.1</v>
          </cell>
          <cell r="P2652">
            <v>109.75</v>
          </cell>
          <cell r="Q2652">
            <v>219.5</v>
          </cell>
          <cell r="R2652">
            <v>1454.45</v>
          </cell>
          <cell r="S2652">
            <v>626.71</v>
          </cell>
          <cell r="T2652">
            <v>15</v>
          </cell>
          <cell r="U2652">
            <v>92</v>
          </cell>
          <cell r="V2652">
            <v>13</v>
          </cell>
          <cell r="W2652">
            <v>92</v>
          </cell>
          <cell r="X2652">
            <v>0</v>
          </cell>
        </row>
        <row r="2653">
          <cell r="A2653" t="str">
            <v>1447300</v>
          </cell>
          <cell r="B2653">
            <v>1</v>
          </cell>
          <cell r="C2653" t="str">
            <v>sprinkler head and piping - 7</v>
          </cell>
          <cell r="D2653" t="str">
            <v>34</v>
          </cell>
          <cell r="E2653" t="str">
            <v>BASSPR</v>
          </cell>
          <cell r="F2653" t="str">
            <v>BAS</v>
          </cell>
          <cell r="G2653">
            <v>38820</v>
          </cell>
          <cell r="H2653" t="str">
            <v>Active</v>
          </cell>
          <cell r="I2653">
            <v>7</v>
          </cell>
          <cell r="J2653">
            <v>39344</v>
          </cell>
          <cell r="K2653" t="str">
            <v>R</v>
          </cell>
          <cell r="L2653" t="str">
            <v>TM</v>
          </cell>
          <cell r="M2653" t="str">
            <v>0132</v>
          </cell>
          <cell r="N2653">
            <v>4024.06</v>
          </cell>
          <cell r="O2653">
            <v>21.95</v>
          </cell>
          <cell r="P2653">
            <v>263.83999999999997</v>
          </cell>
          <cell r="Q2653">
            <v>527.67999999999995</v>
          </cell>
          <cell r="R2653">
            <v>3496.38</v>
          </cell>
          <cell r="S2653">
            <v>1506.56</v>
          </cell>
          <cell r="T2653">
            <v>15</v>
          </cell>
          <cell r="U2653">
            <v>92</v>
          </cell>
          <cell r="V2653">
            <v>13</v>
          </cell>
          <cell r="W2653">
            <v>92</v>
          </cell>
          <cell r="X2653">
            <v>0</v>
          </cell>
        </row>
        <row r="2654">
          <cell r="A2654" t="str">
            <v>1447400</v>
          </cell>
          <cell r="B2654">
            <v>1</v>
          </cell>
          <cell r="C2654" t="str">
            <v>suspended ceiling - 86.90 square metres</v>
          </cell>
          <cell r="D2654" t="str">
            <v>34</v>
          </cell>
          <cell r="E2654" t="str">
            <v>BASSUS</v>
          </cell>
          <cell r="F2654" t="str">
            <v>BAS</v>
          </cell>
          <cell r="G2654">
            <v>38820</v>
          </cell>
          <cell r="H2654" t="str">
            <v>Active</v>
          </cell>
          <cell r="I2654">
            <v>48</v>
          </cell>
          <cell r="J2654">
            <v>39344</v>
          </cell>
          <cell r="K2654" t="str">
            <v>R</v>
          </cell>
          <cell r="L2654" t="str">
            <v>TM</v>
          </cell>
          <cell r="M2654" t="str">
            <v>0132</v>
          </cell>
          <cell r="N2654">
            <v>5438.55</v>
          </cell>
          <cell r="O2654">
            <v>14.99</v>
          </cell>
          <cell r="P2654">
            <v>179.77</v>
          </cell>
          <cell r="Q2654">
            <v>359.54</v>
          </cell>
          <cell r="R2654">
            <v>5079.01</v>
          </cell>
          <cell r="S2654">
            <v>1909.84</v>
          </cell>
          <cell r="T2654">
            <v>30</v>
          </cell>
          <cell r="U2654">
            <v>92</v>
          </cell>
          <cell r="V2654">
            <v>28</v>
          </cell>
          <cell r="W2654">
            <v>92</v>
          </cell>
          <cell r="X2654">
            <v>0</v>
          </cell>
        </row>
        <row r="2655">
          <cell r="A2655" t="str">
            <v>1447500</v>
          </cell>
          <cell r="B2655">
            <v>1</v>
          </cell>
          <cell r="C2655" t="str">
            <v>Building Structure in square metres</v>
          </cell>
          <cell r="D2655" t="str">
            <v>34</v>
          </cell>
          <cell r="E2655" t="str">
            <v>BUITER</v>
          </cell>
          <cell r="F2655" t="str">
            <v>BUI</v>
          </cell>
          <cell r="G2655">
            <v>38820</v>
          </cell>
          <cell r="H2655" t="str">
            <v>Active</v>
          </cell>
          <cell r="I2655">
            <v>56</v>
          </cell>
          <cell r="J2655">
            <v>39344</v>
          </cell>
          <cell r="K2655" t="str">
            <v>R</v>
          </cell>
          <cell r="L2655" t="str">
            <v>TM</v>
          </cell>
          <cell r="M2655" t="str">
            <v>0133</v>
          </cell>
          <cell r="N2655">
            <v>116486.9</v>
          </cell>
          <cell r="O2655">
            <v>169.91</v>
          </cell>
          <cell r="P2655">
            <v>2038.37</v>
          </cell>
          <cell r="Q2655">
            <v>4076.74</v>
          </cell>
          <cell r="R2655">
            <v>112410.16</v>
          </cell>
          <cell r="S2655">
            <v>39672.67</v>
          </cell>
          <cell r="T2655">
            <v>44</v>
          </cell>
          <cell r="U2655">
            <v>0</v>
          </cell>
          <cell r="V2655">
            <v>42</v>
          </cell>
          <cell r="W2655">
            <v>0</v>
          </cell>
          <cell r="X2655">
            <v>0</v>
          </cell>
        </row>
        <row r="2656">
          <cell r="A2656" t="str">
            <v>1447600</v>
          </cell>
          <cell r="B2656">
            <v>1</v>
          </cell>
          <cell r="C2656" t="str">
            <v>Division walling - 10 lineal metres</v>
          </cell>
          <cell r="D2656" t="str">
            <v>34</v>
          </cell>
          <cell r="E2656" t="str">
            <v>BASPAR</v>
          </cell>
          <cell r="F2656" t="str">
            <v>BAS</v>
          </cell>
          <cell r="G2656">
            <v>38820</v>
          </cell>
          <cell r="H2656" t="str">
            <v>Active</v>
          </cell>
          <cell r="I2656">
            <v>10</v>
          </cell>
          <cell r="J2656">
            <v>39344</v>
          </cell>
          <cell r="K2656" t="str">
            <v>R</v>
          </cell>
          <cell r="L2656" t="str">
            <v>TM</v>
          </cell>
          <cell r="M2656" t="str">
            <v>0133</v>
          </cell>
          <cell r="N2656">
            <v>15804.31</v>
          </cell>
          <cell r="O2656">
            <v>86.36</v>
          </cell>
          <cell r="P2656">
            <v>1036.21</v>
          </cell>
          <cell r="Q2656">
            <v>2072.42</v>
          </cell>
          <cell r="R2656">
            <v>13731.89</v>
          </cell>
          <cell r="S2656">
            <v>5916.96</v>
          </cell>
          <cell r="T2656">
            <v>15</v>
          </cell>
          <cell r="U2656">
            <v>92</v>
          </cell>
          <cell r="V2656">
            <v>13</v>
          </cell>
          <cell r="W2656">
            <v>92</v>
          </cell>
          <cell r="X2656">
            <v>0</v>
          </cell>
        </row>
        <row r="2657">
          <cell r="A2657" t="str">
            <v>1447700</v>
          </cell>
          <cell r="B2657">
            <v>1</v>
          </cell>
          <cell r="C2657" t="str">
            <v>Glass entry doors - 1</v>
          </cell>
          <cell r="D2657" t="str">
            <v>34</v>
          </cell>
          <cell r="E2657" t="str">
            <v>BASPAR</v>
          </cell>
          <cell r="F2657" t="str">
            <v>BAS</v>
          </cell>
          <cell r="G2657">
            <v>38820</v>
          </cell>
          <cell r="H2657" t="str">
            <v>Active</v>
          </cell>
          <cell r="I2657">
            <v>1</v>
          </cell>
          <cell r="J2657">
            <v>39344</v>
          </cell>
          <cell r="K2657" t="str">
            <v>R</v>
          </cell>
          <cell r="L2657" t="str">
            <v>TM</v>
          </cell>
          <cell r="M2657" t="str">
            <v>0133</v>
          </cell>
          <cell r="N2657">
            <v>3327.29</v>
          </cell>
          <cell r="O2657">
            <v>18.170000000000002</v>
          </cell>
          <cell r="P2657">
            <v>218.15</v>
          </cell>
          <cell r="Q2657">
            <v>436.3</v>
          </cell>
          <cell r="R2657">
            <v>2890.99</v>
          </cell>
          <cell r="S2657">
            <v>1245.7</v>
          </cell>
          <cell r="T2657">
            <v>15</v>
          </cell>
          <cell r="U2657">
            <v>92</v>
          </cell>
          <cell r="V2657">
            <v>13</v>
          </cell>
          <cell r="W2657">
            <v>92</v>
          </cell>
          <cell r="X2657">
            <v>0</v>
          </cell>
        </row>
        <row r="2658">
          <cell r="A2658" t="str">
            <v>1447800</v>
          </cell>
          <cell r="B2658">
            <v>1</v>
          </cell>
          <cell r="C2658" t="str">
            <v>Electrical services in square metres</v>
          </cell>
          <cell r="D2658" t="str">
            <v>34</v>
          </cell>
          <cell r="E2658" t="str">
            <v>BASELC</v>
          </cell>
          <cell r="F2658" t="str">
            <v>BAS</v>
          </cell>
          <cell r="G2658">
            <v>38820</v>
          </cell>
          <cell r="H2658" t="str">
            <v>Active</v>
          </cell>
          <cell r="I2658">
            <v>56</v>
          </cell>
          <cell r="J2658">
            <v>39344</v>
          </cell>
          <cell r="K2658" t="str">
            <v>R</v>
          </cell>
          <cell r="L2658" t="str">
            <v>TM</v>
          </cell>
          <cell r="M2658" t="str">
            <v>0133</v>
          </cell>
          <cell r="N2658">
            <v>9750.99</v>
          </cell>
          <cell r="O2658">
            <v>31.51</v>
          </cell>
          <cell r="P2658">
            <v>377.57</v>
          </cell>
          <cell r="Q2658">
            <v>755.14</v>
          </cell>
          <cell r="R2658">
            <v>8995.85</v>
          </cell>
          <cell r="S2658">
            <v>3445.33</v>
          </cell>
          <cell r="T2658">
            <v>15</v>
          </cell>
          <cell r="U2658">
            <v>92</v>
          </cell>
          <cell r="V2658">
            <v>13</v>
          </cell>
          <cell r="W2658">
            <v>92</v>
          </cell>
          <cell r="X2658">
            <v>0</v>
          </cell>
        </row>
        <row r="2659">
          <cell r="A2659" t="str">
            <v>1447900</v>
          </cell>
          <cell r="B2659">
            <v>1</v>
          </cell>
          <cell r="C2659" t="str">
            <v>Building Management Services in square m</v>
          </cell>
          <cell r="D2659" t="str">
            <v>34</v>
          </cell>
          <cell r="E2659" t="str">
            <v>BASBMS</v>
          </cell>
          <cell r="F2659" t="str">
            <v>BAS</v>
          </cell>
          <cell r="G2659">
            <v>38820</v>
          </cell>
          <cell r="H2659" t="str">
            <v>Active</v>
          </cell>
          <cell r="I2659">
            <v>56</v>
          </cell>
          <cell r="J2659">
            <v>39344</v>
          </cell>
          <cell r="K2659" t="str">
            <v>R</v>
          </cell>
          <cell r="L2659" t="str">
            <v>TM</v>
          </cell>
          <cell r="M2659" t="str">
            <v>0133</v>
          </cell>
          <cell r="N2659">
            <v>130.34</v>
          </cell>
          <cell r="O2659">
            <v>0</v>
          </cell>
          <cell r="P2659">
            <v>0</v>
          </cell>
          <cell r="Q2659">
            <v>130.34</v>
          </cell>
          <cell r="R2659">
            <v>0</v>
          </cell>
          <cell r="S2659">
            <v>412.1</v>
          </cell>
          <cell r="T2659">
            <v>0</v>
          </cell>
          <cell r="U2659">
            <v>92</v>
          </cell>
          <cell r="V2659">
            <v>0</v>
          </cell>
          <cell r="W2659">
            <v>0</v>
          </cell>
          <cell r="X2659">
            <v>0</v>
          </cell>
        </row>
        <row r="2660">
          <cell r="A2660" t="str">
            <v>1448000</v>
          </cell>
          <cell r="B2660">
            <v>1</v>
          </cell>
          <cell r="C2660" t="str">
            <v>Mechanical Services in square metres</v>
          </cell>
          <cell r="D2660" t="str">
            <v>34</v>
          </cell>
          <cell r="E2660" t="str">
            <v>BASAIR</v>
          </cell>
          <cell r="F2660" t="str">
            <v>BAS</v>
          </cell>
          <cell r="G2660">
            <v>38820</v>
          </cell>
          <cell r="H2660" t="str">
            <v>Active</v>
          </cell>
          <cell r="I2660">
            <v>56</v>
          </cell>
          <cell r="J2660">
            <v>39344</v>
          </cell>
          <cell r="K2660" t="str">
            <v>R</v>
          </cell>
          <cell r="L2660" t="str">
            <v>TM</v>
          </cell>
          <cell r="M2660" t="str">
            <v>0133</v>
          </cell>
          <cell r="N2660">
            <v>10168.92</v>
          </cell>
          <cell r="O2660">
            <v>55.56</v>
          </cell>
          <cell r="P2660">
            <v>666.72</v>
          </cell>
          <cell r="Q2660">
            <v>1333.44</v>
          </cell>
          <cell r="R2660">
            <v>8835.48</v>
          </cell>
          <cell r="S2660">
            <v>3807.13</v>
          </cell>
          <cell r="T2660">
            <v>15</v>
          </cell>
          <cell r="U2660">
            <v>92</v>
          </cell>
          <cell r="V2660">
            <v>13</v>
          </cell>
          <cell r="W2660">
            <v>92</v>
          </cell>
          <cell r="X2660">
            <v>0</v>
          </cell>
        </row>
        <row r="2661">
          <cell r="A2661" t="str">
            <v>1448100</v>
          </cell>
          <cell r="B2661">
            <v>1</v>
          </cell>
          <cell r="C2661" t="str">
            <v>Drainage Services in square metres</v>
          </cell>
          <cell r="D2661" t="str">
            <v>34</v>
          </cell>
          <cell r="E2661" t="str">
            <v>BASPLM</v>
          </cell>
          <cell r="F2661" t="str">
            <v>BAS</v>
          </cell>
          <cell r="G2661">
            <v>38820</v>
          </cell>
          <cell r="H2661" t="str">
            <v>Active</v>
          </cell>
          <cell r="I2661">
            <v>56</v>
          </cell>
          <cell r="J2661">
            <v>39344</v>
          </cell>
          <cell r="K2661" t="str">
            <v>R</v>
          </cell>
          <cell r="L2661" t="str">
            <v>TM</v>
          </cell>
          <cell r="M2661" t="str">
            <v>0133</v>
          </cell>
          <cell r="N2661">
            <v>1277.81</v>
          </cell>
          <cell r="O2661">
            <v>7</v>
          </cell>
          <cell r="P2661">
            <v>83.78</v>
          </cell>
          <cell r="Q2661">
            <v>167.56</v>
          </cell>
          <cell r="R2661">
            <v>1110.25</v>
          </cell>
          <cell r="S2661">
            <v>478.4</v>
          </cell>
          <cell r="T2661">
            <v>15</v>
          </cell>
          <cell r="U2661">
            <v>92</v>
          </cell>
          <cell r="V2661">
            <v>13</v>
          </cell>
          <cell r="W2661">
            <v>92</v>
          </cell>
          <cell r="X2661">
            <v>0</v>
          </cell>
        </row>
        <row r="2662">
          <cell r="A2662" t="str">
            <v>1448200</v>
          </cell>
          <cell r="B2662">
            <v>1</v>
          </cell>
          <cell r="C2662" t="str">
            <v>Communication Services in square metres</v>
          </cell>
          <cell r="D2662" t="str">
            <v>34</v>
          </cell>
          <cell r="E2662" t="str">
            <v>BASCAB</v>
          </cell>
          <cell r="F2662" t="str">
            <v>BAS</v>
          </cell>
          <cell r="G2662">
            <v>38820</v>
          </cell>
          <cell r="H2662" t="str">
            <v>Active</v>
          </cell>
          <cell r="I2662">
            <v>56</v>
          </cell>
          <cell r="J2662">
            <v>39344</v>
          </cell>
          <cell r="K2662" t="str">
            <v>R</v>
          </cell>
          <cell r="L2662" t="str">
            <v>TM</v>
          </cell>
          <cell r="M2662" t="str">
            <v>0133</v>
          </cell>
          <cell r="N2662">
            <v>2041.57</v>
          </cell>
          <cell r="O2662">
            <v>16.649999999999999</v>
          </cell>
          <cell r="P2662">
            <v>199.14</v>
          </cell>
          <cell r="Q2662">
            <v>398.28</v>
          </cell>
          <cell r="R2662">
            <v>1643.29</v>
          </cell>
          <cell r="S2662">
            <v>810.98</v>
          </cell>
          <cell r="T2662">
            <v>10</v>
          </cell>
          <cell r="U2662">
            <v>92</v>
          </cell>
          <cell r="V2662">
            <v>8</v>
          </cell>
          <cell r="W2662">
            <v>92</v>
          </cell>
          <cell r="X2662">
            <v>0</v>
          </cell>
        </row>
        <row r="2663">
          <cell r="A2663" t="str">
            <v>1448300</v>
          </cell>
          <cell r="B2663">
            <v>1</v>
          </cell>
          <cell r="C2663" t="str">
            <v>Fire Alarm System in square metres</v>
          </cell>
          <cell r="D2663" t="str">
            <v>34</v>
          </cell>
          <cell r="E2663" t="str">
            <v>BASALA</v>
          </cell>
          <cell r="F2663" t="str">
            <v>BAS</v>
          </cell>
          <cell r="G2663">
            <v>38820</v>
          </cell>
          <cell r="H2663" t="str">
            <v>Active</v>
          </cell>
          <cell r="I2663">
            <v>56</v>
          </cell>
          <cell r="J2663">
            <v>39344</v>
          </cell>
          <cell r="K2663" t="str">
            <v>R</v>
          </cell>
          <cell r="L2663" t="str">
            <v>TM</v>
          </cell>
          <cell r="M2663" t="str">
            <v>0133</v>
          </cell>
          <cell r="N2663">
            <v>2031.31</v>
          </cell>
          <cell r="O2663">
            <v>6.61</v>
          </cell>
          <cell r="P2663">
            <v>78.66</v>
          </cell>
          <cell r="Q2663">
            <v>157.32</v>
          </cell>
          <cell r="R2663">
            <v>1873.99</v>
          </cell>
          <cell r="S2663">
            <v>717.72</v>
          </cell>
          <cell r="T2663">
            <v>15</v>
          </cell>
          <cell r="U2663">
            <v>92</v>
          </cell>
          <cell r="V2663">
            <v>13</v>
          </cell>
          <cell r="W2663">
            <v>92</v>
          </cell>
          <cell r="X2663">
            <v>0</v>
          </cell>
        </row>
        <row r="2664">
          <cell r="A2664" t="str">
            <v>1448400</v>
          </cell>
          <cell r="B2664">
            <v>1</v>
          </cell>
          <cell r="C2664" t="str">
            <v>Plumbing reticulation in square metres</v>
          </cell>
          <cell r="D2664" t="str">
            <v>34</v>
          </cell>
          <cell r="E2664" t="str">
            <v>BASPLM</v>
          </cell>
          <cell r="F2664" t="str">
            <v>BAS</v>
          </cell>
          <cell r="G2664">
            <v>38820</v>
          </cell>
          <cell r="H2664" t="str">
            <v>Active</v>
          </cell>
          <cell r="I2664">
            <v>56</v>
          </cell>
          <cell r="J2664">
            <v>39344</v>
          </cell>
          <cell r="K2664" t="str">
            <v>R</v>
          </cell>
          <cell r="L2664" t="str">
            <v>TM</v>
          </cell>
          <cell r="M2664" t="str">
            <v>0133</v>
          </cell>
          <cell r="N2664">
            <v>2233.27</v>
          </cell>
          <cell r="O2664">
            <v>12.22</v>
          </cell>
          <cell r="P2664">
            <v>146.41999999999999</v>
          </cell>
          <cell r="Q2664">
            <v>292.83999999999997</v>
          </cell>
          <cell r="R2664">
            <v>1940.43</v>
          </cell>
          <cell r="S2664">
            <v>836.11</v>
          </cell>
          <cell r="T2664">
            <v>15</v>
          </cell>
          <cell r="U2664">
            <v>92</v>
          </cell>
          <cell r="V2664">
            <v>13</v>
          </cell>
          <cell r="W2664">
            <v>92</v>
          </cell>
          <cell r="X2664">
            <v>0</v>
          </cell>
        </row>
        <row r="2665">
          <cell r="A2665" t="str">
            <v>1448500</v>
          </cell>
          <cell r="B2665">
            <v>1</v>
          </cell>
          <cell r="C2665" t="str">
            <v>Public Address System in square metres</v>
          </cell>
          <cell r="D2665" t="str">
            <v>34</v>
          </cell>
          <cell r="E2665" t="str">
            <v>BASPUB</v>
          </cell>
          <cell r="F2665" t="str">
            <v>BAS</v>
          </cell>
          <cell r="G2665">
            <v>38820</v>
          </cell>
          <cell r="H2665" t="str">
            <v>Active</v>
          </cell>
          <cell r="I2665">
            <v>56</v>
          </cell>
          <cell r="J2665">
            <v>39344</v>
          </cell>
          <cell r="K2665" t="str">
            <v>R</v>
          </cell>
          <cell r="L2665" t="str">
            <v>TM</v>
          </cell>
          <cell r="M2665" t="str">
            <v>0133</v>
          </cell>
          <cell r="N2665">
            <v>606.24</v>
          </cell>
          <cell r="O2665">
            <v>3.34</v>
          </cell>
          <cell r="P2665">
            <v>39.75</v>
          </cell>
          <cell r="Q2665">
            <v>79.5</v>
          </cell>
          <cell r="R2665">
            <v>526.74</v>
          </cell>
          <cell r="S2665">
            <v>226.97</v>
          </cell>
          <cell r="T2665">
            <v>15</v>
          </cell>
          <cell r="U2665">
            <v>92</v>
          </cell>
          <cell r="V2665">
            <v>13</v>
          </cell>
          <cell r="W2665">
            <v>92</v>
          </cell>
          <cell r="X2665">
            <v>0</v>
          </cell>
        </row>
        <row r="2666">
          <cell r="A2666" t="str">
            <v>1448600</v>
          </cell>
          <cell r="B2666">
            <v>1</v>
          </cell>
          <cell r="C2666" t="str">
            <v>Security System in square metres</v>
          </cell>
          <cell r="D2666" t="str">
            <v>34</v>
          </cell>
          <cell r="E2666" t="str">
            <v>BASSEC</v>
          </cell>
          <cell r="F2666" t="str">
            <v>BAS</v>
          </cell>
          <cell r="G2666">
            <v>38820</v>
          </cell>
          <cell r="H2666" t="str">
            <v>Active</v>
          </cell>
          <cell r="I2666">
            <v>56</v>
          </cell>
          <cell r="J2666">
            <v>39344</v>
          </cell>
          <cell r="K2666" t="str">
            <v>R</v>
          </cell>
          <cell r="L2666" t="str">
            <v>TM</v>
          </cell>
          <cell r="M2666" t="str">
            <v>0133</v>
          </cell>
          <cell r="N2666">
            <v>1955.26</v>
          </cell>
          <cell r="O2666">
            <v>10.72</v>
          </cell>
          <cell r="P2666">
            <v>128.19999999999999</v>
          </cell>
          <cell r="Q2666">
            <v>256.39999999999998</v>
          </cell>
          <cell r="R2666">
            <v>1698.86</v>
          </cell>
          <cell r="S2666">
            <v>732.03</v>
          </cell>
          <cell r="T2666">
            <v>15</v>
          </cell>
          <cell r="U2666">
            <v>92</v>
          </cell>
          <cell r="V2666">
            <v>13</v>
          </cell>
          <cell r="W2666">
            <v>92</v>
          </cell>
          <cell r="X2666">
            <v>0</v>
          </cell>
        </row>
        <row r="2667">
          <cell r="A2667" t="str">
            <v>1448700</v>
          </cell>
          <cell r="B2667">
            <v>1</v>
          </cell>
          <cell r="C2667" t="str">
            <v>sprinkler head and piping - 6</v>
          </cell>
          <cell r="D2667" t="str">
            <v>34</v>
          </cell>
          <cell r="E2667" t="str">
            <v>BASSPR</v>
          </cell>
          <cell r="F2667" t="str">
            <v>BAS</v>
          </cell>
          <cell r="G2667">
            <v>38820</v>
          </cell>
          <cell r="H2667" t="str">
            <v>Active</v>
          </cell>
          <cell r="I2667">
            <v>6</v>
          </cell>
          <cell r="J2667">
            <v>39344</v>
          </cell>
          <cell r="K2667" t="str">
            <v>R</v>
          </cell>
          <cell r="L2667" t="str">
            <v>TM</v>
          </cell>
          <cell r="M2667" t="str">
            <v>0133</v>
          </cell>
          <cell r="N2667">
            <v>3449.18</v>
          </cell>
          <cell r="O2667">
            <v>18.8</v>
          </cell>
          <cell r="P2667">
            <v>226.15</v>
          </cell>
          <cell r="Q2667">
            <v>452.3</v>
          </cell>
          <cell r="R2667">
            <v>2996.88</v>
          </cell>
          <cell r="S2667">
            <v>1291.33</v>
          </cell>
          <cell r="T2667">
            <v>15</v>
          </cell>
          <cell r="U2667">
            <v>92</v>
          </cell>
          <cell r="V2667">
            <v>13</v>
          </cell>
          <cell r="W2667">
            <v>92</v>
          </cell>
          <cell r="X2667">
            <v>0</v>
          </cell>
        </row>
        <row r="2668">
          <cell r="A2668" t="str">
            <v>1448800</v>
          </cell>
          <cell r="B2668">
            <v>1</v>
          </cell>
          <cell r="C2668" t="str">
            <v>suspended ceiling - 56 square metres til</v>
          </cell>
          <cell r="D2668" t="str">
            <v>34</v>
          </cell>
          <cell r="E2668" t="str">
            <v>BASSUS</v>
          </cell>
          <cell r="F2668" t="str">
            <v>BAS</v>
          </cell>
          <cell r="G2668">
            <v>38820</v>
          </cell>
          <cell r="H2668" t="str">
            <v>Active</v>
          </cell>
          <cell r="I2668">
            <v>56</v>
          </cell>
          <cell r="J2668">
            <v>39344</v>
          </cell>
          <cell r="K2668" t="str">
            <v>R</v>
          </cell>
          <cell r="L2668" t="str">
            <v>TM</v>
          </cell>
          <cell r="M2668" t="str">
            <v>0133</v>
          </cell>
          <cell r="N2668">
            <v>6352.21</v>
          </cell>
          <cell r="O2668">
            <v>17.48</v>
          </cell>
          <cell r="P2668">
            <v>209.98</v>
          </cell>
          <cell r="Q2668">
            <v>419.96</v>
          </cell>
          <cell r="R2668">
            <v>5932.25</v>
          </cell>
          <cell r="S2668">
            <v>2230.69</v>
          </cell>
          <cell r="T2668">
            <v>30</v>
          </cell>
          <cell r="U2668">
            <v>92</v>
          </cell>
          <cell r="V2668">
            <v>28</v>
          </cell>
          <cell r="W2668">
            <v>92</v>
          </cell>
          <cell r="X2668">
            <v>0</v>
          </cell>
        </row>
        <row r="2669">
          <cell r="A2669" t="str">
            <v>1448900</v>
          </cell>
          <cell r="B2669">
            <v>1</v>
          </cell>
          <cell r="C2669" t="str">
            <v>Building Structure in square metres</v>
          </cell>
          <cell r="D2669" t="str">
            <v>34</v>
          </cell>
          <cell r="E2669" t="str">
            <v>BUITER</v>
          </cell>
          <cell r="F2669" t="str">
            <v>BUI</v>
          </cell>
          <cell r="G2669">
            <v>38820</v>
          </cell>
          <cell r="H2669" t="str">
            <v>Active</v>
          </cell>
          <cell r="I2669">
            <v>56</v>
          </cell>
          <cell r="J2669">
            <v>39344</v>
          </cell>
          <cell r="K2669" t="str">
            <v>R</v>
          </cell>
          <cell r="L2669" t="str">
            <v>TM</v>
          </cell>
          <cell r="M2669" t="str">
            <v>0133</v>
          </cell>
          <cell r="N2669">
            <v>117318.94</v>
          </cell>
          <cell r="O2669">
            <v>171.05</v>
          </cell>
          <cell r="P2669">
            <v>2052.9299999999998</v>
          </cell>
          <cell r="Q2669">
            <v>4105.8599999999997</v>
          </cell>
          <cell r="R2669">
            <v>113213.08</v>
          </cell>
          <cell r="S2669">
            <v>39956.04</v>
          </cell>
          <cell r="T2669">
            <v>44</v>
          </cell>
          <cell r="U2669">
            <v>0</v>
          </cell>
          <cell r="V2669">
            <v>42</v>
          </cell>
          <cell r="W2669">
            <v>0</v>
          </cell>
          <cell r="X2669">
            <v>0</v>
          </cell>
        </row>
        <row r="2670">
          <cell r="A2670" t="str">
            <v>1449000</v>
          </cell>
          <cell r="B2670">
            <v>1</v>
          </cell>
          <cell r="C2670" t="str">
            <v>Division walling - 8 lineal metres</v>
          </cell>
          <cell r="D2670" t="str">
            <v>34</v>
          </cell>
          <cell r="E2670" t="str">
            <v>BASPAR</v>
          </cell>
          <cell r="F2670" t="str">
            <v>BAS</v>
          </cell>
          <cell r="G2670">
            <v>38820</v>
          </cell>
          <cell r="H2670" t="str">
            <v>Active</v>
          </cell>
          <cell r="I2670">
            <v>8</v>
          </cell>
          <cell r="J2670">
            <v>39344</v>
          </cell>
          <cell r="K2670" t="str">
            <v>R</v>
          </cell>
          <cell r="L2670" t="str">
            <v>TM</v>
          </cell>
          <cell r="M2670" t="str">
            <v>0133</v>
          </cell>
          <cell r="N2670">
            <v>12643.54</v>
          </cell>
          <cell r="O2670">
            <v>69.09</v>
          </cell>
          <cell r="P2670">
            <v>828.97</v>
          </cell>
          <cell r="Q2670">
            <v>1657.94</v>
          </cell>
          <cell r="R2670">
            <v>10985.6</v>
          </cell>
          <cell r="S2670">
            <v>4733.6099999999997</v>
          </cell>
          <cell r="T2670">
            <v>15</v>
          </cell>
          <cell r="U2670">
            <v>92</v>
          </cell>
          <cell r="V2670">
            <v>13</v>
          </cell>
          <cell r="W2670">
            <v>92</v>
          </cell>
          <cell r="X2670">
            <v>0</v>
          </cell>
        </row>
        <row r="2671">
          <cell r="A2671" t="str">
            <v>1449100</v>
          </cell>
          <cell r="B2671">
            <v>1</v>
          </cell>
          <cell r="C2671" t="str">
            <v>Glass entry doors - 1</v>
          </cell>
          <cell r="D2671" t="str">
            <v>34</v>
          </cell>
          <cell r="E2671" t="str">
            <v>BASPAR</v>
          </cell>
          <cell r="F2671" t="str">
            <v>BAS</v>
          </cell>
          <cell r="G2671">
            <v>38820</v>
          </cell>
          <cell r="H2671" t="str">
            <v>Active</v>
          </cell>
          <cell r="I2671">
            <v>1</v>
          </cell>
          <cell r="J2671">
            <v>39344</v>
          </cell>
          <cell r="K2671" t="str">
            <v>R</v>
          </cell>
          <cell r="L2671" t="str">
            <v>TM</v>
          </cell>
          <cell r="M2671" t="str">
            <v>0133</v>
          </cell>
          <cell r="N2671">
            <v>3327.29</v>
          </cell>
          <cell r="O2671">
            <v>18.170000000000002</v>
          </cell>
          <cell r="P2671">
            <v>218.15</v>
          </cell>
          <cell r="Q2671">
            <v>436.3</v>
          </cell>
          <cell r="R2671">
            <v>2890.99</v>
          </cell>
          <cell r="S2671">
            <v>1245.7</v>
          </cell>
          <cell r="T2671">
            <v>15</v>
          </cell>
          <cell r="U2671">
            <v>92</v>
          </cell>
          <cell r="V2671">
            <v>13</v>
          </cell>
          <cell r="W2671">
            <v>92</v>
          </cell>
          <cell r="X2671">
            <v>0</v>
          </cell>
        </row>
        <row r="2672">
          <cell r="A2672" t="str">
            <v>1449200</v>
          </cell>
          <cell r="B2672">
            <v>1</v>
          </cell>
          <cell r="C2672" t="str">
            <v>Electrical services in square metres</v>
          </cell>
          <cell r="D2672" t="str">
            <v>34</v>
          </cell>
          <cell r="E2672" t="str">
            <v>BASELC</v>
          </cell>
          <cell r="F2672" t="str">
            <v>BAS</v>
          </cell>
          <cell r="G2672">
            <v>38820</v>
          </cell>
          <cell r="H2672" t="str">
            <v>Active</v>
          </cell>
          <cell r="I2672">
            <v>56</v>
          </cell>
          <cell r="J2672">
            <v>39344</v>
          </cell>
          <cell r="K2672" t="str">
            <v>R</v>
          </cell>
          <cell r="L2672" t="str">
            <v>TM</v>
          </cell>
          <cell r="M2672" t="str">
            <v>0133</v>
          </cell>
          <cell r="N2672">
            <v>9820.61</v>
          </cell>
          <cell r="O2672">
            <v>31.68</v>
          </cell>
          <cell r="P2672">
            <v>380.27</v>
          </cell>
          <cell r="Q2672">
            <v>760.54</v>
          </cell>
          <cell r="R2672">
            <v>9060.07</v>
          </cell>
          <cell r="S2672">
            <v>3469.93</v>
          </cell>
          <cell r="T2672">
            <v>15</v>
          </cell>
          <cell r="U2672">
            <v>92</v>
          </cell>
          <cell r="V2672">
            <v>13</v>
          </cell>
          <cell r="W2672">
            <v>92</v>
          </cell>
          <cell r="X2672">
            <v>0</v>
          </cell>
        </row>
        <row r="2673">
          <cell r="A2673" t="str">
            <v>1449300</v>
          </cell>
          <cell r="B2673">
            <v>1</v>
          </cell>
          <cell r="C2673" t="str">
            <v>Building Management Services in square m</v>
          </cell>
          <cell r="D2673" t="str">
            <v>34</v>
          </cell>
          <cell r="E2673" t="str">
            <v>BASBMS</v>
          </cell>
          <cell r="F2673" t="str">
            <v>BAS</v>
          </cell>
          <cell r="G2673">
            <v>38820</v>
          </cell>
          <cell r="H2673" t="str">
            <v>Active</v>
          </cell>
          <cell r="I2673">
            <v>56</v>
          </cell>
          <cell r="J2673">
            <v>39344</v>
          </cell>
          <cell r="K2673" t="str">
            <v>R</v>
          </cell>
          <cell r="L2673" t="str">
            <v>TM</v>
          </cell>
          <cell r="M2673" t="str">
            <v>0133</v>
          </cell>
          <cell r="N2673">
            <v>131.30000000000001</v>
          </cell>
          <cell r="O2673">
            <v>0</v>
          </cell>
          <cell r="P2673">
            <v>0</v>
          </cell>
          <cell r="Q2673">
            <v>131.30000000000001</v>
          </cell>
          <cell r="R2673">
            <v>0</v>
          </cell>
          <cell r="S2673">
            <v>415.08</v>
          </cell>
          <cell r="T2673">
            <v>0</v>
          </cell>
          <cell r="U2673">
            <v>92</v>
          </cell>
          <cell r="V2673">
            <v>0</v>
          </cell>
          <cell r="W2673">
            <v>0</v>
          </cell>
          <cell r="X2673">
            <v>0</v>
          </cell>
        </row>
        <row r="2674">
          <cell r="A2674" t="str">
            <v>1449400</v>
          </cell>
          <cell r="B2674">
            <v>1</v>
          </cell>
          <cell r="C2674" t="str">
            <v>Mechanical Services in square metres</v>
          </cell>
          <cell r="D2674" t="str">
            <v>34</v>
          </cell>
          <cell r="E2674" t="str">
            <v>BASAIR</v>
          </cell>
          <cell r="F2674" t="str">
            <v>BAS</v>
          </cell>
          <cell r="G2674">
            <v>38820</v>
          </cell>
          <cell r="H2674" t="str">
            <v>Active</v>
          </cell>
          <cell r="I2674">
            <v>56</v>
          </cell>
          <cell r="J2674">
            <v>39344</v>
          </cell>
          <cell r="K2674" t="str">
            <v>R</v>
          </cell>
          <cell r="L2674" t="str">
            <v>TM</v>
          </cell>
          <cell r="M2674" t="str">
            <v>0133</v>
          </cell>
          <cell r="N2674">
            <v>10241.5</v>
          </cell>
          <cell r="O2674">
            <v>55.92</v>
          </cell>
          <cell r="P2674">
            <v>671.48</v>
          </cell>
          <cell r="Q2674">
            <v>1342.96</v>
          </cell>
          <cell r="R2674">
            <v>8898.5400000000009</v>
          </cell>
          <cell r="S2674">
            <v>3834.31</v>
          </cell>
          <cell r="T2674">
            <v>15</v>
          </cell>
          <cell r="U2674">
            <v>92</v>
          </cell>
          <cell r="V2674">
            <v>13</v>
          </cell>
          <cell r="W2674">
            <v>92</v>
          </cell>
          <cell r="X2674">
            <v>0</v>
          </cell>
        </row>
        <row r="2675">
          <cell r="A2675" t="str">
            <v>1449500</v>
          </cell>
          <cell r="B2675">
            <v>1</v>
          </cell>
          <cell r="C2675" t="str">
            <v>Drainage Services in square metres</v>
          </cell>
          <cell r="D2675" t="str">
            <v>34</v>
          </cell>
          <cell r="E2675" t="str">
            <v>BASPLM</v>
          </cell>
          <cell r="F2675" t="str">
            <v>BAS</v>
          </cell>
          <cell r="G2675">
            <v>38820</v>
          </cell>
          <cell r="H2675" t="str">
            <v>Active</v>
          </cell>
          <cell r="I2675">
            <v>56</v>
          </cell>
          <cell r="J2675">
            <v>39344</v>
          </cell>
          <cell r="K2675" t="str">
            <v>R</v>
          </cell>
          <cell r="L2675" t="str">
            <v>TM</v>
          </cell>
          <cell r="M2675" t="str">
            <v>0133</v>
          </cell>
          <cell r="N2675">
            <v>1286.8499999999999</v>
          </cell>
          <cell r="O2675">
            <v>7.04</v>
          </cell>
          <cell r="P2675">
            <v>84.37</v>
          </cell>
          <cell r="Q2675">
            <v>168.74</v>
          </cell>
          <cell r="R2675">
            <v>1118.1099999999999</v>
          </cell>
          <cell r="S2675">
            <v>481.78</v>
          </cell>
          <cell r="T2675">
            <v>15</v>
          </cell>
          <cell r="U2675">
            <v>92</v>
          </cell>
          <cell r="V2675">
            <v>13</v>
          </cell>
          <cell r="W2675">
            <v>92</v>
          </cell>
          <cell r="X2675">
            <v>0</v>
          </cell>
        </row>
        <row r="2676">
          <cell r="A2676" t="str">
            <v>1449600</v>
          </cell>
          <cell r="B2676">
            <v>1</v>
          </cell>
          <cell r="C2676" t="str">
            <v>Communication Services in square metres</v>
          </cell>
          <cell r="D2676" t="str">
            <v>34</v>
          </cell>
          <cell r="E2676" t="str">
            <v>BASCAB</v>
          </cell>
          <cell r="F2676" t="str">
            <v>BAS</v>
          </cell>
          <cell r="G2676">
            <v>38820</v>
          </cell>
          <cell r="H2676" t="str">
            <v>Active</v>
          </cell>
          <cell r="I2676">
            <v>56</v>
          </cell>
          <cell r="J2676">
            <v>39344</v>
          </cell>
          <cell r="K2676" t="str">
            <v>R</v>
          </cell>
          <cell r="L2676" t="str">
            <v>TM</v>
          </cell>
          <cell r="M2676" t="str">
            <v>0133</v>
          </cell>
          <cell r="N2676">
            <v>2056.15</v>
          </cell>
          <cell r="O2676">
            <v>16.75</v>
          </cell>
          <cell r="P2676">
            <v>200.56</v>
          </cell>
          <cell r="Q2676">
            <v>401.12</v>
          </cell>
          <cell r="R2676">
            <v>1655.03</v>
          </cell>
          <cell r="S2676">
            <v>816.76</v>
          </cell>
          <cell r="T2676">
            <v>10</v>
          </cell>
          <cell r="U2676">
            <v>92</v>
          </cell>
          <cell r="V2676">
            <v>8</v>
          </cell>
          <cell r="W2676">
            <v>92</v>
          </cell>
          <cell r="X2676">
            <v>0</v>
          </cell>
        </row>
        <row r="2677">
          <cell r="A2677" t="str">
            <v>1449700</v>
          </cell>
          <cell r="B2677">
            <v>1</v>
          </cell>
          <cell r="C2677" t="str">
            <v>Fire Alarm System in square metres</v>
          </cell>
          <cell r="D2677" t="str">
            <v>34</v>
          </cell>
          <cell r="E2677" t="str">
            <v>BASALA</v>
          </cell>
          <cell r="F2677" t="str">
            <v>BAS</v>
          </cell>
          <cell r="G2677">
            <v>38820</v>
          </cell>
          <cell r="H2677" t="str">
            <v>Active</v>
          </cell>
          <cell r="I2677">
            <v>56</v>
          </cell>
          <cell r="J2677">
            <v>39344</v>
          </cell>
          <cell r="K2677" t="str">
            <v>R</v>
          </cell>
          <cell r="L2677" t="str">
            <v>TM</v>
          </cell>
          <cell r="M2677" t="str">
            <v>0133</v>
          </cell>
          <cell r="N2677">
            <v>2045.74</v>
          </cell>
          <cell r="O2677">
            <v>6.61</v>
          </cell>
          <cell r="P2677">
            <v>79.209999999999994</v>
          </cell>
          <cell r="Q2677">
            <v>158.41999999999999</v>
          </cell>
          <cell r="R2677">
            <v>1887.32</v>
          </cell>
          <cell r="S2677">
            <v>722.82</v>
          </cell>
          <cell r="T2677">
            <v>15</v>
          </cell>
          <cell r="U2677">
            <v>92</v>
          </cell>
          <cell r="V2677">
            <v>13</v>
          </cell>
          <cell r="W2677">
            <v>92</v>
          </cell>
          <cell r="X2677">
            <v>0</v>
          </cell>
        </row>
        <row r="2678">
          <cell r="A2678" t="str">
            <v>1449800</v>
          </cell>
          <cell r="B2678">
            <v>1</v>
          </cell>
          <cell r="C2678" t="str">
            <v>Plumbing reticulation in square metres</v>
          </cell>
          <cell r="D2678" t="str">
            <v>34</v>
          </cell>
          <cell r="E2678" t="str">
            <v>BASPLM</v>
          </cell>
          <cell r="F2678" t="str">
            <v>BAS</v>
          </cell>
          <cell r="G2678">
            <v>38820</v>
          </cell>
          <cell r="H2678" t="str">
            <v>Active</v>
          </cell>
          <cell r="I2678">
            <v>56</v>
          </cell>
          <cell r="J2678">
            <v>39344</v>
          </cell>
          <cell r="K2678" t="str">
            <v>R</v>
          </cell>
          <cell r="L2678" t="str">
            <v>TM</v>
          </cell>
          <cell r="M2678" t="str">
            <v>0133</v>
          </cell>
          <cell r="N2678">
            <v>2249.35</v>
          </cell>
          <cell r="O2678">
            <v>12.29</v>
          </cell>
          <cell r="P2678">
            <v>147.47999999999999</v>
          </cell>
          <cell r="Q2678">
            <v>294.95999999999998</v>
          </cell>
          <cell r="R2678">
            <v>1954.39</v>
          </cell>
          <cell r="S2678">
            <v>842.13</v>
          </cell>
          <cell r="T2678">
            <v>15</v>
          </cell>
          <cell r="U2678">
            <v>92</v>
          </cell>
          <cell r="V2678">
            <v>13</v>
          </cell>
          <cell r="W2678">
            <v>92</v>
          </cell>
          <cell r="X2678">
            <v>0</v>
          </cell>
        </row>
        <row r="2679">
          <cell r="A2679" t="str">
            <v>1449900</v>
          </cell>
          <cell r="B2679">
            <v>1</v>
          </cell>
          <cell r="C2679" t="str">
            <v>Public Address System in square metres</v>
          </cell>
          <cell r="D2679" t="str">
            <v>34</v>
          </cell>
          <cell r="E2679" t="str">
            <v>BASPUB</v>
          </cell>
          <cell r="F2679" t="str">
            <v>BAS</v>
          </cell>
          <cell r="G2679">
            <v>38820</v>
          </cell>
          <cell r="H2679" t="str">
            <v>Active</v>
          </cell>
          <cell r="I2679">
            <v>56</v>
          </cell>
          <cell r="J2679">
            <v>39344</v>
          </cell>
          <cell r="K2679" t="str">
            <v>R</v>
          </cell>
          <cell r="L2679" t="str">
            <v>TM</v>
          </cell>
          <cell r="M2679" t="str">
            <v>0133</v>
          </cell>
          <cell r="N2679">
            <v>610.65</v>
          </cell>
          <cell r="O2679">
            <v>3.3</v>
          </cell>
          <cell r="P2679">
            <v>40.04</v>
          </cell>
          <cell r="Q2679">
            <v>80.08</v>
          </cell>
          <cell r="R2679">
            <v>530.57000000000005</v>
          </cell>
          <cell r="S2679">
            <v>228.63</v>
          </cell>
          <cell r="T2679">
            <v>15</v>
          </cell>
          <cell r="U2679">
            <v>92</v>
          </cell>
          <cell r="V2679">
            <v>13</v>
          </cell>
          <cell r="W2679">
            <v>92</v>
          </cell>
          <cell r="X2679">
            <v>0</v>
          </cell>
        </row>
        <row r="2680">
          <cell r="A2680" t="str">
            <v>1450000</v>
          </cell>
          <cell r="B2680">
            <v>1</v>
          </cell>
          <cell r="C2680" t="str">
            <v>Security System in square metres</v>
          </cell>
          <cell r="D2680" t="str">
            <v>34</v>
          </cell>
          <cell r="E2680" t="str">
            <v>BASSEC</v>
          </cell>
          <cell r="F2680" t="str">
            <v>BAS</v>
          </cell>
          <cell r="G2680">
            <v>38820</v>
          </cell>
          <cell r="H2680" t="str">
            <v>Active</v>
          </cell>
          <cell r="I2680">
            <v>56</v>
          </cell>
          <cell r="J2680">
            <v>39344</v>
          </cell>
          <cell r="K2680" t="str">
            <v>R</v>
          </cell>
          <cell r="L2680" t="str">
            <v>TM</v>
          </cell>
          <cell r="M2680" t="str">
            <v>0133</v>
          </cell>
          <cell r="N2680">
            <v>1969.24</v>
          </cell>
          <cell r="O2680">
            <v>10.75</v>
          </cell>
          <cell r="P2680">
            <v>129.11000000000001</v>
          </cell>
          <cell r="Q2680">
            <v>258.22000000000003</v>
          </cell>
          <cell r="R2680">
            <v>1711.02</v>
          </cell>
          <cell r="S2680">
            <v>737.26</v>
          </cell>
          <cell r="T2680">
            <v>15</v>
          </cell>
          <cell r="U2680">
            <v>92</v>
          </cell>
          <cell r="V2680">
            <v>13</v>
          </cell>
          <cell r="W2680">
            <v>92</v>
          </cell>
          <cell r="X2680">
            <v>0</v>
          </cell>
        </row>
        <row r="2681">
          <cell r="A2681" t="str">
            <v>1450100</v>
          </cell>
          <cell r="B2681">
            <v>1</v>
          </cell>
          <cell r="C2681" t="str">
            <v>sprinkler head and piping - 7</v>
          </cell>
          <cell r="D2681" t="str">
            <v>34</v>
          </cell>
          <cell r="E2681" t="str">
            <v>BASSPR</v>
          </cell>
          <cell r="F2681" t="str">
            <v>BAS</v>
          </cell>
          <cell r="G2681">
            <v>38820</v>
          </cell>
          <cell r="H2681" t="str">
            <v>Active</v>
          </cell>
          <cell r="I2681">
            <v>7</v>
          </cell>
          <cell r="J2681">
            <v>39344</v>
          </cell>
          <cell r="K2681" t="str">
            <v>R</v>
          </cell>
          <cell r="L2681" t="str">
            <v>TM</v>
          </cell>
          <cell r="M2681" t="str">
            <v>0133</v>
          </cell>
          <cell r="N2681">
            <v>4024.06</v>
          </cell>
          <cell r="O2681">
            <v>21.95</v>
          </cell>
          <cell r="P2681">
            <v>263.83999999999997</v>
          </cell>
          <cell r="Q2681">
            <v>527.67999999999995</v>
          </cell>
          <cell r="R2681">
            <v>3496.38</v>
          </cell>
          <cell r="S2681">
            <v>1506.56</v>
          </cell>
          <cell r="T2681">
            <v>15</v>
          </cell>
          <cell r="U2681">
            <v>92</v>
          </cell>
          <cell r="V2681">
            <v>13</v>
          </cell>
          <cell r="W2681">
            <v>92</v>
          </cell>
          <cell r="X2681">
            <v>0</v>
          </cell>
        </row>
        <row r="2682">
          <cell r="A2682" t="str">
            <v>1450200</v>
          </cell>
          <cell r="B2682">
            <v>1</v>
          </cell>
          <cell r="C2682" t="str">
            <v>suspended ceiling - 56.4 square metres t</v>
          </cell>
          <cell r="D2682" t="str">
            <v>34</v>
          </cell>
          <cell r="E2682" t="str">
            <v>BASSUS</v>
          </cell>
          <cell r="F2682" t="str">
            <v>BAS</v>
          </cell>
          <cell r="G2682">
            <v>38820</v>
          </cell>
          <cell r="H2682" t="str">
            <v>Active</v>
          </cell>
          <cell r="I2682">
            <v>56</v>
          </cell>
          <cell r="J2682">
            <v>39344</v>
          </cell>
          <cell r="K2682" t="str">
            <v>R</v>
          </cell>
          <cell r="L2682" t="str">
            <v>TM</v>
          </cell>
          <cell r="M2682" t="str">
            <v>0133</v>
          </cell>
          <cell r="N2682">
            <v>6397.63</v>
          </cell>
          <cell r="O2682">
            <v>17.66</v>
          </cell>
          <cell r="P2682">
            <v>211.48</v>
          </cell>
          <cell r="Q2682">
            <v>422.96</v>
          </cell>
          <cell r="R2682">
            <v>5974.67</v>
          </cell>
          <cell r="S2682">
            <v>2246.64</v>
          </cell>
          <cell r="T2682">
            <v>30</v>
          </cell>
          <cell r="U2682">
            <v>92</v>
          </cell>
          <cell r="V2682">
            <v>28</v>
          </cell>
          <cell r="W2682">
            <v>92</v>
          </cell>
          <cell r="X2682">
            <v>0</v>
          </cell>
        </row>
        <row r="2683">
          <cell r="A2683" t="str">
            <v>1450300</v>
          </cell>
          <cell r="B2683">
            <v>1</v>
          </cell>
          <cell r="C2683" t="str">
            <v>Building Structure in square metres</v>
          </cell>
          <cell r="D2683" t="str">
            <v>34</v>
          </cell>
          <cell r="E2683" t="str">
            <v>BUITER</v>
          </cell>
          <cell r="F2683" t="str">
            <v>BUI</v>
          </cell>
          <cell r="G2683">
            <v>38820</v>
          </cell>
          <cell r="H2683" t="str">
            <v>Active</v>
          </cell>
          <cell r="I2683">
            <v>288</v>
          </cell>
          <cell r="J2683">
            <v>39344</v>
          </cell>
          <cell r="K2683" t="str">
            <v>R</v>
          </cell>
          <cell r="L2683" t="str">
            <v>TM</v>
          </cell>
          <cell r="M2683" t="str">
            <v>0135</v>
          </cell>
          <cell r="N2683">
            <v>599075.19999999995</v>
          </cell>
          <cell r="O2683">
            <v>873.55</v>
          </cell>
          <cell r="P2683">
            <v>10483.040000000001</v>
          </cell>
          <cell r="Q2683">
            <v>20966.080000000002</v>
          </cell>
          <cell r="R2683">
            <v>578109.12</v>
          </cell>
          <cell r="S2683">
            <v>204030.79</v>
          </cell>
          <cell r="T2683">
            <v>44</v>
          </cell>
          <cell r="U2683">
            <v>0</v>
          </cell>
          <cell r="V2683">
            <v>42</v>
          </cell>
          <cell r="W2683">
            <v>0</v>
          </cell>
          <cell r="X2683">
            <v>0</v>
          </cell>
        </row>
        <row r="2684">
          <cell r="A2684" t="str">
            <v>1450400</v>
          </cell>
          <cell r="B2684">
            <v>1</v>
          </cell>
          <cell r="C2684" t="str">
            <v>Electrical services in square metres</v>
          </cell>
          <cell r="D2684" t="str">
            <v>34</v>
          </cell>
          <cell r="E2684" t="str">
            <v>BASELC</v>
          </cell>
          <cell r="F2684" t="str">
            <v>BAS</v>
          </cell>
          <cell r="G2684">
            <v>38820</v>
          </cell>
          <cell r="H2684" t="str">
            <v>Active</v>
          </cell>
          <cell r="I2684">
            <v>288</v>
          </cell>
          <cell r="J2684">
            <v>39344</v>
          </cell>
          <cell r="K2684" t="str">
            <v>R</v>
          </cell>
          <cell r="L2684" t="str">
            <v>TM</v>
          </cell>
          <cell r="M2684" t="str">
            <v>0135</v>
          </cell>
          <cell r="N2684">
            <v>50147.93</v>
          </cell>
          <cell r="O2684">
            <v>161.78</v>
          </cell>
          <cell r="P2684">
            <v>1941.8</v>
          </cell>
          <cell r="Q2684">
            <v>3883.6</v>
          </cell>
          <cell r="R2684">
            <v>46264.33</v>
          </cell>
          <cell r="S2684">
            <v>17718.830000000002</v>
          </cell>
          <cell r="T2684">
            <v>15</v>
          </cell>
          <cell r="U2684">
            <v>92</v>
          </cell>
          <cell r="V2684">
            <v>13</v>
          </cell>
          <cell r="W2684">
            <v>92</v>
          </cell>
          <cell r="X2684">
            <v>0</v>
          </cell>
        </row>
        <row r="2685">
          <cell r="A2685" t="str">
            <v>1450500</v>
          </cell>
          <cell r="B2685">
            <v>1</v>
          </cell>
          <cell r="C2685" t="str">
            <v>Shop front and roller grilles - 31 linea</v>
          </cell>
          <cell r="D2685" t="str">
            <v>34</v>
          </cell>
          <cell r="E2685" t="str">
            <v>BASPAR</v>
          </cell>
          <cell r="F2685" t="str">
            <v>BAS</v>
          </cell>
          <cell r="G2685">
            <v>38820</v>
          </cell>
          <cell r="H2685" t="str">
            <v>Active</v>
          </cell>
          <cell r="I2685">
            <v>31</v>
          </cell>
          <cell r="J2685">
            <v>39344</v>
          </cell>
          <cell r="K2685" t="str">
            <v>R</v>
          </cell>
          <cell r="L2685" t="str">
            <v>TM</v>
          </cell>
          <cell r="M2685" t="str">
            <v>0135</v>
          </cell>
          <cell r="N2685">
            <v>87672.45</v>
          </cell>
          <cell r="O2685">
            <v>479.02</v>
          </cell>
          <cell r="P2685">
            <v>5748.24</v>
          </cell>
          <cell r="Q2685">
            <v>11496.48</v>
          </cell>
          <cell r="R2685">
            <v>76175.97</v>
          </cell>
          <cell r="S2685">
            <v>32823.629999999997</v>
          </cell>
          <cell r="T2685">
            <v>15</v>
          </cell>
          <cell r="U2685">
            <v>92</v>
          </cell>
          <cell r="V2685">
            <v>13</v>
          </cell>
          <cell r="W2685">
            <v>92</v>
          </cell>
          <cell r="X2685">
            <v>0</v>
          </cell>
        </row>
        <row r="2686">
          <cell r="A2686" t="str">
            <v>1450600</v>
          </cell>
          <cell r="B2686">
            <v>1</v>
          </cell>
          <cell r="C2686" t="str">
            <v>Building Management Services in square m</v>
          </cell>
          <cell r="D2686" t="str">
            <v>34</v>
          </cell>
          <cell r="E2686" t="str">
            <v>BASBMS</v>
          </cell>
          <cell r="F2686" t="str">
            <v>BAS</v>
          </cell>
          <cell r="G2686">
            <v>38820</v>
          </cell>
          <cell r="H2686" t="str">
            <v>Active</v>
          </cell>
          <cell r="I2686">
            <v>288</v>
          </cell>
          <cell r="J2686">
            <v>39344</v>
          </cell>
          <cell r="K2686" t="str">
            <v>R</v>
          </cell>
          <cell r="L2686" t="str">
            <v>TM</v>
          </cell>
          <cell r="M2686" t="str">
            <v>0135</v>
          </cell>
          <cell r="N2686">
            <v>670.4</v>
          </cell>
          <cell r="O2686">
            <v>0</v>
          </cell>
          <cell r="P2686">
            <v>0</v>
          </cell>
          <cell r="Q2686">
            <v>670.4</v>
          </cell>
          <cell r="R2686">
            <v>0</v>
          </cell>
          <cell r="S2686">
            <v>2119.4499999999998</v>
          </cell>
          <cell r="T2686">
            <v>0</v>
          </cell>
          <cell r="U2686">
            <v>92</v>
          </cell>
          <cell r="V2686">
            <v>0</v>
          </cell>
          <cell r="W2686">
            <v>0</v>
          </cell>
          <cell r="X2686">
            <v>0</v>
          </cell>
        </row>
        <row r="2687">
          <cell r="A2687" t="str">
            <v>1450700</v>
          </cell>
          <cell r="B2687">
            <v>1</v>
          </cell>
          <cell r="C2687" t="str">
            <v>Mechanical Services in square metres</v>
          </cell>
          <cell r="D2687" t="str">
            <v>34</v>
          </cell>
          <cell r="E2687" t="str">
            <v>BASAIR</v>
          </cell>
          <cell r="F2687" t="str">
            <v>BAS</v>
          </cell>
          <cell r="G2687">
            <v>38820</v>
          </cell>
          <cell r="H2687" t="str">
            <v>Active</v>
          </cell>
          <cell r="I2687">
            <v>288</v>
          </cell>
          <cell r="J2687">
            <v>39344</v>
          </cell>
          <cell r="K2687" t="str">
            <v>R</v>
          </cell>
          <cell r="L2687" t="str">
            <v>TM</v>
          </cell>
          <cell r="M2687" t="str">
            <v>0135</v>
          </cell>
          <cell r="N2687">
            <v>52297.14</v>
          </cell>
          <cell r="O2687">
            <v>285.72000000000003</v>
          </cell>
          <cell r="P2687">
            <v>3428.86</v>
          </cell>
          <cell r="Q2687">
            <v>6857.72</v>
          </cell>
          <cell r="R2687">
            <v>45439.42</v>
          </cell>
          <cell r="S2687">
            <v>19579.490000000002</v>
          </cell>
          <cell r="T2687">
            <v>15</v>
          </cell>
          <cell r="U2687">
            <v>92</v>
          </cell>
          <cell r="V2687">
            <v>13</v>
          </cell>
          <cell r="W2687">
            <v>92</v>
          </cell>
          <cell r="X2687">
            <v>0</v>
          </cell>
        </row>
        <row r="2688">
          <cell r="A2688" t="str">
            <v>1450800</v>
          </cell>
          <cell r="B2688">
            <v>1</v>
          </cell>
          <cell r="C2688" t="str">
            <v>Drainage Services in square metres</v>
          </cell>
          <cell r="D2688" t="str">
            <v>34</v>
          </cell>
          <cell r="E2688" t="str">
            <v>BASPLM</v>
          </cell>
          <cell r="F2688" t="str">
            <v>BAS</v>
          </cell>
          <cell r="G2688">
            <v>38820</v>
          </cell>
          <cell r="H2688" t="str">
            <v>Active</v>
          </cell>
          <cell r="I2688">
            <v>288</v>
          </cell>
          <cell r="J2688">
            <v>39344</v>
          </cell>
          <cell r="K2688" t="str">
            <v>R</v>
          </cell>
          <cell r="L2688" t="str">
            <v>TM</v>
          </cell>
          <cell r="M2688" t="str">
            <v>0135</v>
          </cell>
          <cell r="N2688">
            <v>6571.24</v>
          </cell>
          <cell r="O2688">
            <v>35.94</v>
          </cell>
          <cell r="P2688">
            <v>430.84</v>
          </cell>
          <cell r="Q2688">
            <v>861.68</v>
          </cell>
          <cell r="R2688">
            <v>5709.56</v>
          </cell>
          <cell r="S2688">
            <v>2460.1999999999998</v>
          </cell>
          <cell r="T2688">
            <v>15</v>
          </cell>
          <cell r="U2688">
            <v>92</v>
          </cell>
          <cell r="V2688">
            <v>13</v>
          </cell>
          <cell r="W2688">
            <v>92</v>
          </cell>
          <cell r="X2688">
            <v>0</v>
          </cell>
        </row>
        <row r="2689">
          <cell r="A2689" t="str">
            <v>1450900</v>
          </cell>
          <cell r="B2689">
            <v>1</v>
          </cell>
          <cell r="C2689" t="str">
            <v>Communication Services in square metres</v>
          </cell>
          <cell r="D2689" t="str">
            <v>34</v>
          </cell>
          <cell r="E2689" t="str">
            <v>BASCAB</v>
          </cell>
          <cell r="F2689" t="str">
            <v>BAS</v>
          </cell>
          <cell r="G2689">
            <v>38820</v>
          </cell>
          <cell r="H2689" t="str">
            <v>Active</v>
          </cell>
          <cell r="I2689">
            <v>288</v>
          </cell>
          <cell r="J2689">
            <v>39344</v>
          </cell>
          <cell r="K2689" t="str">
            <v>R</v>
          </cell>
          <cell r="L2689" t="str">
            <v>TM</v>
          </cell>
          <cell r="M2689" t="str">
            <v>0135</v>
          </cell>
          <cell r="N2689">
            <v>10499.63</v>
          </cell>
          <cell r="O2689">
            <v>85.3</v>
          </cell>
          <cell r="P2689">
            <v>1024.1500000000001</v>
          </cell>
          <cell r="Q2689">
            <v>2048.3000000000002</v>
          </cell>
          <cell r="R2689">
            <v>8451.33</v>
          </cell>
          <cell r="S2689">
            <v>4170.78</v>
          </cell>
          <cell r="T2689">
            <v>10</v>
          </cell>
          <cell r="U2689">
            <v>92</v>
          </cell>
          <cell r="V2689">
            <v>8</v>
          </cell>
          <cell r="W2689">
            <v>92</v>
          </cell>
          <cell r="X2689">
            <v>0</v>
          </cell>
        </row>
        <row r="2690">
          <cell r="A2690" t="str">
            <v>1451000</v>
          </cell>
          <cell r="B2690">
            <v>1</v>
          </cell>
          <cell r="C2690" t="str">
            <v>Fire Alarm System in square metres</v>
          </cell>
          <cell r="D2690" t="str">
            <v>34</v>
          </cell>
          <cell r="E2690" t="str">
            <v>BASALA</v>
          </cell>
          <cell r="F2690" t="str">
            <v>BAS</v>
          </cell>
          <cell r="G2690">
            <v>38820</v>
          </cell>
          <cell r="H2690" t="str">
            <v>Active</v>
          </cell>
          <cell r="I2690">
            <v>288</v>
          </cell>
          <cell r="J2690">
            <v>39344</v>
          </cell>
          <cell r="K2690" t="str">
            <v>R</v>
          </cell>
          <cell r="L2690" t="str">
            <v>TM</v>
          </cell>
          <cell r="M2690" t="str">
            <v>0135</v>
          </cell>
          <cell r="N2690">
            <v>10446.35</v>
          </cell>
          <cell r="O2690">
            <v>33.69</v>
          </cell>
          <cell r="P2690">
            <v>404.5</v>
          </cell>
          <cell r="Q2690">
            <v>809</v>
          </cell>
          <cell r="R2690">
            <v>9637.35</v>
          </cell>
          <cell r="S2690">
            <v>3691.02</v>
          </cell>
          <cell r="T2690">
            <v>15</v>
          </cell>
          <cell r="U2690">
            <v>92</v>
          </cell>
          <cell r="V2690">
            <v>13</v>
          </cell>
          <cell r="W2690">
            <v>92</v>
          </cell>
          <cell r="X2690">
            <v>0</v>
          </cell>
        </row>
        <row r="2691">
          <cell r="A2691" t="str">
            <v>1451100</v>
          </cell>
          <cell r="B2691">
            <v>1</v>
          </cell>
          <cell r="C2691" t="str">
            <v>Plumbing reticulation in square metres</v>
          </cell>
          <cell r="D2691" t="str">
            <v>34</v>
          </cell>
          <cell r="E2691" t="str">
            <v>BASPLM</v>
          </cell>
          <cell r="F2691" t="str">
            <v>BAS</v>
          </cell>
          <cell r="G2691">
            <v>38820</v>
          </cell>
          <cell r="H2691" t="str">
            <v>Active</v>
          </cell>
          <cell r="I2691">
            <v>288</v>
          </cell>
          <cell r="J2691">
            <v>39344</v>
          </cell>
          <cell r="K2691" t="str">
            <v>R</v>
          </cell>
          <cell r="L2691" t="str">
            <v>TM</v>
          </cell>
          <cell r="M2691" t="str">
            <v>0135</v>
          </cell>
          <cell r="N2691">
            <v>11485.65</v>
          </cell>
          <cell r="O2691">
            <v>62.81</v>
          </cell>
          <cell r="P2691">
            <v>753.06</v>
          </cell>
          <cell r="Q2691">
            <v>1506.12</v>
          </cell>
          <cell r="R2691">
            <v>9979.5300000000007</v>
          </cell>
          <cell r="S2691">
            <v>4300.1000000000004</v>
          </cell>
          <cell r="T2691">
            <v>15</v>
          </cell>
          <cell r="U2691">
            <v>92</v>
          </cell>
          <cell r="V2691">
            <v>13</v>
          </cell>
          <cell r="W2691">
            <v>92</v>
          </cell>
          <cell r="X2691">
            <v>0</v>
          </cell>
        </row>
        <row r="2692">
          <cell r="A2692" t="str">
            <v>1451200</v>
          </cell>
          <cell r="B2692">
            <v>1</v>
          </cell>
          <cell r="C2692" t="str">
            <v>Public Address System in square metres</v>
          </cell>
          <cell r="D2692" t="str">
            <v>34</v>
          </cell>
          <cell r="E2692" t="str">
            <v>BASPUB</v>
          </cell>
          <cell r="F2692" t="str">
            <v>BAS</v>
          </cell>
          <cell r="G2692">
            <v>38820</v>
          </cell>
          <cell r="H2692" t="str">
            <v>Active</v>
          </cell>
          <cell r="I2692">
            <v>288</v>
          </cell>
          <cell r="J2692">
            <v>39344</v>
          </cell>
          <cell r="K2692" t="str">
            <v>R</v>
          </cell>
          <cell r="L2692" t="str">
            <v>TM</v>
          </cell>
          <cell r="M2692" t="str">
            <v>0135</v>
          </cell>
          <cell r="N2692">
            <v>3117.86</v>
          </cell>
          <cell r="O2692">
            <v>16.98</v>
          </cell>
          <cell r="P2692">
            <v>204.42</v>
          </cell>
          <cell r="Q2692">
            <v>408.84</v>
          </cell>
          <cell r="R2692">
            <v>2709.02</v>
          </cell>
          <cell r="S2692">
            <v>1167.29</v>
          </cell>
          <cell r="T2692">
            <v>15</v>
          </cell>
          <cell r="U2692">
            <v>92</v>
          </cell>
          <cell r="V2692">
            <v>13</v>
          </cell>
          <cell r="W2692">
            <v>92</v>
          </cell>
          <cell r="X2692">
            <v>0</v>
          </cell>
        </row>
        <row r="2693">
          <cell r="A2693" t="str">
            <v>1451300</v>
          </cell>
          <cell r="B2693">
            <v>1</v>
          </cell>
          <cell r="C2693" t="str">
            <v>Security System in square metres</v>
          </cell>
          <cell r="D2693" t="str">
            <v>34</v>
          </cell>
          <cell r="E2693" t="str">
            <v>BASSEC</v>
          </cell>
          <cell r="F2693" t="str">
            <v>BAS</v>
          </cell>
          <cell r="G2693">
            <v>38820</v>
          </cell>
          <cell r="H2693" t="str">
            <v>Active</v>
          </cell>
          <cell r="I2693">
            <v>288</v>
          </cell>
          <cell r="J2693">
            <v>39344</v>
          </cell>
          <cell r="K2693" t="str">
            <v>R</v>
          </cell>
          <cell r="L2693" t="str">
            <v>TM</v>
          </cell>
          <cell r="M2693" t="str">
            <v>0135</v>
          </cell>
          <cell r="N2693">
            <v>10055.450000000001</v>
          </cell>
          <cell r="O2693">
            <v>54.95</v>
          </cell>
          <cell r="P2693">
            <v>659.29</v>
          </cell>
          <cell r="Q2693">
            <v>1318.58</v>
          </cell>
          <cell r="R2693">
            <v>8736.8700000000008</v>
          </cell>
          <cell r="S2693">
            <v>3764.65</v>
          </cell>
          <cell r="T2693">
            <v>15</v>
          </cell>
          <cell r="U2693">
            <v>92</v>
          </cell>
          <cell r="V2693">
            <v>13</v>
          </cell>
          <cell r="W2693">
            <v>92</v>
          </cell>
          <cell r="X2693">
            <v>0</v>
          </cell>
        </row>
        <row r="2694">
          <cell r="A2694" t="str">
            <v>1451400</v>
          </cell>
          <cell r="B2694">
            <v>1</v>
          </cell>
          <cell r="C2694" t="str">
            <v>sprinkler head and piping - 49</v>
          </cell>
          <cell r="D2694" t="str">
            <v>34</v>
          </cell>
          <cell r="E2694" t="str">
            <v>BASSPR</v>
          </cell>
          <cell r="F2694" t="str">
            <v>BAS</v>
          </cell>
          <cell r="G2694">
            <v>38820</v>
          </cell>
          <cell r="H2694" t="str">
            <v>Active</v>
          </cell>
          <cell r="I2694">
            <v>49</v>
          </cell>
          <cell r="J2694">
            <v>39344</v>
          </cell>
          <cell r="K2694" t="str">
            <v>R</v>
          </cell>
          <cell r="L2694" t="str">
            <v>TM</v>
          </cell>
          <cell r="M2694" t="str">
            <v>0135</v>
          </cell>
          <cell r="N2694">
            <v>28167.77</v>
          </cell>
          <cell r="O2694">
            <v>153.91999999999999</v>
          </cell>
          <cell r="P2694">
            <v>1846.82</v>
          </cell>
          <cell r="Q2694">
            <v>3693.64</v>
          </cell>
          <cell r="R2694">
            <v>24474.13</v>
          </cell>
          <cell r="S2694">
            <v>10545.71</v>
          </cell>
          <cell r="T2694">
            <v>15</v>
          </cell>
          <cell r="U2694">
            <v>92</v>
          </cell>
          <cell r="V2694">
            <v>13</v>
          </cell>
          <cell r="W2694">
            <v>92</v>
          </cell>
          <cell r="X2694">
            <v>0</v>
          </cell>
        </row>
        <row r="2695">
          <cell r="A2695" t="str">
            <v>1451500</v>
          </cell>
          <cell r="B2695">
            <v>1</v>
          </cell>
          <cell r="C2695" t="str">
            <v>suspended ceiling - 288 square metres ti</v>
          </cell>
          <cell r="D2695" t="str">
            <v>34</v>
          </cell>
          <cell r="E2695" t="str">
            <v>BASSUS</v>
          </cell>
          <cell r="F2695" t="str">
            <v>BAS</v>
          </cell>
          <cell r="G2695">
            <v>38820</v>
          </cell>
          <cell r="H2695" t="str">
            <v>Active</v>
          </cell>
          <cell r="I2695">
            <v>288</v>
          </cell>
          <cell r="J2695">
            <v>39344</v>
          </cell>
          <cell r="K2695" t="str">
            <v>R</v>
          </cell>
          <cell r="L2695" t="str">
            <v>TM</v>
          </cell>
          <cell r="M2695" t="str">
            <v>0135</v>
          </cell>
          <cell r="N2695">
            <v>32668.87</v>
          </cell>
          <cell r="O2695">
            <v>90</v>
          </cell>
          <cell r="P2695">
            <v>1079.8900000000001</v>
          </cell>
          <cell r="Q2695">
            <v>2159.7800000000002</v>
          </cell>
          <cell r="R2695">
            <v>30509.09</v>
          </cell>
          <cell r="S2695">
            <v>11472.25</v>
          </cell>
          <cell r="T2695">
            <v>30</v>
          </cell>
          <cell r="U2695">
            <v>92</v>
          </cell>
          <cell r="V2695">
            <v>28</v>
          </cell>
          <cell r="W2695">
            <v>92</v>
          </cell>
          <cell r="X2695">
            <v>0</v>
          </cell>
        </row>
        <row r="2696">
          <cell r="A2696" t="str">
            <v>1451600</v>
          </cell>
          <cell r="B2696">
            <v>1</v>
          </cell>
          <cell r="C2696" t="str">
            <v>Building Structure in square metres</v>
          </cell>
          <cell r="D2696" t="str">
            <v>34</v>
          </cell>
          <cell r="E2696" t="str">
            <v>BUITER</v>
          </cell>
          <cell r="F2696" t="str">
            <v>BUI</v>
          </cell>
          <cell r="G2696">
            <v>38820</v>
          </cell>
          <cell r="H2696" t="str">
            <v>Active</v>
          </cell>
          <cell r="I2696">
            <v>220</v>
          </cell>
          <cell r="J2696">
            <v>39344</v>
          </cell>
          <cell r="K2696" t="str">
            <v>R</v>
          </cell>
          <cell r="L2696" t="str">
            <v>TM</v>
          </cell>
          <cell r="M2696" t="str">
            <v>0136</v>
          </cell>
          <cell r="N2696">
            <v>457626.99</v>
          </cell>
          <cell r="O2696">
            <v>667.36</v>
          </cell>
          <cell r="P2696">
            <v>8007.88</v>
          </cell>
          <cell r="Q2696">
            <v>16015.76</v>
          </cell>
          <cell r="R2696">
            <v>441611.23</v>
          </cell>
          <cell r="S2696">
            <v>155856.89000000001</v>
          </cell>
          <cell r="T2696">
            <v>44</v>
          </cell>
          <cell r="U2696">
            <v>0</v>
          </cell>
          <cell r="V2696">
            <v>42</v>
          </cell>
          <cell r="W2696">
            <v>0</v>
          </cell>
          <cell r="X2696">
            <v>0</v>
          </cell>
        </row>
        <row r="2697">
          <cell r="A2697" t="str">
            <v>1451700</v>
          </cell>
          <cell r="B2697">
            <v>1</v>
          </cell>
          <cell r="C2697" t="str">
            <v>canopy - 18 lineal metres of panelled ti</v>
          </cell>
          <cell r="D2697" t="str">
            <v>34</v>
          </cell>
          <cell r="E2697" t="str">
            <v>BASCAN</v>
          </cell>
          <cell r="F2697" t="str">
            <v>BAS</v>
          </cell>
          <cell r="G2697">
            <v>38820</v>
          </cell>
          <cell r="H2697" t="str">
            <v>Active</v>
          </cell>
          <cell r="I2697">
            <v>18</v>
          </cell>
          <cell r="J2697">
            <v>39344</v>
          </cell>
          <cell r="K2697" t="str">
            <v>R</v>
          </cell>
          <cell r="L2697" t="str">
            <v>TM</v>
          </cell>
          <cell r="M2697" t="str">
            <v>0136</v>
          </cell>
          <cell r="N2697">
            <v>80207.850000000006</v>
          </cell>
          <cell r="O2697">
            <v>169.19</v>
          </cell>
          <cell r="P2697">
            <v>2030.39</v>
          </cell>
          <cell r="Q2697">
            <v>4060.78</v>
          </cell>
          <cell r="R2697">
            <v>76147.070000000007</v>
          </cell>
          <cell r="S2697">
            <v>27679.31</v>
          </cell>
          <cell r="T2697">
            <v>30</v>
          </cell>
          <cell r="U2697">
            <v>92</v>
          </cell>
          <cell r="V2697">
            <v>28</v>
          </cell>
          <cell r="W2697">
            <v>92</v>
          </cell>
          <cell r="X2697">
            <v>0</v>
          </cell>
        </row>
        <row r="2698">
          <cell r="A2698" t="str">
            <v>1451800</v>
          </cell>
          <cell r="B2698">
            <v>1</v>
          </cell>
          <cell r="C2698" t="str">
            <v>electric light fitting - 28 circular dow</v>
          </cell>
          <cell r="D2698" t="str">
            <v>34</v>
          </cell>
          <cell r="E2698" t="str">
            <v>BASLIG</v>
          </cell>
          <cell r="F2698" t="str">
            <v>BAS</v>
          </cell>
          <cell r="G2698">
            <v>38820</v>
          </cell>
          <cell r="H2698" t="str">
            <v>Active</v>
          </cell>
          <cell r="I2698">
            <v>28</v>
          </cell>
          <cell r="J2698">
            <v>39344</v>
          </cell>
          <cell r="K2698" t="str">
            <v>R</v>
          </cell>
          <cell r="L2698" t="str">
            <v>TM</v>
          </cell>
          <cell r="M2698" t="str">
            <v>0136</v>
          </cell>
          <cell r="N2698">
            <v>8291.16</v>
          </cell>
          <cell r="O2698">
            <v>67.44</v>
          </cell>
          <cell r="P2698">
            <v>808.73</v>
          </cell>
          <cell r="Q2698">
            <v>1617.46</v>
          </cell>
          <cell r="R2698">
            <v>6673.7</v>
          </cell>
          <cell r="S2698">
            <v>3293.5</v>
          </cell>
          <cell r="T2698">
            <v>10</v>
          </cell>
          <cell r="U2698">
            <v>92</v>
          </cell>
          <cell r="V2698">
            <v>8</v>
          </cell>
          <cell r="W2698">
            <v>92</v>
          </cell>
          <cell r="X2698">
            <v>0</v>
          </cell>
        </row>
        <row r="2699">
          <cell r="A2699" t="str">
            <v>1451900</v>
          </cell>
          <cell r="B2699">
            <v>1</v>
          </cell>
          <cell r="C2699" t="str">
            <v>Electrical services in square metres</v>
          </cell>
          <cell r="D2699" t="str">
            <v>34</v>
          </cell>
          <cell r="E2699" t="str">
            <v>BASELC</v>
          </cell>
          <cell r="F2699" t="str">
            <v>BAS</v>
          </cell>
          <cell r="G2699">
            <v>38820</v>
          </cell>
          <cell r="H2699" t="str">
            <v>Active</v>
          </cell>
          <cell r="I2699">
            <v>220</v>
          </cell>
          <cell r="J2699">
            <v>39344</v>
          </cell>
          <cell r="K2699" t="str">
            <v>R</v>
          </cell>
          <cell r="L2699" t="str">
            <v>TM</v>
          </cell>
          <cell r="M2699" t="str">
            <v>0136</v>
          </cell>
          <cell r="N2699">
            <v>38307.379999999997</v>
          </cell>
          <cell r="O2699">
            <v>123.6</v>
          </cell>
          <cell r="P2699">
            <v>1483.31</v>
          </cell>
          <cell r="Q2699">
            <v>2966.62</v>
          </cell>
          <cell r="R2699">
            <v>35340.76</v>
          </cell>
          <cell r="S2699">
            <v>13535.19</v>
          </cell>
          <cell r="T2699">
            <v>15</v>
          </cell>
          <cell r="U2699">
            <v>92</v>
          </cell>
          <cell r="V2699">
            <v>13</v>
          </cell>
          <cell r="W2699">
            <v>92</v>
          </cell>
          <cell r="X2699">
            <v>0</v>
          </cell>
        </row>
        <row r="2700">
          <cell r="A2700" t="str">
            <v>1452000</v>
          </cell>
          <cell r="B2700">
            <v>1</v>
          </cell>
          <cell r="C2700" t="str">
            <v>fitted carpet - 191.2quare metres</v>
          </cell>
          <cell r="D2700" t="str">
            <v>34</v>
          </cell>
          <cell r="E2700" t="str">
            <v>BASFLO</v>
          </cell>
          <cell r="F2700" t="str">
            <v>BAS</v>
          </cell>
          <cell r="G2700">
            <v>38820</v>
          </cell>
          <cell r="H2700" t="str">
            <v>Active</v>
          </cell>
          <cell r="I2700">
            <v>191</v>
          </cell>
          <cell r="J2700">
            <v>39344</v>
          </cell>
          <cell r="K2700" t="str">
            <v>R</v>
          </cell>
          <cell r="L2700" t="str">
            <v>TM</v>
          </cell>
          <cell r="M2700" t="str">
            <v>0136</v>
          </cell>
          <cell r="N2700">
            <v>597.64</v>
          </cell>
          <cell r="O2700">
            <v>0</v>
          </cell>
          <cell r="P2700">
            <v>0</v>
          </cell>
          <cell r="Q2700">
            <v>597.64</v>
          </cell>
          <cell r="R2700">
            <v>0</v>
          </cell>
          <cell r="S2700">
            <v>1889.48</v>
          </cell>
          <cell r="T2700">
            <v>0</v>
          </cell>
          <cell r="U2700">
            <v>92</v>
          </cell>
          <cell r="V2700">
            <v>0</v>
          </cell>
          <cell r="W2700">
            <v>0</v>
          </cell>
          <cell r="X2700">
            <v>0</v>
          </cell>
        </row>
        <row r="2701">
          <cell r="A2701" t="str">
            <v>1452100</v>
          </cell>
          <cell r="B2701">
            <v>1</v>
          </cell>
          <cell r="C2701" t="str">
            <v>floor tiling - 28.80 square metres</v>
          </cell>
          <cell r="D2701" t="str">
            <v>34</v>
          </cell>
          <cell r="E2701" t="str">
            <v>BASFLO</v>
          </cell>
          <cell r="F2701" t="str">
            <v>BAS</v>
          </cell>
          <cell r="G2701">
            <v>38820</v>
          </cell>
          <cell r="H2701" t="str">
            <v>Active</v>
          </cell>
          <cell r="I2701">
            <v>29</v>
          </cell>
          <cell r="J2701">
            <v>39344</v>
          </cell>
          <cell r="K2701" t="str">
            <v>R</v>
          </cell>
          <cell r="L2701" t="str">
            <v>TM</v>
          </cell>
          <cell r="M2701" t="str">
            <v>0136</v>
          </cell>
          <cell r="N2701">
            <v>834.86</v>
          </cell>
          <cell r="O2701">
            <v>0</v>
          </cell>
          <cell r="P2701">
            <v>0</v>
          </cell>
          <cell r="Q2701">
            <v>834.86</v>
          </cell>
          <cell r="R2701">
            <v>0</v>
          </cell>
          <cell r="S2701">
            <v>2639.48</v>
          </cell>
          <cell r="T2701">
            <v>0</v>
          </cell>
          <cell r="U2701">
            <v>92</v>
          </cell>
          <cell r="V2701">
            <v>0</v>
          </cell>
          <cell r="W2701">
            <v>0</v>
          </cell>
          <cell r="X2701">
            <v>0</v>
          </cell>
        </row>
        <row r="2702">
          <cell r="A2702" t="str">
            <v>1452200</v>
          </cell>
          <cell r="B2702">
            <v>1</v>
          </cell>
          <cell r="C2702" t="str">
            <v>lining to columns - 2</v>
          </cell>
          <cell r="D2702" t="str">
            <v>34</v>
          </cell>
          <cell r="E2702" t="str">
            <v>BASLIN</v>
          </cell>
          <cell r="F2702" t="str">
            <v>BAS</v>
          </cell>
          <cell r="G2702">
            <v>38820</v>
          </cell>
          <cell r="H2702" t="str">
            <v>Active</v>
          </cell>
          <cell r="I2702">
            <v>2</v>
          </cell>
          <cell r="J2702">
            <v>39344</v>
          </cell>
          <cell r="K2702" t="str">
            <v>R</v>
          </cell>
          <cell r="L2702" t="str">
            <v>TM</v>
          </cell>
          <cell r="M2702" t="str">
            <v>0136</v>
          </cell>
          <cell r="N2702">
            <v>1830.04</v>
          </cell>
          <cell r="O2702">
            <v>9.99</v>
          </cell>
          <cell r="P2702">
            <v>119.99</v>
          </cell>
          <cell r="Q2702">
            <v>239.98</v>
          </cell>
          <cell r="R2702">
            <v>1590.06</v>
          </cell>
          <cell r="S2702">
            <v>685.15</v>
          </cell>
          <cell r="T2702">
            <v>15</v>
          </cell>
          <cell r="U2702">
            <v>92</v>
          </cell>
          <cell r="V2702">
            <v>13</v>
          </cell>
          <cell r="W2702">
            <v>92</v>
          </cell>
          <cell r="X2702">
            <v>0</v>
          </cell>
        </row>
        <row r="2703">
          <cell r="A2703" t="str">
            <v>1452300</v>
          </cell>
          <cell r="B2703">
            <v>1</v>
          </cell>
          <cell r="C2703" t="str">
            <v>Building Management Services in square m</v>
          </cell>
          <cell r="D2703" t="str">
            <v>34</v>
          </cell>
          <cell r="E2703" t="str">
            <v>BASBMS</v>
          </cell>
          <cell r="F2703" t="str">
            <v>BAS</v>
          </cell>
          <cell r="G2703">
            <v>38820</v>
          </cell>
          <cell r="H2703" t="str">
            <v>Active</v>
          </cell>
          <cell r="I2703">
            <v>220</v>
          </cell>
          <cell r="J2703">
            <v>39344</v>
          </cell>
          <cell r="K2703" t="str">
            <v>R</v>
          </cell>
          <cell r="L2703" t="str">
            <v>TM</v>
          </cell>
          <cell r="M2703" t="str">
            <v>0136</v>
          </cell>
          <cell r="N2703">
            <v>512.1</v>
          </cell>
          <cell r="O2703">
            <v>0</v>
          </cell>
          <cell r="P2703">
            <v>0</v>
          </cell>
          <cell r="Q2703">
            <v>512.1</v>
          </cell>
          <cell r="R2703">
            <v>0</v>
          </cell>
          <cell r="S2703">
            <v>1619.04</v>
          </cell>
          <cell r="T2703">
            <v>0</v>
          </cell>
          <cell r="U2703">
            <v>92</v>
          </cell>
          <cell r="V2703">
            <v>0</v>
          </cell>
          <cell r="W2703">
            <v>0</v>
          </cell>
          <cell r="X2703">
            <v>0</v>
          </cell>
        </row>
        <row r="2704">
          <cell r="A2704" t="str">
            <v>1452400</v>
          </cell>
          <cell r="B2704">
            <v>1</v>
          </cell>
          <cell r="C2704" t="str">
            <v>Mechanical Services in square metres</v>
          </cell>
          <cell r="D2704" t="str">
            <v>34</v>
          </cell>
          <cell r="E2704" t="str">
            <v>BASAIR</v>
          </cell>
          <cell r="F2704" t="str">
            <v>BAS</v>
          </cell>
          <cell r="G2704">
            <v>38820</v>
          </cell>
          <cell r="H2704" t="str">
            <v>Active</v>
          </cell>
          <cell r="I2704">
            <v>220</v>
          </cell>
          <cell r="J2704">
            <v>39344</v>
          </cell>
          <cell r="K2704" t="str">
            <v>R</v>
          </cell>
          <cell r="L2704" t="str">
            <v>TM</v>
          </cell>
          <cell r="M2704" t="str">
            <v>0136</v>
          </cell>
          <cell r="N2704">
            <v>39949.22</v>
          </cell>
          <cell r="O2704">
            <v>218.3</v>
          </cell>
          <cell r="P2704">
            <v>2619.27</v>
          </cell>
          <cell r="Q2704">
            <v>5238.54</v>
          </cell>
          <cell r="R2704">
            <v>34710.68</v>
          </cell>
          <cell r="S2704">
            <v>14956.56</v>
          </cell>
          <cell r="T2704">
            <v>15</v>
          </cell>
          <cell r="U2704">
            <v>92</v>
          </cell>
          <cell r="V2704">
            <v>13</v>
          </cell>
          <cell r="W2704">
            <v>92</v>
          </cell>
          <cell r="X2704">
            <v>0</v>
          </cell>
        </row>
        <row r="2705">
          <cell r="A2705" t="str">
            <v>1452500</v>
          </cell>
          <cell r="B2705">
            <v>1</v>
          </cell>
          <cell r="C2705" t="str">
            <v>Drainage Services in square metres</v>
          </cell>
          <cell r="D2705" t="str">
            <v>34</v>
          </cell>
          <cell r="E2705" t="str">
            <v>BASPLM</v>
          </cell>
          <cell r="F2705" t="str">
            <v>BAS</v>
          </cell>
          <cell r="G2705">
            <v>38820</v>
          </cell>
          <cell r="H2705" t="str">
            <v>Active</v>
          </cell>
          <cell r="I2705">
            <v>220</v>
          </cell>
          <cell r="J2705">
            <v>39344</v>
          </cell>
          <cell r="K2705" t="str">
            <v>R</v>
          </cell>
          <cell r="L2705" t="str">
            <v>TM</v>
          </cell>
          <cell r="M2705" t="str">
            <v>0136</v>
          </cell>
          <cell r="N2705">
            <v>5019.71</v>
          </cell>
          <cell r="O2705">
            <v>27.39</v>
          </cell>
          <cell r="P2705">
            <v>329.12</v>
          </cell>
          <cell r="Q2705">
            <v>658.24</v>
          </cell>
          <cell r="R2705">
            <v>4361.47</v>
          </cell>
          <cell r="S2705">
            <v>1879.33</v>
          </cell>
          <cell r="T2705">
            <v>15</v>
          </cell>
          <cell r="U2705">
            <v>92</v>
          </cell>
          <cell r="V2705">
            <v>13</v>
          </cell>
          <cell r="W2705">
            <v>92</v>
          </cell>
          <cell r="X2705">
            <v>0</v>
          </cell>
        </row>
        <row r="2706">
          <cell r="A2706" t="str">
            <v>1452600</v>
          </cell>
          <cell r="B2706">
            <v>1</v>
          </cell>
          <cell r="C2706" t="str">
            <v>Communication Services in square metres</v>
          </cell>
          <cell r="D2706" t="str">
            <v>34</v>
          </cell>
          <cell r="E2706" t="str">
            <v>BASCAB</v>
          </cell>
          <cell r="F2706" t="str">
            <v>BAS</v>
          </cell>
          <cell r="G2706">
            <v>38820</v>
          </cell>
          <cell r="H2706" t="str">
            <v>Active</v>
          </cell>
          <cell r="I2706">
            <v>220</v>
          </cell>
          <cell r="J2706">
            <v>39344</v>
          </cell>
          <cell r="K2706" t="str">
            <v>R</v>
          </cell>
          <cell r="L2706" t="str">
            <v>TM</v>
          </cell>
          <cell r="M2706" t="str">
            <v>0136</v>
          </cell>
          <cell r="N2706">
            <v>8020.58</v>
          </cell>
          <cell r="O2706">
            <v>65.25</v>
          </cell>
          <cell r="P2706">
            <v>782.34</v>
          </cell>
          <cell r="Q2706">
            <v>1564.68</v>
          </cell>
          <cell r="R2706">
            <v>6455.9</v>
          </cell>
          <cell r="S2706">
            <v>3186.01</v>
          </cell>
          <cell r="T2706">
            <v>10</v>
          </cell>
          <cell r="U2706">
            <v>92</v>
          </cell>
          <cell r="V2706">
            <v>8</v>
          </cell>
          <cell r="W2706">
            <v>92</v>
          </cell>
          <cell r="X2706">
            <v>0</v>
          </cell>
        </row>
        <row r="2707">
          <cell r="A2707" t="str">
            <v>1452700</v>
          </cell>
          <cell r="B2707">
            <v>1</v>
          </cell>
          <cell r="C2707" t="str">
            <v>Fire Alarm System in square metres</v>
          </cell>
          <cell r="D2707" t="str">
            <v>34</v>
          </cell>
          <cell r="E2707" t="str">
            <v>BASALA</v>
          </cell>
          <cell r="F2707" t="str">
            <v>BAS</v>
          </cell>
          <cell r="G2707">
            <v>38820</v>
          </cell>
          <cell r="H2707" t="str">
            <v>Active</v>
          </cell>
          <cell r="I2707">
            <v>220</v>
          </cell>
          <cell r="J2707">
            <v>39344</v>
          </cell>
          <cell r="K2707" t="str">
            <v>R</v>
          </cell>
          <cell r="L2707" t="str">
            <v>TM</v>
          </cell>
          <cell r="M2707" t="str">
            <v>0136</v>
          </cell>
          <cell r="N2707">
            <v>7979.82</v>
          </cell>
          <cell r="O2707">
            <v>25.74</v>
          </cell>
          <cell r="P2707">
            <v>308.99</v>
          </cell>
          <cell r="Q2707">
            <v>617.98</v>
          </cell>
          <cell r="R2707">
            <v>7361.84</v>
          </cell>
          <cell r="S2707">
            <v>2819.52</v>
          </cell>
          <cell r="T2707">
            <v>15</v>
          </cell>
          <cell r="U2707">
            <v>92</v>
          </cell>
          <cell r="V2707">
            <v>13</v>
          </cell>
          <cell r="W2707">
            <v>92</v>
          </cell>
          <cell r="X2707">
            <v>0</v>
          </cell>
        </row>
        <row r="2708">
          <cell r="A2708" t="str">
            <v>1452800</v>
          </cell>
          <cell r="B2708">
            <v>1</v>
          </cell>
          <cell r="C2708" t="str">
            <v>Plumbing reticulation in square metres</v>
          </cell>
          <cell r="D2708" t="str">
            <v>34</v>
          </cell>
          <cell r="E2708" t="str">
            <v>BASPLM</v>
          </cell>
          <cell r="F2708" t="str">
            <v>BAS</v>
          </cell>
          <cell r="G2708">
            <v>38820</v>
          </cell>
          <cell r="H2708" t="str">
            <v>Active</v>
          </cell>
          <cell r="I2708">
            <v>220</v>
          </cell>
          <cell r="J2708">
            <v>39344</v>
          </cell>
          <cell r="K2708" t="str">
            <v>R</v>
          </cell>
          <cell r="L2708" t="str">
            <v>TM</v>
          </cell>
          <cell r="M2708" t="str">
            <v>0136</v>
          </cell>
          <cell r="N2708">
            <v>8773.7000000000007</v>
          </cell>
          <cell r="O2708">
            <v>47.91</v>
          </cell>
          <cell r="P2708">
            <v>575.25</v>
          </cell>
          <cell r="Q2708">
            <v>1150.5</v>
          </cell>
          <cell r="R2708">
            <v>7623.2</v>
          </cell>
          <cell r="S2708">
            <v>3284.78</v>
          </cell>
          <cell r="T2708">
            <v>15</v>
          </cell>
          <cell r="U2708">
            <v>92</v>
          </cell>
          <cell r="V2708">
            <v>13</v>
          </cell>
          <cell r="W2708">
            <v>92</v>
          </cell>
          <cell r="X2708">
            <v>0</v>
          </cell>
        </row>
        <row r="2709">
          <cell r="A2709" t="str">
            <v>1452900</v>
          </cell>
          <cell r="B2709">
            <v>1</v>
          </cell>
          <cell r="C2709" t="str">
            <v>Public Address System in square metres</v>
          </cell>
          <cell r="D2709" t="str">
            <v>34</v>
          </cell>
          <cell r="E2709" t="str">
            <v>BASPUB</v>
          </cell>
          <cell r="F2709" t="str">
            <v>BAS</v>
          </cell>
          <cell r="G2709">
            <v>38820</v>
          </cell>
          <cell r="H2709" t="str">
            <v>Active</v>
          </cell>
          <cell r="I2709">
            <v>220</v>
          </cell>
          <cell r="J2709">
            <v>39344</v>
          </cell>
          <cell r="K2709" t="str">
            <v>R</v>
          </cell>
          <cell r="L2709" t="str">
            <v>TM</v>
          </cell>
          <cell r="M2709" t="str">
            <v>0136</v>
          </cell>
          <cell r="N2709">
            <v>2381.7399999999998</v>
          </cell>
          <cell r="O2709">
            <v>13.05</v>
          </cell>
          <cell r="P2709">
            <v>156.16</v>
          </cell>
          <cell r="Q2709">
            <v>312.32</v>
          </cell>
          <cell r="R2709">
            <v>2069.42</v>
          </cell>
          <cell r="S2709">
            <v>891.7</v>
          </cell>
          <cell r="T2709">
            <v>15</v>
          </cell>
          <cell r="U2709">
            <v>92</v>
          </cell>
          <cell r="V2709">
            <v>13</v>
          </cell>
          <cell r="W2709">
            <v>92</v>
          </cell>
          <cell r="X2709">
            <v>0</v>
          </cell>
        </row>
        <row r="2710">
          <cell r="A2710" t="str">
            <v>1453000</v>
          </cell>
          <cell r="B2710">
            <v>1</v>
          </cell>
          <cell r="C2710" t="str">
            <v>Security System in square metres</v>
          </cell>
          <cell r="D2710" t="str">
            <v>34</v>
          </cell>
          <cell r="E2710" t="str">
            <v>BASSEC</v>
          </cell>
          <cell r="F2710" t="str">
            <v>BAS</v>
          </cell>
          <cell r="G2710">
            <v>38820</v>
          </cell>
          <cell r="H2710" t="str">
            <v>Active</v>
          </cell>
          <cell r="I2710">
            <v>220</v>
          </cell>
          <cell r="J2710">
            <v>39344</v>
          </cell>
          <cell r="K2710" t="str">
            <v>R</v>
          </cell>
          <cell r="L2710" t="str">
            <v>TM</v>
          </cell>
          <cell r="M2710" t="str">
            <v>0136</v>
          </cell>
          <cell r="N2710">
            <v>7681.18</v>
          </cell>
          <cell r="O2710">
            <v>41.95</v>
          </cell>
          <cell r="P2710">
            <v>503.62</v>
          </cell>
          <cell r="Q2710">
            <v>1007.24</v>
          </cell>
          <cell r="R2710">
            <v>6673.94</v>
          </cell>
          <cell r="S2710">
            <v>2875.75</v>
          </cell>
          <cell r="T2710">
            <v>15</v>
          </cell>
          <cell r="U2710">
            <v>92</v>
          </cell>
          <cell r="V2710">
            <v>13</v>
          </cell>
          <cell r="W2710">
            <v>92</v>
          </cell>
          <cell r="X2710">
            <v>0</v>
          </cell>
        </row>
        <row r="2711">
          <cell r="A2711" t="str">
            <v>1453100</v>
          </cell>
          <cell r="B2711">
            <v>1</v>
          </cell>
          <cell r="C2711" t="str">
            <v>Sign and fittings - 1 medium illuminated</v>
          </cell>
          <cell r="D2711" t="str">
            <v>34</v>
          </cell>
          <cell r="E2711" t="str">
            <v>BASSIG</v>
          </cell>
          <cell r="F2711" t="str">
            <v>BAS</v>
          </cell>
          <cell r="G2711">
            <v>38820</v>
          </cell>
          <cell r="H2711" t="str">
            <v>Active</v>
          </cell>
          <cell r="I2711">
            <v>1</v>
          </cell>
          <cell r="J2711">
            <v>39344</v>
          </cell>
          <cell r="K2711" t="str">
            <v>R</v>
          </cell>
          <cell r="L2711" t="str">
            <v>TM</v>
          </cell>
          <cell r="M2711" t="str">
            <v>0136</v>
          </cell>
          <cell r="N2711">
            <v>61.84</v>
          </cell>
          <cell r="O2711">
            <v>0</v>
          </cell>
          <cell r="P2711">
            <v>0</v>
          </cell>
          <cell r="Q2711">
            <v>61.84</v>
          </cell>
          <cell r="R2711">
            <v>0</v>
          </cell>
          <cell r="S2711">
            <v>195.49</v>
          </cell>
          <cell r="T2711">
            <v>0</v>
          </cell>
          <cell r="U2711">
            <v>92</v>
          </cell>
          <cell r="V2711">
            <v>0</v>
          </cell>
          <cell r="W2711">
            <v>0</v>
          </cell>
          <cell r="X2711">
            <v>0</v>
          </cell>
        </row>
        <row r="2712">
          <cell r="A2712" t="str">
            <v>1453200</v>
          </cell>
          <cell r="B2712">
            <v>1</v>
          </cell>
          <cell r="C2712" t="str">
            <v>sprinkler head and piping - 14</v>
          </cell>
          <cell r="D2712" t="str">
            <v>34</v>
          </cell>
          <cell r="E2712" t="str">
            <v>BASSPR</v>
          </cell>
          <cell r="F2712" t="str">
            <v>BAS</v>
          </cell>
          <cell r="G2712">
            <v>38820</v>
          </cell>
          <cell r="H2712" t="str">
            <v>Active</v>
          </cell>
          <cell r="I2712">
            <v>14</v>
          </cell>
          <cell r="J2712">
            <v>39344</v>
          </cell>
          <cell r="K2712" t="str">
            <v>R</v>
          </cell>
          <cell r="L2712" t="str">
            <v>TM</v>
          </cell>
          <cell r="M2712" t="str">
            <v>0136</v>
          </cell>
          <cell r="N2712">
            <v>8047.9</v>
          </cell>
          <cell r="O2712">
            <v>43.99</v>
          </cell>
          <cell r="P2712">
            <v>527.66</v>
          </cell>
          <cell r="Q2712">
            <v>1055.32</v>
          </cell>
          <cell r="R2712">
            <v>6992.58</v>
          </cell>
          <cell r="S2712">
            <v>3013.05</v>
          </cell>
          <cell r="T2712">
            <v>15</v>
          </cell>
          <cell r="U2712">
            <v>92</v>
          </cell>
          <cell r="V2712">
            <v>13</v>
          </cell>
          <cell r="W2712">
            <v>92</v>
          </cell>
          <cell r="X2712">
            <v>0</v>
          </cell>
        </row>
        <row r="2713">
          <cell r="A2713" t="str">
            <v>1453300</v>
          </cell>
          <cell r="B2713">
            <v>1</v>
          </cell>
          <cell r="C2713" t="str">
            <v>suspended ceiling - 43.20 square metres</v>
          </cell>
          <cell r="D2713" t="str">
            <v>34</v>
          </cell>
          <cell r="E2713" t="str">
            <v>BASSUS</v>
          </cell>
          <cell r="F2713" t="str">
            <v>BAS</v>
          </cell>
          <cell r="G2713">
            <v>38820</v>
          </cell>
          <cell r="H2713" t="str">
            <v>Active</v>
          </cell>
          <cell r="I2713">
            <v>43</v>
          </cell>
          <cell r="J2713">
            <v>39344</v>
          </cell>
          <cell r="K2713" t="str">
            <v>R</v>
          </cell>
          <cell r="L2713" t="str">
            <v>TM</v>
          </cell>
          <cell r="M2713" t="str">
            <v>0136</v>
          </cell>
          <cell r="N2713">
            <v>4900.28</v>
          </cell>
          <cell r="O2713">
            <v>13.48</v>
          </cell>
          <cell r="P2713">
            <v>161.97999999999999</v>
          </cell>
          <cell r="Q2713">
            <v>323.95999999999998</v>
          </cell>
          <cell r="R2713">
            <v>4576.32</v>
          </cell>
          <cell r="S2713">
            <v>1720.82</v>
          </cell>
          <cell r="T2713">
            <v>30</v>
          </cell>
          <cell r="U2713">
            <v>92</v>
          </cell>
          <cell r="V2713">
            <v>28</v>
          </cell>
          <cell r="W2713">
            <v>92</v>
          </cell>
          <cell r="X2713">
            <v>0</v>
          </cell>
        </row>
        <row r="2714">
          <cell r="A2714" t="str">
            <v>1453400</v>
          </cell>
          <cell r="B2714">
            <v>1</v>
          </cell>
          <cell r="C2714" t="str">
            <v>suspended ceiling - 176.8 square metres</v>
          </cell>
          <cell r="D2714" t="str">
            <v>34</v>
          </cell>
          <cell r="E2714" t="str">
            <v>BASSUS</v>
          </cell>
          <cell r="F2714" t="str">
            <v>BAS</v>
          </cell>
          <cell r="G2714">
            <v>38820</v>
          </cell>
          <cell r="H2714" t="str">
            <v>Active</v>
          </cell>
          <cell r="I2714">
            <v>177</v>
          </cell>
          <cell r="J2714">
            <v>39344</v>
          </cell>
          <cell r="K2714" t="str">
            <v>R</v>
          </cell>
          <cell r="L2714" t="str">
            <v>TM</v>
          </cell>
          <cell r="M2714" t="str">
            <v>0136</v>
          </cell>
          <cell r="N2714">
            <v>20054.97</v>
          </cell>
          <cell r="O2714">
            <v>55.29</v>
          </cell>
          <cell r="P2714">
            <v>662.93</v>
          </cell>
          <cell r="Q2714">
            <v>1325.86</v>
          </cell>
          <cell r="R2714">
            <v>18729.11</v>
          </cell>
          <cell r="S2714">
            <v>7042.66</v>
          </cell>
          <cell r="T2714">
            <v>30</v>
          </cell>
          <cell r="U2714">
            <v>92</v>
          </cell>
          <cell r="V2714">
            <v>28</v>
          </cell>
          <cell r="W2714">
            <v>92</v>
          </cell>
          <cell r="X2714">
            <v>0</v>
          </cell>
        </row>
        <row r="2715">
          <cell r="A2715" t="str">
            <v>1453500</v>
          </cell>
          <cell r="B2715">
            <v>1</v>
          </cell>
          <cell r="C2715" t="str">
            <v>Building Structure in square metres</v>
          </cell>
          <cell r="D2715" t="str">
            <v>34</v>
          </cell>
          <cell r="E2715" t="str">
            <v>BUITER</v>
          </cell>
          <cell r="F2715" t="str">
            <v>BUI</v>
          </cell>
          <cell r="G2715">
            <v>38820</v>
          </cell>
          <cell r="H2715" t="str">
            <v>Active</v>
          </cell>
          <cell r="I2715">
            <v>8</v>
          </cell>
          <cell r="J2715">
            <v>39344</v>
          </cell>
          <cell r="K2715" t="str">
            <v>TCOM</v>
          </cell>
          <cell r="L2715" t="str">
            <v>TM</v>
          </cell>
          <cell r="M2715" t="str">
            <v>0137</v>
          </cell>
          <cell r="N2715">
            <v>16308.21</v>
          </cell>
          <cell r="O2715">
            <v>23.79</v>
          </cell>
          <cell r="P2715">
            <v>285.37</v>
          </cell>
          <cell r="Q2715">
            <v>570.74</v>
          </cell>
          <cell r="R2715">
            <v>15737.47</v>
          </cell>
          <cell r="S2715">
            <v>5554.19</v>
          </cell>
          <cell r="T2715">
            <v>44</v>
          </cell>
          <cell r="U2715">
            <v>0</v>
          </cell>
          <cell r="V2715">
            <v>42</v>
          </cell>
          <cell r="W2715">
            <v>0</v>
          </cell>
          <cell r="X2715">
            <v>0</v>
          </cell>
        </row>
        <row r="2716">
          <cell r="A2716" t="str">
            <v>1453600</v>
          </cell>
          <cell r="B2716">
            <v>1</v>
          </cell>
          <cell r="C2716" t="str">
            <v>Division walling - 9 lineal metres with</v>
          </cell>
          <cell r="D2716" t="str">
            <v>34</v>
          </cell>
          <cell r="E2716" t="str">
            <v>BASPAR</v>
          </cell>
          <cell r="F2716" t="str">
            <v>BAS</v>
          </cell>
          <cell r="G2716">
            <v>38820</v>
          </cell>
          <cell r="H2716" t="str">
            <v>Active</v>
          </cell>
          <cell r="I2716">
            <v>9</v>
          </cell>
          <cell r="J2716">
            <v>39344</v>
          </cell>
          <cell r="K2716" t="str">
            <v>TCOM</v>
          </cell>
          <cell r="L2716" t="str">
            <v>TM</v>
          </cell>
          <cell r="M2716" t="str">
            <v>0137</v>
          </cell>
          <cell r="N2716">
            <v>15721.18</v>
          </cell>
          <cell r="O2716">
            <v>85.86</v>
          </cell>
          <cell r="P2716">
            <v>1030.76</v>
          </cell>
          <cell r="Q2716">
            <v>2061.52</v>
          </cell>
          <cell r="R2716">
            <v>13659.66</v>
          </cell>
          <cell r="S2716">
            <v>5885.84</v>
          </cell>
          <cell r="T2716">
            <v>15</v>
          </cell>
          <cell r="U2716">
            <v>92</v>
          </cell>
          <cell r="V2716">
            <v>13</v>
          </cell>
          <cell r="W2716">
            <v>92</v>
          </cell>
          <cell r="X2716">
            <v>0</v>
          </cell>
        </row>
        <row r="2717">
          <cell r="A2717" t="str">
            <v>1453700</v>
          </cell>
          <cell r="B2717">
            <v>1</v>
          </cell>
          <cell r="C2717" t="str">
            <v>Electrical services in square metres</v>
          </cell>
          <cell r="D2717" t="str">
            <v>34</v>
          </cell>
          <cell r="E2717" t="str">
            <v>BASELC</v>
          </cell>
          <cell r="F2717" t="str">
            <v>BAS</v>
          </cell>
          <cell r="G2717">
            <v>38820</v>
          </cell>
          <cell r="H2717" t="str">
            <v>Active</v>
          </cell>
          <cell r="I2717">
            <v>8</v>
          </cell>
          <cell r="J2717">
            <v>39344</v>
          </cell>
          <cell r="K2717" t="str">
            <v>TCOM</v>
          </cell>
          <cell r="L2717" t="str">
            <v>TM</v>
          </cell>
          <cell r="M2717" t="str">
            <v>0137</v>
          </cell>
          <cell r="N2717">
            <v>1365.17</v>
          </cell>
          <cell r="O2717">
            <v>4.3499999999999996</v>
          </cell>
          <cell r="P2717">
            <v>52.86</v>
          </cell>
          <cell r="Q2717">
            <v>105.72</v>
          </cell>
          <cell r="R2717">
            <v>1259.45</v>
          </cell>
          <cell r="S2717">
            <v>482.36</v>
          </cell>
          <cell r="T2717">
            <v>15</v>
          </cell>
          <cell r="U2717">
            <v>92</v>
          </cell>
          <cell r="V2717">
            <v>13</v>
          </cell>
          <cell r="W2717">
            <v>92</v>
          </cell>
          <cell r="X2717">
            <v>0</v>
          </cell>
        </row>
        <row r="2718">
          <cell r="A2718" t="str">
            <v>1453800</v>
          </cell>
          <cell r="B2718">
            <v>1</v>
          </cell>
          <cell r="C2718" t="str">
            <v>fluorescent light fitting - 1 twin tube</v>
          </cell>
          <cell r="D2718" t="str">
            <v>34</v>
          </cell>
          <cell r="E2718" t="str">
            <v>BASLIG</v>
          </cell>
          <cell r="F2718" t="str">
            <v>BAS</v>
          </cell>
          <cell r="G2718">
            <v>38820</v>
          </cell>
          <cell r="H2718" t="str">
            <v>Active</v>
          </cell>
          <cell r="I2718">
            <v>1</v>
          </cell>
          <cell r="J2718">
            <v>39344</v>
          </cell>
          <cell r="K2718" t="str">
            <v>TCOM</v>
          </cell>
          <cell r="L2718" t="str">
            <v>TM</v>
          </cell>
          <cell r="M2718" t="str">
            <v>0137</v>
          </cell>
          <cell r="N2718">
            <v>526.4</v>
          </cell>
          <cell r="O2718">
            <v>4.2699999999999996</v>
          </cell>
          <cell r="P2718">
            <v>51.35</v>
          </cell>
          <cell r="Q2718">
            <v>102.7</v>
          </cell>
          <cell r="R2718">
            <v>423.7</v>
          </cell>
          <cell r="S2718">
            <v>209.1</v>
          </cell>
          <cell r="T2718">
            <v>10</v>
          </cell>
          <cell r="U2718">
            <v>92</v>
          </cell>
          <cell r="V2718">
            <v>8</v>
          </cell>
          <cell r="W2718">
            <v>92</v>
          </cell>
          <cell r="X2718">
            <v>0</v>
          </cell>
        </row>
        <row r="2719">
          <cell r="A2719" t="str">
            <v>1453900</v>
          </cell>
          <cell r="B2719">
            <v>1</v>
          </cell>
          <cell r="C2719" t="str">
            <v>Building Management Services in square m</v>
          </cell>
          <cell r="D2719" t="str">
            <v>34</v>
          </cell>
          <cell r="E2719" t="str">
            <v>BASBMS</v>
          </cell>
          <cell r="F2719" t="str">
            <v>BAS</v>
          </cell>
          <cell r="G2719">
            <v>38820</v>
          </cell>
          <cell r="H2719" t="str">
            <v>Active</v>
          </cell>
          <cell r="I2719">
            <v>8</v>
          </cell>
          <cell r="J2719">
            <v>39344</v>
          </cell>
          <cell r="K2719" t="str">
            <v>TCOM</v>
          </cell>
          <cell r="L2719" t="str">
            <v>TM</v>
          </cell>
          <cell r="M2719" t="str">
            <v>0137</v>
          </cell>
          <cell r="N2719">
            <v>18.23</v>
          </cell>
          <cell r="O2719">
            <v>0</v>
          </cell>
          <cell r="P2719">
            <v>0</v>
          </cell>
          <cell r="Q2719">
            <v>18.23</v>
          </cell>
          <cell r="R2719">
            <v>0</v>
          </cell>
          <cell r="S2719">
            <v>57.68</v>
          </cell>
          <cell r="T2719">
            <v>0</v>
          </cell>
          <cell r="U2719">
            <v>92</v>
          </cell>
          <cell r="V2719">
            <v>0</v>
          </cell>
          <cell r="W2719">
            <v>0</v>
          </cell>
          <cell r="X2719">
            <v>0</v>
          </cell>
        </row>
        <row r="2720">
          <cell r="A2720" t="str">
            <v>1454000</v>
          </cell>
          <cell r="B2720">
            <v>1</v>
          </cell>
          <cell r="C2720" t="str">
            <v>Mechanical Services in square metres</v>
          </cell>
          <cell r="D2720" t="str">
            <v>34</v>
          </cell>
          <cell r="E2720" t="str">
            <v>BASAIR</v>
          </cell>
          <cell r="F2720" t="str">
            <v>BAS</v>
          </cell>
          <cell r="G2720">
            <v>38820</v>
          </cell>
          <cell r="H2720" t="str">
            <v>Active</v>
          </cell>
          <cell r="I2720">
            <v>8</v>
          </cell>
          <cell r="J2720">
            <v>39344</v>
          </cell>
          <cell r="K2720" t="str">
            <v>TCOM</v>
          </cell>
          <cell r="L2720" t="str">
            <v>TM</v>
          </cell>
          <cell r="M2720" t="str">
            <v>0137</v>
          </cell>
          <cell r="N2720">
            <v>1423.68</v>
          </cell>
          <cell r="O2720">
            <v>7.76</v>
          </cell>
          <cell r="P2720">
            <v>93.34</v>
          </cell>
          <cell r="Q2720">
            <v>186.68</v>
          </cell>
          <cell r="R2720">
            <v>1237</v>
          </cell>
          <cell r="S2720">
            <v>533.01</v>
          </cell>
          <cell r="T2720">
            <v>15</v>
          </cell>
          <cell r="U2720">
            <v>92</v>
          </cell>
          <cell r="V2720">
            <v>13</v>
          </cell>
          <cell r="W2720">
            <v>92</v>
          </cell>
          <cell r="X2720">
            <v>0</v>
          </cell>
        </row>
        <row r="2721">
          <cell r="A2721" t="str">
            <v>1454100</v>
          </cell>
          <cell r="B2721">
            <v>1</v>
          </cell>
          <cell r="C2721" t="str">
            <v>Drainage Services in square metres</v>
          </cell>
          <cell r="D2721" t="str">
            <v>34</v>
          </cell>
          <cell r="E2721" t="str">
            <v>BASPLM</v>
          </cell>
          <cell r="F2721" t="str">
            <v>BAS</v>
          </cell>
          <cell r="G2721">
            <v>38820</v>
          </cell>
          <cell r="H2721" t="str">
            <v>Active</v>
          </cell>
          <cell r="I2721">
            <v>8</v>
          </cell>
          <cell r="J2721">
            <v>39344</v>
          </cell>
          <cell r="K2721" t="str">
            <v>TCOM</v>
          </cell>
          <cell r="L2721" t="str">
            <v>TM</v>
          </cell>
          <cell r="M2721" t="str">
            <v>0137</v>
          </cell>
          <cell r="N2721">
            <v>178.81</v>
          </cell>
          <cell r="O2721">
            <v>0.94</v>
          </cell>
          <cell r="P2721">
            <v>11.72</v>
          </cell>
          <cell r="Q2721">
            <v>23.44</v>
          </cell>
          <cell r="R2721">
            <v>155.37</v>
          </cell>
          <cell r="S2721">
            <v>66.95</v>
          </cell>
          <cell r="T2721">
            <v>15</v>
          </cell>
          <cell r="U2721">
            <v>92</v>
          </cell>
          <cell r="V2721">
            <v>13</v>
          </cell>
          <cell r="W2721">
            <v>92</v>
          </cell>
          <cell r="X2721">
            <v>0</v>
          </cell>
        </row>
        <row r="2722">
          <cell r="A2722" t="str">
            <v>1454200</v>
          </cell>
          <cell r="B2722">
            <v>1</v>
          </cell>
          <cell r="C2722" t="str">
            <v>Communication Services in square metres</v>
          </cell>
          <cell r="D2722" t="str">
            <v>34</v>
          </cell>
          <cell r="E2722" t="str">
            <v>BASCAB</v>
          </cell>
          <cell r="F2722" t="str">
            <v>BAS</v>
          </cell>
          <cell r="G2722">
            <v>38820</v>
          </cell>
          <cell r="H2722" t="str">
            <v>Active</v>
          </cell>
          <cell r="I2722">
            <v>8</v>
          </cell>
          <cell r="J2722">
            <v>39344</v>
          </cell>
          <cell r="K2722" t="str">
            <v>TCOM</v>
          </cell>
          <cell r="L2722" t="str">
            <v>TM</v>
          </cell>
          <cell r="M2722" t="str">
            <v>0137</v>
          </cell>
          <cell r="N2722">
            <v>285.85000000000002</v>
          </cell>
          <cell r="O2722">
            <v>2.36</v>
          </cell>
          <cell r="P2722">
            <v>27.88</v>
          </cell>
          <cell r="Q2722">
            <v>55.76</v>
          </cell>
          <cell r="R2722">
            <v>230.09</v>
          </cell>
          <cell r="S2722">
            <v>113.55</v>
          </cell>
          <cell r="T2722">
            <v>10</v>
          </cell>
          <cell r="U2722">
            <v>92</v>
          </cell>
          <cell r="V2722">
            <v>8</v>
          </cell>
          <cell r="W2722">
            <v>92</v>
          </cell>
          <cell r="X2722">
            <v>0</v>
          </cell>
        </row>
        <row r="2723">
          <cell r="A2723" t="str">
            <v>1454300</v>
          </cell>
          <cell r="B2723">
            <v>1</v>
          </cell>
          <cell r="C2723" t="str">
            <v>Fire Alarm System in square metres</v>
          </cell>
          <cell r="D2723" t="str">
            <v>34</v>
          </cell>
          <cell r="E2723" t="str">
            <v>BASALA</v>
          </cell>
          <cell r="F2723" t="str">
            <v>BAS</v>
          </cell>
          <cell r="G2723">
            <v>38820</v>
          </cell>
          <cell r="H2723" t="str">
            <v>Active</v>
          </cell>
          <cell r="I2723">
            <v>8</v>
          </cell>
          <cell r="J2723">
            <v>39344</v>
          </cell>
          <cell r="K2723" t="str">
            <v>TCOM</v>
          </cell>
          <cell r="L2723" t="str">
            <v>TM</v>
          </cell>
          <cell r="M2723" t="str">
            <v>0137</v>
          </cell>
          <cell r="N2723">
            <v>284.33999999999997</v>
          </cell>
          <cell r="O2723">
            <v>0.89</v>
          </cell>
          <cell r="P2723">
            <v>11.01</v>
          </cell>
          <cell r="Q2723">
            <v>22.02</v>
          </cell>
          <cell r="R2723">
            <v>262.32</v>
          </cell>
          <cell r="S2723">
            <v>100.47</v>
          </cell>
          <cell r="T2723">
            <v>15</v>
          </cell>
          <cell r="U2723">
            <v>92</v>
          </cell>
          <cell r="V2723">
            <v>13</v>
          </cell>
          <cell r="W2723">
            <v>92</v>
          </cell>
          <cell r="X2723">
            <v>0</v>
          </cell>
        </row>
        <row r="2724">
          <cell r="A2724" t="str">
            <v>1454400</v>
          </cell>
          <cell r="B2724">
            <v>1</v>
          </cell>
          <cell r="C2724" t="str">
            <v>Plumbing reticulation in square metres</v>
          </cell>
          <cell r="D2724" t="str">
            <v>34</v>
          </cell>
          <cell r="E2724" t="str">
            <v>BASPLM</v>
          </cell>
          <cell r="F2724" t="str">
            <v>BAS</v>
          </cell>
          <cell r="G2724">
            <v>38820</v>
          </cell>
          <cell r="H2724" t="str">
            <v>Active</v>
          </cell>
          <cell r="I2724">
            <v>8</v>
          </cell>
          <cell r="J2724">
            <v>39344</v>
          </cell>
          <cell r="K2724" t="str">
            <v>TCOM</v>
          </cell>
          <cell r="L2724" t="str">
            <v>TM</v>
          </cell>
          <cell r="M2724" t="str">
            <v>0137</v>
          </cell>
          <cell r="N2724">
            <v>312.64999999999998</v>
          </cell>
          <cell r="O2724">
            <v>1.69</v>
          </cell>
          <cell r="P2724">
            <v>20.5</v>
          </cell>
          <cell r="Q2724">
            <v>41</v>
          </cell>
          <cell r="R2724">
            <v>271.64999999999998</v>
          </cell>
          <cell r="S2724">
            <v>117.05</v>
          </cell>
          <cell r="T2724">
            <v>15</v>
          </cell>
          <cell r="U2724">
            <v>92</v>
          </cell>
          <cell r="V2724">
            <v>13</v>
          </cell>
          <cell r="W2724">
            <v>92</v>
          </cell>
          <cell r="X2724">
            <v>0</v>
          </cell>
        </row>
        <row r="2725">
          <cell r="A2725" t="str">
            <v>1454500</v>
          </cell>
          <cell r="B2725">
            <v>1</v>
          </cell>
          <cell r="C2725" t="str">
            <v>Public Address System in square metres</v>
          </cell>
          <cell r="D2725" t="str">
            <v>34</v>
          </cell>
          <cell r="E2725" t="str">
            <v>BASPUB</v>
          </cell>
          <cell r="F2725" t="str">
            <v>BAS</v>
          </cell>
          <cell r="G2725">
            <v>38820</v>
          </cell>
          <cell r="H2725" t="str">
            <v>Active</v>
          </cell>
          <cell r="I2725">
            <v>8</v>
          </cell>
          <cell r="J2725">
            <v>39344</v>
          </cell>
          <cell r="K2725" t="str">
            <v>TCOM</v>
          </cell>
          <cell r="L2725" t="str">
            <v>TM</v>
          </cell>
          <cell r="M2725" t="str">
            <v>0137</v>
          </cell>
          <cell r="N2725">
            <v>84.91</v>
          </cell>
          <cell r="O2725">
            <v>0.51</v>
          </cell>
          <cell r="P2725">
            <v>5.57</v>
          </cell>
          <cell r="Q2725">
            <v>11.14</v>
          </cell>
          <cell r="R2725">
            <v>73.77</v>
          </cell>
          <cell r="S2725">
            <v>31.79</v>
          </cell>
          <cell r="T2725">
            <v>15</v>
          </cell>
          <cell r="U2725">
            <v>92</v>
          </cell>
          <cell r="V2725">
            <v>13</v>
          </cell>
          <cell r="W2725">
            <v>92</v>
          </cell>
          <cell r="X2725">
            <v>0</v>
          </cell>
        </row>
        <row r="2726">
          <cell r="A2726" t="str">
            <v>1454600</v>
          </cell>
          <cell r="B2726">
            <v>1</v>
          </cell>
          <cell r="C2726" t="str">
            <v>Security System in square metres</v>
          </cell>
          <cell r="D2726" t="str">
            <v>34</v>
          </cell>
          <cell r="E2726" t="str">
            <v>BASSEC</v>
          </cell>
          <cell r="F2726" t="str">
            <v>BAS</v>
          </cell>
          <cell r="G2726">
            <v>38820</v>
          </cell>
          <cell r="H2726" t="str">
            <v>Active</v>
          </cell>
          <cell r="I2726">
            <v>8</v>
          </cell>
          <cell r="J2726">
            <v>39344</v>
          </cell>
          <cell r="K2726" t="str">
            <v>TCOM</v>
          </cell>
          <cell r="L2726" t="str">
            <v>TM</v>
          </cell>
          <cell r="M2726" t="str">
            <v>0137</v>
          </cell>
          <cell r="N2726">
            <v>273.64</v>
          </cell>
          <cell r="O2726">
            <v>1.44</v>
          </cell>
          <cell r="P2726">
            <v>17.940000000000001</v>
          </cell>
          <cell r="Q2726">
            <v>35.880000000000003</v>
          </cell>
          <cell r="R2726">
            <v>237.76</v>
          </cell>
          <cell r="S2726">
            <v>102.45</v>
          </cell>
          <cell r="T2726">
            <v>15</v>
          </cell>
          <cell r="U2726">
            <v>92</v>
          </cell>
          <cell r="V2726">
            <v>13</v>
          </cell>
          <cell r="W2726">
            <v>92</v>
          </cell>
          <cell r="X2726">
            <v>0</v>
          </cell>
        </row>
        <row r="2727">
          <cell r="A2727" t="str">
            <v>1454700</v>
          </cell>
          <cell r="B2727">
            <v>1</v>
          </cell>
          <cell r="C2727" t="str">
            <v>sprinkler head and piping - 3</v>
          </cell>
          <cell r="D2727" t="str">
            <v>34</v>
          </cell>
          <cell r="E2727" t="str">
            <v>BASSPR</v>
          </cell>
          <cell r="F2727" t="str">
            <v>BAS</v>
          </cell>
          <cell r="G2727">
            <v>38820</v>
          </cell>
          <cell r="H2727" t="str">
            <v>Active</v>
          </cell>
          <cell r="I2727">
            <v>3</v>
          </cell>
          <cell r="J2727">
            <v>39344</v>
          </cell>
          <cell r="K2727" t="str">
            <v>TCOM</v>
          </cell>
          <cell r="L2727" t="str">
            <v>TM</v>
          </cell>
          <cell r="M2727" t="str">
            <v>0137</v>
          </cell>
          <cell r="N2727">
            <v>1724.53</v>
          </cell>
          <cell r="O2727">
            <v>9.4499999999999993</v>
          </cell>
          <cell r="P2727">
            <v>113.07</v>
          </cell>
          <cell r="Q2727">
            <v>226.14</v>
          </cell>
          <cell r="R2727">
            <v>1498.39</v>
          </cell>
          <cell r="S2727">
            <v>645.64</v>
          </cell>
          <cell r="T2727">
            <v>15</v>
          </cell>
          <cell r="U2727">
            <v>92</v>
          </cell>
          <cell r="V2727">
            <v>13</v>
          </cell>
          <cell r="W2727">
            <v>92</v>
          </cell>
          <cell r="X2727">
            <v>0</v>
          </cell>
        </row>
        <row r="2728">
          <cell r="A2728" t="str">
            <v>1454800</v>
          </cell>
          <cell r="B2728">
            <v>1</v>
          </cell>
          <cell r="C2728" t="str">
            <v>Building Structure in square metres</v>
          </cell>
          <cell r="D2728" t="str">
            <v>34</v>
          </cell>
          <cell r="E2728" t="str">
            <v>BUITER</v>
          </cell>
          <cell r="F2728" t="str">
            <v>BUI</v>
          </cell>
          <cell r="G2728">
            <v>38820</v>
          </cell>
          <cell r="H2728" t="str">
            <v>Active</v>
          </cell>
          <cell r="I2728">
            <v>19</v>
          </cell>
          <cell r="J2728">
            <v>39344</v>
          </cell>
          <cell r="K2728" t="str">
            <v>TIP/TD</v>
          </cell>
          <cell r="L2728" t="str">
            <v>TM</v>
          </cell>
          <cell r="M2728" t="str">
            <v>0138</v>
          </cell>
          <cell r="N2728">
            <v>38690.28</v>
          </cell>
          <cell r="O2728">
            <v>56.41</v>
          </cell>
          <cell r="P2728">
            <v>677.03</v>
          </cell>
          <cell r="Q2728">
            <v>1354.06</v>
          </cell>
          <cell r="R2728">
            <v>37336.22</v>
          </cell>
          <cell r="S2728">
            <v>13176.99</v>
          </cell>
          <cell r="T2728">
            <v>44</v>
          </cell>
          <cell r="U2728">
            <v>0</v>
          </cell>
          <cell r="V2728">
            <v>42</v>
          </cell>
          <cell r="W2728">
            <v>0</v>
          </cell>
          <cell r="X2728">
            <v>0</v>
          </cell>
        </row>
        <row r="2729">
          <cell r="A2729" t="str">
            <v>1454900</v>
          </cell>
          <cell r="B2729">
            <v>1</v>
          </cell>
          <cell r="C2729" t="str">
            <v>electric light fitting - 4 circular down</v>
          </cell>
          <cell r="D2729" t="str">
            <v>34</v>
          </cell>
          <cell r="E2729" t="str">
            <v>BASLIG</v>
          </cell>
          <cell r="F2729" t="str">
            <v>BAS</v>
          </cell>
          <cell r="G2729">
            <v>38820</v>
          </cell>
          <cell r="H2729" t="str">
            <v>Active</v>
          </cell>
          <cell r="I2729">
            <v>4</v>
          </cell>
          <cell r="J2729">
            <v>39344</v>
          </cell>
          <cell r="K2729" t="str">
            <v>TIP/TD</v>
          </cell>
          <cell r="L2729" t="str">
            <v>TM</v>
          </cell>
          <cell r="M2729" t="str">
            <v>0138</v>
          </cell>
          <cell r="N2729">
            <v>1184.51</v>
          </cell>
          <cell r="O2729">
            <v>9.61</v>
          </cell>
          <cell r="P2729">
            <v>115.54</v>
          </cell>
          <cell r="Q2729">
            <v>231.08</v>
          </cell>
          <cell r="R2729">
            <v>953.43</v>
          </cell>
          <cell r="S2729">
            <v>470.52</v>
          </cell>
          <cell r="T2729">
            <v>10</v>
          </cell>
          <cell r="U2729">
            <v>92</v>
          </cell>
          <cell r="V2729">
            <v>8</v>
          </cell>
          <cell r="W2729">
            <v>92</v>
          </cell>
          <cell r="X2729">
            <v>0</v>
          </cell>
        </row>
        <row r="2730">
          <cell r="A2730" t="str">
            <v>1455000</v>
          </cell>
          <cell r="B2730">
            <v>1</v>
          </cell>
          <cell r="C2730" t="str">
            <v>Electrical services in square metres</v>
          </cell>
          <cell r="D2730" t="str">
            <v>34</v>
          </cell>
          <cell r="E2730" t="str">
            <v>BASELC</v>
          </cell>
          <cell r="F2730" t="str">
            <v>BAS</v>
          </cell>
          <cell r="G2730">
            <v>38820</v>
          </cell>
          <cell r="H2730" t="str">
            <v>Active</v>
          </cell>
          <cell r="I2730">
            <v>19</v>
          </cell>
          <cell r="J2730">
            <v>39344</v>
          </cell>
          <cell r="K2730" t="str">
            <v>TIP/TD</v>
          </cell>
          <cell r="L2730" t="str">
            <v>TM</v>
          </cell>
          <cell r="M2730" t="str">
            <v>0138</v>
          </cell>
          <cell r="N2730">
            <v>3238.64</v>
          </cell>
          <cell r="O2730">
            <v>10.45</v>
          </cell>
          <cell r="P2730">
            <v>125.4</v>
          </cell>
          <cell r="Q2730">
            <v>250.8</v>
          </cell>
          <cell r="R2730">
            <v>2987.84</v>
          </cell>
          <cell r="S2730">
            <v>1144.31</v>
          </cell>
          <cell r="T2730">
            <v>15</v>
          </cell>
          <cell r="U2730">
            <v>92</v>
          </cell>
          <cell r="V2730">
            <v>13</v>
          </cell>
          <cell r="W2730">
            <v>92</v>
          </cell>
          <cell r="X2730">
            <v>0</v>
          </cell>
        </row>
        <row r="2731">
          <cell r="A2731" t="str">
            <v>1455100</v>
          </cell>
          <cell r="B2731">
            <v>1</v>
          </cell>
          <cell r="C2731" t="str">
            <v>fire hose reel - 1 stainless steel cased</v>
          </cell>
          <cell r="D2731" t="str">
            <v>34</v>
          </cell>
          <cell r="E2731" t="str">
            <v>BASSPR</v>
          </cell>
          <cell r="F2731" t="str">
            <v>BAS</v>
          </cell>
          <cell r="G2731">
            <v>38820</v>
          </cell>
          <cell r="H2731" t="str">
            <v>Active</v>
          </cell>
          <cell r="I2731">
            <v>1</v>
          </cell>
          <cell r="J2731">
            <v>39344</v>
          </cell>
          <cell r="K2731" t="str">
            <v>TIP/TD</v>
          </cell>
          <cell r="L2731" t="str">
            <v>TM</v>
          </cell>
          <cell r="M2731" t="str">
            <v>0138</v>
          </cell>
          <cell r="N2731">
            <v>1806.65</v>
          </cell>
          <cell r="O2731">
            <v>9.8800000000000008</v>
          </cell>
          <cell r="P2731">
            <v>118.45</v>
          </cell>
          <cell r="Q2731">
            <v>236.9</v>
          </cell>
          <cell r="R2731">
            <v>1569.75</v>
          </cell>
          <cell r="S2731">
            <v>676.39</v>
          </cell>
          <cell r="T2731">
            <v>15</v>
          </cell>
          <cell r="U2731">
            <v>92</v>
          </cell>
          <cell r="V2731">
            <v>13</v>
          </cell>
          <cell r="W2731">
            <v>92</v>
          </cell>
          <cell r="X2731">
            <v>0</v>
          </cell>
        </row>
        <row r="2732">
          <cell r="A2732" t="str">
            <v>1455200</v>
          </cell>
          <cell r="B2732">
            <v>1</v>
          </cell>
          <cell r="C2732" t="str">
            <v>fitted carpet - 18.60 square metres</v>
          </cell>
          <cell r="D2732" t="str">
            <v>34</v>
          </cell>
          <cell r="E2732" t="str">
            <v>BASFLO</v>
          </cell>
          <cell r="F2732" t="str">
            <v>BAS</v>
          </cell>
          <cell r="G2732">
            <v>38820</v>
          </cell>
          <cell r="H2732" t="str">
            <v>Active</v>
          </cell>
          <cell r="I2732">
            <v>19</v>
          </cell>
          <cell r="J2732">
            <v>39344</v>
          </cell>
          <cell r="K2732" t="str">
            <v>TIP/TD</v>
          </cell>
          <cell r="L2732" t="str">
            <v>TM</v>
          </cell>
          <cell r="M2732" t="str">
            <v>0138</v>
          </cell>
          <cell r="N2732">
            <v>58.13</v>
          </cell>
          <cell r="O2732">
            <v>0</v>
          </cell>
          <cell r="P2732">
            <v>0</v>
          </cell>
          <cell r="Q2732">
            <v>58.13</v>
          </cell>
          <cell r="R2732">
            <v>0</v>
          </cell>
          <cell r="S2732">
            <v>183.8</v>
          </cell>
          <cell r="T2732">
            <v>0</v>
          </cell>
          <cell r="U2732">
            <v>92</v>
          </cell>
          <cell r="V2732">
            <v>0</v>
          </cell>
          <cell r="W2732">
            <v>0</v>
          </cell>
          <cell r="X2732">
            <v>0</v>
          </cell>
        </row>
        <row r="2733">
          <cell r="A2733" t="str">
            <v>1455300</v>
          </cell>
          <cell r="B2733">
            <v>1</v>
          </cell>
          <cell r="C2733" t="str">
            <v>Building Management Services in square m</v>
          </cell>
          <cell r="D2733" t="str">
            <v>34</v>
          </cell>
          <cell r="E2733" t="str">
            <v>BASBMS</v>
          </cell>
          <cell r="F2733" t="str">
            <v>BAS</v>
          </cell>
          <cell r="G2733">
            <v>38820</v>
          </cell>
          <cell r="H2733" t="str">
            <v>Active</v>
          </cell>
          <cell r="I2733">
            <v>19</v>
          </cell>
          <cell r="J2733">
            <v>39344</v>
          </cell>
          <cell r="K2733" t="str">
            <v>TIP/TD</v>
          </cell>
          <cell r="L2733" t="str">
            <v>TM</v>
          </cell>
          <cell r="M2733" t="str">
            <v>0138</v>
          </cell>
          <cell r="N2733">
            <v>43.29</v>
          </cell>
          <cell r="O2733">
            <v>0</v>
          </cell>
          <cell r="P2733">
            <v>0</v>
          </cell>
          <cell r="Q2733">
            <v>43.29</v>
          </cell>
          <cell r="R2733">
            <v>0</v>
          </cell>
          <cell r="S2733">
            <v>136.86000000000001</v>
          </cell>
          <cell r="T2733">
            <v>0</v>
          </cell>
          <cell r="U2733">
            <v>92</v>
          </cell>
          <cell r="V2733">
            <v>0</v>
          </cell>
          <cell r="W2733">
            <v>0</v>
          </cell>
          <cell r="X2733">
            <v>0</v>
          </cell>
        </row>
        <row r="2734">
          <cell r="A2734" t="str">
            <v>1455400</v>
          </cell>
          <cell r="B2734">
            <v>1</v>
          </cell>
          <cell r="C2734" t="str">
            <v>Mechanical Services in square metres</v>
          </cell>
          <cell r="D2734" t="str">
            <v>34</v>
          </cell>
          <cell r="E2734" t="str">
            <v>BASAIR</v>
          </cell>
          <cell r="F2734" t="str">
            <v>BAS</v>
          </cell>
          <cell r="G2734">
            <v>38820</v>
          </cell>
          <cell r="H2734" t="str">
            <v>Active</v>
          </cell>
          <cell r="I2734">
            <v>19</v>
          </cell>
          <cell r="J2734">
            <v>39344</v>
          </cell>
          <cell r="K2734" t="str">
            <v>TIP/TD</v>
          </cell>
          <cell r="L2734" t="str">
            <v>TM</v>
          </cell>
          <cell r="M2734" t="str">
            <v>0138</v>
          </cell>
          <cell r="N2734">
            <v>3377.47</v>
          </cell>
          <cell r="O2734">
            <v>18.489999999999998</v>
          </cell>
          <cell r="P2734">
            <v>221.44</v>
          </cell>
          <cell r="Q2734">
            <v>442.88</v>
          </cell>
          <cell r="R2734">
            <v>2934.59</v>
          </cell>
          <cell r="S2734">
            <v>1264.49</v>
          </cell>
          <cell r="T2734">
            <v>15</v>
          </cell>
          <cell r="U2734">
            <v>92</v>
          </cell>
          <cell r="V2734">
            <v>13</v>
          </cell>
          <cell r="W2734">
            <v>92</v>
          </cell>
          <cell r="X2734">
            <v>0</v>
          </cell>
        </row>
        <row r="2735">
          <cell r="A2735" t="str">
            <v>1455500</v>
          </cell>
          <cell r="B2735">
            <v>1</v>
          </cell>
          <cell r="C2735" t="str">
            <v>Drainage Services in square metres</v>
          </cell>
          <cell r="D2735" t="str">
            <v>34</v>
          </cell>
          <cell r="E2735" t="str">
            <v>BASPLM</v>
          </cell>
          <cell r="F2735" t="str">
            <v>BAS</v>
          </cell>
          <cell r="G2735">
            <v>38820</v>
          </cell>
          <cell r="H2735" t="str">
            <v>Active</v>
          </cell>
          <cell r="I2735">
            <v>19</v>
          </cell>
          <cell r="J2735">
            <v>39344</v>
          </cell>
          <cell r="K2735" t="str">
            <v>TIP/TD</v>
          </cell>
          <cell r="L2735" t="str">
            <v>TM</v>
          </cell>
          <cell r="M2735" t="str">
            <v>0138</v>
          </cell>
          <cell r="N2735">
            <v>424.36</v>
          </cell>
          <cell r="O2735">
            <v>2.2999999999999998</v>
          </cell>
          <cell r="P2735">
            <v>27.82</v>
          </cell>
          <cell r="Q2735">
            <v>55.64</v>
          </cell>
          <cell r="R2735">
            <v>368.72</v>
          </cell>
          <cell r="S2735">
            <v>158.88</v>
          </cell>
          <cell r="T2735">
            <v>15</v>
          </cell>
          <cell r="U2735">
            <v>92</v>
          </cell>
          <cell r="V2735">
            <v>13</v>
          </cell>
          <cell r="W2735">
            <v>92</v>
          </cell>
          <cell r="X2735">
            <v>0</v>
          </cell>
        </row>
        <row r="2736">
          <cell r="A2736" t="str">
            <v>1455600</v>
          </cell>
          <cell r="B2736">
            <v>1</v>
          </cell>
          <cell r="C2736" t="str">
            <v>Communication Services in square metres</v>
          </cell>
          <cell r="D2736" t="str">
            <v>34</v>
          </cell>
          <cell r="E2736" t="str">
            <v>BASCAB</v>
          </cell>
          <cell r="F2736" t="str">
            <v>BAS</v>
          </cell>
          <cell r="G2736">
            <v>38820</v>
          </cell>
          <cell r="H2736" t="str">
            <v>Active</v>
          </cell>
          <cell r="I2736">
            <v>19</v>
          </cell>
          <cell r="J2736">
            <v>39344</v>
          </cell>
          <cell r="K2736" t="str">
            <v>TIP/TD</v>
          </cell>
          <cell r="L2736" t="str">
            <v>TM</v>
          </cell>
          <cell r="M2736" t="str">
            <v>0138</v>
          </cell>
          <cell r="N2736">
            <v>678.07</v>
          </cell>
          <cell r="O2736">
            <v>5.53</v>
          </cell>
          <cell r="P2736">
            <v>66.14</v>
          </cell>
          <cell r="Q2736">
            <v>132.28</v>
          </cell>
          <cell r="R2736">
            <v>545.79</v>
          </cell>
          <cell r="S2736">
            <v>269.35000000000002</v>
          </cell>
          <cell r="T2736">
            <v>10</v>
          </cell>
          <cell r="U2736">
            <v>92</v>
          </cell>
          <cell r="V2736">
            <v>8</v>
          </cell>
          <cell r="W2736">
            <v>92</v>
          </cell>
          <cell r="X2736">
            <v>0</v>
          </cell>
        </row>
        <row r="2737">
          <cell r="A2737" t="str">
            <v>1455700</v>
          </cell>
          <cell r="B2737">
            <v>1</v>
          </cell>
          <cell r="C2737" t="str">
            <v>Fire Alarm System in square metres</v>
          </cell>
          <cell r="D2737" t="str">
            <v>34</v>
          </cell>
          <cell r="E2737" t="str">
            <v>BASALA</v>
          </cell>
          <cell r="F2737" t="str">
            <v>BAS</v>
          </cell>
          <cell r="G2737">
            <v>38820</v>
          </cell>
          <cell r="H2737" t="str">
            <v>Active</v>
          </cell>
          <cell r="I2737">
            <v>19</v>
          </cell>
          <cell r="J2737">
            <v>39344</v>
          </cell>
          <cell r="K2737" t="str">
            <v>TIP/TD</v>
          </cell>
          <cell r="L2737" t="str">
            <v>TM</v>
          </cell>
          <cell r="M2737" t="str">
            <v>0138</v>
          </cell>
          <cell r="N2737">
            <v>674.75</v>
          </cell>
          <cell r="O2737">
            <v>2.15</v>
          </cell>
          <cell r="P2737">
            <v>26.13</v>
          </cell>
          <cell r="Q2737">
            <v>52.26</v>
          </cell>
          <cell r="R2737">
            <v>622.49</v>
          </cell>
          <cell r="S2737">
            <v>238.41</v>
          </cell>
          <cell r="T2737">
            <v>15</v>
          </cell>
          <cell r="U2737">
            <v>92</v>
          </cell>
          <cell r="V2737">
            <v>13</v>
          </cell>
          <cell r="W2737">
            <v>92</v>
          </cell>
          <cell r="X2737">
            <v>0</v>
          </cell>
        </row>
        <row r="2738">
          <cell r="A2738" t="str">
            <v>1455800</v>
          </cell>
          <cell r="B2738">
            <v>1</v>
          </cell>
          <cell r="C2738" t="str">
            <v>Plumbing reticulation in square metres</v>
          </cell>
          <cell r="D2738" t="str">
            <v>34</v>
          </cell>
          <cell r="E2738" t="str">
            <v>BASPLM</v>
          </cell>
          <cell r="F2738" t="str">
            <v>BAS</v>
          </cell>
          <cell r="G2738">
            <v>38820</v>
          </cell>
          <cell r="H2738" t="str">
            <v>Active</v>
          </cell>
          <cell r="I2738">
            <v>19</v>
          </cell>
          <cell r="J2738">
            <v>39344</v>
          </cell>
          <cell r="K2738" t="str">
            <v>TIP/TD</v>
          </cell>
          <cell r="L2738" t="str">
            <v>TM</v>
          </cell>
          <cell r="M2738" t="str">
            <v>0138</v>
          </cell>
          <cell r="N2738">
            <v>741.71</v>
          </cell>
          <cell r="O2738">
            <v>4.08</v>
          </cell>
          <cell r="P2738">
            <v>48.63</v>
          </cell>
          <cell r="Q2738">
            <v>97.26</v>
          </cell>
          <cell r="R2738">
            <v>644.45000000000005</v>
          </cell>
          <cell r="S2738">
            <v>277.69</v>
          </cell>
          <cell r="T2738">
            <v>15</v>
          </cell>
          <cell r="U2738">
            <v>92</v>
          </cell>
          <cell r="V2738">
            <v>13</v>
          </cell>
          <cell r="W2738">
            <v>92</v>
          </cell>
          <cell r="X2738">
            <v>0</v>
          </cell>
        </row>
        <row r="2739">
          <cell r="A2739" t="str">
            <v>1455900</v>
          </cell>
          <cell r="B2739">
            <v>1</v>
          </cell>
          <cell r="C2739" t="str">
            <v>Public Address System in square metres</v>
          </cell>
          <cell r="D2739" t="str">
            <v>34</v>
          </cell>
          <cell r="E2739" t="str">
            <v>BASPUB</v>
          </cell>
          <cell r="F2739" t="str">
            <v>BAS</v>
          </cell>
          <cell r="G2739">
            <v>38820</v>
          </cell>
          <cell r="H2739" t="str">
            <v>Active</v>
          </cell>
          <cell r="I2739">
            <v>19</v>
          </cell>
          <cell r="J2739">
            <v>39344</v>
          </cell>
          <cell r="K2739" t="str">
            <v>TIP/TD</v>
          </cell>
          <cell r="L2739" t="str">
            <v>TM</v>
          </cell>
          <cell r="M2739" t="str">
            <v>0138</v>
          </cell>
          <cell r="N2739">
            <v>201.35</v>
          </cell>
          <cell r="O2739">
            <v>1.1000000000000001</v>
          </cell>
          <cell r="P2739">
            <v>13.2</v>
          </cell>
          <cell r="Q2739">
            <v>26.4</v>
          </cell>
          <cell r="R2739">
            <v>174.95</v>
          </cell>
          <cell r="S2739">
            <v>75.38</v>
          </cell>
          <cell r="T2739">
            <v>15</v>
          </cell>
          <cell r="U2739">
            <v>92</v>
          </cell>
          <cell r="V2739">
            <v>13</v>
          </cell>
          <cell r="W2739">
            <v>92</v>
          </cell>
          <cell r="X2739">
            <v>0</v>
          </cell>
        </row>
        <row r="2740">
          <cell r="A2740" t="str">
            <v>1456000</v>
          </cell>
          <cell r="B2740">
            <v>1</v>
          </cell>
          <cell r="C2740" t="str">
            <v>Security System in square metres</v>
          </cell>
          <cell r="D2740" t="str">
            <v>34</v>
          </cell>
          <cell r="E2740" t="str">
            <v>BASSEC</v>
          </cell>
          <cell r="F2740" t="str">
            <v>BAS</v>
          </cell>
          <cell r="G2740">
            <v>38820</v>
          </cell>
          <cell r="H2740" t="str">
            <v>Active</v>
          </cell>
          <cell r="I2740">
            <v>19</v>
          </cell>
          <cell r="J2740">
            <v>39344</v>
          </cell>
          <cell r="K2740" t="str">
            <v>TIP/TD</v>
          </cell>
          <cell r="L2740" t="str">
            <v>TM</v>
          </cell>
          <cell r="M2740" t="str">
            <v>0138</v>
          </cell>
          <cell r="N2740">
            <v>649.36</v>
          </cell>
          <cell r="O2740">
            <v>3.53</v>
          </cell>
          <cell r="P2740">
            <v>42.58</v>
          </cell>
          <cell r="Q2740">
            <v>85.16</v>
          </cell>
          <cell r="R2740">
            <v>564.20000000000005</v>
          </cell>
          <cell r="S2740">
            <v>243.12</v>
          </cell>
          <cell r="T2740">
            <v>15</v>
          </cell>
          <cell r="U2740">
            <v>92</v>
          </cell>
          <cell r="V2740">
            <v>13</v>
          </cell>
          <cell r="W2740">
            <v>92</v>
          </cell>
          <cell r="X2740">
            <v>0</v>
          </cell>
        </row>
        <row r="2741">
          <cell r="A2741" t="str">
            <v>1456100</v>
          </cell>
          <cell r="B2741">
            <v>1</v>
          </cell>
          <cell r="C2741" t="str">
            <v>sprinkler head and piping - 2</v>
          </cell>
          <cell r="D2741" t="str">
            <v>34</v>
          </cell>
          <cell r="E2741" t="str">
            <v>BASSPR</v>
          </cell>
          <cell r="F2741" t="str">
            <v>BAS</v>
          </cell>
          <cell r="G2741">
            <v>38820</v>
          </cell>
          <cell r="H2741" t="str">
            <v>Active</v>
          </cell>
          <cell r="I2741">
            <v>2</v>
          </cell>
          <cell r="J2741">
            <v>39344</v>
          </cell>
          <cell r="K2741" t="str">
            <v>TIP/TD</v>
          </cell>
          <cell r="L2741" t="str">
            <v>TM</v>
          </cell>
          <cell r="M2741" t="str">
            <v>0138</v>
          </cell>
          <cell r="N2741">
            <v>1149.78</v>
          </cell>
          <cell r="O2741">
            <v>6.31</v>
          </cell>
          <cell r="P2741">
            <v>75.39</v>
          </cell>
          <cell r="Q2741">
            <v>150.78</v>
          </cell>
          <cell r="R2741">
            <v>999</v>
          </cell>
          <cell r="S2741">
            <v>430.46</v>
          </cell>
          <cell r="T2741">
            <v>15</v>
          </cell>
          <cell r="U2741">
            <v>92</v>
          </cell>
          <cell r="V2741">
            <v>13</v>
          </cell>
          <cell r="W2741">
            <v>92</v>
          </cell>
          <cell r="X2741">
            <v>0</v>
          </cell>
        </row>
        <row r="2742">
          <cell r="A2742" t="str">
            <v>1456200</v>
          </cell>
          <cell r="B2742">
            <v>1</v>
          </cell>
          <cell r="C2742" t="str">
            <v>suspended ceiling - 18.60 square metres</v>
          </cell>
          <cell r="D2742" t="str">
            <v>34</v>
          </cell>
          <cell r="E2742" t="str">
            <v>BASSUS</v>
          </cell>
          <cell r="F2742" t="str">
            <v>BAS</v>
          </cell>
          <cell r="G2742">
            <v>38820</v>
          </cell>
          <cell r="H2742" t="str">
            <v>Active</v>
          </cell>
          <cell r="I2742">
            <v>19</v>
          </cell>
          <cell r="J2742">
            <v>39344</v>
          </cell>
          <cell r="K2742" t="str">
            <v>TIP/TD</v>
          </cell>
          <cell r="L2742" t="str">
            <v>TM</v>
          </cell>
          <cell r="M2742" t="str">
            <v>0138</v>
          </cell>
          <cell r="N2742">
            <v>2109.85</v>
          </cell>
          <cell r="O2742">
            <v>5.83</v>
          </cell>
          <cell r="P2742">
            <v>69.739999999999995</v>
          </cell>
          <cell r="Q2742">
            <v>139.47999999999999</v>
          </cell>
          <cell r="R2742">
            <v>1970.37</v>
          </cell>
          <cell r="S2742">
            <v>740.91</v>
          </cell>
          <cell r="T2742">
            <v>30</v>
          </cell>
          <cell r="U2742">
            <v>92</v>
          </cell>
          <cell r="V2742">
            <v>28</v>
          </cell>
          <cell r="W2742">
            <v>92</v>
          </cell>
          <cell r="X2742">
            <v>0</v>
          </cell>
        </row>
        <row r="2743">
          <cell r="A2743" t="str">
            <v>1456300</v>
          </cell>
          <cell r="B2743">
            <v>1</v>
          </cell>
          <cell r="C2743" t="str">
            <v>Building Structure in square metres</v>
          </cell>
          <cell r="D2743" t="str">
            <v>34</v>
          </cell>
          <cell r="E2743" t="str">
            <v>BUITER</v>
          </cell>
          <cell r="F2743" t="str">
            <v>BUI</v>
          </cell>
          <cell r="G2743">
            <v>38820</v>
          </cell>
          <cell r="H2743" t="str">
            <v>Active</v>
          </cell>
          <cell r="I2743">
            <v>3</v>
          </cell>
          <cell r="J2743">
            <v>39344</v>
          </cell>
          <cell r="K2743" t="str">
            <v>TCOM</v>
          </cell>
          <cell r="L2743" t="str">
            <v>TM</v>
          </cell>
          <cell r="M2743" t="str">
            <v>0139</v>
          </cell>
          <cell r="N2743">
            <v>5470.7</v>
          </cell>
          <cell r="O2743">
            <v>7.95</v>
          </cell>
          <cell r="P2743">
            <v>95.73</v>
          </cell>
          <cell r="Q2743">
            <v>191.46</v>
          </cell>
          <cell r="R2743">
            <v>5279.24</v>
          </cell>
          <cell r="S2743">
            <v>1863.19</v>
          </cell>
          <cell r="T2743">
            <v>44</v>
          </cell>
          <cell r="U2743">
            <v>0</v>
          </cell>
          <cell r="V2743">
            <v>42</v>
          </cell>
          <cell r="W2743">
            <v>0</v>
          </cell>
          <cell r="X2743">
            <v>0</v>
          </cell>
        </row>
        <row r="2744">
          <cell r="A2744" t="str">
            <v>1456400</v>
          </cell>
          <cell r="B2744">
            <v>1</v>
          </cell>
          <cell r="C2744" t="str">
            <v>Division walling - 4 lineal metres with</v>
          </cell>
          <cell r="D2744" t="str">
            <v>34</v>
          </cell>
          <cell r="E2744" t="str">
            <v>BASPAR</v>
          </cell>
          <cell r="F2744" t="str">
            <v>BAS</v>
          </cell>
          <cell r="G2744">
            <v>38820</v>
          </cell>
          <cell r="H2744" t="str">
            <v>Active</v>
          </cell>
          <cell r="I2744">
            <v>4</v>
          </cell>
          <cell r="J2744">
            <v>39344</v>
          </cell>
          <cell r="K2744" t="str">
            <v>TCOM</v>
          </cell>
          <cell r="L2744" t="str">
            <v>TM</v>
          </cell>
          <cell r="M2744" t="str">
            <v>0139</v>
          </cell>
          <cell r="N2744">
            <v>9316.19</v>
          </cell>
          <cell r="O2744">
            <v>50.92</v>
          </cell>
          <cell r="P2744">
            <v>610.82000000000005</v>
          </cell>
          <cell r="Q2744">
            <v>1221.6400000000001</v>
          </cell>
          <cell r="R2744">
            <v>8094.55</v>
          </cell>
          <cell r="S2744">
            <v>3487.88</v>
          </cell>
          <cell r="T2744">
            <v>15</v>
          </cell>
          <cell r="U2744">
            <v>92</v>
          </cell>
          <cell r="V2744">
            <v>13</v>
          </cell>
          <cell r="W2744">
            <v>92</v>
          </cell>
          <cell r="X2744">
            <v>0</v>
          </cell>
        </row>
        <row r="2745">
          <cell r="A2745" t="str">
            <v>1456500</v>
          </cell>
          <cell r="B2745">
            <v>1</v>
          </cell>
          <cell r="C2745" t="str">
            <v>electric light fitting - 1 rectangular d</v>
          </cell>
          <cell r="D2745" t="str">
            <v>34</v>
          </cell>
          <cell r="E2745" t="str">
            <v>BASLIG</v>
          </cell>
          <cell r="F2745" t="str">
            <v>BAS</v>
          </cell>
          <cell r="G2745">
            <v>38820</v>
          </cell>
          <cell r="H2745" t="str">
            <v>Active</v>
          </cell>
          <cell r="I2745">
            <v>1</v>
          </cell>
          <cell r="J2745">
            <v>39344</v>
          </cell>
          <cell r="K2745" t="str">
            <v>TCOM</v>
          </cell>
          <cell r="L2745" t="str">
            <v>TM</v>
          </cell>
          <cell r="M2745" t="str">
            <v>0139</v>
          </cell>
          <cell r="N2745">
            <v>296.08999999999997</v>
          </cell>
          <cell r="O2745">
            <v>2.37</v>
          </cell>
          <cell r="P2745">
            <v>28.88</v>
          </cell>
          <cell r="Q2745">
            <v>57.76</v>
          </cell>
          <cell r="R2745">
            <v>238.33</v>
          </cell>
          <cell r="S2745">
            <v>117.62</v>
          </cell>
          <cell r="T2745">
            <v>10</v>
          </cell>
          <cell r="U2745">
            <v>92</v>
          </cell>
          <cell r="V2745">
            <v>8</v>
          </cell>
          <cell r="W2745">
            <v>92</v>
          </cell>
          <cell r="X2745">
            <v>0</v>
          </cell>
        </row>
        <row r="2746">
          <cell r="A2746" t="str">
            <v>1456600</v>
          </cell>
          <cell r="B2746">
            <v>1</v>
          </cell>
          <cell r="C2746" t="str">
            <v>Electrical services in square metres</v>
          </cell>
          <cell r="D2746" t="str">
            <v>34</v>
          </cell>
          <cell r="E2746" t="str">
            <v>BASELC</v>
          </cell>
          <cell r="F2746" t="str">
            <v>BAS</v>
          </cell>
          <cell r="G2746">
            <v>38820</v>
          </cell>
          <cell r="H2746" t="str">
            <v>Active</v>
          </cell>
          <cell r="I2746">
            <v>3</v>
          </cell>
          <cell r="J2746">
            <v>39344</v>
          </cell>
          <cell r="K2746" t="str">
            <v>TCOM</v>
          </cell>
          <cell r="L2746" t="str">
            <v>TM</v>
          </cell>
          <cell r="M2746" t="str">
            <v>0139</v>
          </cell>
          <cell r="N2746">
            <v>457.95</v>
          </cell>
          <cell r="O2746">
            <v>1.45</v>
          </cell>
          <cell r="P2746">
            <v>17.73</v>
          </cell>
          <cell r="Q2746">
            <v>35.46</v>
          </cell>
          <cell r="R2746">
            <v>422.49</v>
          </cell>
          <cell r="S2746">
            <v>161.81</v>
          </cell>
          <cell r="T2746">
            <v>15</v>
          </cell>
          <cell r="U2746">
            <v>92</v>
          </cell>
          <cell r="V2746">
            <v>13</v>
          </cell>
          <cell r="W2746">
            <v>92</v>
          </cell>
          <cell r="X2746">
            <v>0</v>
          </cell>
        </row>
        <row r="2747">
          <cell r="A2747" t="str">
            <v>1456700</v>
          </cell>
          <cell r="B2747">
            <v>1</v>
          </cell>
          <cell r="C2747" t="str">
            <v>Building Management Services in square m</v>
          </cell>
          <cell r="D2747" t="str">
            <v>34</v>
          </cell>
          <cell r="E2747" t="str">
            <v>BASBMS</v>
          </cell>
          <cell r="F2747" t="str">
            <v>BAS</v>
          </cell>
          <cell r="G2747">
            <v>38820</v>
          </cell>
          <cell r="H2747" t="str">
            <v>Active</v>
          </cell>
          <cell r="I2747">
            <v>3</v>
          </cell>
          <cell r="J2747">
            <v>39344</v>
          </cell>
          <cell r="K2747" t="str">
            <v>TCOM</v>
          </cell>
          <cell r="L2747" t="str">
            <v>TM</v>
          </cell>
          <cell r="M2747" t="str">
            <v>0139</v>
          </cell>
          <cell r="N2747">
            <v>6.13</v>
          </cell>
          <cell r="O2747">
            <v>0</v>
          </cell>
          <cell r="P2747">
            <v>0</v>
          </cell>
          <cell r="Q2747">
            <v>6.13</v>
          </cell>
          <cell r="R2747">
            <v>0</v>
          </cell>
          <cell r="S2747">
            <v>19.36</v>
          </cell>
          <cell r="T2747">
            <v>0</v>
          </cell>
          <cell r="U2747">
            <v>92</v>
          </cell>
          <cell r="V2747">
            <v>0</v>
          </cell>
          <cell r="W2747">
            <v>0</v>
          </cell>
          <cell r="X2747">
            <v>0</v>
          </cell>
        </row>
        <row r="2748">
          <cell r="A2748" t="str">
            <v>1456800</v>
          </cell>
          <cell r="B2748">
            <v>1</v>
          </cell>
          <cell r="C2748" t="str">
            <v>Mechanical Services in square metres</v>
          </cell>
          <cell r="D2748" t="str">
            <v>34</v>
          </cell>
          <cell r="E2748" t="str">
            <v>BASAIR</v>
          </cell>
          <cell r="F2748" t="str">
            <v>BAS</v>
          </cell>
          <cell r="G2748">
            <v>38820</v>
          </cell>
          <cell r="H2748" t="str">
            <v>Active</v>
          </cell>
          <cell r="I2748">
            <v>3</v>
          </cell>
          <cell r="J2748">
            <v>39344</v>
          </cell>
          <cell r="K2748" t="str">
            <v>TCOM</v>
          </cell>
          <cell r="L2748" t="str">
            <v>TM</v>
          </cell>
          <cell r="M2748" t="str">
            <v>0139</v>
          </cell>
          <cell r="N2748">
            <v>477.63</v>
          </cell>
          <cell r="O2748">
            <v>2.61</v>
          </cell>
          <cell r="P2748">
            <v>31.32</v>
          </cell>
          <cell r="Q2748">
            <v>62.64</v>
          </cell>
          <cell r="R2748">
            <v>414.99</v>
          </cell>
          <cell r="S2748">
            <v>178.83</v>
          </cell>
          <cell r="T2748">
            <v>15</v>
          </cell>
          <cell r="U2748">
            <v>92</v>
          </cell>
          <cell r="V2748">
            <v>13</v>
          </cell>
          <cell r="W2748">
            <v>92</v>
          </cell>
          <cell r="X2748">
            <v>0</v>
          </cell>
        </row>
        <row r="2749">
          <cell r="A2749" t="str">
            <v>1456900</v>
          </cell>
          <cell r="B2749">
            <v>1</v>
          </cell>
          <cell r="C2749" t="str">
            <v>Drainage Services in square metres</v>
          </cell>
          <cell r="D2749" t="str">
            <v>34</v>
          </cell>
          <cell r="E2749" t="str">
            <v>BASPLM</v>
          </cell>
          <cell r="F2749" t="str">
            <v>BAS</v>
          </cell>
          <cell r="G2749">
            <v>38820</v>
          </cell>
          <cell r="H2749" t="str">
            <v>Active</v>
          </cell>
          <cell r="I2749">
            <v>3</v>
          </cell>
          <cell r="J2749">
            <v>39344</v>
          </cell>
          <cell r="K2749" t="str">
            <v>TCOM</v>
          </cell>
          <cell r="L2749" t="str">
            <v>TM</v>
          </cell>
          <cell r="M2749" t="str">
            <v>0139</v>
          </cell>
          <cell r="N2749">
            <v>60.01</v>
          </cell>
          <cell r="O2749">
            <v>0.3</v>
          </cell>
          <cell r="P2749">
            <v>3.93</v>
          </cell>
          <cell r="Q2749">
            <v>7.86</v>
          </cell>
          <cell r="R2749">
            <v>52.15</v>
          </cell>
          <cell r="S2749">
            <v>22.47</v>
          </cell>
          <cell r="T2749">
            <v>15</v>
          </cell>
          <cell r="U2749">
            <v>92</v>
          </cell>
          <cell r="V2749">
            <v>13</v>
          </cell>
          <cell r="W2749">
            <v>92</v>
          </cell>
          <cell r="X2749">
            <v>0</v>
          </cell>
        </row>
        <row r="2750">
          <cell r="A2750" t="str">
            <v>1457000</v>
          </cell>
          <cell r="B2750">
            <v>1</v>
          </cell>
          <cell r="C2750" t="str">
            <v>Communication Services in square metres</v>
          </cell>
          <cell r="D2750" t="str">
            <v>34</v>
          </cell>
          <cell r="E2750" t="str">
            <v>BASCAB</v>
          </cell>
          <cell r="F2750" t="str">
            <v>BAS</v>
          </cell>
          <cell r="G2750">
            <v>38820</v>
          </cell>
          <cell r="H2750" t="str">
            <v>Active</v>
          </cell>
          <cell r="I2750">
            <v>3</v>
          </cell>
          <cell r="J2750">
            <v>39344</v>
          </cell>
          <cell r="K2750" t="str">
            <v>TCOM</v>
          </cell>
          <cell r="L2750" t="str">
            <v>TM</v>
          </cell>
          <cell r="M2750" t="str">
            <v>0139</v>
          </cell>
          <cell r="N2750">
            <v>95.92</v>
          </cell>
          <cell r="O2750">
            <v>0.78</v>
          </cell>
          <cell r="P2750">
            <v>9.36</v>
          </cell>
          <cell r="Q2750">
            <v>18.72</v>
          </cell>
          <cell r="R2750">
            <v>77.2</v>
          </cell>
          <cell r="S2750">
            <v>38.1</v>
          </cell>
          <cell r="T2750">
            <v>10</v>
          </cell>
          <cell r="U2750">
            <v>92</v>
          </cell>
          <cell r="V2750">
            <v>8</v>
          </cell>
          <cell r="W2750">
            <v>92</v>
          </cell>
          <cell r="X2750">
            <v>0</v>
          </cell>
        </row>
        <row r="2751">
          <cell r="A2751" t="str">
            <v>1457100</v>
          </cell>
          <cell r="B2751">
            <v>1</v>
          </cell>
          <cell r="C2751" t="str">
            <v>Fire Alarm System in square metres</v>
          </cell>
          <cell r="D2751" t="str">
            <v>34</v>
          </cell>
          <cell r="E2751" t="str">
            <v>BASALA</v>
          </cell>
          <cell r="F2751" t="str">
            <v>BAS</v>
          </cell>
          <cell r="G2751">
            <v>38820</v>
          </cell>
          <cell r="H2751" t="str">
            <v>Active</v>
          </cell>
          <cell r="I2751">
            <v>3</v>
          </cell>
          <cell r="J2751">
            <v>39344</v>
          </cell>
          <cell r="K2751" t="str">
            <v>TCOM</v>
          </cell>
          <cell r="L2751" t="str">
            <v>TM</v>
          </cell>
          <cell r="M2751" t="str">
            <v>0139</v>
          </cell>
          <cell r="N2751">
            <v>95.33</v>
          </cell>
          <cell r="O2751">
            <v>0.28000000000000003</v>
          </cell>
          <cell r="P2751">
            <v>3.69</v>
          </cell>
          <cell r="Q2751">
            <v>7.38</v>
          </cell>
          <cell r="R2751">
            <v>87.95</v>
          </cell>
          <cell r="S2751">
            <v>33.68</v>
          </cell>
          <cell r="T2751">
            <v>15</v>
          </cell>
          <cell r="U2751">
            <v>92</v>
          </cell>
          <cell r="V2751">
            <v>13</v>
          </cell>
          <cell r="W2751">
            <v>92</v>
          </cell>
          <cell r="X2751">
            <v>0</v>
          </cell>
        </row>
        <row r="2752">
          <cell r="A2752" t="str">
            <v>1457200</v>
          </cell>
          <cell r="B2752">
            <v>1</v>
          </cell>
          <cell r="C2752" t="str">
            <v>Plumbing reticulation in square metres</v>
          </cell>
          <cell r="D2752" t="str">
            <v>34</v>
          </cell>
          <cell r="E2752" t="str">
            <v>BASPLM</v>
          </cell>
          <cell r="F2752" t="str">
            <v>BAS</v>
          </cell>
          <cell r="G2752">
            <v>38820</v>
          </cell>
          <cell r="H2752" t="str">
            <v>Active</v>
          </cell>
          <cell r="I2752">
            <v>3</v>
          </cell>
          <cell r="J2752">
            <v>39344</v>
          </cell>
          <cell r="K2752" t="str">
            <v>TCOM</v>
          </cell>
          <cell r="L2752" t="str">
            <v>TM</v>
          </cell>
          <cell r="M2752" t="str">
            <v>0139</v>
          </cell>
          <cell r="N2752">
            <v>104.83</v>
          </cell>
          <cell r="O2752">
            <v>0.6</v>
          </cell>
          <cell r="P2752">
            <v>6.87</v>
          </cell>
          <cell r="Q2752">
            <v>13.74</v>
          </cell>
          <cell r="R2752">
            <v>91.09</v>
          </cell>
          <cell r="S2752">
            <v>39.25</v>
          </cell>
          <cell r="T2752">
            <v>15</v>
          </cell>
          <cell r="U2752">
            <v>92</v>
          </cell>
          <cell r="V2752">
            <v>13</v>
          </cell>
          <cell r="W2752">
            <v>92</v>
          </cell>
          <cell r="X2752">
            <v>0</v>
          </cell>
        </row>
        <row r="2753">
          <cell r="A2753" t="str">
            <v>1457300</v>
          </cell>
          <cell r="B2753">
            <v>1</v>
          </cell>
          <cell r="C2753" t="str">
            <v>Public Address System in square metres</v>
          </cell>
          <cell r="D2753" t="str">
            <v>34</v>
          </cell>
          <cell r="E2753" t="str">
            <v>BASPUB</v>
          </cell>
          <cell r="F2753" t="str">
            <v>BAS</v>
          </cell>
          <cell r="G2753">
            <v>38820</v>
          </cell>
          <cell r="H2753" t="str">
            <v>Active</v>
          </cell>
          <cell r="I2753">
            <v>3</v>
          </cell>
          <cell r="J2753">
            <v>39344</v>
          </cell>
          <cell r="K2753" t="str">
            <v>TCOM</v>
          </cell>
          <cell r="L2753" t="str">
            <v>TM</v>
          </cell>
          <cell r="M2753" t="str">
            <v>0139</v>
          </cell>
          <cell r="N2753">
            <v>28.54</v>
          </cell>
          <cell r="O2753">
            <v>0.11</v>
          </cell>
          <cell r="P2753">
            <v>1.87</v>
          </cell>
          <cell r="Q2753">
            <v>3.74</v>
          </cell>
          <cell r="R2753">
            <v>24.8</v>
          </cell>
          <cell r="S2753">
            <v>10.68</v>
          </cell>
          <cell r="T2753">
            <v>15</v>
          </cell>
          <cell r="U2753">
            <v>92</v>
          </cell>
          <cell r="V2753">
            <v>13</v>
          </cell>
          <cell r="W2753">
            <v>92</v>
          </cell>
          <cell r="X2753">
            <v>0</v>
          </cell>
        </row>
        <row r="2754">
          <cell r="A2754" t="str">
            <v>1457400</v>
          </cell>
          <cell r="B2754">
            <v>1</v>
          </cell>
          <cell r="C2754" t="str">
            <v>Security System in square metres</v>
          </cell>
          <cell r="D2754" t="str">
            <v>34</v>
          </cell>
          <cell r="E2754" t="str">
            <v>BASSEC</v>
          </cell>
          <cell r="F2754" t="str">
            <v>BAS</v>
          </cell>
          <cell r="G2754">
            <v>38820</v>
          </cell>
          <cell r="H2754" t="str">
            <v>Active</v>
          </cell>
          <cell r="I2754">
            <v>3</v>
          </cell>
          <cell r="J2754">
            <v>39344</v>
          </cell>
          <cell r="K2754" t="str">
            <v>TCOM</v>
          </cell>
          <cell r="L2754" t="str">
            <v>TM</v>
          </cell>
          <cell r="M2754" t="str">
            <v>0139</v>
          </cell>
          <cell r="N2754">
            <v>91.78</v>
          </cell>
          <cell r="O2754">
            <v>0.52</v>
          </cell>
          <cell r="P2754">
            <v>6.02</v>
          </cell>
          <cell r="Q2754">
            <v>12.04</v>
          </cell>
          <cell r="R2754">
            <v>79.739999999999995</v>
          </cell>
          <cell r="S2754">
            <v>34.36</v>
          </cell>
          <cell r="T2754">
            <v>15</v>
          </cell>
          <cell r="U2754">
            <v>92</v>
          </cell>
          <cell r="V2754">
            <v>13</v>
          </cell>
          <cell r="W2754">
            <v>92</v>
          </cell>
          <cell r="X2754">
            <v>0</v>
          </cell>
        </row>
        <row r="2755">
          <cell r="A2755" t="str">
            <v>1457500</v>
          </cell>
          <cell r="B2755">
            <v>1</v>
          </cell>
          <cell r="C2755" t="str">
            <v>sprinkler head and piping - 1</v>
          </cell>
          <cell r="D2755" t="str">
            <v>34</v>
          </cell>
          <cell r="E2755" t="str">
            <v>BASSPR</v>
          </cell>
          <cell r="F2755" t="str">
            <v>BAS</v>
          </cell>
          <cell r="G2755">
            <v>38820</v>
          </cell>
          <cell r="H2755" t="str">
            <v>Active</v>
          </cell>
          <cell r="I2755">
            <v>1</v>
          </cell>
          <cell r="J2755">
            <v>39344</v>
          </cell>
          <cell r="K2755" t="str">
            <v>TCOM</v>
          </cell>
          <cell r="L2755" t="str">
            <v>TM</v>
          </cell>
          <cell r="M2755" t="str">
            <v>0139</v>
          </cell>
          <cell r="N2755">
            <v>574.86</v>
          </cell>
          <cell r="O2755">
            <v>3.15</v>
          </cell>
          <cell r="P2755">
            <v>37.69</v>
          </cell>
          <cell r="Q2755">
            <v>75.38</v>
          </cell>
          <cell r="R2755">
            <v>499.48</v>
          </cell>
          <cell r="S2755">
            <v>215.22</v>
          </cell>
          <cell r="T2755">
            <v>15</v>
          </cell>
          <cell r="U2755">
            <v>92</v>
          </cell>
          <cell r="V2755">
            <v>13</v>
          </cell>
          <cell r="W2755">
            <v>92</v>
          </cell>
          <cell r="X2755">
            <v>0</v>
          </cell>
        </row>
        <row r="2756">
          <cell r="A2756" t="str">
            <v>1457600</v>
          </cell>
          <cell r="B2756">
            <v>1</v>
          </cell>
          <cell r="C2756" t="str">
            <v>vinyl floor covering - 2.63 square metre</v>
          </cell>
          <cell r="D2756" t="str">
            <v>34</v>
          </cell>
          <cell r="E2756" t="str">
            <v>BASFLO</v>
          </cell>
          <cell r="F2756" t="str">
            <v>BAS</v>
          </cell>
          <cell r="G2756">
            <v>38820</v>
          </cell>
          <cell r="H2756" t="str">
            <v>Active</v>
          </cell>
          <cell r="I2756">
            <v>3</v>
          </cell>
          <cell r="J2756">
            <v>39344</v>
          </cell>
          <cell r="K2756" t="str">
            <v>TCOM</v>
          </cell>
          <cell r="L2756" t="str">
            <v>TM</v>
          </cell>
          <cell r="M2756" t="str">
            <v>0139</v>
          </cell>
          <cell r="N2756">
            <v>7.38</v>
          </cell>
          <cell r="O2756">
            <v>0</v>
          </cell>
          <cell r="P2756">
            <v>0</v>
          </cell>
          <cell r="Q2756">
            <v>7.38</v>
          </cell>
          <cell r="R2756">
            <v>0</v>
          </cell>
          <cell r="S2756">
            <v>23.36</v>
          </cell>
          <cell r="T2756">
            <v>0</v>
          </cell>
          <cell r="U2756">
            <v>92</v>
          </cell>
          <cell r="V2756">
            <v>0</v>
          </cell>
          <cell r="W2756">
            <v>0</v>
          </cell>
          <cell r="X2756">
            <v>0</v>
          </cell>
        </row>
        <row r="2757">
          <cell r="A2757" t="str">
            <v>1457700</v>
          </cell>
          <cell r="B2757">
            <v>1</v>
          </cell>
          <cell r="C2757" t="str">
            <v>Building Structure in square metres</v>
          </cell>
          <cell r="D2757" t="str">
            <v>34</v>
          </cell>
          <cell r="E2757" t="str">
            <v>BUITER</v>
          </cell>
          <cell r="F2757" t="str">
            <v>BUI</v>
          </cell>
          <cell r="G2757">
            <v>38820</v>
          </cell>
          <cell r="H2757" t="str">
            <v>Active</v>
          </cell>
          <cell r="I2757">
            <v>15</v>
          </cell>
          <cell r="J2757">
            <v>39344</v>
          </cell>
          <cell r="K2757" t="str">
            <v>TIP/TD</v>
          </cell>
          <cell r="L2757" t="str">
            <v>TM</v>
          </cell>
          <cell r="M2757" t="str">
            <v>0140</v>
          </cell>
          <cell r="N2757">
            <v>30161.759999999998</v>
          </cell>
          <cell r="O2757">
            <v>44.01</v>
          </cell>
          <cell r="P2757">
            <v>527.79</v>
          </cell>
          <cell r="Q2757">
            <v>1055.58</v>
          </cell>
          <cell r="R2757">
            <v>29106.18</v>
          </cell>
          <cell r="S2757">
            <v>10272.379999999999</v>
          </cell>
          <cell r="T2757">
            <v>44</v>
          </cell>
          <cell r="U2757">
            <v>0</v>
          </cell>
          <cell r="V2757">
            <v>42</v>
          </cell>
          <cell r="W2757">
            <v>0</v>
          </cell>
          <cell r="X2757">
            <v>0</v>
          </cell>
        </row>
        <row r="2758">
          <cell r="A2758" t="str">
            <v>1457800</v>
          </cell>
          <cell r="B2758">
            <v>1</v>
          </cell>
          <cell r="C2758" t="str">
            <v>electric light fitting - 3 circular down</v>
          </cell>
          <cell r="D2758" t="str">
            <v>34</v>
          </cell>
          <cell r="E2758" t="str">
            <v>BASLIG</v>
          </cell>
          <cell r="F2758" t="str">
            <v>BAS</v>
          </cell>
          <cell r="G2758">
            <v>38820</v>
          </cell>
          <cell r="H2758" t="str">
            <v>Active</v>
          </cell>
          <cell r="I2758">
            <v>3</v>
          </cell>
          <cell r="J2758">
            <v>39344</v>
          </cell>
          <cell r="K2758" t="str">
            <v>TIP/TD</v>
          </cell>
          <cell r="L2758" t="str">
            <v>TM</v>
          </cell>
          <cell r="M2758" t="str">
            <v>0140</v>
          </cell>
          <cell r="N2758">
            <v>888.28</v>
          </cell>
          <cell r="O2758">
            <v>7.22</v>
          </cell>
          <cell r="P2758">
            <v>86.64</v>
          </cell>
          <cell r="Q2758">
            <v>173.28</v>
          </cell>
          <cell r="R2758">
            <v>715</v>
          </cell>
          <cell r="S2758">
            <v>352.85</v>
          </cell>
          <cell r="T2758">
            <v>10</v>
          </cell>
          <cell r="U2758">
            <v>92</v>
          </cell>
          <cell r="V2758">
            <v>8</v>
          </cell>
          <cell r="W2758">
            <v>92</v>
          </cell>
          <cell r="X2758">
            <v>0</v>
          </cell>
        </row>
        <row r="2759">
          <cell r="A2759" t="str">
            <v>1457900</v>
          </cell>
          <cell r="B2759">
            <v>1</v>
          </cell>
          <cell r="C2759" t="str">
            <v>Electrical services in square metres</v>
          </cell>
          <cell r="D2759" t="str">
            <v>34</v>
          </cell>
          <cell r="E2759" t="str">
            <v>BASELC</v>
          </cell>
          <cell r="F2759" t="str">
            <v>BAS</v>
          </cell>
          <cell r="G2759">
            <v>38820</v>
          </cell>
          <cell r="H2759" t="str">
            <v>Active</v>
          </cell>
          <cell r="I2759">
            <v>15</v>
          </cell>
          <cell r="J2759">
            <v>39344</v>
          </cell>
          <cell r="K2759" t="str">
            <v>TIP/TD</v>
          </cell>
          <cell r="L2759" t="str">
            <v>TM</v>
          </cell>
          <cell r="M2759" t="str">
            <v>0140</v>
          </cell>
          <cell r="N2759">
            <v>2524.8200000000002</v>
          </cell>
          <cell r="O2759">
            <v>8.11</v>
          </cell>
          <cell r="P2759">
            <v>97.76</v>
          </cell>
          <cell r="Q2759">
            <v>195.52</v>
          </cell>
          <cell r="R2759">
            <v>2329.3000000000002</v>
          </cell>
          <cell r="S2759">
            <v>892.1</v>
          </cell>
          <cell r="T2759">
            <v>15</v>
          </cell>
          <cell r="U2759">
            <v>92</v>
          </cell>
          <cell r="V2759">
            <v>13</v>
          </cell>
          <cell r="W2759">
            <v>92</v>
          </cell>
          <cell r="X2759">
            <v>0</v>
          </cell>
        </row>
        <row r="2760">
          <cell r="A2760" t="str">
            <v>1458000</v>
          </cell>
          <cell r="B2760">
            <v>1</v>
          </cell>
          <cell r="C2760" t="str">
            <v>fitted carpet - 14.5 square metres</v>
          </cell>
          <cell r="D2760" t="str">
            <v>34</v>
          </cell>
          <cell r="E2760" t="str">
            <v>BASFLO</v>
          </cell>
          <cell r="F2760" t="str">
            <v>BAS</v>
          </cell>
          <cell r="G2760">
            <v>38820</v>
          </cell>
          <cell r="H2760" t="str">
            <v>Active</v>
          </cell>
          <cell r="I2760">
            <v>15</v>
          </cell>
          <cell r="J2760">
            <v>39344</v>
          </cell>
          <cell r="K2760" t="str">
            <v>TIP/TD</v>
          </cell>
          <cell r="L2760" t="str">
            <v>TM</v>
          </cell>
          <cell r="M2760" t="str">
            <v>0140</v>
          </cell>
          <cell r="N2760">
            <v>45.31</v>
          </cell>
          <cell r="O2760">
            <v>0</v>
          </cell>
          <cell r="P2760">
            <v>0</v>
          </cell>
          <cell r="Q2760">
            <v>45.31</v>
          </cell>
          <cell r="R2760">
            <v>0</v>
          </cell>
          <cell r="S2760">
            <v>143.28</v>
          </cell>
          <cell r="T2760">
            <v>0</v>
          </cell>
          <cell r="U2760">
            <v>92</v>
          </cell>
          <cell r="V2760">
            <v>0</v>
          </cell>
          <cell r="W2760">
            <v>0</v>
          </cell>
          <cell r="X2760">
            <v>0</v>
          </cell>
        </row>
        <row r="2761">
          <cell r="A2761" t="str">
            <v>1458100</v>
          </cell>
          <cell r="B2761">
            <v>1</v>
          </cell>
          <cell r="C2761" t="str">
            <v>Building Management Services in square m</v>
          </cell>
          <cell r="D2761" t="str">
            <v>34</v>
          </cell>
          <cell r="E2761" t="str">
            <v>BASBMS</v>
          </cell>
          <cell r="F2761" t="str">
            <v>BAS</v>
          </cell>
          <cell r="G2761">
            <v>38820</v>
          </cell>
          <cell r="H2761" t="str">
            <v>Active</v>
          </cell>
          <cell r="I2761">
            <v>15</v>
          </cell>
          <cell r="J2761">
            <v>39344</v>
          </cell>
          <cell r="K2761" t="str">
            <v>TIP/TD</v>
          </cell>
          <cell r="L2761" t="str">
            <v>TM</v>
          </cell>
          <cell r="M2761" t="str">
            <v>0140</v>
          </cell>
          <cell r="N2761">
            <v>33.74</v>
          </cell>
          <cell r="O2761">
            <v>0</v>
          </cell>
          <cell r="P2761">
            <v>0</v>
          </cell>
          <cell r="Q2761">
            <v>33.74</v>
          </cell>
          <cell r="R2761">
            <v>0</v>
          </cell>
          <cell r="S2761">
            <v>106.69</v>
          </cell>
          <cell r="T2761">
            <v>0</v>
          </cell>
          <cell r="U2761">
            <v>92</v>
          </cell>
          <cell r="V2761">
            <v>0</v>
          </cell>
          <cell r="W2761">
            <v>0</v>
          </cell>
          <cell r="X2761">
            <v>0</v>
          </cell>
        </row>
        <row r="2762">
          <cell r="A2762" t="str">
            <v>1458200</v>
          </cell>
          <cell r="B2762">
            <v>1</v>
          </cell>
          <cell r="C2762" t="str">
            <v>Mechanical Services in square metres</v>
          </cell>
          <cell r="D2762" t="str">
            <v>34</v>
          </cell>
          <cell r="E2762" t="str">
            <v>BASAIR</v>
          </cell>
          <cell r="F2762" t="str">
            <v>BAS</v>
          </cell>
          <cell r="G2762">
            <v>38820</v>
          </cell>
          <cell r="H2762" t="str">
            <v>Active</v>
          </cell>
          <cell r="I2762">
            <v>15</v>
          </cell>
          <cell r="J2762">
            <v>39344</v>
          </cell>
          <cell r="K2762" t="str">
            <v>TIP/TD</v>
          </cell>
          <cell r="L2762" t="str">
            <v>TM</v>
          </cell>
          <cell r="M2762" t="str">
            <v>0140</v>
          </cell>
          <cell r="N2762">
            <v>2633.08</v>
          </cell>
          <cell r="O2762">
            <v>14.35</v>
          </cell>
          <cell r="P2762">
            <v>172.64</v>
          </cell>
          <cell r="Q2762">
            <v>345.28</v>
          </cell>
          <cell r="R2762">
            <v>2287.8000000000002</v>
          </cell>
          <cell r="S2762">
            <v>985.79</v>
          </cell>
          <cell r="T2762">
            <v>15</v>
          </cell>
          <cell r="U2762">
            <v>92</v>
          </cell>
          <cell r="V2762">
            <v>13</v>
          </cell>
          <cell r="W2762">
            <v>92</v>
          </cell>
          <cell r="X2762">
            <v>0</v>
          </cell>
        </row>
        <row r="2763">
          <cell r="A2763" t="str">
            <v>1458300</v>
          </cell>
          <cell r="B2763">
            <v>1</v>
          </cell>
          <cell r="C2763" t="str">
            <v>Drainage Services in square metres</v>
          </cell>
          <cell r="D2763" t="str">
            <v>34</v>
          </cell>
          <cell r="E2763" t="str">
            <v>BASPLM</v>
          </cell>
          <cell r="F2763" t="str">
            <v>BAS</v>
          </cell>
          <cell r="G2763">
            <v>38820</v>
          </cell>
          <cell r="H2763" t="str">
            <v>Active</v>
          </cell>
          <cell r="I2763">
            <v>15</v>
          </cell>
          <cell r="J2763">
            <v>39344</v>
          </cell>
          <cell r="K2763" t="str">
            <v>TIP/TD</v>
          </cell>
          <cell r="L2763" t="str">
            <v>TM</v>
          </cell>
          <cell r="M2763" t="str">
            <v>0140</v>
          </cell>
          <cell r="N2763">
            <v>330.74</v>
          </cell>
          <cell r="O2763">
            <v>1.78</v>
          </cell>
          <cell r="P2763">
            <v>21.69</v>
          </cell>
          <cell r="Q2763">
            <v>43.38</v>
          </cell>
          <cell r="R2763">
            <v>287.36</v>
          </cell>
          <cell r="S2763">
            <v>123.83</v>
          </cell>
          <cell r="T2763">
            <v>15</v>
          </cell>
          <cell r="U2763">
            <v>92</v>
          </cell>
          <cell r="V2763">
            <v>13</v>
          </cell>
          <cell r="W2763">
            <v>92</v>
          </cell>
          <cell r="X2763">
            <v>0</v>
          </cell>
        </row>
        <row r="2764">
          <cell r="A2764" t="str">
            <v>1458400</v>
          </cell>
          <cell r="B2764">
            <v>1</v>
          </cell>
          <cell r="C2764" t="str">
            <v>Communication Services in square metres</v>
          </cell>
          <cell r="D2764" t="str">
            <v>34</v>
          </cell>
          <cell r="E2764" t="str">
            <v>BASCAB</v>
          </cell>
          <cell r="F2764" t="str">
            <v>BAS</v>
          </cell>
          <cell r="G2764">
            <v>38820</v>
          </cell>
          <cell r="H2764" t="str">
            <v>Active</v>
          </cell>
          <cell r="I2764">
            <v>15</v>
          </cell>
          <cell r="J2764">
            <v>39344</v>
          </cell>
          <cell r="K2764" t="str">
            <v>TIP/TD</v>
          </cell>
          <cell r="L2764" t="str">
            <v>TM</v>
          </cell>
          <cell r="M2764" t="str">
            <v>0140</v>
          </cell>
          <cell r="N2764">
            <v>528.6</v>
          </cell>
          <cell r="O2764">
            <v>4.26</v>
          </cell>
          <cell r="P2764">
            <v>51.56</v>
          </cell>
          <cell r="Q2764">
            <v>103.12</v>
          </cell>
          <cell r="R2764">
            <v>425.48</v>
          </cell>
          <cell r="S2764">
            <v>209.98</v>
          </cell>
          <cell r="T2764">
            <v>10</v>
          </cell>
          <cell r="U2764">
            <v>92</v>
          </cell>
          <cell r="V2764">
            <v>8</v>
          </cell>
          <cell r="W2764">
            <v>92</v>
          </cell>
          <cell r="X2764">
            <v>0</v>
          </cell>
        </row>
        <row r="2765">
          <cell r="A2765" t="str">
            <v>1458500</v>
          </cell>
          <cell r="B2765">
            <v>1</v>
          </cell>
          <cell r="C2765" t="str">
            <v>Fire Alarm System in square metres</v>
          </cell>
          <cell r="D2765" t="str">
            <v>34</v>
          </cell>
          <cell r="E2765" t="str">
            <v>BASALA</v>
          </cell>
          <cell r="F2765" t="str">
            <v>BAS</v>
          </cell>
          <cell r="G2765">
            <v>38820</v>
          </cell>
          <cell r="H2765" t="str">
            <v>Active</v>
          </cell>
          <cell r="I2765">
            <v>15</v>
          </cell>
          <cell r="J2765">
            <v>39344</v>
          </cell>
          <cell r="K2765" t="str">
            <v>TIP/TD</v>
          </cell>
          <cell r="L2765" t="str">
            <v>TM</v>
          </cell>
          <cell r="M2765" t="str">
            <v>0140</v>
          </cell>
          <cell r="N2765">
            <v>525.87</v>
          </cell>
          <cell r="O2765">
            <v>1.66</v>
          </cell>
          <cell r="P2765">
            <v>20.36</v>
          </cell>
          <cell r="Q2765">
            <v>40.72</v>
          </cell>
          <cell r="R2765">
            <v>485.15</v>
          </cell>
          <cell r="S2765">
            <v>185.81</v>
          </cell>
          <cell r="T2765">
            <v>15</v>
          </cell>
          <cell r="U2765">
            <v>92</v>
          </cell>
          <cell r="V2765">
            <v>13</v>
          </cell>
          <cell r="W2765">
            <v>92</v>
          </cell>
          <cell r="X2765">
            <v>0</v>
          </cell>
        </row>
        <row r="2766">
          <cell r="A2766" t="str">
            <v>1458600</v>
          </cell>
          <cell r="B2766">
            <v>1</v>
          </cell>
          <cell r="C2766" t="str">
            <v>Plumbing reticulation in square metres</v>
          </cell>
          <cell r="D2766" t="str">
            <v>34</v>
          </cell>
          <cell r="E2766" t="str">
            <v>BASPLM</v>
          </cell>
          <cell r="F2766" t="str">
            <v>BAS</v>
          </cell>
          <cell r="G2766">
            <v>38820</v>
          </cell>
          <cell r="H2766" t="str">
            <v>Active</v>
          </cell>
          <cell r="I2766">
            <v>15</v>
          </cell>
          <cell r="J2766">
            <v>39344</v>
          </cell>
          <cell r="K2766" t="str">
            <v>TIP/TD</v>
          </cell>
          <cell r="L2766" t="str">
            <v>TM</v>
          </cell>
          <cell r="M2766" t="str">
            <v>0140</v>
          </cell>
          <cell r="N2766">
            <v>578.32000000000005</v>
          </cell>
          <cell r="O2766">
            <v>3.16</v>
          </cell>
          <cell r="P2766">
            <v>37.92</v>
          </cell>
          <cell r="Q2766">
            <v>75.84</v>
          </cell>
          <cell r="R2766">
            <v>502.48</v>
          </cell>
          <cell r="S2766">
            <v>216.52</v>
          </cell>
          <cell r="T2766">
            <v>15</v>
          </cell>
          <cell r="U2766">
            <v>92</v>
          </cell>
          <cell r="V2766">
            <v>13</v>
          </cell>
          <cell r="W2766">
            <v>92</v>
          </cell>
          <cell r="X2766">
            <v>0</v>
          </cell>
        </row>
        <row r="2767">
          <cell r="A2767" t="str">
            <v>1458700</v>
          </cell>
          <cell r="B2767">
            <v>1</v>
          </cell>
          <cell r="C2767" t="str">
            <v>Public Address System in square metres</v>
          </cell>
          <cell r="D2767" t="str">
            <v>34</v>
          </cell>
          <cell r="E2767" t="str">
            <v>BASPUB</v>
          </cell>
          <cell r="F2767" t="str">
            <v>BAS</v>
          </cell>
          <cell r="G2767">
            <v>38820</v>
          </cell>
          <cell r="H2767" t="str">
            <v>Active</v>
          </cell>
          <cell r="I2767">
            <v>15</v>
          </cell>
          <cell r="J2767">
            <v>39344</v>
          </cell>
          <cell r="K2767" t="str">
            <v>TIP/TD</v>
          </cell>
          <cell r="L2767" t="str">
            <v>TM</v>
          </cell>
          <cell r="M2767" t="str">
            <v>0140</v>
          </cell>
          <cell r="N2767">
            <v>156.91999999999999</v>
          </cell>
          <cell r="O2767">
            <v>0.83</v>
          </cell>
          <cell r="P2767">
            <v>10.29</v>
          </cell>
          <cell r="Q2767">
            <v>20.58</v>
          </cell>
          <cell r="R2767">
            <v>136.34</v>
          </cell>
          <cell r="S2767">
            <v>58.75</v>
          </cell>
          <cell r="T2767">
            <v>15</v>
          </cell>
          <cell r="U2767">
            <v>92</v>
          </cell>
          <cell r="V2767">
            <v>13</v>
          </cell>
          <cell r="W2767">
            <v>92</v>
          </cell>
          <cell r="X2767">
            <v>0</v>
          </cell>
        </row>
        <row r="2768">
          <cell r="A2768" t="str">
            <v>1458800</v>
          </cell>
          <cell r="B2768">
            <v>1</v>
          </cell>
          <cell r="C2768" t="str">
            <v>Security System in square metres</v>
          </cell>
          <cell r="D2768" t="str">
            <v>34</v>
          </cell>
          <cell r="E2768" t="str">
            <v>BASSEC</v>
          </cell>
          <cell r="F2768" t="str">
            <v>BAS</v>
          </cell>
          <cell r="G2768">
            <v>38820</v>
          </cell>
          <cell r="H2768" t="str">
            <v>Active</v>
          </cell>
          <cell r="I2768">
            <v>15</v>
          </cell>
          <cell r="J2768">
            <v>39344</v>
          </cell>
          <cell r="K2768" t="str">
            <v>TIP/TD</v>
          </cell>
          <cell r="L2768" t="str">
            <v>TM</v>
          </cell>
          <cell r="M2768" t="str">
            <v>0140</v>
          </cell>
          <cell r="N2768">
            <v>506.27</v>
          </cell>
          <cell r="O2768">
            <v>2.72</v>
          </cell>
          <cell r="P2768">
            <v>33.19</v>
          </cell>
          <cell r="Q2768">
            <v>66.38</v>
          </cell>
          <cell r="R2768">
            <v>439.89</v>
          </cell>
          <cell r="S2768">
            <v>189.54</v>
          </cell>
          <cell r="T2768">
            <v>15</v>
          </cell>
          <cell r="U2768">
            <v>92</v>
          </cell>
          <cell r="V2768">
            <v>13</v>
          </cell>
          <cell r="W2768">
            <v>92</v>
          </cell>
          <cell r="X2768">
            <v>0</v>
          </cell>
        </row>
        <row r="2769">
          <cell r="A2769" t="str">
            <v>1458900</v>
          </cell>
          <cell r="B2769">
            <v>1</v>
          </cell>
          <cell r="C2769" t="str">
            <v>sprinkler head and piping - 2</v>
          </cell>
          <cell r="D2769" t="str">
            <v>34</v>
          </cell>
          <cell r="E2769" t="str">
            <v>BASSPR</v>
          </cell>
          <cell r="F2769" t="str">
            <v>BAS</v>
          </cell>
          <cell r="G2769">
            <v>38820</v>
          </cell>
          <cell r="H2769" t="str">
            <v>Active</v>
          </cell>
          <cell r="I2769">
            <v>2</v>
          </cell>
          <cell r="J2769">
            <v>39344</v>
          </cell>
          <cell r="K2769" t="str">
            <v>TIP/TD</v>
          </cell>
          <cell r="L2769" t="str">
            <v>TM</v>
          </cell>
          <cell r="M2769" t="str">
            <v>0140</v>
          </cell>
          <cell r="N2769">
            <v>1149.78</v>
          </cell>
          <cell r="O2769">
            <v>6.31</v>
          </cell>
          <cell r="P2769">
            <v>75.39</v>
          </cell>
          <cell r="Q2769">
            <v>150.78</v>
          </cell>
          <cell r="R2769">
            <v>999</v>
          </cell>
          <cell r="S2769">
            <v>430.46</v>
          </cell>
          <cell r="T2769">
            <v>15</v>
          </cell>
          <cell r="U2769">
            <v>92</v>
          </cell>
          <cell r="V2769">
            <v>13</v>
          </cell>
          <cell r="W2769">
            <v>92</v>
          </cell>
          <cell r="X2769">
            <v>0</v>
          </cell>
        </row>
        <row r="2770">
          <cell r="A2770" t="str">
            <v>1459000</v>
          </cell>
          <cell r="B2770">
            <v>1</v>
          </cell>
          <cell r="C2770" t="str">
            <v>suspended ceiling - 14.5 square metres t</v>
          </cell>
          <cell r="D2770" t="str">
            <v>34</v>
          </cell>
          <cell r="E2770" t="str">
            <v>BASSUS</v>
          </cell>
          <cell r="F2770" t="str">
            <v>BAS</v>
          </cell>
          <cell r="G2770">
            <v>38820</v>
          </cell>
          <cell r="H2770" t="str">
            <v>Active</v>
          </cell>
          <cell r="I2770">
            <v>15</v>
          </cell>
          <cell r="J2770">
            <v>39344</v>
          </cell>
          <cell r="K2770" t="str">
            <v>TIP/TD</v>
          </cell>
          <cell r="L2770" t="str">
            <v>TM</v>
          </cell>
          <cell r="M2770" t="str">
            <v>0140</v>
          </cell>
          <cell r="N2770">
            <v>1644.77</v>
          </cell>
          <cell r="O2770">
            <v>4.54</v>
          </cell>
          <cell r="P2770">
            <v>54.37</v>
          </cell>
          <cell r="Q2770">
            <v>108.74</v>
          </cell>
          <cell r="R2770">
            <v>1536.03</v>
          </cell>
          <cell r="S2770">
            <v>577.58000000000004</v>
          </cell>
          <cell r="T2770">
            <v>30</v>
          </cell>
          <cell r="U2770">
            <v>92</v>
          </cell>
          <cell r="V2770">
            <v>28</v>
          </cell>
          <cell r="W2770">
            <v>92</v>
          </cell>
          <cell r="X2770">
            <v>0</v>
          </cell>
        </row>
        <row r="2771">
          <cell r="A2771" t="str">
            <v>1459100</v>
          </cell>
          <cell r="B2771">
            <v>1</v>
          </cell>
          <cell r="C2771" t="str">
            <v>Building Structure in square metres</v>
          </cell>
          <cell r="D2771" t="str">
            <v>34</v>
          </cell>
          <cell r="E2771" t="str">
            <v>BUITER</v>
          </cell>
          <cell r="F2771" t="str">
            <v>BUI</v>
          </cell>
          <cell r="G2771">
            <v>38820</v>
          </cell>
          <cell r="H2771" t="str">
            <v>Active</v>
          </cell>
          <cell r="I2771">
            <v>7</v>
          </cell>
          <cell r="J2771">
            <v>39344</v>
          </cell>
          <cell r="K2771" t="str">
            <v>TCOM</v>
          </cell>
          <cell r="L2771" t="str">
            <v>TM</v>
          </cell>
          <cell r="M2771" t="str">
            <v>0141</v>
          </cell>
          <cell r="N2771">
            <v>15101.76</v>
          </cell>
          <cell r="O2771">
            <v>22.04</v>
          </cell>
          <cell r="P2771">
            <v>264.26</v>
          </cell>
          <cell r="Q2771">
            <v>528.52</v>
          </cell>
          <cell r="R2771">
            <v>14573.24</v>
          </cell>
          <cell r="S2771">
            <v>5143.3</v>
          </cell>
          <cell r="T2771">
            <v>44</v>
          </cell>
          <cell r="U2771">
            <v>0</v>
          </cell>
          <cell r="V2771">
            <v>42</v>
          </cell>
          <cell r="W2771">
            <v>0</v>
          </cell>
          <cell r="X2771">
            <v>0</v>
          </cell>
        </row>
        <row r="2772">
          <cell r="A2772" t="str">
            <v>1459200</v>
          </cell>
          <cell r="B2772">
            <v>1</v>
          </cell>
          <cell r="C2772" t="str">
            <v>Division walling - 5.5 lineal metres wit</v>
          </cell>
          <cell r="D2772" t="str">
            <v>34</v>
          </cell>
          <cell r="E2772" t="str">
            <v>BASPAR</v>
          </cell>
          <cell r="F2772" t="str">
            <v>BAS</v>
          </cell>
          <cell r="G2772">
            <v>38820</v>
          </cell>
          <cell r="H2772" t="str">
            <v>Active</v>
          </cell>
          <cell r="I2772">
            <v>6</v>
          </cell>
          <cell r="J2772">
            <v>39344</v>
          </cell>
          <cell r="K2772" t="str">
            <v>TCOM</v>
          </cell>
          <cell r="L2772" t="str">
            <v>TM</v>
          </cell>
          <cell r="M2772" t="str">
            <v>0141</v>
          </cell>
          <cell r="N2772">
            <v>9607.34</v>
          </cell>
          <cell r="O2772">
            <v>52.51</v>
          </cell>
          <cell r="P2772">
            <v>629.9</v>
          </cell>
          <cell r="Q2772">
            <v>1259.8</v>
          </cell>
          <cell r="R2772">
            <v>8347.5400000000009</v>
          </cell>
          <cell r="S2772">
            <v>3596.89</v>
          </cell>
          <cell r="T2772">
            <v>15</v>
          </cell>
          <cell r="U2772">
            <v>92</v>
          </cell>
          <cell r="V2772">
            <v>13</v>
          </cell>
          <cell r="W2772">
            <v>92</v>
          </cell>
          <cell r="X2772">
            <v>0</v>
          </cell>
        </row>
        <row r="2773">
          <cell r="A2773" t="str">
            <v>1459300</v>
          </cell>
          <cell r="B2773">
            <v>1</v>
          </cell>
          <cell r="C2773" t="str">
            <v>Electrical services in square metres</v>
          </cell>
          <cell r="D2773" t="str">
            <v>34</v>
          </cell>
          <cell r="E2773" t="str">
            <v>BASELC</v>
          </cell>
          <cell r="F2773" t="str">
            <v>BAS</v>
          </cell>
          <cell r="G2773">
            <v>38820</v>
          </cell>
          <cell r="H2773" t="str">
            <v>Active</v>
          </cell>
          <cell r="I2773">
            <v>7</v>
          </cell>
          <cell r="J2773">
            <v>39344</v>
          </cell>
          <cell r="K2773" t="str">
            <v>TCOM</v>
          </cell>
          <cell r="L2773" t="str">
            <v>TM</v>
          </cell>
          <cell r="M2773" t="str">
            <v>0141</v>
          </cell>
          <cell r="N2773">
            <v>1264.1300000000001</v>
          </cell>
          <cell r="O2773">
            <v>4.07</v>
          </cell>
          <cell r="P2773">
            <v>48.95</v>
          </cell>
          <cell r="Q2773">
            <v>97.9</v>
          </cell>
          <cell r="R2773">
            <v>1166.23</v>
          </cell>
          <cell r="S2773">
            <v>446.65</v>
          </cell>
          <cell r="T2773">
            <v>15</v>
          </cell>
          <cell r="U2773">
            <v>92</v>
          </cell>
          <cell r="V2773">
            <v>13</v>
          </cell>
          <cell r="W2773">
            <v>92</v>
          </cell>
          <cell r="X2773">
            <v>0</v>
          </cell>
        </row>
        <row r="2774">
          <cell r="A2774" t="str">
            <v>1459400</v>
          </cell>
          <cell r="B2774">
            <v>1</v>
          </cell>
          <cell r="C2774" t="str">
            <v>fluorescent light fitting - 1 twin tube</v>
          </cell>
          <cell r="D2774" t="str">
            <v>34</v>
          </cell>
          <cell r="E2774" t="str">
            <v>BASLIG</v>
          </cell>
          <cell r="F2774" t="str">
            <v>BAS</v>
          </cell>
          <cell r="G2774">
            <v>38820</v>
          </cell>
          <cell r="H2774" t="str">
            <v>Active</v>
          </cell>
          <cell r="I2774">
            <v>1</v>
          </cell>
          <cell r="J2774">
            <v>39344</v>
          </cell>
          <cell r="K2774" t="str">
            <v>TCOM</v>
          </cell>
          <cell r="L2774" t="str">
            <v>TM</v>
          </cell>
          <cell r="M2774" t="str">
            <v>0141</v>
          </cell>
          <cell r="N2774">
            <v>526.4</v>
          </cell>
          <cell r="O2774">
            <v>4.2699999999999996</v>
          </cell>
          <cell r="P2774">
            <v>51.35</v>
          </cell>
          <cell r="Q2774">
            <v>102.7</v>
          </cell>
          <cell r="R2774">
            <v>423.7</v>
          </cell>
          <cell r="S2774">
            <v>209.1</v>
          </cell>
          <cell r="T2774">
            <v>10</v>
          </cell>
          <cell r="U2774">
            <v>92</v>
          </cell>
          <cell r="V2774">
            <v>8</v>
          </cell>
          <cell r="W2774">
            <v>92</v>
          </cell>
          <cell r="X2774">
            <v>0</v>
          </cell>
        </row>
        <row r="2775">
          <cell r="A2775" t="str">
            <v>1459500</v>
          </cell>
          <cell r="B2775">
            <v>1</v>
          </cell>
          <cell r="C2775" t="str">
            <v>Building Management Services in square m</v>
          </cell>
          <cell r="D2775" t="str">
            <v>34</v>
          </cell>
          <cell r="E2775" t="str">
            <v>BASBMS</v>
          </cell>
          <cell r="F2775" t="str">
            <v>BAS</v>
          </cell>
          <cell r="G2775">
            <v>38820</v>
          </cell>
          <cell r="H2775" t="str">
            <v>Active</v>
          </cell>
          <cell r="I2775">
            <v>7</v>
          </cell>
          <cell r="J2775">
            <v>39344</v>
          </cell>
          <cell r="K2775" t="str">
            <v>TCOM</v>
          </cell>
          <cell r="L2775" t="str">
            <v>TM</v>
          </cell>
          <cell r="M2775" t="str">
            <v>0141</v>
          </cell>
          <cell r="N2775">
            <v>16.899999999999999</v>
          </cell>
          <cell r="O2775">
            <v>0</v>
          </cell>
          <cell r="P2775">
            <v>0</v>
          </cell>
          <cell r="Q2775">
            <v>16.899999999999999</v>
          </cell>
          <cell r="R2775">
            <v>0</v>
          </cell>
          <cell r="S2775">
            <v>53.42</v>
          </cell>
          <cell r="T2775">
            <v>0</v>
          </cell>
          <cell r="U2775">
            <v>92</v>
          </cell>
          <cell r="V2775">
            <v>0</v>
          </cell>
          <cell r="W2775">
            <v>0</v>
          </cell>
          <cell r="X2775">
            <v>0</v>
          </cell>
        </row>
        <row r="2776">
          <cell r="A2776" t="str">
            <v>1459600</v>
          </cell>
          <cell r="B2776">
            <v>1</v>
          </cell>
          <cell r="C2776" t="str">
            <v>Mechanical Services in square metres</v>
          </cell>
          <cell r="D2776" t="str">
            <v>34</v>
          </cell>
          <cell r="E2776" t="str">
            <v>BASAIR</v>
          </cell>
          <cell r="F2776" t="str">
            <v>BAS</v>
          </cell>
          <cell r="G2776">
            <v>38820</v>
          </cell>
          <cell r="H2776" t="str">
            <v>Active</v>
          </cell>
          <cell r="I2776">
            <v>7</v>
          </cell>
          <cell r="J2776">
            <v>39344</v>
          </cell>
          <cell r="K2776" t="str">
            <v>TCOM</v>
          </cell>
          <cell r="L2776" t="str">
            <v>TM</v>
          </cell>
          <cell r="M2776" t="str">
            <v>0141</v>
          </cell>
          <cell r="N2776">
            <v>1318.36</v>
          </cell>
          <cell r="O2776">
            <v>7.24</v>
          </cell>
          <cell r="P2776">
            <v>86.44</v>
          </cell>
          <cell r="Q2776">
            <v>172.88</v>
          </cell>
          <cell r="R2776">
            <v>1145.48</v>
          </cell>
          <cell r="S2776">
            <v>493.58</v>
          </cell>
          <cell r="T2776">
            <v>15</v>
          </cell>
          <cell r="U2776">
            <v>92</v>
          </cell>
          <cell r="V2776">
            <v>13</v>
          </cell>
          <cell r="W2776">
            <v>92</v>
          </cell>
          <cell r="X2776">
            <v>0</v>
          </cell>
        </row>
        <row r="2777">
          <cell r="A2777" t="str">
            <v>1459700</v>
          </cell>
          <cell r="B2777">
            <v>1</v>
          </cell>
          <cell r="C2777" t="str">
            <v>Drainage Services in square metres</v>
          </cell>
          <cell r="D2777" t="str">
            <v>34</v>
          </cell>
          <cell r="E2777" t="str">
            <v>BASPLM</v>
          </cell>
          <cell r="F2777" t="str">
            <v>BAS</v>
          </cell>
          <cell r="G2777">
            <v>38820</v>
          </cell>
          <cell r="H2777" t="str">
            <v>Active</v>
          </cell>
          <cell r="I2777">
            <v>7</v>
          </cell>
          <cell r="J2777">
            <v>39344</v>
          </cell>
          <cell r="K2777" t="str">
            <v>TCOM</v>
          </cell>
          <cell r="L2777" t="str">
            <v>TM</v>
          </cell>
          <cell r="M2777" t="str">
            <v>0141</v>
          </cell>
          <cell r="N2777">
            <v>165.64</v>
          </cell>
          <cell r="O2777">
            <v>0.85</v>
          </cell>
          <cell r="P2777">
            <v>10.86</v>
          </cell>
          <cell r="Q2777">
            <v>21.72</v>
          </cell>
          <cell r="R2777">
            <v>143.91999999999999</v>
          </cell>
          <cell r="S2777">
            <v>62.02</v>
          </cell>
          <cell r="T2777">
            <v>15</v>
          </cell>
          <cell r="U2777">
            <v>92</v>
          </cell>
          <cell r="V2777">
            <v>13</v>
          </cell>
          <cell r="W2777">
            <v>92</v>
          </cell>
          <cell r="X2777">
            <v>0</v>
          </cell>
        </row>
        <row r="2778">
          <cell r="A2778" t="str">
            <v>1459800</v>
          </cell>
          <cell r="B2778">
            <v>1</v>
          </cell>
          <cell r="C2778" t="str">
            <v>Communication Services in square metres</v>
          </cell>
          <cell r="D2778" t="str">
            <v>34</v>
          </cell>
          <cell r="E2778" t="str">
            <v>BASCAB</v>
          </cell>
          <cell r="F2778" t="str">
            <v>BAS</v>
          </cell>
          <cell r="G2778">
            <v>38820</v>
          </cell>
          <cell r="H2778" t="str">
            <v>Active</v>
          </cell>
          <cell r="I2778">
            <v>7</v>
          </cell>
          <cell r="J2778">
            <v>39344</v>
          </cell>
          <cell r="K2778" t="str">
            <v>TCOM</v>
          </cell>
          <cell r="L2778" t="str">
            <v>TM</v>
          </cell>
          <cell r="M2778" t="str">
            <v>0141</v>
          </cell>
          <cell r="N2778">
            <v>264.64999999999998</v>
          </cell>
          <cell r="O2778">
            <v>2.16</v>
          </cell>
          <cell r="P2778">
            <v>25.81</v>
          </cell>
          <cell r="Q2778">
            <v>51.62</v>
          </cell>
          <cell r="R2778">
            <v>213.03</v>
          </cell>
          <cell r="S2778">
            <v>105.12</v>
          </cell>
          <cell r="T2778">
            <v>10</v>
          </cell>
          <cell r="U2778">
            <v>92</v>
          </cell>
          <cell r="V2778">
            <v>8</v>
          </cell>
          <cell r="W2778">
            <v>92</v>
          </cell>
          <cell r="X2778">
            <v>0</v>
          </cell>
        </row>
        <row r="2779">
          <cell r="A2779" t="str">
            <v>1459900</v>
          </cell>
          <cell r="B2779">
            <v>1</v>
          </cell>
          <cell r="C2779" t="str">
            <v>Fire Alarm System in square metres</v>
          </cell>
          <cell r="D2779" t="str">
            <v>34</v>
          </cell>
          <cell r="E2779" t="str">
            <v>BASALA</v>
          </cell>
          <cell r="F2779" t="str">
            <v>BAS</v>
          </cell>
          <cell r="G2779">
            <v>38820</v>
          </cell>
          <cell r="H2779" t="str">
            <v>Active</v>
          </cell>
          <cell r="I2779">
            <v>7</v>
          </cell>
          <cell r="J2779">
            <v>39344</v>
          </cell>
          <cell r="K2779" t="str">
            <v>TCOM</v>
          </cell>
          <cell r="L2779" t="str">
            <v>TM</v>
          </cell>
          <cell r="M2779" t="str">
            <v>0141</v>
          </cell>
          <cell r="N2779">
            <v>263.39999999999998</v>
          </cell>
          <cell r="O2779">
            <v>0.85</v>
          </cell>
          <cell r="P2779">
            <v>10.199999999999999</v>
          </cell>
          <cell r="Q2779">
            <v>20.399999999999999</v>
          </cell>
          <cell r="R2779">
            <v>243</v>
          </cell>
          <cell r="S2779">
            <v>93.06</v>
          </cell>
          <cell r="T2779">
            <v>15</v>
          </cell>
          <cell r="U2779">
            <v>92</v>
          </cell>
          <cell r="V2779">
            <v>13</v>
          </cell>
          <cell r="W2779">
            <v>92</v>
          </cell>
          <cell r="X2779">
            <v>0</v>
          </cell>
        </row>
        <row r="2780">
          <cell r="A2780" t="str">
            <v>1460000</v>
          </cell>
          <cell r="B2780">
            <v>1</v>
          </cell>
          <cell r="C2780" t="str">
            <v>Plumbing reticulation in square metres</v>
          </cell>
          <cell r="D2780" t="str">
            <v>34</v>
          </cell>
          <cell r="E2780" t="str">
            <v>BASPLM</v>
          </cell>
          <cell r="F2780" t="str">
            <v>BAS</v>
          </cell>
          <cell r="G2780">
            <v>38820</v>
          </cell>
          <cell r="H2780" t="str">
            <v>Active</v>
          </cell>
          <cell r="I2780">
            <v>7</v>
          </cell>
          <cell r="J2780">
            <v>39344</v>
          </cell>
          <cell r="K2780" t="str">
            <v>TCOM</v>
          </cell>
          <cell r="L2780" t="str">
            <v>TM</v>
          </cell>
          <cell r="M2780" t="str">
            <v>0141</v>
          </cell>
          <cell r="N2780">
            <v>289.56</v>
          </cell>
          <cell r="O2780">
            <v>1.61</v>
          </cell>
          <cell r="P2780">
            <v>18.989999999999998</v>
          </cell>
          <cell r="Q2780">
            <v>37.979999999999997</v>
          </cell>
          <cell r="R2780">
            <v>251.58</v>
          </cell>
          <cell r="S2780">
            <v>108.41</v>
          </cell>
          <cell r="T2780">
            <v>15</v>
          </cell>
          <cell r="U2780">
            <v>92</v>
          </cell>
          <cell r="V2780">
            <v>13</v>
          </cell>
          <cell r="W2780">
            <v>92</v>
          </cell>
          <cell r="X2780">
            <v>0</v>
          </cell>
        </row>
        <row r="2781">
          <cell r="A2781" t="str">
            <v>1460100</v>
          </cell>
          <cell r="B2781">
            <v>1</v>
          </cell>
          <cell r="C2781" t="str">
            <v>Public Address System in square metres</v>
          </cell>
          <cell r="D2781" t="str">
            <v>34</v>
          </cell>
          <cell r="E2781" t="str">
            <v>BASPUB</v>
          </cell>
          <cell r="F2781" t="str">
            <v>BAS</v>
          </cell>
          <cell r="G2781">
            <v>38820</v>
          </cell>
          <cell r="H2781" t="str">
            <v>Active</v>
          </cell>
          <cell r="I2781">
            <v>7</v>
          </cell>
          <cell r="J2781">
            <v>39344</v>
          </cell>
          <cell r="K2781" t="str">
            <v>TCOM</v>
          </cell>
          <cell r="L2781" t="str">
            <v>TM</v>
          </cell>
          <cell r="M2781" t="str">
            <v>0141</v>
          </cell>
          <cell r="N2781">
            <v>78.58</v>
          </cell>
          <cell r="O2781">
            <v>0.42</v>
          </cell>
          <cell r="P2781">
            <v>5.15</v>
          </cell>
          <cell r="Q2781">
            <v>10.3</v>
          </cell>
          <cell r="R2781">
            <v>68.28</v>
          </cell>
          <cell r="S2781">
            <v>29.42</v>
          </cell>
          <cell r="T2781">
            <v>15</v>
          </cell>
          <cell r="U2781">
            <v>92</v>
          </cell>
          <cell r="V2781">
            <v>13</v>
          </cell>
          <cell r="W2781">
            <v>92</v>
          </cell>
          <cell r="X2781">
            <v>0</v>
          </cell>
        </row>
        <row r="2782">
          <cell r="A2782" t="str">
            <v>1460200</v>
          </cell>
          <cell r="B2782">
            <v>1</v>
          </cell>
          <cell r="C2782" t="str">
            <v>Security System in square metres</v>
          </cell>
          <cell r="D2782" t="str">
            <v>34</v>
          </cell>
          <cell r="E2782" t="str">
            <v>BASSEC</v>
          </cell>
          <cell r="F2782" t="str">
            <v>BAS</v>
          </cell>
          <cell r="G2782">
            <v>38820</v>
          </cell>
          <cell r="H2782" t="str">
            <v>Active</v>
          </cell>
          <cell r="I2782">
            <v>7</v>
          </cell>
          <cell r="J2782">
            <v>39344</v>
          </cell>
          <cell r="K2782" t="str">
            <v>TCOM</v>
          </cell>
          <cell r="L2782" t="str">
            <v>TM</v>
          </cell>
          <cell r="M2782" t="str">
            <v>0141</v>
          </cell>
          <cell r="N2782">
            <v>253.5</v>
          </cell>
          <cell r="O2782">
            <v>1.33</v>
          </cell>
          <cell r="P2782">
            <v>16.62</v>
          </cell>
          <cell r="Q2782">
            <v>33.24</v>
          </cell>
          <cell r="R2782">
            <v>220.26</v>
          </cell>
          <cell r="S2782">
            <v>94.91</v>
          </cell>
          <cell r="T2782">
            <v>15</v>
          </cell>
          <cell r="U2782">
            <v>92</v>
          </cell>
          <cell r="V2782">
            <v>13</v>
          </cell>
          <cell r="W2782">
            <v>92</v>
          </cell>
          <cell r="X2782">
            <v>0</v>
          </cell>
        </row>
        <row r="2783">
          <cell r="A2783" t="str">
            <v>1460300</v>
          </cell>
          <cell r="B2783">
            <v>1</v>
          </cell>
          <cell r="C2783" t="str">
            <v>sprinkler head and piping - 2</v>
          </cell>
          <cell r="D2783" t="str">
            <v>34</v>
          </cell>
          <cell r="E2783" t="str">
            <v>BASSPR</v>
          </cell>
          <cell r="F2783" t="str">
            <v>BAS</v>
          </cell>
          <cell r="G2783">
            <v>38820</v>
          </cell>
          <cell r="H2783" t="str">
            <v>Active</v>
          </cell>
          <cell r="I2783">
            <v>2</v>
          </cell>
          <cell r="J2783">
            <v>39344</v>
          </cell>
          <cell r="K2783" t="str">
            <v>TCOM</v>
          </cell>
          <cell r="L2783" t="str">
            <v>TM</v>
          </cell>
          <cell r="M2783" t="str">
            <v>0141</v>
          </cell>
          <cell r="N2783">
            <v>1149.78</v>
          </cell>
          <cell r="O2783">
            <v>6.31</v>
          </cell>
          <cell r="P2783">
            <v>75.39</v>
          </cell>
          <cell r="Q2783">
            <v>150.78</v>
          </cell>
          <cell r="R2783">
            <v>999</v>
          </cell>
          <cell r="S2783">
            <v>430.46</v>
          </cell>
          <cell r="T2783">
            <v>15</v>
          </cell>
          <cell r="U2783">
            <v>92</v>
          </cell>
          <cell r="V2783">
            <v>13</v>
          </cell>
          <cell r="W2783">
            <v>92</v>
          </cell>
          <cell r="X2783">
            <v>0</v>
          </cell>
        </row>
        <row r="2784">
          <cell r="A2784" t="str">
            <v>1460400</v>
          </cell>
          <cell r="B2784">
            <v>1</v>
          </cell>
          <cell r="C2784" t="str">
            <v>Building Structure in square metres</v>
          </cell>
          <cell r="D2784" t="str">
            <v>34</v>
          </cell>
          <cell r="E2784" t="str">
            <v>BUITER</v>
          </cell>
          <cell r="F2784" t="str">
            <v>BUI</v>
          </cell>
          <cell r="G2784">
            <v>38820</v>
          </cell>
          <cell r="H2784" t="str">
            <v>Active</v>
          </cell>
          <cell r="I2784">
            <v>8</v>
          </cell>
          <cell r="J2784">
            <v>39344</v>
          </cell>
          <cell r="K2784" t="str">
            <v>TCOM</v>
          </cell>
          <cell r="L2784" t="str">
            <v>TM</v>
          </cell>
          <cell r="M2784" t="str">
            <v>0142</v>
          </cell>
          <cell r="N2784">
            <v>16204.16</v>
          </cell>
          <cell r="O2784">
            <v>23.62</v>
          </cell>
          <cell r="P2784">
            <v>283.55</v>
          </cell>
          <cell r="Q2784">
            <v>567.1</v>
          </cell>
          <cell r="R2784">
            <v>15637.06</v>
          </cell>
          <cell r="S2784">
            <v>5518.75</v>
          </cell>
          <cell r="T2784">
            <v>44</v>
          </cell>
          <cell r="U2784">
            <v>0</v>
          </cell>
          <cell r="V2784">
            <v>42</v>
          </cell>
          <cell r="W2784">
            <v>0</v>
          </cell>
          <cell r="X2784">
            <v>0</v>
          </cell>
        </row>
        <row r="2785">
          <cell r="A2785" t="str">
            <v>1460500</v>
          </cell>
          <cell r="B2785">
            <v>1</v>
          </cell>
          <cell r="C2785" t="str">
            <v>Division walling - 5 lineal metres with</v>
          </cell>
          <cell r="D2785" t="str">
            <v>34</v>
          </cell>
          <cell r="E2785" t="str">
            <v>BASPAR</v>
          </cell>
          <cell r="F2785" t="str">
            <v>BAS</v>
          </cell>
          <cell r="G2785">
            <v>38820</v>
          </cell>
          <cell r="H2785" t="str">
            <v>Active</v>
          </cell>
          <cell r="I2785">
            <v>5</v>
          </cell>
          <cell r="J2785">
            <v>39344</v>
          </cell>
          <cell r="K2785" t="str">
            <v>TCOM</v>
          </cell>
          <cell r="L2785" t="str">
            <v>TM</v>
          </cell>
          <cell r="M2785" t="str">
            <v>0142</v>
          </cell>
          <cell r="N2785">
            <v>8733.9699999999993</v>
          </cell>
          <cell r="O2785">
            <v>47.72</v>
          </cell>
          <cell r="P2785">
            <v>572.64</v>
          </cell>
          <cell r="Q2785">
            <v>1145.28</v>
          </cell>
          <cell r="R2785">
            <v>7588.69</v>
          </cell>
          <cell r="S2785">
            <v>3269.91</v>
          </cell>
          <cell r="T2785">
            <v>15</v>
          </cell>
          <cell r="U2785">
            <v>92</v>
          </cell>
          <cell r="V2785">
            <v>13</v>
          </cell>
          <cell r="W2785">
            <v>92</v>
          </cell>
          <cell r="X2785">
            <v>0</v>
          </cell>
        </row>
        <row r="2786">
          <cell r="A2786" t="str">
            <v>1460600</v>
          </cell>
          <cell r="B2786">
            <v>1</v>
          </cell>
          <cell r="C2786" t="str">
            <v>Electrical services in square metres</v>
          </cell>
          <cell r="D2786" t="str">
            <v>34</v>
          </cell>
          <cell r="E2786" t="str">
            <v>BASELC</v>
          </cell>
          <cell r="F2786" t="str">
            <v>BAS</v>
          </cell>
          <cell r="G2786">
            <v>38820</v>
          </cell>
          <cell r="H2786" t="str">
            <v>Active</v>
          </cell>
          <cell r="I2786">
            <v>8</v>
          </cell>
          <cell r="J2786">
            <v>39344</v>
          </cell>
          <cell r="K2786" t="str">
            <v>TCOM</v>
          </cell>
          <cell r="L2786" t="str">
            <v>TM</v>
          </cell>
          <cell r="M2786" t="str">
            <v>0142</v>
          </cell>
          <cell r="N2786">
            <v>1356.39</v>
          </cell>
          <cell r="O2786">
            <v>4.34</v>
          </cell>
          <cell r="P2786">
            <v>52.52</v>
          </cell>
          <cell r="Q2786">
            <v>105.04</v>
          </cell>
          <cell r="R2786">
            <v>1251.3499999999999</v>
          </cell>
          <cell r="S2786">
            <v>479.26</v>
          </cell>
          <cell r="T2786">
            <v>15</v>
          </cell>
          <cell r="U2786">
            <v>92</v>
          </cell>
          <cell r="V2786">
            <v>13</v>
          </cell>
          <cell r="W2786">
            <v>92</v>
          </cell>
          <cell r="X2786">
            <v>0</v>
          </cell>
        </row>
        <row r="2787">
          <cell r="A2787" t="str">
            <v>1460700</v>
          </cell>
          <cell r="B2787">
            <v>1</v>
          </cell>
          <cell r="C2787" t="str">
            <v>fluorescent light fitting - 1 twin tube</v>
          </cell>
          <cell r="D2787" t="str">
            <v>34</v>
          </cell>
          <cell r="E2787" t="str">
            <v>BASLIG</v>
          </cell>
          <cell r="F2787" t="str">
            <v>BAS</v>
          </cell>
          <cell r="G2787">
            <v>38820</v>
          </cell>
          <cell r="H2787" t="str">
            <v>Active</v>
          </cell>
          <cell r="I2787">
            <v>1</v>
          </cell>
          <cell r="J2787">
            <v>39344</v>
          </cell>
          <cell r="K2787" t="str">
            <v>TCOM</v>
          </cell>
          <cell r="L2787" t="str">
            <v>TM</v>
          </cell>
          <cell r="M2787" t="str">
            <v>0142</v>
          </cell>
          <cell r="N2787">
            <v>203.93</v>
          </cell>
          <cell r="O2787">
            <v>1.63</v>
          </cell>
          <cell r="P2787">
            <v>19.89</v>
          </cell>
          <cell r="Q2787">
            <v>39.78</v>
          </cell>
          <cell r="R2787">
            <v>164.15</v>
          </cell>
          <cell r="S2787">
            <v>81</v>
          </cell>
          <cell r="T2787">
            <v>10</v>
          </cell>
          <cell r="U2787">
            <v>92</v>
          </cell>
          <cell r="V2787">
            <v>8</v>
          </cell>
          <cell r="W2787">
            <v>92</v>
          </cell>
          <cell r="X2787">
            <v>0</v>
          </cell>
        </row>
        <row r="2788">
          <cell r="A2788" t="str">
            <v>1460800</v>
          </cell>
          <cell r="B2788">
            <v>1</v>
          </cell>
          <cell r="C2788" t="str">
            <v>Building Management Services in square m</v>
          </cell>
          <cell r="D2788" t="str">
            <v>34</v>
          </cell>
          <cell r="E2788" t="str">
            <v>BASBMS</v>
          </cell>
          <cell r="F2788" t="str">
            <v>BAS</v>
          </cell>
          <cell r="G2788">
            <v>38820</v>
          </cell>
          <cell r="H2788" t="str">
            <v>Active</v>
          </cell>
          <cell r="I2788">
            <v>8</v>
          </cell>
          <cell r="J2788">
            <v>39344</v>
          </cell>
          <cell r="K2788" t="str">
            <v>TCOM</v>
          </cell>
          <cell r="L2788" t="str">
            <v>TM</v>
          </cell>
          <cell r="M2788" t="str">
            <v>0142</v>
          </cell>
          <cell r="N2788">
            <v>18.12</v>
          </cell>
          <cell r="O2788">
            <v>0</v>
          </cell>
          <cell r="P2788">
            <v>0</v>
          </cell>
          <cell r="Q2788">
            <v>18.12</v>
          </cell>
          <cell r="R2788">
            <v>0</v>
          </cell>
          <cell r="S2788">
            <v>57.33</v>
          </cell>
          <cell r="T2788">
            <v>0</v>
          </cell>
          <cell r="U2788">
            <v>92</v>
          </cell>
          <cell r="V2788">
            <v>0</v>
          </cell>
          <cell r="W2788">
            <v>0</v>
          </cell>
          <cell r="X2788">
            <v>0</v>
          </cell>
        </row>
        <row r="2789">
          <cell r="A2789" t="str">
            <v>1460900</v>
          </cell>
          <cell r="B2789">
            <v>1</v>
          </cell>
          <cell r="C2789" t="str">
            <v>Mechanical Services in square metres</v>
          </cell>
          <cell r="D2789" t="str">
            <v>34</v>
          </cell>
          <cell r="E2789" t="str">
            <v>BASAIR</v>
          </cell>
          <cell r="F2789" t="str">
            <v>BAS</v>
          </cell>
          <cell r="G2789">
            <v>38820</v>
          </cell>
          <cell r="H2789" t="str">
            <v>Active</v>
          </cell>
          <cell r="I2789">
            <v>8</v>
          </cell>
          <cell r="J2789">
            <v>39344</v>
          </cell>
          <cell r="K2789" t="str">
            <v>TCOM</v>
          </cell>
          <cell r="L2789" t="str">
            <v>TM</v>
          </cell>
          <cell r="M2789" t="str">
            <v>0142</v>
          </cell>
          <cell r="N2789">
            <v>1414.53</v>
          </cell>
          <cell r="O2789">
            <v>7.71</v>
          </cell>
          <cell r="P2789">
            <v>92.74</v>
          </cell>
          <cell r="Q2789">
            <v>185.48</v>
          </cell>
          <cell r="R2789">
            <v>1229.05</v>
          </cell>
          <cell r="S2789">
            <v>529.59</v>
          </cell>
          <cell r="T2789">
            <v>15</v>
          </cell>
          <cell r="U2789">
            <v>92</v>
          </cell>
          <cell r="V2789">
            <v>13</v>
          </cell>
          <cell r="W2789">
            <v>92</v>
          </cell>
          <cell r="X2789">
            <v>0</v>
          </cell>
        </row>
        <row r="2790">
          <cell r="A2790" t="str">
            <v>1461000</v>
          </cell>
          <cell r="B2790">
            <v>1</v>
          </cell>
          <cell r="C2790" t="str">
            <v>Drainage Services in square metres</v>
          </cell>
          <cell r="D2790" t="str">
            <v>34</v>
          </cell>
          <cell r="E2790" t="str">
            <v>BASPLM</v>
          </cell>
          <cell r="F2790" t="str">
            <v>BAS</v>
          </cell>
          <cell r="G2790">
            <v>38820</v>
          </cell>
          <cell r="H2790" t="str">
            <v>Active</v>
          </cell>
          <cell r="I2790">
            <v>8</v>
          </cell>
          <cell r="J2790">
            <v>39344</v>
          </cell>
          <cell r="K2790" t="str">
            <v>TCOM</v>
          </cell>
          <cell r="L2790" t="str">
            <v>TM</v>
          </cell>
          <cell r="M2790" t="str">
            <v>0142</v>
          </cell>
          <cell r="N2790">
            <v>177.79</v>
          </cell>
          <cell r="O2790">
            <v>0.99</v>
          </cell>
          <cell r="P2790">
            <v>11.66</v>
          </cell>
          <cell r="Q2790">
            <v>23.32</v>
          </cell>
          <cell r="R2790">
            <v>154.47</v>
          </cell>
          <cell r="S2790">
            <v>66.56</v>
          </cell>
          <cell r="T2790">
            <v>15</v>
          </cell>
          <cell r="U2790">
            <v>92</v>
          </cell>
          <cell r="V2790">
            <v>13</v>
          </cell>
          <cell r="W2790">
            <v>92</v>
          </cell>
          <cell r="X2790">
            <v>0</v>
          </cell>
        </row>
        <row r="2791">
          <cell r="A2791" t="str">
            <v>1461100</v>
          </cell>
          <cell r="B2791">
            <v>1</v>
          </cell>
          <cell r="C2791" t="str">
            <v>Communication Services in square metres</v>
          </cell>
          <cell r="D2791" t="str">
            <v>34</v>
          </cell>
          <cell r="E2791" t="str">
            <v>BASCAB</v>
          </cell>
          <cell r="F2791" t="str">
            <v>BAS</v>
          </cell>
          <cell r="G2791">
            <v>38820</v>
          </cell>
          <cell r="H2791" t="str">
            <v>Active</v>
          </cell>
          <cell r="I2791">
            <v>8</v>
          </cell>
          <cell r="J2791">
            <v>39344</v>
          </cell>
          <cell r="K2791" t="str">
            <v>TCOM</v>
          </cell>
          <cell r="L2791" t="str">
            <v>TM</v>
          </cell>
          <cell r="M2791" t="str">
            <v>0142</v>
          </cell>
          <cell r="N2791">
            <v>284.02999999999997</v>
          </cell>
          <cell r="O2791">
            <v>2.29</v>
          </cell>
          <cell r="P2791">
            <v>27.7</v>
          </cell>
          <cell r="Q2791">
            <v>55.4</v>
          </cell>
          <cell r="R2791">
            <v>228.63</v>
          </cell>
          <cell r="S2791">
            <v>112.83</v>
          </cell>
          <cell r="T2791">
            <v>10</v>
          </cell>
          <cell r="U2791">
            <v>92</v>
          </cell>
          <cell r="V2791">
            <v>8</v>
          </cell>
          <cell r="W2791">
            <v>92</v>
          </cell>
          <cell r="X2791">
            <v>0</v>
          </cell>
        </row>
        <row r="2792">
          <cell r="A2792" t="str">
            <v>1461200</v>
          </cell>
          <cell r="B2792">
            <v>1</v>
          </cell>
          <cell r="C2792" t="str">
            <v>Fire Alarm System in square metres</v>
          </cell>
          <cell r="D2792" t="str">
            <v>34</v>
          </cell>
          <cell r="E2792" t="str">
            <v>BASALA</v>
          </cell>
          <cell r="F2792" t="str">
            <v>BAS</v>
          </cell>
          <cell r="G2792">
            <v>38820</v>
          </cell>
          <cell r="H2792" t="str">
            <v>Active</v>
          </cell>
          <cell r="I2792">
            <v>8</v>
          </cell>
          <cell r="J2792">
            <v>39344</v>
          </cell>
          <cell r="K2792" t="str">
            <v>TCOM</v>
          </cell>
          <cell r="L2792" t="str">
            <v>TM</v>
          </cell>
          <cell r="M2792" t="str">
            <v>0142</v>
          </cell>
          <cell r="N2792">
            <v>282.58999999999997</v>
          </cell>
          <cell r="O2792">
            <v>0.93</v>
          </cell>
          <cell r="P2792">
            <v>10.94</v>
          </cell>
          <cell r="Q2792">
            <v>21.88</v>
          </cell>
          <cell r="R2792">
            <v>260.70999999999998</v>
          </cell>
          <cell r="S2792">
            <v>99.85</v>
          </cell>
          <cell r="T2792">
            <v>15</v>
          </cell>
          <cell r="U2792">
            <v>92</v>
          </cell>
          <cell r="V2792">
            <v>13</v>
          </cell>
          <cell r="W2792">
            <v>92</v>
          </cell>
          <cell r="X2792">
            <v>0</v>
          </cell>
        </row>
        <row r="2793">
          <cell r="A2793" t="str">
            <v>1461300</v>
          </cell>
          <cell r="B2793">
            <v>1</v>
          </cell>
          <cell r="C2793" t="str">
            <v>Plumbing reticulation in square metres</v>
          </cell>
          <cell r="D2793" t="str">
            <v>34</v>
          </cell>
          <cell r="E2793" t="str">
            <v>BASPLM</v>
          </cell>
          <cell r="F2793" t="str">
            <v>BAS</v>
          </cell>
          <cell r="G2793">
            <v>38820</v>
          </cell>
          <cell r="H2793" t="str">
            <v>Active</v>
          </cell>
          <cell r="I2793">
            <v>8</v>
          </cell>
          <cell r="J2793">
            <v>39344</v>
          </cell>
          <cell r="K2793" t="str">
            <v>TCOM</v>
          </cell>
          <cell r="L2793" t="str">
            <v>TM</v>
          </cell>
          <cell r="M2793" t="str">
            <v>0142</v>
          </cell>
          <cell r="N2793">
            <v>310.67</v>
          </cell>
          <cell r="O2793">
            <v>1.67</v>
          </cell>
          <cell r="P2793">
            <v>20.37</v>
          </cell>
          <cell r="Q2793">
            <v>40.74</v>
          </cell>
          <cell r="R2793">
            <v>269.93</v>
          </cell>
          <cell r="S2793">
            <v>116.31</v>
          </cell>
          <cell r="T2793">
            <v>15</v>
          </cell>
          <cell r="U2793">
            <v>92</v>
          </cell>
          <cell r="V2793">
            <v>13</v>
          </cell>
          <cell r="W2793">
            <v>92</v>
          </cell>
          <cell r="X2793">
            <v>0</v>
          </cell>
        </row>
        <row r="2794">
          <cell r="A2794" t="str">
            <v>1461400</v>
          </cell>
          <cell r="B2794">
            <v>1</v>
          </cell>
          <cell r="C2794" t="str">
            <v>Public Address System in square metres</v>
          </cell>
          <cell r="D2794" t="str">
            <v>34</v>
          </cell>
          <cell r="E2794" t="str">
            <v>BASPUB</v>
          </cell>
          <cell r="F2794" t="str">
            <v>BAS</v>
          </cell>
          <cell r="G2794">
            <v>38820</v>
          </cell>
          <cell r="H2794" t="str">
            <v>Active</v>
          </cell>
          <cell r="I2794">
            <v>8</v>
          </cell>
          <cell r="J2794">
            <v>39344</v>
          </cell>
          <cell r="K2794" t="str">
            <v>TCOM</v>
          </cell>
          <cell r="L2794" t="str">
            <v>TM</v>
          </cell>
          <cell r="M2794" t="str">
            <v>0142</v>
          </cell>
          <cell r="N2794">
            <v>84.35</v>
          </cell>
          <cell r="O2794">
            <v>0.47</v>
          </cell>
          <cell r="P2794">
            <v>5.53</v>
          </cell>
          <cell r="Q2794">
            <v>11.06</v>
          </cell>
          <cell r="R2794">
            <v>73.290000000000006</v>
          </cell>
          <cell r="S2794">
            <v>31.58</v>
          </cell>
          <cell r="T2794">
            <v>15</v>
          </cell>
          <cell r="U2794">
            <v>92</v>
          </cell>
          <cell r="V2794">
            <v>13</v>
          </cell>
          <cell r="W2794">
            <v>92</v>
          </cell>
          <cell r="X2794">
            <v>0</v>
          </cell>
        </row>
        <row r="2795">
          <cell r="A2795" t="str">
            <v>1461500</v>
          </cell>
          <cell r="B2795">
            <v>1</v>
          </cell>
          <cell r="C2795" t="str">
            <v>Security System in square metres</v>
          </cell>
          <cell r="D2795" t="str">
            <v>34</v>
          </cell>
          <cell r="E2795" t="str">
            <v>BASSEC</v>
          </cell>
          <cell r="F2795" t="str">
            <v>BAS</v>
          </cell>
          <cell r="G2795">
            <v>38820</v>
          </cell>
          <cell r="H2795" t="str">
            <v>Active</v>
          </cell>
          <cell r="I2795">
            <v>8</v>
          </cell>
          <cell r="J2795">
            <v>39344</v>
          </cell>
          <cell r="K2795" t="str">
            <v>TCOM</v>
          </cell>
          <cell r="L2795" t="str">
            <v>TM</v>
          </cell>
          <cell r="M2795" t="str">
            <v>0142</v>
          </cell>
          <cell r="N2795">
            <v>271.95999999999998</v>
          </cell>
          <cell r="O2795">
            <v>1.44</v>
          </cell>
          <cell r="P2795">
            <v>17.829999999999998</v>
          </cell>
          <cell r="Q2795">
            <v>35.659999999999997</v>
          </cell>
          <cell r="R2795">
            <v>236.3</v>
          </cell>
          <cell r="S2795">
            <v>101.82</v>
          </cell>
          <cell r="T2795">
            <v>15</v>
          </cell>
          <cell r="U2795">
            <v>92</v>
          </cell>
          <cell r="V2795">
            <v>13</v>
          </cell>
          <cell r="W2795">
            <v>92</v>
          </cell>
          <cell r="X2795">
            <v>0</v>
          </cell>
        </row>
        <row r="2796">
          <cell r="A2796" t="str">
            <v>1461600</v>
          </cell>
          <cell r="B2796">
            <v>1</v>
          </cell>
          <cell r="C2796" t="str">
            <v>sprinkler head and piping - 1</v>
          </cell>
          <cell r="D2796" t="str">
            <v>34</v>
          </cell>
          <cell r="E2796" t="str">
            <v>BASSPR</v>
          </cell>
          <cell r="F2796" t="str">
            <v>BAS</v>
          </cell>
          <cell r="G2796">
            <v>38820</v>
          </cell>
          <cell r="H2796" t="str">
            <v>Active</v>
          </cell>
          <cell r="I2796">
            <v>1</v>
          </cell>
          <cell r="J2796">
            <v>39344</v>
          </cell>
          <cell r="K2796" t="str">
            <v>TCOM</v>
          </cell>
          <cell r="L2796" t="str">
            <v>TM</v>
          </cell>
          <cell r="M2796" t="str">
            <v>0142</v>
          </cell>
          <cell r="N2796">
            <v>574.86</v>
          </cell>
          <cell r="O2796">
            <v>3.15</v>
          </cell>
          <cell r="P2796">
            <v>37.69</v>
          </cell>
          <cell r="Q2796">
            <v>75.38</v>
          </cell>
          <cell r="R2796">
            <v>499.48</v>
          </cell>
          <cell r="S2796">
            <v>215.22</v>
          </cell>
          <cell r="T2796">
            <v>15</v>
          </cell>
          <cell r="U2796">
            <v>92</v>
          </cell>
          <cell r="V2796">
            <v>13</v>
          </cell>
          <cell r="W2796">
            <v>92</v>
          </cell>
          <cell r="X2796">
            <v>0</v>
          </cell>
        </row>
        <row r="2797">
          <cell r="A2797" t="str">
            <v>1461700</v>
          </cell>
          <cell r="B2797">
            <v>1</v>
          </cell>
          <cell r="C2797" t="str">
            <v>suspended ceiling - 7.79 square metres t</v>
          </cell>
          <cell r="D2797" t="str">
            <v>34</v>
          </cell>
          <cell r="E2797" t="str">
            <v>BASSUS</v>
          </cell>
          <cell r="F2797" t="str">
            <v>BAS</v>
          </cell>
          <cell r="G2797">
            <v>38820</v>
          </cell>
          <cell r="H2797" t="str">
            <v>Active</v>
          </cell>
          <cell r="I2797">
            <v>8</v>
          </cell>
          <cell r="J2797">
            <v>39344</v>
          </cell>
          <cell r="K2797" t="str">
            <v>TCOM</v>
          </cell>
          <cell r="L2797" t="str">
            <v>TM</v>
          </cell>
          <cell r="M2797" t="str">
            <v>0142</v>
          </cell>
          <cell r="N2797">
            <v>883.6</v>
          </cell>
          <cell r="O2797">
            <v>2.48</v>
          </cell>
          <cell r="P2797">
            <v>29.21</v>
          </cell>
          <cell r="Q2797">
            <v>58.42</v>
          </cell>
          <cell r="R2797">
            <v>825.18</v>
          </cell>
          <cell r="S2797">
            <v>310.29000000000002</v>
          </cell>
          <cell r="T2797">
            <v>30</v>
          </cell>
          <cell r="U2797">
            <v>92</v>
          </cell>
          <cell r="V2797">
            <v>28</v>
          </cell>
          <cell r="W2797">
            <v>92</v>
          </cell>
          <cell r="X2797">
            <v>0</v>
          </cell>
        </row>
        <row r="2798">
          <cell r="A2798" t="str">
            <v>1461800</v>
          </cell>
          <cell r="B2798">
            <v>1</v>
          </cell>
          <cell r="C2798" t="str">
            <v>vinyl floor covering - 7.79 square metre</v>
          </cell>
          <cell r="D2798" t="str">
            <v>34</v>
          </cell>
          <cell r="E2798" t="str">
            <v>BASFLO</v>
          </cell>
          <cell r="F2798" t="str">
            <v>BAS</v>
          </cell>
          <cell r="G2798">
            <v>38820</v>
          </cell>
          <cell r="H2798" t="str">
            <v>Active</v>
          </cell>
          <cell r="I2798">
            <v>8</v>
          </cell>
          <cell r="J2798">
            <v>39344</v>
          </cell>
          <cell r="K2798" t="str">
            <v>TCOM</v>
          </cell>
          <cell r="L2798" t="str">
            <v>TM</v>
          </cell>
          <cell r="M2798" t="str">
            <v>0142</v>
          </cell>
          <cell r="N2798">
            <v>21.91</v>
          </cell>
          <cell r="O2798">
            <v>0</v>
          </cell>
          <cell r="P2798">
            <v>0</v>
          </cell>
          <cell r="Q2798">
            <v>21.91</v>
          </cell>
          <cell r="R2798">
            <v>0</v>
          </cell>
          <cell r="S2798">
            <v>69.3</v>
          </cell>
          <cell r="T2798">
            <v>0</v>
          </cell>
          <cell r="U2798">
            <v>92</v>
          </cell>
          <cell r="V2798">
            <v>0</v>
          </cell>
          <cell r="W2798">
            <v>0</v>
          </cell>
          <cell r="X2798">
            <v>0</v>
          </cell>
        </row>
        <row r="2799">
          <cell r="A2799" t="str">
            <v>1461900</v>
          </cell>
          <cell r="B2799">
            <v>1</v>
          </cell>
          <cell r="C2799" t="str">
            <v>Building Structure in square metres</v>
          </cell>
          <cell r="D2799" t="str">
            <v>34</v>
          </cell>
          <cell r="E2799" t="str">
            <v>BUITER</v>
          </cell>
          <cell r="F2799" t="str">
            <v>BUI</v>
          </cell>
          <cell r="G2799">
            <v>38820</v>
          </cell>
          <cell r="H2799" t="str">
            <v>Active</v>
          </cell>
          <cell r="I2799">
            <v>19</v>
          </cell>
          <cell r="J2799">
            <v>39344</v>
          </cell>
          <cell r="K2799" t="str">
            <v>TIP/TD</v>
          </cell>
          <cell r="L2799" t="str">
            <v>TM</v>
          </cell>
          <cell r="M2799" t="str">
            <v>0143</v>
          </cell>
          <cell r="N2799">
            <v>39876.06</v>
          </cell>
          <cell r="O2799">
            <v>58.13</v>
          </cell>
          <cell r="P2799">
            <v>697.78</v>
          </cell>
          <cell r="Q2799">
            <v>1395.56</v>
          </cell>
          <cell r="R2799">
            <v>38480.5</v>
          </cell>
          <cell r="S2799">
            <v>13580.84</v>
          </cell>
          <cell r="T2799">
            <v>44</v>
          </cell>
          <cell r="U2799">
            <v>0</v>
          </cell>
          <cell r="V2799">
            <v>42</v>
          </cell>
          <cell r="W2799">
            <v>0</v>
          </cell>
          <cell r="X2799">
            <v>0</v>
          </cell>
        </row>
        <row r="2800">
          <cell r="A2800" t="str">
            <v>1462000</v>
          </cell>
          <cell r="B2800">
            <v>1</v>
          </cell>
          <cell r="C2800" t="str">
            <v>Division walling - 12.2 lineal metres wi</v>
          </cell>
          <cell r="D2800" t="str">
            <v>34</v>
          </cell>
          <cell r="E2800" t="str">
            <v>BASPAR</v>
          </cell>
          <cell r="F2800" t="str">
            <v>BAS</v>
          </cell>
          <cell r="G2800">
            <v>38820</v>
          </cell>
          <cell r="H2800" t="str">
            <v>Active</v>
          </cell>
          <cell r="I2800">
            <v>12</v>
          </cell>
          <cell r="J2800">
            <v>39344</v>
          </cell>
          <cell r="K2800" t="str">
            <v>TIP/TD</v>
          </cell>
          <cell r="L2800" t="str">
            <v>TM</v>
          </cell>
          <cell r="M2800" t="str">
            <v>0143</v>
          </cell>
          <cell r="N2800">
            <v>26384.93</v>
          </cell>
          <cell r="O2800">
            <v>144.16999999999999</v>
          </cell>
          <cell r="P2800">
            <v>1729.93</v>
          </cell>
          <cell r="Q2800">
            <v>3459.86</v>
          </cell>
          <cell r="R2800">
            <v>22925.07</v>
          </cell>
          <cell r="S2800">
            <v>9878.24</v>
          </cell>
          <cell r="T2800">
            <v>15</v>
          </cell>
          <cell r="U2800">
            <v>92</v>
          </cell>
          <cell r="V2800">
            <v>13</v>
          </cell>
          <cell r="W2800">
            <v>92</v>
          </cell>
          <cell r="X2800">
            <v>0</v>
          </cell>
        </row>
        <row r="2801">
          <cell r="A2801" t="str">
            <v>1462100</v>
          </cell>
          <cell r="B2801">
            <v>1</v>
          </cell>
          <cell r="C2801" t="str">
            <v>Electrical services in square metres</v>
          </cell>
          <cell r="D2801" t="str">
            <v>34</v>
          </cell>
          <cell r="E2801" t="str">
            <v>BASELC</v>
          </cell>
          <cell r="F2801" t="str">
            <v>BAS</v>
          </cell>
          <cell r="G2801">
            <v>38820</v>
          </cell>
          <cell r="H2801" t="str">
            <v>Active</v>
          </cell>
          <cell r="I2801">
            <v>19</v>
          </cell>
          <cell r="J2801">
            <v>39344</v>
          </cell>
          <cell r="K2801" t="str">
            <v>TIP/TD</v>
          </cell>
          <cell r="L2801" t="str">
            <v>TM</v>
          </cell>
          <cell r="M2801" t="str">
            <v>0143</v>
          </cell>
          <cell r="N2801">
            <v>3337.95</v>
          </cell>
          <cell r="O2801">
            <v>10.78</v>
          </cell>
          <cell r="P2801">
            <v>129.25</v>
          </cell>
          <cell r="Q2801">
            <v>258.5</v>
          </cell>
          <cell r="R2801">
            <v>3079.45</v>
          </cell>
          <cell r="S2801">
            <v>1179.4000000000001</v>
          </cell>
          <cell r="T2801">
            <v>15</v>
          </cell>
          <cell r="U2801">
            <v>92</v>
          </cell>
          <cell r="V2801">
            <v>13</v>
          </cell>
          <cell r="W2801">
            <v>92</v>
          </cell>
          <cell r="X2801">
            <v>0</v>
          </cell>
        </row>
        <row r="2802">
          <cell r="A2802" t="str">
            <v>1462200</v>
          </cell>
          <cell r="B2802">
            <v>1</v>
          </cell>
          <cell r="C2802" t="str">
            <v>fluorescent light fitting - 2 - 1200 x 6</v>
          </cell>
          <cell r="D2802" t="str">
            <v>34</v>
          </cell>
          <cell r="E2802" t="str">
            <v>BASLIG</v>
          </cell>
          <cell r="F2802" t="str">
            <v>BAS</v>
          </cell>
          <cell r="G2802">
            <v>38820</v>
          </cell>
          <cell r="H2802" t="str">
            <v>Active</v>
          </cell>
          <cell r="I2802">
            <v>2</v>
          </cell>
          <cell r="J2802">
            <v>39344</v>
          </cell>
          <cell r="K2802" t="str">
            <v>TIP/TD</v>
          </cell>
          <cell r="L2802" t="str">
            <v>TM</v>
          </cell>
          <cell r="M2802" t="str">
            <v>0143</v>
          </cell>
          <cell r="N2802">
            <v>671.17</v>
          </cell>
          <cell r="O2802">
            <v>5.41</v>
          </cell>
          <cell r="P2802">
            <v>65.47</v>
          </cell>
          <cell r="Q2802">
            <v>130.94</v>
          </cell>
          <cell r="R2802">
            <v>540.23</v>
          </cell>
          <cell r="S2802">
            <v>266.61</v>
          </cell>
          <cell r="T2802">
            <v>10</v>
          </cell>
          <cell r="U2802">
            <v>92</v>
          </cell>
          <cell r="V2802">
            <v>8</v>
          </cell>
          <cell r="W2802">
            <v>92</v>
          </cell>
          <cell r="X2802">
            <v>0</v>
          </cell>
        </row>
        <row r="2803">
          <cell r="A2803" t="str">
            <v>1462300</v>
          </cell>
          <cell r="B2803">
            <v>1</v>
          </cell>
          <cell r="C2803" t="str">
            <v>Building Management Services in square m</v>
          </cell>
          <cell r="D2803" t="str">
            <v>34</v>
          </cell>
          <cell r="E2803" t="str">
            <v>BASBMS</v>
          </cell>
          <cell r="F2803" t="str">
            <v>BAS</v>
          </cell>
          <cell r="G2803">
            <v>38820</v>
          </cell>
          <cell r="H2803" t="str">
            <v>Active</v>
          </cell>
          <cell r="I2803">
            <v>19</v>
          </cell>
          <cell r="J2803">
            <v>39344</v>
          </cell>
          <cell r="K2803" t="str">
            <v>TIP/TD</v>
          </cell>
          <cell r="L2803" t="str">
            <v>TM</v>
          </cell>
          <cell r="M2803" t="str">
            <v>0143</v>
          </cell>
          <cell r="N2803">
            <v>44.62</v>
          </cell>
          <cell r="O2803">
            <v>0</v>
          </cell>
          <cell r="P2803">
            <v>0</v>
          </cell>
          <cell r="Q2803">
            <v>44.62</v>
          </cell>
          <cell r="R2803">
            <v>0</v>
          </cell>
          <cell r="S2803">
            <v>141.09</v>
          </cell>
          <cell r="T2803">
            <v>0</v>
          </cell>
          <cell r="U2803">
            <v>92</v>
          </cell>
          <cell r="V2803">
            <v>0</v>
          </cell>
          <cell r="W2803">
            <v>0</v>
          </cell>
          <cell r="X2803">
            <v>0</v>
          </cell>
        </row>
        <row r="2804">
          <cell r="A2804" t="str">
            <v>1462400</v>
          </cell>
          <cell r="B2804">
            <v>1</v>
          </cell>
          <cell r="C2804" t="str">
            <v>Mechanical Services in square metres</v>
          </cell>
          <cell r="D2804" t="str">
            <v>34</v>
          </cell>
          <cell r="E2804" t="str">
            <v>BASAIR</v>
          </cell>
          <cell r="F2804" t="str">
            <v>BAS</v>
          </cell>
          <cell r="G2804">
            <v>38820</v>
          </cell>
          <cell r="H2804" t="str">
            <v>Active</v>
          </cell>
          <cell r="I2804">
            <v>19</v>
          </cell>
          <cell r="J2804">
            <v>39344</v>
          </cell>
          <cell r="K2804" t="str">
            <v>TIP/TD</v>
          </cell>
          <cell r="L2804" t="str">
            <v>TM</v>
          </cell>
          <cell r="M2804" t="str">
            <v>0143</v>
          </cell>
          <cell r="N2804">
            <v>3481</v>
          </cell>
          <cell r="O2804">
            <v>19.010000000000002</v>
          </cell>
          <cell r="P2804">
            <v>228.23</v>
          </cell>
          <cell r="Q2804">
            <v>456.46</v>
          </cell>
          <cell r="R2804">
            <v>3024.54</v>
          </cell>
          <cell r="S2804">
            <v>1303.25</v>
          </cell>
          <cell r="T2804">
            <v>15</v>
          </cell>
          <cell r="U2804">
            <v>92</v>
          </cell>
          <cell r="V2804">
            <v>13</v>
          </cell>
          <cell r="W2804">
            <v>92</v>
          </cell>
          <cell r="X2804">
            <v>0</v>
          </cell>
        </row>
        <row r="2805">
          <cell r="A2805" t="str">
            <v>1462500</v>
          </cell>
          <cell r="B2805">
            <v>1</v>
          </cell>
          <cell r="C2805" t="str">
            <v>Drainage Services in square metres</v>
          </cell>
          <cell r="D2805" t="str">
            <v>34</v>
          </cell>
          <cell r="E2805" t="str">
            <v>BASPLM</v>
          </cell>
          <cell r="F2805" t="str">
            <v>BAS</v>
          </cell>
          <cell r="G2805">
            <v>38820</v>
          </cell>
          <cell r="H2805" t="str">
            <v>Active</v>
          </cell>
          <cell r="I2805">
            <v>19</v>
          </cell>
          <cell r="J2805">
            <v>39344</v>
          </cell>
          <cell r="K2805" t="str">
            <v>TIP/TD</v>
          </cell>
          <cell r="L2805" t="str">
            <v>TM</v>
          </cell>
          <cell r="M2805" t="str">
            <v>0143</v>
          </cell>
          <cell r="N2805">
            <v>437.33</v>
          </cell>
          <cell r="O2805">
            <v>2.38</v>
          </cell>
          <cell r="P2805">
            <v>28.67</v>
          </cell>
          <cell r="Q2805">
            <v>57.34</v>
          </cell>
          <cell r="R2805">
            <v>379.99</v>
          </cell>
          <cell r="S2805">
            <v>163.72999999999999</v>
          </cell>
          <cell r="T2805">
            <v>15</v>
          </cell>
          <cell r="U2805">
            <v>92</v>
          </cell>
          <cell r="V2805">
            <v>13</v>
          </cell>
          <cell r="W2805">
            <v>92</v>
          </cell>
          <cell r="X2805">
            <v>0</v>
          </cell>
        </row>
        <row r="2806">
          <cell r="A2806" t="str">
            <v>1462600</v>
          </cell>
          <cell r="B2806">
            <v>1</v>
          </cell>
          <cell r="C2806" t="str">
            <v>Communication Services in square metres</v>
          </cell>
          <cell r="D2806" t="str">
            <v>34</v>
          </cell>
          <cell r="E2806" t="str">
            <v>BASCAB</v>
          </cell>
          <cell r="F2806" t="str">
            <v>BAS</v>
          </cell>
          <cell r="G2806">
            <v>38820</v>
          </cell>
          <cell r="H2806" t="str">
            <v>Active</v>
          </cell>
          <cell r="I2806">
            <v>19</v>
          </cell>
          <cell r="J2806">
            <v>39344</v>
          </cell>
          <cell r="K2806" t="str">
            <v>TIP/TD</v>
          </cell>
          <cell r="L2806" t="str">
            <v>TM</v>
          </cell>
          <cell r="M2806" t="str">
            <v>0143</v>
          </cell>
          <cell r="N2806">
            <v>698.89</v>
          </cell>
          <cell r="O2806">
            <v>5.69</v>
          </cell>
          <cell r="P2806">
            <v>68.17</v>
          </cell>
          <cell r="Q2806">
            <v>136.34</v>
          </cell>
          <cell r="R2806">
            <v>562.54999999999995</v>
          </cell>
          <cell r="S2806">
            <v>277.62</v>
          </cell>
          <cell r="T2806">
            <v>10</v>
          </cell>
          <cell r="U2806">
            <v>92</v>
          </cell>
          <cell r="V2806">
            <v>8</v>
          </cell>
          <cell r="W2806">
            <v>92</v>
          </cell>
          <cell r="X2806">
            <v>0</v>
          </cell>
        </row>
        <row r="2807">
          <cell r="A2807" t="str">
            <v>1462700</v>
          </cell>
          <cell r="B2807">
            <v>1</v>
          </cell>
          <cell r="C2807" t="str">
            <v>Fire Alarm System in square metres</v>
          </cell>
          <cell r="D2807" t="str">
            <v>34</v>
          </cell>
          <cell r="E2807" t="str">
            <v>BASALA</v>
          </cell>
          <cell r="F2807" t="str">
            <v>BAS</v>
          </cell>
          <cell r="G2807">
            <v>38820</v>
          </cell>
          <cell r="H2807" t="str">
            <v>Active</v>
          </cell>
          <cell r="I2807">
            <v>19</v>
          </cell>
          <cell r="J2807">
            <v>39344</v>
          </cell>
          <cell r="K2807" t="str">
            <v>TIP/TD</v>
          </cell>
          <cell r="L2807" t="str">
            <v>TM</v>
          </cell>
          <cell r="M2807" t="str">
            <v>0143</v>
          </cell>
          <cell r="N2807">
            <v>695.31</v>
          </cell>
          <cell r="O2807">
            <v>2.2799999999999998</v>
          </cell>
          <cell r="P2807">
            <v>26.92</v>
          </cell>
          <cell r="Q2807">
            <v>53.84</v>
          </cell>
          <cell r="R2807">
            <v>641.47</v>
          </cell>
          <cell r="S2807">
            <v>245.67</v>
          </cell>
          <cell r="T2807">
            <v>15</v>
          </cell>
          <cell r="U2807">
            <v>92</v>
          </cell>
          <cell r="V2807">
            <v>13</v>
          </cell>
          <cell r="W2807">
            <v>92</v>
          </cell>
          <cell r="X2807">
            <v>0</v>
          </cell>
        </row>
        <row r="2808">
          <cell r="A2808" t="str">
            <v>1462800</v>
          </cell>
          <cell r="B2808">
            <v>1</v>
          </cell>
          <cell r="C2808" t="str">
            <v>Plumbing reticulation in square metres</v>
          </cell>
          <cell r="D2808" t="str">
            <v>34</v>
          </cell>
          <cell r="E2808" t="str">
            <v>BASPLM</v>
          </cell>
          <cell r="F2808" t="str">
            <v>BAS</v>
          </cell>
          <cell r="G2808">
            <v>38820</v>
          </cell>
          <cell r="H2808" t="str">
            <v>Active</v>
          </cell>
          <cell r="I2808">
            <v>19</v>
          </cell>
          <cell r="J2808">
            <v>39344</v>
          </cell>
          <cell r="K2808" t="str">
            <v>TIP/TD</v>
          </cell>
          <cell r="L2808" t="str">
            <v>TM</v>
          </cell>
          <cell r="M2808" t="str">
            <v>0143</v>
          </cell>
          <cell r="N2808">
            <v>764.49</v>
          </cell>
          <cell r="O2808">
            <v>4.1399999999999997</v>
          </cell>
          <cell r="P2808">
            <v>50.12</v>
          </cell>
          <cell r="Q2808">
            <v>100.24</v>
          </cell>
          <cell r="R2808">
            <v>664.25</v>
          </cell>
          <cell r="S2808">
            <v>286.22000000000003</v>
          </cell>
          <cell r="T2808">
            <v>15</v>
          </cell>
          <cell r="U2808">
            <v>92</v>
          </cell>
          <cell r="V2808">
            <v>13</v>
          </cell>
          <cell r="W2808">
            <v>92</v>
          </cell>
          <cell r="X2808">
            <v>0</v>
          </cell>
        </row>
        <row r="2809">
          <cell r="A2809" t="str">
            <v>1462900</v>
          </cell>
          <cell r="B2809">
            <v>1</v>
          </cell>
          <cell r="C2809" t="str">
            <v>Public Address System in square metres</v>
          </cell>
          <cell r="D2809" t="str">
            <v>34</v>
          </cell>
          <cell r="E2809" t="str">
            <v>BASPUB</v>
          </cell>
          <cell r="F2809" t="str">
            <v>BAS</v>
          </cell>
          <cell r="G2809">
            <v>38820</v>
          </cell>
          <cell r="H2809" t="str">
            <v>Active</v>
          </cell>
          <cell r="I2809">
            <v>19</v>
          </cell>
          <cell r="J2809">
            <v>39344</v>
          </cell>
          <cell r="K2809" t="str">
            <v>TIP/TD</v>
          </cell>
          <cell r="L2809" t="str">
            <v>TM</v>
          </cell>
          <cell r="M2809" t="str">
            <v>0143</v>
          </cell>
          <cell r="N2809">
            <v>207.57</v>
          </cell>
          <cell r="O2809">
            <v>1.18</v>
          </cell>
          <cell r="P2809">
            <v>13.61</v>
          </cell>
          <cell r="Q2809">
            <v>27.22</v>
          </cell>
          <cell r="R2809">
            <v>180.35</v>
          </cell>
          <cell r="S2809">
            <v>77.709999999999994</v>
          </cell>
          <cell r="T2809">
            <v>15</v>
          </cell>
          <cell r="U2809">
            <v>92</v>
          </cell>
          <cell r="V2809">
            <v>13</v>
          </cell>
          <cell r="W2809">
            <v>92</v>
          </cell>
          <cell r="X2809">
            <v>0</v>
          </cell>
        </row>
        <row r="2810">
          <cell r="A2810" t="str">
            <v>1463000</v>
          </cell>
          <cell r="B2810">
            <v>1</v>
          </cell>
          <cell r="C2810" t="str">
            <v>Security System in square metres</v>
          </cell>
          <cell r="D2810" t="str">
            <v>34</v>
          </cell>
          <cell r="E2810" t="str">
            <v>BASSEC</v>
          </cell>
          <cell r="F2810" t="str">
            <v>BAS</v>
          </cell>
          <cell r="G2810">
            <v>38820</v>
          </cell>
          <cell r="H2810" t="str">
            <v>Active</v>
          </cell>
          <cell r="I2810">
            <v>19</v>
          </cell>
          <cell r="J2810">
            <v>39344</v>
          </cell>
          <cell r="K2810" t="str">
            <v>TIP/TD</v>
          </cell>
          <cell r="L2810" t="str">
            <v>TM</v>
          </cell>
          <cell r="M2810" t="str">
            <v>0143</v>
          </cell>
          <cell r="N2810">
            <v>669.3</v>
          </cell>
          <cell r="O2810">
            <v>3.62</v>
          </cell>
          <cell r="P2810">
            <v>43.88</v>
          </cell>
          <cell r="Q2810">
            <v>87.76</v>
          </cell>
          <cell r="R2810">
            <v>581.54</v>
          </cell>
          <cell r="S2810">
            <v>250.58</v>
          </cell>
          <cell r="T2810">
            <v>15</v>
          </cell>
          <cell r="U2810">
            <v>92</v>
          </cell>
          <cell r="V2810">
            <v>13</v>
          </cell>
          <cell r="W2810">
            <v>92</v>
          </cell>
          <cell r="X2810">
            <v>0</v>
          </cell>
        </row>
        <row r="2811">
          <cell r="A2811" t="str">
            <v>1463100</v>
          </cell>
          <cell r="B2811">
            <v>1</v>
          </cell>
          <cell r="C2811" t="str">
            <v>sprinkler head and piping - 2</v>
          </cell>
          <cell r="D2811" t="str">
            <v>34</v>
          </cell>
          <cell r="E2811" t="str">
            <v>BASSPR</v>
          </cell>
          <cell r="F2811" t="str">
            <v>BAS</v>
          </cell>
          <cell r="G2811">
            <v>38820</v>
          </cell>
          <cell r="H2811" t="str">
            <v>Active</v>
          </cell>
          <cell r="I2811">
            <v>2</v>
          </cell>
          <cell r="J2811">
            <v>39344</v>
          </cell>
          <cell r="K2811" t="str">
            <v>TIP/TD</v>
          </cell>
          <cell r="L2811" t="str">
            <v>TM</v>
          </cell>
          <cell r="M2811" t="str">
            <v>0143</v>
          </cell>
          <cell r="N2811">
            <v>1149.78</v>
          </cell>
          <cell r="O2811">
            <v>6.31</v>
          </cell>
          <cell r="P2811">
            <v>75.39</v>
          </cell>
          <cell r="Q2811">
            <v>150.78</v>
          </cell>
          <cell r="R2811">
            <v>999</v>
          </cell>
          <cell r="S2811">
            <v>430.46</v>
          </cell>
          <cell r="T2811">
            <v>15</v>
          </cell>
          <cell r="U2811">
            <v>92</v>
          </cell>
          <cell r="V2811">
            <v>13</v>
          </cell>
          <cell r="W2811">
            <v>92</v>
          </cell>
          <cell r="X2811">
            <v>0</v>
          </cell>
        </row>
        <row r="2812">
          <cell r="A2812" t="str">
            <v>1463200</v>
          </cell>
          <cell r="B2812">
            <v>1</v>
          </cell>
          <cell r="C2812" t="str">
            <v>suspended ceiling - 19.17 square metres</v>
          </cell>
          <cell r="D2812" t="str">
            <v>34</v>
          </cell>
          <cell r="E2812" t="str">
            <v>BASSUS</v>
          </cell>
          <cell r="F2812" t="str">
            <v>BAS</v>
          </cell>
          <cell r="G2812">
            <v>38820</v>
          </cell>
          <cell r="H2812" t="str">
            <v>Active</v>
          </cell>
          <cell r="I2812">
            <v>19</v>
          </cell>
          <cell r="J2812">
            <v>39344</v>
          </cell>
          <cell r="K2812" t="str">
            <v>TIP/TD</v>
          </cell>
          <cell r="L2812" t="str">
            <v>TM</v>
          </cell>
          <cell r="M2812" t="str">
            <v>0143</v>
          </cell>
          <cell r="N2812">
            <v>2174.4699999999998</v>
          </cell>
          <cell r="O2812">
            <v>5.99</v>
          </cell>
          <cell r="P2812">
            <v>71.88</v>
          </cell>
          <cell r="Q2812">
            <v>143.76</v>
          </cell>
          <cell r="R2812">
            <v>2030.71</v>
          </cell>
          <cell r="S2812">
            <v>763.61</v>
          </cell>
          <cell r="T2812">
            <v>30</v>
          </cell>
          <cell r="U2812">
            <v>92</v>
          </cell>
          <cell r="V2812">
            <v>28</v>
          </cell>
          <cell r="W2812">
            <v>92</v>
          </cell>
          <cell r="X2812">
            <v>0</v>
          </cell>
        </row>
        <row r="2813">
          <cell r="A2813" t="str">
            <v>1463300</v>
          </cell>
          <cell r="B2813">
            <v>1</v>
          </cell>
          <cell r="C2813" t="str">
            <v>vinyl floor covering - 19.17 square metr</v>
          </cell>
          <cell r="D2813" t="str">
            <v>34</v>
          </cell>
          <cell r="E2813" t="str">
            <v>BASFLO</v>
          </cell>
          <cell r="F2813" t="str">
            <v>BAS</v>
          </cell>
          <cell r="G2813">
            <v>38820</v>
          </cell>
          <cell r="H2813" t="str">
            <v>Active</v>
          </cell>
          <cell r="I2813">
            <v>19</v>
          </cell>
          <cell r="J2813">
            <v>39344</v>
          </cell>
          <cell r="K2813" t="str">
            <v>TIP/TD</v>
          </cell>
          <cell r="L2813" t="str">
            <v>TM</v>
          </cell>
          <cell r="M2813" t="str">
            <v>0143</v>
          </cell>
          <cell r="N2813">
            <v>53.93</v>
          </cell>
          <cell r="O2813">
            <v>0</v>
          </cell>
          <cell r="P2813">
            <v>0</v>
          </cell>
          <cell r="Q2813">
            <v>53.93</v>
          </cell>
          <cell r="R2813">
            <v>0</v>
          </cell>
          <cell r="S2813">
            <v>170.5</v>
          </cell>
          <cell r="T2813">
            <v>0</v>
          </cell>
          <cell r="U2813">
            <v>92</v>
          </cell>
          <cell r="V2813">
            <v>0</v>
          </cell>
          <cell r="W2813">
            <v>0</v>
          </cell>
          <cell r="X2813">
            <v>0</v>
          </cell>
        </row>
        <row r="2814">
          <cell r="A2814" t="str">
            <v>1463400</v>
          </cell>
          <cell r="B2814">
            <v>1</v>
          </cell>
          <cell r="C2814" t="str">
            <v>Building Structure in square metres</v>
          </cell>
          <cell r="D2814" t="str">
            <v>34</v>
          </cell>
          <cell r="E2814" t="str">
            <v>BUITER</v>
          </cell>
          <cell r="F2814" t="str">
            <v>BUI</v>
          </cell>
          <cell r="G2814">
            <v>38820</v>
          </cell>
          <cell r="H2814" t="str">
            <v>Active</v>
          </cell>
          <cell r="I2814">
            <v>32</v>
          </cell>
          <cell r="J2814">
            <v>39344</v>
          </cell>
          <cell r="K2814" t="str">
            <v>R</v>
          </cell>
          <cell r="L2814" t="str">
            <v>TM</v>
          </cell>
          <cell r="M2814" t="str">
            <v>0144</v>
          </cell>
          <cell r="N2814">
            <v>65523.89</v>
          </cell>
          <cell r="O2814">
            <v>95.53</v>
          </cell>
          <cell r="P2814">
            <v>1146.58</v>
          </cell>
          <cell r="Q2814">
            <v>2293.16</v>
          </cell>
          <cell r="R2814">
            <v>63230.73</v>
          </cell>
          <cell r="S2814">
            <v>22315.88</v>
          </cell>
          <cell r="T2814">
            <v>44</v>
          </cell>
          <cell r="U2814">
            <v>0</v>
          </cell>
          <cell r="V2814">
            <v>42</v>
          </cell>
          <cell r="W2814">
            <v>0</v>
          </cell>
          <cell r="X2814">
            <v>0</v>
          </cell>
        </row>
        <row r="2815">
          <cell r="A2815" t="str">
            <v>1463500</v>
          </cell>
          <cell r="B2815">
            <v>1</v>
          </cell>
          <cell r="C2815" t="str">
            <v>Division walling - 11 lineal metres</v>
          </cell>
          <cell r="D2815" t="str">
            <v>34</v>
          </cell>
          <cell r="E2815" t="str">
            <v>BASPAR</v>
          </cell>
          <cell r="F2815" t="str">
            <v>BAS</v>
          </cell>
          <cell r="G2815">
            <v>38820</v>
          </cell>
          <cell r="H2815" t="str">
            <v>Active</v>
          </cell>
          <cell r="I2815">
            <v>11</v>
          </cell>
          <cell r="J2815">
            <v>39344</v>
          </cell>
          <cell r="K2815" t="str">
            <v>R</v>
          </cell>
          <cell r="L2815" t="str">
            <v>TM</v>
          </cell>
          <cell r="M2815" t="str">
            <v>0144</v>
          </cell>
          <cell r="N2815">
            <v>17384.84</v>
          </cell>
          <cell r="O2815">
            <v>94.95</v>
          </cell>
          <cell r="P2815">
            <v>1139.8399999999999</v>
          </cell>
          <cell r="Q2815">
            <v>2279.6799999999998</v>
          </cell>
          <cell r="R2815">
            <v>15105.16</v>
          </cell>
          <cell r="S2815">
            <v>6508.7</v>
          </cell>
          <cell r="T2815">
            <v>15</v>
          </cell>
          <cell r="U2815">
            <v>92</v>
          </cell>
          <cell r="V2815">
            <v>13</v>
          </cell>
          <cell r="W2815">
            <v>92</v>
          </cell>
          <cell r="X2815">
            <v>0</v>
          </cell>
        </row>
        <row r="2816">
          <cell r="A2816" t="str">
            <v>1463600</v>
          </cell>
          <cell r="B2816">
            <v>1</v>
          </cell>
          <cell r="C2816" t="str">
            <v>Electrical services in square metres</v>
          </cell>
          <cell r="D2816" t="str">
            <v>34</v>
          </cell>
          <cell r="E2816" t="str">
            <v>BASELC</v>
          </cell>
          <cell r="F2816" t="str">
            <v>BAS</v>
          </cell>
          <cell r="G2816">
            <v>38820</v>
          </cell>
          <cell r="H2816" t="str">
            <v>Active</v>
          </cell>
          <cell r="I2816">
            <v>32</v>
          </cell>
          <cell r="J2816">
            <v>39344</v>
          </cell>
          <cell r="K2816" t="str">
            <v>R</v>
          </cell>
          <cell r="L2816" t="str">
            <v>TM</v>
          </cell>
          <cell r="M2816" t="str">
            <v>0144</v>
          </cell>
          <cell r="N2816">
            <v>5484.94</v>
          </cell>
          <cell r="O2816">
            <v>17.68</v>
          </cell>
          <cell r="P2816">
            <v>212.38</v>
          </cell>
          <cell r="Q2816">
            <v>424.76</v>
          </cell>
          <cell r="R2816">
            <v>5060.18</v>
          </cell>
          <cell r="S2816">
            <v>1938</v>
          </cell>
          <cell r="T2816">
            <v>15</v>
          </cell>
          <cell r="U2816">
            <v>92</v>
          </cell>
          <cell r="V2816">
            <v>13</v>
          </cell>
          <cell r="W2816">
            <v>92</v>
          </cell>
          <cell r="X2816">
            <v>0</v>
          </cell>
        </row>
        <row r="2817">
          <cell r="A2817" t="str">
            <v>1463700</v>
          </cell>
          <cell r="B2817">
            <v>1</v>
          </cell>
          <cell r="C2817" t="str">
            <v>Building Management Services in square m</v>
          </cell>
          <cell r="D2817" t="str">
            <v>34</v>
          </cell>
          <cell r="E2817" t="str">
            <v>BASBMS</v>
          </cell>
          <cell r="F2817" t="str">
            <v>BAS</v>
          </cell>
          <cell r="G2817">
            <v>38820</v>
          </cell>
          <cell r="H2817" t="str">
            <v>Active</v>
          </cell>
          <cell r="I2817">
            <v>32</v>
          </cell>
          <cell r="J2817">
            <v>39344</v>
          </cell>
          <cell r="K2817" t="str">
            <v>R</v>
          </cell>
          <cell r="L2817" t="str">
            <v>TM</v>
          </cell>
          <cell r="M2817" t="str">
            <v>0144</v>
          </cell>
          <cell r="N2817">
            <v>73.319999999999993</v>
          </cell>
          <cell r="O2817">
            <v>0</v>
          </cell>
          <cell r="P2817">
            <v>0</v>
          </cell>
          <cell r="Q2817">
            <v>73.319999999999993</v>
          </cell>
          <cell r="R2817">
            <v>0</v>
          </cell>
          <cell r="S2817">
            <v>231.83</v>
          </cell>
          <cell r="T2817">
            <v>0</v>
          </cell>
          <cell r="U2817">
            <v>92</v>
          </cell>
          <cell r="V2817">
            <v>0</v>
          </cell>
          <cell r="W2817">
            <v>0</v>
          </cell>
          <cell r="X2817">
            <v>0</v>
          </cell>
        </row>
        <row r="2818">
          <cell r="A2818" t="str">
            <v>1463800</v>
          </cell>
          <cell r="B2818">
            <v>1</v>
          </cell>
          <cell r="C2818" t="str">
            <v>Mechanical Services in square metres</v>
          </cell>
          <cell r="D2818" t="str">
            <v>34</v>
          </cell>
          <cell r="E2818" t="str">
            <v>BASAIR</v>
          </cell>
          <cell r="F2818" t="str">
            <v>BAS</v>
          </cell>
          <cell r="G2818">
            <v>38820</v>
          </cell>
          <cell r="H2818" t="str">
            <v>Active</v>
          </cell>
          <cell r="I2818">
            <v>32</v>
          </cell>
          <cell r="J2818">
            <v>39344</v>
          </cell>
          <cell r="K2818" t="str">
            <v>R</v>
          </cell>
          <cell r="L2818" t="str">
            <v>TM</v>
          </cell>
          <cell r="M2818" t="str">
            <v>0144</v>
          </cell>
          <cell r="N2818">
            <v>5719.96</v>
          </cell>
          <cell r="O2818">
            <v>31.28</v>
          </cell>
          <cell r="P2818">
            <v>375.03</v>
          </cell>
          <cell r="Q2818">
            <v>750.06</v>
          </cell>
          <cell r="R2818">
            <v>4969.8999999999996</v>
          </cell>
          <cell r="S2818">
            <v>2141.4899999999998</v>
          </cell>
          <cell r="T2818">
            <v>15</v>
          </cell>
          <cell r="U2818">
            <v>92</v>
          </cell>
          <cell r="V2818">
            <v>13</v>
          </cell>
          <cell r="W2818">
            <v>92</v>
          </cell>
          <cell r="X2818">
            <v>0</v>
          </cell>
        </row>
        <row r="2819">
          <cell r="A2819" t="str">
            <v>1463900</v>
          </cell>
          <cell r="B2819">
            <v>1</v>
          </cell>
          <cell r="C2819" t="str">
            <v>Drainage Services in square metres</v>
          </cell>
          <cell r="D2819" t="str">
            <v>34</v>
          </cell>
          <cell r="E2819" t="str">
            <v>BASPLM</v>
          </cell>
          <cell r="F2819" t="str">
            <v>BAS</v>
          </cell>
          <cell r="G2819">
            <v>38820</v>
          </cell>
          <cell r="H2819" t="str">
            <v>Active</v>
          </cell>
          <cell r="I2819">
            <v>32</v>
          </cell>
          <cell r="J2819">
            <v>39344</v>
          </cell>
          <cell r="K2819" t="str">
            <v>R</v>
          </cell>
          <cell r="L2819" t="str">
            <v>TM</v>
          </cell>
          <cell r="M2819" t="str">
            <v>0144</v>
          </cell>
          <cell r="N2819">
            <v>718.73</v>
          </cell>
          <cell r="O2819">
            <v>3.89</v>
          </cell>
          <cell r="P2819">
            <v>47.12</v>
          </cell>
          <cell r="Q2819">
            <v>94.24</v>
          </cell>
          <cell r="R2819">
            <v>624.49</v>
          </cell>
          <cell r="S2819">
            <v>269.08</v>
          </cell>
          <cell r="T2819">
            <v>15</v>
          </cell>
          <cell r="U2819">
            <v>92</v>
          </cell>
          <cell r="V2819">
            <v>13</v>
          </cell>
          <cell r="W2819">
            <v>92</v>
          </cell>
          <cell r="X2819">
            <v>0</v>
          </cell>
        </row>
        <row r="2820">
          <cell r="A2820" t="str">
            <v>1464000</v>
          </cell>
          <cell r="B2820">
            <v>1</v>
          </cell>
          <cell r="C2820" t="str">
            <v>Communication Services in square metres</v>
          </cell>
          <cell r="D2820" t="str">
            <v>34</v>
          </cell>
          <cell r="E2820" t="str">
            <v>BASCAB</v>
          </cell>
          <cell r="F2820" t="str">
            <v>BAS</v>
          </cell>
          <cell r="G2820">
            <v>38820</v>
          </cell>
          <cell r="H2820" t="str">
            <v>Active</v>
          </cell>
          <cell r="I2820">
            <v>32</v>
          </cell>
          <cell r="J2820">
            <v>39344</v>
          </cell>
          <cell r="K2820" t="str">
            <v>R</v>
          </cell>
          <cell r="L2820" t="str">
            <v>TM</v>
          </cell>
          <cell r="M2820" t="str">
            <v>0144</v>
          </cell>
          <cell r="N2820">
            <v>1148.3599999999999</v>
          </cell>
          <cell r="O2820">
            <v>9.3800000000000008</v>
          </cell>
          <cell r="P2820">
            <v>112.01</v>
          </cell>
          <cell r="Q2820">
            <v>224.02</v>
          </cell>
          <cell r="R2820">
            <v>924.34</v>
          </cell>
          <cell r="S2820">
            <v>456.16</v>
          </cell>
          <cell r="T2820">
            <v>10</v>
          </cell>
          <cell r="U2820">
            <v>92</v>
          </cell>
          <cell r="V2820">
            <v>8</v>
          </cell>
          <cell r="W2820">
            <v>92</v>
          </cell>
          <cell r="X2820">
            <v>0</v>
          </cell>
        </row>
        <row r="2821">
          <cell r="A2821" t="str">
            <v>1464100</v>
          </cell>
          <cell r="B2821">
            <v>1</v>
          </cell>
          <cell r="C2821" t="str">
            <v>Fire Alarm System in square metres</v>
          </cell>
          <cell r="D2821" t="str">
            <v>34</v>
          </cell>
          <cell r="E2821" t="str">
            <v>BASALA</v>
          </cell>
          <cell r="F2821" t="str">
            <v>BAS</v>
          </cell>
          <cell r="G2821">
            <v>38820</v>
          </cell>
          <cell r="H2821" t="str">
            <v>Active</v>
          </cell>
          <cell r="I2821">
            <v>32</v>
          </cell>
          <cell r="J2821">
            <v>39344</v>
          </cell>
          <cell r="K2821" t="str">
            <v>R</v>
          </cell>
          <cell r="L2821" t="str">
            <v>TM</v>
          </cell>
          <cell r="M2821" t="str">
            <v>0144</v>
          </cell>
          <cell r="N2821">
            <v>1142.6300000000001</v>
          </cell>
          <cell r="O2821">
            <v>3.66</v>
          </cell>
          <cell r="P2821">
            <v>44.25</v>
          </cell>
          <cell r="Q2821">
            <v>88.5</v>
          </cell>
          <cell r="R2821">
            <v>1054.1300000000001</v>
          </cell>
          <cell r="S2821">
            <v>403.72</v>
          </cell>
          <cell r="T2821">
            <v>15</v>
          </cell>
          <cell r="U2821">
            <v>92</v>
          </cell>
          <cell r="V2821">
            <v>13</v>
          </cell>
          <cell r="W2821">
            <v>92</v>
          </cell>
          <cell r="X2821">
            <v>0</v>
          </cell>
        </row>
        <row r="2822">
          <cell r="A2822" t="str">
            <v>1464200</v>
          </cell>
          <cell r="B2822">
            <v>1</v>
          </cell>
          <cell r="C2822" t="str">
            <v>Plumbing reticulation in square metres</v>
          </cell>
          <cell r="D2822" t="str">
            <v>34</v>
          </cell>
          <cell r="E2822" t="str">
            <v>BASPLM</v>
          </cell>
          <cell r="F2822" t="str">
            <v>BAS</v>
          </cell>
          <cell r="G2822">
            <v>38820</v>
          </cell>
          <cell r="H2822" t="str">
            <v>Active</v>
          </cell>
          <cell r="I2822">
            <v>32</v>
          </cell>
          <cell r="J2822">
            <v>39344</v>
          </cell>
          <cell r="K2822" t="str">
            <v>R</v>
          </cell>
          <cell r="L2822" t="str">
            <v>TM</v>
          </cell>
          <cell r="M2822" t="str">
            <v>0144</v>
          </cell>
          <cell r="N2822">
            <v>1256.2</v>
          </cell>
          <cell r="O2822">
            <v>6.9</v>
          </cell>
          <cell r="P2822">
            <v>82.36</v>
          </cell>
          <cell r="Q2822">
            <v>164.72</v>
          </cell>
          <cell r="R2822">
            <v>1091.48</v>
          </cell>
          <cell r="S2822">
            <v>470.3</v>
          </cell>
          <cell r="T2822">
            <v>15</v>
          </cell>
          <cell r="U2822">
            <v>92</v>
          </cell>
          <cell r="V2822">
            <v>13</v>
          </cell>
          <cell r="W2822">
            <v>92</v>
          </cell>
          <cell r="X2822">
            <v>0</v>
          </cell>
        </row>
        <row r="2823">
          <cell r="A2823" t="str">
            <v>1464300</v>
          </cell>
          <cell r="B2823">
            <v>1</v>
          </cell>
          <cell r="C2823" t="str">
            <v>Public Address System in square metres</v>
          </cell>
          <cell r="D2823" t="str">
            <v>34</v>
          </cell>
          <cell r="E2823" t="str">
            <v>BASPUB</v>
          </cell>
          <cell r="F2823" t="str">
            <v>BAS</v>
          </cell>
          <cell r="G2823">
            <v>38820</v>
          </cell>
          <cell r="H2823" t="str">
            <v>Active</v>
          </cell>
          <cell r="I2823">
            <v>32</v>
          </cell>
          <cell r="J2823">
            <v>39344</v>
          </cell>
          <cell r="K2823" t="str">
            <v>R</v>
          </cell>
          <cell r="L2823" t="str">
            <v>TM</v>
          </cell>
          <cell r="M2823" t="str">
            <v>0144</v>
          </cell>
          <cell r="N2823">
            <v>341.06</v>
          </cell>
          <cell r="O2823">
            <v>1.9</v>
          </cell>
          <cell r="P2823">
            <v>22.36</v>
          </cell>
          <cell r="Q2823">
            <v>44.72</v>
          </cell>
          <cell r="R2823">
            <v>296.33999999999997</v>
          </cell>
          <cell r="S2823">
            <v>127.69</v>
          </cell>
          <cell r="T2823">
            <v>15</v>
          </cell>
          <cell r="U2823">
            <v>92</v>
          </cell>
          <cell r="V2823">
            <v>13</v>
          </cell>
          <cell r="W2823">
            <v>92</v>
          </cell>
          <cell r="X2823">
            <v>0</v>
          </cell>
        </row>
        <row r="2824">
          <cell r="A2824" t="str">
            <v>1464400</v>
          </cell>
          <cell r="B2824">
            <v>1</v>
          </cell>
          <cell r="C2824" t="str">
            <v>Security System in square metres</v>
          </cell>
          <cell r="D2824" t="str">
            <v>34</v>
          </cell>
          <cell r="E2824" t="str">
            <v>BASSEC</v>
          </cell>
          <cell r="F2824" t="str">
            <v>BAS</v>
          </cell>
          <cell r="G2824">
            <v>38820</v>
          </cell>
          <cell r="H2824" t="str">
            <v>Active</v>
          </cell>
          <cell r="I2824">
            <v>32</v>
          </cell>
          <cell r="J2824">
            <v>39344</v>
          </cell>
          <cell r="K2824" t="str">
            <v>R</v>
          </cell>
          <cell r="L2824" t="str">
            <v>TM</v>
          </cell>
          <cell r="M2824" t="str">
            <v>0144</v>
          </cell>
          <cell r="N2824">
            <v>1099.83</v>
          </cell>
          <cell r="O2824">
            <v>6</v>
          </cell>
          <cell r="P2824">
            <v>72.11</v>
          </cell>
          <cell r="Q2824">
            <v>144.22</v>
          </cell>
          <cell r="R2824">
            <v>955.61</v>
          </cell>
          <cell r="S2824">
            <v>411.77</v>
          </cell>
          <cell r="T2824">
            <v>15</v>
          </cell>
          <cell r="U2824">
            <v>92</v>
          </cell>
          <cell r="V2824">
            <v>13</v>
          </cell>
          <cell r="W2824">
            <v>92</v>
          </cell>
          <cell r="X2824">
            <v>0</v>
          </cell>
        </row>
        <row r="2825">
          <cell r="A2825" t="str">
            <v>1464500</v>
          </cell>
          <cell r="B2825">
            <v>1</v>
          </cell>
          <cell r="C2825" t="str">
            <v>sprinkler head and piping - 4</v>
          </cell>
          <cell r="D2825" t="str">
            <v>34</v>
          </cell>
          <cell r="E2825" t="str">
            <v>BASSPR</v>
          </cell>
          <cell r="F2825" t="str">
            <v>BAS</v>
          </cell>
          <cell r="G2825">
            <v>38820</v>
          </cell>
          <cell r="H2825" t="str">
            <v>Active</v>
          </cell>
          <cell r="I2825">
            <v>4</v>
          </cell>
          <cell r="J2825">
            <v>39344</v>
          </cell>
          <cell r="K2825" t="str">
            <v>R</v>
          </cell>
          <cell r="L2825" t="str">
            <v>TM</v>
          </cell>
          <cell r="M2825" t="str">
            <v>0144</v>
          </cell>
          <cell r="N2825">
            <v>2299.38</v>
          </cell>
          <cell r="O2825">
            <v>12.6</v>
          </cell>
          <cell r="P2825">
            <v>150.76</v>
          </cell>
          <cell r="Q2825">
            <v>301.52</v>
          </cell>
          <cell r="R2825">
            <v>1997.86</v>
          </cell>
          <cell r="S2825">
            <v>860.86</v>
          </cell>
          <cell r="T2825">
            <v>15</v>
          </cell>
          <cell r="U2825">
            <v>92</v>
          </cell>
          <cell r="V2825">
            <v>13</v>
          </cell>
          <cell r="W2825">
            <v>92</v>
          </cell>
          <cell r="X2825">
            <v>0</v>
          </cell>
        </row>
        <row r="2826">
          <cell r="A2826" t="str">
            <v>1464600</v>
          </cell>
          <cell r="B2826">
            <v>1</v>
          </cell>
          <cell r="C2826" t="str">
            <v>suspended ceiling - 31.50 square metres</v>
          </cell>
          <cell r="D2826" t="str">
            <v>34</v>
          </cell>
          <cell r="E2826" t="str">
            <v>BASSUS</v>
          </cell>
          <cell r="F2826" t="str">
            <v>BAS</v>
          </cell>
          <cell r="G2826">
            <v>38820</v>
          </cell>
          <cell r="H2826" t="str">
            <v>Active</v>
          </cell>
          <cell r="I2826">
            <v>32</v>
          </cell>
          <cell r="J2826">
            <v>39344</v>
          </cell>
          <cell r="K2826" t="str">
            <v>R</v>
          </cell>
          <cell r="L2826" t="str">
            <v>TM</v>
          </cell>
          <cell r="M2826" t="str">
            <v>0144</v>
          </cell>
          <cell r="N2826">
            <v>3573.1</v>
          </cell>
          <cell r="O2826">
            <v>9.8699999999999992</v>
          </cell>
          <cell r="P2826">
            <v>118.11</v>
          </cell>
          <cell r="Q2826">
            <v>236.22</v>
          </cell>
          <cell r="R2826">
            <v>3336.88</v>
          </cell>
          <cell r="S2826">
            <v>1254.76</v>
          </cell>
          <cell r="T2826">
            <v>30</v>
          </cell>
          <cell r="U2826">
            <v>92</v>
          </cell>
          <cell r="V2826">
            <v>28</v>
          </cell>
          <cell r="W2826">
            <v>92</v>
          </cell>
          <cell r="X2826">
            <v>0</v>
          </cell>
        </row>
        <row r="2827">
          <cell r="A2827" t="str">
            <v>1464700</v>
          </cell>
          <cell r="B2827">
            <v>1</v>
          </cell>
          <cell r="C2827" t="str">
            <v>Building Structure in square metres</v>
          </cell>
          <cell r="D2827" t="str">
            <v>34</v>
          </cell>
          <cell r="E2827" t="str">
            <v>BUITER</v>
          </cell>
          <cell r="F2827" t="str">
            <v>BUI</v>
          </cell>
          <cell r="G2827">
            <v>38820</v>
          </cell>
          <cell r="H2827" t="str">
            <v>Active</v>
          </cell>
          <cell r="I2827">
            <v>36</v>
          </cell>
          <cell r="J2827">
            <v>39344</v>
          </cell>
          <cell r="K2827" t="str">
            <v>R</v>
          </cell>
          <cell r="L2827" t="str">
            <v>TM</v>
          </cell>
          <cell r="M2827" t="str">
            <v>0145</v>
          </cell>
          <cell r="N2827">
            <v>68644.03</v>
          </cell>
          <cell r="O2827">
            <v>100.08</v>
          </cell>
          <cell r="P2827">
            <v>1201.18</v>
          </cell>
          <cell r="Q2827">
            <v>2402.36</v>
          </cell>
          <cell r="R2827">
            <v>66241.67</v>
          </cell>
          <cell r="S2827">
            <v>23378.52</v>
          </cell>
          <cell r="T2827">
            <v>44</v>
          </cell>
          <cell r="U2827">
            <v>0</v>
          </cell>
          <cell r="V2827">
            <v>42</v>
          </cell>
          <cell r="W2827">
            <v>0</v>
          </cell>
          <cell r="X2827">
            <v>0</v>
          </cell>
        </row>
        <row r="2828">
          <cell r="A2828" t="str">
            <v>1464800</v>
          </cell>
          <cell r="B2828">
            <v>1</v>
          </cell>
          <cell r="C2828" t="str">
            <v>Division walling - 11 lineal metres with</v>
          </cell>
          <cell r="D2828" t="str">
            <v>34</v>
          </cell>
          <cell r="E2828" t="str">
            <v>BASPAR</v>
          </cell>
          <cell r="F2828" t="str">
            <v>BAS</v>
          </cell>
          <cell r="G2828">
            <v>38820</v>
          </cell>
          <cell r="H2828" t="str">
            <v>Active</v>
          </cell>
          <cell r="I2828">
            <v>11</v>
          </cell>
          <cell r="J2828">
            <v>39344</v>
          </cell>
          <cell r="K2828" t="str">
            <v>R</v>
          </cell>
          <cell r="L2828" t="str">
            <v>TM</v>
          </cell>
          <cell r="M2828" t="str">
            <v>0145</v>
          </cell>
          <cell r="N2828">
            <v>19214.71</v>
          </cell>
          <cell r="O2828">
            <v>105.03</v>
          </cell>
          <cell r="P2828">
            <v>1259.81</v>
          </cell>
          <cell r="Q2828">
            <v>2519.62</v>
          </cell>
          <cell r="R2828">
            <v>16695.09</v>
          </cell>
          <cell r="S2828">
            <v>7193.78</v>
          </cell>
          <cell r="T2828">
            <v>15</v>
          </cell>
          <cell r="U2828">
            <v>92</v>
          </cell>
          <cell r="V2828">
            <v>13</v>
          </cell>
          <cell r="W2828">
            <v>92</v>
          </cell>
          <cell r="X2828">
            <v>0</v>
          </cell>
        </row>
        <row r="2829">
          <cell r="A2829" t="str">
            <v>1464900</v>
          </cell>
          <cell r="B2829">
            <v>1</v>
          </cell>
          <cell r="C2829" t="str">
            <v>Shop front - 12 lineal metres</v>
          </cell>
          <cell r="D2829" t="str">
            <v>34</v>
          </cell>
          <cell r="E2829" t="str">
            <v>BASPAR</v>
          </cell>
          <cell r="F2829" t="str">
            <v>BAS</v>
          </cell>
          <cell r="G2829">
            <v>38820</v>
          </cell>
          <cell r="H2829" t="str">
            <v>Active</v>
          </cell>
          <cell r="I2829">
            <v>12</v>
          </cell>
          <cell r="J2829">
            <v>39344</v>
          </cell>
          <cell r="K2829" t="str">
            <v>R</v>
          </cell>
          <cell r="L2829" t="str">
            <v>TM</v>
          </cell>
          <cell r="M2829" t="str">
            <v>0145</v>
          </cell>
          <cell r="N2829">
            <v>29945.05</v>
          </cell>
          <cell r="O2829">
            <v>163.63999999999999</v>
          </cell>
          <cell r="P2829">
            <v>1963.35</v>
          </cell>
          <cell r="Q2829">
            <v>3926.7</v>
          </cell>
          <cell r="R2829">
            <v>26018.35</v>
          </cell>
          <cell r="S2829">
            <v>11211.11</v>
          </cell>
          <cell r="T2829">
            <v>15</v>
          </cell>
          <cell r="U2829">
            <v>92</v>
          </cell>
          <cell r="V2829">
            <v>13</v>
          </cell>
          <cell r="W2829">
            <v>92</v>
          </cell>
          <cell r="X2829">
            <v>0</v>
          </cell>
        </row>
        <row r="2830">
          <cell r="A2830" t="str">
            <v>1465000</v>
          </cell>
          <cell r="B2830">
            <v>1</v>
          </cell>
          <cell r="C2830" t="str">
            <v>Electrical services in square metres</v>
          </cell>
          <cell r="D2830" t="str">
            <v>34</v>
          </cell>
          <cell r="E2830" t="str">
            <v>BASELC</v>
          </cell>
          <cell r="F2830" t="str">
            <v>BAS</v>
          </cell>
          <cell r="G2830">
            <v>38820</v>
          </cell>
          <cell r="H2830" t="str">
            <v>Active</v>
          </cell>
          <cell r="I2830">
            <v>36</v>
          </cell>
          <cell r="J2830">
            <v>39344</v>
          </cell>
          <cell r="K2830" t="str">
            <v>R</v>
          </cell>
          <cell r="L2830" t="str">
            <v>TM</v>
          </cell>
          <cell r="M2830" t="str">
            <v>0145</v>
          </cell>
          <cell r="N2830">
            <v>5746.14</v>
          </cell>
          <cell r="O2830">
            <v>18.559999999999999</v>
          </cell>
          <cell r="P2830">
            <v>222.5</v>
          </cell>
          <cell r="Q2830">
            <v>445</v>
          </cell>
          <cell r="R2830">
            <v>5301.14</v>
          </cell>
          <cell r="S2830">
            <v>2030.29</v>
          </cell>
          <cell r="T2830">
            <v>15</v>
          </cell>
          <cell r="U2830">
            <v>92</v>
          </cell>
          <cell r="V2830">
            <v>13</v>
          </cell>
          <cell r="W2830">
            <v>92</v>
          </cell>
          <cell r="X2830">
            <v>0</v>
          </cell>
        </row>
        <row r="2831">
          <cell r="A2831" t="str">
            <v>1465100</v>
          </cell>
          <cell r="B2831">
            <v>1</v>
          </cell>
          <cell r="C2831" t="str">
            <v>Building Management Services in square m</v>
          </cell>
          <cell r="D2831" t="str">
            <v>34</v>
          </cell>
          <cell r="E2831" t="str">
            <v>BASBMS</v>
          </cell>
          <cell r="F2831" t="str">
            <v>BAS</v>
          </cell>
          <cell r="G2831">
            <v>38820</v>
          </cell>
          <cell r="H2831" t="str">
            <v>Active</v>
          </cell>
          <cell r="I2831">
            <v>36</v>
          </cell>
          <cell r="J2831">
            <v>39344</v>
          </cell>
          <cell r="K2831" t="str">
            <v>R</v>
          </cell>
          <cell r="L2831" t="str">
            <v>TM</v>
          </cell>
          <cell r="M2831" t="str">
            <v>0145</v>
          </cell>
          <cell r="N2831">
            <v>76.8</v>
          </cell>
          <cell r="O2831">
            <v>0</v>
          </cell>
          <cell r="P2831">
            <v>0</v>
          </cell>
          <cell r="Q2831">
            <v>76.8</v>
          </cell>
          <cell r="R2831">
            <v>0</v>
          </cell>
          <cell r="S2831">
            <v>242.86</v>
          </cell>
          <cell r="T2831">
            <v>0</v>
          </cell>
          <cell r="U2831">
            <v>92</v>
          </cell>
          <cell r="V2831">
            <v>0</v>
          </cell>
          <cell r="W2831">
            <v>0</v>
          </cell>
          <cell r="X2831">
            <v>0</v>
          </cell>
        </row>
        <row r="2832">
          <cell r="A2832" t="str">
            <v>1465200</v>
          </cell>
          <cell r="B2832">
            <v>1</v>
          </cell>
          <cell r="C2832" t="str">
            <v>Mechanical Services in square metres</v>
          </cell>
          <cell r="D2832" t="str">
            <v>34</v>
          </cell>
          <cell r="E2832" t="str">
            <v>BASAIR</v>
          </cell>
          <cell r="F2832" t="str">
            <v>BAS</v>
          </cell>
          <cell r="G2832">
            <v>38820</v>
          </cell>
          <cell r="H2832" t="str">
            <v>Active</v>
          </cell>
          <cell r="I2832">
            <v>36</v>
          </cell>
          <cell r="J2832">
            <v>39344</v>
          </cell>
          <cell r="K2832" t="str">
            <v>R</v>
          </cell>
          <cell r="L2832" t="str">
            <v>TM</v>
          </cell>
          <cell r="M2832" t="str">
            <v>0145</v>
          </cell>
          <cell r="N2832">
            <v>5992.35</v>
          </cell>
          <cell r="O2832">
            <v>32.75</v>
          </cell>
          <cell r="P2832">
            <v>392.89</v>
          </cell>
          <cell r="Q2832">
            <v>785.78</v>
          </cell>
          <cell r="R2832">
            <v>5206.57</v>
          </cell>
          <cell r="S2832">
            <v>2243.4699999999998</v>
          </cell>
          <cell r="T2832">
            <v>15</v>
          </cell>
          <cell r="U2832">
            <v>92</v>
          </cell>
          <cell r="V2832">
            <v>13</v>
          </cell>
          <cell r="W2832">
            <v>92</v>
          </cell>
          <cell r="X2832">
            <v>0</v>
          </cell>
        </row>
        <row r="2833">
          <cell r="A2833" t="str">
            <v>1465300</v>
          </cell>
          <cell r="B2833">
            <v>1</v>
          </cell>
          <cell r="C2833" t="str">
            <v>Drainage Services in square metres</v>
          </cell>
          <cell r="D2833" t="str">
            <v>34</v>
          </cell>
          <cell r="E2833" t="str">
            <v>BASPLM</v>
          </cell>
          <cell r="F2833" t="str">
            <v>BAS</v>
          </cell>
          <cell r="G2833">
            <v>38820</v>
          </cell>
          <cell r="H2833" t="str">
            <v>Active</v>
          </cell>
          <cell r="I2833">
            <v>36</v>
          </cell>
          <cell r="J2833">
            <v>39344</v>
          </cell>
          <cell r="K2833" t="str">
            <v>R</v>
          </cell>
          <cell r="L2833" t="str">
            <v>TM</v>
          </cell>
          <cell r="M2833" t="str">
            <v>0145</v>
          </cell>
          <cell r="N2833">
            <v>752.9</v>
          </cell>
          <cell r="O2833">
            <v>4.1500000000000004</v>
          </cell>
          <cell r="P2833">
            <v>49.36</v>
          </cell>
          <cell r="Q2833">
            <v>98.72</v>
          </cell>
          <cell r="R2833">
            <v>654.17999999999995</v>
          </cell>
          <cell r="S2833">
            <v>281.88</v>
          </cell>
          <cell r="T2833">
            <v>15</v>
          </cell>
          <cell r="U2833">
            <v>92</v>
          </cell>
          <cell r="V2833">
            <v>13</v>
          </cell>
          <cell r="W2833">
            <v>92</v>
          </cell>
          <cell r="X2833">
            <v>0</v>
          </cell>
        </row>
        <row r="2834">
          <cell r="A2834" t="str">
            <v>1465400</v>
          </cell>
          <cell r="B2834">
            <v>1</v>
          </cell>
          <cell r="C2834" t="str">
            <v>Communication Services in square metres</v>
          </cell>
          <cell r="D2834" t="str">
            <v>34</v>
          </cell>
          <cell r="E2834" t="str">
            <v>BASCAB</v>
          </cell>
          <cell r="F2834" t="str">
            <v>BAS</v>
          </cell>
          <cell r="G2834">
            <v>38820</v>
          </cell>
          <cell r="H2834" t="str">
            <v>Active</v>
          </cell>
          <cell r="I2834">
            <v>36</v>
          </cell>
          <cell r="J2834">
            <v>39344</v>
          </cell>
          <cell r="K2834" t="str">
            <v>R</v>
          </cell>
          <cell r="L2834" t="str">
            <v>TM</v>
          </cell>
          <cell r="M2834" t="str">
            <v>0145</v>
          </cell>
          <cell r="N2834">
            <v>1203.05</v>
          </cell>
          <cell r="O2834">
            <v>9.77</v>
          </cell>
          <cell r="P2834">
            <v>117.35</v>
          </cell>
          <cell r="Q2834">
            <v>234.7</v>
          </cell>
          <cell r="R2834">
            <v>968.35</v>
          </cell>
          <cell r="S2834">
            <v>477.89</v>
          </cell>
          <cell r="T2834">
            <v>10</v>
          </cell>
          <cell r="U2834">
            <v>92</v>
          </cell>
          <cell r="V2834">
            <v>8</v>
          </cell>
          <cell r="W2834">
            <v>92</v>
          </cell>
          <cell r="X2834">
            <v>0</v>
          </cell>
        </row>
        <row r="2835">
          <cell r="A2835" t="str">
            <v>1465500</v>
          </cell>
          <cell r="B2835">
            <v>1</v>
          </cell>
          <cell r="C2835" t="str">
            <v>Fire Alarm System in square metres</v>
          </cell>
          <cell r="D2835" t="str">
            <v>34</v>
          </cell>
          <cell r="E2835" t="str">
            <v>BASALA</v>
          </cell>
          <cell r="F2835" t="str">
            <v>BAS</v>
          </cell>
          <cell r="G2835">
            <v>38820</v>
          </cell>
          <cell r="H2835" t="str">
            <v>Active</v>
          </cell>
          <cell r="I2835">
            <v>36</v>
          </cell>
          <cell r="J2835">
            <v>39344</v>
          </cell>
          <cell r="K2835" t="str">
            <v>R</v>
          </cell>
          <cell r="L2835" t="str">
            <v>TM</v>
          </cell>
          <cell r="M2835" t="str">
            <v>0145</v>
          </cell>
          <cell r="N2835">
            <v>1196.92</v>
          </cell>
          <cell r="O2835">
            <v>3.88</v>
          </cell>
          <cell r="P2835">
            <v>46.34</v>
          </cell>
          <cell r="Q2835">
            <v>92.68</v>
          </cell>
          <cell r="R2835">
            <v>1104.24</v>
          </cell>
          <cell r="S2835">
            <v>422.9</v>
          </cell>
          <cell r="T2835">
            <v>15</v>
          </cell>
          <cell r="U2835">
            <v>92</v>
          </cell>
          <cell r="V2835">
            <v>13</v>
          </cell>
          <cell r="W2835">
            <v>92</v>
          </cell>
          <cell r="X2835">
            <v>0</v>
          </cell>
        </row>
        <row r="2836">
          <cell r="A2836" t="str">
            <v>1465600</v>
          </cell>
          <cell r="B2836">
            <v>1</v>
          </cell>
          <cell r="C2836" t="str">
            <v>Plumbing reticulation in square metres</v>
          </cell>
          <cell r="D2836" t="str">
            <v>34</v>
          </cell>
          <cell r="E2836" t="str">
            <v>BASPLM</v>
          </cell>
          <cell r="F2836" t="str">
            <v>BAS</v>
          </cell>
          <cell r="G2836">
            <v>38820</v>
          </cell>
          <cell r="H2836" t="str">
            <v>Active</v>
          </cell>
          <cell r="I2836">
            <v>36</v>
          </cell>
          <cell r="J2836">
            <v>39344</v>
          </cell>
          <cell r="K2836" t="str">
            <v>R</v>
          </cell>
          <cell r="L2836" t="str">
            <v>TM</v>
          </cell>
          <cell r="M2836" t="str">
            <v>0145</v>
          </cell>
          <cell r="N2836">
            <v>1316.01</v>
          </cell>
          <cell r="O2836">
            <v>7.19</v>
          </cell>
          <cell r="P2836">
            <v>86.28</v>
          </cell>
          <cell r="Q2836">
            <v>172.56</v>
          </cell>
          <cell r="R2836">
            <v>1143.45</v>
          </cell>
          <cell r="S2836">
            <v>492.69</v>
          </cell>
          <cell r="T2836">
            <v>15</v>
          </cell>
          <cell r="U2836">
            <v>92</v>
          </cell>
          <cell r="V2836">
            <v>13</v>
          </cell>
          <cell r="W2836">
            <v>92</v>
          </cell>
          <cell r="X2836">
            <v>0</v>
          </cell>
        </row>
        <row r="2837">
          <cell r="A2837" t="str">
            <v>1465700</v>
          </cell>
          <cell r="B2837">
            <v>1</v>
          </cell>
          <cell r="C2837" t="str">
            <v>Public Address System in square metres</v>
          </cell>
          <cell r="D2837" t="str">
            <v>34</v>
          </cell>
          <cell r="E2837" t="str">
            <v>BASPUB</v>
          </cell>
          <cell r="F2837" t="str">
            <v>BAS</v>
          </cell>
          <cell r="G2837">
            <v>38820</v>
          </cell>
          <cell r="H2837" t="str">
            <v>Active</v>
          </cell>
          <cell r="I2837">
            <v>36</v>
          </cell>
          <cell r="J2837">
            <v>39344</v>
          </cell>
          <cell r="K2837" t="str">
            <v>R</v>
          </cell>
          <cell r="L2837" t="str">
            <v>TM</v>
          </cell>
          <cell r="M2837" t="str">
            <v>0145</v>
          </cell>
          <cell r="N2837">
            <v>357.32</v>
          </cell>
          <cell r="O2837">
            <v>1.98</v>
          </cell>
          <cell r="P2837">
            <v>23.43</v>
          </cell>
          <cell r="Q2837">
            <v>46.86</v>
          </cell>
          <cell r="R2837">
            <v>310.45999999999998</v>
          </cell>
          <cell r="S2837">
            <v>133.77000000000001</v>
          </cell>
          <cell r="T2837">
            <v>15</v>
          </cell>
          <cell r="U2837">
            <v>92</v>
          </cell>
          <cell r="V2837">
            <v>13</v>
          </cell>
          <cell r="W2837">
            <v>92</v>
          </cell>
          <cell r="X2837">
            <v>0</v>
          </cell>
        </row>
        <row r="2838">
          <cell r="A2838" t="str">
            <v>1465800</v>
          </cell>
          <cell r="B2838">
            <v>1</v>
          </cell>
          <cell r="C2838" t="str">
            <v>Security System in square metres</v>
          </cell>
          <cell r="D2838" t="str">
            <v>34</v>
          </cell>
          <cell r="E2838" t="str">
            <v>BASSEC</v>
          </cell>
          <cell r="F2838" t="str">
            <v>BAS</v>
          </cell>
          <cell r="G2838">
            <v>38820</v>
          </cell>
          <cell r="H2838" t="str">
            <v>Active</v>
          </cell>
          <cell r="I2838">
            <v>36</v>
          </cell>
          <cell r="J2838">
            <v>39344</v>
          </cell>
          <cell r="K2838" t="str">
            <v>R</v>
          </cell>
          <cell r="L2838" t="str">
            <v>TM</v>
          </cell>
          <cell r="M2838" t="str">
            <v>0145</v>
          </cell>
          <cell r="N2838">
            <v>1152.23</v>
          </cell>
          <cell r="O2838">
            <v>6.25</v>
          </cell>
          <cell r="P2838">
            <v>75.55</v>
          </cell>
          <cell r="Q2838">
            <v>151.1</v>
          </cell>
          <cell r="R2838">
            <v>1001.13</v>
          </cell>
          <cell r="S2838">
            <v>431.38</v>
          </cell>
          <cell r="T2838">
            <v>15</v>
          </cell>
          <cell r="U2838">
            <v>92</v>
          </cell>
          <cell r="V2838">
            <v>13</v>
          </cell>
          <cell r="W2838">
            <v>92</v>
          </cell>
          <cell r="X2838">
            <v>0</v>
          </cell>
        </row>
        <row r="2839">
          <cell r="A2839" t="str">
            <v>1465900</v>
          </cell>
          <cell r="B2839">
            <v>1</v>
          </cell>
          <cell r="C2839" t="str">
            <v>sprinkler head and piping - 4</v>
          </cell>
          <cell r="D2839" t="str">
            <v>34</v>
          </cell>
          <cell r="E2839" t="str">
            <v>BASSPR</v>
          </cell>
          <cell r="F2839" t="str">
            <v>BAS</v>
          </cell>
          <cell r="G2839">
            <v>38820</v>
          </cell>
          <cell r="H2839" t="str">
            <v>Active</v>
          </cell>
          <cell r="I2839">
            <v>4</v>
          </cell>
          <cell r="J2839">
            <v>39344</v>
          </cell>
          <cell r="K2839" t="str">
            <v>R</v>
          </cell>
          <cell r="L2839" t="str">
            <v>TM</v>
          </cell>
          <cell r="M2839" t="str">
            <v>0145</v>
          </cell>
          <cell r="N2839">
            <v>2299.38</v>
          </cell>
          <cell r="O2839">
            <v>12.6</v>
          </cell>
          <cell r="P2839">
            <v>150.76</v>
          </cell>
          <cell r="Q2839">
            <v>301.52</v>
          </cell>
          <cell r="R2839">
            <v>1997.86</v>
          </cell>
          <cell r="S2839">
            <v>860.86</v>
          </cell>
          <cell r="T2839">
            <v>15</v>
          </cell>
          <cell r="U2839">
            <v>92</v>
          </cell>
          <cell r="V2839">
            <v>13</v>
          </cell>
          <cell r="W2839">
            <v>92</v>
          </cell>
          <cell r="X2839">
            <v>0</v>
          </cell>
        </row>
        <row r="2840">
          <cell r="A2840" t="str">
            <v>1466000</v>
          </cell>
          <cell r="B2840">
            <v>1</v>
          </cell>
          <cell r="C2840" t="str">
            <v>suspended ceiling - 33 square metres til</v>
          </cell>
          <cell r="D2840" t="str">
            <v>34</v>
          </cell>
          <cell r="E2840" t="str">
            <v>BASSUS</v>
          </cell>
          <cell r="F2840" t="str">
            <v>BAS</v>
          </cell>
          <cell r="G2840">
            <v>38820</v>
          </cell>
          <cell r="H2840" t="str">
            <v>Active</v>
          </cell>
          <cell r="I2840">
            <v>36</v>
          </cell>
          <cell r="J2840">
            <v>39344</v>
          </cell>
          <cell r="K2840" t="str">
            <v>R</v>
          </cell>
          <cell r="L2840" t="str">
            <v>TM</v>
          </cell>
          <cell r="M2840" t="str">
            <v>0145</v>
          </cell>
          <cell r="N2840">
            <v>3743.37</v>
          </cell>
          <cell r="O2840">
            <v>10.33</v>
          </cell>
          <cell r="P2840">
            <v>123.74</v>
          </cell>
          <cell r="Q2840">
            <v>247.48</v>
          </cell>
          <cell r="R2840">
            <v>3495.89</v>
          </cell>
          <cell r="S2840">
            <v>1314.55</v>
          </cell>
          <cell r="T2840">
            <v>30</v>
          </cell>
          <cell r="U2840">
            <v>92</v>
          </cell>
          <cell r="V2840">
            <v>28</v>
          </cell>
          <cell r="W2840">
            <v>92</v>
          </cell>
          <cell r="X2840">
            <v>0</v>
          </cell>
        </row>
        <row r="2841">
          <cell r="A2841" t="str">
            <v>1466100</v>
          </cell>
          <cell r="B2841">
            <v>1</v>
          </cell>
          <cell r="C2841" t="str">
            <v>Building Structure in square metres</v>
          </cell>
          <cell r="D2841" t="str">
            <v>34</v>
          </cell>
          <cell r="E2841" t="str">
            <v>BUITER</v>
          </cell>
          <cell r="F2841" t="str">
            <v>BUI</v>
          </cell>
          <cell r="G2841">
            <v>38820</v>
          </cell>
          <cell r="H2841" t="str">
            <v>Active</v>
          </cell>
          <cell r="I2841">
            <v>45</v>
          </cell>
          <cell r="J2841">
            <v>39344</v>
          </cell>
          <cell r="K2841" t="str">
            <v>TCOM</v>
          </cell>
          <cell r="L2841" t="str">
            <v>TM</v>
          </cell>
          <cell r="M2841" t="str">
            <v>0146</v>
          </cell>
          <cell r="N2841">
            <v>94229.63</v>
          </cell>
          <cell r="O2841">
            <v>137.38999999999999</v>
          </cell>
          <cell r="P2841">
            <v>1648.9</v>
          </cell>
          <cell r="Q2841">
            <v>3297.8</v>
          </cell>
          <cell r="R2841">
            <v>90931.83</v>
          </cell>
          <cell r="S2841">
            <v>32092.37</v>
          </cell>
          <cell r="T2841">
            <v>44</v>
          </cell>
          <cell r="U2841">
            <v>0</v>
          </cell>
          <cell r="V2841">
            <v>42</v>
          </cell>
          <cell r="W2841">
            <v>0</v>
          </cell>
          <cell r="X2841">
            <v>0</v>
          </cell>
        </row>
        <row r="2842">
          <cell r="A2842" t="str">
            <v>1466200</v>
          </cell>
          <cell r="B2842">
            <v>1</v>
          </cell>
          <cell r="C2842" t="str">
            <v>electric light fitting - 12 circular dow</v>
          </cell>
          <cell r="D2842" t="str">
            <v>34</v>
          </cell>
          <cell r="E2842" t="str">
            <v>BASLIG</v>
          </cell>
          <cell r="F2842" t="str">
            <v>BAS</v>
          </cell>
          <cell r="G2842">
            <v>38820</v>
          </cell>
          <cell r="H2842" t="str">
            <v>Active</v>
          </cell>
          <cell r="I2842">
            <v>12</v>
          </cell>
          <cell r="J2842">
            <v>39344</v>
          </cell>
          <cell r="K2842" t="str">
            <v>TCOM</v>
          </cell>
          <cell r="L2842" t="str">
            <v>TM</v>
          </cell>
          <cell r="M2842" t="str">
            <v>0146</v>
          </cell>
          <cell r="N2842">
            <v>3553.41</v>
          </cell>
          <cell r="O2842">
            <v>28.92</v>
          </cell>
          <cell r="P2842">
            <v>346.6</v>
          </cell>
          <cell r="Q2842">
            <v>693.2</v>
          </cell>
          <cell r="R2842">
            <v>2860.21</v>
          </cell>
          <cell r="S2842">
            <v>1411.52</v>
          </cell>
          <cell r="T2842">
            <v>10</v>
          </cell>
          <cell r="U2842">
            <v>92</v>
          </cell>
          <cell r="V2842">
            <v>8</v>
          </cell>
          <cell r="W2842">
            <v>92</v>
          </cell>
          <cell r="X2842">
            <v>0</v>
          </cell>
        </row>
        <row r="2843">
          <cell r="A2843" t="str">
            <v>1466300</v>
          </cell>
          <cell r="B2843">
            <v>1</v>
          </cell>
          <cell r="C2843" t="str">
            <v>Electrical services in square metres</v>
          </cell>
          <cell r="D2843" t="str">
            <v>34</v>
          </cell>
          <cell r="E2843" t="str">
            <v>BASELC</v>
          </cell>
          <cell r="F2843" t="str">
            <v>BAS</v>
          </cell>
          <cell r="G2843">
            <v>38820</v>
          </cell>
          <cell r="H2843" t="str">
            <v>Active</v>
          </cell>
          <cell r="I2843">
            <v>45</v>
          </cell>
          <cell r="J2843">
            <v>39344</v>
          </cell>
          <cell r="K2843" t="str">
            <v>TCOM</v>
          </cell>
          <cell r="L2843" t="str">
            <v>TM</v>
          </cell>
          <cell r="M2843" t="str">
            <v>0146</v>
          </cell>
          <cell r="N2843">
            <v>7887.92</v>
          </cell>
          <cell r="O2843">
            <v>25.48</v>
          </cell>
          <cell r="P2843">
            <v>305.43</v>
          </cell>
          <cell r="Q2843">
            <v>610.86</v>
          </cell>
          <cell r="R2843">
            <v>7277.06</v>
          </cell>
          <cell r="S2843">
            <v>2787.05</v>
          </cell>
          <cell r="T2843">
            <v>15</v>
          </cell>
          <cell r="U2843">
            <v>92</v>
          </cell>
          <cell r="V2843">
            <v>13</v>
          </cell>
          <cell r="W2843">
            <v>92</v>
          </cell>
          <cell r="X2843">
            <v>0</v>
          </cell>
        </row>
        <row r="2844">
          <cell r="A2844" t="str">
            <v>1466400</v>
          </cell>
          <cell r="B2844">
            <v>1</v>
          </cell>
          <cell r="C2844" t="str">
            <v>Building Management Services in square m</v>
          </cell>
          <cell r="D2844" t="str">
            <v>34</v>
          </cell>
          <cell r="E2844" t="str">
            <v>BASBMS</v>
          </cell>
          <cell r="F2844" t="str">
            <v>BAS</v>
          </cell>
          <cell r="G2844">
            <v>38820</v>
          </cell>
          <cell r="H2844" t="str">
            <v>Active</v>
          </cell>
          <cell r="I2844">
            <v>45</v>
          </cell>
          <cell r="J2844">
            <v>39344</v>
          </cell>
          <cell r="K2844" t="str">
            <v>TCOM</v>
          </cell>
          <cell r="L2844" t="str">
            <v>TM</v>
          </cell>
          <cell r="M2844" t="str">
            <v>0146</v>
          </cell>
          <cell r="N2844">
            <v>105.44</v>
          </cell>
          <cell r="O2844">
            <v>0</v>
          </cell>
          <cell r="P2844">
            <v>0</v>
          </cell>
          <cell r="Q2844">
            <v>105.44</v>
          </cell>
          <cell r="R2844">
            <v>0</v>
          </cell>
          <cell r="S2844">
            <v>333.36</v>
          </cell>
          <cell r="T2844">
            <v>0</v>
          </cell>
          <cell r="U2844">
            <v>92</v>
          </cell>
          <cell r="V2844">
            <v>0</v>
          </cell>
          <cell r="W2844">
            <v>0</v>
          </cell>
          <cell r="X2844">
            <v>0</v>
          </cell>
        </row>
        <row r="2845">
          <cell r="A2845" t="str">
            <v>1466500</v>
          </cell>
          <cell r="B2845">
            <v>1</v>
          </cell>
          <cell r="C2845" t="str">
            <v>Mechanical Services in square metres</v>
          </cell>
          <cell r="D2845" t="str">
            <v>34</v>
          </cell>
          <cell r="E2845" t="str">
            <v>BASAIR</v>
          </cell>
          <cell r="F2845" t="str">
            <v>BAS</v>
          </cell>
          <cell r="G2845">
            <v>38820</v>
          </cell>
          <cell r="H2845" t="str">
            <v>Active</v>
          </cell>
          <cell r="I2845">
            <v>45</v>
          </cell>
          <cell r="J2845">
            <v>39344</v>
          </cell>
          <cell r="K2845" t="str">
            <v>TCOM</v>
          </cell>
          <cell r="L2845" t="str">
            <v>TM</v>
          </cell>
          <cell r="M2845" t="str">
            <v>0146</v>
          </cell>
          <cell r="N2845">
            <v>8225.9699999999993</v>
          </cell>
          <cell r="O2845">
            <v>45</v>
          </cell>
          <cell r="P2845">
            <v>539.34</v>
          </cell>
          <cell r="Q2845">
            <v>1078.68</v>
          </cell>
          <cell r="R2845">
            <v>7147.29</v>
          </cell>
          <cell r="S2845">
            <v>3079.72</v>
          </cell>
          <cell r="T2845">
            <v>15</v>
          </cell>
          <cell r="U2845">
            <v>92</v>
          </cell>
          <cell r="V2845">
            <v>13</v>
          </cell>
          <cell r="W2845">
            <v>92</v>
          </cell>
          <cell r="X2845">
            <v>0</v>
          </cell>
        </row>
        <row r="2846">
          <cell r="A2846" t="str">
            <v>1466600</v>
          </cell>
          <cell r="B2846">
            <v>1</v>
          </cell>
          <cell r="C2846" t="str">
            <v>Drainage Services in square metres</v>
          </cell>
          <cell r="D2846" t="str">
            <v>34</v>
          </cell>
          <cell r="E2846" t="str">
            <v>BASPLM</v>
          </cell>
          <cell r="F2846" t="str">
            <v>BAS</v>
          </cell>
          <cell r="G2846">
            <v>38820</v>
          </cell>
          <cell r="H2846" t="str">
            <v>Active</v>
          </cell>
          <cell r="I2846">
            <v>45</v>
          </cell>
          <cell r="J2846">
            <v>39344</v>
          </cell>
          <cell r="K2846" t="str">
            <v>TCOM</v>
          </cell>
          <cell r="L2846" t="str">
            <v>TM</v>
          </cell>
          <cell r="M2846" t="str">
            <v>0146</v>
          </cell>
          <cell r="N2846">
            <v>1033.58</v>
          </cell>
          <cell r="O2846">
            <v>5.62</v>
          </cell>
          <cell r="P2846">
            <v>67.77</v>
          </cell>
          <cell r="Q2846">
            <v>135.54</v>
          </cell>
          <cell r="R2846">
            <v>898.04</v>
          </cell>
          <cell r="S2846">
            <v>386.96</v>
          </cell>
          <cell r="T2846">
            <v>15</v>
          </cell>
          <cell r="U2846">
            <v>92</v>
          </cell>
          <cell r="V2846">
            <v>13</v>
          </cell>
          <cell r="W2846">
            <v>92</v>
          </cell>
          <cell r="X2846">
            <v>0</v>
          </cell>
        </row>
        <row r="2847">
          <cell r="A2847" t="str">
            <v>1466700</v>
          </cell>
          <cell r="B2847">
            <v>1</v>
          </cell>
          <cell r="C2847" t="str">
            <v>Communication Services in square metres</v>
          </cell>
          <cell r="D2847" t="str">
            <v>34</v>
          </cell>
          <cell r="E2847" t="str">
            <v>BASCAB</v>
          </cell>
          <cell r="F2847" t="str">
            <v>BAS</v>
          </cell>
          <cell r="G2847">
            <v>38820</v>
          </cell>
          <cell r="H2847" t="str">
            <v>Active</v>
          </cell>
          <cell r="I2847">
            <v>45</v>
          </cell>
          <cell r="J2847">
            <v>39344</v>
          </cell>
          <cell r="K2847" t="str">
            <v>TCOM</v>
          </cell>
          <cell r="L2847" t="str">
            <v>TM</v>
          </cell>
          <cell r="M2847" t="str">
            <v>0146</v>
          </cell>
          <cell r="N2847">
            <v>1651.45</v>
          </cell>
          <cell r="O2847">
            <v>13.46</v>
          </cell>
          <cell r="P2847">
            <v>161.08000000000001</v>
          </cell>
          <cell r="Q2847">
            <v>322.16000000000003</v>
          </cell>
          <cell r="R2847">
            <v>1329.29</v>
          </cell>
          <cell r="S2847">
            <v>656.01</v>
          </cell>
          <cell r="T2847">
            <v>10</v>
          </cell>
          <cell r="U2847">
            <v>92</v>
          </cell>
          <cell r="V2847">
            <v>8</v>
          </cell>
          <cell r="W2847">
            <v>92</v>
          </cell>
          <cell r="X2847">
            <v>0</v>
          </cell>
        </row>
        <row r="2848">
          <cell r="A2848" t="str">
            <v>1466800</v>
          </cell>
          <cell r="B2848">
            <v>1</v>
          </cell>
          <cell r="C2848" t="str">
            <v>Fire Alarm System in square metres</v>
          </cell>
          <cell r="D2848" t="str">
            <v>34</v>
          </cell>
          <cell r="E2848" t="str">
            <v>BASALA</v>
          </cell>
          <cell r="F2848" t="str">
            <v>BAS</v>
          </cell>
          <cell r="G2848">
            <v>38820</v>
          </cell>
          <cell r="H2848" t="str">
            <v>Active</v>
          </cell>
          <cell r="I2848">
            <v>45</v>
          </cell>
          <cell r="J2848">
            <v>39344</v>
          </cell>
          <cell r="K2848" t="str">
            <v>TCOM</v>
          </cell>
          <cell r="L2848" t="str">
            <v>TM</v>
          </cell>
          <cell r="M2848" t="str">
            <v>0146</v>
          </cell>
          <cell r="N2848">
            <v>1643.12</v>
          </cell>
          <cell r="O2848">
            <v>5.32</v>
          </cell>
          <cell r="P2848">
            <v>63.62</v>
          </cell>
          <cell r="Q2848">
            <v>127.24</v>
          </cell>
          <cell r="R2848">
            <v>1515.88</v>
          </cell>
          <cell r="S2848">
            <v>580.57000000000005</v>
          </cell>
          <cell r="T2848">
            <v>15</v>
          </cell>
          <cell r="U2848">
            <v>92</v>
          </cell>
          <cell r="V2848">
            <v>13</v>
          </cell>
          <cell r="W2848">
            <v>92</v>
          </cell>
          <cell r="X2848">
            <v>0</v>
          </cell>
        </row>
        <row r="2849">
          <cell r="A2849" t="str">
            <v>1466900</v>
          </cell>
          <cell r="B2849">
            <v>1</v>
          </cell>
          <cell r="C2849" t="str">
            <v>Plumbing reticulation in square metres</v>
          </cell>
          <cell r="D2849" t="str">
            <v>34</v>
          </cell>
          <cell r="E2849" t="str">
            <v>BASPLM</v>
          </cell>
          <cell r="F2849" t="str">
            <v>BAS</v>
          </cell>
          <cell r="G2849">
            <v>38820</v>
          </cell>
          <cell r="H2849" t="str">
            <v>Active</v>
          </cell>
          <cell r="I2849">
            <v>45</v>
          </cell>
          <cell r="J2849">
            <v>39344</v>
          </cell>
          <cell r="K2849" t="str">
            <v>TCOM</v>
          </cell>
          <cell r="L2849" t="str">
            <v>TM</v>
          </cell>
          <cell r="M2849" t="str">
            <v>0146</v>
          </cell>
          <cell r="N2849">
            <v>1806.57</v>
          </cell>
          <cell r="O2849">
            <v>9.8800000000000008</v>
          </cell>
          <cell r="P2849">
            <v>118.45</v>
          </cell>
          <cell r="Q2849">
            <v>236.9</v>
          </cell>
          <cell r="R2849">
            <v>1569.67</v>
          </cell>
          <cell r="S2849">
            <v>676.36</v>
          </cell>
          <cell r="T2849">
            <v>15</v>
          </cell>
          <cell r="U2849">
            <v>92</v>
          </cell>
          <cell r="V2849">
            <v>13</v>
          </cell>
          <cell r="W2849">
            <v>92</v>
          </cell>
          <cell r="X2849">
            <v>0</v>
          </cell>
        </row>
        <row r="2850">
          <cell r="A2850" t="str">
            <v>1467000</v>
          </cell>
          <cell r="B2850">
            <v>1</v>
          </cell>
          <cell r="C2850" t="str">
            <v>Public Address System in square metres</v>
          </cell>
          <cell r="D2850" t="str">
            <v>34</v>
          </cell>
          <cell r="E2850" t="str">
            <v>BASPUB</v>
          </cell>
          <cell r="F2850" t="str">
            <v>BAS</v>
          </cell>
          <cell r="G2850">
            <v>38820</v>
          </cell>
          <cell r="H2850" t="str">
            <v>Active</v>
          </cell>
          <cell r="I2850">
            <v>45</v>
          </cell>
          <cell r="J2850">
            <v>39344</v>
          </cell>
          <cell r="K2850" t="str">
            <v>TCOM</v>
          </cell>
          <cell r="L2850" t="str">
            <v>TM</v>
          </cell>
          <cell r="M2850" t="str">
            <v>0146</v>
          </cell>
          <cell r="N2850">
            <v>490.43</v>
          </cell>
          <cell r="O2850">
            <v>2.68</v>
          </cell>
          <cell r="P2850">
            <v>32.159999999999997</v>
          </cell>
          <cell r="Q2850">
            <v>64.319999999999993</v>
          </cell>
          <cell r="R2850">
            <v>426.11</v>
          </cell>
          <cell r="S2850">
            <v>183.61</v>
          </cell>
          <cell r="T2850">
            <v>15</v>
          </cell>
          <cell r="U2850">
            <v>92</v>
          </cell>
          <cell r="V2850">
            <v>13</v>
          </cell>
          <cell r="W2850">
            <v>92</v>
          </cell>
          <cell r="X2850">
            <v>0</v>
          </cell>
        </row>
        <row r="2851">
          <cell r="A2851" t="str">
            <v>1467100</v>
          </cell>
          <cell r="B2851">
            <v>1</v>
          </cell>
          <cell r="C2851" t="str">
            <v>Security System in square metres</v>
          </cell>
          <cell r="D2851" t="str">
            <v>34</v>
          </cell>
          <cell r="E2851" t="str">
            <v>BASSEC</v>
          </cell>
          <cell r="F2851" t="str">
            <v>BAS</v>
          </cell>
          <cell r="G2851">
            <v>38820</v>
          </cell>
          <cell r="H2851" t="str">
            <v>Active</v>
          </cell>
          <cell r="I2851">
            <v>45</v>
          </cell>
          <cell r="J2851">
            <v>39344</v>
          </cell>
          <cell r="K2851" t="str">
            <v>TCOM</v>
          </cell>
          <cell r="L2851" t="str">
            <v>TM</v>
          </cell>
          <cell r="M2851" t="str">
            <v>0146</v>
          </cell>
          <cell r="N2851">
            <v>1581.65</v>
          </cell>
          <cell r="O2851">
            <v>8.66</v>
          </cell>
          <cell r="P2851">
            <v>103.7</v>
          </cell>
          <cell r="Q2851">
            <v>207.4</v>
          </cell>
          <cell r="R2851">
            <v>1374.25</v>
          </cell>
          <cell r="S2851">
            <v>592.15</v>
          </cell>
          <cell r="T2851">
            <v>15</v>
          </cell>
          <cell r="U2851">
            <v>92</v>
          </cell>
          <cell r="V2851">
            <v>13</v>
          </cell>
          <cell r="W2851">
            <v>92</v>
          </cell>
          <cell r="X2851">
            <v>0</v>
          </cell>
        </row>
        <row r="2852">
          <cell r="A2852" t="str">
            <v>1467200</v>
          </cell>
          <cell r="B2852">
            <v>1</v>
          </cell>
          <cell r="C2852" t="str">
            <v>sprinkler head and piping - 6</v>
          </cell>
          <cell r="D2852" t="str">
            <v>34</v>
          </cell>
          <cell r="E2852" t="str">
            <v>BASSPR</v>
          </cell>
          <cell r="F2852" t="str">
            <v>BAS</v>
          </cell>
          <cell r="G2852">
            <v>38820</v>
          </cell>
          <cell r="H2852" t="str">
            <v>Active</v>
          </cell>
          <cell r="I2852">
            <v>6</v>
          </cell>
          <cell r="J2852">
            <v>39344</v>
          </cell>
          <cell r="K2852" t="str">
            <v>TCOM</v>
          </cell>
          <cell r="L2852" t="str">
            <v>TM</v>
          </cell>
          <cell r="M2852" t="str">
            <v>0146</v>
          </cell>
          <cell r="N2852">
            <v>3449.18</v>
          </cell>
          <cell r="O2852">
            <v>18.8</v>
          </cell>
          <cell r="P2852">
            <v>226.15</v>
          </cell>
          <cell r="Q2852">
            <v>452.3</v>
          </cell>
          <cell r="R2852">
            <v>2996.88</v>
          </cell>
          <cell r="S2852">
            <v>1291.33</v>
          </cell>
          <cell r="T2852">
            <v>15</v>
          </cell>
          <cell r="U2852">
            <v>92</v>
          </cell>
          <cell r="V2852">
            <v>13</v>
          </cell>
          <cell r="W2852">
            <v>92</v>
          </cell>
          <cell r="X2852">
            <v>0</v>
          </cell>
        </row>
        <row r="2853">
          <cell r="A2853" t="str">
            <v>1467300</v>
          </cell>
          <cell r="B2853">
            <v>1</v>
          </cell>
          <cell r="C2853" t="str">
            <v>Building Structure in square metres</v>
          </cell>
          <cell r="D2853" t="str">
            <v>34</v>
          </cell>
          <cell r="E2853" t="str">
            <v>BUITER</v>
          </cell>
          <cell r="F2853" t="str">
            <v>BUI</v>
          </cell>
          <cell r="G2853">
            <v>38820</v>
          </cell>
          <cell r="H2853" t="str">
            <v>Active</v>
          </cell>
          <cell r="I2853">
            <v>39</v>
          </cell>
          <cell r="J2853">
            <v>39344</v>
          </cell>
          <cell r="K2853" t="str">
            <v>TCOM</v>
          </cell>
          <cell r="L2853" t="str">
            <v>TM</v>
          </cell>
          <cell r="M2853" t="str">
            <v>0147</v>
          </cell>
          <cell r="N2853">
            <v>81228.789999999994</v>
          </cell>
          <cell r="O2853">
            <v>118.45</v>
          </cell>
          <cell r="P2853">
            <v>1421.4</v>
          </cell>
          <cell r="Q2853">
            <v>2842.8</v>
          </cell>
          <cell r="R2853">
            <v>78385.990000000005</v>
          </cell>
          <cell r="S2853">
            <v>27664.6</v>
          </cell>
          <cell r="T2853">
            <v>44</v>
          </cell>
          <cell r="U2853">
            <v>0</v>
          </cell>
          <cell r="V2853">
            <v>42</v>
          </cell>
          <cell r="W2853">
            <v>0</v>
          </cell>
          <cell r="X2853">
            <v>0</v>
          </cell>
        </row>
        <row r="2854">
          <cell r="A2854" t="str">
            <v>1467400</v>
          </cell>
          <cell r="B2854">
            <v>1</v>
          </cell>
          <cell r="C2854" t="str">
            <v>electric light fitting - 6 circular down</v>
          </cell>
          <cell r="D2854" t="str">
            <v>34</v>
          </cell>
          <cell r="E2854" t="str">
            <v>BASLIG</v>
          </cell>
          <cell r="F2854" t="str">
            <v>BAS</v>
          </cell>
          <cell r="G2854">
            <v>38820</v>
          </cell>
          <cell r="H2854" t="str">
            <v>Active</v>
          </cell>
          <cell r="I2854">
            <v>6</v>
          </cell>
          <cell r="J2854">
            <v>39344</v>
          </cell>
          <cell r="K2854" t="str">
            <v>TCOM</v>
          </cell>
          <cell r="L2854" t="str">
            <v>TM</v>
          </cell>
          <cell r="M2854" t="str">
            <v>0147</v>
          </cell>
          <cell r="N2854">
            <v>1776.67</v>
          </cell>
          <cell r="O2854">
            <v>14.46</v>
          </cell>
          <cell r="P2854">
            <v>173.3</v>
          </cell>
          <cell r="Q2854">
            <v>346.6</v>
          </cell>
          <cell r="R2854">
            <v>1430.07</v>
          </cell>
          <cell r="S2854">
            <v>705.75</v>
          </cell>
          <cell r="T2854">
            <v>10</v>
          </cell>
          <cell r="U2854">
            <v>92</v>
          </cell>
          <cell r="V2854">
            <v>8</v>
          </cell>
          <cell r="W2854">
            <v>92</v>
          </cell>
          <cell r="X2854">
            <v>0</v>
          </cell>
        </row>
        <row r="2855">
          <cell r="A2855" t="str">
            <v>1467500</v>
          </cell>
          <cell r="B2855">
            <v>1</v>
          </cell>
          <cell r="C2855" t="str">
            <v>electric light fitting - 6 single spot t</v>
          </cell>
          <cell r="D2855" t="str">
            <v>34</v>
          </cell>
          <cell r="E2855" t="str">
            <v>BASLIG</v>
          </cell>
          <cell r="F2855" t="str">
            <v>BAS</v>
          </cell>
          <cell r="G2855">
            <v>38820</v>
          </cell>
          <cell r="H2855" t="str">
            <v>Active</v>
          </cell>
          <cell r="I2855">
            <v>6</v>
          </cell>
          <cell r="J2855">
            <v>39344</v>
          </cell>
          <cell r="K2855" t="str">
            <v>TCOM</v>
          </cell>
          <cell r="L2855" t="str">
            <v>TM</v>
          </cell>
          <cell r="M2855" t="str">
            <v>0147</v>
          </cell>
          <cell r="N2855">
            <v>1855.69</v>
          </cell>
          <cell r="O2855">
            <v>15.13</v>
          </cell>
          <cell r="P2855">
            <v>181.01</v>
          </cell>
          <cell r="Q2855">
            <v>362.02</v>
          </cell>
          <cell r="R2855">
            <v>1493.67</v>
          </cell>
          <cell r="S2855">
            <v>737.14</v>
          </cell>
          <cell r="T2855">
            <v>10</v>
          </cell>
          <cell r="U2855">
            <v>92</v>
          </cell>
          <cell r="V2855">
            <v>8</v>
          </cell>
          <cell r="W2855">
            <v>92</v>
          </cell>
          <cell r="X2855">
            <v>0</v>
          </cell>
        </row>
        <row r="2856">
          <cell r="A2856" t="str">
            <v>1467600</v>
          </cell>
          <cell r="B2856">
            <v>1</v>
          </cell>
          <cell r="C2856" t="str">
            <v>Electrical services in square metres</v>
          </cell>
          <cell r="D2856" t="str">
            <v>34</v>
          </cell>
          <cell r="E2856" t="str">
            <v>BASELC</v>
          </cell>
          <cell r="F2856" t="str">
            <v>BAS</v>
          </cell>
          <cell r="G2856">
            <v>38820</v>
          </cell>
          <cell r="H2856" t="str">
            <v>Active</v>
          </cell>
          <cell r="I2856">
            <v>39</v>
          </cell>
          <cell r="J2856">
            <v>39344</v>
          </cell>
          <cell r="K2856" t="str">
            <v>TCOM</v>
          </cell>
          <cell r="L2856" t="str">
            <v>TM</v>
          </cell>
          <cell r="M2856" t="str">
            <v>0147</v>
          </cell>
          <cell r="N2856">
            <v>6799.51</v>
          </cell>
          <cell r="O2856">
            <v>21.95</v>
          </cell>
          <cell r="P2856">
            <v>263.29000000000002</v>
          </cell>
          <cell r="Q2856">
            <v>526.58000000000004</v>
          </cell>
          <cell r="R2856">
            <v>6272.93</v>
          </cell>
          <cell r="S2856">
            <v>2402.4699999999998</v>
          </cell>
          <cell r="T2856">
            <v>15</v>
          </cell>
          <cell r="U2856">
            <v>92</v>
          </cell>
          <cell r="V2856">
            <v>13</v>
          </cell>
          <cell r="W2856">
            <v>92</v>
          </cell>
          <cell r="X2856">
            <v>0</v>
          </cell>
        </row>
        <row r="2857">
          <cell r="A2857" t="str">
            <v>1467700</v>
          </cell>
          <cell r="B2857">
            <v>1</v>
          </cell>
          <cell r="C2857" t="str">
            <v>escalator - 1 set upand down with side s</v>
          </cell>
          <cell r="D2857" t="str">
            <v>34</v>
          </cell>
          <cell r="E2857" t="str">
            <v>BASESC</v>
          </cell>
          <cell r="F2857" t="str">
            <v>BAS</v>
          </cell>
          <cell r="G2857">
            <v>38820</v>
          </cell>
          <cell r="H2857" t="str">
            <v>Active</v>
          </cell>
          <cell r="I2857">
            <v>1</v>
          </cell>
          <cell r="J2857">
            <v>39344</v>
          </cell>
          <cell r="K2857" t="str">
            <v>TCOM</v>
          </cell>
          <cell r="L2857" t="str">
            <v>TM</v>
          </cell>
          <cell r="M2857" t="str">
            <v>0147</v>
          </cell>
          <cell r="N2857">
            <v>504132.52</v>
          </cell>
          <cell r="O2857">
            <v>1626.7</v>
          </cell>
          <cell r="P2857">
            <v>19520.73</v>
          </cell>
          <cell r="Q2857">
            <v>39041.46</v>
          </cell>
          <cell r="R2857">
            <v>465091.06</v>
          </cell>
          <cell r="S2857">
            <v>178125.7</v>
          </cell>
          <cell r="T2857">
            <v>15</v>
          </cell>
          <cell r="U2857">
            <v>92</v>
          </cell>
          <cell r="V2857">
            <v>13</v>
          </cell>
          <cell r="W2857">
            <v>92</v>
          </cell>
          <cell r="X2857">
            <v>0</v>
          </cell>
        </row>
        <row r="2858">
          <cell r="A2858" t="str">
            <v>1467800</v>
          </cell>
          <cell r="B2858">
            <v>1</v>
          </cell>
          <cell r="C2858" t="str">
            <v>floor tiling - 6 square metres</v>
          </cell>
          <cell r="D2858" t="str">
            <v>34</v>
          </cell>
          <cell r="E2858" t="str">
            <v>BASFLO</v>
          </cell>
          <cell r="F2858" t="str">
            <v>BAS</v>
          </cell>
          <cell r="G2858">
            <v>38820</v>
          </cell>
          <cell r="H2858" t="str">
            <v>Active</v>
          </cell>
          <cell r="I2858">
            <v>6</v>
          </cell>
          <cell r="J2858">
            <v>39344</v>
          </cell>
          <cell r="K2858" t="str">
            <v>TCOM</v>
          </cell>
          <cell r="L2858" t="str">
            <v>TM</v>
          </cell>
          <cell r="M2858" t="str">
            <v>0147</v>
          </cell>
          <cell r="N2858">
            <v>173.92</v>
          </cell>
          <cell r="O2858">
            <v>0</v>
          </cell>
          <cell r="P2858">
            <v>0</v>
          </cell>
          <cell r="Q2858">
            <v>173.92</v>
          </cell>
          <cell r="R2858">
            <v>0</v>
          </cell>
          <cell r="S2858">
            <v>549.87</v>
          </cell>
          <cell r="T2858">
            <v>0</v>
          </cell>
          <cell r="U2858">
            <v>92</v>
          </cell>
          <cell r="V2858">
            <v>0</v>
          </cell>
          <cell r="W2858">
            <v>0</v>
          </cell>
          <cell r="X2858">
            <v>0</v>
          </cell>
        </row>
        <row r="2859">
          <cell r="A2859" t="str">
            <v>1467900</v>
          </cell>
          <cell r="B2859">
            <v>1</v>
          </cell>
          <cell r="C2859" t="str">
            <v>handrails - 23 lineal metres</v>
          </cell>
          <cell r="D2859" t="str">
            <v>34</v>
          </cell>
          <cell r="E2859" t="str">
            <v>BASELC</v>
          </cell>
          <cell r="F2859" t="str">
            <v>BAS</v>
          </cell>
          <cell r="G2859">
            <v>38820</v>
          </cell>
          <cell r="H2859" t="str">
            <v>Active</v>
          </cell>
          <cell r="I2859">
            <v>23</v>
          </cell>
          <cell r="J2859">
            <v>39344</v>
          </cell>
          <cell r="K2859" t="str">
            <v>TCOM</v>
          </cell>
          <cell r="L2859" t="str">
            <v>TM</v>
          </cell>
          <cell r="M2859" t="str">
            <v>0147</v>
          </cell>
          <cell r="N2859">
            <v>10633.73</v>
          </cell>
          <cell r="O2859">
            <v>34.340000000000003</v>
          </cell>
          <cell r="P2859">
            <v>411.75</v>
          </cell>
          <cell r="Q2859">
            <v>823.5</v>
          </cell>
          <cell r="R2859">
            <v>9810.23</v>
          </cell>
          <cell r="S2859">
            <v>3757.23</v>
          </cell>
          <cell r="T2859">
            <v>15</v>
          </cell>
          <cell r="U2859">
            <v>92</v>
          </cell>
          <cell r="V2859">
            <v>13</v>
          </cell>
          <cell r="W2859">
            <v>92</v>
          </cell>
          <cell r="X2859">
            <v>0</v>
          </cell>
        </row>
        <row r="2860">
          <cell r="A2860" t="str">
            <v>1468000</v>
          </cell>
          <cell r="B2860">
            <v>1</v>
          </cell>
          <cell r="C2860" t="str">
            <v>Building Management Services in square m</v>
          </cell>
          <cell r="D2860" t="str">
            <v>34</v>
          </cell>
          <cell r="E2860" t="str">
            <v>BASBMS</v>
          </cell>
          <cell r="F2860" t="str">
            <v>BAS</v>
          </cell>
          <cell r="G2860">
            <v>38820</v>
          </cell>
          <cell r="H2860" t="str">
            <v>Active</v>
          </cell>
          <cell r="I2860">
            <v>39</v>
          </cell>
          <cell r="J2860">
            <v>39344</v>
          </cell>
          <cell r="K2860" t="str">
            <v>TCOM</v>
          </cell>
          <cell r="L2860" t="str">
            <v>TM</v>
          </cell>
          <cell r="M2860" t="str">
            <v>0147</v>
          </cell>
          <cell r="N2860">
            <v>90.91</v>
          </cell>
          <cell r="O2860">
            <v>0</v>
          </cell>
          <cell r="P2860">
            <v>0</v>
          </cell>
          <cell r="Q2860">
            <v>90.91</v>
          </cell>
          <cell r="R2860">
            <v>0</v>
          </cell>
          <cell r="S2860">
            <v>287.38</v>
          </cell>
          <cell r="T2860">
            <v>0</v>
          </cell>
          <cell r="U2860">
            <v>92</v>
          </cell>
          <cell r="V2860">
            <v>0</v>
          </cell>
          <cell r="W2860">
            <v>0</v>
          </cell>
          <cell r="X2860">
            <v>0</v>
          </cell>
        </row>
        <row r="2861">
          <cell r="A2861" t="str">
            <v>1468100</v>
          </cell>
          <cell r="B2861">
            <v>1</v>
          </cell>
          <cell r="C2861" t="str">
            <v>Mechanical Services in square metres</v>
          </cell>
          <cell r="D2861" t="str">
            <v>34</v>
          </cell>
          <cell r="E2861" t="str">
            <v>BASAIR</v>
          </cell>
          <cell r="F2861" t="str">
            <v>BAS</v>
          </cell>
          <cell r="G2861">
            <v>38820</v>
          </cell>
          <cell r="H2861" t="str">
            <v>Active</v>
          </cell>
          <cell r="I2861">
            <v>39</v>
          </cell>
          <cell r="J2861">
            <v>39344</v>
          </cell>
          <cell r="K2861" t="str">
            <v>TCOM</v>
          </cell>
          <cell r="L2861" t="str">
            <v>TM</v>
          </cell>
          <cell r="M2861" t="str">
            <v>0147</v>
          </cell>
          <cell r="N2861">
            <v>7091.05</v>
          </cell>
          <cell r="O2861">
            <v>38.78</v>
          </cell>
          <cell r="P2861">
            <v>464.92</v>
          </cell>
          <cell r="Q2861">
            <v>929.84</v>
          </cell>
          <cell r="R2861">
            <v>6161.21</v>
          </cell>
          <cell r="S2861">
            <v>2654.81</v>
          </cell>
          <cell r="T2861">
            <v>15</v>
          </cell>
          <cell r="U2861">
            <v>92</v>
          </cell>
          <cell r="V2861">
            <v>13</v>
          </cell>
          <cell r="W2861">
            <v>92</v>
          </cell>
          <cell r="X2861">
            <v>0</v>
          </cell>
        </row>
        <row r="2862">
          <cell r="A2862" t="str">
            <v>1468200</v>
          </cell>
          <cell r="B2862">
            <v>1</v>
          </cell>
          <cell r="C2862" t="str">
            <v>Drainage Services in square metres</v>
          </cell>
          <cell r="D2862" t="str">
            <v>34</v>
          </cell>
          <cell r="E2862" t="str">
            <v>BASPLM</v>
          </cell>
          <cell r="F2862" t="str">
            <v>BAS</v>
          </cell>
          <cell r="G2862">
            <v>38820</v>
          </cell>
          <cell r="H2862" t="str">
            <v>Active</v>
          </cell>
          <cell r="I2862">
            <v>39</v>
          </cell>
          <cell r="J2862">
            <v>39344</v>
          </cell>
          <cell r="K2862" t="str">
            <v>TCOM</v>
          </cell>
          <cell r="L2862" t="str">
            <v>TM</v>
          </cell>
          <cell r="M2862" t="str">
            <v>0147</v>
          </cell>
          <cell r="N2862">
            <v>891.04</v>
          </cell>
          <cell r="O2862">
            <v>4.8499999999999996</v>
          </cell>
          <cell r="P2862">
            <v>58.42</v>
          </cell>
          <cell r="Q2862">
            <v>116.84</v>
          </cell>
          <cell r="R2862">
            <v>774.2</v>
          </cell>
          <cell r="S2862">
            <v>333.59</v>
          </cell>
          <cell r="T2862">
            <v>15</v>
          </cell>
          <cell r="U2862">
            <v>92</v>
          </cell>
          <cell r="V2862">
            <v>13</v>
          </cell>
          <cell r="W2862">
            <v>92</v>
          </cell>
          <cell r="X2862">
            <v>0</v>
          </cell>
        </row>
        <row r="2863">
          <cell r="A2863" t="str">
            <v>1468300</v>
          </cell>
          <cell r="B2863">
            <v>1</v>
          </cell>
          <cell r="C2863" t="str">
            <v>Communication Services in square metres</v>
          </cell>
          <cell r="D2863" t="str">
            <v>34</v>
          </cell>
          <cell r="E2863" t="str">
            <v>BASCAB</v>
          </cell>
          <cell r="F2863" t="str">
            <v>BAS</v>
          </cell>
          <cell r="G2863">
            <v>38820</v>
          </cell>
          <cell r="H2863" t="str">
            <v>Active</v>
          </cell>
          <cell r="I2863">
            <v>39</v>
          </cell>
          <cell r="J2863">
            <v>39344</v>
          </cell>
          <cell r="K2863" t="str">
            <v>TCOM</v>
          </cell>
          <cell r="L2863" t="str">
            <v>TM</v>
          </cell>
          <cell r="M2863" t="str">
            <v>0147</v>
          </cell>
          <cell r="N2863">
            <v>1423.69</v>
          </cell>
          <cell r="O2863">
            <v>11.6</v>
          </cell>
          <cell r="P2863">
            <v>138.87</v>
          </cell>
          <cell r="Q2863">
            <v>277.74</v>
          </cell>
          <cell r="R2863">
            <v>1145.95</v>
          </cell>
          <cell r="S2863">
            <v>565.53</v>
          </cell>
          <cell r="T2863">
            <v>10</v>
          </cell>
          <cell r="U2863">
            <v>92</v>
          </cell>
          <cell r="V2863">
            <v>8</v>
          </cell>
          <cell r="W2863">
            <v>92</v>
          </cell>
          <cell r="X2863">
            <v>0</v>
          </cell>
        </row>
        <row r="2864">
          <cell r="A2864" t="str">
            <v>1468400</v>
          </cell>
          <cell r="B2864">
            <v>1</v>
          </cell>
          <cell r="C2864" t="str">
            <v>Fire Alarm System in square metres</v>
          </cell>
          <cell r="D2864" t="str">
            <v>34</v>
          </cell>
          <cell r="E2864" t="str">
            <v>BASALA</v>
          </cell>
          <cell r="F2864" t="str">
            <v>BAS</v>
          </cell>
          <cell r="G2864">
            <v>38820</v>
          </cell>
          <cell r="H2864" t="str">
            <v>Active</v>
          </cell>
          <cell r="I2864">
            <v>39</v>
          </cell>
          <cell r="J2864">
            <v>39344</v>
          </cell>
          <cell r="K2864" t="str">
            <v>TCOM</v>
          </cell>
          <cell r="L2864" t="str">
            <v>TM</v>
          </cell>
          <cell r="M2864" t="str">
            <v>0147</v>
          </cell>
          <cell r="N2864">
            <v>1416.47</v>
          </cell>
          <cell r="O2864">
            <v>4.58</v>
          </cell>
          <cell r="P2864">
            <v>54.85</v>
          </cell>
          <cell r="Q2864">
            <v>109.7</v>
          </cell>
          <cell r="R2864">
            <v>1306.77</v>
          </cell>
          <cell r="S2864">
            <v>500.48</v>
          </cell>
          <cell r="T2864">
            <v>15</v>
          </cell>
          <cell r="U2864">
            <v>92</v>
          </cell>
          <cell r="V2864">
            <v>13</v>
          </cell>
          <cell r="W2864">
            <v>92</v>
          </cell>
          <cell r="X2864">
            <v>0</v>
          </cell>
        </row>
        <row r="2865">
          <cell r="A2865" t="str">
            <v>1468500</v>
          </cell>
          <cell r="B2865">
            <v>1</v>
          </cell>
          <cell r="C2865" t="str">
            <v>Plumbing reticulation in square metres</v>
          </cell>
          <cell r="D2865" t="str">
            <v>34</v>
          </cell>
          <cell r="E2865" t="str">
            <v>BASPLM</v>
          </cell>
          <cell r="F2865" t="str">
            <v>BAS</v>
          </cell>
          <cell r="G2865">
            <v>38820</v>
          </cell>
          <cell r="H2865" t="str">
            <v>Active</v>
          </cell>
          <cell r="I2865">
            <v>39</v>
          </cell>
          <cell r="J2865">
            <v>39344</v>
          </cell>
          <cell r="K2865" t="str">
            <v>TCOM</v>
          </cell>
          <cell r="L2865" t="str">
            <v>TM</v>
          </cell>
          <cell r="M2865" t="str">
            <v>0147</v>
          </cell>
          <cell r="N2865">
            <v>1557.36</v>
          </cell>
          <cell r="O2865">
            <v>8.5</v>
          </cell>
          <cell r="P2865">
            <v>102.11</v>
          </cell>
          <cell r="Q2865">
            <v>204.22</v>
          </cell>
          <cell r="R2865">
            <v>1353.14</v>
          </cell>
          <cell r="S2865">
            <v>583.05999999999995</v>
          </cell>
          <cell r="T2865">
            <v>15</v>
          </cell>
          <cell r="U2865">
            <v>92</v>
          </cell>
          <cell r="V2865">
            <v>13</v>
          </cell>
          <cell r="W2865">
            <v>92</v>
          </cell>
          <cell r="X2865">
            <v>0</v>
          </cell>
        </row>
        <row r="2866">
          <cell r="A2866" t="str">
            <v>1468600</v>
          </cell>
          <cell r="B2866">
            <v>1</v>
          </cell>
          <cell r="C2866" t="str">
            <v>Public Address System in square metres</v>
          </cell>
          <cell r="D2866" t="str">
            <v>34</v>
          </cell>
          <cell r="E2866" t="str">
            <v>BASPUB</v>
          </cell>
          <cell r="F2866" t="str">
            <v>BAS</v>
          </cell>
          <cell r="G2866">
            <v>38820</v>
          </cell>
          <cell r="H2866" t="str">
            <v>Active</v>
          </cell>
          <cell r="I2866">
            <v>39</v>
          </cell>
          <cell r="J2866">
            <v>39344</v>
          </cell>
          <cell r="K2866" t="str">
            <v>TCOM</v>
          </cell>
          <cell r="L2866" t="str">
            <v>TM</v>
          </cell>
          <cell r="M2866" t="str">
            <v>0147</v>
          </cell>
          <cell r="N2866">
            <v>422.8</v>
          </cell>
          <cell r="O2866">
            <v>2.31</v>
          </cell>
          <cell r="P2866">
            <v>27.72</v>
          </cell>
          <cell r="Q2866">
            <v>55.44</v>
          </cell>
          <cell r="R2866">
            <v>367.36</v>
          </cell>
          <cell r="S2866">
            <v>158.29</v>
          </cell>
          <cell r="T2866">
            <v>15</v>
          </cell>
          <cell r="U2866">
            <v>92</v>
          </cell>
          <cell r="V2866">
            <v>13</v>
          </cell>
          <cell r="W2866">
            <v>92</v>
          </cell>
          <cell r="X2866">
            <v>0</v>
          </cell>
        </row>
        <row r="2867">
          <cell r="A2867" t="str">
            <v>1468700</v>
          </cell>
          <cell r="B2867">
            <v>1</v>
          </cell>
          <cell r="C2867" t="str">
            <v>Security System in square metres</v>
          </cell>
          <cell r="D2867" t="str">
            <v>34</v>
          </cell>
          <cell r="E2867" t="str">
            <v>BASSEC</v>
          </cell>
          <cell r="F2867" t="str">
            <v>BAS</v>
          </cell>
          <cell r="G2867">
            <v>38820</v>
          </cell>
          <cell r="H2867" t="str">
            <v>Active</v>
          </cell>
          <cell r="I2867">
            <v>39</v>
          </cell>
          <cell r="J2867">
            <v>39344</v>
          </cell>
          <cell r="K2867" t="str">
            <v>TCOM</v>
          </cell>
          <cell r="L2867" t="str">
            <v>TM</v>
          </cell>
          <cell r="M2867" t="str">
            <v>0147</v>
          </cell>
          <cell r="N2867">
            <v>1363.39</v>
          </cell>
          <cell r="O2867">
            <v>7.44</v>
          </cell>
          <cell r="P2867">
            <v>89.39</v>
          </cell>
          <cell r="Q2867">
            <v>178.78</v>
          </cell>
          <cell r="R2867">
            <v>1184.6099999999999</v>
          </cell>
          <cell r="S2867">
            <v>510.43</v>
          </cell>
          <cell r="T2867">
            <v>15</v>
          </cell>
          <cell r="U2867">
            <v>92</v>
          </cell>
          <cell r="V2867">
            <v>13</v>
          </cell>
          <cell r="W2867">
            <v>92</v>
          </cell>
          <cell r="X2867">
            <v>0</v>
          </cell>
        </row>
        <row r="2868">
          <cell r="A2868" t="str">
            <v>1468800</v>
          </cell>
          <cell r="B2868">
            <v>1</v>
          </cell>
          <cell r="C2868" t="str">
            <v>sprinkler head and piping - 6</v>
          </cell>
          <cell r="D2868" t="str">
            <v>34</v>
          </cell>
          <cell r="E2868" t="str">
            <v>BASSPR</v>
          </cell>
          <cell r="F2868" t="str">
            <v>BAS</v>
          </cell>
          <cell r="G2868">
            <v>38820</v>
          </cell>
          <cell r="H2868" t="str">
            <v>Active</v>
          </cell>
          <cell r="I2868">
            <v>6</v>
          </cell>
          <cell r="J2868">
            <v>39344</v>
          </cell>
          <cell r="K2868" t="str">
            <v>TCOM</v>
          </cell>
          <cell r="L2868" t="str">
            <v>TM</v>
          </cell>
          <cell r="M2868" t="str">
            <v>0147</v>
          </cell>
          <cell r="N2868">
            <v>3449.18</v>
          </cell>
          <cell r="O2868">
            <v>18.8</v>
          </cell>
          <cell r="P2868">
            <v>226.15</v>
          </cell>
          <cell r="Q2868">
            <v>452.3</v>
          </cell>
          <cell r="R2868">
            <v>2996.88</v>
          </cell>
          <cell r="S2868">
            <v>1291.33</v>
          </cell>
          <cell r="T2868">
            <v>15</v>
          </cell>
          <cell r="U2868">
            <v>92</v>
          </cell>
          <cell r="V2868">
            <v>13</v>
          </cell>
          <cell r="W2868">
            <v>92</v>
          </cell>
          <cell r="X2868">
            <v>0</v>
          </cell>
        </row>
        <row r="2869">
          <cell r="A2869" t="str">
            <v>1468900</v>
          </cell>
          <cell r="B2869">
            <v>1</v>
          </cell>
          <cell r="C2869" t="str">
            <v>suspended ceiling - 13 square metres til</v>
          </cell>
          <cell r="D2869" t="str">
            <v>34</v>
          </cell>
          <cell r="E2869" t="str">
            <v>BASSUS</v>
          </cell>
          <cell r="F2869" t="str">
            <v>BAS</v>
          </cell>
          <cell r="G2869">
            <v>38820</v>
          </cell>
          <cell r="H2869" t="str">
            <v>Active</v>
          </cell>
          <cell r="I2869">
            <v>13</v>
          </cell>
          <cell r="J2869">
            <v>39344</v>
          </cell>
          <cell r="K2869" t="str">
            <v>TCOM</v>
          </cell>
          <cell r="L2869" t="str">
            <v>TM</v>
          </cell>
          <cell r="M2869" t="str">
            <v>0147</v>
          </cell>
          <cell r="N2869">
            <v>1474.66</v>
          </cell>
          <cell r="O2869">
            <v>4.09</v>
          </cell>
          <cell r="P2869">
            <v>48.75</v>
          </cell>
          <cell r="Q2869">
            <v>97.5</v>
          </cell>
          <cell r="R2869">
            <v>1377.16</v>
          </cell>
          <cell r="S2869">
            <v>517.85</v>
          </cell>
          <cell r="T2869">
            <v>30</v>
          </cell>
          <cell r="U2869">
            <v>92</v>
          </cell>
          <cell r="V2869">
            <v>28</v>
          </cell>
          <cell r="W2869">
            <v>92</v>
          </cell>
          <cell r="X2869">
            <v>0</v>
          </cell>
        </row>
        <row r="2870">
          <cell r="A2870" t="str">
            <v>1469000</v>
          </cell>
          <cell r="B2870">
            <v>1</v>
          </cell>
          <cell r="C2870" t="str">
            <v>suspended ceiling - 54 square metres pan</v>
          </cell>
          <cell r="D2870" t="str">
            <v>34</v>
          </cell>
          <cell r="E2870" t="str">
            <v>BASSUS</v>
          </cell>
          <cell r="F2870" t="str">
            <v>BAS</v>
          </cell>
          <cell r="G2870">
            <v>38820</v>
          </cell>
          <cell r="H2870" t="str">
            <v>Active</v>
          </cell>
          <cell r="I2870">
            <v>54</v>
          </cell>
          <cell r="J2870">
            <v>39344</v>
          </cell>
          <cell r="K2870" t="str">
            <v>TCOM</v>
          </cell>
          <cell r="L2870" t="str">
            <v>TM</v>
          </cell>
          <cell r="M2870" t="str">
            <v>0147</v>
          </cell>
          <cell r="N2870">
            <v>44548.38</v>
          </cell>
          <cell r="O2870">
            <v>122.76</v>
          </cell>
          <cell r="P2870">
            <v>1472.57</v>
          </cell>
          <cell r="Q2870">
            <v>2945.14</v>
          </cell>
          <cell r="R2870">
            <v>41603.24</v>
          </cell>
          <cell r="S2870">
            <v>15643.95</v>
          </cell>
          <cell r="T2870">
            <v>30</v>
          </cell>
          <cell r="U2870">
            <v>92</v>
          </cell>
          <cell r="V2870">
            <v>28</v>
          </cell>
          <cell r="W2870">
            <v>92</v>
          </cell>
          <cell r="X2870">
            <v>0</v>
          </cell>
        </row>
        <row r="2871">
          <cell r="A2871" t="str">
            <v>1469100</v>
          </cell>
          <cell r="B2871">
            <v>1</v>
          </cell>
          <cell r="C2871" t="str">
            <v>Building Structure in square metres</v>
          </cell>
          <cell r="D2871" t="str">
            <v>34</v>
          </cell>
          <cell r="E2871" t="str">
            <v>BUITER</v>
          </cell>
          <cell r="F2871" t="str">
            <v>BUI</v>
          </cell>
          <cell r="G2871">
            <v>38820</v>
          </cell>
          <cell r="H2871" t="str">
            <v>Active</v>
          </cell>
          <cell r="I2871">
            <v>17</v>
          </cell>
          <cell r="J2871">
            <v>39344</v>
          </cell>
          <cell r="K2871" t="str">
            <v>R</v>
          </cell>
          <cell r="L2871" t="str">
            <v>TM</v>
          </cell>
          <cell r="M2871" t="str">
            <v>0148</v>
          </cell>
          <cell r="N2871">
            <v>34738.14</v>
          </cell>
          <cell r="O2871">
            <v>50.61</v>
          </cell>
          <cell r="P2871">
            <v>607.87</v>
          </cell>
          <cell r="Q2871">
            <v>1215.74</v>
          </cell>
          <cell r="R2871">
            <v>33522.400000000001</v>
          </cell>
          <cell r="S2871">
            <v>11830.99</v>
          </cell>
          <cell r="T2871">
            <v>44</v>
          </cell>
          <cell r="U2871">
            <v>0</v>
          </cell>
          <cell r="V2871">
            <v>42</v>
          </cell>
          <cell r="W2871">
            <v>0</v>
          </cell>
          <cell r="X2871">
            <v>0</v>
          </cell>
        </row>
        <row r="2872">
          <cell r="A2872" t="str">
            <v>1469200</v>
          </cell>
          <cell r="B2872">
            <v>1</v>
          </cell>
          <cell r="C2872" t="str">
            <v>Division walling - 7 lineal metres</v>
          </cell>
          <cell r="D2872" t="str">
            <v>34</v>
          </cell>
          <cell r="E2872" t="str">
            <v>BASPAR</v>
          </cell>
          <cell r="F2872" t="str">
            <v>BAS</v>
          </cell>
          <cell r="G2872">
            <v>38820</v>
          </cell>
          <cell r="H2872" t="str">
            <v>Active</v>
          </cell>
          <cell r="I2872">
            <v>7</v>
          </cell>
          <cell r="J2872">
            <v>39344</v>
          </cell>
          <cell r="K2872" t="str">
            <v>R</v>
          </cell>
          <cell r="L2872" t="str">
            <v>TM</v>
          </cell>
          <cell r="M2872" t="str">
            <v>0148</v>
          </cell>
          <cell r="N2872">
            <v>11062.98</v>
          </cell>
          <cell r="O2872">
            <v>60.39</v>
          </cell>
          <cell r="P2872">
            <v>725.34</v>
          </cell>
          <cell r="Q2872">
            <v>1450.68</v>
          </cell>
          <cell r="R2872">
            <v>9612.2999999999993</v>
          </cell>
          <cell r="S2872">
            <v>4141.8599999999997</v>
          </cell>
          <cell r="T2872">
            <v>15</v>
          </cell>
          <cell r="U2872">
            <v>92</v>
          </cell>
          <cell r="V2872">
            <v>13</v>
          </cell>
          <cell r="W2872">
            <v>92</v>
          </cell>
          <cell r="X2872">
            <v>0</v>
          </cell>
        </row>
        <row r="2873">
          <cell r="A2873" t="str">
            <v>1469300</v>
          </cell>
          <cell r="B2873">
            <v>1</v>
          </cell>
          <cell r="C2873" t="str">
            <v>Electrical services in square metres</v>
          </cell>
          <cell r="D2873" t="str">
            <v>34</v>
          </cell>
          <cell r="E2873" t="str">
            <v>BASELC</v>
          </cell>
          <cell r="F2873" t="str">
            <v>BAS</v>
          </cell>
          <cell r="G2873">
            <v>38820</v>
          </cell>
          <cell r="H2873" t="str">
            <v>Active</v>
          </cell>
          <cell r="I2873">
            <v>17</v>
          </cell>
          <cell r="J2873">
            <v>39344</v>
          </cell>
          <cell r="K2873" t="str">
            <v>R</v>
          </cell>
          <cell r="L2873" t="str">
            <v>TM</v>
          </cell>
          <cell r="M2873" t="str">
            <v>0148</v>
          </cell>
          <cell r="N2873">
            <v>2907.85</v>
          </cell>
          <cell r="O2873">
            <v>9.42</v>
          </cell>
          <cell r="P2873">
            <v>112.6</v>
          </cell>
          <cell r="Q2873">
            <v>225.2</v>
          </cell>
          <cell r="R2873">
            <v>2682.65</v>
          </cell>
          <cell r="S2873">
            <v>1027.43</v>
          </cell>
          <cell r="T2873">
            <v>15</v>
          </cell>
          <cell r="U2873">
            <v>92</v>
          </cell>
          <cell r="V2873">
            <v>13</v>
          </cell>
          <cell r="W2873">
            <v>92</v>
          </cell>
          <cell r="X2873">
            <v>0</v>
          </cell>
        </row>
        <row r="2874">
          <cell r="A2874" t="str">
            <v>1469400</v>
          </cell>
          <cell r="B2874">
            <v>1</v>
          </cell>
          <cell r="C2874" t="str">
            <v>fluorescent light fitting - 2 twin tube</v>
          </cell>
          <cell r="D2874" t="str">
            <v>34</v>
          </cell>
          <cell r="E2874" t="str">
            <v>BASLIG</v>
          </cell>
          <cell r="F2874" t="str">
            <v>BAS</v>
          </cell>
          <cell r="G2874">
            <v>38820</v>
          </cell>
          <cell r="H2874" t="str">
            <v>Active</v>
          </cell>
          <cell r="I2874">
            <v>2</v>
          </cell>
          <cell r="J2874">
            <v>39344</v>
          </cell>
          <cell r="K2874" t="str">
            <v>R</v>
          </cell>
          <cell r="L2874" t="str">
            <v>TM</v>
          </cell>
          <cell r="M2874" t="str">
            <v>0148</v>
          </cell>
          <cell r="N2874">
            <v>407.98</v>
          </cell>
          <cell r="O2874">
            <v>3.28</v>
          </cell>
          <cell r="P2874">
            <v>39.799999999999997</v>
          </cell>
          <cell r="Q2874">
            <v>79.599999999999994</v>
          </cell>
          <cell r="R2874">
            <v>328.38</v>
          </cell>
          <cell r="S2874">
            <v>162.06</v>
          </cell>
          <cell r="T2874">
            <v>10</v>
          </cell>
          <cell r="U2874">
            <v>92</v>
          </cell>
          <cell r="V2874">
            <v>8</v>
          </cell>
          <cell r="W2874">
            <v>92</v>
          </cell>
          <cell r="X2874">
            <v>0</v>
          </cell>
        </row>
        <row r="2875">
          <cell r="A2875" t="str">
            <v>1469500</v>
          </cell>
          <cell r="B2875">
            <v>1</v>
          </cell>
          <cell r="C2875" t="str">
            <v>Building Management Services in square m</v>
          </cell>
          <cell r="D2875" t="str">
            <v>34</v>
          </cell>
          <cell r="E2875" t="str">
            <v>BASBMS</v>
          </cell>
          <cell r="F2875" t="str">
            <v>BAS</v>
          </cell>
          <cell r="G2875">
            <v>38820</v>
          </cell>
          <cell r="H2875" t="str">
            <v>Active</v>
          </cell>
          <cell r="I2875">
            <v>17</v>
          </cell>
          <cell r="J2875">
            <v>39344</v>
          </cell>
          <cell r="K2875" t="str">
            <v>R</v>
          </cell>
          <cell r="L2875" t="str">
            <v>TM</v>
          </cell>
          <cell r="M2875" t="str">
            <v>0148</v>
          </cell>
          <cell r="N2875">
            <v>38.880000000000003</v>
          </cell>
          <cell r="O2875">
            <v>0</v>
          </cell>
          <cell r="P2875">
            <v>0</v>
          </cell>
          <cell r="Q2875">
            <v>38.880000000000003</v>
          </cell>
          <cell r="R2875">
            <v>0</v>
          </cell>
          <cell r="S2875">
            <v>122.92</v>
          </cell>
          <cell r="T2875">
            <v>0</v>
          </cell>
          <cell r="U2875">
            <v>92</v>
          </cell>
          <cell r="V2875">
            <v>0</v>
          </cell>
          <cell r="W2875">
            <v>0</v>
          </cell>
          <cell r="X2875">
            <v>0</v>
          </cell>
        </row>
        <row r="2876">
          <cell r="A2876" t="str">
            <v>1469600</v>
          </cell>
          <cell r="B2876">
            <v>1</v>
          </cell>
          <cell r="C2876" t="str">
            <v>Mechanical Services in square metres</v>
          </cell>
          <cell r="D2876" t="str">
            <v>34</v>
          </cell>
          <cell r="E2876" t="str">
            <v>BASAIR</v>
          </cell>
          <cell r="F2876" t="str">
            <v>BAS</v>
          </cell>
          <cell r="G2876">
            <v>38820</v>
          </cell>
          <cell r="H2876" t="str">
            <v>Active</v>
          </cell>
          <cell r="I2876">
            <v>17</v>
          </cell>
          <cell r="J2876">
            <v>39344</v>
          </cell>
          <cell r="K2876" t="str">
            <v>R</v>
          </cell>
          <cell r="L2876" t="str">
            <v>TM</v>
          </cell>
          <cell r="M2876" t="str">
            <v>0148</v>
          </cell>
          <cell r="N2876">
            <v>3032.56</v>
          </cell>
          <cell r="O2876">
            <v>16.559999999999999</v>
          </cell>
          <cell r="P2876">
            <v>198.83</v>
          </cell>
          <cell r="Q2876">
            <v>397.66</v>
          </cell>
          <cell r="R2876">
            <v>2634.9</v>
          </cell>
          <cell r="S2876">
            <v>1135.3599999999999</v>
          </cell>
          <cell r="T2876">
            <v>15</v>
          </cell>
          <cell r="U2876">
            <v>92</v>
          </cell>
          <cell r="V2876">
            <v>13</v>
          </cell>
          <cell r="W2876">
            <v>92</v>
          </cell>
          <cell r="X2876">
            <v>0</v>
          </cell>
        </row>
        <row r="2877">
          <cell r="A2877" t="str">
            <v>1469700</v>
          </cell>
          <cell r="B2877">
            <v>1</v>
          </cell>
          <cell r="C2877" t="str">
            <v>Drainage Services in square metres</v>
          </cell>
          <cell r="D2877" t="str">
            <v>34</v>
          </cell>
          <cell r="E2877" t="str">
            <v>BASPLM</v>
          </cell>
          <cell r="F2877" t="str">
            <v>BAS</v>
          </cell>
          <cell r="G2877">
            <v>38820</v>
          </cell>
          <cell r="H2877" t="str">
            <v>Active</v>
          </cell>
          <cell r="I2877">
            <v>17</v>
          </cell>
          <cell r="J2877">
            <v>39344</v>
          </cell>
          <cell r="K2877" t="str">
            <v>R</v>
          </cell>
          <cell r="L2877" t="str">
            <v>TM</v>
          </cell>
          <cell r="M2877" t="str">
            <v>0148</v>
          </cell>
          <cell r="N2877">
            <v>381.02</v>
          </cell>
          <cell r="O2877">
            <v>2.1</v>
          </cell>
          <cell r="P2877">
            <v>24.98</v>
          </cell>
          <cell r="Q2877">
            <v>49.96</v>
          </cell>
          <cell r="R2877">
            <v>331.06</v>
          </cell>
          <cell r="S2877">
            <v>142.65</v>
          </cell>
          <cell r="T2877">
            <v>15</v>
          </cell>
          <cell r="U2877">
            <v>92</v>
          </cell>
          <cell r="V2877">
            <v>13</v>
          </cell>
          <cell r="W2877">
            <v>92</v>
          </cell>
          <cell r="X2877">
            <v>0</v>
          </cell>
        </row>
        <row r="2878">
          <cell r="A2878" t="str">
            <v>1469800</v>
          </cell>
          <cell r="B2878">
            <v>1</v>
          </cell>
          <cell r="C2878" t="str">
            <v>Communication Services in square metres</v>
          </cell>
          <cell r="D2878" t="str">
            <v>34</v>
          </cell>
          <cell r="E2878" t="str">
            <v>BASCAB</v>
          </cell>
          <cell r="F2878" t="str">
            <v>BAS</v>
          </cell>
          <cell r="G2878">
            <v>38820</v>
          </cell>
          <cell r="H2878" t="str">
            <v>Active</v>
          </cell>
          <cell r="I2878">
            <v>17</v>
          </cell>
          <cell r="J2878">
            <v>39344</v>
          </cell>
          <cell r="K2878" t="str">
            <v>R</v>
          </cell>
          <cell r="L2878" t="str">
            <v>TM</v>
          </cell>
          <cell r="M2878" t="str">
            <v>0148</v>
          </cell>
          <cell r="N2878">
            <v>608.79999999999995</v>
          </cell>
          <cell r="O2878">
            <v>4.93</v>
          </cell>
          <cell r="P2878">
            <v>59.38</v>
          </cell>
          <cell r="Q2878">
            <v>118.76</v>
          </cell>
          <cell r="R2878">
            <v>490.04</v>
          </cell>
          <cell r="S2878">
            <v>241.83</v>
          </cell>
          <cell r="T2878">
            <v>10</v>
          </cell>
          <cell r="U2878">
            <v>92</v>
          </cell>
          <cell r="V2878">
            <v>8</v>
          </cell>
          <cell r="W2878">
            <v>92</v>
          </cell>
          <cell r="X2878">
            <v>0</v>
          </cell>
        </row>
        <row r="2879">
          <cell r="A2879" t="str">
            <v>1469900</v>
          </cell>
          <cell r="B2879">
            <v>1</v>
          </cell>
          <cell r="C2879" t="str">
            <v>Fire Alarm System in square metres</v>
          </cell>
          <cell r="D2879" t="str">
            <v>34</v>
          </cell>
          <cell r="E2879" t="str">
            <v>BASALA</v>
          </cell>
          <cell r="F2879" t="str">
            <v>BAS</v>
          </cell>
          <cell r="G2879">
            <v>38820</v>
          </cell>
          <cell r="H2879" t="str">
            <v>Active</v>
          </cell>
          <cell r="I2879">
            <v>17</v>
          </cell>
          <cell r="J2879">
            <v>39344</v>
          </cell>
          <cell r="K2879" t="str">
            <v>R</v>
          </cell>
          <cell r="L2879" t="str">
            <v>TM</v>
          </cell>
          <cell r="M2879" t="str">
            <v>0148</v>
          </cell>
          <cell r="N2879">
            <v>605.70000000000005</v>
          </cell>
          <cell r="O2879">
            <v>2</v>
          </cell>
          <cell r="P2879">
            <v>23.45</v>
          </cell>
          <cell r="Q2879">
            <v>46.9</v>
          </cell>
          <cell r="R2879">
            <v>558.79999999999995</v>
          </cell>
          <cell r="S2879">
            <v>214.01</v>
          </cell>
          <cell r="T2879">
            <v>15</v>
          </cell>
          <cell r="U2879">
            <v>92</v>
          </cell>
          <cell r="V2879">
            <v>13</v>
          </cell>
          <cell r="W2879">
            <v>92</v>
          </cell>
          <cell r="X2879">
            <v>0</v>
          </cell>
        </row>
        <row r="2880">
          <cell r="A2880" t="str">
            <v>1470000</v>
          </cell>
          <cell r="B2880">
            <v>1</v>
          </cell>
          <cell r="C2880" t="str">
            <v>Plumbing reticulation in square metres</v>
          </cell>
          <cell r="D2880" t="str">
            <v>34</v>
          </cell>
          <cell r="E2880" t="str">
            <v>BASPLM</v>
          </cell>
          <cell r="F2880" t="str">
            <v>BAS</v>
          </cell>
          <cell r="G2880">
            <v>38820</v>
          </cell>
          <cell r="H2880" t="str">
            <v>Active</v>
          </cell>
          <cell r="I2880">
            <v>17</v>
          </cell>
          <cell r="J2880">
            <v>39344</v>
          </cell>
          <cell r="K2880" t="str">
            <v>R</v>
          </cell>
          <cell r="L2880" t="str">
            <v>TM</v>
          </cell>
          <cell r="M2880" t="str">
            <v>0148</v>
          </cell>
          <cell r="N2880">
            <v>665.96</v>
          </cell>
          <cell r="O2880">
            <v>3.62</v>
          </cell>
          <cell r="P2880">
            <v>43.66</v>
          </cell>
          <cell r="Q2880">
            <v>87.32</v>
          </cell>
          <cell r="R2880">
            <v>578.64</v>
          </cell>
          <cell r="S2880">
            <v>249.33</v>
          </cell>
          <cell r="T2880">
            <v>15</v>
          </cell>
          <cell r="U2880">
            <v>92</v>
          </cell>
          <cell r="V2880">
            <v>13</v>
          </cell>
          <cell r="W2880">
            <v>92</v>
          </cell>
          <cell r="X2880">
            <v>0</v>
          </cell>
        </row>
        <row r="2881">
          <cell r="A2881" t="str">
            <v>1470100</v>
          </cell>
          <cell r="B2881">
            <v>1</v>
          </cell>
          <cell r="C2881" t="str">
            <v>Public Address System in square metres</v>
          </cell>
          <cell r="D2881" t="str">
            <v>34</v>
          </cell>
          <cell r="E2881" t="str">
            <v>BASPUB</v>
          </cell>
          <cell r="F2881" t="str">
            <v>BAS</v>
          </cell>
          <cell r="G2881">
            <v>38820</v>
          </cell>
          <cell r="H2881" t="str">
            <v>Active</v>
          </cell>
          <cell r="I2881">
            <v>17</v>
          </cell>
          <cell r="J2881">
            <v>39344</v>
          </cell>
          <cell r="K2881" t="str">
            <v>R</v>
          </cell>
          <cell r="L2881" t="str">
            <v>TM</v>
          </cell>
          <cell r="M2881" t="str">
            <v>0148</v>
          </cell>
          <cell r="N2881">
            <v>180.85</v>
          </cell>
          <cell r="O2881">
            <v>0.97</v>
          </cell>
          <cell r="P2881">
            <v>11.86</v>
          </cell>
          <cell r="Q2881">
            <v>23.72</v>
          </cell>
          <cell r="R2881">
            <v>157.13</v>
          </cell>
          <cell r="S2881">
            <v>67.709999999999994</v>
          </cell>
          <cell r="T2881">
            <v>15</v>
          </cell>
          <cell r="U2881">
            <v>92</v>
          </cell>
          <cell r="V2881">
            <v>13</v>
          </cell>
          <cell r="W2881">
            <v>92</v>
          </cell>
          <cell r="X2881">
            <v>0</v>
          </cell>
        </row>
        <row r="2882">
          <cell r="A2882" t="str">
            <v>1470200</v>
          </cell>
          <cell r="B2882">
            <v>1</v>
          </cell>
          <cell r="C2882" t="str">
            <v>Security System in square metres</v>
          </cell>
          <cell r="D2882" t="str">
            <v>34</v>
          </cell>
          <cell r="E2882" t="str">
            <v>BASSEC</v>
          </cell>
          <cell r="F2882" t="str">
            <v>BAS</v>
          </cell>
          <cell r="G2882">
            <v>38820</v>
          </cell>
          <cell r="H2882" t="str">
            <v>Active</v>
          </cell>
          <cell r="I2882">
            <v>17</v>
          </cell>
          <cell r="J2882">
            <v>39344</v>
          </cell>
          <cell r="K2882" t="str">
            <v>R</v>
          </cell>
          <cell r="L2882" t="str">
            <v>TM</v>
          </cell>
          <cell r="M2882" t="str">
            <v>0148</v>
          </cell>
          <cell r="N2882">
            <v>583.11</v>
          </cell>
          <cell r="O2882">
            <v>3.14</v>
          </cell>
          <cell r="P2882">
            <v>38.229999999999997</v>
          </cell>
          <cell r="Q2882">
            <v>76.459999999999994</v>
          </cell>
          <cell r="R2882">
            <v>506.65</v>
          </cell>
          <cell r="S2882">
            <v>218.31</v>
          </cell>
          <cell r="T2882">
            <v>15</v>
          </cell>
          <cell r="U2882">
            <v>92</v>
          </cell>
          <cell r="V2882">
            <v>13</v>
          </cell>
          <cell r="W2882">
            <v>92</v>
          </cell>
          <cell r="X2882">
            <v>0</v>
          </cell>
        </row>
        <row r="2883">
          <cell r="A2883" t="str">
            <v>1470300</v>
          </cell>
          <cell r="B2883">
            <v>1</v>
          </cell>
          <cell r="C2883" t="str">
            <v>sprinkler head and piping - 4</v>
          </cell>
          <cell r="D2883" t="str">
            <v>34</v>
          </cell>
          <cell r="E2883" t="str">
            <v>BASSPR</v>
          </cell>
          <cell r="F2883" t="str">
            <v>BAS</v>
          </cell>
          <cell r="G2883">
            <v>38820</v>
          </cell>
          <cell r="H2883" t="str">
            <v>Active</v>
          </cell>
          <cell r="I2883">
            <v>4</v>
          </cell>
          <cell r="J2883">
            <v>39344</v>
          </cell>
          <cell r="K2883" t="str">
            <v>R</v>
          </cell>
          <cell r="L2883" t="str">
            <v>TM</v>
          </cell>
          <cell r="M2883" t="str">
            <v>0148</v>
          </cell>
          <cell r="N2883">
            <v>2299.38</v>
          </cell>
          <cell r="O2883">
            <v>12.6</v>
          </cell>
          <cell r="P2883">
            <v>150.76</v>
          </cell>
          <cell r="Q2883">
            <v>301.52</v>
          </cell>
          <cell r="R2883">
            <v>1997.86</v>
          </cell>
          <cell r="S2883">
            <v>860.86</v>
          </cell>
          <cell r="T2883">
            <v>15</v>
          </cell>
          <cell r="U2883">
            <v>92</v>
          </cell>
          <cell r="V2883">
            <v>13</v>
          </cell>
          <cell r="W2883">
            <v>92</v>
          </cell>
          <cell r="X2883">
            <v>0</v>
          </cell>
        </row>
        <row r="2884">
          <cell r="A2884" t="str">
            <v>1470400</v>
          </cell>
          <cell r="B2884">
            <v>1</v>
          </cell>
          <cell r="C2884" t="str">
            <v>Building Structure in square metres</v>
          </cell>
          <cell r="D2884" t="str">
            <v>34</v>
          </cell>
          <cell r="E2884" t="str">
            <v>BUITER</v>
          </cell>
          <cell r="F2884" t="str">
            <v>BUI</v>
          </cell>
          <cell r="G2884">
            <v>38820</v>
          </cell>
          <cell r="H2884" t="str">
            <v>Active</v>
          </cell>
          <cell r="I2884">
            <v>30</v>
          </cell>
          <cell r="J2884">
            <v>39344</v>
          </cell>
          <cell r="K2884" t="str">
            <v>R</v>
          </cell>
          <cell r="L2884" t="str">
            <v>TM</v>
          </cell>
          <cell r="M2884" t="str">
            <v>0149</v>
          </cell>
          <cell r="N2884">
            <v>61571.57</v>
          </cell>
          <cell r="O2884">
            <v>89.73</v>
          </cell>
          <cell r="P2884">
            <v>1077.42</v>
          </cell>
          <cell r="Q2884">
            <v>2154.84</v>
          </cell>
          <cell r="R2884">
            <v>59416.73</v>
          </cell>
          <cell r="S2884">
            <v>20969.810000000001</v>
          </cell>
          <cell r="T2884">
            <v>44</v>
          </cell>
          <cell r="U2884">
            <v>0</v>
          </cell>
          <cell r="V2884">
            <v>42</v>
          </cell>
          <cell r="W2884">
            <v>0</v>
          </cell>
          <cell r="X2884">
            <v>0</v>
          </cell>
        </row>
        <row r="2885">
          <cell r="A2885" t="str">
            <v>1470500</v>
          </cell>
          <cell r="B2885">
            <v>1</v>
          </cell>
          <cell r="C2885" t="str">
            <v>Division walling - 8 lineal metres</v>
          </cell>
          <cell r="D2885" t="str">
            <v>34</v>
          </cell>
          <cell r="E2885" t="str">
            <v>BASPAR</v>
          </cell>
          <cell r="F2885" t="str">
            <v>BAS</v>
          </cell>
          <cell r="G2885">
            <v>38820</v>
          </cell>
          <cell r="H2885" t="str">
            <v>Active</v>
          </cell>
          <cell r="I2885">
            <v>8</v>
          </cell>
          <cell r="J2885">
            <v>39344</v>
          </cell>
          <cell r="K2885" t="str">
            <v>R</v>
          </cell>
          <cell r="L2885" t="str">
            <v>TM</v>
          </cell>
          <cell r="M2885" t="str">
            <v>0149</v>
          </cell>
          <cell r="N2885">
            <v>12643.54</v>
          </cell>
          <cell r="O2885">
            <v>69.09</v>
          </cell>
          <cell r="P2885">
            <v>828.97</v>
          </cell>
          <cell r="Q2885">
            <v>1657.94</v>
          </cell>
          <cell r="R2885">
            <v>10985.6</v>
          </cell>
          <cell r="S2885">
            <v>4733.6099999999997</v>
          </cell>
          <cell r="T2885">
            <v>15</v>
          </cell>
          <cell r="U2885">
            <v>92</v>
          </cell>
          <cell r="V2885">
            <v>13</v>
          </cell>
          <cell r="W2885">
            <v>92</v>
          </cell>
          <cell r="X2885">
            <v>0</v>
          </cell>
        </row>
        <row r="2886">
          <cell r="A2886" t="str">
            <v>1470600</v>
          </cell>
          <cell r="B2886">
            <v>1</v>
          </cell>
          <cell r="C2886" t="str">
            <v>Shop front including doors  - 4.8 lineal</v>
          </cell>
          <cell r="D2886" t="str">
            <v>34</v>
          </cell>
          <cell r="E2886" t="str">
            <v>BASPAR</v>
          </cell>
          <cell r="F2886" t="str">
            <v>BAS</v>
          </cell>
          <cell r="G2886">
            <v>38820</v>
          </cell>
          <cell r="H2886" t="str">
            <v>Active</v>
          </cell>
          <cell r="I2886">
            <v>5</v>
          </cell>
          <cell r="J2886">
            <v>39344</v>
          </cell>
          <cell r="K2886" t="str">
            <v>R</v>
          </cell>
          <cell r="L2886" t="str">
            <v>TM</v>
          </cell>
          <cell r="M2886" t="str">
            <v>0149</v>
          </cell>
          <cell r="N2886">
            <v>11978.02</v>
          </cell>
          <cell r="O2886">
            <v>65.5</v>
          </cell>
          <cell r="P2886">
            <v>785.34</v>
          </cell>
          <cell r="Q2886">
            <v>1570.68</v>
          </cell>
          <cell r="R2886">
            <v>10407.34</v>
          </cell>
          <cell r="S2886">
            <v>4484.4399999999996</v>
          </cell>
          <cell r="T2886">
            <v>15</v>
          </cell>
          <cell r="U2886">
            <v>92</v>
          </cell>
          <cell r="V2886">
            <v>13</v>
          </cell>
          <cell r="W2886">
            <v>92</v>
          </cell>
          <cell r="X2886">
            <v>0</v>
          </cell>
        </row>
        <row r="2887">
          <cell r="A2887" t="str">
            <v>1470700</v>
          </cell>
          <cell r="B2887">
            <v>1</v>
          </cell>
          <cell r="C2887" t="str">
            <v>Electrical services in square metres</v>
          </cell>
          <cell r="D2887" t="str">
            <v>34</v>
          </cell>
          <cell r="E2887" t="str">
            <v>BASELC</v>
          </cell>
          <cell r="F2887" t="str">
            <v>BAS</v>
          </cell>
          <cell r="G2887">
            <v>38820</v>
          </cell>
          <cell r="H2887" t="str">
            <v>Active</v>
          </cell>
          <cell r="I2887">
            <v>30</v>
          </cell>
          <cell r="J2887">
            <v>39344</v>
          </cell>
          <cell r="K2887" t="str">
            <v>R</v>
          </cell>
          <cell r="L2887" t="str">
            <v>TM</v>
          </cell>
          <cell r="M2887" t="str">
            <v>0149</v>
          </cell>
          <cell r="N2887">
            <v>5154.1499999999996</v>
          </cell>
          <cell r="O2887">
            <v>16.649999999999999</v>
          </cell>
          <cell r="P2887">
            <v>199.58</v>
          </cell>
          <cell r="Q2887">
            <v>399.16</v>
          </cell>
          <cell r="R2887">
            <v>4754.99</v>
          </cell>
          <cell r="S2887">
            <v>1821.13</v>
          </cell>
          <cell r="T2887">
            <v>15</v>
          </cell>
          <cell r="U2887">
            <v>92</v>
          </cell>
          <cell r="V2887">
            <v>13</v>
          </cell>
          <cell r="W2887">
            <v>92</v>
          </cell>
          <cell r="X2887">
            <v>0</v>
          </cell>
        </row>
        <row r="2888">
          <cell r="A2888" t="str">
            <v>1470800</v>
          </cell>
          <cell r="B2888">
            <v>1</v>
          </cell>
          <cell r="C2888" t="str">
            <v>Building Management Services in square m</v>
          </cell>
          <cell r="D2888" t="str">
            <v>34</v>
          </cell>
          <cell r="E2888" t="str">
            <v>BASBMS</v>
          </cell>
          <cell r="F2888" t="str">
            <v>BAS</v>
          </cell>
          <cell r="G2888">
            <v>38820</v>
          </cell>
          <cell r="H2888" t="str">
            <v>Active</v>
          </cell>
          <cell r="I2888">
            <v>30</v>
          </cell>
          <cell r="J2888">
            <v>39344</v>
          </cell>
          <cell r="K2888" t="str">
            <v>R</v>
          </cell>
          <cell r="L2888" t="str">
            <v>TM</v>
          </cell>
          <cell r="M2888" t="str">
            <v>0149</v>
          </cell>
          <cell r="N2888">
            <v>68.91</v>
          </cell>
          <cell r="O2888">
            <v>0</v>
          </cell>
          <cell r="P2888">
            <v>0</v>
          </cell>
          <cell r="Q2888">
            <v>68.91</v>
          </cell>
          <cell r="R2888">
            <v>0</v>
          </cell>
          <cell r="S2888">
            <v>217.83</v>
          </cell>
          <cell r="T2888">
            <v>0</v>
          </cell>
          <cell r="U2888">
            <v>92</v>
          </cell>
          <cell r="V2888">
            <v>0</v>
          </cell>
          <cell r="W2888">
            <v>0</v>
          </cell>
          <cell r="X2888">
            <v>0</v>
          </cell>
        </row>
        <row r="2889">
          <cell r="A2889" t="str">
            <v>1470900</v>
          </cell>
          <cell r="B2889">
            <v>1</v>
          </cell>
          <cell r="C2889" t="str">
            <v>Mechanical Services in square metres</v>
          </cell>
          <cell r="D2889" t="str">
            <v>34</v>
          </cell>
          <cell r="E2889" t="str">
            <v>BASAIR</v>
          </cell>
          <cell r="F2889" t="str">
            <v>BAS</v>
          </cell>
          <cell r="G2889">
            <v>38820</v>
          </cell>
          <cell r="H2889" t="str">
            <v>Active</v>
          </cell>
          <cell r="I2889">
            <v>30</v>
          </cell>
          <cell r="J2889">
            <v>39344</v>
          </cell>
          <cell r="K2889" t="str">
            <v>R</v>
          </cell>
          <cell r="L2889" t="str">
            <v>TM</v>
          </cell>
          <cell r="M2889" t="str">
            <v>0149</v>
          </cell>
          <cell r="N2889">
            <v>5374.98</v>
          </cell>
          <cell r="O2889">
            <v>29.34</v>
          </cell>
          <cell r="P2889">
            <v>352.41</v>
          </cell>
          <cell r="Q2889">
            <v>704.82</v>
          </cell>
          <cell r="R2889">
            <v>4670.16</v>
          </cell>
          <cell r="S2889">
            <v>2012.33</v>
          </cell>
          <cell r="T2889">
            <v>15</v>
          </cell>
          <cell r="U2889">
            <v>92</v>
          </cell>
          <cell r="V2889">
            <v>13</v>
          </cell>
          <cell r="W2889">
            <v>92</v>
          </cell>
          <cell r="X2889">
            <v>0</v>
          </cell>
        </row>
        <row r="2890">
          <cell r="A2890" t="str">
            <v>1471000</v>
          </cell>
          <cell r="B2890">
            <v>1</v>
          </cell>
          <cell r="C2890" t="str">
            <v>Drainage Services in square metres</v>
          </cell>
          <cell r="D2890" t="str">
            <v>34</v>
          </cell>
          <cell r="E2890" t="str">
            <v>BASPLM</v>
          </cell>
          <cell r="F2890" t="str">
            <v>BAS</v>
          </cell>
          <cell r="G2890">
            <v>38820</v>
          </cell>
          <cell r="H2890" t="str">
            <v>Active</v>
          </cell>
          <cell r="I2890">
            <v>30</v>
          </cell>
          <cell r="J2890">
            <v>39344</v>
          </cell>
          <cell r="K2890" t="str">
            <v>R</v>
          </cell>
          <cell r="L2890" t="str">
            <v>TM</v>
          </cell>
          <cell r="M2890" t="str">
            <v>0149</v>
          </cell>
          <cell r="N2890">
            <v>675.39</v>
          </cell>
          <cell r="O2890">
            <v>3.69</v>
          </cell>
          <cell r="P2890">
            <v>44.28</v>
          </cell>
          <cell r="Q2890">
            <v>88.56</v>
          </cell>
          <cell r="R2890">
            <v>586.83000000000004</v>
          </cell>
          <cell r="S2890">
            <v>252.86</v>
          </cell>
          <cell r="T2890">
            <v>15</v>
          </cell>
          <cell r="U2890">
            <v>92</v>
          </cell>
          <cell r="V2890">
            <v>13</v>
          </cell>
          <cell r="W2890">
            <v>92</v>
          </cell>
          <cell r="X2890">
            <v>0</v>
          </cell>
        </row>
        <row r="2891">
          <cell r="A2891" t="str">
            <v>1471100</v>
          </cell>
          <cell r="B2891">
            <v>1</v>
          </cell>
          <cell r="C2891" t="str">
            <v>Communication Services in square metres</v>
          </cell>
          <cell r="D2891" t="str">
            <v>34</v>
          </cell>
          <cell r="E2891" t="str">
            <v>BASCAB</v>
          </cell>
          <cell r="F2891" t="str">
            <v>BAS</v>
          </cell>
          <cell r="G2891">
            <v>38820</v>
          </cell>
          <cell r="H2891" t="str">
            <v>Active</v>
          </cell>
          <cell r="I2891">
            <v>30</v>
          </cell>
          <cell r="J2891">
            <v>39344</v>
          </cell>
          <cell r="K2891" t="str">
            <v>R</v>
          </cell>
          <cell r="L2891" t="str">
            <v>TM</v>
          </cell>
          <cell r="M2891" t="str">
            <v>0149</v>
          </cell>
          <cell r="N2891">
            <v>1079.1099999999999</v>
          </cell>
          <cell r="O2891">
            <v>8.7899999999999991</v>
          </cell>
          <cell r="P2891">
            <v>105.26</v>
          </cell>
          <cell r="Q2891">
            <v>210.52</v>
          </cell>
          <cell r="R2891">
            <v>868.59</v>
          </cell>
          <cell r="S2891">
            <v>428.65</v>
          </cell>
          <cell r="T2891">
            <v>10</v>
          </cell>
          <cell r="U2891">
            <v>92</v>
          </cell>
          <cell r="V2891">
            <v>8</v>
          </cell>
          <cell r="W2891">
            <v>92</v>
          </cell>
          <cell r="X2891">
            <v>0</v>
          </cell>
        </row>
        <row r="2892">
          <cell r="A2892" t="str">
            <v>1471200</v>
          </cell>
          <cell r="B2892">
            <v>1</v>
          </cell>
          <cell r="C2892" t="str">
            <v>Fire Alarm System in square metres</v>
          </cell>
          <cell r="D2892" t="str">
            <v>34</v>
          </cell>
          <cell r="E2892" t="str">
            <v>BASALA</v>
          </cell>
          <cell r="F2892" t="str">
            <v>BAS</v>
          </cell>
          <cell r="G2892">
            <v>38820</v>
          </cell>
          <cell r="H2892" t="str">
            <v>Active</v>
          </cell>
          <cell r="I2892">
            <v>30</v>
          </cell>
          <cell r="J2892">
            <v>39344</v>
          </cell>
          <cell r="K2892" t="str">
            <v>R</v>
          </cell>
          <cell r="L2892" t="str">
            <v>TM</v>
          </cell>
          <cell r="M2892" t="str">
            <v>0149</v>
          </cell>
          <cell r="N2892">
            <v>1073.5999999999999</v>
          </cell>
          <cell r="O2892">
            <v>3.51</v>
          </cell>
          <cell r="P2892">
            <v>41.57</v>
          </cell>
          <cell r="Q2892">
            <v>83.14</v>
          </cell>
          <cell r="R2892">
            <v>990.46</v>
          </cell>
          <cell r="S2892">
            <v>379.33</v>
          </cell>
          <cell r="T2892">
            <v>15</v>
          </cell>
          <cell r="U2892">
            <v>92</v>
          </cell>
          <cell r="V2892">
            <v>13</v>
          </cell>
          <cell r="W2892">
            <v>92</v>
          </cell>
          <cell r="X2892">
            <v>0</v>
          </cell>
        </row>
        <row r="2893">
          <cell r="A2893" t="str">
            <v>1471300</v>
          </cell>
          <cell r="B2893">
            <v>1</v>
          </cell>
          <cell r="C2893" t="str">
            <v>Plumbing reticulation in square metres</v>
          </cell>
          <cell r="D2893" t="str">
            <v>34</v>
          </cell>
          <cell r="E2893" t="str">
            <v>BASPLM</v>
          </cell>
          <cell r="F2893" t="str">
            <v>BAS</v>
          </cell>
          <cell r="G2893">
            <v>38820</v>
          </cell>
          <cell r="H2893" t="str">
            <v>Active</v>
          </cell>
          <cell r="I2893">
            <v>30</v>
          </cell>
          <cell r="J2893">
            <v>39344</v>
          </cell>
          <cell r="K2893" t="str">
            <v>R</v>
          </cell>
          <cell r="L2893" t="str">
            <v>TM</v>
          </cell>
          <cell r="M2893" t="str">
            <v>0149</v>
          </cell>
          <cell r="N2893">
            <v>1180.4100000000001</v>
          </cell>
          <cell r="O2893">
            <v>6.44</v>
          </cell>
          <cell r="P2893">
            <v>77.39</v>
          </cell>
          <cell r="Q2893">
            <v>154.78</v>
          </cell>
          <cell r="R2893">
            <v>1025.6300000000001</v>
          </cell>
          <cell r="S2893">
            <v>441.93</v>
          </cell>
          <cell r="T2893">
            <v>15</v>
          </cell>
          <cell r="U2893">
            <v>92</v>
          </cell>
          <cell r="V2893">
            <v>13</v>
          </cell>
          <cell r="W2893">
            <v>92</v>
          </cell>
          <cell r="X2893">
            <v>0</v>
          </cell>
        </row>
        <row r="2894">
          <cell r="A2894" t="str">
            <v>1471400</v>
          </cell>
          <cell r="B2894">
            <v>1</v>
          </cell>
          <cell r="C2894" t="str">
            <v>Public Address System in square metres</v>
          </cell>
          <cell r="D2894" t="str">
            <v>34</v>
          </cell>
          <cell r="E2894" t="str">
            <v>BASPUB</v>
          </cell>
          <cell r="F2894" t="str">
            <v>BAS</v>
          </cell>
          <cell r="G2894">
            <v>38820</v>
          </cell>
          <cell r="H2894" t="str">
            <v>Active</v>
          </cell>
          <cell r="I2894">
            <v>30</v>
          </cell>
          <cell r="J2894">
            <v>39344</v>
          </cell>
          <cell r="K2894" t="str">
            <v>R</v>
          </cell>
          <cell r="L2894" t="str">
            <v>TM</v>
          </cell>
          <cell r="M2894" t="str">
            <v>0149</v>
          </cell>
          <cell r="N2894">
            <v>320.41000000000003</v>
          </cell>
          <cell r="O2894">
            <v>1.76</v>
          </cell>
          <cell r="P2894">
            <v>21.01</v>
          </cell>
          <cell r="Q2894">
            <v>42.02</v>
          </cell>
          <cell r="R2894">
            <v>278.39</v>
          </cell>
          <cell r="S2894">
            <v>119.96</v>
          </cell>
          <cell r="T2894">
            <v>15</v>
          </cell>
          <cell r="U2894">
            <v>92</v>
          </cell>
          <cell r="V2894">
            <v>13</v>
          </cell>
          <cell r="W2894">
            <v>92</v>
          </cell>
          <cell r="X2894">
            <v>0</v>
          </cell>
        </row>
        <row r="2895">
          <cell r="A2895" t="str">
            <v>1471500</v>
          </cell>
          <cell r="B2895">
            <v>1</v>
          </cell>
          <cell r="C2895" t="str">
            <v>Security System in square metres</v>
          </cell>
          <cell r="D2895" t="str">
            <v>34</v>
          </cell>
          <cell r="E2895" t="str">
            <v>BASSEC</v>
          </cell>
          <cell r="F2895" t="str">
            <v>BAS</v>
          </cell>
          <cell r="G2895">
            <v>38820</v>
          </cell>
          <cell r="H2895" t="str">
            <v>Active</v>
          </cell>
          <cell r="I2895">
            <v>30</v>
          </cell>
          <cell r="J2895">
            <v>39344</v>
          </cell>
          <cell r="K2895" t="str">
            <v>R</v>
          </cell>
          <cell r="L2895" t="str">
            <v>TM</v>
          </cell>
          <cell r="M2895" t="str">
            <v>0149</v>
          </cell>
          <cell r="N2895">
            <v>1033.4000000000001</v>
          </cell>
          <cell r="O2895">
            <v>5.6</v>
          </cell>
          <cell r="P2895">
            <v>67.75</v>
          </cell>
          <cell r="Q2895">
            <v>135.5</v>
          </cell>
          <cell r="R2895">
            <v>897.9</v>
          </cell>
          <cell r="S2895">
            <v>386.9</v>
          </cell>
          <cell r="T2895">
            <v>15</v>
          </cell>
          <cell r="U2895">
            <v>92</v>
          </cell>
          <cell r="V2895">
            <v>13</v>
          </cell>
          <cell r="W2895">
            <v>92</v>
          </cell>
          <cell r="X2895">
            <v>0</v>
          </cell>
        </row>
        <row r="2896">
          <cell r="A2896" t="str">
            <v>1471600</v>
          </cell>
          <cell r="B2896">
            <v>1</v>
          </cell>
          <cell r="C2896" t="str">
            <v>sprinkler head and piping - 4</v>
          </cell>
          <cell r="D2896" t="str">
            <v>34</v>
          </cell>
          <cell r="E2896" t="str">
            <v>BASSPR</v>
          </cell>
          <cell r="F2896" t="str">
            <v>BAS</v>
          </cell>
          <cell r="G2896">
            <v>38820</v>
          </cell>
          <cell r="H2896" t="str">
            <v>Active</v>
          </cell>
          <cell r="I2896">
            <v>4</v>
          </cell>
          <cell r="J2896">
            <v>39344</v>
          </cell>
          <cell r="K2896" t="str">
            <v>R</v>
          </cell>
          <cell r="L2896" t="str">
            <v>TM</v>
          </cell>
          <cell r="M2896" t="str">
            <v>0149</v>
          </cell>
          <cell r="N2896">
            <v>2299.38</v>
          </cell>
          <cell r="O2896">
            <v>12.6</v>
          </cell>
          <cell r="P2896">
            <v>150.76</v>
          </cell>
          <cell r="Q2896">
            <v>301.52</v>
          </cell>
          <cell r="R2896">
            <v>1997.86</v>
          </cell>
          <cell r="S2896">
            <v>860.86</v>
          </cell>
          <cell r="T2896">
            <v>15</v>
          </cell>
          <cell r="U2896">
            <v>92</v>
          </cell>
          <cell r="V2896">
            <v>13</v>
          </cell>
          <cell r="W2896">
            <v>92</v>
          </cell>
          <cell r="X2896">
            <v>0</v>
          </cell>
        </row>
        <row r="2897">
          <cell r="A2897" t="str">
            <v>1471700</v>
          </cell>
          <cell r="B2897">
            <v>1</v>
          </cell>
          <cell r="C2897" t="str">
            <v>suspended ceiling - 29.60 square metres</v>
          </cell>
          <cell r="D2897" t="str">
            <v>34</v>
          </cell>
          <cell r="E2897" t="str">
            <v>BASSUS</v>
          </cell>
          <cell r="F2897" t="str">
            <v>BAS</v>
          </cell>
          <cell r="G2897">
            <v>38820</v>
          </cell>
          <cell r="H2897" t="str">
            <v>Active</v>
          </cell>
          <cell r="I2897">
            <v>30</v>
          </cell>
          <cell r="J2897">
            <v>39344</v>
          </cell>
          <cell r="K2897" t="str">
            <v>R</v>
          </cell>
          <cell r="L2897" t="str">
            <v>TM</v>
          </cell>
          <cell r="M2897" t="str">
            <v>0149</v>
          </cell>
          <cell r="N2897">
            <v>3357.62</v>
          </cell>
          <cell r="O2897">
            <v>9.24</v>
          </cell>
          <cell r="P2897">
            <v>110.99</v>
          </cell>
          <cell r="Q2897">
            <v>221.98</v>
          </cell>
          <cell r="R2897">
            <v>3135.64</v>
          </cell>
          <cell r="S2897">
            <v>1179.0899999999999</v>
          </cell>
          <cell r="T2897">
            <v>30</v>
          </cell>
          <cell r="U2897">
            <v>92</v>
          </cell>
          <cell r="V2897">
            <v>28</v>
          </cell>
          <cell r="W2897">
            <v>92</v>
          </cell>
          <cell r="X2897">
            <v>0</v>
          </cell>
        </row>
        <row r="2898">
          <cell r="A2898" t="str">
            <v>1471800</v>
          </cell>
          <cell r="B2898">
            <v>1</v>
          </cell>
          <cell r="C2898" t="str">
            <v>Building Structure in square metres</v>
          </cell>
          <cell r="D2898" t="str">
            <v>34</v>
          </cell>
          <cell r="E2898" t="str">
            <v>BUITER</v>
          </cell>
          <cell r="F2898" t="str">
            <v>BUI</v>
          </cell>
          <cell r="G2898">
            <v>38820</v>
          </cell>
          <cell r="H2898" t="str">
            <v>Active</v>
          </cell>
          <cell r="I2898">
            <v>59</v>
          </cell>
          <cell r="J2898">
            <v>39344</v>
          </cell>
          <cell r="K2898" t="str">
            <v>TCOM</v>
          </cell>
          <cell r="L2898" t="str">
            <v>TM</v>
          </cell>
          <cell r="M2898" t="str">
            <v>0150</v>
          </cell>
          <cell r="N2898">
            <v>122727.32</v>
          </cell>
          <cell r="O2898">
            <v>179.01</v>
          </cell>
          <cell r="P2898">
            <v>2147.5700000000002</v>
          </cell>
          <cell r="Q2898">
            <v>4295.1400000000003</v>
          </cell>
          <cell r="R2898">
            <v>118432.18</v>
          </cell>
          <cell r="S2898">
            <v>41798.01</v>
          </cell>
          <cell r="T2898">
            <v>44</v>
          </cell>
          <cell r="U2898">
            <v>0</v>
          </cell>
          <cell r="V2898">
            <v>42</v>
          </cell>
          <cell r="W2898">
            <v>0</v>
          </cell>
          <cell r="X2898">
            <v>0</v>
          </cell>
        </row>
        <row r="2899">
          <cell r="A2899" t="str">
            <v>1471900</v>
          </cell>
          <cell r="B2899">
            <v>1</v>
          </cell>
          <cell r="C2899" t="str">
            <v>Electrical services in square metres</v>
          </cell>
          <cell r="D2899" t="str">
            <v>34</v>
          </cell>
          <cell r="E2899" t="str">
            <v>BASELC</v>
          </cell>
          <cell r="F2899" t="str">
            <v>BAS</v>
          </cell>
          <cell r="G2899">
            <v>38820</v>
          </cell>
          <cell r="H2899" t="str">
            <v>Active</v>
          </cell>
          <cell r="I2899">
            <v>59</v>
          </cell>
          <cell r="J2899">
            <v>39344</v>
          </cell>
          <cell r="K2899" t="str">
            <v>TCOM</v>
          </cell>
          <cell r="L2899" t="str">
            <v>TM</v>
          </cell>
          <cell r="M2899" t="str">
            <v>0150</v>
          </cell>
          <cell r="N2899">
            <v>10273.35</v>
          </cell>
          <cell r="O2899">
            <v>33.15</v>
          </cell>
          <cell r="P2899">
            <v>397.8</v>
          </cell>
          <cell r="Q2899">
            <v>795.6</v>
          </cell>
          <cell r="R2899">
            <v>9477.75</v>
          </cell>
          <cell r="S2899">
            <v>3629.9</v>
          </cell>
          <cell r="T2899">
            <v>15</v>
          </cell>
          <cell r="U2899">
            <v>92</v>
          </cell>
          <cell r="V2899">
            <v>13</v>
          </cell>
          <cell r="W2899">
            <v>92</v>
          </cell>
          <cell r="X2899">
            <v>0</v>
          </cell>
        </row>
        <row r="2900">
          <cell r="A2900" t="str">
            <v>1472000</v>
          </cell>
          <cell r="B2900">
            <v>1</v>
          </cell>
          <cell r="C2900" t="str">
            <v>Exit sign and fittings - 1</v>
          </cell>
          <cell r="D2900" t="str">
            <v>34</v>
          </cell>
          <cell r="E2900" t="str">
            <v>BASSIG</v>
          </cell>
          <cell r="F2900" t="str">
            <v>BAS</v>
          </cell>
          <cell r="G2900">
            <v>38820</v>
          </cell>
          <cell r="H2900" t="str">
            <v>Active</v>
          </cell>
          <cell r="I2900">
            <v>1</v>
          </cell>
          <cell r="J2900">
            <v>39344</v>
          </cell>
          <cell r="K2900" t="str">
            <v>TCOM</v>
          </cell>
          <cell r="L2900" t="str">
            <v>TM</v>
          </cell>
          <cell r="M2900" t="str">
            <v>0150</v>
          </cell>
          <cell r="N2900">
            <v>20.6</v>
          </cell>
          <cell r="O2900">
            <v>0</v>
          </cell>
          <cell r="P2900">
            <v>0</v>
          </cell>
          <cell r="Q2900">
            <v>20.6</v>
          </cell>
          <cell r="R2900">
            <v>0</v>
          </cell>
          <cell r="S2900">
            <v>65.17</v>
          </cell>
          <cell r="T2900">
            <v>0</v>
          </cell>
          <cell r="U2900">
            <v>92</v>
          </cell>
          <cell r="V2900">
            <v>0</v>
          </cell>
          <cell r="W2900">
            <v>0</v>
          </cell>
          <cell r="X2900">
            <v>0</v>
          </cell>
        </row>
        <row r="2901">
          <cell r="A2901" t="str">
            <v>1472100</v>
          </cell>
          <cell r="B2901">
            <v>1</v>
          </cell>
          <cell r="C2901" t="str">
            <v>fire hose reel - 1 stainless steel cased</v>
          </cell>
          <cell r="D2901" t="str">
            <v>34</v>
          </cell>
          <cell r="E2901" t="str">
            <v>BASSPR</v>
          </cell>
          <cell r="F2901" t="str">
            <v>BAS</v>
          </cell>
          <cell r="G2901">
            <v>38820</v>
          </cell>
          <cell r="H2901" t="str">
            <v>Active</v>
          </cell>
          <cell r="I2901">
            <v>1</v>
          </cell>
          <cell r="J2901">
            <v>39344</v>
          </cell>
          <cell r="K2901" t="str">
            <v>TCOM</v>
          </cell>
          <cell r="L2901" t="str">
            <v>TM</v>
          </cell>
          <cell r="M2901" t="str">
            <v>0150</v>
          </cell>
          <cell r="N2901">
            <v>1806.65</v>
          </cell>
          <cell r="O2901">
            <v>9.8800000000000008</v>
          </cell>
          <cell r="P2901">
            <v>118.45</v>
          </cell>
          <cell r="Q2901">
            <v>236.9</v>
          </cell>
          <cell r="R2901">
            <v>1569.75</v>
          </cell>
          <cell r="S2901">
            <v>676.39</v>
          </cell>
          <cell r="T2901">
            <v>15</v>
          </cell>
          <cell r="U2901">
            <v>92</v>
          </cell>
          <cell r="V2901">
            <v>13</v>
          </cell>
          <cell r="W2901">
            <v>92</v>
          </cell>
          <cell r="X2901">
            <v>0</v>
          </cell>
        </row>
        <row r="2902">
          <cell r="A2902" t="str">
            <v>1472200</v>
          </cell>
          <cell r="B2902">
            <v>1</v>
          </cell>
          <cell r="C2902" t="str">
            <v>fitted carpet - 59.00 square metres</v>
          </cell>
          <cell r="D2902" t="str">
            <v>34</v>
          </cell>
          <cell r="E2902" t="str">
            <v>BASFLO</v>
          </cell>
          <cell r="F2902" t="str">
            <v>BAS</v>
          </cell>
          <cell r="G2902">
            <v>38820</v>
          </cell>
          <cell r="H2902" t="str">
            <v>Active</v>
          </cell>
          <cell r="I2902">
            <v>59</v>
          </cell>
          <cell r="J2902">
            <v>39344</v>
          </cell>
          <cell r="K2902" t="str">
            <v>TCOM</v>
          </cell>
          <cell r="L2902" t="str">
            <v>TM</v>
          </cell>
          <cell r="M2902" t="str">
            <v>0150</v>
          </cell>
          <cell r="N2902">
            <v>184.42</v>
          </cell>
          <cell r="O2902">
            <v>0</v>
          </cell>
          <cell r="P2902">
            <v>0</v>
          </cell>
          <cell r="Q2902">
            <v>184.42</v>
          </cell>
          <cell r="R2902">
            <v>0</v>
          </cell>
          <cell r="S2902">
            <v>583.04</v>
          </cell>
          <cell r="T2902">
            <v>0</v>
          </cell>
          <cell r="U2902">
            <v>92</v>
          </cell>
          <cell r="V2902">
            <v>0</v>
          </cell>
          <cell r="W2902">
            <v>0</v>
          </cell>
          <cell r="X2902">
            <v>0</v>
          </cell>
        </row>
        <row r="2903">
          <cell r="A2903" t="str">
            <v>1472300</v>
          </cell>
          <cell r="B2903">
            <v>1</v>
          </cell>
          <cell r="C2903" t="str">
            <v>fluorescent light fitting - 7 - 600 x 30</v>
          </cell>
          <cell r="D2903" t="str">
            <v>34</v>
          </cell>
          <cell r="E2903" t="str">
            <v>BASLIG</v>
          </cell>
          <cell r="F2903" t="str">
            <v>BAS</v>
          </cell>
          <cell r="G2903">
            <v>38820</v>
          </cell>
          <cell r="H2903" t="str">
            <v>Active</v>
          </cell>
          <cell r="I2903">
            <v>7</v>
          </cell>
          <cell r="J2903">
            <v>39344</v>
          </cell>
          <cell r="K2903" t="str">
            <v>TCOM</v>
          </cell>
          <cell r="L2903" t="str">
            <v>TM</v>
          </cell>
          <cell r="M2903" t="str">
            <v>0150</v>
          </cell>
          <cell r="N2903">
            <v>1842.49</v>
          </cell>
          <cell r="O2903">
            <v>14.94</v>
          </cell>
          <cell r="P2903">
            <v>179.72</v>
          </cell>
          <cell r="Q2903">
            <v>359.44</v>
          </cell>
          <cell r="R2903">
            <v>1483.05</v>
          </cell>
          <cell r="S2903">
            <v>731.89</v>
          </cell>
          <cell r="T2903">
            <v>10</v>
          </cell>
          <cell r="U2903">
            <v>92</v>
          </cell>
          <cell r="V2903">
            <v>8</v>
          </cell>
          <cell r="W2903">
            <v>92</v>
          </cell>
          <cell r="X2903">
            <v>0</v>
          </cell>
        </row>
        <row r="2904">
          <cell r="A2904" t="str">
            <v>1472400</v>
          </cell>
          <cell r="B2904">
            <v>1</v>
          </cell>
          <cell r="C2904" t="str">
            <v>Building Management Services in square m</v>
          </cell>
          <cell r="D2904" t="str">
            <v>34</v>
          </cell>
          <cell r="E2904" t="str">
            <v>BASBMS</v>
          </cell>
          <cell r="F2904" t="str">
            <v>BAS</v>
          </cell>
          <cell r="G2904">
            <v>38820</v>
          </cell>
          <cell r="H2904" t="str">
            <v>Active</v>
          </cell>
          <cell r="I2904">
            <v>59</v>
          </cell>
          <cell r="J2904">
            <v>39344</v>
          </cell>
          <cell r="K2904" t="str">
            <v>TCOM</v>
          </cell>
          <cell r="L2904" t="str">
            <v>TM</v>
          </cell>
          <cell r="M2904" t="str">
            <v>0150</v>
          </cell>
          <cell r="N2904">
            <v>137.32</v>
          </cell>
          <cell r="O2904">
            <v>0</v>
          </cell>
          <cell r="P2904">
            <v>0</v>
          </cell>
          <cell r="Q2904">
            <v>137.32</v>
          </cell>
          <cell r="R2904">
            <v>0</v>
          </cell>
          <cell r="S2904">
            <v>434.18</v>
          </cell>
          <cell r="T2904">
            <v>0</v>
          </cell>
          <cell r="U2904">
            <v>92</v>
          </cell>
          <cell r="V2904">
            <v>0</v>
          </cell>
          <cell r="W2904">
            <v>0</v>
          </cell>
          <cell r="X2904">
            <v>0</v>
          </cell>
        </row>
        <row r="2905">
          <cell r="A2905" t="str">
            <v>1472500</v>
          </cell>
          <cell r="B2905">
            <v>1</v>
          </cell>
          <cell r="C2905" t="str">
            <v>Mechanical Services in square metres</v>
          </cell>
          <cell r="D2905" t="str">
            <v>34</v>
          </cell>
          <cell r="E2905" t="str">
            <v>BASAIR</v>
          </cell>
          <cell r="F2905" t="str">
            <v>BAS</v>
          </cell>
          <cell r="G2905">
            <v>38820</v>
          </cell>
          <cell r="H2905" t="str">
            <v>Active</v>
          </cell>
          <cell r="I2905">
            <v>59</v>
          </cell>
          <cell r="J2905">
            <v>39344</v>
          </cell>
          <cell r="K2905" t="str">
            <v>TCOM</v>
          </cell>
          <cell r="L2905" t="str">
            <v>TM</v>
          </cell>
          <cell r="M2905" t="str">
            <v>0150</v>
          </cell>
          <cell r="N2905">
            <v>10713.69</v>
          </cell>
          <cell r="O2905">
            <v>58.5</v>
          </cell>
          <cell r="P2905">
            <v>702.44</v>
          </cell>
          <cell r="Q2905">
            <v>1404.88</v>
          </cell>
          <cell r="R2905">
            <v>9308.81</v>
          </cell>
          <cell r="S2905">
            <v>4011.1</v>
          </cell>
          <cell r="T2905">
            <v>15</v>
          </cell>
          <cell r="U2905">
            <v>92</v>
          </cell>
          <cell r="V2905">
            <v>13</v>
          </cell>
          <cell r="W2905">
            <v>92</v>
          </cell>
          <cell r="X2905">
            <v>0</v>
          </cell>
        </row>
        <row r="2906">
          <cell r="A2906" t="str">
            <v>1472600</v>
          </cell>
          <cell r="B2906">
            <v>1</v>
          </cell>
          <cell r="C2906" t="str">
            <v>Drainage Services in square metres</v>
          </cell>
          <cell r="D2906" t="str">
            <v>34</v>
          </cell>
          <cell r="E2906" t="str">
            <v>BASPLM</v>
          </cell>
          <cell r="F2906" t="str">
            <v>BAS</v>
          </cell>
          <cell r="G2906">
            <v>38820</v>
          </cell>
          <cell r="H2906" t="str">
            <v>Active</v>
          </cell>
          <cell r="I2906">
            <v>59</v>
          </cell>
          <cell r="J2906">
            <v>39344</v>
          </cell>
          <cell r="K2906" t="str">
            <v>TCOM</v>
          </cell>
          <cell r="L2906" t="str">
            <v>TM</v>
          </cell>
          <cell r="M2906" t="str">
            <v>0150</v>
          </cell>
          <cell r="N2906">
            <v>1346.14</v>
          </cell>
          <cell r="O2906">
            <v>7.3</v>
          </cell>
          <cell r="P2906">
            <v>88.26</v>
          </cell>
          <cell r="Q2906">
            <v>176.52</v>
          </cell>
          <cell r="R2906">
            <v>1169.6199999999999</v>
          </cell>
          <cell r="S2906">
            <v>503.98</v>
          </cell>
          <cell r="T2906">
            <v>15</v>
          </cell>
          <cell r="U2906">
            <v>92</v>
          </cell>
          <cell r="V2906">
            <v>13</v>
          </cell>
          <cell r="W2906">
            <v>92</v>
          </cell>
          <cell r="X2906">
            <v>0</v>
          </cell>
        </row>
        <row r="2907">
          <cell r="A2907" t="str">
            <v>1472700</v>
          </cell>
          <cell r="B2907">
            <v>1</v>
          </cell>
          <cell r="C2907" t="str">
            <v>Communication Services in square metres</v>
          </cell>
          <cell r="D2907" t="str">
            <v>34</v>
          </cell>
          <cell r="E2907" t="str">
            <v>BASCAB</v>
          </cell>
          <cell r="F2907" t="str">
            <v>BAS</v>
          </cell>
          <cell r="G2907">
            <v>38820</v>
          </cell>
          <cell r="H2907" t="str">
            <v>Active</v>
          </cell>
          <cell r="I2907">
            <v>59</v>
          </cell>
          <cell r="J2907">
            <v>39344</v>
          </cell>
          <cell r="K2907" t="str">
            <v>TCOM</v>
          </cell>
          <cell r="L2907" t="str">
            <v>TM</v>
          </cell>
          <cell r="M2907" t="str">
            <v>0150</v>
          </cell>
          <cell r="N2907">
            <v>2150.92</v>
          </cell>
          <cell r="O2907">
            <v>17.52</v>
          </cell>
          <cell r="P2907">
            <v>209.8</v>
          </cell>
          <cell r="Q2907">
            <v>419.6</v>
          </cell>
          <cell r="R2907">
            <v>1731.32</v>
          </cell>
          <cell r="S2907">
            <v>854.41</v>
          </cell>
          <cell r="T2907">
            <v>10</v>
          </cell>
          <cell r="U2907">
            <v>92</v>
          </cell>
          <cell r="V2907">
            <v>8</v>
          </cell>
          <cell r="W2907">
            <v>92</v>
          </cell>
          <cell r="X2907">
            <v>0</v>
          </cell>
        </row>
        <row r="2908">
          <cell r="A2908" t="str">
            <v>1472800</v>
          </cell>
          <cell r="B2908">
            <v>1</v>
          </cell>
          <cell r="C2908" t="str">
            <v>Fire Alarm System in square metres</v>
          </cell>
          <cell r="D2908" t="str">
            <v>34</v>
          </cell>
          <cell r="E2908" t="str">
            <v>BASALA</v>
          </cell>
          <cell r="F2908" t="str">
            <v>BAS</v>
          </cell>
          <cell r="G2908">
            <v>38820</v>
          </cell>
          <cell r="H2908" t="str">
            <v>Active</v>
          </cell>
          <cell r="I2908">
            <v>59</v>
          </cell>
          <cell r="J2908">
            <v>39344</v>
          </cell>
          <cell r="K2908" t="str">
            <v>TCOM</v>
          </cell>
          <cell r="L2908" t="str">
            <v>TM</v>
          </cell>
          <cell r="M2908" t="str">
            <v>0150</v>
          </cell>
          <cell r="N2908">
            <v>2140.08</v>
          </cell>
          <cell r="O2908">
            <v>6.86</v>
          </cell>
          <cell r="P2908">
            <v>82.87</v>
          </cell>
          <cell r="Q2908">
            <v>165.74</v>
          </cell>
          <cell r="R2908">
            <v>1974.34</v>
          </cell>
          <cell r="S2908">
            <v>756.15</v>
          </cell>
          <cell r="T2908">
            <v>15</v>
          </cell>
          <cell r="U2908">
            <v>92</v>
          </cell>
          <cell r="V2908">
            <v>13</v>
          </cell>
          <cell r="W2908">
            <v>92</v>
          </cell>
          <cell r="X2908">
            <v>0</v>
          </cell>
        </row>
        <row r="2909">
          <cell r="A2909" t="str">
            <v>1472900</v>
          </cell>
          <cell r="B2909">
            <v>1</v>
          </cell>
          <cell r="C2909" t="str">
            <v>Plumbing reticulation in square metres</v>
          </cell>
          <cell r="D2909" t="str">
            <v>34</v>
          </cell>
          <cell r="E2909" t="str">
            <v>BASPLM</v>
          </cell>
          <cell r="F2909" t="str">
            <v>BAS</v>
          </cell>
          <cell r="G2909">
            <v>38820</v>
          </cell>
          <cell r="H2909" t="str">
            <v>Active</v>
          </cell>
          <cell r="I2909">
            <v>59</v>
          </cell>
          <cell r="J2909">
            <v>39344</v>
          </cell>
          <cell r="K2909" t="str">
            <v>TCOM</v>
          </cell>
          <cell r="L2909" t="str">
            <v>TM</v>
          </cell>
          <cell r="M2909" t="str">
            <v>0150</v>
          </cell>
          <cell r="N2909">
            <v>2352.88</v>
          </cell>
          <cell r="O2909">
            <v>12.81</v>
          </cell>
          <cell r="P2909">
            <v>154.27000000000001</v>
          </cell>
          <cell r="Q2909">
            <v>308.54000000000002</v>
          </cell>
          <cell r="R2909">
            <v>2044.34</v>
          </cell>
          <cell r="S2909">
            <v>880.9</v>
          </cell>
          <cell r="T2909">
            <v>15</v>
          </cell>
          <cell r="U2909">
            <v>92</v>
          </cell>
          <cell r="V2909">
            <v>13</v>
          </cell>
          <cell r="W2909">
            <v>92</v>
          </cell>
          <cell r="X2909">
            <v>0</v>
          </cell>
        </row>
        <row r="2910">
          <cell r="A2910" t="str">
            <v>1473000</v>
          </cell>
          <cell r="B2910">
            <v>1</v>
          </cell>
          <cell r="C2910" t="str">
            <v>Public Address System in square metres</v>
          </cell>
          <cell r="D2910" t="str">
            <v>34</v>
          </cell>
          <cell r="E2910" t="str">
            <v>BASPUB</v>
          </cell>
          <cell r="F2910" t="str">
            <v>BAS</v>
          </cell>
          <cell r="G2910">
            <v>38820</v>
          </cell>
          <cell r="H2910" t="str">
            <v>Active</v>
          </cell>
          <cell r="I2910">
            <v>59</v>
          </cell>
          <cell r="J2910">
            <v>39344</v>
          </cell>
          <cell r="K2910" t="str">
            <v>TCOM</v>
          </cell>
          <cell r="L2910" t="str">
            <v>TM</v>
          </cell>
          <cell r="M2910" t="str">
            <v>0150</v>
          </cell>
          <cell r="N2910">
            <v>638.72</v>
          </cell>
          <cell r="O2910">
            <v>3.49</v>
          </cell>
          <cell r="P2910">
            <v>41.88</v>
          </cell>
          <cell r="Q2910">
            <v>83.76</v>
          </cell>
          <cell r="R2910">
            <v>554.96</v>
          </cell>
          <cell r="S2910">
            <v>239.13</v>
          </cell>
          <cell r="T2910">
            <v>15</v>
          </cell>
          <cell r="U2910">
            <v>92</v>
          </cell>
          <cell r="V2910">
            <v>13</v>
          </cell>
          <cell r="W2910">
            <v>92</v>
          </cell>
          <cell r="X2910">
            <v>0</v>
          </cell>
        </row>
        <row r="2911">
          <cell r="A2911" t="str">
            <v>1473100</v>
          </cell>
          <cell r="B2911">
            <v>1</v>
          </cell>
          <cell r="C2911" t="str">
            <v>Security System in square metres</v>
          </cell>
          <cell r="D2911" t="str">
            <v>34</v>
          </cell>
          <cell r="E2911" t="str">
            <v>BASSEC</v>
          </cell>
          <cell r="F2911" t="str">
            <v>BAS</v>
          </cell>
          <cell r="G2911">
            <v>38820</v>
          </cell>
          <cell r="H2911" t="str">
            <v>Active</v>
          </cell>
          <cell r="I2911">
            <v>59</v>
          </cell>
          <cell r="J2911">
            <v>39344</v>
          </cell>
          <cell r="K2911" t="str">
            <v>TCOM</v>
          </cell>
          <cell r="L2911" t="str">
            <v>TM</v>
          </cell>
          <cell r="M2911" t="str">
            <v>0150</v>
          </cell>
          <cell r="N2911">
            <v>2059.91</v>
          </cell>
          <cell r="O2911">
            <v>11.31</v>
          </cell>
          <cell r="P2911">
            <v>135.06</v>
          </cell>
          <cell r="Q2911">
            <v>270.12</v>
          </cell>
          <cell r="R2911">
            <v>1789.79</v>
          </cell>
          <cell r="S2911">
            <v>771.21</v>
          </cell>
          <cell r="T2911">
            <v>15</v>
          </cell>
          <cell r="U2911">
            <v>92</v>
          </cell>
          <cell r="V2911">
            <v>13</v>
          </cell>
          <cell r="W2911">
            <v>92</v>
          </cell>
          <cell r="X2911">
            <v>0</v>
          </cell>
        </row>
        <row r="2912">
          <cell r="A2912" t="str">
            <v>1473200</v>
          </cell>
          <cell r="B2912">
            <v>1</v>
          </cell>
          <cell r="C2912" t="str">
            <v>sprinkler head and piping - 10</v>
          </cell>
          <cell r="D2912" t="str">
            <v>34</v>
          </cell>
          <cell r="E2912" t="str">
            <v>BASSPR</v>
          </cell>
          <cell r="F2912" t="str">
            <v>BAS</v>
          </cell>
          <cell r="G2912">
            <v>38820</v>
          </cell>
          <cell r="H2912" t="str">
            <v>Active</v>
          </cell>
          <cell r="I2912">
            <v>10</v>
          </cell>
          <cell r="J2912">
            <v>39344</v>
          </cell>
          <cell r="K2912" t="str">
            <v>TCOM</v>
          </cell>
          <cell r="L2912" t="str">
            <v>TM</v>
          </cell>
          <cell r="M2912" t="str">
            <v>0150</v>
          </cell>
          <cell r="N2912">
            <v>5748.53</v>
          </cell>
          <cell r="O2912">
            <v>31.39</v>
          </cell>
          <cell r="P2912">
            <v>376.9</v>
          </cell>
          <cell r="Q2912">
            <v>753.8</v>
          </cell>
          <cell r="R2912">
            <v>4994.7299999999996</v>
          </cell>
          <cell r="S2912">
            <v>2152.19</v>
          </cell>
          <cell r="T2912">
            <v>15</v>
          </cell>
          <cell r="U2912">
            <v>92</v>
          </cell>
          <cell r="V2912">
            <v>13</v>
          </cell>
          <cell r="W2912">
            <v>92</v>
          </cell>
          <cell r="X2912">
            <v>0</v>
          </cell>
        </row>
        <row r="2913">
          <cell r="A2913" t="str">
            <v>1473300</v>
          </cell>
          <cell r="B2913">
            <v>1</v>
          </cell>
          <cell r="C2913" t="str">
            <v>suspended ceiling - 59.00 square metres</v>
          </cell>
          <cell r="D2913" t="str">
            <v>34</v>
          </cell>
          <cell r="E2913" t="str">
            <v>BASSUS</v>
          </cell>
          <cell r="F2913" t="str">
            <v>BAS</v>
          </cell>
          <cell r="G2913">
            <v>38820</v>
          </cell>
          <cell r="H2913" t="str">
            <v>Active</v>
          </cell>
          <cell r="I2913">
            <v>59</v>
          </cell>
          <cell r="J2913">
            <v>39344</v>
          </cell>
          <cell r="K2913" t="str">
            <v>TCOM</v>
          </cell>
          <cell r="L2913" t="str">
            <v>TM</v>
          </cell>
          <cell r="M2913" t="str">
            <v>0150</v>
          </cell>
          <cell r="N2913">
            <v>6692.52</v>
          </cell>
          <cell r="O2913">
            <v>18.39</v>
          </cell>
          <cell r="P2913">
            <v>221.23</v>
          </cell>
          <cell r="Q2913">
            <v>442.46</v>
          </cell>
          <cell r="R2913">
            <v>6250.06</v>
          </cell>
          <cell r="S2913">
            <v>2350.1999999999998</v>
          </cell>
          <cell r="T2913">
            <v>30</v>
          </cell>
          <cell r="U2913">
            <v>92</v>
          </cell>
          <cell r="V2913">
            <v>28</v>
          </cell>
          <cell r="W2913">
            <v>92</v>
          </cell>
          <cell r="X2913">
            <v>0</v>
          </cell>
        </row>
        <row r="2914">
          <cell r="A2914" t="str">
            <v>1473400</v>
          </cell>
          <cell r="B2914">
            <v>1</v>
          </cell>
          <cell r="C2914" t="str">
            <v>Building Structure in square metres</v>
          </cell>
          <cell r="D2914" t="str">
            <v>34</v>
          </cell>
          <cell r="E2914" t="str">
            <v>BUITER</v>
          </cell>
          <cell r="F2914" t="str">
            <v>BUI</v>
          </cell>
          <cell r="G2914">
            <v>38820</v>
          </cell>
          <cell r="H2914" t="str">
            <v>Active</v>
          </cell>
          <cell r="I2914">
            <v>4</v>
          </cell>
          <cell r="J2914">
            <v>39344</v>
          </cell>
          <cell r="K2914" t="str">
            <v>TCOM</v>
          </cell>
          <cell r="L2914" t="str">
            <v>TM</v>
          </cell>
          <cell r="M2914" t="str">
            <v>0151</v>
          </cell>
          <cell r="N2914">
            <v>8445.32</v>
          </cell>
          <cell r="O2914">
            <v>12.26</v>
          </cell>
          <cell r="P2914">
            <v>147.78</v>
          </cell>
          <cell r="Q2914">
            <v>295.56</v>
          </cell>
          <cell r="R2914">
            <v>8149.76</v>
          </cell>
          <cell r="S2914">
            <v>2876.28</v>
          </cell>
          <cell r="T2914">
            <v>44</v>
          </cell>
          <cell r="U2914">
            <v>0</v>
          </cell>
          <cell r="V2914">
            <v>42</v>
          </cell>
          <cell r="W2914">
            <v>0</v>
          </cell>
          <cell r="X2914">
            <v>0</v>
          </cell>
        </row>
        <row r="2915">
          <cell r="A2915" t="str">
            <v>1473500</v>
          </cell>
          <cell r="B2915">
            <v>1</v>
          </cell>
          <cell r="C2915" t="str">
            <v>electric light fitting - 1 rectangular d</v>
          </cell>
          <cell r="D2915" t="str">
            <v>34</v>
          </cell>
          <cell r="E2915" t="str">
            <v>BASLIG</v>
          </cell>
          <cell r="F2915" t="str">
            <v>BAS</v>
          </cell>
          <cell r="G2915">
            <v>38820</v>
          </cell>
          <cell r="H2915" t="str">
            <v>Active</v>
          </cell>
          <cell r="I2915">
            <v>1</v>
          </cell>
          <cell r="J2915">
            <v>39344</v>
          </cell>
          <cell r="K2915" t="str">
            <v>TCOM</v>
          </cell>
          <cell r="L2915" t="str">
            <v>TM</v>
          </cell>
          <cell r="M2915" t="str">
            <v>0151</v>
          </cell>
          <cell r="N2915">
            <v>296.08999999999997</v>
          </cell>
          <cell r="O2915">
            <v>2.37</v>
          </cell>
          <cell r="P2915">
            <v>28.88</v>
          </cell>
          <cell r="Q2915">
            <v>57.76</v>
          </cell>
          <cell r="R2915">
            <v>238.33</v>
          </cell>
          <cell r="S2915">
            <v>117.62</v>
          </cell>
          <cell r="T2915">
            <v>10</v>
          </cell>
          <cell r="U2915">
            <v>92</v>
          </cell>
          <cell r="V2915">
            <v>8</v>
          </cell>
          <cell r="W2915">
            <v>92</v>
          </cell>
          <cell r="X2915">
            <v>0</v>
          </cell>
        </row>
        <row r="2916">
          <cell r="A2916" t="str">
            <v>1473600</v>
          </cell>
          <cell r="B2916">
            <v>1</v>
          </cell>
          <cell r="C2916" t="str">
            <v>Electrical services in square metres</v>
          </cell>
          <cell r="D2916" t="str">
            <v>34</v>
          </cell>
          <cell r="E2916" t="str">
            <v>BASELC</v>
          </cell>
          <cell r="F2916" t="str">
            <v>BAS</v>
          </cell>
          <cell r="G2916">
            <v>38820</v>
          </cell>
          <cell r="H2916" t="str">
            <v>Active</v>
          </cell>
          <cell r="I2916">
            <v>4</v>
          </cell>
          <cell r="J2916">
            <v>39344</v>
          </cell>
          <cell r="K2916" t="str">
            <v>TCOM</v>
          </cell>
          <cell r="L2916" t="str">
            <v>TM</v>
          </cell>
          <cell r="M2916" t="str">
            <v>0151</v>
          </cell>
          <cell r="N2916">
            <v>706.99</v>
          </cell>
          <cell r="O2916">
            <v>2.2999999999999998</v>
          </cell>
          <cell r="P2916">
            <v>27.38</v>
          </cell>
          <cell r="Q2916">
            <v>54.76</v>
          </cell>
          <cell r="R2916">
            <v>652.23</v>
          </cell>
          <cell r="S2916">
            <v>249.8</v>
          </cell>
          <cell r="T2916">
            <v>15</v>
          </cell>
          <cell r="U2916">
            <v>92</v>
          </cell>
          <cell r="V2916">
            <v>13</v>
          </cell>
          <cell r="W2916">
            <v>92</v>
          </cell>
          <cell r="X2916">
            <v>0</v>
          </cell>
        </row>
        <row r="2917">
          <cell r="A2917" t="str">
            <v>1473700</v>
          </cell>
          <cell r="B2917">
            <v>1</v>
          </cell>
          <cell r="C2917" t="str">
            <v>floor tiling - 4.06 square metres</v>
          </cell>
          <cell r="D2917" t="str">
            <v>34</v>
          </cell>
          <cell r="E2917" t="str">
            <v>BASFLO</v>
          </cell>
          <cell r="F2917" t="str">
            <v>BAS</v>
          </cell>
          <cell r="G2917">
            <v>38820</v>
          </cell>
          <cell r="H2917" t="str">
            <v>Active</v>
          </cell>
          <cell r="I2917">
            <v>4</v>
          </cell>
          <cell r="J2917">
            <v>39344</v>
          </cell>
          <cell r="K2917" t="str">
            <v>TCOM</v>
          </cell>
          <cell r="L2917" t="str">
            <v>TM</v>
          </cell>
          <cell r="M2917" t="str">
            <v>0151</v>
          </cell>
          <cell r="N2917">
            <v>16.829999999999998</v>
          </cell>
          <cell r="O2917">
            <v>0</v>
          </cell>
          <cell r="P2917">
            <v>0</v>
          </cell>
          <cell r="Q2917">
            <v>16.829999999999998</v>
          </cell>
          <cell r="R2917">
            <v>0</v>
          </cell>
          <cell r="S2917">
            <v>53.16</v>
          </cell>
          <cell r="T2917">
            <v>0</v>
          </cell>
          <cell r="U2917">
            <v>92</v>
          </cell>
          <cell r="V2917">
            <v>0</v>
          </cell>
          <cell r="W2917">
            <v>0</v>
          </cell>
          <cell r="X2917">
            <v>0</v>
          </cell>
        </row>
        <row r="2918">
          <cell r="A2918" t="str">
            <v>1473800</v>
          </cell>
          <cell r="B2918">
            <v>1</v>
          </cell>
          <cell r="C2918" t="str">
            <v>Building Management Services in square m</v>
          </cell>
          <cell r="D2918" t="str">
            <v>34</v>
          </cell>
          <cell r="E2918" t="str">
            <v>BASBMS</v>
          </cell>
          <cell r="F2918" t="str">
            <v>BAS</v>
          </cell>
          <cell r="G2918">
            <v>38820</v>
          </cell>
          <cell r="H2918" t="str">
            <v>Active</v>
          </cell>
          <cell r="I2918">
            <v>4</v>
          </cell>
          <cell r="J2918">
            <v>39344</v>
          </cell>
          <cell r="K2918" t="str">
            <v>TCOM</v>
          </cell>
          <cell r="L2918" t="str">
            <v>TM</v>
          </cell>
          <cell r="M2918" t="str">
            <v>0151</v>
          </cell>
          <cell r="N2918">
            <v>9.44</v>
          </cell>
          <cell r="O2918">
            <v>0</v>
          </cell>
          <cell r="P2918">
            <v>0</v>
          </cell>
          <cell r="Q2918">
            <v>9.44</v>
          </cell>
          <cell r="R2918">
            <v>0</v>
          </cell>
          <cell r="S2918">
            <v>29.88</v>
          </cell>
          <cell r="T2918">
            <v>0</v>
          </cell>
          <cell r="U2918">
            <v>92</v>
          </cell>
          <cell r="V2918">
            <v>0</v>
          </cell>
          <cell r="W2918">
            <v>0</v>
          </cell>
          <cell r="X2918">
            <v>0</v>
          </cell>
        </row>
        <row r="2919">
          <cell r="A2919" t="str">
            <v>1473900</v>
          </cell>
          <cell r="B2919">
            <v>1</v>
          </cell>
          <cell r="C2919" t="str">
            <v>Mechanical Services in square metres</v>
          </cell>
          <cell r="D2919" t="str">
            <v>34</v>
          </cell>
          <cell r="E2919" t="str">
            <v>BASAIR</v>
          </cell>
          <cell r="F2919" t="str">
            <v>BAS</v>
          </cell>
          <cell r="G2919">
            <v>38820</v>
          </cell>
          <cell r="H2919" t="str">
            <v>Active</v>
          </cell>
          <cell r="I2919">
            <v>4</v>
          </cell>
          <cell r="J2919">
            <v>39344</v>
          </cell>
          <cell r="K2919" t="str">
            <v>TCOM</v>
          </cell>
          <cell r="L2919" t="str">
            <v>TM</v>
          </cell>
          <cell r="M2919" t="str">
            <v>0151</v>
          </cell>
          <cell r="N2919">
            <v>737.22</v>
          </cell>
          <cell r="O2919">
            <v>4.01</v>
          </cell>
          <cell r="P2919">
            <v>48.34</v>
          </cell>
          <cell r="Q2919">
            <v>96.68</v>
          </cell>
          <cell r="R2919">
            <v>640.54</v>
          </cell>
          <cell r="S2919">
            <v>276.01</v>
          </cell>
          <cell r="T2919">
            <v>15</v>
          </cell>
          <cell r="U2919">
            <v>92</v>
          </cell>
          <cell r="V2919">
            <v>13</v>
          </cell>
          <cell r="W2919">
            <v>92</v>
          </cell>
          <cell r="X2919">
            <v>0</v>
          </cell>
        </row>
        <row r="2920">
          <cell r="A2920" t="str">
            <v>1474000</v>
          </cell>
          <cell r="B2920">
            <v>1</v>
          </cell>
          <cell r="C2920" t="str">
            <v>Drainage Services in square metres</v>
          </cell>
          <cell r="D2920" t="str">
            <v>34</v>
          </cell>
          <cell r="E2920" t="str">
            <v>BASPLM</v>
          </cell>
          <cell r="F2920" t="str">
            <v>BAS</v>
          </cell>
          <cell r="G2920">
            <v>38820</v>
          </cell>
          <cell r="H2920" t="str">
            <v>Active</v>
          </cell>
          <cell r="I2920">
            <v>4</v>
          </cell>
          <cell r="J2920">
            <v>39344</v>
          </cell>
          <cell r="K2920" t="str">
            <v>TCOM</v>
          </cell>
          <cell r="L2920" t="str">
            <v>TM</v>
          </cell>
          <cell r="M2920" t="str">
            <v>0151</v>
          </cell>
          <cell r="N2920">
            <v>92.66</v>
          </cell>
          <cell r="O2920">
            <v>0.47</v>
          </cell>
          <cell r="P2920">
            <v>6.08</v>
          </cell>
          <cell r="Q2920">
            <v>12.16</v>
          </cell>
          <cell r="R2920">
            <v>80.5</v>
          </cell>
          <cell r="S2920">
            <v>34.69</v>
          </cell>
          <cell r="T2920">
            <v>15</v>
          </cell>
          <cell r="U2920">
            <v>92</v>
          </cell>
          <cell r="V2920">
            <v>13</v>
          </cell>
          <cell r="W2920">
            <v>92</v>
          </cell>
          <cell r="X2920">
            <v>0</v>
          </cell>
        </row>
        <row r="2921">
          <cell r="A2921" t="str">
            <v>1474100</v>
          </cell>
          <cell r="B2921">
            <v>1</v>
          </cell>
          <cell r="C2921" t="str">
            <v>Communication Services in square metres</v>
          </cell>
          <cell r="D2921" t="str">
            <v>34</v>
          </cell>
          <cell r="E2921" t="str">
            <v>BASCAB</v>
          </cell>
          <cell r="F2921" t="str">
            <v>BAS</v>
          </cell>
          <cell r="G2921">
            <v>38820</v>
          </cell>
          <cell r="H2921" t="str">
            <v>Active</v>
          </cell>
          <cell r="I2921">
            <v>4</v>
          </cell>
          <cell r="J2921">
            <v>39344</v>
          </cell>
          <cell r="K2921" t="str">
            <v>TCOM</v>
          </cell>
          <cell r="L2921" t="str">
            <v>TM</v>
          </cell>
          <cell r="M2921" t="str">
            <v>0151</v>
          </cell>
          <cell r="N2921">
            <v>148.01</v>
          </cell>
          <cell r="O2921">
            <v>1.24</v>
          </cell>
          <cell r="P2921">
            <v>14.44</v>
          </cell>
          <cell r="Q2921">
            <v>28.88</v>
          </cell>
          <cell r="R2921">
            <v>119.13</v>
          </cell>
          <cell r="S2921">
            <v>58.79</v>
          </cell>
          <cell r="T2921">
            <v>10</v>
          </cell>
          <cell r="U2921">
            <v>92</v>
          </cell>
          <cell r="V2921">
            <v>8</v>
          </cell>
          <cell r="W2921">
            <v>92</v>
          </cell>
          <cell r="X2921">
            <v>0</v>
          </cell>
        </row>
        <row r="2922">
          <cell r="A2922" t="str">
            <v>1474200</v>
          </cell>
          <cell r="B2922">
            <v>1</v>
          </cell>
          <cell r="C2922" t="str">
            <v>Fire Alarm System in square metres</v>
          </cell>
          <cell r="D2922" t="str">
            <v>34</v>
          </cell>
          <cell r="E2922" t="str">
            <v>BASALA</v>
          </cell>
          <cell r="F2922" t="str">
            <v>BAS</v>
          </cell>
          <cell r="G2922">
            <v>38820</v>
          </cell>
          <cell r="H2922" t="str">
            <v>Active</v>
          </cell>
          <cell r="I2922">
            <v>4</v>
          </cell>
          <cell r="J2922">
            <v>39344</v>
          </cell>
          <cell r="K2922" t="str">
            <v>TCOM</v>
          </cell>
          <cell r="L2922" t="str">
            <v>TM</v>
          </cell>
          <cell r="M2922" t="str">
            <v>0151</v>
          </cell>
          <cell r="N2922">
            <v>147.21</v>
          </cell>
          <cell r="O2922">
            <v>0.53</v>
          </cell>
          <cell r="P2922">
            <v>5.7</v>
          </cell>
          <cell r="Q2922">
            <v>11.4</v>
          </cell>
          <cell r="R2922">
            <v>135.81</v>
          </cell>
          <cell r="S2922">
            <v>52.01</v>
          </cell>
          <cell r="T2922">
            <v>15</v>
          </cell>
          <cell r="U2922">
            <v>92</v>
          </cell>
          <cell r="V2922">
            <v>13</v>
          </cell>
          <cell r="W2922">
            <v>92</v>
          </cell>
          <cell r="X2922">
            <v>0</v>
          </cell>
        </row>
        <row r="2923">
          <cell r="A2923" t="str">
            <v>1474300</v>
          </cell>
          <cell r="B2923">
            <v>1</v>
          </cell>
          <cell r="C2923" t="str">
            <v>Plumbing reticulation in square metres</v>
          </cell>
          <cell r="D2923" t="str">
            <v>34</v>
          </cell>
          <cell r="E2923" t="str">
            <v>BASPLM</v>
          </cell>
          <cell r="F2923" t="str">
            <v>BAS</v>
          </cell>
          <cell r="G2923">
            <v>38820</v>
          </cell>
          <cell r="H2923" t="str">
            <v>Active</v>
          </cell>
          <cell r="I2923">
            <v>4</v>
          </cell>
          <cell r="J2923">
            <v>39344</v>
          </cell>
          <cell r="K2923" t="str">
            <v>TCOM</v>
          </cell>
          <cell r="L2923" t="str">
            <v>TM</v>
          </cell>
          <cell r="M2923" t="str">
            <v>0151</v>
          </cell>
          <cell r="N2923">
            <v>162</v>
          </cell>
          <cell r="O2923">
            <v>0.83</v>
          </cell>
          <cell r="P2923">
            <v>10.62</v>
          </cell>
          <cell r="Q2923">
            <v>21.24</v>
          </cell>
          <cell r="R2923">
            <v>140.76</v>
          </cell>
          <cell r="S2923">
            <v>60.65</v>
          </cell>
          <cell r="T2923">
            <v>15</v>
          </cell>
          <cell r="U2923">
            <v>92</v>
          </cell>
          <cell r="V2923">
            <v>13</v>
          </cell>
          <cell r="W2923">
            <v>92</v>
          </cell>
          <cell r="X2923">
            <v>0</v>
          </cell>
        </row>
        <row r="2924">
          <cell r="A2924" t="str">
            <v>1474400</v>
          </cell>
          <cell r="B2924">
            <v>1</v>
          </cell>
          <cell r="C2924" t="str">
            <v>Public Address System in square metres</v>
          </cell>
          <cell r="D2924" t="str">
            <v>34</v>
          </cell>
          <cell r="E2924" t="str">
            <v>BASPUB</v>
          </cell>
          <cell r="F2924" t="str">
            <v>BAS</v>
          </cell>
          <cell r="G2924">
            <v>38820</v>
          </cell>
          <cell r="H2924" t="str">
            <v>Active</v>
          </cell>
          <cell r="I2924">
            <v>4</v>
          </cell>
          <cell r="J2924">
            <v>39344</v>
          </cell>
          <cell r="K2924" t="str">
            <v>TCOM</v>
          </cell>
          <cell r="L2924" t="str">
            <v>TM</v>
          </cell>
          <cell r="M2924" t="str">
            <v>0151</v>
          </cell>
          <cell r="N2924">
            <v>43.96</v>
          </cell>
          <cell r="O2924">
            <v>0.24</v>
          </cell>
          <cell r="P2924">
            <v>2.88</v>
          </cell>
          <cell r="Q2924">
            <v>5.76</v>
          </cell>
          <cell r="R2924">
            <v>38.200000000000003</v>
          </cell>
          <cell r="S2924">
            <v>16.46</v>
          </cell>
          <cell r="T2924">
            <v>15</v>
          </cell>
          <cell r="U2924">
            <v>92</v>
          </cell>
          <cell r="V2924">
            <v>13</v>
          </cell>
          <cell r="W2924">
            <v>92</v>
          </cell>
          <cell r="X2924">
            <v>0</v>
          </cell>
        </row>
        <row r="2925">
          <cell r="A2925" t="str">
            <v>1474500</v>
          </cell>
          <cell r="B2925">
            <v>1</v>
          </cell>
          <cell r="C2925" t="str">
            <v>Security System in square metres</v>
          </cell>
          <cell r="D2925" t="str">
            <v>34</v>
          </cell>
          <cell r="E2925" t="str">
            <v>BASSEC</v>
          </cell>
          <cell r="F2925" t="str">
            <v>BAS</v>
          </cell>
          <cell r="G2925">
            <v>38820</v>
          </cell>
          <cell r="H2925" t="str">
            <v>Active</v>
          </cell>
          <cell r="I2925">
            <v>4</v>
          </cell>
          <cell r="J2925">
            <v>39344</v>
          </cell>
          <cell r="K2925" t="str">
            <v>TCOM</v>
          </cell>
          <cell r="L2925" t="str">
            <v>TM</v>
          </cell>
          <cell r="M2925" t="str">
            <v>0151</v>
          </cell>
          <cell r="N2925">
            <v>141.77000000000001</v>
          </cell>
          <cell r="O2925">
            <v>0.83</v>
          </cell>
          <cell r="P2925">
            <v>9.3000000000000007</v>
          </cell>
          <cell r="Q2925">
            <v>18.600000000000001</v>
          </cell>
          <cell r="R2925">
            <v>123.17</v>
          </cell>
          <cell r="S2925">
            <v>53.07</v>
          </cell>
          <cell r="T2925">
            <v>15</v>
          </cell>
          <cell r="U2925">
            <v>92</v>
          </cell>
          <cell r="V2925">
            <v>13</v>
          </cell>
          <cell r="W2925">
            <v>92</v>
          </cell>
          <cell r="X2925">
            <v>0</v>
          </cell>
        </row>
        <row r="2926">
          <cell r="A2926" t="str">
            <v>1474600</v>
          </cell>
          <cell r="B2926">
            <v>1</v>
          </cell>
          <cell r="C2926" t="str">
            <v>sprinkler head and piping - 1</v>
          </cell>
          <cell r="D2926" t="str">
            <v>34</v>
          </cell>
          <cell r="E2926" t="str">
            <v>BASSPR</v>
          </cell>
          <cell r="F2926" t="str">
            <v>BAS</v>
          </cell>
          <cell r="G2926">
            <v>38820</v>
          </cell>
          <cell r="H2926" t="str">
            <v>Active</v>
          </cell>
          <cell r="I2926">
            <v>1</v>
          </cell>
          <cell r="J2926">
            <v>39344</v>
          </cell>
          <cell r="K2926" t="str">
            <v>TCOM</v>
          </cell>
          <cell r="L2926" t="str">
            <v>TM</v>
          </cell>
          <cell r="M2926" t="str">
            <v>0151</v>
          </cell>
          <cell r="N2926">
            <v>574.86</v>
          </cell>
          <cell r="O2926">
            <v>3.15</v>
          </cell>
          <cell r="P2926">
            <v>37.69</v>
          </cell>
          <cell r="Q2926">
            <v>75.38</v>
          </cell>
          <cell r="R2926">
            <v>499.48</v>
          </cell>
          <cell r="S2926">
            <v>215.22</v>
          </cell>
          <cell r="T2926">
            <v>15</v>
          </cell>
          <cell r="U2926">
            <v>92</v>
          </cell>
          <cell r="V2926">
            <v>13</v>
          </cell>
          <cell r="W2926">
            <v>92</v>
          </cell>
          <cell r="X2926">
            <v>0</v>
          </cell>
        </row>
        <row r="2927">
          <cell r="A2927" t="str">
            <v>1474700</v>
          </cell>
          <cell r="B2927">
            <v>1</v>
          </cell>
          <cell r="C2927" t="str">
            <v>suspended ceiling - 4.06 square metres t</v>
          </cell>
          <cell r="D2927" t="str">
            <v>34</v>
          </cell>
          <cell r="E2927" t="str">
            <v>BASSUS</v>
          </cell>
          <cell r="F2927" t="str">
            <v>BAS</v>
          </cell>
          <cell r="G2927">
            <v>38820</v>
          </cell>
          <cell r="H2927" t="str">
            <v>Active</v>
          </cell>
          <cell r="I2927">
            <v>4</v>
          </cell>
          <cell r="J2927">
            <v>39344</v>
          </cell>
          <cell r="K2927" t="str">
            <v>TCOM</v>
          </cell>
          <cell r="L2927" t="str">
            <v>TM</v>
          </cell>
          <cell r="M2927" t="str">
            <v>0151</v>
          </cell>
          <cell r="N2927">
            <v>460.58</v>
          </cell>
          <cell r="O2927">
            <v>1.25</v>
          </cell>
          <cell r="P2927">
            <v>15.22</v>
          </cell>
          <cell r="Q2927">
            <v>30.44</v>
          </cell>
          <cell r="R2927">
            <v>430.14</v>
          </cell>
          <cell r="S2927">
            <v>161.74</v>
          </cell>
          <cell r="T2927">
            <v>30</v>
          </cell>
          <cell r="U2927">
            <v>92</v>
          </cell>
          <cell r="V2927">
            <v>28</v>
          </cell>
          <cell r="W2927">
            <v>92</v>
          </cell>
          <cell r="X2927">
            <v>0</v>
          </cell>
        </row>
        <row r="2928">
          <cell r="A2928" t="str">
            <v>1474800</v>
          </cell>
          <cell r="B2928">
            <v>1</v>
          </cell>
          <cell r="C2928" t="str">
            <v>Building Structure in square metres</v>
          </cell>
          <cell r="D2928" t="str">
            <v>34</v>
          </cell>
          <cell r="E2928" t="str">
            <v>BUITER</v>
          </cell>
          <cell r="F2928" t="str">
            <v>BUI</v>
          </cell>
          <cell r="G2928">
            <v>38820</v>
          </cell>
          <cell r="H2928" t="str">
            <v>Active</v>
          </cell>
          <cell r="I2928">
            <v>91</v>
          </cell>
          <cell r="J2928">
            <v>39344</v>
          </cell>
          <cell r="K2928" t="str">
            <v>TCOM</v>
          </cell>
          <cell r="L2928" t="str">
            <v>TM</v>
          </cell>
          <cell r="M2928" t="str">
            <v>0152</v>
          </cell>
          <cell r="N2928">
            <v>188417.47</v>
          </cell>
          <cell r="O2928">
            <v>274.7</v>
          </cell>
          <cell r="P2928">
            <v>3297.06</v>
          </cell>
          <cell r="Q2928">
            <v>6594.12</v>
          </cell>
          <cell r="R2928">
            <v>181823.35</v>
          </cell>
          <cell r="S2928">
            <v>64170.51</v>
          </cell>
          <cell r="T2928">
            <v>44</v>
          </cell>
          <cell r="U2928">
            <v>0</v>
          </cell>
          <cell r="V2928">
            <v>42</v>
          </cell>
          <cell r="W2928">
            <v>0</v>
          </cell>
          <cell r="X2928">
            <v>0</v>
          </cell>
        </row>
        <row r="2929">
          <cell r="A2929" t="str">
            <v>1474900</v>
          </cell>
          <cell r="B2929">
            <v>1</v>
          </cell>
          <cell r="C2929" t="str">
            <v>Division walling - 58 lineal metres with</v>
          </cell>
          <cell r="D2929" t="str">
            <v>34</v>
          </cell>
          <cell r="E2929" t="str">
            <v>BASPAR</v>
          </cell>
          <cell r="F2929" t="str">
            <v>BAS</v>
          </cell>
          <cell r="G2929">
            <v>38820</v>
          </cell>
          <cell r="H2929" t="str">
            <v>Active</v>
          </cell>
          <cell r="I2929">
            <v>58</v>
          </cell>
          <cell r="J2929">
            <v>39344</v>
          </cell>
          <cell r="K2929" t="str">
            <v>TCOM</v>
          </cell>
          <cell r="L2929" t="str">
            <v>TM</v>
          </cell>
          <cell r="M2929" t="str">
            <v>0152</v>
          </cell>
          <cell r="N2929">
            <v>164032.41</v>
          </cell>
          <cell r="O2929">
            <v>896.25</v>
          </cell>
          <cell r="P2929">
            <v>10754.78</v>
          </cell>
          <cell r="Q2929">
            <v>21509.56</v>
          </cell>
          <cell r="R2929">
            <v>142522.85</v>
          </cell>
          <cell r="S2929">
            <v>61411.97</v>
          </cell>
          <cell r="T2929">
            <v>15</v>
          </cell>
          <cell r="U2929">
            <v>92</v>
          </cell>
          <cell r="V2929">
            <v>13</v>
          </cell>
          <cell r="W2929">
            <v>92</v>
          </cell>
          <cell r="X2929">
            <v>0</v>
          </cell>
        </row>
        <row r="2930">
          <cell r="A2930" t="str">
            <v>1475000</v>
          </cell>
          <cell r="B2930">
            <v>1</v>
          </cell>
          <cell r="C2930" t="str">
            <v>electric hand drier - 2</v>
          </cell>
          <cell r="D2930" t="str">
            <v>34</v>
          </cell>
          <cell r="E2930" t="str">
            <v>BASELC</v>
          </cell>
          <cell r="F2930" t="str">
            <v>BAS</v>
          </cell>
          <cell r="G2930">
            <v>38820</v>
          </cell>
          <cell r="H2930" t="str">
            <v>Active</v>
          </cell>
          <cell r="I2930">
            <v>2</v>
          </cell>
          <cell r="J2930">
            <v>39344</v>
          </cell>
          <cell r="K2930" t="str">
            <v>TCOM</v>
          </cell>
          <cell r="L2930" t="str">
            <v>TM</v>
          </cell>
          <cell r="M2930" t="str">
            <v>0152</v>
          </cell>
          <cell r="N2930">
            <v>1741.24</v>
          </cell>
          <cell r="O2930">
            <v>5.6</v>
          </cell>
          <cell r="P2930">
            <v>67.42</v>
          </cell>
          <cell r="Q2930">
            <v>134.84</v>
          </cell>
          <cell r="R2930">
            <v>1606.4</v>
          </cell>
          <cell r="S2930">
            <v>615.23</v>
          </cell>
          <cell r="T2930">
            <v>15</v>
          </cell>
          <cell r="U2930">
            <v>92</v>
          </cell>
          <cell r="V2930">
            <v>13</v>
          </cell>
          <cell r="W2930">
            <v>92</v>
          </cell>
          <cell r="X2930">
            <v>0</v>
          </cell>
        </row>
        <row r="2931">
          <cell r="A2931" t="str">
            <v>1475100</v>
          </cell>
          <cell r="B2931">
            <v>1</v>
          </cell>
          <cell r="C2931" t="str">
            <v>electric light fitting - 18 circular dow</v>
          </cell>
          <cell r="D2931" t="str">
            <v>34</v>
          </cell>
          <cell r="E2931" t="str">
            <v>BASLIG</v>
          </cell>
          <cell r="F2931" t="str">
            <v>BAS</v>
          </cell>
          <cell r="G2931">
            <v>38820</v>
          </cell>
          <cell r="H2931" t="str">
            <v>Active</v>
          </cell>
          <cell r="I2931">
            <v>18</v>
          </cell>
          <cell r="J2931">
            <v>39344</v>
          </cell>
          <cell r="K2931" t="str">
            <v>TCOM</v>
          </cell>
          <cell r="L2931" t="str">
            <v>TM</v>
          </cell>
          <cell r="M2931" t="str">
            <v>0152</v>
          </cell>
          <cell r="N2931">
            <v>5330.08</v>
          </cell>
          <cell r="O2931">
            <v>43.27</v>
          </cell>
          <cell r="P2931">
            <v>519.9</v>
          </cell>
          <cell r="Q2931">
            <v>1039.8</v>
          </cell>
          <cell r="R2931">
            <v>4290.28</v>
          </cell>
          <cell r="S2931">
            <v>2117.27</v>
          </cell>
          <cell r="T2931">
            <v>10</v>
          </cell>
          <cell r="U2931">
            <v>92</v>
          </cell>
          <cell r="V2931">
            <v>8</v>
          </cell>
          <cell r="W2931">
            <v>92</v>
          </cell>
          <cell r="X2931">
            <v>0</v>
          </cell>
        </row>
        <row r="2932">
          <cell r="A2932" t="str">
            <v>1475200</v>
          </cell>
          <cell r="B2932">
            <v>1</v>
          </cell>
          <cell r="C2932" t="str">
            <v>Electrical services in square metres</v>
          </cell>
          <cell r="D2932" t="str">
            <v>34</v>
          </cell>
          <cell r="E2932" t="str">
            <v>BASELC</v>
          </cell>
          <cell r="F2932" t="str">
            <v>BAS</v>
          </cell>
          <cell r="G2932">
            <v>38820</v>
          </cell>
          <cell r="H2932" t="str">
            <v>Active</v>
          </cell>
          <cell r="I2932">
            <v>91</v>
          </cell>
          <cell r="J2932">
            <v>39344</v>
          </cell>
          <cell r="K2932" t="str">
            <v>TCOM</v>
          </cell>
          <cell r="L2932" t="str">
            <v>TM</v>
          </cell>
          <cell r="M2932" t="str">
            <v>0152</v>
          </cell>
          <cell r="N2932">
            <v>15772.26</v>
          </cell>
          <cell r="O2932">
            <v>50.94</v>
          </cell>
          <cell r="P2932">
            <v>610.73</v>
          </cell>
          <cell r="Q2932">
            <v>1221.46</v>
          </cell>
          <cell r="R2932">
            <v>14550.8</v>
          </cell>
          <cell r="S2932">
            <v>5572.83</v>
          </cell>
          <cell r="T2932">
            <v>15</v>
          </cell>
          <cell r="U2932">
            <v>92</v>
          </cell>
          <cell r="V2932">
            <v>13</v>
          </cell>
          <cell r="W2932">
            <v>92</v>
          </cell>
          <cell r="X2932">
            <v>0</v>
          </cell>
        </row>
        <row r="2933">
          <cell r="A2933" t="str">
            <v>1475300</v>
          </cell>
          <cell r="B2933">
            <v>1</v>
          </cell>
          <cell r="C2933" t="str">
            <v>floor tiling - 90.58 square metres</v>
          </cell>
          <cell r="D2933" t="str">
            <v>34</v>
          </cell>
          <cell r="E2933" t="str">
            <v>BASFLO</v>
          </cell>
          <cell r="F2933" t="str">
            <v>BAS</v>
          </cell>
          <cell r="G2933">
            <v>38820</v>
          </cell>
          <cell r="H2933" t="str">
            <v>Active</v>
          </cell>
          <cell r="I2933">
            <v>91</v>
          </cell>
          <cell r="J2933">
            <v>39344</v>
          </cell>
          <cell r="K2933" t="str">
            <v>TCOM</v>
          </cell>
          <cell r="L2933" t="str">
            <v>TM</v>
          </cell>
          <cell r="M2933" t="str">
            <v>0152</v>
          </cell>
          <cell r="N2933">
            <v>375.13</v>
          </cell>
          <cell r="O2933">
            <v>0</v>
          </cell>
          <cell r="P2933">
            <v>0</v>
          </cell>
          <cell r="Q2933">
            <v>375.13</v>
          </cell>
          <cell r="R2933">
            <v>0</v>
          </cell>
          <cell r="S2933">
            <v>1185.93</v>
          </cell>
          <cell r="T2933">
            <v>0</v>
          </cell>
          <cell r="U2933">
            <v>92</v>
          </cell>
          <cell r="V2933">
            <v>0</v>
          </cell>
          <cell r="W2933">
            <v>0</v>
          </cell>
          <cell r="X2933">
            <v>0</v>
          </cell>
        </row>
        <row r="2934">
          <cell r="A2934" t="str">
            <v>1475400</v>
          </cell>
          <cell r="B2934">
            <v>1</v>
          </cell>
          <cell r="C2934" t="str">
            <v>Building Management Services in square m</v>
          </cell>
          <cell r="D2934" t="str">
            <v>34</v>
          </cell>
          <cell r="E2934" t="str">
            <v>BASBMS</v>
          </cell>
          <cell r="F2934" t="str">
            <v>BAS</v>
          </cell>
          <cell r="G2934">
            <v>38820</v>
          </cell>
          <cell r="H2934" t="str">
            <v>Active</v>
          </cell>
          <cell r="I2934">
            <v>91</v>
          </cell>
          <cell r="J2934">
            <v>39344</v>
          </cell>
          <cell r="K2934" t="str">
            <v>TCOM</v>
          </cell>
          <cell r="L2934" t="str">
            <v>TM</v>
          </cell>
          <cell r="M2934" t="str">
            <v>0152</v>
          </cell>
          <cell r="N2934">
            <v>210.85</v>
          </cell>
          <cell r="O2934">
            <v>0</v>
          </cell>
          <cell r="P2934">
            <v>0</v>
          </cell>
          <cell r="Q2934">
            <v>210.85</v>
          </cell>
          <cell r="R2934">
            <v>0</v>
          </cell>
          <cell r="S2934">
            <v>666.62</v>
          </cell>
          <cell r="T2934">
            <v>0</v>
          </cell>
          <cell r="U2934">
            <v>92</v>
          </cell>
          <cell r="V2934">
            <v>0</v>
          </cell>
          <cell r="W2934">
            <v>0</v>
          </cell>
          <cell r="X2934">
            <v>0</v>
          </cell>
        </row>
        <row r="2935">
          <cell r="A2935" t="str">
            <v>1475500</v>
          </cell>
          <cell r="B2935">
            <v>1</v>
          </cell>
          <cell r="C2935" t="str">
            <v>Mechanical Services in square metres</v>
          </cell>
          <cell r="D2935" t="str">
            <v>34</v>
          </cell>
          <cell r="E2935" t="str">
            <v>BASAIR</v>
          </cell>
          <cell r="F2935" t="str">
            <v>BAS</v>
          </cell>
          <cell r="G2935">
            <v>38820</v>
          </cell>
          <cell r="H2935" t="str">
            <v>Active</v>
          </cell>
          <cell r="I2935">
            <v>91</v>
          </cell>
          <cell r="J2935">
            <v>39344</v>
          </cell>
          <cell r="K2935" t="str">
            <v>TCOM</v>
          </cell>
          <cell r="L2935" t="str">
            <v>TM</v>
          </cell>
          <cell r="M2935" t="str">
            <v>0152</v>
          </cell>
          <cell r="N2935">
            <v>16448.22</v>
          </cell>
          <cell r="O2935">
            <v>89.86</v>
          </cell>
          <cell r="P2935">
            <v>1078.43</v>
          </cell>
          <cell r="Q2935">
            <v>2156.86</v>
          </cell>
          <cell r="R2935">
            <v>14291.36</v>
          </cell>
          <cell r="S2935">
            <v>6158.04</v>
          </cell>
          <cell r="T2935">
            <v>15</v>
          </cell>
          <cell r="U2935">
            <v>92</v>
          </cell>
          <cell r="V2935">
            <v>13</v>
          </cell>
          <cell r="W2935">
            <v>92</v>
          </cell>
          <cell r="X2935">
            <v>0</v>
          </cell>
        </row>
        <row r="2936">
          <cell r="A2936" t="str">
            <v>1475600</v>
          </cell>
          <cell r="B2936">
            <v>1</v>
          </cell>
          <cell r="C2936" t="str">
            <v>Drainage Services in square metres</v>
          </cell>
          <cell r="D2936" t="str">
            <v>34</v>
          </cell>
          <cell r="E2936" t="str">
            <v>BASPLM</v>
          </cell>
          <cell r="F2936" t="str">
            <v>BAS</v>
          </cell>
          <cell r="G2936">
            <v>38820</v>
          </cell>
          <cell r="H2936" t="str">
            <v>Active</v>
          </cell>
          <cell r="I2936">
            <v>91</v>
          </cell>
          <cell r="J2936">
            <v>39344</v>
          </cell>
          <cell r="K2936" t="str">
            <v>TCOM</v>
          </cell>
          <cell r="L2936" t="str">
            <v>TM</v>
          </cell>
          <cell r="M2936" t="str">
            <v>0152</v>
          </cell>
          <cell r="N2936">
            <v>2066.7800000000002</v>
          </cell>
          <cell r="O2936">
            <v>11.32</v>
          </cell>
          <cell r="P2936">
            <v>135.51</v>
          </cell>
          <cell r="Q2936">
            <v>271.02</v>
          </cell>
          <cell r="R2936">
            <v>1795.76</v>
          </cell>
          <cell r="S2936">
            <v>773.78</v>
          </cell>
          <cell r="T2936">
            <v>15</v>
          </cell>
          <cell r="U2936">
            <v>92</v>
          </cell>
          <cell r="V2936">
            <v>13</v>
          </cell>
          <cell r="W2936">
            <v>92</v>
          </cell>
          <cell r="X2936">
            <v>0</v>
          </cell>
        </row>
        <row r="2937">
          <cell r="A2937" t="str">
            <v>1475700</v>
          </cell>
          <cell r="B2937">
            <v>1</v>
          </cell>
          <cell r="C2937" t="str">
            <v>Communication Services in square metres</v>
          </cell>
          <cell r="D2937" t="str">
            <v>34</v>
          </cell>
          <cell r="E2937" t="str">
            <v>BASCAB</v>
          </cell>
          <cell r="F2937" t="str">
            <v>BAS</v>
          </cell>
          <cell r="G2937">
            <v>38820</v>
          </cell>
          <cell r="H2937" t="str">
            <v>Active</v>
          </cell>
          <cell r="I2937">
            <v>91</v>
          </cell>
          <cell r="J2937">
            <v>39344</v>
          </cell>
          <cell r="K2937" t="str">
            <v>TCOM</v>
          </cell>
          <cell r="L2937" t="str">
            <v>TM</v>
          </cell>
          <cell r="M2937" t="str">
            <v>0152</v>
          </cell>
          <cell r="N2937">
            <v>3302.28</v>
          </cell>
          <cell r="O2937">
            <v>26.87</v>
          </cell>
          <cell r="P2937">
            <v>322.11</v>
          </cell>
          <cell r="Q2937">
            <v>644.22</v>
          </cell>
          <cell r="R2937">
            <v>2658.06</v>
          </cell>
          <cell r="S2937">
            <v>1311.77</v>
          </cell>
          <cell r="T2937">
            <v>10</v>
          </cell>
          <cell r="U2937">
            <v>92</v>
          </cell>
          <cell r="V2937">
            <v>8</v>
          </cell>
          <cell r="W2937">
            <v>92</v>
          </cell>
          <cell r="X2937">
            <v>0</v>
          </cell>
        </row>
        <row r="2938">
          <cell r="A2938" t="str">
            <v>1475800</v>
          </cell>
          <cell r="B2938">
            <v>1</v>
          </cell>
          <cell r="C2938" t="str">
            <v>Fire Alarm System in square metres</v>
          </cell>
          <cell r="D2938" t="str">
            <v>34</v>
          </cell>
          <cell r="E2938" t="str">
            <v>BASALA</v>
          </cell>
          <cell r="F2938" t="str">
            <v>BAS</v>
          </cell>
          <cell r="G2938">
            <v>38820</v>
          </cell>
          <cell r="H2938" t="str">
            <v>Active</v>
          </cell>
          <cell r="I2938">
            <v>91</v>
          </cell>
          <cell r="J2938">
            <v>39344</v>
          </cell>
          <cell r="K2938" t="str">
            <v>TCOM</v>
          </cell>
          <cell r="L2938" t="str">
            <v>TM</v>
          </cell>
          <cell r="M2938" t="str">
            <v>0152</v>
          </cell>
          <cell r="N2938">
            <v>3285.49</v>
          </cell>
          <cell r="O2938">
            <v>10.62</v>
          </cell>
          <cell r="P2938">
            <v>127.22</v>
          </cell>
          <cell r="Q2938">
            <v>254.44</v>
          </cell>
          <cell r="R2938">
            <v>3031.05</v>
          </cell>
          <cell r="S2938">
            <v>1160.8599999999999</v>
          </cell>
          <cell r="T2938">
            <v>15</v>
          </cell>
          <cell r="U2938">
            <v>92</v>
          </cell>
          <cell r="V2938">
            <v>13</v>
          </cell>
          <cell r="W2938">
            <v>92</v>
          </cell>
          <cell r="X2938">
            <v>0</v>
          </cell>
        </row>
        <row r="2939">
          <cell r="A2939" t="str">
            <v>1475900</v>
          </cell>
          <cell r="B2939">
            <v>1</v>
          </cell>
          <cell r="C2939" t="str">
            <v>Plumbing reticulation in square metres</v>
          </cell>
          <cell r="D2939" t="str">
            <v>34</v>
          </cell>
          <cell r="E2939" t="str">
            <v>BASPLM</v>
          </cell>
          <cell r="F2939" t="str">
            <v>BAS</v>
          </cell>
          <cell r="G2939">
            <v>38820</v>
          </cell>
          <cell r="H2939" t="str">
            <v>Active</v>
          </cell>
          <cell r="I2939">
            <v>91</v>
          </cell>
          <cell r="J2939">
            <v>39344</v>
          </cell>
          <cell r="K2939" t="str">
            <v>TCOM</v>
          </cell>
          <cell r="L2939" t="str">
            <v>TM</v>
          </cell>
          <cell r="M2939" t="str">
            <v>0152</v>
          </cell>
          <cell r="N2939">
            <v>3612.42</v>
          </cell>
          <cell r="O2939">
            <v>19.71</v>
          </cell>
          <cell r="P2939">
            <v>236.85</v>
          </cell>
          <cell r="Q2939">
            <v>473.7</v>
          </cell>
          <cell r="R2939">
            <v>3138.72</v>
          </cell>
          <cell r="S2939">
            <v>1352.45</v>
          </cell>
          <cell r="T2939">
            <v>15</v>
          </cell>
          <cell r="U2939">
            <v>92</v>
          </cell>
          <cell r="V2939">
            <v>13</v>
          </cell>
          <cell r="W2939">
            <v>92</v>
          </cell>
          <cell r="X2939">
            <v>0</v>
          </cell>
        </row>
        <row r="2940">
          <cell r="A2940" t="str">
            <v>1476000</v>
          </cell>
          <cell r="B2940">
            <v>1</v>
          </cell>
          <cell r="C2940" t="str">
            <v>Public Address System in square metres</v>
          </cell>
          <cell r="D2940" t="str">
            <v>34</v>
          </cell>
          <cell r="E2940" t="str">
            <v>BASPUB</v>
          </cell>
          <cell r="F2940" t="str">
            <v>BAS</v>
          </cell>
          <cell r="G2940">
            <v>38820</v>
          </cell>
          <cell r="H2940" t="str">
            <v>Active</v>
          </cell>
          <cell r="I2940">
            <v>91</v>
          </cell>
          <cell r="J2940">
            <v>39344</v>
          </cell>
          <cell r="K2940" t="str">
            <v>TCOM</v>
          </cell>
          <cell r="L2940" t="str">
            <v>TM</v>
          </cell>
          <cell r="M2940" t="str">
            <v>0152</v>
          </cell>
          <cell r="N2940">
            <v>980.64</v>
          </cell>
          <cell r="O2940">
            <v>5.34</v>
          </cell>
          <cell r="P2940">
            <v>64.3</v>
          </cell>
          <cell r="Q2940">
            <v>128.6</v>
          </cell>
          <cell r="R2940">
            <v>852.04</v>
          </cell>
          <cell r="S2940">
            <v>367.14</v>
          </cell>
          <cell r="T2940">
            <v>15</v>
          </cell>
          <cell r="U2940">
            <v>92</v>
          </cell>
          <cell r="V2940">
            <v>13</v>
          </cell>
          <cell r="W2940">
            <v>92</v>
          </cell>
          <cell r="X2940">
            <v>0</v>
          </cell>
        </row>
        <row r="2941">
          <cell r="A2941" t="str">
            <v>1476100</v>
          </cell>
          <cell r="B2941">
            <v>1</v>
          </cell>
          <cell r="C2941" t="str">
            <v>Security System in square metres</v>
          </cell>
          <cell r="D2941" t="str">
            <v>34</v>
          </cell>
          <cell r="E2941" t="str">
            <v>BASSEC</v>
          </cell>
          <cell r="F2941" t="str">
            <v>BAS</v>
          </cell>
          <cell r="G2941">
            <v>38820</v>
          </cell>
          <cell r="H2941" t="str">
            <v>Active</v>
          </cell>
          <cell r="I2941">
            <v>91</v>
          </cell>
          <cell r="J2941">
            <v>39344</v>
          </cell>
          <cell r="K2941" t="str">
            <v>TCOM</v>
          </cell>
          <cell r="L2941" t="str">
            <v>TM</v>
          </cell>
          <cell r="M2941" t="str">
            <v>0152</v>
          </cell>
          <cell r="N2941">
            <v>3162.57</v>
          </cell>
          <cell r="O2941">
            <v>17.27</v>
          </cell>
          <cell r="P2941">
            <v>207.35</v>
          </cell>
          <cell r="Q2941">
            <v>414.7</v>
          </cell>
          <cell r="R2941">
            <v>2747.87</v>
          </cell>
          <cell r="S2941">
            <v>1184.03</v>
          </cell>
          <cell r="T2941">
            <v>15</v>
          </cell>
          <cell r="U2941">
            <v>92</v>
          </cell>
          <cell r="V2941">
            <v>13</v>
          </cell>
          <cell r="W2941">
            <v>92</v>
          </cell>
          <cell r="X2941">
            <v>0</v>
          </cell>
        </row>
        <row r="2942">
          <cell r="A2942" t="str">
            <v>1476200</v>
          </cell>
          <cell r="B2942">
            <v>1</v>
          </cell>
          <cell r="C2942" t="str">
            <v>sink unit and fittings - 8 WGE</v>
          </cell>
          <cell r="D2942" t="str">
            <v>34</v>
          </cell>
          <cell r="E2942" t="str">
            <v>BASPLM</v>
          </cell>
          <cell r="F2942" t="str">
            <v>BAS</v>
          </cell>
          <cell r="G2942">
            <v>38820</v>
          </cell>
          <cell r="H2942" t="str">
            <v>Active</v>
          </cell>
          <cell r="I2942">
            <v>8</v>
          </cell>
          <cell r="J2942">
            <v>39344</v>
          </cell>
          <cell r="K2942" t="str">
            <v>TCOM</v>
          </cell>
          <cell r="L2942" t="str">
            <v>TM</v>
          </cell>
          <cell r="M2942" t="str">
            <v>0152</v>
          </cell>
          <cell r="N2942">
            <v>7311.5</v>
          </cell>
          <cell r="O2942">
            <v>39.93</v>
          </cell>
          <cell r="P2942">
            <v>479.38</v>
          </cell>
          <cell r="Q2942">
            <v>958.76</v>
          </cell>
          <cell r="R2942">
            <v>6352.74</v>
          </cell>
          <cell r="S2942">
            <v>2737.34</v>
          </cell>
          <cell r="T2942">
            <v>15</v>
          </cell>
          <cell r="U2942">
            <v>92</v>
          </cell>
          <cell r="V2942">
            <v>13</v>
          </cell>
          <cell r="W2942">
            <v>92</v>
          </cell>
          <cell r="X2942">
            <v>0</v>
          </cell>
        </row>
        <row r="2943">
          <cell r="A2943" t="str">
            <v>1476300</v>
          </cell>
          <cell r="B2943">
            <v>1</v>
          </cell>
          <cell r="C2943" t="str">
            <v>sprinkler head and piping - 13</v>
          </cell>
          <cell r="D2943" t="str">
            <v>34</v>
          </cell>
          <cell r="E2943" t="str">
            <v>BASSPR</v>
          </cell>
          <cell r="F2943" t="str">
            <v>BAS</v>
          </cell>
          <cell r="G2943">
            <v>38820</v>
          </cell>
          <cell r="H2943" t="str">
            <v>Active</v>
          </cell>
          <cell r="I2943">
            <v>13</v>
          </cell>
          <cell r="J2943">
            <v>39344</v>
          </cell>
          <cell r="K2943" t="str">
            <v>TCOM</v>
          </cell>
          <cell r="L2943" t="str">
            <v>TM</v>
          </cell>
          <cell r="M2943" t="str">
            <v>0152</v>
          </cell>
          <cell r="N2943">
            <v>7473.02</v>
          </cell>
          <cell r="O2943">
            <v>40.840000000000003</v>
          </cell>
          <cell r="P2943">
            <v>489.97</v>
          </cell>
          <cell r="Q2943">
            <v>979.94</v>
          </cell>
          <cell r="R2943">
            <v>6493.08</v>
          </cell>
          <cell r="S2943">
            <v>2797.82</v>
          </cell>
          <cell r="T2943">
            <v>15</v>
          </cell>
          <cell r="U2943">
            <v>92</v>
          </cell>
          <cell r="V2943">
            <v>13</v>
          </cell>
          <cell r="W2943">
            <v>92</v>
          </cell>
          <cell r="X2943">
            <v>0</v>
          </cell>
        </row>
        <row r="2944">
          <cell r="A2944" t="str">
            <v>1476400</v>
          </cell>
          <cell r="B2944">
            <v>1</v>
          </cell>
          <cell r="C2944" t="str">
            <v>Stainless steel tissue dispenser and bin</v>
          </cell>
          <cell r="D2944" t="str">
            <v>34</v>
          </cell>
          <cell r="E2944" t="str">
            <v>BASELC</v>
          </cell>
          <cell r="F2944" t="str">
            <v>BAS</v>
          </cell>
          <cell r="G2944">
            <v>38820</v>
          </cell>
          <cell r="H2944" t="str">
            <v>Active</v>
          </cell>
          <cell r="I2944">
            <v>1</v>
          </cell>
          <cell r="J2944">
            <v>39344</v>
          </cell>
          <cell r="K2944" t="str">
            <v>TCOM</v>
          </cell>
          <cell r="L2944" t="str">
            <v>TM</v>
          </cell>
          <cell r="M2944" t="str">
            <v>0152</v>
          </cell>
          <cell r="N2944">
            <v>1541.14</v>
          </cell>
          <cell r="O2944">
            <v>5.01</v>
          </cell>
          <cell r="P2944">
            <v>59.68</v>
          </cell>
          <cell r="Q2944">
            <v>119.36</v>
          </cell>
          <cell r="R2944">
            <v>1421.78</v>
          </cell>
          <cell r="S2944">
            <v>544.53</v>
          </cell>
          <cell r="T2944">
            <v>15</v>
          </cell>
          <cell r="U2944">
            <v>92</v>
          </cell>
          <cell r="V2944">
            <v>13</v>
          </cell>
          <cell r="W2944">
            <v>92</v>
          </cell>
          <cell r="X2944">
            <v>0</v>
          </cell>
        </row>
        <row r="2945">
          <cell r="A2945" t="str">
            <v>1476500</v>
          </cell>
          <cell r="B2945">
            <v>1</v>
          </cell>
          <cell r="C2945" t="str">
            <v>suspended ceiling - 90.58 square metres</v>
          </cell>
          <cell r="D2945" t="str">
            <v>34</v>
          </cell>
          <cell r="E2945" t="str">
            <v>BASSUS</v>
          </cell>
          <cell r="F2945" t="str">
            <v>BAS</v>
          </cell>
          <cell r="G2945">
            <v>38820</v>
          </cell>
          <cell r="H2945" t="str">
            <v>Active</v>
          </cell>
          <cell r="I2945">
            <v>91</v>
          </cell>
          <cell r="J2945">
            <v>39344</v>
          </cell>
          <cell r="K2945" t="str">
            <v>TCOM</v>
          </cell>
          <cell r="L2945" t="str">
            <v>TM</v>
          </cell>
          <cell r="M2945" t="str">
            <v>0152</v>
          </cell>
          <cell r="N2945">
            <v>10274.85</v>
          </cell>
          <cell r="O2945">
            <v>28.34</v>
          </cell>
          <cell r="P2945">
            <v>339.64</v>
          </cell>
          <cell r="Q2945">
            <v>679.28</v>
          </cell>
          <cell r="R2945">
            <v>9595.57</v>
          </cell>
          <cell r="S2945">
            <v>3608.2</v>
          </cell>
          <cell r="T2945">
            <v>30</v>
          </cell>
          <cell r="U2945">
            <v>92</v>
          </cell>
          <cell r="V2945">
            <v>28</v>
          </cell>
          <cell r="W2945">
            <v>92</v>
          </cell>
          <cell r="X2945">
            <v>0</v>
          </cell>
        </row>
        <row r="2946">
          <cell r="A2946" t="str">
            <v>1476600</v>
          </cell>
          <cell r="B2946">
            <v>1</v>
          </cell>
          <cell r="C2946" t="str">
            <v>WC pedestal with fittings - 12</v>
          </cell>
          <cell r="D2946" t="str">
            <v>34</v>
          </cell>
          <cell r="E2946" t="str">
            <v>BASPLM</v>
          </cell>
          <cell r="F2946" t="str">
            <v>BAS</v>
          </cell>
          <cell r="G2946">
            <v>38820</v>
          </cell>
          <cell r="H2946" t="str">
            <v>Active</v>
          </cell>
          <cell r="I2946">
            <v>12</v>
          </cell>
          <cell r="J2946">
            <v>39344</v>
          </cell>
          <cell r="K2946" t="str">
            <v>TCOM</v>
          </cell>
          <cell r="L2946" t="str">
            <v>TM</v>
          </cell>
          <cell r="M2946" t="str">
            <v>0152</v>
          </cell>
          <cell r="N2946">
            <v>28913.54</v>
          </cell>
          <cell r="O2946">
            <v>157.94</v>
          </cell>
          <cell r="P2946">
            <v>1895.72</v>
          </cell>
          <cell r="Q2946">
            <v>3791.44</v>
          </cell>
          <cell r="R2946">
            <v>25122.1</v>
          </cell>
          <cell r="S2946">
            <v>10824.92</v>
          </cell>
          <cell r="T2946">
            <v>15</v>
          </cell>
          <cell r="U2946">
            <v>92</v>
          </cell>
          <cell r="V2946">
            <v>13</v>
          </cell>
          <cell r="W2946">
            <v>92</v>
          </cell>
          <cell r="X2946">
            <v>0</v>
          </cell>
        </row>
        <row r="2947">
          <cell r="A2947" t="str">
            <v>1476700</v>
          </cell>
          <cell r="B2947">
            <v>1</v>
          </cell>
          <cell r="C2947" t="str">
            <v>Building Structure in square metres</v>
          </cell>
          <cell r="D2947" t="str">
            <v>34</v>
          </cell>
          <cell r="E2947" t="str">
            <v>BUITER</v>
          </cell>
          <cell r="F2947" t="str">
            <v>BUI</v>
          </cell>
          <cell r="G2947">
            <v>38820</v>
          </cell>
          <cell r="H2947" t="str">
            <v>Active</v>
          </cell>
          <cell r="I2947">
            <v>80</v>
          </cell>
          <cell r="J2947">
            <v>39344</v>
          </cell>
          <cell r="K2947" t="str">
            <v>TCOM</v>
          </cell>
          <cell r="L2947" t="str">
            <v>TM</v>
          </cell>
          <cell r="M2947" t="str">
            <v>0153</v>
          </cell>
          <cell r="N2947">
            <v>167304.29999999999</v>
          </cell>
          <cell r="O2947">
            <v>243.94</v>
          </cell>
          <cell r="P2947">
            <v>2927.61</v>
          </cell>
          <cell r="Q2947">
            <v>5855.22</v>
          </cell>
          <cell r="R2947">
            <v>161449.07999999999</v>
          </cell>
          <cell r="S2947">
            <v>56979.87</v>
          </cell>
          <cell r="T2947">
            <v>44</v>
          </cell>
          <cell r="U2947">
            <v>0</v>
          </cell>
          <cell r="V2947">
            <v>42</v>
          </cell>
          <cell r="W2947">
            <v>0</v>
          </cell>
          <cell r="X2947">
            <v>0</v>
          </cell>
        </row>
        <row r="2948">
          <cell r="A2948" t="str">
            <v>1476800</v>
          </cell>
          <cell r="B2948">
            <v>1</v>
          </cell>
          <cell r="C2948" t="str">
            <v>Division walling - 36 lineal metres with</v>
          </cell>
          <cell r="D2948" t="str">
            <v>34</v>
          </cell>
          <cell r="E2948" t="str">
            <v>BASPAR</v>
          </cell>
          <cell r="F2948" t="str">
            <v>BAS</v>
          </cell>
          <cell r="G2948">
            <v>38820</v>
          </cell>
          <cell r="H2948" t="str">
            <v>Active</v>
          </cell>
          <cell r="I2948">
            <v>36</v>
          </cell>
          <cell r="J2948">
            <v>39344</v>
          </cell>
          <cell r="K2948" t="str">
            <v>TCOM</v>
          </cell>
          <cell r="L2948" t="str">
            <v>TM</v>
          </cell>
          <cell r="M2948" t="str">
            <v>0153</v>
          </cell>
          <cell r="N2948">
            <v>101813.25</v>
          </cell>
          <cell r="O2948">
            <v>556.29999999999995</v>
          </cell>
          <cell r="P2948">
            <v>6675.38</v>
          </cell>
          <cell r="Q2948">
            <v>13350.76</v>
          </cell>
          <cell r="R2948">
            <v>88462.49</v>
          </cell>
          <cell r="S2948">
            <v>38117.79</v>
          </cell>
          <cell r="T2948">
            <v>15</v>
          </cell>
          <cell r="U2948">
            <v>92</v>
          </cell>
          <cell r="V2948">
            <v>13</v>
          </cell>
          <cell r="W2948">
            <v>92</v>
          </cell>
          <cell r="X2948">
            <v>0</v>
          </cell>
        </row>
        <row r="2949">
          <cell r="A2949" t="str">
            <v>1476900</v>
          </cell>
          <cell r="B2949">
            <v>1</v>
          </cell>
          <cell r="C2949" t="str">
            <v>electric hand drier - 2</v>
          </cell>
          <cell r="D2949" t="str">
            <v>34</v>
          </cell>
          <cell r="E2949" t="str">
            <v>BASELC</v>
          </cell>
          <cell r="F2949" t="str">
            <v>BAS</v>
          </cell>
          <cell r="G2949">
            <v>38820</v>
          </cell>
          <cell r="H2949" t="str">
            <v>Active</v>
          </cell>
          <cell r="I2949">
            <v>2</v>
          </cell>
          <cell r="J2949">
            <v>39344</v>
          </cell>
          <cell r="K2949" t="str">
            <v>TCOM</v>
          </cell>
          <cell r="L2949" t="str">
            <v>TM</v>
          </cell>
          <cell r="M2949" t="str">
            <v>0153</v>
          </cell>
          <cell r="N2949">
            <v>1741.24</v>
          </cell>
          <cell r="O2949">
            <v>5.6</v>
          </cell>
          <cell r="P2949">
            <v>67.42</v>
          </cell>
          <cell r="Q2949">
            <v>134.84</v>
          </cell>
          <cell r="R2949">
            <v>1606.4</v>
          </cell>
          <cell r="S2949">
            <v>615.23</v>
          </cell>
          <cell r="T2949">
            <v>15</v>
          </cell>
          <cell r="U2949">
            <v>92</v>
          </cell>
          <cell r="V2949">
            <v>13</v>
          </cell>
          <cell r="W2949">
            <v>92</v>
          </cell>
          <cell r="X2949">
            <v>0</v>
          </cell>
        </row>
        <row r="2950">
          <cell r="A2950" t="str">
            <v>1477000</v>
          </cell>
          <cell r="B2950">
            <v>1</v>
          </cell>
          <cell r="C2950" t="str">
            <v>electric light fitting - 16 circular dow</v>
          </cell>
          <cell r="D2950" t="str">
            <v>34</v>
          </cell>
          <cell r="E2950" t="str">
            <v>BASLIG</v>
          </cell>
          <cell r="F2950" t="str">
            <v>BAS</v>
          </cell>
          <cell r="G2950">
            <v>38820</v>
          </cell>
          <cell r="H2950" t="str">
            <v>Active</v>
          </cell>
          <cell r="I2950">
            <v>16</v>
          </cell>
          <cell r="J2950">
            <v>39344</v>
          </cell>
          <cell r="K2950" t="str">
            <v>TCOM</v>
          </cell>
          <cell r="L2950" t="str">
            <v>TM</v>
          </cell>
          <cell r="M2950" t="str">
            <v>0153</v>
          </cell>
          <cell r="N2950">
            <v>4737.78</v>
          </cell>
          <cell r="O2950">
            <v>38.520000000000003</v>
          </cell>
          <cell r="P2950">
            <v>462.13</v>
          </cell>
          <cell r="Q2950">
            <v>924.26</v>
          </cell>
          <cell r="R2950">
            <v>3813.52</v>
          </cell>
          <cell r="S2950">
            <v>1881.99</v>
          </cell>
          <cell r="T2950">
            <v>10</v>
          </cell>
          <cell r="U2950">
            <v>92</v>
          </cell>
          <cell r="V2950">
            <v>8</v>
          </cell>
          <cell r="W2950">
            <v>92</v>
          </cell>
          <cell r="X2950">
            <v>0</v>
          </cell>
        </row>
        <row r="2951">
          <cell r="A2951" t="str">
            <v>1477100</v>
          </cell>
          <cell r="B2951">
            <v>1</v>
          </cell>
          <cell r="C2951" t="str">
            <v>Electrical services in square metres</v>
          </cell>
          <cell r="D2951" t="str">
            <v>34</v>
          </cell>
          <cell r="E2951" t="str">
            <v>BASELC</v>
          </cell>
          <cell r="F2951" t="str">
            <v>BAS</v>
          </cell>
          <cell r="G2951">
            <v>38820</v>
          </cell>
          <cell r="H2951" t="str">
            <v>Active</v>
          </cell>
          <cell r="I2951">
            <v>80</v>
          </cell>
          <cell r="J2951">
            <v>39344</v>
          </cell>
          <cell r="K2951" t="str">
            <v>TCOM</v>
          </cell>
          <cell r="L2951" t="str">
            <v>TM</v>
          </cell>
          <cell r="M2951" t="str">
            <v>0153</v>
          </cell>
          <cell r="N2951">
            <v>14004.89</v>
          </cell>
          <cell r="O2951">
            <v>45.2</v>
          </cell>
          <cell r="P2951">
            <v>542.29</v>
          </cell>
          <cell r="Q2951">
            <v>1084.58</v>
          </cell>
          <cell r="R2951">
            <v>12920.31</v>
          </cell>
          <cell r="S2951">
            <v>4948.3599999999997</v>
          </cell>
          <cell r="T2951">
            <v>15</v>
          </cell>
          <cell r="U2951">
            <v>92</v>
          </cell>
          <cell r="V2951">
            <v>13</v>
          </cell>
          <cell r="W2951">
            <v>92</v>
          </cell>
          <cell r="X2951">
            <v>0</v>
          </cell>
        </row>
        <row r="2952">
          <cell r="A2952" t="str">
            <v>1477200</v>
          </cell>
          <cell r="B2952">
            <v>1</v>
          </cell>
          <cell r="C2952" t="str">
            <v>floor tiling - 80.43 square metres</v>
          </cell>
          <cell r="D2952" t="str">
            <v>34</v>
          </cell>
          <cell r="E2952" t="str">
            <v>BASFLO</v>
          </cell>
          <cell r="F2952" t="str">
            <v>BAS</v>
          </cell>
          <cell r="G2952">
            <v>38820</v>
          </cell>
          <cell r="H2952" t="str">
            <v>Active</v>
          </cell>
          <cell r="I2952">
            <v>80</v>
          </cell>
          <cell r="J2952">
            <v>39344</v>
          </cell>
          <cell r="K2952" t="str">
            <v>TCOM</v>
          </cell>
          <cell r="L2952" t="str">
            <v>TM</v>
          </cell>
          <cell r="M2952" t="str">
            <v>0153</v>
          </cell>
          <cell r="N2952">
            <v>333.08</v>
          </cell>
          <cell r="O2952">
            <v>0</v>
          </cell>
          <cell r="P2952">
            <v>0</v>
          </cell>
          <cell r="Q2952">
            <v>333.08</v>
          </cell>
          <cell r="R2952">
            <v>0</v>
          </cell>
          <cell r="S2952">
            <v>1053.06</v>
          </cell>
          <cell r="T2952">
            <v>0</v>
          </cell>
          <cell r="U2952">
            <v>92</v>
          </cell>
          <cell r="V2952">
            <v>0</v>
          </cell>
          <cell r="W2952">
            <v>0</v>
          </cell>
          <cell r="X2952">
            <v>0</v>
          </cell>
        </row>
        <row r="2953">
          <cell r="A2953" t="str">
            <v>1477300</v>
          </cell>
          <cell r="B2953">
            <v>1</v>
          </cell>
          <cell r="C2953" t="str">
            <v>Building Management Services in square m</v>
          </cell>
          <cell r="D2953" t="str">
            <v>34</v>
          </cell>
          <cell r="E2953" t="str">
            <v>BASBMS</v>
          </cell>
          <cell r="F2953" t="str">
            <v>BAS</v>
          </cell>
          <cell r="G2953">
            <v>38820</v>
          </cell>
          <cell r="H2953" t="str">
            <v>Active</v>
          </cell>
          <cell r="I2953">
            <v>80</v>
          </cell>
          <cell r="J2953">
            <v>39344</v>
          </cell>
          <cell r="K2953" t="str">
            <v>TCOM</v>
          </cell>
          <cell r="L2953" t="str">
            <v>TM</v>
          </cell>
          <cell r="M2953" t="str">
            <v>0153</v>
          </cell>
          <cell r="N2953">
            <v>187.22</v>
          </cell>
          <cell r="O2953">
            <v>0</v>
          </cell>
          <cell r="P2953">
            <v>0</v>
          </cell>
          <cell r="Q2953">
            <v>187.22</v>
          </cell>
          <cell r="R2953">
            <v>0</v>
          </cell>
          <cell r="S2953">
            <v>591.91</v>
          </cell>
          <cell r="T2953">
            <v>0</v>
          </cell>
          <cell r="U2953">
            <v>92</v>
          </cell>
          <cell r="V2953">
            <v>0</v>
          </cell>
          <cell r="W2953">
            <v>0</v>
          </cell>
          <cell r="X2953">
            <v>0</v>
          </cell>
        </row>
        <row r="2954">
          <cell r="A2954" t="str">
            <v>1477400</v>
          </cell>
          <cell r="B2954">
            <v>1</v>
          </cell>
          <cell r="C2954" t="str">
            <v>Mechanical Services in square metres</v>
          </cell>
          <cell r="D2954" t="str">
            <v>34</v>
          </cell>
          <cell r="E2954" t="str">
            <v>BASAIR</v>
          </cell>
          <cell r="F2954" t="str">
            <v>BAS</v>
          </cell>
          <cell r="G2954">
            <v>38820</v>
          </cell>
          <cell r="H2954" t="str">
            <v>Active</v>
          </cell>
          <cell r="I2954">
            <v>80</v>
          </cell>
          <cell r="J2954">
            <v>39344</v>
          </cell>
          <cell r="K2954" t="str">
            <v>TCOM</v>
          </cell>
          <cell r="L2954" t="str">
            <v>TM</v>
          </cell>
          <cell r="M2954" t="str">
            <v>0153</v>
          </cell>
          <cell r="N2954">
            <v>14605.07</v>
          </cell>
          <cell r="O2954">
            <v>79.78</v>
          </cell>
          <cell r="P2954">
            <v>957.58</v>
          </cell>
          <cell r="Q2954">
            <v>1915.16</v>
          </cell>
          <cell r="R2954">
            <v>12689.91</v>
          </cell>
          <cell r="S2954">
            <v>5467.98</v>
          </cell>
          <cell r="T2954">
            <v>15</v>
          </cell>
          <cell r="U2954">
            <v>92</v>
          </cell>
          <cell r="V2954">
            <v>13</v>
          </cell>
          <cell r="W2954">
            <v>92</v>
          </cell>
          <cell r="X2954">
            <v>0</v>
          </cell>
        </row>
        <row r="2955">
          <cell r="A2955" t="str">
            <v>1477500</v>
          </cell>
          <cell r="B2955">
            <v>1</v>
          </cell>
          <cell r="C2955" t="str">
            <v>Drainage Services in square metres</v>
          </cell>
          <cell r="D2955" t="str">
            <v>34</v>
          </cell>
          <cell r="E2955" t="str">
            <v>BASPLM</v>
          </cell>
          <cell r="F2955" t="str">
            <v>BAS</v>
          </cell>
          <cell r="G2955">
            <v>38820</v>
          </cell>
          <cell r="H2955" t="str">
            <v>Active</v>
          </cell>
          <cell r="I2955">
            <v>80</v>
          </cell>
          <cell r="J2955">
            <v>39344</v>
          </cell>
          <cell r="K2955" t="str">
            <v>TCOM</v>
          </cell>
          <cell r="L2955" t="str">
            <v>TM</v>
          </cell>
          <cell r="M2955" t="str">
            <v>0153</v>
          </cell>
          <cell r="N2955">
            <v>1835.19</v>
          </cell>
          <cell r="O2955">
            <v>9.99</v>
          </cell>
          <cell r="P2955">
            <v>120.32</v>
          </cell>
          <cell r="Q2955">
            <v>240.64</v>
          </cell>
          <cell r="R2955">
            <v>1594.55</v>
          </cell>
          <cell r="S2955">
            <v>687.08</v>
          </cell>
          <cell r="T2955">
            <v>15</v>
          </cell>
          <cell r="U2955">
            <v>92</v>
          </cell>
          <cell r="V2955">
            <v>13</v>
          </cell>
          <cell r="W2955">
            <v>92</v>
          </cell>
          <cell r="X2955">
            <v>0</v>
          </cell>
        </row>
        <row r="2956">
          <cell r="A2956" t="str">
            <v>1477600</v>
          </cell>
          <cell r="B2956">
            <v>1</v>
          </cell>
          <cell r="C2956" t="str">
            <v>Communication Services in square metres</v>
          </cell>
          <cell r="D2956" t="str">
            <v>34</v>
          </cell>
          <cell r="E2956" t="str">
            <v>BASCAB</v>
          </cell>
          <cell r="F2956" t="str">
            <v>BAS</v>
          </cell>
          <cell r="G2956">
            <v>38820</v>
          </cell>
          <cell r="H2956" t="str">
            <v>Active</v>
          </cell>
          <cell r="I2956">
            <v>80</v>
          </cell>
          <cell r="J2956">
            <v>39344</v>
          </cell>
          <cell r="K2956" t="str">
            <v>TCOM</v>
          </cell>
          <cell r="L2956" t="str">
            <v>TM</v>
          </cell>
          <cell r="M2956" t="str">
            <v>0153</v>
          </cell>
          <cell r="N2956">
            <v>2932.19</v>
          </cell>
          <cell r="O2956">
            <v>23.88</v>
          </cell>
          <cell r="P2956">
            <v>286.01</v>
          </cell>
          <cell r="Q2956">
            <v>572.02</v>
          </cell>
          <cell r="R2956">
            <v>2360.17</v>
          </cell>
          <cell r="S2956">
            <v>1164.76</v>
          </cell>
          <cell r="T2956">
            <v>10</v>
          </cell>
          <cell r="U2956">
            <v>92</v>
          </cell>
          <cell r="V2956">
            <v>8</v>
          </cell>
          <cell r="W2956">
            <v>92</v>
          </cell>
          <cell r="X2956">
            <v>0</v>
          </cell>
        </row>
        <row r="2957">
          <cell r="A2957" t="str">
            <v>1477700</v>
          </cell>
          <cell r="B2957">
            <v>1</v>
          </cell>
          <cell r="C2957" t="str">
            <v>Fire Alarm System in square metres</v>
          </cell>
          <cell r="D2957" t="str">
            <v>34</v>
          </cell>
          <cell r="E2957" t="str">
            <v>BASALA</v>
          </cell>
          <cell r="F2957" t="str">
            <v>BAS</v>
          </cell>
          <cell r="G2957">
            <v>38820</v>
          </cell>
          <cell r="H2957" t="str">
            <v>Active</v>
          </cell>
          <cell r="I2957">
            <v>80</v>
          </cell>
          <cell r="J2957">
            <v>39344</v>
          </cell>
          <cell r="K2957" t="str">
            <v>TCOM</v>
          </cell>
          <cell r="L2957" t="str">
            <v>TM</v>
          </cell>
          <cell r="M2957" t="str">
            <v>0153</v>
          </cell>
          <cell r="N2957">
            <v>2917.43</v>
          </cell>
          <cell r="O2957">
            <v>9.4600000000000009</v>
          </cell>
          <cell r="P2957">
            <v>112.97</v>
          </cell>
          <cell r="Q2957">
            <v>225.94</v>
          </cell>
          <cell r="R2957">
            <v>2691.49</v>
          </cell>
          <cell r="S2957">
            <v>1030.82</v>
          </cell>
          <cell r="T2957">
            <v>15</v>
          </cell>
          <cell r="U2957">
            <v>92</v>
          </cell>
          <cell r="V2957">
            <v>13</v>
          </cell>
          <cell r="W2957">
            <v>92</v>
          </cell>
          <cell r="X2957">
            <v>0</v>
          </cell>
        </row>
        <row r="2958">
          <cell r="A2958" t="str">
            <v>1477800</v>
          </cell>
          <cell r="B2958">
            <v>1</v>
          </cell>
          <cell r="C2958" t="str">
            <v>Plumbing reticulation in square metres</v>
          </cell>
          <cell r="D2958" t="str">
            <v>34</v>
          </cell>
          <cell r="E2958" t="str">
            <v>BASPLM</v>
          </cell>
          <cell r="F2958" t="str">
            <v>BAS</v>
          </cell>
          <cell r="G2958">
            <v>38820</v>
          </cell>
          <cell r="H2958" t="str">
            <v>Active</v>
          </cell>
          <cell r="I2958">
            <v>80</v>
          </cell>
          <cell r="J2958">
            <v>39344</v>
          </cell>
          <cell r="K2958" t="str">
            <v>TCOM</v>
          </cell>
          <cell r="L2958" t="str">
            <v>TM</v>
          </cell>
          <cell r="M2958" t="str">
            <v>0153</v>
          </cell>
          <cell r="N2958">
            <v>3207.54</v>
          </cell>
          <cell r="O2958">
            <v>17.47</v>
          </cell>
          <cell r="P2958">
            <v>210.3</v>
          </cell>
          <cell r="Q2958">
            <v>420.6</v>
          </cell>
          <cell r="R2958">
            <v>2786.94</v>
          </cell>
          <cell r="S2958">
            <v>1200.8699999999999</v>
          </cell>
          <cell r="T2958">
            <v>15</v>
          </cell>
          <cell r="U2958">
            <v>92</v>
          </cell>
          <cell r="V2958">
            <v>13</v>
          </cell>
          <cell r="W2958">
            <v>92</v>
          </cell>
          <cell r="X2958">
            <v>0</v>
          </cell>
        </row>
        <row r="2959">
          <cell r="A2959" t="str">
            <v>1477900</v>
          </cell>
          <cell r="B2959">
            <v>1</v>
          </cell>
          <cell r="C2959" t="str">
            <v>Public Address System in square metres</v>
          </cell>
          <cell r="D2959" t="str">
            <v>34</v>
          </cell>
          <cell r="E2959" t="str">
            <v>BASPUB</v>
          </cell>
          <cell r="F2959" t="str">
            <v>BAS</v>
          </cell>
          <cell r="G2959">
            <v>38820</v>
          </cell>
          <cell r="H2959" t="str">
            <v>Active</v>
          </cell>
          <cell r="I2959">
            <v>80</v>
          </cell>
          <cell r="J2959">
            <v>39344</v>
          </cell>
          <cell r="K2959" t="str">
            <v>TCOM</v>
          </cell>
          <cell r="L2959" t="str">
            <v>TM</v>
          </cell>
          <cell r="M2959" t="str">
            <v>0153</v>
          </cell>
          <cell r="N2959">
            <v>870.76</v>
          </cell>
          <cell r="O2959">
            <v>4.7300000000000004</v>
          </cell>
          <cell r="P2959">
            <v>57.09</v>
          </cell>
          <cell r="Q2959">
            <v>114.18</v>
          </cell>
          <cell r="R2959">
            <v>756.58</v>
          </cell>
          <cell r="S2959">
            <v>326</v>
          </cell>
          <cell r="T2959">
            <v>15</v>
          </cell>
          <cell r="U2959">
            <v>92</v>
          </cell>
          <cell r="V2959">
            <v>13</v>
          </cell>
          <cell r="W2959">
            <v>92</v>
          </cell>
          <cell r="X2959">
            <v>0</v>
          </cell>
        </row>
        <row r="2960">
          <cell r="A2960" t="str">
            <v>1478000</v>
          </cell>
          <cell r="B2960">
            <v>1</v>
          </cell>
          <cell r="C2960" t="str">
            <v>Security System in square metres</v>
          </cell>
          <cell r="D2960" t="str">
            <v>34</v>
          </cell>
          <cell r="E2960" t="str">
            <v>BASSEC</v>
          </cell>
          <cell r="F2960" t="str">
            <v>BAS</v>
          </cell>
          <cell r="G2960">
            <v>38820</v>
          </cell>
          <cell r="H2960" t="str">
            <v>Active</v>
          </cell>
          <cell r="I2960">
            <v>80</v>
          </cell>
          <cell r="J2960">
            <v>39344</v>
          </cell>
          <cell r="K2960" t="str">
            <v>TCOM</v>
          </cell>
          <cell r="L2960" t="str">
            <v>TM</v>
          </cell>
          <cell r="M2960" t="str">
            <v>0153</v>
          </cell>
          <cell r="N2960">
            <v>2808.12</v>
          </cell>
          <cell r="O2960">
            <v>15.37</v>
          </cell>
          <cell r="P2960">
            <v>184.11</v>
          </cell>
          <cell r="Q2960">
            <v>368.22</v>
          </cell>
          <cell r="R2960">
            <v>2439.9</v>
          </cell>
          <cell r="S2960">
            <v>1051.33</v>
          </cell>
          <cell r="T2960">
            <v>15</v>
          </cell>
          <cell r="U2960">
            <v>92</v>
          </cell>
          <cell r="V2960">
            <v>13</v>
          </cell>
          <cell r="W2960">
            <v>92</v>
          </cell>
          <cell r="X2960">
            <v>0</v>
          </cell>
        </row>
        <row r="2961">
          <cell r="A2961" t="str">
            <v>1478100</v>
          </cell>
          <cell r="B2961">
            <v>1</v>
          </cell>
          <cell r="C2961" t="str">
            <v>sink unit and fittings - 8 WGE</v>
          </cell>
          <cell r="D2961" t="str">
            <v>34</v>
          </cell>
          <cell r="E2961" t="str">
            <v>BASPLM</v>
          </cell>
          <cell r="F2961" t="str">
            <v>BAS</v>
          </cell>
          <cell r="G2961">
            <v>38820</v>
          </cell>
          <cell r="H2961" t="str">
            <v>Active</v>
          </cell>
          <cell r="I2961">
            <v>8</v>
          </cell>
          <cell r="J2961">
            <v>39344</v>
          </cell>
          <cell r="K2961" t="str">
            <v>TCOM</v>
          </cell>
          <cell r="L2961" t="str">
            <v>TM</v>
          </cell>
          <cell r="M2961" t="str">
            <v>0153</v>
          </cell>
          <cell r="N2961">
            <v>7311.5</v>
          </cell>
          <cell r="O2961">
            <v>39.93</v>
          </cell>
          <cell r="P2961">
            <v>479.38</v>
          </cell>
          <cell r="Q2961">
            <v>958.76</v>
          </cell>
          <cell r="R2961">
            <v>6352.74</v>
          </cell>
          <cell r="S2961">
            <v>2737.34</v>
          </cell>
          <cell r="T2961">
            <v>15</v>
          </cell>
          <cell r="U2961">
            <v>92</v>
          </cell>
          <cell r="V2961">
            <v>13</v>
          </cell>
          <cell r="W2961">
            <v>92</v>
          </cell>
          <cell r="X2961">
            <v>0</v>
          </cell>
        </row>
        <row r="2962">
          <cell r="A2962" t="str">
            <v>1478200</v>
          </cell>
          <cell r="B2962">
            <v>1</v>
          </cell>
          <cell r="C2962" t="str">
            <v>sprinkler head and piping - 11</v>
          </cell>
          <cell r="D2962" t="str">
            <v>34</v>
          </cell>
          <cell r="E2962" t="str">
            <v>BASSPR</v>
          </cell>
          <cell r="F2962" t="str">
            <v>BAS</v>
          </cell>
          <cell r="G2962">
            <v>38820</v>
          </cell>
          <cell r="H2962" t="str">
            <v>Active</v>
          </cell>
          <cell r="I2962">
            <v>11</v>
          </cell>
          <cell r="J2962">
            <v>39344</v>
          </cell>
          <cell r="K2962" t="str">
            <v>TCOM</v>
          </cell>
          <cell r="L2962" t="str">
            <v>TM</v>
          </cell>
          <cell r="M2962" t="str">
            <v>0153</v>
          </cell>
          <cell r="N2962">
            <v>6323.38</v>
          </cell>
          <cell r="O2962">
            <v>34.54</v>
          </cell>
          <cell r="P2962">
            <v>414.59</v>
          </cell>
          <cell r="Q2962">
            <v>829.18</v>
          </cell>
          <cell r="R2962">
            <v>5494.2</v>
          </cell>
          <cell r="S2962">
            <v>2367.41</v>
          </cell>
          <cell r="T2962">
            <v>15</v>
          </cell>
          <cell r="U2962">
            <v>92</v>
          </cell>
          <cell r="V2962">
            <v>13</v>
          </cell>
          <cell r="W2962">
            <v>92</v>
          </cell>
          <cell r="X2962">
            <v>0</v>
          </cell>
        </row>
        <row r="2963">
          <cell r="A2963" t="str">
            <v>1478300</v>
          </cell>
          <cell r="B2963">
            <v>1</v>
          </cell>
          <cell r="C2963" t="str">
            <v>Stainless steel tissue dispenser and bin</v>
          </cell>
          <cell r="D2963" t="str">
            <v>34</v>
          </cell>
          <cell r="E2963" t="str">
            <v>BASELC</v>
          </cell>
          <cell r="F2963" t="str">
            <v>BAS</v>
          </cell>
          <cell r="G2963">
            <v>38820</v>
          </cell>
          <cell r="H2963" t="str">
            <v>Active</v>
          </cell>
          <cell r="I2963">
            <v>1</v>
          </cell>
          <cell r="J2963">
            <v>39344</v>
          </cell>
          <cell r="K2963" t="str">
            <v>TCOM</v>
          </cell>
          <cell r="L2963" t="str">
            <v>TM</v>
          </cell>
          <cell r="M2963" t="str">
            <v>0153</v>
          </cell>
          <cell r="N2963">
            <v>1541.14</v>
          </cell>
          <cell r="O2963">
            <v>5.01</v>
          </cell>
          <cell r="P2963">
            <v>59.68</v>
          </cell>
          <cell r="Q2963">
            <v>119.36</v>
          </cell>
          <cell r="R2963">
            <v>1421.78</v>
          </cell>
          <cell r="S2963">
            <v>544.53</v>
          </cell>
          <cell r="T2963">
            <v>15</v>
          </cell>
          <cell r="U2963">
            <v>92</v>
          </cell>
          <cell r="V2963">
            <v>13</v>
          </cell>
          <cell r="W2963">
            <v>92</v>
          </cell>
          <cell r="X2963">
            <v>0</v>
          </cell>
        </row>
        <row r="2964">
          <cell r="A2964" t="str">
            <v>1478400</v>
          </cell>
          <cell r="B2964">
            <v>1</v>
          </cell>
          <cell r="C2964" t="str">
            <v>Wall urinal - 8 WGE and side screens</v>
          </cell>
          <cell r="D2964" t="str">
            <v>34</v>
          </cell>
          <cell r="E2964" t="str">
            <v>BASPLM</v>
          </cell>
          <cell r="F2964" t="str">
            <v>BAS</v>
          </cell>
          <cell r="G2964">
            <v>38820</v>
          </cell>
          <cell r="H2964" t="str">
            <v>Active</v>
          </cell>
          <cell r="I2964">
            <v>8</v>
          </cell>
          <cell r="J2964">
            <v>39344</v>
          </cell>
          <cell r="K2964" t="str">
            <v>TCOM</v>
          </cell>
          <cell r="L2964" t="str">
            <v>TM</v>
          </cell>
          <cell r="M2964" t="str">
            <v>0153</v>
          </cell>
          <cell r="N2964">
            <v>11964.2</v>
          </cell>
          <cell r="O2964">
            <v>65.36</v>
          </cell>
          <cell r="P2964">
            <v>784.43</v>
          </cell>
          <cell r="Q2964">
            <v>1568.86</v>
          </cell>
          <cell r="R2964">
            <v>10395.34</v>
          </cell>
          <cell r="S2964">
            <v>4479.2700000000004</v>
          </cell>
          <cell r="T2964">
            <v>15</v>
          </cell>
          <cell r="U2964">
            <v>92</v>
          </cell>
          <cell r="V2964">
            <v>13</v>
          </cell>
          <cell r="W2964">
            <v>92</v>
          </cell>
          <cell r="X2964">
            <v>0</v>
          </cell>
        </row>
        <row r="2965">
          <cell r="A2965" t="str">
            <v>1478500</v>
          </cell>
          <cell r="B2965">
            <v>1</v>
          </cell>
          <cell r="C2965" t="str">
            <v>WC pedestal with fittings - 7</v>
          </cell>
          <cell r="D2965" t="str">
            <v>34</v>
          </cell>
          <cell r="E2965" t="str">
            <v>BASPLM</v>
          </cell>
          <cell r="F2965" t="str">
            <v>BAS</v>
          </cell>
          <cell r="G2965">
            <v>38820</v>
          </cell>
          <cell r="H2965" t="str">
            <v>Active</v>
          </cell>
          <cell r="I2965">
            <v>7</v>
          </cell>
          <cell r="J2965">
            <v>39344</v>
          </cell>
          <cell r="K2965" t="str">
            <v>TCOM</v>
          </cell>
          <cell r="L2965" t="str">
            <v>TM</v>
          </cell>
          <cell r="M2965" t="str">
            <v>0153</v>
          </cell>
          <cell r="N2965">
            <v>16866.16</v>
          </cell>
          <cell r="O2965">
            <v>92.18</v>
          </cell>
          <cell r="P2965">
            <v>1105.83</v>
          </cell>
          <cell r="Q2965">
            <v>2211.66</v>
          </cell>
          <cell r="R2965">
            <v>14654.5</v>
          </cell>
          <cell r="S2965">
            <v>6314.51</v>
          </cell>
          <cell r="T2965">
            <v>15</v>
          </cell>
          <cell r="U2965">
            <v>92</v>
          </cell>
          <cell r="V2965">
            <v>13</v>
          </cell>
          <cell r="W2965">
            <v>92</v>
          </cell>
          <cell r="X2965">
            <v>0</v>
          </cell>
        </row>
        <row r="2966">
          <cell r="A2966" t="str">
            <v>1478600</v>
          </cell>
          <cell r="B2966">
            <v>1</v>
          </cell>
          <cell r="C2966" t="str">
            <v>Building Structure in square metres</v>
          </cell>
          <cell r="D2966" t="str">
            <v>34</v>
          </cell>
          <cell r="E2966" t="str">
            <v>BUITER</v>
          </cell>
          <cell r="F2966" t="str">
            <v>BUI</v>
          </cell>
          <cell r="G2966">
            <v>38820</v>
          </cell>
          <cell r="H2966" t="str">
            <v>Active</v>
          </cell>
          <cell r="I2966">
            <v>81</v>
          </cell>
          <cell r="J2966">
            <v>39344</v>
          </cell>
          <cell r="K2966" t="str">
            <v>R</v>
          </cell>
          <cell r="L2966" t="str">
            <v>TM</v>
          </cell>
          <cell r="M2966" t="str">
            <v>0154</v>
          </cell>
          <cell r="N2966">
            <v>168905.89</v>
          </cell>
          <cell r="O2966">
            <v>246.33</v>
          </cell>
          <cell r="P2966">
            <v>2955.63</v>
          </cell>
          <cell r="Q2966">
            <v>5911.26</v>
          </cell>
          <cell r="R2966">
            <v>162994.63</v>
          </cell>
          <cell r="S2966">
            <v>57525.33</v>
          </cell>
          <cell r="T2966">
            <v>44</v>
          </cell>
          <cell r="U2966">
            <v>0</v>
          </cell>
          <cell r="V2966">
            <v>42</v>
          </cell>
          <cell r="W2966">
            <v>0</v>
          </cell>
          <cell r="X2966">
            <v>0</v>
          </cell>
        </row>
        <row r="2967">
          <cell r="A2967" t="str">
            <v>1478700</v>
          </cell>
          <cell r="B2967">
            <v>1</v>
          </cell>
          <cell r="C2967" t="str">
            <v>Division walling - 18 lineal metres</v>
          </cell>
          <cell r="D2967" t="str">
            <v>34</v>
          </cell>
          <cell r="E2967" t="str">
            <v>BASPAR</v>
          </cell>
          <cell r="F2967" t="str">
            <v>BAS</v>
          </cell>
          <cell r="G2967">
            <v>38820</v>
          </cell>
          <cell r="H2967" t="str">
            <v>Active</v>
          </cell>
          <cell r="I2967">
            <v>18</v>
          </cell>
          <cell r="J2967">
            <v>39344</v>
          </cell>
          <cell r="K2967" t="str">
            <v>R</v>
          </cell>
          <cell r="L2967" t="str">
            <v>TM</v>
          </cell>
          <cell r="M2967" t="str">
            <v>0154</v>
          </cell>
          <cell r="N2967">
            <v>28447.82</v>
          </cell>
          <cell r="O2967">
            <v>155.44999999999999</v>
          </cell>
          <cell r="P2967">
            <v>1865.18</v>
          </cell>
          <cell r="Q2967">
            <v>3730.36</v>
          </cell>
          <cell r="R2967">
            <v>24717.46</v>
          </cell>
          <cell r="S2967">
            <v>10650.56</v>
          </cell>
          <cell r="T2967">
            <v>15</v>
          </cell>
          <cell r="U2967">
            <v>92</v>
          </cell>
          <cell r="V2967">
            <v>13</v>
          </cell>
          <cell r="W2967">
            <v>92</v>
          </cell>
          <cell r="X2967">
            <v>0</v>
          </cell>
        </row>
        <row r="2968">
          <cell r="A2968" t="str">
            <v>1478800</v>
          </cell>
          <cell r="B2968">
            <v>1</v>
          </cell>
          <cell r="C2968" t="str">
            <v>Shop front including bifold doors - 7 li</v>
          </cell>
          <cell r="D2968" t="str">
            <v>34</v>
          </cell>
          <cell r="E2968" t="str">
            <v>BASPAR</v>
          </cell>
          <cell r="F2968" t="str">
            <v>BAS</v>
          </cell>
          <cell r="G2968">
            <v>38820</v>
          </cell>
          <cell r="H2968" t="str">
            <v>Active</v>
          </cell>
          <cell r="I2968">
            <v>7</v>
          </cell>
          <cell r="J2968">
            <v>39344</v>
          </cell>
          <cell r="K2968" t="str">
            <v>R</v>
          </cell>
          <cell r="L2968" t="str">
            <v>TM</v>
          </cell>
          <cell r="M2968" t="str">
            <v>0154</v>
          </cell>
          <cell r="N2968">
            <v>17467.939999999999</v>
          </cell>
          <cell r="O2968">
            <v>95.44</v>
          </cell>
          <cell r="P2968">
            <v>1145.28</v>
          </cell>
          <cell r="Q2968">
            <v>2290.56</v>
          </cell>
          <cell r="R2968">
            <v>15177.38</v>
          </cell>
          <cell r="S2968">
            <v>6539.81</v>
          </cell>
          <cell r="T2968">
            <v>15</v>
          </cell>
          <cell r="U2968">
            <v>92</v>
          </cell>
          <cell r="V2968">
            <v>13</v>
          </cell>
          <cell r="W2968">
            <v>92</v>
          </cell>
          <cell r="X2968">
            <v>0</v>
          </cell>
        </row>
        <row r="2969">
          <cell r="A2969" t="str">
            <v>1478900</v>
          </cell>
          <cell r="B2969">
            <v>1</v>
          </cell>
          <cell r="C2969" t="str">
            <v>Electrical services in square metres</v>
          </cell>
          <cell r="D2969" t="str">
            <v>34</v>
          </cell>
          <cell r="E2969" t="str">
            <v>BASELC</v>
          </cell>
          <cell r="F2969" t="str">
            <v>BAS</v>
          </cell>
          <cell r="G2969">
            <v>38820</v>
          </cell>
          <cell r="H2969" t="str">
            <v>Active</v>
          </cell>
          <cell r="I2969">
            <v>81</v>
          </cell>
          <cell r="J2969">
            <v>39344</v>
          </cell>
          <cell r="K2969" t="str">
            <v>R</v>
          </cell>
          <cell r="L2969" t="str">
            <v>TM</v>
          </cell>
          <cell r="M2969" t="str">
            <v>0154</v>
          </cell>
          <cell r="N2969">
            <v>14138.92</v>
          </cell>
          <cell r="O2969">
            <v>45.66</v>
          </cell>
          <cell r="P2969">
            <v>547.48</v>
          </cell>
          <cell r="Q2969">
            <v>1094.96</v>
          </cell>
          <cell r="R2969">
            <v>13043.96</v>
          </cell>
          <cell r="S2969">
            <v>4995.72</v>
          </cell>
          <cell r="T2969">
            <v>15</v>
          </cell>
          <cell r="U2969">
            <v>92</v>
          </cell>
          <cell r="V2969">
            <v>13</v>
          </cell>
          <cell r="W2969">
            <v>92</v>
          </cell>
          <cell r="X2969">
            <v>0</v>
          </cell>
        </row>
        <row r="2970">
          <cell r="A2970" t="str">
            <v>1479000</v>
          </cell>
          <cell r="B2970">
            <v>1</v>
          </cell>
          <cell r="C2970" t="str">
            <v>Building Management Services in square m</v>
          </cell>
          <cell r="D2970" t="str">
            <v>34</v>
          </cell>
          <cell r="E2970" t="str">
            <v>BASBMS</v>
          </cell>
          <cell r="F2970" t="str">
            <v>BAS</v>
          </cell>
          <cell r="G2970">
            <v>38820</v>
          </cell>
          <cell r="H2970" t="str">
            <v>Active</v>
          </cell>
          <cell r="I2970">
            <v>81</v>
          </cell>
          <cell r="J2970">
            <v>39344</v>
          </cell>
          <cell r="K2970" t="str">
            <v>R</v>
          </cell>
          <cell r="L2970" t="str">
            <v>TM</v>
          </cell>
          <cell r="M2970" t="str">
            <v>0154</v>
          </cell>
          <cell r="N2970">
            <v>189</v>
          </cell>
          <cell r="O2970">
            <v>0</v>
          </cell>
          <cell r="P2970">
            <v>0</v>
          </cell>
          <cell r="Q2970">
            <v>189</v>
          </cell>
          <cell r="R2970">
            <v>0</v>
          </cell>
          <cell r="S2970">
            <v>597.57000000000005</v>
          </cell>
          <cell r="T2970">
            <v>0</v>
          </cell>
          <cell r="U2970">
            <v>92</v>
          </cell>
          <cell r="V2970">
            <v>0</v>
          </cell>
          <cell r="W2970">
            <v>0</v>
          </cell>
          <cell r="X2970">
            <v>0</v>
          </cell>
        </row>
        <row r="2971">
          <cell r="A2971" t="str">
            <v>1479100</v>
          </cell>
          <cell r="B2971">
            <v>1</v>
          </cell>
          <cell r="C2971" t="str">
            <v>Mechanical Services in square metres</v>
          </cell>
          <cell r="D2971" t="str">
            <v>34</v>
          </cell>
          <cell r="E2971" t="str">
            <v>BASAIR</v>
          </cell>
          <cell r="F2971" t="str">
            <v>BAS</v>
          </cell>
          <cell r="G2971">
            <v>38820</v>
          </cell>
          <cell r="H2971" t="str">
            <v>Active</v>
          </cell>
          <cell r="I2971">
            <v>81</v>
          </cell>
          <cell r="J2971">
            <v>39344</v>
          </cell>
          <cell r="K2971" t="str">
            <v>R</v>
          </cell>
          <cell r="L2971" t="str">
            <v>TM</v>
          </cell>
          <cell r="M2971" t="str">
            <v>0154</v>
          </cell>
          <cell r="N2971">
            <v>14744.97</v>
          </cell>
          <cell r="O2971">
            <v>80.59</v>
          </cell>
          <cell r="P2971">
            <v>966.75</v>
          </cell>
          <cell r="Q2971">
            <v>1933.5</v>
          </cell>
          <cell r="R2971">
            <v>12811.47</v>
          </cell>
          <cell r="S2971">
            <v>5520.36</v>
          </cell>
          <cell r="T2971">
            <v>15</v>
          </cell>
          <cell r="U2971">
            <v>92</v>
          </cell>
          <cell r="V2971">
            <v>13</v>
          </cell>
          <cell r="W2971">
            <v>92</v>
          </cell>
          <cell r="X2971">
            <v>0</v>
          </cell>
        </row>
        <row r="2972">
          <cell r="A2972" t="str">
            <v>1479200</v>
          </cell>
          <cell r="B2972">
            <v>1</v>
          </cell>
          <cell r="C2972" t="str">
            <v>Drainage Services in square metres</v>
          </cell>
          <cell r="D2972" t="str">
            <v>34</v>
          </cell>
          <cell r="E2972" t="str">
            <v>BASPLM</v>
          </cell>
          <cell r="F2972" t="str">
            <v>BAS</v>
          </cell>
          <cell r="G2972">
            <v>38820</v>
          </cell>
          <cell r="H2972" t="str">
            <v>Active</v>
          </cell>
          <cell r="I2972">
            <v>81</v>
          </cell>
          <cell r="J2972">
            <v>39344</v>
          </cell>
          <cell r="K2972" t="str">
            <v>R</v>
          </cell>
          <cell r="L2972" t="str">
            <v>TM</v>
          </cell>
          <cell r="M2972" t="str">
            <v>0154</v>
          </cell>
          <cell r="N2972">
            <v>1852.69</v>
          </cell>
          <cell r="O2972">
            <v>10.15</v>
          </cell>
          <cell r="P2972">
            <v>121.47</v>
          </cell>
          <cell r="Q2972">
            <v>242.94</v>
          </cell>
          <cell r="R2972">
            <v>1609.75</v>
          </cell>
          <cell r="S2972">
            <v>693.62</v>
          </cell>
          <cell r="T2972">
            <v>15</v>
          </cell>
          <cell r="U2972">
            <v>92</v>
          </cell>
          <cell r="V2972">
            <v>13</v>
          </cell>
          <cell r="W2972">
            <v>92</v>
          </cell>
          <cell r="X2972">
            <v>0</v>
          </cell>
        </row>
        <row r="2973">
          <cell r="A2973" t="str">
            <v>1479300</v>
          </cell>
          <cell r="B2973">
            <v>1</v>
          </cell>
          <cell r="C2973" t="str">
            <v>Communication Services in square metres</v>
          </cell>
          <cell r="D2973" t="str">
            <v>34</v>
          </cell>
          <cell r="E2973" t="str">
            <v>BASCAB</v>
          </cell>
          <cell r="F2973" t="str">
            <v>BAS</v>
          </cell>
          <cell r="G2973">
            <v>38820</v>
          </cell>
          <cell r="H2973" t="str">
            <v>Active</v>
          </cell>
          <cell r="I2973">
            <v>81</v>
          </cell>
          <cell r="J2973">
            <v>39344</v>
          </cell>
          <cell r="K2973" t="str">
            <v>R</v>
          </cell>
          <cell r="L2973" t="str">
            <v>TM</v>
          </cell>
          <cell r="M2973" t="str">
            <v>0154</v>
          </cell>
          <cell r="N2973">
            <v>2960.33</v>
          </cell>
          <cell r="O2973">
            <v>24.09</v>
          </cell>
          <cell r="P2973">
            <v>288.75</v>
          </cell>
          <cell r="Q2973">
            <v>577.5</v>
          </cell>
          <cell r="R2973">
            <v>2382.83</v>
          </cell>
          <cell r="S2973">
            <v>1175.93</v>
          </cell>
          <cell r="T2973">
            <v>10</v>
          </cell>
          <cell r="U2973">
            <v>92</v>
          </cell>
          <cell r="V2973">
            <v>8</v>
          </cell>
          <cell r="W2973">
            <v>92</v>
          </cell>
          <cell r="X2973">
            <v>0</v>
          </cell>
        </row>
        <row r="2974">
          <cell r="A2974" t="str">
            <v>1479400</v>
          </cell>
          <cell r="B2974">
            <v>1</v>
          </cell>
          <cell r="C2974" t="str">
            <v>Fire Alarm System in square metres</v>
          </cell>
          <cell r="D2974" t="str">
            <v>34</v>
          </cell>
          <cell r="E2974" t="str">
            <v>BASALA</v>
          </cell>
          <cell r="F2974" t="str">
            <v>BAS</v>
          </cell>
          <cell r="G2974">
            <v>38820</v>
          </cell>
          <cell r="H2974" t="str">
            <v>Active</v>
          </cell>
          <cell r="I2974">
            <v>81</v>
          </cell>
          <cell r="J2974">
            <v>39344</v>
          </cell>
          <cell r="K2974" t="str">
            <v>R</v>
          </cell>
          <cell r="L2974" t="str">
            <v>TM</v>
          </cell>
          <cell r="M2974" t="str">
            <v>0154</v>
          </cell>
          <cell r="N2974">
            <v>2945.22</v>
          </cell>
          <cell r="O2974">
            <v>9.5399999999999991</v>
          </cell>
          <cell r="P2974">
            <v>114.04</v>
          </cell>
          <cell r="Q2974">
            <v>228.08</v>
          </cell>
          <cell r="R2974">
            <v>2717.14</v>
          </cell>
          <cell r="S2974">
            <v>1040.6400000000001</v>
          </cell>
          <cell r="T2974">
            <v>15</v>
          </cell>
          <cell r="U2974">
            <v>92</v>
          </cell>
          <cell r="V2974">
            <v>13</v>
          </cell>
          <cell r="W2974">
            <v>92</v>
          </cell>
          <cell r="X2974">
            <v>0</v>
          </cell>
        </row>
        <row r="2975">
          <cell r="A2975" t="str">
            <v>1479500</v>
          </cell>
          <cell r="B2975">
            <v>1</v>
          </cell>
          <cell r="C2975" t="str">
            <v>Plumbing reticulation in square metres</v>
          </cell>
          <cell r="D2975" t="str">
            <v>34</v>
          </cell>
          <cell r="E2975" t="str">
            <v>BASPLM</v>
          </cell>
          <cell r="F2975" t="str">
            <v>BAS</v>
          </cell>
          <cell r="G2975">
            <v>38820</v>
          </cell>
          <cell r="H2975" t="str">
            <v>Active</v>
          </cell>
          <cell r="I2975">
            <v>81</v>
          </cell>
          <cell r="J2975">
            <v>39344</v>
          </cell>
          <cell r="K2975" t="str">
            <v>R</v>
          </cell>
          <cell r="L2975" t="str">
            <v>TM</v>
          </cell>
          <cell r="M2975" t="str">
            <v>0154</v>
          </cell>
          <cell r="N2975">
            <v>3238.27</v>
          </cell>
          <cell r="O2975">
            <v>17.73</v>
          </cell>
          <cell r="P2975">
            <v>212.32</v>
          </cell>
          <cell r="Q2975">
            <v>424.64</v>
          </cell>
          <cell r="R2975">
            <v>2813.63</v>
          </cell>
          <cell r="S2975">
            <v>1212.3800000000001</v>
          </cell>
          <cell r="T2975">
            <v>15</v>
          </cell>
          <cell r="U2975">
            <v>92</v>
          </cell>
          <cell r="V2975">
            <v>13</v>
          </cell>
          <cell r="W2975">
            <v>92</v>
          </cell>
          <cell r="X2975">
            <v>0</v>
          </cell>
        </row>
        <row r="2976">
          <cell r="A2976" t="str">
            <v>1479600</v>
          </cell>
          <cell r="B2976">
            <v>1</v>
          </cell>
          <cell r="C2976" t="str">
            <v>Public Address System in square metres</v>
          </cell>
          <cell r="D2976" t="str">
            <v>34</v>
          </cell>
          <cell r="E2976" t="str">
            <v>BASPUB</v>
          </cell>
          <cell r="F2976" t="str">
            <v>BAS</v>
          </cell>
          <cell r="G2976">
            <v>38820</v>
          </cell>
          <cell r="H2976" t="str">
            <v>Active</v>
          </cell>
          <cell r="I2976">
            <v>81</v>
          </cell>
          <cell r="J2976">
            <v>39344</v>
          </cell>
          <cell r="K2976" t="str">
            <v>R</v>
          </cell>
          <cell r="L2976" t="str">
            <v>TM</v>
          </cell>
          <cell r="M2976" t="str">
            <v>0154</v>
          </cell>
          <cell r="N2976">
            <v>879.08</v>
          </cell>
          <cell r="O2976">
            <v>4.84</v>
          </cell>
          <cell r="P2976">
            <v>57.64</v>
          </cell>
          <cell r="Q2976">
            <v>115.28</v>
          </cell>
          <cell r="R2976">
            <v>763.8</v>
          </cell>
          <cell r="S2976">
            <v>329.12</v>
          </cell>
          <cell r="T2976">
            <v>15</v>
          </cell>
          <cell r="U2976">
            <v>92</v>
          </cell>
          <cell r="V2976">
            <v>13</v>
          </cell>
          <cell r="W2976">
            <v>92</v>
          </cell>
          <cell r="X2976">
            <v>0</v>
          </cell>
        </row>
        <row r="2977">
          <cell r="A2977" t="str">
            <v>1479700</v>
          </cell>
          <cell r="B2977">
            <v>1</v>
          </cell>
          <cell r="C2977" t="str">
            <v>Security System in square metres</v>
          </cell>
          <cell r="D2977" t="str">
            <v>34</v>
          </cell>
          <cell r="E2977" t="str">
            <v>BASSEC</v>
          </cell>
          <cell r="F2977" t="str">
            <v>BAS</v>
          </cell>
          <cell r="G2977">
            <v>38820</v>
          </cell>
          <cell r="H2977" t="str">
            <v>Active</v>
          </cell>
          <cell r="I2977">
            <v>81</v>
          </cell>
          <cell r="J2977">
            <v>39344</v>
          </cell>
          <cell r="K2977" t="str">
            <v>R</v>
          </cell>
          <cell r="L2977" t="str">
            <v>TM</v>
          </cell>
          <cell r="M2977" t="str">
            <v>0154</v>
          </cell>
          <cell r="N2977">
            <v>2834.97</v>
          </cell>
          <cell r="O2977">
            <v>15.48</v>
          </cell>
          <cell r="P2977">
            <v>185.87</v>
          </cell>
          <cell r="Q2977">
            <v>371.74</v>
          </cell>
          <cell r="R2977">
            <v>2463.23</v>
          </cell>
          <cell r="S2977">
            <v>1061.3800000000001</v>
          </cell>
          <cell r="T2977">
            <v>15</v>
          </cell>
          <cell r="U2977">
            <v>92</v>
          </cell>
          <cell r="V2977">
            <v>13</v>
          </cell>
          <cell r="W2977">
            <v>92</v>
          </cell>
          <cell r="X2977">
            <v>0</v>
          </cell>
        </row>
        <row r="2978">
          <cell r="A2978" t="str">
            <v>1479800</v>
          </cell>
          <cell r="B2978">
            <v>1</v>
          </cell>
          <cell r="C2978" t="str">
            <v>sprinkler head and piping - 11</v>
          </cell>
          <cell r="D2978" t="str">
            <v>34</v>
          </cell>
          <cell r="E2978" t="str">
            <v>BASSPR</v>
          </cell>
          <cell r="F2978" t="str">
            <v>BAS</v>
          </cell>
          <cell r="G2978">
            <v>38820</v>
          </cell>
          <cell r="H2978" t="str">
            <v>Active</v>
          </cell>
          <cell r="I2978">
            <v>11</v>
          </cell>
          <cell r="J2978">
            <v>39344</v>
          </cell>
          <cell r="K2978" t="str">
            <v>R</v>
          </cell>
          <cell r="L2978" t="str">
            <v>TM</v>
          </cell>
          <cell r="M2978" t="str">
            <v>0154</v>
          </cell>
          <cell r="N2978">
            <v>6323.38</v>
          </cell>
          <cell r="O2978">
            <v>34.54</v>
          </cell>
          <cell r="P2978">
            <v>414.59</v>
          </cell>
          <cell r="Q2978">
            <v>829.18</v>
          </cell>
          <cell r="R2978">
            <v>5494.2</v>
          </cell>
          <cell r="S2978">
            <v>2367.41</v>
          </cell>
          <cell r="T2978">
            <v>15</v>
          </cell>
          <cell r="U2978">
            <v>92</v>
          </cell>
          <cell r="V2978">
            <v>13</v>
          </cell>
          <cell r="W2978">
            <v>92</v>
          </cell>
          <cell r="X2978">
            <v>0</v>
          </cell>
        </row>
        <row r="2979">
          <cell r="A2979" t="str">
            <v>1479900</v>
          </cell>
          <cell r="B2979">
            <v>1</v>
          </cell>
          <cell r="C2979" t="str">
            <v>suspended ceiling - 81.20 square metres</v>
          </cell>
          <cell r="D2979" t="str">
            <v>34</v>
          </cell>
          <cell r="E2979" t="str">
            <v>BASSUS</v>
          </cell>
          <cell r="F2979" t="str">
            <v>BAS</v>
          </cell>
          <cell r="G2979">
            <v>38820</v>
          </cell>
          <cell r="H2979" t="str">
            <v>Active</v>
          </cell>
          <cell r="I2979">
            <v>81</v>
          </cell>
          <cell r="J2979">
            <v>39344</v>
          </cell>
          <cell r="K2979" t="str">
            <v>R</v>
          </cell>
          <cell r="L2979" t="str">
            <v>TM</v>
          </cell>
          <cell r="M2979" t="str">
            <v>0154</v>
          </cell>
          <cell r="N2979">
            <v>9210.84</v>
          </cell>
          <cell r="O2979">
            <v>25.4</v>
          </cell>
          <cell r="P2979">
            <v>304.47000000000003</v>
          </cell>
          <cell r="Q2979">
            <v>608.94000000000005</v>
          </cell>
          <cell r="R2979">
            <v>8601.9</v>
          </cell>
          <cell r="S2979">
            <v>3234.55</v>
          </cell>
          <cell r="T2979">
            <v>30</v>
          </cell>
          <cell r="U2979">
            <v>92</v>
          </cell>
          <cell r="V2979">
            <v>28</v>
          </cell>
          <cell r="W2979">
            <v>92</v>
          </cell>
          <cell r="X2979">
            <v>0</v>
          </cell>
        </row>
        <row r="2980">
          <cell r="A2980" t="str">
            <v>1480000</v>
          </cell>
          <cell r="B2980">
            <v>1</v>
          </cell>
          <cell r="C2980" t="str">
            <v>Building Structure in square metres</v>
          </cell>
          <cell r="D2980" t="str">
            <v>34</v>
          </cell>
          <cell r="E2980" t="str">
            <v>BUITER</v>
          </cell>
          <cell r="F2980" t="str">
            <v>BUI</v>
          </cell>
          <cell r="G2980">
            <v>38820</v>
          </cell>
          <cell r="H2980" t="str">
            <v>Active</v>
          </cell>
          <cell r="I2980">
            <v>18</v>
          </cell>
          <cell r="J2980">
            <v>39344</v>
          </cell>
          <cell r="K2980" t="str">
            <v>R</v>
          </cell>
          <cell r="L2980" t="str">
            <v>TM</v>
          </cell>
          <cell r="M2980" t="str">
            <v>0154</v>
          </cell>
          <cell r="N2980">
            <v>37442.230000000003</v>
          </cell>
          <cell r="O2980">
            <v>54.59</v>
          </cell>
          <cell r="P2980">
            <v>655.19000000000005</v>
          </cell>
          <cell r="Q2980">
            <v>1310.3800000000001</v>
          </cell>
          <cell r="R2980">
            <v>36131.85</v>
          </cell>
          <cell r="S2980">
            <v>12751.94</v>
          </cell>
          <cell r="T2980">
            <v>44</v>
          </cell>
          <cell r="U2980">
            <v>0</v>
          </cell>
          <cell r="V2980">
            <v>42</v>
          </cell>
          <cell r="W2980">
            <v>0</v>
          </cell>
          <cell r="X2980">
            <v>0</v>
          </cell>
        </row>
        <row r="2981">
          <cell r="A2981" t="str">
            <v>1480100</v>
          </cell>
          <cell r="B2981">
            <v>1</v>
          </cell>
          <cell r="C2981" t="str">
            <v>Division walling - 8 lineal metres with</v>
          </cell>
          <cell r="D2981" t="str">
            <v>34</v>
          </cell>
          <cell r="E2981" t="str">
            <v>BASPAR</v>
          </cell>
          <cell r="F2981" t="str">
            <v>BAS</v>
          </cell>
          <cell r="G2981">
            <v>38820</v>
          </cell>
          <cell r="H2981" t="str">
            <v>Active</v>
          </cell>
          <cell r="I2981">
            <v>8</v>
          </cell>
          <cell r="J2981">
            <v>39344</v>
          </cell>
          <cell r="K2981" t="str">
            <v>R</v>
          </cell>
          <cell r="L2981" t="str">
            <v>TM</v>
          </cell>
          <cell r="M2981" t="str">
            <v>0154</v>
          </cell>
          <cell r="N2981">
            <v>18632.46</v>
          </cell>
          <cell r="O2981">
            <v>101.84</v>
          </cell>
          <cell r="P2981">
            <v>1221.6400000000001</v>
          </cell>
          <cell r="Q2981">
            <v>2443.2800000000002</v>
          </cell>
          <cell r="R2981">
            <v>16189.18</v>
          </cell>
          <cell r="S2981">
            <v>6975.79</v>
          </cell>
          <cell r="T2981">
            <v>15</v>
          </cell>
          <cell r="U2981">
            <v>92</v>
          </cell>
          <cell r="V2981">
            <v>13</v>
          </cell>
          <cell r="W2981">
            <v>92</v>
          </cell>
          <cell r="X2981">
            <v>0</v>
          </cell>
        </row>
        <row r="2982">
          <cell r="A2982" t="str">
            <v>1480200</v>
          </cell>
          <cell r="B2982">
            <v>1</v>
          </cell>
          <cell r="C2982" t="str">
            <v>electric light fitting - 1 rectangular d</v>
          </cell>
          <cell r="D2982" t="str">
            <v>34</v>
          </cell>
          <cell r="E2982" t="str">
            <v>BASLIG</v>
          </cell>
          <cell r="F2982" t="str">
            <v>BAS</v>
          </cell>
          <cell r="G2982">
            <v>38820</v>
          </cell>
          <cell r="H2982" t="str">
            <v>Active</v>
          </cell>
          <cell r="I2982">
            <v>1</v>
          </cell>
          <cell r="J2982">
            <v>39344</v>
          </cell>
          <cell r="K2982" t="str">
            <v>R</v>
          </cell>
          <cell r="L2982" t="str">
            <v>TM</v>
          </cell>
          <cell r="M2982" t="str">
            <v>0154</v>
          </cell>
          <cell r="N2982">
            <v>296.08999999999997</v>
          </cell>
          <cell r="O2982">
            <v>2.37</v>
          </cell>
          <cell r="P2982">
            <v>28.88</v>
          </cell>
          <cell r="Q2982">
            <v>57.76</v>
          </cell>
          <cell r="R2982">
            <v>238.33</v>
          </cell>
          <cell r="S2982">
            <v>117.62</v>
          </cell>
          <cell r="T2982">
            <v>10</v>
          </cell>
          <cell r="U2982">
            <v>92</v>
          </cell>
          <cell r="V2982">
            <v>8</v>
          </cell>
          <cell r="W2982">
            <v>92</v>
          </cell>
          <cell r="X2982">
            <v>0</v>
          </cell>
        </row>
        <row r="2983">
          <cell r="A2983" t="str">
            <v>1480300</v>
          </cell>
          <cell r="B2983">
            <v>1</v>
          </cell>
          <cell r="C2983" t="str">
            <v>Electrical services in square metres</v>
          </cell>
          <cell r="D2983" t="str">
            <v>34</v>
          </cell>
          <cell r="E2983" t="str">
            <v>BASELC</v>
          </cell>
          <cell r="F2983" t="str">
            <v>BAS</v>
          </cell>
          <cell r="G2983">
            <v>38820</v>
          </cell>
          <cell r="H2983" t="str">
            <v>Active</v>
          </cell>
          <cell r="I2983">
            <v>18</v>
          </cell>
          <cell r="J2983">
            <v>39344</v>
          </cell>
          <cell r="K2983" t="str">
            <v>R</v>
          </cell>
          <cell r="L2983" t="str">
            <v>TM</v>
          </cell>
          <cell r="M2983" t="str">
            <v>0154</v>
          </cell>
          <cell r="N2983">
            <v>3134.16</v>
          </cell>
          <cell r="O2983">
            <v>10.15</v>
          </cell>
          <cell r="P2983">
            <v>121.36</v>
          </cell>
          <cell r="Q2983">
            <v>242.72</v>
          </cell>
          <cell r="R2983">
            <v>2891.44</v>
          </cell>
          <cell r="S2983">
            <v>1107.4000000000001</v>
          </cell>
          <cell r="T2983">
            <v>15</v>
          </cell>
          <cell r="U2983">
            <v>92</v>
          </cell>
          <cell r="V2983">
            <v>13</v>
          </cell>
          <cell r="W2983">
            <v>92</v>
          </cell>
          <cell r="X2983">
            <v>0</v>
          </cell>
        </row>
        <row r="2984">
          <cell r="A2984" t="str">
            <v>1480400</v>
          </cell>
          <cell r="B2984">
            <v>1</v>
          </cell>
          <cell r="C2984" t="str">
            <v>fluorescent light fitting - 2 twin tube</v>
          </cell>
          <cell r="D2984" t="str">
            <v>34</v>
          </cell>
          <cell r="E2984" t="str">
            <v>BASLIG</v>
          </cell>
          <cell r="F2984" t="str">
            <v>BAS</v>
          </cell>
          <cell r="G2984">
            <v>38820</v>
          </cell>
          <cell r="H2984" t="str">
            <v>Active</v>
          </cell>
          <cell r="I2984">
            <v>2</v>
          </cell>
          <cell r="J2984">
            <v>39344</v>
          </cell>
          <cell r="K2984" t="str">
            <v>R</v>
          </cell>
          <cell r="L2984" t="str">
            <v>TM</v>
          </cell>
          <cell r="M2984" t="str">
            <v>0154</v>
          </cell>
          <cell r="N2984">
            <v>407.98</v>
          </cell>
          <cell r="O2984">
            <v>3.28</v>
          </cell>
          <cell r="P2984">
            <v>39.799999999999997</v>
          </cell>
          <cell r="Q2984">
            <v>79.599999999999994</v>
          </cell>
          <cell r="R2984">
            <v>328.38</v>
          </cell>
          <cell r="S2984">
            <v>162.06</v>
          </cell>
          <cell r="T2984">
            <v>10</v>
          </cell>
          <cell r="U2984">
            <v>92</v>
          </cell>
          <cell r="V2984">
            <v>8</v>
          </cell>
          <cell r="W2984">
            <v>92</v>
          </cell>
          <cell r="X2984">
            <v>0</v>
          </cell>
        </row>
        <row r="2985">
          <cell r="A2985" t="str">
            <v>1480500</v>
          </cell>
          <cell r="B2985">
            <v>1</v>
          </cell>
          <cell r="C2985" t="str">
            <v>Building Management Services in square m</v>
          </cell>
          <cell r="D2985" t="str">
            <v>34</v>
          </cell>
          <cell r="E2985" t="str">
            <v>BASBMS</v>
          </cell>
          <cell r="F2985" t="str">
            <v>BAS</v>
          </cell>
          <cell r="G2985">
            <v>38820</v>
          </cell>
          <cell r="H2985" t="str">
            <v>Active</v>
          </cell>
          <cell r="I2985">
            <v>18</v>
          </cell>
          <cell r="J2985">
            <v>39344</v>
          </cell>
          <cell r="K2985" t="str">
            <v>R</v>
          </cell>
          <cell r="L2985" t="str">
            <v>TM</v>
          </cell>
          <cell r="M2985" t="str">
            <v>0154</v>
          </cell>
          <cell r="N2985">
            <v>41.9</v>
          </cell>
          <cell r="O2985">
            <v>0</v>
          </cell>
          <cell r="P2985">
            <v>0</v>
          </cell>
          <cell r="Q2985">
            <v>41.9</v>
          </cell>
          <cell r="R2985">
            <v>0</v>
          </cell>
          <cell r="S2985">
            <v>132.46</v>
          </cell>
          <cell r="T2985">
            <v>0</v>
          </cell>
          <cell r="U2985">
            <v>92</v>
          </cell>
          <cell r="V2985">
            <v>0</v>
          </cell>
          <cell r="W2985">
            <v>0</v>
          </cell>
          <cell r="X2985">
            <v>0</v>
          </cell>
        </row>
        <row r="2986">
          <cell r="A2986" t="str">
            <v>1480600</v>
          </cell>
          <cell r="B2986">
            <v>1</v>
          </cell>
          <cell r="C2986" t="str">
            <v>Mechanical Services in square metres</v>
          </cell>
          <cell r="D2986" t="str">
            <v>34</v>
          </cell>
          <cell r="E2986" t="str">
            <v>BASAIR</v>
          </cell>
          <cell r="F2986" t="str">
            <v>BAS</v>
          </cell>
          <cell r="G2986">
            <v>38820</v>
          </cell>
          <cell r="H2986" t="str">
            <v>Active</v>
          </cell>
          <cell r="I2986">
            <v>18</v>
          </cell>
          <cell r="J2986">
            <v>39344</v>
          </cell>
          <cell r="K2986" t="str">
            <v>R</v>
          </cell>
          <cell r="L2986" t="str">
            <v>TM</v>
          </cell>
          <cell r="M2986" t="str">
            <v>0154</v>
          </cell>
          <cell r="N2986">
            <v>3268.59</v>
          </cell>
          <cell r="O2986">
            <v>17.850000000000001</v>
          </cell>
          <cell r="P2986">
            <v>214.31</v>
          </cell>
          <cell r="Q2986">
            <v>428.62</v>
          </cell>
          <cell r="R2986">
            <v>2839.97</v>
          </cell>
          <cell r="S2986">
            <v>1223.72</v>
          </cell>
          <cell r="T2986">
            <v>15</v>
          </cell>
          <cell r="U2986">
            <v>92</v>
          </cell>
          <cell r="V2986">
            <v>13</v>
          </cell>
          <cell r="W2986">
            <v>92</v>
          </cell>
          <cell r="X2986">
            <v>0</v>
          </cell>
        </row>
        <row r="2987">
          <cell r="A2987" t="str">
            <v>1480700</v>
          </cell>
          <cell r="B2987">
            <v>1</v>
          </cell>
          <cell r="C2987" t="str">
            <v>Drainage Services in square metres</v>
          </cell>
          <cell r="D2987" t="str">
            <v>34</v>
          </cell>
          <cell r="E2987" t="str">
            <v>BASPLM</v>
          </cell>
          <cell r="F2987" t="str">
            <v>BAS</v>
          </cell>
          <cell r="G2987">
            <v>38820</v>
          </cell>
          <cell r="H2987" t="str">
            <v>Active</v>
          </cell>
          <cell r="I2987">
            <v>18</v>
          </cell>
          <cell r="J2987">
            <v>39344</v>
          </cell>
          <cell r="K2987" t="str">
            <v>R</v>
          </cell>
          <cell r="L2987" t="str">
            <v>TM</v>
          </cell>
          <cell r="M2987" t="str">
            <v>0154</v>
          </cell>
          <cell r="N2987">
            <v>410.68</v>
          </cell>
          <cell r="O2987">
            <v>2.29</v>
          </cell>
          <cell r="P2987">
            <v>26.93</v>
          </cell>
          <cell r="Q2987">
            <v>53.86</v>
          </cell>
          <cell r="R2987">
            <v>356.82</v>
          </cell>
          <cell r="S2987">
            <v>153.76</v>
          </cell>
          <cell r="T2987">
            <v>15</v>
          </cell>
          <cell r="U2987">
            <v>92</v>
          </cell>
          <cell r="V2987">
            <v>13</v>
          </cell>
          <cell r="W2987">
            <v>92</v>
          </cell>
          <cell r="X2987">
            <v>0</v>
          </cell>
        </row>
        <row r="2988">
          <cell r="A2988" t="str">
            <v>1480800</v>
          </cell>
          <cell r="B2988">
            <v>1</v>
          </cell>
          <cell r="C2988" t="str">
            <v>Communication Services in square metres</v>
          </cell>
          <cell r="D2988" t="str">
            <v>34</v>
          </cell>
          <cell r="E2988" t="str">
            <v>BASCAB</v>
          </cell>
          <cell r="F2988" t="str">
            <v>BAS</v>
          </cell>
          <cell r="G2988">
            <v>38820</v>
          </cell>
          <cell r="H2988" t="str">
            <v>Active</v>
          </cell>
          <cell r="I2988">
            <v>18</v>
          </cell>
          <cell r="J2988">
            <v>39344</v>
          </cell>
          <cell r="K2988" t="str">
            <v>R</v>
          </cell>
          <cell r="L2988" t="str">
            <v>TM</v>
          </cell>
          <cell r="M2988" t="str">
            <v>0154</v>
          </cell>
          <cell r="N2988">
            <v>656.2</v>
          </cell>
          <cell r="O2988">
            <v>5.38</v>
          </cell>
          <cell r="P2988">
            <v>64.010000000000005</v>
          </cell>
          <cell r="Q2988">
            <v>128.02000000000001</v>
          </cell>
          <cell r="R2988">
            <v>528.17999999999995</v>
          </cell>
          <cell r="S2988">
            <v>260.66000000000003</v>
          </cell>
          <cell r="T2988">
            <v>10</v>
          </cell>
          <cell r="U2988">
            <v>92</v>
          </cell>
          <cell r="V2988">
            <v>8</v>
          </cell>
          <cell r="W2988">
            <v>92</v>
          </cell>
          <cell r="X2988">
            <v>0</v>
          </cell>
        </row>
        <row r="2989">
          <cell r="A2989" t="str">
            <v>1480900</v>
          </cell>
          <cell r="B2989">
            <v>1</v>
          </cell>
          <cell r="C2989" t="str">
            <v>Fire Alarm System in square metres</v>
          </cell>
          <cell r="D2989" t="str">
            <v>34</v>
          </cell>
          <cell r="E2989" t="str">
            <v>BASALA</v>
          </cell>
          <cell r="F2989" t="str">
            <v>BAS</v>
          </cell>
          <cell r="G2989">
            <v>38820</v>
          </cell>
          <cell r="H2989" t="str">
            <v>Active</v>
          </cell>
          <cell r="I2989">
            <v>18</v>
          </cell>
          <cell r="J2989">
            <v>39344</v>
          </cell>
          <cell r="K2989" t="str">
            <v>R</v>
          </cell>
          <cell r="L2989" t="str">
            <v>TM</v>
          </cell>
          <cell r="M2989" t="str">
            <v>0154</v>
          </cell>
          <cell r="N2989">
            <v>652.94000000000005</v>
          </cell>
          <cell r="O2989">
            <v>2.0699999999999998</v>
          </cell>
          <cell r="P2989">
            <v>25.28</v>
          </cell>
          <cell r="Q2989">
            <v>50.56</v>
          </cell>
          <cell r="R2989">
            <v>602.38</v>
          </cell>
          <cell r="S2989">
            <v>230.7</v>
          </cell>
          <cell r="T2989">
            <v>15</v>
          </cell>
          <cell r="U2989">
            <v>92</v>
          </cell>
          <cell r="V2989">
            <v>13</v>
          </cell>
          <cell r="W2989">
            <v>92</v>
          </cell>
          <cell r="X2989">
            <v>0</v>
          </cell>
        </row>
        <row r="2990">
          <cell r="A2990" t="str">
            <v>1481000</v>
          </cell>
          <cell r="B2990">
            <v>1</v>
          </cell>
          <cell r="C2990" t="str">
            <v>Plumbing reticulation in square metres</v>
          </cell>
          <cell r="D2990" t="str">
            <v>34</v>
          </cell>
          <cell r="E2990" t="str">
            <v>BASPLM</v>
          </cell>
          <cell r="F2990" t="str">
            <v>BAS</v>
          </cell>
          <cell r="G2990">
            <v>38820</v>
          </cell>
          <cell r="H2990" t="str">
            <v>Active</v>
          </cell>
          <cell r="I2990">
            <v>18</v>
          </cell>
          <cell r="J2990">
            <v>39344</v>
          </cell>
          <cell r="K2990" t="str">
            <v>R</v>
          </cell>
          <cell r="L2990" t="str">
            <v>TM</v>
          </cell>
          <cell r="M2990" t="str">
            <v>0154</v>
          </cell>
          <cell r="N2990">
            <v>717.82</v>
          </cell>
          <cell r="O2990">
            <v>3.94</v>
          </cell>
          <cell r="P2990">
            <v>47.06</v>
          </cell>
          <cell r="Q2990">
            <v>94.12</v>
          </cell>
          <cell r="R2990">
            <v>623.70000000000005</v>
          </cell>
          <cell r="S2990">
            <v>268.74</v>
          </cell>
          <cell r="T2990">
            <v>15</v>
          </cell>
          <cell r="U2990">
            <v>92</v>
          </cell>
          <cell r="V2990">
            <v>13</v>
          </cell>
          <cell r="W2990">
            <v>92</v>
          </cell>
          <cell r="X2990">
            <v>0</v>
          </cell>
        </row>
        <row r="2991">
          <cell r="A2991" t="str">
            <v>1481100</v>
          </cell>
          <cell r="B2991">
            <v>1</v>
          </cell>
          <cell r="C2991" t="str">
            <v>Public Address System in square metres</v>
          </cell>
          <cell r="D2991" t="str">
            <v>34</v>
          </cell>
          <cell r="E2991" t="str">
            <v>BASPUB</v>
          </cell>
          <cell r="F2991" t="str">
            <v>BAS</v>
          </cell>
          <cell r="G2991">
            <v>38820</v>
          </cell>
          <cell r="H2991" t="str">
            <v>Active</v>
          </cell>
          <cell r="I2991">
            <v>18</v>
          </cell>
          <cell r="J2991">
            <v>39344</v>
          </cell>
          <cell r="K2991" t="str">
            <v>R</v>
          </cell>
          <cell r="L2991" t="str">
            <v>TM</v>
          </cell>
          <cell r="M2991" t="str">
            <v>0154</v>
          </cell>
          <cell r="N2991">
            <v>194.83</v>
          </cell>
          <cell r="O2991">
            <v>1.1100000000000001</v>
          </cell>
          <cell r="P2991">
            <v>12.77</v>
          </cell>
          <cell r="Q2991">
            <v>25.54</v>
          </cell>
          <cell r="R2991">
            <v>169.29</v>
          </cell>
          <cell r="S2991">
            <v>72.94</v>
          </cell>
          <cell r="T2991">
            <v>15</v>
          </cell>
          <cell r="U2991">
            <v>92</v>
          </cell>
          <cell r="V2991">
            <v>13</v>
          </cell>
          <cell r="W2991">
            <v>92</v>
          </cell>
          <cell r="X2991">
            <v>0</v>
          </cell>
        </row>
        <row r="2992">
          <cell r="A2992" t="str">
            <v>1481200</v>
          </cell>
          <cell r="B2992">
            <v>1</v>
          </cell>
          <cell r="C2992" t="str">
            <v>Security System in square metres</v>
          </cell>
          <cell r="D2992" t="str">
            <v>34</v>
          </cell>
          <cell r="E2992" t="str">
            <v>BASSEC</v>
          </cell>
          <cell r="F2992" t="str">
            <v>BAS</v>
          </cell>
          <cell r="G2992">
            <v>38820</v>
          </cell>
          <cell r="H2992" t="str">
            <v>Active</v>
          </cell>
          <cell r="I2992">
            <v>18</v>
          </cell>
          <cell r="J2992">
            <v>39344</v>
          </cell>
          <cell r="K2992" t="str">
            <v>R</v>
          </cell>
          <cell r="L2992" t="str">
            <v>TM</v>
          </cell>
          <cell r="M2992" t="str">
            <v>0154</v>
          </cell>
          <cell r="N2992">
            <v>628.42999999999995</v>
          </cell>
          <cell r="O2992">
            <v>3.47</v>
          </cell>
          <cell r="P2992">
            <v>41.2</v>
          </cell>
          <cell r="Q2992">
            <v>82.4</v>
          </cell>
          <cell r="R2992">
            <v>546.03</v>
          </cell>
          <cell r="S2992">
            <v>235.28</v>
          </cell>
          <cell r="T2992">
            <v>15</v>
          </cell>
          <cell r="U2992">
            <v>92</v>
          </cell>
          <cell r="V2992">
            <v>13</v>
          </cell>
          <cell r="W2992">
            <v>92</v>
          </cell>
          <cell r="X2992">
            <v>0</v>
          </cell>
        </row>
        <row r="2993">
          <cell r="A2993" t="str">
            <v>1481300</v>
          </cell>
          <cell r="B2993">
            <v>1</v>
          </cell>
          <cell r="C2993" t="str">
            <v>sprinkler head and piping - 5</v>
          </cell>
          <cell r="D2993" t="str">
            <v>34</v>
          </cell>
          <cell r="E2993" t="str">
            <v>BASSPR</v>
          </cell>
          <cell r="F2993" t="str">
            <v>BAS</v>
          </cell>
          <cell r="G2993">
            <v>38820</v>
          </cell>
          <cell r="H2993" t="str">
            <v>Active</v>
          </cell>
          <cell r="I2993">
            <v>5</v>
          </cell>
          <cell r="J2993">
            <v>39344</v>
          </cell>
          <cell r="K2993" t="str">
            <v>R</v>
          </cell>
          <cell r="L2993" t="str">
            <v>TM</v>
          </cell>
          <cell r="M2993" t="str">
            <v>0154</v>
          </cell>
          <cell r="N2993">
            <v>2874.28</v>
          </cell>
          <cell r="O2993">
            <v>15.75</v>
          </cell>
          <cell r="P2993">
            <v>188.45</v>
          </cell>
          <cell r="Q2993">
            <v>376.9</v>
          </cell>
          <cell r="R2993">
            <v>2497.38</v>
          </cell>
          <cell r="S2993">
            <v>1076.0999999999999</v>
          </cell>
          <cell r="T2993">
            <v>15</v>
          </cell>
          <cell r="U2993">
            <v>92</v>
          </cell>
          <cell r="V2993">
            <v>13</v>
          </cell>
          <cell r="W2993">
            <v>92</v>
          </cell>
          <cell r="X2993">
            <v>0</v>
          </cell>
        </row>
        <row r="2994">
          <cell r="A2994" t="str">
            <v>1481400</v>
          </cell>
          <cell r="B2994">
            <v>1</v>
          </cell>
          <cell r="C2994" t="str">
            <v>suspended ceiling - 16 square metres til</v>
          </cell>
          <cell r="D2994" t="str">
            <v>34</v>
          </cell>
          <cell r="E2994" t="str">
            <v>BASSUS</v>
          </cell>
          <cell r="F2994" t="str">
            <v>BAS</v>
          </cell>
          <cell r="G2994">
            <v>38820</v>
          </cell>
          <cell r="H2994" t="str">
            <v>Active</v>
          </cell>
          <cell r="I2994">
            <v>16</v>
          </cell>
          <cell r="J2994">
            <v>39344</v>
          </cell>
          <cell r="K2994" t="str">
            <v>R</v>
          </cell>
          <cell r="L2994" t="str">
            <v>TM</v>
          </cell>
          <cell r="M2994" t="str">
            <v>0154</v>
          </cell>
          <cell r="N2994">
            <v>1814.97</v>
          </cell>
          <cell r="O2994">
            <v>4.99</v>
          </cell>
          <cell r="P2994">
            <v>59.99</v>
          </cell>
          <cell r="Q2994">
            <v>119.98</v>
          </cell>
          <cell r="R2994">
            <v>1694.99</v>
          </cell>
          <cell r="S2994">
            <v>637.36</v>
          </cell>
          <cell r="T2994">
            <v>30</v>
          </cell>
          <cell r="U2994">
            <v>92</v>
          </cell>
          <cell r="V2994">
            <v>28</v>
          </cell>
          <cell r="W2994">
            <v>92</v>
          </cell>
          <cell r="X2994">
            <v>0</v>
          </cell>
        </row>
        <row r="2995">
          <cell r="A2995" t="str">
            <v>1481500</v>
          </cell>
          <cell r="B2995">
            <v>1</v>
          </cell>
          <cell r="C2995" t="str">
            <v>vinyl floor covering - 16 square metres</v>
          </cell>
          <cell r="D2995" t="str">
            <v>34</v>
          </cell>
          <cell r="E2995" t="str">
            <v>BASFLO</v>
          </cell>
          <cell r="F2995" t="str">
            <v>BAS</v>
          </cell>
          <cell r="G2995">
            <v>38820</v>
          </cell>
          <cell r="H2995" t="str">
            <v>Active</v>
          </cell>
          <cell r="I2995">
            <v>16</v>
          </cell>
          <cell r="J2995">
            <v>39344</v>
          </cell>
          <cell r="K2995" t="str">
            <v>R</v>
          </cell>
          <cell r="L2995" t="str">
            <v>TM</v>
          </cell>
          <cell r="M2995" t="str">
            <v>0154</v>
          </cell>
          <cell r="N2995">
            <v>45</v>
          </cell>
          <cell r="O2995">
            <v>0</v>
          </cell>
          <cell r="P2995">
            <v>0</v>
          </cell>
          <cell r="Q2995">
            <v>45</v>
          </cell>
          <cell r="R2995">
            <v>0</v>
          </cell>
          <cell r="S2995">
            <v>142.30000000000001</v>
          </cell>
          <cell r="T2995">
            <v>0</v>
          </cell>
          <cell r="U2995">
            <v>92</v>
          </cell>
          <cell r="V2995">
            <v>0</v>
          </cell>
          <cell r="W2995">
            <v>0</v>
          </cell>
          <cell r="X2995">
            <v>0</v>
          </cell>
        </row>
        <row r="2996">
          <cell r="A2996" t="str">
            <v>1481600</v>
          </cell>
          <cell r="B2996">
            <v>1</v>
          </cell>
          <cell r="C2996" t="str">
            <v>Building Structure in square metres</v>
          </cell>
          <cell r="D2996" t="str">
            <v>34</v>
          </cell>
          <cell r="E2996" t="str">
            <v>BUITER</v>
          </cell>
          <cell r="F2996" t="str">
            <v>BUI</v>
          </cell>
          <cell r="G2996">
            <v>38820</v>
          </cell>
          <cell r="H2996" t="str">
            <v>Active</v>
          </cell>
          <cell r="I2996">
            <v>93</v>
          </cell>
          <cell r="J2996">
            <v>39344</v>
          </cell>
          <cell r="K2996" t="str">
            <v>R</v>
          </cell>
          <cell r="L2996" t="str">
            <v>TM</v>
          </cell>
          <cell r="M2996" t="str">
            <v>0155</v>
          </cell>
          <cell r="N2996">
            <v>192494.2</v>
          </cell>
          <cell r="O2996">
            <v>280.7</v>
          </cell>
          <cell r="P2996">
            <v>3368.4</v>
          </cell>
          <cell r="Q2996">
            <v>6736.8</v>
          </cell>
          <cell r="R2996">
            <v>185757.4</v>
          </cell>
          <cell r="S2996">
            <v>65558.960000000006</v>
          </cell>
          <cell r="T2996">
            <v>44</v>
          </cell>
          <cell r="U2996">
            <v>0</v>
          </cell>
          <cell r="V2996">
            <v>42</v>
          </cell>
          <cell r="W2996">
            <v>0</v>
          </cell>
          <cell r="X2996">
            <v>0</v>
          </cell>
        </row>
        <row r="2997">
          <cell r="A2997" t="str">
            <v>1481700</v>
          </cell>
          <cell r="B2997">
            <v>1</v>
          </cell>
          <cell r="C2997" t="str">
            <v>Division walling - 8 lineal metres</v>
          </cell>
          <cell r="D2997" t="str">
            <v>34</v>
          </cell>
          <cell r="E2997" t="str">
            <v>BASPAR</v>
          </cell>
          <cell r="F2997" t="str">
            <v>BAS</v>
          </cell>
          <cell r="G2997">
            <v>38820</v>
          </cell>
          <cell r="H2997" t="str">
            <v>Active</v>
          </cell>
          <cell r="I2997">
            <v>8</v>
          </cell>
          <cell r="J2997">
            <v>39344</v>
          </cell>
          <cell r="K2997" t="str">
            <v>R</v>
          </cell>
          <cell r="L2997" t="str">
            <v>TM</v>
          </cell>
          <cell r="M2997" t="str">
            <v>0155</v>
          </cell>
          <cell r="N2997">
            <v>12643.54</v>
          </cell>
          <cell r="O2997">
            <v>69.09</v>
          </cell>
          <cell r="P2997">
            <v>828.97</v>
          </cell>
          <cell r="Q2997">
            <v>1657.94</v>
          </cell>
          <cell r="R2997">
            <v>10985.6</v>
          </cell>
          <cell r="S2997">
            <v>4733.6099999999997</v>
          </cell>
          <cell r="T2997">
            <v>15</v>
          </cell>
          <cell r="U2997">
            <v>92</v>
          </cell>
          <cell r="V2997">
            <v>13</v>
          </cell>
          <cell r="W2997">
            <v>92</v>
          </cell>
          <cell r="X2997">
            <v>0</v>
          </cell>
        </row>
        <row r="2998">
          <cell r="A2998" t="str">
            <v>1481800</v>
          </cell>
          <cell r="B2998">
            <v>1</v>
          </cell>
          <cell r="C2998" t="str">
            <v>Shop front excluding bifold doors - 12 l</v>
          </cell>
          <cell r="D2998" t="str">
            <v>34</v>
          </cell>
          <cell r="E2998" t="str">
            <v>BASPAR</v>
          </cell>
          <cell r="F2998" t="str">
            <v>BAS</v>
          </cell>
          <cell r="G2998">
            <v>38820</v>
          </cell>
          <cell r="H2998" t="str">
            <v>Active</v>
          </cell>
          <cell r="I2998">
            <v>12</v>
          </cell>
          <cell r="J2998">
            <v>39344</v>
          </cell>
          <cell r="K2998" t="str">
            <v>R</v>
          </cell>
          <cell r="L2998" t="str">
            <v>TM</v>
          </cell>
          <cell r="M2998" t="str">
            <v>0155</v>
          </cell>
          <cell r="N2998">
            <v>29945.05</v>
          </cell>
          <cell r="O2998">
            <v>163.63999999999999</v>
          </cell>
          <cell r="P2998">
            <v>1963.35</v>
          </cell>
          <cell r="Q2998">
            <v>3926.7</v>
          </cell>
          <cell r="R2998">
            <v>26018.35</v>
          </cell>
          <cell r="S2998">
            <v>11211.11</v>
          </cell>
          <cell r="T2998">
            <v>15</v>
          </cell>
          <cell r="U2998">
            <v>92</v>
          </cell>
          <cell r="V2998">
            <v>13</v>
          </cell>
          <cell r="W2998">
            <v>92</v>
          </cell>
          <cell r="X2998">
            <v>0</v>
          </cell>
        </row>
        <row r="2999">
          <cell r="A2999" t="str">
            <v>1481900</v>
          </cell>
          <cell r="B2999">
            <v>1</v>
          </cell>
          <cell r="C2999" t="str">
            <v>Electrical services in square metres</v>
          </cell>
          <cell r="D2999" t="str">
            <v>34</v>
          </cell>
          <cell r="E2999" t="str">
            <v>BASELC</v>
          </cell>
          <cell r="F2999" t="str">
            <v>BAS</v>
          </cell>
          <cell r="G2999">
            <v>38820</v>
          </cell>
          <cell r="H2999" t="str">
            <v>Active</v>
          </cell>
          <cell r="I2999">
            <v>93</v>
          </cell>
          <cell r="J2999">
            <v>39344</v>
          </cell>
          <cell r="K2999" t="str">
            <v>R</v>
          </cell>
          <cell r="L2999" t="str">
            <v>TM</v>
          </cell>
          <cell r="M2999" t="str">
            <v>0155</v>
          </cell>
          <cell r="N2999">
            <v>16113.43</v>
          </cell>
          <cell r="O2999">
            <v>52.04</v>
          </cell>
          <cell r="P2999">
            <v>623.92999999999995</v>
          </cell>
          <cell r="Q2999">
            <v>1247.8599999999999</v>
          </cell>
          <cell r="R2999">
            <v>14865.57</v>
          </cell>
          <cell r="S2999">
            <v>5693.38</v>
          </cell>
          <cell r="T2999">
            <v>15</v>
          </cell>
          <cell r="U2999">
            <v>92</v>
          </cell>
          <cell r="V2999">
            <v>13</v>
          </cell>
          <cell r="W2999">
            <v>92</v>
          </cell>
          <cell r="X2999">
            <v>0</v>
          </cell>
        </row>
        <row r="3000">
          <cell r="A3000" t="str">
            <v>1482000</v>
          </cell>
          <cell r="B3000">
            <v>1</v>
          </cell>
          <cell r="C3000" t="str">
            <v>fluorescent light fitting - 12 - 1200 x</v>
          </cell>
          <cell r="D3000" t="str">
            <v>34</v>
          </cell>
          <cell r="E3000" t="str">
            <v>BASLIG</v>
          </cell>
          <cell r="F3000" t="str">
            <v>BAS</v>
          </cell>
          <cell r="G3000">
            <v>38820</v>
          </cell>
          <cell r="H3000" t="str">
            <v>Active</v>
          </cell>
          <cell r="I3000">
            <v>12</v>
          </cell>
          <cell r="J3000">
            <v>39344</v>
          </cell>
          <cell r="K3000" t="str">
            <v>R</v>
          </cell>
          <cell r="L3000" t="str">
            <v>TM</v>
          </cell>
          <cell r="M3000" t="str">
            <v>0155</v>
          </cell>
          <cell r="N3000">
            <v>3158.61</v>
          </cell>
          <cell r="O3000">
            <v>25.73</v>
          </cell>
          <cell r="P3000">
            <v>308.10000000000002</v>
          </cell>
          <cell r="Q3000">
            <v>616.20000000000005</v>
          </cell>
          <cell r="R3000">
            <v>2542.41</v>
          </cell>
          <cell r="S3000">
            <v>1254.69</v>
          </cell>
          <cell r="T3000">
            <v>10</v>
          </cell>
          <cell r="U3000">
            <v>92</v>
          </cell>
          <cell r="V3000">
            <v>8</v>
          </cell>
          <cell r="W3000">
            <v>92</v>
          </cell>
          <cell r="X3000">
            <v>0</v>
          </cell>
        </row>
        <row r="3001">
          <cell r="A3001" t="str">
            <v>1482100</v>
          </cell>
          <cell r="B3001">
            <v>1</v>
          </cell>
          <cell r="C3001" t="str">
            <v>Building Management Services in square m</v>
          </cell>
          <cell r="D3001" t="str">
            <v>34</v>
          </cell>
          <cell r="E3001" t="str">
            <v>BASBMS</v>
          </cell>
          <cell r="F3001" t="str">
            <v>BAS</v>
          </cell>
          <cell r="G3001">
            <v>38820</v>
          </cell>
          <cell r="H3001" t="str">
            <v>Active</v>
          </cell>
          <cell r="I3001">
            <v>93</v>
          </cell>
          <cell r="J3001">
            <v>39344</v>
          </cell>
          <cell r="K3001" t="str">
            <v>R</v>
          </cell>
          <cell r="L3001" t="str">
            <v>TM</v>
          </cell>
          <cell r="M3001" t="str">
            <v>0155</v>
          </cell>
          <cell r="N3001">
            <v>215.41</v>
          </cell>
          <cell r="O3001">
            <v>0</v>
          </cell>
          <cell r="P3001">
            <v>0</v>
          </cell>
          <cell r="Q3001">
            <v>215.41</v>
          </cell>
          <cell r="R3001">
            <v>0</v>
          </cell>
          <cell r="S3001">
            <v>681.01</v>
          </cell>
          <cell r="T3001">
            <v>0</v>
          </cell>
          <cell r="U3001">
            <v>92</v>
          </cell>
          <cell r="V3001">
            <v>0</v>
          </cell>
          <cell r="W3001">
            <v>0</v>
          </cell>
          <cell r="X3001">
            <v>0</v>
          </cell>
        </row>
        <row r="3002">
          <cell r="A3002" t="str">
            <v>1482200</v>
          </cell>
          <cell r="B3002">
            <v>1</v>
          </cell>
          <cell r="C3002" t="str">
            <v>Mechanical Services in square metres</v>
          </cell>
          <cell r="D3002" t="str">
            <v>34</v>
          </cell>
          <cell r="E3002" t="str">
            <v>BASAIR</v>
          </cell>
          <cell r="F3002" t="str">
            <v>BAS</v>
          </cell>
          <cell r="G3002">
            <v>38820</v>
          </cell>
          <cell r="H3002" t="str">
            <v>Active</v>
          </cell>
          <cell r="I3002">
            <v>93</v>
          </cell>
          <cell r="J3002">
            <v>39344</v>
          </cell>
          <cell r="K3002" t="str">
            <v>R</v>
          </cell>
          <cell r="L3002" t="str">
            <v>TM</v>
          </cell>
          <cell r="M3002" t="str">
            <v>0155</v>
          </cell>
          <cell r="N3002">
            <v>16804.04</v>
          </cell>
          <cell r="O3002">
            <v>91.85</v>
          </cell>
          <cell r="P3002">
            <v>1101.76</v>
          </cell>
          <cell r="Q3002">
            <v>2203.52</v>
          </cell>
          <cell r="R3002">
            <v>14600.52</v>
          </cell>
          <cell r="S3002">
            <v>6291.25</v>
          </cell>
          <cell r="T3002">
            <v>15</v>
          </cell>
          <cell r="U3002">
            <v>92</v>
          </cell>
          <cell r="V3002">
            <v>13</v>
          </cell>
          <cell r="W3002">
            <v>92</v>
          </cell>
          <cell r="X3002">
            <v>0</v>
          </cell>
        </row>
        <row r="3003">
          <cell r="A3003" t="str">
            <v>1482300</v>
          </cell>
          <cell r="B3003">
            <v>1</v>
          </cell>
          <cell r="C3003" t="str">
            <v>Drainage Services in square metres</v>
          </cell>
          <cell r="D3003" t="str">
            <v>34</v>
          </cell>
          <cell r="E3003" t="str">
            <v>BASPLM</v>
          </cell>
          <cell r="F3003" t="str">
            <v>BAS</v>
          </cell>
          <cell r="G3003">
            <v>38820</v>
          </cell>
          <cell r="H3003" t="str">
            <v>Active</v>
          </cell>
          <cell r="I3003">
            <v>93</v>
          </cell>
          <cell r="J3003">
            <v>39344</v>
          </cell>
          <cell r="K3003" t="str">
            <v>R</v>
          </cell>
          <cell r="L3003" t="str">
            <v>TM</v>
          </cell>
          <cell r="M3003" t="str">
            <v>0155</v>
          </cell>
          <cell r="N3003">
            <v>2111.5100000000002</v>
          </cell>
          <cell r="O3003">
            <v>11.5</v>
          </cell>
          <cell r="P3003">
            <v>138.44</v>
          </cell>
          <cell r="Q3003">
            <v>276.88</v>
          </cell>
          <cell r="R3003">
            <v>1834.63</v>
          </cell>
          <cell r="S3003">
            <v>790.52</v>
          </cell>
          <cell r="T3003">
            <v>15</v>
          </cell>
          <cell r="U3003">
            <v>92</v>
          </cell>
          <cell r="V3003">
            <v>13</v>
          </cell>
          <cell r="W3003">
            <v>92</v>
          </cell>
          <cell r="X3003">
            <v>0</v>
          </cell>
        </row>
        <row r="3004">
          <cell r="A3004" t="str">
            <v>1482400</v>
          </cell>
          <cell r="B3004">
            <v>1</v>
          </cell>
          <cell r="C3004" t="str">
            <v>Communication Services in square metres</v>
          </cell>
          <cell r="D3004" t="str">
            <v>34</v>
          </cell>
          <cell r="E3004" t="str">
            <v>BASCAB</v>
          </cell>
          <cell r="F3004" t="str">
            <v>BAS</v>
          </cell>
          <cell r="G3004">
            <v>38820</v>
          </cell>
          <cell r="H3004" t="str">
            <v>Active</v>
          </cell>
          <cell r="I3004">
            <v>93</v>
          </cell>
          <cell r="J3004">
            <v>39344</v>
          </cell>
          <cell r="K3004" t="str">
            <v>R</v>
          </cell>
          <cell r="L3004" t="str">
            <v>TM</v>
          </cell>
          <cell r="M3004" t="str">
            <v>0155</v>
          </cell>
          <cell r="N3004">
            <v>3373.78</v>
          </cell>
          <cell r="O3004">
            <v>27.46</v>
          </cell>
          <cell r="P3004">
            <v>329.08</v>
          </cell>
          <cell r="Q3004">
            <v>658.16</v>
          </cell>
          <cell r="R3004">
            <v>2715.62</v>
          </cell>
          <cell r="S3004">
            <v>1340.16</v>
          </cell>
          <cell r="T3004">
            <v>10</v>
          </cell>
          <cell r="U3004">
            <v>92</v>
          </cell>
          <cell r="V3004">
            <v>8</v>
          </cell>
          <cell r="W3004">
            <v>92</v>
          </cell>
          <cell r="X3004">
            <v>0</v>
          </cell>
        </row>
        <row r="3005">
          <cell r="A3005" t="str">
            <v>1482500</v>
          </cell>
          <cell r="B3005">
            <v>1</v>
          </cell>
          <cell r="C3005" t="str">
            <v>Fire Alarm System in square metres</v>
          </cell>
          <cell r="D3005" t="str">
            <v>34</v>
          </cell>
          <cell r="E3005" t="str">
            <v>BASALA</v>
          </cell>
          <cell r="F3005" t="str">
            <v>BAS</v>
          </cell>
          <cell r="G3005">
            <v>38820</v>
          </cell>
          <cell r="H3005" t="str">
            <v>Active</v>
          </cell>
          <cell r="I3005">
            <v>93</v>
          </cell>
          <cell r="J3005">
            <v>39344</v>
          </cell>
          <cell r="K3005" t="str">
            <v>R</v>
          </cell>
          <cell r="L3005" t="str">
            <v>TM</v>
          </cell>
          <cell r="M3005" t="str">
            <v>0155</v>
          </cell>
          <cell r="N3005">
            <v>3356.68</v>
          </cell>
          <cell r="O3005">
            <v>10.85</v>
          </cell>
          <cell r="P3005">
            <v>129.97999999999999</v>
          </cell>
          <cell r="Q3005">
            <v>259.95999999999998</v>
          </cell>
          <cell r="R3005">
            <v>3096.72</v>
          </cell>
          <cell r="S3005">
            <v>1186.02</v>
          </cell>
          <cell r="T3005">
            <v>15</v>
          </cell>
          <cell r="U3005">
            <v>92</v>
          </cell>
          <cell r="V3005">
            <v>13</v>
          </cell>
          <cell r="W3005">
            <v>92</v>
          </cell>
          <cell r="X3005">
            <v>0</v>
          </cell>
        </row>
        <row r="3006">
          <cell r="A3006" t="str">
            <v>1482600</v>
          </cell>
          <cell r="B3006">
            <v>1</v>
          </cell>
          <cell r="C3006" t="str">
            <v>Plumbing reticulation in square metres</v>
          </cell>
          <cell r="D3006" t="str">
            <v>34</v>
          </cell>
          <cell r="E3006" t="str">
            <v>BASPLM</v>
          </cell>
          <cell r="F3006" t="str">
            <v>BAS</v>
          </cell>
          <cell r="G3006">
            <v>38820</v>
          </cell>
          <cell r="H3006" t="str">
            <v>Active</v>
          </cell>
          <cell r="I3006">
            <v>93</v>
          </cell>
          <cell r="J3006">
            <v>39344</v>
          </cell>
          <cell r="K3006" t="str">
            <v>R</v>
          </cell>
          <cell r="L3006" t="str">
            <v>TM</v>
          </cell>
          <cell r="M3006" t="str">
            <v>0155</v>
          </cell>
          <cell r="N3006">
            <v>3690.62</v>
          </cell>
          <cell r="O3006">
            <v>20.22</v>
          </cell>
          <cell r="P3006">
            <v>241.98</v>
          </cell>
          <cell r="Q3006">
            <v>483.96</v>
          </cell>
          <cell r="R3006">
            <v>3206.66</v>
          </cell>
          <cell r="S3006">
            <v>1381.73</v>
          </cell>
          <cell r="T3006">
            <v>15</v>
          </cell>
          <cell r="U3006">
            <v>92</v>
          </cell>
          <cell r="V3006">
            <v>13</v>
          </cell>
          <cell r="W3006">
            <v>92</v>
          </cell>
          <cell r="X3006">
            <v>0</v>
          </cell>
        </row>
        <row r="3007">
          <cell r="A3007" t="str">
            <v>1482700</v>
          </cell>
          <cell r="B3007">
            <v>1</v>
          </cell>
          <cell r="C3007" t="str">
            <v>Public Address System in square metres</v>
          </cell>
          <cell r="D3007" t="str">
            <v>34</v>
          </cell>
          <cell r="E3007" t="str">
            <v>BASPUB</v>
          </cell>
          <cell r="F3007" t="str">
            <v>BAS</v>
          </cell>
          <cell r="G3007">
            <v>38820</v>
          </cell>
          <cell r="H3007" t="str">
            <v>Active</v>
          </cell>
          <cell r="I3007">
            <v>93</v>
          </cell>
          <cell r="J3007">
            <v>39344</v>
          </cell>
          <cell r="K3007" t="str">
            <v>R</v>
          </cell>
          <cell r="L3007" t="str">
            <v>TM</v>
          </cell>
          <cell r="M3007" t="str">
            <v>0155</v>
          </cell>
          <cell r="N3007">
            <v>1001.89</v>
          </cell>
          <cell r="O3007">
            <v>5.52</v>
          </cell>
          <cell r="P3007">
            <v>65.69</v>
          </cell>
          <cell r="Q3007">
            <v>131.38</v>
          </cell>
          <cell r="R3007">
            <v>870.51</v>
          </cell>
          <cell r="S3007">
            <v>375.1</v>
          </cell>
          <cell r="T3007">
            <v>15</v>
          </cell>
          <cell r="U3007">
            <v>92</v>
          </cell>
          <cell r="V3007">
            <v>13</v>
          </cell>
          <cell r="W3007">
            <v>92</v>
          </cell>
          <cell r="X3007">
            <v>0</v>
          </cell>
        </row>
        <row r="3008">
          <cell r="A3008" t="str">
            <v>1482800</v>
          </cell>
          <cell r="B3008">
            <v>1</v>
          </cell>
          <cell r="C3008" t="str">
            <v>Security System in square metres</v>
          </cell>
          <cell r="D3008" t="str">
            <v>34</v>
          </cell>
          <cell r="E3008" t="str">
            <v>BASSEC</v>
          </cell>
          <cell r="F3008" t="str">
            <v>BAS</v>
          </cell>
          <cell r="G3008">
            <v>38820</v>
          </cell>
          <cell r="H3008" t="str">
            <v>Active</v>
          </cell>
          <cell r="I3008">
            <v>93</v>
          </cell>
          <cell r="J3008">
            <v>39344</v>
          </cell>
          <cell r="K3008" t="str">
            <v>R</v>
          </cell>
          <cell r="L3008" t="str">
            <v>TM</v>
          </cell>
          <cell r="M3008" t="str">
            <v>0155</v>
          </cell>
          <cell r="N3008">
            <v>3230.97</v>
          </cell>
          <cell r="O3008">
            <v>17.690000000000001</v>
          </cell>
          <cell r="P3008">
            <v>211.84</v>
          </cell>
          <cell r="Q3008">
            <v>423.68</v>
          </cell>
          <cell r="R3008">
            <v>2807.29</v>
          </cell>
          <cell r="S3008">
            <v>1209.6400000000001</v>
          </cell>
          <cell r="T3008">
            <v>15</v>
          </cell>
          <cell r="U3008">
            <v>92</v>
          </cell>
          <cell r="V3008">
            <v>13</v>
          </cell>
          <cell r="W3008">
            <v>92</v>
          </cell>
          <cell r="X3008">
            <v>0</v>
          </cell>
        </row>
        <row r="3009">
          <cell r="A3009" t="str">
            <v>1482900</v>
          </cell>
          <cell r="B3009">
            <v>1</v>
          </cell>
          <cell r="C3009" t="str">
            <v>sprinkler head and piping - 19</v>
          </cell>
          <cell r="D3009" t="str">
            <v>34</v>
          </cell>
          <cell r="E3009" t="str">
            <v>BASSPR</v>
          </cell>
          <cell r="F3009" t="str">
            <v>BAS</v>
          </cell>
          <cell r="G3009">
            <v>38820</v>
          </cell>
          <cell r="H3009" t="str">
            <v>Active</v>
          </cell>
          <cell r="I3009">
            <v>19</v>
          </cell>
          <cell r="J3009">
            <v>39344</v>
          </cell>
          <cell r="K3009" t="str">
            <v>R</v>
          </cell>
          <cell r="L3009" t="str">
            <v>TM</v>
          </cell>
          <cell r="M3009" t="str">
            <v>0155</v>
          </cell>
          <cell r="N3009">
            <v>10922.19</v>
          </cell>
          <cell r="O3009">
            <v>59.63</v>
          </cell>
          <cell r="P3009">
            <v>716.11</v>
          </cell>
          <cell r="Q3009">
            <v>1432.22</v>
          </cell>
          <cell r="R3009">
            <v>9489.9699999999993</v>
          </cell>
          <cell r="S3009">
            <v>4089.15</v>
          </cell>
          <cell r="T3009">
            <v>15</v>
          </cell>
          <cell r="U3009">
            <v>92</v>
          </cell>
          <cell r="V3009">
            <v>13</v>
          </cell>
          <cell r="W3009">
            <v>92</v>
          </cell>
          <cell r="X3009">
            <v>0</v>
          </cell>
        </row>
        <row r="3010">
          <cell r="A3010" t="str">
            <v>1483000</v>
          </cell>
          <cell r="B3010">
            <v>1</v>
          </cell>
          <cell r="C3010" t="str">
            <v>suspended ceiling - 106.7 square metres</v>
          </cell>
          <cell r="D3010" t="str">
            <v>34</v>
          </cell>
          <cell r="E3010" t="str">
            <v>BASSUS</v>
          </cell>
          <cell r="F3010" t="str">
            <v>BAS</v>
          </cell>
          <cell r="G3010">
            <v>38820</v>
          </cell>
          <cell r="H3010" t="str">
            <v>Active</v>
          </cell>
          <cell r="I3010">
            <v>93</v>
          </cell>
          <cell r="J3010">
            <v>39344</v>
          </cell>
          <cell r="K3010" t="str">
            <v>R</v>
          </cell>
          <cell r="L3010" t="str">
            <v>TM</v>
          </cell>
          <cell r="M3010" t="str">
            <v>0155</v>
          </cell>
          <cell r="N3010">
            <v>10497.12</v>
          </cell>
          <cell r="O3010">
            <v>28.87</v>
          </cell>
          <cell r="P3010">
            <v>346.99</v>
          </cell>
          <cell r="Q3010">
            <v>693.98</v>
          </cell>
          <cell r="R3010">
            <v>9803.14</v>
          </cell>
          <cell r="S3010">
            <v>3686.25</v>
          </cell>
          <cell r="T3010">
            <v>30</v>
          </cell>
          <cell r="U3010">
            <v>92</v>
          </cell>
          <cell r="V3010">
            <v>28</v>
          </cell>
          <cell r="W3010">
            <v>92</v>
          </cell>
          <cell r="X3010">
            <v>0</v>
          </cell>
        </row>
        <row r="3011">
          <cell r="A3011" t="str">
            <v>1483100</v>
          </cell>
          <cell r="B3011">
            <v>1</v>
          </cell>
          <cell r="C3011" t="str">
            <v>Building Structure in square metres</v>
          </cell>
          <cell r="D3011" t="str">
            <v>34</v>
          </cell>
          <cell r="E3011" t="str">
            <v>BUITER</v>
          </cell>
          <cell r="F3011" t="str">
            <v>BUI</v>
          </cell>
          <cell r="G3011">
            <v>38820</v>
          </cell>
          <cell r="H3011" t="str">
            <v>Active</v>
          </cell>
          <cell r="I3011">
            <v>36</v>
          </cell>
          <cell r="J3011">
            <v>39344</v>
          </cell>
          <cell r="K3011" t="str">
            <v>TIP</v>
          </cell>
          <cell r="L3011" t="str">
            <v>TM</v>
          </cell>
          <cell r="M3011" t="str">
            <v>0156</v>
          </cell>
          <cell r="N3011">
            <v>75321.19</v>
          </cell>
          <cell r="O3011">
            <v>109.78</v>
          </cell>
          <cell r="P3011">
            <v>1318.02</v>
          </cell>
          <cell r="Q3011">
            <v>2636.04</v>
          </cell>
          <cell r="R3011">
            <v>72685.149999999994</v>
          </cell>
          <cell r="S3011">
            <v>25652.61</v>
          </cell>
          <cell r="T3011">
            <v>44</v>
          </cell>
          <cell r="U3011">
            <v>0</v>
          </cell>
          <cell r="V3011">
            <v>42</v>
          </cell>
          <cell r="W3011">
            <v>0</v>
          </cell>
          <cell r="X3011">
            <v>0</v>
          </cell>
        </row>
        <row r="3012">
          <cell r="A3012" t="str">
            <v>1483200</v>
          </cell>
          <cell r="B3012">
            <v>1</v>
          </cell>
          <cell r="C3012" t="str">
            <v>Electrical services in square metres</v>
          </cell>
          <cell r="D3012" t="str">
            <v>34</v>
          </cell>
          <cell r="E3012" t="str">
            <v>BASELC</v>
          </cell>
          <cell r="F3012" t="str">
            <v>BAS</v>
          </cell>
          <cell r="G3012">
            <v>38820</v>
          </cell>
          <cell r="H3012" t="str">
            <v>Active</v>
          </cell>
          <cell r="I3012">
            <v>36</v>
          </cell>
          <cell r="J3012">
            <v>39344</v>
          </cell>
          <cell r="K3012" t="str">
            <v>TIP</v>
          </cell>
          <cell r="L3012" t="str">
            <v>TM</v>
          </cell>
          <cell r="M3012" t="str">
            <v>0156</v>
          </cell>
          <cell r="N3012">
            <v>6305.01</v>
          </cell>
          <cell r="O3012">
            <v>20.399999999999999</v>
          </cell>
          <cell r="P3012">
            <v>244.14</v>
          </cell>
          <cell r="Q3012">
            <v>488.28</v>
          </cell>
          <cell r="R3012">
            <v>5816.73</v>
          </cell>
          <cell r="S3012">
            <v>2227.7600000000002</v>
          </cell>
          <cell r="T3012">
            <v>15</v>
          </cell>
          <cell r="U3012">
            <v>92</v>
          </cell>
          <cell r="V3012">
            <v>13</v>
          </cell>
          <cell r="W3012">
            <v>92</v>
          </cell>
          <cell r="X3012">
            <v>0</v>
          </cell>
        </row>
        <row r="3013">
          <cell r="A3013" t="str">
            <v>1483300</v>
          </cell>
          <cell r="B3013">
            <v>1</v>
          </cell>
          <cell r="C3013" t="str">
            <v>fluorescent light fitting - 3 twin tube</v>
          </cell>
          <cell r="D3013" t="str">
            <v>34</v>
          </cell>
          <cell r="E3013" t="str">
            <v>BASLIG</v>
          </cell>
          <cell r="F3013" t="str">
            <v>BAS</v>
          </cell>
          <cell r="G3013">
            <v>38820</v>
          </cell>
          <cell r="H3013" t="str">
            <v>Active</v>
          </cell>
          <cell r="I3013">
            <v>3</v>
          </cell>
          <cell r="J3013">
            <v>39344</v>
          </cell>
          <cell r="K3013" t="str">
            <v>TIP</v>
          </cell>
          <cell r="L3013" t="str">
            <v>TM</v>
          </cell>
          <cell r="M3013" t="str">
            <v>0156</v>
          </cell>
          <cell r="N3013">
            <v>1579.29</v>
          </cell>
          <cell r="O3013">
            <v>12.81</v>
          </cell>
          <cell r="P3013">
            <v>154.05000000000001</v>
          </cell>
          <cell r="Q3013">
            <v>308.10000000000002</v>
          </cell>
          <cell r="R3013">
            <v>1271.19</v>
          </cell>
          <cell r="S3013">
            <v>627.35</v>
          </cell>
          <cell r="T3013">
            <v>10</v>
          </cell>
          <cell r="U3013">
            <v>92</v>
          </cell>
          <cell r="V3013">
            <v>8</v>
          </cell>
          <cell r="W3013">
            <v>92</v>
          </cell>
          <cell r="X3013">
            <v>0</v>
          </cell>
        </row>
        <row r="3014">
          <cell r="A3014" t="str">
            <v>1483400</v>
          </cell>
          <cell r="B3014">
            <v>1</v>
          </cell>
          <cell r="C3014" t="str">
            <v>Building Management Services in square m</v>
          </cell>
          <cell r="D3014" t="str">
            <v>34</v>
          </cell>
          <cell r="E3014" t="str">
            <v>BASBMS</v>
          </cell>
          <cell r="F3014" t="str">
            <v>BAS</v>
          </cell>
          <cell r="G3014">
            <v>38820</v>
          </cell>
          <cell r="H3014" t="str">
            <v>Active</v>
          </cell>
          <cell r="I3014">
            <v>36</v>
          </cell>
          <cell r="J3014">
            <v>39344</v>
          </cell>
          <cell r="K3014" t="str">
            <v>TIP</v>
          </cell>
          <cell r="L3014" t="str">
            <v>TM</v>
          </cell>
          <cell r="M3014" t="str">
            <v>0156</v>
          </cell>
          <cell r="N3014">
            <v>84.29</v>
          </cell>
          <cell r="O3014">
            <v>0</v>
          </cell>
          <cell r="P3014">
            <v>0</v>
          </cell>
          <cell r="Q3014">
            <v>84.29</v>
          </cell>
          <cell r="R3014">
            <v>0</v>
          </cell>
          <cell r="S3014">
            <v>266.49</v>
          </cell>
          <cell r="T3014">
            <v>0</v>
          </cell>
          <cell r="U3014">
            <v>92</v>
          </cell>
          <cell r="V3014">
            <v>0</v>
          </cell>
          <cell r="W3014">
            <v>0</v>
          </cell>
          <cell r="X3014">
            <v>0</v>
          </cell>
        </row>
        <row r="3015">
          <cell r="A3015" t="str">
            <v>1483500</v>
          </cell>
          <cell r="B3015">
            <v>1</v>
          </cell>
          <cell r="C3015" t="str">
            <v>AHU No 5 T210 - Aquatherm model MC 150 N</v>
          </cell>
          <cell r="D3015" t="str">
            <v>34</v>
          </cell>
          <cell r="E3015" t="str">
            <v>BASAIR</v>
          </cell>
          <cell r="F3015" t="str">
            <v>BAS</v>
          </cell>
          <cell r="G3015">
            <v>38820</v>
          </cell>
          <cell r="H3015" t="str">
            <v>Active</v>
          </cell>
          <cell r="I3015">
            <v>1</v>
          </cell>
          <cell r="J3015">
            <v>39344</v>
          </cell>
          <cell r="K3015" t="str">
            <v>TIP</v>
          </cell>
          <cell r="L3015" t="str">
            <v>TM</v>
          </cell>
          <cell r="M3015" t="str">
            <v>0156</v>
          </cell>
          <cell r="N3015">
            <v>50440.89</v>
          </cell>
          <cell r="O3015">
            <v>275.55</v>
          </cell>
          <cell r="P3015">
            <v>3307.15</v>
          </cell>
          <cell r="Q3015">
            <v>6614.3</v>
          </cell>
          <cell r="R3015">
            <v>43826.59</v>
          </cell>
          <cell r="S3015">
            <v>18884.53</v>
          </cell>
          <cell r="T3015">
            <v>15</v>
          </cell>
          <cell r="U3015">
            <v>92</v>
          </cell>
          <cell r="V3015">
            <v>13</v>
          </cell>
          <cell r="W3015">
            <v>92</v>
          </cell>
          <cell r="X3015">
            <v>0</v>
          </cell>
        </row>
        <row r="3016">
          <cell r="A3016" t="str">
            <v>1483600</v>
          </cell>
          <cell r="B3016">
            <v>1</v>
          </cell>
          <cell r="C3016" t="str">
            <v>Mechanical Services in square metres</v>
          </cell>
          <cell r="D3016" t="str">
            <v>34</v>
          </cell>
          <cell r="E3016" t="str">
            <v>BASAIR</v>
          </cell>
          <cell r="F3016" t="str">
            <v>BAS</v>
          </cell>
          <cell r="G3016">
            <v>38820</v>
          </cell>
          <cell r="H3016" t="str">
            <v>Active</v>
          </cell>
          <cell r="I3016">
            <v>36</v>
          </cell>
          <cell r="J3016">
            <v>39344</v>
          </cell>
          <cell r="K3016" t="str">
            <v>TIP</v>
          </cell>
          <cell r="L3016" t="str">
            <v>TM</v>
          </cell>
          <cell r="M3016" t="str">
            <v>0156</v>
          </cell>
          <cell r="N3016">
            <v>6575.24</v>
          </cell>
          <cell r="O3016">
            <v>35.880000000000003</v>
          </cell>
          <cell r="P3016">
            <v>431.11</v>
          </cell>
          <cell r="Q3016">
            <v>862.22</v>
          </cell>
          <cell r="R3016">
            <v>5713.02</v>
          </cell>
          <cell r="S3016">
            <v>2461.6999999999998</v>
          </cell>
          <cell r="T3016">
            <v>15</v>
          </cell>
          <cell r="U3016">
            <v>92</v>
          </cell>
          <cell r="V3016">
            <v>13</v>
          </cell>
          <cell r="W3016">
            <v>92</v>
          </cell>
          <cell r="X3016">
            <v>0</v>
          </cell>
        </row>
        <row r="3017">
          <cell r="A3017" t="str">
            <v>1483700</v>
          </cell>
          <cell r="B3017">
            <v>1</v>
          </cell>
          <cell r="C3017" t="str">
            <v>Drainage Services in square metres</v>
          </cell>
          <cell r="D3017" t="str">
            <v>34</v>
          </cell>
          <cell r="E3017" t="str">
            <v>BASPLM</v>
          </cell>
          <cell r="F3017" t="str">
            <v>BAS</v>
          </cell>
          <cell r="G3017">
            <v>38820</v>
          </cell>
          <cell r="H3017" t="str">
            <v>Active</v>
          </cell>
          <cell r="I3017">
            <v>36</v>
          </cell>
          <cell r="J3017">
            <v>39344</v>
          </cell>
          <cell r="K3017" t="str">
            <v>TIP</v>
          </cell>
          <cell r="L3017" t="str">
            <v>TM</v>
          </cell>
          <cell r="M3017" t="str">
            <v>0156</v>
          </cell>
          <cell r="N3017">
            <v>826.11</v>
          </cell>
          <cell r="O3017">
            <v>4.55</v>
          </cell>
          <cell r="P3017">
            <v>54.16</v>
          </cell>
          <cell r="Q3017">
            <v>108.32</v>
          </cell>
          <cell r="R3017">
            <v>717.79</v>
          </cell>
          <cell r="S3017">
            <v>309.29000000000002</v>
          </cell>
          <cell r="T3017">
            <v>15</v>
          </cell>
          <cell r="U3017">
            <v>92</v>
          </cell>
          <cell r="V3017">
            <v>13</v>
          </cell>
          <cell r="W3017">
            <v>92</v>
          </cell>
          <cell r="X3017">
            <v>0</v>
          </cell>
        </row>
        <row r="3018">
          <cell r="A3018" t="str">
            <v>1483800</v>
          </cell>
          <cell r="B3018">
            <v>1</v>
          </cell>
          <cell r="C3018" t="str">
            <v>Communication Services in square metres</v>
          </cell>
          <cell r="D3018" t="str">
            <v>34</v>
          </cell>
          <cell r="E3018" t="str">
            <v>BASCAB</v>
          </cell>
          <cell r="F3018" t="str">
            <v>BAS</v>
          </cell>
          <cell r="G3018">
            <v>38820</v>
          </cell>
          <cell r="H3018" t="str">
            <v>Active</v>
          </cell>
          <cell r="I3018">
            <v>36</v>
          </cell>
          <cell r="J3018">
            <v>39344</v>
          </cell>
          <cell r="K3018" t="str">
            <v>TIP</v>
          </cell>
          <cell r="L3018" t="str">
            <v>TM</v>
          </cell>
          <cell r="M3018" t="str">
            <v>0156</v>
          </cell>
          <cell r="N3018">
            <v>1320.07</v>
          </cell>
          <cell r="O3018">
            <v>10.73</v>
          </cell>
          <cell r="P3018">
            <v>128.76</v>
          </cell>
          <cell r="Q3018">
            <v>257.52</v>
          </cell>
          <cell r="R3018">
            <v>1062.55</v>
          </cell>
          <cell r="S3018">
            <v>524.37</v>
          </cell>
          <cell r="T3018">
            <v>10</v>
          </cell>
          <cell r="U3018">
            <v>92</v>
          </cell>
          <cell r="V3018">
            <v>8</v>
          </cell>
          <cell r="W3018">
            <v>92</v>
          </cell>
          <cell r="X3018">
            <v>0</v>
          </cell>
        </row>
        <row r="3019">
          <cell r="A3019" t="str">
            <v>1483900</v>
          </cell>
          <cell r="B3019">
            <v>1</v>
          </cell>
          <cell r="C3019" t="str">
            <v>Fire Alarm System in square metres</v>
          </cell>
          <cell r="D3019" t="str">
            <v>34</v>
          </cell>
          <cell r="E3019" t="str">
            <v>BASALA</v>
          </cell>
          <cell r="F3019" t="str">
            <v>BAS</v>
          </cell>
          <cell r="G3019">
            <v>38820</v>
          </cell>
          <cell r="H3019" t="str">
            <v>Active</v>
          </cell>
          <cell r="I3019">
            <v>36</v>
          </cell>
          <cell r="J3019">
            <v>39344</v>
          </cell>
          <cell r="K3019" t="str">
            <v>TIP</v>
          </cell>
          <cell r="L3019" t="str">
            <v>TM</v>
          </cell>
          <cell r="M3019" t="str">
            <v>0156</v>
          </cell>
          <cell r="N3019">
            <v>1313.48</v>
          </cell>
          <cell r="O3019">
            <v>4.22</v>
          </cell>
          <cell r="P3019">
            <v>50.86</v>
          </cell>
          <cell r="Q3019">
            <v>101.72</v>
          </cell>
          <cell r="R3019">
            <v>1211.76</v>
          </cell>
          <cell r="S3019">
            <v>464.1</v>
          </cell>
          <cell r="T3019">
            <v>15</v>
          </cell>
          <cell r="U3019">
            <v>92</v>
          </cell>
          <cell r="V3019">
            <v>13</v>
          </cell>
          <cell r="W3019">
            <v>92</v>
          </cell>
          <cell r="X3019">
            <v>0</v>
          </cell>
        </row>
        <row r="3020">
          <cell r="A3020" t="str">
            <v>1484000</v>
          </cell>
          <cell r="B3020">
            <v>1</v>
          </cell>
          <cell r="C3020" t="str">
            <v>Plumbing reticulation in square metres</v>
          </cell>
          <cell r="D3020" t="str">
            <v>34</v>
          </cell>
          <cell r="E3020" t="str">
            <v>BASPLM</v>
          </cell>
          <cell r="F3020" t="str">
            <v>BAS</v>
          </cell>
          <cell r="G3020">
            <v>38820</v>
          </cell>
          <cell r="H3020" t="str">
            <v>Active</v>
          </cell>
          <cell r="I3020">
            <v>36</v>
          </cell>
          <cell r="J3020">
            <v>39344</v>
          </cell>
          <cell r="K3020" t="str">
            <v>TIP</v>
          </cell>
          <cell r="L3020" t="str">
            <v>TM</v>
          </cell>
          <cell r="M3020" t="str">
            <v>0156</v>
          </cell>
          <cell r="N3020">
            <v>1444.01</v>
          </cell>
          <cell r="O3020">
            <v>7.89</v>
          </cell>
          <cell r="P3020">
            <v>94.68</v>
          </cell>
          <cell r="Q3020">
            <v>189.36</v>
          </cell>
          <cell r="R3020">
            <v>1254.6500000000001</v>
          </cell>
          <cell r="S3020">
            <v>540.62</v>
          </cell>
          <cell r="T3020">
            <v>15</v>
          </cell>
          <cell r="U3020">
            <v>92</v>
          </cell>
          <cell r="V3020">
            <v>13</v>
          </cell>
          <cell r="W3020">
            <v>92</v>
          </cell>
          <cell r="X3020">
            <v>0</v>
          </cell>
        </row>
        <row r="3021">
          <cell r="A3021" t="str">
            <v>1484100</v>
          </cell>
          <cell r="B3021">
            <v>1</v>
          </cell>
          <cell r="C3021" t="str">
            <v>Public Address System in square metres</v>
          </cell>
          <cell r="D3021" t="str">
            <v>34</v>
          </cell>
          <cell r="E3021" t="str">
            <v>BASPUB</v>
          </cell>
          <cell r="F3021" t="str">
            <v>BAS</v>
          </cell>
          <cell r="G3021">
            <v>38820</v>
          </cell>
          <cell r="H3021" t="str">
            <v>Active</v>
          </cell>
          <cell r="I3021">
            <v>36</v>
          </cell>
          <cell r="J3021">
            <v>39344</v>
          </cell>
          <cell r="K3021" t="str">
            <v>TIP</v>
          </cell>
          <cell r="L3021" t="str">
            <v>TM</v>
          </cell>
          <cell r="M3021" t="str">
            <v>0156</v>
          </cell>
          <cell r="N3021">
            <v>392.03</v>
          </cell>
          <cell r="O3021">
            <v>2.16</v>
          </cell>
          <cell r="P3021">
            <v>25.7</v>
          </cell>
          <cell r="Q3021">
            <v>51.4</v>
          </cell>
          <cell r="R3021">
            <v>340.63</v>
          </cell>
          <cell r="S3021">
            <v>146.77000000000001</v>
          </cell>
          <cell r="T3021">
            <v>15</v>
          </cell>
          <cell r="U3021">
            <v>92</v>
          </cell>
          <cell r="V3021">
            <v>13</v>
          </cell>
          <cell r="W3021">
            <v>92</v>
          </cell>
          <cell r="X3021">
            <v>0</v>
          </cell>
        </row>
        <row r="3022">
          <cell r="A3022" t="str">
            <v>1484200</v>
          </cell>
          <cell r="B3022">
            <v>1</v>
          </cell>
          <cell r="C3022" t="str">
            <v>Security System in square metres</v>
          </cell>
          <cell r="D3022" t="str">
            <v>34</v>
          </cell>
          <cell r="E3022" t="str">
            <v>BASSEC</v>
          </cell>
          <cell r="F3022" t="str">
            <v>BAS</v>
          </cell>
          <cell r="G3022">
            <v>38820</v>
          </cell>
          <cell r="H3022" t="str">
            <v>Active</v>
          </cell>
          <cell r="I3022">
            <v>36</v>
          </cell>
          <cell r="J3022">
            <v>39344</v>
          </cell>
          <cell r="K3022" t="str">
            <v>TIP</v>
          </cell>
          <cell r="L3022" t="str">
            <v>TM</v>
          </cell>
          <cell r="M3022" t="str">
            <v>0156</v>
          </cell>
          <cell r="N3022">
            <v>1264.19</v>
          </cell>
          <cell r="O3022">
            <v>6.88</v>
          </cell>
          <cell r="P3022">
            <v>82.89</v>
          </cell>
          <cell r="Q3022">
            <v>165.78</v>
          </cell>
          <cell r="R3022">
            <v>1098.4100000000001</v>
          </cell>
          <cell r="S3022">
            <v>473.3</v>
          </cell>
          <cell r="T3022">
            <v>15</v>
          </cell>
          <cell r="U3022">
            <v>92</v>
          </cell>
          <cell r="V3022">
            <v>13</v>
          </cell>
          <cell r="W3022">
            <v>92</v>
          </cell>
          <cell r="X3022">
            <v>0</v>
          </cell>
        </row>
        <row r="3023">
          <cell r="A3023" t="str">
            <v>1484300</v>
          </cell>
          <cell r="B3023">
            <v>1</v>
          </cell>
          <cell r="C3023" t="str">
            <v>sprinkler head and piping - 6</v>
          </cell>
          <cell r="D3023" t="str">
            <v>34</v>
          </cell>
          <cell r="E3023" t="str">
            <v>BASSPR</v>
          </cell>
          <cell r="F3023" t="str">
            <v>BAS</v>
          </cell>
          <cell r="G3023">
            <v>38820</v>
          </cell>
          <cell r="H3023" t="str">
            <v>Active</v>
          </cell>
          <cell r="I3023">
            <v>6</v>
          </cell>
          <cell r="J3023">
            <v>39344</v>
          </cell>
          <cell r="K3023" t="str">
            <v>TIP</v>
          </cell>
          <cell r="L3023" t="str">
            <v>TM</v>
          </cell>
          <cell r="M3023" t="str">
            <v>0156</v>
          </cell>
          <cell r="N3023">
            <v>3449.18</v>
          </cell>
          <cell r="O3023">
            <v>18.8</v>
          </cell>
          <cell r="P3023">
            <v>226.15</v>
          </cell>
          <cell r="Q3023">
            <v>452.3</v>
          </cell>
          <cell r="R3023">
            <v>2996.88</v>
          </cell>
          <cell r="S3023">
            <v>1291.33</v>
          </cell>
          <cell r="T3023">
            <v>15</v>
          </cell>
          <cell r="U3023">
            <v>92</v>
          </cell>
          <cell r="V3023">
            <v>13</v>
          </cell>
          <cell r="W3023">
            <v>92</v>
          </cell>
          <cell r="X3023">
            <v>0</v>
          </cell>
        </row>
        <row r="3024">
          <cell r="A3024" t="str">
            <v>1484400</v>
          </cell>
          <cell r="B3024">
            <v>1</v>
          </cell>
          <cell r="C3024" t="str">
            <v>Building Structure in square metres</v>
          </cell>
          <cell r="D3024" t="str">
            <v>34</v>
          </cell>
          <cell r="E3024" t="str">
            <v>BUITER</v>
          </cell>
          <cell r="F3024" t="str">
            <v>BUI</v>
          </cell>
          <cell r="G3024">
            <v>38820</v>
          </cell>
          <cell r="H3024" t="str">
            <v>Active</v>
          </cell>
          <cell r="I3024">
            <v>24</v>
          </cell>
          <cell r="J3024">
            <v>39344</v>
          </cell>
          <cell r="K3024" t="str">
            <v>TIP</v>
          </cell>
          <cell r="L3024" t="str">
            <v>TM</v>
          </cell>
          <cell r="M3024" t="str">
            <v>0157</v>
          </cell>
          <cell r="N3024">
            <v>49860.6</v>
          </cell>
          <cell r="O3024">
            <v>72.69</v>
          </cell>
          <cell r="P3024">
            <v>872.5</v>
          </cell>
          <cell r="Q3024">
            <v>1745</v>
          </cell>
          <cell r="R3024">
            <v>48115.6</v>
          </cell>
          <cell r="S3024">
            <v>16981.34</v>
          </cell>
          <cell r="T3024">
            <v>44</v>
          </cell>
          <cell r="U3024">
            <v>0</v>
          </cell>
          <cell r="V3024">
            <v>42</v>
          </cell>
          <cell r="W3024">
            <v>0</v>
          </cell>
          <cell r="X3024">
            <v>0</v>
          </cell>
        </row>
        <row r="3025">
          <cell r="A3025" t="str">
            <v>1484500</v>
          </cell>
          <cell r="B3025">
            <v>1</v>
          </cell>
          <cell r="C3025" t="str">
            <v>Division walling - 11 lineal metres with</v>
          </cell>
          <cell r="D3025" t="str">
            <v>34</v>
          </cell>
          <cell r="E3025" t="str">
            <v>BASPAR</v>
          </cell>
          <cell r="F3025" t="str">
            <v>BAS</v>
          </cell>
          <cell r="G3025">
            <v>38820</v>
          </cell>
          <cell r="H3025" t="str">
            <v>Active</v>
          </cell>
          <cell r="I3025">
            <v>11</v>
          </cell>
          <cell r="J3025">
            <v>39344</v>
          </cell>
          <cell r="K3025" t="str">
            <v>TIP</v>
          </cell>
          <cell r="L3025" t="str">
            <v>TM</v>
          </cell>
          <cell r="M3025" t="str">
            <v>0157</v>
          </cell>
          <cell r="N3025">
            <v>23789.61</v>
          </cell>
          <cell r="O3025">
            <v>129.97999999999999</v>
          </cell>
          <cell r="P3025">
            <v>1559.76</v>
          </cell>
          <cell r="Q3025">
            <v>3119.52</v>
          </cell>
          <cell r="R3025">
            <v>20670.09</v>
          </cell>
          <cell r="S3025">
            <v>8906.58</v>
          </cell>
          <cell r="T3025">
            <v>15</v>
          </cell>
          <cell r="U3025">
            <v>92</v>
          </cell>
          <cell r="V3025">
            <v>13</v>
          </cell>
          <cell r="W3025">
            <v>92</v>
          </cell>
          <cell r="X3025">
            <v>0</v>
          </cell>
        </row>
        <row r="3026">
          <cell r="A3026" t="str">
            <v>1484600</v>
          </cell>
          <cell r="B3026">
            <v>1</v>
          </cell>
          <cell r="C3026" t="str">
            <v>electric light fitting - 5 circular down</v>
          </cell>
          <cell r="D3026" t="str">
            <v>34</v>
          </cell>
          <cell r="E3026" t="str">
            <v>BASLIG</v>
          </cell>
          <cell r="F3026" t="str">
            <v>BAS</v>
          </cell>
          <cell r="G3026">
            <v>38820</v>
          </cell>
          <cell r="H3026" t="str">
            <v>Active</v>
          </cell>
          <cell r="I3026">
            <v>5</v>
          </cell>
          <cell r="J3026">
            <v>39344</v>
          </cell>
          <cell r="K3026" t="str">
            <v>TIP</v>
          </cell>
          <cell r="L3026" t="str">
            <v>TM</v>
          </cell>
          <cell r="M3026" t="str">
            <v>0157</v>
          </cell>
          <cell r="N3026">
            <v>1480.61</v>
          </cell>
          <cell r="O3026">
            <v>11.98</v>
          </cell>
          <cell r="P3026">
            <v>144.41999999999999</v>
          </cell>
          <cell r="Q3026">
            <v>288.83999999999997</v>
          </cell>
          <cell r="R3026">
            <v>1191.77</v>
          </cell>
          <cell r="S3026">
            <v>588.14</v>
          </cell>
          <cell r="T3026">
            <v>10</v>
          </cell>
          <cell r="U3026">
            <v>92</v>
          </cell>
          <cell r="V3026">
            <v>8</v>
          </cell>
          <cell r="W3026">
            <v>92</v>
          </cell>
          <cell r="X3026">
            <v>0</v>
          </cell>
        </row>
        <row r="3027">
          <cell r="A3027" t="str">
            <v>1484700</v>
          </cell>
          <cell r="B3027">
            <v>1</v>
          </cell>
          <cell r="C3027" t="str">
            <v>Electrical services in square metres</v>
          </cell>
          <cell r="D3027" t="str">
            <v>34</v>
          </cell>
          <cell r="E3027" t="str">
            <v>BASELC</v>
          </cell>
          <cell r="F3027" t="str">
            <v>BAS</v>
          </cell>
          <cell r="G3027">
            <v>38820</v>
          </cell>
          <cell r="H3027" t="str">
            <v>Active</v>
          </cell>
          <cell r="I3027">
            <v>24</v>
          </cell>
          <cell r="J3027">
            <v>39344</v>
          </cell>
          <cell r="K3027" t="str">
            <v>TIP</v>
          </cell>
          <cell r="L3027" t="str">
            <v>TM</v>
          </cell>
          <cell r="M3027" t="str">
            <v>0157</v>
          </cell>
          <cell r="N3027">
            <v>4173.79</v>
          </cell>
          <cell r="O3027">
            <v>13.45</v>
          </cell>
          <cell r="P3027">
            <v>161.62</v>
          </cell>
          <cell r="Q3027">
            <v>323.24</v>
          </cell>
          <cell r="R3027">
            <v>3850.55</v>
          </cell>
          <cell r="S3027">
            <v>1474.73</v>
          </cell>
          <cell r="T3027">
            <v>15</v>
          </cell>
          <cell r="U3027">
            <v>92</v>
          </cell>
          <cell r="V3027">
            <v>13</v>
          </cell>
          <cell r="W3027">
            <v>92</v>
          </cell>
          <cell r="X3027">
            <v>0</v>
          </cell>
        </row>
        <row r="3028">
          <cell r="A3028" t="str">
            <v>1484800</v>
          </cell>
          <cell r="B3028">
            <v>1</v>
          </cell>
          <cell r="C3028" t="str">
            <v>fitted carpet - 23.97 square metres</v>
          </cell>
          <cell r="D3028" t="str">
            <v>34</v>
          </cell>
          <cell r="E3028" t="str">
            <v>BASFLO</v>
          </cell>
          <cell r="F3028" t="str">
            <v>BAS</v>
          </cell>
          <cell r="G3028">
            <v>38820</v>
          </cell>
          <cell r="H3028" t="str">
            <v>Active</v>
          </cell>
          <cell r="I3028">
            <v>24</v>
          </cell>
          <cell r="J3028">
            <v>39344</v>
          </cell>
          <cell r="K3028" t="str">
            <v>TIP</v>
          </cell>
          <cell r="L3028" t="str">
            <v>TM</v>
          </cell>
          <cell r="M3028" t="str">
            <v>0157</v>
          </cell>
          <cell r="N3028">
            <v>74.92</v>
          </cell>
          <cell r="O3028">
            <v>0</v>
          </cell>
          <cell r="P3028">
            <v>0</v>
          </cell>
          <cell r="Q3028">
            <v>74.92</v>
          </cell>
          <cell r="R3028">
            <v>0</v>
          </cell>
          <cell r="S3028">
            <v>236.87</v>
          </cell>
          <cell r="T3028">
            <v>0</v>
          </cell>
          <cell r="U3028">
            <v>92</v>
          </cell>
          <cell r="V3028">
            <v>0</v>
          </cell>
          <cell r="W3028">
            <v>0</v>
          </cell>
          <cell r="X3028">
            <v>0</v>
          </cell>
        </row>
        <row r="3029">
          <cell r="A3029" t="str">
            <v>1484900</v>
          </cell>
          <cell r="B3029">
            <v>1</v>
          </cell>
          <cell r="C3029" t="str">
            <v>Building Management Services in square m</v>
          </cell>
          <cell r="D3029" t="str">
            <v>34</v>
          </cell>
          <cell r="E3029" t="str">
            <v>BASBMS</v>
          </cell>
          <cell r="F3029" t="str">
            <v>BAS</v>
          </cell>
          <cell r="G3029">
            <v>38820</v>
          </cell>
          <cell r="H3029" t="str">
            <v>Active</v>
          </cell>
          <cell r="I3029">
            <v>24</v>
          </cell>
          <cell r="J3029">
            <v>39344</v>
          </cell>
          <cell r="K3029" t="str">
            <v>TIP</v>
          </cell>
          <cell r="L3029" t="str">
            <v>TM</v>
          </cell>
          <cell r="M3029" t="str">
            <v>0157</v>
          </cell>
          <cell r="N3029">
            <v>55.8</v>
          </cell>
          <cell r="O3029">
            <v>0</v>
          </cell>
          <cell r="P3029">
            <v>0</v>
          </cell>
          <cell r="Q3029">
            <v>55.8</v>
          </cell>
          <cell r="R3029">
            <v>0</v>
          </cell>
          <cell r="S3029">
            <v>176.39</v>
          </cell>
          <cell r="T3029">
            <v>0</v>
          </cell>
          <cell r="U3029">
            <v>92</v>
          </cell>
          <cell r="V3029">
            <v>0</v>
          </cell>
          <cell r="W3029">
            <v>0</v>
          </cell>
          <cell r="X3029">
            <v>0</v>
          </cell>
        </row>
        <row r="3030">
          <cell r="A3030" t="str">
            <v>1485000</v>
          </cell>
          <cell r="B3030">
            <v>1</v>
          </cell>
          <cell r="C3030" t="str">
            <v>Mechanical Services in square metres</v>
          </cell>
          <cell r="D3030" t="str">
            <v>34</v>
          </cell>
          <cell r="E3030" t="str">
            <v>BASAIR</v>
          </cell>
          <cell r="F3030" t="str">
            <v>BAS</v>
          </cell>
          <cell r="G3030">
            <v>38820</v>
          </cell>
          <cell r="H3030" t="str">
            <v>Active</v>
          </cell>
          <cell r="I3030">
            <v>24</v>
          </cell>
          <cell r="J3030">
            <v>39344</v>
          </cell>
          <cell r="K3030" t="str">
            <v>TIP</v>
          </cell>
          <cell r="L3030" t="str">
            <v>TM</v>
          </cell>
          <cell r="M3030" t="str">
            <v>0157</v>
          </cell>
          <cell r="N3030">
            <v>4352.7</v>
          </cell>
          <cell r="O3030">
            <v>23.8</v>
          </cell>
          <cell r="P3030">
            <v>285.38</v>
          </cell>
          <cell r="Q3030">
            <v>570.76</v>
          </cell>
          <cell r="R3030">
            <v>3781.94</v>
          </cell>
          <cell r="S3030">
            <v>1629.6</v>
          </cell>
          <cell r="T3030">
            <v>15</v>
          </cell>
          <cell r="U3030">
            <v>92</v>
          </cell>
          <cell r="V3030">
            <v>13</v>
          </cell>
          <cell r="W3030">
            <v>92</v>
          </cell>
          <cell r="X3030">
            <v>0</v>
          </cell>
        </row>
        <row r="3031">
          <cell r="A3031" t="str">
            <v>1485100</v>
          </cell>
          <cell r="B3031">
            <v>1</v>
          </cell>
          <cell r="C3031" t="str">
            <v>Drainage Services in square metres</v>
          </cell>
          <cell r="D3031" t="str">
            <v>34</v>
          </cell>
          <cell r="E3031" t="str">
            <v>BASPLM</v>
          </cell>
          <cell r="F3031" t="str">
            <v>BAS</v>
          </cell>
          <cell r="G3031">
            <v>38820</v>
          </cell>
          <cell r="H3031" t="str">
            <v>Active</v>
          </cell>
          <cell r="I3031">
            <v>24</v>
          </cell>
          <cell r="J3031">
            <v>39344</v>
          </cell>
          <cell r="K3031" t="str">
            <v>TIP</v>
          </cell>
          <cell r="L3031" t="str">
            <v>TM</v>
          </cell>
          <cell r="M3031" t="str">
            <v>0157</v>
          </cell>
          <cell r="N3031">
            <v>546.9</v>
          </cell>
          <cell r="O3031">
            <v>2.97</v>
          </cell>
          <cell r="P3031">
            <v>35.86</v>
          </cell>
          <cell r="Q3031">
            <v>71.72</v>
          </cell>
          <cell r="R3031">
            <v>475.18</v>
          </cell>
          <cell r="S3031">
            <v>204.75</v>
          </cell>
          <cell r="T3031">
            <v>15</v>
          </cell>
          <cell r="U3031">
            <v>92</v>
          </cell>
          <cell r="V3031">
            <v>13</v>
          </cell>
          <cell r="W3031">
            <v>92</v>
          </cell>
          <cell r="X3031">
            <v>0</v>
          </cell>
        </row>
        <row r="3032">
          <cell r="A3032" t="str">
            <v>1485200</v>
          </cell>
          <cell r="B3032">
            <v>1</v>
          </cell>
          <cell r="C3032" t="str">
            <v>Communication Services in square metres</v>
          </cell>
          <cell r="D3032" t="str">
            <v>34</v>
          </cell>
          <cell r="E3032" t="str">
            <v>BASCAB</v>
          </cell>
          <cell r="F3032" t="str">
            <v>BAS</v>
          </cell>
          <cell r="G3032">
            <v>38820</v>
          </cell>
          <cell r="H3032" t="str">
            <v>Active</v>
          </cell>
          <cell r="I3032">
            <v>24</v>
          </cell>
          <cell r="J3032">
            <v>39344</v>
          </cell>
          <cell r="K3032" t="str">
            <v>TIP</v>
          </cell>
          <cell r="L3032" t="str">
            <v>TM</v>
          </cell>
          <cell r="M3032" t="str">
            <v>0157</v>
          </cell>
          <cell r="N3032">
            <v>873.83</v>
          </cell>
          <cell r="O3032">
            <v>7.13</v>
          </cell>
          <cell r="P3032">
            <v>85.23</v>
          </cell>
          <cell r="Q3032">
            <v>170.46</v>
          </cell>
          <cell r="R3032">
            <v>703.37</v>
          </cell>
          <cell r="S3032">
            <v>347.11</v>
          </cell>
          <cell r="T3032">
            <v>10</v>
          </cell>
          <cell r="U3032">
            <v>92</v>
          </cell>
          <cell r="V3032">
            <v>8</v>
          </cell>
          <cell r="W3032">
            <v>92</v>
          </cell>
          <cell r="X3032">
            <v>0</v>
          </cell>
        </row>
        <row r="3033">
          <cell r="A3033" t="str">
            <v>1485300</v>
          </cell>
          <cell r="B3033">
            <v>1</v>
          </cell>
          <cell r="C3033" t="str">
            <v>Fire Alarm System in square metres</v>
          </cell>
          <cell r="D3033" t="str">
            <v>34</v>
          </cell>
          <cell r="E3033" t="str">
            <v>BASALA</v>
          </cell>
          <cell r="F3033" t="str">
            <v>BAS</v>
          </cell>
          <cell r="G3033">
            <v>38820</v>
          </cell>
          <cell r="H3033" t="str">
            <v>Active</v>
          </cell>
          <cell r="I3033">
            <v>24</v>
          </cell>
          <cell r="J3033">
            <v>39344</v>
          </cell>
          <cell r="K3033" t="str">
            <v>TIP</v>
          </cell>
          <cell r="L3033" t="str">
            <v>TM</v>
          </cell>
          <cell r="M3033" t="str">
            <v>0157</v>
          </cell>
          <cell r="N3033">
            <v>869.47</v>
          </cell>
          <cell r="O3033">
            <v>2.76</v>
          </cell>
          <cell r="P3033">
            <v>33.67</v>
          </cell>
          <cell r="Q3033">
            <v>67.34</v>
          </cell>
          <cell r="R3033">
            <v>802.13</v>
          </cell>
          <cell r="S3033">
            <v>307.20999999999998</v>
          </cell>
          <cell r="T3033">
            <v>15</v>
          </cell>
          <cell r="U3033">
            <v>92</v>
          </cell>
          <cell r="V3033">
            <v>13</v>
          </cell>
          <cell r="W3033">
            <v>92</v>
          </cell>
          <cell r="X3033">
            <v>0</v>
          </cell>
        </row>
        <row r="3034">
          <cell r="A3034" t="str">
            <v>1485400</v>
          </cell>
          <cell r="B3034">
            <v>1</v>
          </cell>
          <cell r="C3034" t="str">
            <v>Plumbing reticulation in square metres</v>
          </cell>
          <cell r="D3034" t="str">
            <v>34</v>
          </cell>
          <cell r="E3034" t="str">
            <v>BASPLM</v>
          </cell>
          <cell r="F3034" t="str">
            <v>BAS</v>
          </cell>
          <cell r="G3034">
            <v>38820</v>
          </cell>
          <cell r="H3034" t="str">
            <v>Active</v>
          </cell>
          <cell r="I3034">
            <v>24</v>
          </cell>
          <cell r="J3034">
            <v>39344</v>
          </cell>
          <cell r="K3034" t="str">
            <v>TIP</v>
          </cell>
          <cell r="L3034" t="str">
            <v>TM</v>
          </cell>
          <cell r="M3034" t="str">
            <v>0157</v>
          </cell>
          <cell r="N3034">
            <v>955.98</v>
          </cell>
          <cell r="O3034">
            <v>5.26</v>
          </cell>
          <cell r="P3034">
            <v>62.68</v>
          </cell>
          <cell r="Q3034">
            <v>125.36</v>
          </cell>
          <cell r="R3034">
            <v>830.62</v>
          </cell>
          <cell r="S3034">
            <v>357.91</v>
          </cell>
          <cell r="T3034">
            <v>15</v>
          </cell>
          <cell r="U3034">
            <v>92</v>
          </cell>
          <cell r="V3034">
            <v>13</v>
          </cell>
          <cell r="W3034">
            <v>92</v>
          </cell>
          <cell r="X3034">
            <v>0</v>
          </cell>
        </row>
        <row r="3035">
          <cell r="A3035" t="str">
            <v>1485500</v>
          </cell>
          <cell r="B3035">
            <v>1</v>
          </cell>
          <cell r="C3035" t="str">
            <v>Public Address System in square metres</v>
          </cell>
          <cell r="D3035" t="str">
            <v>34</v>
          </cell>
          <cell r="E3035" t="str">
            <v>BASPUB</v>
          </cell>
          <cell r="F3035" t="str">
            <v>BAS</v>
          </cell>
          <cell r="G3035">
            <v>38820</v>
          </cell>
          <cell r="H3035" t="str">
            <v>Active</v>
          </cell>
          <cell r="I3035">
            <v>24</v>
          </cell>
          <cell r="J3035">
            <v>39344</v>
          </cell>
          <cell r="K3035" t="str">
            <v>TIP</v>
          </cell>
          <cell r="L3035" t="str">
            <v>TM</v>
          </cell>
          <cell r="M3035" t="str">
            <v>0157</v>
          </cell>
          <cell r="N3035">
            <v>259.55</v>
          </cell>
          <cell r="O3035">
            <v>1.4</v>
          </cell>
          <cell r="P3035">
            <v>17.02</v>
          </cell>
          <cell r="Q3035">
            <v>34.04</v>
          </cell>
          <cell r="R3035">
            <v>225.51</v>
          </cell>
          <cell r="S3035">
            <v>97.18</v>
          </cell>
          <cell r="T3035">
            <v>15</v>
          </cell>
          <cell r="U3035">
            <v>92</v>
          </cell>
          <cell r="V3035">
            <v>13</v>
          </cell>
          <cell r="W3035">
            <v>92</v>
          </cell>
          <cell r="X3035">
            <v>0</v>
          </cell>
        </row>
        <row r="3036">
          <cell r="A3036" t="str">
            <v>1485600</v>
          </cell>
          <cell r="B3036">
            <v>1</v>
          </cell>
          <cell r="C3036" t="str">
            <v>Security System in square metres</v>
          </cell>
          <cell r="D3036" t="str">
            <v>34</v>
          </cell>
          <cell r="E3036" t="str">
            <v>BASSEC</v>
          </cell>
          <cell r="F3036" t="str">
            <v>BAS</v>
          </cell>
          <cell r="G3036">
            <v>38820</v>
          </cell>
          <cell r="H3036" t="str">
            <v>Active</v>
          </cell>
          <cell r="I3036">
            <v>24</v>
          </cell>
          <cell r="J3036">
            <v>39344</v>
          </cell>
          <cell r="K3036" t="str">
            <v>TIP</v>
          </cell>
          <cell r="L3036" t="str">
            <v>TM</v>
          </cell>
          <cell r="M3036" t="str">
            <v>0157</v>
          </cell>
          <cell r="N3036">
            <v>836.95</v>
          </cell>
          <cell r="O3036">
            <v>4.5999999999999996</v>
          </cell>
          <cell r="P3036">
            <v>54.87</v>
          </cell>
          <cell r="Q3036">
            <v>109.74</v>
          </cell>
          <cell r="R3036">
            <v>727.21</v>
          </cell>
          <cell r="S3036">
            <v>313.35000000000002</v>
          </cell>
          <cell r="T3036">
            <v>15</v>
          </cell>
          <cell r="U3036">
            <v>92</v>
          </cell>
          <cell r="V3036">
            <v>13</v>
          </cell>
          <cell r="W3036">
            <v>92</v>
          </cell>
          <cell r="X3036">
            <v>0</v>
          </cell>
        </row>
        <row r="3037">
          <cell r="A3037" t="str">
            <v>1485700</v>
          </cell>
          <cell r="B3037">
            <v>1</v>
          </cell>
          <cell r="C3037" t="str">
            <v>Sign and fittings - 1 long illuminated</v>
          </cell>
          <cell r="D3037" t="str">
            <v>34</v>
          </cell>
          <cell r="E3037" t="str">
            <v>BASSIG</v>
          </cell>
          <cell r="F3037" t="str">
            <v>BAS</v>
          </cell>
          <cell r="G3037">
            <v>38820</v>
          </cell>
          <cell r="H3037" t="str">
            <v>Active</v>
          </cell>
          <cell r="I3037">
            <v>1</v>
          </cell>
          <cell r="J3037">
            <v>39344</v>
          </cell>
          <cell r="K3037" t="str">
            <v>TIP</v>
          </cell>
          <cell r="L3037" t="str">
            <v>TM</v>
          </cell>
          <cell r="M3037" t="str">
            <v>0157</v>
          </cell>
          <cell r="N3037">
            <v>82.47</v>
          </cell>
          <cell r="O3037">
            <v>0</v>
          </cell>
          <cell r="P3037">
            <v>0</v>
          </cell>
          <cell r="Q3037">
            <v>82.47</v>
          </cell>
          <cell r="R3037">
            <v>0</v>
          </cell>
          <cell r="S3037">
            <v>260.68</v>
          </cell>
          <cell r="T3037">
            <v>0</v>
          </cell>
          <cell r="U3037">
            <v>92</v>
          </cell>
          <cell r="V3037">
            <v>0</v>
          </cell>
          <cell r="W3037">
            <v>0</v>
          </cell>
          <cell r="X3037">
            <v>0</v>
          </cell>
        </row>
        <row r="3038">
          <cell r="A3038" t="str">
            <v>1485800</v>
          </cell>
          <cell r="B3038">
            <v>1</v>
          </cell>
          <cell r="C3038" t="str">
            <v>sprinkler head and piping - 2</v>
          </cell>
          <cell r="D3038" t="str">
            <v>34</v>
          </cell>
          <cell r="E3038" t="str">
            <v>BASSPR</v>
          </cell>
          <cell r="F3038" t="str">
            <v>BAS</v>
          </cell>
          <cell r="G3038">
            <v>38820</v>
          </cell>
          <cell r="H3038" t="str">
            <v>Active</v>
          </cell>
          <cell r="I3038">
            <v>2</v>
          </cell>
          <cell r="J3038">
            <v>39344</v>
          </cell>
          <cell r="K3038" t="str">
            <v>TIP</v>
          </cell>
          <cell r="L3038" t="str">
            <v>TM</v>
          </cell>
          <cell r="M3038" t="str">
            <v>0157</v>
          </cell>
          <cell r="N3038">
            <v>1149.78</v>
          </cell>
          <cell r="O3038">
            <v>6.31</v>
          </cell>
          <cell r="P3038">
            <v>75.39</v>
          </cell>
          <cell r="Q3038">
            <v>150.78</v>
          </cell>
          <cell r="R3038">
            <v>999</v>
          </cell>
          <cell r="S3038">
            <v>430.46</v>
          </cell>
          <cell r="T3038">
            <v>15</v>
          </cell>
          <cell r="U3038">
            <v>92</v>
          </cell>
          <cell r="V3038">
            <v>13</v>
          </cell>
          <cell r="W3038">
            <v>92</v>
          </cell>
          <cell r="X3038">
            <v>0</v>
          </cell>
        </row>
        <row r="3039">
          <cell r="A3039" t="str">
            <v>1485900</v>
          </cell>
          <cell r="B3039">
            <v>1</v>
          </cell>
          <cell r="C3039" t="str">
            <v>suspended ceiling - 29.37 square metres</v>
          </cell>
          <cell r="D3039" t="str">
            <v>34</v>
          </cell>
          <cell r="E3039" t="str">
            <v>BASSUS</v>
          </cell>
          <cell r="F3039" t="str">
            <v>BAS</v>
          </cell>
          <cell r="G3039">
            <v>38820</v>
          </cell>
          <cell r="H3039" t="str">
            <v>Active</v>
          </cell>
          <cell r="I3039">
            <v>29</v>
          </cell>
          <cell r="J3039">
            <v>39344</v>
          </cell>
          <cell r="K3039" t="str">
            <v>TIP</v>
          </cell>
          <cell r="L3039" t="str">
            <v>TM</v>
          </cell>
          <cell r="M3039" t="str">
            <v>0157</v>
          </cell>
          <cell r="N3039">
            <v>3331.53</v>
          </cell>
          <cell r="O3039">
            <v>9.15</v>
          </cell>
          <cell r="P3039">
            <v>110.13</v>
          </cell>
          <cell r="Q3039">
            <v>220.26</v>
          </cell>
          <cell r="R3039">
            <v>3111.27</v>
          </cell>
          <cell r="S3039">
            <v>1169.93</v>
          </cell>
          <cell r="T3039">
            <v>30</v>
          </cell>
          <cell r="U3039">
            <v>92</v>
          </cell>
          <cell r="V3039">
            <v>28</v>
          </cell>
          <cell r="W3039">
            <v>92</v>
          </cell>
          <cell r="X3039">
            <v>0</v>
          </cell>
        </row>
        <row r="3040">
          <cell r="A3040" t="str">
            <v>1486000</v>
          </cell>
          <cell r="B3040">
            <v>1</v>
          </cell>
          <cell r="C3040" t="str">
            <v>Building Structure in square metres</v>
          </cell>
          <cell r="D3040" t="str">
            <v>34</v>
          </cell>
          <cell r="E3040" t="str">
            <v>BUITER</v>
          </cell>
          <cell r="F3040" t="str">
            <v>BUI</v>
          </cell>
          <cell r="G3040">
            <v>38820</v>
          </cell>
          <cell r="H3040" t="str">
            <v>Active</v>
          </cell>
          <cell r="I3040">
            <v>88</v>
          </cell>
          <cell r="J3040">
            <v>39344</v>
          </cell>
          <cell r="K3040" t="str">
            <v>TIP</v>
          </cell>
          <cell r="L3040" t="str">
            <v>TM</v>
          </cell>
          <cell r="M3040" t="str">
            <v>0158</v>
          </cell>
          <cell r="N3040">
            <v>593683.28</v>
          </cell>
          <cell r="O3040">
            <v>865.77</v>
          </cell>
          <cell r="P3040">
            <v>10388.69</v>
          </cell>
          <cell r="Q3040">
            <v>20777.38</v>
          </cell>
          <cell r="R3040">
            <v>572905.9</v>
          </cell>
          <cell r="S3040">
            <v>202194.43</v>
          </cell>
          <cell r="T3040">
            <v>44</v>
          </cell>
          <cell r="U3040">
            <v>0</v>
          </cell>
          <cell r="V3040">
            <v>42</v>
          </cell>
          <cell r="W3040">
            <v>0</v>
          </cell>
          <cell r="X3040">
            <v>0</v>
          </cell>
        </row>
        <row r="3041">
          <cell r="A3041" t="str">
            <v>1486100</v>
          </cell>
          <cell r="B3041">
            <v>1</v>
          </cell>
          <cell r="C3041" t="str">
            <v>canopy - 11 lineal metres of panelled ti</v>
          </cell>
          <cell r="D3041" t="str">
            <v>34</v>
          </cell>
          <cell r="E3041" t="str">
            <v>BASCAN</v>
          </cell>
          <cell r="F3041" t="str">
            <v>BAS</v>
          </cell>
          <cell r="G3041">
            <v>38820</v>
          </cell>
          <cell r="H3041" t="str">
            <v>Active</v>
          </cell>
          <cell r="I3041">
            <v>11</v>
          </cell>
          <cell r="J3041">
            <v>39344</v>
          </cell>
          <cell r="K3041" t="str">
            <v>TIP</v>
          </cell>
          <cell r="L3041" t="str">
            <v>TM</v>
          </cell>
          <cell r="M3041" t="str">
            <v>0158</v>
          </cell>
          <cell r="N3041">
            <v>49015.91</v>
          </cell>
          <cell r="O3041">
            <v>103.39</v>
          </cell>
          <cell r="P3041">
            <v>1240.79</v>
          </cell>
          <cell r="Q3041">
            <v>2481.58</v>
          </cell>
          <cell r="R3041">
            <v>46534.33</v>
          </cell>
          <cell r="S3041">
            <v>16915.13</v>
          </cell>
          <cell r="T3041">
            <v>30</v>
          </cell>
          <cell r="U3041">
            <v>92</v>
          </cell>
          <cell r="V3041">
            <v>28</v>
          </cell>
          <cell r="W3041">
            <v>92</v>
          </cell>
          <cell r="X3041">
            <v>0</v>
          </cell>
        </row>
        <row r="3042">
          <cell r="A3042" t="str">
            <v>1486200</v>
          </cell>
          <cell r="B3042">
            <v>1</v>
          </cell>
          <cell r="C3042" t="str">
            <v>Division walling - 26 lineal metres with</v>
          </cell>
          <cell r="D3042" t="str">
            <v>34</v>
          </cell>
          <cell r="E3042" t="str">
            <v>BASPAR</v>
          </cell>
          <cell r="F3042" t="str">
            <v>BAS</v>
          </cell>
          <cell r="G3042">
            <v>38820</v>
          </cell>
          <cell r="H3042" t="str">
            <v>Active</v>
          </cell>
          <cell r="I3042">
            <v>26</v>
          </cell>
          <cell r="J3042">
            <v>39344</v>
          </cell>
          <cell r="K3042" t="str">
            <v>TIP</v>
          </cell>
          <cell r="L3042" t="str">
            <v>TM</v>
          </cell>
          <cell r="M3042" t="str">
            <v>0158</v>
          </cell>
          <cell r="N3042">
            <v>45416.61</v>
          </cell>
          <cell r="O3042">
            <v>248.2</v>
          </cell>
          <cell r="P3042">
            <v>2977.74</v>
          </cell>
          <cell r="Q3042">
            <v>5955.48</v>
          </cell>
          <cell r="R3042">
            <v>39461.129999999997</v>
          </cell>
          <cell r="S3042">
            <v>17003.490000000002</v>
          </cell>
          <cell r="T3042">
            <v>15</v>
          </cell>
          <cell r="U3042">
            <v>92</v>
          </cell>
          <cell r="V3042">
            <v>13</v>
          </cell>
          <cell r="W3042">
            <v>92</v>
          </cell>
          <cell r="X3042">
            <v>0</v>
          </cell>
        </row>
        <row r="3043">
          <cell r="A3043" t="str">
            <v>1486300</v>
          </cell>
          <cell r="B3043">
            <v>1</v>
          </cell>
          <cell r="C3043" t="str">
            <v>electric light fitting - 6 single spotli</v>
          </cell>
          <cell r="D3043" t="str">
            <v>34</v>
          </cell>
          <cell r="E3043" t="str">
            <v>BASLIG</v>
          </cell>
          <cell r="F3043" t="str">
            <v>BAS</v>
          </cell>
          <cell r="G3043">
            <v>38820</v>
          </cell>
          <cell r="H3043" t="str">
            <v>Active</v>
          </cell>
          <cell r="I3043">
            <v>6</v>
          </cell>
          <cell r="J3043">
            <v>39344</v>
          </cell>
          <cell r="K3043" t="str">
            <v>TIP</v>
          </cell>
          <cell r="L3043" t="str">
            <v>TM</v>
          </cell>
          <cell r="M3043" t="str">
            <v>0158</v>
          </cell>
          <cell r="N3043">
            <v>2763.68</v>
          </cell>
          <cell r="O3043">
            <v>22.51</v>
          </cell>
          <cell r="P3043">
            <v>269.57</v>
          </cell>
          <cell r="Q3043">
            <v>539.14</v>
          </cell>
          <cell r="R3043">
            <v>2224.54</v>
          </cell>
          <cell r="S3043">
            <v>1097.82</v>
          </cell>
          <cell r="T3043">
            <v>10</v>
          </cell>
          <cell r="U3043">
            <v>92</v>
          </cell>
          <cell r="V3043">
            <v>8</v>
          </cell>
          <cell r="W3043">
            <v>92</v>
          </cell>
          <cell r="X3043">
            <v>0</v>
          </cell>
        </row>
        <row r="3044">
          <cell r="A3044" t="str">
            <v>1486400</v>
          </cell>
          <cell r="B3044">
            <v>1</v>
          </cell>
          <cell r="C3044" t="str">
            <v>Electrical services in square metres</v>
          </cell>
          <cell r="D3044" t="str">
            <v>34</v>
          </cell>
          <cell r="E3044" t="str">
            <v>BASELC</v>
          </cell>
          <cell r="F3044" t="str">
            <v>BAS</v>
          </cell>
          <cell r="G3044">
            <v>38820</v>
          </cell>
          <cell r="H3044" t="str">
            <v>Active</v>
          </cell>
          <cell r="I3044">
            <v>88</v>
          </cell>
          <cell r="J3044">
            <v>39344</v>
          </cell>
          <cell r="K3044" t="str">
            <v>TIP</v>
          </cell>
          <cell r="L3044" t="str">
            <v>TM</v>
          </cell>
          <cell r="M3044" t="str">
            <v>0158</v>
          </cell>
          <cell r="N3044">
            <v>49696.59</v>
          </cell>
          <cell r="O3044">
            <v>160.36000000000001</v>
          </cell>
          <cell r="P3044">
            <v>1924.32</v>
          </cell>
          <cell r="Q3044">
            <v>3848.64</v>
          </cell>
          <cell r="R3044">
            <v>45847.95</v>
          </cell>
          <cell r="S3044">
            <v>17559.349999999999</v>
          </cell>
          <cell r="T3044">
            <v>15</v>
          </cell>
          <cell r="U3044">
            <v>92</v>
          </cell>
          <cell r="V3044">
            <v>13</v>
          </cell>
          <cell r="W3044">
            <v>92</v>
          </cell>
          <cell r="X3044">
            <v>0</v>
          </cell>
        </row>
        <row r="3045">
          <cell r="A3045" t="str">
            <v>1486500</v>
          </cell>
          <cell r="B3045">
            <v>1</v>
          </cell>
          <cell r="C3045" t="str">
            <v>fire hose reel - 1 stainless steel cased</v>
          </cell>
          <cell r="D3045" t="str">
            <v>34</v>
          </cell>
          <cell r="E3045" t="str">
            <v>BASSPR</v>
          </cell>
          <cell r="F3045" t="str">
            <v>BAS</v>
          </cell>
          <cell r="G3045">
            <v>38820</v>
          </cell>
          <cell r="H3045" t="str">
            <v>Active</v>
          </cell>
          <cell r="I3045">
            <v>1</v>
          </cell>
          <cell r="J3045">
            <v>39344</v>
          </cell>
          <cell r="K3045" t="str">
            <v>TIP</v>
          </cell>
          <cell r="L3045" t="str">
            <v>TM</v>
          </cell>
          <cell r="M3045" t="str">
            <v>0158</v>
          </cell>
          <cell r="N3045">
            <v>1806.65</v>
          </cell>
          <cell r="O3045">
            <v>9.8800000000000008</v>
          </cell>
          <cell r="P3045">
            <v>118.45</v>
          </cell>
          <cell r="Q3045">
            <v>236.9</v>
          </cell>
          <cell r="R3045">
            <v>1569.75</v>
          </cell>
          <cell r="S3045">
            <v>676.39</v>
          </cell>
          <cell r="T3045">
            <v>15</v>
          </cell>
          <cell r="U3045">
            <v>92</v>
          </cell>
          <cell r="V3045">
            <v>13</v>
          </cell>
          <cell r="W3045">
            <v>92</v>
          </cell>
          <cell r="X3045">
            <v>0</v>
          </cell>
        </row>
        <row r="3046">
          <cell r="A3046" t="str">
            <v>1486600</v>
          </cell>
          <cell r="B3046">
            <v>1</v>
          </cell>
          <cell r="C3046" t="str">
            <v>fitted carpet - 169.38 square metres</v>
          </cell>
          <cell r="D3046" t="str">
            <v>34</v>
          </cell>
          <cell r="E3046" t="str">
            <v>BASFLO</v>
          </cell>
          <cell r="F3046" t="str">
            <v>BAS</v>
          </cell>
          <cell r="G3046">
            <v>38820</v>
          </cell>
          <cell r="H3046" t="str">
            <v>Active</v>
          </cell>
          <cell r="I3046">
            <v>88</v>
          </cell>
          <cell r="J3046">
            <v>39344</v>
          </cell>
          <cell r="K3046" t="str">
            <v>TIP</v>
          </cell>
          <cell r="L3046" t="str">
            <v>TM</v>
          </cell>
          <cell r="M3046" t="str">
            <v>0158</v>
          </cell>
          <cell r="N3046">
            <v>892.11</v>
          </cell>
          <cell r="O3046">
            <v>0</v>
          </cell>
          <cell r="P3046">
            <v>0</v>
          </cell>
          <cell r="Q3046">
            <v>892.11</v>
          </cell>
          <cell r="R3046">
            <v>0</v>
          </cell>
          <cell r="S3046">
            <v>2820.44</v>
          </cell>
          <cell r="T3046">
            <v>0</v>
          </cell>
          <cell r="U3046">
            <v>92</v>
          </cell>
          <cell r="V3046">
            <v>0</v>
          </cell>
          <cell r="W3046">
            <v>0</v>
          </cell>
          <cell r="X3046">
            <v>0</v>
          </cell>
        </row>
        <row r="3047">
          <cell r="A3047" t="str">
            <v>1486700</v>
          </cell>
          <cell r="B3047">
            <v>1</v>
          </cell>
          <cell r="C3047" t="str">
            <v>fluorescent light fitting - 27 - 600 x 3</v>
          </cell>
          <cell r="D3047" t="str">
            <v>34</v>
          </cell>
          <cell r="E3047" t="str">
            <v>BASLIG</v>
          </cell>
          <cell r="F3047" t="str">
            <v>BAS</v>
          </cell>
          <cell r="G3047">
            <v>38820</v>
          </cell>
          <cell r="H3047" t="str">
            <v>Active</v>
          </cell>
          <cell r="I3047">
            <v>27</v>
          </cell>
          <cell r="J3047">
            <v>39344</v>
          </cell>
          <cell r="K3047" t="str">
            <v>TIP</v>
          </cell>
          <cell r="L3047" t="str">
            <v>TM</v>
          </cell>
          <cell r="M3047" t="str">
            <v>0158</v>
          </cell>
          <cell r="N3047">
            <v>12634.12</v>
          </cell>
          <cell r="O3047">
            <v>102.65</v>
          </cell>
          <cell r="P3047">
            <v>1232.3499999999999</v>
          </cell>
          <cell r="Q3047">
            <v>2464.6999999999998</v>
          </cell>
          <cell r="R3047">
            <v>10169.42</v>
          </cell>
          <cell r="S3047">
            <v>5018.6499999999996</v>
          </cell>
          <cell r="T3047">
            <v>10</v>
          </cell>
          <cell r="U3047">
            <v>92</v>
          </cell>
          <cell r="V3047">
            <v>8</v>
          </cell>
          <cell r="W3047">
            <v>92</v>
          </cell>
          <cell r="X3047">
            <v>0</v>
          </cell>
        </row>
        <row r="3048">
          <cell r="A3048" t="str">
            <v>1486800</v>
          </cell>
          <cell r="B3048">
            <v>1</v>
          </cell>
          <cell r="C3048" t="str">
            <v>Building Management Services in square m</v>
          </cell>
          <cell r="D3048" t="str">
            <v>34</v>
          </cell>
          <cell r="E3048" t="str">
            <v>BASBMS</v>
          </cell>
          <cell r="F3048" t="str">
            <v>BAS</v>
          </cell>
          <cell r="G3048">
            <v>38820</v>
          </cell>
          <cell r="H3048" t="str">
            <v>Active</v>
          </cell>
          <cell r="I3048">
            <v>88</v>
          </cell>
          <cell r="J3048">
            <v>39344</v>
          </cell>
          <cell r="K3048" t="str">
            <v>TIP</v>
          </cell>
          <cell r="L3048" t="str">
            <v>TM</v>
          </cell>
          <cell r="M3048" t="str">
            <v>0158</v>
          </cell>
          <cell r="N3048">
            <v>664.34</v>
          </cell>
          <cell r="O3048">
            <v>0</v>
          </cell>
          <cell r="P3048">
            <v>0</v>
          </cell>
          <cell r="Q3048">
            <v>664.34</v>
          </cell>
          <cell r="R3048">
            <v>0</v>
          </cell>
          <cell r="S3048">
            <v>2100.36</v>
          </cell>
          <cell r="T3048">
            <v>0</v>
          </cell>
          <cell r="U3048">
            <v>92</v>
          </cell>
          <cell r="V3048">
            <v>0</v>
          </cell>
          <cell r="W3048">
            <v>0</v>
          </cell>
          <cell r="X3048">
            <v>0</v>
          </cell>
        </row>
        <row r="3049">
          <cell r="A3049" t="str">
            <v>1486900</v>
          </cell>
          <cell r="B3049">
            <v>1</v>
          </cell>
          <cell r="C3049" t="str">
            <v>Mechanical Services in square metres</v>
          </cell>
          <cell r="D3049" t="str">
            <v>34</v>
          </cell>
          <cell r="E3049" t="str">
            <v>BASAIR</v>
          </cell>
          <cell r="F3049" t="str">
            <v>BAS</v>
          </cell>
          <cell r="G3049">
            <v>38820</v>
          </cell>
          <cell r="H3049" t="str">
            <v>Active</v>
          </cell>
          <cell r="I3049">
            <v>88</v>
          </cell>
          <cell r="J3049">
            <v>39344</v>
          </cell>
          <cell r="K3049" t="str">
            <v>TIP</v>
          </cell>
          <cell r="L3049" t="str">
            <v>TM</v>
          </cell>
          <cell r="M3049" t="str">
            <v>0158</v>
          </cell>
          <cell r="N3049">
            <v>51826.5</v>
          </cell>
          <cell r="O3049">
            <v>283.13</v>
          </cell>
          <cell r="P3049">
            <v>3398</v>
          </cell>
          <cell r="Q3049">
            <v>6796</v>
          </cell>
          <cell r="R3049">
            <v>45030.5</v>
          </cell>
          <cell r="S3049">
            <v>19403.29</v>
          </cell>
          <cell r="T3049">
            <v>15</v>
          </cell>
          <cell r="U3049">
            <v>92</v>
          </cell>
          <cell r="V3049">
            <v>13</v>
          </cell>
          <cell r="W3049">
            <v>92</v>
          </cell>
          <cell r="X3049">
            <v>0</v>
          </cell>
        </row>
        <row r="3050">
          <cell r="A3050" t="str">
            <v>1487000</v>
          </cell>
          <cell r="B3050">
            <v>1</v>
          </cell>
          <cell r="C3050" t="str">
            <v>Drainage Services in square metres</v>
          </cell>
          <cell r="D3050" t="str">
            <v>34</v>
          </cell>
          <cell r="E3050" t="str">
            <v>BASPLM</v>
          </cell>
          <cell r="F3050" t="str">
            <v>BAS</v>
          </cell>
          <cell r="G3050">
            <v>38820</v>
          </cell>
          <cell r="H3050" t="str">
            <v>Active</v>
          </cell>
          <cell r="I3050">
            <v>88</v>
          </cell>
          <cell r="J3050">
            <v>39344</v>
          </cell>
          <cell r="K3050" t="str">
            <v>TIP</v>
          </cell>
          <cell r="L3050" t="str">
            <v>TM</v>
          </cell>
          <cell r="M3050" t="str">
            <v>0158</v>
          </cell>
          <cell r="N3050">
            <v>6512.08</v>
          </cell>
          <cell r="O3050">
            <v>35.58</v>
          </cell>
          <cell r="P3050">
            <v>426.96</v>
          </cell>
          <cell r="Q3050">
            <v>853.92</v>
          </cell>
          <cell r="R3050">
            <v>5658.16</v>
          </cell>
          <cell r="S3050">
            <v>2438.06</v>
          </cell>
          <cell r="T3050">
            <v>15</v>
          </cell>
          <cell r="U3050">
            <v>92</v>
          </cell>
          <cell r="V3050">
            <v>13</v>
          </cell>
          <cell r="W3050">
            <v>92</v>
          </cell>
          <cell r="X3050">
            <v>0</v>
          </cell>
        </row>
        <row r="3051">
          <cell r="A3051" t="str">
            <v>1487100</v>
          </cell>
          <cell r="B3051">
            <v>1</v>
          </cell>
          <cell r="C3051" t="str">
            <v>Communication Services in square metres</v>
          </cell>
          <cell r="D3051" t="str">
            <v>34</v>
          </cell>
          <cell r="E3051" t="str">
            <v>BASCAB</v>
          </cell>
          <cell r="F3051" t="str">
            <v>BAS</v>
          </cell>
          <cell r="G3051">
            <v>38820</v>
          </cell>
          <cell r="H3051" t="str">
            <v>Active</v>
          </cell>
          <cell r="I3051">
            <v>88</v>
          </cell>
          <cell r="J3051">
            <v>39344</v>
          </cell>
          <cell r="K3051" t="str">
            <v>TIP</v>
          </cell>
          <cell r="L3051" t="str">
            <v>TM</v>
          </cell>
          <cell r="M3051" t="str">
            <v>0158</v>
          </cell>
          <cell r="N3051">
            <v>10405.129999999999</v>
          </cell>
          <cell r="O3051">
            <v>84.55</v>
          </cell>
          <cell r="P3051">
            <v>1014.93</v>
          </cell>
          <cell r="Q3051">
            <v>2029.86</v>
          </cell>
          <cell r="R3051">
            <v>8375.27</v>
          </cell>
          <cell r="S3051">
            <v>4133.2299999999996</v>
          </cell>
          <cell r="T3051">
            <v>10</v>
          </cell>
          <cell r="U3051">
            <v>92</v>
          </cell>
          <cell r="V3051">
            <v>8</v>
          </cell>
          <cell r="W3051">
            <v>92</v>
          </cell>
          <cell r="X3051">
            <v>0</v>
          </cell>
        </row>
        <row r="3052">
          <cell r="A3052" t="str">
            <v>1487200</v>
          </cell>
          <cell r="B3052">
            <v>1</v>
          </cell>
          <cell r="C3052" t="str">
            <v>Fire Alarm System in square metres</v>
          </cell>
          <cell r="D3052" t="str">
            <v>34</v>
          </cell>
          <cell r="E3052" t="str">
            <v>BASALA</v>
          </cell>
          <cell r="F3052" t="str">
            <v>BAS</v>
          </cell>
          <cell r="G3052">
            <v>38820</v>
          </cell>
          <cell r="H3052" t="str">
            <v>Active</v>
          </cell>
          <cell r="I3052">
            <v>88</v>
          </cell>
          <cell r="J3052">
            <v>39344</v>
          </cell>
          <cell r="K3052" t="str">
            <v>TIP</v>
          </cell>
          <cell r="L3052" t="str">
            <v>TM</v>
          </cell>
          <cell r="M3052" t="str">
            <v>0158</v>
          </cell>
          <cell r="N3052">
            <v>10352.36</v>
          </cell>
          <cell r="O3052">
            <v>33.46</v>
          </cell>
          <cell r="P3052">
            <v>400.86</v>
          </cell>
          <cell r="Q3052">
            <v>801.72</v>
          </cell>
          <cell r="R3052">
            <v>9550.64</v>
          </cell>
          <cell r="S3052">
            <v>3657.81</v>
          </cell>
          <cell r="T3052">
            <v>15</v>
          </cell>
          <cell r="U3052">
            <v>92</v>
          </cell>
          <cell r="V3052">
            <v>13</v>
          </cell>
          <cell r="W3052">
            <v>92</v>
          </cell>
          <cell r="X3052">
            <v>0</v>
          </cell>
        </row>
        <row r="3053">
          <cell r="A3053" t="str">
            <v>1487300</v>
          </cell>
          <cell r="B3053">
            <v>1</v>
          </cell>
          <cell r="C3053" t="str">
            <v>Plumbing reticulation in square metres</v>
          </cell>
          <cell r="D3053" t="str">
            <v>34</v>
          </cell>
          <cell r="E3053" t="str">
            <v>BASPLM</v>
          </cell>
          <cell r="F3053" t="str">
            <v>BAS</v>
          </cell>
          <cell r="G3053">
            <v>38820</v>
          </cell>
          <cell r="H3053" t="str">
            <v>Active</v>
          </cell>
          <cell r="I3053">
            <v>88</v>
          </cell>
          <cell r="J3053">
            <v>39344</v>
          </cell>
          <cell r="K3053" t="str">
            <v>TIP</v>
          </cell>
          <cell r="L3053" t="str">
            <v>TM</v>
          </cell>
          <cell r="M3053" t="str">
            <v>0158</v>
          </cell>
          <cell r="N3053">
            <v>11382.19</v>
          </cell>
          <cell r="O3053">
            <v>62.18</v>
          </cell>
          <cell r="P3053">
            <v>746.27</v>
          </cell>
          <cell r="Q3053">
            <v>1492.54</v>
          </cell>
          <cell r="R3053">
            <v>9889.65</v>
          </cell>
          <cell r="S3053">
            <v>4261.37</v>
          </cell>
          <cell r="T3053">
            <v>15</v>
          </cell>
          <cell r="U3053">
            <v>92</v>
          </cell>
          <cell r="V3053">
            <v>13</v>
          </cell>
          <cell r="W3053">
            <v>92</v>
          </cell>
          <cell r="X3053">
            <v>0</v>
          </cell>
        </row>
        <row r="3054">
          <cell r="A3054" t="str">
            <v>1487400</v>
          </cell>
          <cell r="B3054">
            <v>1</v>
          </cell>
          <cell r="C3054" t="str">
            <v>Public Address System in square metres</v>
          </cell>
          <cell r="D3054" t="str">
            <v>34</v>
          </cell>
          <cell r="E3054" t="str">
            <v>BASPUB</v>
          </cell>
          <cell r="F3054" t="str">
            <v>BAS</v>
          </cell>
          <cell r="G3054">
            <v>38820</v>
          </cell>
          <cell r="H3054" t="str">
            <v>Active</v>
          </cell>
          <cell r="I3054">
            <v>88</v>
          </cell>
          <cell r="J3054">
            <v>39344</v>
          </cell>
          <cell r="K3054" t="str">
            <v>TIP</v>
          </cell>
          <cell r="L3054" t="str">
            <v>TM</v>
          </cell>
          <cell r="M3054" t="str">
            <v>0158</v>
          </cell>
          <cell r="N3054">
            <v>3089.89</v>
          </cell>
          <cell r="O3054">
            <v>16.91</v>
          </cell>
          <cell r="P3054">
            <v>202.59</v>
          </cell>
          <cell r="Q3054">
            <v>405.18</v>
          </cell>
          <cell r="R3054">
            <v>2684.71</v>
          </cell>
          <cell r="S3054">
            <v>1156.82</v>
          </cell>
          <cell r="T3054">
            <v>15</v>
          </cell>
          <cell r="U3054">
            <v>92</v>
          </cell>
          <cell r="V3054">
            <v>13</v>
          </cell>
          <cell r="W3054">
            <v>92</v>
          </cell>
          <cell r="X3054">
            <v>0</v>
          </cell>
        </row>
        <row r="3055">
          <cell r="A3055" t="str">
            <v>1487500</v>
          </cell>
          <cell r="B3055">
            <v>1</v>
          </cell>
          <cell r="C3055" t="str">
            <v>Security System in square metres</v>
          </cell>
          <cell r="D3055" t="str">
            <v>34</v>
          </cell>
          <cell r="E3055" t="str">
            <v>BASSEC</v>
          </cell>
          <cell r="F3055" t="str">
            <v>BAS</v>
          </cell>
          <cell r="G3055">
            <v>38820</v>
          </cell>
          <cell r="H3055" t="str">
            <v>Active</v>
          </cell>
          <cell r="I3055">
            <v>88</v>
          </cell>
          <cell r="J3055">
            <v>39344</v>
          </cell>
          <cell r="K3055" t="str">
            <v>TIP</v>
          </cell>
          <cell r="L3055" t="str">
            <v>TM</v>
          </cell>
          <cell r="M3055" t="str">
            <v>0158</v>
          </cell>
          <cell r="N3055">
            <v>9964.82</v>
          </cell>
          <cell r="O3055">
            <v>54.39</v>
          </cell>
          <cell r="P3055">
            <v>653.34</v>
          </cell>
          <cell r="Q3055">
            <v>1306.68</v>
          </cell>
          <cell r="R3055">
            <v>8658.14</v>
          </cell>
          <cell r="S3055">
            <v>3730.72</v>
          </cell>
          <cell r="T3055">
            <v>15</v>
          </cell>
          <cell r="U3055">
            <v>92</v>
          </cell>
          <cell r="V3055">
            <v>13</v>
          </cell>
          <cell r="W3055">
            <v>92</v>
          </cell>
          <cell r="X3055">
            <v>0</v>
          </cell>
        </row>
        <row r="3056">
          <cell r="A3056" t="str">
            <v>1487600</v>
          </cell>
          <cell r="B3056">
            <v>1</v>
          </cell>
          <cell r="C3056" t="str">
            <v>sprinkler head and piping - 18</v>
          </cell>
          <cell r="D3056" t="str">
            <v>34</v>
          </cell>
          <cell r="E3056" t="str">
            <v>BASSPR</v>
          </cell>
          <cell r="F3056" t="str">
            <v>BAS</v>
          </cell>
          <cell r="G3056">
            <v>38820</v>
          </cell>
          <cell r="H3056" t="str">
            <v>Active</v>
          </cell>
          <cell r="I3056">
            <v>18</v>
          </cell>
          <cell r="J3056">
            <v>39344</v>
          </cell>
          <cell r="K3056" t="str">
            <v>TIP</v>
          </cell>
          <cell r="L3056" t="str">
            <v>TM</v>
          </cell>
          <cell r="M3056" t="str">
            <v>0158</v>
          </cell>
          <cell r="N3056">
            <v>19544.95</v>
          </cell>
          <cell r="O3056">
            <v>106.77</v>
          </cell>
          <cell r="P3056">
            <v>1281.46</v>
          </cell>
          <cell r="Q3056">
            <v>2562.92</v>
          </cell>
          <cell r="R3056">
            <v>16982.03</v>
          </cell>
          <cell r="S3056">
            <v>7317.42</v>
          </cell>
          <cell r="T3056">
            <v>15</v>
          </cell>
          <cell r="U3056">
            <v>92</v>
          </cell>
          <cell r="V3056">
            <v>13</v>
          </cell>
          <cell r="W3056">
            <v>92</v>
          </cell>
          <cell r="X3056">
            <v>0</v>
          </cell>
        </row>
        <row r="3057">
          <cell r="A3057" t="str">
            <v>1487700</v>
          </cell>
          <cell r="B3057">
            <v>1</v>
          </cell>
          <cell r="C3057" t="str">
            <v>suspended ceiling - 169.38 square metres</v>
          </cell>
          <cell r="D3057" t="str">
            <v>34</v>
          </cell>
          <cell r="E3057" t="str">
            <v>BASSUS</v>
          </cell>
          <cell r="F3057" t="str">
            <v>BAS</v>
          </cell>
          <cell r="G3057">
            <v>38820</v>
          </cell>
          <cell r="H3057" t="str">
            <v>Active</v>
          </cell>
          <cell r="I3057">
            <v>88</v>
          </cell>
          <cell r="J3057">
            <v>39344</v>
          </cell>
          <cell r="K3057" t="str">
            <v>TIP</v>
          </cell>
          <cell r="L3057" t="str">
            <v>TM</v>
          </cell>
          <cell r="M3057" t="str">
            <v>0158</v>
          </cell>
          <cell r="N3057">
            <v>32374.74</v>
          </cell>
          <cell r="O3057">
            <v>89.19</v>
          </cell>
          <cell r="P3057">
            <v>1070.17</v>
          </cell>
          <cell r="Q3057">
            <v>2140.34</v>
          </cell>
          <cell r="R3057">
            <v>30234.400000000001</v>
          </cell>
          <cell r="S3057">
            <v>11368.97</v>
          </cell>
          <cell r="T3057">
            <v>30</v>
          </cell>
          <cell r="U3057">
            <v>92</v>
          </cell>
          <cell r="V3057">
            <v>28</v>
          </cell>
          <cell r="W3057">
            <v>92</v>
          </cell>
          <cell r="X3057">
            <v>0</v>
          </cell>
        </row>
        <row r="3058">
          <cell r="A3058" t="str">
            <v>1489200</v>
          </cell>
          <cell r="B3058">
            <v>1</v>
          </cell>
          <cell r="C3058" t="str">
            <v>Building Structure in square metres</v>
          </cell>
          <cell r="D3058" t="str">
            <v>34</v>
          </cell>
          <cell r="E3058" t="str">
            <v>BUITER</v>
          </cell>
          <cell r="F3058" t="str">
            <v>BUI</v>
          </cell>
          <cell r="G3058">
            <v>38820</v>
          </cell>
          <cell r="H3058" t="str">
            <v>Active</v>
          </cell>
          <cell r="I3058">
            <v>38</v>
          </cell>
          <cell r="J3058">
            <v>39344</v>
          </cell>
          <cell r="K3058" t="str">
            <v>TDP</v>
          </cell>
          <cell r="L3058" t="str">
            <v>TM</v>
          </cell>
          <cell r="M3058" t="str">
            <v>0160</v>
          </cell>
          <cell r="N3058">
            <v>79044.679999999993</v>
          </cell>
          <cell r="O3058">
            <v>115.32</v>
          </cell>
          <cell r="P3058">
            <v>1383.18</v>
          </cell>
          <cell r="Q3058">
            <v>2766.36</v>
          </cell>
          <cell r="R3058">
            <v>76278.320000000007</v>
          </cell>
          <cell r="S3058">
            <v>26920.74</v>
          </cell>
          <cell r="T3058">
            <v>44</v>
          </cell>
          <cell r="U3058">
            <v>0</v>
          </cell>
          <cell r="V3058">
            <v>42</v>
          </cell>
          <cell r="W3058">
            <v>0</v>
          </cell>
          <cell r="X3058">
            <v>0</v>
          </cell>
        </row>
        <row r="3059">
          <cell r="A3059" t="str">
            <v>1489300</v>
          </cell>
          <cell r="B3059">
            <v>1</v>
          </cell>
          <cell r="C3059" t="str">
            <v>electric light fitting - 2 circular down</v>
          </cell>
          <cell r="D3059" t="str">
            <v>34</v>
          </cell>
          <cell r="E3059" t="str">
            <v>BASLIG</v>
          </cell>
          <cell r="F3059" t="str">
            <v>BAS</v>
          </cell>
          <cell r="G3059">
            <v>38820</v>
          </cell>
          <cell r="H3059" t="str">
            <v>Active</v>
          </cell>
          <cell r="I3059">
            <v>2</v>
          </cell>
          <cell r="J3059">
            <v>39344</v>
          </cell>
          <cell r="K3059" t="str">
            <v>TDP</v>
          </cell>
          <cell r="L3059" t="str">
            <v>TM</v>
          </cell>
          <cell r="M3059" t="str">
            <v>0160</v>
          </cell>
          <cell r="N3059">
            <v>592.19000000000005</v>
          </cell>
          <cell r="O3059">
            <v>4.8499999999999996</v>
          </cell>
          <cell r="P3059">
            <v>57.76</v>
          </cell>
          <cell r="Q3059">
            <v>115.52</v>
          </cell>
          <cell r="R3059">
            <v>476.67</v>
          </cell>
          <cell r="S3059">
            <v>235.23</v>
          </cell>
          <cell r="T3059">
            <v>10</v>
          </cell>
          <cell r="U3059">
            <v>92</v>
          </cell>
          <cell r="V3059">
            <v>8</v>
          </cell>
          <cell r="W3059">
            <v>92</v>
          </cell>
          <cell r="X3059">
            <v>0</v>
          </cell>
        </row>
        <row r="3060">
          <cell r="A3060" t="str">
            <v>1489400</v>
          </cell>
          <cell r="B3060">
            <v>1</v>
          </cell>
          <cell r="C3060" t="str">
            <v>Electrical services in square metres</v>
          </cell>
          <cell r="D3060" t="str">
            <v>34</v>
          </cell>
          <cell r="E3060" t="str">
            <v>BASELC</v>
          </cell>
          <cell r="F3060" t="str">
            <v>BAS</v>
          </cell>
          <cell r="G3060">
            <v>38820</v>
          </cell>
          <cell r="H3060" t="str">
            <v>Active</v>
          </cell>
          <cell r="I3060">
            <v>38</v>
          </cell>
          <cell r="J3060">
            <v>39344</v>
          </cell>
          <cell r="K3060" t="str">
            <v>TDP</v>
          </cell>
          <cell r="L3060" t="str">
            <v>TM</v>
          </cell>
          <cell r="M3060" t="str">
            <v>0160</v>
          </cell>
          <cell r="N3060">
            <v>6616.67</v>
          </cell>
          <cell r="O3060">
            <v>21.35</v>
          </cell>
          <cell r="P3060">
            <v>256.2</v>
          </cell>
          <cell r="Q3060">
            <v>512.4</v>
          </cell>
          <cell r="R3060">
            <v>6104.27</v>
          </cell>
          <cell r="S3060">
            <v>2337.88</v>
          </cell>
          <cell r="T3060">
            <v>15</v>
          </cell>
          <cell r="U3060">
            <v>92</v>
          </cell>
          <cell r="V3060">
            <v>13</v>
          </cell>
          <cell r="W3060">
            <v>92</v>
          </cell>
          <cell r="X3060">
            <v>0</v>
          </cell>
        </row>
        <row r="3061">
          <cell r="A3061" t="str">
            <v>1489500</v>
          </cell>
          <cell r="B3061">
            <v>1</v>
          </cell>
          <cell r="C3061" t="str">
            <v>Exit sign and fittings - 1</v>
          </cell>
          <cell r="D3061" t="str">
            <v>34</v>
          </cell>
          <cell r="E3061" t="str">
            <v>BASSIG</v>
          </cell>
          <cell r="F3061" t="str">
            <v>BAS</v>
          </cell>
          <cell r="G3061">
            <v>38820</v>
          </cell>
          <cell r="H3061" t="str">
            <v>Active</v>
          </cell>
          <cell r="I3061">
            <v>1</v>
          </cell>
          <cell r="J3061">
            <v>39344</v>
          </cell>
          <cell r="K3061" t="str">
            <v>TDP</v>
          </cell>
          <cell r="L3061" t="str">
            <v>TM</v>
          </cell>
          <cell r="M3061" t="str">
            <v>0160</v>
          </cell>
          <cell r="N3061">
            <v>20.6</v>
          </cell>
          <cell r="O3061">
            <v>0</v>
          </cell>
          <cell r="P3061">
            <v>0</v>
          </cell>
          <cell r="Q3061">
            <v>20.6</v>
          </cell>
          <cell r="R3061">
            <v>0</v>
          </cell>
          <cell r="S3061">
            <v>65.17</v>
          </cell>
          <cell r="T3061">
            <v>0</v>
          </cell>
          <cell r="U3061">
            <v>92</v>
          </cell>
          <cell r="V3061">
            <v>0</v>
          </cell>
          <cell r="W3061">
            <v>0</v>
          </cell>
          <cell r="X3061">
            <v>0</v>
          </cell>
        </row>
        <row r="3062">
          <cell r="A3062" t="str">
            <v>1489600</v>
          </cell>
          <cell r="B3062">
            <v>1</v>
          </cell>
          <cell r="C3062" t="str">
            <v>fitted carpet - 38 square metres</v>
          </cell>
          <cell r="D3062" t="str">
            <v>34</v>
          </cell>
          <cell r="E3062" t="str">
            <v>BASFLO</v>
          </cell>
          <cell r="F3062" t="str">
            <v>BAS</v>
          </cell>
          <cell r="G3062">
            <v>38820</v>
          </cell>
          <cell r="H3062" t="str">
            <v>Active</v>
          </cell>
          <cell r="I3062">
            <v>38</v>
          </cell>
          <cell r="J3062">
            <v>39344</v>
          </cell>
          <cell r="K3062" t="str">
            <v>TDP</v>
          </cell>
          <cell r="L3062" t="str">
            <v>TM</v>
          </cell>
          <cell r="M3062" t="str">
            <v>0160</v>
          </cell>
          <cell r="N3062">
            <v>118.78</v>
          </cell>
          <cell r="O3062">
            <v>0</v>
          </cell>
          <cell r="P3062">
            <v>0</v>
          </cell>
          <cell r="Q3062">
            <v>118.78</v>
          </cell>
          <cell r="R3062">
            <v>0</v>
          </cell>
          <cell r="S3062">
            <v>375.54</v>
          </cell>
          <cell r="T3062">
            <v>0</v>
          </cell>
          <cell r="U3062">
            <v>92</v>
          </cell>
          <cell r="V3062">
            <v>0</v>
          </cell>
          <cell r="W3062">
            <v>0</v>
          </cell>
          <cell r="X3062">
            <v>0</v>
          </cell>
        </row>
        <row r="3063">
          <cell r="A3063" t="str">
            <v>1489700</v>
          </cell>
          <cell r="B3063">
            <v>1</v>
          </cell>
          <cell r="C3063" t="str">
            <v>fluorescent light fitting - 7 - 600 x 30</v>
          </cell>
          <cell r="D3063" t="str">
            <v>34</v>
          </cell>
          <cell r="E3063" t="str">
            <v>BASLIG</v>
          </cell>
          <cell r="F3063" t="str">
            <v>BAS</v>
          </cell>
          <cell r="G3063">
            <v>38820</v>
          </cell>
          <cell r="H3063" t="str">
            <v>Active</v>
          </cell>
          <cell r="I3063">
            <v>7</v>
          </cell>
          <cell r="J3063">
            <v>39344</v>
          </cell>
          <cell r="K3063" t="str">
            <v>TDP</v>
          </cell>
          <cell r="L3063" t="str">
            <v>TM</v>
          </cell>
          <cell r="M3063" t="str">
            <v>0160</v>
          </cell>
          <cell r="N3063">
            <v>1842.49</v>
          </cell>
          <cell r="O3063">
            <v>14.94</v>
          </cell>
          <cell r="P3063">
            <v>179.72</v>
          </cell>
          <cell r="Q3063">
            <v>359.44</v>
          </cell>
          <cell r="R3063">
            <v>1483.05</v>
          </cell>
          <cell r="S3063">
            <v>731.89</v>
          </cell>
          <cell r="T3063">
            <v>10</v>
          </cell>
          <cell r="U3063">
            <v>92</v>
          </cell>
          <cell r="V3063">
            <v>8</v>
          </cell>
          <cell r="W3063">
            <v>92</v>
          </cell>
          <cell r="X3063">
            <v>0</v>
          </cell>
        </row>
        <row r="3064">
          <cell r="A3064" t="str">
            <v>1489800</v>
          </cell>
          <cell r="B3064">
            <v>1</v>
          </cell>
          <cell r="C3064" t="str">
            <v>handrails - 29 lineal metres with panell</v>
          </cell>
          <cell r="D3064" t="str">
            <v>34</v>
          </cell>
          <cell r="E3064" t="str">
            <v>BASELC</v>
          </cell>
          <cell r="F3064" t="str">
            <v>BAS</v>
          </cell>
          <cell r="G3064">
            <v>38820</v>
          </cell>
          <cell r="H3064" t="str">
            <v>Active</v>
          </cell>
          <cell r="I3064">
            <v>23</v>
          </cell>
          <cell r="J3064">
            <v>39344</v>
          </cell>
          <cell r="K3064" t="str">
            <v>TDP</v>
          </cell>
          <cell r="L3064" t="str">
            <v>TM</v>
          </cell>
          <cell r="M3064" t="str">
            <v>0160</v>
          </cell>
          <cell r="N3064">
            <v>30719.54</v>
          </cell>
          <cell r="O3064">
            <v>99.08</v>
          </cell>
          <cell r="P3064">
            <v>1189.51</v>
          </cell>
          <cell r="Q3064">
            <v>2379.02</v>
          </cell>
          <cell r="R3064">
            <v>28340.52</v>
          </cell>
          <cell r="S3064">
            <v>10854.17</v>
          </cell>
          <cell r="T3064">
            <v>15</v>
          </cell>
          <cell r="U3064">
            <v>92</v>
          </cell>
          <cell r="V3064">
            <v>13</v>
          </cell>
          <cell r="W3064">
            <v>92</v>
          </cell>
          <cell r="X3064">
            <v>0</v>
          </cell>
        </row>
        <row r="3065">
          <cell r="A3065" t="str">
            <v>1489900</v>
          </cell>
          <cell r="B3065">
            <v>1</v>
          </cell>
          <cell r="C3065" t="str">
            <v>Building Management Services in square m</v>
          </cell>
          <cell r="D3065" t="str">
            <v>34</v>
          </cell>
          <cell r="E3065" t="str">
            <v>BASBMS</v>
          </cell>
          <cell r="F3065" t="str">
            <v>BAS</v>
          </cell>
          <cell r="G3065">
            <v>38820</v>
          </cell>
          <cell r="H3065" t="str">
            <v>Active</v>
          </cell>
          <cell r="I3065">
            <v>38</v>
          </cell>
          <cell r="J3065">
            <v>39344</v>
          </cell>
          <cell r="K3065" t="str">
            <v>TDP</v>
          </cell>
          <cell r="L3065" t="str">
            <v>TM</v>
          </cell>
          <cell r="M3065" t="str">
            <v>0160</v>
          </cell>
          <cell r="N3065">
            <v>88.45</v>
          </cell>
          <cell r="O3065">
            <v>0</v>
          </cell>
          <cell r="P3065">
            <v>0</v>
          </cell>
          <cell r="Q3065">
            <v>88.45</v>
          </cell>
          <cell r="R3065">
            <v>0</v>
          </cell>
          <cell r="S3065">
            <v>279.64</v>
          </cell>
          <cell r="T3065">
            <v>0</v>
          </cell>
          <cell r="U3065">
            <v>92</v>
          </cell>
          <cell r="V3065">
            <v>0</v>
          </cell>
          <cell r="W3065">
            <v>0</v>
          </cell>
          <cell r="X3065">
            <v>0</v>
          </cell>
        </row>
        <row r="3066">
          <cell r="A3066" t="str">
            <v>1490000</v>
          </cell>
          <cell r="B3066">
            <v>1</v>
          </cell>
          <cell r="C3066" t="str">
            <v>Mechanical Services in square metres</v>
          </cell>
          <cell r="D3066" t="str">
            <v>34</v>
          </cell>
          <cell r="E3066" t="str">
            <v>BASAIR</v>
          </cell>
          <cell r="F3066" t="str">
            <v>BAS</v>
          </cell>
          <cell r="G3066">
            <v>38820</v>
          </cell>
          <cell r="H3066" t="str">
            <v>Active</v>
          </cell>
          <cell r="I3066">
            <v>38</v>
          </cell>
          <cell r="J3066">
            <v>39344</v>
          </cell>
          <cell r="K3066" t="str">
            <v>TDP</v>
          </cell>
          <cell r="L3066" t="str">
            <v>TM</v>
          </cell>
          <cell r="M3066" t="str">
            <v>0160</v>
          </cell>
          <cell r="N3066">
            <v>6900.36</v>
          </cell>
          <cell r="O3066">
            <v>37.72</v>
          </cell>
          <cell r="P3066">
            <v>452.42</v>
          </cell>
          <cell r="Q3066">
            <v>904.84</v>
          </cell>
          <cell r="R3066">
            <v>5995.52</v>
          </cell>
          <cell r="S3066">
            <v>2583.42</v>
          </cell>
          <cell r="T3066">
            <v>15</v>
          </cell>
          <cell r="U3066">
            <v>92</v>
          </cell>
          <cell r="V3066">
            <v>13</v>
          </cell>
          <cell r="W3066">
            <v>92</v>
          </cell>
          <cell r="X3066">
            <v>0</v>
          </cell>
        </row>
        <row r="3067">
          <cell r="A3067" t="str">
            <v>1490100</v>
          </cell>
          <cell r="B3067">
            <v>1</v>
          </cell>
          <cell r="C3067" t="str">
            <v>Drainage Services in square metres</v>
          </cell>
          <cell r="D3067" t="str">
            <v>34</v>
          </cell>
          <cell r="E3067" t="str">
            <v>BASPLM</v>
          </cell>
          <cell r="F3067" t="str">
            <v>BAS</v>
          </cell>
          <cell r="G3067">
            <v>38820</v>
          </cell>
          <cell r="H3067" t="str">
            <v>Active</v>
          </cell>
          <cell r="I3067">
            <v>38</v>
          </cell>
          <cell r="J3067">
            <v>39344</v>
          </cell>
          <cell r="K3067" t="str">
            <v>TDP</v>
          </cell>
          <cell r="L3067" t="str">
            <v>TM</v>
          </cell>
          <cell r="M3067" t="str">
            <v>0160</v>
          </cell>
          <cell r="N3067">
            <v>866.95</v>
          </cell>
          <cell r="O3067">
            <v>4.7</v>
          </cell>
          <cell r="P3067">
            <v>56.84</v>
          </cell>
          <cell r="Q3067">
            <v>113.68</v>
          </cell>
          <cell r="R3067">
            <v>753.27</v>
          </cell>
          <cell r="S3067">
            <v>324.58</v>
          </cell>
          <cell r="T3067">
            <v>15</v>
          </cell>
          <cell r="U3067">
            <v>92</v>
          </cell>
          <cell r="V3067">
            <v>13</v>
          </cell>
          <cell r="W3067">
            <v>92</v>
          </cell>
          <cell r="X3067">
            <v>0</v>
          </cell>
        </row>
        <row r="3068">
          <cell r="A3068" t="str">
            <v>1490200</v>
          </cell>
          <cell r="B3068">
            <v>1</v>
          </cell>
          <cell r="C3068" t="str">
            <v>Communication Services in square metres</v>
          </cell>
          <cell r="D3068" t="str">
            <v>34</v>
          </cell>
          <cell r="E3068" t="str">
            <v>BASCAB</v>
          </cell>
          <cell r="F3068" t="str">
            <v>BAS</v>
          </cell>
          <cell r="G3068">
            <v>38820</v>
          </cell>
          <cell r="H3068" t="str">
            <v>Active</v>
          </cell>
          <cell r="I3068">
            <v>38</v>
          </cell>
          <cell r="J3068">
            <v>39344</v>
          </cell>
          <cell r="K3068" t="str">
            <v>TDP</v>
          </cell>
          <cell r="L3068" t="str">
            <v>TM</v>
          </cell>
          <cell r="M3068" t="str">
            <v>0160</v>
          </cell>
          <cell r="N3068">
            <v>1385.39</v>
          </cell>
          <cell r="O3068">
            <v>11.27</v>
          </cell>
          <cell r="P3068">
            <v>135.13</v>
          </cell>
          <cell r="Q3068">
            <v>270.26</v>
          </cell>
          <cell r="R3068">
            <v>1115.1300000000001</v>
          </cell>
          <cell r="S3068">
            <v>550.32000000000005</v>
          </cell>
          <cell r="T3068">
            <v>10</v>
          </cell>
          <cell r="U3068">
            <v>92</v>
          </cell>
          <cell r="V3068">
            <v>8</v>
          </cell>
          <cell r="W3068">
            <v>92</v>
          </cell>
          <cell r="X3068">
            <v>0</v>
          </cell>
        </row>
        <row r="3069">
          <cell r="A3069" t="str">
            <v>1490300</v>
          </cell>
          <cell r="B3069">
            <v>1</v>
          </cell>
          <cell r="C3069" t="str">
            <v>Fire Alarm System in square metres</v>
          </cell>
          <cell r="D3069" t="str">
            <v>34</v>
          </cell>
          <cell r="E3069" t="str">
            <v>BASALA</v>
          </cell>
          <cell r="F3069" t="str">
            <v>BAS</v>
          </cell>
          <cell r="G3069">
            <v>38820</v>
          </cell>
          <cell r="H3069" t="str">
            <v>Active</v>
          </cell>
          <cell r="I3069">
            <v>38</v>
          </cell>
          <cell r="J3069">
            <v>39344</v>
          </cell>
          <cell r="K3069" t="str">
            <v>TDP</v>
          </cell>
          <cell r="L3069" t="str">
            <v>TM</v>
          </cell>
          <cell r="M3069" t="str">
            <v>0160</v>
          </cell>
          <cell r="N3069">
            <v>1378.41</v>
          </cell>
          <cell r="O3069">
            <v>4.43</v>
          </cell>
          <cell r="P3069">
            <v>53.38</v>
          </cell>
          <cell r="Q3069">
            <v>106.76</v>
          </cell>
          <cell r="R3069">
            <v>1271.6500000000001</v>
          </cell>
          <cell r="S3069">
            <v>487.04</v>
          </cell>
          <cell r="T3069">
            <v>15</v>
          </cell>
          <cell r="U3069">
            <v>92</v>
          </cell>
          <cell r="V3069">
            <v>13</v>
          </cell>
          <cell r="W3069">
            <v>92</v>
          </cell>
          <cell r="X3069">
            <v>0</v>
          </cell>
        </row>
        <row r="3070">
          <cell r="A3070" t="str">
            <v>1490400</v>
          </cell>
          <cell r="B3070">
            <v>1</v>
          </cell>
          <cell r="C3070" t="str">
            <v>Plumbing reticulation in square metres</v>
          </cell>
          <cell r="D3070" t="str">
            <v>34</v>
          </cell>
          <cell r="E3070" t="str">
            <v>BASPLM</v>
          </cell>
          <cell r="F3070" t="str">
            <v>BAS</v>
          </cell>
          <cell r="G3070">
            <v>38820</v>
          </cell>
          <cell r="H3070" t="str">
            <v>Active</v>
          </cell>
          <cell r="I3070">
            <v>38</v>
          </cell>
          <cell r="J3070">
            <v>39344</v>
          </cell>
          <cell r="K3070" t="str">
            <v>TDP</v>
          </cell>
          <cell r="L3070" t="str">
            <v>TM</v>
          </cell>
          <cell r="M3070" t="str">
            <v>0160</v>
          </cell>
          <cell r="N3070">
            <v>1515.44</v>
          </cell>
          <cell r="O3070">
            <v>8.2799999999999994</v>
          </cell>
          <cell r="P3070">
            <v>99.36</v>
          </cell>
          <cell r="Q3070">
            <v>198.72</v>
          </cell>
          <cell r="R3070">
            <v>1316.72</v>
          </cell>
          <cell r="S3070">
            <v>567.36</v>
          </cell>
          <cell r="T3070">
            <v>15</v>
          </cell>
          <cell r="U3070">
            <v>92</v>
          </cell>
          <cell r="V3070">
            <v>13</v>
          </cell>
          <cell r="W3070">
            <v>92</v>
          </cell>
          <cell r="X3070">
            <v>0</v>
          </cell>
        </row>
        <row r="3071">
          <cell r="A3071" t="str">
            <v>1490500</v>
          </cell>
          <cell r="B3071">
            <v>1</v>
          </cell>
          <cell r="C3071" t="str">
            <v>Public Address System in square metres</v>
          </cell>
          <cell r="D3071" t="str">
            <v>34</v>
          </cell>
          <cell r="E3071" t="str">
            <v>BASPUB</v>
          </cell>
          <cell r="F3071" t="str">
            <v>BAS</v>
          </cell>
          <cell r="G3071">
            <v>38820</v>
          </cell>
          <cell r="H3071" t="str">
            <v>Active</v>
          </cell>
          <cell r="I3071">
            <v>38</v>
          </cell>
          <cell r="J3071">
            <v>39344</v>
          </cell>
          <cell r="K3071" t="str">
            <v>TDP</v>
          </cell>
          <cell r="L3071" t="str">
            <v>TM</v>
          </cell>
          <cell r="M3071" t="str">
            <v>0160</v>
          </cell>
          <cell r="N3071">
            <v>411.4</v>
          </cell>
          <cell r="O3071">
            <v>2.2200000000000002</v>
          </cell>
          <cell r="P3071">
            <v>26.97</v>
          </cell>
          <cell r="Q3071">
            <v>53.94</v>
          </cell>
          <cell r="R3071">
            <v>357.46</v>
          </cell>
          <cell r="S3071">
            <v>154.02000000000001</v>
          </cell>
          <cell r="T3071">
            <v>15</v>
          </cell>
          <cell r="U3071">
            <v>92</v>
          </cell>
          <cell r="V3071">
            <v>13</v>
          </cell>
          <cell r="W3071">
            <v>92</v>
          </cell>
          <cell r="X3071">
            <v>0</v>
          </cell>
        </row>
        <row r="3072">
          <cell r="A3072" t="str">
            <v>1490600</v>
          </cell>
          <cell r="B3072">
            <v>1</v>
          </cell>
          <cell r="C3072" t="str">
            <v>Security System in square metres</v>
          </cell>
          <cell r="D3072" t="str">
            <v>34</v>
          </cell>
          <cell r="E3072" t="str">
            <v>BASSEC</v>
          </cell>
          <cell r="F3072" t="str">
            <v>BAS</v>
          </cell>
          <cell r="G3072">
            <v>38820</v>
          </cell>
          <cell r="H3072" t="str">
            <v>Active</v>
          </cell>
          <cell r="I3072">
            <v>38</v>
          </cell>
          <cell r="J3072">
            <v>39344</v>
          </cell>
          <cell r="K3072" t="str">
            <v>TDP</v>
          </cell>
          <cell r="L3072" t="str">
            <v>TM</v>
          </cell>
          <cell r="M3072" t="str">
            <v>0160</v>
          </cell>
          <cell r="N3072">
            <v>1326.81</v>
          </cell>
          <cell r="O3072">
            <v>7.24</v>
          </cell>
          <cell r="P3072">
            <v>86.99</v>
          </cell>
          <cell r="Q3072">
            <v>173.98</v>
          </cell>
          <cell r="R3072">
            <v>1152.83</v>
          </cell>
          <cell r="S3072">
            <v>496.74</v>
          </cell>
          <cell r="T3072">
            <v>15</v>
          </cell>
          <cell r="U3072">
            <v>92</v>
          </cell>
          <cell r="V3072">
            <v>13</v>
          </cell>
          <cell r="W3072">
            <v>92</v>
          </cell>
          <cell r="X3072">
            <v>0</v>
          </cell>
        </row>
        <row r="3073">
          <cell r="A3073" t="str">
            <v>1490700</v>
          </cell>
          <cell r="B3073">
            <v>1</v>
          </cell>
          <cell r="C3073" t="str">
            <v>sprinkler head and piping - 6</v>
          </cell>
          <cell r="D3073" t="str">
            <v>34</v>
          </cell>
          <cell r="E3073" t="str">
            <v>BASSPR</v>
          </cell>
          <cell r="F3073" t="str">
            <v>BAS</v>
          </cell>
          <cell r="G3073">
            <v>38820</v>
          </cell>
          <cell r="H3073" t="str">
            <v>Active</v>
          </cell>
          <cell r="I3073">
            <v>6</v>
          </cell>
          <cell r="J3073">
            <v>39344</v>
          </cell>
          <cell r="K3073" t="str">
            <v>TDP</v>
          </cell>
          <cell r="L3073" t="str">
            <v>TM</v>
          </cell>
          <cell r="M3073" t="str">
            <v>0160</v>
          </cell>
          <cell r="N3073">
            <v>3449.18</v>
          </cell>
          <cell r="O3073">
            <v>18.8</v>
          </cell>
          <cell r="P3073">
            <v>226.15</v>
          </cell>
          <cell r="Q3073">
            <v>452.3</v>
          </cell>
          <cell r="R3073">
            <v>2996.88</v>
          </cell>
          <cell r="S3073">
            <v>1291.33</v>
          </cell>
          <cell r="T3073">
            <v>15</v>
          </cell>
          <cell r="U3073">
            <v>92</v>
          </cell>
          <cell r="V3073">
            <v>13</v>
          </cell>
          <cell r="W3073">
            <v>92</v>
          </cell>
          <cell r="X3073">
            <v>0</v>
          </cell>
        </row>
        <row r="3074">
          <cell r="A3074" t="str">
            <v>1490800</v>
          </cell>
          <cell r="B3074">
            <v>1</v>
          </cell>
          <cell r="C3074" t="str">
            <v>suspended ceiling - 22 square metres til</v>
          </cell>
          <cell r="D3074" t="str">
            <v>34</v>
          </cell>
          <cell r="E3074" t="str">
            <v>BASSUS</v>
          </cell>
          <cell r="F3074" t="str">
            <v>BAS</v>
          </cell>
          <cell r="G3074">
            <v>38820</v>
          </cell>
          <cell r="H3074" t="str">
            <v>Active</v>
          </cell>
          <cell r="I3074">
            <v>22</v>
          </cell>
          <cell r="J3074">
            <v>39344</v>
          </cell>
          <cell r="K3074" t="str">
            <v>TDP</v>
          </cell>
          <cell r="L3074" t="str">
            <v>TM</v>
          </cell>
          <cell r="M3074" t="str">
            <v>0160</v>
          </cell>
          <cell r="N3074">
            <v>2495.58</v>
          </cell>
          <cell r="O3074">
            <v>6.92</v>
          </cell>
          <cell r="P3074">
            <v>82.49</v>
          </cell>
          <cell r="Q3074">
            <v>164.98</v>
          </cell>
          <cell r="R3074">
            <v>2330.6</v>
          </cell>
          <cell r="S3074">
            <v>876.36</v>
          </cell>
          <cell r="T3074">
            <v>30</v>
          </cell>
          <cell r="U3074">
            <v>92</v>
          </cell>
          <cell r="V3074">
            <v>28</v>
          </cell>
          <cell r="W3074">
            <v>92</v>
          </cell>
          <cell r="X3074">
            <v>0</v>
          </cell>
        </row>
        <row r="3075">
          <cell r="A3075" t="str">
            <v>1490900</v>
          </cell>
          <cell r="B3075">
            <v>1</v>
          </cell>
          <cell r="C3075" t="str">
            <v>Building Structure in square metres</v>
          </cell>
          <cell r="D3075" t="str">
            <v>34</v>
          </cell>
          <cell r="E3075" t="str">
            <v>BUITER</v>
          </cell>
          <cell r="F3075" t="str">
            <v>BUI</v>
          </cell>
          <cell r="G3075">
            <v>38820</v>
          </cell>
          <cell r="H3075" t="str">
            <v>Active</v>
          </cell>
          <cell r="I3075">
            <v>2</v>
          </cell>
          <cell r="J3075">
            <v>39344</v>
          </cell>
          <cell r="K3075" t="str">
            <v>TCOM</v>
          </cell>
          <cell r="L3075" t="str">
            <v>TM</v>
          </cell>
          <cell r="M3075" t="str">
            <v>0161</v>
          </cell>
          <cell r="N3075">
            <v>4305.87</v>
          </cell>
          <cell r="O3075">
            <v>6.27</v>
          </cell>
          <cell r="P3075">
            <v>75.349999999999994</v>
          </cell>
          <cell r="Q3075">
            <v>150.69999999999999</v>
          </cell>
          <cell r="R3075">
            <v>4155.17</v>
          </cell>
          <cell r="S3075">
            <v>1466.48</v>
          </cell>
          <cell r="T3075">
            <v>44</v>
          </cell>
          <cell r="U3075">
            <v>0</v>
          </cell>
          <cell r="V3075">
            <v>42</v>
          </cell>
          <cell r="W3075">
            <v>0</v>
          </cell>
          <cell r="X3075">
            <v>0</v>
          </cell>
        </row>
        <row r="3076">
          <cell r="A3076" t="str">
            <v>1491000</v>
          </cell>
          <cell r="B3076">
            <v>1</v>
          </cell>
          <cell r="C3076" t="str">
            <v>Division walling - 2 lineal metres with</v>
          </cell>
          <cell r="D3076" t="str">
            <v>34</v>
          </cell>
          <cell r="E3076" t="str">
            <v>BASPAR</v>
          </cell>
          <cell r="F3076" t="str">
            <v>BAS</v>
          </cell>
          <cell r="G3076">
            <v>38820</v>
          </cell>
          <cell r="H3076" t="str">
            <v>Active</v>
          </cell>
          <cell r="I3076">
            <v>2</v>
          </cell>
          <cell r="J3076">
            <v>39344</v>
          </cell>
          <cell r="K3076" t="str">
            <v>TCOM</v>
          </cell>
          <cell r="L3076" t="str">
            <v>TM</v>
          </cell>
          <cell r="M3076" t="str">
            <v>0161</v>
          </cell>
          <cell r="N3076">
            <v>4325.4399999999996</v>
          </cell>
          <cell r="O3076">
            <v>23.67</v>
          </cell>
          <cell r="P3076">
            <v>283.60000000000002</v>
          </cell>
          <cell r="Q3076">
            <v>567.20000000000005</v>
          </cell>
          <cell r="R3076">
            <v>3758.24</v>
          </cell>
          <cell r="S3076">
            <v>1619.4</v>
          </cell>
          <cell r="T3076">
            <v>15</v>
          </cell>
          <cell r="U3076">
            <v>92</v>
          </cell>
          <cell r="V3076">
            <v>13</v>
          </cell>
          <cell r="W3076">
            <v>92</v>
          </cell>
          <cell r="X3076">
            <v>0</v>
          </cell>
        </row>
        <row r="3077">
          <cell r="A3077" t="str">
            <v>1491100</v>
          </cell>
          <cell r="B3077">
            <v>1</v>
          </cell>
          <cell r="C3077" t="str">
            <v>Electrical services in square metres</v>
          </cell>
          <cell r="D3077" t="str">
            <v>34</v>
          </cell>
          <cell r="E3077" t="str">
            <v>BASELC</v>
          </cell>
          <cell r="F3077" t="str">
            <v>BAS</v>
          </cell>
          <cell r="G3077">
            <v>38820</v>
          </cell>
          <cell r="H3077" t="str">
            <v>Active</v>
          </cell>
          <cell r="I3077">
            <v>2</v>
          </cell>
          <cell r="J3077">
            <v>39344</v>
          </cell>
          <cell r="K3077" t="str">
            <v>TCOM</v>
          </cell>
          <cell r="L3077" t="str">
            <v>TM</v>
          </cell>
          <cell r="M3077" t="str">
            <v>0161</v>
          </cell>
          <cell r="N3077">
            <v>360.49</v>
          </cell>
          <cell r="O3077">
            <v>1.2</v>
          </cell>
          <cell r="P3077">
            <v>13.96</v>
          </cell>
          <cell r="Q3077">
            <v>27.92</v>
          </cell>
          <cell r="R3077">
            <v>332.57</v>
          </cell>
          <cell r="S3077">
            <v>127.38</v>
          </cell>
          <cell r="T3077">
            <v>15</v>
          </cell>
          <cell r="U3077">
            <v>92</v>
          </cell>
          <cell r="V3077">
            <v>13</v>
          </cell>
          <cell r="W3077">
            <v>92</v>
          </cell>
          <cell r="X3077">
            <v>0</v>
          </cell>
        </row>
        <row r="3078">
          <cell r="A3078" t="str">
            <v>1491200</v>
          </cell>
          <cell r="B3078">
            <v>1</v>
          </cell>
          <cell r="C3078" t="str">
            <v>Building Management Services in square m</v>
          </cell>
          <cell r="D3078" t="str">
            <v>34</v>
          </cell>
          <cell r="E3078" t="str">
            <v>BASBMS</v>
          </cell>
          <cell r="F3078" t="str">
            <v>BAS</v>
          </cell>
          <cell r="G3078">
            <v>38820</v>
          </cell>
          <cell r="H3078" t="str">
            <v>Active</v>
          </cell>
          <cell r="I3078">
            <v>2</v>
          </cell>
          <cell r="J3078">
            <v>39344</v>
          </cell>
          <cell r="K3078" t="str">
            <v>TCOM</v>
          </cell>
          <cell r="L3078" t="str">
            <v>TM</v>
          </cell>
          <cell r="M3078" t="str">
            <v>0161</v>
          </cell>
          <cell r="N3078">
            <v>4.83</v>
          </cell>
          <cell r="O3078">
            <v>0</v>
          </cell>
          <cell r="P3078">
            <v>0</v>
          </cell>
          <cell r="Q3078">
            <v>4.83</v>
          </cell>
          <cell r="R3078">
            <v>0</v>
          </cell>
          <cell r="S3078">
            <v>15.24</v>
          </cell>
          <cell r="T3078">
            <v>0</v>
          </cell>
          <cell r="U3078">
            <v>92</v>
          </cell>
          <cell r="V3078">
            <v>0</v>
          </cell>
          <cell r="W3078">
            <v>0</v>
          </cell>
          <cell r="X3078">
            <v>0</v>
          </cell>
        </row>
        <row r="3079">
          <cell r="A3079" t="str">
            <v>1491300</v>
          </cell>
          <cell r="B3079">
            <v>1</v>
          </cell>
          <cell r="C3079" t="str">
            <v>Mechanical Services in square metres</v>
          </cell>
          <cell r="D3079" t="str">
            <v>34</v>
          </cell>
          <cell r="E3079" t="str">
            <v>BASAIR</v>
          </cell>
          <cell r="F3079" t="str">
            <v>BAS</v>
          </cell>
          <cell r="G3079">
            <v>38820</v>
          </cell>
          <cell r="H3079" t="str">
            <v>Active</v>
          </cell>
          <cell r="I3079">
            <v>2</v>
          </cell>
          <cell r="J3079">
            <v>39344</v>
          </cell>
          <cell r="K3079" t="str">
            <v>TCOM</v>
          </cell>
          <cell r="L3079" t="str">
            <v>TM</v>
          </cell>
          <cell r="M3079" t="str">
            <v>0161</v>
          </cell>
          <cell r="N3079">
            <v>375.92</v>
          </cell>
          <cell r="O3079">
            <v>2.1</v>
          </cell>
          <cell r="P3079">
            <v>24.65</v>
          </cell>
          <cell r="Q3079">
            <v>49.3</v>
          </cell>
          <cell r="R3079">
            <v>326.62</v>
          </cell>
          <cell r="S3079">
            <v>140.74</v>
          </cell>
          <cell r="T3079">
            <v>15</v>
          </cell>
          <cell r="U3079">
            <v>92</v>
          </cell>
          <cell r="V3079">
            <v>13</v>
          </cell>
          <cell r="W3079">
            <v>92</v>
          </cell>
          <cell r="X3079">
            <v>0</v>
          </cell>
        </row>
        <row r="3080">
          <cell r="A3080" t="str">
            <v>1491400</v>
          </cell>
          <cell r="B3080">
            <v>1</v>
          </cell>
          <cell r="C3080" t="str">
            <v>Drainage Services in square metres</v>
          </cell>
          <cell r="D3080" t="str">
            <v>34</v>
          </cell>
          <cell r="E3080" t="str">
            <v>BASPLM</v>
          </cell>
          <cell r="F3080" t="str">
            <v>BAS</v>
          </cell>
          <cell r="G3080">
            <v>38820</v>
          </cell>
          <cell r="H3080" t="str">
            <v>Active</v>
          </cell>
          <cell r="I3080">
            <v>2</v>
          </cell>
          <cell r="J3080">
            <v>39344</v>
          </cell>
          <cell r="K3080" t="str">
            <v>TCOM</v>
          </cell>
          <cell r="L3080" t="str">
            <v>TM</v>
          </cell>
          <cell r="M3080" t="str">
            <v>0161</v>
          </cell>
          <cell r="N3080">
            <v>47.31</v>
          </cell>
          <cell r="O3080">
            <v>0.24</v>
          </cell>
          <cell r="P3080">
            <v>3.1</v>
          </cell>
          <cell r="Q3080">
            <v>6.2</v>
          </cell>
          <cell r="R3080">
            <v>41.11</v>
          </cell>
          <cell r="S3080">
            <v>17.71</v>
          </cell>
          <cell r="T3080">
            <v>15</v>
          </cell>
          <cell r="U3080">
            <v>92</v>
          </cell>
          <cell r="V3080">
            <v>13</v>
          </cell>
          <cell r="W3080">
            <v>92</v>
          </cell>
          <cell r="X3080">
            <v>0</v>
          </cell>
        </row>
        <row r="3081">
          <cell r="A3081" t="str">
            <v>1491500</v>
          </cell>
          <cell r="B3081">
            <v>1</v>
          </cell>
          <cell r="C3081" t="str">
            <v>Communication Services in square metres</v>
          </cell>
          <cell r="D3081" t="str">
            <v>34</v>
          </cell>
          <cell r="E3081" t="str">
            <v>BASCAB</v>
          </cell>
          <cell r="F3081" t="str">
            <v>BAS</v>
          </cell>
          <cell r="G3081">
            <v>38820</v>
          </cell>
          <cell r="H3081" t="str">
            <v>Active</v>
          </cell>
          <cell r="I3081">
            <v>2</v>
          </cell>
          <cell r="J3081">
            <v>39344</v>
          </cell>
          <cell r="K3081" t="str">
            <v>TCOM</v>
          </cell>
          <cell r="L3081" t="str">
            <v>TM</v>
          </cell>
          <cell r="M3081" t="str">
            <v>0161</v>
          </cell>
          <cell r="N3081">
            <v>75.5</v>
          </cell>
          <cell r="O3081">
            <v>0.65</v>
          </cell>
          <cell r="P3081">
            <v>7.36</v>
          </cell>
          <cell r="Q3081">
            <v>14.72</v>
          </cell>
          <cell r="R3081">
            <v>60.78</v>
          </cell>
          <cell r="S3081">
            <v>29.99</v>
          </cell>
          <cell r="T3081">
            <v>10</v>
          </cell>
          <cell r="U3081">
            <v>92</v>
          </cell>
          <cell r="V3081">
            <v>8</v>
          </cell>
          <cell r="W3081">
            <v>92</v>
          </cell>
          <cell r="X3081">
            <v>0</v>
          </cell>
        </row>
        <row r="3082">
          <cell r="A3082" t="str">
            <v>1491600</v>
          </cell>
          <cell r="B3082">
            <v>1</v>
          </cell>
          <cell r="C3082" t="str">
            <v>Fire Alarm System in square metres</v>
          </cell>
          <cell r="D3082" t="str">
            <v>34</v>
          </cell>
          <cell r="E3082" t="str">
            <v>BASALA</v>
          </cell>
          <cell r="F3082" t="str">
            <v>BAS</v>
          </cell>
          <cell r="G3082">
            <v>38820</v>
          </cell>
          <cell r="H3082" t="str">
            <v>Active</v>
          </cell>
          <cell r="I3082">
            <v>2</v>
          </cell>
          <cell r="J3082">
            <v>39344</v>
          </cell>
          <cell r="K3082" t="str">
            <v>TCOM</v>
          </cell>
          <cell r="L3082" t="str">
            <v>TM</v>
          </cell>
          <cell r="M3082" t="str">
            <v>0161</v>
          </cell>
          <cell r="N3082">
            <v>75.02</v>
          </cell>
          <cell r="O3082">
            <v>0.26</v>
          </cell>
          <cell r="P3082">
            <v>2.9</v>
          </cell>
          <cell r="Q3082">
            <v>5.8</v>
          </cell>
          <cell r="R3082">
            <v>69.22</v>
          </cell>
          <cell r="S3082">
            <v>26.5</v>
          </cell>
          <cell r="T3082">
            <v>15</v>
          </cell>
          <cell r="U3082">
            <v>92</v>
          </cell>
          <cell r="V3082">
            <v>13</v>
          </cell>
          <cell r="W3082">
            <v>92</v>
          </cell>
          <cell r="X3082">
            <v>0</v>
          </cell>
        </row>
        <row r="3083">
          <cell r="A3083" t="str">
            <v>1491700</v>
          </cell>
          <cell r="B3083">
            <v>1</v>
          </cell>
          <cell r="C3083" t="str">
            <v>Plumbing reticulation in square metres</v>
          </cell>
          <cell r="D3083" t="str">
            <v>34</v>
          </cell>
          <cell r="E3083" t="str">
            <v>BASPLM</v>
          </cell>
          <cell r="F3083" t="str">
            <v>BAS</v>
          </cell>
          <cell r="G3083">
            <v>38820</v>
          </cell>
          <cell r="H3083" t="str">
            <v>Active</v>
          </cell>
          <cell r="I3083">
            <v>2</v>
          </cell>
          <cell r="J3083">
            <v>39344</v>
          </cell>
          <cell r="K3083" t="str">
            <v>TCOM</v>
          </cell>
          <cell r="L3083" t="str">
            <v>TM</v>
          </cell>
          <cell r="M3083" t="str">
            <v>0161</v>
          </cell>
          <cell r="N3083">
            <v>82.61</v>
          </cell>
          <cell r="O3083">
            <v>0.47</v>
          </cell>
          <cell r="P3083">
            <v>5.42</v>
          </cell>
          <cell r="Q3083">
            <v>10.84</v>
          </cell>
          <cell r="R3083">
            <v>71.77</v>
          </cell>
          <cell r="S3083">
            <v>30.93</v>
          </cell>
          <cell r="T3083">
            <v>15</v>
          </cell>
          <cell r="U3083">
            <v>92</v>
          </cell>
          <cell r="V3083">
            <v>13</v>
          </cell>
          <cell r="W3083">
            <v>92</v>
          </cell>
          <cell r="X3083">
            <v>0</v>
          </cell>
        </row>
        <row r="3084">
          <cell r="A3084" t="str">
            <v>1491800</v>
          </cell>
          <cell r="B3084">
            <v>1</v>
          </cell>
          <cell r="C3084" t="str">
            <v>Public Address System in square metres</v>
          </cell>
          <cell r="D3084" t="str">
            <v>34</v>
          </cell>
          <cell r="E3084" t="str">
            <v>BASPUB</v>
          </cell>
          <cell r="F3084" t="str">
            <v>BAS</v>
          </cell>
          <cell r="G3084">
            <v>38820</v>
          </cell>
          <cell r="H3084" t="str">
            <v>Active</v>
          </cell>
          <cell r="I3084">
            <v>2</v>
          </cell>
          <cell r="J3084">
            <v>39344</v>
          </cell>
          <cell r="K3084" t="str">
            <v>TCOM</v>
          </cell>
          <cell r="L3084" t="str">
            <v>TM</v>
          </cell>
          <cell r="M3084" t="str">
            <v>0161</v>
          </cell>
          <cell r="N3084">
            <v>22.43</v>
          </cell>
          <cell r="O3084">
            <v>0.15</v>
          </cell>
          <cell r="P3084">
            <v>1.47</v>
          </cell>
          <cell r="Q3084">
            <v>2.94</v>
          </cell>
          <cell r="R3084">
            <v>19.489999999999998</v>
          </cell>
          <cell r="S3084">
            <v>8.4</v>
          </cell>
          <cell r="T3084">
            <v>15</v>
          </cell>
          <cell r="U3084">
            <v>92</v>
          </cell>
          <cell r="V3084">
            <v>13</v>
          </cell>
          <cell r="W3084">
            <v>92</v>
          </cell>
          <cell r="X3084">
            <v>0</v>
          </cell>
        </row>
        <row r="3085">
          <cell r="A3085" t="str">
            <v>1491900</v>
          </cell>
          <cell r="B3085">
            <v>1</v>
          </cell>
          <cell r="C3085" t="str">
            <v>Security System in square metres</v>
          </cell>
          <cell r="D3085" t="str">
            <v>34</v>
          </cell>
          <cell r="E3085" t="str">
            <v>BASSEC</v>
          </cell>
          <cell r="F3085" t="str">
            <v>BAS</v>
          </cell>
          <cell r="G3085">
            <v>38820</v>
          </cell>
          <cell r="H3085" t="str">
            <v>Active</v>
          </cell>
          <cell r="I3085">
            <v>2</v>
          </cell>
          <cell r="J3085">
            <v>39344</v>
          </cell>
          <cell r="K3085" t="str">
            <v>TCOM</v>
          </cell>
          <cell r="L3085" t="str">
            <v>TM</v>
          </cell>
          <cell r="M3085" t="str">
            <v>0161</v>
          </cell>
          <cell r="N3085">
            <v>72.2</v>
          </cell>
          <cell r="O3085">
            <v>0.44</v>
          </cell>
          <cell r="P3085">
            <v>4.7300000000000004</v>
          </cell>
          <cell r="Q3085">
            <v>9.4600000000000009</v>
          </cell>
          <cell r="R3085">
            <v>62.74</v>
          </cell>
          <cell r="S3085">
            <v>27.03</v>
          </cell>
          <cell r="T3085">
            <v>15</v>
          </cell>
          <cell r="U3085">
            <v>92</v>
          </cell>
          <cell r="V3085">
            <v>13</v>
          </cell>
          <cell r="W3085">
            <v>92</v>
          </cell>
          <cell r="X3085">
            <v>0</v>
          </cell>
        </row>
        <row r="3086">
          <cell r="A3086" t="str">
            <v>1492000</v>
          </cell>
          <cell r="B3086">
            <v>1</v>
          </cell>
          <cell r="C3086" t="str">
            <v>sprinkler head and piping - 1</v>
          </cell>
          <cell r="D3086" t="str">
            <v>34</v>
          </cell>
          <cell r="E3086" t="str">
            <v>BASSPR</v>
          </cell>
          <cell r="F3086" t="str">
            <v>BAS</v>
          </cell>
          <cell r="G3086">
            <v>38820</v>
          </cell>
          <cell r="H3086" t="str">
            <v>Active</v>
          </cell>
          <cell r="I3086">
            <v>1</v>
          </cell>
          <cell r="J3086">
            <v>39344</v>
          </cell>
          <cell r="K3086" t="str">
            <v>TCOM</v>
          </cell>
          <cell r="L3086" t="str">
            <v>TM</v>
          </cell>
          <cell r="M3086" t="str">
            <v>0161</v>
          </cell>
          <cell r="N3086">
            <v>574.86</v>
          </cell>
          <cell r="O3086">
            <v>3.15</v>
          </cell>
          <cell r="P3086">
            <v>37.69</v>
          </cell>
          <cell r="Q3086">
            <v>75.38</v>
          </cell>
          <cell r="R3086">
            <v>499.48</v>
          </cell>
          <cell r="S3086">
            <v>215.22</v>
          </cell>
          <cell r="T3086">
            <v>15</v>
          </cell>
          <cell r="U3086">
            <v>92</v>
          </cell>
          <cell r="V3086">
            <v>13</v>
          </cell>
          <cell r="W3086">
            <v>92</v>
          </cell>
          <cell r="X3086">
            <v>0</v>
          </cell>
        </row>
        <row r="3087">
          <cell r="A3087" t="str">
            <v>1492100</v>
          </cell>
          <cell r="B3087">
            <v>1</v>
          </cell>
          <cell r="C3087" t="str">
            <v>Building Structure in square metres</v>
          </cell>
          <cell r="D3087" t="str">
            <v>34</v>
          </cell>
          <cell r="E3087" t="str">
            <v>BUITER</v>
          </cell>
          <cell r="F3087" t="str">
            <v>BUI</v>
          </cell>
          <cell r="G3087">
            <v>38820</v>
          </cell>
          <cell r="H3087" t="str">
            <v>Active</v>
          </cell>
          <cell r="I3087">
            <v>230</v>
          </cell>
          <cell r="J3087">
            <v>39344</v>
          </cell>
          <cell r="K3087" t="str">
            <v>R</v>
          </cell>
          <cell r="L3087" t="str">
            <v>TM</v>
          </cell>
          <cell r="M3087" t="str">
            <v>0162</v>
          </cell>
          <cell r="N3087">
            <v>478428.17</v>
          </cell>
          <cell r="O3087">
            <v>697.61</v>
          </cell>
          <cell r="P3087">
            <v>8371.8700000000008</v>
          </cell>
          <cell r="Q3087">
            <v>16743.740000000002</v>
          </cell>
          <cell r="R3087">
            <v>461684.43</v>
          </cell>
          <cell r="S3087">
            <v>162941.28</v>
          </cell>
          <cell r="T3087">
            <v>44</v>
          </cell>
          <cell r="U3087">
            <v>0</v>
          </cell>
          <cell r="V3087">
            <v>42</v>
          </cell>
          <cell r="W3087">
            <v>0</v>
          </cell>
          <cell r="X3087">
            <v>0</v>
          </cell>
        </row>
        <row r="3088">
          <cell r="A3088" t="str">
            <v>1492200</v>
          </cell>
          <cell r="B3088">
            <v>1</v>
          </cell>
          <cell r="C3088" t="str">
            <v>canopy to Airside window - 13 lineal met</v>
          </cell>
          <cell r="D3088" t="str">
            <v>34</v>
          </cell>
          <cell r="E3088" t="str">
            <v>BASCAN</v>
          </cell>
          <cell r="F3088" t="str">
            <v>BAS</v>
          </cell>
          <cell r="G3088">
            <v>38820</v>
          </cell>
          <cell r="H3088" t="str">
            <v>Active</v>
          </cell>
          <cell r="I3088">
            <v>13</v>
          </cell>
          <cell r="J3088">
            <v>39344</v>
          </cell>
          <cell r="K3088" t="str">
            <v>R</v>
          </cell>
          <cell r="L3088" t="str">
            <v>TM</v>
          </cell>
          <cell r="M3088" t="str">
            <v>0162</v>
          </cell>
          <cell r="N3088">
            <v>86891.839999999997</v>
          </cell>
          <cell r="O3088">
            <v>183.29</v>
          </cell>
          <cell r="P3088">
            <v>2199.59</v>
          </cell>
          <cell r="Q3088">
            <v>4399.18</v>
          </cell>
          <cell r="R3088">
            <v>82492.66</v>
          </cell>
          <cell r="S3088">
            <v>29985.919999999998</v>
          </cell>
          <cell r="T3088">
            <v>30</v>
          </cell>
          <cell r="U3088">
            <v>92</v>
          </cell>
          <cell r="V3088">
            <v>28</v>
          </cell>
          <cell r="W3088">
            <v>92</v>
          </cell>
          <cell r="X3088">
            <v>0</v>
          </cell>
        </row>
        <row r="3089">
          <cell r="A3089" t="str">
            <v>1492300</v>
          </cell>
          <cell r="B3089">
            <v>1</v>
          </cell>
          <cell r="C3089" t="str">
            <v>electric light fitting - 12.5 single spo</v>
          </cell>
          <cell r="D3089" t="str">
            <v>34</v>
          </cell>
          <cell r="E3089" t="str">
            <v>BASLIG</v>
          </cell>
          <cell r="F3089" t="str">
            <v>BAS</v>
          </cell>
          <cell r="G3089">
            <v>38820</v>
          </cell>
          <cell r="H3089" t="str">
            <v>Active</v>
          </cell>
          <cell r="I3089">
            <v>13</v>
          </cell>
          <cell r="J3089">
            <v>39344</v>
          </cell>
          <cell r="K3089" t="str">
            <v>R</v>
          </cell>
          <cell r="L3089" t="str">
            <v>TM</v>
          </cell>
          <cell r="M3089" t="str">
            <v>0162</v>
          </cell>
          <cell r="N3089">
            <v>5757.78</v>
          </cell>
          <cell r="O3089">
            <v>46.82</v>
          </cell>
          <cell r="P3089">
            <v>561.62</v>
          </cell>
          <cell r="Q3089">
            <v>1123.24</v>
          </cell>
          <cell r="R3089">
            <v>4634.54</v>
          </cell>
          <cell r="S3089">
            <v>2287.16</v>
          </cell>
          <cell r="T3089">
            <v>10</v>
          </cell>
          <cell r="U3089">
            <v>92</v>
          </cell>
          <cell r="V3089">
            <v>8</v>
          </cell>
          <cell r="W3089">
            <v>92</v>
          </cell>
          <cell r="X3089">
            <v>0</v>
          </cell>
        </row>
        <row r="3090">
          <cell r="A3090" t="str">
            <v>1492400</v>
          </cell>
          <cell r="B3090">
            <v>1</v>
          </cell>
          <cell r="C3090" t="str">
            <v>electric light fitting - 1.5 floodlights</v>
          </cell>
          <cell r="D3090" t="str">
            <v>34</v>
          </cell>
          <cell r="E3090" t="str">
            <v>BASLIG</v>
          </cell>
          <cell r="F3090" t="str">
            <v>BAS</v>
          </cell>
          <cell r="G3090">
            <v>38820</v>
          </cell>
          <cell r="H3090" t="str">
            <v>Active</v>
          </cell>
          <cell r="I3090">
            <v>2</v>
          </cell>
          <cell r="J3090">
            <v>39344</v>
          </cell>
          <cell r="K3090" t="str">
            <v>R</v>
          </cell>
          <cell r="L3090" t="str">
            <v>TM</v>
          </cell>
          <cell r="M3090" t="str">
            <v>0162</v>
          </cell>
          <cell r="N3090">
            <v>2961.06</v>
          </cell>
          <cell r="O3090">
            <v>24.06</v>
          </cell>
          <cell r="P3090">
            <v>288.83</v>
          </cell>
          <cell r="Q3090">
            <v>577.66</v>
          </cell>
          <cell r="R3090">
            <v>2383.4</v>
          </cell>
          <cell r="S3090">
            <v>1176.22</v>
          </cell>
          <cell r="T3090">
            <v>10</v>
          </cell>
          <cell r="U3090">
            <v>92</v>
          </cell>
          <cell r="V3090">
            <v>8</v>
          </cell>
          <cell r="W3090">
            <v>92</v>
          </cell>
          <cell r="X3090">
            <v>0</v>
          </cell>
        </row>
        <row r="3091">
          <cell r="A3091" t="str">
            <v>1492500</v>
          </cell>
          <cell r="B3091">
            <v>1</v>
          </cell>
          <cell r="C3091" t="str">
            <v>electric light fitting - 3 large pole mo</v>
          </cell>
          <cell r="D3091" t="str">
            <v>34</v>
          </cell>
          <cell r="E3091" t="str">
            <v>BASLIG</v>
          </cell>
          <cell r="F3091" t="str">
            <v>BAS</v>
          </cell>
          <cell r="G3091">
            <v>38820</v>
          </cell>
          <cell r="H3091" t="str">
            <v>Active</v>
          </cell>
          <cell r="I3091">
            <v>3</v>
          </cell>
          <cell r="J3091">
            <v>39344</v>
          </cell>
          <cell r="K3091" t="str">
            <v>R</v>
          </cell>
          <cell r="L3091" t="str">
            <v>TM</v>
          </cell>
          <cell r="M3091" t="str">
            <v>0162</v>
          </cell>
          <cell r="N3091">
            <v>11844.55</v>
          </cell>
          <cell r="O3091">
            <v>96.25</v>
          </cell>
          <cell r="P3091">
            <v>1155.33</v>
          </cell>
          <cell r="Q3091">
            <v>2310.66</v>
          </cell>
          <cell r="R3091">
            <v>9533.89</v>
          </cell>
          <cell r="S3091">
            <v>4705.0200000000004</v>
          </cell>
          <cell r="T3091">
            <v>10</v>
          </cell>
          <cell r="U3091">
            <v>92</v>
          </cell>
          <cell r="V3091">
            <v>8</v>
          </cell>
          <cell r="W3091">
            <v>92</v>
          </cell>
          <cell r="X3091">
            <v>0</v>
          </cell>
        </row>
        <row r="3092">
          <cell r="A3092" t="str">
            <v>1492600</v>
          </cell>
          <cell r="B3092">
            <v>1</v>
          </cell>
          <cell r="C3092" t="str">
            <v>Electrical services in square metres</v>
          </cell>
          <cell r="D3092" t="str">
            <v>34</v>
          </cell>
          <cell r="E3092" t="str">
            <v>BASELC</v>
          </cell>
          <cell r="F3092" t="str">
            <v>BAS</v>
          </cell>
          <cell r="G3092">
            <v>38820</v>
          </cell>
          <cell r="H3092" t="str">
            <v>Active</v>
          </cell>
          <cell r="I3092">
            <v>230</v>
          </cell>
          <cell r="J3092">
            <v>39344</v>
          </cell>
          <cell r="K3092" t="str">
            <v>R</v>
          </cell>
          <cell r="L3092" t="str">
            <v>TM</v>
          </cell>
          <cell r="M3092" t="str">
            <v>0162</v>
          </cell>
          <cell r="N3092">
            <v>40048.6</v>
          </cell>
          <cell r="O3092">
            <v>129.21</v>
          </cell>
          <cell r="P3092">
            <v>1550.74</v>
          </cell>
          <cell r="Q3092">
            <v>3101.48</v>
          </cell>
          <cell r="R3092">
            <v>36947.120000000003</v>
          </cell>
          <cell r="S3092">
            <v>14150.42</v>
          </cell>
          <cell r="T3092">
            <v>15</v>
          </cell>
          <cell r="U3092">
            <v>92</v>
          </cell>
          <cell r="V3092">
            <v>13</v>
          </cell>
          <cell r="W3092">
            <v>92</v>
          </cell>
          <cell r="X3092">
            <v>0</v>
          </cell>
        </row>
        <row r="3093">
          <cell r="A3093" t="str">
            <v>1492700</v>
          </cell>
          <cell r="B3093">
            <v>1</v>
          </cell>
          <cell r="C3093" t="str">
            <v>fire hose reel - 0.5 stainless steel cas</v>
          </cell>
          <cell r="D3093" t="str">
            <v>34</v>
          </cell>
          <cell r="E3093" t="str">
            <v>BASSPR</v>
          </cell>
          <cell r="F3093" t="str">
            <v>BAS</v>
          </cell>
          <cell r="G3093">
            <v>38820</v>
          </cell>
          <cell r="H3093" t="str">
            <v>Active</v>
          </cell>
          <cell r="I3093">
            <v>1</v>
          </cell>
          <cell r="J3093">
            <v>39344</v>
          </cell>
          <cell r="K3093" t="str">
            <v>R</v>
          </cell>
          <cell r="L3093" t="str">
            <v>TM</v>
          </cell>
          <cell r="M3093" t="str">
            <v>0162</v>
          </cell>
          <cell r="N3093">
            <v>903.32</v>
          </cell>
          <cell r="O3093">
            <v>4.8899999999999997</v>
          </cell>
          <cell r="P3093">
            <v>59.23</v>
          </cell>
          <cell r="Q3093">
            <v>118.46</v>
          </cell>
          <cell r="R3093">
            <v>784.86</v>
          </cell>
          <cell r="S3093">
            <v>338.2</v>
          </cell>
          <cell r="T3093">
            <v>15</v>
          </cell>
          <cell r="U3093">
            <v>92</v>
          </cell>
          <cell r="V3093">
            <v>13</v>
          </cell>
          <cell r="W3093">
            <v>92</v>
          </cell>
          <cell r="X3093">
            <v>0</v>
          </cell>
        </row>
        <row r="3094">
          <cell r="A3094" t="str">
            <v>1492800</v>
          </cell>
          <cell r="B3094">
            <v>1</v>
          </cell>
          <cell r="C3094" t="str">
            <v>fitted carpet - 230 square metres</v>
          </cell>
          <cell r="D3094" t="str">
            <v>34</v>
          </cell>
          <cell r="E3094" t="str">
            <v>BASFLO</v>
          </cell>
          <cell r="F3094" t="str">
            <v>BAS</v>
          </cell>
          <cell r="G3094">
            <v>38820</v>
          </cell>
          <cell r="H3094" t="str">
            <v>Active</v>
          </cell>
          <cell r="I3094">
            <v>230</v>
          </cell>
          <cell r="J3094">
            <v>39344</v>
          </cell>
          <cell r="K3094" t="str">
            <v>R</v>
          </cell>
          <cell r="L3094" t="str">
            <v>TM</v>
          </cell>
          <cell r="M3094" t="str">
            <v>0162</v>
          </cell>
          <cell r="N3094">
            <v>718.91</v>
          </cell>
          <cell r="O3094">
            <v>0</v>
          </cell>
          <cell r="P3094">
            <v>0</v>
          </cell>
          <cell r="Q3094">
            <v>718.91</v>
          </cell>
          <cell r="R3094">
            <v>0</v>
          </cell>
          <cell r="S3094">
            <v>2272.9</v>
          </cell>
          <cell r="T3094">
            <v>0</v>
          </cell>
          <cell r="U3094">
            <v>92</v>
          </cell>
          <cell r="V3094">
            <v>0</v>
          </cell>
          <cell r="W3094">
            <v>0</v>
          </cell>
          <cell r="X3094">
            <v>0</v>
          </cell>
        </row>
        <row r="3095">
          <cell r="A3095" t="str">
            <v>1492900</v>
          </cell>
          <cell r="B3095">
            <v>1</v>
          </cell>
          <cell r="C3095" t="str">
            <v>lining to roof trusses - 87.5 lineal met</v>
          </cell>
          <cell r="D3095" t="str">
            <v>34</v>
          </cell>
          <cell r="E3095" t="str">
            <v>BASLIN</v>
          </cell>
          <cell r="F3095" t="str">
            <v>BAS</v>
          </cell>
          <cell r="G3095">
            <v>38820</v>
          </cell>
          <cell r="H3095" t="str">
            <v>Active</v>
          </cell>
          <cell r="I3095">
            <v>88</v>
          </cell>
          <cell r="J3095">
            <v>39344</v>
          </cell>
          <cell r="K3095" t="str">
            <v>R</v>
          </cell>
          <cell r="L3095" t="str">
            <v>TM</v>
          </cell>
          <cell r="M3095" t="str">
            <v>0162</v>
          </cell>
          <cell r="N3095">
            <v>218349.34</v>
          </cell>
          <cell r="O3095">
            <v>1192.96</v>
          </cell>
          <cell r="P3095">
            <v>14316.07</v>
          </cell>
          <cell r="Q3095">
            <v>28632.14</v>
          </cell>
          <cell r="R3095">
            <v>189717.2</v>
          </cell>
          <cell r="S3095">
            <v>81747.649999999994</v>
          </cell>
          <cell r="T3095">
            <v>15</v>
          </cell>
          <cell r="U3095">
            <v>92</v>
          </cell>
          <cell r="V3095">
            <v>13</v>
          </cell>
          <cell r="W3095">
            <v>92</v>
          </cell>
          <cell r="X3095">
            <v>0</v>
          </cell>
        </row>
        <row r="3096">
          <cell r="A3096" t="str">
            <v>1493000</v>
          </cell>
          <cell r="B3096">
            <v>1</v>
          </cell>
          <cell r="C3096" t="str">
            <v>Building Management Services in square m</v>
          </cell>
          <cell r="D3096" t="str">
            <v>34</v>
          </cell>
          <cell r="E3096" t="str">
            <v>BASBMS</v>
          </cell>
          <cell r="F3096" t="str">
            <v>BAS</v>
          </cell>
          <cell r="G3096">
            <v>38820</v>
          </cell>
          <cell r="H3096" t="str">
            <v>Active</v>
          </cell>
          <cell r="I3096">
            <v>230</v>
          </cell>
          <cell r="J3096">
            <v>39344</v>
          </cell>
          <cell r="K3096" t="str">
            <v>R</v>
          </cell>
          <cell r="L3096" t="str">
            <v>TM</v>
          </cell>
          <cell r="M3096" t="str">
            <v>0162</v>
          </cell>
          <cell r="N3096">
            <v>535.39</v>
          </cell>
          <cell r="O3096">
            <v>0</v>
          </cell>
          <cell r="P3096">
            <v>0</v>
          </cell>
          <cell r="Q3096">
            <v>535.39</v>
          </cell>
          <cell r="R3096">
            <v>0</v>
          </cell>
          <cell r="S3096">
            <v>1692.61</v>
          </cell>
          <cell r="T3096">
            <v>0</v>
          </cell>
          <cell r="U3096">
            <v>92</v>
          </cell>
          <cell r="V3096">
            <v>0</v>
          </cell>
          <cell r="W3096">
            <v>0</v>
          </cell>
          <cell r="X3096">
            <v>0</v>
          </cell>
        </row>
        <row r="3097">
          <cell r="A3097" t="str">
            <v>1493100</v>
          </cell>
          <cell r="B3097">
            <v>1</v>
          </cell>
          <cell r="C3097" t="str">
            <v>Mechanical Services in square metres</v>
          </cell>
          <cell r="D3097" t="str">
            <v>34</v>
          </cell>
          <cell r="E3097" t="str">
            <v>BASAIR</v>
          </cell>
          <cell r="F3097" t="str">
            <v>BAS</v>
          </cell>
          <cell r="G3097">
            <v>38820</v>
          </cell>
          <cell r="H3097" t="str">
            <v>Active</v>
          </cell>
          <cell r="I3097">
            <v>230</v>
          </cell>
          <cell r="J3097">
            <v>39344</v>
          </cell>
          <cell r="K3097" t="str">
            <v>R</v>
          </cell>
          <cell r="L3097" t="str">
            <v>TM</v>
          </cell>
          <cell r="M3097" t="str">
            <v>0162</v>
          </cell>
          <cell r="N3097">
            <v>41765.089999999997</v>
          </cell>
          <cell r="O3097">
            <v>228.24</v>
          </cell>
          <cell r="P3097">
            <v>2738.33</v>
          </cell>
          <cell r="Q3097">
            <v>5476.66</v>
          </cell>
          <cell r="R3097">
            <v>36288.43</v>
          </cell>
          <cell r="S3097">
            <v>15636.4</v>
          </cell>
          <cell r="T3097">
            <v>15</v>
          </cell>
          <cell r="U3097">
            <v>92</v>
          </cell>
          <cell r="V3097">
            <v>13</v>
          </cell>
          <cell r="W3097">
            <v>92</v>
          </cell>
          <cell r="X3097">
            <v>0</v>
          </cell>
        </row>
        <row r="3098">
          <cell r="A3098" t="str">
            <v>1493200</v>
          </cell>
          <cell r="B3098">
            <v>1</v>
          </cell>
          <cell r="C3098" t="str">
            <v>Drainage Services in square metres</v>
          </cell>
          <cell r="D3098" t="str">
            <v>34</v>
          </cell>
          <cell r="E3098" t="str">
            <v>BASPLM</v>
          </cell>
          <cell r="F3098" t="str">
            <v>BAS</v>
          </cell>
          <cell r="G3098">
            <v>38820</v>
          </cell>
          <cell r="H3098" t="str">
            <v>Active</v>
          </cell>
          <cell r="I3098">
            <v>230</v>
          </cell>
          <cell r="J3098">
            <v>39344</v>
          </cell>
          <cell r="K3098" t="str">
            <v>R</v>
          </cell>
          <cell r="L3098" t="str">
            <v>TM</v>
          </cell>
          <cell r="M3098" t="str">
            <v>0162</v>
          </cell>
          <cell r="N3098">
            <v>5247.85</v>
          </cell>
          <cell r="O3098">
            <v>28.71</v>
          </cell>
          <cell r="P3098">
            <v>344.08</v>
          </cell>
          <cell r="Q3098">
            <v>688.16</v>
          </cell>
          <cell r="R3098">
            <v>4559.6899999999996</v>
          </cell>
          <cell r="S3098">
            <v>1964.74</v>
          </cell>
          <cell r="T3098">
            <v>15</v>
          </cell>
          <cell r="U3098">
            <v>92</v>
          </cell>
          <cell r="V3098">
            <v>13</v>
          </cell>
          <cell r="W3098">
            <v>92</v>
          </cell>
          <cell r="X3098">
            <v>0</v>
          </cell>
        </row>
        <row r="3099">
          <cell r="A3099" t="str">
            <v>1493300</v>
          </cell>
          <cell r="B3099">
            <v>1</v>
          </cell>
          <cell r="C3099" t="str">
            <v>Communication Services in square metres</v>
          </cell>
          <cell r="D3099" t="str">
            <v>34</v>
          </cell>
          <cell r="E3099" t="str">
            <v>BASCAB</v>
          </cell>
          <cell r="F3099" t="str">
            <v>BAS</v>
          </cell>
          <cell r="G3099">
            <v>38820</v>
          </cell>
          <cell r="H3099" t="str">
            <v>Active</v>
          </cell>
          <cell r="I3099">
            <v>230</v>
          </cell>
          <cell r="J3099">
            <v>39344</v>
          </cell>
          <cell r="K3099" t="str">
            <v>R</v>
          </cell>
          <cell r="L3099" t="str">
            <v>TM</v>
          </cell>
          <cell r="M3099" t="str">
            <v>0162</v>
          </cell>
          <cell r="N3099">
            <v>8385.15</v>
          </cell>
          <cell r="O3099">
            <v>68.14</v>
          </cell>
          <cell r="P3099">
            <v>817.9</v>
          </cell>
          <cell r="Q3099">
            <v>1635.8</v>
          </cell>
          <cell r="R3099">
            <v>6749.35</v>
          </cell>
          <cell r="S3099">
            <v>3330.84</v>
          </cell>
          <cell r="T3099">
            <v>10</v>
          </cell>
          <cell r="U3099">
            <v>92</v>
          </cell>
          <cell r="V3099">
            <v>8</v>
          </cell>
          <cell r="W3099">
            <v>92</v>
          </cell>
          <cell r="X3099">
            <v>0</v>
          </cell>
        </row>
        <row r="3100">
          <cell r="A3100" t="str">
            <v>1493400</v>
          </cell>
          <cell r="B3100">
            <v>1</v>
          </cell>
          <cell r="C3100" t="str">
            <v>Fire Alarm System in square metres</v>
          </cell>
          <cell r="D3100" t="str">
            <v>34</v>
          </cell>
          <cell r="E3100" t="str">
            <v>BASALA</v>
          </cell>
          <cell r="F3100" t="str">
            <v>BAS</v>
          </cell>
          <cell r="G3100">
            <v>38820</v>
          </cell>
          <cell r="H3100" t="str">
            <v>Active</v>
          </cell>
          <cell r="I3100">
            <v>230</v>
          </cell>
          <cell r="J3100">
            <v>39344</v>
          </cell>
          <cell r="K3100" t="str">
            <v>R</v>
          </cell>
          <cell r="L3100" t="str">
            <v>TM</v>
          </cell>
          <cell r="M3100" t="str">
            <v>0162</v>
          </cell>
          <cell r="N3100">
            <v>8342.6200000000008</v>
          </cell>
          <cell r="O3100">
            <v>26.92</v>
          </cell>
          <cell r="P3100">
            <v>323.04000000000002</v>
          </cell>
          <cell r="Q3100">
            <v>646.08000000000004</v>
          </cell>
          <cell r="R3100">
            <v>7696.54</v>
          </cell>
          <cell r="S3100">
            <v>2947.71</v>
          </cell>
          <cell r="T3100">
            <v>15</v>
          </cell>
          <cell r="U3100">
            <v>92</v>
          </cell>
          <cell r="V3100">
            <v>13</v>
          </cell>
          <cell r="W3100">
            <v>92</v>
          </cell>
          <cell r="X3100">
            <v>0</v>
          </cell>
        </row>
        <row r="3101">
          <cell r="A3101" t="str">
            <v>1493500</v>
          </cell>
          <cell r="B3101">
            <v>1</v>
          </cell>
          <cell r="C3101" t="str">
            <v>Plumbing reticulation in square metres</v>
          </cell>
          <cell r="D3101" t="str">
            <v>34</v>
          </cell>
          <cell r="E3101" t="str">
            <v>BASPLM</v>
          </cell>
          <cell r="F3101" t="str">
            <v>BAS</v>
          </cell>
          <cell r="G3101">
            <v>38820</v>
          </cell>
          <cell r="H3101" t="str">
            <v>Active</v>
          </cell>
          <cell r="I3101">
            <v>230</v>
          </cell>
          <cell r="J3101">
            <v>39344</v>
          </cell>
          <cell r="K3101" t="str">
            <v>R</v>
          </cell>
          <cell r="L3101" t="str">
            <v>TM</v>
          </cell>
          <cell r="M3101" t="str">
            <v>0162</v>
          </cell>
          <cell r="N3101">
            <v>9172.58</v>
          </cell>
          <cell r="O3101">
            <v>50.08</v>
          </cell>
          <cell r="P3101">
            <v>601.4</v>
          </cell>
          <cell r="Q3101">
            <v>1202.8</v>
          </cell>
          <cell r="R3101">
            <v>7969.78</v>
          </cell>
          <cell r="S3101">
            <v>3434.12</v>
          </cell>
          <cell r="T3101">
            <v>15</v>
          </cell>
          <cell r="U3101">
            <v>92</v>
          </cell>
          <cell r="V3101">
            <v>13</v>
          </cell>
          <cell r="W3101">
            <v>92</v>
          </cell>
          <cell r="X3101">
            <v>0</v>
          </cell>
        </row>
        <row r="3102">
          <cell r="A3102" t="str">
            <v>1493600</v>
          </cell>
          <cell r="B3102">
            <v>1</v>
          </cell>
          <cell r="C3102" t="str">
            <v>Public Address System in square metres</v>
          </cell>
          <cell r="D3102" t="str">
            <v>34</v>
          </cell>
          <cell r="E3102" t="str">
            <v>BASPUB</v>
          </cell>
          <cell r="F3102" t="str">
            <v>BAS</v>
          </cell>
          <cell r="G3102">
            <v>38820</v>
          </cell>
          <cell r="H3102" t="str">
            <v>Active</v>
          </cell>
          <cell r="I3102">
            <v>230</v>
          </cell>
          <cell r="J3102">
            <v>39344</v>
          </cell>
          <cell r="K3102" t="str">
            <v>R</v>
          </cell>
          <cell r="L3102" t="str">
            <v>TM</v>
          </cell>
          <cell r="M3102" t="str">
            <v>0162</v>
          </cell>
          <cell r="N3102">
            <v>2489.9699999999998</v>
          </cell>
          <cell r="O3102">
            <v>13.65</v>
          </cell>
          <cell r="P3102">
            <v>163.25</v>
          </cell>
          <cell r="Q3102">
            <v>326.5</v>
          </cell>
          <cell r="R3102">
            <v>2163.4699999999998</v>
          </cell>
          <cell r="S3102">
            <v>932.22</v>
          </cell>
          <cell r="T3102">
            <v>15</v>
          </cell>
          <cell r="U3102">
            <v>92</v>
          </cell>
          <cell r="V3102">
            <v>13</v>
          </cell>
          <cell r="W3102">
            <v>92</v>
          </cell>
          <cell r="X3102">
            <v>0</v>
          </cell>
        </row>
        <row r="3103">
          <cell r="A3103" t="str">
            <v>1493700</v>
          </cell>
          <cell r="B3103">
            <v>1</v>
          </cell>
          <cell r="C3103" t="str">
            <v>Security System in square metres</v>
          </cell>
          <cell r="D3103" t="str">
            <v>34</v>
          </cell>
          <cell r="E3103" t="str">
            <v>BASSEC</v>
          </cell>
          <cell r="F3103" t="str">
            <v>BAS</v>
          </cell>
          <cell r="G3103">
            <v>38820</v>
          </cell>
          <cell r="H3103" t="str">
            <v>Active</v>
          </cell>
          <cell r="I3103">
            <v>230</v>
          </cell>
          <cell r="J3103">
            <v>39344</v>
          </cell>
          <cell r="K3103" t="str">
            <v>R</v>
          </cell>
          <cell r="L3103" t="str">
            <v>TM</v>
          </cell>
          <cell r="M3103" t="str">
            <v>0162</v>
          </cell>
          <cell r="N3103">
            <v>8030.42</v>
          </cell>
          <cell r="O3103">
            <v>43.83</v>
          </cell>
          <cell r="P3103">
            <v>526.51</v>
          </cell>
          <cell r="Q3103">
            <v>1053.02</v>
          </cell>
          <cell r="R3103">
            <v>6977.4</v>
          </cell>
          <cell r="S3103">
            <v>3006.5</v>
          </cell>
          <cell r="T3103">
            <v>15</v>
          </cell>
          <cell r="U3103">
            <v>92</v>
          </cell>
          <cell r="V3103">
            <v>13</v>
          </cell>
          <cell r="W3103">
            <v>92</v>
          </cell>
          <cell r="X3103">
            <v>0</v>
          </cell>
        </row>
        <row r="3104">
          <cell r="A3104" t="str">
            <v>1493800</v>
          </cell>
          <cell r="B3104">
            <v>1</v>
          </cell>
          <cell r="C3104" t="str">
            <v>Sign and fittings - 1 long non illuminat</v>
          </cell>
          <cell r="D3104" t="str">
            <v>34</v>
          </cell>
          <cell r="E3104" t="str">
            <v>BASSIG</v>
          </cell>
          <cell r="F3104" t="str">
            <v>BAS</v>
          </cell>
          <cell r="G3104">
            <v>38820</v>
          </cell>
          <cell r="H3104" t="str">
            <v>Active</v>
          </cell>
          <cell r="I3104">
            <v>1</v>
          </cell>
          <cell r="J3104">
            <v>39344</v>
          </cell>
          <cell r="K3104" t="str">
            <v>R</v>
          </cell>
          <cell r="L3104" t="str">
            <v>TM</v>
          </cell>
          <cell r="M3104" t="str">
            <v>0162</v>
          </cell>
          <cell r="N3104">
            <v>30.9</v>
          </cell>
          <cell r="O3104">
            <v>0</v>
          </cell>
          <cell r="P3104">
            <v>0</v>
          </cell>
          <cell r="Q3104">
            <v>30.9</v>
          </cell>
          <cell r="R3104">
            <v>0</v>
          </cell>
          <cell r="S3104">
            <v>97.72</v>
          </cell>
          <cell r="T3104">
            <v>0</v>
          </cell>
          <cell r="U3104">
            <v>92</v>
          </cell>
          <cell r="V3104">
            <v>0</v>
          </cell>
          <cell r="W3104">
            <v>0</v>
          </cell>
          <cell r="X3104">
            <v>0</v>
          </cell>
        </row>
        <row r="3105">
          <cell r="A3105" t="str">
            <v>1493900</v>
          </cell>
          <cell r="B3105">
            <v>1</v>
          </cell>
          <cell r="C3105" t="str">
            <v>sprinkler head and piping</v>
          </cell>
          <cell r="D3105" t="str">
            <v>34</v>
          </cell>
          <cell r="E3105" t="str">
            <v>BASSPR</v>
          </cell>
          <cell r="F3105" t="str">
            <v>BAS</v>
          </cell>
          <cell r="G3105">
            <v>38820</v>
          </cell>
          <cell r="H3105" t="str">
            <v>Active</v>
          </cell>
          <cell r="I3105">
            <v>26</v>
          </cell>
          <cell r="J3105">
            <v>39344</v>
          </cell>
          <cell r="K3105" t="str">
            <v>R</v>
          </cell>
          <cell r="L3105" t="str">
            <v>TM</v>
          </cell>
          <cell r="M3105" t="str">
            <v>0162</v>
          </cell>
          <cell r="N3105">
            <v>14658.7</v>
          </cell>
          <cell r="O3105">
            <v>80.11</v>
          </cell>
          <cell r="P3105">
            <v>961.1</v>
          </cell>
          <cell r="Q3105">
            <v>1922.2</v>
          </cell>
          <cell r="R3105">
            <v>12736.5</v>
          </cell>
          <cell r="S3105">
            <v>5488.06</v>
          </cell>
          <cell r="T3105">
            <v>15</v>
          </cell>
          <cell r="U3105">
            <v>92</v>
          </cell>
          <cell r="V3105">
            <v>13</v>
          </cell>
          <cell r="W3105">
            <v>92</v>
          </cell>
          <cell r="X3105">
            <v>0</v>
          </cell>
        </row>
        <row r="3106">
          <cell r="A3106" t="str">
            <v>1494000</v>
          </cell>
          <cell r="B3106">
            <v>1</v>
          </cell>
          <cell r="C3106" t="str">
            <v>suspended ceiling - 352.5 square metres</v>
          </cell>
          <cell r="D3106" t="str">
            <v>34</v>
          </cell>
          <cell r="E3106" t="str">
            <v>BASSUS</v>
          </cell>
          <cell r="F3106" t="str">
            <v>BAS</v>
          </cell>
          <cell r="G3106">
            <v>38820</v>
          </cell>
          <cell r="H3106" t="str">
            <v>Active</v>
          </cell>
          <cell r="I3106">
            <v>353</v>
          </cell>
          <cell r="J3106">
            <v>39344</v>
          </cell>
          <cell r="K3106" t="str">
            <v>R</v>
          </cell>
          <cell r="L3106" t="str">
            <v>TM</v>
          </cell>
          <cell r="M3106" t="str">
            <v>0162</v>
          </cell>
          <cell r="N3106">
            <v>109050.73</v>
          </cell>
          <cell r="O3106">
            <v>300.45</v>
          </cell>
          <cell r="P3106">
            <v>3604.74</v>
          </cell>
          <cell r="Q3106">
            <v>7209.48</v>
          </cell>
          <cell r="R3106">
            <v>101841.25</v>
          </cell>
          <cell r="S3106">
            <v>38295.11</v>
          </cell>
          <cell r="T3106">
            <v>30</v>
          </cell>
          <cell r="U3106">
            <v>92</v>
          </cell>
          <cell r="V3106">
            <v>28</v>
          </cell>
          <cell r="W3106">
            <v>92</v>
          </cell>
          <cell r="X3106">
            <v>0</v>
          </cell>
        </row>
        <row r="3107">
          <cell r="A3107" t="str">
            <v>1494100</v>
          </cell>
          <cell r="B3107">
            <v>1</v>
          </cell>
          <cell r="C3107" t="str">
            <v>Building Structure in square metres</v>
          </cell>
          <cell r="D3107" t="str">
            <v>34</v>
          </cell>
          <cell r="E3107" t="str">
            <v>BUITER</v>
          </cell>
          <cell r="F3107" t="str">
            <v>BUI</v>
          </cell>
          <cell r="G3107">
            <v>38820</v>
          </cell>
          <cell r="H3107" t="str">
            <v>Active</v>
          </cell>
          <cell r="I3107">
            <v>35</v>
          </cell>
          <cell r="J3107">
            <v>39344</v>
          </cell>
          <cell r="K3107" t="str">
            <v>R</v>
          </cell>
          <cell r="L3107" t="str">
            <v>TM</v>
          </cell>
          <cell r="M3107" t="str">
            <v>0163</v>
          </cell>
          <cell r="N3107">
            <v>71868.240000000005</v>
          </cell>
          <cell r="O3107">
            <v>104.8</v>
          </cell>
          <cell r="P3107">
            <v>1257.5999999999999</v>
          </cell>
          <cell r="Q3107">
            <v>2515.1999999999998</v>
          </cell>
          <cell r="R3107">
            <v>69353.039999999994</v>
          </cell>
          <cell r="S3107">
            <v>24476.62</v>
          </cell>
          <cell r="T3107">
            <v>44</v>
          </cell>
          <cell r="U3107">
            <v>0</v>
          </cell>
          <cell r="V3107">
            <v>42</v>
          </cell>
          <cell r="W3107">
            <v>0</v>
          </cell>
          <cell r="X3107">
            <v>0</v>
          </cell>
        </row>
        <row r="3108">
          <cell r="A3108" t="str">
            <v>1494200</v>
          </cell>
          <cell r="B3108">
            <v>1</v>
          </cell>
          <cell r="C3108" t="str">
            <v>Division walling - 24 lineal metres with</v>
          </cell>
          <cell r="D3108" t="str">
            <v>34</v>
          </cell>
          <cell r="E3108" t="str">
            <v>BASPAR</v>
          </cell>
          <cell r="F3108" t="str">
            <v>BAS</v>
          </cell>
          <cell r="G3108">
            <v>38820</v>
          </cell>
          <cell r="H3108" t="str">
            <v>Active</v>
          </cell>
          <cell r="I3108">
            <v>24</v>
          </cell>
          <cell r="J3108">
            <v>39344</v>
          </cell>
          <cell r="K3108" t="str">
            <v>R</v>
          </cell>
          <cell r="L3108" t="str">
            <v>TM</v>
          </cell>
          <cell r="M3108" t="str">
            <v>0163</v>
          </cell>
          <cell r="N3108">
            <v>41923.07</v>
          </cell>
          <cell r="O3108">
            <v>229.02</v>
          </cell>
          <cell r="P3108">
            <v>2748.68</v>
          </cell>
          <cell r="Q3108">
            <v>5497.36</v>
          </cell>
          <cell r="R3108">
            <v>36425.71</v>
          </cell>
          <cell r="S3108">
            <v>15695.55</v>
          </cell>
          <cell r="T3108">
            <v>15</v>
          </cell>
          <cell r="U3108">
            <v>92</v>
          </cell>
          <cell r="V3108">
            <v>13</v>
          </cell>
          <cell r="W3108">
            <v>92</v>
          </cell>
          <cell r="X3108">
            <v>0</v>
          </cell>
        </row>
        <row r="3109">
          <cell r="A3109" t="str">
            <v>1494300</v>
          </cell>
          <cell r="B3109">
            <v>1</v>
          </cell>
          <cell r="C3109" t="str">
            <v>Electrical services in square metres</v>
          </cell>
          <cell r="D3109" t="str">
            <v>34</v>
          </cell>
          <cell r="E3109" t="str">
            <v>BASELC</v>
          </cell>
          <cell r="F3109" t="str">
            <v>BAS</v>
          </cell>
          <cell r="G3109">
            <v>38820</v>
          </cell>
          <cell r="H3109" t="str">
            <v>Active</v>
          </cell>
          <cell r="I3109">
            <v>35</v>
          </cell>
          <cell r="J3109">
            <v>39344</v>
          </cell>
          <cell r="K3109" t="str">
            <v>R</v>
          </cell>
          <cell r="L3109" t="str">
            <v>TM</v>
          </cell>
          <cell r="M3109" t="str">
            <v>0163</v>
          </cell>
          <cell r="N3109">
            <v>6016.07</v>
          </cell>
          <cell r="O3109">
            <v>19.440000000000001</v>
          </cell>
          <cell r="P3109">
            <v>232.95</v>
          </cell>
          <cell r="Q3109">
            <v>465.9</v>
          </cell>
          <cell r="R3109">
            <v>5550.17</v>
          </cell>
          <cell r="S3109">
            <v>2125.67</v>
          </cell>
          <cell r="T3109">
            <v>15</v>
          </cell>
          <cell r="U3109">
            <v>92</v>
          </cell>
          <cell r="V3109">
            <v>13</v>
          </cell>
          <cell r="W3109">
            <v>92</v>
          </cell>
          <cell r="X3109">
            <v>0</v>
          </cell>
        </row>
        <row r="3110">
          <cell r="A3110" t="str">
            <v>1494400</v>
          </cell>
          <cell r="B3110">
            <v>1</v>
          </cell>
          <cell r="C3110" t="str">
            <v>fluorescent light fitting - 4 twin tube</v>
          </cell>
          <cell r="D3110" t="str">
            <v>34</v>
          </cell>
          <cell r="E3110" t="str">
            <v>BASLIG</v>
          </cell>
          <cell r="F3110" t="str">
            <v>BAS</v>
          </cell>
          <cell r="G3110">
            <v>38820</v>
          </cell>
          <cell r="H3110" t="str">
            <v>Active</v>
          </cell>
          <cell r="I3110">
            <v>4</v>
          </cell>
          <cell r="J3110">
            <v>39344</v>
          </cell>
          <cell r="K3110" t="str">
            <v>R</v>
          </cell>
          <cell r="L3110" t="str">
            <v>TM</v>
          </cell>
          <cell r="M3110" t="str">
            <v>0163</v>
          </cell>
          <cell r="N3110">
            <v>2105.6799999999998</v>
          </cell>
          <cell r="O3110">
            <v>17.07</v>
          </cell>
          <cell r="P3110">
            <v>205.39</v>
          </cell>
          <cell r="Q3110">
            <v>410.78</v>
          </cell>
          <cell r="R3110">
            <v>1694.9</v>
          </cell>
          <cell r="S3110">
            <v>836.44</v>
          </cell>
          <cell r="T3110">
            <v>10</v>
          </cell>
          <cell r="U3110">
            <v>92</v>
          </cell>
          <cell r="V3110">
            <v>8</v>
          </cell>
          <cell r="W3110">
            <v>92</v>
          </cell>
          <cell r="X3110">
            <v>0</v>
          </cell>
        </row>
        <row r="3111">
          <cell r="A3111" t="str">
            <v>1494500</v>
          </cell>
          <cell r="B3111">
            <v>1</v>
          </cell>
          <cell r="C3111" t="str">
            <v>Building Management Services in square m</v>
          </cell>
          <cell r="D3111" t="str">
            <v>34</v>
          </cell>
          <cell r="E3111" t="str">
            <v>BASBMS</v>
          </cell>
          <cell r="F3111" t="str">
            <v>BAS</v>
          </cell>
          <cell r="G3111">
            <v>38820</v>
          </cell>
          <cell r="H3111" t="str">
            <v>Active</v>
          </cell>
          <cell r="I3111">
            <v>35</v>
          </cell>
          <cell r="J3111">
            <v>39344</v>
          </cell>
          <cell r="K3111" t="str">
            <v>R</v>
          </cell>
          <cell r="L3111" t="str">
            <v>TM</v>
          </cell>
          <cell r="M3111" t="str">
            <v>0163</v>
          </cell>
          <cell r="N3111">
            <v>80.42</v>
          </cell>
          <cell r="O3111">
            <v>0</v>
          </cell>
          <cell r="P3111">
            <v>0</v>
          </cell>
          <cell r="Q3111">
            <v>80.42</v>
          </cell>
          <cell r="R3111">
            <v>0</v>
          </cell>
          <cell r="S3111">
            <v>254.27</v>
          </cell>
          <cell r="T3111">
            <v>0</v>
          </cell>
          <cell r="U3111">
            <v>92</v>
          </cell>
          <cell r="V3111">
            <v>0</v>
          </cell>
          <cell r="W3111">
            <v>0</v>
          </cell>
          <cell r="X3111">
            <v>0</v>
          </cell>
        </row>
        <row r="3112">
          <cell r="A3112" t="str">
            <v>1494600</v>
          </cell>
          <cell r="B3112">
            <v>1</v>
          </cell>
          <cell r="C3112" t="str">
            <v>AHU No 7 - Aquatherm model MC 300 No ACQ</v>
          </cell>
          <cell r="D3112" t="str">
            <v>34</v>
          </cell>
          <cell r="E3112" t="str">
            <v>BASAIR</v>
          </cell>
          <cell r="F3112" t="str">
            <v>BAS</v>
          </cell>
          <cell r="G3112">
            <v>38820</v>
          </cell>
          <cell r="H3112" t="str">
            <v>Active</v>
          </cell>
          <cell r="I3112">
            <v>1</v>
          </cell>
          <cell r="J3112">
            <v>39344</v>
          </cell>
          <cell r="K3112" t="str">
            <v>R</v>
          </cell>
          <cell r="L3112" t="str">
            <v>TM</v>
          </cell>
          <cell r="M3112" t="str">
            <v>0163</v>
          </cell>
          <cell r="N3112">
            <v>76670.320000000007</v>
          </cell>
          <cell r="O3112">
            <v>418.88</v>
          </cell>
          <cell r="P3112">
            <v>5026.8900000000003</v>
          </cell>
          <cell r="Q3112">
            <v>10053.780000000001</v>
          </cell>
          <cell r="R3112">
            <v>66616.539999999994</v>
          </cell>
          <cell r="S3112">
            <v>28704.55</v>
          </cell>
          <cell r="T3112">
            <v>15</v>
          </cell>
          <cell r="U3112">
            <v>92</v>
          </cell>
          <cell r="V3112">
            <v>13</v>
          </cell>
          <cell r="W3112">
            <v>92</v>
          </cell>
          <cell r="X3112">
            <v>0</v>
          </cell>
        </row>
        <row r="3113">
          <cell r="A3113" t="str">
            <v>1494700</v>
          </cell>
          <cell r="B3113">
            <v>1</v>
          </cell>
          <cell r="C3113" t="str">
            <v>Mechanical Services in square metres</v>
          </cell>
          <cell r="D3113" t="str">
            <v>34</v>
          </cell>
          <cell r="E3113" t="str">
            <v>BASAIR</v>
          </cell>
          <cell r="F3113" t="str">
            <v>BAS</v>
          </cell>
          <cell r="G3113">
            <v>38820</v>
          </cell>
          <cell r="H3113" t="str">
            <v>Active</v>
          </cell>
          <cell r="I3113">
            <v>35</v>
          </cell>
          <cell r="J3113">
            <v>39344</v>
          </cell>
          <cell r="K3113" t="str">
            <v>R</v>
          </cell>
          <cell r="L3113" t="str">
            <v>TM</v>
          </cell>
          <cell r="M3113" t="str">
            <v>0163</v>
          </cell>
          <cell r="N3113">
            <v>6273.86</v>
          </cell>
          <cell r="O3113">
            <v>34.270000000000003</v>
          </cell>
          <cell r="P3113">
            <v>411.35</v>
          </cell>
          <cell r="Q3113">
            <v>822.7</v>
          </cell>
          <cell r="R3113">
            <v>5451.16</v>
          </cell>
          <cell r="S3113">
            <v>2348.87</v>
          </cell>
          <cell r="T3113">
            <v>15</v>
          </cell>
          <cell r="U3113">
            <v>92</v>
          </cell>
          <cell r="V3113">
            <v>13</v>
          </cell>
          <cell r="W3113">
            <v>92</v>
          </cell>
          <cell r="X3113">
            <v>0</v>
          </cell>
        </row>
        <row r="3114">
          <cell r="A3114" t="str">
            <v>1494800</v>
          </cell>
          <cell r="B3114">
            <v>1</v>
          </cell>
          <cell r="C3114" t="str">
            <v>Drainage Services in square metres</v>
          </cell>
          <cell r="D3114" t="str">
            <v>34</v>
          </cell>
          <cell r="E3114" t="str">
            <v>BASPLM</v>
          </cell>
          <cell r="F3114" t="str">
            <v>BAS</v>
          </cell>
          <cell r="G3114">
            <v>38820</v>
          </cell>
          <cell r="H3114" t="str">
            <v>Active</v>
          </cell>
          <cell r="I3114">
            <v>35</v>
          </cell>
          <cell r="J3114">
            <v>39344</v>
          </cell>
          <cell r="K3114" t="str">
            <v>R</v>
          </cell>
          <cell r="L3114" t="str">
            <v>TM</v>
          </cell>
          <cell r="M3114" t="str">
            <v>0163</v>
          </cell>
          <cell r="N3114">
            <v>788.25</v>
          </cell>
          <cell r="O3114">
            <v>4.2699999999999996</v>
          </cell>
          <cell r="P3114">
            <v>51.68</v>
          </cell>
          <cell r="Q3114">
            <v>103.36</v>
          </cell>
          <cell r="R3114">
            <v>684.89</v>
          </cell>
          <cell r="S3114">
            <v>295.11</v>
          </cell>
          <cell r="T3114">
            <v>15</v>
          </cell>
          <cell r="U3114">
            <v>92</v>
          </cell>
          <cell r="V3114">
            <v>13</v>
          </cell>
          <cell r="W3114">
            <v>92</v>
          </cell>
          <cell r="X3114">
            <v>0</v>
          </cell>
        </row>
        <row r="3115">
          <cell r="A3115" t="str">
            <v>1494900</v>
          </cell>
          <cell r="B3115">
            <v>1</v>
          </cell>
          <cell r="C3115" t="str">
            <v>Communication Services in square metres</v>
          </cell>
          <cell r="D3115" t="str">
            <v>34</v>
          </cell>
          <cell r="E3115" t="str">
            <v>BASCAB</v>
          </cell>
          <cell r="F3115" t="str">
            <v>BAS</v>
          </cell>
          <cell r="G3115">
            <v>38820</v>
          </cell>
          <cell r="H3115" t="str">
            <v>Active</v>
          </cell>
          <cell r="I3115">
            <v>35</v>
          </cell>
          <cell r="J3115">
            <v>39344</v>
          </cell>
          <cell r="K3115" t="str">
            <v>R</v>
          </cell>
          <cell r="L3115" t="str">
            <v>TM</v>
          </cell>
          <cell r="M3115" t="str">
            <v>0163</v>
          </cell>
          <cell r="N3115">
            <v>1259.51</v>
          </cell>
          <cell r="O3115">
            <v>10.210000000000001</v>
          </cell>
          <cell r="P3115">
            <v>122.85</v>
          </cell>
          <cell r="Q3115">
            <v>245.7</v>
          </cell>
          <cell r="R3115">
            <v>1013.81</v>
          </cell>
          <cell r="S3115">
            <v>500.32</v>
          </cell>
          <cell r="T3115">
            <v>10</v>
          </cell>
          <cell r="U3115">
            <v>92</v>
          </cell>
          <cell r="V3115">
            <v>8</v>
          </cell>
          <cell r="W3115">
            <v>92</v>
          </cell>
          <cell r="X3115">
            <v>0</v>
          </cell>
        </row>
        <row r="3116">
          <cell r="A3116" t="str">
            <v>1495000</v>
          </cell>
          <cell r="B3116">
            <v>1</v>
          </cell>
          <cell r="C3116" t="str">
            <v>Fire Alarm System in square metres</v>
          </cell>
          <cell r="D3116" t="str">
            <v>34</v>
          </cell>
          <cell r="E3116" t="str">
            <v>BASALA</v>
          </cell>
          <cell r="F3116" t="str">
            <v>BAS</v>
          </cell>
          <cell r="G3116">
            <v>38820</v>
          </cell>
          <cell r="H3116" t="str">
            <v>Active</v>
          </cell>
          <cell r="I3116">
            <v>35</v>
          </cell>
          <cell r="J3116">
            <v>39344</v>
          </cell>
          <cell r="K3116" t="str">
            <v>R</v>
          </cell>
          <cell r="L3116" t="str">
            <v>TM</v>
          </cell>
          <cell r="M3116" t="str">
            <v>0163</v>
          </cell>
          <cell r="N3116">
            <v>1253.19</v>
          </cell>
          <cell r="O3116">
            <v>4.09</v>
          </cell>
          <cell r="P3116">
            <v>48.53</v>
          </cell>
          <cell r="Q3116">
            <v>97.06</v>
          </cell>
          <cell r="R3116">
            <v>1156.1300000000001</v>
          </cell>
          <cell r="S3116">
            <v>442.79</v>
          </cell>
          <cell r="T3116">
            <v>15</v>
          </cell>
          <cell r="U3116">
            <v>92</v>
          </cell>
          <cell r="V3116">
            <v>13</v>
          </cell>
          <cell r="W3116">
            <v>92</v>
          </cell>
          <cell r="X3116">
            <v>0</v>
          </cell>
        </row>
        <row r="3117">
          <cell r="A3117" t="str">
            <v>1495100</v>
          </cell>
          <cell r="B3117">
            <v>1</v>
          </cell>
          <cell r="C3117" t="str">
            <v>Plumbing reticulation in square metres</v>
          </cell>
          <cell r="D3117" t="str">
            <v>34</v>
          </cell>
          <cell r="E3117" t="str">
            <v>BASPLM</v>
          </cell>
          <cell r="F3117" t="str">
            <v>BAS</v>
          </cell>
          <cell r="G3117">
            <v>38820</v>
          </cell>
          <cell r="H3117" t="str">
            <v>Active</v>
          </cell>
          <cell r="I3117">
            <v>35</v>
          </cell>
          <cell r="J3117">
            <v>39344</v>
          </cell>
          <cell r="K3117" t="str">
            <v>R</v>
          </cell>
          <cell r="L3117" t="str">
            <v>TM</v>
          </cell>
          <cell r="M3117" t="str">
            <v>0163</v>
          </cell>
          <cell r="N3117">
            <v>1377.93</v>
          </cell>
          <cell r="O3117">
            <v>7.51</v>
          </cell>
          <cell r="P3117">
            <v>90.34</v>
          </cell>
          <cell r="Q3117">
            <v>180.68</v>
          </cell>
          <cell r="R3117">
            <v>1197.25</v>
          </cell>
          <cell r="S3117">
            <v>515.88</v>
          </cell>
          <cell r="T3117">
            <v>15</v>
          </cell>
          <cell r="U3117">
            <v>92</v>
          </cell>
          <cell r="V3117">
            <v>13</v>
          </cell>
          <cell r="W3117">
            <v>92</v>
          </cell>
          <cell r="X3117">
            <v>0</v>
          </cell>
        </row>
        <row r="3118">
          <cell r="A3118" t="str">
            <v>1495200</v>
          </cell>
          <cell r="B3118">
            <v>1</v>
          </cell>
          <cell r="C3118" t="str">
            <v>Public Address System in square metres</v>
          </cell>
          <cell r="D3118" t="str">
            <v>34</v>
          </cell>
          <cell r="E3118" t="str">
            <v>BASPUB</v>
          </cell>
          <cell r="F3118" t="str">
            <v>BAS</v>
          </cell>
          <cell r="G3118">
            <v>38820</v>
          </cell>
          <cell r="H3118" t="str">
            <v>Active</v>
          </cell>
          <cell r="I3118">
            <v>35</v>
          </cell>
          <cell r="J3118">
            <v>39344</v>
          </cell>
          <cell r="K3118" t="str">
            <v>R</v>
          </cell>
          <cell r="L3118" t="str">
            <v>TM</v>
          </cell>
          <cell r="M3118" t="str">
            <v>0163</v>
          </cell>
          <cell r="N3118">
            <v>374.13</v>
          </cell>
          <cell r="O3118">
            <v>2.09</v>
          </cell>
          <cell r="P3118">
            <v>24.53</v>
          </cell>
          <cell r="Q3118">
            <v>49.06</v>
          </cell>
          <cell r="R3118">
            <v>325.07</v>
          </cell>
          <cell r="S3118">
            <v>140.07</v>
          </cell>
          <cell r="T3118">
            <v>15</v>
          </cell>
          <cell r="U3118">
            <v>92</v>
          </cell>
          <cell r="V3118">
            <v>13</v>
          </cell>
          <cell r="W3118">
            <v>92</v>
          </cell>
          <cell r="X3118">
            <v>0</v>
          </cell>
        </row>
        <row r="3119">
          <cell r="A3119" t="str">
            <v>1495300</v>
          </cell>
          <cell r="B3119">
            <v>1</v>
          </cell>
          <cell r="C3119" t="str">
            <v>Security System in square metres</v>
          </cell>
          <cell r="D3119" t="str">
            <v>34</v>
          </cell>
          <cell r="E3119" t="str">
            <v>BASSEC</v>
          </cell>
          <cell r="F3119" t="str">
            <v>BAS</v>
          </cell>
          <cell r="G3119">
            <v>38820</v>
          </cell>
          <cell r="H3119" t="str">
            <v>Active</v>
          </cell>
          <cell r="I3119">
            <v>35</v>
          </cell>
          <cell r="J3119">
            <v>39344</v>
          </cell>
          <cell r="K3119" t="str">
            <v>R</v>
          </cell>
          <cell r="L3119" t="str">
            <v>TM</v>
          </cell>
          <cell r="M3119" t="str">
            <v>0163</v>
          </cell>
          <cell r="N3119">
            <v>1206.33</v>
          </cell>
          <cell r="O3119">
            <v>6.6</v>
          </cell>
          <cell r="P3119">
            <v>79.09</v>
          </cell>
          <cell r="Q3119">
            <v>158.18</v>
          </cell>
          <cell r="R3119">
            <v>1048.1500000000001</v>
          </cell>
          <cell r="S3119">
            <v>451.64</v>
          </cell>
          <cell r="T3119">
            <v>15</v>
          </cell>
          <cell r="U3119">
            <v>92</v>
          </cell>
          <cell r="V3119">
            <v>13</v>
          </cell>
          <cell r="W3119">
            <v>92</v>
          </cell>
          <cell r="X3119">
            <v>0</v>
          </cell>
        </row>
        <row r="3120">
          <cell r="A3120" t="str">
            <v>1495400</v>
          </cell>
          <cell r="B3120">
            <v>1</v>
          </cell>
          <cell r="C3120" t="str">
            <v>sprinkler head and piping - 8</v>
          </cell>
          <cell r="D3120" t="str">
            <v>34</v>
          </cell>
          <cell r="E3120" t="str">
            <v>BASSPR</v>
          </cell>
          <cell r="F3120" t="str">
            <v>BAS</v>
          </cell>
          <cell r="G3120">
            <v>38820</v>
          </cell>
          <cell r="H3120" t="str">
            <v>Active</v>
          </cell>
          <cell r="I3120">
            <v>8</v>
          </cell>
          <cell r="J3120">
            <v>39344</v>
          </cell>
          <cell r="K3120" t="str">
            <v>R</v>
          </cell>
          <cell r="L3120" t="str">
            <v>TM</v>
          </cell>
          <cell r="M3120" t="str">
            <v>0163</v>
          </cell>
          <cell r="N3120">
            <v>4598.76</v>
          </cell>
          <cell r="O3120">
            <v>25.09</v>
          </cell>
          <cell r="P3120">
            <v>301.52</v>
          </cell>
          <cell r="Q3120">
            <v>603.04</v>
          </cell>
          <cell r="R3120">
            <v>3995.72</v>
          </cell>
          <cell r="S3120">
            <v>1721.72</v>
          </cell>
          <cell r="T3120">
            <v>15</v>
          </cell>
          <cell r="U3120">
            <v>92</v>
          </cell>
          <cell r="V3120">
            <v>13</v>
          </cell>
          <cell r="W3120">
            <v>92</v>
          </cell>
          <cell r="X3120">
            <v>0</v>
          </cell>
        </row>
        <row r="3121">
          <cell r="A3121" t="str">
            <v>1495500</v>
          </cell>
          <cell r="B3121">
            <v>1</v>
          </cell>
          <cell r="C3121" t="str">
            <v>suspended ceiling - 34.55 square metres</v>
          </cell>
          <cell r="D3121" t="str">
            <v>34</v>
          </cell>
          <cell r="E3121" t="str">
            <v>BASSUS</v>
          </cell>
          <cell r="F3121" t="str">
            <v>BAS</v>
          </cell>
          <cell r="G3121">
            <v>38820</v>
          </cell>
          <cell r="H3121" t="str">
            <v>Active</v>
          </cell>
          <cell r="I3121">
            <v>35</v>
          </cell>
          <cell r="J3121">
            <v>39344</v>
          </cell>
          <cell r="K3121" t="str">
            <v>R</v>
          </cell>
          <cell r="L3121" t="str">
            <v>TM</v>
          </cell>
          <cell r="M3121" t="str">
            <v>0163</v>
          </cell>
          <cell r="N3121">
            <v>7125.68</v>
          </cell>
          <cell r="O3121">
            <v>19.61</v>
          </cell>
          <cell r="P3121">
            <v>235.54</v>
          </cell>
          <cell r="Q3121">
            <v>471.08</v>
          </cell>
          <cell r="R3121">
            <v>6654.6</v>
          </cell>
          <cell r="S3121">
            <v>2502.31</v>
          </cell>
          <cell r="T3121">
            <v>30</v>
          </cell>
          <cell r="U3121">
            <v>92</v>
          </cell>
          <cell r="V3121">
            <v>28</v>
          </cell>
          <cell r="W3121">
            <v>92</v>
          </cell>
          <cell r="X3121">
            <v>0</v>
          </cell>
        </row>
        <row r="3122">
          <cell r="A3122" t="str">
            <v>1495600</v>
          </cell>
          <cell r="B3122">
            <v>1</v>
          </cell>
          <cell r="C3122" t="str">
            <v>Building Structure in square metres</v>
          </cell>
          <cell r="D3122" t="str">
            <v>34</v>
          </cell>
          <cell r="E3122" t="str">
            <v>BUITER</v>
          </cell>
          <cell r="F3122" t="str">
            <v>BUI</v>
          </cell>
          <cell r="G3122">
            <v>38820</v>
          </cell>
          <cell r="H3122" t="str">
            <v>Active</v>
          </cell>
          <cell r="I3122">
            <v>913</v>
          </cell>
          <cell r="J3122">
            <v>39344</v>
          </cell>
          <cell r="K3122" t="str">
            <v>R</v>
          </cell>
          <cell r="L3122" t="str">
            <v>TM</v>
          </cell>
          <cell r="M3122" t="str">
            <v>0164</v>
          </cell>
          <cell r="N3122">
            <v>1877317.43</v>
          </cell>
          <cell r="O3122">
            <v>2737.57</v>
          </cell>
          <cell r="P3122">
            <v>32850.620000000003</v>
          </cell>
          <cell r="Q3122">
            <v>65701.240000000005</v>
          </cell>
          <cell r="R3122">
            <v>1811616.19</v>
          </cell>
          <cell r="S3122">
            <v>616497.53</v>
          </cell>
          <cell r="T3122">
            <v>44</v>
          </cell>
          <cell r="U3122">
            <v>0</v>
          </cell>
          <cell r="V3122">
            <v>42</v>
          </cell>
          <cell r="W3122">
            <v>0</v>
          </cell>
          <cell r="X3122">
            <v>0</v>
          </cell>
        </row>
        <row r="3123">
          <cell r="A3123" t="str">
            <v>1495700</v>
          </cell>
          <cell r="B3123">
            <v>1</v>
          </cell>
          <cell r="C3123" t="str">
            <v>canopy to Airside window - 55 lineal met</v>
          </cell>
          <cell r="D3123" t="str">
            <v>34</v>
          </cell>
          <cell r="E3123" t="str">
            <v>BASCAN</v>
          </cell>
          <cell r="F3123" t="str">
            <v>BAS</v>
          </cell>
          <cell r="G3123">
            <v>38820</v>
          </cell>
          <cell r="H3123" t="str">
            <v>Active</v>
          </cell>
          <cell r="I3123">
            <v>55</v>
          </cell>
          <cell r="J3123">
            <v>39344</v>
          </cell>
          <cell r="K3123" t="str">
            <v>R</v>
          </cell>
          <cell r="L3123" t="str">
            <v>TM</v>
          </cell>
          <cell r="M3123" t="str">
            <v>0164</v>
          </cell>
          <cell r="N3123">
            <v>367619.41</v>
          </cell>
          <cell r="O3123">
            <v>775.46</v>
          </cell>
          <cell r="P3123">
            <v>9305.9599999999991</v>
          </cell>
          <cell r="Q3123">
            <v>18611.919999999998</v>
          </cell>
          <cell r="R3123">
            <v>349007.49</v>
          </cell>
          <cell r="S3123">
            <v>126863.52</v>
          </cell>
          <cell r="T3123">
            <v>30</v>
          </cell>
          <cell r="U3123">
            <v>92</v>
          </cell>
          <cell r="V3123">
            <v>28</v>
          </cell>
          <cell r="W3123">
            <v>92</v>
          </cell>
          <cell r="X3123">
            <v>0</v>
          </cell>
        </row>
        <row r="3124">
          <cell r="A3124" t="str">
            <v>1495800</v>
          </cell>
          <cell r="B3124">
            <v>1</v>
          </cell>
          <cell r="C3124" t="str">
            <v>electric light fitting - 13 large pole m</v>
          </cell>
          <cell r="D3124" t="str">
            <v>34</v>
          </cell>
          <cell r="E3124" t="str">
            <v>BASLIG</v>
          </cell>
          <cell r="F3124" t="str">
            <v>BAS</v>
          </cell>
          <cell r="G3124">
            <v>38820</v>
          </cell>
          <cell r="H3124" t="str">
            <v>Active</v>
          </cell>
          <cell r="I3124">
            <v>13</v>
          </cell>
          <cell r="J3124">
            <v>39344</v>
          </cell>
          <cell r="K3124" t="str">
            <v>R</v>
          </cell>
          <cell r="L3124" t="str">
            <v>TM</v>
          </cell>
          <cell r="M3124" t="str">
            <v>0164</v>
          </cell>
          <cell r="N3124">
            <v>51326.27</v>
          </cell>
          <cell r="O3124">
            <v>417.24</v>
          </cell>
          <cell r="P3124">
            <v>5006.4399999999996</v>
          </cell>
          <cell r="Q3124">
            <v>10012.879999999999</v>
          </cell>
          <cell r="R3124">
            <v>41313.39</v>
          </cell>
          <cell r="S3124">
            <v>20388.349999999999</v>
          </cell>
          <cell r="T3124">
            <v>10</v>
          </cell>
          <cell r="U3124">
            <v>92</v>
          </cell>
          <cell r="V3124">
            <v>8</v>
          </cell>
          <cell r="W3124">
            <v>92</v>
          </cell>
          <cell r="X3124">
            <v>0</v>
          </cell>
        </row>
        <row r="3125">
          <cell r="A3125" t="str">
            <v>1495900</v>
          </cell>
          <cell r="B3125">
            <v>1</v>
          </cell>
          <cell r="C3125" t="str">
            <v>electric light fitting - 50 single spot</v>
          </cell>
          <cell r="D3125" t="str">
            <v>34</v>
          </cell>
          <cell r="E3125" t="str">
            <v>BASLIG</v>
          </cell>
          <cell r="F3125" t="str">
            <v>BAS</v>
          </cell>
          <cell r="G3125">
            <v>38820</v>
          </cell>
          <cell r="H3125" t="str">
            <v>Active</v>
          </cell>
          <cell r="I3125">
            <v>50</v>
          </cell>
          <cell r="J3125">
            <v>39344</v>
          </cell>
          <cell r="K3125" t="str">
            <v>R</v>
          </cell>
          <cell r="L3125" t="str">
            <v>TM</v>
          </cell>
          <cell r="M3125" t="str">
            <v>0164</v>
          </cell>
          <cell r="N3125">
            <v>23030.98</v>
          </cell>
          <cell r="O3125">
            <v>187.17</v>
          </cell>
          <cell r="P3125">
            <v>2246.48</v>
          </cell>
          <cell r="Q3125">
            <v>4492.96</v>
          </cell>
          <cell r="R3125">
            <v>18538.02</v>
          </cell>
          <cell r="S3125">
            <v>9148.6</v>
          </cell>
          <cell r="T3125">
            <v>10</v>
          </cell>
          <cell r="U3125">
            <v>92</v>
          </cell>
          <cell r="V3125">
            <v>8</v>
          </cell>
          <cell r="W3125">
            <v>92</v>
          </cell>
          <cell r="X3125">
            <v>0</v>
          </cell>
        </row>
        <row r="3126">
          <cell r="A3126" t="str">
            <v>1496000</v>
          </cell>
          <cell r="B3126">
            <v>1</v>
          </cell>
          <cell r="C3126" t="str">
            <v>electric light fitting - 6 floodlights o</v>
          </cell>
          <cell r="D3126" t="str">
            <v>34</v>
          </cell>
          <cell r="E3126" t="str">
            <v>BASLIG</v>
          </cell>
          <cell r="F3126" t="str">
            <v>BAS</v>
          </cell>
          <cell r="G3126">
            <v>38820</v>
          </cell>
          <cell r="H3126" t="str">
            <v>Active</v>
          </cell>
          <cell r="I3126">
            <v>6</v>
          </cell>
          <cell r="J3126">
            <v>39344</v>
          </cell>
          <cell r="K3126" t="str">
            <v>R</v>
          </cell>
          <cell r="L3126" t="str">
            <v>TM</v>
          </cell>
          <cell r="M3126" t="str">
            <v>0164</v>
          </cell>
          <cell r="N3126">
            <v>11844.56</v>
          </cell>
          <cell r="O3126">
            <v>96.26</v>
          </cell>
          <cell r="P3126">
            <v>1155.3399999999999</v>
          </cell>
          <cell r="Q3126">
            <v>2310.6799999999998</v>
          </cell>
          <cell r="R3126">
            <v>9533.8799999999992</v>
          </cell>
          <cell r="S3126">
            <v>4705.01</v>
          </cell>
          <cell r="T3126">
            <v>10</v>
          </cell>
          <cell r="U3126">
            <v>92</v>
          </cell>
          <cell r="V3126">
            <v>8</v>
          </cell>
          <cell r="W3126">
            <v>92</v>
          </cell>
          <cell r="X3126">
            <v>0</v>
          </cell>
        </row>
        <row r="3127">
          <cell r="A3127" t="str">
            <v>1496100</v>
          </cell>
          <cell r="B3127">
            <v>1</v>
          </cell>
          <cell r="C3127" t="str">
            <v>Electrical services in square metres</v>
          </cell>
          <cell r="D3127" t="str">
            <v>34</v>
          </cell>
          <cell r="E3127" t="str">
            <v>BASELC</v>
          </cell>
          <cell r="F3127" t="str">
            <v>BAS</v>
          </cell>
          <cell r="G3127">
            <v>38820</v>
          </cell>
          <cell r="H3127" t="str">
            <v>Active</v>
          </cell>
          <cell r="I3127">
            <v>913</v>
          </cell>
          <cell r="J3127">
            <v>39344</v>
          </cell>
          <cell r="K3127" t="str">
            <v>R</v>
          </cell>
          <cell r="L3127" t="str">
            <v>TM</v>
          </cell>
          <cell r="M3127" t="str">
            <v>0164</v>
          </cell>
          <cell r="N3127">
            <v>157148.21</v>
          </cell>
          <cell r="O3127">
            <v>507.12</v>
          </cell>
          <cell r="P3127">
            <v>6085</v>
          </cell>
          <cell r="Q3127">
            <v>12170</v>
          </cell>
          <cell r="R3127">
            <v>144978.21</v>
          </cell>
          <cell r="S3127">
            <v>55525.35</v>
          </cell>
          <cell r="T3127">
            <v>15</v>
          </cell>
          <cell r="U3127">
            <v>92</v>
          </cell>
          <cell r="V3127">
            <v>13</v>
          </cell>
          <cell r="W3127">
            <v>92</v>
          </cell>
          <cell r="X3127">
            <v>0</v>
          </cell>
        </row>
        <row r="3128">
          <cell r="A3128" t="str">
            <v>1496200</v>
          </cell>
          <cell r="B3128">
            <v>1</v>
          </cell>
          <cell r="C3128" t="str">
            <v>fire hose reel - 2 stainless steel cased</v>
          </cell>
          <cell r="D3128" t="str">
            <v>34</v>
          </cell>
          <cell r="E3128" t="str">
            <v>BASSPR</v>
          </cell>
          <cell r="F3128" t="str">
            <v>BAS</v>
          </cell>
          <cell r="G3128">
            <v>38820</v>
          </cell>
          <cell r="H3128" t="str">
            <v>Active</v>
          </cell>
          <cell r="I3128">
            <v>2</v>
          </cell>
          <cell r="J3128">
            <v>39344</v>
          </cell>
          <cell r="K3128" t="str">
            <v>R</v>
          </cell>
          <cell r="L3128" t="str">
            <v>TM</v>
          </cell>
          <cell r="M3128" t="str">
            <v>0164</v>
          </cell>
          <cell r="N3128">
            <v>3613.31</v>
          </cell>
          <cell r="O3128">
            <v>19.77</v>
          </cell>
          <cell r="P3128">
            <v>236.91</v>
          </cell>
          <cell r="Q3128">
            <v>473.82</v>
          </cell>
          <cell r="R3128">
            <v>3139.49</v>
          </cell>
          <cell r="S3128">
            <v>1352.78</v>
          </cell>
          <cell r="T3128">
            <v>15</v>
          </cell>
          <cell r="U3128">
            <v>92</v>
          </cell>
          <cell r="V3128">
            <v>13</v>
          </cell>
          <cell r="W3128">
            <v>92</v>
          </cell>
          <cell r="X3128">
            <v>0</v>
          </cell>
        </row>
        <row r="3129">
          <cell r="A3129" t="str">
            <v>1496300</v>
          </cell>
          <cell r="B3129">
            <v>1</v>
          </cell>
          <cell r="C3129" t="str">
            <v>lining to roof trusses - 370 lineal metr</v>
          </cell>
          <cell r="D3129" t="str">
            <v>34</v>
          </cell>
          <cell r="E3129" t="str">
            <v>BASLIN</v>
          </cell>
          <cell r="F3129" t="str">
            <v>BAS</v>
          </cell>
          <cell r="G3129">
            <v>38820</v>
          </cell>
          <cell r="H3129" t="str">
            <v>Active</v>
          </cell>
          <cell r="I3129">
            <v>370</v>
          </cell>
          <cell r="J3129">
            <v>39344</v>
          </cell>
          <cell r="K3129" t="str">
            <v>R</v>
          </cell>
          <cell r="L3129" t="str">
            <v>TM</v>
          </cell>
          <cell r="M3129" t="str">
            <v>0164</v>
          </cell>
          <cell r="N3129">
            <v>923306</v>
          </cell>
          <cell r="O3129">
            <v>5044.71</v>
          </cell>
          <cell r="P3129">
            <v>60536.52</v>
          </cell>
          <cell r="Q3129">
            <v>121073.04</v>
          </cell>
          <cell r="R3129">
            <v>802232.96</v>
          </cell>
          <cell r="S3129">
            <v>345675.86</v>
          </cell>
          <cell r="T3129">
            <v>15</v>
          </cell>
          <cell r="U3129">
            <v>92</v>
          </cell>
          <cell r="V3129">
            <v>13</v>
          </cell>
          <cell r="W3129">
            <v>92</v>
          </cell>
          <cell r="X3129">
            <v>0</v>
          </cell>
        </row>
        <row r="3130">
          <cell r="A3130" t="str">
            <v>1496400</v>
          </cell>
          <cell r="B3130">
            <v>1</v>
          </cell>
          <cell r="C3130" t="str">
            <v>Building Management Services in square m</v>
          </cell>
          <cell r="D3130" t="str">
            <v>34</v>
          </cell>
          <cell r="E3130" t="str">
            <v>BASBMS</v>
          </cell>
          <cell r="F3130" t="str">
            <v>BAS</v>
          </cell>
          <cell r="G3130">
            <v>38820</v>
          </cell>
          <cell r="H3130" t="str">
            <v>Active</v>
          </cell>
          <cell r="I3130">
            <v>913</v>
          </cell>
          <cell r="J3130">
            <v>39344</v>
          </cell>
          <cell r="K3130" t="str">
            <v>R</v>
          </cell>
          <cell r="L3130" t="str">
            <v>TM</v>
          </cell>
          <cell r="M3130" t="str">
            <v>0164</v>
          </cell>
          <cell r="N3130">
            <v>2138.6</v>
          </cell>
          <cell r="O3130">
            <v>0</v>
          </cell>
          <cell r="P3130">
            <v>0</v>
          </cell>
          <cell r="Q3130">
            <v>2138.6</v>
          </cell>
          <cell r="R3130">
            <v>0</v>
          </cell>
          <cell r="S3130">
            <v>6761.29</v>
          </cell>
          <cell r="T3130">
            <v>0</v>
          </cell>
          <cell r="U3130">
            <v>92</v>
          </cell>
          <cell r="V3130">
            <v>0</v>
          </cell>
          <cell r="W3130">
            <v>0</v>
          </cell>
          <cell r="X3130">
            <v>0</v>
          </cell>
        </row>
        <row r="3131">
          <cell r="A3131" t="str">
            <v>1496500</v>
          </cell>
          <cell r="B3131">
            <v>1</v>
          </cell>
          <cell r="C3131" t="str">
            <v>Mechanical Services in square metres</v>
          </cell>
          <cell r="D3131" t="str">
            <v>34</v>
          </cell>
          <cell r="E3131" t="str">
            <v>BASAIR</v>
          </cell>
          <cell r="F3131" t="str">
            <v>BAS</v>
          </cell>
          <cell r="G3131">
            <v>38820</v>
          </cell>
          <cell r="H3131" t="str">
            <v>Active</v>
          </cell>
          <cell r="I3131">
            <v>913</v>
          </cell>
          <cell r="J3131">
            <v>39344</v>
          </cell>
          <cell r="K3131" t="str">
            <v>R</v>
          </cell>
          <cell r="L3131" t="str">
            <v>TM</v>
          </cell>
          <cell r="M3131" t="str">
            <v>0164</v>
          </cell>
          <cell r="N3131">
            <v>163883.24</v>
          </cell>
          <cell r="O3131">
            <v>895.38</v>
          </cell>
          <cell r="P3131">
            <v>10745</v>
          </cell>
          <cell r="Q3131">
            <v>21490</v>
          </cell>
          <cell r="R3131">
            <v>142393.24</v>
          </cell>
          <cell r="S3131">
            <v>61356.13</v>
          </cell>
          <cell r="T3131">
            <v>15</v>
          </cell>
          <cell r="U3131">
            <v>92</v>
          </cell>
          <cell r="V3131">
            <v>13</v>
          </cell>
          <cell r="W3131">
            <v>92</v>
          </cell>
          <cell r="X3131">
            <v>0</v>
          </cell>
        </row>
        <row r="3132">
          <cell r="A3132" t="str">
            <v>1496600</v>
          </cell>
          <cell r="B3132">
            <v>1</v>
          </cell>
          <cell r="C3132" t="str">
            <v>Drainage Services in square metres</v>
          </cell>
          <cell r="D3132" t="str">
            <v>34</v>
          </cell>
          <cell r="E3132" t="str">
            <v>BASPLM</v>
          </cell>
          <cell r="F3132" t="str">
            <v>BAS</v>
          </cell>
          <cell r="G3132">
            <v>38820</v>
          </cell>
          <cell r="H3132" t="str">
            <v>Active</v>
          </cell>
          <cell r="I3132">
            <v>913</v>
          </cell>
          <cell r="J3132">
            <v>39344</v>
          </cell>
          <cell r="K3132" t="str">
            <v>R</v>
          </cell>
          <cell r="L3132" t="str">
            <v>TM</v>
          </cell>
          <cell r="M3132" t="str">
            <v>0164</v>
          </cell>
          <cell r="N3132">
            <v>20592.150000000001</v>
          </cell>
          <cell r="O3132">
            <v>112.51</v>
          </cell>
          <cell r="P3132">
            <v>1350.12</v>
          </cell>
          <cell r="Q3132">
            <v>2700.24</v>
          </cell>
          <cell r="R3132">
            <v>17891.91</v>
          </cell>
          <cell r="S3132">
            <v>7709.48</v>
          </cell>
          <cell r="T3132">
            <v>15</v>
          </cell>
          <cell r="U3132">
            <v>92</v>
          </cell>
          <cell r="V3132">
            <v>13</v>
          </cell>
          <cell r="W3132">
            <v>92</v>
          </cell>
          <cell r="X3132">
            <v>0</v>
          </cell>
        </row>
        <row r="3133">
          <cell r="A3133" t="str">
            <v>1496700</v>
          </cell>
          <cell r="B3133">
            <v>1</v>
          </cell>
          <cell r="C3133" t="str">
            <v>Communication Services in square metres</v>
          </cell>
          <cell r="D3133" t="str">
            <v>34</v>
          </cell>
          <cell r="E3133" t="str">
            <v>BASCAB</v>
          </cell>
          <cell r="F3133" t="str">
            <v>BAS</v>
          </cell>
          <cell r="G3133">
            <v>38820</v>
          </cell>
          <cell r="H3133" t="str">
            <v>Active</v>
          </cell>
          <cell r="I3133">
            <v>913</v>
          </cell>
          <cell r="J3133">
            <v>39344</v>
          </cell>
          <cell r="K3133" t="str">
            <v>R</v>
          </cell>
          <cell r="L3133" t="str">
            <v>TM</v>
          </cell>
          <cell r="M3133" t="str">
            <v>0164</v>
          </cell>
          <cell r="N3133">
            <v>32902.57</v>
          </cell>
          <cell r="O3133">
            <v>267.42</v>
          </cell>
          <cell r="P3133">
            <v>3209.37</v>
          </cell>
          <cell r="Q3133">
            <v>6418.74</v>
          </cell>
          <cell r="R3133">
            <v>26483.83</v>
          </cell>
          <cell r="S3133">
            <v>13069.89</v>
          </cell>
          <cell r="T3133">
            <v>10</v>
          </cell>
          <cell r="U3133">
            <v>92</v>
          </cell>
          <cell r="V3133">
            <v>8</v>
          </cell>
          <cell r="W3133">
            <v>92</v>
          </cell>
          <cell r="X3133">
            <v>0</v>
          </cell>
        </row>
        <row r="3134">
          <cell r="A3134" t="str">
            <v>1496800</v>
          </cell>
          <cell r="B3134">
            <v>1</v>
          </cell>
          <cell r="C3134" t="str">
            <v>Fire Alarm System in square metres</v>
          </cell>
          <cell r="D3134" t="str">
            <v>34</v>
          </cell>
          <cell r="E3134" t="str">
            <v>BASALA</v>
          </cell>
          <cell r="F3134" t="str">
            <v>BAS</v>
          </cell>
          <cell r="G3134">
            <v>38820</v>
          </cell>
          <cell r="H3134" t="str">
            <v>Active</v>
          </cell>
          <cell r="I3134">
            <v>913</v>
          </cell>
          <cell r="J3134">
            <v>39344</v>
          </cell>
          <cell r="K3134" t="str">
            <v>R</v>
          </cell>
          <cell r="L3134" t="str">
            <v>TM</v>
          </cell>
          <cell r="M3134" t="str">
            <v>0164</v>
          </cell>
          <cell r="N3134">
            <v>32735.87</v>
          </cell>
          <cell r="O3134">
            <v>105.65</v>
          </cell>
          <cell r="P3134">
            <v>1267.58</v>
          </cell>
          <cell r="Q3134">
            <v>2535.16</v>
          </cell>
          <cell r="R3134">
            <v>30200.71</v>
          </cell>
          <cell r="S3134">
            <v>11566.6</v>
          </cell>
          <cell r="T3134">
            <v>15</v>
          </cell>
          <cell r="U3134">
            <v>92</v>
          </cell>
          <cell r="V3134">
            <v>13</v>
          </cell>
          <cell r="W3134">
            <v>92</v>
          </cell>
          <cell r="X3134">
            <v>0</v>
          </cell>
        </row>
        <row r="3135">
          <cell r="A3135" t="str">
            <v>1496900</v>
          </cell>
          <cell r="B3135">
            <v>1</v>
          </cell>
          <cell r="C3135" t="str">
            <v>Plumbing reticulation in square metres</v>
          </cell>
          <cell r="D3135" t="str">
            <v>34</v>
          </cell>
          <cell r="E3135" t="str">
            <v>BASPLM</v>
          </cell>
          <cell r="F3135" t="str">
            <v>BAS</v>
          </cell>
          <cell r="G3135">
            <v>38820</v>
          </cell>
          <cell r="H3135" t="str">
            <v>Active</v>
          </cell>
          <cell r="I3135">
            <v>913</v>
          </cell>
          <cell r="J3135">
            <v>39344</v>
          </cell>
          <cell r="K3135" t="str">
            <v>R</v>
          </cell>
          <cell r="L3135" t="str">
            <v>TM</v>
          </cell>
          <cell r="M3135" t="str">
            <v>0164</v>
          </cell>
          <cell r="N3135">
            <v>35992.49</v>
          </cell>
          <cell r="O3135">
            <v>196.7</v>
          </cell>
          <cell r="P3135">
            <v>2359.85</v>
          </cell>
          <cell r="Q3135">
            <v>4719.7</v>
          </cell>
          <cell r="R3135">
            <v>31272.79</v>
          </cell>
          <cell r="S3135">
            <v>13475.21</v>
          </cell>
          <cell r="T3135">
            <v>15</v>
          </cell>
          <cell r="U3135">
            <v>92</v>
          </cell>
          <cell r="V3135">
            <v>13</v>
          </cell>
          <cell r="W3135">
            <v>92</v>
          </cell>
          <cell r="X3135">
            <v>0</v>
          </cell>
        </row>
        <row r="3136">
          <cell r="A3136" t="str">
            <v>1497000</v>
          </cell>
          <cell r="B3136">
            <v>1</v>
          </cell>
          <cell r="C3136" t="str">
            <v>Public Address System in square metres</v>
          </cell>
          <cell r="D3136" t="str">
            <v>34</v>
          </cell>
          <cell r="E3136" t="str">
            <v>BASPUB</v>
          </cell>
          <cell r="F3136" t="str">
            <v>BAS</v>
          </cell>
          <cell r="G3136">
            <v>38820</v>
          </cell>
          <cell r="H3136" t="str">
            <v>Active</v>
          </cell>
          <cell r="I3136">
            <v>913</v>
          </cell>
          <cell r="J3136">
            <v>39344</v>
          </cell>
          <cell r="K3136" t="str">
            <v>R</v>
          </cell>
          <cell r="L3136" t="str">
            <v>TM</v>
          </cell>
          <cell r="M3136" t="str">
            <v>0164</v>
          </cell>
          <cell r="N3136">
            <v>9770.5300000000007</v>
          </cell>
          <cell r="O3136">
            <v>53.42</v>
          </cell>
          <cell r="P3136">
            <v>640.6</v>
          </cell>
          <cell r="Q3136">
            <v>1281.2</v>
          </cell>
          <cell r="R3136">
            <v>8489.33</v>
          </cell>
          <cell r="S3136">
            <v>3657.98</v>
          </cell>
          <cell r="T3136">
            <v>15</v>
          </cell>
          <cell r="U3136">
            <v>92</v>
          </cell>
          <cell r="V3136">
            <v>13</v>
          </cell>
          <cell r="W3136">
            <v>92</v>
          </cell>
          <cell r="X3136">
            <v>0</v>
          </cell>
        </row>
        <row r="3137">
          <cell r="A3137" t="str">
            <v>1497100</v>
          </cell>
          <cell r="B3137">
            <v>1</v>
          </cell>
          <cell r="C3137" t="str">
            <v>Security System in square metres</v>
          </cell>
          <cell r="D3137" t="str">
            <v>34</v>
          </cell>
          <cell r="E3137" t="str">
            <v>BASSEC</v>
          </cell>
          <cell r="F3137" t="str">
            <v>BAS</v>
          </cell>
          <cell r="G3137">
            <v>38820</v>
          </cell>
          <cell r="H3137" t="str">
            <v>Active</v>
          </cell>
          <cell r="I3137">
            <v>913</v>
          </cell>
          <cell r="J3137">
            <v>39344</v>
          </cell>
          <cell r="K3137" t="str">
            <v>R</v>
          </cell>
          <cell r="L3137" t="str">
            <v>TM</v>
          </cell>
          <cell r="M3137" t="str">
            <v>0164</v>
          </cell>
          <cell r="N3137">
            <v>31510.49</v>
          </cell>
          <cell r="O3137">
            <v>172.11</v>
          </cell>
          <cell r="P3137">
            <v>2065.98</v>
          </cell>
          <cell r="Q3137">
            <v>4131.96</v>
          </cell>
          <cell r="R3137">
            <v>27378.53</v>
          </cell>
          <cell r="S3137">
            <v>11797.19</v>
          </cell>
          <cell r="T3137">
            <v>15</v>
          </cell>
          <cell r="U3137">
            <v>92</v>
          </cell>
          <cell r="V3137">
            <v>13</v>
          </cell>
          <cell r="W3137">
            <v>92</v>
          </cell>
          <cell r="X3137">
            <v>0</v>
          </cell>
        </row>
        <row r="3138">
          <cell r="A3138" t="str">
            <v>1497200</v>
          </cell>
          <cell r="B3138">
            <v>1</v>
          </cell>
          <cell r="C3138" t="str">
            <v>sprinkler head and piping - 105</v>
          </cell>
          <cell r="D3138" t="str">
            <v>34</v>
          </cell>
          <cell r="E3138" t="str">
            <v>BASSPR</v>
          </cell>
          <cell r="F3138" t="str">
            <v>BAS</v>
          </cell>
          <cell r="G3138">
            <v>38820</v>
          </cell>
          <cell r="H3138" t="str">
            <v>Active</v>
          </cell>
          <cell r="I3138">
            <v>105</v>
          </cell>
          <cell r="J3138">
            <v>39344</v>
          </cell>
          <cell r="K3138" t="str">
            <v>R</v>
          </cell>
          <cell r="L3138" t="str">
            <v>TM</v>
          </cell>
          <cell r="M3138" t="str">
            <v>0164</v>
          </cell>
          <cell r="N3138">
            <v>60359.38</v>
          </cell>
          <cell r="O3138">
            <v>329.77</v>
          </cell>
          <cell r="P3138">
            <v>3957.46</v>
          </cell>
          <cell r="Q3138">
            <v>7914.92</v>
          </cell>
          <cell r="R3138">
            <v>52444.46</v>
          </cell>
          <cell r="S3138">
            <v>22597.91</v>
          </cell>
          <cell r="T3138">
            <v>15</v>
          </cell>
          <cell r="U3138">
            <v>92</v>
          </cell>
          <cell r="V3138">
            <v>13</v>
          </cell>
          <cell r="W3138">
            <v>92</v>
          </cell>
          <cell r="X3138">
            <v>0</v>
          </cell>
        </row>
        <row r="3139">
          <cell r="A3139" t="str">
            <v>1497300</v>
          </cell>
          <cell r="B3139">
            <v>1</v>
          </cell>
          <cell r="C3139" t="str">
            <v>suspended ceiling - 1440 square metres</v>
          </cell>
          <cell r="D3139" t="str">
            <v>34</v>
          </cell>
          <cell r="E3139" t="str">
            <v>BASSUS</v>
          </cell>
          <cell r="F3139" t="str">
            <v>BAS</v>
          </cell>
          <cell r="G3139">
            <v>38820</v>
          </cell>
          <cell r="H3139" t="str">
            <v>Active</v>
          </cell>
          <cell r="I3139">
            <v>1425</v>
          </cell>
          <cell r="J3139">
            <v>39344</v>
          </cell>
          <cell r="K3139" t="str">
            <v>R</v>
          </cell>
          <cell r="L3139" t="str">
            <v>TM</v>
          </cell>
          <cell r="M3139" t="str">
            <v>0164</v>
          </cell>
          <cell r="N3139">
            <v>440750.68</v>
          </cell>
          <cell r="O3139">
            <v>1214.07</v>
          </cell>
          <cell r="P3139">
            <v>14569.28</v>
          </cell>
          <cell r="Q3139">
            <v>29138.560000000001</v>
          </cell>
          <cell r="R3139">
            <v>411612.12</v>
          </cell>
          <cell r="S3139">
            <v>154777.44</v>
          </cell>
          <cell r="T3139">
            <v>30</v>
          </cell>
          <cell r="U3139">
            <v>92</v>
          </cell>
          <cell r="V3139">
            <v>28</v>
          </cell>
          <cell r="W3139">
            <v>92</v>
          </cell>
          <cell r="X3139">
            <v>0</v>
          </cell>
        </row>
        <row r="3140">
          <cell r="A3140" t="str">
            <v>1497400</v>
          </cell>
          <cell r="B3140">
            <v>1</v>
          </cell>
          <cell r="C3140" t="str">
            <v>Building Structure in square metres</v>
          </cell>
          <cell r="D3140" t="str">
            <v>34</v>
          </cell>
          <cell r="E3140" t="str">
            <v>BUITER</v>
          </cell>
          <cell r="F3140" t="str">
            <v>BUI</v>
          </cell>
          <cell r="G3140">
            <v>38820</v>
          </cell>
          <cell r="H3140" t="str">
            <v>Active</v>
          </cell>
          <cell r="I3140">
            <v>896</v>
          </cell>
          <cell r="J3140">
            <v>39344</v>
          </cell>
          <cell r="K3140" t="str">
            <v>R</v>
          </cell>
          <cell r="L3140" t="str">
            <v>TM</v>
          </cell>
          <cell r="M3140" t="str">
            <v>0165</v>
          </cell>
          <cell r="N3140">
            <v>1862957.76</v>
          </cell>
          <cell r="O3140">
            <v>2716.64</v>
          </cell>
          <cell r="P3140">
            <v>32599.35</v>
          </cell>
          <cell r="Q3140">
            <v>65198.7</v>
          </cell>
          <cell r="R3140">
            <v>1797759.06</v>
          </cell>
          <cell r="S3140">
            <v>627591.30000000005</v>
          </cell>
          <cell r="T3140">
            <v>44</v>
          </cell>
          <cell r="U3140">
            <v>0</v>
          </cell>
          <cell r="V3140">
            <v>42</v>
          </cell>
          <cell r="W3140">
            <v>0</v>
          </cell>
          <cell r="X3140">
            <v>0</v>
          </cell>
        </row>
        <row r="3141">
          <cell r="A3141" t="str">
            <v>1497500</v>
          </cell>
          <cell r="B3141">
            <v>1</v>
          </cell>
          <cell r="C3141" t="str">
            <v>canopy - 73 lineal metres with panelled</v>
          </cell>
          <cell r="D3141" t="str">
            <v>34</v>
          </cell>
          <cell r="E3141" t="str">
            <v>BASCAN</v>
          </cell>
          <cell r="F3141" t="str">
            <v>BAS</v>
          </cell>
          <cell r="G3141">
            <v>38820</v>
          </cell>
          <cell r="H3141" t="str">
            <v>Active</v>
          </cell>
          <cell r="I3141">
            <v>73</v>
          </cell>
          <cell r="J3141">
            <v>39344</v>
          </cell>
          <cell r="K3141" t="str">
            <v>R</v>
          </cell>
          <cell r="L3141" t="str">
            <v>TM</v>
          </cell>
          <cell r="M3141" t="str">
            <v>0165</v>
          </cell>
          <cell r="N3141">
            <v>487931.29</v>
          </cell>
          <cell r="O3141">
            <v>1029.24</v>
          </cell>
          <cell r="P3141">
            <v>12351.54</v>
          </cell>
          <cell r="Q3141">
            <v>24703.08</v>
          </cell>
          <cell r="R3141">
            <v>463228.21</v>
          </cell>
          <cell r="S3141">
            <v>168382.52</v>
          </cell>
          <cell r="T3141">
            <v>30</v>
          </cell>
          <cell r="U3141">
            <v>92</v>
          </cell>
          <cell r="V3141">
            <v>28</v>
          </cell>
          <cell r="W3141">
            <v>92</v>
          </cell>
          <cell r="X3141">
            <v>0</v>
          </cell>
        </row>
        <row r="3142">
          <cell r="A3142" t="str">
            <v>1497600</v>
          </cell>
          <cell r="B3142">
            <v>1</v>
          </cell>
          <cell r="C3142" t="str">
            <v>electric light fitting - 29 single spotl</v>
          </cell>
          <cell r="D3142" t="str">
            <v>34</v>
          </cell>
          <cell r="E3142" t="str">
            <v>BASLIG</v>
          </cell>
          <cell r="F3142" t="str">
            <v>BAS</v>
          </cell>
          <cell r="G3142">
            <v>38820</v>
          </cell>
          <cell r="H3142" t="str">
            <v>Active</v>
          </cell>
          <cell r="I3142">
            <v>29</v>
          </cell>
          <cell r="J3142">
            <v>39344</v>
          </cell>
          <cell r="K3142" t="str">
            <v>R</v>
          </cell>
          <cell r="L3142" t="str">
            <v>TM</v>
          </cell>
          <cell r="M3142" t="str">
            <v>0165</v>
          </cell>
          <cell r="N3142">
            <v>13357.91</v>
          </cell>
          <cell r="O3142">
            <v>108.57</v>
          </cell>
          <cell r="P3142">
            <v>1302.95</v>
          </cell>
          <cell r="Q3142">
            <v>2605.9</v>
          </cell>
          <cell r="R3142">
            <v>10752.01</v>
          </cell>
          <cell r="S3142">
            <v>5306.17</v>
          </cell>
          <cell r="T3142">
            <v>10</v>
          </cell>
          <cell r="U3142">
            <v>92</v>
          </cell>
          <cell r="V3142">
            <v>8</v>
          </cell>
          <cell r="W3142">
            <v>92</v>
          </cell>
          <cell r="X3142">
            <v>0</v>
          </cell>
        </row>
        <row r="3143">
          <cell r="A3143" t="str">
            <v>1497700</v>
          </cell>
          <cell r="B3143">
            <v>1</v>
          </cell>
          <cell r="C3143" t="str">
            <v>electric light fitting - 9 column mounte</v>
          </cell>
          <cell r="D3143" t="str">
            <v>34</v>
          </cell>
          <cell r="E3143" t="str">
            <v>BASLIG</v>
          </cell>
          <cell r="F3143" t="str">
            <v>BAS</v>
          </cell>
          <cell r="G3143">
            <v>38820</v>
          </cell>
          <cell r="H3143" t="str">
            <v>Active</v>
          </cell>
          <cell r="I3143">
            <v>9</v>
          </cell>
          <cell r="J3143">
            <v>39344</v>
          </cell>
          <cell r="K3143" t="str">
            <v>R</v>
          </cell>
          <cell r="L3143" t="str">
            <v>TM</v>
          </cell>
          <cell r="M3143" t="str">
            <v>0165</v>
          </cell>
          <cell r="N3143">
            <v>2961.06</v>
          </cell>
          <cell r="O3143">
            <v>24.06</v>
          </cell>
          <cell r="P3143">
            <v>288.83</v>
          </cell>
          <cell r="Q3143">
            <v>577.66</v>
          </cell>
          <cell r="R3143">
            <v>2383.4</v>
          </cell>
          <cell r="S3143">
            <v>1176.22</v>
          </cell>
          <cell r="T3143">
            <v>10</v>
          </cell>
          <cell r="U3143">
            <v>92</v>
          </cell>
          <cell r="V3143">
            <v>8</v>
          </cell>
          <cell r="W3143">
            <v>92</v>
          </cell>
          <cell r="X3143">
            <v>0</v>
          </cell>
        </row>
        <row r="3144">
          <cell r="A3144" t="str">
            <v>1497800</v>
          </cell>
          <cell r="B3144">
            <v>1</v>
          </cell>
          <cell r="C3144" t="str">
            <v>Electrical services in square metres</v>
          </cell>
          <cell r="D3144" t="str">
            <v>34</v>
          </cell>
          <cell r="E3144" t="str">
            <v>BASELC</v>
          </cell>
          <cell r="F3144" t="str">
            <v>BAS</v>
          </cell>
          <cell r="G3144">
            <v>38820</v>
          </cell>
          <cell r="H3144" t="str">
            <v>Active</v>
          </cell>
          <cell r="I3144">
            <v>896</v>
          </cell>
          <cell r="J3144">
            <v>39344</v>
          </cell>
          <cell r="K3144" t="str">
            <v>R</v>
          </cell>
          <cell r="L3144" t="str">
            <v>TM</v>
          </cell>
          <cell r="M3144" t="str">
            <v>0165</v>
          </cell>
          <cell r="N3144">
            <v>155946.01999999999</v>
          </cell>
          <cell r="O3144">
            <v>503.25</v>
          </cell>
          <cell r="P3144">
            <v>6038.45</v>
          </cell>
          <cell r="Q3144">
            <v>12076.9</v>
          </cell>
          <cell r="R3144">
            <v>143869.12</v>
          </cell>
          <cell r="S3144">
            <v>55100.58</v>
          </cell>
          <cell r="T3144">
            <v>15</v>
          </cell>
          <cell r="U3144">
            <v>92</v>
          </cell>
          <cell r="V3144">
            <v>13</v>
          </cell>
          <cell r="W3144">
            <v>92</v>
          </cell>
          <cell r="X3144">
            <v>0</v>
          </cell>
        </row>
        <row r="3145">
          <cell r="A3145" t="str">
            <v>1497900</v>
          </cell>
          <cell r="B3145">
            <v>1</v>
          </cell>
          <cell r="C3145" t="str">
            <v>fitted carpet - 745.6 square metres</v>
          </cell>
          <cell r="D3145" t="str">
            <v>34</v>
          </cell>
          <cell r="E3145" t="str">
            <v>BASFLO</v>
          </cell>
          <cell r="F3145" t="str">
            <v>BAS</v>
          </cell>
          <cell r="G3145">
            <v>38820</v>
          </cell>
          <cell r="H3145" t="str">
            <v>Active</v>
          </cell>
          <cell r="I3145">
            <v>746</v>
          </cell>
          <cell r="J3145">
            <v>39344</v>
          </cell>
          <cell r="K3145" t="str">
            <v>R</v>
          </cell>
          <cell r="L3145" t="str">
            <v>TM</v>
          </cell>
          <cell r="M3145" t="str">
            <v>0165</v>
          </cell>
          <cell r="N3145">
            <v>2330.5700000000002</v>
          </cell>
          <cell r="O3145">
            <v>0</v>
          </cell>
          <cell r="P3145">
            <v>0</v>
          </cell>
          <cell r="Q3145">
            <v>2330.5700000000002</v>
          </cell>
          <cell r="R3145">
            <v>0</v>
          </cell>
          <cell r="S3145">
            <v>7368.12</v>
          </cell>
          <cell r="T3145">
            <v>0</v>
          </cell>
          <cell r="U3145">
            <v>92</v>
          </cell>
          <cell r="V3145">
            <v>0</v>
          </cell>
          <cell r="W3145">
            <v>0</v>
          </cell>
          <cell r="X3145">
            <v>0</v>
          </cell>
        </row>
        <row r="3146">
          <cell r="A3146" t="str">
            <v>1498000</v>
          </cell>
          <cell r="B3146">
            <v>1</v>
          </cell>
          <cell r="C3146" t="str">
            <v>floor tiling - 140 square metres</v>
          </cell>
          <cell r="D3146" t="str">
            <v>34</v>
          </cell>
          <cell r="E3146" t="str">
            <v>BASFLO</v>
          </cell>
          <cell r="F3146" t="str">
            <v>BAS</v>
          </cell>
          <cell r="G3146">
            <v>38820</v>
          </cell>
          <cell r="H3146" t="str">
            <v>Active</v>
          </cell>
          <cell r="I3146">
            <v>140</v>
          </cell>
          <cell r="J3146">
            <v>39344</v>
          </cell>
          <cell r="K3146" t="str">
            <v>R</v>
          </cell>
          <cell r="L3146" t="str">
            <v>TM</v>
          </cell>
          <cell r="M3146" t="str">
            <v>0165</v>
          </cell>
          <cell r="N3146">
            <v>3188.73</v>
          </cell>
          <cell r="O3146">
            <v>0</v>
          </cell>
          <cell r="P3146">
            <v>0</v>
          </cell>
          <cell r="Q3146">
            <v>3188.73</v>
          </cell>
          <cell r="R3146">
            <v>0</v>
          </cell>
          <cell r="S3146">
            <v>10081.26</v>
          </cell>
          <cell r="T3146">
            <v>0</v>
          </cell>
          <cell r="U3146">
            <v>92</v>
          </cell>
          <cell r="V3146">
            <v>0</v>
          </cell>
          <cell r="W3146">
            <v>0</v>
          </cell>
          <cell r="X3146">
            <v>0</v>
          </cell>
        </row>
        <row r="3147">
          <cell r="A3147" t="str">
            <v>1498100</v>
          </cell>
          <cell r="B3147">
            <v>1</v>
          </cell>
          <cell r="C3147" t="str">
            <v>lining to columns - 9</v>
          </cell>
          <cell r="D3147" t="str">
            <v>34</v>
          </cell>
          <cell r="E3147" t="str">
            <v>BASLIN</v>
          </cell>
          <cell r="F3147" t="str">
            <v>BAS</v>
          </cell>
          <cell r="G3147">
            <v>38820</v>
          </cell>
          <cell r="H3147" t="str">
            <v>Active</v>
          </cell>
          <cell r="I3147">
            <v>9</v>
          </cell>
          <cell r="J3147">
            <v>39344</v>
          </cell>
          <cell r="K3147" t="str">
            <v>R</v>
          </cell>
          <cell r="L3147" t="str">
            <v>TM</v>
          </cell>
          <cell r="M3147" t="str">
            <v>0165</v>
          </cell>
          <cell r="N3147">
            <v>8234.81</v>
          </cell>
          <cell r="O3147">
            <v>45.03</v>
          </cell>
          <cell r="P3147">
            <v>539.91999999999996</v>
          </cell>
          <cell r="Q3147">
            <v>1079.8399999999999</v>
          </cell>
          <cell r="R3147">
            <v>7154.97</v>
          </cell>
          <cell r="S3147">
            <v>3083.03</v>
          </cell>
          <cell r="T3147">
            <v>15</v>
          </cell>
          <cell r="U3147">
            <v>92</v>
          </cell>
          <cell r="V3147">
            <v>13</v>
          </cell>
          <cell r="W3147">
            <v>92</v>
          </cell>
          <cell r="X3147">
            <v>0</v>
          </cell>
        </row>
        <row r="3148">
          <cell r="A3148" t="str">
            <v>1498200</v>
          </cell>
          <cell r="B3148">
            <v>1</v>
          </cell>
          <cell r="C3148" t="str">
            <v>Building Management Services in square m</v>
          </cell>
          <cell r="D3148" t="str">
            <v>34</v>
          </cell>
          <cell r="E3148" t="str">
            <v>BASBMS</v>
          </cell>
          <cell r="F3148" t="str">
            <v>BAS</v>
          </cell>
          <cell r="G3148">
            <v>38820</v>
          </cell>
          <cell r="H3148" t="str">
            <v>Active</v>
          </cell>
          <cell r="I3148">
            <v>896</v>
          </cell>
          <cell r="J3148">
            <v>39344</v>
          </cell>
          <cell r="K3148" t="str">
            <v>R</v>
          </cell>
          <cell r="L3148" t="str">
            <v>TM</v>
          </cell>
          <cell r="M3148" t="str">
            <v>0165</v>
          </cell>
          <cell r="N3148">
            <v>2084.7199999999998</v>
          </cell>
          <cell r="O3148">
            <v>0</v>
          </cell>
          <cell r="P3148">
            <v>0</v>
          </cell>
          <cell r="Q3148">
            <v>2084.7199999999998</v>
          </cell>
          <cell r="R3148">
            <v>0</v>
          </cell>
          <cell r="S3148">
            <v>6590.89</v>
          </cell>
          <cell r="T3148">
            <v>0</v>
          </cell>
          <cell r="U3148">
            <v>92</v>
          </cell>
          <cell r="V3148">
            <v>0</v>
          </cell>
          <cell r="W3148">
            <v>0</v>
          </cell>
          <cell r="X3148">
            <v>0</v>
          </cell>
        </row>
        <row r="3149">
          <cell r="A3149" t="str">
            <v>1498300</v>
          </cell>
          <cell r="B3149">
            <v>1</v>
          </cell>
          <cell r="C3149" t="str">
            <v>Mechanical Services in square metres</v>
          </cell>
          <cell r="D3149" t="str">
            <v>34</v>
          </cell>
          <cell r="E3149" t="str">
            <v>BASAIR</v>
          </cell>
          <cell r="F3149" t="str">
            <v>BAS</v>
          </cell>
          <cell r="G3149">
            <v>38820</v>
          </cell>
          <cell r="H3149" t="str">
            <v>Active</v>
          </cell>
          <cell r="I3149">
            <v>896</v>
          </cell>
          <cell r="J3149">
            <v>39344</v>
          </cell>
          <cell r="K3149" t="str">
            <v>R</v>
          </cell>
          <cell r="L3149" t="str">
            <v>TM</v>
          </cell>
          <cell r="M3149" t="str">
            <v>0165</v>
          </cell>
          <cell r="N3149">
            <v>162629.70000000001</v>
          </cell>
          <cell r="O3149">
            <v>888.54</v>
          </cell>
          <cell r="P3149">
            <v>10662.81</v>
          </cell>
          <cell r="Q3149">
            <v>21325.62</v>
          </cell>
          <cell r="R3149">
            <v>141304.07999999999</v>
          </cell>
          <cell r="S3149">
            <v>60886.81</v>
          </cell>
          <cell r="T3149">
            <v>15</v>
          </cell>
          <cell r="U3149">
            <v>92</v>
          </cell>
          <cell r="V3149">
            <v>13</v>
          </cell>
          <cell r="W3149">
            <v>92</v>
          </cell>
          <cell r="X3149">
            <v>0</v>
          </cell>
        </row>
        <row r="3150">
          <cell r="A3150" t="str">
            <v>1498400</v>
          </cell>
          <cell r="B3150">
            <v>1</v>
          </cell>
          <cell r="C3150" t="str">
            <v>Drainage Services in square metres</v>
          </cell>
          <cell r="D3150" t="str">
            <v>34</v>
          </cell>
          <cell r="E3150" t="str">
            <v>BASPLM</v>
          </cell>
          <cell r="F3150" t="str">
            <v>BAS</v>
          </cell>
          <cell r="G3150">
            <v>38820</v>
          </cell>
          <cell r="H3150" t="str">
            <v>Active</v>
          </cell>
          <cell r="I3150">
            <v>896</v>
          </cell>
          <cell r="J3150">
            <v>39344</v>
          </cell>
          <cell r="K3150" t="str">
            <v>R</v>
          </cell>
          <cell r="L3150" t="str">
            <v>TM</v>
          </cell>
          <cell r="M3150" t="str">
            <v>0165</v>
          </cell>
          <cell r="N3150">
            <v>20434.599999999999</v>
          </cell>
          <cell r="O3150">
            <v>111.64</v>
          </cell>
          <cell r="P3150">
            <v>1339.79</v>
          </cell>
          <cell r="Q3150">
            <v>2679.58</v>
          </cell>
          <cell r="R3150">
            <v>17755.02</v>
          </cell>
          <cell r="S3150">
            <v>7650.49</v>
          </cell>
          <cell r="T3150">
            <v>15</v>
          </cell>
          <cell r="U3150">
            <v>92</v>
          </cell>
          <cell r="V3150">
            <v>13</v>
          </cell>
          <cell r="W3150">
            <v>92</v>
          </cell>
          <cell r="X3150">
            <v>0</v>
          </cell>
        </row>
        <row r="3151">
          <cell r="A3151" t="str">
            <v>1498500</v>
          </cell>
          <cell r="B3151">
            <v>1</v>
          </cell>
          <cell r="C3151" t="str">
            <v>Communication Services in square metres</v>
          </cell>
          <cell r="D3151" t="str">
            <v>34</v>
          </cell>
          <cell r="E3151" t="str">
            <v>BASCAB</v>
          </cell>
          <cell r="F3151" t="str">
            <v>BAS</v>
          </cell>
          <cell r="G3151">
            <v>38820</v>
          </cell>
          <cell r="H3151" t="str">
            <v>Active</v>
          </cell>
          <cell r="I3151">
            <v>896</v>
          </cell>
          <cell r="J3151">
            <v>39344</v>
          </cell>
          <cell r="K3151" t="str">
            <v>R</v>
          </cell>
          <cell r="L3151" t="str">
            <v>TM</v>
          </cell>
          <cell r="M3151" t="str">
            <v>0165</v>
          </cell>
          <cell r="N3151">
            <v>32650.98</v>
          </cell>
          <cell r="O3151">
            <v>265.42</v>
          </cell>
          <cell r="P3151">
            <v>3184.82</v>
          </cell>
          <cell r="Q3151">
            <v>6369.64</v>
          </cell>
          <cell r="R3151">
            <v>26281.34</v>
          </cell>
          <cell r="S3151">
            <v>12969.95</v>
          </cell>
          <cell r="T3151">
            <v>10</v>
          </cell>
          <cell r="U3151">
            <v>92</v>
          </cell>
          <cell r="V3151">
            <v>8</v>
          </cell>
          <cell r="W3151">
            <v>92</v>
          </cell>
          <cell r="X3151">
            <v>0</v>
          </cell>
        </row>
        <row r="3152">
          <cell r="A3152" t="str">
            <v>1498600</v>
          </cell>
          <cell r="B3152">
            <v>1</v>
          </cell>
          <cell r="C3152" t="str">
            <v>Fire Alarm System in square metres</v>
          </cell>
          <cell r="D3152" t="str">
            <v>34</v>
          </cell>
          <cell r="E3152" t="str">
            <v>BASALA</v>
          </cell>
          <cell r="F3152" t="str">
            <v>BAS</v>
          </cell>
          <cell r="G3152">
            <v>38820</v>
          </cell>
          <cell r="H3152" t="str">
            <v>Active</v>
          </cell>
          <cell r="I3152">
            <v>896</v>
          </cell>
          <cell r="J3152">
            <v>39344</v>
          </cell>
          <cell r="K3152" t="str">
            <v>R</v>
          </cell>
          <cell r="L3152" t="str">
            <v>TM</v>
          </cell>
          <cell r="M3152" t="str">
            <v>0165</v>
          </cell>
          <cell r="N3152">
            <v>32485.42</v>
          </cell>
          <cell r="O3152">
            <v>104.86</v>
          </cell>
          <cell r="P3152">
            <v>1257.8800000000001</v>
          </cell>
          <cell r="Q3152">
            <v>2515.7600000000002</v>
          </cell>
          <cell r="R3152">
            <v>29969.66</v>
          </cell>
          <cell r="S3152">
            <v>11478.11</v>
          </cell>
          <cell r="T3152">
            <v>15</v>
          </cell>
          <cell r="U3152">
            <v>92</v>
          </cell>
          <cell r="V3152">
            <v>13</v>
          </cell>
          <cell r="W3152">
            <v>92</v>
          </cell>
          <cell r="X3152">
            <v>0</v>
          </cell>
        </row>
        <row r="3153">
          <cell r="A3153" t="str">
            <v>1498700</v>
          </cell>
          <cell r="B3153">
            <v>1</v>
          </cell>
          <cell r="C3153" t="str">
            <v>Plumbing reticulation in square metres</v>
          </cell>
          <cell r="D3153" t="str">
            <v>34</v>
          </cell>
          <cell r="E3153" t="str">
            <v>BASPLM</v>
          </cell>
          <cell r="F3153" t="str">
            <v>BAS</v>
          </cell>
          <cell r="G3153">
            <v>38820</v>
          </cell>
          <cell r="H3153" t="str">
            <v>Active</v>
          </cell>
          <cell r="I3153">
            <v>896</v>
          </cell>
          <cell r="J3153">
            <v>39344</v>
          </cell>
          <cell r="K3153" t="str">
            <v>R</v>
          </cell>
          <cell r="L3153" t="str">
            <v>TM</v>
          </cell>
          <cell r="M3153" t="str">
            <v>0165</v>
          </cell>
          <cell r="N3153">
            <v>35717.089999999997</v>
          </cell>
          <cell r="O3153">
            <v>195.14</v>
          </cell>
          <cell r="P3153">
            <v>2341.79</v>
          </cell>
          <cell r="Q3153">
            <v>4683.58</v>
          </cell>
          <cell r="R3153">
            <v>31033.51</v>
          </cell>
          <cell r="S3153">
            <v>13372.1</v>
          </cell>
          <cell r="T3153">
            <v>15</v>
          </cell>
          <cell r="U3153">
            <v>92</v>
          </cell>
          <cell r="V3153">
            <v>13</v>
          </cell>
          <cell r="W3153">
            <v>92</v>
          </cell>
          <cell r="X3153">
            <v>0</v>
          </cell>
        </row>
        <row r="3154">
          <cell r="A3154" t="str">
            <v>1498800</v>
          </cell>
          <cell r="B3154">
            <v>1</v>
          </cell>
          <cell r="C3154" t="str">
            <v>Public Address System in square metres</v>
          </cell>
          <cell r="D3154" t="str">
            <v>34</v>
          </cell>
          <cell r="E3154" t="str">
            <v>BASPUB</v>
          </cell>
          <cell r="F3154" t="str">
            <v>BAS</v>
          </cell>
          <cell r="G3154">
            <v>38820</v>
          </cell>
          <cell r="H3154" t="str">
            <v>Active</v>
          </cell>
          <cell r="I3154">
            <v>896</v>
          </cell>
          <cell r="J3154">
            <v>39344</v>
          </cell>
          <cell r="K3154" t="str">
            <v>R</v>
          </cell>
          <cell r="L3154" t="str">
            <v>TM</v>
          </cell>
          <cell r="M3154" t="str">
            <v>0165</v>
          </cell>
          <cell r="N3154">
            <v>9695.8799999999992</v>
          </cell>
          <cell r="O3154">
            <v>52.93</v>
          </cell>
          <cell r="P3154">
            <v>635.71</v>
          </cell>
          <cell r="Q3154">
            <v>1271.42</v>
          </cell>
          <cell r="R3154">
            <v>8424.4599999999991</v>
          </cell>
          <cell r="S3154">
            <v>3630.03</v>
          </cell>
          <cell r="T3154">
            <v>15</v>
          </cell>
          <cell r="U3154">
            <v>92</v>
          </cell>
          <cell r="V3154">
            <v>13</v>
          </cell>
          <cell r="W3154">
            <v>92</v>
          </cell>
          <cell r="X3154">
            <v>0</v>
          </cell>
        </row>
        <row r="3155">
          <cell r="A3155" t="str">
            <v>1498900</v>
          </cell>
          <cell r="B3155">
            <v>1</v>
          </cell>
          <cell r="C3155" t="str">
            <v>Security System in square metres</v>
          </cell>
          <cell r="D3155" t="str">
            <v>34</v>
          </cell>
          <cell r="E3155" t="str">
            <v>BASSEC</v>
          </cell>
          <cell r="F3155" t="str">
            <v>BAS</v>
          </cell>
          <cell r="G3155">
            <v>38820</v>
          </cell>
          <cell r="H3155" t="str">
            <v>Active</v>
          </cell>
          <cell r="I3155">
            <v>896</v>
          </cell>
          <cell r="J3155">
            <v>39344</v>
          </cell>
          <cell r="K3155" t="str">
            <v>R</v>
          </cell>
          <cell r="L3155" t="str">
            <v>TM</v>
          </cell>
          <cell r="M3155" t="str">
            <v>0165</v>
          </cell>
          <cell r="N3155">
            <v>31269.35</v>
          </cell>
          <cell r="O3155">
            <v>170.82</v>
          </cell>
          <cell r="P3155">
            <v>2050.17</v>
          </cell>
          <cell r="Q3155">
            <v>4100.34</v>
          </cell>
          <cell r="R3155">
            <v>27169.01</v>
          </cell>
          <cell r="S3155">
            <v>11706.91</v>
          </cell>
          <cell r="T3155">
            <v>15</v>
          </cell>
          <cell r="U3155">
            <v>92</v>
          </cell>
          <cell r="V3155">
            <v>13</v>
          </cell>
          <cell r="W3155">
            <v>92</v>
          </cell>
          <cell r="X3155">
            <v>0</v>
          </cell>
        </row>
        <row r="3156">
          <cell r="A3156" t="str">
            <v>1499000</v>
          </cell>
          <cell r="B3156">
            <v>1</v>
          </cell>
          <cell r="C3156" t="str">
            <v>Sign and fittings - 1 medium illuminated</v>
          </cell>
          <cell r="D3156" t="str">
            <v>34</v>
          </cell>
          <cell r="E3156" t="str">
            <v>BASSIG</v>
          </cell>
          <cell r="F3156" t="str">
            <v>BAS</v>
          </cell>
          <cell r="G3156">
            <v>38820</v>
          </cell>
          <cell r="H3156" t="str">
            <v>Active</v>
          </cell>
          <cell r="I3156">
            <v>1</v>
          </cell>
          <cell r="J3156">
            <v>39344</v>
          </cell>
          <cell r="K3156" t="str">
            <v>R</v>
          </cell>
          <cell r="L3156" t="str">
            <v>TM</v>
          </cell>
          <cell r="M3156" t="str">
            <v>0165</v>
          </cell>
          <cell r="N3156">
            <v>61.84</v>
          </cell>
          <cell r="O3156">
            <v>0</v>
          </cell>
          <cell r="P3156">
            <v>0</v>
          </cell>
          <cell r="Q3156">
            <v>61.84</v>
          </cell>
          <cell r="R3156">
            <v>0</v>
          </cell>
          <cell r="S3156">
            <v>195.49</v>
          </cell>
          <cell r="T3156">
            <v>0</v>
          </cell>
          <cell r="U3156">
            <v>92</v>
          </cell>
          <cell r="V3156">
            <v>0</v>
          </cell>
          <cell r="W3156">
            <v>0</v>
          </cell>
          <cell r="X3156">
            <v>0</v>
          </cell>
        </row>
        <row r="3157">
          <cell r="A3157" t="str">
            <v>1499100</v>
          </cell>
          <cell r="B3157">
            <v>1</v>
          </cell>
          <cell r="C3157" t="str">
            <v>Sign and fittings - 5 long illuminated</v>
          </cell>
          <cell r="D3157" t="str">
            <v>34</v>
          </cell>
          <cell r="E3157" t="str">
            <v>BASSIG</v>
          </cell>
          <cell r="F3157" t="str">
            <v>BAS</v>
          </cell>
          <cell r="G3157">
            <v>38820</v>
          </cell>
          <cell r="H3157" t="str">
            <v>Active</v>
          </cell>
          <cell r="I3157">
            <v>5</v>
          </cell>
          <cell r="J3157">
            <v>39344</v>
          </cell>
          <cell r="K3157" t="str">
            <v>R</v>
          </cell>
          <cell r="L3157" t="str">
            <v>TM</v>
          </cell>
          <cell r="M3157" t="str">
            <v>0165</v>
          </cell>
          <cell r="N3157">
            <v>412.25</v>
          </cell>
          <cell r="O3157">
            <v>0</v>
          </cell>
          <cell r="P3157">
            <v>0</v>
          </cell>
          <cell r="Q3157">
            <v>412.25</v>
          </cell>
          <cell r="R3157">
            <v>0</v>
          </cell>
          <cell r="S3157">
            <v>1303.3</v>
          </cell>
          <cell r="T3157">
            <v>0</v>
          </cell>
          <cell r="U3157">
            <v>92</v>
          </cell>
          <cell r="V3157">
            <v>0</v>
          </cell>
          <cell r="W3157">
            <v>0</v>
          </cell>
          <cell r="X3157">
            <v>0</v>
          </cell>
        </row>
        <row r="3158">
          <cell r="A3158" t="str">
            <v>1499200</v>
          </cell>
          <cell r="B3158">
            <v>1</v>
          </cell>
          <cell r="C3158" t="str">
            <v>Sign and fittings - 9 shop illuminated</v>
          </cell>
          <cell r="D3158" t="str">
            <v>34</v>
          </cell>
          <cell r="E3158" t="str">
            <v>BASSIG</v>
          </cell>
          <cell r="F3158" t="str">
            <v>BAS</v>
          </cell>
          <cell r="G3158">
            <v>38820</v>
          </cell>
          <cell r="H3158" t="str">
            <v>Active</v>
          </cell>
          <cell r="I3158">
            <v>9</v>
          </cell>
          <cell r="J3158">
            <v>39344</v>
          </cell>
          <cell r="K3158" t="str">
            <v>R</v>
          </cell>
          <cell r="L3158" t="str">
            <v>TM</v>
          </cell>
          <cell r="M3158" t="str">
            <v>0165</v>
          </cell>
          <cell r="N3158">
            <v>340.09</v>
          </cell>
          <cell r="O3158">
            <v>0</v>
          </cell>
          <cell r="P3158">
            <v>0</v>
          </cell>
          <cell r="Q3158">
            <v>340.09</v>
          </cell>
          <cell r="R3158">
            <v>0</v>
          </cell>
          <cell r="S3158">
            <v>1075.2</v>
          </cell>
          <cell r="T3158">
            <v>0</v>
          </cell>
          <cell r="U3158">
            <v>92</v>
          </cell>
          <cell r="V3158">
            <v>0</v>
          </cell>
          <cell r="W3158">
            <v>0</v>
          </cell>
          <cell r="X3158">
            <v>0</v>
          </cell>
        </row>
        <row r="3159">
          <cell r="A3159" t="str">
            <v>1499300</v>
          </cell>
          <cell r="B3159">
            <v>1</v>
          </cell>
          <cell r="C3159" t="str">
            <v>sprinkler head and piping - 58</v>
          </cell>
          <cell r="D3159" t="str">
            <v>34</v>
          </cell>
          <cell r="E3159" t="str">
            <v>BASSPR</v>
          </cell>
          <cell r="F3159" t="str">
            <v>BAS</v>
          </cell>
          <cell r="G3159">
            <v>38820</v>
          </cell>
          <cell r="H3159" t="str">
            <v>Active</v>
          </cell>
          <cell r="I3159">
            <v>58</v>
          </cell>
          <cell r="J3159">
            <v>39344</v>
          </cell>
          <cell r="K3159" t="str">
            <v>R</v>
          </cell>
          <cell r="L3159" t="str">
            <v>TM</v>
          </cell>
          <cell r="M3159" t="str">
            <v>0165</v>
          </cell>
          <cell r="N3159">
            <v>33341.39</v>
          </cell>
          <cell r="O3159">
            <v>182.16</v>
          </cell>
          <cell r="P3159">
            <v>2186.0300000000002</v>
          </cell>
          <cell r="Q3159">
            <v>4372.0600000000004</v>
          </cell>
          <cell r="R3159">
            <v>28969.33</v>
          </cell>
          <cell r="S3159">
            <v>12482.66</v>
          </cell>
          <cell r="T3159">
            <v>15</v>
          </cell>
          <cell r="U3159">
            <v>92</v>
          </cell>
          <cell r="V3159">
            <v>13</v>
          </cell>
          <cell r="W3159">
            <v>92</v>
          </cell>
          <cell r="X3159">
            <v>0</v>
          </cell>
        </row>
        <row r="3160">
          <cell r="A3160" t="str">
            <v>1499400</v>
          </cell>
          <cell r="B3160">
            <v>1</v>
          </cell>
          <cell r="C3160" t="str">
            <v>Building Structure in square metres</v>
          </cell>
          <cell r="D3160" t="str">
            <v>34</v>
          </cell>
          <cell r="E3160" t="str">
            <v>BUITER</v>
          </cell>
          <cell r="F3160" t="str">
            <v>BUI</v>
          </cell>
          <cell r="G3160">
            <v>38820</v>
          </cell>
          <cell r="H3160" t="str">
            <v>Active</v>
          </cell>
          <cell r="I3160">
            <v>35</v>
          </cell>
          <cell r="J3160">
            <v>39344</v>
          </cell>
          <cell r="K3160" t="str">
            <v>R</v>
          </cell>
          <cell r="L3160" t="str">
            <v>TM</v>
          </cell>
          <cell r="M3160" t="str">
            <v>0166</v>
          </cell>
          <cell r="N3160">
            <v>71868.240000000005</v>
          </cell>
          <cell r="O3160">
            <v>104.8</v>
          </cell>
          <cell r="P3160">
            <v>1257.5999999999999</v>
          </cell>
          <cell r="Q3160">
            <v>2515.1999999999998</v>
          </cell>
          <cell r="R3160">
            <v>69353.039999999994</v>
          </cell>
          <cell r="S3160">
            <v>24476.62</v>
          </cell>
          <cell r="T3160">
            <v>44</v>
          </cell>
          <cell r="U3160">
            <v>0</v>
          </cell>
          <cell r="V3160">
            <v>42</v>
          </cell>
          <cell r="W3160">
            <v>0</v>
          </cell>
          <cell r="X3160">
            <v>0</v>
          </cell>
        </row>
        <row r="3161">
          <cell r="A3161" t="str">
            <v>1499500</v>
          </cell>
          <cell r="B3161">
            <v>1</v>
          </cell>
          <cell r="C3161" t="str">
            <v>Division walling - 24 lineal metres with</v>
          </cell>
          <cell r="D3161" t="str">
            <v>34</v>
          </cell>
          <cell r="E3161" t="str">
            <v>BASPAR</v>
          </cell>
          <cell r="F3161" t="str">
            <v>BAS</v>
          </cell>
          <cell r="G3161">
            <v>38820</v>
          </cell>
          <cell r="H3161" t="str">
            <v>Active</v>
          </cell>
          <cell r="I3161">
            <v>24</v>
          </cell>
          <cell r="J3161">
            <v>39344</v>
          </cell>
          <cell r="K3161" t="str">
            <v>R</v>
          </cell>
          <cell r="L3161" t="str">
            <v>TM</v>
          </cell>
          <cell r="M3161" t="str">
            <v>0166</v>
          </cell>
          <cell r="N3161">
            <v>41923.07</v>
          </cell>
          <cell r="O3161">
            <v>229.02</v>
          </cell>
          <cell r="P3161">
            <v>2748.68</v>
          </cell>
          <cell r="Q3161">
            <v>5497.36</v>
          </cell>
          <cell r="R3161">
            <v>36425.71</v>
          </cell>
          <cell r="S3161">
            <v>15695.55</v>
          </cell>
          <cell r="T3161">
            <v>15</v>
          </cell>
          <cell r="U3161">
            <v>92</v>
          </cell>
          <cell r="V3161">
            <v>13</v>
          </cell>
          <cell r="W3161">
            <v>92</v>
          </cell>
          <cell r="X3161">
            <v>0</v>
          </cell>
        </row>
        <row r="3162">
          <cell r="A3162" t="str">
            <v>1499600</v>
          </cell>
          <cell r="B3162">
            <v>1</v>
          </cell>
          <cell r="C3162" t="str">
            <v>Electrical services in square metres</v>
          </cell>
          <cell r="D3162" t="str">
            <v>34</v>
          </cell>
          <cell r="E3162" t="str">
            <v>BASELC</v>
          </cell>
          <cell r="F3162" t="str">
            <v>BAS</v>
          </cell>
          <cell r="G3162">
            <v>38820</v>
          </cell>
          <cell r="H3162" t="str">
            <v>Active</v>
          </cell>
          <cell r="I3162">
            <v>35</v>
          </cell>
          <cell r="J3162">
            <v>39344</v>
          </cell>
          <cell r="K3162" t="str">
            <v>R</v>
          </cell>
          <cell r="L3162" t="str">
            <v>TM</v>
          </cell>
          <cell r="M3162" t="str">
            <v>0166</v>
          </cell>
          <cell r="N3162">
            <v>6016.07</v>
          </cell>
          <cell r="O3162">
            <v>19.440000000000001</v>
          </cell>
          <cell r="P3162">
            <v>232.95</v>
          </cell>
          <cell r="Q3162">
            <v>465.9</v>
          </cell>
          <cell r="R3162">
            <v>5550.17</v>
          </cell>
          <cell r="S3162">
            <v>2125.67</v>
          </cell>
          <cell r="T3162">
            <v>15</v>
          </cell>
          <cell r="U3162">
            <v>92</v>
          </cell>
          <cell r="V3162">
            <v>13</v>
          </cell>
          <cell r="W3162">
            <v>92</v>
          </cell>
          <cell r="X3162">
            <v>0</v>
          </cell>
        </row>
        <row r="3163">
          <cell r="A3163" t="str">
            <v>1499700</v>
          </cell>
          <cell r="B3163">
            <v>1</v>
          </cell>
          <cell r="C3163" t="str">
            <v>fluorescent light fitting - 4 twin tube</v>
          </cell>
          <cell r="D3163" t="str">
            <v>34</v>
          </cell>
          <cell r="E3163" t="str">
            <v>BASLIG</v>
          </cell>
          <cell r="F3163" t="str">
            <v>BAS</v>
          </cell>
          <cell r="G3163">
            <v>38820</v>
          </cell>
          <cell r="H3163" t="str">
            <v>Active</v>
          </cell>
          <cell r="I3163">
            <v>4</v>
          </cell>
          <cell r="J3163">
            <v>39344</v>
          </cell>
          <cell r="K3163" t="str">
            <v>R</v>
          </cell>
          <cell r="L3163" t="str">
            <v>TM</v>
          </cell>
          <cell r="M3163" t="str">
            <v>0166</v>
          </cell>
          <cell r="N3163">
            <v>2105.6799999999998</v>
          </cell>
          <cell r="O3163">
            <v>17.07</v>
          </cell>
          <cell r="P3163">
            <v>205.39</v>
          </cell>
          <cell r="Q3163">
            <v>410.78</v>
          </cell>
          <cell r="R3163">
            <v>1694.9</v>
          </cell>
          <cell r="S3163">
            <v>836.44</v>
          </cell>
          <cell r="T3163">
            <v>10</v>
          </cell>
          <cell r="U3163">
            <v>92</v>
          </cell>
          <cell r="V3163">
            <v>8</v>
          </cell>
          <cell r="W3163">
            <v>92</v>
          </cell>
          <cell r="X3163">
            <v>0</v>
          </cell>
        </row>
        <row r="3164">
          <cell r="A3164" t="str">
            <v>1499800</v>
          </cell>
          <cell r="B3164">
            <v>1</v>
          </cell>
          <cell r="C3164" t="str">
            <v>Building Management Services in square m</v>
          </cell>
          <cell r="D3164" t="str">
            <v>34</v>
          </cell>
          <cell r="E3164" t="str">
            <v>BASBMS</v>
          </cell>
          <cell r="F3164" t="str">
            <v>BAS</v>
          </cell>
          <cell r="G3164">
            <v>38820</v>
          </cell>
          <cell r="H3164" t="str">
            <v>Active</v>
          </cell>
          <cell r="I3164">
            <v>35</v>
          </cell>
          <cell r="J3164">
            <v>39344</v>
          </cell>
          <cell r="K3164" t="str">
            <v>R</v>
          </cell>
          <cell r="L3164" t="str">
            <v>TM</v>
          </cell>
          <cell r="M3164" t="str">
            <v>0166</v>
          </cell>
          <cell r="N3164">
            <v>80.42</v>
          </cell>
          <cell r="O3164">
            <v>0</v>
          </cell>
          <cell r="P3164">
            <v>0</v>
          </cell>
          <cell r="Q3164">
            <v>80.42</v>
          </cell>
          <cell r="R3164">
            <v>0</v>
          </cell>
          <cell r="S3164">
            <v>254.27</v>
          </cell>
          <cell r="T3164">
            <v>0</v>
          </cell>
          <cell r="U3164">
            <v>92</v>
          </cell>
          <cell r="V3164">
            <v>0</v>
          </cell>
          <cell r="W3164">
            <v>0</v>
          </cell>
          <cell r="X3164">
            <v>0</v>
          </cell>
        </row>
        <row r="3165">
          <cell r="A3165" t="str">
            <v>1499900</v>
          </cell>
          <cell r="B3165">
            <v>1</v>
          </cell>
          <cell r="C3165" t="str">
            <v>AHU No 6 - Aquatherm model MC 300 No ACQ</v>
          </cell>
          <cell r="D3165" t="str">
            <v>34</v>
          </cell>
          <cell r="E3165" t="str">
            <v>BASAIR</v>
          </cell>
          <cell r="F3165" t="str">
            <v>BAS</v>
          </cell>
          <cell r="G3165">
            <v>38820</v>
          </cell>
          <cell r="H3165" t="str">
            <v>Active</v>
          </cell>
          <cell r="I3165">
            <v>1</v>
          </cell>
          <cell r="J3165">
            <v>39344</v>
          </cell>
          <cell r="K3165" t="str">
            <v>R</v>
          </cell>
          <cell r="L3165" t="str">
            <v>TM</v>
          </cell>
          <cell r="M3165" t="str">
            <v>0166</v>
          </cell>
          <cell r="N3165">
            <v>76670.320000000007</v>
          </cell>
          <cell r="O3165">
            <v>418.88</v>
          </cell>
          <cell r="P3165">
            <v>5026.8900000000003</v>
          </cell>
          <cell r="Q3165">
            <v>10053.780000000001</v>
          </cell>
          <cell r="R3165">
            <v>66616.539999999994</v>
          </cell>
          <cell r="S3165">
            <v>28704.55</v>
          </cell>
          <cell r="T3165">
            <v>15</v>
          </cell>
          <cell r="U3165">
            <v>92</v>
          </cell>
          <cell r="V3165">
            <v>13</v>
          </cell>
          <cell r="W3165">
            <v>92</v>
          </cell>
          <cell r="X3165">
            <v>0</v>
          </cell>
        </row>
        <row r="3166">
          <cell r="A3166" t="str">
            <v>1500000</v>
          </cell>
          <cell r="B3166">
            <v>1</v>
          </cell>
          <cell r="C3166" t="str">
            <v>Mechanical Services in square metres</v>
          </cell>
          <cell r="D3166" t="str">
            <v>34</v>
          </cell>
          <cell r="E3166" t="str">
            <v>BASAIR</v>
          </cell>
          <cell r="F3166" t="str">
            <v>BAS</v>
          </cell>
          <cell r="G3166">
            <v>38820</v>
          </cell>
          <cell r="H3166" t="str">
            <v>Active</v>
          </cell>
          <cell r="I3166">
            <v>35</v>
          </cell>
          <cell r="J3166">
            <v>39344</v>
          </cell>
          <cell r="K3166" t="str">
            <v>R</v>
          </cell>
          <cell r="L3166" t="str">
            <v>TM</v>
          </cell>
          <cell r="M3166" t="str">
            <v>0166</v>
          </cell>
          <cell r="N3166">
            <v>6273.86</v>
          </cell>
          <cell r="O3166">
            <v>34.270000000000003</v>
          </cell>
          <cell r="P3166">
            <v>411.35</v>
          </cell>
          <cell r="Q3166">
            <v>822.7</v>
          </cell>
          <cell r="R3166">
            <v>5451.16</v>
          </cell>
          <cell r="S3166">
            <v>2348.87</v>
          </cell>
          <cell r="T3166">
            <v>15</v>
          </cell>
          <cell r="U3166">
            <v>92</v>
          </cell>
          <cell r="V3166">
            <v>13</v>
          </cell>
          <cell r="W3166">
            <v>92</v>
          </cell>
          <cell r="X3166">
            <v>0</v>
          </cell>
        </row>
        <row r="3167">
          <cell r="A3167" t="str">
            <v>1500100</v>
          </cell>
          <cell r="B3167">
            <v>1</v>
          </cell>
          <cell r="C3167" t="str">
            <v>Drainage Services in square metres</v>
          </cell>
          <cell r="D3167" t="str">
            <v>34</v>
          </cell>
          <cell r="E3167" t="str">
            <v>BASPLM</v>
          </cell>
          <cell r="F3167" t="str">
            <v>BAS</v>
          </cell>
          <cell r="G3167">
            <v>38820</v>
          </cell>
          <cell r="H3167" t="str">
            <v>Active</v>
          </cell>
          <cell r="I3167">
            <v>35</v>
          </cell>
          <cell r="J3167">
            <v>39344</v>
          </cell>
          <cell r="K3167" t="str">
            <v>R</v>
          </cell>
          <cell r="L3167" t="str">
            <v>TM</v>
          </cell>
          <cell r="M3167" t="str">
            <v>0166</v>
          </cell>
          <cell r="N3167">
            <v>788.25</v>
          </cell>
          <cell r="O3167">
            <v>4.2699999999999996</v>
          </cell>
          <cell r="P3167">
            <v>51.68</v>
          </cell>
          <cell r="Q3167">
            <v>103.36</v>
          </cell>
          <cell r="R3167">
            <v>684.89</v>
          </cell>
          <cell r="S3167">
            <v>295.11</v>
          </cell>
          <cell r="T3167">
            <v>15</v>
          </cell>
          <cell r="U3167">
            <v>92</v>
          </cell>
          <cell r="V3167">
            <v>13</v>
          </cell>
          <cell r="W3167">
            <v>92</v>
          </cell>
          <cell r="X3167">
            <v>0</v>
          </cell>
        </row>
        <row r="3168">
          <cell r="A3168" t="str">
            <v>1500200</v>
          </cell>
          <cell r="B3168">
            <v>1</v>
          </cell>
          <cell r="C3168" t="str">
            <v>Communication Services in square metres</v>
          </cell>
          <cell r="D3168" t="str">
            <v>34</v>
          </cell>
          <cell r="E3168" t="str">
            <v>BASCAB</v>
          </cell>
          <cell r="F3168" t="str">
            <v>BAS</v>
          </cell>
          <cell r="G3168">
            <v>38820</v>
          </cell>
          <cell r="H3168" t="str">
            <v>Active</v>
          </cell>
          <cell r="I3168">
            <v>35</v>
          </cell>
          <cell r="J3168">
            <v>39344</v>
          </cell>
          <cell r="K3168" t="str">
            <v>R</v>
          </cell>
          <cell r="L3168" t="str">
            <v>TM</v>
          </cell>
          <cell r="M3168" t="str">
            <v>0166</v>
          </cell>
          <cell r="N3168">
            <v>1259.51</v>
          </cell>
          <cell r="O3168">
            <v>10.210000000000001</v>
          </cell>
          <cell r="P3168">
            <v>122.85</v>
          </cell>
          <cell r="Q3168">
            <v>245.7</v>
          </cell>
          <cell r="R3168">
            <v>1013.81</v>
          </cell>
          <cell r="S3168">
            <v>500.32</v>
          </cell>
          <cell r="T3168">
            <v>10</v>
          </cell>
          <cell r="U3168">
            <v>92</v>
          </cell>
          <cell r="V3168">
            <v>8</v>
          </cell>
          <cell r="W3168">
            <v>92</v>
          </cell>
          <cell r="X3168">
            <v>0</v>
          </cell>
        </row>
        <row r="3169">
          <cell r="A3169" t="str">
            <v>1500300</v>
          </cell>
          <cell r="B3169">
            <v>1</v>
          </cell>
          <cell r="C3169" t="str">
            <v>Fire Alarm System in square metres</v>
          </cell>
          <cell r="D3169" t="str">
            <v>34</v>
          </cell>
          <cell r="E3169" t="str">
            <v>BASALA</v>
          </cell>
          <cell r="F3169" t="str">
            <v>BAS</v>
          </cell>
          <cell r="G3169">
            <v>38820</v>
          </cell>
          <cell r="H3169" t="str">
            <v>Active</v>
          </cell>
          <cell r="I3169">
            <v>35</v>
          </cell>
          <cell r="J3169">
            <v>39344</v>
          </cell>
          <cell r="K3169" t="str">
            <v>R</v>
          </cell>
          <cell r="L3169" t="str">
            <v>TM</v>
          </cell>
          <cell r="M3169" t="str">
            <v>0166</v>
          </cell>
          <cell r="N3169">
            <v>1253.19</v>
          </cell>
          <cell r="O3169">
            <v>4.09</v>
          </cell>
          <cell r="P3169">
            <v>48.53</v>
          </cell>
          <cell r="Q3169">
            <v>97.06</v>
          </cell>
          <cell r="R3169">
            <v>1156.1300000000001</v>
          </cell>
          <cell r="S3169">
            <v>442.79</v>
          </cell>
          <cell r="T3169">
            <v>15</v>
          </cell>
          <cell r="U3169">
            <v>92</v>
          </cell>
          <cell r="V3169">
            <v>13</v>
          </cell>
          <cell r="W3169">
            <v>92</v>
          </cell>
          <cell r="X3169">
            <v>0</v>
          </cell>
        </row>
        <row r="3170">
          <cell r="A3170" t="str">
            <v>1500400</v>
          </cell>
          <cell r="B3170">
            <v>1</v>
          </cell>
          <cell r="C3170" t="str">
            <v>Plumbing reticulation in square metres</v>
          </cell>
          <cell r="D3170" t="str">
            <v>34</v>
          </cell>
          <cell r="E3170" t="str">
            <v>BASPLM</v>
          </cell>
          <cell r="F3170" t="str">
            <v>BAS</v>
          </cell>
          <cell r="G3170">
            <v>38820</v>
          </cell>
          <cell r="H3170" t="str">
            <v>Active</v>
          </cell>
          <cell r="I3170">
            <v>35</v>
          </cell>
          <cell r="J3170">
            <v>39344</v>
          </cell>
          <cell r="K3170" t="str">
            <v>R</v>
          </cell>
          <cell r="L3170" t="str">
            <v>TM</v>
          </cell>
          <cell r="M3170" t="str">
            <v>0166</v>
          </cell>
          <cell r="N3170">
            <v>1377.93</v>
          </cell>
          <cell r="O3170">
            <v>7.51</v>
          </cell>
          <cell r="P3170">
            <v>90.34</v>
          </cell>
          <cell r="Q3170">
            <v>180.68</v>
          </cell>
          <cell r="R3170">
            <v>1197.25</v>
          </cell>
          <cell r="S3170">
            <v>515.88</v>
          </cell>
          <cell r="T3170">
            <v>15</v>
          </cell>
          <cell r="U3170">
            <v>92</v>
          </cell>
          <cell r="V3170">
            <v>13</v>
          </cell>
          <cell r="W3170">
            <v>92</v>
          </cell>
          <cell r="X3170">
            <v>0</v>
          </cell>
        </row>
        <row r="3171">
          <cell r="A3171" t="str">
            <v>1500500</v>
          </cell>
          <cell r="B3171">
            <v>1</v>
          </cell>
          <cell r="C3171" t="str">
            <v>Public Address System in square metres</v>
          </cell>
          <cell r="D3171" t="str">
            <v>34</v>
          </cell>
          <cell r="E3171" t="str">
            <v>BASPUB</v>
          </cell>
          <cell r="F3171" t="str">
            <v>BAS</v>
          </cell>
          <cell r="G3171">
            <v>38820</v>
          </cell>
          <cell r="H3171" t="str">
            <v>Active</v>
          </cell>
          <cell r="I3171">
            <v>35</v>
          </cell>
          <cell r="J3171">
            <v>39344</v>
          </cell>
          <cell r="K3171" t="str">
            <v>R</v>
          </cell>
          <cell r="L3171" t="str">
            <v>TM</v>
          </cell>
          <cell r="M3171" t="str">
            <v>0166</v>
          </cell>
          <cell r="N3171">
            <v>374.13</v>
          </cell>
          <cell r="O3171">
            <v>2.09</v>
          </cell>
          <cell r="P3171">
            <v>24.53</v>
          </cell>
          <cell r="Q3171">
            <v>49.06</v>
          </cell>
          <cell r="R3171">
            <v>325.07</v>
          </cell>
          <cell r="S3171">
            <v>140.07</v>
          </cell>
          <cell r="T3171">
            <v>15</v>
          </cell>
          <cell r="U3171">
            <v>92</v>
          </cell>
          <cell r="V3171">
            <v>13</v>
          </cell>
          <cell r="W3171">
            <v>92</v>
          </cell>
          <cell r="X3171">
            <v>0</v>
          </cell>
        </row>
        <row r="3172">
          <cell r="A3172" t="str">
            <v>1500600</v>
          </cell>
          <cell r="B3172">
            <v>1</v>
          </cell>
          <cell r="C3172" t="str">
            <v>Security System in square metres</v>
          </cell>
          <cell r="D3172" t="str">
            <v>34</v>
          </cell>
          <cell r="E3172" t="str">
            <v>BASSEC</v>
          </cell>
          <cell r="F3172" t="str">
            <v>BAS</v>
          </cell>
          <cell r="G3172">
            <v>38820</v>
          </cell>
          <cell r="H3172" t="str">
            <v>Active</v>
          </cell>
          <cell r="I3172">
            <v>35</v>
          </cell>
          <cell r="J3172">
            <v>39344</v>
          </cell>
          <cell r="K3172" t="str">
            <v>R</v>
          </cell>
          <cell r="L3172" t="str">
            <v>TM</v>
          </cell>
          <cell r="M3172" t="str">
            <v>0166</v>
          </cell>
          <cell r="N3172">
            <v>1206.33</v>
          </cell>
          <cell r="O3172">
            <v>6.6</v>
          </cell>
          <cell r="P3172">
            <v>79.09</v>
          </cell>
          <cell r="Q3172">
            <v>158.18</v>
          </cell>
          <cell r="R3172">
            <v>1048.1500000000001</v>
          </cell>
          <cell r="S3172">
            <v>451.64</v>
          </cell>
          <cell r="T3172">
            <v>15</v>
          </cell>
          <cell r="U3172">
            <v>92</v>
          </cell>
          <cell r="V3172">
            <v>13</v>
          </cell>
          <cell r="W3172">
            <v>92</v>
          </cell>
          <cell r="X3172">
            <v>0</v>
          </cell>
        </row>
        <row r="3173">
          <cell r="A3173" t="str">
            <v>1500700</v>
          </cell>
          <cell r="B3173">
            <v>1</v>
          </cell>
          <cell r="C3173" t="str">
            <v>sprinkler head and piping - 8</v>
          </cell>
          <cell r="D3173" t="str">
            <v>34</v>
          </cell>
          <cell r="E3173" t="str">
            <v>BASSPR</v>
          </cell>
          <cell r="F3173" t="str">
            <v>BAS</v>
          </cell>
          <cell r="G3173">
            <v>38820</v>
          </cell>
          <cell r="H3173" t="str">
            <v>Active</v>
          </cell>
          <cell r="I3173">
            <v>8</v>
          </cell>
          <cell r="J3173">
            <v>39344</v>
          </cell>
          <cell r="K3173" t="str">
            <v>R</v>
          </cell>
          <cell r="L3173" t="str">
            <v>TM</v>
          </cell>
          <cell r="M3173" t="str">
            <v>0166</v>
          </cell>
          <cell r="N3173">
            <v>4598.76</v>
          </cell>
          <cell r="O3173">
            <v>25.09</v>
          </cell>
          <cell r="P3173">
            <v>301.52</v>
          </cell>
          <cell r="Q3173">
            <v>603.04</v>
          </cell>
          <cell r="R3173">
            <v>3995.72</v>
          </cell>
          <cell r="S3173">
            <v>1721.72</v>
          </cell>
          <cell r="T3173">
            <v>15</v>
          </cell>
          <cell r="U3173">
            <v>92</v>
          </cell>
          <cell r="V3173">
            <v>13</v>
          </cell>
          <cell r="W3173">
            <v>92</v>
          </cell>
          <cell r="X3173">
            <v>0</v>
          </cell>
        </row>
        <row r="3174">
          <cell r="A3174" t="str">
            <v>1500800</v>
          </cell>
          <cell r="B3174">
            <v>1</v>
          </cell>
          <cell r="C3174" t="str">
            <v>suspended ceiling - 34.55 square metres</v>
          </cell>
          <cell r="D3174" t="str">
            <v>34</v>
          </cell>
          <cell r="E3174" t="str">
            <v>BASSUS</v>
          </cell>
          <cell r="F3174" t="str">
            <v>BAS</v>
          </cell>
          <cell r="G3174">
            <v>38820</v>
          </cell>
          <cell r="H3174" t="str">
            <v>Active</v>
          </cell>
          <cell r="I3174">
            <v>35</v>
          </cell>
          <cell r="J3174">
            <v>39344</v>
          </cell>
          <cell r="K3174" t="str">
            <v>R</v>
          </cell>
          <cell r="L3174" t="str">
            <v>TM</v>
          </cell>
          <cell r="M3174" t="str">
            <v>0166</v>
          </cell>
          <cell r="N3174">
            <v>7125.68</v>
          </cell>
          <cell r="O3174">
            <v>19.61</v>
          </cell>
          <cell r="P3174">
            <v>235.54</v>
          </cell>
          <cell r="Q3174">
            <v>471.08</v>
          </cell>
          <cell r="R3174">
            <v>6654.6</v>
          </cell>
          <cell r="S3174">
            <v>2502.31</v>
          </cell>
          <cell r="T3174">
            <v>30</v>
          </cell>
          <cell r="U3174">
            <v>92</v>
          </cell>
          <cell r="V3174">
            <v>28</v>
          </cell>
          <cell r="W3174">
            <v>92</v>
          </cell>
          <cell r="X3174">
            <v>0</v>
          </cell>
        </row>
        <row r="3175">
          <cell r="A3175" t="str">
            <v>1500900</v>
          </cell>
          <cell r="B3175">
            <v>1</v>
          </cell>
          <cell r="C3175" t="str">
            <v>Building Structure in square metres</v>
          </cell>
          <cell r="D3175" t="str">
            <v>34</v>
          </cell>
          <cell r="E3175" t="str">
            <v>BUITER</v>
          </cell>
          <cell r="F3175" t="str">
            <v>BUI</v>
          </cell>
          <cell r="G3175">
            <v>38820</v>
          </cell>
          <cell r="H3175" t="str">
            <v>Active</v>
          </cell>
          <cell r="I3175">
            <v>121</v>
          </cell>
          <cell r="J3175">
            <v>39344</v>
          </cell>
          <cell r="K3175" t="str">
            <v>R</v>
          </cell>
          <cell r="L3175" t="str">
            <v>TM</v>
          </cell>
          <cell r="M3175" t="str">
            <v>0164</v>
          </cell>
          <cell r="N3175">
            <v>251917.54</v>
          </cell>
          <cell r="O3175">
            <v>367.38</v>
          </cell>
          <cell r="P3175">
            <v>4408.2299999999996</v>
          </cell>
          <cell r="Q3175">
            <v>8816.4599999999991</v>
          </cell>
          <cell r="R3175">
            <v>243101.08</v>
          </cell>
          <cell r="S3175">
            <v>85797.13</v>
          </cell>
          <cell r="T3175">
            <v>44</v>
          </cell>
          <cell r="U3175">
            <v>0</v>
          </cell>
          <cell r="V3175">
            <v>42</v>
          </cell>
          <cell r="W3175">
            <v>0</v>
          </cell>
          <cell r="X3175">
            <v>0</v>
          </cell>
        </row>
        <row r="3176">
          <cell r="A3176" t="str">
            <v>1501000</v>
          </cell>
          <cell r="B3176">
            <v>1</v>
          </cell>
          <cell r="C3176" t="str">
            <v>canopy to Airside window - 19 lineal met</v>
          </cell>
          <cell r="D3176" t="str">
            <v>34</v>
          </cell>
          <cell r="E3176" t="str">
            <v>BASCAN</v>
          </cell>
          <cell r="F3176" t="str">
            <v>BAS</v>
          </cell>
          <cell r="G3176">
            <v>38820</v>
          </cell>
          <cell r="H3176" t="str">
            <v>Active</v>
          </cell>
          <cell r="I3176">
            <v>19</v>
          </cell>
          <cell r="J3176">
            <v>39344</v>
          </cell>
          <cell r="K3176" t="str">
            <v>R</v>
          </cell>
          <cell r="L3176" t="str">
            <v>TM</v>
          </cell>
          <cell r="M3176" t="str">
            <v>0164</v>
          </cell>
          <cell r="N3176">
            <v>126995.88</v>
          </cell>
          <cell r="O3176">
            <v>267.89</v>
          </cell>
          <cell r="P3176">
            <v>3214.79</v>
          </cell>
          <cell r="Q3176">
            <v>6429.58</v>
          </cell>
          <cell r="R3176">
            <v>120566.3</v>
          </cell>
          <cell r="S3176">
            <v>43825.61</v>
          </cell>
          <cell r="T3176">
            <v>30</v>
          </cell>
          <cell r="U3176">
            <v>92</v>
          </cell>
          <cell r="V3176">
            <v>28</v>
          </cell>
          <cell r="W3176">
            <v>92</v>
          </cell>
          <cell r="X3176">
            <v>0</v>
          </cell>
        </row>
        <row r="3177">
          <cell r="A3177" t="str">
            <v>1501100</v>
          </cell>
          <cell r="B3177">
            <v>1</v>
          </cell>
          <cell r="C3177" t="str">
            <v>electric light fitting - 21 single spot</v>
          </cell>
          <cell r="D3177" t="str">
            <v>34</v>
          </cell>
          <cell r="E3177" t="str">
            <v>BASLIG</v>
          </cell>
          <cell r="F3177" t="str">
            <v>BAS</v>
          </cell>
          <cell r="G3177">
            <v>38820</v>
          </cell>
          <cell r="H3177" t="str">
            <v>Active</v>
          </cell>
          <cell r="I3177">
            <v>21</v>
          </cell>
          <cell r="J3177">
            <v>39344</v>
          </cell>
          <cell r="K3177" t="str">
            <v>R</v>
          </cell>
          <cell r="L3177" t="str">
            <v>TM</v>
          </cell>
          <cell r="M3177" t="str">
            <v>0164</v>
          </cell>
          <cell r="N3177">
            <v>9673.08</v>
          </cell>
          <cell r="O3177">
            <v>78.599999999999994</v>
          </cell>
          <cell r="P3177">
            <v>943.53</v>
          </cell>
          <cell r="Q3177">
            <v>1887.06</v>
          </cell>
          <cell r="R3177">
            <v>7786.02</v>
          </cell>
          <cell r="S3177">
            <v>3842.44</v>
          </cell>
          <cell r="T3177">
            <v>10</v>
          </cell>
          <cell r="U3177">
            <v>92</v>
          </cell>
          <cell r="V3177">
            <v>8</v>
          </cell>
          <cell r="W3177">
            <v>92</v>
          </cell>
          <cell r="X3177">
            <v>0</v>
          </cell>
        </row>
        <row r="3178">
          <cell r="A3178" t="str">
            <v>1501200</v>
          </cell>
          <cell r="B3178">
            <v>1</v>
          </cell>
          <cell r="C3178" t="str">
            <v>electric light fitting - 4 floodlights o</v>
          </cell>
          <cell r="D3178" t="str">
            <v>34</v>
          </cell>
          <cell r="E3178" t="str">
            <v>BASLIG</v>
          </cell>
          <cell r="F3178" t="str">
            <v>BAS</v>
          </cell>
          <cell r="G3178">
            <v>38820</v>
          </cell>
          <cell r="H3178" t="str">
            <v>Active</v>
          </cell>
          <cell r="I3178">
            <v>4</v>
          </cell>
          <cell r="J3178">
            <v>39344</v>
          </cell>
          <cell r="K3178" t="str">
            <v>R</v>
          </cell>
          <cell r="L3178" t="str">
            <v>TM</v>
          </cell>
          <cell r="M3178" t="str">
            <v>0164</v>
          </cell>
          <cell r="N3178">
            <v>7896.41</v>
          </cell>
          <cell r="O3178">
            <v>64.14</v>
          </cell>
          <cell r="P3178">
            <v>770.23</v>
          </cell>
          <cell r="Q3178">
            <v>1540.46</v>
          </cell>
          <cell r="R3178">
            <v>6355.95</v>
          </cell>
          <cell r="S3178">
            <v>3136.69</v>
          </cell>
          <cell r="T3178">
            <v>10</v>
          </cell>
          <cell r="U3178">
            <v>92</v>
          </cell>
          <cell r="V3178">
            <v>8</v>
          </cell>
          <cell r="W3178">
            <v>92</v>
          </cell>
          <cell r="X3178">
            <v>0</v>
          </cell>
        </row>
        <row r="3179">
          <cell r="A3179" t="str">
            <v>1501300</v>
          </cell>
          <cell r="B3179">
            <v>1</v>
          </cell>
          <cell r="C3179" t="str">
            <v>electric light fitting - 7 large pole mo</v>
          </cell>
          <cell r="D3179" t="str">
            <v>34</v>
          </cell>
          <cell r="E3179" t="str">
            <v>BASLIG</v>
          </cell>
          <cell r="F3179" t="str">
            <v>BAS</v>
          </cell>
          <cell r="G3179">
            <v>38820</v>
          </cell>
          <cell r="H3179" t="str">
            <v>Active</v>
          </cell>
          <cell r="I3179">
            <v>7</v>
          </cell>
          <cell r="J3179">
            <v>39344</v>
          </cell>
          <cell r="K3179" t="str">
            <v>R</v>
          </cell>
          <cell r="L3179" t="str">
            <v>TM</v>
          </cell>
          <cell r="M3179" t="str">
            <v>0164</v>
          </cell>
          <cell r="N3179">
            <v>27637.15</v>
          </cell>
          <cell r="O3179">
            <v>224.62</v>
          </cell>
          <cell r="P3179">
            <v>2695.77</v>
          </cell>
          <cell r="Q3179">
            <v>5391.54</v>
          </cell>
          <cell r="R3179">
            <v>22245.61</v>
          </cell>
          <cell r="S3179">
            <v>10978.31</v>
          </cell>
          <cell r="T3179">
            <v>10</v>
          </cell>
          <cell r="U3179">
            <v>92</v>
          </cell>
          <cell r="V3179">
            <v>8</v>
          </cell>
          <cell r="W3179">
            <v>92</v>
          </cell>
          <cell r="X3179">
            <v>0</v>
          </cell>
        </row>
        <row r="3180">
          <cell r="A3180" t="str">
            <v>1501400</v>
          </cell>
          <cell r="B3180">
            <v>1</v>
          </cell>
          <cell r="C3180" t="str">
            <v>Electrical services in square metres</v>
          </cell>
          <cell r="D3180" t="str">
            <v>34</v>
          </cell>
          <cell r="E3180" t="str">
            <v>BASELC</v>
          </cell>
          <cell r="F3180" t="str">
            <v>BAS</v>
          </cell>
          <cell r="G3180">
            <v>38820</v>
          </cell>
          <cell r="H3180" t="str">
            <v>Active</v>
          </cell>
          <cell r="I3180">
            <v>121</v>
          </cell>
          <cell r="J3180">
            <v>39344</v>
          </cell>
          <cell r="K3180" t="str">
            <v>R</v>
          </cell>
          <cell r="L3180" t="str">
            <v>TM</v>
          </cell>
          <cell r="M3180" t="str">
            <v>0164</v>
          </cell>
          <cell r="N3180">
            <v>21087.72</v>
          </cell>
          <cell r="O3180">
            <v>68</v>
          </cell>
          <cell r="P3180">
            <v>816.55</v>
          </cell>
          <cell r="Q3180">
            <v>1633.1</v>
          </cell>
          <cell r="R3180">
            <v>19454.62</v>
          </cell>
          <cell r="S3180">
            <v>7450.95</v>
          </cell>
          <cell r="T3180">
            <v>15</v>
          </cell>
          <cell r="U3180">
            <v>92</v>
          </cell>
          <cell r="V3180">
            <v>13</v>
          </cell>
          <cell r="W3180">
            <v>92</v>
          </cell>
          <cell r="X3180">
            <v>0</v>
          </cell>
        </row>
        <row r="3181">
          <cell r="A3181" t="str">
            <v>1501500</v>
          </cell>
          <cell r="B3181">
            <v>1</v>
          </cell>
          <cell r="C3181" t="str">
            <v>fire hose reel - 1 stainless steel cased</v>
          </cell>
          <cell r="D3181" t="str">
            <v>34</v>
          </cell>
          <cell r="E3181" t="str">
            <v>BASSPR</v>
          </cell>
          <cell r="F3181" t="str">
            <v>BAS</v>
          </cell>
          <cell r="G3181">
            <v>38820</v>
          </cell>
          <cell r="H3181" t="str">
            <v>Active</v>
          </cell>
          <cell r="I3181">
            <v>1</v>
          </cell>
          <cell r="J3181">
            <v>39344</v>
          </cell>
          <cell r="K3181" t="str">
            <v>R</v>
          </cell>
          <cell r="L3181" t="str">
            <v>TM</v>
          </cell>
          <cell r="M3181" t="str">
            <v>0164</v>
          </cell>
          <cell r="N3181">
            <v>1806.65</v>
          </cell>
          <cell r="O3181">
            <v>9.8800000000000008</v>
          </cell>
          <cell r="P3181">
            <v>118.45</v>
          </cell>
          <cell r="Q3181">
            <v>236.9</v>
          </cell>
          <cell r="R3181">
            <v>1569.75</v>
          </cell>
          <cell r="S3181">
            <v>676.39</v>
          </cell>
          <cell r="T3181">
            <v>15</v>
          </cell>
          <cell r="U3181">
            <v>92</v>
          </cell>
          <cell r="V3181">
            <v>13</v>
          </cell>
          <cell r="W3181">
            <v>92</v>
          </cell>
          <cell r="X3181">
            <v>0</v>
          </cell>
        </row>
        <row r="3182">
          <cell r="A3182" t="str">
            <v>1501600</v>
          </cell>
          <cell r="B3182">
            <v>1</v>
          </cell>
          <cell r="C3182" t="str">
            <v>fitted carpet - 339.30 square metres</v>
          </cell>
          <cell r="D3182" t="str">
            <v>34</v>
          </cell>
          <cell r="E3182" t="str">
            <v>BASFLO</v>
          </cell>
          <cell r="F3182" t="str">
            <v>BAS</v>
          </cell>
          <cell r="G3182">
            <v>38820</v>
          </cell>
          <cell r="H3182" t="str">
            <v>Active</v>
          </cell>
          <cell r="I3182">
            <v>121</v>
          </cell>
          <cell r="J3182">
            <v>39344</v>
          </cell>
          <cell r="K3182" t="str">
            <v>R</v>
          </cell>
          <cell r="L3182" t="str">
            <v>TM</v>
          </cell>
          <cell r="M3182" t="str">
            <v>0164</v>
          </cell>
          <cell r="N3182">
            <v>378.55</v>
          </cell>
          <cell r="O3182">
            <v>0</v>
          </cell>
          <cell r="P3182">
            <v>0</v>
          </cell>
          <cell r="Q3182">
            <v>378.55</v>
          </cell>
          <cell r="R3182">
            <v>0</v>
          </cell>
          <cell r="S3182">
            <v>1196.8</v>
          </cell>
          <cell r="T3182">
            <v>0</v>
          </cell>
          <cell r="U3182">
            <v>92</v>
          </cell>
          <cell r="V3182">
            <v>0</v>
          </cell>
          <cell r="W3182">
            <v>0</v>
          </cell>
          <cell r="X3182">
            <v>0</v>
          </cell>
        </row>
        <row r="3183">
          <cell r="A3183" t="str">
            <v>1501700</v>
          </cell>
          <cell r="B3183">
            <v>1</v>
          </cell>
          <cell r="C3183" t="str">
            <v>lining to roof trusses - 127 lineal metr</v>
          </cell>
          <cell r="D3183" t="str">
            <v>34</v>
          </cell>
          <cell r="E3183" t="str">
            <v>BASLIN</v>
          </cell>
          <cell r="F3183" t="str">
            <v>BAS</v>
          </cell>
          <cell r="G3183">
            <v>38820</v>
          </cell>
          <cell r="H3183" t="str">
            <v>Active</v>
          </cell>
          <cell r="I3183">
            <v>127</v>
          </cell>
          <cell r="J3183">
            <v>39344</v>
          </cell>
          <cell r="K3183" t="str">
            <v>R</v>
          </cell>
          <cell r="L3183" t="str">
            <v>TM</v>
          </cell>
          <cell r="M3183" t="str">
            <v>0164</v>
          </cell>
          <cell r="N3183">
            <v>316918.58</v>
          </cell>
          <cell r="O3183">
            <v>1731.59</v>
          </cell>
          <cell r="P3183">
            <v>20778.75</v>
          </cell>
          <cell r="Q3183">
            <v>41557.5</v>
          </cell>
          <cell r="R3183">
            <v>275361.08</v>
          </cell>
          <cell r="S3183">
            <v>118650.91</v>
          </cell>
          <cell r="T3183">
            <v>15</v>
          </cell>
          <cell r="U3183">
            <v>92</v>
          </cell>
          <cell r="V3183">
            <v>13</v>
          </cell>
          <cell r="W3183">
            <v>92</v>
          </cell>
          <cell r="X3183">
            <v>0</v>
          </cell>
        </row>
        <row r="3184">
          <cell r="A3184" t="str">
            <v>1501800</v>
          </cell>
          <cell r="B3184">
            <v>1</v>
          </cell>
          <cell r="C3184" t="str">
            <v>Building Management Services in square m</v>
          </cell>
          <cell r="D3184" t="str">
            <v>34</v>
          </cell>
          <cell r="E3184" t="str">
            <v>BASBMS</v>
          </cell>
          <cell r="F3184" t="str">
            <v>BAS</v>
          </cell>
          <cell r="G3184">
            <v>38820</v>
          </cell>
          <cell r="H3184" t="str">
            <v>Active</v>
          </cell>
          <cell r="I3184">
            <v>121</v>
          </cell>
          <cell r="J3184">
            <v>39344</v>
          </cell>
          <cell r="K3184" t="str">
            <v>R</v>
          </cell>
          <cell r="L3184" t="str">
            <v>TM</v>
          </cell>
          <cell r="M3184" t="str">
            <v>0164</v>
          </cell>
          <cell r="N3184">
            <v>281.91000000000003</v>
          </cell>
          <cell r="O3184">
            <v>0</v>
          </cell>
          <cell r="P3184">
            <v>0</v>
          </cell>
          <cell r="Q3184">
            <v>281.91000000000003</v>
          </cell>
          <cell r="R3184">
            <v>0</v>
          </cell>
          <cell r="S3184">
            <v>891.26</v>
          </cell>
          <cell r="T3184">
            <v>0</v>
          </cell>
          <cell r="U3184">
            <v>92</v>
          </cell>
          <cell r="V3184">
            <v>0</v>
          </cell>
          <cell r="W3184">
            <v>0</v>
          </cell>
          <cell r="X3184">
            <v>0</v>
          </cell>
        </row>
        <row r="3185">
          <cell r="A3185" t="str">
            <v>1501900</v>
          </cell>
          <cell r="B3185">
            <v>1</v>
          </cell>
          <cell r="C3185" t="str">
            <v>Mechanical Services in square metres</v>
          </cell>
          <cell r="D3185" t="str">
            <v>34</v>
          </cell>
          <cell r="E3185" t="str">
            <v>BASAIR</v>
          </cell>
          <cell r="F3185" t="str">
            <v>BAS</v>
          </cell>
          <cell r="G3185">
            <v>38820</v>
          </cell>
          <cell r="H3185" t="str">
            <v>Active</v>
          </cell>
          <cell r="I3185">
            <v>121</v>
          </cell>
          <cell r="J3185">
            <v>39344</v>
          </cell>
          <cell r="K3185" t="str">
            <v>R</v>
          </cell>
          <cell r="L3185" t="str">
            <v>TM</v>
          </cell>
          <cell r="M3185" t="str">
            <v>0164</v>
          </cell>
          <cell r="N3185">
            <v>21991.54</v>
          </cell>
          <cell r="O3185">
            <v>120.11</v>
          </cell>
          <cell r="P3185">
            <v>1441.87</v>
          </cell>
          <cell r="Q3185">
            <v>2883.74</v>
          </cell>
          <cell r="R3185">
            <v>19107.8</v>
          </cell>
          <cell r="S3185">
            <v>8233.39</v>
          </cell>
          <cell r="T3185">
            <v>15</v>
          </cell>
          <cell r="U3185">
            <v>92</v>
          </cell>
          <cell r="V3185">
            <v>13</v>
          </cell>
          <cell r="W3185">
            <v>92</v>
          </cell>
          <cell r="X3185">
            <v>0</v>
          </cell>
        </row>
        <row r="3186">
          <cell r="A3186" t="str">
            <v>1502000</v>
          </cell>
          <cell r="B3186">
            <v>1</v>
          </cell>
          <cell r="C3186" t="str">
            <v>Drainage Services in square metres</v>
          </cell>
          <cell r="D3186" t="str">
            <v>34</v>
          </cell>
          <cell r="E3186" t="str">
            <v>BASPLM</v>
          </cell>
          <cell r="F3186" t="str">
            <v>BAS</v>
          </cell>
          <cell r="G3186">
            <v>38820</v>
          </cell>
          <cell r="H3186" t="str">
            <v>Active</v>
          </cell>
          <cell r="I3186">
            <v>121</v>
          </cell>
          <cell r="J3186">
            <v>39344</v>
          </cell>
          <cell r="K3186" t="str">
            <v>R</v>
          </cell>
          <cell r="L3186" t="str">
            <v>TM</v>
          </cell>
          <cell r="M3186" t="str">
            <v>0164</v>
          </cell>
          <cell r="N3186">
            <v>2763.28</v>
          </cell>
          <cell r="O3186">
            <v>15.07</v>
          </cell>
          <cell r="P3186">
            <v>181.17</v>
          </cell>
          <cell r="Q3186">
            <v>362.34</v>
          </cell>
          <cell r="R3186">
            <v>2400.94</v>
          </cell>
          <cell r="S3186">
            <v>1034.54</v>
          </cell>
          <cell r="T3186">
            <v>15</v>
          </cell>
          <cell r="U3186">
            <v>92</v>
          </cell>
          <cell r="V3186">
            <v>13</v>
          </cell>
          <cell r="W3186">
            <v>92</v>
          </cell>
          <cell r="X3186">
            <v>0</v>
          </cell>
        </row>
        <row r="3187">
          <cell r="A3187" t="str">
            <v>1502100</v>
          </cell>
          <cell r="B3187">
            <v>1</v>
          </cell>
          <cell r="C3187" t="str">
            <v>Communication Services in square metres</v>
          </cell>
          <cell r="D3187" t="str">
            <v>34</v>
          </cell>
          <cell r="E3187" t="str">
            <v>BASCAB</v>
          </cell>
          <cell r="F3187" t="str">
            <v>BAS</v>
          </cell>
          <cell r="G3187">
            <v>38820</v>
          </cell>
          <cell r="H3187" t="str">
            <v>Active</v>
          </cell>
          <cell r="I3187">
            <v>121</v>
          </cell>
          <cell r="J3187">
            <v>39344</v>
          </cell>
          <cell r="K3187" t="str">
            <v>R</v>
          </cell>
          <cell r="L3187" t="str">
            <v>TM</v>
          </cell>
          <cell r="M3187" t="str">
            <v>0164</v>
          </cell>
          <cell r="N3187">
            <v>4415.2299999999996</v>
          </cell>
          <cell r="O3187">
            <v>35.880000000000003</v>
          </cell>
          <cell r="P3187">
            <v>430.67</v>
          </cell>
          <cell r="Q3187">
            <v>861.34</v>
          </cell>
          <cell r="R3187">
            <v>3553.89</v>
          </cell>
          <cell r="S3187">
            <v>1753.86</v>
          </cell>
          <cell r="T3187">
            <v>10</v>
          </cell>
          <cell r="U3187">
            <v>92</v>
          </cell>
          <cell r="V3187">
            <v>8</v>
          </cell>
          <cell r="W3187">
            <v>92</v>
          </cell>
          <cell r="X3187">
            <v>0</v>
          </cell>
        </row>
        <row r="3188">
          <cell r="A3188" t="str">
            <v>1502200</v>
          </cell>
          <cell r="B3188">
            <v>1</v>
          </cell>
          <cell r="C3188" t="str">
            <v>Fire Alarm System in square metres</v>
          </cell>
          <cell r="D3188" t="str">
            <v>34</v>
          </cell>
          <cell r="E3188" t="str">
            <v>BASALA</v>
          </cell>
          <cell r="F3188" t="str">
            <v>BAS</v>
          </cell>
          <cell r="G3188">
            <v>38820</v>
          </cell>
          <cell r="H3188" t="str">
            <v>Active</v>
          </cell>
          <cell r="I3188">
            <v>121</v>
          </cell>
          <cell r="J3188">
            <v>39344</v>
          </cell>
          <cell r="K3188" t="str">
            <v>R</v>
          </cell>
          <cell r="L3188" t="str">
            <v>TM</v>
          </cell>
          <cell r="M3188" t="str">
            <v>0164</v>
          </cell>
          <cell r="N3188">
            <v>4392.83</v>
          </cell>
          <cell r="O3188">
            <v>14.23</v>
          </cell>
          <cell r="P3188">
            <v>170.1</v>
          </cell>
          <cell r="Q3188">
            <v>340.2</v>
          </cell>
          <cell r="R3188">
            <v>4052.63</v>
          </cell>
          <cell r="S3188">
            <v>1552.12</v>
          </cell>
          <cell r="T3188">
            <v>15</v>
          </cell>
          <cell r="U3188">
            <v>92</v>
          </cell>
          <cell r="V3188">
            <v>13</v>
          </cell>
          <cell r="W3188">
            <v>92</v>
          </cell>
          <cell r="X3188">
            <v>0</v>
          </cell>
        </row>
        <row r="3189">
          <cell r="A3189" t="str">
            <v>1502300</v>
          </cell>
          <cell r="B3189">
            <v>1</v>
          </cell>
          <cell r="C3189" t="str">
            <v>Plumbing reticulation in square metres</v>
          </cell>
          <cell r="D3189" t="str">
            <v>34</v>
          </cell>
          <cell r="E3189" t="str">
            <v>BASPLM</v>
          </cell>
          <cell r="F3189" t="str">
            <v>BAS</v>
          </cell>
          <cell r="G3189">
            <v>38820</v>
          </cell>
          <cell r="H3189" t="str">
            <v>Active</v>
          </cell>
          <cell r="I3189">
            <v>121</v>
          </cell>
          <cell r="J3189">
            <v>39344</v>
          </cell>
          <cell r="K3189" t="str">
            <v>R</v>
          </cell>
          <cell r="L3189" t="str">
            <v>TM</v>
          </cell>
          <cell r="M3189" t="str">
            <v>0164</v>
          </cell>
          <cell r="N3189">
            <v>4829.82</v>
          </cell>
          <cell r="O3189">
            <v>26.38</v>
          </cell>
          <cell r="P3189">
            <v>316.67</v>
          </cell>
          <cell r="Q3189">
            <v>633.34</v>
          </cell>
          <cell r="R3189">
            <v>4196.4799999999996</v>
          </cell>
          <cell r="S3189">
            <v>1808.23</v>
          </cell>
          <cell r="T3189">
            <v>15</v>
          </cell>
          <cell r="U3189">
            <v>92</v>
          </cell>
          <cell r="V3189">
            <v>13</v>
          </cell>
          <cell r="W3189">
            <v>92</v>
          </cell>
          <cell r="X3189">
            <v>0</v>
          </cell>
        </row>
        <row r="3190">
          <cell r="A3190" t="str">
            <v>1502400</v>
          </cell>
          <cell r="B3190">
            <v>1</v>
          </cell>
          <cell r="C3190" t="str">
            <v>Public Address System in square metres</v>
          </cell>
          <cell r="D3190" t="str">
            <v>34</v>
          </cell>
          <cell r="E3190" t="str">
            <v>BASPUB</v>
          </cell>
          <cell r="F3190" t="str">
            <v>BAS</v>
          </cell>
          <cell r="G3190">
            <v>38820</v>
          </cell>
          <cell r="H3190" t="str">
            <v>Active</v>
          </cell>
          <cell r="I3190">
            <v>121</v>
          </cell>
          <cell r="J3190">
            <v>39344</v>
          </cell>
          <cell r="K3190" t="str">
            <v>R</v>
          </cell>
          <cell r="L3190" t="str">
            <v>TM</v>
          </cell>
          <cell r="M3190" t="str">
            <v>0164</v>
          </cell>
          <cell r="N3190">
            <v>1311.08</v>
          </cell>
          <cell r="O3190">
            <v>7.2</v>
          </cell>
          <cell r="P3190">
            <v>85.96</v>
          </cell>
          <cell r="Q3190">
            <v>171.92</v>
          </cell>
          <cell r="R3190">
            <v>1139.1600000000001</v>
          </cell>
          <cell r="S3190">
            <v>490.86</v>
          </cell>
          <cell r="T3190">
            <v>15</v>
          </cell>
          <cell r="U3190">
            <v>92</v>
          </cell>
          <cell r="V3190">
            <v>13</v>
          </cell>
          <cell r="W3190">
            <v>92</v>
          </cell>
          <cell r="X3190">
            <v>0</v>
          </cell>
        </row>
        <row r="3191">
          <cell r="A3191" t="str">
            <v>1502500</v>
          </cell>
          <cell r="B3191">
            <v>1</v>
          </cell>
          <cell r="C3191" t="str">
            <v>Security System in square metres</v>
          </cell>
          <cell r="D3191" t="str">
            <v>34</v>
          </cell>
          <cell r="E3191" t="str">
            <v>BASSEC</v>
          </cell>
          <cell r="F3191" t="str">
            <v>BAS</v>
          </cell>
          <cell r="G3191">
            <v>38820</v>
          </cell>
          <cell r="H3191" t="str">
            <v>Active</v>
          </cell>
          <cell r="I3191">
            <v>121</v>
          </cell>
          <cell r="J3191">
            <v>39344</v>
          </cell>
          <cell r="K3191" t="str">
            <v>R</v>
          </cell>
          <cell r="L3191" t="str">
            <v>TM</v>
          </cell>
          <cell r="M3191" t="str">
            <v>0164</v>
          </cell>
          <cell r="N3191">
            <v>4228.37</v>
          </cell>
          <cell r="O3191">
            <v>23.13</v>
          </cell>
          <cell r="P3191">
            <v>277.23</v>
          </cell>
          <cell r="Q3191">
            <v>554.46</v>
          </cell>
          <cell r="R3191">
            <v>3673.91</v>
          </cell>
          <cell r="S3191">
            <v>1583.06</v>
          </cell>
          <cell r="T3191">
            <v>15</v>
          </cell>
          <cell r="U3191">
            <v>92</v>
          </cell>
          <cell r="V3191">
            <v>13</v>
          </cell>
          <cell r="W3191">
            <v>92</v>
          </cell>
          <cell r="X3191">
            <v>0</v>
          </cell>
        </row>
        <row r="3192">
          <cell r="A3192" t="str">
            <v>1502600</v>
          </cell>
          <cell r="B3192">
            <v>1</v>
          </cell>
          <cell r="C3192" t="str">
            <v>sprinkler head and piping - 36</v>
          </cell>
          <cell r="D3192" t="str">
            <v>34</v>
          </cell>
          <cell r="E3192" t="str">
            <v>BASSPR</v>
          </cell>
          <cell r="F3192" t="str">
            <v>BAS</v>
          </cell>
          <cell r="G3192">
            <v>38820</v>
          </cell>
          <cell r="H3192" t="str">
            <v>Active</v>
          </cell>
          <cell r="I3192">
            <v>36</v>
          </cell>
          <cell r="J3192">
            <v>39344</v>
          </cell>
          <cell r="K3192" t="str">
            <v>R</v>
          </cell>
          <cell r="L3192" t="str">
            <v>TM</v>
          </cell>
          <cell r="M3192" t="str">
            <v>0164</v>
          </cell>
          <cell r="N3192">
            <v>20694.73</v>
          </cell>
          <cell r="O3192">
            <v>113.08</v>
          </cell>
          <cell r="P3192">
            <v>1356.85</v>
          </cell>
          <cell r="Q3192">
            <v>2713.7</v>
          </cell>
          <cell r="R3192">
            <v>17981.03</v>
          </cell>
          <cell r="S3192">
            <v>7747.88</v>
          </cell>
          <cell r="T3192">
            <v>15</v>
          </cell>
          <cell r="U3192">
            <v>92</v>
          </cell>
          <cell r="V3192">
            <v>13</v>
          </cell>
          <cell r="W3192">
            <v>92</v>
          </cell>
          <cell r="X3192">
            <v>0</v>
          </cell>
        </row>
        <row r="3193">
          <cell r="A3193" t="str">
            <v>1502700</v>
          </cell>
          <cell r="B3193">
            <v>1</v>
          </cell>
          <cell r="C3193" t="str">
            <v>suspended ceiling - 516 square metres</v>
          </cell>
          <cell r="D3193" t="str">
            <v>34</v>
          </cell>
          <cell r="E3193" t="str">
            <v>BASSUS</v>
          </cell>
          <cell r="F3193" t="str">
            <v>BAS</v>
          </cell>
          <cell r="G3193">
            <v>38820</v>
          </cell>
          <cell r="H3193" t="str">
            <v>Active</v>
          </cell>
          <cell r="I3193">
            <v>121</v>
          </cell>
          <cell r="J3193">
            <v>39344</v>
          </cell>
          <cell r="K3193" t="str">
            <v>R</v>
          </cell>
          <cell r="L3193" t="str">
            <v>TM</v>
          </cell>
          <cell r="M3193" t="str">
            <v>0164</v>
          </cell>
          <cell r="N3193">
            <v>56977.72</v>
          </cell>
          <cell r="O3193">
            <v>156.97999999999999</v>
          </cell>
          <cell r="P3193">
            <v>1883.43</v>
          </cell>
          <cell r="Q3193">
            <v>3766.86</v>
          </cell>
          <cell r="R3193">
            <v>53210.86</v>
          </cell>
          <cell r="S3193">
            <v>20008.740000000002</v>
          </cell>
          <cell r="T3193">
            <v>30</v>
          </cell>
          <cell r="U3193">
            <v>92</v>
          </cell>
          <cell r="V3193">
            <v>28</v>
          </cell>
          <cell r="W3193">
            <v>92</v>
          </cell>
          <cell r="X3193">
            <v>0</v>
          </cell>
        </row>
        <row r="3194">
          <cell r="A3194" t="str">
            <v>1502800</v>
          </cell>
          <cell r="B3194">
            <v>1</v>
          </cell>
          <cell r="C3194" t="str">
            <v>Building Structure in square metres</v>
          </cell>
          <cell r="D3194" t="str">
            <v>34</v>
          </cell>
          <cell r="E3194" t="str">
            <v>BUITER</v>
          </cell>
          <cell r="F3194" t="str">
            <v>BUI</v>
          </cell>
          <cell r="G3194">
            <v>38820</v>
          </cell>
          <cell r="H3194" t="str">
            <v>Active</v>
          </cell>
          <cell r="I3194">
            <v>2</v>
          </cell>
          <cell r="J3194">
            <v>39344</v>
          </cell>
          <cell r="K3194" t="str">
            <v>TCOM</v>
          </cell>
          <cell r="L3194" t="str">
            <v>TM</v>
          </cell>
          <cell r="M3194" t="str">
            <v>0168</v>
          </cell>
          <cell r="N3194">
            <v>4305.87</v>
          </cell>
          <cell r="O3194">
            <v>6.27</v>
          </cell>
          <cell r="P3194">
            <v>75.349999999999994</v>
          </cell>
          <cell r="Q3194">
            <v>150.69999999999999</v>
          </cell>
          <cell r="R3194">
            <v>4155.17</v>
          </cell>
          <cell r="S3194">
            <v>1466.48</v>
          </cell>
          <cell r="T3194">
            <v>44</v>
          </cell>
          <cell r="U3194">
            <v>0</v>
          </cell>
          <cell r="V3194">
            <v>42</v>
          </cell>
          <cell r="W3194">
            <v>0</v>
          </cell>
          <cell r="X3194">
            <v>0</v>
          </cell>
        </row>
        <row r="3195">
          <cell r="A3195" t="str">
            <v>1502900</v>
          </cell>
          <cell r="B3195">
            <v>1</v>
          </cell>
          <cell r="C3195" t="str">
            <v>Division walling - 2 lineal metres with</v>
          </cell>
          <cell r="D3195" t="str">
            <v>34</v>
          </cell>
          <cell r="E3195" t="str">
            <v>BASPAR</v>
          </cell>
          <cell r="F3195" t="str">
            <v>BAS</v>
          </cell>
          <cell r="G3195">
            <v>38820</v>
          </cell>
          <cell r="H3195" t="str">
            <v>Active</v>
          </cell>
          <cell r="I3195">
            <v>2</v>
          </cell>
          <cell r="J3195">
            <v>39344</v>
          </cell>
          <cell r="K3195" t="str">
            <v>TCOM</v>
          </cell>
          <cell r="L3195" t="str">
            <v>TM</v>
          </cell>
          <cell r="M3195" t="str">
            <v>0168</v>
          </cell>
          <cell r="N3195">
            <v>4325.4399999999996</v>
          </cell>
          <cell r="O3195">
            <v>23.67</v>
          </cell>
          <cell r="P3195">
            <v>283.60000000000002</v>
          </cell>
          <cell r="Q3195">
            <v>567.20000000000005</v>
          </cell>
          <cell r="R3195">
            <v>3758.24</v>
          </cell>
          <cell r="S3195">
            <v>1619.4</v>
          </cell>
          <cell r="T3195">
            <v>15</v>
          </cell>
          <cell r="U3195">
            <v>92</v>
          </cell>
          <cell r="V3195">
            <v>13</v>
          </cell>
          <cell r="W3195">
            <v>92</v>
          </cell>
          <cell r="X3195">
            <v>0</v>
          </cell>
        </row>
        <row r="3196">
          <cell r="A3196" t="str">
            <v>1503000</v>
          </cell>
          <cell r="B3196">
            <v>1</v>
          </cell>
          <cell r="C3196" t="str">
            <v>Electrical services in square metres</v>
          </cell>
          <cell r="D3196" t="str">
            <v>34</v>
          </cell>
          <cell r="E3196" t="str">
            <v>BASELC</v>
          </cell>
          <cell r="F3196" t="str">
            <v>BAS</v>
          </cell>
          <cell r="G3196">
            <v>38820</v>
          </cell>
          <cell r="H3196" t="str">
            <v>Active</v>
          </cell>
          <cell r="I3196">
            <v>2</v>
          </cell>
          <cell r="J3196">
            <v>39344</v>
          </cell>
          <cell r="K3196" t="str">
            <v>TCOM</v>
          </cell>
          <cell r="L3196" t="str">
            <v>TM</v>
          </cell>
          <cell r="M3196" t="str">
            <v>0168</v>
          </cell>
          <cell r="N3196">
            <v>360.49</v>
          </cell>
          <cell r="O3196">
            <v>1.2</v>
          </cell>
          <cell r="P3196">
            <v>13.96</v>
          </cell>
          <cell r="Q3196">
            <v>27.92</v>
          </cell>
          <cell r="R3196">
            <v>332.57</v>
          </cell>
          <cell r="S3196">
            <v>127.38</v>
          </cell>
          <cell r="T3196">
            <v>15</v>
          </cell>
          <cell r="U3196">
            <v>92</v>
          </cell>
          <cell r="V3196">
            <v>13</v>
          </cell>
          <cell r="W3196">
            <v>92</v>
          </cell>
          <cell r="X3196">
            <v>0</v>
          </cell>
        </row>
        <row r="3197">
          <cell r="A3197" t="str">
            <v>1503100</v>
          </cell>
          <cell r="B3197">
            <v>1</v>
          </cell>
          <cell r="C3197" t="str">
            <v>Building Management Services in square m</v>
          </cell>
          <cell r="D3197" t="str">
            <v>34</v>
          </cell>
          <cell r="E3197" t="str">
            <v>BASBMS</v>
          </cell>
          <cell r="F3197" t="str">
            <v>BAS</v>
          </cell>
          <cell r="G3197">
            <v>38820</v>
          </cell>
          <cell r="H3197" t="str">
            <v>Active</v>
          </cell>
          <cell r="I3197">
            <v>2</v>
          </cell>
          <cell r="J3197">
            <v>39344</v>
          </cell>
          <cell r="K3197" t="str">
            <v>TCOM</v>
          </cell>
          <cell r="L3197" t="str">
            <v>TM</v>
          </cell>
          <cell r="M3197" t="str">
            <v>0168</v>
          </cell>
          <cell r="N3197">
            <v>4.83</v>
          </cell>
          <cell r="O3197">
            <v>0</v>
          </cell>
          <cell r="P3197">
            <v>0</v>
          </cell>
          <cell r="Q3197">
            <v>4.83</v>
          </cell>
          <cell r="R3197">
            <v>0</v>
          </cell>
          <cell r="S3197">
            <v>15.24</v>
          </cell>
          <cell r="T3197">
            <v>0</v>
          </cell>
          <cell r="U3197">
            <v>92</v>
          </cell>
          <cell r="V3197">
            <v>0</v>
          </cell>
          <cell r="W3197">
            <v>0</v>
          </cell>
          <cell r="X3197">
            <v>0</v>
          </cell>
        </row>
        <row r="3198">
          <cell r="A3198" t="str">
            <v>1503200</v>
          </cell>
          <cell r="B3198">
            <v>1</v>
          </cell>
          <cell r="C3198" t="str">
            <v>Mechanical Services in square metres</v>
          </cell>
          <cell r="D3198" t="str">
            <v>34</v>
          </cell>
          <cell r="E3198" t="str">
            <v>BASAIR</v>
          </cell>
          <cell r="F3198" t="str">
            <v>BAS</v>
          </cell>
          <cell r="G3198">
            <v>38820</v>
          </cell>
          <cell r="H3198" t="str">
            <v>Active</v>
          </cell>
          <cell r="I3198">
            <v>2</v>
          </cell>
          <cell r="J3198">
            <v>39344</v>
          </cell>
          <cell r="K3198" t="str">
            <v>TCOM</v>
          </cell>
          <cell r="L3198" t="str">
            <v>TM</v>
          </cell>
          <cell r="M3198" t="str">
            <v>0168</v>
          </cell>
          <cell r="N3198">
            <v>375.92</v>
          </cell>
          <cell r="O3198">
            <v>2.1</v>
          </cell>
          <cell r="P3198">
            <v>24.65</v>
          </cell>
          <cell r="Q3198">
            <v>49.3</v>
          </cell>
          <cell r="R3198">
            <v>326.62</v>
          </cell>
          <cell r="S3198">
            <v>140.74</v>
          </cell>
          <cell r="T3198">
            <v>15</v>
          </cell>
          <cell r="U3198">
            <v>92</v>
          </cell>
          <cell r="V3198">
            <v>13</v>
          </cell>
          <cell r="W3198">
            <v>92</v>
          </cell>
          <cell r="X3198">
            <v>0</v>
          </cell>
        </row>
        <row r="3199">
          <cell r="A3199" t="str">
            <v>1503300</v>
          </cell>
          <cell r="B3199">
            <v>1</v>
          </cell>
          <cell r="C3199" t="str">
            <v>Drainage Services in square metres</v>
          </cell>
          <cell r="D3199" t="str">
            <v>34</v>
          </cell>
          <cell r="E3199" t="str">
            <v>BASPLM</v>
          </cell>
          <cell r="F3199" t="str">
            <v>BAS</v>
          </cell>
          <cell r="G3199">
            <v>38820</v>
          </cell>
          <cell r="H3199" t="str">
            <v>Active</v>
          </cell>
          <cell r="I3199">
            <v>2</v>
          </cell>
          <cell r="J3199">
            <v>39344</v>
          </cell>
          <cell r="K3199" t="str">
            <v>TCOM</v>
          </cell>
          <cell r="L3199" t="str">
            <v>TM</v>
          </cell>
          <cell r="M3199" t="str">
            <v>0168</v>
          </cell>
          <cell r="N3199">
            <v>47.31</v>
          </cell>
          <cell r="O3199">
            <v>0.24</v>
          </cell>
          <cell r="P3199">
            <v>3.1</v>
          </cell>
          <cell r="Q3199">
            <v>6.2</v>
          </cell>
          <cell r="R3199">
            <v>41.11</v>
          </cell>
          <cell r="S3199">
            <v>17.71</v>
          </cell>
          <cell r="T3199">
            <v>15</v>
          </cell>
          <cell r="U3199">
            <v>92</v>
          </cell>
          <cell r="V3199">
            <v>13</v>
          </cell>
          <cell r="W3199">
            <v>92</v>
          </cell>
          <cell r="X3199">
            <v>0</v>
          </cell>
        </row>
        <row r="3200">
          <cell r="A3200" t="str">
            <v>1503400</v>
          </cell>
          <cell r="B3200">
            <v>1</v>
          </cell>
          <cell r="C3200" t="str">
            <v>Communication Services in square metres</v>
          </cell>
          <cell r="D3200" t="str">
            <v>34</v>
          </cell>
          <cell r="E3200" t="str">
            <v>BASCAB</v>
          </cell>
          <cell r="F3200" t="str">
            <v>BAS</v>
          </cell>
          <cell r="G3200">
            <v>38820</v>
          </cell>
          <cell r="H3200" t="str">
            <v>Active</v>
          </cell>
          <cell r="I3200">
            <v>2</v>
          </cell>
          <cell r="J3200">
            <v>39344</v>
          </cell>
          <cell r="K3200" t="str">
            <v>TCOM</v>
          </cell>
          <cell r="L3200" t="str">
            <v>TM</v>
          </cell>
          <cell r="M3200" t="str">
            <v>0168</v>
          </cell>
          <cell r="N3200">
            <v>75.5</v>
          </cell>
          <cell r="O3200">
            <v>0.65</v>
          </cell>
          <cell r="P3200">
            <v>7.36</v>
          </cell>
          <cell r="Q3200">
            <v>14.72</v>
          </cell>
          <cell r="R3200">
            <v>60.78</v>
          </cell>
          <cell r="S3200">
            <v>29.99</v>
          </cell>
          <cell r="T3200">
            <v>10</v>
          </cell>
          <cell r="U3200">
            <v>92</v>
          </cell>
          <cell r="V3200">
            <v>8</v>
          </cell>
          <cell r="W3200">
            <v>92</v>
          </cell>
          <cell r="X3200">
            <v>0</v>
          </cell>
        </row>
        <row r="3201">
          <cell r="A3201" t="str">
            <v>1503500</v>
          </cell>
          <cell r="B3201">
            <v>1</v>
          </cell>
          <cell r="C3201" t="str">
            <v>Fire Alarm System in square metres</v>
          </cell>
          <cell r="D3201" t="str">
            <v>34</v>
          </cell>
          <cell r="E3201" t="str">
            <v>BASALA</v>
          </cell>
          <cell r="F3201" t="str">
            <v>BAS</v>
          </cell>
          <cell r="G3201">
            <v>38820</v>
          </cell>
          <cell r="H3201" t="str">
            <v>Active</v>
          </cell>
          <cell r="I3201">
            <v>2</v>
          </cell>
          <cell r="J3201">
            <v>39344</v>
          </cell>
          <cell r="K3201" t="str">
            <v>TCOM</v>
          </cell>
          <cell r="L3201" t="str">
            <v>TM</v>
          </cell>
          <cell r="M3201" t="str">
            <v>0168</v>
          </cell>
          <cell r="N3201">
            <v>75.02</v>
          </cell>
          <cell r="O3201">
            <v>0.26</v>
          </cell>
          <cell r="P3201">
            <v>2.9</v>
          </cell>
          <cell r="Q3201">
            <v>5.8</v>
          </cell>
          <cell r="R3201">
            <v>69.22</v>
          </cell>
          <cell r="S3201">
            <v>26.5</v>
          </cell>
          <cell r="T3201">
            <v>15</v>
          </cell>
          <cell r="U3201">
            <v>92</v>
          </cell>
          <cell r="V3201">
            <v>13</v>
          </cell>
          <cell r="W3201">
            <v>92</v>
          </cell>
          <cell r="X3201">
            <v>0</v>
          </cell>
        </row>
        <row r="3202">
          <cell r="A3202" t="str">
            <v>1503600</v>
          </cell>
          <cell r="B3202">
            <v>1</v>
          </cell>
          <cell r="C3202" t="str">
            <v>Plumbing reticulation in square metres</v>
          </cell>
          <cell r="D3202" t="str">
            <v>34</v>
          </cell>
          <cell r="E3202" t="str">
            <v>BASPLM</v>
          </cell>
          <cell r="F3202" t="str">
            <v>BAS</v>
          </cell>
          <cell r="G3202">
            <v>38820</v>
          </cell>
          <cell r="H3202" t="str">
            <v>Active</v>
          </cell>
          <cell r="I3202">
            <v>2</v>
          </cell>
          <cell r="J3202">
            <v>39344</v>
          </cell>
          <cell r="K3202" t="str">
            <v>TCOM</v>
          </cell>
          <cell r="L3202" t="str">
            <v>TM</v>
          </cell>
          <cell r="M3202" t="str">
            <v>0168</v>
          </cell>
          <cell r="N3202">
            <v>82.61</v>
          </cell>
          <cell r="O3202">
            <v>0.47</v>
          </cell>
          <cell r="P3202">
            <v>5.42</v>
          </cell>
          <cell r="Q3202">
            <v>10.84</v>
          </cell>
          <cell r="R3202">
            <v>71.77</v>
          </cell>
          <cell r="S3202">
            <v>30.93</v>
          </cell>
          <cell r="T3202">
            <v>15</v>
          </cell>
          <cell r="U3202">
            <v>92</v>
          </cell>
          <cell r="V3202">
            <v>13</v>
          </cell>
          <cell r="W3202">
            <v>92</v>
          </cell>
          <cell r="X3202">
            <v>0</v>
          </cell>
        </row>
        <row r="3203">
          <cell r="A3203" t="str">
            <v>1503700</v>
          </cell>
          <cell r="B3203">
            <v>1</v>
          </cell>
          <cell r="C3203" t="str">
            <v>Public Address System in square metres</v>
          </cell>
          <cell r="D3203" t="str">
            <v>34</v>
          </cell>
          <cell r="E3203" t="str">
            <v>BASPUB</v>
          </cell>
          <cell r="F3203" t="str">
            <v>BAS</v>
          </cell>
          <cell r="G3203">
            <v>38820</v>
          </cell>
          <cell r="H3203" t="str">
            <v>Active</v>
          </cell>
          <cell r="I3203">
            <v>2</v>
          </cell>
          <cell r="J3203">
            <v>39344</v>
          </cell>
          <cell r="K3203" t="str">
            <v>TCOM</v>
          </cell>
          <cell r="L3203" t="str">
            <v>TM</v>
          </cell>
          <cell r="M3203" t="str">
            <v>0168</v>
          </cell>
          <cell r="N3203">
            <v>22.43</v>
          </cell>
          <cell r="O3203">
            <v>0.15</v>
          </cell>
          <cell r="P3203">
            <v>1.47</v>
          </cell>
          <cell r="Q3203">
            <v>2.94</v>
          </cell>
          <cell r="R3203">
            <v>19.489999999999998</v>
          </cell>
          <cell r="S3203">
            <v>8.4</v>
          </cell>
          <cell r="T3203">
            <v>15</v>
          </cell>
          <cell r="U3203">
            <v>92</v>
          </cell>
          <cell r="V3203">
            <v>13</v>
          </cell>
          <cell r="W3203">
            <v>92</v>
          </cell>
          <cell r="X3203">
            <v>0</v>
          </cell>
        </row>
        <row r="3204">
          <cell r="A3204" t="str">
            <v>1503800</v>
          </cell>
          <cell r="B3204">
            <v>1</v>
          </cell>
          <cell r="C3204" t="str">
            <v>Security System in square metres</v>
          </cell>
          <cell r="D3204" t="str">
            <v>34</v>
          </cell>
          <cell r="E3204" t="str">
            <v>BASSEC</v>
          </cell>
          <cell r="F3204" t="str">
            <v>BAS</v>
          </cell>
          <cell r="G3204">
            <v>38820</v>
          </cell>
          <cell r="H3204" t="str">
            <v>Active</v>
          </cell>
          <cell r="I3204">
            <v>2</v>
          </cell>
          <cell r="J3204">
            <v>39344</v>
          </cell>
          <cell r="K3204" t="str">
            <v>TCOM</v>
          </cell>
          <cell r="L3204" t="str">
            <v>TM</v>
          </cell>
          <cell r="M3204" t="str">
            <v>0168</v>
          </cell>
          <cell r="N3204">
            <v>72.2</v>
          </cell>
          <cell r="O3204">
            <v>0.44</v>
          </cell>
          <cell r="P3204">
            <v>4.7300000000000004</v>
          </cell>
          <cell r="Q3204">
            <v>9.4600000000000009</v>
          </cell>
          <cell r="R3204">
            <v>62.74</v>
          </cell>
          <cell r="S3204">
            <v>27.03</v>
          </cell>
          <cell r="T3204">
            <v>15</v>
          </cell>
          <cell r="U3204">
            <v>92</v>
          </cell>
          <cell r="V3204">
            <v>13</v>
          </cell>
          <cell r="W3204">
            <v>92</v>
          </cell>
          <cell r="X3204">
            <v>0</v>
          </cell>
        </row>
        <row r="3205">
          <cell r="A3205" t="str">
            <v>1503900</v>
          </cell>
          <cell r="B3205">
            <v>1</v>
          </cell>
          <cell r="C3205" t="str">
            <v>sprinkler head and piping - 1</v>
          </cell>
          <cell r="D3205" t="str">
            <v>34</v>
          </cell>
          <cell r="E3205" t="str">
            <v>BASSPR</v>
          </cell>
          <cell r="F3205" t="str">
            <v>BAS</v>
          </cell>
          <cell r="G3205">
            <v>38820</v>
          </cell>
          <cell r="H3205" t="str">
            <v>Active</v>
          </cell>
          <cell r="I3205">
            <v>1</v>
          </cell>
          <cell r="J3205">
            <v>39344</v>
          </cell>
          <cell r="K3205" t="str">
            <v>TCOM</v>
          </cell>
          <cell r="L3205" t="str">
            <v>TM</v>
          </cell>
          <cell r="M3205" t="str">
            <v>0168</v>
          </cell>
          <cell r="N3205">
            <v>574.86</v>
          </cell>
          <cell r="O3205">
            <v>3.15</v>
          </cell>
          <cell r="P3205">
            <v>37.69</v>
          </cell>
          <cell r="Q3205">
            <v>75.38</v>
          </cell>
          <cell r="R3205">
            <v>499.48</v>
          </cell>
          <cell r="S3205">
            <v>215.22</v>
          </cell>
          <cell r="T3205">
            <v>15</v>
          </cell>
          <cell r="U3205">
            <v>92</v>
          </cell>
          <cell r="V3205">
            <v>13</v>
          </cell>
          <cell r="W3205">
            <v>92</v>
          </cell>
          <cell r="X3205">
            <v>0</v>
          </cell>
        </row>
        <row r="3206">
          <cell r="A3206" t="str">
            <v>1504000</v>
          </cell>
          <cell r="B3206">
            <v>1</v>
          </cell>
          <cell r="C3206" t="str">
            <v>Building Structure in square metres</v>
          </cell>
          <cell r="D3206" t="str">
            <v>34</v>
          </cell>
          <cell r="E3206" t="str">
            <v>BUITER</v>
          </cell>
          <cell r="F3206" t="str">
            <v>BUI</v>
          </cell>
          <cell r="G3206">
            <v>38820</v>
          </cell>
          <cell r="H3206" t="str">
            <v>Active</v>
          </cell>
          <cell r="I3206">
            <v>49</v>
          </cell>
          <cell r="J3206">
            <v>39344</v>
          </cell>
          <cell r="K3206" t="str">
            <v>R</v>
          </cell>
          <cell r="L3206" t="str">
            <v>TM</v>
          </cell>
          <cell r="M3206" t="str">
            <v>0169</v>
          </cell>
          <cell r="N3206">
            <v>101926.02</v>
          </cell>
          <cell r="O3206">
            <v>148.63999999999999</v>
          </cell>
          <cell r="P3206">
            <v>1783.57</v>
          </cell>
          <cell r="Q3206">
            <v>3567.14</v>
          </cell>
          <cell r="R3206">
            <v>98358.88</v>
          </cell>
          <cell r="S3206">
            <v>34713.58</v>
          </cell>
          <cell r="T3206">
            <v>44</v>
          </cell>
          <cell r="U3206">
            <v>0</v>
          </cell>
          <cell r="V3206">
            <v>42</v>
          </cell>
          <cell r="W3206">
            <v>0</v>
          </cell>
          <cell r="X3206">
            <v>0</v>
          </cell>
        </row>
        <row r="3207">
          <cell r="A3207" t="str">
            <v>1504100</v>
          </cell>
          <cell r="B3207">
            <v>1</v>
          </cell>
          <cell r="C3207" t="str">
            <v>electric light fitting - 2 circular down</v>
          </cell>
          <cell r="D3207" t="str">
            <v>34</v>
          </cell>
          <cell r="E3207" t="str">
            <v>BASLIG</v>
          </cell>
          <cell r="F3207" t="str">
            <v>BAS</v>
          </cell>
          <cell r="G3207">
            <v>38820</v>
          </cell>
          <cell r="H3207" t="str">
            <v>Active</v>
          </cell>
          <cell r="I3207">
            <v>2</v>
          </cell>
          <cell r="J3207">
            <v>39344</v>
          </cell>
          <cell r="K3207" t="str">
            <v>R</v>
          </cell>
          <cell r="L3207" t="str">
            <v>TM</v>
          </cell>
          <cell r="M3207" t="str">
            <v>0169</v>
          </cell>
          <cell r="N3207">
            <v>592.19000000000005</v>
          </cell>
          <cell r="O3207">
            <v>4.8499999999999996</v>
          </cell>
          <cell r="P3207">
            <v>57.76</v>
          </cell>
          <cell r="Q3207">
            <v>115.52</v>
          </cell>
          <cell r="R3207">
            <v>476.67</v>
          </cell>
          <cell r="S3207">
            <v>235.23</v>
          </cell>
          <cell r="T3207">
            <v>10</v>
          </cell>
          <cell r="U3207">
            <v>92</v>
          </cell>
          <cell r="V3207">
            <v>8</v>
          </cell>
          <cell r="W3207">
            <v>92</v>
          </cell>
          <cell r="X3207">
            <v>0</v>
          </cell>
        </row>
        <row r="3208">
          <cell r="A3208" t="str">
            <v>1504200</v>
          </cell>
          <cell r="B3208">
            <v>1</v>
          </cell>
          <cell r="C3208" t="str">
            <v>Electrical services in square metres</v>
          </cell>
          <cell r="D3208" t="str">
            <v>34</v>
          </cell>
          <cell r="E3208" t="str">
            <v>BASELC</v>
          </cell>
          <cell r="F3208" t="str">
            <v>BAS</v>
          </cell>
          <cell r="G3208">
            <v>38820</v>
          </cell>
          <cell r="H3208" t="str">
            <v>Active</v>
          </cell>
          <cell r="I3208">
            <v>49</v>
          </cell>
          <cell r="J3208">
            <v>39344</v>
          </cell>
          <cell r="K3208" t="str">
            <v>R</v>
          </cell>
          <cell r="L3208" t="str">
            <v>TM</v>
          </cell>
          <cell r="M3208" t="str">
            <v>0169</v>
          </cell>
          <cell r="N3208">
            <v>8532.0300000000007</v>
          </cell>
          <cell r="O3208">
            <v>27.54</v>
          </cell>
          <cell r="P3208">
            <v>330.37</v>
          </cell>
          <cell r="Q3208">
            <v>660.74</v>
          </cell>
          <cell r="R3208">
            <v>7871.29</v>
          </cell>
          <cell r="S3208">
            <v>3014.64</v>
          </cell>
          <cell r="T3208">
            <v>15</v>
          </cell>
          <cell r="U3208">
            <v>92</v>
          </cell>
          <cell r="V3208">
            <v>13</v>
          </cell>
          <cell r="W3208">
            <v>92</v>
          </cell>
          <cell r="X3208">
            <v>0</v>
          </cell>
        </row>
        <row r="3209">
          <cell r="A3209" t="str">
            <v>1504300</v>
          </cell>
          <cell r="B3209">
            <v>1</v>
          </cell>
          <cell r="C3209" t="str">
            <v>Exit sign and fittings - 1</v>
          </cell>
          <cell r="D3209" t="str">
            <v>34</v>
          </cell>
          <cell r="E3209" t="str">
            <v>BASSIG</v>
          </cell>
          <cell r="F3209" t="str">
            <v>BAS</v>
          </cell>
          <cell r="G3209">
            <v>38820</v>
          </cell>
          <cell r="H3209" t="str">
            <v>Active</v>
          </cell>
          <cell r="I3209">
            <v>1</v>
          </cell>
          <cell r="J3209">
            <v>39344</v>
          </cell>
          <cell r="K3209" t="str">
            <v>R</v>
          </cell>
          <cell r="L3209" t="str">
            <v>TM</v>
          </cell>
          <cell r="M3209" t="str">
            <v>0169</v>
          </cell>
          <cell r="N3209">
            <v>20.6</v>
          </cell>
          <cell r="O3209">
            <v>0</v>
          </cell>
          <cell r="P3209">
            <v>0</v>
          </cell>
          <cell r="Q3209">
            <v>20.6</v>
          </cell>
          <cell r="R3209">
            <v>0</v>
          </cell>
          <cell r="S3209">
            <v>65.17</v>
          </cell>
          <cell r="T3209">
            <v>0</v>
          </cell>
          <cell r="U3209">
            <v>92</v>
          </cell>
          <cell r="V3209">
            <v>0</v>
          </cell>
          <cell r="W3209">
            <v>0</v>
          </cell>
          <cell r="X3209">
            <v>0</v>
          </cell>
        </row>
        <row r="3210">
          <cell r="A3210" t="str">
            <v>1504400</v>
          </cell>
          <cell r="B3210">
            <v>1</v>
          </cell>
          <cell r="C3210" t="str">
            <v>fitted carpet - 38 square metres</v>
          </cell>
          <cell r="D3210" t="str">
            <v>34</v>
          </cell>
          <cell r="E3210" t="str">
            <v>BASFLO</v>
          </cell>
          <cell r="F3210" t="str">
            <v>BAS</v>
          </cell>
          <cell r="G3210">
            <v>38820</v>
          </cell>
          <cell r="H3210" t="str">
            <v>Active</v>
          </cell>
          <cell r="I3210">
            <v>49</v>
          </cell>
          <cell r="J3210">
            <v>39344</v>
          </cell>
          <cell r="K3210" t="str">
            <v>R</v>
          </cell>
          <cell r="L3210" t="str">
            <v>TM</v>
          </cell>
          <cell r="M3210" t="str">
            <v>0169</v>
          </cell>
          <cell r="N3210">
            <v>153.16</v>
          </cell>
          <cell r="O3210">
            <v>0</v>
          </cell>
          <cell r="P3210">
            <v>0</v>
          </cell>
          <cell r="Q3210">
            <v>153.16</v>
          </cell>
          <cell r="R3210">
            <v>0</v>
          </cell>
          <cell r="S3210">
            <v>484.24</v>
          </cell>
          <cell r="T3210">
            <v>0</v>
          </cell>
          <cell r="U3210">
            <v>92</v>
          </cell>
          <cell r="V3210">
            <v>0</v>
          </cell>
          <cell r="W3210">
            <v>0</v>
          </cell>
          <cell r="X3210">
            <v>0</v>
          </cell>
        </row>
        <row r="3211">
          <cell r="A3211" t="str">
            <v>1504500</v>
          </cell>
          <cell r="B3211">
            <v>1</v>
          </cell>
          <cell r="C3211" t="str">
            <v>fluorescent light fitting - 7 - 600 x 30</v>
          </cell>
          <cell r="D3211" t="str">
            <v>34</v>
          </cell>
          <cell r="E3211" t="str">
            <v>BASLIG</v>
          </cell>
          <cell r="F3211" t="str">
            <v>BAS</v>
          </cell>
          <cell r="G3211">
            <v>38820</v>
          </cell>
          <cell r="H3211" t="str">
            <v>Active</v>
          </cell>
          <cell r="I3211">
            <v>7</v>
          </cell>
          <cell r="J3211">
            <v>39344</v>
          </cell>
          <cell r="K3211" t="str">
            <v>R</v>
          </cell>
          <cell r="L3211" t="str">
            <v>TM</v>
          </cell>
          <cell r="M3211" t="str">
            <v>0169</v>
          </cell>
          <cell r="N3211">
            <v>1842.49</v>
          </cell>
          <cell r="O3211">
            <v>14.94</v>
          </cell>
          <cell r="P3211">
            <v>179.72</v>
          </cell>
          <cell r="Q3211">
            <v>359.44</v>
          </cell>
          <cell r="R3211">
            <v>1483.05</v>
          </cell>
          <cell r="S3211">
            <v>731.89</v>
          </cell>
          <cell r="T3211">
            <v>10</v>
          </cell>
          <cell r="U3211">
            <v>92</v>
          </cell>
          <cell r="V3211">
            <v>8</v>
          </cell>
          <cell r="W3211">
            <v>92</v>
          </cell>
          <cell r="X3211">
            <v>0</v>
          </cell>
        </row>
        <row r="3212">
          <cell r="A3212" t="str">
            <v>1504600</v>
          </cell>
          <cell r="B3212">
            <v>1</v>
          </cell>
          <cell r="C3212" t="str">
            <v>handrails - 29 lineal metres with panell</v>
          </cell>
          <cell r="D3212" t="str">
            <v>34</v>
          </cell>
          <cell r="E3212" t="str">
            <v>BASELC</v>
          </cell>
          <cell r="F3212" t="str">
            <v>BAS</v>
          </cell>
          <cell r="G3212">
            <v>38820</v>
          </cell>
          <cell r="H3212" t="str">
            <v>Active</v>
          </cell>
          <cell r="I3212">
            <v>23</v>
          </cell>
          <cell r="J3212">
            <v>39344</v>
          </cell>
          <cell r="K3212" t="str">
            <v>R</v>
          </cell>
          <cell r="L3212" t="str">
            <v>TM</v>
          </cell>
          <cell r="M3212" t="str">
            <v>0169</v>
          </cell>
          <cell r="N3212">
            <v>30719.54</v>
          </cell>
          <cell r="O3212">
            <v>99.08</v>
          </cell>
          <cell r="P3212">
            <v>1189.51</v>
          </cell>
          <cell r="Q3212">
            <v>2379.02</v>
          </cell>
          <cell r="R3212">
            <v>28340.52</v>
          </cell>
          <cell r="S3212">
            <v>10854.17</v>
          </cell>
          <cell r="T3212">
            <v>15</v>
          </cell>
          <cell r="U3212">
            <v>92</v>
          </cell>
          <cell r="V3212">
            <v>13</v>
          </cell>
          <cell r="W3212">
            <v>92</v>
          </cell>
          <cell r="X3212">
            <v>0</v>
          </cell>
        </row>
        <row r="3213">
          <cell r="A3213" t="str">
            <v>1504700</v>
          </cell>
          <cell r="B3213">
            <v>1</v>
          </cell>
          <cell r="C3213" t="str">
            <v>Building Management Services in square m</v>
          </cell>
          <cell r="D3213" t="str">
            <v>34</v>
          </cell>
          <cell r="E3213" t="str">
            <v>BASBMS</v>
          </cell>
          <cell r="F3213" t="str">
            <v>BAS</v>
          </cell>
          <cell r="G3213">
            <v>38820</v>
          </cell>
          <cell r="H3213" t="str">
            <v>Active</v>
          </cell>
          <cell r="I3213">
            <v>49</v>
          </cell>
          <cell r="J3213">
            <v>39344</v>
          </cell>
          <cell r="K3213" t="str">
            <v>R</v>
          </cell>
          <cell r="L3213" t="str">
            <v>TM</v>
          </cell>
          <cell r="M3213" t="str">
            <v>0169</v>
          </cell>
          <cell r="N3213">
            <v>114.06</v>
          </cell>
          <cell r="O3213">
            <v>0</v>
          </cell>
          <cell r="P3213">
            <v>0</v>
          </cell>
          <cell r="Q3213">
            <v>114.06</v>
          </cell>
          <cell r="R3213">
            <v>0</v>
          </cell>
          <cell r="S3213">
            <v>360.59</v>
          </cell>
          <cell r="T3213">
            <v>0</v>
          </cell>
          <cell r="U3213">
            <v>92</v>
          </cell>
          <cell r="V3213">
            <v>0</v>
          </cell>
          <cell r="W3213">
            <v>0</v>
          </cell>
          <cell r="X3213">
            <v>0</v>
          </cell>
        </row>
        <row r="3214">
          <cell r="A3214" t="str">
            <v>1504800</v>
          </cell>
          <cell r="B3214">
            <v>1</v>
          </cell>
          <cell r="C3214" t="str">
            <v>Mechanical Services in square metres</v>
          </cell>
          <cell r="D3214" t="str">
            <v>34</v>
          </cell>
          <cell r="E3214" t="str">
            <v>BASAIR</v>
          </cell>
          <cell r="F3214" t="str">
            <v>BAS</v>
          </cell>
          <cell r="G3214">
            <v>38820</v>
          </cell>
          <cell r="H3214" t="str">
            <v>Active</v>
          </cell>
          <cell r="I3214">
            <v>49</v>
          </cell>
          <cell r="J3214">
            <v>39344</v>
          </cell>
          <cell r="K3214" t="str">
            <v>R</v>
          </cell>
          <cell r="L3214" t="str">
            <v>TM</v>
          </cell>
          <cell r="M3214" t="str">
            <v>0169</v>
          </cell>
          <cell r="N3214">
            <v>8897.83</v>
          </cell>
          <cell r="O3214">
            <v>48.57</v>
          </cell>
          <cell r="P3214">
            <v>583.39</v>
          </cell>
          <cell r="Q3214">
            <v>1166.78</v>
          </cell>
          <cell r="R3214">
            <v>7731.05</v>
          </cell>
          <cell r="S3214">
            <v>3331.25</v>
          </cell>
          <cell r="T3214">
            <v>15</v>
          </cell>
          <cell r="U3214">
            <v>92</v>
          </cell>
          <cell r="V3214">
            <v>13</v>
          </cell>
          <cell r="W3214">
            <v>92</v>
          </cell>
          <cell r="X3214">
            <v>0</v>
          </cell>
        </row>
        <row r="3215">
          <cell r="A3215" t="str">
            <v>1504900</v>
          </cell>
          <cell r="B3215">
            <v>1</v>
          </cell>
          <cell r="C3215" t="str">
            <v>Drainage Services in square metres</v>
          </cell>
          <cell r="D3215" t="str">
            <v>34</v>
          </cell>
          <cell r="E3215" t="str">
            <v>BASPLM</v>
          </cell>
          <cell r="F3215" t="str">
            <v>BAS</v>
          </cell>
          <cell r="G3215">
            <v>38820</v>
          </cell>
          <cell r="H3215" t="str">
            <v>Active</v>
          </cell>
          <cell r="I3215">
            <v>49</v>
          </cell>
          <cell r="J3215">
            <v>39344</v>
          </cell>
          <cell r="K3215" t="str">
            <v>R</v>
          </cell>
          <cell r="L3215" t="str">
            <v>TM</v>
          </cell>
          <cell r="M3215" t="str">
            <v>0169</v>
          </cell>
          <cell r="N3215">
            <v>1117.94</v>
          </cell>
          <cell r="O3215">
            <v>6.09</v>
          </cell>
          <cell r="P3215">
            <v>73.3</v>
          </cell>
          <cell r="Q3215">
            <v>146.6</v>
          </cell>
          <cell r="R3215">
            <v>971.34</v>
          </cell>
          <cell r="S3215">
            <v>418.55</v>
          </cell>
          <cell r="T3215">
            <v>15</v>
          </cell>
          <cell r="U3215">
            <v>92</v>
          </cell>
          <cell r="V3215">
            <v>13</v>
          </cell>
          <cell r="W3215">
            <v>92</v>
          </cell>
          <cell r="X3215">
            <v>0</v>
          </cell>
        </row>
        <row r="3216">
          <cell r="A3216" t="str">
            <v>1505000</v>
          </cell>
          <cell r="B3216">
            <v>1</v>
          </cell>
          <cell r="C3216" t="str">
            <v>Communication Services in square metres</v>
          </cell>
          <cell r="D3216" t="str">
            <v>34</v>
          </cell>
          <cell r="E3216" t="str">
            <v>BASCAB</v>
          </cell>
          <cell r="F3216" t="str">
            <v>BAS</v>
          </cell>
          <cell r="G3216">
            <v>38820</v>
          </cell>
          <cell r="H3216" t="str">
            <v>Active</v>
          </cell>
          <cell r="I3216">
            <v>49</v>
          </cell>
          <cell r="J3216">
            <v>39344</v>
          </cell>
          <cell r="K3216" t="str">
            <v>R</v>
          </cell>
          <cell r="L3216" t="str">
            <v>TM</v>
          </cell>
          <cell r="M3216" t="str">
            <v>0169</v>
          </cell>
          <cell r="N3216">
            <v>1786.42</v>
          </cell>
          <cell r="O3216">
            <v>14.53</v>
          </cell>
          <cell r="P3216">
            <v>174.25</v>
          </cell>
          <cell r="Q3216">
            <v>348.5</v>
          </cell>
          <cell r="R3216">
            <v>1437.92</v>
          </cell>
          <cell r="S3216">
            <v>709.62</v>
          </cell>
          <cell r="T3216">
            <v>10</v>
          </cell>
          <cell r="U3216">
            <v>92</v>
          </cell>
          <cell r="V3216">
            <v>8</v>
          </cell>
          <cell r="W3216">
            <v>92</v>
          </cell>
          <cell r="X3216">
            <v>0</v>
          </cell>
        </row>
        <row r="3217">
          <cell r="A3217" t="str">
            <v>1505100</v>
          </cell>
          <cell r="B3217">
            <v>1</v>
          </cell>
          <cell r="C3217" t="str">
            <v>Fire Alarm System in square metres</v>
          </cell>
          <cell r="D3217" t="str">
            <v>34</v>
          </cell>
          <cell r="E3217" t="str">
            <v>BASALA</v>
          </cell>
          <cell r="F3217" t="str">
            <v>BAS</v>
          </cell>
          <cell r="G3217">
            <v>38820</v>
          </cell>
          <cell r="H3217" t="str">
            <v>Active</v>
          </cell>
          <cell r="I3217">
            <v>49</v>
          </cell>
          <cell r="J3217">
            <v>39344</v>
          </cell>
          <cell r="K3217" t="str">
            <v>R</v>
          </cell>
          <cell r="L3217" t="str">
            <v>TM</v>
          </cell>
          <cell r="M3217" t="str">
            <v>0169</v>
          </cell>
          <cell r="N3217">
            <v>1777.4</v>
          </cell>
          <cell r="O3217">
            <v>5.68</v>
          </cell>
          <cell r="P3217">
            <v>68.819999999999993</v>
          </cell>
          <cell r="Q3217">
            <v>137.63999999999999</v>
          </cell>
          <cell r="R3217">
            <v>1639.76</v>
          </cell>
          <cell r="S3217">
            <v>628.01</v>
          </cell>
          <cell r="T3217">
            <v>15</v>
          </cell>
          <cell r="U3217">
            <v>92</v>
          </cell>
          <cell r="V3217">
            <v>13</v>
          </cell>
          <cell r="W3217">
            <v>92</v>
          </cell>
          <cell r="X3217">
            <v>0</v>
          </cell>
        </row>
        <row r="3218">
          <cell r="A3218" t="str">
            <v>1505200</v>
          </cell>
          <cell r="B3218">
            <v>1</v>
          </cell>
          <cell r="C3218" t="str">
            <v>Plumbing reticulation in square metres</v>
          </cell>
          <cell r="D3218" t="str">
            <v>34</v>
          </cell>
          <cell r="E3218" t="str">
            <v>BASPLM</v>
          </cell>
          <cell r="F3218" t="str">
            <v>BAS</v>
          </cell>
          <cell r="G3218">
            <v>38820</v>
          </cell>
          <cell r="H3218" t="str">
            <v>Active</v>
          </cell>
          <cell r="I3218">
            <v>49</v>
          </cell>
          <cell r="J3218">
            <v>39344</v>
          </cell>
          <cell r="K3218" t="str">
            <v>R</v>
          </cell>
          <cell r="L3218" t="str">
            <v>TM</v>
          </cell>
          <cell r="M3218" t="str">
            <v>0169</v>
          </cell>
          <cell r="N3218">
            <v>1954.13</v>
          </cell>
          <cell r="O3218">
            <v>10.64</v>
          </cell>
          <cell r="P3218">
            <v>128.12</v>
          </cell>
          <cell r="Q3218">
            <v>256.24</v>
          </cell>
          <cell r="R3218">
            <v>1697.89</v>
          </cell>
          <cell r="S3218">
            <v>731.6</v>
          </cell>
          <cell r="T3218">
            <v>15</v>
          </cell>
          <cell r="U3218">
            <v>92</v>
          </cell>
          <cell r="V3218">
            <v>13</v>
          </cell>
          <cell r="W3218">
            <v>92</v>
          </cell>
          <cell r="X3218">
            <v>0</v>
          </cell>
        </row>
        <row r="3219">
          <cell r="A3219" t="str">
            <v>1505300</v>
          </cell>
          <cell r="B3219">
            <v>1</v>
          </cell>
          <cell r="C3219" t="str">
            <v>Public Address System in square metres</v>
          </cell>
          <cell r="D3219" t="str">
            <v>34</v>
          </cell>
          <cell r="E3219" t="str">
            <v>BASPUB</v>
          </cell>
          <cell r="F3219" t="str">
            <v>BAS</v>
          </cell>
          <cell r="G3219">
            <v>38820</v>
          </cell>
          <cell r="H3219" t="str">
            <v>Active</v>
          </cell>
          <cell r="I3219">
            <v>49</v>
          </cell>
          <cell r="J3219">
            <v>39344</v>
          </cell>
          <cell r="K3219" t="str">
            <v>R</v>
          </cell>
          <cell r="L3219" t="str">
            <v>TM</v>
          </cell>
          <cell r="M3219" t="str">
            <v>0169</v>
          </cell>
          <cell r="N3219">
            <v>530.49</v>
          </cell>
          <cell r="O3219">
            <v>2.88</v>
          </cell>
          <cell r="P3219">
            <v>34.78</v>
          </cell>
          <cell r="Q3219">
            <v>69.56</v>
          </cell>
          <cell r="R3219">
            <v>460.93</v>
          </cell>
          <cell r="S3219">
            <v>198.61</v>
          </cell>
          <cell r="T3219">
            <v>15</v>
          </cell>
          <cell r="U3219">
            <v>92</v>
          </cell>
          <cell r="V3219">
            <v>13</v>
          </cell>
          <cell r="W3219">
            <v>92</v>
          </cell>
          <cell r="X3219">
            <v>0</v>
          </cell>
        </row>
        <row r="3220">
          <cell r="A3220" t="str">
            <v>1505400</v>
          </cell>
          <cell r="B3220">
            <v>1</v>
          </cell>
          <cell r="C3220" t="str">
            <v>Security System in square metres</v>
          </cell>
          <cell r="D3220" t="str">
            <v>34</v>
          </cell>
          <cell r="E3220" t="str">
            <v>BASSEC</v>
          </cell>
          <cell r="F3220" t="str">
            <v>BAS</v>
          </cell>
          <cell r="G3220">
            <v>38820</v>
          </cell>
          <cell r="H3220" t="str">
            <v>Active</v>
          </cell>
          <cell r="I3220">
            <v>49</v>
          </cell>
          <cell r="J3220">
            <v>39344</v>
          </cell>
          <cell r="K3220" t="str">
            <v>R</v>
          </cell>
          <cell r="L3220" t="str">
            <v>TM</v>
          </cell>
          <cell r="M3220" t="str">
            <v>0169</v>
          </cell>
          <cell r="N3220">
            <v>1710.87</v>
          </cell>
          <cell r="O3220">
            <v>9.32</v>
          </cell>
          <cell r="P3220">
            <v>112.17</v>
          </cell>
          <cell r="Q3220">
            <v>224.34</v>
          </cell>
          <cell r="R3220">
            <v>1486.53</v>
          </cell>
          <cell r="S3220">
            <v>640.53</v>
          </cell>
          <cell r="T3220">
            <v>15</v>
          </cell>
          <cell r="U3220">
            <v>92</v>
          </cell>
          <cell r="V3220">
            <v>13</v>
          </cell>
          <cell r="W3220">
            <v>92</v>
          </cell>
          <cell r="X3220">
            <v>0</v>
          </cell>
        </row>
        <row r="3221">
          <cell r="A3221" t="str">
            <v>1505500</v>
          </cell>
          <cell r="B3221">
            <v>1</v>
          </cell>
          <cell r="C3221" t="str">
            <v>Sign and fittings - 1 illuminated</v>
          </cell>
          <cell r="D3221" t="str">
            <v>34</v>
          </cell>
          <cell r="E3221" t="str">
            <v>BASSIG</v>
          </cell>
          <cell r="F3221" t="str">
            <v>BAS</v>
          </cell>
          <cell r="G3221">
            <v>38820</v>
          </cell>
          <cell r="H3221" t="str">
            <v>Active</v>
          </cell>
          <cell r="I3221">
            <v>1</v>
          </cell>
          <cell r="J3221">
            <v>39344</v>
          </cell>
          <cell r="K3221" t="str">
            <v>R</v>
          </cell>
          <cell r="L3221" t="str">
            <v>TM</v>
          </cell>
          <cell r="M3221" t="str">
            <v>0169</v>
          </cell>
          <cell r="N3221">
            <v>82.47</v>
          </cell>
          <cell r="O3221">
            <v>0</v>
          </cell>
          <cell r="P3221">
            <v>0</v>
          </cell>
          <cell r="Q3221">
            <v>82.47</v>
          </cell>
          <cell r="R3221">
            <v>0</v>
          </cell>
          <cell r="S3221">
            <v>260.68</v>
          </cell>
          <cell r="T3221">
            <v>0</v>
          </cell>
          <cell r="U3221">
            <v>92</v>
          </cell>
          <cell r="V3221">
            <v>0</v>
          </cell>
          <cell r="W3221">
            <v>0</v>
          </cell>
          <cell r="X3221">
            <v>0</v>
          </cell>
        </row>
        <row r="3222">
          <cell r="A3222" t="str">
            <v>1505600</v>
          </cell>
          <cell r="B3222">
            <v>1</v>
          </cell>
          <cell r="C3222" t="str">
            <v>sprinkler head and piping - 6</v>
          </cell>
          <cell r="D3222" t="str">
            <v>34</v>
          </cell>
          <cell r="E3222" t="str">
            <v>BASSPR</v>
          </cell>
          <cell r="F3222" t="str">
            <v>BAS</v>
          </cell>
          <cell r="G3222">
            <v>38820</v>
          </cell>
          <cell r="H3222" t="str">
            <v>Active</v>
          </cell>
          <cell r="I3222">
            <v>6</v>
          </cell>
          <cell r="J3222">
            <v>39344</v>
          </cell>
          <cell r="K3222" t="str">
            <v>R</v>
          </cell>
          <cell r="L3222" t="str">
            <v>TM</v>
          </cell>
          <cell r="M3222" t="str">
            <v>0169</v>
          </cell>
          <cell r="N3222">
            <v>3449.18</v>
          </cell>
          <cell r="O3222">
            <v>18.8</v>
          </cell>
          <cell r="P3222">
            <v>226.15</v>
          </cell>
          <cell r="Q3222">
            <v>452.3</v>
          </cell>
          <cell r="R3222">
            <v>2996.88</v>
          </cell>
          <cell r="S3222">
            <v>1291.33</v>
          </cell>
          <cell r="T3222">
            <v>15</v>
          </cell>
          <cell r="U3222">
            <v>92</v>
          </cell>
          <cell r="V3222">
            <v>13</v>
          </cell>
          <cell r="W3222">
            <v>92</v>
          </cell>
          <cell r="X3222">
            <v>0</v>
          </cell>
        </row>
        <row r="3223">
          <cell r="A3223" t="str">
            <v>1505700</v>
          </cell>
          <cell r="B3223">
            <v>1</v>
          </cell>
          <cell r="C3223" t="str">
            <v>suspended ceiling - 22 square metres til</v>
          </cell>
          <cell r="D3223" t="str">
            <v>34</v>
          </cell>
          <cell r="E3223" t="str">
            <v>BASSUS</v>
          </cell>
          <cell r="F3223" t="str">
            <v>BAS</v>
          </cell>
          <cell r="G3223">
            <v>38820</v>
          </cell>
          <cell r="H3223" t="str">
            <v>Active</v>
          </cell>
          <cell r="I3223">
            <v>22</v>
          </cell>
          <cell r="J3223">
            <v>39344</v>
          </cell>
          <cell r="K3223" t="str">
            <v>R</v>
          </cell>
          <cell r="L3223" t="str">
            <v>TM</v>
          </cell>
          <cell r="M3223" t="str">
            <v>0169</v>
          </cell>
          <cell r="N3223">
            <v>2495.58</v>
          </cell>
          <cell r="O3223">
            <v>6.92</v>
          </cell>
          <cell r="P3223">
            <v>82.49</v>
          </cell>
          <cell r="Q3223">
            <v>164.98</v>
          </cell>
          <cell r="R3223">
            <v>2330.6</v>
          </cell>
          <cell r="S3223">
            <v>876.36</v>
          </cell>
          <cell r="T3223">
            <v>30</v>
          </cell>
          <cell r="U3223">
            <v>92</v>
          </cell>
          <cell r="V3223">
            <v>28</v>
          </cell>
          <cell r="W3223">
            <v>92</v>
          </cell>
          <cell r="X3223">
            <v>0</v>
          </cell>
        </row>
        <row r="3224">
          <cell r="A3224" t="str">
            <v>1505800</v>
          </cell>
          <cell r="B3224">
            <v>1</v>
          </cell>
          <cell r="C3224" t="str">
            <v>Building Structure in square metres</v>
          </cell>
          <cell r="D3224" t="str">
            <v>34</v>
          </cell>
          <cell r="E3224" t="str">
            <v>BUITER</v>
          </cell>
          <cell r="F3224" t="str">
            <v>BUI</v>
          </cell>
          <cell r="G3224">
            <v>38820</v>
          </cell>
          <cell r="H3224" t="str">
            <v>Active</v>
          </cell>
          <cell r="I3224">
            <v>60</v>
          </cell>
          <cell r="J3224">
            <v>39344</v>
          </cell>
          <cell r="K3224" t="str">
            <v>R</v>
          </cell>
          <cell r="L3224" t="str">
            <v>TM</v>
          </cell>
          <cell r="M3224" t="str">
            <v>0170</v>
          </cell>
          <cell r="N3224">
            <v>131671.66</v>
          </cell>
          <cell r="O3224">
            <v>191.97</v>
          </cell>
          <cell r="P3224">
            <v>2304.08</v>
          </cell>
          <cell r="Q3224">
            <v>4608.16</v>
          </cell>
          <cell r="R3224">
            <v>127063.5</v>
          </cell>
          <cell r="S3224">
            <v>44844.24</v>
          </cell>
          <cell r="T3224">
            <v>44</v>
          </cell>
          <cell r="U3224">
            <v>0</v>
          </cell>
          <cell r="V3224">
            <v>42</v>
          </cell>
          <cell r="W3224">
            <v>0</v>
          </cell>
          <cell r="X3224">
            <v>0</v>
          </cell>
        </row>
        <row r="3225">
          <cell r="A3225" t="str">
            <v>1505900</v>
          </cell>
          <cell r="B3225">
            <v>1</v>
          </cell>
          <cell r="C3225" t="str">
            <v>Division walling - 27 lineal metres with</v>
          </cell>
          <cell r="D3225" t="str">
            <v>34</v>
          </cell>
          <cell r="E3225" t="str">
            <v>BASPAR</v>
          </cell>
          <cell r="F3225" t="str">
            <v>BAS</v>
          </cell>
          <cell r="G3225">
            <v>38820</v>
          </cell>
          <cell r="H3225" t="str">
            <v>Active</v>
          </cell>
          <cell r="I3225">
            <v>27</v>
          </cell>
          <cell r="J3225">
            <v>39344</v>
          </cell>
          <cell r="K3225" t="str">
            <v>R</v>
          </cell>
          <cell r="L3225" t="str">
            <v>TM</v>
          </cell>
          <cell r="M3225" t="str">
            <v>0170</v>
          </cell>
          <cell r="N3225">
            <v>47163.54</v>
          </cell>
          <cell r="O3225">
            <v>257.69</v>
          </cell>
          <cell r="P3225">
            <v>3092.28</v>
          </cell>
          <cell r="Q3225">
            <v>6184.56</v>
          </cell>
          <cell r="R3225">
            <v>40978.980000000003</v>
          </cell>
          <cell r="S3225">
            <v>17657.52</v>
          </cell>
          <cell r="T3225">
            <v>15</v>
          </cell>
          <cell r="U3225">
            <v>92</v>
          </cell>
          <cell r="V3225">
            <v>13</v>
          </cell>
          <cell r="W3225">
            <v>92</v>
          </cell>
          <cell r="X3225">
            <v>0</v>
          </cell>
        </row>
        <row r="3226">
          <cell r="A3226" t="str">
            <v>1506000</v>
          </cell>
          <cell r="B3226">
            <v>1</v>
          </cell>
          <cell r="C3226" t="str">
            <v>Shop front including doors  - 6.3 lineal</v>
          </cell>
          <cell r="D3226" t="str">
            <v>34</v>
          </cell>
          <cell r="E3226" t="str">
            <v>BASPAR</v>
          </cell>
          <cell r="F3226" t="str">
            <v>BAS</v>
          </cell>
          <cell r="G3226">
            <v>38820</v>
          </cell>
          <cell r="H3226" t="str">
            <v>Active</v>
          </cell>
          <cell r="I3226">
            <v>6</v>
          </cell>
          <cell r="J3226">
            <v>39344</v>
          </cell>
          <cell r="K3226" t="str">
            <v>R</v>
          </cell>
          <cell r="L3226" t="str">
            <v>TM</v>
          </cell>
          <cell r="M3226" t="str">
            <v>0170</v>
          </cell>
          <cell r="N3226">
            <v>15721.18</v>
          </cell>
          <cell r="O3226">
            <v>85.86</v>
          </cell>
          <cell r="P3226">
            <v>1030.76</v>
          </cell>
          <cell r="Q3226">
            <v>2061.52</v>
          </cell>
          <cell r="R3226">
            <v>13659.66</v>
          </cell>
          <cell r="S3226">
            <v>5885.84</v>
          </cell>
          <cell r="T3226">
            <v>15</v>
          </cell>
          <cell r="U3226">
            <v>92</v>
          </cell>
          <cell r="V3226">
            <v>13</v>
          </cell>
          <cell r="W3226">
            <v>92</v>
          </cell>
          <cell r="X3226">
            <v>0</v>
          </cell>
        </row>
        <row r="3227">
          <cell r="A3227" t="str">
            <v>1506100</v>
          </cell>
          <cell r="B3227">
            <v>1</v>
          </cell>
          <cell r="C3227" t="str">
            <v>Electrical services in square metres</v>
          </cell>
          <cell r="D3227" t="str">
            <v>34</v>
          </cell>
          <cell r="E3227" t="str">
            <v>BASELC</v>
          </cell>
          <cell r="F3227" t="str">
            <v>BAS</v>
          </cell>
          <cell r="G3227">
            <v>38820</v>
          </cell>
          <cell r="H3227" t="str">
            <v>Active</v>
          </cell>
          <cell r="I3227">
            <v>60</v>
          </cell>
          <cell r="J3227">
            <v>39344</v>
          </cell>
          <cell r="K3227" t="str">
            <v>R</v>
          </cell>
          <cell r="L3227" t="str">
            <v>TM</v>
          </cell>
          <cell r="M3227" t="str">
            <v>0170</v>
          </cell>
          <cell r="N3227">
            <v>11022.09</v>
          </cell>
          <cell r="O3227">
            <v>35.520000000000003</v>
          </cell>
          <cell r="P3227">
            <v>426.79</v>
          </cell>
          <cell r="Q3227">
            <v>853.58</v>
          </cell>
          <cell r="R3227">
            <v>10168.51</v>
          </cell>
          <cell r="S3227">
            <v>3894.44</v>
          </cell>
          <cell r="T3227">
            <v>15</v>
          </cell>
          <cell r="U3227">
            <v>92</v>
          </cell>
          <cell r="V3227">
            <v>13</v>
          </cell>
          <cell r="W3227">
            <v>92</v>
          </cell>
          <cell r="X3227">
            <v>0</v>
          </cell>
        </row>
        <row r="3228">
          <cell r="A3228" t="str">
            <v>1506200</v>
          </cell>
          <cell r="B3228">
            <v>1</v>
          </cell>
          <cell r="C3228" t="str">
            <v>Building Management Services in square m</v>
          </cell>
          <cell r="D3228" t="str">
            <v>34</v>
          </cell>
          <cell r="E3228" t="str">
            <v>BASBMS</v>
          </cell>
          <cell r="F3228" t="str">
            <v>BAS</v>
          </cell>
          <cell r="G3228">
            <v>38820</v>
          </cell>
          <cell r="H3228" t="str">
            <v>Active</v>
          </cell>
          <cell r="I3228">
            <v>60</v>
          </cell>
          <cell r="J3228">
            <v>39344</v>
          </cell>
          <cell r="K3228" t="str">
            <v>R</v>
          </cell>
          <cell r="L3228" t="str">
            <v>TM</v>
          </cell>
          <cell r="M3228" t="str">
            <v>0170</v>
          </cell>
          <cell r="N3228">
            <v>147.36000000000001</v>
          </cell>
          <cell r="O3228">
            <v>0</v>
          </cell>
          <cell r="P3228">
            <v>0</v>
          </cell>
          <cell r="Q3228">
            <v>147.36000000000001</v>
          </cell>
          <cell r="R3228">
            <v>0</v>
          </cell>
          <cell r="S3228">
            <v>465.86</v>
          </cell>
          <cell r="T3228">
            <v>0</v>
          </cell>
          <cell r="U3228">
            <v>92</v>
          </cell>
          <cell r="V3228">
            <v>0</v>
          </cell>
          <cell r="W3228">
            <v>0</v>
          </cell>
          <cell r="X3228">
            <v>0</v>
          </cell>
        </row>
        <row r="3229">
          <cell r="A3229" t="str">
            <v>1506300</v>
          </cell>
          <cell r="B3229">
            <v>1</v>
          </cell>
          <cell r="C3229" t="str">
            <v>Mechanical Services in square metres</v>
          </cell>
          <cell r="D3229" t="str">
            <v>34</v>
          </cell>
          <cell r="E3229" t="str">
            <v>BASAIR</v>
          </cell>
          <cell r="F3229" t="str">
            <v>BAS</v>
          </cell>
          <cell r="G3229">
            <v>38820</v>
          </cell>
          <cell r="H3229" t="str">
            <v>Active</v>
          </cell>
          <cell r="I3229">
            <v>60</v>
          </cell>
          <cell r="J3229">
            <v>39344</v>
          </cell>
          <cell r="K3229" t="str">
            <v>R</v>
          </cell>
          <cell r="L3229" t="str">
            <v>TM</v>
          </cell>
          <cell r="M3229" t="str">
            <v>0170</v>
          </cell>
          <cell r="N3229">
            <v>11494.52</v>
          </cell>
          <cell r="O3229">
            <v>62.84</v>
          </cell>
          <cell r="P3229">
            <v>753.64</v>
          </cell>
          <cell r="Q3229">
            <v>1507.28</v>
          </cell>
          <cell r="R3229">
            <v>9987.24</v>
          </cell>
          <cell r="S3229">
            <v>4303.43</v>
          </cell>
          <cell r="T3229">
            <v>15</v>
          </cell>
          <cell r="U3229">
            <v>92</v>
          </cell>
          <cell r="V3229">
            <v>13</v>
          </cell>
          <cell r="W3229">
            <v>92</v>
          </cell>
          <cell r="X3229">
            <v>0</v>
          </cell>
        </row>
        <row r="3230">
          <cell r="A3230" t="str">
            <v>1506400</v>
          </cell>
          <cell r="B3230">
            <v>1</v>
          </cell>
          <cell r="C3230" t="str">
            <v>Drainage Services in square metres</v>
          </cell>
          <cell r="D3230" t="str">
            <v>34</v>
          </cell>
          <cell r="E3230" t="str">
            <v>BASPLM</v>
          </cell>
          <cell r="F3230" t="str">
            <v>BAS</v>
          </cell>
          <cell r="G3230">
            <v>38820</v>
          </cell>
          <cell r="H3230" t="str">
            <v>Active</v>
          </cell>
          <cell r="I3230">
            <v>60</v>
          </cell>
          <cell r="J3230">
            <v>39344</v>
          </cell>
          <cell r="K3230" t="str">
            <v>R</v>
          </cell>
          <cell r="L3230" t="str">
            <v>TM</v>
          </cell>
          <cell r="M3230" t="str">
            <v>0170</v>
          </cell>
          <cell r="N3230">
            <v>1444.23</v>
          </cell>
          <cell r="O3230">
            <v>7.9</v>
          </cell>
          <cell r="P3230">
            <v>94.69</v>
          </cell>
          <cell r="Q3230">
            <v>189.38</v>
          </cell>
          <cell r="R3230">
            <v>1254.8499999999999</v>
          </cell>
          <cell r="S3230">
            <v>540.70000000000005</v>
          </cell>
          <cell r="T3230">
            <v>15</v>
          </cell>
          <cell r="U3230">
            <v>92</v>
          </cell>
          <cell r="V3230">
            <v>13</v>
          </cell>
          <cell r="W3230">
            <v>92</v>
          </cell>
          <cell r="X3230">
            <v>0</v>
          </cell>
        </row>
        <row r="3231">
          <cell r="A3231" t="str">
            <v>1506500</v>
          </cell>
          <cell r="B3231">
            <v>1</v>
          </cell>
          <cell r="C3231" t="str">
            <v>Communication Services in square metres</v>
          </cell>
          <cell r="D3231" t="str">
            <v>34</v>
          </cell>
          <cell r="E3231" t="str">
            <v>BASCAB</v>
          </cell>
          <cell r="F3231" t="str">
            <v>BAS</v>
          </cell>
          <cell r="G3231">
            <v>38820</v>
          </cell>
          <cell r="H3231" t="str">
            <v>Active</v>
          </cell>
          <cell r="I3231">
            <v>60</v>
          </cell>
          <cell r="J3231">
            <v>39344</v>
          </cell>
          <cell r="K3231" t="str">
            <v>R</v>
          </cell>
          <cell r="L3231" t="str">
            <v>TM</v>
          </cell>
          <cell r="M3231" t="str">
            <v>0170</v>
          </cell>
          <cell r="N3231">
            <v>2307.75</v>
          </cell>
          <cell r="O3231">
            <v>18.739999999999998</v>
          </cell>
          <cell r="P3231">
            <v>225.1</v>
          </cell>
          <cell r="Q3231">
            <v>450.2</v>
          </cell>
          <cell r="R3231">
            <v>1857.55</v>
          </cell>
          <cell r="S3231">
            <v>916.71</v>
          </cell>
          <cell r="T3231">
            <v>10</v>
          </cell>
          <cell r="U3231">
            <v>92</v>
          </cell>
          <cell r="V3231">
            <v>8</v>
          </cell>
          <cell r="W3231">
            <v>92</v>
          </cell>
          <cell r="X3231">
            <v>0</v>
          </cell>
        </row>
        <row r="3232">
          <cell r="A3232" t="str">
            <v>1506600</v>
          </cell>
          <cell r="B3232">
            <v>1</v>
          </cell>
          <cell r="C3232" t="str">
            <v>Fire Alarm System in square metres</v>
          </cell>
          <cell r="D3232" t="str">
            <v>34</v>
          </cell>
          <cell r="E3232" t="str">
            <v>BASALA</v>
          </cell>
          <cell r="F3232" t="str">
            <v>BAS</v>
          </cell>
          <cell r="G3232">
            <v>38820</v>
          </cell>
          <cell r="H3232" t="str">
            <v>Active</v>
          </cell>
          <cell r="I3232">
            <v>60</v>
          </cell>
          <cell r="J3232">
            <v>39344</v>
          </cell>
          <cell r="K3232" t="str">
            <v>R</v>
          </cell>
          <cell r="L3232" t="str">
            <v>TM</v>
          </cell>
          <cell r="M3232" t="str">
            <v>0170</v>
          </cell>
          <cell r="N3232">
            <v>2296.04</v>
          </cell>
          <cell r="O3232">
            <v>7.4</v>
          </cell>
          <cell r="P3232">
            <v>88.91</v>
          </cell>
          <cell r="Q3232">
            <v>177.82</v>
          </cell>
          <cell r="R3232">
            <v>2118.2199999999998</v>
          </cell>
          <cell r="S3232">
            <v>811.26</v>
          </cell>
          <cell r="T3232">
            <v>15</v>
          </cell>
          <cell r="U3232">
            <v>92</v>
          </cell>
          <cell r="V3232">
            <v>13</v>
          </cell>
          <cell r="W3232">
            <v>92</v>
          </cell>
          <cell r="X3232">
            <v>0</v>
          </cell>
        </row>
        <row r="3233">
          <cell r="A3233" t="str">
            <v>1506700</v>
          </cell>
          <cell r="B3233">
            <v>1</v>
          </cell>
          <cell r="C3233" t="str">
            <v>Plumbing reticulation in square metres</v>
          </cell>
          <cell r="D3233" t="str">
            <v>34</v>
          </cell>
          <cell r="E3233" t="str">
            <v>BASPLM</v>
          </cell>
          <cell r="F3233" t="str">
            <v>BAS</v>
          </cell>
          <cell r="G3233">
            <v>38820</v>
          </cell>
          <cell r="H3233" t="str">
            <v>Active</v>
          </cell>
          <cell r="I3233">
            <v>60</v>
          </cell>
          <cell r="J3233">
            <v>39344</v>
          </cell>
          <cell r="K3233" t="str">
            <v>R</v>
          </cell>
          <cell r="L3233" t="str">
            <v>TM</v>
          </cell>
          <cell r="M3233" t="str">
            <v>0170</v>
          </cell>
          <cell r="N3233">
            <v>2524.39</v>
          </cell>
          <cell r="O3233">
            <v>13.82</v>
          </cell>
          <cell r="P3233">
            <v>165.51</v>
          </cell>
          <cell r="Q3233">
            <v>331.02</v>
          </cell>
          <cell r="R3233">
            <v>2193.37</v>
          </cell>
          <cell r="S3233">
            <v>945.1</v>
          </cell>
          <cell r="T3233">
            <v>15</v>
          </cell>
          <cell r="U3233">
            <v>92</v>
          </cell>
          <cell r="V3233">
            <v>13</v>
          </cell>
          <cell r="W3233">
            <v>92</v>
          </cell>
          <cell r="X3233">
            <v>0</v>
          </cell>
        </row>
        <row r="3234">
          <cell r="A3234" t="str">
            <v>1506800</v>
          </cell>
          <cell r="B3234">
            <v>1</v>
          </cell>
          <cell r="C3234" t="str">
            <v>Public Address System in square metres</v>
          </cell>
          <cell r="D3234" t="str">
            <v>34</v>
          </cell>
          <cell r="E3234" t="str">
            <v>BASPUB</v>
          </cell>
          <cell r="F3234" t="str">
            <v>BAS</v>
          </cell>
          <cell r="G3234">
            <v>38820</v>
          </cell>
          <cell r="H3234" t="str">
            <v>Active</v>
          </cell>
          <cell r="I3234">
            <v>60</v>
          </cell>
          <cell r="J3234">
            <v>39344</v>
          </cell>
          <cell r="K3234" t="str">
            <v>R</v>
          </cell>
          <cell r="L3234" t="str">
            <v>TM</v>
          </cell>
          <cell r="M3234" t="str">
            <v>0170</v>
          </cell>
          <cell r="N3234">
            <v>685.25</v>
          </cell>
          <cell r="O3234">
            <v>3.79</v>
          </cell>
          <cell r="P3234">
            <v>44.93</v>
          </cell>
          <cell r="Q3234">
            <v>89.86</v>
          </cell>
          <cell r="R3234">
            <v>595.39</v>
          </cell>
          <cell r="S3234">
            <v>256.55</v>
          </cell>
          <cell r="T3234">
            <v>15</v>
          </cell>
          <cell r="U3234">
            <v>92</v>
          </cell>
          <cell r="V3234">
            <v>13</v>
          </cell>
          <cell r="W3234">
            <v>92</v>
          </cell>
          <cell r="X3234">
            <v>0</v>
          </cell>
        </row>
        <row r="3235">
          <cell r="A3235" t="str">
            <v>1506900</v>
          </cell>
          <cell r="B3235">
            <v>1</v>
          </cell>
          <cell r="C3235" t="str">
            <v>Security System in square metres</v>
          </cell>
          <cell r="D3235" t="str">
            <v>34</v>
          </cell>
          <cell r="E3235" t="str">
            <v>BASSEC</v>
          </cell>
          <cell r="F3235" t="str">
            <v>BAS</v>
          </cell>
          <cell r="G3235">
            <v>38820</v>
          </cell>
          <cell r="H3235" t="str">
            <v>Active</v>
          </cell>
          <cell r="I3235">
            <v>60</v>
          </cell>
          <cell r="J3235">
            <v>39344</v>
          </cell>
          <cell r="K3235" t="str">
            <v>R</v>
          </cell>
          <cell r="L3235" t="str">
            <v>TM</v>
          </cell>
          <cell r="M3235" t="str">
            <v>0170</v>
          </cell>
          <cell r="N3235">
            <v>2210.09</v>
          </cell>
          <cell r="O3235">
            <v>12.02</v>
          </cell>
          <cell r="P3235">
            <v>144.9</v>
          </cell>
          <cell r="Q3235">
            <v>289.8</v>
          </cell>
          <cell r="R3235">
            <v>1920.29</v>
          </cell>
          <cell r="S3235">
            <v>827.43</v>
          </cell>
          <cell r="T3235">
            <v>15</v>
          </cell>
          <cell r="U3235">
            <v>92</v>
          </cell>
          <cell r="V3235">
            <v>13</v>
          </cell>
          <cell r="W3235">
            <v>92</v>
          </cell>
          <cell r="X3235">
            <v>0</v>
          </cell>
        </row>
        <row r="3236">
          <cell r="A3236" t="str">
            <v>1507000</v>
          </cell>
          <cell r="B3236">
            <v>1</v>
          </cell>
          <cell r="C3236" t="str">
            <v>sprinkler head and piping - 6</v>
          </cell>
          <cell r="D3236" t="str">
            <v>34</v>
          </cell>
          <cell r="E3236" t="str">
            <v>BASSPR</v>
          </cell>
          <cell r="F3236" t="str">
            <v>BAS</v>
          </cell>
          <cell r="G3236">
            <v>38820</v>
          </cell>
          <cell r="H3236" t="str">
            <v>Active</v>
          </cell>
          <cell r="I3236">
            <v>6</v>
          </cell>
          <cell r="J3236">
            <v>39344</v>
          </cell>
          <cell r="K3236" t="str">
            <v>R</v>
          </cell>
          <cell r="L3236" t="str">
            <v>TM</v>
          </cell>
          <cell r="M3236" t="str">
            <v>0170</v>
          </cell>
          <cell r="N3236">
            <v>3449.18</v>
          </cell>
          <cell r="O3236">
            <v>18.8</v>
          </cell>
          <cell r="P3236">
            <v>226.15</v>
          </cell>
          <cell r="Q3236">
            <v>452.3</v>
          </cell>
          <cell r="R3236">
            <v>2996.88</v>
          </cell>
          <cell r="S3236">
            <v>1291.33</v>
          </cell>
          <cell r="T3236">
            <v>15</v>
          </cell>
          <cell r="U3236">
            <v>92</v>
          </cell>
          <cell r="V3236">
            <v>13</v>
          </cell>
          <cell r="W3236">
            <v>92</v>
          </cell>
          <cell r="X3236">
            <v>0</v>
          </cell>
        </row>
        <row r="3237">
          <cell r="A3237" t="str">
            <v>1507100</v>
          </cell>
          <cell r="B3237">
            <v>1</v>
          </cell>
          <cell r="C3237" t="str">
            <v>suspended ceiling - 63.30 square metres</v>
          </cell>
          <cell r="D3237" t="str">
            <v>34</v>
          </cell>
          <cell r="E3237" t="str">
            <v>BASSUS</v>
          </cell>
          <cell r="F3237" t="str">
            <v>BAS</v>
          </cell>
          <cell r="G3237">
            <v>38820</v>
          </cell>
          <cell r="H3237" t="str">
            <v>Active</v>
          </cell>
          <cell r="I3237">
            <v>60</v>
          </cell>
          <cell r="J3237">
            <v>39344</v>
          </cell>
          <cell r="K3237" t="str">
            <v>R</v>
          </cell>
          <cell r="L3237" t="str">
            <v>TM</v>
          </cell>
          <cell r="M3237" t="str">
            <v>0170</v>
          </cell>
          <cell r="N3237">
            <v>7180.35</v>
          </cell>
          <cell r="O3237">
            <v>19.77</v>
          </cell>
          <cell r="P3237">
            <v>237.35</v>
          </cell>
          <cell r="Q3237">
            <v>474.7</v>
          </cell>
          <cell r="R3237">
            <v>6705.65</v>
          </cell>
          <cell r="S3237">
            <v>2521.5100000000002</v>
          </cell>
          <cell r="T3237">
            <v>30</v>
          </cell>
          <cell r="U3237">
            <v>92</v>
          </cell>
          <cell r="V3237">
            <v>28</v>
          </cell>
          <cell r="W3237">
            <v>92</v>
          </cell>
          <cell r="X3237">
            <v>0</v>
          </cell>
        </row>
        <row r="3238">
          <cell r="A3238" t="str">
            <v>1507200</v>
          </cell>
          <cell r="B3238">
            <v>1</v>
          </cell>
          <cell r="C3238" t="str">
            <v>Building Structure in square metres</v>
          </cell>
          <cell r="D3238" t="str">
            <v>34</v>
          </cell>
          <cell r="E3238" t="str">
            <v>BUITER</v>
          </cell>
          <cell r="F3238" t="str">
            <v>BUI</v>
          </cell>
          <cell r="G3238">
            <v>38820</v>
          </cell>
          <cell r="H3238" t="str">
            <v>Active</v>
          </cell>
          <cell r="I3238">
            <v>44</v>
          </cell>
          <cell r="J3238">
            <v>39344</v>
          </cell>
          <cell r="K3238" t="str">
            <v>R</v>
          </cell>
          <cell r="L3238" t="str">
            <v>TM</v>
          </cell>
          <cell r="M3238" t="str">
            <v>0171</v>
          </cell>
          <cell r="N3238">
            <v>90485.27</v>
          </cell>
          <cell r="O3238">
            <v>131.91999999999999</v>
          </cell>
          <cell r="P3238">
            <v>1583.37</v>
          </cell>
          <cell r="Q3238">
            <v>3166.74</v>
          </cell>
          <cell r="R3238">
            <v>87318.53</v>
          </cell>
          <cell r="S3238">
            <v>30817.14</v>
          </cell>
          <cell r="T3238">
            <v>44</v>
          </cell>
          <cell r="U3238">
            <v>0</v>
          </cell>
          <cell r="V3238">
            <v>42</v>
          </cell>
          <cell r="W3238">
            <v>0</v>
          </cell>
          <cell r="X3238">
            <v>0</v>
          </cell>
        </row>
        <row r="3239">
          <cell r="A3239" t="str">
            <v>1507300</v>
          </cell>
          <cell r="B3239">
            <v>1</v>
          </cell>
          <cell r="C3239" t="str">
            <v>Electrical services in square metres</v>
          </cell>
          <cell r="D3239" t="str">
            <v>34</v>
          </cell>
          <cell r="E3239" t="str">
            <v>BASELC</v>
          </cell>
          <cell r="F3239" t="str">
            <v>BAS</v>
          </cell>
          <cell r="G3239">
            <v>38820</v>
          </cell>
          <cell r="H3239" t="str">
            <v>Active</v>
          </cell>
          <cell r="I3239">
            <v>44</v>
          </cell>
          <cell r="J3239">
            <v>39344</v>
          </cell>
          <cell r="K3239" t="str">
            <v>R</v>
          </cell>
          <cell r="L3239" t="str">
            <v>TM</v>
          </cell>
          <cell r="M3239" t="str">
            <v>0171</v>
          </cell>
          <cell r="N3239">
            <v>7574.47</v>
          </cell>
          <cell r="O3239">
            <v>24.46</v>
          </cell>
          <cell r="P3239">
            <v>293.3</v>
          </cell>
          <cell r="Q3239">
            <v>586.6</v>
          </cell>
          <cell r="R3239">
            <v>6987.87</v>
          </cell>
          <cell r="S3239">
            <v>2676.3</v>
          </cell>
          <cell r="T3239">
            <v>15</v>
          </cell>
          <cell r="U3239">
            <v>92</v>
          </cell>
          <cell r="V3239">
            <v>13</v>
          </cell>
          <cell r="W3239">
            <v>92</v>
          </cell>
          <cell r="X3239">
            <v>0</v>
          </cell>
        </row>
        <row r="3240">
          <cell r="A3240" t="str">
            <v>1507400</v>
          </cell>
          <cell r="B3240">
            <v>1</v>
          </cell>
          <cell r="C3240" t="str">
            <v>Building Management Services in square m</v>
          </cell>
          <cell r="D3240" t="str">
            <v>34</v>
          </cell>
          <cell r="E3240" t="str">
            <v>BASBMS</v>
          </cell>
          <cell r="F3240" t="str">
            <v>BAS</v>
          </cell>
          <cell r="G3240">
            <v>38820</v>
          </cell>
          <cell r="H3240" t="str">
            <v>Active</v>
          </cell>
          <cell r="I3240">
            <v>44</v>
          </cell>
          <cell r="J3240">
            <v>39344</v>
          </cell>
          <cell r="K3240" t="str">
            <v>R</v>
          </cell>
          <cell r="L3240" t="str">
            <v>TM</v>
          </cell>
          <cell r="M3240" t="str">
            <v>0171</v>
          </cell>
          <cell r="N3240">
            <v>101.26</v>
          </cell>
          <cell r="O3240">
            <v>0</v>
          </cell>
          <cell r="P3240">
            <v>0</v>
          </cell>
          <cell r="Q3240">
            <v>101.26</v>
          </cell>
          <cell r="R3240">
            <v>0</v>
          </cell>
          <cell r="S3240">
            <v>320.11</v>
          </cell>
          <cell r="T3240">
            <v>0</v>
          </cell>
          <cell r="U3240">
            <v>92</v>
          </cell>
          <cell r="V3240">
            <v>0</v>
          </cell>
          <cell r="W3240">
            <v>0</v>
          </cell>
          <cell r="X3240">
            <v>0</v>
          </cell>
        </row>
        <row r="3241">
          <cell r="A3241" t="str">
            <v>1507500</v>
          </cell>
          <cell r="B3241">
            <v>1</v>
          </cell>
          <cell r="C3241" t="str">
            <v>Mechanical Services in square metres</v>
          </cell>
          <cell r="D3241" t="str">
            <v>34</v>
          </cell>
          <cell r="E3241" t="str">
            <v>BASAIR</v>
          </cell>
          <cell r="F3241" t="str">
            <v>BAS</v>
          </cell>
          <cell r="G3241">
            <v>38820</v>
          </cell>
          <cell r="H3241" t="str">
            <v>Active</v>
          </cell>
          <cell r="I3241">
            <v>44</v>
          </cell>
          <cell r="J3241">
            <v>39344</v>
          </cell>
          <cell r="K3241" t="str">
            <v>R</v>
          </cell>
          <cell r="L3241" t="str">
            <v>TM</v>
          </cell>
          <cell r="M3241" t="str">
            <v>0171</v>
          </cell>
          <cell r="N3241">
            <v>7899.1</v>
          </cell>
          <cell r="O3241">
            <v>43.14</v>
          </cell>
          <cell r="P3241">
            <v>517.9</v>
          </cell>
          <cell r="Q3241">
            <v>1035.8</v>
          </cell>
          <cell r="R3241">
            <v>6863.3</v>
          </cell>
          <cell r="S3241">
            <v>2957.34</v>
          </cell>
          <cell r="T3241">
            <v>15</v>
          </cell>
          <cell r="U3241">
            <v>92</v>
          </cell>
          <cell r="V3241">
            <v>13</v>
          </cell>
          <cell r="W3241">
            <v>92</v>
          </cell>
          <cell r="X3241">
            <v>0</v>
          </cell>
        </row>
        <row r="3242">
          <cell r="A3242" t="str">
            <v>1507600</v>
          </cell>
          <cell r="B3242">
            <v>1</v>
          </cell>
          <cell r="C3242" t="str">
            <v>Drainage Services in square metres</v>
          </cell>
          <cell r="D3242" t="str">
            <v>34</v>
          </cell>
          <cell r="E3242" t="str">
            <v>BASPLM</v>
          </cell>
          <cell r="F3242" t="str">
            <v>BAS</v>
          </cell>
          <cell r="G3242">
            <v>38820</v>
          </cell>
          <cell r="H3242" t="str">
            <v>Active</v>
          </cell>
          <cell r="I3242">
            <v>44</v>
          </cell>
          <cell r="J3242">
            <v>39344</v>
          </cell>
          <cell r="K3242" t="str">
            <v>R</v>
          </cell>
          <cell r="L3242" t="str">
            <v>TM</v>
          </cell>
          <cell r="M3242" t="str">
            <v>0171</v>
          </cell>
          <cell r="N3242">
            <v>992.48</v>
          </cell>
          <cell r="O3242">
            <v>5.45</v>
          </cell>
          <cell r="P3242">
            <v>65.069999999999993</v>
          </cell>
          <cell r="Q3242">
            <v>130.13999999999999</v>
          </cell>
          <cell r="R3242">
            <v>862.34</v>
          </cell>
          <cell r="S3242">
            <v>371.57</v>
          </cell>
          <cell r="T3242">
            <v>15</v>
          </cell>
          <cell r="U3242">
            <v>92</v>
          </cell>
          <cell r="V3242">
            <v>13</v>
          </cell>
          <cell r="W3242">
            <v>92</v>
          </cell>
          <cell r="X3242">
            <v>0</v>
          </cell>
        </row>
        <row r="3243">
          <cell r="A3243" t="str">
            <v>1507700</v>
          </cell>
          <cell r="B3243">
            <v>1</v>
          </cell>
          <cell r="C3243" t="str">
            <v>Communication Services in square metres</v>
          </cell>
          <cell r="D3243" t="str">
            <v>34</v>
          </cell>
          <cell r="E3243" t="str">
            <v>BASCAB</v>
          </cell>
          <cell r="F3243" t="str">
            <v>BAS</v>
          </cell>
          <cell r="G3243">
            <v>38820</v>
          </cell>
          <cell r="H3243" t="str">
            <v>Active</v>
          </cell>
          <cell r="I3243">
            <v>44</v>
          </cell>
          <cell r="J3243">
            <v>39344</v>
          </cell>
          <cell r="K3243" t="str">
            <v>R</v>
          </cell>
          <cell r="L3243" t="str">
            <v>TM</v>
          </cell>
          <cell r="M3243" t="str">
            <v>0171</v>
          </cell>
          <cell r="N3243">
            <v>1585.87</v>
          </cell>
          <cell r="O3243">
            <v>12.9</v>
          </cell>
          <cell r="P3243">
            <v>154.69</v>
          </cell>
          <cell r="Q3243">
            <v>309.38</v>
          </cell>
          <cell r="R3243">
            <v>1276.49</v>
          </cell>
          <cell r="S3243">
            <v>629.95000000000005</v>
          </cell>
          <cell r="T3243">
            <v>10</v>
          </cell>
          <cell r="U3243">
            <v>92</v>
          </cell>
          <cell r="V3243">
            <v>8</v>
          </cell>
          <cell r="W3243">
            <v>92</v>
          </cell>
          <cell r="X3243">
            <v>0</v>
          </cell>
        </row>
        <row r="3244">
          <cell r="A3244" t="str">
            <v>1507800</v>
          </cell>
          <cell r="B3244">
            <v>1</v>
          </cell>
          <cell r="C3244" t="str">
            <v>Fire Alarm System in square metres</v>
          </cell>
          <cell r="D3244" t="str">
            <v>34</v>
          </cell>
          <cell r="E3244" t="str">
            <v>BASALA</v>
          </cell>
          <cell r="F3244" t="str">
            <v>BAS</v>
          </cell>
          <cell r="G3244">
            <v>38820</v>
          </cell>
          <cell r="H3244" t="str">
            <v>Active</v>
          </cell>
          <cell r="I3244">
            <v>44</v>
          </cell>
          <cell r="J3244">
            <v>39344</v>
          </cell>
          <cell r="K3244" t="str">
            <v>R</v>
          </cell>
          <cell r="L3244" t="str">
            <v>TM</v>
          </cell>
          <cell r="M3244" t="str">
            <v>0171</v>
          </cell>
          <cell r="N3244">
            <v>1577.86</v>
          </cell>
          <cell r="O3244">
            <v>5.1100000000000003</v>
          </cell>
          <cell r="P3244">
            <v>61.1</v>
          </cell>
          <cell r="Q3244">
            <v>122.2</v>
          </cell>
          <cell r="R3244">
            <v>1455.66</v>
          </cell>
          <cell r="S3244">
            <v>557.51</v>
          </cell>
          <cell r="T3244">
            <v>15</v>
          </cell>
          <cell r="U3244">
            <v>92</v>
          </cell>
          <cell r="V3244">
            <v>13</v>
          </cell>
          <cell r="W3244">
            <v>92</v>
          </cell>
          <cell r="X3244">
            <v>0</v>
          </cell>
        </row>
        <row r="3245">
          <cell r="A3245" t="str">
            <v>1507900</v>
          </cell>
          <cell r="B3245">
            <v>1</v>
          </cell>
          <cell r="C3245" t="str">
            <v>Plumbing reticulation in square metres</v>
          </cell>
          <cell r="D3245" t="str">
            <v>34</v>
          </cell>
          <cell r="E3245" t="str">
            <v>BASPLM</v>
          </cell>
          <cell r="F3245" t="str">
            <v>BAS</v>
          </cell>
          <cell r="G3245">
            <v>38820</v>
          </cell>
          <cell r="H3245" t="str">
            <v>Active</v>
          </cell>
          <cell r="I3245">
            <v>44</v>
          </cell>
          <cell r="J3245">
            <v>39344</v>
          </cell>
          <cell r="K3245" t="str">
            <v>R</v>
          </cell>
          <cell r="L3245" t="str">
            <v>TM</v>
          </cell>
          <cell r="M3245" t="str">
            <v>0171</v>
          </cell>
          <cell r="N3245">
            <v>1734.9</v>
          </cell>
          <cell r="O3245">
            <v>9.4700000000000006</v>
          </cell>
          <cell r="P3245">
            <v>113.75</v>
          </cell>
          <cell r="Q3245">
            <v>227.5</v>
          </cell>
          <cell r="R3245">
            <v>1507.4</v>
          </cell>
          <cell r="S3245">
            <v>649.53</v>
          </cell>
          <cell r="T3245">
            <v>15</v>
          </cell>
          <cell r="U3245">
            <v>92</v>
          </cell>
          <cell r="V3245">
            <v>13</v>
          </cell>
          <cell r="W3245">
            <v>92</v>
          </cell>
          <cell r="X3245">
            <v>0</v>
          </cell>
        </row>
        <row r="3246">
          <cell r="A3246" t="str">
            <v>1508000</v>
          </cell>
          <cell r="B3246">
            <v>1</v>
          </cell>
          <cell r="C3246" t="str">
            <v>Public Address System in square metres</v>
          </cell>
          <cell r="D3246" t="str">
            <v>34</v>
          </cell>
          <cell r="E3246" t="str">
            <v>BASPUB</v>
          </cell>
          <cell r="F3246" t="str">
            <v>BAS</v>
          </cell>
          <cell r="G3246">
            <v>38820</v>
          </cell>
          <cell r="H3246" t="str">
            <v>Active</v>
          </cell>
          <cell r="I3246">
            <v>44</v>
          </cell>
          <cell r="J3246">
            <v>39344</v>
          </cell>
          <cell r="K3246" t="str">
            <v>R</v>
          </cell>
          <cell r="L3246" t="str">
            <v>TM</v>
          </cell>
          <cell r="M3246" t="str">
            <v>0171</v>
          </cell>
          <cell r="N3246">
            <v>470.93</v>
          </cell>
          <cell r="O3246">
            <v>2.61</v>
          </cell>
          <cell r="P3246">
            <v>30.88</v>
          </cell>
          <cell r="Q3246">
            <v>61.76</v>
          </cell>
          <cell r="R3246">
            <v>409.17</v>
          </cell>
          <cell r="S3246">
            <v>176.32</v>
          </cell>
          <cell r="T3246">
            <v>15</v>
          </cell>
          <cell r="U3246">
            <v>92</v>
          </cell>
          <cell r="V3246">
            <v>13</v>
          </cell>
          <cell r="W3246">
            <v>92</v>
          </cell>
          <cell r="X3246">
            <v>0</v>
          </cell>
        </row>
        <row r="3247">
          <cell r="A3247" t="str">
            <v>1508100</v>
          </cell>
          <cell r="B3247">
            <v>1</v>
          </cell>
          <cell r="C3247" t="str">
            <v>Security System in square metres</v>
          </cell>
          <cell r="D3247" t="str">
            <v>34</v>
          </cell>
          <cell r="E3247" t="str">
            <v>BASSEC</v>
          </cell>
          <cell r="F3247" t="str">
            <v>BAS</v>
          </cell>
          <cell r="G3247">
            <v>38820</v>
          </cell>
          <cell r="H3247" t="str">
            <v>Active</v>
          </cell>
          <cell r="I3247">
            <v>44</v>
          </cell>
          <cell r="J3247">
            <v>39344</v>
          </cell>
          <cell r="K3247" t="str">
            <v>R</v>
          </cell>
          <cell r="L3247" t="str">
            <v>TM</v>
          </cell>
          <cell r="M3247" t="str">
            <v>0171</v>
          </cell>
          <cell r="N3247">
            <v>1518.78</v>
          </cell>
          <cell r="O3247">
            <v>8.2799999999999994</v>
          </cell>
          <cell r="P3247">
            <v>99.58</v>
          </cell>
          <cell r="Q3247">
            <v>199.16</v>
          </cell>
          <cell r="R3247">
            <v>1319.62</v>
          </cell>
          <cell r="S3247">
            <v>568.61</v>
          </cell>
          <cell r="T3247">
            <v>15</v>
          </cell>
          <cell r="U3247">
            <v>92</v>
          </cell>
          <cell r="V3247">
            <v>13</v>
          </cell>
          <cell r="W3247">
            <v>92</v>
          </cell>
          <cell r="X3247">
            <v>0</v>
          </cell>
        </row>
        <row r="3248">
          <cell r="A3248" t="str">
            <v>1508200</v>
          </cell>
          <cell r="B3248">
            <v>1</v>
          </cell>
          <cell r="C3248" t="str">
            <v>sprinkler head and piping - 5</v>
          </cell>
          <cell r="D3248" t="str">
            <v>34</v>
          </cell>
          <cell r="E3248" t="str">
            <v>BASSPR</v>
          </cell>
          <cell r="F3248" t="str">
            <v>BAS</v>
          </cell>
          <cell r="G3248">
            <v>38820</v>
          </cell>
          <cell r="H3248" t="str">
            <v>Active</v>
          </cell>
          <cell r="I3248">
            <v>5</v>
          </cell>
          <cell r="J3248">
            <v>39344</v>
          </cell>
          <cell r="K3248" t="str">
            <v>R</v>
          </cell>
          <cell r="L3248" t="str">
            <v>TM</v>
          </cell>
          <cell r="M3248" t="str">
            <v>0171</v>
          </cell>
          <cell r="N3248">
            <v>2874.28</v>
          </cell>
          <cell r="O3248">
            <v>15.75</v>
          </cell>
          <cell r="P3248">
            <v>188.45</v>
          </cell>
          <cell r="Q3248">
            <v>376.9</v>
          </cell>
          <cell r="R3248">
            <v>2497.38</v>
          </cell>
          <cell r="S3248">
            <v>1076.0999999999999</v>
          </cell>
          <cell r="T3248">
            <v>15</v>
          </cell>
          <cell r="U3248">
            <v>92</v>
          </cell>
          <cell r="V3248">
            <v>13</v>
          </cell>
          <cell r="W3248">
            <v>92</v>
          </cell>
          <cell r="X3248">
            <v>0</v>
          </cell>
        </row>
        <row r="3249">
          <cell r="A3249" t="str">
            <v>1508300</v>
          </cell>
          <cell r="B3249">
            <v>1</v>
          </cell>
          <cell r="C3249" t="str">
            <v>suspended ceiling - 43.50 square metres</v>
          </cell>
          <cell r="D3249" t="str">
            <v>34</v>
          </cell>
          <cell r="E3249" t="str">
            <v>BASSUS</v>
          </cell>
          <cell r="F3249" t="str">
            <v>BAS</v>
          </cell>
          <cell r="G3249">
            <v>38820</v>
          </cell>
          <cell r="H3249" t="str">
            <v>Active</v>
          </cell>
          <cell r="I3249">
            <v>44</v>
          </cell>
          <cell r="J3249">
            <v>39344</v>
          </cell>
          <cell r="K3249" t="str">
            <v>R</v>
          </cell>
          <cell r="L3249" t="str">
            <v>TM</v>
          </cell>
          <cell r="M3249" t="str">
            <v>0171</v>
          </cell>
          <cell r="N3249">
            <v>4934.34</v>
          </cell>
          <cell r="O3249">
            <v>13.62</v>
          </cell>
          <cell r="P3249">
            <v>163.11000000000001</v>
          </cell>
          <cell r="Q3249">
            <v>326.22000000000003</v>
          </cell>
          <cell r="R3249">
            <v>4608.12</v>
          </cell>
          <cell r="S3249">
            <v>1732.78</v>
          </cell>
          <cell r="T3249">
            <v>30</v>
          </cell>
          <cell r="U3249">
            <v>92</v>
          </cell>
          <cell r="V3249">
            <v>28</v>
          </cell>
          <cell r="W3249">
            <v>92</v>
          </cell>
          <cell r="X3249">
            <v>0</v>
          </cell>
        </row>
        <row r="3250">
          <cell r="A3250" t="str">
            <v>1508400</v>
          </cell>
          <cell r="B3250">
            <v>1</v>
          </cell>
          <cell r="C3250" t="str">
            <v>access walkway to roof - 173 lineal metr</v>
          </cell>
          <cell r="D3250" t="str">
            <v>34</v>
          </cell>
          <cell r="E3250" t="str">
            <v>BASSUN</v>
          </cell>
          <cell r="F3250" t="str">
            <v>BAS</v>
          </cell>
          <cell r="G3250">
            <v>38820</v>
          </cell>
          <cell r="H3250" t="str">
            <v>Active</v>
          </cell>
          <cell r="I3250">
            <v>173</v>
          </cell>
          <cell r="J3250">
            <v>39344</v>
          </cell>
          <cell r="K3250" t="str">
            <v>TCOM</v>
          </cell>
          <cell r="L3250" t="str">
            <v>TM</v>
          </cell>
          <cell r="M3250" t="str">
            <v>0199</v>
          </cell>
          <cell r="N3250">
            <v>78485.69</v>
          </cell>
          <cell r="O3250">
            <v>216.19</v>
          </cell>
          <cell r="P3250">
            <v>2594.39</v>
          </cell>
          <cell r="Q3250">
            <v>5188.78</v>
          </cell>
          <cell r="R3250">
            <v>73296.91</v>
          </cell>
          <cell r="S3250">
            <v>27561.64</v>
          </cell>
          <cell r="T3250">
            <v>30</v>
          </cell>
          <cell r="U3250">
            <v>92</v>
          </cell>
          <cell r="V3250">
            <v>28</v>
          </cell>
          <cell r="W3250">
            <v>92</v>
          </cell>
          <cell r="X3250">
            <v>0</v>
          </cell>
        </row>
        <row r="3251">
          <cell r="A3251" t="str">
            <v>1508500</v>
          </cell>
          <cell r="B3251">
            <v>1</v>
          </cell>
          <cell r="C3251" t="str">
            <v>bench unit with supports - 5</v>
          </cell>
          <cell r="D3251" t="str">
            <v>34</v>
          </cell>
          <cell r="E3251" t="str">
            <v>BASELC</v>
          </cell>
          <cell r="F3251" t="str">
            <v>BAS</v>
          </cell>
          <cell r="G3251">
            <v>38820</v>
          </cell>
          <cell r="H3251" t="str">
            <v>Active</v>
          </cell>
          <cell r="I3251">
            <v>5</v>
          </cell>
          <cell r="J3251">
            <v>39344</v>
          </cell>
          <cell r="K3251" t="str">
            <v>TCOM</v>
          </cell>
          <cell r="L3251" t="str">
            <v>TM</v>
          </cell>
          <cell r="M3251" t="str">
            <v>0199</v>
          </cell>
          <cell r="N3251">
            <v>4520.04</v>
          </cell>
          <cell r="O3251">
            <v>14.53</v>
          </cell>
          <cell r="P3251">
            <v>175.02</v>
          </cell>
          <cell r="Q3251">
            <v>350.04</v>
          </cell>
          <cell r="R3251">
            <v>4170</v>
          </cell>
          <cell r="S3251">
            <v>1597.07</v>
          </cell>
          <cell r="T3251">
            <v>15</v>
          </cell>
          <cell r="U3251">
            <v>92</v>
          </cell>
          <cell r="V3251">
            <v>13</v>
          </cell>
          <cell r="W3251">
            <v>92</v>
          </cell>
          <cell r="X3251">
            <v>0</v>
          </cell>
        </row>
        <row r="3252">
          <cell r="A3252" t="str">
            <v>1508700</v>
          </cell>
          <cell r="B3252">
            <v>1</v>
          </cell>
          <cell r="C3252" t="str">
            <v>canopy - 100 lineal metres (to Airside)</v>
          </cell>
          <cell r="D3252" t="str">
            <v>34</v>
          </cell>
          <cell r="E3252" t="str">
            <v>BASCAN</v>
          </cell>
          <cell r="F3252" t="str">
            <v>BAS</v>
          </cell>
          <cell r="G3252">
            <v>38820</v>
          </cell>
          <cell r="H3252" t="str">
            <v>Active</v>
          </cell>
          <cell r="I3252">
            <v>100</v>
          </cell>
          <cell r="J3252">
            <v>39344</v>
          </cell>
          <cell r="K3252" t="str">
            <v>TCOM</v>
          </cell>
          <cell r="L3252" t="str">
            <v>TM</v>
          </cell>
          <cell r="M3252" t="str">
            <v>0199</v>
          </cell>
          <cell r="N3252">
            <v>435640.01</v>
          </cell>
          <cell r="O3252">
            <v>918.95</v>
          </cell>
          <cell r="P3252">
            <v>11027.84</v>
          </cell>
          <cell r="Q3252">
            <v>22055.68</v>
          </cell>
          <cell r="R3252">
            <v>413584.33</v>
          </cell>
          <cell r="S3252">
            <v>150337.07</v>
          </cell>
          <cell r="T3252">
            <v>30</v>
          </cell>
          <cell r="U3252">
            <v>92</v>
          </cell>
          <cell r="V3252">
            <v>28</v>
          </cell>
          <cell r="W3252">
            <v>92</v>
          </cell>
          <cell r="X3252">
            <v>0</v>
          </cell>
        </row>
        <row r="3253">
          <cell r="A3253" t="str">
            <v>1508800</v>
          </cell>
          <cell r="B3253">
            <v>1</v>
          </cell>
          <cell r="C3253" t="str">
            <v>canopy - 100 lineal metres (to Terminal</v>
          </cell>
          <cell r="D3253" t="str">
            <v>34</v>
          </cell>
          <cell r="E3253" t="str">
            <v>BASCAN</v>
          </cell>
          <cell r="F3253" t="str">
            <v>BAS</v>
          </cell>
          <cell r="G3253">
            <v>38820</v>
          </cell>
          <cell r="H3253" t="str">
            <v>Active</v>
          </cell>
          <cell r="I3253">
            <v>100</v>
          </cell>
          <cell r="J3253">
            <v>39344</v>
          </cell>
          <cell r="K3253" t="str">
            <v>TCOM</v>
          </cell>
          <cell r="L3253" t="str">
            <v>TM</v>
          </cell>
          <cell r="M3253" t="str">
            <v>0199</v>
          </cell>
          <cell r="N3253">
            <v>435640.01</v>
          </cell>
          <cell r="O3253">
            <v>918.95</v>
          </cell>
          <cell r="P3253">
            <v>11027.84</v>
          </cell>
          <cell r="Q3253">
            <v>22055.68</v>
          </cell>
          <cell r="R3253">
            <v>413584.33</v>
          </cell>
          <cell r="S3253">
            <v>150337.07</v>
          </cell>
          <cell r="T3253">
            <v>30</v>
          </cell>
          <cell r="U3253">
            <v>92</v>
          </cell>
          <cell r="V3253">
            <v>28</v>
          </cell>
          <cell r="W3253">
            <v>92</v>
          </cell>
          <cell r="X3253">
            <v>0</v>
          </cell>
        </row>
        <row r="3254">
          <cell r="A3254" t="str">
            <v>1508900</v>
          </cell>
          <cell r="B3254">
            <v>1</v>
          </cell>
          <cell r="C3254" t="str">
            <v>canopy - 68 lineal metres (to both sides</v>
          </cell>
          <cell r="D3254" t="str">
            <v>34</v>
          </cell>
          <cell r="E3254" t="str">
            <v>BASCAN</v>
          </cell>
          <cell r="F3254" t="str">
            <v>BAS</v>
          </cell>
          <cell r="G3254">
            <v>38820</v>
          </cell>
          <cell r="H3254" t="str">
            <v>Active</v>
          </cell>
          <cell r="I3254">
            <v>68</v>
          </cell>
          <cell r="J3254">
            <v>39344</v>
          </cell>
          <cell r="K3254" t="str">
            <v>TCOM</v>
          </cell>
          <cell r="L3254" t="str">
            <v>TM</v>
          </cell>
          <cell r="M3254" t="str">
            <v>0199</v>
          </cell>
          <cell r="N3254">
            <v>296235.15999999997</v>
          </cell>
          <cell r="O3254">
            <v>624.91999999999996</v>
          </cell>
          <cell r="P3254">
            <v>7498.93</v>
          </cell>
          <cell r="Q3254">
            <v>14997.86</v>
          </cell>
          <cell r="R3254">
            <v>281237.3</v>
          </cell>
          <cell r="S3254">
            <v>102229.19</v>
          </cell>
          <cell r="T3254">
            <v>30</v>
          </cell>
          <cell r="U3254">
            <v>92</v>
          </cell>
          <cell r="V3254">
            <v>28</v>
          </cell>
          <cell r="W3254">
            <v>92</v>
          </cell>
          <cell r="X3254">
            <v>0</v>
          </cell>
        </row>
        <row r="3255">
          <cell r="A3255" t="str">
            <v>1509000</v>
          </cell>
          <cell r="B3255">
            <v>1</v>
          </cell>
          <cell r="C3255" t="str">
            <v>electric light fitting - 10 boxed type</v>
          </cell>
          <cell r="D3255" t="str">
            <v>34</v>
          </cell>
          <cell r="E3255" t="str">
            <v>BASLIG</v>
          </cell>
          <cell r="F3255" t="str">
            <v>BAS</v>
          </cell>
          <cell r="G3255">
            <v>38820</v>
          </cell>
          <cell r="H3255" t="str">
            <v>Active</v>
          </cell>
          <cell r="I3255">
            <v>10</v>
          </cell>
          <cell r="J3255">
            <v>39344</v>
          </cell>
          <cell r="K3255" t="str">
            <v>TCOM</v>
          </cell>
          <cell r="L3255" t="str">
            <v>TM</v>
          </cell>
          <cell r="M3255" t="str">
            <v>0199</v>
          </cell>
          <cell r="N3255">
            <v>1929.94</v>
          </cell>
          <cell r="O3255">
            <v>15.66</v>
          </cell>
          <cell r="P3255">
            <v>188.25</v>
          </cell>
          <cell r="Q3255">
            <v>376.5</v>
          </cell>
          <cell r="R3255">
            <v>1553.44</v>
          </cell>
          <cell r="S3255">
            <v>766.63</v>
          </cell>
          <cell r="T3255">
            <v>10</v>
          </cell>
          <cell r="U3255">
            <v>92</v>
          </cell>
          <cell r="V3255">
            <v>8</v>
          </cell>
          <cell r="W3255">
            <v>92</v>
          </cell>
          <cell r="X3255">
            <v>0</v>
          </cell>
        </row>
        <row r="3256">
          <cell r="A3256" t="str">
            <v>1509100</v>
          </cell>
          <cell r="B3256">
            <v>1</v>
          </cell>
          <cell r="C3256" t="str">
            <v>electric light fitting - 17 spotlight ty</v>
          </cell>
          <cell r="D3256" t="str">
            <v>34</v>
          </cell>
          <cell r="E3256" t="str">
            <v>BASLIG</v>
          </cell>
          <cell r="F3256" t="str">
            <v>BAS</v>
          </cell>
          <cell r="G3256">
            <v>38820</v>
          </cell>
          <cell r="H3256" t="str">
            <v>Active</v>
          </cell>
          <cell r="I3256">
            <v>17</v>
          </cell>
          <cell r="J3256">
            <v>39344</v>
          </cell>
          <cell r="K3256" t="str">
            <v>TCOM</v>
          </cell>
          <cell r="L3256" t="str">
            <v>TM</v>
          </cell>
          <cell r="M3256" t="str">
            <v>0199</v>
          </cell>
          <cell r="N3256">
            <v>6561.82</v>
          </cell>
          <cell r="O3256">
            <v>53.31</v>
          </cell>
          <cell r="P3256">
            <v>640.04999999999995</v>
          </cell>
          <cell r="Q3256">
            <v>1280.0999999999999</v>
          </cell>
          <cell r="R3256">
            <v>5281.72</v>
          </cell>
          <cell r="S3256">
            <v>2606.56</v>
          </cell>
          <cell r="T3256">
            <v>10</v>
          </cell>
          <cell r="U3256">
            <v>92</v>
          </cell>
          <cell r="V3256">
            <v>8</v>
          </cell>
          <cell r="W3256">
            <v>92</v>
          </cell>
          <cell r="X3256">
            <v>0</v>
          </cell>
        </row>
        <row r="3257">
          <cell r="A3257" t="str">
            <v>1509200</v>
          </cell>
          <cell r="B3257">
            <v>1</v>
          </cell>
          <cell r="C3257" t="str">
            <v>electric light fitting - 20 roof floodli</v>
          </cell>
          <cell r="D3257" t="str">
            <v>34</v>
          </cell>
          <cell r="E3257" t="str">
            <v>BASLIG</v>
          </cell>
          <cell r="F3257" t="str">
            <v>BAS</v>
          </cell>
          <cell r="G3257">
            <v>38820</v>
          </cell>
          <cell r="H3257" t="str">
            <v>Active</v>
          </cell>
          <cell r="I3257">
            <v>17</v>
          </cell>
          <cell r="J3257">
            <v>39344</v>
          </cell>
          <cell r="K3257" t="str">
            <v>TCOM</v>
          </cell>
          <cell r="L3257" t="str">
            <v>TM</v>
          </cell>
          <cell r="M3257" t="str">
            <v>0199</v>
          </cell>
          <cell r="N3257">
            <v>9842.84</v>
          </cell>
          <cell r="O3257">
            <v>79.98</v>
          </cell>
          <cell r="P3257">
            <v>960.09</v>
          </cell>
          <cell r="Q3257">
            <v>1920.18</v>
          </cell>
          <cell r="R3257">
            <v>7922.66</v>
          </cell>
          <cell r="S3257">
            <v>3909.87</v>
          </cell>
          <cell r="T3257">
            <v>10</v>
          </cell>
          <cell r="U3257">
            <v>92</v>
          </cell>
          <cell r="V3257">
            <v>8</v>
          </cell>
          <cell r="W3257">
            <v>92</v>
          </cell>
          <cell r="X3257">
            <v>0</v>
          </cell>
        </row>
        <row r="3258">
          <cell r="A3258" t="str">
            <v>1509300</v>
          </cell>
          <cell r="B3258">
            <v>1</v>
          </cell>
          <cell r="C3258" t="str">
            <v>electric light fitting - 20 roof floodli</v>
          </cell>
          <cell r="D3258" t="str">
            <v>34</v>
          </cell>
          <cell r="E3258" t="str">
            <v>BASLIG</v>
          </cell>
          <cell r="F3258" t="str">
            <v>BAS</v>
          </cell>
          <cell r="G3258">
            <v>38820</v>
          </cell>
          <cell r="H3258" t="str">
            <v>Active</v>
          </cell>
          <cell r="I3258">
            <v>17</v>
          </cell>
          <cell r="J3258">
            <v>39344</v>
          </cell>
          <cell r="K3258" t="str">
            <v>TCOM</v>
          </cell>
          <cell r="L3258" t="str">
            <v>TM</v>
          </cell>
          <cell r="M3258" t="str">
            <v>0199</v>
          </cell>
          <cell r="N3258">
            <v>9842.84</v>
          </cell>
          <cell r="O3258">
            <v>79.98</v>
          </cell>
          <cell r="P3258">
            <v>960.09</v>
          </cell>
          <cell r="Q3258">
            <v>1920.18</v>
          </cell>
          <cell r="R3258">
            <v>7922.66</v>
          </cell>
          <cell r="S3258">
            <v>3909.87</v>
          </cell>
          <cell r="T3258">
            <v>10</v>
          </cell>
          <cell r="U3258">
            <v>92</v>
          </cell>
          <cell r="V3258">
            <v>8</v>
          </cell>
          <cell r="W3258">
            <v>92</v>
          </cell>
          <cell r="X3258">
            <v>0</v>
          </cell>
        </row>
        <row r="3259">
          <cell r="A3259" t="str">
            <v>1509400</v>
          </cell>
          <cell r="B3259">
            <v>1</v>
          </cell>
          <cell r="C3259" t="str">
            <v>electric light fitting - 4 roof bulkhead</v>
          </cell>
          <cell r="D3259" t="str">
            <v>34</v>
          </cell>
          <cell r="E3259" t="str">
            <v>BASLIG</v>
          </cell>
          <cell r="F3259" t="str">
            <v>BAS</v>
          </cell>
          <cell r="G3259">
            <v>38820</v>
          </cell>
          <cell r="H3259" t="str">
            <v>Active</v>
          </cell>
          <cell r="I3259">
            <v>4</v>
          </cell>
          <cell r="J3259">
            <v>39344</v>
          </cell>
          <cell r="K3259" t="str">
            <v>TCOM</v>
          </cell>
          <cell r="L3259" t="str">
            <v>TM</v>
          </cell>
          <cell r="M3259" t="str">
            <v>0199</v>
          </cell>
          <cell r="N3259">
            <v>1157.96</v>
          </cell>
          <cell r="O3259">
            <v>9.44</v>
          </cell>
          <cell r="P3259">
            <v>112.95</v>
          </cell>
          <cell r="Q3259">
            <v>225.9</v>
          </cell>
          <cell r="R3259">
            <v>932.06</v>
          </cell>
          <cell r="S3259">
            <v>459.98</v>
          </cell>
          <cell r="T3259">
            <v>10</v>
          </cell>
          <cell r="U3259">
            <v>92</v>
          </cell>
          <cell r="V3259">
            <v>8</v>
          </cell>
          <cell r="W3259">
            <v>92</v>
          </cell>
          <cell r="X3259">
            <v>0</v>
          </cell>
        </row>
        <row r="3260">
          <cell r="A3260" t="str">
            <v>1509500</v>
          </cell>
          <cell r="B3260">
            <v>1</v>
          </cell>
          <cell r="C3260" t="str">
            <v>electric light fitting - 51 circular dow</v>
          </cell>
          <cell r="D3260" t="str">
            <v>34</v>
          </cell>
          <cell r="E3260" t="str">
            <v>BASLIG</v>
          </cell>
          <cell r="F3260" t="str">
            <v>BAS</v>
          </cell>
          <cell r="G3260">
            <v>38820</v>
          </cell>
          <cell r="H3260" t="str">
            <v>Active</v>
          </cell>
          <cell r="I3260">
            <v>51</v>
          </cell>
          <cell r="J3260">
            <v>39344</v>
          </cell>
          <cell r="K3260" t="str">
            <v>TCOM</v>
          </cell>
          <cell r="L3260" t="str">
            <v>TM</v>
          </cell>
          <cell r="M3260" t="str">
            <v>0199</v>
          </cell>
          <cell r="N3260">
            <v>19685.68</v>
          </cell>
          <cell r="O3260">
            <v>160.06</v>
          </cell>
          <cell r="P3260">
            <v>1920.17</v>
          </cell>
          <cell r="Q3260">
            <v>3840.34</v>
          </cell>
          <cell r="R3260">
            <v>15845.34</v>
          </cell>
          <cell r="S3260">
            <v>7819.75</v>
          </cell>
          <cell r="T3260">
            <v>10</v>
          </cell>
          <cell r="U3260">
            <v>92</v>
          </cell>
          <cell r="V3260">
            <v>8</v>
          </cell>
          <cell r="W3260">
            <v>92</v>
          </cell>
          <cell r="X3260">
            <v>0</v>
          </cell>
        </row>
        <row r="3261">
          <cell r="A3261" t="str">
            <v>1509700</v>
          </cell>
          <cell r="B3261">
            <v>1</v>
          </cell>
          <cell r="C3261" t="str">
            <v>floor tiling - 690 square metres (brick</v>
          </cell>
          <cell r="D3261" t="str">
            <v>34</v>
          </cell>
          <cell r="E3261" t="str">
            <v>BASFLO</v>
          </cell>
          <cell r="F3261" t="str">
            <v>BAS</v>
          </cell>
          <cell r="G3261">
            <v>38820</v>
          </cell>
          <cell r="H3261" t="str">
            <v>Active</v>
          </cell>
          <cell r="I3261">
            <v>690</v>
          </cell>
          <cell r="J3261">
            <v>39344</v>
          </cell>
          <cell r="K3261" t="str">
            <v>TCOM</v>
          </cell>
          <cell r="L3261" t="str">
            <v>TM</v>
          </cell>
          <cell r="M3261" t="str">
            <v>0199</v>
          </cell>
          <cell r="N3261">
            <v>11174.29</v>
          </cell>
          <cell r="O3261">
            <v>0</v>
          </cell>
          <cell r="P3261">
            <v>0</v>
          </cell>
          <cell r="Q3261">
            <v>11174.29</v>
          </cell>
          <cell r="R3261">
            <v>0</v>
          </cell>
          <cell r="S3261">
            <v>35327.83</v>
          </cell>
          <cell r="T3261">
            <v>0</v>
          </cell>
          <cell r="U3261">
            <v>92</v>
          </cell>
          <cell r="V3261">
            <v>0</v>
          </cell>
          <cell r="W3261">
            <v>0</v>
          </cell>
          <cell r="X3261">
            <v>0</v>
          </cell>
        </row>
        <row r="3262">
          <cell r="A3262" t="str">
            <v>1509800</v>
          </cell>
          <cell r="B3262">
            <v>1</v>
          </cell>
          <cell r="C3262" t="str">
            <v>handrails - 124 lineal metres with panel</v>
          </cell>
          <cell r="D3262" t="str">
            <v>34</v>
          </cell>
          <cell r="E3262" t="str">
            <v>BASELC</v>
          </cell>
          <cell r="F3262" t="str">
            <v>BAS</v>
          </cell>
          <cell r="G3262">
            <v>38820</v>
          </cell>
          <cell r="H3262" t="str">
            <v>Active</v>
          </cell>
          <cell r="I3262">
            <v>124</v>
          </cell>
          <cell r="J3262">
            <v>39344</v>
          </cell>
          <cell r="K3262" t="str">
            <v>TCOM</v>
          </cell>
          <cell r="L3262" t="str">
            <v>TM</v>
          </cell>
          <cell r="M3262" t="str">
            <v>0199</v>
          </cell>
          <cell r="N3262">
            <v>161916.64000000001</v>
          </cell>
          <cell r="O3262">
            <v>522.47</v>
          </cell>
          <cell r="P3262">
            <v>6269.64</v>
          </cell>
          <cell r="Q3262">
            <v>12539.28</v>
          </cell>
          <cell r="R3262">
            <v>149377.35999999999</v>
          </cell>
          <cell r="S3262">
            <v>57210.18</v>
          </cell>
          <cell r="T3262">
            <v>15</v>
          </cell>
          <cell r="U3262">
            <v>92</v>
          </cell>
          <cell r="V3262">
            <v>13</v>
          </cell>
          <cell r="W3262">
            <v>92</v>
          </cell>
          <cell r="X3262">
            <v>0</v>
          </cell>
        </row>
        <row r="3263">
          <cell r="A3263" t="str">
            <v>1509900</v>
          </cell>
          <cell r="B3263">
            <v>1</v>
          </cell>
          <cell r="C3263" t="str">
            <v>lightning arrestor - 2 on roof</v>
          </cell>
          <cell r="D3263" t="str">
            <v>34</v>
          </cell>
          <cell r="E3263" t="str">
            <v>BASELC</v>
          </cell>
          <cell r="F3263" t="str">
            <v>BAS</v>
          </cell>
          <cell r="G3263">
            <v>38820</v>
          </cell>
          <cell r="H3263" t="str">
            <v>Active</v>
          </cell>
          <cell r="I3263">
            <v>2</v>
          </cell>
          <cell r="J3263">
            <v>39344</v>
          </cell>
          <cell r="K3263" t="str">
            <v>TCOM</v>
          </cell>
          <cell r="L3263" t="str">
            <v>TM</v>
          </cell>
          <cell r="M3263" t="str">
            <v>0199</v>
          </cell>
          <cell r="N3263">
            <v>26480.71</v>
          </cell>
          <cell r="O3263">
            <v>85.42</v>
          </cell>
          <cell r="P3263">
            <v>1025.3699999999999</v>
          </cell>
          <cell r="Q3263">
            <v>2050.7399999999998</v>
          </cell>
          <cell r="R3263">
            <v>24429.97</v>
          </cell>
          <cell r="S3263">
            <v>9356.4599999999991</v>
          </cell>
          <cell r="T3263">
            <v>15</v>
          </cell>
          <cell r="U3263">
            <v>92</v>
          </cell>
          <cell r="V3263">
            <v>13</v>
          </cell>
          <cell r="W3263">
            <v>92</v>
          </cell>
          <cell r="X3263">
            <v>0</v>
          </cell>
        </row>
        <row r="3264">
          <cell r="A3264" t="str">
            <v>1510800</v>
          </cell>
          <cell r="B3264">
            <v>1</v>
          </cell>
          <cell r="C3264" t="str">
            <v>Building Structure in square metres</v>
          </cell>
          <cell r="D3264" t="str">
            <v>34</v>
          </cell>
          <cell r="E3264" t="str">
            <v>BUITER</v>
          </cell>
          <cell r="F3264" t="str">
            <v>BUI</v>
          </cell>
          <cell r="G3264">
            <v>38820</v>
          </cell>
          <cell r="H3264" t="str">
            <v>Active</v>
          </cell>
          <cell r="I3264">
            <v>30</v>
          </cell>
          <cell r="J3264">
            <v>39344</v>
          </cell>
          <cell r="K3264" t="str">
            <v>TCOM</v>
          </cell>
          <cell r="L3264" t="str">
            <v>TM</v>
          </cell>
          <cell r="M3264" t="str">
            <v>0202</v>
          </cell>
          <cell r="N3264">
            <v>62070.79</v>
          </cell>
          <cell r="O3264">
            <v>90.55</v>
          </cell>
          <cell r="P3264">
            <v>1086.1600000000001</v>
          </cell>
          <cell r="Q3264">
            <v>2172.3200000000002</v>
          </cell>
          <cell r="R3264">
            <v>59898.47</v>
          </cell>
          <cell r="S3264">
            <v>21139.84</v>
          </cell>
          <cell r="T3264">
            <v>44</v>
          </cell>
          <cell r="U3264">
            <v>0</v>
          </cell>
          <cell r="V3264">
            <v>42</v>
          </cell>
          <cell r="W3264">
            <v>0</v>
          </cell>
          <cell r="X3264">
            <v>0</v>
          </cell>
        </row>
        <row r="3265">
          <cell r="A3265" t="str">
            <v>1510900</v>
          </cell>
          <cell r="B3265">
            <v>1</v>
          </cell>
          <cell r="C3265" t="str">
            <v>Division walling - 5 lineal metres with</v>
          </cell>
          <cell r="D3265" t="str">
            <v>34</v>
          </cell>
          <cell r="E3265" t="str">
            <v>BASPAR</v>
          </cell>
          <cell r="F3265" t="str">
            <v>BAS</v>
          </cell>
          <cell r="G3265">
            <v>38820</v>
          </cell>
          <cell r="H3265" t="str">
            <v>Active</v>
          </cell>
          <cell r="I3265">
            <v>5</v>
          </cell>
          <cell r="J3265">
            <v>39344</v>
          </cell>
          <cell r="K3265" t="str">
            <v>TCOM</v>
          </cell>
          <cell r="L3265" t="str">
            <v>TM</v>
          </cell>
          <cell r="M3265" t="str">
            <v>0202</v>
          </cell>
          <cell r="N3265">
            <v>12477.14</v>
          </cell>
          <cell r="O3265">
            <v>68.19</v>
          </cell>
          <cell r="P3265">
            <v>818.06</v>
          </cell>
          <cell r="Q3265">
            <v>1636.12</v>
          </cell>
          <cell r="R3265">
            <v>10841.02</v>
          </cell>
          <cell r="S3265">
            <v>4671.3100000000004</v>
          </cell>
          <cell r="T3265">
            <v>15</v>
          </cell>
          <cell r="U3265">
            <v>92</v>
          </cell>
          <cell r="V3265">
            <v>13</v>
          </cell>
          <cell r="W3265">
            <v>92</v>
          </cell>
          <cell r="X3265">
            <v>0</v>
          </cell>
        </row>
        <row r="3266">
          <cell r="A3266" t="str">
            <v>1511000</v>
          </cell>
          <cell r="B3266">
            <v>1</v>
          </cell>
          <cell r="C3266" t="str">
            <v>Electrical services in square metres</v>
          </cell>
          <cell r="D3266" t="str">
            <v>34</v>
          </cell>
          <cell r="E3266" t="str">
            <v>BASELC</v>
          </cell>
          <cell r="F3266" t="str">
            <v>BAS</v>
          </cell>
          <cell r="G3266">
            <v>38820</v>
          </cell>
          <cell r="H3266" t="str">
            <v>Active</v>
          </cell>
          <cell r="I3266">
            <v>30</v>
          </cell>
          <cell r="J3266">
            <v>39344</v>
          </cell>
          <cell r="K3266" t="str">
            <v>TCOM</v>
          </cell>
          <cell r="L3266" t="str">
            <v>TM</v>
          </cell>
          <cell r="M3266" t="str">
            <v>0202</v>
          </cell>
          <cell r="N3266">
            <v>5195.84</v>
          </cell>
          <cell r="O3266">
            <v>16.72</v>
          </cell>
          <cell r="P3266">
            <v>201.19</v>
          </cell>
          <cell r="Q3266">
            <v>402.38</v>
          </cell>
          <cell r="R3266">
            <v>4793.46</v>
          </cell>
          <cell r="S3266">
            <v>1835.85</v>
          </cell>
          <cell r="T3266">
            <v>15</v>
          </cell>
          <cell r="U3266">
            <v>92</v>
          </cell>
          <cell r="V3266">
            <v>13</v>
          </cell>
          <cell r="W3266">
            <v>92</v>
          </cell>
          <cell r="X3266">
            <v>0</v>
          </cell>
        </row>
        <row r="3267">
          <cell r="A3267" t="str">
            <v>1511100</v>
          </cell>
          <cell r="B3267">
            <v>1</v>
          </cell>
          <cell r="C3267" t="str">
            <v>Exit sign and fittings - 1</v>
          </cell>
          <cell r="D3267" t="str">
            <v>34</v>
          </cell>
          <cell r="E3267" t="str">
            <v>BASSIG</v>
          </cell>
          <cell r="F3267" t="str">
            <v>BAS</v>
          </cell>
          <cell r="G3267">
            <v>38820</v>
          </cell>
          <cell r="H3267" t="str">
            <v>Active</v>
          </cell>
          <cell r="I3267">
            <v>1</v>
          </cell>
          <cell r="J3267">
            <v>39344</v>
          </cell>
          <cell r="K3267" t="str">
            <v>TCOM</v>
          </cell>
          <cell r="L3267" t="str">
            <v>TM</v>
          </cell>
          <cell r="M3267" t="str">
            <v>0202</v>
          </cell>
          <cell r="N3267">
            <v>20.6</v>
          </cell>
          <cell r="O3267">
            <v>0</v>
          </cell>
          <cell r="P3267">
            <v>0</v>
          </cell>
          <cell r="Q3267">
            <v>20.6</v>
          </cell>
          <cell r="R3267">
            <v>0</v>
          </cell>
          <cell r="S3267">
            <v>65.17</v>
          </cell>
          <cell r="T3267">
            <v>0</v>
          </cell>
          <cell r="U3267">
            <v>92</v>
          </cell>
          <cell r="V3267">
            <v>0</v>
          </cell>
          <cell r="W3267">
            <v>0</v>
          </cell>
          <cell r="X3267">
            <v>0</v>
          </cell>
        </row>
        <row r="3268">
          <cell r="A3268" t="str">
            <v>1511200</v>
          </cell>
          <cell r="B3268">
            <v>1</v>
          </cell>
          <cell r="C3268" t="str">
            <v>fire hose reel - 1 stainless steel cased</v>
          </cell>
          <cell r="D3268" t="str">
            <v>34</v>
          </cell>
          <cell r="E3268" t="str">
            <v>BASSPR</v>
          </cell>
          <cell r="F3268" t="str">
            <v>BAS</v>
          </cell>
          <cell r="G3268">
            <v>38820</v>
          </cell>
          <cell r="H3268" t="str">
            <v>Active</v>
          </cell>
          <cell r="I3268">
            <v>1</v>
          </cell>
          <cell r="J3268">
            <v>39344</v>
          </cell>
          <cell r="K3268" t="str">
            <v>TCOM</v>
          </cell>
          <cell r="L3268" t="str">
            <v>TM</v>
          </cell>
          <cell r="M3268" t="str">
            <v>0202</v>
          </cell>
          <cell r="N3268">
            <v>1806.65</v>
          </cell>
          <cell r="O3268">
            <v>9.8800000000000008</v>
          </cell>
          <cell r="P3268">
            <v>118.45</v>
          </cell>
          <cell r="Q3268">
            <v>236.9</v>
          </cell>
          <cell r="R3268">
            <v>1569.75</v>
          </cell>
          <cell r="S3268">
            <v>676.39</v>
          </cell>
          <cell r="T3268">
            <v>15</v>
          </cell>
          <cell r="U3268">
            <v>92</v>
          </cell>
          <cell r="V3268">
            <v>13</v>
          </cell>
          <cell r="W3268">
            <v>92</v>
          </cell>
          <cell r="X3268">
            <v>0</v>
          </cell>
        </row>
        <row r="3269">
          <cell r="A3269" t="str">
            <v>1511300</v>
          </cell>
          <cell r="B3269">
            <v>1</v>
          </cell>
          <cell r="C3269" t="str">
            <v>fitted carpet - 29.84 square metres</v>
          </cell>
          <cell r="D3269" t="str">
            <v>34</v>
          </cell>
          <cell r="E3269" t="str">
            <v>BASFLO</v>
          </cell>
          <cell r="F3269" t="str">
            <v>BAS</v>
          </cell>
          <cell r="G3269">
            <v>38820</v>
          </cell>
          <cell r="H3269" t="str">
            <v>Active</v>
          </cell>
          <cell r="I3269">
            <v>30</v>
          </cell>
          <cell r="J3269">
            <v>39344</v>
          </cell>
          <cell r="K3269" t="str">
            <v>TCOM</v>
          </cell>
          <cell r="L3269" t="str">
            <v>TM</v>
          </cell>
          <cell r="M3269" t="str">
            <v>0202</v>
          </cell>
          <cell r="N3269">
            <v>93.28</v>
          </cell>
          <cell r="O3269">
            <v>0</v>
          </cell>
          <cell r="P3269">
            <v>0</v>
          </cell>
          <cell r="Q3269">
            <v>93.28</v>
          </cell>
          <cell r="R3269">
            <v>0</v>
          </cell>
          <cell r="S3269">
            <v>294.88</v>
          </cell>
          <cell r="T3269">
            <v>0</v>
          </cell>
          <cell r="U3269">
            <v>92</v>
          </cell>
          <cell r="V3269">
            <v>0</v>
          </cell>
          <cell r="W3269">
            <v>0</v>
          </cell>
          <cell r="X3269">
            <v>0</v>
          </cell>
        </row>
        <row r="3270">
          <cell r="A3270" t="str">
            <v>1511400</v>
          </cell>
          <cell r="B3270">
            <v>1</v>
          </cell>
          <cell r="C3270" t="str">
            <v>fluorescent light fitting - 6 - 600 x 30</v>
          </cell>
          <cell r="D3270" t="str">
            <v>34</v>
          </cell>
          <cell r="E3270" t="str">
            <v>BASLIG</v>
          </cell>
          <cell r="F3270" t="str">
            <v>BAS</v>
          </cell>
          <cell r="G3270">
            <v>38820</v>
          </cell>
          <cell r="H3270" t="str">
            <v>Active</v>
          </cell>
          <cell r="I3270">
            <v>6</v>
          </cell>
          <cell r="J3270">
            <v>39344</v>
          </cell>
          <cell r="K3270" t="str">
            <v>TCOM</v>
          </cell>
          <cell r="L3270" t="str">
            <v>TM</v>
          </cell>
          <cell r="M3270" t="str">
            <v>0202</v>
          </cell>
          <cell r="N3270">
            <v>1579.29</v>
          </cell>
          <cell r="O3270">
            <v>12.81</v>
          </cell>
          <cell r="P3270">
            <v>154.05000000000001</v>
          </cell>
          <cell r="Q3270">
            <v>308.10000000000002</v>
          </cell>
          <cell r="R3270">
            <v>1271.19</v>
          </cell>
          <cell r="S3270">
            <v>627.35</v>
          </cell>
          <cell r="T3270">
            <v>10</v>
          </cell>
          <cell r="U3270">
            <v>92</v>
          </cell>
          <cell r="V3270">
            <v>8</v>
          </cell>
          <cell r="W3270">
            <v>92</v>
          </cell>
          <cell r="X3270">
            <v>0</v>
          </cell>
        </row>
        <row r="3271">
          <cell r="A3271" t="str">
            <v>1511500</v>
          </cell>
          <cell r="B3271">
            <v>1</v>
          </cell>
          <cell r="C3271" t="str">
            <v>Building Management Services in square m</v>
          </cell>
          <cell r="D3271" t="str">
            <v>34</v>
          </cell>
          <cell r="E3271" t="str">
            <v>BASBMS</v>
          </cell>
          <cell r="F3271" t="str">
            <v>BAS</v>
          </cell>
          <cell r="G3271">
            <v>38820</v>
          </cell>
          <cell r="H3271" t="str">
            <v>Active</v>
          </cell>
          <cell r="I3271">
            <v>30</v>
          </cell>
          <cell r="J3271">
            <v>39344</v>
          </cell>
          <cell r="K3271" t="str">
            <v>TCOM</v>
          </cell>
          <cell r="L3271" t="str">
            <v>TM</v>
          </cell>
          <cell r="M3271" t="str">
            <v>0202</v>
          </cell>
          <cell r="N3271">
            <v>69.45</v>
          </cell>
          <cell r="O3271">
            <v>0</v>
          </cell>
          <cell r="P3271">
            <v>0</v>
          </cell>
          <cell r="Q3271">
            <v>69.45</v>
          </cell>
          <cell r="R3271">
            <v>0</v>
          </cell>
          <cell r="S3271">
            <v>219.57</v>
          </cell>
          <cell r="T3271">
            <v>0</v>
          </cell>
          <cell r="U3271">
            <v>92</v>
          </cell>
          <cell r="V3271">
            <v>0</v>
          </cell>
          <cell r="W3271">
            <v>0</v>
          </cell>
          <cell r="X3271">
            <v>0</v>
          </cell>
        </row>
        <row r="3272">
          <cell r="A3272" t="str">
            <v>1511600</v>
          </cell>
          <cell r="B3272">
            <v>1</v>
          </cell>
          <cell r="C3272" t="str">
            <v>Mechanical Services in square metres</v>
          </cell>
          <cell r="D3272" t="str">
            <v>34</v>
          </cell>
          <cell r="E3272" t="str">
            <v>BASAIR</v>
          </cell>
          <cell r="F3272" t="str">
            <v>BAS</v>
          </cell>
          <cell r="G3272">
            <v>38820</v>
          </cell>
          <cell r="H3272" t="str">
            <v>Active</v>
          </cell>
          <cell r="I3272">
            <v>30</v>
          </cell>
          <cell r="J3272">
            <v>39344</v>
          </cell>
          <cell r="K3272" t="str">
            <v>TCOM</v>
          </cell>
          <cell r="L3272" t="str">
            <v>TM</v>
          </cell>
          <cell r="M3272" t="str">
            <v>0202</v>
          </cell>
          <cell r="N3272">
            <v>5418.54</v>
          </cell>
          <cell r="O3272">
            <v>29.56</v>
          </cell>
          <cell r="P3272">
            <v>355.27</v>
          </cell>
          <cell r="Q3272">
            <v>710.54</v>
          </cell>
          <cell r="R3272">
            <v>4708</v>
          </cell>
          <cell r="S3272">
            <v>2028.65</v>
          </cell>
          <cell r="T3272">
            <v>15</v>
          </cell>
          <cell r="U3272">
            <v>92</v>
          </cell>
          <cell r="V3272">
            <v>13</v>
          </cell>
          <cell r="W3272">
            <v>92</v>
          </cell>
          <cell r="X3272">
            <v>0</v>
          </cell>
        </row>
        <row r="3273">
          <cell r="A3273" t="str">
            <v>1511700</v>
          </cell>
          <cell r="B3273">
            <v>1</v>
          </cell>
          <cell r="C3273" t="str">
            <v>Drainage Services in square metres</v>
          </cell>
          <cell r="D3273" t="str">
            <v>34</v>
          </cell>
          <cell r="E3273" t="str">
            <v>BASPLM</v>
          </cell>
          <cell r="F3273" t="str">
            <v>BAS</v>
          </cell>
          <cell r="G3273">
            <v>38820</v>
          </cell>
          <cell r="H3273" t="str">
            <v>Active</v>
          </cell>
          <cell r="I3273">
            <v>30</v>
          </cell>
          <cell r="J3273">
            <v>39344</v>
          </cell>
          <cell r="K3273" t="str">
            <v>TCOM</v>
          </cell>
          <cell r="L3273" t="str">
            <v>TM</v>
          </cell>
          <cell r="M3273" t="str">
            <v>0202</v>
          </cell>
          <cell r="N3273">
            <v>680.88</v>
          </cell>
          <cell r="O3273">
            <v>3.72</v>
          </cell>
          <cell r="P3273">
            <v>44.64</v>
          </cell>
          <cell r="Q3273">
            <v>89.28</v>
          </cell>
          <cell r="R3273">
            <v>591.6</v>
          </cell>
          <cell r="S3273">
            <v>254.92</v>
          </cell>
          <cell r="T3273">
            <v>15</v>
          </cell>
          <cell r="U3273">
            <v>92</v>
          </cell>
          <cell r="V3273">
            <v>13</v>
          </cell>
          <cell r="W3273">
            <v>92</v>
          </cell>
          <cell r="X3273">
            <v>0</v>
          </cell>
        </row>
        <row r="3274">
          <cell r="A3274" t="str">
            <v>1511800</v>
          </cell>
          <cell r="B3274">
            <v>1</v>
          </cell>
          <cell r="C3274" t="str">
            <v>Communication Services in square metres</v>
          </cell>
          <cell r="D3274" t="str">
            <v>34</v>
          </cell>
          <cell r="E3274" t="str">
            <v>BASCAB</v>
          </cell>
          <cell r="F3274" t="str">
            <v>BAS</v>
          </cell>
          <cell r="G3274">
            <v>38820</v>
          </cell>
          <cell r="H3274" t="str">
            <v>Active</v>
          </cell>
          <cell r="I3274">
            <v>30</v>
          </cell>
          <cell r="J3274">
            <v>39344</v>
          </cell>
          <cell r="K3274" t="str">
            <v>TCOM</v>
          </cell>
          <cell r="L3274" t="str">
            <v>TM</v>
          </cell>
          <cell r="M3274" t="str">
            <v>0202</v>
          </cell>
          <cell r="N3274">
            <v>1087.82</v>
          </cell>
          <cell r="O3274">
            <v>8.8699999999999992</v>
          </cell>
          <cell r="P3274">
            <v>106.11</v>
          </cell>
          <cell r="Q3274">
            <v>212.22</v>
          </cell>
          <cell r="R3274">
            <v>875.6</v>
          </cell>
          <cell r="S3274">
            <v>432.12</v>
          </cell>
          <cell r="T3274">
            <v>10</v>
          </cell>
          <cell r="U3274">
            <v>92</v>
          </cell>
          <cell r="V3274">
            <v>8</v>
          </cell>
          <cell r="W3274">
            <v>92</v>
          </cell>
          <cell r="X3274">
            <v>0</v>
          </cell>
        </row>
        <row r="3275">
          <cell r="A3275" t="str">
            <v>1511900</v>
          </cell>
          <cell r="B3275">
            <v>1</v>
          </cell>
          <cell r="C3275" t="str">
            <v>Fire Alarm System in square metres</v>
          </cell>
          <cell r="D3275" t="str">
            <v>34</v>
          </cell>
          <cell r="E3275" t="str">
            <v>BASALA</v>
          </cell>
          <cell r="F3275" t="str">
            <v>BAS</v>
          </cell>
          <cell r="G3275">
            <v>38820</v>
          </cell>
          <cell r="H3275" t="str">
            <v>Active</v>
          </cell>
          <cell r="I3275">
            <v>30</v>
          </cell>
          <cell r="J3275">
            <v>39344</v>
          </cell>
          <cell r="K3275" t="str">
            <v>TCOM</v>
          </cell>
          <cell r="L3275" t="str">
            <v>TM</v>
          </cell>
          <cell r="M3275" t="str">
            <v>0202</v>
          </cell>
          <cell r="N3275">
            <v>1082.3599999999999</v>
          </cell>
          <cell r="O3275">
            <v>3.52</v>
          </cell>
          <cell r="P3275">
            <v>41.91</v>
          </cell>
          <cell r="Q3275">
            <v>83.82</v>
          </cell>
          <cell r="R3275">
            <v>998.54</v>
          </cell>
          <cell r="S3275">
            <v>382.43</v>
          </cell>
          <cell r="T3275">
            <v>15</v>
          </cell>
          <cell r="U3275">
            <v>92</v>
          </cell>
          <cell r="V3275">
            <v>13</v>
          </cell>
          <cell r="W3275">
            <v>92</v>
          </cell>
          <cell r="X3275">
            <v>0</v>
          </cell>
        </row>
        <row r="3276">
          <cell r="A3276" t="str">
            <v>1512000</v>
          </cell>
          <cell r="B3276">
            <v>1</v>
          </cell>
          <cell r="C3276" t="str">
            <v>Plumbing reticulation in square metres</v>
          </cell>
          <cell r="D3276" t="str">
            <v>34</v>
          </cell>
          <cell r="E3276" t="str">
            <v>BASPLM</v>
          </cell>
          <cell r="F3276" t="str">
            <v>BAS</v>
          </cell>
          <cell r="G3276">
            <v>38820</v>
          </cell>
          <cell r="H3276" t="str">
            <v>Active</v>
          </cell>
          <cell r="I3276">
            <v>30</v>
          </cell>
          <cell r="J3276">
            <v>39344</v>
          </cell>
          <cell r="K3276" t="str">
            <v>TCOM</v>
          </cell>
          <cell r="L3276" t="str">
            <v>TM</v>
          </cell>
          <cell r="M3276" t="str">
            <v>0202</v>
          </cell>
          <cell r="N3276">
            <v>1190.06</v>
          </cell>
          <cell r="O3276">
            <v>6.53</v>
          </cell>
          <cell r="P3276">
            <v>78.03</v>
          </cell>
          <cell r="Q3276">
            <v>156.06</v>
          </cell>
          <cell r="R3276">
            <v>1034</v>
          </cell>
          <cell r="S3276">
            <v>445.55</v>
          </cell>
          <cell r="T3276">
            <v>15</v>
          </cell>
          <cell r="U3276">
            <v>92</v>
          </cell>
          <cell r="V3276">
            <v>13</v>
          </cell>
          <cell r="W3276">
            <v>92</v>
          </cell>
          <cell r="X3276">
            <v>0</v>
          </cell>
        </row>
        <row r="3277">
          <cell r="A3277" t="str">
            <v>1512100</v>
          </cell>
          <cell r="B3277">
            <v>1</v>
          </cell>
          <cell r="C3277" t="str">
            <v>Public Address System in square metres</v>
          </cell>
          <cell r="D3277" t="str">
            <v>34</v>
          </cell>
          <cell r="E3277" t="str">
            <v>BASPUB</v>
          </cell>
          <cell r="F3277" t="str">
            <v>BAS</v>
          </cell>
          <cell r="G3277">
            <v>38820</v>
          </cell>
          <cell r="H3277" t="str">
            <v>Active</v>
          </cell>
          <cell r="I3277">
            <v>30</v>
          </cell>
          <cell r="J3277">
            <v>39344</v>
          </cell>
          <cell r="K3277" t="str">
            <v>TCOM</v>
          </cell>
          <cell r="L3277" t="str">
            <v>TM</v>
          </cell>
          <cell r="M3277" t="str">
            <v>0202</v>
          </cell>
          <cell r="N3277">
            <v>323.04000000000002</v>
          </cell>
          <cell r="O3277">
            <v>1.71</v>
          </cell>
          <cell r="P3277">
            <v>21.18</v>
          </cell>
          <cell r="Q3277">
            <v>42.36</v>
          </cell>
          <cell r="R3277">
            <v>280.68</v>
          </cell>
          <cell r="S3277">
            <v>120.94</v>
          </cell>
          <cell r="T3277">
            <v>15</v>
          </cell>
          <cell r="U3277">
            <v>92</v>
          </cell>
          <cell r="V3277">
            <v>13</v>
          </cell>
          <cell r="W3277">
            <v>92</v>
          </cell>
          <cell r="X3277">
            <v>0</v>
          </cell>
        </row>
        <row r="3278">
          <cell r="A3278" t="str">
            <v>1512200</v>
          </cell>
          <cell r="B3278">
            <v>1</v>
          </cell>
          <cell r="C3278" t="str">
            <v>Security System in square metres</v>
          </cell>
          <cell r="D3278" t="str">
            <v>34</v>
          </cell>
          <cell r="E3278" t="str">
            <v>BASSEC</v>
          </cell>
          <cell r="F3278" t="str">
            <v>BAS</v>
          </cell>
          <cell r="G3278">
            <v>38820</v>
          </cell>
          <cell r="H3278" t="str">
            <v>Active</v>
          </cell>
          <cell r="I3278">
            <v>30</v>
          </cell>
          <cell r="J3278">
            <v>39344</v>
          </cell>
          <cell r="K3278" t="str">
            <v>TCOM</v>
          </cell>
          <cell r="L3278" t="str">
            <v>TM</v>
          </cell>
          <cell r="M3278" t="str">
            <v>0202</v>
          </cell>
          <cell r="N3278">
            <v>1041.82</v>
          </cell>
          <cell r="O3278">
            <v>5.72</v>
          </cell>
          <cell r="P3278">
            <v>68.31</v>
          </cell>
          <cell r="Q3278">
            <v>136.62</v>
          </cell>
          <cell r="R3278">
            <v>905.2</v>
          </cell>
          <cell r="S3278">
            <v>390.05</v>
          </cell>
          <cell r="T3278">
            <v>15</v>
          </cell>
          <cell r="U3278">
            <v>92</v>
          </cell>
          <cell r="V3278">
            <v>13</v>
          </cell>
          <cell r="W3278">
            <v>92</v>
          </cell>
          <cell r="X3278">
            <v>0</v>
          </cell>
        </row>
        <row r="3279">
          <cell r="A3279" t="str">
            <v>1512300</v>
          </cell>
          <cell r="B3279">
            <v>1</v>
          </cell>
          <cell r="C3279" t="str">
            <v>Sign and fittings - 1 medium illuminated</v>
          </cell>
          <cell r="D3279" t="str">
            <v>34</v>
          </cell>
          <cell r="E3279" t="str">
            <v>BASSIG</v>
          </cell>
          <cell r="F3279" t="str">
            <v>BAS</v>
          </cell>
          <cell r="G3279">
            <v>38820</v>
          </cell>
          <cell r="H3279" t="str">
            <v>Active</v>
          </cell>
          <cell r="I3279">
            <v>1</v>
          </cell>
          <cell r="J3279">
            <v>39344</v>
          </cell>
          <cell r="K3279" t="str">
            <v>TCOM</v>
          </cell>
          <cell r="L3279" t="str">
            <v>TM</v>
          </cell>
          <cell r="M3279" t="str">
            <v>0202</v>
          </cell>
          <cell r="N3279">
            <v>61.84</v>
          </cell>
          <cell r="O3279">
            <v>0</v>
          </cell>
          <cell r="P3279">
            <v>0</v>
          </cell>
          <cell r="Q3279">
            <v>61.84</v>
          </cell>
          <cell r="R3279">
            <v>0</v>
          </cell>
          <cell r="S3279">
            <v>195.49</v>
          </cell>
          <cell r="T3279">
            <v>0</v>
          </cell>
          <cell r="U3279">
            <v>92</v>
          </cell>
          <cell r="V3279">
            <v>0</v>
          </cell>
          <cell r="W3279">
            <v>0</v>
          </cell>
          <cell r="X3279">
            <v>0</v>
          </cell>
        </row>
        <row r="3280">
          <cell r="A3280" t="str">
            <v>1512400</v>
          </cell>
          <cell r="B3280">
            <v>1</v>
          </cell>
          <cell r="C3280" t="str">
            <v>sprinkler head and piping - 6</v>
          </cell>
          <cell r="D3280" t="str">
            <v>34</v>
          </cell>
          <cell r="E3280" t="str">
            <v>BASSPR</v>
          </cell>
          <cell r="F3280" t="str">
            <v>BAS</v>
          </cell>
          <cell r="G3280">
            <v>38820</v>
          </cell>
          <cell r="H3280" t="str">
            <v>Active</v>
          </cell>
          <cell r="I3280">
            <v>6</v>
          </cell>
          <cell r="J3280">
            <v>39344</v>
          </cell>
          <cell r="K3280" t="str">
            <v>TCOM</v>
          </cell>
          <cell r="L3280" t="str">
            <v>TM</v>
          </cell>
          <cell r="M3280" t="str">
            <v>0202</v>
          </cell>
          <cell r="N3280">
            <v>3449.18</v>
          </cell>
          <cell r="O3280">
            <v>18.8</v>
          </cell>
          <cell r="P3280">
            <v>226.15</v>
          </cell>
          <cell r="Q3280">
            <v>452.3</v>
          </cell>
          <cell r="R3280">
            <v>2996.88</v>
          </cell>
          <cell r="S3280">
            <v>1291.33</v>
          </cell>
          <cell r="T3280">
            <v>15</v>
          </cell>
          <cell r="U3280">
            <v>92</v>
          </cell>
          <cell r="V3280">
            <v>13</v>
          </cell>
          <cell r="W3280">
            <v>92</v>
          </cell>
          <cell r="X3280">
            <v>0</v>
          </cell>
        </row>
        <row r="3281">
          <cell r="A3281" t="str">
            <v>1512500</v>
          </cell>
          <cell r="B3281">
            <v>1</v>
          </cell>
          <cell r="C3281" t="str">
            <v>suspended ceiling - 29.84 square metres</v>
          </cell>
          <cell r="D3281" t="str">
            <v>34</v>
          </cell>
          <cell r="E3281" t="str">
            <v>BASSUS</v>
          </cell>
          <cell r="F3281" t="str">
            <v>BAS</v>
          </cell>
          <cell r="G3281">
            <v>38820</v>
          </cell>
          <cell r="H3281" t="str">
            <v>Active</v>
          </cell>
          <cell r="I3281">
            <v>30</v>
          </cell>
          <cell r="J3281">
            <v>39344</v>
          </cell>
          <cell r="K3281" t="str">
            <v>TCOM</v>
          </cell>
          <cell r="L3281" t="str">
            <v>TM</v>
          </cell>
          <cell r="M3281" t="str">
            <v>0202</v>
          </cell>
          <cell r="N3281">
            <v>3384.86</v>
          </cell>
          <cell r="O3281">
            <v>9.3699999999999992</v>
          </cell>
          <cell r="P3281">
            <v>111.89</v>
          </cell>
          <cell r="Q3281">
            <v>223.78</v>
          </cell>
          <cell r="R3281">
            <v>3161.08</v>
          </cell>
          <cell r="S3281">
            <v>1188.6500000000001</v>
          </cell>
          <cell r="T3281">
            <v>30</v>
          </cell>
          <cell r="U3281">
            <v>92</v>
          </cell>
          <cell r="V3281">
            <v>28</v>
          </cell>
          <cell r="W3281">
            <v>92</v>
          </cell>
          <cell r="X3281">
            <v>0</v>
          </cell>
        </row>
        <row r="3282">
          <cell r="A3282" t="str">
            <v>1512600</v>
          </cell>
          <cell r="B3282">
            <v>1</v>
          </cell>
          <cell r="C3282" t="str">
            <v>Building Structure in square metres</v>
          </cell>
          <cell r="D3282" t="str">
            <v>34</v>
          </cell>
          <cell r="E3282" t="str">
            <v>BUITER</v>
          </cell>
          <cell r="F3282" t="str">
            <v>BUI</v>
          </cell>
          <cell r="G3282">
            <v>38820</v>
          </cell>
          <cell r="H3282" t="str">
            <v>Active</v>
          </cell>
          <cell r="I3282">
            <v>44</v>
          </cell>
          <cell r="J3282">
            <v>39344</v>
          </cell>
          <cell r="K3282" t="str">
            <v>TCOM</v>
          </cell>
          <cell r="L3282" t="str">
            <v>TM</v>
          </cell>
          <cell r="M3282" t="str">
            <v>0203</v>
          </cell>
          <cell r="N3282">
            <v>91026.15</v>
          </cell>
          <cell r="O3282">
            <v>132.69999999999999</v>
          </cell>
          <cell r="P3282">
            <v>1592.84</v>
          </cell>
          <cell r="Q3282">
            <v>3185.68</v>
          </cell>
          <cell r="R3282">
            <v>87840.47</v>
          </cell>
          <cell r="S3282">
            <v>31001.34</v>
          </cell>
          <cell r="T3282">
            <v>44</v>
          </cell>
          <cell r="U3282">
            <v>0</v>
          </cell>
          <cell r="V3282">
            <v>42</v>
          </cell>
          <cell r="W3282">
            <v>0</v>
          </cell>
          <cell r="X3282">
            <v>0</v>
          </cell>
        </row>
        <row r="3283">
          <cell r="A3283" t="str">
            <v>1512700</v>
          </cell>
          <cell r="B3283">
            <v>1</v>
          </cell>
          <cell r="C3283" t="str">
            <v>Electrical services in square metres</v>
          </cell>
          <cell r="D3283" t="str">
            <v>34</v>
          </cell>
          <cell r="E3283" t="str">
            <v>BASELC</v>
          </cell>
          <cell r="F3283" t="str">
            <v>BAS</v>
          </cell>
          <cell r="G3283">
            <v>38820</v>
          </cell>
          <cell r="H3283" t="str">
            <v>Active</v>
          </cell>
          <cell r="I3283">
            <v>44</v>
          </cell>
          <cell r="J3283">
            <v>39344</v>
          </cell>
          <cell r="K3283" t="str">
            <v>TCOM</v>
          </cell>
          <cell r="L3283" t="str">
            <v>TM</v>
          </cell>
          <cell r="M3283" t="str">
            <v>0203</v>
          </cell>
          <cell r="N3283">
            <v>7619.74</v>
          </cell>
          <cell r="O3283">
            <v>24.56</v>
          </cell>
          <cell r="P3283">
            <v>295.05</v>
          </cell>
          <cell r="Q3283">
            <v>590.1</v>
          </cell>
          <cell r="R3283">
            <v>7029.64</v>
          </cell>
          <cell r="S3283">
            <v>2692.3</v>
          </cell>
          <cell r="T3283">
            <v>15</v>
          </cell>
          <cell r="U3283">
            <v>92</v>
          </cell>
          <cell r="V3283">
            <v>13</v>
          </cell>
          <cell r="W3283">
            <v>92</v>
          </cell>
          <cell r="X3283">
            <v>0</v>
          </cell>
        </row>
        <row r="3284">
          <cell r="A3284" t="str">
            <v>1512800</v>
          </cell>
          <cell r="B3284">
            <v>1</v>
          </cell>
          <cell r="C3284" t="str">
            <v>fitted carpet - 43.76 square metres</v>
          </cell>
          <cell r="D3284" t="str">
            <v>34</v>
          </cell>
          <cell r="E3284" t="str">
            <v>BASFLO</v>
          </cell>
          <cell r="F3284" t="str">
            <v>BAS</v>
          </cell>
          <cell r="G3284">
            <v>38820</v>
          </cell>
          <cell r="H3284" t="str">
            <v>Active</v>
          </cell>
          <cell r="I3284">
            <v>44</v>
          </cell>
          <cell r="J3284">
            <v>39344</v>
          </cell>
          <cell r="K3284" t="str">
            <v>TCOM</v>
          </cell>
          <cell r="L3284" t="str">
            <v>TM</v>
          </cell>
          <cell r="M3284" t="str">
            <v>0203</v>
          </cell>
          <cell r="N3284">
            <v>136.79</v>
          </cell>
          <cell r="O3284">
            <v>0</v>
          </cell>
          <cell r="P3284">
            <v>0</v>
          </cell>
          <cell r="Q3284">
            <v>136.79</v>
          </cell>
          <cell r="R3284">
            <v>0</v>
          </cell>
          <cell r="S3284">
            <v>432.43</v>
          </cell>
          <cell r="T3284">
            <v>0</v>
          </cell>
          <cell r="U3284">
            <v>92</v>
          </cell>
          <cell r="V3284">
            <v>0</v>
          </cell>
          <cell r="W3284">
            <v>0</v>
          </cell>
          <cell r="X3284">
            <v>0</v>
          </cell>
        </row>
        <row r="3285">
          <cell r="A3285" t="str">
            <v>1512900</v>
          </cell>
          <cell r="B3285">
            <v>1</v>
          </cell>
          <cell r="C3285" t="str">
            <v>fluorescent light fitting - 7 - 600 x 30</v>
          </cell>
          <cell r="D3285" t="str">
            <v>34</v>
          </cell>
          <cell r="E3285" t="str">
            <v>BASLIG</v>
          </cell>
          <cell r="F3285" t="str">
            <v>BAS</v>
          </cell>
          <cell r="G3285">
            <v>38820</v>
          </cell>
          <cell r="H3285" t="str">
            <v>Active</v>
          </cell>
          <cell r="I3285">
            <v>7</v>
          </cell>
          <cell r="J3285">
            <v>39344</v>
          </cell>
          <cell r="K3285" t="str">
            <v>TCOM</v>
          </cell>
          <cell r="L3285" t="str">
            <v>TM</v>
          </cell>
          <cell r="M3285" t="str">
            <v>0203</v>
          </cell>
          <cell r="N3285">
            <v>1842.49</v>
          </cell>
          <cell r="O3285">
            <v>14.94</v>
          </cell>
          <cell r="P3285">
            <v>179.72</v>
          </cell>
          <cell r="Q3285">
            <v>359.44</v>
          </cell>
          <cell r="R3285">
            <v>1483.05</v>
          </cell>
          <cell r="S3285">
            <v>731.89</v>
          </cell>
          <cell r="T3285">
            <v>10</v>
          </cell>
          <cell r="U3285">
            <v>92</v>
          </cell>
          <cell r="V3285">
            <v>8</v>
          </cell>
          <cell r="W3285">
            <v>92</v>
          </cell>
          <cell r="X3285">
            <v>0</v>
          </cell>
        </row>
        <row r="3286">
          <cell r="A3286" t="str">
            <v>1513000</v>
          </cell>
          <cell r="B3286">
            <v>1</v>
          </cell>
          <cell r="C3286" t="str">
            <v>Building Management Services in square m</v>
          </cell>
          <cell r="D3286" t="str">
            <v>34</v>
          </cell>
          <cell r="E3286" t="str">
            <v>BASBMS</v>
          </cell>
          <cell r="F3286" t="str">
            <v>BAS</v>
          </cell>
          <cell r="G3286">
            <v>38820</v>
          </cell>
          <cell r="H3286" t="str">
            <v>Active</v>
          </cell>
          <cell r="I3286">
            <v>44</v>
          </cell>
          <cell r="J3286">
            <v>39344</v>
          </cell>
          <cell r="K3286" t="str">
            <v>TCOM</v>
          </cell>
          <cell r="L3286" t="str">
            <v>TM</v>
          </cell>
          <cell r="M3286" t="str">
            <v>0203</v>
          </cell>
          <cell r="N3286">
            <v>101.85</v>
          </cell>
          <cell r="O3286">
            <v>0</v>
          </cell>
          <cell r="P3286">
            <v>0</v>
          </cell>
          <cell r="Q3286">
            <v>101.85</v>
          </cell>
          <cell r="R3286">
            <v>0</v>
          </cell>
          <cell r="S3286">
            <v>322.04000000000002</v>
          </cell>
          <cell r="T3286">
            <v>0</v>
          </cell>
          <cell r="U3286">
            <v>92</v>
          </cell>
          <cell r="V3286">
            <v>0</v>
          </cell>
          <cell r="W3286">
            <v>0</v>
          </cell>
          <cell r="X3286">
            <v>0</v>
          </cell>
        </row>
        <row r="3287">
          <cell r="A3287" t="str">
            <v>1513100</v>
          </cell>
          <cell r="B3287">
            <v>1</v>
          </cell>
          <cell r="C3287" t="str">
            <v>Mechanical Services in square metres</v>
          </cell>
          <cell r="D3287" t="str">
            <v>34</v>
          </cell>
          <cell r="E3287" t="str">
            <v>BASAIR</v>
          </cell>
          <cell r="F3287" t="str">
            <v>BAS</v>
          </cell>
          <cell r="G3287">
            <v>38820</v>
          </cell>
          <cell r="H3287" t="str">
            <v>Active</v>
          </cell>
          <cell r="I3287">
            <v>44</v>
          </cell>
          <cell r="J3287">
            <v>39344</v>
          </cell>
          <cell r="K3287" t="str">
            <v>TCOM</v>
          </cell>
          <cell r="L3287" t="str">
            <v>TM</v>
          </cell>
          <cell r="M3287" t="str">
            <v>0203</v>
          </cell>
          <cell r="N3287">
            <v>7946.18</v>
          </cell>
          <cell r="O3287">
            <v>43.37</v>
          </cell>
          <cell r="P3287">
            <v>520.99</v>
          </cell>
          <cell r="Q3287">
            <v>1041.98</v>
          </cell>
          <cell r="R3287">
            <v>6904.2</v>
          </cell>
          <cell r="S3287">
            <v>2974.97</v>
          </cell>
          <cell r="T3287">
            <v>15</v>
          </cell>
          <cell r="U3287">
            <v>92</v>
          </cell>
          <cell r="V3287">
            <v>13</v>
          </cell>
          <cell r="W3287">
            <v>92</v>
          </cell>
          <cell r="X3287">
            <v>0</v>
          </cell>
        </row>
        <row r="3288">
          <cell r="A3288" t="str">
            <v>1513200</v>
          </cell>
          <cell r="B3288">
            <v>1</v>
          </cell>
          <cell r="C3288" t="str">
            <v>Drainage Services in square metres</v>
          </cell>
          <cell r="D3288" t="str">
            <v>34</v>
          </cell>
          <cell r="E3288" t="str">
            <v>BASPLM</v>
          </cell>
          <cell r="F3288" t="str">
            <v>BAS</v>
          </cell>
          <cell r="G3288">
            <v>38820</v>
          </cell>
          <cell r="H3288" t="str">
            <v>Active</v>
          </cell>
          <cell r="I3288">
            <v>44</v>
          </cell>
          <cell r="J3288">
            <v>39344</v>
          </cell>
          <cell r="K3288" t="str">
            <v>TCOM</v>
          </cell>
          <cell r="L3288" t="str">
            <v>TM</v>
          </cell>
          <cell r="M3288" t="str">
            <v>0203</v>
          </cell>
          <cell r="N3288">
            <v>998.42</v>
          </cell>
          <cell r="O3288">
            <v>5.4</v>
          </cell>
          <cell r="P3288">
            <v>65.459999999999994</v>
          </cell>
          <cell r="Q3288">
            <v>130.91999999999999</v>
          </cell>
          <cell r="R3288">
            <v>867.5</v>
          </cell>
          <cell r="S3288">
            <v>373.8</v>
          </cell>
          <cell r="T3288">
            <v>15</v>
          </cell>
          <cell r="U3288">
            <v>92</v>
          </cell>
          <cell r="V3288">
            <v>13</v>
          </cell>
          <cell r="W3288">
            <v>92</v>
          </cell>
          <cell r="X3288">
            <v>0</v>
          </cell>
        </row>
        <row r="3289">
          <cell r="A3289" t="str">
            <v>1513300</v>
          </cell>
          <cell r="B3289">
            <v>1</v>
          </cell>
          <cell r="C3289" t="str">
            <v>Communication Services in square metres</v>
          </cell>
          <cell r="D3289" t="str">
            <v>34</v>
          </cell>
          <cell r="E3289" t="str">
            <v>BASCAB</v>
          </cell>
          <cell r="F3289" t="str">
            <v>BAS</v>
          </cell>
          <cell r="G3289">
            <v>38820</v>
          </cell>
          <cell r="H3289" t="str">
            <v>Active</v>
          </cell>
          <cell r="I3289">
            <v>44</v>
          </cell>
          <cell r="J3289">
            <v>39344</v>
          </cell>
          <cell r="K3289" t="str">
            <v>TCOM</v>
          </cell>
          <cell r="L3289" t="str">
            <v>TM</v>
          </cell>
          <cell r="M3289" t="str">
            <v>0203</v>
          </cell>
          <cell r="N3289">
            <v>1595.36</v>
          </cell>
          <cell r="O3289">
            <v>12.94</v>
          </cell>
          <cell r="P3289">
            <v>155.61000000000001</v>
          </cell>
          <cell r="Q3289">
            <v>311.22000000000003</v>
          </cell>
          <cell r="R3289">
            <v>1284.1400000000001</v>
          </cell>
          <cell r="S3289">
            <v>633.72</v>
          </cell>
          <cell r="T3289">
            <v>10</v>
          </cell>
          <cell r="U3289">
            <v>92</v>
          </cell>
          <cell r="V3289">
            <v>8</v>
          </cell>
          <cell r="W3289">
            <v>92</v>
          </cell>
          <cell r="X3289">
            <v>0</v>
          </cell>
        </row>
        <row r="3290">
          <cell r="A3290" t="str">
            <v>1513400</v>
          </cell>
          <cell r="B3290">
            <v>1</v>
          </cell>
          <cell r="C3290" t="str">
            <v>Fire Alarm System in square metres</v>
          </cell>
          <cell r="D3290" t="str">
            <v>34</v>
          </cell>
          <cell r="E3290" t="str">
            <v>BASALA</v>
          </cell>
          <cell r="F3290" t="str">
            <v>BAS</v>
          </cell>
          <cell r="G3290">
            <v>38820</v>
          </cell>
          <cell r="H3290" t="str">
            <v>Active</v>
          </cell>
          <cell r="I3290">
            <v>44</v>
          </cell>
          <cell r="J3290">
            <v>39344</v>
          </cell>
          <cell r="K3290" t="str">
            <v>TCOM</v>
          </cell>
          <cell r="L3290" t="str">
            <v>TM</v>
          </cell>
          <cell r="M3290" t="str">
            <v>0203</v>
          </cell>
          <cell r="N3290">
            <v>1587.32</v>
          </cell>
          <cell r="O3290">
            <v>5.14</v>
          </cell>
          <cell r="P3290">
            <v>61.46</v>
          </cell>
          <cell r="Q3290">
            <v>122.92</v>
          </cell>
          <cell r="R3290">
            <v>1464.4</v>
          </cell>
          <cell r="S3290">
            <v>560.85</v>
          </cell>
          <cell r="T3290">
            <v>15</v>
          </cell>
          <cell r="U3290">
            <v>92</v>
          </cell>
          <cell r="V3290">
            <v>13</v>
          </cell>
          <cell r="W3290">
            <v>92</v>
          </cell>
          <cell r="X3290">
            <v>0</v>
          </cell>
        </row>
        <row r="3291">
          <cell r="A3291" t="str">
            <v>1513500</v>
          </cell>
          <cell r="B3291">
            <v>1</v>
          </cell>
          <cell r="C3291" t="str">
            <v>Plumbing reticulation in square metres</v>
          </cell>
          <cell r="D3291" t="str">
            <v>34</v>
          </cell>
          <cell r="E3291" t="str">
            <v>BASPLM</v>
          </cell>
          <cell r="F3291" t="str">
            <v>BAS</v>
          </cell>
          <cell r="G3291">
            <v>38820</v>
          </cell>
          <cell r="H3291" t="str">
            <v>Active</v>
          </cell>
          <cell r="I3291">
            <v>44</v>
          </cell>
          <cell r="J3291">
            <v>39344</v>
          </cell>
          <cell r="K3291" t="str">
            <v>TCOM</v>
          </cell>
          <cell r="L3291" t="str">
            <v>TM</v>
          </cell>
          <cell r="M3291" t="str">
            <v>0203</v>
          </cell>
          <cell r="N3291">
            <v>1745.21</v>
          </cell>
          <cell r="O3291">
            <v>9.48</v>
          </cell>
          <cell r="P3291">
            <v>114.42</v>
          </cell>
          <cell r="Q3291">
            <v>228.84</v>
          </cell>
          <cell r="R3291">
            <v>1516.37</v>
          </cell>
          <cell r="S3291">
            <v>653.39</v>
          </cell>
          <cell r="T3291">
            <v>15</v>
          </cell>
          <cell r="U3291">
            <v>92</v>
          </cell>
          <cell r="V3291">
            <v>13</v>
          </cell>
          <cell r="W3291">
            <v>92</v>
          </cell>
          <cell r="X3291">
            <v>0</v>
          </cell>
        </row>
        <row r="3292">
          <cell r="A3292" t="str">
            <v>1513600</v>
          </cell>
          <cell r="B3292">
            <v>1</v>
          </cell>
          <cell r="C3292" t="str">
            <v>Public Address System in square metres</v>
          </cell>
          <cell r="D3292" t="str">
            <v>34</v>
          </cell>
          <cell r="E3292" t="str">
            <v>BASPUB</v>
          </cell>
          <cell r="F3292" t="str">
            <v>BAS</v>
          </cell>
          <cell r="G3292">
            <v>38820</v>
          </cell>
          <cell r="H3292" t="str">
            <v>Active</v>
          </cell>
          <cell r="I3292">
            <v>44</v>
          </cell>
          <cell r="J3292">
            <v>39344</v>
          </cell>
          <cell r="K3292" t="str">
            <v>TCOM</v>
          </cell>
          <cell r="L3292" t="str">
            <v>TM</v>
          </cell>
          <cell r="M3292" t="str">
            <v>0203</v>
          </cell>
          <cell r="N3292">
            <v>473.76</v>
          </cell>
          <cell r="O3292">
            <v>2.57</v>
          </cell>
          <cell r="P3292">
            <v>31.06</v>
          </cell>
          <cell r="Q3292">
            <v>62.12</v>
          </cell>
          <cell r="R3292">
            <v>411.64</v>
          </cell>
          <cell r="S3292">
            <v>177.37</v>
          </cell>
          <cell r="T3292">
            <v>15</v>
          </cell>
          <cell r="U3292">
            <v>92</v>
          </cell>
          <cell r="V3292">
            <v>13</v>
          </cell>
          <cell r="W3292">
            <v>92</v>
          </cell>
          <cell r="X3292">
            <v>0</v>
          </cell>
        </row>
        <row r="3293">
          <cell r="A3293" t="str">
            <v>1513700</v>
          </cell>
          <cell r="B3293">
            <v>1</v>
          </cell>
          <cell r="C3293" t="str">
            <v>Security System in square metres</v>
          </cell>
          <cell r="D3293" t="str">
            <v>34</v>
          </cell>
          <cell r="E3293" t="str">
            <v>BASSEC</v>
          </cell>
          <cell r="F3293" t="str">
            <v>BAS</v>
          </cell>
          <cell r="G3293">
            <v>38820</v>
          </cell>
          <cell r="H3293" t="str">
            <v>Active</v>
          </cell>
          <cell r="I3293">
            <v>44</v>
          </cell>
          <cell r="J3293">
            <v>39344</v>
          </cell>
          <cell r="K3293" t="str">
            <v>TCOM</v>
          </cell>
          <cell r="L3293" t="str">
            <v>TM</v>
          </cell>
          <cell r="M3293" t="str">
            <v>0203</v>
          </cell>
          <cell r="N3293">
            <v>1527.88</v>
          </cell>
          <cell r="O3293">
            <v>8.33</v>
          </cell>
          <cell r="P3293">
            <v>100.18</v>
          </cell>
          <cell r="Q3293">
            <v>200.36</v>
          </cell>
          <cell r="R3293">
            <v>1327.52</v>
          </cell>
          <cell r="S3293">
            <v>572.03</v>
          </cell>
          <cell r="T3293">
            <v>15</v>
          </cell>
          <cell r="U3293">
            <v>92</v>
          </cell>
          <cell r="V3293">
            <v>13</v>
          </cell>
          <cell r="W3293">
            <v>92</v>
          </cell>
          <cell r="X3293">
            <v>0</v>
          </cell>
        </row>
        <row r="3294">
          <cell r="A3294" t="str">
            <v>1513800</v>
          </cell>
          <cell r="B3294">
            <v>1</v>
          </cell>
          <cell r="C3294" t="str">
            <v>sprinkler head and piping - 7</v>
          </cell>
          <cell r="D3294" t="str">
            <v>34</v>
          </cell>
          <cell r="E3294" t="str">
            <v>BASSPR</v>
          </cell>
          <cell r="F3294" t="str">
            <v>BAS</v>
          </cell>
          <cell r="G3294">
            <v>38820</v>
          </cell>
          <cell r="H3294" t="str">
            <v>Active</v>
          </cell>
          <cell r="I3294">
            <v>7</v>
          </cell>
          <cell r="J3294">
            <v>39344</v>
          </cell>
          <cell r="K3294" t="str">
            <v>TCOM</v>
          </cell>
          <cell r="L3294" t="str">
            <v>TM</v>
          </cell>
          <cell r="M3294" t="str">
            <v>0203</v>
          </cell>
          <cell r="N3294">
            <v>4024.06</v>
          </cell>
          <cell r="O3294">
            <v>21.95</v>
          </cell>
          <cell r="P3294">
            <v>263.83999999999997</v>
          </cell>
          <cell r="Q3294">
            <v>527.67999999999995</v>
          </cell>
          <cell r="R3294">
            <v>3496.38</v>
          </cell>
          <cell r="S3294">
            <v>1506.56</v>
          </cell>
          <cell r="T3294">
            <v>15</v>
          </cell>
          <cell r="U3294">
            <v>92</v>
          </cell>
          <cell r="V3294">
            <v>13</v>
          </cell>
          <cell r="W3294">
            <v>92</v>
          </cell>
          <cell r="X3294">
            <v>0</v>
          </cell>
        </row>
        <row r="3295">
          <cell r="A3295" t="str">
            <v>1513900</v>
          </cell>
          <cell r="B3295">
            <v>1</v>
          </cell>
          <cell r="C3295" t="str">
            <v>suspended ceiling - 43.76 square metres</v>
          </cell>
          <cell r="D3295" t="str">
            <v>34</v>
          </cell>
          <cell r="E3295" t="str">
            <v>BASSUS</v>
          </cell>
          <cell r="F3295" t="str">
            <v>BAS</v>
          </cell>
          <cell r="G3295">
            <v>38820</v>
          </cell>
          <cell r="H3295" t="str">
            <v>Active</v>
          </cell>
          <cell r="I3295">
            <v>44</v>
          </cell>
          <cell r="J3295">
            <v>39344</v>
          </cell>
          <cell r="K3295" t="str">
            <v>TCOM</v>
          </cell>
          <cell r="L3295" t="str">
            <v>TM</v>
          </cell>
          <cell r="M3295" t="str">
            <v>0203</v>
          </cell>
          <cell r="N3295">
            <v>4963.92</v>
          </cell>
          <cell r="O3295">
            <v>13.72</v>
          </cell>
          <cell r="P3295">
            <v>164.09</v>
          </cell>
          <cell r="Q3295">
            <v>328.18</v>
          </cell>
          <cell r="R3295">
            <v>4635.74</v>
          </cell>
          <cell r="S3295">
            <v>1743.17</v>
          </cell>
          <cell r="T3295">
            <v>30</v>
          </cell>
          <cell r="U3295">
            <v>92</v>
          </cell>
          <cell r="V3295">
            <v>28</v>
          </cell>
          <cell r="W3295">
            <v>92</v>
          </cell>
          <cell r="X3295">
            <v>0</v>
          </cell>
        </row>
        <row r="3296">
          <cell r="A3296" t="str">
            <v>1514000</v>
          </cell>
          <cell r="B3296">
            <v>1</v>
          </cell>
          <cell r="C3296" t="str">
            <v>Building Structure in square metres</v>
          </cell>
          <cell r="D3296" t="str">
            <v>34</v>
          </cell>
          <cell r="E3296" t="str">
            <v>BUITER</v>
          </cell>
          <cell r="F3296" t="str">
            <v>BUI</v>
          </cell>
          <cell r="G3296">
            <v>38820</v>
          </cell>
          <cell r="H3296" t="str">
            <v>Active</v>
          </cell>
          <cell r="I3296">
            <v>72</v>
          </cell>
          <cell r="J3296">
            <v>39344</v>
          </cell>
          <cell r="K3296" t="str">
            <v>TCOM</v>
          </cell>
          <cell r="L3296" t="str">
            <v>TM</v>
          </cell>
          <cell r="M3296" t="str">
            <v>0204</v>
          </cell>
          <cell r="N3296">
            <v>150164.1</v>
          </cell>
          <cell r="O3296">
            <v>219.01</v>
          </cell>
          <cell r="P3296">
            <v>2627.68</v>
          </cell>
          <cell r="Q3296">
            <v>5255.36</v>
          </cell>
          <cell r="R3296">
            <v>144908.74</v>
          </cell>
          <cell r="S3296">
            <v>51142.33</v>
          </cell>
          <cell r="T3296">
            <v>44</v>
          </cell>
          <cell r="U3296">
            <v>0</v>
          </cell>
          <cell r="V3296">
            <v>42</v>
          </cell>
          <cell r="W3296">
            <v>0</v>
          </cell>
          <cell r="X3296">
            <v>0</v>
          </cell>
        </row>
        <row r="3297">
          <cell r="A3297" t="str">
            <v>1514100</v>
          </cell>
          <cell r="B3297">
            <v>1</v>
          </cell>
          <cell r="C3297" t="str">
            <v>electric light fitting - 13 circular dow</v>
          </cell>
          <cell r="D3297" t="str">
            <v>34</v>
          </cell>
          <cell r="E3297" t="str">
            <v>BASLIG</v>
          </cell>
          <cell r="F3297" t="str">
            <v>BAS</v>
          </cell>
          <cell r="G3297">
            <v>38820</v>
          </cell>
          <cell r="H3297" t="str">
            <v>Active</v>
          </cell>
          <cell r="I3297">
            <v>13</v>
          </cell>
          <cell r="J3297">
            <v>39344</v>
          </cell>
          <cell r="K3297" t="str">
            <v>TCOM</v>
          </cell>
          <cell r="L3297" t="str">
            <v>TM</v>
          </cell>
          <cell r="M3297" t="str">
            <v>0204</v>
          </cell>
          <cell r="N3297">
            <v>3849.47</v>
          </cell>
          <cell r="O3297">
            <v>31.29</v>
          </cell>
          <cell r="P3297">
            <v>375.48</v>
          </cell>
          <cell r="Q3297">
            <v>750.96</v>
          </cell>
          <cell r="R3297">
            <v>3098.51</v>
          </cell>
          <cell r="S3297">
            <v>1529.13</v>
          </cell>
          <cell r="T3297">
            <v>10</v>
          </cell>
          <cell r="U3297">
            <v>92</v>
          </cell>
          <cell r="V3297">
            <v>8</v>
          </cell>
          <cell r="W3297">
            <v>92</v>
          </cell>
          <cell r="X3297">
            <v>0</v>
          </cell>
        </row>
        <row r="3298">
          <cell r="A3298" t="str">
            <v>1514200</v>
          </cell>
          <cell r="B3298">
            <v>1</v>
          </cell>
          <cell r="C3298" t="str">
            <v>Electrical services in square metres</v>
          </cell>
          <cell r="D3298" t="str">
            <v>34</v>
          </cell>
          <cell r="E3298" t="str">
            <v>BASELC</v>
          </cell>
          <cell r="F3298" t="str">
            <v>BAS</v>
          </cell>
          <cell r="G3298">
            <v>38820</v>
          </cell>
          <cell r="H3298" t="str">
            <v>Active</v>
          </cell>
          <cell r="I3298">
            <v>72</v>
          </cell>
          <cell r="J3298">
            <v>39344</v>
          </cell>
          <cell r="K3298" t="str">
            <v>TCOM</v>
          </cell>
          <cell r="L3298" t="str">
            <v>TM</v>
          </cell>
          <cell r="M3298" t="str">
            <v>0204</v>
          </cell>
          <cell r="N3298">
            <v>12570.1</v>
          </cell>
          <cell r="O3298">
            <v>40.57</v>
          </cell>
          <cell r="P3298">
            <v>486.73</v>
          </cell>
          <cell r="Q3298">
            <v>973.46</v>
          </cell>
          <cell r="R3298">
            <v>11596.64</v>
          </cell>
          <cell r="S3298">
            <v>4441.41</v>
          </cell>
          <cell r="T3298">
            <v>15</v>
          </cell>
          <cell r="U3298">
            <v>92</v>
          </cell>
          <cell r="V3298">
            <v>13</v>
          </cell>
          <cell r="W3298">
            <v>92</v>
          </cell>
          <cell r="X3298">
            <v>0</v>
          </cell>
        </row>
        <row r="3299">
          <cell r="A3299" t="str">
            <v>1514300</v>
          </cell>
          <cell r="B3299">
            <v>1</v>
          </cell>
          <cell r="C3299" t="str">
            <v>Exit sign and fittings - 2</v>
          </cell>
          <cell r="D3299" t="str">
            <v>34</v>
          </cell>
          <cell r="E3299" t="str">
            <v>BASSIG</v>
          </cell>
          <cell r="F3299" t="str">
            <v>BAS</v>
          </cell>
          <cell r="G3299">
            <v>38820</v>
          </cell>
          <cell r="H3299" t="str">
            <v>Active</v>
          </cell>
          <cell r="I3299">
            <v>2</v>
          </cell>
          <cell r="J3299">
            <v>39344</v>
          </cell>
          <cell r="K3299" t="str">
            <v>TCOM</v>
          </cell>
          <cell r="L3299" t="str">
            <v>TM</v>
          </cell>
          <cell r="M3299" t="str">
            <v>0204</v>
          </cell>
          <cell r="N3299">
            <v>41.21</v>
          </cell>
          <cell r="O3299">
            <v>0</v>
          </cell>
          <cell r="P3299">
            <v>0</v>
          </cell>
          <cell r="Q3299">
            <v>41.21</v>
          </cell>
          <cell r="R3299">
            <v>0</v>
          </cell>
          <cell r="S3299">
            <v>130.32</v>
          </cell>
          <cell r="T3299">
            <v>0</v>
          </cell>
          <cell r="U3299">
            <v>92</v>
          </cell>
          <cell r="V3299">
            <v>0</v>
          </cell>
          <cell r="W3299">
            <v>0</v>
          </cell>
          <cell r="X3299">
            <v>0</v>
          </cell>
        </row>
        <row r="3300">
          <cell r="A3300" t="str">
            <v>1514400</v>
          </cell>
          <cell r="B3300">
            <v>1</v>
          </cell>
          <cell r="C3300" t="str">
            <v>fire hose reel - 1 stainless steel cased</v>
          </cell>
          <cell r="D3300" t="str">
            <v>34</v>
          </cell>
          <cell r="E3300" t="str">
            <v>BASSPR</v>
          </cell>
          <cell r="F3300" t="str">
            <v>BAS</v>
          </cell>
          <cell r="G3300">
            <v>38820</v>
          </cell>
          <cell r="H3300" t="str">
            <v>Active</v>
          </cell>
          <cell r="I3300">
            <v>1</v>
          </cell>
          <cell r="J3300">
            <v>39344</v>
          </cell>
          <cell r="K3300" t="str">
            <v>TCOM</v>
          </cell>
          <cell r="L3300" t="str">
            <v>TM</v>
          </cell>
          <cell r="M3300" t="str">
            <v>0204</v>
          </cell>
          <cell r="N3300">
            <v>1806.65</v>
          </cell>
          <cell r="O3300">
            <v>9.8800000000000008</v>
          </cell>
          <cell r="P3300">
            <v>118.45</v>
          </cell>
          <cell r="Q3300">
            <v>236.9</v>
          </cell>
          <cell r="R3300">
            <v>1569.75</v>
          </cell>
          <cell r="S3300">
            <v>676.39</v>
          </cell>
          <cell r="T3300">
            <v>15</v>
          </cell>
          <cell r="U3300">
            <v>92</v>
          </cell>
          <cell r="V3300">
            <v>13</v>
          </cell>
          <cell r="W3300">
            <v>92</v>
          </cell>
          <cell r="X3300">
            <v>0</v>
          </cell>
        </row>
        <row r="3301">
          <cell r="A3301" t="str">
            <v>1514500</v>
          </cell>
          <cell r="B3301">
            <v>1</v>
          </cell>
          <cell r="C3301" t="str">
            <v>fitted carpet - 72.19 square metres</v>
          </cell>
          <cell r="D3301" t="str">
            <v>34</v>
          </cell>
          <cell r="E3301" t="str">
            <v>BASFLO</v>
          </cell>
          <cell r="F3301" t="str">
            <v>BAS</v>
          </cell>
          <cell r="G3301">
            <v>38820</v>
          </cell>
          <cell r="H3301" t="str">
            <v>Active</v>
          </cell>
          <cell r="I3301">
            <v>72</v>
          </cell>
          <cell r="J3301">
            <v>39344</v>
          </cell>
          <cell r="K3301" t="str">
            <v>TCOM</v>
          </cell>
          <cell r="L3301" t="str">
            <v>TM</v>
          </cell>
          <cell r="M3301" t="str">
            <v>0204</v>
          </cell>
          <cell r="N3301">
            <v>225.63</v>
          </cell>
          <cell r="O3301">
            <v>0</v>
          </cell>
          <cell r="P3301">
            <v>0</v>
          </cell>
          <cell r="Q3301">
            <v>225.63</v>
          </cell>
          <cell r="R3301">
            <v>0</v>
          </cell>
          <cell r="S3301">
            <v>713.37</v>
          </cell>
          <cell r="T3301">
            <v>0</v>
          </cell>
          <cell r="U3301">
            <v>92</v>
          </cell>
          <cell r="V3301">
            <v>0</v>
          </cell>
          <cell r="W3301">
            <v>0</v>
          </cell>
          <cell r="X3301">
            <v>0</v>
          </cell>
        </row>
        <row r="3302">
          <cell r="A3302" t="str">
            <v>1514600</v>
          </cell>
          <cell r="B3302">
            <v>1</v>
          </cell>
          <cell r="C3302" t="str">
            <v>fluorescent light fitting - 7 - 600 x 30</v>
          </cell>
          <cell r="D3302" t="str">
            <v>34</v>
          </cell>
          <cell r="E3302" t="str">
            <v>BASLIG</v>
          </cell>
          <cell r="F3302" t="str">
            <v>BAS</v>
          </cell>
          <cell r="G3302">
            <v>38820</v>
          </cell>
          <cell r="H3302" t="str">
            <v>Active</v>
          </cell>
          <cell r="I3302">
            <v>7</v>
          </cell>
          <cell r="J3302">
            <v>39344</v>
          </cell>
          <cell r="K3302" t="str">
            <v>TCOM</v>
          </cell>
          <cell r="L3302" t="str">
            <v>TM</v>
          </cell>
          <cell r="M3302" t="str">
            <v>0204</v>
          </cell>
          <cell r="N3302">
            <v>1842.49</v>
          </cell>
          <cell r="O3302">
            <v>14.94</v>
          </cell>
          <cell r="P3302">
            <v>179.72</v>
          </cell>
          <cell r="Q3302">
            <v>359.44</v>
          </cell>
          <cell r="R3302">
            <v>1483.05</v>
          </cell>
          <cell r="S3302">
            <v>731.89</v>
          </cell>
          <cell r="T3302">
            <v>10</v>
          </cell>
          <cell r="U3302">
            <v>92</v>
          </cell>
          <cell r="V3302">
            <v>8</v>
          </cell>
          <cell r="W3302">
            <v>92</v>
          </cell>
          <cell r="X3302">
            <v>0</v>
          </cell>
        </row>
        <row r="3303">
          <cell r="A3303" t="str">
            <v>1514700</v>
          </cell>
          <cell r="B3303">
            <v>1</v>
          </cell>
          <cell r="C3303" t="str">
            <v>Building Management Services in square m</v>
          </cell>
          <cell r="D3303" t="str">
            <v>34</v>
          </cell>
          <cell r="E3303" t="str">
            <v>BASBMS</v>
          </cell>
          <cell r="F3303" t="str">
            <v>BAS</v>
          </cell>
          <cell r="G3303">
            <v>38820</v>
          </cell>
          <cell r="H3303" t="str">
            <v>Active</v>
          </cell>
          <cell r="I3303">
            <v>72</v>
          </cell>
          <cell r="J3303">
            <v>39344</v>
          </cell>
          <cell r="K3303" t="str">
            <v>TCOM</v>
          </cell>
          <cell r="L3303" t="str">
            <v>TM</v>
          </cell>
          <cell r="M3303" t="str">
            <v>0204</v>
          </cell>
          <cell r="N3303">
            <v>168.03</v>
          </cell>
          <cell r="O3303">
            <v>0</v>
          </cell>
          <cell r="P3303">
            <v>0</v>
          </cell>
          <cell r="Q3303">
            <v>168.03</v>
          </cell>
          <cell r="R3303">
            <v>0</v>
          </cell>
          <cell r="S3303">
            <v>531.24</v>
          </cell>
          <cell r="T3303">
            <v>0</v>
          </cell>
          <cell r="U3303">
            <v>92</v>
          </cell>
          <cell r="V3303">
            <v>0</v>
          </cell>
          <cell r="W3303">
            <v>0</v>
          </cell>
          <cell r="X3303">
            <v>0</v>
          </cell>
        </row>
        <row r="3304">
          <cell r="A3304" t="str">
            <v>1514800</v>
          </cell>
          <cell r="B3304">
            <v>1</v>
          </cell>
          <cell r="C3304" t="str">
            <v>Mechanical Services in square metres</v>
          </cell>
          <cell r="D3304" t="str">
            <v>34</v>
          </cell>
          <cell r="E3304" t="str">
            <v>BASAIR</v>
          </cell>
          <cell r="F3304" t="str">
            <v>BAS</v>
          </cell>
          <cell r="G3304">
            <v>38820</v>
          </cell>
          <cell r="H3304" t="str">
            <v>Active</v>
          </cell>
          <cell r="I3304">
            <v>72</v>
          </cell>
          <cell r="J3304">
            <v>39344</v>
          </cell>
          <cell r="K3304" t="str">
            <v>TCOM</v>
          </cell>
          <cell r="L3304" t="str">
            <v>TM</v>
          </cell>
          <cell r="M3304" t="str">
            <v>0204</v>
          </cell>
          <cell r="N3304">
            <v>13108.85</v>
          </cell>
          <cell r="O3304">
            <v>71.66</v>
          </cell>
          <cell r="P3304">
            <v>859.48</v>
          </cell>
          <cell r="Q3304">
            <v>1718.96</v>
          </cell>
          <cell r="R3304">
            <v>11389.89</v>
          </cell>
          <cell r="S3304">
            <v>4907.82</v>
          </cell>
          <cell r="T3304">
            <v>15</v>
          </cell>
          <cell r="U3304">
            <v>92</v>
          </cell>
          <cell r="V3304">
            <v>13</v>
          </cell>
          <cell r="W3304">
            <v>92</v>
          </cell>
          <cell r="X3304">
            <v>0</v>
          </cell>
        </row>
        <row r="3305">
          <cell r="A3305" t="str">
            <v>1514900</v>
          </cell>
          <cell r="B3305">
            <v>1</v>
          </cell>
          <cell r="C3305" t="str">
            <v>Drainage Services in square metres</v>
          </cell>
          <cell r="D3305" t="str">
            <v>34</v>
          </cell>
          <cell r="E3305" t="str">
            <v>BASPLM</v>
          </cell>
          <cell r="F3305" t="str">
            <v>BAS</v>
          </cell>
          <cell r="G3305">
            <v>38820</v>
          </cell>
          <cell r="H3305" t="str">
            <v>Active</v>
          </cell>
          <cell r="I3305">
            <v>72</v>
          </cell>
          <cell r="J3305">
            <v>39344</v>
          </cell>
          <cell r="K3305" t="str">
            <v>TCOM</v>
          </cell>
          <cell r="L3305" t="str">
            <v>TM</v>
          </cell>
          <cell r="M3305" t="str">
            <v>0204</v>
          </cell>
          <cell r="N3305">
            <v>1647.16</v>
          </cell>
          <cell r="O3305">
            <v>9</v>
          </cell>
          <cell r="P3305">
            <v>108</v>
          </cell>
          <cell r="Q3305">
            <v>216</v>
          </cell>
          <cell r="R3305">
            <v>1431.16</v>
          </cell>
          <cell r="S3305">
            <v>616.67999999999995</v>
          </cell>
          <cell r="T3305">
            <v>15</v>
          </cell>
          <cell r="U3305">
            <v>92</v>
          </cell>
          <cell r="V3305">
            <v>13</v>
          </cell>
          <cell r="W3305">
            <v>92</v>
          </cell>
          <cell r="X3305">
            <v>0</v>
          </cell>
        </row>
        <row r="3306">
          <cell r="A3306" t="str">
            <v>1515000</v>
          </cell>
          <cell r="B3306">
            <v>1</v>
          </cell>
          <cell r="C3306" t="str">
            <v>Communication Services in square metres</v>
          </cell>
          <cell r="D3306" t="str">
            <v>34</v>
          </cell>
          <cell r="E3306" t="str">
            <v>BASCAB</v>
          </cell>
          <cell r="F3306" t="str">
            <v>BAS</v>
          </cell>
          <cell r="G3306">
            <v>38820</v>
          </cell>
          <cell r="H3306" t="str">
            <v>Active</v>
          </cell>
          <cell r="I3306">
            <v>72</v>
          </cell>
          <cell r="J3306">
            <v>39344</v>
          </cell>
          <cell r="K3306" t="str">
            <v>TCOM</v>
          </cell>
          <cell r="L3306" t="str">
            <v>TM</v>
          </cell>
          <cell r="M3306" t="str">
            <v>0204</v>
          </cell>
          <cell r="N3306">
            <v>2631.78</v>
          </cell>
          <cell r="O3306">
            <v>21.42</v>
          </cell>
          <cell r="P3306">
            <v>256.70999999999998</v>
          </cell>
          <cell r="Q3306">
            <v>513.41999999999996</v>
          </cell>
          <cell r="R3306">
            <v>2118.36</v>
          </cell>
          <cell r="S3306">
            <v>1045.42</v>
          </cell>
          <cell r="T3306">
            <v>10</v>
          </cell>
          <cell r="U3306">
            <v>92</v>
          </cell>
          <cell r="V3306">
            <v>8</v>
          </cell>
          <cell r="W3306">
            <v>92</v>
          </cell>
          <cell r="X3306">
            <v>0</v>
          </cell>
        </row>
        <row r="3307">
          <cell r="A3307" t="str">
            <v>1515100</v>
          </cell>
          <cell r="B3307">
            <v>1</v>
          </cell>
          <cell r="C3307" t="str">
            <v>Fire Alarm System in square metres</v>
          </cell>
          <cell r="D3307" t="str">
            <v>34</v>
          </cell>
          <cell r="E3307" t="str">
            <v>BASALA</v>
          </cell>
          <cell r="F3307" t="str">
            <v>BAS</v>
          </cell>
          <cell r="G3307">
            <v>38820</v>
          </cell>
          <cell r="H3307" t="str">
            <v>Active</v>
          </cell>
          <cell r="I3307">
            <v>72</v>
          </cell>
          <cell r="J3307">
            <v>39344</v>
          </cell>
          <cell r="K3307" t="str">
            <v>TCOM</v>
          </cell>
          <cell r="L3307" t="str">
            <v>TM</v>
          </cell>
          <cell r="M3307" t="str">
            <v>0204</v>
          </cell>
          <cell r="N3307">
            <v>2618.6</v>
          </cell>
          <cell r="O3307">
            <v>8.4499999999999993</v>
          </cell>
          <cell r="P3307">
            <v>101.4</v>
          </cell>
          <cell r="Q3307">
            <v>202.8</v>
          </cell>
          <cell r="R3307">
            <v>2415.8000000000002</v>
          </cell>
          <cell r="S3307">
            <v>925.24</v>
          </cell>
          <cell r="T3307">
            <v>15</v>
          </cell>
          <cell r="U3307">
            <v>92</v>
          </cell>
          <cell r="V3307">
            <v>13</v>
          </cell>
          <cell r="W3307">
            <v>92</v>
          </cell>
          <cell r="X3307">
            <v>0</v>
          </cell>
        </row>
        <row r="3308">
          <cell r="A3308" t="str">
            <v>1515200</v>
          </cell>
          <cell r="B3308">
            <v>1</v>
          </cell>
          <cell r="C3308" t="str">
            <v>Plumbing reticulation in square metres</v>
          </cell>
          <cell r="D3308" t="str">
            <v>34</v>
          </cell>
          <cell r="E3308" t="str">
            <v>BASPLM</v>
          </cell>
          <cell r="F3308" t="str">
            <v>BAS</v>
          </cell>
          <cell r="G3308">
            <v>38820</v>
          </cell>
          <cell r="H3308" t="str">
            <v>Active</v>
          </cell>
          <cell r="I3308">
            <v>72</v>
          </cell>
          <cell r="J3308">
            <v>39344</v>
          </cell>
          <cell r="K3308" t="str">
            <v>TCOM</v>
          </cell>
          <cell r="L3308" t="str">
            <v>TM</v>
          </cell>
          <cell r="M3308" t="str">
            <v>0204</v>
          </cell>
          <cell r="N3308">
            <v>2878.99</v>
          </cell>
          <cell r="O3308">
            <v>15.73</v>
          </cell>
          <cell r="P3308">
            <v>188.76</v>
          </cell>
          <cell r="Q3308">
            <v>377.52</v>
          </cell>
          <cell r="R3308">
            <v>2501.4699999999998</v>
          </cell>
          <cell r="S3308">
            <v>1077.8599999999999</v>
          </cell>
          <cell r="T3308">
            <v>15</v>
          </cell>
          <cell r="U3308">
            <v>92</v>
          </cell>
          <cell r="V3308">
            <v>13</v>
          </cell>
          <cell r="W3308">
            <v>92</v>
          </cell>
          <cell r="X3308">
            <v>0</v>
          </cell>
        </row>
        <row r="3309">
          <cell r="A3309" t="str">
            <v>1515300</v>
          </cell>
          <cell r="B3309">
            <v>1</v>
          </cell>
          <cell r="C3309" t="str">
            <v>Public Address System in square metres</v>
          </cell>
          <cell r="D3309" t="str">
            <v>34</v>
          </cell>
          <cell r="E3309" t="str">
            <v>BASPUB</v>
          </cell>
          <cell r="F3309" t="str">
            <v>BAS</v>
          </cell>
          <cell r="G3309">
            <v>38820</v>
          </cell>
          <cell r="H3309" t="str">
            <v>Active</v>
          </cell>
          <cell r="I3309">
            <v>72</v>
          </cell>
          <cell r="J3309">
            <v>39344</v>
          </cell>
          <cell r="K3309" t="str">
            <v>TCOM</v>
          </cell>
          <cell r="L3309" t="str">
            <v>TM</v>
          </cell>
          <cell r="M3309" t="str">
            <v>0204</v>
          </cell>
          <cell r="N3309">
            <v>781.55</v>
          </cell>
          <cell r="O3309">
            <v>4.2699999999999996</v>
          </cell>
          <cell r="P3309">
            <v>51.24</v>
          </cell>
          <cell r="Q3309">
            <v>102.48</v>
          </cell>
          <cell r="R3309">
            <v>679.07</v>
          </cell>
          <cell r="S3309">
            <v>292.60000000000002</v>
          </cell>
          <cell r="T3309">
            <v>15</v>
          </cell>
          <cell r="U3309">
            <v>92</v>
          </cell>
          <cell r="V3309">
            <v>13</v>
          </cell>
          <cell r="W3309">
            <v>92</v>
          </cell>
          <cell r="X3309">
            <v>0</v>
          </cell>
        </row>
        <row r="3310">
          <cell r="A3310" t="str">
            <v>1515400</v>
          </cell>
          <cell r="B3310">
            <v>1</v>
          </cell>
          <cell r="C3310" t="str">
            <v>Security System in square metres</v>
          </cell>
          <cell r="D3310" t="str">
            <v>34</v>
          </cell>
          <cell r="E3310" t="str">
            <v>BASSEC</v>
          </cell>
          <cell r="F3310" t="str">
            <v>BAS</v>
          </cell>
          <cell r="G3310">
            <v>38820</v>
          </cell>
          <cell r="H3310" t="str">
            <v>Active</v>
          </cell>
          <cell r="I3310">
            <v>72</v>
          </cell>
          <cell r="J3310">
            <v>39344</v>
          </cell>
          <cell r="K3310" t="str">
            <v>TCOM</v>
          </cell>
          <cell r="L3310" t="str">
            <v>TM</v>
          </cell>
          <cell r="M3310" t="str">
            <v>0204</v>
          </cell>
          <cell r="N3310">
            <v>2520.48</v>
          </cell>
          <cell r="O3310">
            <v>13.79</v>
          </cell>
          <cell r="P3310">
            <v>165.26</v>
          </cell>
          <cell r="Q3310">
            <v>330.52</v>
          </cell>
          <cell r="R3310">
            <v>2189.96</v>
          </cell>
          <cell r="S3310">
            <v>943.64</v>
          </cell>
          <cell r="T3310">
            <v>15</v>
          </cell>
          <cell r="U3310">
            <v>92</v>
          </cell>
          <cell r="V3310">
            <v>13</v>
          </cell>
          <cell r="W3310">
            <v>92</v>
          </cell>
          <cell r="X3310">
            <v>0</v>
          </cell>
        </row>
        <row r="3311">
          <cell r="A3311" t="str">
            <v>1515500</v>
          </cell>
          <cell r="B3311">
            <v>1</v>
          </cell>
          <cell r="C3311" t="str">
            <v>sprinkler head and piping - 10</v>
          </cell>
          <cell r="D3311" t="str">
            <v>34</v>
          </cell>
          <cell r="E3311" t="str">
            <v>BASSPR</v>
          </cell>
          <cell r="F3311" t="str">
            <v>BAS</v>
          </cell>
          <cell r="G3311">
            <v>38820</v>
          </cell>
          <cell r="H3311" t="str">
            <v>Active</v>
          </cell>
          <cell r="I3311">
            <v>10</v>
          </cell>
          <cell r="J3311">
            <v>39344</v>
          </cell>
          <cell r="K3311" t="str">
            <v>TCOM</v>
          </cell>
          <cell r="L3311" t="str">
            <v>TM</v>
          </cell>
          <cell r="M3311" t="str">
            <v>0204</v>
          </cell>
          <cell r="N3311">
            <v>5748.53</v>
          </cell>
          <cell r="O3311">
            <v>31.39</v>
          </cell>
          <cell r="P3311">
            <v>376.9</v>
          </cell>
          <cell r="Q3311">
            <v>753.8</v>
          </cell>
          <cell r="R3311">
            <v>4994.7299999999996</v>
          </cell>
          <cell r="S3311">
            <v>2152.19</v>
          </cell>
          <cell r="T3311">
            <v>15</v>
          </cell>
          <cell r="U3311">
            <v>92</v>
          </cell>
          <cell r="V3311">
            <v>13</v>
          </cell>
          <cell r="W3311">
            <v>92</v>
          </cell>
          <cell r="X3311">
            <v>0</v>
          </cell>
        </row>
        <row r="3312">
          <cell r="A3312" t="str">
            <v>1515600</v>
          </cell>
          <cell r="B3312">
            <v>1</v>
          </cell>
          <cell r="C3312" t="str">
            <v>suspended ceiling - 10.83 square metres</v>
          </cell>
          <cell r="D3312" t="str">
            <v>34</v>
          </cell>
          <cell r="E3312" t="str">
            <v>BASSUS</v>
          </cell>
          <cell r="F3312" t="str">
            <v>BAS</v>
          </cell>
          <cell r="G3312">
            <v>38820</v>
          </cell>
          <cell r="H3312" t="str">
            <v>Active</v>
          </cell>
          <cell r="I3312">
            <v>11</v>
          </cell>
          <cell r="J3312">
            <v>39344</v>
          </cell>
          <cell r="K3312" t="str">
            <v>TCOM</v>
          </cell>
          <cell r="L3312" t="str">
            <v>TM</v>
          </cell>
          <cell r="M3312" t="str">
            <v>0204</v>
          </cell>
          <cell r="N3312">
            <v>1228.42</v>
          </cell>
          <cell r="O3312">
            <v>3.43</v>
          </cell>
          <cell r="P3312">
            <v>40.61</v>
          </cell>
          <cell r="Q3312">
            <v>81.22</v>
          </cell>
          <cell r="R3312">
            <v>1147.2</v>
          </cell>
          <cell r="S3312">
            <v>431.38</v>
          </cell>
          <cell r="T3312">
            <v>30</v>
          </cell>
          <cell r="U3312">
            <v>92</v>
          </cell>
          <cell r="V3312">
            <v>28</v>
          </cell>
          <cell r="W3312">
            <v>92</v>
          </cell>
          <cell r="X3312">
            <v>0</v>
          </cell>
        </row>
        <row r="3313">
          <cell r="A3313" t="str">
            <v>1515700</v>
          </cell>
          <cell r="B3313">
            <v>1</v>
          </cell>
          <cell r="C3313" t="str">
            <v>suspended ceiling - 61.36 square metres</v>
          </cell>
          <cell r="D3313" t="str">
            <v>34</v>
          </cell>
          <cell r="E3313" t="str">
            <v>BASSUS</v>
          </cell>
          <cell r="F3313" t="str">
            <v>BAS</v>
          </cell>
          <cell r="G3313">
            <v>38820</v>
          </cell>
          <cell r="H3313" t="str">
            <v>Active</v>
          </cell>
          <cell r="I3313">
            <v>61</v>
          </cell>
          <cell r="J3313">
            <v>39344</v>
          </cell>
          <cell r="K3313" t="str">
            <v>TCOM</v>
          </cell>
          <cell r="L3313" t="str">
            <v>TM</v>
          </cell>
          <cell r="M3313" t="str">
            <v>0204</v>
          </cell>
          <cell r="N3313">
            <v>6960.33</v>
          </cell>
          <cell r="O3313">
            <v>19.21</v>
          </cell>
          <cell r="P3313">
            <v>230.08</v>
          </cell>
          <cell r="Q3313">
            <v>460.16</v>
          </cell>
          <cell r="R3313">
            <v>6500.17</v>
          </cell>
          <cell r="S3313">
            <v>2444.25</v>
          </cell>
          <cell r="T3313">
            <v>30</v>
          </cell>
          <cell r="U3313">
            <v>92</v>
          </cell>
          <cell r="V3313">
            <v>28</v>
          </cell>
          <cell r="W3313">
            <v>92</v>
          </cell>
          <cell r="X3313">
            <v>0</v>
          </cell>
        </row>
        <row r="3314">
          <cell r="A3314" t="str">
            <v>1515800</v>
          </cell>
          <cell r="B3314">
            <v>1</v>
          </cell>
          <cell r="C3314" t="str">
            <v>Building Structure in square metres</v>
          </cell>
          <cell r="D3314" t="str">
            <v>34</v>
          </cell>
          <cell r="E3314" t="str">
            <v>BUITER</v>
          </cell>
          <cell r="F3314" t="str">
            <v>BUI</v>
          </cell>
          <cell r="G3314">
            <v>38820</v>
          </cell>
          <cell r="H3314" t="str">
            <v>Active</v>
          </cell>
          <cell r="I3314">
            <v>237</v>
          </cell>
          <cell r="J3314">
            <v>39344</v>
          </cell>
          <cell r="K3314" t="str">
            <v>TCOM</v>
          </cell>
          <cell r="L3314" t="str">
            <v>TM</v>
          </cell>
          <cell r="M3314" t="str">
            <v>0207</v>
          </cell>
          <cell r="N3314">
            <v>493592.27</v>
          </cell>
          <cell r="O3314">
            <v>719.75</v>
          </cell>
          <cell r="P3314">
            <v>8637.2199999999993</v>
          </cell>
          <cell r="Q3314">
            <v>17274.439999999999</v>
          </cell>
          <cell r="R3314">
            <v>476317.83</v>
          </cell>
          <cell r="S3314">
            <v>168105.81</v>
          </cell>
          <cell r="T3314">
            <v>44</v>
          </cell>
          <cell r="U3314">
            <v>0</v>
          </cell>
          <cell r="V3314">
            <v>42</v>
          </cell>
          <cell r="W3314">
            <v>0</v>
          </cell>
          <cell r="X3314">
            <v>0</v>
          </cell>
        </row>
        <row r="3315">
          <cell r="A3315" t="str">
            <v>1515900</v>
          </cell>
          <cell r="B3315">
            <v>1</v>
          </cell>
          <cell r="C3315" t="str">
            <v>Division walling - 28 lineal metres with</v>
          </cell>
          <cell r="D3315" t="str">
            <v>34</v>
          </cell>
          <cell r="E3315" t="str">
            <v>BASPAR</v>
          </cell>
          <cell r="F3315" t="str">
            <v>BAS</v>
          </cell>
          <cell r="G3315">
            <v>38820</v>
          </cell>
          <cell r="H3315" t="str">
            <v>Active</v>
          </cell>
          <cell r="I3315">
            <v>28</v>
          </cell>
          <cell r="J3315">
            <v>39344</v>
          </cell>
          <cell r="K3315" t="str">
            <v>TCOM</v>
          </cell>
          <cell r="L3315" t="str">
            <v>TM</v>
          </cell>
          <cell r="M3315" t="str">
            <v>0207</v>
          </cell>
          <cell r="N3315">
            <v>65213.69</v>
          </cell>
          <cell r="O3315">
            <v>356.32</v>
          </cell>
          <cell r="P3315">
            <v>4275.7299999999996</v>
          </cell>
          <cell r="Q3315">
            <v>8551.4599999999991</v>
          </cell>
          <cell r="R3315">
            <v>56662.23</v>
          </cell>
          <cell r="S3315">
            <v>24415.31</v>
          </cell>
          <cell r="T3315">
            <v>15</v>
          </cell>
          <cell r="U3315">
            <v>92</v>
          </cell>
          <cell r="V3315">
            <v>13</v>
          </cell>
          <cell r="W3315">
            <v>92</v>
          </cell>
          <cell r="X3315">
            <v>0</v>
          </cell>
        </row>
        <row r="3316">
          <cell r="A3316" t="str">
            <v>1516000</v>
          </cell>
          <cell r="B3316">
            <v>1</v>
          </cell>
          <cell r="C3316" t="str">
            <v>electric light fitting - 1 rectangular d</v>
          </cell>
          <cell r="D3316" t="str">
            <v>34</v>
          </cell>
          <cell r="E3316" t="str">
            <v>BASLIG</v>
          </cell>
          <cell r="F3316" t="str">
            <v>BAS</v>
          </cell>
          <cell r="G3316">
            <v>38820</v>
          </cell>
          <cell r="H3316" t="str">
            <v>Active</v>
          </cell>
          <cell r="I3316">
            <v>1</v>
          </cell>
          <cell r="J3316">
            <v>39344</v>
          </cell>
          <cell r="K3316" t="str">
            <v>TCOM</v>
          </cell>
          <cell r="L3316" t="str">
            <v>TM</v>
          </cell>
          <cell r="M3316" t="str">
            <v>0207</v>
          </cell>
          <cell r="N3316">
            <v>296.08999999999997</v>
          </cell>
          <cell r="O3316">
            <v>2.37</v>
          </cell>
          <cell r="P3316">
            <v>28.88</v>
          </cell>
          <cell r="Q3316">
            <v>57.76</v>
          </cell>
          <cell r="R3316">
            <v>238.33</v>
          </cell>
          <cell r="S3316">
            <v>117.62</v>
          </cell>
          <cell r="T3316">
            <v>10</v>
          </cell>
          <cell r="U3316">
            <v>92</v>
          </cell>
          <cell r="V3316">
            <v>8</v>
          </cell>
          <cell r="W3316">
            <v>92</v>
          </cell>
          <cell r="X3316">
            <v>0</v>
          </cell>
        </row>
        <row r="3317">
          <cell r="A3317" t="str">
            <v>1516100</v>
          </cell>
          <cell r="B3317">
            <v>1</v>
          </cell>
          <cell r="C3317" t="str">
            <v>Electrical services in square metres</v>
          </cell>
          <cell r="D3317" t="str">
            <v>34</v>
          </cell>
          <cell r="E3317" t="str">
            <v>BASELC</v>
          </cell>
          <cell r="F3317" t="str">
            <v>BAS</v>
          </cell>
          <cell r="G3317">
            <v>38820</v>
          </cell>
          <cell r="H3317" t="str">
            <v>Active</v>
          </cell>
          <cell r="I3317">
            <v>237</v>
          </cell>
          <cell r="J3317">
            <v>39344</v>
          </cell>
          <cell r="K3317" t="str">
            <v>TCOM</v>
          </cell>
          <cell r="L3317" t="str">
            <v>TM</v>
          </cell>
          <cell r="M3317" t="str">
            <v>0207</v>
          </cell>
          <cell r="N3317">
            <v>41318.06</v>
          </cell>
          <cell r="O3317">
            <v>133.37</v>
          </cell>
          <cell r="P3317">
            <v>1599.89</v>
          </cell>
          <cell r="Q3317">
            <v>3199.78</v>
          </cell>
          <cell r="R3317">
            <v>38118.28</v>
          </cell>
          <cell r="S3317">
            <v>14598.96</v>
          </cell>
          <cell r="T3317">
            <v>15</v>
          </cell>
          <cell r="U3317">
            <v>92</v>
          </cell>
          <cell r="V3317">
            <v>13</v>
          </cell>
          <cell r="W3317">
            <v>92</v>
          </cell>
          <cell r="X3317">
            <v>0</v>
          </cell>
        </row>
        <row r="3318">
          <cell r="A3318" t="str">
            <v>1516200</v>
          </cell>
          <cell r="B3318">
            <v>1</v>
          </cell>
          <cell r="C3318" t="str">
            <v>Exit sign and fittings - 2</v>
          </cell>
          <cell r="D3318" t="str">
            <v>34</v>
          </cell>
          <cell r="E3318" t="str">
            <v>BASSIG</v>
          </cell>
          <cell r="F3318" t="str">
            <v>BAS</v>
          </cell>
          <cell r="G3318">
            <v>38820</v>
          </cell>
          <cell r="H3318" t="str">
            <v>Active</v>
          </cell>
          <cell r="I3318">
            <v>2</v>
          </cell>
          <cell r="J3318">
            <v>39344</v>
          </cell>
          <cell r="K3318" t="str">
            <v>TCOM</v>
          </cell>
          <cell r="L3318" t="str">
            <v>TM</v>
          </cell>
          <cell r="M3318" t="str">
            <v>0207</v>
          </cell>
          <cell r="N3318">
            <v>41.21</v>
          </cell>
          <cell r="O3318">
            <v>0</v>
          </cell>
          <cell r="P3318">
            <v>0</v>
          </cell>
          <cell r="Q3318">
            <v>41.21</v>
          </cell>
          <cell r="R3318">
            <v>0</v>
          </cell>
          <cell r="S3318">
            <v>130.32</v>
          </cell>
          <cell r="T3318">
            <v>0</v>
          </cell>
          <cell r="U3318">
            <v>92</v>
          </cell>
          <cell r="V3318">
            <v>0</v>
          </cell>
          <cell r="W3318">
            <v>0</v>
          </cell>
          <cell r="X3318">
            <v>0</v>
          </cell>
        </row>
        <row r="3319">
          <cell r="A3319" t="str">
            <v>1516300</v>
          </cell>
          <cell r="B3319">
            <v>1</v>
          </cell>
          <cell r="C3319" t="str">
            <v>fire hose reel - 1</v>
          </cell>
          <cell r="D3319" t="str">
            <v>34</v>
          </cell>
          <cell r="E3319" t="str">
            <v>BASSPR</v>
          </cell>
          <cell r="F3319" t="str">
            <v>BAS</v>
          </cell>
          <cell r="G3319">
            <v>38820</v>
          </cell>
          <cell r="H3319" t="str">
            <v>Active</v>
          </cell>
          <cell r="I3319">
            <v>1</v>
          </cell>
          <cell r="J3319">
            <v>39344</v>
          </cell>
          <cell r="K3319" t="str">
            <v>TCOM</v>
          </cell>
          <cell r="L3319" t="str">
            <v>TM</v>
          </cell>
          <cell r="M3319" t="str">
            <v>0207</v>
          </cell>
          <cell r="N3319">
            <v>1313.91</v>
          </cell>
          <cell r="O3319">
            <v>7.17</v>
          </cell>
          <cell r="P3319">
            <v>86.15</v>
          </cell>
          <cell r="Q3319">
            <v>172.3</v>
          </cell>
          <cell r="R3319">
            <v>1141.6099999999999</v>
          </cell>
          <cell r="S3319">
            <v>491.92</v>
          </cell>
          <cell r="T3319">
            <v>15</v>
          </cell>
          <cell r="U3319">
            <v>92</v>
          </cell>
          <cell r="V3319">
            <v>13</v>
          </cell>
          <cell r="W3319">
            <v>92</v>
          </cell>
          <cell r="X3319">
            <v>0</v>
          </cell>
        </row>
        <row r="3320">
          <cell r="A3320" t="str">
            <v>1516400</v>
          </cell>
          <cell r="B3320">
            <v>1</v>
          </cell>
          <cell r="C3320" t="str">
            <v>fluorescent light fitting - 12 twin tube</v>
          </cell>
          <cell r="D3320" t="str">
            <v>34</v>
          </cell>
          <cell r="E3320" t="str">
            <v>BASLIG</v>
          </cell>
          <cell r="F3320" t="str">
            <v>BAS</v>
          </cell>
          <cell r="G3320">
            <v>38820</v>
          </cell>
          <cell r="H3320" t="str">
            <v>Active</v>
          </cell>
          <cell r="I3320">
            <v>12</v>
          </cell>
          <cell r="J3320">
            <v>39344</v>
          </cell>
          <cell r="K3320" t="str">
            <v>TCOM</v>
          </cell>
          <cell r="L3320" t="str">
            <v>TM</v>
          </cell>
          <cell r="M3320" t="str">
            <v>0207</v>
          </cell>
          <cell r="N3320">
            <v>6317.07</v>
          </cell>
          <cell r="O3320">
            <v>51.33</v>
          </cell>
          <cell r="P3320">
            <v>616.17999999999995</v>
          </cell>
          <cell r="Q3320">
            <v>1232.3599999999999</v>
          </cell>
          <cell r="R3320">
            <v>5084.71</v>
          </cell>
          <cell r="S3320">
            <v>2509.34</v>
          </cell>
          <cell r="T3320">
            <v>10</v>
          </cell>
          <cell r="U3320">
            <v>92</v>
          </cell>
          <cell r="V3320">
            <v>8</v>
          </cell>
          <cell r="W3320">
            <v>92</v>
          </cell>
          <cell r="X3320">
            <v>0</v>
          </cell>
        </row>
        <row r="3321">
          <cell r="A3321" t="str">
            <v>1516500</v>
          </cell>
          <cell r="B3321">
            <v>1</v>
          </cell>
          <cell r="C3321" t="str">
            <v>Building Management Services in square m</v>
          </cell>
          <cell r="D3321" t="str">
            <v>34</v>
          </cell>
          <cell r="E3321" t="str">
            <v>BASBMS</v>
          </cell>
          <cell r="F3321" t="str">
            <v>BAS</v>
          </cell>
          <cell r="G3321">
            <v>38820</v>
          </cell>
          <cell r="H3321" t="str">
            <v>Active</v>
          </cell>
          <cell r="I3321">
            <v>237</v>
          </cell>
          <cell r="J3321">
            <v>39344</v>
          </cell>
          <cell r="K3321" t="str">
            <v>TCOM</v>
          </cell>
          <cell r="L3321" t="str">
            <v>TM</v>
          </cell>
          <cell r="M3321" t="str">
            <v>0207</v>
          </cell>
          <cell r="N3321">
            <v>552.34</v>
          </cell>
          <cell r="O3321">
            <v>0</v>
          </cell>
          <cell r="P3321">
            <v>0</v>
          </cell>
          <cell r="Q3321">
            <v>552.34</v>
          </cell>
          <cell r="R3321">
            <v>0</v>
          </cell>
          <cell r="S3321">
            <v>1746.28</v>
          </cell>
          <cell r="T3321">
            <v>0</v>
          </cell>
          <cell r="U3321">
            <v>92</v>
          </cell>
          <cell r="V3321">
            <v>0</v>
          </cell>
          <cell r="W3321">
            <v>0</v>
          </cell>
          <cell r="X3321">
            <v>0</v>
          </cell>
        </row>
        <row r="3322">
          <cell r="A3322" t="str">
            <v>1516600</v>
          </cell>
          <cell r="B3322">
            <v>1</v>
          </cell>
          <cell r="C3322" t="str">
            <v>AHU No 11 -T202 - Aquatherm model MC 240</v>
          </cell>
          <cell r="D3322" t="str">
            <v>34</v>
          </cell>
          <cell r="E3322" t="str">
            <v>BASAIR</v>
          </cell>
          <cell r="F3322" t="str">
            <v>BAS</v>
          </cell>
          <cell r="G3322">
            <v>38820</v>
          </cell>
          <cell r="H3322" t="str">
            <v>Active</v>
          </cell>
          <cell r="I3322">
            <v>1</v>
          </cell>
          <cell r="J3322">
            <v>39344</v>
          </cell>
          <cell r="K3322" t="str">
            <v>TCOM</v>
          </cell>
          <cell r="L3322" t="str">
            <v>TM</v>
          </cell>
          <cell r="M3322" t="str">
            <v>0207</v>
          </cell>
          <cell r="N3322">
            <v>56493.919999999998</v>
          </cell>
          <cell r="O3322">
            <v>308.64999999999998</v>
          </cell>
          <cell r="P3322">
            <v>3704.02</v>
          </cell>
          <cell r="Q3322">
            <v>7408.04</v>
          </cell>
          <cell r="R3322">
            <v>49085.88</v>
          </cell>
          <cell r="S3322">
            <v>21150.720000000001</v>
          </cell>
          <cell r="T3322">
            <v>15</v>
          </cell>
          <cell r="U3322">
            <v>92</v>
          </cell>
          <cell r="V3322">
            <v>13</v>
          </cell>
          <cell r="W3322">
            <v>92</v>
          </cell>
          <cell r="X3322">
            <v>0</v>
          </cell>
        </row>
        <row r="3323">
          <cell r="A3323" t="str">
            <v>1516700</v>
          </cell>
          <cell r="B3323">
            <v>1</v>
          </cell>
          <cell r="C3323" t="str">
            <v>AHU No 12 -T212 - Aquatherm model MC 040</v>
          </cell>
          <cell r="D3323" t="str">
            <v>34</v>
          </cell>
          <cell r="E3323" t="str">
            <v>BASAIR</v>
          </cell>
          <cell r="F3323" t="str">
            <v>BAS</v>
          </cell>
          <cell r="G3323">
            <v>38820</v>
          </cell>
          <cell r="H3323" t="str">
            <v>Active</v>
          </cell>
          <cell r="I3323">
            <v>1</v>
          </cell>
          <cell r="J3323">
            <v>39344</v>
          </cell>
          <cell r="K3323" t="str">
            <v>TCOM</v>
          </cell>
          <cell r="L3323" t="str">
            <v>TM</v>
          </cell>
          <cell r="M3323" t="str">
            <v>0207</v>
          </cell>
          <cell r="N3323">
            <v>20176.37</v>
          </cell>
          <cell r="O3323">
            <v>110.22</v>
          </cell>
          <cell r="P3323">
            <v>1322.86</v>
          </cell>
          <cell r="Q3323">
            <v>2645.72</v>
          </cell>
          <cell r="R3323">
            <v>17530.650000000001</v>
          </cell>
          <cell r="S3323">
            <v>7553.82</v>
          </cell>
          <cell r="T3323">
            <v>15</v>
          </cell>
          <cell r="U3323">
            <v>92</v>
          </cell>
          <cell r="V3323">
            <v>13</v>
          </cell>
          <cell r="W3323">
            <v>92</v>
          </cell>
          <cell r="X3323">
            <v>0</v>
          </cell>
        </row>
        <row r="3324">
          <cell r="A3324" t="str">
            <v>1516800</v>
          </cell>
          <cell r="B3324">
            <v>1</v>
          </cell>
          <cell r="C3324" t="str">
            <v>AHU No 12 -T212 - Aquatherm model MC 040</v>
          </cell>
          <cell r="D3324" t="str">
            <v>34</v>
          </cell>
          <cell r="E3324" t="str">
            <v>BASAIR</v>
          </cell>
          <cell r="F3324" t="str">
            <v>BAS</v>
          </cell>
          <cell r="G3324">
            <v>38820</v>
          </cell>
          <cell r="H3324" t="str">
            <v>Active</v>
          </cell>
          <cell r="I3324">
            <v>1</v>
          </cell>
          <cell r="J3324">
            <v>39344</v>
          </cell>
          <cell r="K3324" t="str">
            <v>TCOM</v>
          </cell>
          <cell r="L3324" t="str">
            <v>TM</v>
          </cell>
          <cell r="M3324" t="str">
            <v>0207</v>
          </cell>
          <cell r="N3324">
            <v>20176.37</v>
          </cell>
          <cell r="O3324">
            <v>110.22</v>
          </cell>
          <cell r="P3324">
            <v>1322.86</v>
          </cell>
          <cell r="Q3324">
            <v>2645.72</v>
          </cell>
          <cell r="R3324">
            <v>17530.650000000001</v>
          </cell>
          <cell r="S3324">
            <v>7553.82</v>
          </cell>
          <cell r="T3324">
            <v>15</v>
          </cell>
          <cell r="U3324">
            <v>92</v>
          </cell>
          <cell r="V3324">
            <v>13</v>
          </cell>
          <cell r="W3324">
            <v>92</v>
          </cell>
          <cell r="X3324">
            <v>0</v>
          </cell>
        </row>
        <row r="3325">
          <cell r="A3325" t="str">
            <v>1516900</v>
          </cell>
          <cell r="B3325">
            <v>1</v>
          </cell>
          <cell r="C3325" t="str">
            <v>AHU No 9 - Aquatherm model MC 080 No AQC</v>
          </cell>
          <cell r="D3325" t="str">
            <v>34</v>
          </cell>
          <cell r="E3325" t="str">
            <v>BASAIR</v>
          </cell>
          <cell r="F3325" t="str">
            <v>BAS</v>
          </cell>
          <cell r="G3325">
            <v>38820</v>
          </cell>
          <cell r="H3325" t="str">
            <v>Active</v>
          </cell>
          <cell r="I3325">
            <v>1</v>
          </cell>
          <cell r="J3325">
            <v>39344</v>
          </cell>
          <cell r="K3325" t="str">
            <v>TCOM</v>
          </cell>
          <cell r="L3325" t="str">
            <v>TM</v>
          </cell>
          <cell r="M3325" t="str">
            <v>0207</v>
          </cell>
          <cell r="N3325">
            <v>30264.5</v>
          </cell>
          <cell r="O3325">
            <v>165.33</v>
          </cell>
          <cell r="P3325">
            <v>1984.29</v>
          </cell>
          <cell r="Q3325">
            <v>3968.58</v>
          </cell>
          <cell r="R3325">
            <v>26295.919999999998</v>
          </cell>
          <cell r="S3325">
            <v>11330.71</v>
          </cell>
          <cell r="T3325">
            <v>15</v>
          </cell>
          <cell r="U3325">
            <v>92</v>
          </cell>
          <cell r="V3325">
            <v>13</v>
          </cell>
          <cell r="W3325">
            <v>92</v>
          </cell>
          <cell r="X3325">
            <v>0</v>
          </cell>
        </row>
        <row r="3326">
          <cell r="A3326" t="str">
            <v>1517000</v>
          </cell>
          <cell r="B3326">
            <v>1</v>
          </cell>
          <cell r="C3326" t="str">
            <v>Baltimore Aircool water cooling tower -</v>
          </cell>
          <cell r="D3326" t="str">
            <v>34</v>
          </cell>
          <cell r="E3326" t="str">
            <v>BASAIR</v>
          </cell>
          <cell r="F3326" t="str">
            <v>BAS</v>
          </cell>
          <cell r="G3326">
            <v>38820</v>
          </cell>
          <cell r="H3326" t="str">
            <v>Active</v>
          </cell>
          <cell r="I3326">
            <v>2</v>
          </cell>
          <cell r="J3326">
            <v>39344</v>
          </cell>
          <cell r="K3326" t="str">
            <v>TCOM</v>
          </cell>
          <cell r="L3326" t="str">
            <v>TM</v>
          </cell>
          <cell r="M3326" t="str">
            <v>0207</v>
          </cell>
          <cell r="N3326">
            <v>161411.07</v>
          </cell>
          <cell r="O3326">
            <v>881.9</v>
          </cell>
          <cell r="P3326">
            <v>10582.91</v>
          </cell>
          <cell r="Q3326">
            <v>21165.82</v>
          </cell>
          <cell r="R3326">
            <v>140245.25</v>
          </cell>
          <cell r="S3326">
            <v>60430.57</v>
          </cell>
          <cell r="T3326">
            <v>15</v>
          </cell>
          <cell r="U3326">
            <v>92</v>
          </cell>
          <cell r="V3326">
            <v>13</v>
          </cell>
          <cell r="W3326">
            <v>92</v>
          </cell>
          <cell r="X3326">
            <v>0</v>
          </cell>
        </row>
        <row r="3327">
          <cell r="A3327" t="str">
            <v>1517100</v>
          </cell>
          <cell r="B3327">
            <v>1</v>
          </cell>
          <cell r="C3327" t="str">
            <v>Extract fan and ducting</v>
          </cell>
          <cell r="D3327" t="str">
            <v>34</v>
          </cell>
          <cell r="E3327" t="str">
            <v>BASAIR</v>
          </cell>
          <cell r="F3327" t="str">
            <v>BAS</v>
          </cell>
          <cell r="G3327">
            <v>38820</v>
          </cell>
          <cell r="H3327" t="str">
            <v>Active</v>
          </cell>
          <cell r="I3327">
            <v>2</v>
          </cell>
          <cell r="J3327">
            <v>39344</v>
          </cell>
          <cell r="K3327" t="str">
            <v>TCOM</v>
          </cell>
          <cell r="L3327" t="str">
            <v>TM</v>
          </cell>
          <cell r="M3327" t="str">
            <v>0207</v>
          </cell>
          <cell r="N3327">
            <v>60529.15</v>
          </cell>
          <cell r="O3327">
            <v>330.67</v>
          </cell>
          <cell r="P3327">
            <v>3968.59</v>
          </cell>
          <cell r="Q3327">
            <v>7937.18</v>
          </cell>
          <cell r="R3327">
            <v>52591.97</v>
          </cell>
          <cell r="S3327">
            <v>22661.46</v>
          </cell>
          <cell r="T3327">
            <v>15</v>
          </cell>
          <cell r="U3327">
            <v>92</v>
          </cell>
          <cell r="V3327">
            <v>13</v>
          </cell>
          <cell r="W3327">
            <v>92</v>
          </cell>
          <cell r="X3327">
            <v>0</v>
          </cell>
        </row>
        <row r="3328">
          <cell r="A3328" t="str">
            <v>1517200</v>
          </cell>
          <cell r="B3328">
            <v>1</v>
          </cell>
          <cell r="C3328" t="str">
            <v>Gas fired hot water boiler flue fittings</v>
          </cell>
          <cell r="D3328" t="str">
            <v>34</v>
          </cell>
          <cell r="E3328" t="str">
            <v>BASAIR</v>
          </cell>
          <cell r="F3328" t="str">
            <v>BAS</v>
          </cell>
          <cell r="G3328">
            <v>38820</v>
          </cell>
          <cell r="H3328" t="str">
            <v>Active</v>
          </cell>
          <cell r="I3328">
            <v>1</v>
          </cell>
          <cell r="J3328">
            <v>39344</v>
          </cell>
          <cell r="K3328" t="str">
            <v>TCOM</v>
          </cell>
          <cell r="L3328" t="str">
            <v>TM</v>
          </cell>
          <cell r="M3328" t="str">
            <v>0207</v>
          </cell>
          <cell r="N3328">
            <v>322822.14</v>
          </cell>
          <cell r="O3328">
            <v>1763.8</v>
          </cell>
          <cell r="P3328">
            <v>21165.82</v>
          </cell>
          <cell r="Q3328">
            <v>42331.64</v>
          </cell>
          <cell r="R3328">
            <v>280490.5</v>
          </cell>
          <cell r="S3328">
            <v>120861.15</v>
          </cell>
          <cell r="T3328">
            <v>15</v>
          </cell>
          <cell r="U3328">
            <v>92</v>
          </cell>
          <cell r="V3328">
            <v>13</v>
          </cell>
          <cell r="W3328">
            <v>92</v>
          </cell>
          <cell r="X3328">
            <v>0</v>
          </cell>
        </row>
        <row r="3329">
          <cell r="A3329" t="str">
            <v>1517300</v>
          </cell>
          <cell r="B3329">
            <v>1</v>
          </cell>
          <cell r="C3329" t="str">
            <v>Mechanical Services in square metres</v>
          </cell>
          <cell r="D3329" t="str">
            <v>34</v>
          </cell>
          <cell r="E3329" t="str">
            <v>BASAIR</v>
          </cell>
          <cell r="F3329" t="str">
            <v>BAS</v>
          </cell>
          <cell r="G3329">
            <v>38820</v>
          </cell>
          <cell r="H3329" t="str">
            <v>Active</v>
          </cell>
          <cell r="I3329">
            <v>237</v>
          </cell>
          <cell r="J3329">
            <v>39344</v>
          </cell>
          <cell r="K3329" t="str">
            <v>TCOM</v>
          </cell>
          <cell r="L3329" t="str">
            <v>TM</v>
          </cell>
          <cell r="M3329" t="str">
            <v>0207</v>
          </cell>
          <cell r="N3329">
            <v>43088.95</v>
          </cell>
          <cell r="O3329">
            <v>235.4</v>
          </cell>
          <cell r="P3329">
            <v>2825.13</v>
          </cell>
          <cell r="Q3329">
            <v>5650.26</v>
          </cell>
          <cell r="R3329">
            <v>37438.69</v>
          </cell>
          <cell r="S3329">
            <v>16132.04</v>
          </cell>
          <cell r="T3329">
            <v>15</v>
          </cell>
          <cell r="U3329">
            <v>92</v>
          </cell>
          <cell r="V3329">
            <v>13</v>
          </cell>
          <cell r="W3329">
            <v>92</v>
          </cell>
          <cell r="X3329">
            <v>0</v>
          </cell>
        </row>
        <row r="3330">
          <cell r="A3330" t="str">
            <v>1517400</v>
          </cell>
          <cell r="B3330">
            <v>1</v>
          </cell>
          <cell r="C3330" t="str">
            <v>Wilo 11kw chilled water pump - on roof I</v>
          </cell>
          <cell r="D3330" t="str">
            <v>34</v>
          </cell>
          <cell r="E3330" t="str">
            <v>BASAIR</v>
          </cell>
          <cell r="F3330" t="str">
            <v>BAS</v>
          </cell>
          <cell r="G3330">
            <v>38820</v>
          </cell>
          <cell r="H3330" t="str">
            <v>Active</v>
          </cell>
          <cell r="I3330">
            <v>2</v>
          </cell>
          <cell r="J3330">
            <v>39344</v>
          </cell>
          <cell r="K3330" t="str">
            <v>TCOM</v>
          </cell>
          <cell r="L3330" t="str">
            <v>TM</v>
          </cell>
          <cell r="M3330" t="str">
            <v>0207</v>
          </cell>
          <cell r="N3330">
            <v>60529.15</v>
          </cell>
          <cell r="O3330">
            <v>330.67</v>
          </cell>
          <cell r="P3330">
            <v>3968.59</v>
          </cell>
          <cell r="Q3330">
            <v>7937.18</v>
          </cell>
          <cell r="R3330">
            <v>52591.97</v>
          </cell>
          <cell r="S3330">
            <v>22661.46</v>
          </cell>
          <cell r="T3330">
            <v>15</v>
          </cell>
          <cell r="U3330">
            <v>92</v>
          </cell>
          <cell r="V3330">
            <v>13</v>
          </cell>
          <cell r="W3330">
            <v>92</v>
          </cell>
          <cell r="X3330">
            <v>0</v>
          </cell>
        </row>
        <row r="3331">
          <cell r="A3331" t="str">
            <v>1517500</v>
          </cell>
          <cell r="B3331">
            <v>1</v>
          </cell>
          <cell r="C3331" t="str">
            <v>Wilo 7.5kw chilled water pump - on roof</v>
          </cell>
          <cell r="D3331" t="str">
            <v>34</v>
          </cell>
          <cell r="E3331" t="str">
            <v>BASAIR</v>
          </cell>
          <cell r="F3331" t="str">
            <v>BAS</v>
          </cell>
          <cell r="G3331">
            <v>38820</v>
          </cell>
          <cell r="H3331" t="str">
            <v>Active</v>
          </cell>
          <cell r="I3331">
            <v>2</v>
          </cell>
          <cell r="J3331">
            <v>39344</v>
          </cell>
          <cell r="K3331" t="str">
            <v>TCOM</v>
          </cell>
          <cell r="L3331" t="str">
            <v>TM</v>
          </cell>
          <cell r="M3331" t="str">
            <v>0207</v>
          </cell>
          <cell r="N3331">
            <v>36317.550000000003</v>
          </cell>
          <cell r="O3331">
            <v>198.43</v>
          </cell>
          <cell r="P3331">
            <v>2381.16</v>
          </cell>
          <cell r="Q3331">
            <v>4762.32</v>
          </cell>
          <cell r="R3331">
            <v>31555.23</v>
          </cell>
          <cell r="S3331">
            <v>13596.9</v>
          </cell>
          <cell r="T3331">
            <v>15</v>
          </cell>
          <cell r="U3331">
            <v>92</v>
          </cell>
          <cell r="V3331">
            <v>13</v>
          </cell>
          <cell r="W3331">
            <v>92</v>
          </cell>
          <cell r="X3331">
            <v>0</v>
          </cell>
        </row>
        <row r="3332">
          <cell r="A3332" t="str">
            <v>1517600</v>
          </cell>
          <cell r="B3332">
            <v>1</v>
          </cell>
          <cell r="C3332" t="str">
            <v>Wilo chilled water pump - on roof IPT</v>
          </cell>
          <cell r="D3332" t="str">
            <v>34</v>
          </cell>
          <cell r="E3332" t="str">
            <v>BASAIR</v>
          </cell>
          <cell r="F3332" t="str">
            <v>BAS</v>
          </cell>
          <cell r="G3332">
            <v>38820</v>
          </cell>
          <cell r="H3332" t="str">
            <v>Active</v>
          </cell>
          <cell r="I3332">
            <v>3</v>
          </cell>
          <cell r="J3332">
            <v>39344</v>
          </cell>
          <cell r="K3332" t="str">
            <v>TCOM</v>
          </cell>
          <cell r="L3332" t="str">
            <v>TM</v>
          </cell>
          <cell r="M3332" t="str">
            <v>0207</v>
          </cell>
          <cell r="N3332">
            <v>54476.27</v>
          </cell>
          <cell r="O3332">
            <v>297.69</v>
          </cell>
          <cell r="P3332">
            <v>3571.73</v>
          </cell>
          <cell r="Q3332">
            <v>7143.46</v>
          </cell>
          <cell r="R3332">
            <v>47332.81</v>
          </cell>
          <cell r="S3332">
            <v>20395.330000000002</v>
          </cell>
          <cell r="T3332">
            <v>15</v>
          </cell>
          <cell r="U3332">
            <v>92</v>
          </cell>
          <cell r="V3332">
            <v>13</v>
          </cell>
          <cell r="W3332">
            <v>92</v>
          </cell>
          <cell r="X3332">
            <v>0</v>
          </cell>
        </row>
        <row r="3333">
          <cell r="A3333" t="str">
            <v>1517700</v>
          </cell>
          <cell r="B3333">
            <v>1</v>
          </cell>
          <cell r="C3333" t="str">
            <v>York model YCWJ777RW No 1 chiller No LDG</v>
          </cell>
          <cell r="D3333" t="str">
            <v>34</v>
          </cell>
          <cell r="E3333" t="str">
            <v>BASAIR</v>
          </cell>
          <cell r="F3333" t="str">
            <v>BAS</v>
          </cell>
          <cell r="G3333">
            <v>38820</v>
          </cell>
          <cell r="H3333" t="str">
            <v>Active</v>
          </cell>
          <cell r="I3333">
            <v>1</v>
          </cell>
          <cell r="J3333">
            <v>39344</v>
          </cell>
          <cell r="K3333" t="str">
            <v>TCOM</v>
          </cell>
          <cell r="L3333" t="str">
            <v>TM</v>
          </cell>
          <cell r="M3333" t="str">
            <v>0207</v>
          </cell>
          <cell r="N3333">
            <v>403527.72</v>
          </cell>
          <cell r="O3333">
            <v>2204.81</v>
          </cell>
          <cell r="P3333">
            <v>26457.279999999999</v>
          </cell>
          <cell r="Q3333">
            <v>52914.559999999998</v>
          </cell>
          <cell r="R3333">
            <v>350613.16</v>
          </cell>
          <cell r="S3333">
            <v>151076.45000000001</v>
          </cell>
          <cell r="T3333">
            <v>15</v>
          </cell>
          <cell r="U3333">
            <v>92</v>
          </cell>
          <cell r="V3333">
            <v>13</v>
          </cell>
          <cell r="W3333">
            <v>92</v>
          </cell>
          <cell r="X3333">
            <v>0</v>
          </cell>
        </row>
        <row r="3334">
          <cell r="A3334" t="str">
            <v>1517800</v>
          </cell>
          <cell r="B3334">
            <v>1</v>
          </cell>
          <cell r="C3334" t="str">
            <v>York model YCWJ777RW No 1 chiller No LDG</v>
          </cell>
          <cell r="D3334" t="str">
            <v>34</v>
          </cell>
          <cell r="E3334" t="str">
            <v>BASAIR</v>
          </cell>
          <cell r="F3334" t="str">
            <v>BAS</v>
          </cell>
          <cell r="G3334">
            <v>38820</v>
          </cell>
          <cell r="H3334" t="str">
            <v>Active</v>
          </cell>
          <cell r="I3334">
            <v>1</v>
          </cell>
          <cell r="J3334">
            <v>39344</v>
          </cell>
          <cell r="K3334" t="str">
            <v>TCOM</v>
          </cell>
          <cell r="L3334" t="str">
            <v>TM</v>
          </cell>
          <cell r="M3334" t="str">
            <v>0207</v>
          </cell>
          <cell r="N3334">
            <v>403527.72</v>
          </cell>
          <cell r="O3334">
            <v>2204.81</v>
          </cell>
          <cell r="P3334">
            <v>26457.279999999999</v>
          </cell>
          <cell r="Q3334">
            <v>52914.559999999998</v>
          </cell>
          <cell r="R3334">
            <v>350613.16</v>
          </cell>
          <cell r="S3334">
            <v>151076.45000000001</v>
          </cell>
          <cell r="T3334">
            <v>15</v>
          </cell>
          <cell r="U3334">
            <v>92</v>
          </cell>
          <cell r="V3334">
            <v>13</v>
          </cell>
          <cell r="W3334">
            <v>92</v>
          </cell>
          <cell r="X3334">
            <v>0</v>
          </cell>
        </row>
        <row r="3335">
          <cell r="A3335" t="str">
            <v>1517810</v>
          </cell>
          <cell r="B3335">
            <v>1</v>
          </cell>
          <cell r="C3335" t="str">
            <v>Chiller No2 Compressor No2 Rewind &amp; Rebu</v>
          </cell>
          <cell r="D3335" t="str">
            <v>34</v>
          </cell>
          <cell r="E3335" t="str">
            <v>BASAIR</v>
          </cell>
          <cell r="F3335" t="str">
            <v>BAS</v>
          </cell>
          <cell r="G3335">
            <v>40602</v>
          </cell>
          <cell r="H3335" t="str">
            <v>Active</v>
          </cell>
          <cell r="I3335">
            <v>1</v>
          </cell>
          <cell r="J3335">
            <v>40602</v>
          </cell>
          <cell r="K3335" t="str">
            <v>TCOM</v>
          </cell>
          <cell r="L3335" t="str">
            <v>TM</v>
          </cell>
          <cell r="M3335" t="str">
            <v>0207</v>
          </cell>
          <cell r="N3335">
            <v>34751.589999999997</v>
          </cell>
          <cell r="O3335">
            <v>289.60000000000002</v>
          </cell>
          <cell r="P3335">
            <v>289.60000000000002</v>
          </cell>
          <cell r="Q3335">
            <v>289.60000000000002</v>
          </cell>
          <cell r="R3335">
            <v>34461.99</v>
          </cell>
          <cell r="S3335">
            <v>0</v>
          </cell>
          <cell r="T3335">
            <v>20</v>
          </cell>
          <cell r="U3335">
            <v>0</v>
          </cell>
          <cell r="V3335">
            <v>19</v>
          </cell>
          <cell r="W3335">
            <v>306</v>
          </cell>
          <cell r="X3335">
            <v>0</v>
          </cell>
        </row>
        <row r="3336">
          <cell r="A3336" t="str">
            <v>1517900</v>
          </cell>
          <cell r="B3336">
            <v>1</v>
          </cell>
          <cell r="C3336" t="str">
            <v>Drainage Services in square metres</v>
          </cell>
          <cell r="D3336" t="str">
            <v>34</v>
          </cell>
          <cell r="E3336" t="str">
            <v>BASPLM</v>
          </cell>
          <cell r="F3336" t="str">
            <v>BAS</v>
          </cell>
          <cell r="G3336">
            <v>38820</v>
          </cell>
          <cell r="H3336" t="str">
            <v>Active</v>
          </cell>
          <cell r="I3336">
            <v>237</v>
          </cell>
          <cell r="J3336">
            <v>39344</v>
          </cell>
          <cell r="K3336" t="str">
            <v>TCOM</v>
          </cell>
          <cell r="L3336" t="str">
            <v>TM</v>
          </cell>
          <cell r="M3336" t="str">
            <v>0207</v>
          </cell>
          <cell r="N3336">
            <v>5414.19</v>
          </cell>
          <cell r="O3336">
            <v>29.6</v>
          </cell>
          <cell r="P3336">
            <v>354.98</v>
          </cell>
          <cell r="Q3336">
            <v>709.96</v>
          </cell>
          <cell r="R3336">
            <v>4704.2299999999996</v>
          </cell>
          <cell r="S3336">
            <v>2027.02</v>
          </cell>
          <cell r="T3336">
            <v>15</v>
          </cell>
          <cell r="U3336">
            <v>92</v>
          </cell>
          <cell r="V3336">
            <v>13</v>
          </cell>
          <cell r="W3336">
            <v>92</v>
          </cell>
          <cell r="X3336">
            <v>0</v>
          </cell>
        </row>
        <row r="3337">
          <cell r="A3337" t="str">
            <v>1518000</v>
          </cell>
          <cell r="B3337">
            <v>1</v>
          </cell>
          <cell r="C3337" t="str">
            <v>Communication Services in square metres</v>
          </cell>
          <cell r="D3337" t="str">
            <v>34</v>
          </cell>
          <cell r="E3337" t="str">
            <v>BASCAB</v>
          </cell>
          <cell r="F3337" t="str">
            <v>BAS</v>
          </cell>
          <cell r="G3337">
            <v>38820</v>
          </cell>
          <cell r="H3337" t="str">
            <v>Active</v>
          </cell>
          <cell r="I3337">
            <v>237</v>
          </cell>
          <cell r="J3337">
            <v>39344</v>
          </cell>
          <cell r="K3337" t="str">
            <v>TCOM</v>
          </cell>
          <cell r="L3337" t="str">
            <v>TM</v>
          </cell>
          <cell r="M3337" t="str">
            <v>0207</v>
          </cell>
          <cell r="N3337">
            <v>8650.84</v>
          </cell>
          <cell r="O3337">
            <v>70.3</v>
          </cell>
          <cell r="P3337">
            <v>843.82</v>
          </cell>
          <cell r="Q3337">
            <v>1687.64</v>
          </cell>
          <cell r="R3337">
            <v>6963.2</v>
          </cell>
          <cell r="S3337">
            <v>3436.37</v>
          </cell>
          <cell r="T3337">
            <v>10</v>
          </cell>
          <cell r="U3337">
            <v>92</v>
          </cell>
          <cell r="V3337">
            <v>8</v>
          </cell>
          <cell r="W3337">
            <v>92</v>
          </cell>
          <cell r="X3337">
            <v>0</v>
          </cell>
        </row>
        <row r="3338">
          <cell r="A3338" t="str">
            <v>1518100</v>
          </cell>
          <cell r="B3338">
            <v>1</v>
          </cell>
          <cell r="C3338" t="str">
            <v>Fire Alarm System in square metres</v>
          </cell>
          <cell r="D3338" t="str">
            <v>34</v>
          </cell>
          <cell r="E3338" t="str">
            <v>BASALA</v>
          </cell>
          <cell r="F3338" t="str">
            <v>BAS</v>
          </cell>
          <cell r="G3338">
            <v>38820</v>
          </cell>
          <cell r="H3338" t="str">
            <v>Active</v>
          </cell>
          <cell r="I3338">
            <v>237</v>
          </cell>
          <cell r="J3338">
            <v>39344</v>
          </cell>
          <cell r="K3338" t="str">
            <v>TCOM</v>
          </cell>
          <cell r="L3338" t="str">
            <v>TM</v>
          </cell>
          <cell r="M3338" t="str">
            <v>0207</v>
          </cell>
          <cell r="N3338">
            <v>8607.01</v>
          </cell>
          <cell r="O3338">
            <v>27.8</v>
          </cell>
          <cell r="P3338">
            <v>333.27</v>
          </cell>
          <cell r="Q3338">
            <v>666.54</v>
          </cell>
          <cell r="R3338">
            <v>7940.47</v>
          </cell>
          <cell r="S3338">
            <v>3041.12</v>
          </cell>
          <cell r="T3338">
            <v>15</v>
          </cell>
          <cell r="U3338">
            <v>92</v>
          </cell>
          <cell r="V3338">
            <v>13</v>
          </cell>
          <cell r="W3338">
            <v>92</v>
          </cell>
          <cell r="X3338">
            <v>0</v>
          </cell>
        </row>
        <row r="3339">
          <cell r="A3339" t="str">
            <v>1518200</v>
          </cell>
          <cell r="B3339">
            <v>1</v>
          </cell>
          <cell r="C3339" t="str">
            <v>Plumbing reticulation in square metres</v>
          </cell>
          <cell r="D3339" t="str">
            <v>34</v>
          </cell>
          <cell r="E3339" t="str">
            <v>BASPLM</v>
          </cell>
          <cell r="F3339" t="str">
            <v>BAS</v>
          </cell>
          <cell r="G3339">
            <v>38820</v>
          </cell>
          <cell r="H3339" t="str">
            <v>Active</v>
          </cell>
          <cell r="I3339">
            <v>237</v>
          </cell>
          <cell r="J3339">
            <v>39344</v>
          </cell>
          <cell r="K3339" t="str">
            <v>TCOM</v>
          </cell>
          <cell r="L3339" t="str">
            <v>TM</v>
          </cell>
          <cell r="M3339" t="str">
            <v>0207</v>
          </cell>
          <cell r="N3339">
            <v>9463.26</v>
          </cell>
          <cell r="O3339">
            <v>51.76</v>
          </cell>
          <cell r="P3339">
            <v>620.46</v>
          </cell>
          <cell r="Q3339">
            <v>1240.92</v>
          </cell>
          <cell r="R3339">
            <v>8222.34</v>
          </cell>
          <cell r="S3339">
            <v>3542.95</v>
          </cell>
          <cell r="T3339">
            <v>15</v>
          </cell>
          <cell r="U3339">
            <v>92</v>
          </cell>
          <cell r="V3339">
            <v>13</v>
          </cell>
          <cell r="W3339">
            <v>92</v>
          </cell>
          <cell r="X3339">
            <v>0</v>
          </cell>
        </row>
        <row r="3340">
          <cell r="A3340" t="str">
            <v>1518300</v>
          </cell>
          <cell r="B3340">
            <v>1</v>
          </cell>
          <cell r="C3340" t="str">
            <v>Public Address System in square metres</v>
          </cell>
          <cell r="D3340" t="str">
            <v>34</v>
          </cell>
          <cell r="E3340" t="str">
            <v>BASPUB</v>
          </cell>
          <cell r="F3340" t="str">
            <v>BAS</v>
          </cell>
          <cell r="G3340">
            <v>38820</v>
          </cell>
          <cell r="H3340" t="str">
            <v>Active</v>
          </cell>
          <cell r="I3340">
            <v>237</v>
          </cell>
          <cell r="J3340">
            <v>39344</v>
          </cell>
          <cell r="K3340" t="str">
            <v>TCOM</v>
          </cell>
          <cell r="L3340" t="str">
            <v>TM</v>
          </cell>
          <cell r="M3340" t="str">
            <v>0207</v>
          </cell>
          <cell r="N3340">
            <v>2568.91</v>
          </cell>
          <cell r="O3340">
            <v>13.99</v>
          </cell>
          <cell r="P3340">
            <v>168.43</v>
          </cell>
          <cell r="Q3340">
            <v>336.86</v>
          </cell>
          <cell r="R3340">
            <v>2232.0500000000002</v>
          </cell>
          <cell r="S3340">
            <v>961.77</v>
          </cell>
          <cell r="T3340">
            <v>15</v>
          </cell>
          <cell r="U3340">
            <v>92</v>
          </cell>
          <cell r="V3340">
            <v>13</v>
          </cell>
          <cell r="W3340">
            <v>92</v>
          </cell>
          <cell r="X3340">
            <v>0</v>
          </cell>
        </row>
        <row r="3341">
          <cell r="A3341" t="str">
            <v>1518400</v>
          </cell>
          <cell r="B3341">
            <v>1</v>
          </cell>
          <cell r="C3341" t="str">
            <v>Security System in square metres</v>
          </cell>
          <cell r="D3341" t="str">
            <v>34</v>
          </cell>
          <cell r="E3341" t="str">
            <v>BASSEC</v>
          </cell>
          <cell r="F3341" t="str">
            <v>BAS</v>
          </cell>
          <cell r="G3341">
            <v>38820</v>
          </cell>
          <cell r="H3341" t="str">
            <v>Active</v>
          </cell>
          <cell r="I3341">
            <v>237</v>
          </cell>
          <cell r="J3341">
            <v>39344</v>
          </cell>
          <cell r="K3341" t="str">
            <v>TCOM</v>
          </cell>
          <cell r="L3341" t="str">
            <v>TM</v>
          </cell>
          <cell r="M3341" t="str">
            <v>0207</v>
          </cell>
          <cell r="N3341">
            <v>8284.83</v>
          </cell>
          <cell r="O3341">
            <v>45.22</v>
          </cell>
          <cell r="P3341">
            <v>543.19000000000005</v>
          </cell>
          <cell r="Q3341">
            <v>1086.3800000000001</v>
          </cell>
          <cell r="R3341">
            <v>7198.45</v>
          </cell>
          <cell r="S3341">
            <v>3101.75</v>
          </cell>
          <cell r="T3341">
            <v>15</v>
          </cell>
          <cell r="U3341">
            <v>92</v>
          </cell>
          <cell r="V3341">
            <v>13</v>
          </cell>
          <cell r="W3341">
            <v>92</v>
          </cell>
          <cell r="X3341">
            <v>0</v>
          </cell>
        </row>
        <row r="3342">
          <cell r="A3342" t="str">
            <v>1518500</v>
          </cell>
          <cell r="B3342">
            <v>1</v>
          </cell>
          <cell r="C3342" t="str">
            <v>sprinkler head and piping - 33</v>
          </cell>
          <cell r="D3342" t="str">
            <v>34</v>
          </cell>
          <cell r="E3342" t="str">
            <v>BASSPR</v>
          </cell>
          <cell r="F3342" t="str">
            <v>BAS</v>
          </cell>
          <cell r="G3342">
            <v>38820</v>
          </cell>
          <cell r="H3342" t="str">
            <v>Active</v>
          </cell>
          <cell r="I3342">
            <v>33</v>
          </cell>
          <cell r="J3342">
            <v>39344</v>
          </cell>
          <cell r="K3342" t="str">
            <v>TCOM</v>
          </cell>
          <cell r="L3342" t="str">
            <v>TM</v>
          </cell>
          <cell r="M3342" t="str">
            <v>0207</v>
          </cell>
          <cell r="N3342">
            <v>18970.099999999999</v>
          </cell>
          <cell r="O3342">
            <v>103.62</v>
          </cell>
          <cell r="P3342">
            <v>1243.77</v>
          </cell>
          <cell r="Q3342">
            <v>2487.54</v>
          </cell>
          <cell r="R3342">
            <v>16482.560000000001</v>
          </cell>
          <cell r="S3342">
            <v>7102.2</v>
          </cell>
          <cell r="T3342">
            <v>15</v>
          </cell>
          <cell r="U3342">
            <v>92</v>
          </cell>
          <cell r="V3342">
            <v>13</v>
          </cell>
          <cell r="W3342">
            <v>92</v>
          </cell>
          <cell r="X3342">
            <v>0</v>
          </cell>
        </row>
        <row r="3343">
          <cell r="A3343" t="str">
            <v>1518600</v>
          </cell>
          <cell r="B3343">
            <v>1</v>
          </cell>
          <cell r="C3343" t="str">
            <v>Building Structure in square metres</v>
          </cell>
          <cell r="D3343" t="str">
            <v>34</v>
          </cell>
          <cell r="E3343" t="str">
            <v>BUITER</v>
          </cell>
          <cell r="F3343" t="str">
            <v>BUI</v>
          </cell>
          <cell r="G3343">
            <v>38820</v>
          </cell>
          <cell r="H3343" t="str">
            <v>Active</v>
          </cell>
          <cell r="I3343">
            <v>404</v>
          </cell>
          <cell r="J3343">
            <v>39344</v>
          </cell>
          <cell r="K3343" t="str">
            <v>TCOM</v>
          </cell>
          <cell r="L3343" t="str">
            <v>TM</v>
          </cell>
          <cell r="M3343" t="str">
            <v>0207</v>
          </cell>
          <cell r="N3343">
            <v>840847.99</v>
          </cell>
          <cell r="O3343">
            <v>1226.0999999999999</v>
          </cell>
          <cell r="P3343">
            <v>14713.75</v>
          </cell>
          <cell r="Q3343">
            <v>29427.5</v>
          </cell>
          <cell r="R3343">
            <v>811420.49</v>
          </cell>
          <cell r="S3343">
            <v>286372.86</v>
          </cell>
          <cell r="T3343">
            <v>44</v>
          </cell>
          <cell r="U3343">
            <v>0</v>
          </cell>
          <cell r="V3343">
            <v>42</v>
          </cell>
          <cell r="W3343">
            <v>0</v>
          </cell>
          <cell r="X3343">
            <v>0</v>
          </cell>
        </row>
        <row r="3344">
          <cell r="A3344" t="str">
            <v>1518700</v>
          </cell>
          <cell r="B3344">
            <v>1</v>
          </cell>
          <cell r="C3344" t="str">
            <v>Electrical services in square metres</v>
          </cell>
          <cell r="D3344" t="str">
            <v>34</v>
          </cell>
          <cell r="E3344" t="str">
            <v>BASELC</v>
          </cell>
          <cell r="F3344" t="str">
            <v>BAS</v>
          </cell>
          <cell r="G3344">
            <v>38820</v>
          </cell>
          <cell r="H3344" t="str">
            <v>Active</v>
          </cell>
          <cell r="I3344">
            <v>404</v>
          </cell>
          <cell r="J3344">
            <v>39344</v>
          </cell>
          <cell r="K3344" t="str">
            <v>TCOM</v>
          </cell>
          <cell r="L3344" t="str">
            <v>TM</v>
          </cell>
          <cell r="M3344" t="str">
            <v>0207</v>
          </cell>
          <cell r="N3344">
            <v>70386.44</v>
          </cell>
          <cell r="O3344">
            <v>227.14</v>
          </cell>
          <cell r="P3344">
            <v>2725.46</v>
          </cell>
          <cell r="Q3344">
            <v>5450.92</v>
          </cell>
          <cell r="R3344">
            <v>64935.519999999997</v>
          </cell>
          <cell r="S3344">
            <v>24869.72</v>
          </cell>
          <cell r="T3344">
            <v>15</v>
          </cell>
          <cell r="U3344">
            <v>92</v>
          </cell>
          <cell r="V3344">
            <v>13</v>
          </cell>
          <cell r="W3344">
            <v>92</v>
          </cell>
          <cell r="X3344">
            <v>0</v>
          </cell>
        </row>
        <row r="3345">
          <cell r="A3345" t="str">
            <v>1518800</v>
          </cell>
          <cell r="B3345">
            <v>1</v>
          </cell>
          <cell r="C3345" t="str">
            <v>Exit sign and fittings - 2</v>
          </cell>
          <cell r="D3345" t="str">
            <v>34</v>
          </cell>
          <cell r="E3345" t="str">
            <v>BASSIG</v>
          </cell>
          <cell r="F3345" t="str">
            <v>BAS</v>
          </cell>
          <cell r="G3345">
            <v>38820</v>
          </cell>
          <cell r="H3345" t="str">
            <v>Active</v>
          </cell>
          <cell r="I3345">
            <v>2</v>
          </cell>
          <cell r="J3345">
            <v>39344</v>
          </cell>
          <cell r="K3345" t="str">
            <v>TCOM</v>
          </cell>
          <cell r="L3345" t="str">
            <v>TM</v>
          </cell>
          <cell r="M3345" t="str">
            <v>0207</v>
          </cell>
          <cell r="N3345">
            <v>41.21</v>
          </cell>
          <cell r="O3345">
            <v>0</v>
          </cell>
          <cell r="P3345">
            <v>0</v>
          </cell>
          <cell r="Q3345">
            <v>41.21</v>
          </cell>
          <cell r="R3345">
            <v>0</v>
          </cell>
          <cell r="S3345">
            <v>130.32</v>
          </cell>
          <cell r="T3345">
            <v>0</v>
          </cell>
          <cell r="U3345">
            <v>92</v>
          </cell>
          <cell r="V3345">
            <v>0</v>
          </cell>
          <cell r="W3345">
            <v>0</v>
          </cell>
          <cell r="X3345">
            <v>0</v>
          </cell>
        </row>
        <row r="3346">
          <cell r="A3346" t="str">
            <v>1518900</v>
          </cell>
          <cell r="B3346">
            <v>1</v>
          </cell>
          <cell r="C3346" t="str">
            <v>fire hose reel - 1</v>
          </cell>
          <cell r="D3346" t="str">
            <v>34</v>
          </cell>
          <cell r="E3346" t="str">
            <v>BASSPR</v>
          </cell>
          <cell r="F3346" t="str">
            <v>BAS</v>
          </cell>
          <cell r="G3346">
            <v>38820</v>
          </cell>
          <cell r="H3346" t="str">
            <v>Active</v>
          </cell>
          <cell r="I3346">
            <v>1</v>
          </cell>
          <cell r="J3346">
            <v>39344</v>
          </cell>
          <cell r="K3346" t="str">
            <v>TCOM</v>
          </cell>
          <cell r="L3346" t="str">
            <v>TM</v>
          </cell>
          <cell r="M3346" t="str">
            <v>0207</v>
          </cell>
          <cell r="N3346">
            <v>1313.91</v>
          </cell>
          <cell r="O3346">
            <v>7.17</v>
          </cell>
          <cell r="P3346">
            <v>86.15</v>
          </cell>
          <cell r="Q3346">
            <v>172.3</v>
          </cell>
          <cell r="R3346">
            <v>1141.6099999999999</v>
          </cell>
          <cell r="S3346">
            <v>491.92</v>
          </cell>
          <cell r="T3346">
            <v>15</v>
          </cell>
          <cell r="U3346">
            <v>92</v>
          </cell>
          <cell r="V3346">
            <v>13</v>
          </cell>
          <cell r="W3346">
            <v>92</v>
          </cell>
          <cell r="X3346">
            <v>0</v>
          </cell>
        </row>
        <row r="3347">
          <cell r="A3347" t="str">
            <v>1519000</v>
          </cell>
          <cell r="B3347">
            <v>1</v>
          </cell>
          <cell r="C3347" t="str">
            <v>fluorescent light fitting - 28 twin tube</v>
          </cell>
          <cell r="D3347" t="str">
            <v>34</v>
          </cell>
          <cell r="E3347" t="str">
            <v>BASLIG</v>
          </cell>
          <cell r="F3347" t="str">
            <v>BAS</v>
          </cell>
          <cell r="G3347">
            <v>38820</v>
          </cell>
          <cell r="H3347" t="str">
            <v>Active</v>
          </cell>
          <cell r="I3347">
            <v>28</v>
          </cell>
          <cell r="J3347">
            <v>39344</v>
          </cell>
          <cell r="K3347" t="str">
            <v>TCOM</v>
          </cell>
          <cell r="L3347" t="str">
            <v>TM</v>
          </cell>
          <cell r="M3347" t="str">
            <v>0207</v>
          </cell>
          <cell r="N3347">
            <v>14739.83</v>
          </cell>
          <cell r="O3347">
            <v>119.83</v>
          </cell>
          <cell r="P3347">
            <v>1437.74</v>
          </cell>
          <cell r="Q3347">
            <v>2875.48</v>
          </cell>
          <cell r="R3347">
            <v>11864.35</v>
          </cell>
          <cell r="S3347">
            <v>5855.11</v>
          </cell>
          <cell r="T3347">
            <v>10</v>
          </cell>
          <cell r="U3347">
            <v>92</v>
          </cell>
          <cell r="V3347">
            <v>8</v>
          </cell>
          <cell r="W3347">
            <v>92</v>
          </cell>
          <cell r="X3347">
            <v>0</v>
          </cell>
        </row>
        <row r="3348">
          <cell r="A3348" t="str">
            <v>1519100</v>
          </cell>
          <cell r="B3348">
            <v>1</v>
          </cell>
          <cell r="C3348" t="str">
            <v>Building Management Services in square m</v>
          </cell>
          <cell r="D3348" t="str">
            <v>34</v>
          </cell>
          <cell r="E3348" t="str">
            <v>BASBMS</v>
          </cell>
          <cell r="F3348" t="str">
            <v>BAS</v>
          </cell>
          <cell r="G3348">
            <v>38820</v>
          </cell>
          <cell r="H3348" t="str">
            <v>Active</v>
          </cell>
          <cell r="I3348">
            <v>404</v>
          </cell>
          <cell r="J3348">
            <v>39344</v>
          </cell>
          <cell r="K3348" t="str">
            <v>TCOM</v>
          </cell>
          <cell r="L3348" t="str">
            <v>TM</v>
          </cell>
          <cell r="M3348" t="str">
            <v>0207</v>
          </cell>
          <cell r="N3348">
            <v>940.95</v>
          </cell>
          <cell r="O3348">
            <v>0</v>
          </cell>
          <cell r="P3348">
            <v>0</v>
          </cell>
          <cell r="Q3348">
            <v>940.95</v>
          </cell>
          <cell r="R3348">
            <v>0</v>
          </cell>
          <cell r="S3348">
            <v>2974.82</v>
          </cell>
          <cell r="T3348">
            <v>0</v>
          </cell>
          <cell r="U3348">
            <v>92</v>
          </cell>
          <cell r="V3348">
            <v>0</v>
          </cell>
          <cell r="W3348">
            <v>0</v>
          </cell>
          <cell r="X3348">
            <v>0</v>
          </cell>
        </row>
        <row r="3349">
          <cell r="A3349" t="str">
            <v>1519200</v>
          </cell>
          <cell r="B3349">
            <v>1</v>
          </cell>
          <cell r="C3349" t="str">
            <v>AHU No 13 -T206 - Aquatherm model MC 240</v>
          </cell>
          <cell r="D3349" t="str">
            <v>34</v>
          </cell>
          <cell r="E3349" t="str">
            <v>BASAIR</v>
          </cell>
          <cell r="F3349" t="str">
            <v>BAS</v>
          </cell>
          <cell r="G3349">
            <v>38820</v>
          </cell>
          <cell r="H3349" t="str">
            <v>Active</v>
          </cell>
          <cell r="I3349">
            <v>1</v>
          </cell>
          <cell r="J3349">
            <v>39344</v>
          </cell>
          <cell r="K3349" t="str">
            <v>TCOM</v>
          </cell>
          <cell r="L3349" t="str">
            <v>TM</v>
          </cell>
          <cell r="M3349" t="str">
            <v>0207</v>
          </cell>
          <cell r="N3349">
            <v>56493.919999999998</v>
          </cell>
          <cell r="O3349">
            <v>308.64999999999998</v>
          </cell>
          <cell r="P3349">
            <v>3704.02</v>
          </cell>
          <cell r="Q3349">
            <v>7408.04</v>
          </cell>
          <cell r="R3349">
            <v>49085.88</v>
          </cell>
          <cell r="S3349">
            <v>21150.720000000001</v>
          </cell>
          <cell r="T3349">
            <v>15</v>
          </cell>
          <cell r="U3349">
            <v>92</v>
          </cell>
          <cell r="V3349">
            <v>13</v>
          </cell>
          <cell r="W3349">
            <v>92</v>
          </cell>
          <cell r="X3349">
            <v>0</v>
          </cell>
        </row>
        <row r="3350">
          <cell r="A3350" t="str">
            <v>1519300</v>
          </cell>
          <cell r="B3350">
            <v>1</v>
          </cell>
          <cell r="C3350" t="str">
            <v>AHU No 14 -T204 - Aquatherm model MC 080</v>
          </cell>
          <cell r="D3350" t="str">
            <v>34</v>
          </cell>
          <cell r="E3350" t="str">
            <v>BASAIR</v>
          </cell>
          <cell r="F3350" t="str">
            <v>BAS</v>
          </cell>
          <cell r="G3350">
            <v>38820</v>
          </cell>
          <cell r="H3350" t="str">
            <v>Active</v>
          </cell>
          <cell r="I3350">
            <v>1</v>
          </cell>
          <cell r="J3350">
            <v>39344</v>
          </cell>
          <cell r="K3350" t="str">
            <v>TCOM</v>
          </cell>
          <cell r="L3350" t="str">
            <v>TM</v>
          </cell>
          <cell r="M3350" t="str">
            <v>0207</v>
          </cell>
          <cell r="N3350">
            <v>30264.5</v>
          </cell>
          <cell r="O3350">
            <v>165.33</v>
          </cell>
          <cell r="P3350">
            <v>1984.29</v>
          </cell>
          <cell r="Q3350">
            <v>3968.58</v>
          </cell>
          <cell r="R3350">
            <v>26295.919999999998</v>
          </cell>
          <cell r="S3350">
            <v>11330.71</v>
          </cell>
          <cell r="T3350">
            <v>15</v>
          </cell>
          <cell r="U3350">
            <v>92</v>
          </cell>
          <cell r="V3350">
            <v>13</v>
          </cell>
          <cell r="W3350">
            <v>92</v>
          </cell>
          <cell r="X3350">
            <v>0</v>
          </cell>
        </row>
        <row r="3351">
          <cell r="A3351" t="str">
            <v>1519400</v>
          </cell>
          <cell r="B3351">
            <v>1</v>
          </cell>
          <cell r="C3351" t="str">
            <v>AHU No 15 -T205 - Aquatherm model MC 080</v>
          </cell>
          <cell r="D3351" t="str">
            <v>34</v>
          </cell>
          <cell r="E3351" t="str">
            <v>BASAIR</v>
          </cell>
          <cell r="F3351" t="str">
            <v>BAS</v>
          </cell>
          <cell r="G3351">
            <v>38820</v>
          </cell>
          <cell r="H3351" t="str">
            <v>Active</v>
          </cell>
          <cell r="I3351">
            <v>1</v>
          </cell>
          <cell r="J3351">
            <v>39344</v>
          </cell>
          <cell r="K3351" t="str">
            <v>TCOM</v>
          </cell>
          <cell r="L3351" t="str">
            <v>TM</v>
          </cell>
          <cell r="M3351" t="str">
            <v>0207</v>
          </cell>
          <cell r="N3351">
            <v>30264.5</v>
          </cell>
          <cell r="O3351">
            <v>165.33</v>
          </cell>
          <cell r="P3351">
            <v>1984.29</v>
          </cell>
          <cell r="Q3351">
            <v>3968.58</v>
          </cell>
          <cell r="R3351">
            <v>26295.919999999998</v>
          </cell>
          <cell r="S3351">
            <v>11330.71</v>
          </cell>
          <cell r="T3351">
            <v>15</v>
          </cell>
          <cell r="U3351">
            <v>92</v>
          </cell>
          <cell r="V3351">
            <v>13</v>
          </cell>
          <cell r="W3351">
            <v>92</v>
          </cell>
          <cell r="X3351">
            <v>0</v>
          </cell>
        </row>
        <row r="3352">
          <cell r="A3352" t="str">
            <v>1519500</v>
          </cell>
          <cell r="B3352">
            <v>1</v>
          </cell>
          <cell r="C3352" t="str">
            <v>AHU No 16 -T207 - Aquatherm model MC 050</v>
          </cell>
          <cell r="D3352" t="str">
            <v>34</v>
          </cell>
          <cell r="E3352" t="str">
            <v>BASAIR</v>
          </cell>
          <cell r="F3352" t="str">
            <v>BAS</v>
          </cell>
          <cell r="G3352">
            <v>38820</v>
          </cell>
          <cell r="H3352" t="str">
            <v>Active</v>
          </cell>
          <cell r="I3352">
            <v>1</v>
          </cell>
          <cell r="J3352">
            <v>39344</v>
          </cell>
          <cell r="K3352" t="str">
            <v>TCOM</v>
          </cell>
          <cell r="L3352" t="str">
            <v>TM</v>
          </cell>
          <cell r="M3352" t="str">
            <v>0207</v>
          </cell>
          <cell r="N3352">
            <v>30264.5</v>
          </cell>
          <cell r="O3352">
            <v>165.33</v>
          </cell>
          <cell r="P3352">
            <v>1984.29</v>
          </cell>
          <cell r="Q3352">
            <v>3968.58</v>
          </cell>
          <cell r="R3352">
            <v>26295.919999999998</v>
          </cell>
          <cell r="S3352">
            <v>11330.71</v>
          </cell>
          <cell r="T3352">
            <v>15</v>
          </cell>
          <cell r="U3352">
            <v>92</v>
          </cell>
          <cell r="V3352">
            <v>13</v>
          </cell>
          <cell r="W3352">
            <v>92</v>
          </cell>
          <cell r="X3352">
            <v>0</v>
          </cell>
        </row>
        <row r="3353">
          <cell r="A3353" t="str">
            <v>1519600</v>
          </cell>
          <cell r="B3353">
            <v>1</v>
          </cell>
          <cell r="C3353" t="str">
            <v>AHU No 17 -T208 - Aquatherm model MC 080</v>
          </cell>
          <cell r="D3353" t="str">
            <v>34</v>
          </cell>
          <cell r="E3353" t="str">
            <v>BASAIR</v>
          </cell>
          <cell r="F3353" t="str">
            <v>BAS</v>
          </cell>
          <cell r="G3353">
            <v>38820</v>
          </cell>
          <cell r="H3353" t="str">
            <v>Active</v>
          </cell>
          <cell r="I3353">
            <v>1</v>
          </cell>
          <cell r="J3353">
            <v>39344</v>
          </cell>
          <cell r="K3353" t="str">
            <v>TCOM</v>
          </cell>
          <cell r="L3353" t="str">
            <v>TM</v>
          </cell>
          <cell r="M3353" t="str">
            <v>0207</v>
          </cell>
          <cell r="N3353">
            <v>30264.5</v>
          </cell>
          <cell r="O3353">
            <v>165.33</v>
          </cell>
          <cell r="P3353">
            <v>1984.29</v>
          </cell>
          <cell r="Q3353">
            <v>3968.58</v>
          </cell>
          <cell r="R3353">
            <v>26295.919999999998</v>
          </cell>
          <cell r="S3353">
            <v>11330.71</v>
          </cell>
          <cell r="T3353">
            <v>15</v>
          </cell>
          <cell r="U3353">
            <v>92</v>
          </cell>
          <cell r="V3353">
            <v>13</v>
          </cell>
          <cell r="W3353">
            <v>92</v>
          </cell>
          <cell r="X3353">
            <v>0</v>
          </cell>
        </row>
        <row r="3354">
          <cell r="A3354" t="str">
            <v>1519700</v>
          </cell>
          <cell r="B3354">
            <v>1</v>
          </cell>
          <cell r="C3354" t="str">
            <v>AHU No 18 -T209 - Aquatherm model MC 240</v>
          </cell>
          <cell r="D3354" t="str">
            <v>34</v>
          </cell>
          <cell r="E3354" t="str">
            <v>BASAIR</v>
          </cell>
          <cell r="F3354" t="str">
            <v>BAS</v>
          </cell>
          <cell r="G3354">
            <v>38820</v>
          </cell>
          <cell r="H3354" t="str">
            <v>Active</v>
          </cell>
          <cell r="I3354">
            <v>1</v>
          </cell>
          <cell r="J3354">
            <v>39344</v>
          </cell>
          <cell r="K3354" t="str">
            <v>TCOM</v>
          </cell>
          <cell r="L3354" t="str">
            <v>TM</v>
          </cell>
          <cell r="M3354" t="str">
            <v>0207</v>
          </cell>
          <cell r="N3354">
            <v>56493.919999999998</v>
          </cell>
          <cell r="O3354">
            <v>308.64999999999998</v>
          </cell>
          <cell r="P3354">
            <v>3704.02</v>
          </cell>
          <cell r="Q3354">
            <v>7408.04</v>
          </cell>
          <cell r="R3354">
            <v>49085.88</v>
          </cell>
          <cell r="S3354">
            <v>21150.720000000001</v>
          </cell>
          <cell r="T3354">
            <v>15</v>
          </cell>
          <cell r="U3354">
            <v>92</v>
          </cell>
          <cell r="V3354">
            <v>13</v>
          </cell>
          <cell r="W3354">
            <v>92</v>
          </cell>
          <cell r="X3354">
            <v>0</v>
          </cell>
        </row>
        <row r="3355">
          <cell r="A3355" t="str">
            <v>1519800</v>
          </cell>
          <cell r="B3355">
            <v>1</v>
          </cell>
          <cell r="C3355" t="str">
            <v>AHU No 19 - in IPT</v>
          </cell>
          <cell r="D3355" t="str">
            <v>34</v>
          </cell>
          <cell r="E3355" t="str">
            <v>BASAIR</v>
          </cell>
          <cell r="F3355" t="str">
            <v>BAS</v>
          </cell>
          <cell r="G3355">
            <v>38820</v>
          </cell>
          <cell r="H3355" t="str">
            <v>Active</v>
          </cell>
          <cell r="I3355">
            <v>1</v>
          </cell>
          <cell r="J3355">
            <v>39344</v>
          </cell>
          <cell r="K3355" t="str">
            <v>TCOM</v>
          </cell>
          <cell r="L3355" t="str">
            <v>TM</v>
          </cell>
          <cell r="M3355" t="str">
            <v>0207</v>
          </cell>
          <cell r="N3355">
            <v>24211.61</v>
          </cell>
          <cell r="O3355">
            <v>132.24</v>
          </cell>
          <cell r="P3355">
            <v>1587.43</v>
          </cell>
          <cell r="Q3355">
            <v>3174.86</v>
          </cell>
          <cell r="R3355">
            <v>21036.75</v>
          </cell>
          <cell r="S3355">
            <v>9064.57</v>
          </cell>
          <cell r="T3355">
            <v>15</v>
          </cell>
          <cell r="U3355">
            <v>92</v>
          </cell>
          <cell r="V3355">
            <v>13</v>
          </cell>
          <cell r="W3355">
            <v>92</v>
          </cell>
          <cell r="X3355">
            <v>0</v>
          </cell>
        </row>
        <row r="3356">
          <cell r="A3356" t="str">
            <v>1519900</v>
          </cell>
          <cell r="B3356">
            <v>1</v>
          </cell>
          <cell r="C3356" t="str">
            <v>AHU No 20 - in IPT</v>
          </cell>
          <cell r="D3356" t="str">
            <v>34</v>
          </cell>
          <cell r="E3356" t="str">
            <v>BASAIR</v>
          </cell>
          <cell r="F3356" t="str">
            <v>BAS</v>
          </cell>
          <cell r="G3356">
            <v>38820</v>
          </cell>
          <cell r="H3356" t="str">
            <v>Active</v>
          </cell>
          <cell r="I3356">
            <v>1</v>
          </cell>
          <cell r="J3356">
            <v>39344</v>
          </cell>
          <cell r="K3356" t="str">
            <v>TCOM</v>
          </cell>
          <cell r="L3356" t="str">
            <v>TM</v>
          </cell>
          <cell r="M3356" t="str">
            <v>0207</v>
          </cell>
          <cell r="N3356">
            <v>24211.61</v>
          </cell>
          <cell r="O3356">
            <v>132.24</v>
          </cell>
          <cell r="P3356">
            <v>1587.43</v>
          </cell>
          <cell r="Q3356">
            <v>3174.86</v>
          </cell>
          <cell r="R3356">
            <v>21036.75</v>
          </cell>
          <cell r="S3356">
            <v>9064.57</v>
          </cell>
          <cell r="T3356">
            <v>15</v>
          </cell>
          <cell r="U3356">
            <v>92</v>
          </cell>
          <cell r="V3356">
            <v>13</v>
          </cell>
          <cell r="W3356">
            <v>92</v>
          </cell>
          <cell r="X3356">
            <v>0</v>
          </cell>
        </row>
        <row r="3357">
          <cell r="A3357" t="str">
            <v>1520000</v>
          </cell>
          <cell r="B3357">
            <v>1</v>
          </cell>
          <cell r="C3357" t="str">
            <v>Extract fan and ducting</v>
          </cell>
          <cell r="D3357" t="str">
            <v>34</v>
          </cell>
          <cell r="E3357" t="str">
            <v>BASAIR</v>
          </cell>
          <cell r="F3357" t="str">
            <v>BAS</v>
          </cell>
          <cell r="G3357">
            <v>38820</v>
          </cell>
          <cell r="H3357" t="str">
            <v>Active</v>
          </cell>
          <cell r="I3357">
            <v>3</v>
          </cell>
          <cell r="J3357">
            <v>39344</v>
          </cell>
          <cell r="K3357" t="str">
            <v>TCOM</v>
          </cell>
          <cell r="L3357" t="str">
            <v>TM</v>
          </cell>
          <cell r="M3357" t="str">
            <v>0207</v>
          </cell>
          <cell r="N3357">
            <v>90793.64</v>
          </cell>
          <cell r="O3357">
            <v>496.11</v>
          </cell>
          <cell r="P3357">
            <v>5952.88</v>
          </cell>
          <cell r="Q3357">
            <v>11905.76</v>
          </cell>
          <cell r="R3357">
            <v>78887.88</v>
          </cell>
          <cell r="S3357">
            <v>33992.17</v>
          </cell>
          <cell r="T3357">
            <v>15</v>
          </cell>
          <cell r="U3357">
            <v>92</v>
          </cell>
          <cell r="V3357">
            <v>13</v>
          </cell>
          <cell r="W3357">
            <v>92</v>
          </cell>
          <cell r="X3357">
            <v>0</v>
          </cell>
        </row>
        <row r="3358">
          <cell r="A3358" t="str">
            <v>1520100</v>
          </cell>
          <cell r="B3358">
            <v>1</v>
          </cell>
          <cell r="C3358" t="str">
            <v>Mechanical Services in square metres</v>
          </cell>
          <cell r="D3358" t="str">
            <v>34</v>
          </cell>
          <cell r="E3358" t="str">
            <v>BASAIR</v>
          </cell>
          <cell r="F3358" t="str">
            <v>BAS</v>
          </cell>
          <cell r="G3358">
            <v>38820</v>
          </cell>
          <cell r="H3358" t="str">
            <v>Active</v>
          </cell>
          <cell r="I3358">
            <v>404</v>
          </cell>
          <cell r="J3358">
            <v>39344</v>
          </cell>
          <cell r="K3358" t="str">
            <v>TCOM</v>
          </cell>
          <cell r="L3358" t="str">
            <v>TM</v>
          </cell>
          <cell r="M3358" t="str">
            <v>0207</v>
          </cell>
          <cell r="N3358">
            <v>73403.12</v>
          </cell>
          <cell r="O3358">
            <v>401.01</v>
          </cell>
          <cell r="P3358">
            <v>4812.67</v>
          </cell>
          <cell r="Q3358">
            <v>9625.34</v>
          </cell>
          <cell r="R3358">
            <v>63777.78</v>
          </cell>
          <cell r="S3358">
            <v>27481.34</v>
          </cell>
          <cell r="T3358">
            <v>15</v>
          </cell>
          <cell r="U3358">
            <v>92</v>
          </cell>
          <cell r="V3358">
            <v>13</v>
          </cell>
          <cell r="W3358">
            <v>92</v>
          </cell>
          <cell r="X3358">
            <v>0</v>
          </cell>
        </row>
        <row r="3359">
          <cell r="A3359" t="str">
            <v>1520200</v>
          </cell>
          <cell r="B3359">
            <v>1</v>
          </cell>
          <cell r="C3359" t="str">
            <v>Drainage Services in square metres</v>
          </cell>
          <cell r="D3359" t="str">
            <v>34</v>
          </cell>
          <cell r="E3359" t="str">
            <v>BASPLM</v>
          </cell>
          <cell r="F3359" t="str">
            <v>BAS</v>
          </cell>
          <cell r="G3359">
            <v>38820</v>
          </cell>
          <cell r="H3359" t="str">
            <v>Active</v>
          </cell>
          <cell r="I3359">
            <v>404</v>
          </cell>
          <cell r="J3359">
            <v>39344</v>
          </cell>
          <cell r="K3359" t="str">
            <v>TCOM</v>
          </cell>
          <cell r="L3359" t="str">
            <v>TM</v>
          </cell>
          <cell r="M3359" t="str">
            <v>0207</v>
          </cell>
          <cell r="N3359">
            <v>9223.15</v>
          </cell>
          <cell r="O3359">
            <v>50.43</v>
          </cell>
          <cell r="P3359">
            <v>604.72</v>
          </cell>
          <cell r="Q3359">
            <v>1209.44</v>
          </cell>
          <cell r="R3359">
            <v>8013.71</v>
          </cell>
          <cell r="S3359">
            <v>3453.05</v>
          </cell>
          <cell r="T3359">
            <v>15</v>
          </cell>
          <cell r="U3359">
            <v>92</v>
          </cell>
          <cell r="V3359">
            <v>13</v>
          </cell>
          <cell r="W3359">
            <v>92</v>
          </cell>
          <cell r="X3359">
            <v>0</v>
          </cell>
        </row>
        <row r="3360">
          <cell r="A3360" t="str">
            <v>1520300</v>
          </cell>
          <cell r="B3360">
            <v>1</v>
          </cell>
          <cell r="C3360" t="str">
            <v>Communication Services in square metres</v>
          </cell>
          <cell r="D3360" t="str">
            <v>34</v>
          </cell>
          <cell r="E3360" t="str">
            <v>BASCAB</v>
          </cell>
          <cell r="F3360" t="str">
            <v>BAS</v>
          </cell>
          <cell r="G3360">
            <v>38820</v>
          </cell>
          <cell r="H3360" t="str">
            <v>Active</v>
          </cell>
          <cell r="I3360">
            <v>404</v>
          </cell>
          <cell r="J3360">
            <v>39344</v>
          </cell>
          <cell r="K3360" t="str">
            <v>TCOM</v>
          </cell>
          <cell r="L3360" t="str">
            <v>TM</v>
          </cell>
          <cell r="M3360" t="str">
            <v>0207</v>
          </cell>
          <cell r="N3360">
            <v>14737.07</v>
          </cell>
          <cell r="O3360">
            <v>119.79</v>
          </cell>
          <cell r="P3360">
            <v>1437.48</v>
          </cell>
          <cell r="Q3360">
            <v>2874.96</v>
          </cell>
          <cell r="R3360">
            <v>11862.11</v>
          </cell>
          <cell r="S3360">
            <v>5854.01</v>
          </cell>
          <cell r="T3360">
            <v>10</v>
          </cell>
          <cell r="U3360">
            <v>92</v>
          </cell>
          <cell r="V3360">
            <v>8</v>
          </cell>
          <cell r="W3360">
            <v>92</v>
          </cell>
          <cell r="X3360">
            <v>0</v>
          </cell>
        </row>
        <row r="3361">
          <cell r="A3361" t="str">
            <v>1520400</v>
          </cell>
          <cell r="B3361">
            <v>1</v>
          </cell>
          <cell r="C3361" t="str">
            <v>Fire Alarm System in square metres</v>
          </cell>
          <cell r="D3361" t="str">
            <v>34</v>
          </cell>
          <cell r="E3361" t="str">
            <v>BASALA</v>
          </cell>
          <cell r="F3361" t="str">
            <v>BAS</v>
          </cell>
          <cell r="G3361">
            <v>38820</v>
          </cell>
          <cell r="H3361" t="str">
            <v>Active</v>
          </cell>
          <cell r="I3361">
            <v>404</v>
          </cell>
          <cell r="J3361">
            <v>39344</v>
          </cell>
          <cell r="K3361" t="str">
            <v>TCOM</v>
          </cell>
          <cell r="L3361" t="str">
            <v>TM</v>
          </cell>
          <cell r="M3361" t="str">
            <v>0207</v>
          </cell>
          <cell r="N3361">
            <v>14662.34</v>
          </cell>
          <cell r="O3361">
            <v>47.34</v>
          </cell>
          <cell r="P3361">
            <v>567.75</v>
          </cell>
          <cell r="Q3361">
            <v>1135.5</v>
          </cell>
          <cell r="R3361">
            <v>13526.84</v>
          </cell>
          <cell r="S3361">
            <v>5180.66</v>
          </cell>
          <cell r="T3361">
            <v>15</v>
          </cell>
          <cell r="U3361">
            <v>92</v>
          </cell>
          <cell r="V3361">
            <v>13</v>
          </cell>
          <cell r="W3361">
            <v>92</v>
          </cell>
          <cell r="X3361">
            <v>0</v>
          </cell>
        </row>
        <row r="3362">
          <cell r="A3362" t="str">
            <v>1520500</v>
          </cell>
          <cell r="B3362">
            <v>1</v>
          </cell>
          <cell r="C3362" t="str">
            <v>Plumbing reticulation in square metres</v>
          </cell>
          <cell r="D3362" t="str">
            <v>34</v>
          </cell>
          <cell r="E3362" t="str">
            <v>BASPLM</v>
          </cell>
          <cell r="F3362" t="str">
            <v>BAS</v>
          </cell>
          <cell r="G3362">
            <v>38820</v>
          </cell>
          <cell r="H3362" t="str">
            <v>Active</v>
          </cell>
          <cell r="I3362">
            <v>404</v>
          </cell>
          <cell r="J3362">
            <v>39344</v>
          </cell>
          <cell r="K3362" t="str">
            <v>TCOM</v>
          </cell>
          <cell r="L3362" t="str">
            <v>TM</v>
          </cell>
          <cell r="M3362" t="str">
            <v>0207</v>
          </cell>
          <cell r="N3362">
            <v>16120.97</v>
          </cell>
          <cell r="O3362">
            <v>88.09</v>
          </cell>
          <cell r="P3362">
            <v>1056.97</v>
          </cell>
          <cell r="Q3362">
            <v>2113.94</v>
          </cell>
          <cell r="R3362">
            <v>14007.03</v>
          </cell>
          <cell r="S3362">
            <v>6035.52</v>
          </cell>
          <cell r="T3362">
            <v>15</v>
          </cell>
          <cell r="U3362">
            <v>92</v>
          </cell>
          <cell r="V3362">
            <v>13</v>
          </cell>
          <cell r="W3362">
            <v>92</v>
          </cell>
          <cell r="X3362">
            <v>0</v>
          </cell>
        </row>
        <row r="3363">
          <cell r="A3363" t="str">
            <v>1520600</v>
          </cell>
          <cell r="B3363">
            <v>1</v>
          </cell>
          <cell r="C3363" t="str">
            <v>Public Address System in square metres</v>
          </cell>
          <cell r="D3363" t="str">
            <v>34</v>
          </cell>
          <cell r="E3363" t="str">
            <v>BASPUB</v>
          </cell>
          <cell r="F3363" t="str">
            <v>BAS</v>
          </cell>
          <cell r="G3363">
            <v>38820</v>
          </cell>
          <cell r="H3363" t="str">
            <v>Active</v>
          </cell>
          <cell r="I3363">
            <v>404</v>
          </cell>
          <cell r="J3363">
            <v>39344</v>
          </cell>
          <cell r="K3363" t="str">
            <v>TCOM</v>
          </cell>
          <cell r="L3363" t="str">
            <v>TM</v>
          </cell>
          <cell r="M3363" t="str">
            <v>0207</v>
          </cell>
          <cell r="N3363">
            <v>4376.1899999999996</v>
          </cell>
          <cell r="O3363">
            <v>23.91</v>
          </cell>
          <cell r="P3363">
            <v>286.92</v>
          </cell>
          <cell r="Q3363">
            <v>573.84</v>
          </cell>
          <cell r="R3363">
            <v>3802.35</v>
          </cell>
          <cell r="S3363">
            <v>1638.4</v>
          </cell>
          <cell r="T3363">
            <v>15</v>
          </cell>
          <cell r="U3363">
            <v>92</v>
          </cell>
          <cell r="V3363">
            <v>13</v>
          </cell>
          <cell r="W3363">
            <v>92</v>
          </cell>
          <cell r="X3363">
            <v>0</v>
          </cell>
        </row>
        <row r="3364">
          <cell r="A3364" t="str">
            <v>1520700</v>
          </cell>
          <cell r="B3364">
            <v>1</v>
          </cell>
          <cell r="C3364" t="str">
            <v>Security System in square metres</v>
          </cell>
          <cell r="D3364" t="str">
            <v>34</v>
          </cell>
          <cell r="E3364" t="str">
            <v>BASSEC</v>
          </cell>
          <cell r="F3364" t="str">
            <v>BAS</v>
          </cell>
          <cell r="G3364">
            <v>38820</v>
          </cell>
          <cell r="H3364" t="str">
            <v>Active</v>
          </cell>
          <cell r="I3364">
            <v>404</v>
          </cell>
          <cell r="J3364">
            <v>39344</v>
          </cell>
          <cell r="K3364" t="str">
            <v>TCOM</v>
          </cell>
          <cell r="L3364" t="str">
            <v>TM</v>
          </cell>
          <cell r="M3364" t="str">
            <v>0207</v>
          </cell>
          <cell r="N3364">
            <v>14113.54</v>
          </cell>
          <cell r="O3364">
            <v>77.14</v>
          </cell>
          <cell r="P3364">
            <v>925.35</v>
          </cell>
          <cell r="Q3364">
            <v>1850.7</v>
          </cell>
          <cell r="R3364">
            <v>12262.84</v>
          </cell>
          <cell r="S3364">
            <v>5283.96</v>
          </cell>
          <cell r="T3364">
            <v>15</v>
          </cell>
          <cell r="U3364">
            <v>92</v>
          </cell>
          <cell r="V3364">
            <v>13</v>
          </cell>
          <cell r="W3364">
            <v>92</v>
          </cell>
          <cell r="X3364">
            <v>0</v>
          </cell>
        </row>
        <row r="3365">
          <cell r="A3365" t="str">
            <v>1520800</v>
          </cell>
          <cell r="B3365">
            <v>1</v>
          </cell>
          <cell r="C3365" t="str">
            <v>sprinkler head and piping - 63</v>
          </cell>
          <cell r="D3365" t="str">
            <v>34</v>
          </cell>
          <cell r="E3365" t="str">
            <v>BASSPR</v>
          </cell>
          <cell r="F3365" t="str">
            <v>BAS</v>
          </cell>
          <cell r="G3365">
            <v>38820</v>
          </cell>
          <cell r="H3365" t="str">
            <v>Active</v>
          </cell>
          <cell r="I3365">
            <v>63</v>
          </cell>
          <cell r="J3365">
            <v>39344</v>
          </cell>
          <cell r="K3365" t="str">
            <v>TCOM</v>
          </cell>
          <cell r="L3365" t="str">
            <v>TM</v>
          </cell>
          <cell r="M3365" t="str">
            <v>0207</v>
          </cell>
          <cell r="N3365">
            <v>36215.660000000003</v>
          </cell>
          <cell r="O3365">
            <v>197.91</v>
          </cell>
          <cell r="P3365">
            <v>2374.48</v>
          </cell>
          <cell r="Q3365">
            <v>4748.96</v>
          </cell>
          <cell r="R3365">
            <v>31466.7</v>
          </cell>
          <cell r="S3365">
            <v>13558.75</v>
          </cell>
          <cell r="T3365">
            <v>15</v>
          </cell>
          <cell r="U3365">
            <v>92</v>
          </cell>
          <cell r="V3365">
            <v>13</v>
          </cell>
          <cell r="W3365">
            <v>92</v>
          </cell>
          <cell r="X3365">
            <v>0</v>
          </cell>
        </row>
        <row r="3366">
          <cell r="A3366" t="str">
            <v>1520900</v>
          </cell>
          <cell r="B3366">
            <v>1</v>
          </cell>
          <cell r="C3366" t="str">
            <v>Building Structure in square metres</v>
          </cell>
          <cell r="D3366" t="str">
            <v>34</v>
          </cell>
          <cell r="E3366" t="str">
            <v>BUITER</v>
          </cell>
          <cell r="F3366" t="str">
            <v>BUI</v>
          </cell>
          <cell r="G3366">
            <v>38820</v>
          </cell>
          <cell r="H3366" t="str">
            <v>Active</v>
          </cell>
          <cell r="I3366">
            <v>856</v>
          </cell>
          <cell r="J3366">
            <v>39344</v>
          </cell>
          <cell r="K3366" t="str">
            <v>TL</v>
          </cell>
          <cell r="L3366" t="str">
            <v>TM</v>
          </cell>
          <cell r="M3366" t="str">
            <v>0210</v>
          </cell>
          <cell r="N3366">
            <v>1779544.78</v>
          </cell>
          <cell r="O3366">
            <v>2594.9499999999998</v>
          </cell>
          <cell r="P3366">
            <v>31139.73</v>
          </cell>
          <cell r="Q3366">
            <v>62279.46</v>
          </cell>
          <cell r="R3366">
            <v>1717265.32</v>
          </cell>
          <cell r="S3366">
            <v>606070.71</v>
          </cell>
          <cell r="T3366">
            <v>44</v>
          </cell>
          <cell r="U3366">
            <v>0</v>
          </cell>
          <cell r="V3366">
            <v>42</v>
          </cell>
          <cell r="W3366">
            <v>0</v>
          </cell>
          <cell r="X3366">
            <v>0</v>
          </cell>
        </row>
        <row r="3367">
          <cell r="A3367" t="str">
            <v>1521000</v>
          </cell>
          <cell r="B3367">
            <v>1</v>
          </cell>
          <cell r="C3367" t="str">
            <v>Division walling - 66 lineal metres with</v>
          </cell>
          <cell r="D3367" t="str">
            <v>34</v>
          </cell>
          <cell r="E3367" t="str">
            <v>BASPAR</v>
          </cell>
          <cell r="F3367" t="str">
            <v>BAS</v>
          </cell>
          <cell r="G3367">
            <v>38820</v>
          </cell>
          <cell r="H3367" t="str">
            <v>Active</v>
          </cell>
          <cell r="I3367">
            <v>66</v>
          </cell>
          <cell r="J3367">
            <v>39344</v>
          </cell>
          <cell r="K3367" t="str">
            <v>TL</v>
          </cell>
          <cell r="L3367" t="str">
            <v>TM</v>
          </cell>
          <cell r="M3367" t="str">
            <v>0210</v>
          </cell>
          <cell r="N3367">
            <v>115288.49</v>
          </cell>
          <cell r="O3367">
            <v>629.87</v>
          </cell>
          <cell r="P3367">
            <v>7558.88</v>
          </cell>
          <cell r="Q3367">
            <v>15117.76</v>
          </cell>
          <cell r="R3367">
            <v>100170.73</v>
          </cell>
          <cell r="S3367">
            <v>43162.77</v>
          </cell>
          <cell r="T3367">
            <v>15</v>
          </cell>
          <cell r="U3367">
            <v>92</v>
          </cell>
          <cell r="V3367">
            <v>13</v>
          </cell>
          <cell r="W3367">
            <v>92</v>
          </cell>
          <cell r="X3367">
            <v>0</v>
          </cell>
        </row>
        <row r="3368">
          <cell r="A3368" t="str">
            <v>1521100</v>
          </cell>
          <cell r="B3368">
            <v>1</v>
          </cell>
          <cell r="C3368" t="str">
            <v>Electrical services in square metres</v>
          </cell>
          <cell r="D3368" t="str">
            <v>34</v>
          </cell>
          <cell r="E3368" t="str">
            <v>BASELC</v>
          </cell>
          <cell r="F3368" t="str">
            <v>BAS</v>
          </cell>
          <cell r="G3368">
            <v>38820</v>
          </cell>
          <cell r="H3368" t="str">
            <v>Active</v>
          </cell>
          <cell r="I3368">
            <v>856</v>
          </cell>
          <cell r="J3368">
            <v>39344</v>
          </cell>
          <cell r="K3368" t="str">
            <v>TL</v>
          </cell>
          <cell r="L3368" t="str">
            <v>TM</v>
          </cell>
          <cell r="M3368" t="str">
            <v>0210</v>
          </cell>
          <cell r="N3368">
            <v>148963.69</v>
          </cell>
          <cell r="O3368">
            <v>480.72</v>
          </cell>
          <cell r="P3368">
            <v>5768.09</v>
          </cell>
          <cell r="Q3368">
            <v>11536.18</v>
          </cell>
          <cell r="R3368">
            <v>137427.51</v>
          </cell>
          <cell r="S3368">
            <v>52633.51</v>
          </cell>
          <cell r="T3368">
            <v>15</v>
          </cell>
          <cell r="U3368">
            <v>92</v>
          </cell>
          <cell r="V3368">
            <v>13</v>
          </cell>
          <cell r="W3368">
            <v>92</v>
          </cell>
          <cell r="X3368">
            <v>0</v>
          </cell>
        </row>
        <row r="3369">
          <cell r="A3369" t="str">
            <v>1521200</v>
          </cell>
          <cell r="B3369">
            <v>1</v>
          </cell>
          <cell r="C3369" t="str">
            <v>Exit sign and fittings - 2</v>
          </cell>
          <cell r="D3369" t="str">
            <v>34</v>
          </cell>
          <cell r="E3369" t="str">
            <v>BASSIG</v>
          </cell>
          <cell r="F3369" t="str">
            <v>BAS</v>
          </cell>
          <cell r="G3369">
            <v>38820</v>
          </cell>
          <cell r="H3369" t="str">
            <v>Active</v>
          </cell>
          <cell r="I3369">
            <v>2</v>
          </cell>
          <cell r="J3369">
            <v>39344</v>
          </cell>
          <cell r="K3369" t="str">
            <v>TL</v>
          </cell>
          <cell r="L3369" t="str">
            <v>TM</v>
          </cell>
          <cell r="M3369" t="str">
            <v>0210</v>
          </cell>
          <cell r="N3369">
            <v>41.21</v>
          </cell>
          <cell r="O3369">
            <v>0</v>
          </cell>
          <cell r="P3369">
            <v>0</v>
          </cell>
          <cell r="Q3369">
            <v>41.21</v>
          </cell>
          <cell r="R3369">
            <v>0</v>
          </cell>
          <cell r="S3369">
            <v>130.32</v>
          </cell>
          <cell r="T3369">
            <v>0</v>
          </cell>
          <cell r="U3369">
            <v>92</v>
          </cell>
          <cell r="V3369">
            <v>0</v>
          </cell>
          <cell r="W3369">
            <v>0</v>
          </cell>
          <cell r="X3369">
            <v>0</v>
          </cell>
        </row>
        <row r="3370">
          <cell r="A3370" t="str">
            <v>1521300</v>
          </cell>
          <cell r="B3370">
            <v>1</v>
          </cell>
          <cell r="C3370" t="str">
            <v>Building Management Services in square m</v>
          </cell>
          <cell r="D3370" t="str">
            <v>34</v>
          </cell>
          <cell r="E3370" t="str">
            <v>BASBMS</v>
          </cell>
          <cell r="F3370" t="str">
            <v>BAS</v>
          </cell>
          <cell r="G3370">
            <v>38820</v>
          </cell>
          <cell r="H3370" t="str">
            <v>Active</v>
          </cell>
          <cell r="I3370">
            <v>856</v>
          </cell>
          <cell r="J3370">
            <v>39344</v>
          </cell>
          <cell r="K3370" t="str">
            <v>TL</v>
          </cell>
          <cell r="L3370" t="str">
            <v>TM</v>
          </cell>
          <cell r="M3370" t="str">
            <v>0210</v>
          </cell>
          <cell r="N3370">
            <v>1991.37</v>
          </cell>
          <cell r="O3370">
            <v>0</v>
          </cell>
          <cell r="P3370">
            <v>0</v>
          </cell>
          <cell r="Q3370">
            <v>1991.37</v>
          </cell>
          <cell r="R3370">
            <v>0</v>
          </cell>
          <cell r="S3370">
            <v>6295.81</v>
          </cell>
          <cell r="T3370">
            <v>0</v>
          </cell>
          <cell r="U3370">
            <v>92</v>
          </cell>
          <cell r="V3370">
            <v>0</v>
          </cell>
          <cell r="W3370">
            <v>0</v>
          </cell>
          <cell r="X3370">
            <v>0</v>
          </cell>
        </row>
        <row r="3371">
          <cell r="A3371" t="str">
            <v>1521400</v>
          </cell>
          <cell r="B3371">
            <v>1</v>
          </cell>
          <cell r="C3371" t="str">
            <v>Mechanical Services in square metres</v>
          </cell>
          <cell r="D3371" t="str">
            <v>34</v>
          </cell>
          <cell r="E3371" t="str">
            <v>BASAIR</v>
          </cell>
          <cell r="F3371" t="str">
            <v>BAS</v>
          </cell>
          <cell r="G3371">
            <v>38820</v>
          </cell>
          <cell r="H3371" t="str">
            <v>Active</v>
          </cell>
          <cell r="I3371">
            <v>856</v>
          </cell>
          <cell r="J3371">
            <v>39344</v>
          </cell>
          <cell r="K3371" t="str">
            <v>TL</v>
          </cell>
          <cell r="L3371" t="str">
            <v>TM</v>
          </cell>
          <cell r="M3371" t="str">
            <v>0210</v>
          </cell>
          <cell r="N3371">
            <v>172608.98</v>
          </cell>
          <cell r="O3371">
            <v>943.11</v>
          </cell>
          <cell r="P3371">
            <v>11317.1</v>
          </cell>
          <cell r="Q3371">
            <v>22634.2</v>
          </cell>
          <cell r="R3371">
            <v>149974.78</v>
          </cell>
          <cell r="S3371">
            <v>64622.95</v>
          </cell>
          <cell r="T3371">
            <v>15</v>
          </cell>
          <cell r="U3371">
            <v>92</v>
          </cell>
          <cell r="V3371">
            <v>13</v>
          </cell>
          <cell r="W3371">
            <v>92</v>
          </cell>
          <cell r="X3371">
            <v>0</v>
          </cell>
        </row>
        <row r="3372">
          <cell r="A3372" t="str">
            <v>1521500</v>
          </cell>
          <cell r="B3372">
            <v>1</v>
          </cell>
          <cell r="C3372" t="str">
            <v>Drainage Services in square metres</v>
          </cell>
          <cell r="D3372" t="str">
            <v>34</v>
          </cell>
          <cell r="E3372" t="str">
            <v>BASPLM</v>
          </cell>
          <cell r="F3372" t="str">
            <v>BAS</v>
          </cell>
          <cell r="G3372">
            <v>38820</v>
          </cell>
          <cell r="H3372" t="str">
            <v>Active</v>
          </cell>
          <cell r="I3372">
            <v>856</v>
          </cell>
          <cell r="J3372">
            <v>39344</v>
          </cell>
          <cell r="K3372" t="str">
            <v>TL</v>
          </cell>
          <cell r="L3372" t="str">
            <v>TM</v>
          </cell>
          <cell r="M3372" t="str">
            <v>0210</v>
          </cell>
          <cell r="N3372">
            <v>19519.61</v>
          </cell>
          <cell r="O3372">
            <v>106.65</v>
          </cell>
          <cell r="P3372">
            <v>1279.8</v>
          </cell>
          <cell r="Q3372">
            <v>2559.6</v>
          </cell>
          <cell r="R3372">
            <v>16960.009999999998</v>
          </cell>
          <cell r="S3372">
            <v>7307.93</v>
          </cell>
          <cell r="T3372">
            <v>15</v>
          </cell>
          <cell r="U3372">
            <v>92</v>
          </cell>
          <cell r="V3372">
            <v>13</v>
          </cell>
          <cell r="W3372">
            <v>92</v>
          </cell>
          <cell r="X3372">
            <v>0</v>
          </cell>
        </row>
        <row r="3373">
          <cell r="A3373" t="str">
            <v>1521600</v>
          </cell>
          <cell r="B3373">
            <v>1</v>
          </cell>
          <cell r="C3373" t="str">
            <v>Communication Services in square metres</v>
          </cell>
          <cell r="D3373" t="str">
            <v>34</v>
          </cell>
          <cell r="E3373" t="str">
            <v>BASCAB</v>
          </cell>
          <cell r="F3373" t="str">
            <v>BAS</v>
          </cell>
          <cell r="G3373">
            <v>38820</v>
          </cell>
          <cell r="H3373" t="str">
            <v>Active</v>
          </cell>
          <cell r="I3373">
            <v>856</v>
          </cell>
          <cell r="J3373">
            <v>39344</v>
          </cell>
          <cell r="K3373" t="str">
            <v>TL</v>
          </cell>
          <cell r="L3373" t="str">
            <v>TM</v>
          </cell>
          <cell r="M3373" t="str">
            <v>0210</v>
          </cell>
          <cell r="N3373">
            <v>31189.05</v>
          </cell>
          <cell r="O3373">
            <v>253.51</v>
          </cell>
          <cell r="P3373">
            <v>3042.23</v>
          </cell>
          <cell r="Q3373">
            <v>6084.46</v>
          </cell>
          <cell r="R3373">
            <v>25104.59</v>
          </cell>
          <cell r="S3373">
            <v>12389.23</v>
          </cell>
          <cell r="T3373">
            <v>10</v>
          </cell>
          <cell r="U3373">
            <v>92</v>
          </cell>
          <cell r="V3373">
            <v>8</v>
          </cell>
          <cell r="W3373">
            <v>92</v>
          </cell>
          <cell r="X3373">
            <v>0</v>
          </cell>
        </row>
        <row r="3374">
          <cell r="A3374" t="str">
            <v>1521700</v>
          </cell>
          <cell r="B3374">
            <v>1</v>
          </cell>
          <cell r="C3374" t="str">
            <v>Fire Alarm System in square metres</v>
          </cell>
          <cell r="D3374" t="str">
            <v>34</v>
          </cell>
          <cell r="E3374" t="str">
            <v>BASALA</v>
          </cell>
          <cell r="F3374" t="str">
            <v>BAS</v>
          </cell>
          <cell r="G3374">
            <v>38820</v>
          </cell>
          <cell r="H3374" t="str">
            <v>Active</v>
          </cell>
          <cell r="I3374">
            <v>856</v>
          </cell>
          <cell r="J3374">
            <v>39344</v>
          </cell>
          <cell r="K3374" t="str">
            <v>TL</v>
          </cell>
          <cell r="L3374" t="str">
            <v>TM</v>
          </cell>
          <cell r="M3374" t="str">
            <v>0210</v>
          </cell>
          <cell r="N3374">
            <v>31030.89</v>
          </cell>
          <cell r="O3374">
            <v>100.13</v>
          </cell>
          <cell r="P3374">
            <v>1201.56</v>
          </cell>
          <cell r="Q3374">
            <v>2403.12</v>
          </cell>
          <cell r="R3374">
            <v>28627.77</v>
          </cell>
          <cell r="S3374">
            <v>10964.18</v>
          </cell>
          <cell r="T3374">
            <v>15</v>
          </cell>
          <cell r="U3374">
            <v>92</v>
          </cell>
          <cell r="V3374">
            <v>13</v>
          </cell>
          <cell r="W3374">
            <v>92</v>
          </cell>
          <cell r="X3374">
            <v>0</v>
          </cell>
        </row>
        <row r="3375">
          <cell r="A3375" t="str">
            <v>1521800</v>
          </cell>
          <cell r="B3375">
            <v>1</v>
          </cell>
          <cell r="C3375" t="str">
            <v>Plumbing reticulation in square metres</v>
          </cell>
          <cell r="D3375" t="str">
            <v>34</v>
          </cell>
          <cell r="E3375" t="str">
            <v>BASPLM</v>
          </cell>
          <cell r="F3375" t="str">
            <v>BAS</v>
          </cell>
          <cell r="G3375">
            <v>38820</v>
          </cell>
          <cell r="H3375" t="str">
            <v>Active</v>
          </cell>
          <cell r="I3375">
            <v>856</v>
          </cell>
          <cell r="J3375">
            <v>39344</v>
          </cell>
          <cell r="K3375" t="str">
            <v>TL</v>
          </cell>
          <cell r="L3375" t="str">
            <v>TM</v>
          </cell>
          <cell r="M3375" t="str">
            <v>0210</v>
          </cell>
          <cell r="N3375">
            <v>34118</v>
          </cell>
          <cell r="O3375">
            <v>186.44</v>
          </cell>
          <cell r="P3375">
            <v>2236.9499999999998</v>
          </cell>
          <cell r="Q3375">
            <v>4473.8999999999996</v>
          </cell>
          <cell r="R3375">
            <v>29644.1</v>
          </cell>
          <cell r="S3375">
            <v>12773.42</v>
          </cell>
          <cell r="T3375">
            <v>15</v>
          </cell>
          <cell r="U3375">
            <v>92</v>
          </cell>
          <cell r="V3375">
            <v>13</v>
          </cell>
          <cell r="W3375">
            <v>92</v>
          </cell>
          <cell r="X3375">
            <v>0</v>
          </cell>
        </row>
        <row r="3376">
          <cell r="A3376" t="str">
            <v>1521900</v>
          </cell>
          <cell r="B3376">
            <v>1</v>
          </cell>
          <cell r="C3376" t="str">
            <v>Public Address System in square metres</v>
          </cell>
          <cell r="D3376" t="str">
            <v>34</v>
          </cell>
          <cell r="E3376" t="str">
            <v>BASPUB</v>
          </cell>
          <cell r="F3376" t="str">
            <v>BAS</v>
          </cell>
          <cell r="G3376">
            <v>38820</v>
          </cell>
          <cell r="H3376" t="str">
            <v>Active</v>
          </cell>
          <cell r="I3376">
            <v>856</v>
          </cell>
          <cell r="J3376">
            <v>39344</v>
          </cell>
          <cell r="K3376" t="str">
            <v>TL</v>
          </cell>
          <cell r="L3376" t="str">
            <v>TM</v>
          </cell>
          <cell r="M3376" t="str">
            <v>0210</v>
          </cell>
          <cell r="N3376">
            <v>9261.67</v>
          </cell>
          <cell r="O3376">
            <v>50.64</v>
          </cell>
          <cell r="P3376">
            <v>607.24</v>
          </cell>
          <cell r="Q3376">
            <v>1214.48</v>
          </cell>
          <cell r="R3376">
            <v>8047.19</v>
          </cell>
          <cell r="S3376">
            <v>3467.47</v>
          </cell>
          <cell r="T3376">
            <v>15</v>
          </cell>
          <cell r="U3376">
            <v>92</v>
          </cell>
          <cell r="V3376">
            <v>13</v>
          </cell>
          <cell r="W3376">
            <v>92</v>
          </cell>
          <cell r="X3376">
            <v>0</v>
          </cell>
        </row>
        <row r="3377">
          <cell r="A3377" t="str">
            <v>1522000</v>
          </cell>
          <cell r="B3377">
            <v>1</v>
          </cell>
          <cell r="C3377" t="str">
            <v>Security System in square metres</v>
          </cell>
          <cell r="D3377" t="str">
            <v>34</v>
          </cell>
          <cell r="E3377" t="str">
            <v>BASSEC</v>
          </cell>
          <cell r="F3377" t="str">
            <v>BAS</v>
          </cell>
          <cell r="G3377">
            <v>38820</v>
          </cell>
          <cell r="H3377" t="str">
            <v>Active</v>
          </cell>
          <cell r="I3377">
            <v>856</v>
          </cell>
          <cell r="J3377">
            <v>39344</v>
          </cell>
          <cell r="K3377" t="str">
            <v>TL</v>
          </cell>
          <cell r="L3377" t="str">
            <v>TM</v>
          </cell>
          <cell r="M3377" t="str">
            <v>0210</v>
          </cell>
          <cell r="N3377">
            <v>29869.360000000001</v>
          </cell>
          <cell r="O3377">
            <v>163.18</v>
          </cell>
          <cell r="P3377">
            <v>1958.38</v>
          </cell>
          <cell r="Q3377">
            <v>3916.76</v>
          </cell>
          <cell r="R3377">
            <v>25952.6</v>
          </cell>
          <cell r="S3377">
            <v>11182.77</v>
          </cell>
          <cell r="T3377">
            <v>15</v>
          </cell>
          <cell r="U3377">
            <v>92</v>
          </cell>
          <cell r="V3377">
            <v>13</v>
          </cell>
          <cell r="W3377">
            <v>92</v>
          </cell>
          <cell r="X3377">
            <v>0</v>
          </cell>
        </row>
        <row r="3378">
          <cell r="A3378" t="str">
            <v>1522100</v>
          </cell>
          <cell r="B3378">
            <v>1</v>
          </cell>
          <cell r="C3378" t="str">
            <v>sprinkler head and piping - 98</v>
          </cell>
          <cell r="D3378" t="str">
            <v>34</v>
          </cell>
          <cell r="E3378" t="str">
            <v>BASSPR</v>
          </cell>
          <cell r="F3378" t="str">
            <v>BAS</v>
          </cell>
          <cell r="G3378">
            <v>38820</v>
          </cell>
          <cell r="H3378" t="str">
            <v>Active</v>
          </cell>
          <cell r="I3378">
            <v>75</v>
          </cell>
          <cell r="J3378">
            <v>39344</v>
          </cell>
          <cell r="K3378" t="str">
            <v>TL</v>
          </cell>
          <cell r="L3378" t="str">
            <v>TM</v>
          </cell>
          <cell r="M3378" t="str">
            <v>0210</v>
          </cell>
          <cell r="N3378">
            <v>43059.59</v>
          </cell>
          <cell r="O3378">
            <v>235.23</v>
          </cell>
          <cell r="P3378">
            <v>2823.2</v>
          </cell>
          <cell r="Q3378">
            <v>5646.4</v>
          </cell>
          <cell r="R3378">
            <v>37413.19</v>
          </cell>
          <cell r="S3378">
            <v>16121.05</v>
          </cell>
          <cell r="T3378">
            <v>15</v>
          </cell>
          <cell r="U3378">
            <v>92</v>
          </cell>
          <cell r="V3378">
            <v>13</v>
          </cell>
          <cell r="W3378">
            <v>92</v>
          </cell>
          <cell r="X3378">
            <v>0</v>
          </cell>
        </row>
        <row r="3379">
          <cell r="A3379" t="str">
            <v>1522200</v>
          </cell>
          <cell r="B3379">
            <v>1</v>
          </cell>
          <cell r="C3379" t="str">
            <v>suspended ceiling - 1120.5 square metres</v>
          </cell>
          <cell r="D3379" t="str">
            <v>34</v>
          </cell>
          <cell r="E3379" t="str">
            <v>BASSUS</v>
          </cell>
          <cell r="F3379" t="str">
            <v>BAS</v>
          </cell>
          <cell r="G3379">
            <v>38820</v>
          </cell>
          <cell r="H3379" t="str">
            <v>Active</v>
          </cell>
          <cell r="I3379">
            <v>856</v>
          </cell>
          <cell r="J3379">
            <v>39344</v>
          </cell>
          <cell r="K3379" t="str">
            <v>TL</v>
          </cell>
          <cell r="L3379" t="str">
            <v>TM</v>
          </cell>
          <cell r="M3379" t="str">
            <v>0210</v>
          </cell>
          <cell r="N3379">
            <v>97042.2</v>
          </cell>
          <cell r="O3379">
            <v>267.27</v>
          </cell>
          <cell r="P3379">
            <v>3207.79</v>
          </cell>
          <cell r="Q3379">
            <v>6415.58</v>
          </cell>
          <cell r="R3379">
            <v>90626.62</v>
          </cell>
          <cell r="S3379">
            <v>34078.1</v>
          </cell>
          <cell r="T3379">
            <v>30</v>
          </cell>
          <cell r="U3379">
            <v>92</v>
          </cell>
          <cell r="V3379">
            <v>28</v>
          </cell>
          <cell r="W3379">
            <v>92</v>
          </cell>
          <cell r="X3379">
            <v>0</v>
          </cell>
        </row>
        <row r="3380">
          <cell r="A3380" t="str">
            <v>1522300</v>
          </cell>
          <cell r="B3380">
            <v>1</v>
          </cell>
          <cell r="C3380" t="str">
            <v>bench unit - 1 @ 1.8 metres long</v>
          </cell>
          <cell r="D3380" t="str">
            <v>34</v>
          </cell>
          <cell r="E3380" t="str">
            <v>BASELC</v>
          </cell>
          <cell r="F3380" t="str">
            <v>BAS</v>
          </cell>
          <cell r="G3380">
            <v>38820</v>
          </cell>
          <cell r="H3380" t="str">
            <v>Active</v>
          </cell>
          <cell r="I3380">
            <v>1</v>
          </cell>
          <cell r="J3380">
            <v>39344</v>
          </cell>
          <cell r="K3380" t="str">
            <v>C</v>
          </cell>
          <cell r="L3380" t="str">
            <v>TM</v>
          </cell>
          <cell r="M3380" t="str">
            <v>0211</v>
          </cell>
          <cell r="N3380">
            <v>4109.63</v>
          </cell>
          <cell r="O3380">
            <v>13.27</v>
          </cell>
          <cell r="P3380">
            <v>159.13</v>
          </cell>
          <cell r="Q3380">
            <v>318.26</v>
          </cell>
          <cell r="R3380">
            <v>3791.37</v>
          </cell>
          <cell r="S3380">
            <v>1452.06</v>
          </cell>
          <cell r="T3380">
            <v>15</v>
          </cell>
          <cell r="U3380">
            <v>92</v>
          </cell>
          <cell r="V3380">
            <v>13</v>
          </cell>
          <cell r="W3380">
            <v>92</v>
          </cell>
          <cell r="X3380">
            <v>0</v>
          </cell>
        </row>
        <row r="3381">
          <cell r="A3381" t="str">
            <v>1522400</v>
          </cell>
          <cell r="B3381">
            <v>1</v>
          </cell>
          <cell r="C3381" t="str">
            <v>bench unit - 3 @ 1.08 metres long</v>
          </cell>
          <cell r="D3381" t="str">
            <v>34</v>
          </cell>
          <cell r="E3381" t="str">
            <v>BASELC</v>
          </cell>
          <cell r="F3381" t="str">
            <v>BAS</v>
          </cell>
          <cell r="G3381">
            <v>38820</v>
          </cell>
          <cell r="H3381" t="str">
            <v>Active</v>
          </cell>
          <cell r="I3381">
            <v>3</v>
          </cell>
          <cell r="J3381">
            <v>39344</v>
          </cell>
          <cell r="K3381" t="str">
            <v>C</v>
          </cell>
          <cell r="L3381" t="str">
            <v>TM</v>
          </cell>
          <cell r="M3381" t="str">
            <v>0211</v>
          </cell>
          <cell r="N3381">
            <v>8630.2999999999993</v>
          </cell>
          <cell r="O3381">
            <v>27.83</v>
          </cell>
          <cell r="P3381">
            <v>334.18</v>
          </cell>
          <cell r="Q3381">
            <v>668.36</v>
          </cell>
          <cell r="R3381">
            <v>7961.94</v>
          </cell>
          <cell r="S3381">
            <v>3049.36</v>
          </cell>
          <cell r="T3381">
            <v>15</v>
          </cell>
          <cell r="U3381">
            <v>92</v>
          </cell>
          <cell r="V3381">
            <v>13</v>
          </cell>
          <cell r="W3381">
            <v>92</v>
          </cell>
          <cell r="X3381">
            <v>0</v>
          </cell>
        </row>
        <row r="3382">
          <cell r="A3382" t="str">
            <v>1522500</v>
          </cell>
          <cell r="B3382">
            <v>1</v>
          </cell>
          <cell r="C3382" t="str">
            <v>bench unit - 3 @ 2.55 metres long</v>
          </cell>
          <cell r="D3382" t="str">
            <v>34</v>
          </cell>
          <cell r="E3382" t="str">
            <v>BASELC</v>
          </cell>
          <cell r="F3382" t="str">
            <v>BAS</v>
          </cell>
          <cell r="G3382">
            <v>38820</v>
          </cell>
          <cell r="H3382" t="str">
            <v>Active</v>
          </cell>
          <cell r="I3382">
            <v>3</v>
          </cell>
          <cell r="J3382">
            <v>39344</v>
          </cell>
          <cell r="K3382" t="str">
            <v>C</v>
          </cell>
          <cell r="L3382" t="str">
            <v>TM</v>
          </cell>
          <cell r="M3382" t="str">
            <v>0211</v>
          </cell>
          <cell r="N3382">
            <v>18493.28</v>
          </cell>
          <cell r="O3382">
            <v>59.71</v>
          </cell>
          <cell r="P3382">
            <v>716.08</v>
          </cell>
          <cell r="Q3382">
            <v>1432.16</v>
          </cell>
          <cell r="R3382">
            <v>17061.12</v>
          </cell>
          <cell r="S3382">
            <v>6534.25</v>
          </cell>
          <cell r="T3382">
            <v>15</v>
          </cell>
          <cell r="U3382">
            <v>92</v>
          </cell>
          <cell r="V3382">
            <v>13</v>
          </cell>
          <cell r="W3382">
            <v>92</v>
          </cell>
          <cell r="X3382">
            <v>0</v>
          </cell>
        </row>
        <row r="3383">
          <cell r="A3383" t="str">
            <v>1522600</v>
          </cell>
          <cell r="B3383">
            <v>1</v>
          </cell>
          <cell r="C3383" t="str">
            <v>Building Structure in square metres</v>
          </cell>
          <cell r="D3383" t="str">
            <v>34</v>
          </cell>
          <cell r="E3383" t="str">
            <v>BUITER</v>
          </cell>
          <cell r="F3383" t="str">
            <v>BUI</v>
          </cell>
          <cell r="G3383">
            <v>38820</v>
          </cell>
          <cell r="H3383" t="str">
            <v>Active</v>
          </cell>
          <cell r="I3383">
            <v>421</v>
          </cell>
          <cell r="J3383">
            <v>39344</v>
          </cell>
          <cell r="K3383" t="str">
            <v>C</v>
          </cell>
          <cell r="L3383" t="str">
            <v>TM</v>
          </cell>
          <cell r="M3383" t="str">
            <v>0211</v>
          </cell>
          <cell r="N3383">
            <v>876251.58</v>
          </cell>
          <cell r="O3383">
            <v>1277.8</v>
          </cell>
          <cell r="P3383">
            <v>15333.27</v>
          </cell>
          <cell r="Q3383">
            <v>30666.54</v>
          </cell>
          <cell r="R3383">
            <v>845585.04</v>
          </cell>
          <cell r="S3383">
            <v>298430.48</v>
          </cell>
          <cell r="T3383">
            <v>44</v>
          </cell>
          <cell r="U3383">
            <v>0</v>
          </cell>
          <cell r="V3383">
            <v>42</v>
          </cell>
          <cell r="W3383">
            <v>0</v>
          </cell>
          <cell r="X3383">
            <v>0</v>
          </cell>
        </row>
        <row r="3384">
          <cell r="A3384" t="str">
            <v>1522700</v>
          </cell>
          <cell r="B3384">
            <v>1</v>
          </cell>
          <cell r="C3384" t="str">
            <v>Division walling - 107 lineal metres wit</v>
          </cell>
          <cell r="D3384" t="str">
            <v>34</v>
          </cell>
          <cell r="E3384" t="str">
            <v>BASPAR</v>
          </cell>
          <cell r="F3384" t="str">
            <v>BAS</v>
          </cell>
          <cell r="G3384">
            <v>38820</v>
          </cell>
          <cell r="H3384" t="str">
            <v>Active</v>
          </cell>
          <cell r="I3384">
            <v>107</v>
          </cell>
          <cell r="J3384">
            <v>39344</v>
          </cell>
          <cell r="K3384" t="str">
            <v>C</v>
          </cell>
          <cell r="L3384" t="str">
            <v>TM</v>
          </cell>
          <cell r="M3384" t="str">
            <v>0211</v>
          </cell>
          <cell r="N3384">
            <v>169106.47</v>
          </cell>
          <cell r="O3384">
            <v>924.01</v>
          </cell>
          <cell r="P3384">
            <v>11087.46</v>
          </cell>
          <cell r="Q3384">
            <v>22174.92</v>
          </cell>
          <cell r="R3384">
            <v>146931.54999999999</v>
          </cell>
          <cell r="S3384">
            <v>63311.65</v>
          </cell>
          <cell r="T3384">
            <v>15</v>
          </cell>
          <cell r="U3384">
            <v>92</v>
          </cell>
          <cell r="V3384">
            <v>13</v>
          </cell>
          <cell r="W3384">
            <v>92</v>
          </cell>
          <cell r="X3384">
            <v>0</v>
          </cell>
        </row>
        <row r="3385">
          <cell r="A3385" t="str">
            <v>1522800</v>
          </cell>
          <cell r="B3385">
            <v>1</v>
          </cell>
          <cell r="C3385" t="str">
            <v>electric hand drier - 3</v>
          </cell>
          <cell r="D3385" t="str">
            <v>34</v>
          </cell>
          <cell r="E3385" t="str">
            <v>BASELC</v>
          </cell>
          <cell r="F3385" t="str">
            <v>BAS</v>
          </cell>
          <cell r="G3385">
            <v>38820</v>
          </cell>
          <cell r="H3385" t="str">
            <v>Active</v>
          </cell>
          <cell r="I3385">
            <v>3</v>
          </cell>
          <cell r="J3385">
            <v>39344</v>
          </cell>
          <cell r="K3385" t="str">
            <v>C</v>
          </cell>
          <cell r="L3385" t="str">
            <v>TM</v>
          </cell>
          <cell r="M3385" t="str">
            <v>0211</v>
          </cell>
          <cell r="N3385">
            <v>2611.9299999999998</v>
          </cell>
          <cell r="O3385">
            <v>8.41</v>
          </cell>
          <cell r="P3385">
            <v>101.14</v>
          </cell>
          <cell r="Q3385">
            <v>202.28</v>
          </cell>
          <cell r="R3385">
            <v>2409.65</v>
          </cell>
          <cell r="S3385">
            <v>922.88</v>
          </cell>
          <cell r="T3385">
            <v>15</v>
          </cell>
          <cell r="U3385">
            <v>92</v>
          </cell>
          <cell r="V3385">
            <v>13</v>
          </cell>
          <cell r="W3385">
            <v>92</v>
          </cell>
          <cell r="X3385">
            <v>0</v>
          </cell>
        </row>
        <row r="3386">
          <cell r="A3386" t="str">
            <v>1522900</v>
          </cell>
          <cell r="B3386">
            <v>1</v>
          </cell>
          <cell r="C3386" t="str">
            <v>electric light fitting - 10 circular dow</v>
          </cell>
          <cell r="D3386" t="str">
            <v>34</v>
          </cell>
          <cell r="E3386" t="str">
            <v>BASLIG</v>
          </cell>
          <cell r="F3386" t="str">
            <v>BAS</v>
          </cell>
          <cell r="G3386">
            <v>38820</v>
          </cell>
          <cell r="H3386" t="str">
            <v>Active</v>
          </cell>
          <cell r="I3386">
            <v>10</v>
          </cell>
          <cell r="J3386">
            <v>39344</v>
          </cell>
          <cell r="K3386" t="str">
            <v>C</v>
          </cell>
          <cell r="L3386" t="str">
            <v>TM</v>
          </cell>
          <cell r="M3386" t="str">
            <v>0211</v>
          </cell>
          <cell r="N3386">
            <v>2961.06</v>
          </cell>
          <cell r="O3386">
            <v>24.06</v>
          </cell>
          <cell r="P3386">
            <v>288.83</v>
          </cell>
          <cell r="Q3386">
            <v>577.66</v>
          </cell>
          <cell r="R3386">
            <v>2383.4</v>
          </cell>
          <cell r="S3386">
            <v>1176.22</v>
          </cell>
          <cell r="T3386">
            <v>10</v>
          </cell>
          <cell r="U3386">
            <v>92</v>
          </cell>
          <cell r="V3386">
            <v>8</v>
          </cell>
          <cell r="W3386">
            <v>92</v>
          </cell>
          <cell r="X3386">
            <v>0</v>
          </cell>
        </row>
        <row r="3387">
          <cell r="A3387" t="str">
            <v>1523000</v>
          </cell>
          <cell r="B3387">
            <v>1</v>
          </cell>
          <cell r="C3387" t="str">
            <v>electric light fitting - 6 small downlig</v>
          </cell>
          <cell r="D3387" t="str">
            <v>34</v>
          </cell>
          <cell r="E3387" t="str">
            <v>BASLIG</v>
          </cell>
          <cell r="F3387" t="str">
            <v>BAS</v>
          </cell>
          <cell r="G3387">
            <v>38820</v>
          </cell>
          <cell r="H3387" t="str">
            <v>Active</v>
          </cell>
          <cell r="I3387">
            <v>6</v>
          </cell>
          <cell r="J3387">
            <v>39344</v>
          </cell>
          <cell r="K3387" t="str">
            <v>C</v>
          </cell>
          <cell r="L3387" t="str">
            <v>TM</v>
          </cell>
          <cell r="M3387" t="str">
            <v>0211</v>
          </cell>
          <cell r="N3387">
            <v>986.96</v>
          </cell>
          <cell r="O3387">
            <v>8.0500000000000007</v>
          </cell>
          <cell r="P3387">
            <v>96.27</v>
          </cell>
          <cell r="Q3387">
            <v>192.54</v>
          </cell>
          <cell r="R3387">
            <v>794.42</v>
          </cell>
          <cell r="S3387">
            <v>392.05</v>
          </cell>
          <cell r="T3387">
            <v>10</v>
          </cell>
          <cell r="U3387">
            <v>92</v>
          </cell>
          <cell r="V3387">
            <v>8</v>
          </cell>
          <cell r="W3387">
            <v>92</v>
          </cell>
          <cell r="X3387">
            <v>0</v>
          </cell>
        </row>
        <row r="3388">
          <cell r="A3388" t="str">
            <v>1523100</v>
          </cell>
          <cell r="B3388">
            <v>1</v>
          </cell>
          <cell r="C3388" t="str">
            <v>Electrical services in square metres</v>
          </cell>
          <cell r="D3388" t="str">
            <v>34</v>
          </cell>
          <cell r="E3388" t="str">
            <v>BASELC</v>
          </cell>
          <cell r="F3388" t="str">
            <v>BAS</v>
          </cell>
          <cell r="G3388">
            <v>38820</v>
          </cell>
          <cell r="H3388" t="str">
            <v>Active</v>
          </cell>
          <cell r="I3388">
            <v>421</v>
          </cell>
          <cell r="J3388">
            <v>39344</v>
          </cell>
          <cell r="K3388" t="str">
            <v>C</v>
          </cell>
          <cell r="L3388" t="str">
            <v>TM</v>
          </cell>
          <cell r="M3388" t="str">
            <v>0211</v>
          </cell>
          <cell r="N3388">
            <v>73350.13</v>
          </cell>
          <cell r="O3388">
            <v>236.63</v>
          </cell>
          <cell r="P3388">
            <v>2840.22</v>
          </cell>
          <cell r="Q3388">
            <v>5680.44</v>
          </cell>
          <cell r="R3388">
            <v>67669.69</v>
          </cell>
          <cell r="S3388">
            <v>25916.880000000001</v>
          </cell>
          <cell r="T3388">
            <v>15</v>
          </cell>
          <cell r="U3388">
            <v>92</v>
          </cell>
          <cell r="V3388">
            <v>13</v>
          </cell>
          <cell r="W3388">
            <v>92</v>
          </cell>
          <cell r="X3388">
            <v>0</v>
          </cell>
        </row>
        <row r="3389">
          <cell r="A3389" t="str">
            <v>1523200</v>
          </cell>
          <cell r="B3389">
            <v>1</v>
          </cell>
          <cell r="C3389" t="str">
            <v>Exit sign and fittings - 3</v>
          </cell>
          <cell r="D3389" t="str">
            <v>34</v>
          </cell>
          <cell r="E3389" t="str">
            <v>BASSIG</v>
          </cell>
          <cell r="F3389" t="str">
            <v>BAS</v>
          </cell>
          <cell r="G3389">
            <v>38820</v>
          </cell>
          <cell r="H3389" t="str">
            <v>Active</v>
          </cell>
          <cell r="I3389">
            <v>3</v>
          </cell>
          <cell r="J3389">
            <v>39344</v>
          </cell>
          <cell r="K3389" t="str">
            <v>C</v>
          </cell>
          <cell r="L3389" t="str">
            <v>TM</v>
          </cell>
          <cell r="M3389" t="str">
            <v>0211</v>
          </cell>
          <cell r="N3389">
            <v>61.84</v>
          </cell>
          <cell r="O3389">
            <v>0</v>
          </cell>
          <cell r="P3389">
            <v>0</v>
          </cell>
          <cell r="Q3389">
            <v>61.84</v>
          </cell>
          <cell r="R3389">
            <v>0</v>
          </cell>
          <cell r="S3389">
            <v>195.49</v>
          </cell>
          <cell r="T3389">
            <v>0</v>
          </cell>
          <cell r="U3389">
            <v>92</v>
          </cell>
          <cell r="V3389">
            <v>0</v>
          </cell>
          <cell r="W3389">
            <v>0</v>
          </cell>
          <cell r="X3389">
            <v>0</v>
          </cell>
        </row>
        <row r="3390">
          <cell r="A3390" t="str">
            <v>1523300</v>
          </cell>
          <cell r="B3390">
            <v>1</v>
          </cell>
          <cell r="C3390" t="str">
            <v>fitted carpet - 373.13 square metres</v>
          </cell>
          <cell r="D3390" t="str">
            <v>34</v>
          </cell>
          <cell r="E3390" t="str">
            <v>BASFLO</v>
          </cell>
          <cell r="F3390" t="str">
            <v>BAS</v>
          </cell>
          <cell r="G3390">
            <v>38820</v>
          </cell>
          <cell r="H3390" t="str">
            <v>Active</v>
          </cell>
          <cell r="I3390">
            <v>373</v>
          </cell>
          <cell r="J3390">
            <v>39344</v>
          </cell>
          <cell r="K3390" t="str">
            <v>C</v>
          </cell>
          <cell r="L3390" t="str">
            <v>TM</v>
          </cell>
          <cell r="M3390" t="str">
            <v>0211</v>
          </cell>
          <cell r="N3390">
            <v>1166.3</v>
          </cell>
          <cell r="O3390">
            <v>0</v>
          </cell>
          <cell r="P3390">
            <v>0</v>
          </cell>
          <cell r="Q3390">
            <v>1166.3</v>
          </cell>
          <cell r="R3390">
            <v>0</v>
          </cell>
          <cell r="S3390">
            <v>3687.3</v>
          </cell>
          <cell r="T3390">
            <v>0</v>
          </cell>
          <cell r="U3390">
            <v>92</v>
          </cell>
          <cell r="V3390">
            <v>0</v>
          </cell>
          <cell r="W3390">
            <v>0</v>
          </cell>
          <cell r="X3390">
            <v>0</v>
          </cell>
        </row>
        <row r="3391">
          <cell r="A3391" t="str">
            <v>1523400</v>
          </cell>
          <cell r="B3391">
            <v>1</v>
          </cell>
          <cell r="C3391" t="str">
            <v>fluorescent light fitting - 16 pelmet ty</v>
          </cell>
          <cell r="D3391" t="str">
            <v>34</v>
          </cell>
          <cell r="E3391" t="str">
            <v>BASLIG</v>
          </cell>
          <cell r="F3391" t="str">
            <v>BAS</v>
          </cell>
          <cell r="G3391">
            <v>38820</v>
          </cell>
          <cell r="H3391" t="str">
            <v>Active</v>
          </cell>
          <cell r="I3391">
            <v>16</v>
          </cell>
          <cell r="J3391">
            <v>39344</v>
          </cell>
          <cell r="K3391" t="str">
            <v>C</v>
          </cell>
          <cell r="L3391" t="str">
            <v>TM</v>
          </cell>
          <cell r="M3391" t="str">
            <v>0211</v>
          </cell>
          <cell r="N3391">
            <v>4211.37</v>
          </cell>
          <cell r="O3391">
            <v>34.25</v>
          </cell>
          <cell r="P3391">
            <v>410.78</v>
          </cell>
          <cell r="Q3391">
            <v>821.56</v>
          </cell>
          <cell r="R3391">
            <v>3389.81</v>
          </cell>
          <cell r="S3391">
            <v>1672.89</v>
          </cell>
          <cell r="T3391">
            <v>10</v>
          </cell>
          <cell r="U3391">
            <v>92</v>
          </cell>
          <cell r="V3391">
            <v>8</v>
          </cell>
          <cell r="W3391">
            <v>92</v>
          </cell>
          <cell r="X3391">
            <v>0</v>
          </cell>
        </row>
        <row r="3392">
          <cell r="A3392" t="str">
            <v>1523500</v>
          </cell>
          <cell r="B3392">
            <v>1</v>
          </cell>
          <cell r="C3392" t="str">
            <v>fluorescent light fitting - 2 - 600 x 60</v>
          </cell>
          <cell r="D3392" t="str">
            <v>34</v>
          </cell>
          <cell r="E3392" t="str">
            <v>BASLIG</v>
          </cell>
          <cell r="F3392" t="str">
            <v>BAS</v>
          </cell>
          <cell r="G3392">
            <v>38820</v>
          </cell>
          <cell r="H3392" t="str">
            <v>Active</v>
          </cell>
          <cell r="I3392">
            <v>2</v>
          </cell>
          <cell r="J3392">
            <v>39344</v>
          </cell>
          <cell r="K3392" t="str">
            <v>C</v>
          </cell>
          <cell r="L3392" t="str">
            <v>TM</v>
          </cell>
          <cell r="M3392" t="str">
            <v>0211</v>
          </cell>
          <cell r="N3392">
            <v>526.4</v>
          </cell>
          <cell r="O3392">
            <v>4.2699999999999996</v>
          </cell>
          <cell r="P3392">
            <v>51.35</v>
          </cell>
          <cell r="Q3392">
            <v>102.7</v>
          </cell>
          <cell r="R3392">
            <v>423.7</v>
          </cell>
          <cell r="S3392">
            <v>209.1</v>
          </cell>
          <cell r="T3392">
            <v>10</v>
          </cell>
          <cell r="U3392">
            <v>92</v>
          </cell>
          <cell r="V3392">
            <v>8</v>
          </cell>
          <cell r="W3392">
            <v>92</v>
          </cell>
          <cell r="X3392">
            <v>0</v>
          </cell>
        </row>
        <row r="3393">
          <cell r="A3393" t="str">
            <v>1523600</v>
          </cell>
          <cell r="B3393">
            <v>1</v>
          </cell>
          <cell r="C3393" t="str">
            <v>fluorescent light fitting 39 (1200 x 600</v>
          </cell>
          <cell r="D3393" t="str">
            <v>34</v>
          </cell>
          <cell r="E3393" t="str">
            <v>BASLIG</v>
          </cell>
          <cell r="F3393" t="str">
            <v>BAS</v>
          </cell>
          <cell r="G3393">
            <v>38820</v>
          </cell>
          <cell r="H3393" t="str">
            <v>Active</v>
          </cell>
          <cell r="I3393">
            <v>39</v>
          </cell>
          <cell r="J3393">
            <v>39344</v>
          </cell>
          <cell r="K3393" t="str">
            <v>C</v>
          </cell>
          <cell r="L3393" t="str">
            <v>TM</v>
          </cell>
          <cell r="M3393" t="str">
            <v>0211</v>
          </cell>
          <cell r="N3393">
            <v>15397.82</v>
          </cell>
          <cell r="O3393">
            <v>125.17</v>
          </cell>
          <cell r="P3393">
            <v>1501.93</v>
          </cell>
          <cell r="Q3393">
            <v>3003.86</v>
          </cell>
          <cell r="R3393">
            <v>12393.96</v>
          </cell>
          <cell r="S3393">
            <v>6116.48</v>
          </cell>
          <cell r="T3393">
            <v>10</v>
          </cell>
          <cell r="U3393">
            <v>92</v>
          </cell>
          <cell r="V3393">
            <v>8</v>
          </cell>
          <cell r="W3393">
            <v>92</v>
          </cell>
          <cell r="X3393">
            <v>0</v>
          </cell>
        </row>
        <row r="3394">
          <cell r="A3394" t="str">
            <v>1523700</v>
          </cell>
          <cell r="B3394">
            <v>1</v>
          </cell>
          <cell r="C3394" t="str">
            <v>fluorescent light fitting - 4 - 1200 x 6</v>
          </cell>
          <cell r="D3394" t="str">
            <v>34</v>
          </cell>
          <cell r="E3394" t="str">
            <v>BASLIG</v>
          </cell>
          <cell r="F3394" t="str">
            <v>BAS</v>
          </cell>
          <cell r="G3394">
            <v>38820</v>
          </cell>
          <cell r="H3394" t="str">
            <v>Active</v>
          </cell>
          <cell r="I3394">
            <v>4</v>
          </cell>
          <cell r="J3394">
            <v>39344</v>
          </cell>
          <cell r="K3394" t="str">
            <v>C</v>
          </cell>
          <cell r="L3394" t="str">
            <v>TM</v>
          </cell>
          <cell r="M3394" t="str">
            <v>0211</v>
          </cell>
          <cell r="N3394">
            <v>1342.36</v>
          </cell>
          <cell r="O3394">
            <v>10.93</v>
          </cell>
          <cell r="P3394">
            <v>130.94</v>
          </cell>
          <cell r="Q3394">
            <v>261.88</v>
          </cell>
          <cell r="R3394">
            <v>1080.48</v>
          </cell>
          <cell r="S3394">
            <v>533.22</v>
          </cell>
          <cell r="T3394">
            <v>10</v>
          </cell>
          <cell r="U3394">
            <v>92</v>
          </cell>
          <cell r="V3394">
            <v>8</v>
          </cell>
          <cell r="W3394">
            <v>92</v>
          </cell>
          <cell r="X3394">
            <v>0</v>
          </cell>
        </row>
        <row r="3395">
          <cell r="A3395" t="str">
            <v>1523800</v>
          </cell>
          <cell r="B3395">
            <v>1</v>
          </cell>
          <cell r="C3395" t="str">
            <v>Kitchen servery with roller grille</v>
          </cell>
          <cell r="D3395" t="str">
            <v>34</v>
          </cell>
          <cell r="E3395" t="str">
            <v>BASELC</v>
          </cell>
          <cell r="F3395" t="str">
            <v>BAS</v>
          </cell>
          <cell r="G3395">
            <v>38820</v>
          </cell>
          <cell r="H3395" t="str">
            <v>Active</v>
          </cell>
          <cell r="I3395">
            <v>1</v>
          </cell>
          <cell r="J3395">
            <v>39344</v>
          </cell>
          <cell r="K3395" t="str">
            <v>C</v>
          </cell>
          <cell r="L3395" t="str">
            <v>TM</v>
          </cell>
          <cell r="M3395" t="str">
            <v>0211</v>
          </cell>
          <cell r="N3395">
            <v>22602.93</v>
          </cell>
          <cell r="O3395">
            <v>72.989999999999995</v>
          </cell>
          <cell r="P3395">
            <v>875.22</v>
          </cell>
          <cell r="Q3395">
            <v>1750.44</v>
          </cell>
          <cell r="R3395">
            <v>20852.490000000002</v>
          </cell>
          <cell r="S3395">
            <v>7986.32</v>
          </cell>
          <cell r="T3395">
            <v>15</v>
          </cell>
          <cell r="U3395">
            <v>92</v>
          </cell>
          <cell r="V3395">
            <v>13</v>
          </cell>
          <cell r="W3395">
            <v>92</v>
          </cell>
          <cell r="X3395">
            <v>0</v>
          </cell>
        </row>
        <row r="3396">
          <cell r="A3396" t="str">
            <v>1523900</v>
          </cell>
          <cell r="B3396">
            <v>1</v>
          </cell>
          <cell r="C3396" t="str">
            <v>Building Management Services in square m</v>
          </cell>
          <cell r="D3396" t="str">
            <v>34</v>
          </cell>
          <cell r="E3396" t="str">
            <v>BASBMS</v>
          </cell>
          <cell r="F3396" t="str">
            <v>BAS</v>
          </cell>
          <cell r="G3396">
            <v>38820</v>
          </cell>
          <cell r="H3396" t="str">
            <v>Active</v>
          </cell>
          <cell r="I3396">
            <v>421</v>
          </cell>
          <cell r="J3396">
            <v>39344</v>
          </cell>
          <cell r="K3396" t="str">
            <v>C</v>
          </cell>
          <cell r="L3396" t="str">
            <v>TM</v>
          </cell>
          <cell r="M3396" t="str">
            <v>0211</v>
          </cell>
          <cell r="N3396">
            <v>980.58</v>
          </cell>
          <cell r="O3396">
            <v>0</v>
          </cell>
          <cell r="P3396">
            <v>0</v>
          </cell>
          <cell r="Q3396">
            <v>980.58</v>
          </cell>
          <cell r="R3396">
            <v>0</v>
          </cell>
          <cell r="S3396">
            <v>3100.08</v>
          </cell>
          <cell r="T3396">
            <v>0</v>
          </cell>
          <cell r="U3396">
            <v>92</v>
          </cell>
          <cell r="V3396">
            <v>0</v>
          </cell>
          <cell r="W3396">
            <v>0</v>
          </cell>
          <cell r="X3396">
            <v>0</v>
          </cell>
        </row>
        <row r="3397">
          <cell r="A3397" t="str">
            <v>1524000</v>
          </cell>
          <cell r="B3397">
            <v>1</v>
          </cell>
          <cell r="C3397" t="str">
            <v>Mechanical Services in square metres</v>
          </cell>
          <cell r="D3397" t="str">
            <v>34</v>
          </cell>
          <cell r="E3397" t="str">
            <v>BASAIR</v>
          </cell>
          <cell r="F3397" t="str">
            <v>BAS</v>
          </cell>
          <cell r="G3397">
            <v>38820</v>
          </cell>
          <cell r="H3397" t="str">
            <v>Active</v>
          </cell>
          <cell r="I3397">
            <v>421</v>
          </cell>
          <cell r="J3397">
            <v>39344</v>
          </cell>
          <cell r="K3397" t="str">
            <v>C</v>
          </cell>
          <cell r="L3397" t="str">
            <v>TM</v>
          </cell>
          <cell r="M3397" t="str">
            <v>0211</v>
          </cell>
          <cell r="N3397">
            <v>76493.62</v>
          </cell>
          <cell r="O3397">
            <v>417.96</v>
          </cell>
          <cell r="P3397">
            <v>5015.3</v>
          </cell>
          <cell r="Q3397">
            <v>10030.6</v>
          </cell>
          <cell r="R3397">
            <v>66463.02</v>
          </cell>
          <cell r="S3397">
            <v>28638.39</v>
          </cell>
          <cell r="T3397">
            <v>15</v>
          </cell>
          <cell r="U3397">
            <v>92</v>
          </cell>
          <cell r="V3397">
            <v>13</v>
          </cell>
          <cell r="W3397">
            <v>92</v>
          </cell>
          <cell r="X3397">
            <v>0</v>
          </cell>
        </row>
        <row r="3398">
          <cell r="A3398" t="str">
            <v>1524100</v>
          </cell>
          <cell r="B3398">
            <v>1</v>
          </cell>
          <cell r="C3398" t="str">
            <v>Drainage Services in square metres</v>
          </cell>
          <cell r="D3398" t="str">
            <v>34</v>
          </cell>
          <cell r="E3398" t="str">
            <v>BASPLM</v>
          </cell>
          <cell r="F3398" t="str">
            <v>BAS</v>
          </cell>
          <cell r="G3398">
            <v>38820</v>
          </cell>
          <cell r="H3398" t="str">
            <v>Active</v>
          </cell>
          <cell r="I3398">
            <v>421</v>
          </cell>
          <cell r="J3398">
            <v>39344</v>
          </cell>
          <cell r="K3398" t="str">
            <v>C</v>
          </cell>
          <cell r="L3398" t="str">
            <v>TM</v>
          </cell>
          <cell r="M3398" t="str">
            <v>0211</v>
          </cell>
          <cell r="N3398">
            <v>9611.6</v>
          </cell>
          <cell r="O3398">
            <v>52.46</v>
          </cell>
          <cell r="P3398">
            <v>630.17999999999995</v>
          </cell>
          <cell r="Q3398">
            <v>1260.3599999999999</v>
          </cell>
          <cell r="R3398">
            <v>8351.24</v>
          </cell>
          <cell r="S3398">
            <v>3598.48</v>
          </cell>
          <cell r="T3398">
            <v>15</v>
          </cell>
          <cell r="U3398">
            <v>92</v>
          </cell>
          <cell r="V3398">
            <v>13</v>
          </cell>
          <cell r="W3398">
            <v>92</v>
          </cell>
          <cell r="X3398">
            <v>0</v>
          </cell>
        </row>
        <row r="3399">
          <cell r="A3399" t="str">
            <v>1524200</v>
          </cell>
          <cell r="B3399">
            <v>1</v>
          </cell>
          <cell r="C3399" t="str">
            <v>Communication Services in square metres</v>
          </cell>
          <cell r="D3399" t="str">
            <v>34</v>
          </cell>
          <cell r="E3399" t="str">
            <v>BASCAB</v>
          </cell>
          <cell r="F3399" t="str">
            <v>BAS</v>
          </cell>
          <cell r="G3399">
            <v>38820</v>
          </cell>
          <cell r="H3399" t="str">
            <v>Active</v>
          </cell>
          <cell r="I3399">
            <v>421</v>
          </cell>
          <cell r="J3399">
            <v>39344</v>
          </cell>
          <cell r="K3399" t="str">
            <v>C</v>
          </cell>
          <cell r="L3399" t="str">
            <v>TM</v>
          </cell>
          <cell r="M3399" t="str">
            <v>0211</v>
          </cell>
          <cell r="N3399">
            <v>15357.59</v>
          </cell>
          <cell r="O3399">
            <v>124.87</v>
          </cell>
          <cell r="P3399">
            <v>1498</v>
          </cell>
          <cell r="Q3399">
            <v>2996</v>
          </cell>
          <cell r="R3399">
            <v>12361.59</v>
          </cell>
          <cell r="S3399">
            <v>6100.5</v>
          </cell>
          <cell r="T3399">
            <v>10</v>
          </cell>
          <cell r="U3399">
            <v>92</v>
          </cell>
          <cell r="V3399">
            <v>8</v>
          </cell>
          <cell r="W3399">
            <v>92</v>
          </cell>
          <cell r="X3399">
            <v>0</v>
          </cell>
        </row>
        <row r="3400">
          <cell r="A3400" t="str">
            <v>1524300</v>
          </cell>
          <cell r="B3400">
            <v>1</v>
          </cell>
          <cell r="C3400" t="str">
            <v>Fire Alarm System in square metres</v>
          </cell>
          <cell r="D3400" t="str">
            <v>34</v>
          </cell>
          <cell r="E3400" t="str">
            <v>BASALA</v>
          </cell>
          <cell r="F3400" t="str">
            <v>BAS</v>
          </cell>
          <cell r="G3400">
            <v>38820</v>
          </cell>
          <cell r="H3400" t="str">
            <v>Active</v>
          </cell>
          <cell r="I3400">
            <v>421</v>
          </cell>
          <cell r="J3400">
            <v>39344</v>
          </cell>
          <cell r="K3400" t="str">
            <v>C</v>
          </cell>
          <cell r="L3400" t="str">
            <v>TM</v>
          </cell>
          <cell r="M3400" t="str">
            <v>0211</v>
          </cell>
          <cell r="N3400">
            <v>15279.67</v>
          </cell>
          <cell r="O3400">
            <v>49.35</v>
          </cell>
          <cell r="P3400">
            <v>591.65</v>
          </cell>
          <cell r="Q3400">
            <v>1183.3</v>
          </cell>
          <cell r="R3400">
            <v>14096.37</v>
          </cell>
          <cell r="S3400">
            <v>5398.78</v>
          </cell>
          <cell r="T3400">
            <v>15</v>
          </cell>
          <cell r="U3400">
            <v>92</v>
          </cell>
          <cell r="V3400">
            <v>13</v>
          </cell>
          <cell r="W3400">
            <v>92</v>
          </cell>
          <cell r="X3400">
            <v>0</v>
          </cell>
        </row>
        <row r="3401">
          <cell r="A3401" t="str">
            <v>1524400</v>
          </cell>
          <cell r="B3401">
            <v>1</v>
          </cell>
          <cell r="C3401" t="str">
            <v>Moveable panelled timber room dividers -</v>
          </cell>
          <cell r="D3401" t="str">
            <v>34</v>
          </cell>
          <cell r="E3401" t="str">
            <v>BASPAR</v>
          </cell>
          <cell r="F3401" t="str">
            <v>BAS</v>
          </cell>
          <cell r="G3401">
            <v>38820</v>
          </cell>
          <cell r="H3401" t="str">
            <v>Active</v>
          </cell>
          <cell r="I3401">
            <v>2</v>
          </cell>
          <cell r="J3401">
            <v>39344</v>
          </cell>
          <cell r="K3401" t="str">
            <v>C</v>
          </cell>
          <cell r="L3401" t="str">
            <v>TM</v>
          </cell>
          <cell r="M3401" t="str">
            <v>0211</v>
          </cell>
          <cell r="N3401">
            <v>66544.58</v>
          </cell>
          <cell r="O3401">
            <v>363.61</v>
          </cell>
          <cell r="P3401">
            <v>4362.99</v>
          </cell>
          <cell r="Q3401">
            <v>8725.98</v>
          </cell>
          <cell r="R3401">
            <v>57818.6</v>
          </cell>
          <cell r="S3401">
            <v>24913.58</v>
          </cell>
          <cell r="T3401">
            <v>15</v>
          </cell>
          <cell r="U3401">
            <v>92</v>
          </cell>
          <cell r="V3401">
            <v>13</v>
          </cell>
          <cell r="W3401">
            <v>92</v>
          </cell>
          <cell r="X3401">
            <v>0</v>
          </cell>
        </row>
        <row r="3402">
          <cell r="A3402" t="str">
            <v>1524500</v>
          </cell>
          <cell r="B3402">
            <v>1</v>
          </cell>
          <cell r="C3402" t="str">
            <v>Plumbing reticulation in square metres</v>
          </cell>
          <cell r="D3402" t="str">
            <v>34</v>
          </cell>
          <cell r="E3402" t="str">
            <v>BASPLM</v>
          </cell>
          <cell r="F3402" t="str">
            <v>BAS</v>
          </cell>
          <cell r="G3402">
            <v>38820</v>
          </cell>
          <cell r="H3402" t="str">
            <v>Active</v>
          </cell>
          <cell r="I3402">
            <v>421</v>
          </cell>
          <cell r="J3402">
            <v>39344</v>
          </cell>
          <cell r="K3402" t="str">
            <v>C</v>
          </cell>
          <cell r="L3402" t="str">
            <v>TM</v>
          </cell>
          <cell r="M3402" t="str">
            <v>0211</v>
          </cell>
          <cell r="N3402">
            <v>16799.810000000001</v>
          </cell>
          <cell r="O3402">
            <v>91.79</v>
          </cell>
          <cell r="P3402">
            <v>1101.48</v>
          </cell>
          <cell r="Q3402">
            <v>2202.96</v>
          </cell>
          <cell r="R3402">
            <v>14596.85</v>
          </cell>
          <cell r="S3402">
            <v>6289.66</v>
          </cell>
          <cell r="T3402">
            <v>15</v>
          </cell>
          <cell r="U3402">
            <v>92</v>
          </cell>
          <cell r="V3402">
            <v>13</v>
          </cell>
          <cell r="W3402">
            <v>92</v>
          </cell>
          <cell r="X3402">
            <v>0</v>
          </cell>
        </row>
        <row r="3403">
          <cell r="A3403" t="str">
            <v>1524600</v>
          </cell>
          <cell r="B3403">
            <v>1</v>
          </cell>
          <cell r="C3403" t="str">
            <v>Public Address System in square metres</v>
          </cell>
          <cell r="D3403" t="str">
            <v>34</v>
          </cell>
          <cell r="E3403" t="str">
            <v>BASPUB</v>
          </cell>
          <cell r="F3403" t="str">
            <v>BAS</v>
          </cell>
          <cell r="G3403">
            <v>38820</v>
          </cell>
          <cell r="H3403" t="str">
            <v>Active</v>
          </cell>
          <cell r="I3403">
            <v>421</v>
          </cell>
          <cell r="J3403">
            <v>39344</v>
          </cell>
          <cell r="K3403" t="str">
            <v>C</v>
          </cell>
          <cell r="L3403" t="str">
            <v>TM</v>
          </cell>
          <cell r="M3403" t="str">
            <v>0211</v>
          </cell>
          <cell r="N3403">
            <v>4560.3999999999996</v>
          </cell>
          <cell r="O3403">
            <v>24.88</v>
          </cell>
          <cell r="P3403">
            <v>299</v>
          </cell>
          <cell r="Q3403">
            <v>598</v>
          </cell>
          <cell r="R3403">
            <v>3962.4</v>
          </cell>
          <cell r="S3403">
            <v>1707.37</v>
          </cell>
          <cell r="T3403">
            <v>15</v>
          </cell>
          <cell r="U3403">
            <v>92</v>
          </cell>
          <cell r="V3403">
            <v>13</v>
          </cell>
          <cell r="W3403">
            <v>92</v>
          </cell>
          <cell r="X3403">
            <v>0</v>
          </cell>
        </row>
        <row r="3404">
          <cell r="A3404" t="str">
            <v>1524700</v>
          </cell>
          <cell r="B3404">
            <v>1</v>
          </cell>
          <cell r="C3404" t="str">
            <v>Security System in square metres</v>
          </cell>
          <cell r="D3404" t="str">
            <v>34</v>
          </cell>
          <cell r="E3404" t="str">
            <v>BASSEC</v>
          </cell>
          <cell r="F3404" t="str">
            <v>BAS</v>
          </cell>
          <cell r="G3404">
            <v>38820</v>
          </cell>
          <cell r="H3404" t="str">
            <v>Active</v>
          </cell>
          <cell r="I3404">
            <v>421</v>
          </cell>
          <cell r="J3404">
            <v>39344</v>
          </cell>
          <cell r="K3404" t="str">
            <v>C</v>
          </cell>
          <cell r="L3404" t="str">
            <v>TM</v>
          </cell>
          <cell r="M3404" t="str">
            <v>0211</v>
          </cell>
          <cell r="N3404">
            <v>14707.68</v>
          </cell>
          <cell r="O3404">
            <v>80.349999999999994</v>
          </cell>
          <cell r="P3404">
            <v>964.31</v>
          </cell>
          <cell r="Q3404">
            <v>1928.62</v>
          </cell>
          <cell r="R3404">
            <v>12779.06</v>
          </cell>
          <cell r="S3404">
            <v>5506.4</v>
          </cell>
          <cell r="T3404">
            <v>15</v>
          </cell>
          <cell r="U3404">
            <v>92</v>
          </cell>
          <cell r="V3404">
            <v>13</v>
          </cell>
          <cell r="W3404">
            <v>92</v>
          </cell>
          <cell r="X3404">
            <v>0</v>
          </cell>
        </row>
        <row r="3405">
          <cell r="A3405" t="str">
            <v>1524800</v>
          </cell>
          <cell r="B3405">
            <v>1</v>
          </cell>
          <cell r="C3405" t="str">
            <v>sink unit and fittings - 4 WGE</v>
          </cell>
          <cell r="D3405" t="str">
            <v>34</v>
          </cell>
          <cell r="E3405" t="str">
            <v>BASPLM</v>
          </cell>
          <cell r="F3405" t="str">
            <v>BAS</v>
          </cell>
          <cell r="G3405">
            <v>38820</v>
          </cell>
          <cell r="H3405" t="str">
            <v>Active</v>
          </cell>
          <cell r="I3405">
            <v>4</v>
          </cell>
          <cell r="J3405">
            <v>39344</v>
          </cell>
          <cell r="K3405" t="str">
            <v>C</v>
          </cell>
          <cell r="L3405" t="str">
            <v>TM</v>
          </cell>
          <cell r="M3405" t="str">
            <v>0211</v>
          </cell>
          <cell r="N3405">
            <v>3655.75</v>
          </cell>
          <cell r="O3405">
            <v>20.02</v>
          </cell>
          <cell r="P3405">
            <v>239.69</v>
          </cell>
          <cell r="Q3405">
            <v>479.38</v>
          </cell>
          <cell r="R3405">
            <v>3176.37</v>
          </cell>
          <cell r="S3405">
            <v>1368.68</v>
          </cell>
          <cell r="T3405">
            <v>15</v>
          </cell>
          <cell r="U3405">
            <v>92</v>
          </cell>
          <cell r="V3405">
            <v>13</v>
          </cell>
          <cell r="W3405">
            <v>92</v>
          </cell>
          <cell r="X3405">
            <v>0</v>
          </cell>
        </row>
        <row r="3406">
          <cell r="A3406" t="str">
            <v>1524900</v>
          </cell>
          <cell r="B3406">
            <v>1</v>
          </cell>
          <cell r="C3406" t="str">
            <v>sprinkler head and piping - 70</v>
          </cell>
          <cell r="D3406" t="str">
            <v>34</v>
          </cell>
          <cell r="E3406" t="str">
            <v>BASSPR</v>
          </cell>
          <cell r="F3406" t="str">
            <v>BAS</v>
          </cell>
          <cell r="G3406">
            <v>38820</v>
          </cell>
          <cell r="H3406" t="str">
            <v>Active</v>
          </cell>
          <cell r="I3406">
            <v>70</v>
          </cell>
          <cell r="J3406">
            <v>39344</v>
          </cell>
          <cell r="K3406" t="str">
            <v>C</v>
          </cell>
          <cell r="L3406" t="str">
            <v>TM</v>
          </cell>
          <cell r="M3406" t="str">
            <v>0211</v>
          </cell>
          <cell r="N3406">
            <v>40239.72</v>
          </cell>
          <cell r="O3406">
            <v>219.86</v>
          </cell>
          <cell r="P3406">
            <v>2638.32</v>
          </cell>
          <cell r="Q3406">
            <v>5276.64</v>
          </cell>
          <cell r="R3406">
            <v>34963.08</v>
          </cell>
          <cell r="S3406">
            <v>15065.32</v>
          </cell>
          <cell r="T3406">
            <v>15</v>
          </cell>
          <cell r="U3406">
            <v>92</v>
          </cell>
          <cell r="V3406">
            <v>13</v>
          </cell>
          <cell r="W3406">
            <v>92</v>
          </cell>
          <cell r="X3406">
            <v>0</v>
          </cell>
        </row>
        <row r="3407">
          <cell r="A3407" t="str">
            <v>1525000</v>
          </cell>
          <cell r="B3407">
            <v>1</v>
          </cell>
          <cell r="C3407" t="str">
            <v>suspended ceiling - 421.25 square metres</v>
          </cell>
          <cell r="D3407" t="str">
            <v>34</v>
          </cell>
          <cell r="E3407" t="str">
            <v>BASSUS</v>
          </cell>
          <cell r="F3407" t="str">
            <v>BAS</v>
          </cell>
          <cell r="G3407">
            <v>38820</v>
          </cell>
          <cell r="H3407" t="str">
            <v>Active</v>
          </cell>
          <cell r="I3407">
            <v>421</v>
          </cell>
          <cell r="J3407">
            <v>39344</v>
          </cell>
          <cell r="K3407" t="str">
            <v>C</v>
          </cell>
          <cell r="L3407" t="str">
            <v>TM</v>
          </cell>
          <cell r="M3407" t="str">
            <v>0211</v>
          </cell>
          <cell r="N3407">
            <v>47783.88</v>
          </cell>
          <cell r="O3407">
            <v>131.6</v>
          </cell>
          <cell r="P3407">
            <v>1579.53</v>
          </cell>
          <cell r="Q3407">
            <v>3159.06</v>
          </cell>
          <cell r="R3407">
            <v>44624.82</v>
          </cell>
          <cell r="S3407">
            <v>16780.16</v>
          </cell>
          <cell r="T3407">
            <v>30</v>
          </cell>
          <cell r="U3407">
            <v>92</v>
          </cell>
          <cell r="V3407">
            <v>28</v>
          </cell>
          <cell r="W3407">
            <v>92</v>
          </cell>
          <cell r="X3407">
            <v>0</v>
          </cell>
        </row>
        <row r="3408">
          <cell r="A3408" t="str">
            <v>1525100</v>
          </cell>
          <cell r="B3408">
            <v>1</v>
          </cell>
          <cell r="C3408" t="str">
            <v>vinyl floor covering - 48.12 square metr</v>
          </cell>
          <cell r="D3408" t="str">
            <v>34</v>
          </cell>
          <cell r="E3408" t="str">
            <v>BASFLO</v>
          </cell>
          <cell r="F3408" t="str">
            <v>BAS</v>
          </cell>
          <cell r="G3408">
            <v>38820</v>
          </cell>
          <cell r="H3408" t="str">
            <v>Active</v>
          </cell>
          <cell r="I3408">
            <v>48</v>
          </cell>
          <cell r="J3408">
            <v>39344</v>
          </cell>
          <cell r="K3408" t="str">
            <v>C</v>
          </cell>
          <cell r="L3408" t="str">
            <v>TM</v>
          </cell>
          <cell r="M3408" t="str">
            <v>0211</v>
          </cell>
          <cell r="N3408">
            <v>135.38</v>
          </cell>
          <cell r="O3408">
            <v>0</v>
          </cell>
          <cell r="P3408">
            <v>0</v>
          </cell>
          <cell r="Q3408">
            <v>135.38</v>
          </cell>
          <cell r="R3408">
            <v>0</v>
          </cell>
          <cell r="S3408">
            <v>427.98</v>
          </cell>
          <cell r="T3408">
            <v>0</v>
          </cell>
          <cell r="U3408">
            <v>92</v>
          </cell>
          <cell r="V3408">
            <v>0</v>
          </cell>
          <cell r="W3408">
            <v>0</v>
          </cell>
          <cell r="X3408">
            <v>0</v>
          </cell>
        </row>
        <row r="3409">
          <cell r="A3409" t="str">
            <v>1525200</v>
          </cell>
          <cell r="B3409">
            <v>1</v>
          </cell>
          <cell r="C3409" t="str">
            <v>Wall urinal - 2 WGE</v>
          </cell>
          <cell r="D3409" t="str">
            <v>34</v>
          </cell>
          <cell r="E3409" t="str">
            <v>BASPLM</v>
          </cell>
          <cell r="F3409" t="str">
            <v>BAS</v>
          </cell>
          <cell r="G3409">
            <v>38820</v>
          </cell>
          <cell r="H3409" t="str">
            <v>Active</v>
          </cell>
          <cell r="I3409">
            <v>2</v>
          </cell>
          <cell r="J3409">
            <v>39344</v>
          </cell>
          <cell r="K3409" t="str">
            <v>C</v>
          </cell>
          <cell r="L3409" t="str">
            <v>TM</v>
          </cell>
          <cell r="M3409" t="str">
            <v>0211</v>
          </cell>
          <cell r="N3409">
            <v>2326.3000000000002</v>
          </cell>
          <cell r="O3409">
            <v>12.71</v>
          </cell>
          <cell r="P3409">
            <v>152.52000000000001</v>
          </cell>
          <cell r="Q3409">
            <v>305.04000000000002</v>
          </cell>
          <cell r="R3409">
            <v>2021.26</v>
          </cell>
          <cell r="S3409">
            <v>870.94</v>
          </cell>
          <cell r="T3409">
            <v>15</v>
          </cell>
          <cell r="U3409">
            <v>92</v>
          </cell>
          <cell r="V3409">
            <v>13</v>
          </cell>
          <cell r="W3409">
            <v>92</v>
          </cell>
          <cell r="X3409">
            <v>0</v>
          </cell>
        </row>
        <row r="3410">
          <cell r="A3410" t="str">
            <v>1525300</v>
          </cell>
          <cell r="B3410">
            <v>1</v>
          </cell>
          <cell r="C3410" t="str">
            <v>WC pedestal with  fittings - 3</v>
          </cell>
          <cell r="D3410" t="str">
            <v>34</v>
          </cell>
          <cell r="E3410" t="str">
            <v>BASPLM</v>
          </cell>
          <cell r="F3410" t="str">
            <v>BAS</v>
          </cell>
          <cell r="G3410">
            <v>38820</v>
          </cell>
          <cell r="H3410" t="str">
            <v>Active</v>
          </cell>
          <cell r="I3410">
            <v>3</v>
          </cell>
          <cell r="J3410">
            <v>39344</v>
          </cell>
          <cell r="K3410" t="str">
            <v>C</v>
          </cell>
          <cell r="L3410" t="str">
            <v>TM</v>
          </cell>
          <cell r="M3410" t="str">
            <v>0211</v>
          </cell>
          <cell r="N3410">
            <v>7228.35</v>
          </cell>
          <cell r="O3410">
            <v>39.54</v>
          </cell>
          <cell r="P3410">
            <v>473.93</v>
          </cell>
          <cell r="Q3410">
            <v>947.86</v>
          </cell>
          <cell r="R3410">
            <v>6280.49</v>
          </cell>
          <cell r="S3410">
            <v>2706.21</v>
          </cell>
          <cell r="T3410">
            <v>15</v>
          </cell>
          <cell r="U3410">
            <v>92</v>
          </cell>
          <cell r="V3410">
            <v>13</v>
          </cell>
          <cell r="W3410">
            <v>92</v>
          </cell>
          <cell r="X3410">
            <v>0</v>
          </cell>
        </row>
        <row r="3411">
          <cell r="A3411" t="str">
            <v>1525400</v>
          </cell>
          <cell r="B3411">
            <v>1</v>
          </cell>
          <cell r="C3411" t="str">
            <v>Building Structure in square metres</v>
          </cell>
          <cell r="D3411" t="str">
            <v>34</v>
          </cell>
          <cell r="E3411" t="str">
            <v>BUITER</v>
          </cell>
          <cell r="F3411" t="str">
            <v>BUI</v>
          </cell>
          <cell r="G3411">
            <v>38820</v>
          </cell>
          <cell r="H3411" t="str">
            <v>Active</v>
          </cell>
          <cell r="I3411">
            <v>8</v>
          </cell>
          <cell r="J3411">
            <v>39344</v>
          </cell>
          <cell r="K3411" t="str">
            <v>TCOM</v>
          </cell>
          <cell r="L3411" t="str">
            <v>TM</v>
          </cell>
          <cell r="M3411" t="str">
            <v>0212</v>
          </cell>
          <cell r="N3411">
            <v>16973.849999999999</v>
          </cell>
          <cell r="O3411">
            <v>24.77</v>
          </cell>
          <cell r="P3411">
            <v>297.02</v>
          </cell>
          <cell r="Q3411">
            <v>594.04</v>
          </cell>
          <cell r="R3411">
            <v>16379.81</v>
          </cell>
          <cell r="S3411">
            <v>5780.89</v>
          </cell>
          <cell r="T3411">
            <v>44</v>
          </cell>
          <cell r="U3411">
            <v>0</v>
          </cell>
          <cell r="V3411">
            <v>42</v>
          </cell>
          <cell r="W3411">
            <v>0</v>
          </cell>
          <cell r="X3411">
            <v>0</v>
          </cell>
        </row>
        <row r="3412">
          <cell r="A3412" t="str">
            <v>1525500</v>
          </cell>
          <cell r="B3412">
            <v>1</v>
          </cell>
          <cell r="C3412" t="str">
            <v>Division walling - 10 lineal metres with</v>
          </cell>
          <cell r="D3412" t="str">
            <v>34</v>
          </cell>
          <cell r="E3412" t="str">
            <v>BASPAR</v>
          </cell>
          <cell r="F3412" t="str">
            <v>BAS</v>
          </cell>
          <cell r="G3412">
            <v>38820</v>
          </cell>
          <cell r="H3412" t="str">
            <v>Active</v>
          </cell>
          <cell r="I3412">
            <v>10</v>
          </cell>
          <cell r="J3412">
            <v>39344</v>
          </cell>
          <cell r="K3412" t="str">
            <v>TCOM</v>
          </cell>
          <cell r="L3412" t="str">
            <v>TM</v>
          </cell>
          <cell r="M3412" t="str">
            <v>0212</v>
          </cell>
          <cell r="N3412">
            <v>21627.77</v>
          </cell>
          <cell r="O3412">
            <v>118.15</v>
          </cell>
          <cell r="P3412">
            <v>1418.02</v>
          </cell>
          <cell r="Q3412">
            <v>2836.04</v>
          </cell>
          <cell r="R3412">
            <v>18791.73</v>
          </cell>
          <cell r="S3412">
            <v>8097.2</v>
          </cell>
          <cell r="T3412">
            <v>15</v>
          </cell>
          <cell r="U3412">
            <v>92</v>
          </cell>
          <cell r="V3412">
            <v>13</v>
          </cell>
          <cell r="W3412">
            <v>92</v>
          </cell>
          <cell r="X3412">
            <v>0</v>
          </cell>
        </row>
        <row r="3413">
          <cell r="A3413" t="str">
            <v>1525600</v>
          </cell>
          <cell r="B3413">
            <v>1</v>
          </cell>
          <cell r="C3413" t="str">
            <v>Electrical services in square metres</v>
          </cell>
          <cell r="D3413" t="str">
            <v>34</v>
          </cell>
          <cell r="E3413" t="str">
            <v>BASELC</v>
          </cell>
          <cell r="F3413" t="str">
            <v>BAS</v>
          </cell>
          <cell r="G3413">
            <v>38820</v>
          </cell>
          <cell r="H3413" t="str">
            <v>Active</v>
          </cell>
          <cell r="I3413">
            <v>8</v>
          </cell>
          <cell r="J3413">
            <v>39344</v>
          </cell>
          <cell r="K3413" t="str">
            <v>TCOM</v>
          </cell>
          <cell r="L3413" t="str">
            <v>TM</v>
          </cell>
          <cell r="M3413" t="str">
            <v>0212</v>
          </cell>
          <cell r="N3413">
            <v>1420.86</v>
          </cell>
          <cell r="O3413">
            <v>4.6399999999999997</v>
          </cell>
          <cell r="P3413">
            <v>55.02</v>
          </cell>
          <cell r="Q3413">
            <v>110.04</v>
          </cell>
          <cell r="R3413">
            <v>1310.82</v>
          </cell>
          <cell r="S3413">
            <v>502.03</v>
          </cell>
          <cell r="T3413">
            <v>15</v>
          </cell>
          <cell r="U3413">
            <v>92</v>
          </cell>
          <cell r="V3413">
            <v>13</v>
          </cell>
          <cell r="W3413">
            <v>92</v>
          </cell>
          <cell r="X3413">
            <v>0</v>
          </cell>
        </row>
        <row r="3414">
          <cell r="A3414" t="str">
            <v>1525700</v>
          </cell>
          <cell r="B3414">
            <v>1</v>
          </cell>
          <cell r="C3414" t="str">
            <v>fitted carpet - 8.16 square metres</v>
          </cell>
          <cell r="D3414" t="str">
            <v>34</v>
          </cell>
          <cell r="E3414" t="str">
            <v>BASFLO</v>
          </cell>
          <cell r="F3414" t="str">
            <v>BAS</v>
          </cell>
          <cell r="G3414">
            <v>38820</v>
          </cell>
          <cell r="H3414" t="str">
            <v>Active</v>
          </cell>
          <cell r="I3414">
            <v>8</v>
          </cell>
          <cell r="J3414">
            <v>39344</v>
          </cell>
          <cell r="K3414" t="str">
            <v>TCOM</v>
          </cell>
          <cell r="L3414" t="str">
            <v>TM</v>
          </cell>
          <cell r="M3414" t="str">
            <v>0212</v>
          </cell>
          <cell r="N3414">
            <v>25.5</v>
          </cell>
          <cell r="O3414">
            <v>0</v>
          </cell>
          <cell r="P3414">
            <v>0</v>
          </cell>
          <cell r="Q3414">
            <v>25.5</v>
          </cell>
          <cell r="R3414">
            <v>0</v>
          </cell>
          <cell r="S3414">
            <v>80.64</v>
          </cell>
          <cell r="T3414">
            <v>0</v>
          </cell>
          <cell r="U3414">
            <v>92</v>
          </cell>
          <cell r="V3414">
            <v>0</v>
          </cell>
          <cell r="W3414">
            <v>0</v>
          </cell>
          <cell r="X3414">
            <v>0</v>
          </cell>
        </row>
        <row r="3415">
          <cell r="A3415" t="str">
            <v>1525800</v>
          </cell>
          <cell r="B3415">
            <v>1</v>
          </cell>
          <cell r="C3415" t="str">
            <v>fluorescent light fitting - 1 twin tube</v>
          </cell>
          <cell r="D3415" t="str">
            <v>34</v>
          </cell>
          <cell r="E3415" t="str">
            <v>BASLIG</v>
          </cell>
          <cell r="F3415" t="str">
            <v>BAS</v>
          </cell>
          <cell r="G3415">
            <v>38820</v>
          </cell>
          <cell r="H3415" t="str">
            <v>Active</v>
          </cell>
          <cell r="I3415">
            <v>1</v>
          </cell>
          <cell r="J3415">
            <v>39344</v>
          </cell>
          <cell r="K3415" t="str">
            <v>TCOM</v>
          </cell>
          <cell r="L3415" t="str">
            <v>TM</v>
          </cell>
          <cell r="M3415" t="str">
            <v>0212</v>
          </cell>
          <cell r="N3415">
            <v>203.93</v>
          </cell>
          <cell r="O3415">
            <v>1.63</v>
          </cell>
          <cell r="P3415">
            <v>19.89</v>
          </cell>
          <cell r="Q3415">
            <v>39.78</v>
          </cell>
          <cell r="R3415">
            <v>164.15</v>
          </cell>
          <cell r="S3415">
            <v>81</v>
          </cell>
          <cell r="T3415">
            <v>10</v>
          </cell>
          <cell r="U3415">
            <v>92</v>
          </cell>
          <cell r="V3415">
            <v>8</v>
          </cell>
          <cell r="W3415">
            <v>92</v>
          </cell>
          <cell r="X3415">
            <v>0</v>
          </cell>
        </row>
        <row r="3416">
          <cell r="A3416" t="str">
            <v>1525900</v>
          </cell>
          <cell r="B3416">
            <v>1</v>
          </cell>
          <cell r="C3416" t="str">
            <v>Building Management Services in square m</v>
          </cell>
          <cell r="D3416" t="str">
            <v>34</v>
          </cell>
          <cell r="E3416" t="str">
            <v>BASBMS</v>
          </cell>
          <cell r="F3416" t="str">
            <v>BAS</v>
          </cell>
          <cell r="G3416">
            <v>38820</v>
          </cell>
          <cell r="H3416" t="str">
            <v>Active</v>
          </cell>
          <cell r="I3416">
            <v>8</v>
          </cell>
          <cell r="J3416">
            <v>39344</v>
          </cell>
          <cell r="K3416" t="str">
            <v>TCOM</v>
          </cell>
          <cell r="L3416" t="str">
            <v>TM</v>
          </cell>
          <cell r="M3416" t="str">
            <v>0212</v>
          </cell>
          <cell r="N3416">
            <v>18.989999999999998</v>
          </cell>
          <cell r="O3416">
            <v>0</v>
          </cell>
          <cell r="P3416">
            <v>0</v>
          </cell>
          <cell r="Q3416">
            <v>18.989999999999998</v>
          </cell>
          <cell r="R3416">
            <v>0</v>
          </cell>
          <cell r="S3416">
            <v>60.07</v>
          </cell>
          <cell r="T3416">
            <v>0</v>
          </cell>
          <cell r="U3416">
            <v>92</v>
          </cell>
          <cell r="V3416">
            <v>0</v>
          </cell>
          <cell r="W3416">
            <v>0</v>
          </cell>
          <cell r="X3416">
            <v>0</v>
          </cell>
        </row>
        <row r="3417">
          <cell r="A3417" t="str">
            <v>1526000</v>
          </cell>
          <cell r="B3417">
            <v>1</v>
          </cell>
          <cell r="C3417" t="str">
            <v>Mechanical Services in square metres</v>
          </cell>
          <cell r="D3417" t="str">
            <v>34</v>
          </cell>
          <cell r="E3417" t="str">
            <v>BASAIR</v>
          </cell>
          <cell r="F3417" t="str">
            <v>BAS</v>
          </cell>
          <cell r="G3417">
            <v>38820</v>
          </cell>
          <cell r="H3417" t="str">
            <v>Active</v>
          </cell>
          <cell r="I3417">
            <v>8</v>
          </cell>
          <cell r="J3417">
            <v>39344</v>
          </cell>
          <cell r="K3417" t="str">
            <v>TCOM</v>
          </cell>
          <cell r="L3417" t="str">
            <v>TM</v>
          </cell>
          <cell r="M3417" t="str">
            <v>0212</v>
          </cell>
          <cell r="N3417">
            <v>1481.82</v>
          </cell>
          <cell r="O3417">
            <v>8.06</v>
          </cell>
          <cell r="P3417">
            <v>97.16</v>
          </cell>
          <cell r="Q3417">
            <v>194.32</v>
          </cell>
          <cell r="R3417">
            <v>1287.5</v>
          </cell>
          <cell r="S3417">
            <v>554.78</v>
          </cell>
          <cell r="T3417">
            <v>15</v>
          </cell>
          <cell r="U3417">
            <v>92</v>
          </cell>
          <cell r="V3417">
            <v>13</v>
          </cell>
          <cell r="W3417">
            <v>92</v>
          </cell>
          <cell r="X3417">
            <v>0</v>
          </cell>
        </row>
        <row r="3418">
          <cell r="A3418" t="str">
            <v>1526100</v>
          </cell>
          <cell r="B3418">
            <v>1</v>
          </cell>
          <cell r="C3418" t="str">
            <v>Drainage Services in square metres</v>
          </cell>
          <cell r="D3418" t="str">
            <v>34</v>
          </cell>
          <cell r="E3418" t="str">
            <v>BASPLM</v>
          </cell>
          <cell r="F3418" t="str">
            <v>BAS</v>
          </cell>
          <cell r="G3418">
            <v>38820</v>
          </cell>
          <cell r="H3418" t="str">
            <v>Active</v>
          </cell>
          <cell r="I3418">
            <v>8</v>
          </cell>
          <cell r="J3418">
            <v>39344</v>
          </cell>
          <cell r="K3418" t="str">
            <v>TCOM</v>
          </cell>
          <cell r="L3418" t="str">
            <v>TM</v>
          </cell>
          <cell r="M3418" t="str">
            <v>0212</v>
          </cell>
          <cell r="N3418">
            <v>186.25</v>
          </cell>
          <cell r="O3418">
            <v>0.99</v>
          </cell>
          <cell r="P3418">
            <v>12.21</v>
          </cell>
          <cell r="Q3418">
            <v>24.42</v>
          </cell>
          <cell r="R3418">
            <v>161.83000000000001</v>
          </cell>
          <cell r="S3418">
            <v>69.73</v>
          </cell>
          <cell r="T3418">
            <v>15</v>
          </cell>
          <cell r="U3418">
            <v>92</v>
          </cell>
          <cell r="V3418">
            <v>13</v>
          </cell>
          <cell r="W3418">
            <v>92</v>
          </cell>
          <cell r="X3418">
            <v>0</v>
          </cell>
        </row>
        <row r="3419">
          <cell r="A3419" t="str">
            <v>1526200</v>
          </cell>
          <cell r="B3419">
            <v>1</v>
          </cell>
          <cell r="C3419" t="str">
            <v>Communication Services in square metres</v>
          </cell>
          <cell r="D3419" t="str">
            <v>34</v>
          </cell>
          <cell r="E3419" t="str">
            <v>BASCAB</v>
          </cell>
          <cell r="F3419" t="str">
            <v>BAS</v>
          </cell>
          <cell r="G3419">
            <v>38820</v>
          </cell>
          <cell r="H3419" t="str">
            <v>Active</v>
          </cell>
          <cell r="I3419">
            <v>8</v>
          </cell>
          <cell r="J3419">
            <v>39344</v>
          </cell>
          <cell r="K3419" t="str">
            <v>TCOM</v>
          </cell>
          <cell r="L3419" t="str">
            <v>TM</v>
          </cell>
          <cell r="M3419" t="str">
            <v>0212</v>
          </cell>
          <cell r="N3419">
            <v>297.42</v>
          </cell>
          <cell r="O3419">
            <v>2.39</v>
          </cell>
          <cell r="P3419">
            <v>29.01</v>
          </cell>
          <cell r="Q3419">
            <v>58.02</v>
          </cell>
          <cell r="R3419">
            <v>239.4</v>
          </cell>
          <cell r="S3419">
            <v>118.15</v>
          </cell>
          <cell r="T3419">
            <v>10</v>
          </cell>
          <cell r="U3419">
            <v>92</v>
          </cell>
          <cell r="V3419">
            <v>8</v>
          </cell>
          <cell r="W3419">
            <v>92</v>
          </cell>
          <cell r="X3419">
            <v>0</v>
          </cell>
        </row>
        <row r="3420">
          <cell r="A3420" t="str">
            <v>1526300</v>
          </cell>
          <cell r="B3420">
            <v>1</v>
          </cell>
          <cell r="C3420" t="str">
            <v>Fire Alarm System in square metres</v>
          </cell>
          <cell r="D3420" t="str">
            <v>34</v>
          </cell>
          <cell r="E3420" t="str">
            <v>BASALA</v>
          </cell>
          <cell r="F3420" t="str">
            <v>BAS</v>
          </cell>
          <cell r="G3420">
            <v>38820</v>
          </cell>
          <cell r="H3420" t="str">
            <v>Active</v>
          </cell>
          <cell r="I3420">
            <v>8</v>
          </cell>
          <cell r="J3420">
            <v>39344</v>
          </cell>
          <cell r="K3420" t="str">
            <v>TCOM</v>
          </cell>
          <cell r="L3420" t="str">
            <v>TM</v>
          </cell>
          <cell r="M3420" t="str">
            <v>0212</v>
          </cell>
          <cell r="N3420">
            <v>296.01</v>
          </cell>
          <cell r="O3420">
            <v>0.9</v>
          </cell>
          <cell r="P3420">
            <v>11.46</v>
          </cell>
          <cell r="Q3420">
            <v>22.92</v>
          </cell>
          <cell r="R3420">
            <v>273.08999999999997</v>
          </cell>
          <cell r="S3420">
            <v>104.59</v>
          </cell>
          <cell r="T3420">
            <v>15</v>
          </cell>
          <cell r="U3420">
            <v>92</v>
          </cell>
          <cell r="V3420">
            <v>13</v>
          </cell>
          <cell r="W3420">
            <v>92</v>
          </cell>
          <cell r="X3420">
            <v>0</v>
          </cell>
        </row>
        <row r="3421">
          <cell r="A3421" t="str">
            <v>1526400</v>
          </cell>
          <cell r="B3421">
            <v>1</v>
          </cell>
          <cell r="C3421" t="str">
            <v>Plumbing reticulation in square metres</v>
          </cell>
          <cell r="D3421" t="str">
            <v>34</v>
          </cell>
          <cell r="E3421" t="str">
            <v>BASPLM</v>
          </cell>
          <cell r="F3421" t="str">
            <v>BAS</v>
          </cell>
          <cell r="G3421">
            <v>38820</v>
          </cell>
          <cell r="H3421" t="str">
            <v>Active</v>
          </cell>
          <cell r="I3421">
            <v>8</v>
          </cell>
          <cell r="J3421">
            <v>39344</v>
          </cell>
          <cell r="K3421" t="str">
            <v>TCOM</v>
          </cell>
          <cell r="L3421" t="str">
            <v>TM</v>
          </cell>
          <cell r="M3421" t="str">
            <v>0212</v>
          </cell>
          <cell r="N3421">
            <v>325.39</v>
          </cell>
          <cell r="O3421">
            <v>1.75</v>
          </cell>
          <cell r="P3421">
            <v>21.33</v>
          </cell>
          <cell r="Q3421">
            <v>42.66</v>
          </cell>
          <cell r="R3421">
            <v>282.73</v>
          </cell>
          <cell r="S3421">
            <v>121.82</v>
          </cell>
          <cell r="T3421">
            <v>15</v>
          </cell>
          <cell r="U3421">
            <v>92</v>
          </cell>
          <cell r="V3421">
            <v>13</v>
          </cell>
          <cell r="W3421">
            <v>92</v>
          </cell>
          <cell r="X3421">
            <v>0</v>
          </cell>
        </row>
        <row r="3422">
          <cell r="A3422" t="str">
            <v>1526500</v>
          </cell>
          <cell r="B3422">
            <v>1</v>
          </cell>
          <cell r="C3422" t="str">
            <v>Public Address System in square metres</v>
          </cell>
          <cell r="D3422" t="str">
            <v>34</v>
          </cell>
          <cell r="E3422" t="str">
            <v>BASPUB</v>
          </cell>
          <cell r="F3422" t="str">
            <v>BAS</v>
          </cell>
          <cell r="G3422">
            <v>38820</v>
          </cell>
          <cell r="H3422" t="str">
            <v>Active</v>
          </cell>
          <cell r="I3422">
            <v>8</v>
          </cell>
          <cell r="J3422">
            <v>39344</v>
          </cell>
          <cell r="K3422" t="str">
            <v>TCOM</v>
          </cell>
          <cell r="L3422" t="str">
            <v>TM</v>
          </cell>
          <cell r="M3422" t="str">
            <v>0212</v>
          </cell>
          <cell r="N3422">
            <v>88.4</v>
          </cell>
          <cell r="O3422">
            <v>0.52</v>
          </cell>
          <cell r="P3422">
            <v>5.8</v>
          </cell>
          <cell r="Q3422">
            <v>11.6</v>
          </cell>
          <cell r="R3422">
            <v>76.8</v>
          </cell>
          <cell r="S3422">
            <v>33.1</v>
          </cell>
          <cell r="T3422">
            <v>15</v>
          </cell>
          <cell r="U3422">
            <v>92</v>
          </cell>
          <cell r="V3422">
            <v>13</v>
          </cell>
          <cell r="W3422">
            <v>92</v>
          </cell>
          <cell r="X3422">
            <v>0</v>
          </cell>
        </row>
        <row r="3423">
          <cell r="A3423" t="str">
            <v>1526600</v>
          </cell>
          <cell r="B3423">
            <v>1</v>
          </cell>
          <cell r="C3423" t="str">
            <v>Security System in square metres</v>
          </cell>
          <cell r="D3423" t="str">
            <v>34</v>
          </cell>
          <cell r="E3423" t="str">
            <v>BASSEC</v>
          </cell>
          <cell r="F3423" t="str">
            <v>BAS</v>
          </cell>
          <cell r="G3423">
            <v>38820</v>
          </cell>
          <cell r="H3423" t="str">
            <v>Active</v>
          </cell>
          <cell r="I3423">
            <v>8</v>
          </cell>
          <cell r="J3423">
            <v>39344</v>
          </cell>
          <cell r="K3423" t="str">
            <v>TCOM</v>
          </cell>
          <cell r="L3423" t="str">
            <v>TM</v>
          </cell>
          <cell r="M3423" t="str">
            <v>0212</v>
          </cell>
          <cell r="N3423">
            <v>284.85000000000002</v>
          </cell>
          <cell r="O3423">
            <v>1.52</v>
          </cell>
          <cell r="P3423">
            <v>18.68</v>
          </cell>
          <cell r="Q3423">
            <v>37.36</v>
          </cell>
          <cell r="R3423">
            <v>247.49</v>
          </cell>
          <cell r="S3423">
            <v>106.65</v>
          </cell>
          <cell r="T3423">
            <v>15</v>
          </cell>
          <cell r="U3423">
            <v>92</v>
          </cell>
          <cell r="V3423">
            <v>13</v>
          </cell>
          <cell r="W3423">
            <v>92</v>
          </cell>
          <cell r="X3423">
            <v>0</v>
          </cell>
        </row>
        <row r="3424">
          <cell r="A3424" t="str">
            <v>1526700</v>
          </cell>
          <cell r="B3424">
            <v>1</v>
          </cell>
          <cell r="C3424" t="str">
            <v>sprinkler head and piping - 2</v>
          </cell>
          <cell r="D3424" t="str">
            <v>34</v>
          </cell>
          <cell r="E3424" t="str">
            <v>BASSPR</v>
          </cell>
          <cell r="F3424" t="str">
            <v>BAS</v>
          </cell>
          <cell r="G3424">
            <v>38820</v>
          </cell>
          <cell r="H3424" t="str">
            <v>Active</v>
          </cell>
          <cell r="I3424">
            <v>2</v>
          </cell>
          <cell r="J3424">
            <v>39344</v>
          </cell>
          <cell r="K3424" t="str">
            <v>TCOM</v>
          </cell>
          <cell r="L3424" t="str">
            <v>TM</v>
          </cell>
          <cell r="M3424" t="str">
            <v>0212</v>
          </cell>
          <cell r="N3424">
            <v>1149.78</v>
          </cell>
          <cell r="O3424">
            <v>6.31</v>
          </cell>
          <cell r="P3424">
            <v>75.39</v>
          </cell>
          <cell r="Q3424">
            <v>150.78</v>
          </cell>
          <cell r="R3424">
            <v>999</v>
          </cell>
          <cell r="S3424">
            <v>430.46</v>
          </cell>
          <cell r="T3424">
            <v>15</v>
          </cell>
          <cell r="U3424">
            <v>92</v>
          </cell>
          <cell r="V3424">
            <v>13</v>
          </cell>
          <cell r="W3424">
            <v>92</v>
          </cell>
          <cell r="X3424">
            <v>0</v>
          </cell>
        </row>
        <row r="3425">
          <cell r="A3425" t="str">
            <v>1526800</v>
          </cell>
          <cell r="B3425">
            <v>1</v>
          </cell>
          <cell r="C3425" t="str">
            <v>suspended ceiling - 8.16 square metres t</v>
          </cell>
          <cell r="D3425" t="str">
            <v>34</v>
          </cell>
          <cell r="E3425" t="str">
            <v>BASSUS</v>
          </cell>
          <cell r="F3425" t="str">
            <v>BAS</v>
          </cell>
          <cell r="G3425">
            <v>38820</v>
          </cell>
          <cell r="H3425" t="str">
            <v>Active</v>
          </cell>
          <cell r="I3425">
            <v>8</v>
          </cell>
          <cell r="J3425">
            <v>39344</v>
          </cell>
          <cell r="K3425" t="str">
            <v>TCOM</v>
          </cell>
          <cell r="L3425" t="str">
            <v>TM</v>
          </cell>
          <cell r="M3425" t="str">
            <v>0212</v>
          </cell>
          <cell r="N3425">
            <v>925.69</v>
          </cell>
          <cell r="O3425">
            <v>2.5499999999999998</v>
          </cell>
          <cell r="P3425">
            <v>30.6</v>
          </cell>
          <cell r="Q3425">
            <v>61.2</v>
          </cell>
          <cell r="R3425">
            <v>864.49</v>
          </cell>
          <cell r="S3425">
            <v>325.07</v>
          </cell>
          <cell r="T3425">
            <v>30</v>
          </cell>
          <cell r="U3425">
            <v>92</v>
          </cell>
          <cell r="V3425">
            <v>28</v>
          </cell>
          <cell r="W3425">
            <v>92</v>
          </cell>
          <cell r="X3425">
            <v>0</v>
          </cell>
        </row>
        <row r="3426">
          <cell r="A3426" t="str">
            <v>1526900</v>
          </cell>
          <cell r="B3426">
            <v>1</v>
          </cell>
          <cell r="C3426" t="str">
            <v>goods lift - 1 - serving three floors</v>
          </cell>
          <cell r="D3426" t="str">
            <v>34</v>
          </cell>
          <cell r="E3426" t="str">
            <v>BASLFT</v>
          </cell>
          <cell r="F3426" t="str">
            <v>BAS</v>
          </cell>
          <cell r="G3426">
            <v>38820</v>
          </cell>
          <cell r="H3426" t="str">
            <v>Active</v>
          </cell>
          <cell r="I3426">
            <v>1</v>
          </cell>
          <cell r="J3426">
            <v>39344</v>
          </cell>
          <cell r="K3426" t="str">
            <v>TCOM</v>
          </cell>
          <cell r="L3426" t="str">
            <v>TM</v>
          </cell>
          <cell r="M3426" t="str">
            <v>0297</v>
          </cell>
          <cell r="N3426">
            <v>240608.65</v>
          </cell>
          <cell r="O3426">
            <v>776.42</v>
          </cell>
          <cell r="P3426">
            <v>9316.7099999999991</v>
          </cell>
          <cell r="Q3426">
            <v>18633.419999999998</v>
          </cell>
          <cell r="R3426">
            <v>221975.23</v>
          </cell>
          <cell r="S3426">
            <v>85014.52</v>
          </cell>
          <cell r="T3426">
            <v>15</v>
          </cell>
          <cell r="U3426">
            <v>92</v>
          </cell>
          <cell r="V3426">
            <v>13</v>
          </cell>
          <cell r="W3426">
            <v>92</v>
          </cell>
          <cell r="X3426">
            <v>0</v>
          </cell>
        </row>
        <row r="3427">
          <cell r="A3427" t="str">
            <v>1527000</v>
          </cell>
          <cell r="B3427">
            <v>1</v>
          </cell>
          <cell r="C3427" t="str">
            <v>passenger lift - 1 - serving three floor</v>
          </cell>
          <cell r="D3427" t="str">
            <v>34</v>
          </cell>
          <cell r="E3427" t="str">
            <v>BASLFT</v>
          </cell>
          <cell r="F3427" t="str">
            <v>BAS</v>
          </cell>
          <cell r="G3427">
            <v>38820</v>
          </cell>
          <cell r="H3427" t="str">
            <v>Active</v>
          </cell>
          <cell r="I3427">
            <v>1</v>
          </cell>
          <cell r="J3427">
            <v>39344</v>
          </cell>
          <cell r="K3427" t="str">
            <v>TCOM</v>
          </cell>
          <cell r="L3427" t="str">
            <v>TM</v>
          </cell>
          <cell r="M3427" t="str">
            <v>0298</v>
          </cell>
          <cell r="N3427">
            <v>240608.65</v>
          </cell>
          <cell r="O3427">
            <v>776.42</v>
          </cell>
          <cell r="P3427">
            <v>9316.7099999999991</v>
          </cell>
          <cell r="Q3427">
            <v>18633.419999999998</v>
          </cell>
          <cell r="R3427">
            <v>221975.23</v>
          </cell>
          <cell r="S3427">
            <v>85014.52</v>
          </cell>
          <cell r="T3427">
            <v>15</v>
          </cell>
          <cell r="U3427">
            <v>92</v>
          </cell>
          <cell r="V3427">
            <v>13</v>
          </cell>
          <cell r="W3427">
            <v>92</v>
          </cell>
          <cell r="X3427">
            <v>0</v>
          </cell>
        </row>
        <row r="3428">
          <cell r="A3428" t="str">
            <v>1527100</v>
          </cell>
          <cell r="B3428">
            <v>1</v>
          </cell>
          <cell r="C3428" t="str">
            <v>passenger lift - 1 - serving two floors</v>
          </cell>
          <cell r="D3428" t="str">
            <v>34</v>
          </cell>
          <cell r="E3428" t="str">
            <v>BASLFT</v>
          </cell>
          <cell r="F3428" t="str">
            <v>BAS</v>
          </cell>
          <cell r="G3428">
            <v>38820</v>
          </cell>
          <cell r="H3428" t="str">
            <v>Active</v>
          </cell>
          <cell r="I3428">
            <v>1</v>
          </cell>
          <cell r="J3428">
            <v>39344</v>
          </cell>
          <cell r="K3428" t="str">
            <v>TCOM</v>
          </cell>
          <cell r="L3428" t="str">
            <v>TM</v>
          </cell>
          <cell r="M3428" t="str">
            <v>0299</v>
          </cell>
          <cell r="N3428">
            <v>250924.06</v>
          </cell>
          <cell r="O3428">
            <v>809.66</v>
          </cell>
          <cell r="P3428">
            <v>9716.14</v>
          </cell>
          <cell r="Q3428">
            <v>19432.28</v>
          </cell>
          <cell r="R3428">
            <v>231491.78</v>
          </cell>
          <cell r="S3428">
            <v>88659.27</v>
          </cell>
          <cell r="T3428">
            <v>15</v>
          </cell>
          <cell r="U3428">
            <v>92</v>
          </cell>
          <cell r="V3428">
            <v>13</v>
          </cell>
          <cell r="W3428">
            <v>92</v>
          </cell>
          <cell r="X3428">
            <v>0</v>
          </cell>
        </row>
        <row r="3429">
          <cell r="A3429" t="str">
            <v>1527200</v>
          </cell>
          <cell r="B3429">
            <v>1</v>
          </cell>
          <cell r="C3429" t="str">
            <v>break glass fire alarm point - 2</v>
          </cell>
          <cell r="D3429" t="str">
            <v>52</v>
          </cell>
          <cell r="E3429" t="str">
            <v>BASSPR</v>
          </cell>
          <cell r="F3429" t="str">
            <v>BAS</v>
          </cell>
          <cell r="G3429">
            <v>38820</v>
          </cell>
          <cell r="H3429" t="str">
            <v>Active</v>
          </cell>
          <cell r="I3429">
            <v>2</v>
          </cell>
          <cell r="J3429">
            <v>39344</v>
          </cell>
          <cell r="K3429" t="str">
            <v>AL</v>
          </cell>
          <cell r="L3429" t="str">
            <v>NA</v>
          </cell>
          <cell r="M3429" t="str">
            <v>0030</v>
          </cell>
          <cell r="N3429">
            <v>320.29000000000002</v>
          </cell>
          <cell r="O3429">
            <v>1.75</v>
          </cell>
          <cell r="P3429">
            <v>21</v>
          </cell>
          <cell r="Q3429">
            <v>42</v>
          </cell>
          <cell r="R3429">
            <v>278.29000000000002</v>
          </cell>
          <cell r="S3429">
            <v>61.31</v>
          </cell>
          <cell r="T3429">
            <v>15</v>
          </cell>
          <cell r="U3429">
            <v>92</v>
          </cell>
          <cell r="V3429">
            <v>13</v>
          </cell>
          <cell r="W3429">
            <v>92</v>
          </cell>
          <cell r="X3429">
            <v>0</v>
          </cell>
        </row>
        <row r="3430">
          <cell r="A3430" t="str">
            <v>1527300</v>
          </cell>
          <cell r="B3430">
            <v>1</v>
          </cell>
          <cell r="C3430" t="str">
            <v>Avsec Amenity Block</v>
          </cell>
          <cell r="D3430" t="str">
            <v>52</v>
          </cell>
          <cell r="E3430" t="str">
            <v>BUICOM</v>
          </cell>
          <cell r="F3430" t="str">
            <v>BUI</v>
          </cell>
          <cell r="G3430">
            <v>38820</v>
          </cell>
          <cell r="H3430" t="str">
            <v>Active</v>
          </cell>
          <cell r="I3430">
            <v>111</v>
          </cell>
          <cell r="J3430">
            <v>39344</v>
          </cell>
          <cell r="K3430" t="str">
            <v>AL</v>
          </cell>
          <cell r="L3430" t="str">
            <v>NA</v>
          </cell>
          <cell r="M3430" t="str">
            <v>0030</v>
          </cell>
          <cell r="N3430">
            <v>163766.04</v>
          </cell>
          <cell r="O3430">
            <v>184.91</v>
          </cell>
          <cell r="P3430">
            <v>2218.59</v>
          </cell>
          <cell r="Q3430">
            <v>4437.18</v>
          </cell>
          <cell r="R3430">
            <v>159328.85999999999</v>
          </cell>
          <cell r="S3430">
            <v>31347.84</v>
          </cell>
          <cell r="T3430">
            <v>60</v>
          </cell>
          <cell r="U3430">
            <v>0</v>
          </cell>
          <cell r="V3430">
            <v>58</v>
          </cell>
          <cell r="W3430">
            <v>0</v>
          </cell>
          <cell r="X3430">
            <v>0</v>
          </cell>
        </row>
        <row r="3431">
          <cell r="A3431" t="str">
            <v>1527400</v>
          </cell>
          <cell r="B3431">
            <v>1</v>
          </cell>
          <cell r="C3431" t="str">
            <v>Division walling - 66 lineal metres with</v>
          </cell>
          <cell r="D3431" t="str">
            <v>52</v>
          </cell>
          <cell r="E3431" t="str">
            <v>BASPAR</v>
          </cell>
          <cell r="F3431" t="str">
            <v>BAS</v>
          </cell>
          <cell r="G3431">
            <v>38820</v>
          </cell>
          <cell r="H3431" t="str">
            <v>Active</v>
          </cell>
          <cell r="I3431">
            <v>66</v>
          </cell>
          <cell r="J3431">
            <v>39344</v>
          </cell>
          <cell r="K3431" t="str">
            <v>AL</v>
          </cell>
          <cell r="L3431" t="str">
            <v>NA</v>
          </cell>
          <cell r="M3431" t="str">
            <v>0030</v>
          </cell>
          <cell r="N3431">
            <v>14414.39</v>
          </cell>
          <cell r="O3431">
            <v>78.72</v>
          </cell>
          <cell r="P3431">
            <v>945.08</v>
          </cell>
          <cell r="Q3431">
            <v>1890.16</v>
          </cell>
          <cell r="R3431">
            <v>12524.23</v>
          </cell>
          <cell r="S3431">
            <v>2759.18</v>
          </cell>
          <cell r="T3431">
            <v>15</v>
          </cell>
          <cell r="U3431">
            <v>92</v>
          </cell>
          <cell r="V3431">
            <v>13</v>
          </cell>
          <cell r="W3431">
            <v>92</v>
          </cell>
          <cell r="X3431">
            <v>0</v>
          </cell>
        </row>
        <row r="3432">
          <cell r="A3432" t="str">
            <v>1527500</v>
          </cell>
          <cell r="B3432">
            <v>1</v>
          </cell>
          <cell r="C3432" t="str">
            <v>exit sign and wiring - 2</v>
          </cell>
          <cell r="D3432" t="str">
            <v>52</v>
          </cell>
          <cell r="E3432" t="str">
            <v>BASELC</v>
          </cell>
          <cell r="F3432" t="str">
            <v>BAS</v>
          </cell>
          <cell r="G3432">
            <v>38820</v>
          </cell>
          <cell r="H3432" t="str">
            <v>Active</v>
          </cell>
          <cell r="I3432">
            <v>2</v>
          </cell>
          <cell r="J3432">
            <v>39344</v>
          </cell>
          <cell r="K3432" t="str">
            <v>AL</v>
          </cell>
          <cell r="L3432" t="str">
            <v>NA</v>
          </cell>
          <cell r="M3432" t="str">
            <v>0030</v>
          </cell>
          <cell r="N3432">
            <v>286.52999999999997</v>
          </cell>
          <cell r="O3432">
            <v>0.6</v>
          </cell>
          <cell r="P3432">
            <v>6.65</v>
          </cell>
          <cell r="Q3432">
            <v>13.3</v>
          </cell>
          <cell r="R3432">
            <v>273.23</v>
          </cell>
          <cell r="S3432">
            <v>54.85</v>
          </cell>
          <cell r="T3432">
            <v>15</v>
          </cell>
          <cell r="U3432">
            <v>92</v>
          </cell>
          <cell r="V3432">
            <v>13</v>
          </cell>
          <cell r="W3432">
            <v>92</v>
          </cell>
          <cell r="X3432">
            <v>0</v>
          </cell>
        </row>
        <row r="3433">
          <cell r="A3433" t="str">
            <v>1527600</v>
          </cell>
          <cell r="B3433">
            <v>1</v>
          </cell>
          <cell r="C3433" t="str">
            <v>electric wall heater - 3</v>
          </cell>
          <cell r="D3433" t="str">
            <v>52</v>
          </cell>
          <cell r="E3433" t="str">
            <v>BASELC</v>
          </cell>
          <cell r="F3433" t="str">
            <v>BAS</v>
          </cell>
          <cell r="G3433">
            <v>38820</v>
          </cell>
          <cell r="H3433" t="str">
            <v>Active</v>
          </cell>
          <cell r="I3433">
            <v>3</v>
          </cell>
          <cell r="J3433">
            <v>39344</v>
          </cell>
          <cell r="K3433" t="str">
            <v>AL</v>
          </cell>
          <cell r="L3433" t="str">
            <v>NA</v>
          </cell>
          <cell r="M3433" t="str">
            <v>0030</v>
          </cell>
          <cell r="N3433">
            <v>358.08</v>
          </cell>
          <cell r="O3433">
            <v>0.71</v>
          </cell>
          <cell r="P3433">
            <v>8.3000000000000007</v>
          </cell>
          <cell r="Q3433">
            <v>16.600000000000001</v>
          </cell>
          <cell r="R3433">
            <v>341.48</v>
          </cell>
          <cell r="S3433">
            <v>68.540000000000006</v>
          </cell>
          <cell r="T3433">
            <v>15</v>
          </cell>
          <cell r="U3433">
            <v>92</v>
          </cell>
          <cell r="V3433">
            <v>13</v>
          </cell>
          <cell r="W3433">
            <v>92</v>
          </cell>
          <cell r="X3433">
            <v>0</v>
          </cell>
        </row>
        <row r="3434">
          <cell r="A3434" t="str">
            <v>1527700</v>
          </cell>
          <cell r="B3434">
            <v>1</v>
          </cell>
          <cell r="C3434" t="str">
            <v>electric light fitting flameproof bulkhe</v>
          </cell>
          <cell r="D3434" t="str">
            <v>52</v>
          </cell>
          <cell r="E3434" t="str">
            <v>BASLIG</v>
          </cell>
          <cell r="F3434" t="str">
            <v>BAS</v>
          </cell>
          <cell r="G3434">
            <v>38820</v>
          </cell>
          <cell r="H3434" t="str">
            <v>Active</v>
          </cell>
          <cell r="I3434">
            <v>2</v>
          </cell>
          <cell r="J3434">
            <v>39344</v>
          </cell>
          <cell r="K3434" t="str">
            <v>AL</v>
          </cell>
          <cell r="L3434" t="str">
            <v>NA</v>
          </cell>
          <cell r="M3434" t="str">
            <v>0030</v>
          </cell>
          <cell r="N3434">
            <v>152.34</v>
          </cell>
          <cell r="O3434">
            <v>1.22</v>
          </cell>
          <cell r="P3434">
            <v>14.86</v>
          </cell>
          <cell r="Q3434">
            <v>29.72</v>
          </cell>
          <cell r="R3434">
            <v>122.62</v>
          </cell>
          <cell r="S3434">
            <v>29.16</v>
          </cell>
          <cell r="T3434">
            <v>10</v>
          </cell>
          <cell r="U3434">
            <v>92</v>
          </cell>
          <cell r="V3434">
            <v>8</v>
          </cell>
          <cell r="W3434">
            <v>92</v>
          </cell>
          <cell r="X3434">
            <v>0</v>
          </cell>
        </row>
        <row r="3435">
          <cell r="A3435" t="str">
            <v>1527800</v>
          </cell>
          <cell r="B3435">
            <v>1</v>
          </cell>
          <cell r="C3435" t="str">
            <v>electric light fitting ceiling type - 17</v>
          </cell>
          <cell r="D3435" t="str">
            <v>52</v>
          </cell>
          <cell r="E3435" t="str">
            <v>BASLIG</v>
          </cell>
          <cell r="F3435" t="str">
            <v>BAS</v>
          </cell>
          <cell r="G3435">
            <v>38820</v>
          </cell>
          <cell r="H3435" t="str">
            <v>Active</v>
          </cell>
          <cell r="I3435">
            <v>17</v>
          </cell>
          <cell r="J3435">
            <v>39344</v>
          </cell>
          <cell r="K3435" t="str">
            <v>AL</v>
          </cell>
          <cell r="L3435" t="str">
            <v>NA</v>
          </cell>
          <cell r="M3435" t="str">
            <v>0030</v>
          </cell>
          <cell r="N3435">
            <v>776.8</v>
          </cell>
          <cell r="O3435">
            <v>6.36</v>
          </cell>
          <cell r="P3435">
            <v>75.77</v>
          </cell>
          <cell r="Q3435">
            <v>151.54</v>
          </cell>
          <cell r="R3435">
            <v>625.26</v>
          </cell>
          <cell r="S3435">
            <v>148.69</v>
          </cell>
          <cell r="T3435">
            <v>10</v>
          </cell>
          <cell r="U3435">
            <v>92</v>
          </cell>
          <cell r="V3435">
            <v>8</v>
          </cell>
          <cell r="W3435">
            <v>92</v>
          </cell>
          <cell r="X3435">
            <v>0</v>
          </cell>
        </row>
        <row r="3436">
          <cell r="A3436" t="str">
            <v>1527900</v>
          </cell>
          <cell r="B3436">
            <v>1</v>
          </cell>
          <cell r="C3436" t="str">
            <v>electric light fitting wall type - 2</v>
          </cell>
          <cell r="D3436" t="str">
            <v>52</v>
          </cell>
          <cell r="E3436" t="str">
            <v>BASLIG</v>
          </cell>
          <cell r="F3436" t="str">
            <v>BAS</v>
          </cell>
          <cell r="G3436">
            <v>38820</v>
          </cell>
          <cell r="H3436" t="str">
            <v>Active</v>
          </cell>
          <cell r="I3436">
            <v>2</v>
          </cell>
          <cell r="J3436">
            <v>39344</v>
          </cell>
          <cell r="K3436" t="str">
            <v>AL</v>
          </cell>
          <cell r="L3436" t="str">
            <v>NA</v>
          </cell>
          <cell r="M3436" t="str">
            <v>0030</v>
          </cell>
          <cell r="N3436">
            <v>137.1</v>
          </cell>
          <cell r="O3436">
            <v>1.1599999999999999</v>
          </cell>
          <cell r="P3436">
            <v>13.37</v>
          </cell>
          <cell r="Q3436">
            <v>26.74</v>
          </cell>
          <cell r="R3436">
            <v>110.36</v>
          </cell>
          <cell r="S3436">
            <v>26.24</v>
          </cell>
          <cell r="T3436">
            <v>10</v>
          </cell>
          <cell r="U3436">
            <v>92</v>
          </cell>
          <cell r="V3436">
            <v>8</v>
          </cell>
          <cell r="W3436">
            <v>92</v>
          </cell>
          <cell r="X3436">
            <v>0</v>
          </cell>
        </row>
        <row r="3437">
          <cell r="A3437" t="str">
            <v>1528000</v>
          </cell>
          <cell r="B3437">
            <v>1</v>
          </cell>
          <cell r="C3437" t="str">
            <v>Electrical services in square metres</v>
          </cell>
          <cell r="D3437" t="str">
            <v>52</v>
          </cell>
          <cell r="E3437" t="str">
            <v>BASELC</v>
          </cell>
          <cell r="F3437" t="str">
            <v>BAS</v>
          </cell>
          <cell r="G3437">
            <v>38820</v>
          </cell>
          <cell r="H3437" t="str">
            <v>Active</v>
          </cell>
          <cell r="I3437">
            <v>111</v>
          </cell>
          <cell r="J3437">
            <v>39344</v>
          </cell>
          <cell r="K3437" t="str">
            <v>AL</v>
          </cell>
          <cell r="L3437" t="str">
            <v>NA</v>
          </cell>
          <cell r="M3437" t="str">
            <v>0030</v>
          </cell>
          <cell r="N3437">
            <v>5304.86</v>
          </cell>
          <cell r="O3437">
            <v>10.27</v>
          </cell>
          <cell r="P3437">
            <v>123.02</v>
          </cell>
          <cell r="Q3437">
            <v>246.04</v>
          </cell>
          <cell r="R3437">
            <v>5058.82</v>
          </cell>
          <cell r="S3437">
            <v>1015.45</v>
          </cell>
          <cell r="T3437">
            <v>15</v>
          </cell>
          <cell r="U3437">
            <v>92</v>
          </cell>
          <cell r="V3437">
            <v>13</v>
          </cell>
          <cell r="W3437">
            <v>92</v>
          </cell>
          <cell r="X3437">
            <v>0</v>
          </cell>
        </row>
        <row r="3438">
          <cell r="A3438" t="str">
            <v>1528100</v>
          </cell>
          <cell r="B3438">
            <v>1</v>
          </cell>
          <cell r="C3438" t="str">
            <v>fire hose reel - 1</v>
          </cell>
          <cell r="D3438" t="str">
            <v>52</v>
          </cell>
          <cell r="E3438" t="str">
            <v>BASSPR</v>
          </cell>
          <cell r="F3438" t="str">
            <v>BAS</v>
          </cell>
          <cell r="G3438">
            <v>38820</v>
          </cell>
          <cell r="H3438" t="str">
            <v>Active</v>
          </cell>
          <cell r="I3438">
            <v>1</v>
          </cell>
          <cell r="J3438">
            <v>39344</v>
          </cell>
          <cell r="K3438" t="str">
            <v>AL</v>
          </cell>
          <cell r="L3438" t="str">
            <v>NA</v>
          </cell>
          <cell r="M3438" t="str">
            <v>0030</v>
          </cell>
          <cell r="N3438">
            <v>411.77</v>
          </cell>
          <cell r="O3438">
            <v>2.25</v>
          </cell>
          <cell r="P3438">
            <v>27</v>
          </cell>
          <cell r="Q3438">
            <v>54</v>
          </cell>
          <cell r="R3438">
            <v>357.77</v>
          </cell>
          <cell r="S3438">
            <v>78.819999999999993</v>
          </cell>
          <cell r="T3438">
            <v>15</v>
          </cell>
          <cell r="U3438">
            <v>92</v>
          </cell>
          <cell r="V3438">
            <v>13</v>
          </cell>
          <cell r="W3438">
            <v>92</v>
          </cell>
          <cell r="X3438">
            <v>0</v>
          </cell>
        </row>
        <row r="3439">
          <cell r="A3439" t="str">
            <v>1528200</v>
          </cell>
          <cell r="B3439">
            <v>1</v>
          </cell>
          <cell r="C3439" t="str">
            <v>handrails in lineal metres - 11</v>
          </cell>
          <cell r="D3439" t="str">
            <v>52</v>
          </cell>
          <cell r="E3439" t="str">
            <v>BASELC</v>
          </cell>
          <cell r="F3439" t="str">
            <v>BAS</v>
          </cell>
          <cell r="G3439">
            <v>38820</v>
          </cell>
          <cell r="H3439" t="str">
            <v>Active</v>
          </cell>
          <cell r="I3439">
            <v>11</v>
          </cell>
          <cell r="J3439">
            <v>39344</v>
          </cell>
          <cell r="K3439" t="str">
            <v>AL</v>
          </cell>
          <cell r="L3439" t="str">
            <v>NA</v>
          </cell>
          <cell r="M3439" t="str">
            <v>0030</v>
          </cell>
          <cell r="N3439">
            <v>1551.38</v>
          </cell>
          <cell r="O3439">
            <v>2.98</v>
          </cell>
          <cell r="P3439">
            <v>35.979999999999997</v>
          </cell>
          <cell r="Q3439">
            <v>71.959999999999994</v>
          </cell>
          <cell r="R3439">
            <v>1479.42</v>
          </cell>
          <cell r="S3439">
            <v>296.95999999999998</v>
          </cell>
          <cell r="T3439">
            <v>15</v>
          </cell>
          <cell r="U3439">
            <v>92</v>
          </cell>
          <cell r="V3439">
            <v>13</v>
          </cell>
          <cell r="W3439">
            <v>92</v>
          </cell>
          <cell r="X3439">
            <v>0</v>
          </cell>
        </row>
        <row r="3440">
          <cell r="A3440" t="str">
            <v>1528300</v>
          </cell>
          <cell r="B3440">
            <v>1</v>
          </cell>
          <cell r="C3440" t="str">
            <v>handrails and balustrade in lineal metre</v>
          </cell>
          <cell r="D3440" t="str">
            <v>52</v>
          </cell>
          <cell r="E3440" t="str">
            <v>BASELC</v>
          </cell>
          <cell r="F3440" t="str">
            <v>BAS</v>
          </cell>
          <cell r="G3440">
            <v>38820</v>
          </cell>
          <cell r="H3440" t="str">
            <v>Active</v>
          </cell>
          <cell r="I3440">
            <v>7</v>
          </cell>
          <cell r="J3440">
            <v>39344</v>
          </cell>
          <cell r="K3440" t="str">
            <v>AL</v>
          </cell>
          <cell r="L3440" t="str">
            <v>NA</v>
          </cell>
          <cell r="M3440" t="str">
            <v>0030</v>
          </cell>
          <cell r="N3440">
            <v>2866.07</v>
          </cell>
          <cell r="O3440">
            <v>5.52</v>
          </cell>
          <cell r="P3440">
            <v>66.459999999999994</v>
          </cell>
          <cell r="Q3440">
            <v>132.91999999999999</v>
          </cell>
          <cell r="R3440">
            <v>2733.15</v>
          </cell>
          <cell r="S3440">
            <v>548.62</v>
          </cell>
          <cell r="T3440">
            <v>15</v>
          </cell>
          <cell r="U3440">
            <v>92</v>
          </cell>
          <cell r="V3440">
            <v>13</v>
          </cell>
          <cell r="W3440">
            <v>92</v>
          </cell>
          <cell r="X3440">
            <v>0</v>
          </cell>
        </row>
        <row r="3441">
          <cell r="A3441" t="str">
            <v>1528400</v>
          </cell>
          <cell r="B3441">
            <v>1</v>
          </cell>
          <cell r="C3441" t="str">
            <v>fire siren - 1</v>
          </cell>
          <cell r="D3441" t="str">
            <v>52</v>
          </cell>
          <cell r="E3441" t="str">
            <v>BASSPR</v>
          </cell>
          <cell r="F3441" t="str">
            <v>BAS</v>
          </cell>
          <cell r="G3441">
            <v>38820</v>
          </cell>
          <cell r="H3441" t="str">
            <v>Active</v>
          </cell>
          <cell r="I3441">
            <v>1</v>
          </cell>
          <cell r="J3441">
            <v>39344</v>
          </cell>
          <cell r="K3441" t="str">
            <v>AL</v>
          </cell>
          <cell r="L3441" t="str">
            <v>NA</v>
          </cell>
          <cell r="M3441" t="str">
            <v>0030</v>
          </cell>
          <cell r="N3441">
            <v>57.25</v>
          </cell>
          <cell r="O3441">
            <v>0.34</v>
          </cell>
          <cell r="P3441">
            <v>3.75</v>
          </cell>
          <cell r="Q3441">
            <v>7.5</v>
          </cell>
          <cell r="R3441">
            <v>49.75</v>
          </cell>
          <cell r="S3441">
            <v>10.96</v>
          </cell>
          <cell r="T3441">
            <v>15</v>
          </cell>
          <cell r="U3441">
            <v>92</v>
          </cell>
          <cell r="V3441">
            <v>13</v>
          </cell>
          <cell r="W3441">
            <v>92</v>
          </cell>
          <cell r="X3441">
            <v>0</v>
          </cell>
        </row>
        <row r="3442">
          <cell r="A3442" t="str">
            <v>1528500</v>
          </cell>
          <cell r="B3442">
            <v>1</v>
          </cell>
          <cell r="C3442" t="str">
            <v>fluorescent light fitting single tube re</v>
          </cell>
          <cell r="D3442" t="str">
            <v>52</v>
          </cell>
          <cell r="E3442" t="str">
            <v>BASLIG</v>
          </cell>
          <cell r="F3442" t="str">
            <v>BAS</v>
          </cell>
          <cell r="G3442">
            <v>38820</v>
          </cell>
          <cell r="H3442" t="str">
            <v>Active</v>
          </cell>
          <cell r="I3442">
            <v>18</v>
          </cell>
          <cell r="J3442">
            <v>39344</v>
          </cell>
          <cell r="K3442" t="str">
            <v>AL</v>
          </cell>
          <cell r="L3442" t="str">
            <v>NA</v>
          </cell>
          <cell r="M3442" t="str">
            <v>0030</v>
          </cell>
          <cell r="N3442">
            <v>685.41</v>
          </cell>
          <cell r="O3442">
            <v>5.59</v>
          </cell>
          <cell r="P3442">
            <v>66.86</v>
          </cell>
          <cell r="Q3442">
            <v>133.72</v>
          </cell>
          <cell r="R3442">
            <v>551.69000000000005</v>
          </cell>
          <cell r="S3442">
            <v>131.19999999999999</v>
          </cell>
          <cell r="T3442">
            <v>10</v>
          </cell>
          <cell r="U3442">
            <v>92</v>
          </cell>
          <cell r="V3442">
            <v>8</v>
          </cell>
          <cell r="W3442">
            <v>92</v>
          </cell>
          <cell r="X3442">
            <v>0</v>
          </cell>
        </row>
        <row r="3443">
          <cell r="A3443" t="str">
            <v>1528600</v>
          </cell>
          <cell r="B3443">
            <v>1</v>
          </cell>
          <cell r="C3443" t="str">
            <v>Communication Services in square metres</v>
          </cell>
          <cell r="D3443" t="str">
            <v>52</v>
          </cell>
          <cell r="E3443" t="str">
            <v>BASCAB</v>
          </cell>
          <cell r="F3443" t="str">
            <v>BAS</v>
          </cell>
          <cell r="G3443">
            <v>38820</v>
          </cell>
          <cell r="H3443" t="str">
            <v>Active</v>
          </cell>
          <cell r="I3443">
            <v>111</v>
          </cell>
          <cell r="J3443">
            <v>39344</v>
          </cell>
          <cell r="K3443" t="str">
            <v>AL</v>
          </cell>
          <cell r="L3443" t="str">
            <v>NA</v>
          </cell>
          <cell r="M3443" t="str">
            <v>0030</v>
          </cell>
          <cell r="N3443">
            <v>76.37</v>
          </cell>
          <cell r="O3443">
            <v>0.63</v>
          </cell>
          <cell r="P3443">
            <v>7.45</v>
          </cell>
          <cell r="Q3443">
            <v>14.9</v>
          </cell>
          <cell r="R3443">
            <v>61.47</v>
          </cell>
          <cell r="S3443">
            <v>14.62</v>
          </cell>
          <cell r="T3443">
            <v>10</v>
          </cell>
          <cell r="U3443">
            <v>92</v>
          </cell>
          <cell r="V3443">
            <v>8</v>
          </cell>
          <cell r="W3443">
            <v>92</v>
          </cell>
          <cell r="X3443">
            <v>0</v>
          </cell>
        </row>
        <row r="3444">
          <cell r="A3444" t="str">
            <v>1528700</v>
          </cell>
          <cell r="B3444">
            <v>1</v>
          </cell>
          <cell r="C3444" t="str">
            <v>Drainage Services in square metres</v>
          </cell>
          <cell r="D3444" t="str">
            <v>52</v>
          </cell>
          <cell r="E3444" t="str">
            <v>BASPLM</v>
          </cell>
          <cell r="F3444" t="str">
            <v>BAS</v>
          </cell>
          <cell r="G3444">
            <v>38820</v>
          </cell>
          <cell r="H3444" t="str">
            <v>Active</v>
          </cell>
          <cell r="I3444">
            <v>111</v>
          </cell>
          <cell r="J3444">
            <v>39344</v>
          </cell>
          <cell r="K3444" t="str">
            <v>AL</v>
          </cell>
          <cell r="L3444" t="str">
            <v>NA</v>
          </cell>
          <cell r="M3444" t="str">
            <v>0030</v>
          </cell>
          <cell r="N3444">
            <v>2271.5500000000002</v>
          </cell>
          <cell r="O3444">
            <v>12.42</v>
          </cell>
          <cell r="P3444">
            <v>148.93</v>
          </cell>
          <cell r="Q3444">
            <v>297.86</v>
          </cell>
          <cell r="R3444">
            <v>1973.69</v>
          </cell>
          <cell r="S3444">
            <v>434.82</v>
          </cell>
          <cell r="T3444">
            <v>15</v>
          </cell>
          <cell r="U3444">
            <v>92</v>
          </cell>
          <cell r="V3444">
            <v>13</v>
          </cell>
          <cell r="W3444">
            <v>92</v>
          </cell>
          <cell r="X3444">
            <v>0</v>
          </cell>
        </row>
        <row r="3445">
          <cell r="A3445" t="str">
            <v>1528800</v>
          </cell>
          <cell r="B3445">
            <v>1</v>
          </cell>
          <cell r="C3445" t="str">
            <v>Mechanical Services in square metres</v>
          </cell>
          <cell r="D3445" t="str">
            <v>52</v>
          </cell>
          <cell r="E3445" t="str">
            <v>BASAIR</v>
          </cell>
          <cell r="F3445" t="str">
            <v>BAS</v>
          </cell>
          <cell r="G3445">
            <v>38820</v>
          </cell>
          <cell r="H3445" t="str">
            <v>Active</v>
          </cell>
          <cell r="I3445">
            <v>111</v>
          </cell>
          <cell r="J3445">
            <v>39344</v>
          </cell>
          <cell r="K3445" t="str">
            <v>AL</v>
          </cell>
          <cell r="L3445" t="str">
            <v>NA</v>
          </cell>
          <cell r="M3445" t="str">
            <v>0030</v>
          </cell>
          <cell r="N3445">
            <v>11683.26</v>
          </cell>
          <cell r="O3445">
            <v>63.88</v>
          </cell>
          <cell r="P3445">
            <v>766.01</v>
          </cell>
          <cell r="Q3445">
            <v>1532.02</v>
          </cell>
          <cell r="R3445">
            <v>10151.24</v>
          </cell>
          <cell r="S3445">
            <v>2236.39</v>
          </cell>
          <cell r="T3445">
            <v>15</v>
          </cell>
          <cell r="U3445">
            <v>92</v>
          </cell>
          <cell r="V3445">
            <v>13</v>
          </cell>
          <cell r="W3445">
            <v>92</v>
          </cell>
          <cell r="X3445">
            <v>0</v>
          </cell>
        </row>
        <row r="3446">
          <cell r="A3446" t="str">
            <v>1528900</v>
          </cell>
          <cell r="B3446">
            <v>1</v>
          </cell>
          <cell r="C3446" t="str">
            <v>Security Services in square metres</v>
          </cell>
          <cell r="D3446" t="str">
            <v>52</v>
          </cell>
          <cell r="E3446" t="str">
            <v>BASSEC</v>
          </cell>
          <cell r="F3446" t="str">
            <v>BAS</v>
          </cell>
          <cell r="G3446">
            <v>38820</v>
          </cell>
          <cell r="H3446" t="str">
            <v>Active</v>
          </cell>
          <cell r="I3446">
            <v>111</v>
          </cell>
          <cell r="J3446">
            <v>39344</v>
          </cell>
          <cell r="K3446" t="str">
            <v>AL</v>
          </cell>
          <cell r="L3446" t="str">
            <v>NA</v>
          </cell>
          <cell r="M3446" t="str">
            <v>0030</v>
          </cell>
          <cell r="N3446">
            <v>2591.5100000000002</v>
          </cell>
          <cell r="O3446">
            <v>14.15</v>
          </cell>
          <cell r="P3446">
            <v>169.91</v>
          </cell>
          <cell r="Q3446">
            <v>339.82</v>
          </cell>
          <cell r="R3446">
            <v>2251.69</v>
          </cell>
          <cell r="S3446">
            <v>496.06</v>
          </cell>
          <cell r="T3446">
            <v>15</v>
          </cell>
          <cell r="U3446">
            <v>92</v>
          </cell>
          <cell r="V3446">
            <v>13</v>
          </cell>
          <cell r="W3446">
            <v>92</v>
          </cell>
          <cell r="X3446">
            <v>0</v>
          </cell>
        </row>
        <row r="3447">
          <cell r="A3447" t="str">
            <v>1529000</v>
          </cell>
          <cell r="B3447">
            <v>1</v>
          </cell>
          <cell r="C3447" t="str">
            <v>Plumbing reticulation in square metres</v>
          </cell>
          <cell r="D3447" t="str">
            <v>52</v>
          </cell>
          <cell r="E3447" t="str">
            <v>BASPLM</v>
          </cell>
          <cell r="F3447" t="str">
            <v>BAS</v>
          </cell>
          <cell r="G3447">
            <v>38820</v>
          </cell>
          <cell r="H3447" t="str">
            <v>Active</v>
          </cell>
          <cell r="I3447">
            <v>111</v>
          </cell>
          <cell r="J3447">
            <v>39344</v>
          </cell>
          <cell r="K3447" t="str">
            <v>AL</v>
          </cell>
          <cell r="L3447" t="str">
            <v>NA</v>
          </cell>
          <cell r="M3447" t="str">
            <v>0030</v>
          </cell>
          <cell r="N3447">
            <v>3193.18</v>
          </cell>
          <cell r="O3447">
            <v>17.41</v>
          </cell>
          <cell r="P3447">
            <v>209.36</v>
          </cell>
          <cell r="Q3447">
            <v>418.72</v>
          </cell>
          <cell r="R3447">
            <v>2774.46</v>
          </cell>
          <cell r="S3447">
            <v>611.23</v>
          </cell>
          <cell r="T3447">
            <v>15</v>
          </cell>
          <cell r="U3447">
            <v>92</v>
          </cell>
          <cell r="V3447">
            <v>13</v>
          </cell>
          <cell r="W3447">
            <v>92</v>
          </cell>
          <cell r="X3447">
            <v>0</v>
          </cell>
        </row>
        <row r="3448">
          <cell r="A3448" t="str">
            <v>1529100</v>
          </cell>
          <cell r="B3448">
            <v>1</v>
          </cell>
          <cell r="C3448" t="str">
            <v>Electric hot water cylinder - 300 litre</v>
          </cell>
          <cell r="D3448" t="str">
            <v>52</v>
          </cell>
          <cell r="E3448" t="str">
            <v>BASPLM</v>
          </cell>
          <cell r="F3448" t="str">
            <v>BAS</v>
          </cell>
          <cell r="G3448">
            <v>38820</v>
          </cell>
          <cell r="H3448" t="str">
            <v>Active</v>
          </cell>
          <cell r="I3448">
            <v>1</v>
          </cell>
          <cell r="J3448">
            <v>39344</v>
          </cell>
          <cell r="K3448" t="str">
            <v>AL</v>
          </cell>
          <cell r="L3448" t="str">
            <v>NA</v>
          </cell>
          <cell r="M3448" t="str">
            <v>0030</v>
          </cell>
          <cell r="N3448">
            <v>862.25</v>
          </cell>
          <cell r="O3448">
            <v>4.72</v>
          </cell>
          <cell r="P3448">
            <v>56.53</v>
          </cell>
          <cell r="Q3448">
            <v>113.06</v>
          </cell>
          <cell r="R3448">
            <v>749.19</v>
          </cell>
          <cell r="S3448">
            <v>165.05</v>
          </cell>
          <cell r="T3448">
            <v>15</v>
          </cell>
          <cell r="U3448">
            <v>92</v>
          </cell>
          <cell r="V3448">
            <v>13</v>
          </cell>
          <cell r="W3448">
            <v>92</v>
          </cell>
          <cell r="X3448">
            <v>0</v>
          </cell>
        </row>
        <row r="3449">
          <cell r="A3449" t="str">
            <v>1529200</v>
          </cell>
          <cell r="B3449">
            <v>1</v>
          </cell>
          <cell r="C3449" t="str">
            <v>twin unit vanity - 1</v>
          </cell>
          <cell r="D3449" t="str">
            <v>52</v>
          </cell>
          <cell r="E3449" t="str">
            <v>BASPLM</v>
          </cell>
          <cell r="F3449" t="str">
            <v>BAS</v>
          </cell>
          <cell r="G3449">
            <v>38820</v>
          </cell>
          <cell r="H3449" t="str">
            <v>Active</v>
          </cell>
          <cell r="I3449">
            <v>1</v>
          </cell>
          <cell r="J3449">
            <v>39344</v>
          </cell>
          <cell r="K3449" t="str">
            <v>AL</v>
          </cell>
          <cell r="L3449" t="str">
            <v>NA</v>
          </cell>
          <cell r="M3449" t="str">
            <v>0030</v>
          </cell>
          <cell r="N3449">
            <v>862.25</v>
          </cell>
          <cell r="O3449">
            <v>4.72</v>
          </cell>
          <cell r="P3449">
            <v>56.53</v>
          </cell>
          <cell r="Q3449">
            <v>113.06</v>
          </cell>
          <cell r="R3449">
            <v>749.19</v>
          </cell>
          <cell r="S3449">
            <v>165.05</v>
          </cell>
          <cell r="T3449">
            <v>15</v>
          </cell>
          <cell r="U3449">
            <v>92</v>
          </cell>
          <cell r="V3449">
            <v>13</v>
          </cell>
          <cell r="W3449">
            <v>92</v>
          </cell>
          <cell r="X3449">
            <v>0</v>
          </cell>
        </row>
        <row r="3450">
          <cell r="A3450" t="str">
            <v>1529300</v>
          </cell>
          <cell r="B3450">
            <v>1</v>
          </cell>
          <cell r="C3450" t="str">
            <v>sink unit and fittings - 3</v>
          </cell>
          <cell r="D3450" t="str">
            <v>52</v>
          </cell>
          <cell r="E3450" t="str">
            <v>BASPLM</v>
          </cell>
          <cell r="F3450" t="str">
            <v>BAS</v>
          </cell>
          <cell r="G3450">
            <v>38820</v>
          </cell>
          <cell r="H3450" t="str">
            <v>Active</v>
          </cell>
          <cell r="I3450">
            <v>3</v>
          </cell>
          <cell r="J3450">
            <v>39344</v>
          </cell>
          <cell r="K3450" t="str">
            <v>AL</v>
          </cell>
          <cell r="L3450" t="str">
            <v>NA</v>
          </cell>
          <cell r="M3450" t="str">
            <v>0030</v>
          </cell>
          <cell r="N3450">
            <v>948.51</v>
          </cell>
          <cell r="O3450">
            <v>5.21</v>
          </cell>
          <cell r="P3450">
            <v>62.19</v>
          </cell>
          <cell r="Q3450">
            <v>124.38</v>
          </cell>
          <cell r="R3450">
            <v>824.13</v>
          </cell>
          <cell r="S3450">
            <v>181.56</v>
          </cell>
          <cell r="T3450">
            <v>15</v>
          </cell>
          <cell r="U3450">
            <v>92</v>
          </cell>
          <cell r="V3450">
            <v>13</v>
          </cell>
          <cell r="W3450">
            <v>92</v>
          </cell>
          <cell r="X3450">
            <v>0</v>
          </cell>
        </row>
        <row r="3451">
          <cell r="A3451" t="str">
            <v>1529400</v>
          </cell>
          <cell r="B3451">
            <v>1</v>
          </cell>
          <cell r="C3451" t="str">
            <v>stainless steel cleaners sink - 1</v>
          </cell>
          <cell r="D3451" t="str">
            <v>52</v>
          </cell>
          <cell r="E3451" t="str">
            <v>BASPLM</v>
          </cell>
          <cell r="F3451" t="str">
            <v>BAS</v>
          </cell>
          <cell r="G3451">
            <v>38820</v>
          </cell>
          <cell r="H3451" t="str">
            <v>Active</v>
          </cell>
          <cell r="I3451">
            <v>1</v>
          </cell>
          <cell r="J3451">
            <v>39344</v>
          </cell>
          <cell r="K3451" t="str">
            <v>AL</v>
          </cell>
          <cell r="L3451" t="str">
            <v>NA</v>
          </cell>
          <cell r="M3451" t="str">
            <v>0030</v>
          </cell>
          <cell r="N3451">
            <v>373.63</v>
          </cell>
          <cell r="O3451">
            <v>2.06</v>
          </cell>
          <cell r="P3451">
            <v>24.5</v>
          </cell>
          <cell r="Q3451">
            <v>49</v>
          </cell>
          <cell r="R3451">
            <v>324.63</v>
          </cell>
          <cell r="S3451">
            <v>71.52</v>
          </cell>
          <cell r="T3451">
            <v>15</v>
          </cell>
          <cell r="U3451">
            <v>92</v>
          </cell>
          <cell r="V3451">
            <v>13</v>
          </cell>
          <cell r="W3451">
            <v>92</v>
          </cell>
          <cell r="X3451">
            <v>0</v>
          </cell>
        </row>
        <row r="3452">
          <cell r="A3452" t="str">
            <v>1529500</v>
          </cell>
          <cell r="B3452">
            <v>1</v>
          </cell>
          <cell r="C3452" t="str">
            <v>suspended ceiling -  104 square metres</v>
          </cell>
          <cell r="D3452" t="str">
            <v>52</v>
          </cell>
          <cell r="E3452" t="str">
            <v>BASSUS</v>
          </cell>
          <cell r="F3452" t="str">
            <v>BAS</v>
          </cell>
          <cell r="G3452">
            <v>38820</v>
          </cell>
          <cell r="H3452" t="str">
            <v>Active</v>
          </cell>
          <cell r="I3452">
            <v>104</v>
          </cell>
          <cell r="J3452">
            <v>39344</v>
          </cell>
          <cell r="K3452" t="str">
            <v>AL</v>
          </cell>
          <cell r="L3452" t="str">
            <v>NA</v>
          </cell>
          <cell r="M3452" t="str">
            <v>0030</v>
          </cell>
          <cell r="N3452">
            <v>1666.33</v>
          </cell>
          <cell r="O3452">
            <v>4.59</v>
          </cell>
          <cell r="P3452">
            <v>55.08</v>
          </cell>
          <cell r="Q3452">
            <v>110.16</v>
          </cell>
          <cell r="R3452">
            <v>1556.17</v>
          </cell>
          <cell r="S3452">
            <v>318.97000000000003</v>
          </cell>
          <cell r="T3452">
            <v>30</v>
          </cell>
          <cell r="U3452">
            <v>92</v>
          </cell>
          <cell r="V3452">
            <v>28</v>
          </cell>
          <cell r="W3452">
            <v>92</v>
          </cell>
          <cell r="X3452">
            <v>0</v>
          </cell>
        </row>
        <row r="3453">
          <cell r="A3453" t="str">
            <v>1529600</v>
          </cell>
          <cell r="B3453">
            <v>1</v>
          </cell>
          <cell r="C3453" t="str">
            <v>vinyl floor covering - 101 square metres</v>
          </cell>
          <cell r="D3453" t="str">
            <v>52</v>
          </cell>
          <cell r="E3453" t="str">
            <v>BASFLO</v>
          </cell>
          <cell r="F3453" t="str">
            <v>BAS</v>
          </cell>
          <cell r="G3453">
            <v>38820</v>
          </cell>
          <cell r="H3453" t="str">
            <v>Active</v>
          </cell>
          <cell r="I3453">
            <v>101</v>
          </cell>
          <cell r="J3453">
            <v>39344</v>
          </cell>
          <cell r="K3453" t="str">
            <v>AL</v>
          </cell>
          <cell r="L3453" t="str">
            <v>NA</v>
          </cell>
          <cell r="M3453" t="str">
            <v>0030</v>
          </cell>
          <cell r="N3453">
            <v>99.07</v>
          </cell>
          <cell r="O3453">
            <v>0</v>
          </cell>
          <cell r="P3453">
            <v>0</v>
          </cell>
          <cell r="Q3453">
            <v>99.07</v>
          </cell>
          <cell r="R3453">
            <v>0</v>
          </cell>
          <cell r="S3453">
            <v>18.96</v>
          </cell>
          <cell r="T3453">
            <v>0</v>
          </cell>
          <cell r="U3453">
            <v>92</v>
          </cell>
          <cell r="V3453">
            <v>0</v>
          </cell>
          <cell r="W3453">
            <v>0</v>
          </cell>
          <cell r="X3453">
            <v>0</v>
          </cell>
        </row>
        <row r="3454">
          <cell r="A3454" t="str">
            <v>1529700</v>
          </cell>
          <cell r="B3454">
            <v>1</v>
          </cell>
          <cell r="C3454" t="str">
            <v>WC pedestal with  fittings - 4</v>
          </cell>
          <cell r="D3454" t="str">
            <v>52</v>
          </cell>
          <cell r="E3454" t="str">
            <v>BASPLM</v>
          </cell>
          <cell r="F3454" t="str">
            <v>BAS</v>
          </cell>
          <cell r="G3454">
            <v>38820</v>
          </cell>
          <cell r="H3454" t="str">
            <v>Active</v>
          </cell>
          <cell r="I3454">
            <v>4</v>
          </cell>
          <cell r="J3454">
            <v>39344</v>
          </cell>
          <cell r="K3454" t="str">
            <v>AL</v>
          </cell>
          <cell r="L3454" t="str">
            <v>NA</v>
          </cell>
          <cell r="M3454" t="str">
            <v>0030</v>
          </cell>
          <cell r="N3454">
            <v>3333.9</v>
          </cell>
          <cell r="O3454">
            <v>18.170000000000002</v>
          </cell>
          <cell r="P3454">
            <v>218.59</v>
          </cell>
          <cell r="Q3454">
            <v>437.18</v>
          </cell>
          <cell r="R3454">
            <v>2896.72</v>
          </cell>
          <cell r="S3454">
            <v>638.16999999999996</v>
          </cell>
          <cell r="T3454">
            <v>15</v>
          </cell>
          <cell r="U3454">
            <v>92</v>
          </cell>
          <cell r="V3454">
            <v>13</v>
          </cell>
          <cell r="W3454">
            <v>92</v>
          </cell>
          <cell r="X3454">
            <v>0</v>
          </cell>
        </row>
        <row r="3455">
          <cell r="A3455" t="str">
            <v>1529800</v>
          </cell>
          <cell r="B3455">
            <v>1</v>
          </cell>
          <cell r="C3455" t="str">
            <v>WGE wall urinal and fittings - 1</v>
          </cell>
          <cell r="D3455" t="str">
            <v>52</v>
          </cell>
          <cell r="E3455" t="str">
            <v>BASPLM</v>
          </cell>
          <cell r="F3455" t="str">
            <v>BAS</v>
          </cell>
          <cell r="G3455">
            <v>38820</v>
          </cell>
          <cell r="H3455" t="str">
            <v>Active</v>
          </cell>
          <cell r="I3455">
            <v>1</v>
          </cell>
          <cell r="J3455">
            <v>39344</v>
          </cell>
          <cell r="K3455" t="str">
            <v>AL</v>
          </cell>
          <cell r="L3455" t="str">
            <v>NA</v>
          </cell>
          <cell r="M3455" t="str">
            <v>0030</v>
          </cell>
          <cell r="N3455">
            <v>316.11</v>
          </cell>
          <cell r="O3455">
            <v>1.7</v>
          </cell>
          <cell r="P3455">
            <v>20.73</v>
          </cell>
          <cell r="Q3455">
            <v>41.46</v>
          </cell>
          <cell r="R3455">
            <v>274.64999999999998</v>
          </cell>
          <cell r="S3455">
            <v>60.51</v>
          </cell>
          <cell r="T3455">
            <v>15</v>
          </cell>
          <cell r="U3455">
            <v>92</v>
          </cell>
          <cell r="V3455">
            <v>13</v>
          </cell>
          <cell r="W3455">
            <v>92</v>
          </cell>
          <cell r="X3455">
            <v>0</v>
          </cell>
        </row>
        <row r="3456">
          <cell r="A3456" t="str">
            <v>1529900</v>
          </cell>
          <cell r="B3456">
            <v>1</v>
          </cell>
          <cell r="C3456" t="str">
            <v>Shower and fittings - 2</v>
          </cell>
          <cell r="D3456" t="str">
            <v>52</v>
          </cell>
          <cell r="E3456" t="str">
            <v>BASPLM</v>
          </cell>
          <cell r="F3456" t="str">
            <v>BAS</v>
          </cell>
          <cell r="G3456">
            <v>38820</v>
          </cell>
          <cell r="H3456" t="str">
            <v>Active</v>
          </cell>
          <cell r="I3456">
            <v>2</v>
          </cell>
          <cell r="J3456">
            <v>39344</v>
          </cell>
          <cell r="K3456" t="str">
            <v>AL</v>
          </cell>
          <cell r="L3456" t="str">
            <v>NA</v>
          </cell>
          <cell r="M3456" t="str">
            <v>0030</v>
          </cell>
          <cell r="N3456">
            <v>1437.04</v>
          </cell>
          <cell r="O3456">
            <v>7.87</v>
          </cell>
          <cell r="P3456">
            <v>94.22</v>
          </cell>
          <cell r="Q3456">
            <v>188.44</v>
          </cell>
          <cell r="R3456">
            <v>1248.5999999999999</v>
          </cell>
          <cell r="S3456">
            <v>275.08</v>
          </cell>
          <cell r="T3456">
            <v>15</v>
          </cell>
          <cell r="U3456">
            <v>92</v>
          </cell>
          <cell r="V3456">
            <v>13</v>
          </cell>
          <cell r="W3456">
            <v>92</v>
          </cell>
          <cell r="X3456">
            <v>0</v>
          </cell>
        </row>
        <row r="3457">
          <cell r="A3457" t="str">
            <v>1530000</v>
          </cell>
          <cell r="B3457">
            <v>1</v>
          </cell>
          <cell r="C3457" t="str">
            <v>Red alarm light - 3</v>
          </cell>
          <cell r="D3457" t="str">
            <v>52</v>
          </cell>
          <cell r="E3457" t="str">
            <v>BASELC</v>
          </cell>
          <cell r="F3457" t="str">
            <v>BAS</v>
          </cell>
          <cell r="G3457">
            <v>38820</v>
          </cell>
          <cell r="H3457" t="str">
            <v>Active</v>
          </cell>
          <cell r="I3457">
            <v>3</v>
          </cell>
          <cell r="J3457">
            <v>39344</v>
          </cell>
          <cell r="K3457" t="str">
            <v>AL</v>
          </cell>
          <cell r="L3457" t="str">
            <v>NA</v>
          </cell>
          <cell r="M3457" t="str">
            <v>0030</v>
          </cell>
          <cell r="N3457">
            <v>179.08</v>
          </cell>
          <cell r="O3457">
            <v>0.3</v>
          </cell>
          <cell r="P3457">
            <v>4.1500000000000004</v>
          </cell>
          <cell r="Q3457">
            <v>8.3000000000000007</v>
          </cell>
          <cell r="R3457">
            <v>170.78</v>
          </cell>
          <cell r="S3457">
            <v>34.28</v>
          </cell>
          <cell r="T3457">
            <v>15</v>
          </cell>
          <cell r="U3457">
            <v>92</v>
          </cell>
          <cell r="V3457">
            <v>13</v>
          </cell>
          <cell r="W3457">
            <v>92</v>
          </cell>
          <cell r="X3457">
            <v>0</v>
          </cell>
        </row>
        <row r="3458">
          <cell r="A3458" t="str">
            <v>1530100</v>
          </cell>
          <cell r="B3458">
            <v>1</v>
          </cell>
          <cell r="C3458" t="str">
            <v>AFS Amenity Block</v>
          </cell>
          <cell r="D3458" t="str">
            <v>52</v>
          </cell>
          <cell r="E3458" t="str">
            <v>BUICOM</v>
          </cell>
          <cell r="F3458" t="str">
            <v>BUI</v>
          </cell>
          <cell r="G3458">
            <v>38820</v>
          </cell>
          <cell r="H3458" t="str">
            <v>Active</v>
          </cell>
          <cell r="I3458">
            <v>83</v>
          </cell>
          <cell r="J3458">
            <v>39344</v>
          </cell>
          <cell r="K3458" t="str">
            <v>AC</v>
          </cell>
          <cell r="L3458" t="str">
            <v>NA</v>
          </cell>
          <cell r="M3458" t="str">
            <v>0032</v>
          </cell>
          <cell r="N3458">
            <v>170779.63</v>
          </cell>
          <cell r="O3458">
            <v>205.4</v>
          </cell>
          <cell r="P3458">
            <v>2464.69</v>
          </cell>
          <cell r="Q3458">
            <v>4929.38</v>
          </cell>
          <cell r="R3458">
            <v>165850.25</v>
          </cell>
          <cell r="S3458">
            <v>103770.71</v>
          </cell>
          <cell r="T3458">
            <v>60</v>
          </cell>
          <cell r="U3458">
            <v>0</v>
          </cell>
          <cell r="V3458">
            <v>58</v>
          </cell>
          <cell r="W3458">
            <v>0</v>
          </cell>
          <cell r="X3458">
            <v>0</v>
          </cell>
        </row>
        <row r="3459">
          <cell r="A3459" t="str">
            <v>1530200</v>
          </cell>
          <cell r="B3459">
            <v>1</v>
          </cell>
          <cell r="C3459" t="str">
            <v>Division walling - 19 lineal metres with</v>
          </cell>
          <cell r="D3459" t="str">
            <v>52</v>
          </cell>
          <cell r="E3459" t="str">
            <v>BASPAR</v>
          </cell>
          <cell r="F3459" t="str">
            <v>BAS</v>
          </cell>
          <cell r="G3459">
            <v>38820</v>
          </cell>
          <cell r="H3459" t="str">
            <v>Active</v>
          </cell>
          <cell r="I3459">
            <v>19</v>
          </cell>
          <cell r="J3459">
            <v>39344</v>
          </cell>
          <cell r="K3459" t="str">
            <v>AL</v>
          </cell>
          <cell r="L3459" t="str">
            <v>NA</v>
          </cell>
          <cell r="M3459" t="str">
            <v>0030</v>
          </cell>
          <cell r="N3459">
            <v>4526.84</v>
          </cell>
          <cell r="O3459">
            <v>24.77</v>
          </cell>
          <cell r="P3459">
            <v>296.8</v>
          </cell>
          <cell r="Q3459">
            <v>593.6</v>
          </cell>
          <cell r="R3459">
            <v>3933.24</v>
          </cell>
          <cell r="S3459">
            <v>866.52</v>
          </cell>
          <cell r="T3459">
            <v>15</v>
          </cell>
          <cell r="U3459">
            <v>92</v>
          </cell>
          <cell r="V3459">
            <v>13</v>
          </cell>
          <cell r="W3459">
            <v>92</v>
          </cell>
          <cell r="X3459">
            <v>0</v>
          </cell>
        </row>
        <row r="3460">
          <cell r="A3460" t="str">
            <v>1530300</v>
          </cell>
          <cell r="B3460">
            <v>1</v>
          </cell>
          <cell r="C3460" t="str">
            <v>electric wall heater - 2</v>
          </cell>
          <cell r="D3460" t="str">
            <v>52</v>
          </cell>
          <cell r="E3460" t="str">
            <v>BASELC</v>
          </cell>
          <cell r="F3460" t="str">
            <v>BAS</v>
          </cell>
          <cell r="G3460">
            <v>38820</v>
          </cell>
          <cell r="H3460" t="str">
            <v>Active</v>
          </cell>
          <cell r="I3460">
            <v>2</v>
          </cell>
          <cell r="J3460">
            <v>39344</v>
          </cell>
          <cell r="K3460" t="str">
            <v>AL</v>
          </cell>
          <cell r="L3460" t="str">
            <v>NA</v>
          </cell>
          <cell r="M3460" t="str">
            <v>0030</v>
          </cell>
          <cell r="N3460">
            <v>238.73</v>
          </cell>
          <cell r="O3460">
            <v>0.48</v>
          </cell>
          <cell r="P3460">
            <v>5.54</v>
          </cell>
          <cell r="Q3460">
            <v>11.08</v>
          </cell>
          <cell r="R3460">
            <v>227.65</v>
          </cell>
          <cell r="S3460">
            <v>45.7</v>
          </cell>
          <cell r="T3460">
            <v>15</v>
          </cell>
          <cell r="U3460">
            <v>92</v>
          </cell>
          <cell r="V3460">
            <v>13</v>
          </cell>
          <cell r="W3460">
            <v>92</v>
          </cell>
          <cell r="X3460">
            <v>0</v>
          </cell>
        </row>
        <row r="3461">
          <cell r="A3461" t="str">
            <v>1530400</v>
          </cell>
          <cell r="B3461">
            <v>1</v>
          </cell>
          <cell r="C3461" t="str">
            <v>electric light fitting ceiling type - 5</v>
          </cell>
          <cell r="D3461" t="str">
            <v>52</v>
          </cell>
          <cell r="E3461" t="str">
            <v>BASLIG</v>
          </cell>
          <cell r="F3461" t="str">
            <v>BAS</v>
          </cell>
          <cell r="G3461">
            <v>38820</v>
          </cell>
          <cell r="H3461" t="str">
            <v>Active</v>
          </cell>
          <cell r="I3461">
            <v>5</v>
          </cell>
          <cell r="J3461">
            <v>39344</v>
          </cell>
          <cell r="K3461" t="str">
            <v>AL</v>
          </cell>
          <cell r="L3461" t="str">
            <v>NA</v>
          </cell>
          <cell r="M3461" t="str">
            <v>0030</v>
          </cell>
          <cell r="N3461">
            <v>228.5</v>
          </cell>
          <cell r="O3461">
            <v>1.83</v>
          </cell>
          <cell r="P3461">
            <v>22.29</v>
          </cell>
          <cell r="Q3461">
            <v>44.58</v>
          </cell>
          <cell r="R3461">
            <v>183.92</v>
          </cell>
          <cell r="S3461">
            <v>43.74</v>
          </cell>
          <cell r="T3461">
            <v>10</v>
          </cell>
          <cell r="U3461">
            <v>92</v>
          </cell>
          <cell r="V3461">
            <v>8</v>
          </cell>
          <cell r="W3461">
            <v>92</v>
          </cell>
          <cell r="X3461">
            <v>0</v>
          </cell>
        </row>
        <row r="3462">
          <cell r="A3462" t="str">
            <v>1530500</v>
          </cell>
          <cell r="B3462">
            <v>1</v>
          </cell>
          <cell r="C3462" t="str">
            <v>electric light fitting wall type - 2</v>
          </cell>
          <cell r="D3462" t="str">
            <v>52</v>
          </cell>
          <cell r="E3462" t="str">
            <v>BASLIG</v>
          </cell>
          <cell r="F3462" t="str">
            <v>BAS</v>
          </cell>
          <cell r="G3462">
            <v>38820</v>
          </cell>
          <cell r="H3462" t="str">
            <v>Active</v>
          </cell>
          <cell r="I3462">
            <v>2</v>
          </cell>
          <cell r="J3462">
            <v>39344</v>
          </cell>
          <cell r="K3462" t="str">
            <v>AL</v>
          </cell>
          <cell r="L3462" t="str">
            <v>NA</v>
          </cell>
          <cell r="M3462" t="str">
            <v>0030</v>
          </cell>
          <cell r="N3462">
            <v>137.1</v>
          </cell>
          <cell r="O3462">
            <v>1.1599999999999999</v>
          </cell>
          <cell r="P3462">
            <v>13.37</v>
          </cell>
          <cell r="Q3462">
            <v>26.74</v>
          </cell>
          <cell r="R3462">
            <v>110.36</v>
          </cell>
          <cell r="S3462">
            <v>26.24</v>
          </cell>
          <cell r="T3462">
            <v>10</v>
          </cell>
          <cell r="U3462">
            <v>92</v>
          </cell>
          <cell r="V3462">
            <v>8</v>
          </cell>
          <cell r="W3462">
            <v>92</v>
          </cell>
          <cell r="X3462">
            <v>0</v>
          </cell>
        </row>
        <row r="3463">
          <cell r="A3463" t="str">
            <v>1530600</v>
          </cell>
          <cell r="B3463">
            <v>1</v>
          </cell>
          <cell r="C3463" t="str">
            <v>Electrical services in square metres</v>
          </cell>
          <cell r="D3463" t="str">
            <v>52</v>
          </cell>
          <cell r="E3463" t="str">
            <v>BASELC</v>
          </cell>
          <cell r="F3463" t="str">
            <v>BAS</v>
          </cell>
          <cell r="G3463">
            <v>38820</v>
          </cell>
          <cell r="H3463" t="str">
            <v>Active</v>
          </cell>
          <cell r="I3463">
            <v>83</v>
          </cell>
          <cell r="J3463">
            <v>39344</v>
          </cell>
          <cell r="K3463" t="str">
            <v>AL</v>
          </cell>
          <cell r="L3463" t="str">
            <v>NA</v>
          </cell>
          <cell r="M3463" t="str">
            <v>0030</v>
          </cell>
          <cell r="N3463">
            <v>3963.14</v>
          </cell>
          <cell r="O3463">
            <v>7.65</v>
          </cell>
          <cell r="P3463">
            <v>91.91</v>
          </cell>
          <cell r="Q3463">
            <v>183.82</v>
          </cell>
          <cell r="R3463">
            <v>3779.32</v>
          </cell>
          <cell r="S3463">
            <v>758.62</v>
          </cell>
          <cell r="T3463">
            <v>15</v>
          </cell>
          <cell r="U3463">
            <v>92</v>
          </cell>
          <cell r="V3463">
            <v>13</v>
          </cell>
          <cell r="W3463">
            <v>92</v>
          </cell>
          <cell r="X3463">
            <v>0</v>
          </cell>
        </row>
        <row r="3464">
          <cell r="A3464" t="str">
            <v>1530700</v>
          </cell>
          <cell r="B3464">
            <v>1</v>
          </cell>
          <cell r="C3464" t="str">
            <v>fire siren - 1</v>
          </cell>
          <cell r="D3464" t="str">
            <v>52</v>
          </cell>
          <cell r="E3464" t="str">
            <v>BASSPR</v>
          </cell>
          <cell r="F3464" t="str">
            <v>BAS</v>
          </cell>
          <cell r="G3464">
            <v>38820</v>
          </cell>
          <cell r="H3464" t="str">
            <v>Active</v>
          </cell>
          <cell r="I3464">
            <v>1</v>
          </cell>
          <cell r="J3464">
            <v>39344</v>
          </cell>
          <cell r="K3464" t="str">
            <v>AL</v>
          </cell>
          <cell r="L3464" t="str">
            <v>NA</v>
          </cell>
          <cell r="M3464" t="str">
            <v>0030</v>
          </cell>
          <cell r="N3464">
            <v>57.25</v>
          </cell>
          <cell r="O3464">
            <v>0.34</v>
          </cell>
          <cell r="P3464">
            <v>3.75</v>
          </cell>
          <cell r="Q3464">
            <v>7.5</v>
          </cell>
          <cell r="R3464">
            <v>49.75</v>
          </cell>
          <cell r="S3464">
            <v>10.96</v>
          </cell>
          <cell r="T3464">
            <v>15</v>
          </cell>
          <cell r="U3464">
            <v>92</v>
          </cell>
          <cell r="V3464">
            <v>13</v>
          </cell>
          <cell r="W3464">
            <v>92</v>
          </cell>
          <cell r="X3464">
            <v>0</v>
          </cell>
        </row>
        <row r="3465">
          <cell r="A3465" t="str">
            <v>1530800</v>
          </cell>
          <cell r="B3465">
            <v>1</v>
          </cell>
          <cell r="C3465" t="str">
            <v>fluorescent light fitting single tube re</v>
          </cell>
          <cell r="D3465" t="str">
            <v>52</v>
          </cell>
          <cell r="E3465" t="str">
            <v>BASLIG</v>
          </cell>
          <cell r="F3465" t="str">
            <v>BAS</v>
          </cell>
          <cell r="G3465">
            <v>38820</v>
          </cell>
          <cell r="H3465" t="str">
            <v>Active</v>
          </cell>
          <cell r="I3465">
            <v>8</v>
          </cell>
          <cell r="J3465">
            <v>39344</v>
          </cell>
          <cell r="K3465" t="str">
            <v>AL</v>
          </cell>
          <cell r="L3465" t="str">
            <v>NA</v>
          </cell>
          <cell r="M3465" t="str">
            <v>0030</v>
          </cell>
          <cell r="N3465">
            <v>304.67</v>
          </cell>
          <cell r="O3465">
            <v>2.44</v>
          </cell>
          <cell r="P3465">
            <v>29.72</v>
          </cell>
          <cell r="Q3465">
            <v>59.44</v>
          </cell>
          <cell r="R3465">
            <v>245.23</v>
          </cell>
          <cell r="S3465">
            <v>58.32</v>
          </cell>
          <cell r="T3465">
            <v>10</v>
          </cell>
          <cell r="U3465">
            <v>92</v>
          </cell>
          <cell r="V3465">
            <v>8</v>
          </cell>
          <cell r="W3465">
            <v>92</v>
          </cell>
          <cell r="X3465">
            <v>0</v>
          </cell>
        </row>
        <row r="3466">
          <cell r="A3466" t="str">
            <v>1530900</v>
          </cell>
          <cell r="B3466">
            <v>1</v>
          </cell>
          <cell r="C3466" t="str">
            <v>Communication Services in square metres</v>
          </cell>
          <cell r="D3466" t="str">
            <v>52</v>
          </cell>
          <cell r="E3466" t="str">
            <v>BASCAB</v>
          </cell>
          <cell r="F3466" t="str">
            <v>BAS</v>
          </cell>
          <cell r="G3466">
            <v>38820</v>
          </cell>
          <cell r="H3466" t="str">
            <v>Active</v>
          </cell>
          <cell r="I3466">
            <v>83</v>
          </cell>
          <cell r="J3466">
            <v>39344</v>
          </cell>
          <cell r="K3466" t="str">
            <v>AL</v>
          </cell>
          <cell r="L3466" t="str">
            <v>NA</v>
          </cell>
          <cell r="M3466" t="str">
            <v>0030</v>
          </cell>
          <cell r="N3466">
            <v>57.06</v>
          </cell>
          <cell r="O3466">
            <v>0.51</v>
          </cell>
          <cell r="P3466">
            <v>5.57</v>
          </cell>
          <cell r="Q3466">
            <v>11.14</v>
          </cell>
          <cell r="R3466">
            <v>45.92</v>
          </cell>
          <cell r="S3466">
            <v>10.92</v>
          </cell>
          <cell r="T3466">
            <v>10</v>
          </cell>
          <cell r="U3466">
            <v>92</v>
          </cell>
          <cell r="V3466">
            <v>8</v>
          </cell>
          <cell r="W3466">
            <v>92</v>
          </cell>
          <cell r="X3466">
            <v>0</v>
          </cell>
        </row>
        <row r="3467">
          <cell r="A3467" t="str">
            <v>1531000</v>
          </cell>
          <cell r="B3467">
            <v>1</v>
          </cell>
          <cell r="C3467" t="str">
            <v>Drainage Services in square metres</v>
          </cell>
          <cell r="D3467" t="str">
            <v>52</v>
          </cell>
          <cell r="E3467" t="str">
            <v>BASPLM</v>
          </cell>
          <cell r="F3467" t="str">
            <v>BAS</v>
          </cell>
          <cell r="G3467">
            <v>38820</v>
          </cell>
          <cell r="H3467" t="str">
            <v>Active</v>
          </cell>
          <cell r="I3467">
            <v>83</v>
          </cell>
          <cell r="J3467">
            <v>39344</v>
          </cell>
          <cell r="K3467" t="str">
            <v>AL</v>
          </cell>
          <cell r="L3467" t="str">
            <v>NA</v>
          </cell>
          <cell r="M3467" t="str">
            <v>0030</v>
          </cell>
          <cell r="N3467">
            <v>1697.07</v>
          </cell>
          <cell r="O3467">
            <v>9.3000000000000007</v>
          </cell>
          <cell r="P3467">
            <v>111.27</v>
          </cell>
          <cell r="Q3467">
            <v>222.54</v>
          </cell>
          <cell r="R3467">
            <v>1474.53</v>
          </cell>
          <cell r="S3467">
            <v>324.85000000000002</v>
          </cell>
          <cell r="T3467">
            <v>15</v>
          </cell>
          <cell r="U3467">
            <v>92</v>
          </cell>
          <cell r="V3467">
            <v>13</v>
          </cell>
          <cell r="W3467">
            <v>92</v>
          </cell>
          <cell r="X3467">
            <v>0</v>
          </cell>
        </row>
        <row r="3468">
          <cell r="A3468" t="str">
            <v>1531100</v>
          </cell>
          <cell r="B3468">
            <v>1</v>
          </cell>
          <cell r="C3468" t="str">
            <v>Mechanical Services in square metres</v>
          </cell>
          <cell r="D3468" t="str">
            <v>52</v>
          </cell>
          <cell r="E3468" t="str">
            <v>BASAIR</v>
          </cell>
          <cell r="F3468" t="str">
            <v>BAS</v>
          </cell>
          <cell r="G3468">
            <v>38820</v>
          </cell>
          <cell r="H3468" t="str">
            <v>Active</v>
          </cell>
          <cell r="I3468">
            <v>83</v>
          </cell>
          <cell r="J3468">
            <v>39344</v>
          </cell>
          <cell r="K3468" t="str">
            <v>AL</v>
          </cell>
          <cell r="L3468" t="str">
            <v>NA</v>
          </cell>
          <cell r="M3468" t="str">
            <v>0030</v>
          </cell>
          <cell r="N3468">
            <v>8728.25</v>
          </cell>
          <cell r="O3468">
            <v>47.68</v>
          </cell>
          <cell r="P3468">
            <v>572.27</v>
          </cell>
          <cell r="Q3468">
            <v>1144.54</v>
          </cell>
          <cell r="R3468">
            <v>7583.71</v>
          </cell>
          <cell r="S3468">
            <v>1670.75</v>
          </cell>
          <cell r="T3468">
            <v>15</v>
          </cell>
          <cell r="U3468">
            <v>92</v>
          </cell>
          <cell r="V3468">
            <v>13</v>
          </cell>
          <cell r="W3468">
            <v>92</v>
          </cell>
          <cell r="X3468">
            <v>0</v>
          </cell>
        </row>
        <row r="3469">
          <cell r="A3469" t="str">
            <v>1531200</v>
          </cell>
          <cell r="B3469">
            <v>1</v>
          </cell>
          <cell r="C3469" t="str">
            <v>Security Services in square metres</v>
          </cell>
          <cell r="D3469" t="str">
            <v>52</v>
          </cell>
          <cell r="E3469" t="str">
            <v>BASSEC</v>
          </cell>
          <cell r="F3469" t="str">
            <v>BAS</v>
          </cell>
          <cell r="G3469">
            <v>38820</v>
          </cell>
          <cell r="H3469" t="str">
            <v>Active</v>
          </cell>
          <cell r="I3469">
            <v>83</v>
          </cell>
          <cell r="J3469">
            <v>39344</v>
          </cell>
          <cell r="K3469" t="str">
            <v>AL</v>
          </cell>
          <cell r="L3469" t="str">
            <v>NA</v>
          </cell>
          <cell r="M3469" t="str">
            <v>0030</v>
          </cell>
          <cell r="N3469">
            <v>1936.11</v>
          </cell>
          <cell r="O3469">
            <v>10.56</v>
          </cell>
          <cell r="P3469">
            <v>126.94</v>
          </cell>
          <cell r="Q3469">
            <v>253.88</v>
          </cell>
          <cell r="R3469">
            <v>1682.23</v>
          </cell>
          <cell r="S3469">
            <v>370.61</v>
          </cell>
          <cell r="T3469">
            <v>15</v>
          </cell>
          <cell r="U3469">
            <v>92</v>
          </cell>
          <cell r="V3469">
            <v>13</v>
          </cell>
          <cell r="W3469">
            <v>92</v>
          </cell>
          <cell r="X3469">
            <v>0</v>
          </cell>
        </row>
        <row r="3470">
          <cell r="A3470" t="str">
            <v>1531300</v>
          </cell>
          <cell r="B3470">
            <v>1</v>
          </cell>
          <cell r="C3470" t="str">
            <v>Plumbing reticulation in square metres</v>
          </cell>
          <cell r="D3470" t="str">
            <v>52</v>
          </cell>
          <cell r="E3470" t="str">
            <v>BASPLM</v>
          </cell>
          <cell r="F3470" t="str">
            <v>BAS</v>
          </cell>
          <cell r="G3470">
            <v>38820</v>
          </cell>
          <cell r="H3470" t="str">
            <v>Active</v>
          </cell>
          <cell r="I3470">
            <v>83</v>
          </cell>
          <cell r="J3470">
            <v>39344</v>
          </cell>
          <cell r="K3470" t="str">
            <v>AL</v>
          </cell>
          <cell r="L3470" t="str">
            <v>NA</v>
          </cell>
          <cell r="M3470" t="str">
            <v>0030</v>
          </cell>
          <cell r="N3470">
            <v>2385.5</v>
          </cell>
          <cell r="O3470">
            <v>13.08</v>
          </cell>
          <cell r="P3470">
            <v>156.41</v>
          </cell>
          <cell r="Q3470">
            <v>312.82</v>
          </cell>
          <cell r="R3470">
            <v>2072.6799999999998</v>
          </cell>
          <cell r="S3470">
            <v>456.63</v>
          </cell>
          <cell r="T3470">
            <v>15</v>
          </cell>
          <cell r="U3470">
            <v>92</v>
          </cell>
          <cell r="V3470">
            <v>13</v>
          </cell>
          <cell r="W3470">
            <v>92</v>
          </cell>
          <cell r="X3470">
            <v>0</v>
          </cell>
        </row>
        <row r="3471">
          <cell r="A3471" t="str">
            <v>1531400</v>
          </cell>
          <cell r="B3471">
            <v>1</v>
          </cell>
          <cell r="C3471" t="str">
            <v>sink unit and fittings - 3</v>
          </cell>
          <cell r="D3471" t="str">
            <v>52</v>
          </cell>
          <cell r="E3471" t="str">
            <v>BASPLM</v>
          </cell>
          <cell r="F3471" t="str">
            <v>BAS</v>
          </cell>
          <cell r="G3471">
            <v>38820</v>
          </cell>
          <cell r="H3471" t="str">
            <v>Active</v>
          </cell>
          <cell r="I3471">
            <v>3</v>
          </cell>
          <cell r="J3471">
            <v>39344</v>
          </cell>
          <cell r="K3471" t="str">
            <v>AL</v>
          </cell>
          <cell r="L3471" t="str">
            <v>NA</v>
          </cell>
          <cell r="M3471" t="str">
            <v>0030</v>
          </cell>
          <cell r="N3471">
            <v>948.51</v>
          </cell>
          <cell r="O3471">
            <v>5.21</v>
          </cell>
          <cell r="P3471">
            <v>62.19</v>
          </cell>
          <cell r="Q3471">
            <v>124.38</v>
          </cell>
          <cell r="R3471">
            <v>824.13</v>
          </cell>
          <cell r="S3471">
            <v>181.56</v>
          </cell>
          <cell r="T3471">
            <v>15</v>
          </cell>
          <cell r="U3471">
            <v>92</v>
          </cell>
          <cell r="V3471">
            <v>13</v>
          </cell>
          <cell r="W3471">
            <v>92</v>
          </cell>
          <cell r="X3471">
            <v>0</v>
          </cell>
        </row>
        <row r="3472">
          <cell r="A3472" t="str">
            <v>1531500</v>
          </cell>
          <cell r="B3472">
            <v>1</v>
          </cell>
          <cell r="C3472" t="str">
            <v>suspended ceiling -  83 square metres</v>
          </cell>
          <cell r="D3472" t="str">
            <v>52</v>
          </cell>
          <cell r="E3472" t="str">
            <v>BASSUS</v>
          </cell>
          <cell r="F3472" t="str">
            <v>BAS</v>
          </cell>
          <cell r="G3472">
            <v>38820</v>
          </cell>
          <cell r="H3472" t="str">
            <v>Active</v>
          </cell>
          <cell r="I3472">
            <v>83</v>
          </cell>
          <cell r="J3472">
            <v>39344</v>
          </cell>
          <cell r="K3472" t="str">
            <v>AL</v>
          </cell>
          <cell r="L3472" t="str">
            <v>NA</v>
          </cell>
          <cell r="M3472" t="str">
            <v>0030</v>
          </cell>
          <cell r="N3472">
            <v>1329.88</v>
          </cell>
          <cell r="O3472">
            <v>3.7</v>
          </cell>
          <cell r="P3472">
            <v>43.96</v>
          </cell>
          <cell r="Q3472">
            <v>87.92</v>
          </cell>
          <cell r="R3472">
            <v>1241.96</v>
          </cell>
          <cell r="S3472">
            <v>254.56</v>
          </cell>
          <cell r="T3472">
            <v>30</v>
          </cell>
          <cell r="U3472">
            <v>92</v>
          </cell>
          <cell r="V3472">
            <v>28</v>
          </cell>
          <cell r="W3472">
            <v>92</v>
          </cell>
          <cell r="X3472">
            <v>0</v>
          </cell>
        </row>
        <row r="3473">
          <cell r="A3473" t="str">
            <v>1531600</v>
          </cell>
          <cell r="B3473">
            <v>1</v>
          </cell>
          <cell r="C3473" t="str">
            <v>vinyl floor covering - 83 square metres</v>
          </cell>
          <cell r="D3473" t="str">
            <v>52</v>
          </cell>
          <cell r="E3473" t="str">
            <v>BASFLO</v>
          </cell>
          <cell r="F3473" t="str">
            <v>BAS</v>
          </cell>
          <cell r="G3473">
            <v>38820</v>
          </cell>
          <cell r="H3473" t="str">
            <v>Active</v>
          </cell>
          <cell r="I3473">
            <v>83</v>
          </cell>
          <cell r="J3473">
            <v>39344</v>
          </cell>
          <cell r="K3473" t="str">
            <v>AL</v>
          </cell>
          <cell r="L3473" t="str">
            <v>NA</v>
          </cell>
          <cell r="M3473" t="str">
            <v>0030</v>
          </cell>
          <cell r="N3473">
            <v>81.400000000000006</v>
          </cell>
          <cell r="O3473">
            <v>0</v>
          </cell>
          <cell r="P3473">
            <v>0</v>
          </cell>
          <cell r="Q3473">
            <v>81.400000000000006</v>
          </cell>
          <cell r="R3473">
            <v>0</v>
          </cell>
          <cell r="S3473">
            <v>15.58</v>
          </cell>
          <cell r="T3473">
            <v>0</v>
          </cell>
          <cell r="U3473">
            <v>92</v>
          </cell>
          <cell r="V3473">
            <v>0</v>
          </cell>
          <cell r="W3473">
            <v>0</v>
          </cell>
          <cell r="X3473">
            <v>0</v>
          </cell>
        </row>
        <row r="3474">
          <cell r="A3474" t="str">
            <v>1531700</v>
          </cell>
          <cell r="B3474">
            <v>1</v>
          </cell>
          <cell r="C3474" t="str">
            <v>WC pedestal with  fittings - 1</v>
          </cell>
          <cell r="D3474" t="str">
            <v>52</v>
          </cell>
          <cell r="E3474" t="str">
            <v>BASPLM</v>
          </cell>
          <cell r="F3474" t="str">
            <v>BAS</v>
          </cell>
          <cell r="G3474">
            <v>38820</v>
          </cell>
          <cell r="H3474" t="str">
            <v>Active</v>
          </cell>
          <cell r="I3474">
            <v>1</v>
          </cell>
          <cell r="J3474">
            <v>39344</v>
          </cell>
          <cell r="K3474" t="str">
            <v>AL</v>
          </cell>
          <cell r="L3474" t="str">
            <v>NA</v>
          </cell>
          <cell r="M3474" t="str">
            <v>0030</v>
          </cell>
          <cell r="N3474">
            <v>833.52</v>
          </cell>
          <cell r="O3474">
            <v>4.5999999999999996</v>
          </cell>
          <cell r="P3474">
            <v>54.65</v>
          </cell>
          <cell r="Q3474">
            <v>109.3</v>
          </cell>
          <cell r="R3474">
            <v>724.22</v>
          </cell>
          <cell r="S3474">
            <v>159.55000000000001</v>
          </cell>
          <cell r="T3474">
            <v>15</v>
          </cell>
          <cell r="U3474">
            <v>92</v>
          </cell>
          <cell r="V3474">
            <v>13</v>
          </cell>
          <cell r="W3474">
            <v>92</v>
          </cell>
          <cell r="X3474">
            <v>0</v>
          </cell>
        </row>
        <row r="3475">
          <cell r="A3475" t="str">
            <v>1531800</v>
          </cell>
          <cell r="B3475">
            <v>1</v>
          </cell>
          <cell r="C3475" t="str">
            <v>WGE wall urinal and fittings - 1</v>
          </cell>
          <cell r="D3475" t="str">
            <v>52</v>
          </cell>
          <cell r="E3475" t="str">
            <v>BASPLM</v>
          </cell>
          <cell r="F3475" t="str">
            <v>BAS</v>
          </cell>
          <cell r="G3475">
            <v>38820</v>
          </cell>
          <cell r="H3475" t="str">
            <v>Active</v>
          </cell>
          <cell r="I3475">
            <v>1</v>
          </cell>
          <cell r="J3475">
            <v>39344</v>
          </cell>
          <cell r="K3475" t="str">
            <v>AL</v>
          </cell>
          <cell r="L3475" t="str">
            <v>NA</v>
          </cell>
          <cell r="M3475" t="str">
            <v>0030</v>
          </cell>
          <cell r="N3475">
            <v>316.11</v>
          </cell>
          <cell r="O3475">
            <v>1.7</v>
          </cell>
          <cell r="P3475">
            <v>20.73</v>
          </cell>
          <cell r="Q3475">
            <v>41.46</v>
          </cell>
          <cell r="R3475">
            <v>274.64999999999998</v>
          </cell>
          <cell r="S3475">
            <v>60.51</v>
          </cell>
          <cell r="T3475">
            <v>15</v>
          </cell>
          <cell r="U3475">
            <v>92</v>
          </cell>
          <cell r="V3475">
            <v>13</v>
          </cell>
          <cell r="W3475">
            <v>92</v>
          </cell>
          <cell r="X3475">
            <v>0</v>
          </cell>
        </row>
        <row r="3476">
          <cell r="A3476" t="str">
            <v>1531900</v>
          </cell>
          <cell r="B3476">
            <v>1</v>
          </cell>
          <cell r="C3476" t="str">
            <v>Shower and fittings - 2</v>
          </cell>
          <cell r="D3476" t="str">
            <v>52</v>
          </cell>
          <cell r="E3476" t="str">
            <v>BASPLM</v>
          </cell>
          <cell r="F3476" t="str">
            <v>BAS</v>
          </cell>
          <cell r="G3476">
            <v>38820</v>
          </cell>
          <cell r="H3476" t="str">
            <v>Active</v>
          </cell>
          <cell r="I3476">
            <v>2</v>
          </cell>
          <cell r="J3476">
            <v>39344</v>
          </cell>
          <cell r="K3476" t="str">
            <v>AL</v>
          </cell>
          <cell r="L3476" t="str">
            <v>NA</v>
          </cell>
          <cell r="M3476" t="str">
            <v>0030</v>
          </cell>
          <cell r="N3476">
            <v>1437.04</v>
          </cell>
          <cell r="O3476">
            <v>7.87</v>
          </cell>
          <cell r="P3476">
            <v>94.22</v>
          </cell>
          <cell r="Q3476">
            <v>188.44</v>
          </cell>
          <cell r="R3476">
            <v>1248.5999999999999</v>
          </cell>
          <cell r="S3476">
            <v>275.08</v>
          </cell>
          <cell r="T3476">
            <v>15</v>
          </cell>
          <cell r="U3476">
            <v>92</v>
          </cell>
          <cell r="V3476">
            <v>13</v>
          </cell>
          <cell r="W3476">
            <v>92</v>
          </cell>
          <cell r="X3476">
            <v>0</v>
          </cell>
        </row>
        <row r="3477">
          <cell r="A3477" t="str">
            <v>1532000</v>
          </cell>
          <cell r="B3477">
            <v>1</v>
          </cell>
          <cell r="C3477" t="str">
            <v>Red alarm light - 1</v>
          </cell>
          <cell r="D3477" t="str">
            <v>52</v>
          </cell>
          <cell r="E3477" t="str">
            <v>BASELC</v>
          </cell>
          <cell r="F3477" t="str">
            <v>BAS</v>
          </cell>
          <cell r="G3477">
            <v>38820</v>
          </cell>
          <cell r="H3477" t="str">
            <v>Active</v>
          </cell>
          <cell r="I3477">
            <v>1</v>
          </cell>
          <cell r="J3477">
            <v>39344</v>
          </cell>
          <cell r="K3477" t="str">
            <v>AL</v>
          </cell>
          <cell r="L3477" t="str">
            <v>NA</v>
          </cell>
          <cell r="M3477" t="str">
            <v>0030</v>
          </cell>
          <cell r="N3477">
            <v>59.72</v>
          </cell>
          <cell r="O3477">
            <v>7.0000000000000007E-2</v>
          </cell>
          <cell r="P3477">
            <v>1.39</v>
          </cell>
          <cell r="Q3477">
            <v>2.78</v>
          </cell>
          <cell r="R3477">
            <v>56.94</v>
          </cell>
          <cell r="S3477">
            <v>11.43</v>
          </cell>
          <cell r="T3477">
            <v>15</v>
          </cell>
          <cell r="U3477">
            <v>92</v>
          </cell>
          <cell r="V3477">
            <v>13</v>
          </cell>
          <cell r="W3477">
            <v>92</v>
          </cell>
          <cell r="X3477">
            <v>0</v>
          </cell>
        </row>
        <row r="3478">
          <cell r="A3478" t="str">
            <v>1532100</v>
          </cell>
          <cell r="B3478">
            <v>1</v>
          </cell>
          <cell r="C3478" t="str">
            <v>Electrical services in square metres</v>
          </cell>
          <cell r="D3478" t="str">
            <v>52</v>
          </cell>
          <cell r="E3478" t="str">
            <v>BASELC</v>
          </cell>
          <cell r="F3478" t="str">
            <v>BAS</v>
          </cell>
          <cell r="G3478">
            <v>38820</v>
          </cell>
          <cell r="H3478" t="str">
            <v>Active</v>
          </cell>
          <cell r="I3478">
            <v>118</v>
          </cell>
          <cell r="J3478">
            <v>39344</v>
          </cell>
          <cell r="K3478" t="str">
            <v>AL</v>
          </cell>
          <cell r="L3478" t="str">
            <v>NA</v>
          </cell>
          <cell r="M3478" t="str">
            <v>0030</v>
          </cell>
          <cell r="N3478">
            <v>5634.31</v>
          </cell>
          <cell r="O3478">
            <v>10.87</v>
          </cell>
          <cell r="P3478">
            <v>130.66</v>
          </cell>
          <cell r="Q3478">
            <v>261.32</v>
          </cell>
          <cell r="R3478">
            <v>5372.99</v>
          </cell>
          <cell r="S3478">
            <v>1078.51</v>
          </cell>
          <cell r="T3478">
            <v>15</v>
          </cell>
          <cell r="U3478">
            <v>92</v>
          </cell>
          <cell r="V3478">
            <v>13</v>
          </cell>
          <cell r="W3478">
            <v>92</v>
          </cell>
          <cell r="X3478">
            <v>0</v>
          </cell>
        </row>
        <row r="3479">
          <cell r="A3479" t="str">
            <v>1532200</v>
          </cell>
          <cell r="B3479">
            <v>1</v>
          </cell>
          <cell r="C3479" t="str">
            <v>fluorescent light fitting twin tube wate</v>
          </cell>
          <cell r="D3479" t="str">
            <v>52</v>
          </cell>
          <cell r="E3479" t="str">
            <v>BASLIG</v>
          </cell>
          <cell r="F3479" t="str">
            <v>BAS</v>
          </cell>
          <cell r="G3479">
            <v>38820</v>
          </cell>
          <cell r="H3479" t="str">
            <v>Active</v>
          </cell>
          <cell r="I3479">
            <v>8</v>
          </cell>
          <cell r="J3479">
            <v>39344</v>
          </cell>
          <cell r="K3479" t="str">
            <v>AL</v>
          </cell>
          <cell r="L3479" t="str">
            <v>NA</v>
          </cell>
          <cell r="M3479" t="str">
            <v>0030</v>
          </cell>
          <cell r="N3479">
            <v>974.83</v>
          </cell>
          <cell r="O3479">
            <v>7.97</v>
          </cell>
          <cell r="P3479">
            <v>95.09</v>
          </cell>
          <cell r="Q3479">
            <v>190.18</v>
          </cell>
          <cell r="R3479">
            <v>784.65</v>
          </cell>
          <cell r="S3479">
            <v>186.6</v>
          </cell>
          <cell r="T3479">
            <v>10</v>
          </cell>
          <cell r="U3479">
            <v>92</v>
          </cell>
          <cell r="V3479">
            <v>8</v>
          </cell>
          <cell r="W3479">
            <v>92</v>
          </cell>
          <cell r="X3479">
            <v>0</v>
          </cell>
        </row>
        <row r="3480">
          <cell r="A3480" t="str">
            <v>1532300</v>
          </cell>
          <cell r="B3480">
            <v>1</v>
          </cell>
          <cell r="C3480" t="str">
            <v>electric light fitting - 1 floodlight ty</v>
          </cell>
          <cell r="D3480" t="str">
            <v>52</v>
          </cell>
          <cell r="E3480" t="str">
            <v>BASLIG</v>
          </cell>
          <cell r="F3480" t="str">
            <v>BAS</v>
          </cell>
          <cell r="G3480">
            <v>38820</v>
          </cell>
          <cell r="H3480" t="str">
            <v>Active</v>
          </cell>
          <cell r="I3480">
            <v>1</v>
          </cell>
          <cell r="J3480">
            <v>39344</v>
          </cell>
          <cell r="K3480" t="str">
            <v>AL</v>
          </cell>
          <cell r="L3480" t="str">
            <v>NA</v>
          </cell>
          <cell r="M3480" t="str">
            <v>0030</v>
          </cell>
          <cell r="N3480">
            <v>121.88</v>
          </cell>
          <cell r="O3480">
            <v>1</v>
          </cell>
          <cell r="P3480">
            <v>11.89</v>
          </cell>
          <cell r="Q3480">
            <v>23.78</v>
          </cell>
          <cell r="R3480">
            <v>98.1</v>
          </cell>
          <cell r="S3480">
            <v>23.33</v>
          </cell>
          <cell r="T3480">
            <v>10</v>
          </cell>
          <cell r="U3480">
            <v>92</v>
          </cell>
          <cell r="V3480">
            <v>8</v>
          </cell>
          <cell r="W3480">
            <v>92</v>
          </cell>
          <cell r="X3480">
            <v>0</v>
          </cell>
        </row>
        <row r="3481">
          <cell r="A3481" t="str">
            <v>1532400</v>
          </cell>
          <cell r="B3481">
            <v>1</v>
          </cell>
          <cell r="C3481" t="str">
            <v>Communication Services in square metres</v>
          </cell>
          <cell r="D3481" t="str">
            <v>52</v>
          </cell>
          <cell r="E3481" t="str">
            <v>BASCAB</v>
          </cell>
          <cell r="F3481" t="str">
            <v>BAS</v>
          </cell>
          <cell r="G3481">
            <v>38820</v>
          </cell>
          <cell r="H3481" t="str">
            <v>Active</v>
          </cell>
          <cell r="I3481">
            <v>118</v>
          </cell>
          <cell r="J3481">
            <v>39344</v>
          </cell>
          <cell r="K3481" t="str">
            <v>AL</v>
          </cell>
          <cell r="L3481" t="str">
            <v>NA</v>
          </cell>
          <cell r="M3481" t="str">
            <v>0030</v>
          </cell>
          <cell r="N3481">
            <v>81.069999999999993</v>
          </cell>
          <cell r="O3481">
            <v>0.65</v>
          </cell>
          <cell r="P3481">
            <v>7.91</v>
          </cell>
          <cell r="Q3481">
            <v>15.82</v>
          </cell>
          <cell r="R3481">
            <v>65.25</v>
          </cell>
          <cell r="S3481">
            <v>15.52</v>
          </cell>
          <cell r="T3481">
            <v>10</v>
          </cell>
          <cell r="U3481">
            <v>92</v>
          </cell>
          <cell r="V3481">
            <v>8</v>
          </cell>
          <cell r="W3481">
            <v>92</v>
          </cell>
          <cell r="X3481">
            <v>0</v>
          </cell>
        </row>
        <row r="3482">
          <cell r="A3482" t="str">
            <v>1532500</v>
          </cell>
          <cell r="B3482">
            <v>1</v>
          </cell>
          <cell r="C3482" t="str">
            <v>Drainage Services in square metres</v>
          </cell>
          <cell r="D3482" t="str">
            <v>52</v>
          </cell>
          <cell r="E3482" t="str">
            <v>BASPLM</v>
          </cell>
          <cell r="F3482" t="str">
            <v>BAS</v>
          </cell>
          <cell r="G3482">
            <v>38820</v>
          </cell>
          <cell r="H3482" t="str">
            <v>Active</v>
          </cell>
          <cell r="I3482">
            <v>118</v>
          </cell>
          <cell r="J3482">
            <v>39344</v>
          </cell>
          <cell r="K3482" t="str">
            <v>AL</v>
          </cell>
          <cell r="L3482" t="str">
            <v>NA</v>
          </cell>
          <cell r="M3482" t="str">
            <v>0030</v>
          </cell>
          <cell r="N3482">
            <v>2412.64</v>
          </cell>
          <cell r="O3482">
            <v>13.2</v>
          </cell>
          <cell r="P3482">
            <v>158.18</v>
          </cell>
          <cell r="Q3482">
            <v>316.36</v>
          </cell>
          <cell r="R3482">
            <v>2096.2800000000002</v>
          </cell>
          <cell r="S3482">
            <v>461.82</v>
          </cell>
          <cell r="T3482">
            <v>15</v>
          </cell>
          <cell r="U3482">
            <v>92</v>
          </cell>
          <cell r="V3482">
            <v>13</v>
          </cell>
          <cell r="W3482">
            <v>92</v>
          </cell>
          <cell r="X3482">
            <v>0</v>
          </cell>
        </row>
        <row r="3483">
          <cell r="A3483" t="str">
            <v>1532700</v>
          </cell>
          <cell r="B3483">
            <v>1</v>
          </cell>
          <cell r="C3483" t="str">
            <v>Security Services in square metres</v>
          </cell>
          <cell r="D3483" t="str">
            <v>52</v>
          </cell>
          <cell r="E3483" t="str">
            <v>BASSEC</v>
          </cell>
          <cell r="F3483" t="str">
            <v>BAS</v>
          </cell>
          <cell r="G3483">
            <v>38820</v>
          </cell>
          <cell r="H3483" t="str">
            <v>Active</v>
          </cell>
          <cell r="I3483">
            <v>118</v>
          </cell>
          <cell r="J3483">
            <v>39344</v>
          </cell>
          <cell r="K3483" t="str">
            <v>AL</v>
          </cell>
          <cell r="L3483" t="str">
            <v>NA</v>
          </cell>
          <cell r="M3483" t="str">
            <v>0030</v>
          </cell>
          <cell r="N3483">
            <v>2752.52</v>
          </cell>
          <cell r="O3483">
            <v>15.03</v>
          </cell>
          <cell r="P3483">
            <v>180.47</v>
          </cell>
          <cell r="Q3483">
            <v>360.94</v>
          </cell>
          <cell r="R3483">
            <v>2391.58</v>
          </cell>
          <cell r="S3483">
            <v>526.88</v>
          </cell>
          <cell r="T3483">
            <v>15</v>
          </cell>
          <cell r="U3483">
            <v>92</v>
          </cell>
          <cell r="V3483">
            <v>13</v>
          </cell>
          <cell r="W3483">
            <v>92</v>
          </cell>
          <cell r="X3483">
            <v>0</v>
          </cell>
        </row>
        <row r="3484">
          <cell r="A3484" t="str">
            <v>1532800</v>
          </cell>
          <cell r="B3484">
            <v>1</v>
          </cell>
          <cell r="C3484" t="str">
            <v>Plumbing reticulation in square metres</v>
          </cell>
          <cell r="D3484" t="str">
            <v>52</v>
          </cell>
          <cell r="E3484" t="str">
            <v>BASPLM</v>
          </cell>
          <cell r="F3484" t="str">
            <v>BAS</v>
          </cell>
          <cell r="G3484">
            <v>38820</v>
          </cell>
          <cell r="H3484" t="str">
            <v>Active</v>
          </cell>
          <cell r="I3484">
            <v>118</v>
          </cell>
          <cell r="J3484">
            <v>39344</v>
          </cell>
          <cell r="K3484" t="str">
            <v>AL</v>
          </cell>
          <cell r="L3484" t="str">
            <v>NA</v>
          </cell>
          <cell r="M3484" t="str">
            <v>0030</v>
          </cell>
          <cell r="N3484">
            <v>3391.42</v>
          </cell>
          <cell r="O3484">
            <v>18.53</v>
          </cell>
          <cell r="P3484">
            <v>222.36</v>
          </cell>
          <cell r="Q3484">
            <v>444.72</v>
          </cell>
          <cell r="R3484">
            <v>2946.7</v>
          </cell>
          <cell r="S3484">
            <v>649.17999999999995</v>
          </cell>
          <cell r="T3484">
            <v>15</v>
          </cell>
          <cell r="U3484">
            <v>92</v>
          </cell>
          <cell r="V3484">
            <v>13</v>
          </cell>
          <cell r="W3484">
            <v>92</v>
          </cell>
          <cell r="X3484">
            <v>0</v>
          </cell>
        </row>
        <row r="3485">
          <cell r="A3485" t="str">
            <v>1532900</v>
          </cell>
          <cell r="B3485">
            <v>1</v>
          </cell>
          <cell r="C3485" t="str">
            <v>AFS Garage</v>
          </cell>
          <cell r="D3485" t="str">
            <v>52</v>
          </cell>
          <cell r="E3485" t="str">
            <v>BUICOM</v>
          </cell>
          <cell r="F3485" t="str">
            <v>BUI</v>
          </cell>
          <cell r="G3485">
            <v>38820</v>
          </cell>
          <cell r="H3485" t="str">
            <v>Active</v>
          </cell>
          <cell r="I3485">
            <v>118</v>
          </cell>
          <cell r="J3485">
            <v>39344</v>
          </cell>
          <cell r="K3485" t="str">
            <v>AC</v>
          </cell>
          <cell r="L3485" t="str">
            <v>NA</v>
          </cell>
          <cell r="M3485" t="str">
            <v>0032</v>
          </cell>
          <cell r="N3485">
            <v>242795.31</v>
          </cell>
          <cell r="O3485">
            <v>292.02</v>
          </cell>
          <cell r="P3485">
            <v>3504.02</v>
          </cell>
          <cell r="Q3485">
            <v>7008.04</v>
          </cell>
          <cell r="R3485">
            <v>235787.27</v>
          </cell>
          <cell r="S3485">
            <v>147529.56</v>
          </cell>
          <cell r="T3485">
            <v>60</v>
          </cell>
          <cell r="U3485">
            <v>0</v>
          </cell>
          <cell r="V3485">
            <v>58</v>
          </cell>
          <cell r="W3485">
            <v>0</v>
          </cell>
          <cell r="X3485">
            <v>0</v>
          </cell>
        </row>
        <row r="3486">
          <cell r="A3486" t="str">
            <v>1533000</v>
          </cell>
          <cell r="B3486">
            <v>1</v>
          </cell>
          <cell r="C3486" t="str">
            <v>Division walling - 9 lineal metres</v>
          </cell>
          <cell r="D3486" t="str">
            <v>52</v>
          </cell>
          <cell r="E3486" t="str">
            <v>BASPAR</v>
          </cell>
          <cell r="F3486" t="str">
            <v>BAS</v>
          </cell>
          <cell r="G3486">
            <v>38820</v>
          </cell>
          <cell r="H3486" t="str">
            <v>Active</v>
          </cell>
          <cell r="I3486">
            <v>9</v>
          </cell>
          <cell r="J3486">
            <v>39344</v>
          </cell>
          <cell r="K3486" t="str">
            <v>AL</v>
          </cell>
          <cell r="L3486" t="str">
            <v>NA</v>
          </cell>
          <cell r="M3486" t="str">
            <v>0030</v>
          </cell>
          <cell r="N3486">
            <v>1786.91</v>
          </cell>
          <cell r="O3486">
            <v>9.8000000000000007</v>
          </cell>
          <cell r="P3486">
            <v>117.16</v>
          </cell>
          <cell r="Q3486">
            <v>234.32</v>
          </cell>
          <cell r="R3486">
            <v>1552.59</v>
          </cell>
          <cell r="S3486">
            <v>342.05</v>
          </cell>
          <cell r="T3486">
            <v>15</v>
          </cell>
          <cell r="U3486">
            <v>92</v>
          </cell>
          <cell r="V3486">
            <v>13</v>
          </cell>
          <cell r="W3486">
            <v>92</v>
          </cell>
          <cell r="X3486">
            <v>0</v>
          </cell>
        </row>
        <row r="3487">
          <cell r="A3487" t="str">
            <v>1533100</v>
          </cell>
          <cell r="B3487">
            <v>1</v>
          </cell>
          <cell r="C3487" t="str">
            <v>Security gate to side of Garage - 1</v>
          </cell>
          <cell r="D3487" t="str">
            <v>52</v>
          </cell>
          <cell r="E3487" t="str">
            <v>BASSUN</v>
          </cell>
          <cell r="F3487" t="str">
            <v>BAS</v>
          </cell>
          <cell r="G3487">
            <v>38820</v>
          </cell>
          <cell r="H3487" t="str">
            <v>Active</v>
          </cell>
          <cell r="I3487">
            <v>1</v>
          </cell>
          <cell r="J3487">
            <v>39344</v>
          </cell>
          <cell r="K3487" t="str">
            <v>AL</v>
          </cell>
          <cell r="L3487" t="str">
            <v>NA</v>
          </cell>
          <cell r="M3487" t="str">
            <v>0030</v>
          </cell>
          <cell r="N3487">
            <v>12848.54</v>
          </cell>
          <cell r="O3487">
            <v>35.43</v>
          </cell>
          <cell r="P3487">
            <v>424.72</v>
          </cell>
          <cell r="Q3487">
            <v>849.44</v>
          </cell>
          <cell r="R3487">
            <v>11999.1</v>
          </cell>
          <cell r="S3487">
            <v>2459.4499999999998</v>
          </cell>
          <cell r="T3487">
            <v>30</v>
          </cell>
          <cell r="U3487">
            <v>92</v>
          </cell>
          <cell r="V3487">
            <v>28</v>
          </cell>
          <cell r="W3487">
            <v>92</v>
          </cell>
          <cell r="X3487">
            <v>0</v>
          </cell>
        </row>
        <row r="3488">
          <cell r="A3488" t="str">
            <v>1533200</v>
          </cell>
          <cell r="B3488">
            <v>1</v>
          </cell>
          <cell r="C3488" t="str">
            <v>manual roller door - 4</v>
          </cell>
          <cell r="D3488" t="str">
            <v>52</v>
          </cell>
          <cell r="E3488" t="str">
            <v>BASADR</v>
          </cell>
          <cell r="F3488" t="str">
            <v>BAS</v>
          </cell>
          <cell r="G3488">
            <v>38820</v>
          </cell>
          <cell r="H3488" t="str">
            <v>Active</v>
          </cell>
          <cell r="I3488">
            <v>4</v>
          </cell>
          <cell r="J3488">
            <v>39344</v>
          </cell>
          <cell r="K3488" t="str">
            <v>AL</v>
          </cell>
          <cell r="L3488" t="str">
            <v>NA</v>
          </cell>
          <cell r="M3488" t="str">
            <v>0030</v>
          </cell>
          <cell r="N3488">
            <v>3965.01</v>
          </cell>
          <cell r="O3488">
            <v>62.94</v>
          </cell>
          <cell r="P3488">
            <v>754.95</v>
          </cell>
          <cell r="Q3488">
            <v>1509.9</v>
          </cell>
          <cell r="R3488">
            <v>2455.11</v>
          </cell>
          <cell r="S3488">
            <v>758.98</v>
          </cell>
          <cell r="T3488">
            <v>5</v>
          </cell>
          <cell r="U3488">
            <v>92</v>
          </cell>
          <cell r="V3488">
            <v>3</v>
          </cell>
          <cell r="W3488">
            <v>92</v>
          </cell>
          <cell r="X3488">
            <v>0</v>
          </cell>
        </row>
        <row r="3489">
          <cell r="A3489" t="str">
            <v>1533300</v>
          </cell>
          <cell r="B3489">
            <v>1</v>
          </cell>
          <cell r="C3489" t="str">
            <v>break glass fire alarm point - 2</v>
          </cell>
          <cell r="D3489" t="str">
            <v>52</v>
          </cell>
          <cell r="E3489" t="str">
            <v>BASSPR</v>
          </cell>
          <cell r="F3489" t="str">
            <v>BAS</v>
          </cell>
          <cell r="G3489">
            <v>38820</v>
          </cell>
          <cell r="H3489" t="str">
            <v>Active</v>
          </cell>
          <cell r="I3489">
            <v>2</v>
          </cell>
          <cell r="J3489">
            <v>39344</v>
          </cell>
          <cell r="K3489" t="str">
            <v>AL</v>
          </cell>
          <cell r="L3489" t="str">
            <v>NA</v>
          </cell>
          <cell r="M3489" t="str">
            <v>0030</v>
          </cell>
          <cell r="N3489">
            <v>320.29000000000002</v>
          </cell>
          <cell r="O3489">
            <v>1.75</v>
          </cell>
          <cell r="P3489">
            <v>21</v>
          </cell>
          <cell r="Q3489">
            <v>42</v>
          </cell>
          <cell r="R3489">
            <v>278.29000000000002</v>
          </cell>
          <cell r="S3489">
            <v>61.31</v>
          </cell>
          <cell r="T3489">
            <v>15</v>
          </cell>
          <cell r="U3489">
            <v>92</v>
          </cell>
          <cell r="V3489">
            <v>13</v>
          </cell>
          <cell r="W3489">
            <v>92</v>
          </cell>
          <cell r="X3489">
            <v>0</v>
          </cell>
        </row>
        <row r="3490">
          <cell r="A3490" t="str">
            <v>1533400</v>
          </cell>
          <cell r="B3490">
            <v>1</v>
          </cell>
          <cell r="C3490" t="str">
            <v>AVSEC offices</v>
          </cell>
          <cell r="D3490" t="str">
            <v>52</v>
          </cell>
          <cell r="E3490" t="str">
            <v>BUICOM</v>
          </cell>
          <cell r="F3490" t="str">
            <v>BUI</v>
          </cell>
          <cell r="G3490">
            <v>38820</v>
          </cell>
          <cell r="H3490" t="str">
            <v>Active</v>
          </cell>
          <cell r="I3490">
            <v>195</v>
          </cell>
          <cell r="J3490">
            <v>39344</v>
          </cell>
          <cell r="K3490" t="str">
            <v>AL</v>
          </cell>
          <cell r="L3490" t="str">
            <v>NA</v>
          </cell>
          <cell r="M3490" t="str">
            <v>0030</v>
          </cell>
          <cell r="N3490">
            <v>165869.37</v>
          </cell>
          <cell r="O3490">
            <v>155.75</v>
          </cell>
          <cell r="P3490">
            <v>1868.78</v>
          </cell>
          <cell r="Q3490">
            <v>3737.56</v>
          </cell>
          <cell r="R3490">
            <v>162131.81</v>
          </cell>
          <cell r="S3490">
            <v>31750.46</v>
          </cell>
          <cell r="T3490">
            <v>60</v>
          </cell>
          <cell r="U3490">
            <v>0</v>
          </cell>
          <cell r="V3490">
            <v>58</v>
          </cell>
          <cell r="W3490">
            <v>0</v>
          </cell>
          <cell r="X3490">
            <v>0</v>
          </cell>
        </row>
        <row r="3491">
          <cell r="A3491" t="str">
            <v>1533500</v>
          </cell>
          <cell r="B3491">
            <v>1</v>
          </cell>
          <cell r="C3491" t="str">
            <v>exit sign and wiring - 1</v>
          </cell>
          <cell r="D3491" t="str">
            <v>52</v>
          </cell>
          <cell r="E3491" t="str">
            <v>BASELC</v>
          </cell>
          <cell r="F3491" t="str">
            <v>BAS</v>
          </cell>
          <cell r="G3491">
            <v>38820</v>
          </cell>
          <cell r="H3491" t="str">
            <v>Active</v>
          </cell>
          <cell r="I3491">
            <v>1</v>
          </cell>
          <cell r="J3491">
            <v>39344</v>
          </cell>
          <cell r="K3491" t="str">
            <v>AL</v>
          </cell>
          <cell r="L3491" t="str">
            <v>NA</v>
          </cell>
          <cell r="M3491" t="str">
            <v>0030</v>
          </cell>
          <cell r="N3491">
            <v>143.24</v>
          </cell>
          <cell r="O3491">
            <v>0.24</v>
          </cell>
          <cell r="P3491">
            <v>3.32</v>
          </cell>
          <cell r="Q3491">
            <v>6.64</v>
          </cell>
          <cell r="R3491">
            <v>136.6</v>
          </cell>
          <cell r="S3491">
            <v>27.42</v>
          </cell>
          <cell r="T3491">
            <v>15</v>
          </cell>
          <cell r="U3491">
            <v>92</v>
          </cell>
          <cell r="V3491">
            <v>13</v>
          </cell>
          <cell r="W3491">
            <v>92</v>
          </cell>
          <cell r="X3491">
            <v>0</v>
          </cell>
        </row>
        <row r="3492">
          <cell r="A3492" t="str">
            <v>1533600</v>
          </cell>
          <cell r="B3492">
            <v>1</v>
          </cell>
          <cell r="C3492" t="str">
            <v>electric light fitting ceiling type - 19</v>
          </cell>
          <cell r="D3492" t="str">
            <v>52</v>
          </cell>
          <cell r="E3492" t="str">
            <v>BASLIG</v>
          </cell>
          <cell r="F3492" t="str">
            <v>BAS</v>
          </cell>
          <cell r="G3492">
            <v>38820</v>
          </cell>
          <cell r="H3492" t="str">
            <v>Active</v>
          </cell>
          <cell r="I3492">
            <v>19</v>
          </cell>
          <cell r="J3492">
            <v>39344</v>
          </cell>
          <cell r="K3492" t="str">
            <v>AL</v>
          </cell>
          <cell r="L3492" t="str">
            <v>NA</v>
          </cell>
          <cell r="M3492" t="str">
            <v>0030</v>
          </cell>
          <cell r="N3492">
            <v>868.19</v>
          </cell>
          <cell r="O3492">
            <v>7.02</v>
          </cell>
          <cell r="P3492">
            <v>84.68</v>
          </cell>
          <cell r="Q3492">
            <v>169.36</v>
          </cell>
          <cell r="R3492">
            <v>698.83</v>
          </cell>
          <cell r="S3492">
            <v>166.19</v>
          </cell>
          <cell r="T3492">
            <v>10</v>
          </cell>
          <cell r="U3492">
            <v>92</v>
          </cell>
          <cell r="V3492">
            <v>8</v>
          </cell>
          <cell r="W3492">
            <v>92</v>
          </cell>
          <cell r="X3492">
            <v>0</v>
          </cell>
        </row>
        <row r="3493">
          <cell r="A3493" t="str">
            <v>1533700</v>
          </cell>
          <cell r="B3493">
            <v>1</v>
          </cell>
          <cell r="C3493" t="str">
            <v>electric light fitting wall type - 2</v>
          </cell>
          <cell r="D3493" t="str">
            <v>52</v>
          </cell>
          <cell r="E3493" t="str">
            <v>BASLIG</v>
          </cell>
          <cell r="F3493" t="str">
            <v>BAS</v>
          </cell>
          <cell r="G3493">
            <v>38820</v>
          </cell>
          <cell r="H3493" t="str">
            <v>Active</v>
          </cell>
          <cell r="I3493">
            <v>2</v>
          </cell>
          <cell r="J3493">
            <v>39344</v>
          </cell>
          <cell r="K3493" t="str">
            <v>AL</v>
          </cell>
          <cell r="L3493" t="str">
            <v>NA</v>
          </cell>
          <cell r="M3493" t="str">
            <v>0030</v>
          </cell>
          <cell r="N3493">
            <v>137.1</v>
          </cell>
          <cell r="O3493">
            <v>1.1599999999999999</v>
          </cell>
          <cell r="P3493">
            <v>13.37</v>
          </cell>
          <cell r="Q3493">
            <v>26.74</v>
          </cell>
          <cell r="R3493">
            <v>110.36</v>
          </cell>
          <cell r="S3493">
            <v>26.24</v>
          </cell>
          <cell r="T3493">
            <v>10</v>
          </cell>
          <cell r="U3493">
            <v>92</v>
          </cell>
          <cell r="V3493">
            <v>8</v>
          </cell>
          <cell r="W3493">
            <v>92</v>
          </cell>
          <cell r="X3493">
            <v>0</v>
          </cell>
        </row>
        <row r="3494">
          <cell r="A3494" t="str">
            <v>1533800</v>
          </cell>
          <cell r="B3494">
            <v>1</v>
          </cell>
          <cell r="C3494" t="str">
            <v>Electrical services in square metres</v>
          </cell>
          <cell r="D3494" t="str">
            <v>52</v>
          </cell>
          <cell r="E3494" t="str">
            <v>BASELC</v>
          </cell>
          <cell r="F3494" t="str">
            <v>BAS</v>
          </cell>
          <cell r="G3494">
            <v>38820</v>
          </cell>
          <cell r="H3494" t="str">
            <v>Active</v>
          </cell>
          <cell r="I3494">
            <v>195</v>
          </cell>
          <cell r="J3494">
            <v>39344</v>
          </cell>
          <cell r="K3494" t="str">
            <v>AL</v>
          </cell>
          <cell r="L3494" t="str">
            <v>NA</v>
          </cell>
          <cell r="M3494" t="str">
            <v>0030</v>
          </cell>
          <cell r="N3494">
            <v>9301.4599999999991</v>
          </cell>
          <cell r="O3494">
            <v>17.93</v>
          </cell>
          <cell r="P3494">
            <v>215.71</v>
          </cell>
          <cell r="Q3494">
            <v>431.42</v>
          </cell>
          <cell r="R3494">
            <v>8870.0400000000009</v>
          </cell>
          <cell r="S3494">
            <v>1780.47</v>
          </cell>
          <cell r="T3494">
            <v>15</v>
          </cell>
          <cell r="U3494">
            <v>92</v>
          </cell>
          <cell r="V3494">
            <v>13</v>
          </cell>
          <cell r="W3494">
            <v>92</v>
          </cell>
          <cell r="X3494">
            <v>0</v>
          </cell>
        </row>
        <row r="3495">
          <cell r="A3495" t="str">
            <v>1533900</v>
          </cell>
          <cell r="B3495">
            <v>1</v>
          </cell>
          <cell r="C3495" t="str">
            <v>fire hose reel - 1</v>
          </cell>
          <cell r="D3495" t="str">
            <v>52</v>
          </cell>
          <cell r="E3495" t="str">
            <v>BASSPR</v>
          </cell>
          <cell r="F3495" t="str">
            <v>BAS</v>
          </cell>
          <cell r="G3495">
            <v>38820</v>
          </cell>
          <cell r="H3495" t="str">
            <v>Active</v>
          </cell>
          <cell r="I3495">
            <v>1</v>
          </cell>
          <cell r="J3495">
            <v>39344</v>
          </cell>
          <cell r="K3495" t="str">
            <v>AL</v>
          </cell>
          <cell r="L3495" t="str">
            <v>NA</v>
          </cell>
          <cell r="M3495" t="str">
            <v>0030</v>
          </cell>
          <cell r="N3495">
            <v>411.77</v>
          </cell>
          <cell r="O3495">
            <v>2.25</v>
          </cell>
          <cell r="P3495">
            <v>27</v>
          </cell>
          <cell r="Q3495">
            <v>54</v>
          </cell>
          <cell r="R3495">
            <v>357.77</v>
          </cell>
          <cell r="S3495">
            <v>78.819999999999993</v>
          </cell>
          <cell r="T3495">
            <v>15</v>
          </cell>
          <cell r="U3495">
            <v>92</v>
          </cell>
          <cell r="V3495">
            <v>13</v>
          </cell>
          <cell r="W3495">
            <v>92</v>
          </cell>
          <cell r="X3495">
            <v>0</v>
          </cell>
        </row>
        <row r="3496">
          <cell r="A3496" t="str">
            <v>1534000</v>
          </cell>
          <cell r="B3496">
            <v>1</v>
          </cell>
          <cell r="C3496" t="str">
            <v>fire siren - 1</v>
          </cell>
          <cell r="D3496" t="str">
            <v>52</v>
          </cell>
          <cell r="E3496" t="str">
            <v>BASSPR</v>
          </cell>
          <cell r="F3496" t="str">
            <v>BAS</v>
          </cell>
          <cell r="G3496">
            <v>38820</v>
          </cell>
          <cell r="H3496" t="str">
            <v>Active</v>
          </cell>
          <cell r="I3496">
            <v>1</v>
          </cell>
          <cell r="J3496">
            <v>39344</v>
          </cell>
          <cell r="K3496" t="str">
            <v>AL</v>
          </cell>
          <cell r="L3496" t="str">
            <v>NA</v>
          </cell>
          <cell r="M3496" t="str">
            <v>0030</v>
          </cell>
          <cell r="N3496">
            <v>57.25</v>
          </cell>
          <cell r="O3496">
            <v>0.34</v>
          </cell>
          <cell r="P3496">
            <v>3.75</v>
          </cell>
          <cell r="Q3496">
            <v>7.5</v>
          </cell>
          <cell r="R3496">
            <v>49.75</v>
          </cell>
          <cell r="S3496">
            <v>10.96</v>
          </cell>
          <cell r="T3496">
            <v>15</v>
          </cell>
          <cell r="U3496">
            <v>92</v>
          </cell>
          <cell r="V3496">
            <v>13</v>
          </cell>
          <cell r="W3496">
            <v>92</v>
          </cell>
          <cell r="X3496">
            <v>0</v>
          </cell>
        </row>
        <row r="3497">
          <cell r="A3497" t="str">
            <v>1534100</v>
          </cell>
          <cell r="B3497">
            <v>1</v>
          </cell>
          <cell r="C3497" t="str">
            <v>fluorescent light fitting twin tube egg</v>
          </cell>
          <cell r="D3497" t="str">
            <v>52</v>
          </cell>
          <cell r="E3497" t="str">
            <v>BASLIG</v>
          </cell>
          <cell r="F3497" t="str">
            <v>BAS</v>
          </cell>
          <cell r="G3497">
            <v>38820</v>
          </cell>
          <cell r="H3497" t="str">
            <v>Active</v>
          </cell>
          <cell r="I3497">
            <v>21</v>
          </cell>
          <cell r="J3497">
            <v>39344</v>
          </cell>
          <cell r="K3497" t="str">
            <v>AL</v>
          </cell>
          <cell r="L3497" t="str">
            <v>NA</v>
          </cell>
          <cell r="M3497" t="str">
            <v>0030</v>
          </cell>
          <cell r="N3497">
            <v>1599.39</v>
          </cell>
          <cell r="O3497">
            <v>13.01</v>
          </cell>
          <cell r="P3497">
            <v>156.01</v>
          </cell>
          <cell r="Q3497">
            <v>312.02</v>
          </cell>
          <cell r="R3497">
            <v>1287.3699999999999</v>
          </cell>
          <cell r="S3497">
            <v>306.14999999999998</v>
          </cell>
          <cell r="T3497">
            <v>10</v>
          </cell>
          <cell r="U3497">
            <v>92</v>
          </cell>
          <cell r="V3497">
            <v>8</v>
          </cell>
          <cell r="W3497">
            <v>92</v>
          </cell>
          <cell r="X3497">
            <v>0</v>
          </cell>
        </row>
        <row r="3498">
          <cell r="A3498" t="str">
            <v>1534200</v>
          </cell>
          <cell r="B3498">
            <v>1</v>
          </cell>
          <cell r="C3498" t="str">
            <v>Communication Services in square metres</v>
          </cell>
          <cell r="D3498" t="str">
            <v>52</v>
          </cell>
          <cell r="E3498" t="str">
            <v>BASCAB</v>
          </cell>
          <cell r="F3498" t="str">
            <v>BAS</v>
          </cell>
          <cell r="G3498">
            <v>38820</v>
          </cell>
          <cell r="H3498" t="str">
            <v>Active</v>
          </cell>
          <cell r="I3498">
            <v>195</v>
          </cell>
          <cell r="J3498">
            <v>39344</v>
          </cell>
          <cell r="K3498" t="str">
            <v>AL</v>
          </cell>
          <cell r="L3498" t="str">
            <v>NA</v>
          </cell>
          <cell r="M3498" t="str">
            <v>0030</v>
          </cell>
          <cell r="N3498">
            <v>133.88</v>
          </cell>
          <cell r="O3498">
            <v>1.07</v>
          </cell>
          <cell r="P3498">
            <v>13.06</v>
          </cell>
          <cell r="Q3498">
            <v>26.12</v>
          </cell>
          <cell r="R3498">
            <v>107.76</v>
          </cell>
          <cell r="S3498">
            <v>25.63</v>
          </cell>
          <cell r="T3498">
            <v>10</v>
          </cell>
          <cell r="U3498">
            <v>92</v>
          </cell>
          <cell r="V3498">
            <v>8</v>
          </cell>
          <cell r="W3498">
            <v>92</v>
          </cell>
          <cell r="X3498">
            <v>0</v>
          </cell>
        </row>
        <row r="3499">
          <cell r="A3499" t="str">
            <v>1534300</v>
          </cell>
          <cell r="B3499">
            <v>1</v>
          </cell>
          <cell r="C3499" t="str">
            <v>Drainage Services in square metres</v>
          </cell>
          <cell r="D3499" t="str">
            <v>52</v>
          </cell>
          <cell r="E3499" t="str">
            <v>BASPLM</v>
          </cell>
          <cell r="F3499" t="str">
            <v>BAS</v>
          </cell>
          <cell r="G3499">
            <v>38820</v>
          </cell>
          <cell r="H3499" t="str">
            <v>Active</v>
          </cell>
          <cell r="I3499">
            <v>195</v>
          </cell>
          <cell r="J3499">
            <v>39344</v>
          </cell>
          <cell r="K3499" t="str">
            <v>AL</v>
          </cell>
          <cell r="L3499" t="str">
            <v>NA</v>
          </cell>
          <cell r="M3499" t="str">
            <v>0030</v>
          </cell>
          <cell r="N3499">
            <v>3982.96</v>
          </cell>
          <cell r="O3499">
            <v>21.78</v>
          </cell>
          <cell r="P3499">
            <v>261.14</v>
          </cell>
          <cell r="Q3499">
            <v>522.28</v>
          </cell>
          <cell r="R3499">
            <v>3460.68</v>
          </cell>
          <cell r="S3499">
            <v>762.41</v>
          </cell>
          <cell r="T3499">
            <v>15</v>
          </cell>
          <cell r="U3499">
            <v>92</v>
          </cell>
          <cell r="V3499">
            <v>13</v>
          </cell>
          <cell r="W3499">
            <v>92</v>
          </cell>
          <cell r="X3499">
            <v>0</v>
          </cell>
        </row>
        <row r="3500">
          <cell r="A3500" t="str">
            <v>1534400</v>
          </cell>
          <cell r="B3500">
            <v>1</v>
          </cell>
          <cell r="C3500" t="str">
            <v>Mechanical Services in square metres</v>
          </cell>
          <cell r="D3500" t="str">
            <v>52</v>
          </cell>
          <cell r="E3500" t="str">
            <v>BASAIR</v>
          </cell>
          <cell r="F3500" t="str">
            <v>BAS</v>
          </cell>
          <cell r="G3500">
            <v>38820</v>
          </cell>
          <cell r="H3500" t="str">
            <v>Active</v>
          </cell>
          <cell r="I3500">
            <v>195</v>
          </cell>
          <cell r="J3500">
            <v>39344</v>
          </cell>
          <cell r="K3500" t="str">
            <v>AL</v>
          </cell>
          <cell r="L3500" t="str">
            <v>NA</v>
          </cell>
          <cell r="M3500" t="str">
            <v>0030</v>
          </cell>
          <cell r="N3500">
            <v>20485.07</v>
          </cell>
          <cell r="O3500">
            <v>111.87</v>
          </cell>
          <cell r="P3500">
            <v>1343.1</v>
          </cell>
          <cell r="Q3500">
            <v>2686.2</v>
          </cell>
          <cell r="R3500">
            <v>17798.87</v>
          </cell>
          <cell r="S3500">
            <v>3921.22</v>
          </cell>
          <cell r="T3500">
            <v>15</v>
          </cell>
          <cell r="U3500">
            <v>92</v>
          </cell>
          <cell r="V3500">
            <v>13</v>
          </cell>
          <cell r="W3500">
            <v>92</v>
          </cell>
          <cell r="X3500">
            <v>0</v>
          </cell>
        </row>
        <row r="3501">
          <cell r="A3501" t="str">
            <v>1534500</v>
          </cell>
          <cell r="B3501">
            <v>1</v>
          </cell>
          <cell r="C3501" t="str">
            <v>Security Services in square metres</v>
          </cell>
          <cell r="D3501" t="str">
            <v>52</v>
          </cell>
          <cell r="E3501" t="str">
            <v>BASSEC</v>
          </cell>
          <cell r="F3501" t="str">
            <v>BAS</v>
          </cell>
          <cell r="G3501">
            <v>38820</v>
          </cell>
          <cell r="H3501" t="str">
            <v>Active</v>
          </cell>
          <cell r="I3501">
            <v>195</v>
          </cell>
          <cell r="J3501">
            <v>39344</v>
          </cell>
          <cell r="K3501" t="str">
            <v>AL</v>
          </cell>
          <cell r="L3501" t="str">
            <v>NA</v>
          </cell>
          <cell r="M3501" t="str">
            <v>0030</v>
          </cell>
          <cell r="N3501">
            <v>4543.9399999999996</v>
          </cell>
          <cell r="O3501">
            <v>24.79</v>
          </cell>
          <cell r="P3501">
            <v>297.92</v>
          </cell>
          <cell r="Q3501">
            <v>595.84</v>
          </cell>
          <cell r="R3501">
            <v>3948.1</v>
          </cell>
          <cell r="S3501">
            <v>869.79</v>
          </cell>
          <cell r="T3501">
            <v>15</v>
          </cell>
          <cell r="U3501">
            <v>92</v>
          </cell>
          <cell r="V3501">
            <v>13</v>
          </cell>
          <cell r="W3501">
            <v>92</v>
          </cell>
          <cell r="X3501">
            <v>0</v>
          </cell>
        </row>
        <row r="3502">
          <cell r="A3502" t="str">
            <v>1534600</v>
          </cell>
          <cell r="B3502">
            <v>1</v>
          </cell>
          <cell r="C3502" t="str">
            <v>Plumbing reticulation in square metres</v>
          </cell>
          <cell r="D3502" t="str">
            <v>52</v>
          </cell>
          <cell r="E3502" t="str">
            <v>BASPLM</v>
          </cell>
          <cell r="F3502" t="str">
            <v>BAS</v>
          </cell>
          <cell r="G3502">
            <v>38820</v>
          </cell>
          <cell r="H3502" t="str">
            <v>Active</v>
          </cell>
          <cell r="I3502">
            <v>195</v>
          </cell>
          <cell r="J3502">
            <v>39344</v>
          </cell>
          <cell r="K3502" t="str">
            <v>AL</v>
          </cell>
          <cell r="L3502" t="str">
            <v>NA</v>
          </cell>
          <cell r="M3502" t="str">
            <v>0030</v>
          </cell>
          <cell r="N3502">
            <v>5598.76</v>
          </cell>
          <cell r="O3502">
            <v>30.59</v>
          </cell>
          <cell r="P3502">
            <v>367.08</v>
          </cell>
          <cell r="Q3502">
            <v>734.16</v>
          </cell>
          <cell r="R3502">
            <v>4864.6000000000004</v>
          </cell>
          <cell r="S3502">
            <v>1071.71</v>
          </cell>
          <cell r="T3502">
            <v>15</v>
          </cell>
          <cell r="U3502">
            <v>92</v>
          </cell>
          <cell r="V3502">
            <v>13</v>
          </cell>
          <cell r="W3502">
            <v>92</v>
          </cell>
          <cell r="X3502">
            <v>0</v>
          </cell>
        </row>
        <row r="3503">
          <cell r="A3503" t="str">
            <v>1534700</v>
          </cell>
          <cell r="B3503">
            <v>1</v>
          </cell>
          <cell r="C3503" t="str">
            <v>suspended ceiling -  187 square metres</v>
          </cell>
          <cell r="D3503" t="str">
            <v>52</v>
          </cell>
          <cell r="E3503" t="str">
            <v>BASSUS</v>
          </cell>
          <cell r="F3503" t="str">
            <v>BAS</v>
          </cell>
          <cell r="G3503">
            <v>38820</v>
          </cell>
          <cell r="H3503" t="str">
            <v>Active</v>
          </cell>
          <cell r="I3503">
            <v>187</v>
          </cell>
          <cell r="J3503">
            <v>39344</v>
          </cell>
          <cell r="K3503" t="str">
            <v>AL</v>
          </cell>
          <cell r="L3503" t="str">
            <v>NA</v>
          </cell>
          <cell r="M3503" t="str">
            <v>0030</v>
          </cell>
          <cell r="N3503">
            <v>2996.27</v>
          </cell>
          <cell r="O3503">
            <v>8.2899999999999991</v>
          </cell>
          <cell r="P3503">
            <v>99.04</v>
          </cell>
          <cell r="Q3503">
            <v>198.08</v>
          </cell>
          <cell r="R3503">
            <v>2798.19</v>
          </cell>
          <cell r="S3503">
            <v>573.54</v>
          </cell>
          <cell r="T3503">
            <v>30</v>
          </cell>
          <cell r="U3503">
            <v>92</v>
          </cell>
          <cell r="V3503">
            <v>28</v>
          </cell>
          <cell r="W3503">
            <v>92</v>
          </cell>
          <cell r="X3503">
            <v>0</v>
          </cell>
        </row>
        <row r="3504">
          <cell r="A3504" t="str">
            <v>1534800</v>
          </cell>
          <cell r="B3504">
            <v>1</v>
          </cell>
          <cell r="C3504" t="str">
            <v>AFS Internal Upgrade</v>
          </cell>
          <cell r="D3504" t="str">
            <v>52</v>
          </cell>
          <cell r="E3504" t="str">
            <v>BUICOM</v>
          </cell>
          <cell r="F3504" t="str">
            <v>BUI</v>
          </cell>
          <cell r="G3504">
            <v>38820</v>
          </cell>
          <cell r="H3504" t="str">
            <v>Active</v>
          </cell>
          <cell r="I3504">
            <v>1</v>
          </cell>
          <cell r="J3504">
            <v>39344</v>
          </cell>
          <cell r="K3504" t="str">
            <v>AC</v>
          </cell>
          <cell r="L3504" t="str">
            <v>NA</v>
          </cell>
          <cell r="M3504" t="str">
            <v>0032</v>
          </cell>
          <cell r="N3504">
            <v>99470.62</v>
          </cell>
          <cell r="O3504">
            <v>119.63</v>
          </cell>
          <cell r="P3504">
            <v>1435.56</v>
          </cell>
          <cell r="Q3504">
            <v>2871.12</v>
          </cell>
          <cell r="R3504">
            <v>96599.5</v>
          </cell>
          <cell r="S3504">
            <v>60441.27</v>
          </cell>
          <cell r="T3504">
            <v>60</v>
          </cell>
          <cell r="U3504">
            <v>0</v>
          </cell>
          <cell r="V3504">
            <v>58</v>
          </cell>
          <cell r="W3504">
            <v>0</v>
          </cell>
          <cell r="X3504">
            <v>0</v>
          </cell>
        </row>
        <row r="3505">
          <cell r="A3505" t="str">
            <v>1534900</v>
          </cell>
          <cell r="B3505">
            <v>1</v>
          </cell>
          <cell r="C3505" t="str">
            <v>Electrical services</v>
          </cell>
          <cell r="D3505" t="str">
            <v>52</v>
          </cell>
          <cell r="E3505" t="str">
            <v>BASELC</v>
          </cell>
          <cell r="F3505" t="str">
            <v>BAS</v>
          </cell>
          <cell r="G3505">
            <v>38820</v>
          </cell>
          <cell r="H3505" t="str">
            <v>Active</v>
          </cell>
          <cell r="I3505">
            <v>1</v>
          </cell>
          <cell r="J3505">
            <v>39344</v>
          </cell>
          <cell r="K3505" t="str">
            <v>AL</v>
          </cell>
          <cell r="L3505" t="str">
            <v>NA</v>
          </cell>
          <cell r="M3505" t="str">
            <v>0030</v>
          </cell>
          <cell r="N3505">
            <v>8719.07</v>
          </cell>
          <cell r="O3505">
            <v>16.850000000000001</v>
          </cell>
          <cell r="P3505">
            <v>202.2</v>
          </cell>
          <cell r="Q3505">
            <v>404.4</v>
          </cell>
          <cell r="R3505">
            <v>8314.67</v>
          </cell>
          <cell r="S3505">
            <v>1668.99</v>
          </cell>
          <cell r="T3505">
            <v>15</v>
          </cell>
          <cell r="U3505">
            <v>92</v>
          </cell>
          <cell r="V3505">
            <v>13</v>
          </cell>
          <cell r="W3505">
            <v>92</v>
          </cell>
          <cell r="X3505">
            <v>0</v>
          </cell>
        </row>
        <row r="3506">
          <cell r="A3506" t="str">
            <v>1535000</v>
          </cell>
          <cell r="B3506">
            <v>1</v>
          </cell>
          <cell r="C3506" t="str">
            <v>electric hot water heater - 1</v>
          </cell>
          <cell r="D3506" t="str">
            <v>52</v>
          </cell>
          <cell r="E3506" t="str">
            <v>BASPLM</v>
          </cell>
          <cell r="F3506" t="str">
            <v>BAS</v>
          </cell>
          <cell r="G3506">
            <v>38820</v>
          </cell>
          <cell r="H3506" t="str">
            <v>Active</v>
          </cell>
          <cell r="I3506">
            <v>1</v>
          </cell>
          <cell r="J3506">
            <v>39344</v>
          </cell>
          <cell r="K3506" t="str">
            <v>AL</v>
          </cell>
          <cell r="L3506" t="str">
            <v>NA</v>
          </cell>
          <cell r="M3506" t="str">
            <v>0030</v>
          </cell>
          <cell r="N3506">
            <v>728.35</v>
          </cell>
          <cell r="O3506">
            <v>3.97</v>
          </cell>
          <cell r="P3506">
            <v>47.75</v>
          </cell>
          <cell r="Q3506">
            <v>95.5</v>
          </cell>
          <cell r="R3506">
            <v>632.85</v>
          </cell>
          <cell r="S3506">
            <v>139.41999999999999</v>
          </cell>
          <cell r="T3506">
            <v>15</v>
          </cell>
          <cell r="U3506">
            <v>92</v>
          </cell>
          <cell r="V3506">
            <v>13</v>
          </cell>
          <cell r="W3506">
            <v>92</v>
          </cell>
          <cell r="X3506">
            <v>0</v>
          </cell>
        </row>
        <row r="3507">
          <cell r="A3507" t="str">
            <v>1535100</v>
          </cell>
          <cell r="B3507">
            <v>1</v>
          </cell>
          <cell r="C3507" t="str">
            <v>sink unit and fittings - 1</v>
          </cell>
          <cell r="D3507" t="str">
            <v>52</v>
          </cell>
          <cell r="E3507" t="str">
            <v>BASPLM</v>
          </cell>
          <cell r="F3507" t="str">
            <v>BAS</v>
          </cell>
          <cell r="G3507">
            <v>38820</v>
          </cell>
          <cell r="H3507" t="str">
            <v>Active</v>
          </cell>
          <cell r="I3507">
            <v>1</v>
          </cell>
          <cell r="J3507">
            <v>39344</v>
          </cell>
          <cell r="K3507" t="str">
            <v>AL</v>
          </cell>
          <cell r="L3507" t="str">
            <v>NA</v>
          </cell>
          <cell r="M3507" t="str">
            <v>0030</v>
          </cell>
          <cell r="N3507">
            <v>364.17</v>
          </cell>
          <cell r="O3507">
            <v>1.99</v>
          </cell>
          <cell r="P3507">
            <v>23.88</v>
          </cell>
          <cell r="Q3507">
            <v>47.76</v>
          </cell>
          <cell r="R3507">
            <v>316.41000000000003</v>
          </cell>
          <cell r="S3507">
            <v>69.709999999999994</v>
          </cell>
          <cell r="T3507">
            <v>15</v>
          </cell>
          <cell r="U3507">
            <v>92</v>
          </cell>
          <cell r="V3507">
            <v>13</v>
          </cell>
          <cell r="W3507">
            <v>92</v>
          </cell>
          <cell r="X3507">
            <v>0</v>
          </cell>
        </row>
        <row r="3508">
          <cell r="A3508" t="str">
            <v>1535200</v>
          </cell>
          <cell r="B3508">
            <v>1</v>
          </cell>
          <cell r="C3508" t="str">
            <v>vinyl floor covering to stairs and toile</v>
          </cell>
          <cell r="D3508" t="str">
            <v>52</v>
          </cell>
          <cell r="E3508" t="str">
            <v>BASFLO</v>
          </cell>
          <cell r="F3508" t="str">
            <v>BAS</v>
          </cell>
          <cell r="G3508">
            <v>38820</v>
          </cell>
          <cell r="H3508" t="str">
            <v>Active</v>
          </cell>
          <cell r="I3508">
            <v>1</v>
          </cell>
          <cell r="J3508">
            <v>39344</v>
          </cell>
          <cell r="K3508" t="str">
            <v>AL</v>
          </cell>
          <cell r="L3508" t="str">
            <v>NA</v>
          </cell>
          <cell r="M3508" t="str">
            <v>0030</v>
          </cell>
          <cell r="N3508">
            <v>27.36</v>
          </cell>
          <cell r="O3508">
            <v>0</v>
          </cell>
          <cell r="P3508">
            <v>0</v>
          </cell>
          <cell r="Q3508">
            <v>27.36</v>
          </cell>
          <cell r="R3508">
            <v>0</v>
          </cell>
          <cell r="S3508">
            <v>5.24</v>
          </cell>
          <cell r="T3508">
            <v>0</v>
          </cell>
          <cell r="U3508">
            <v>92</v>
          </cell>
          <cell r="V3508">
            <v>0</v>
          </cell>
          <cell r="W3508">
            <v>0</v>
          </cell>
          <cell r="X3508">
            <v>0</v>
          </cell>
        </row>
        <row r="3509">
          <cell r="A3509" t="str">
            <v>1535300</v>
          </cell>
          <cell r="B3509">
            <v>1</v>
          </cell>
          <cell r="C3509" t="str">
            <v>wood sink bench and counter</v>
          </cell>
          <cell r="D3509" t="str">
            <v>52</v>
          </cell>
          <cell r="E3509" t="str">
            <v>BASELC</v>
          </cell>
          <cell r="F3509" t="str">
            <v>BAS</v>
          </cell>
          <cell r="G3509">
            <v>38820</v>
          </cell>
          <cell r="H3509" t="str">
            <v>Active</v>
          </cell>
          <cell r="I3509">
            <v>1</v>
          </cell>
          <cell r="J3509">
            <v>39344</v>
          </cell>
          <cell r="K3509" t="str">
            <v>AL</v>
          </cell>
          <cell r="L3509" t="str">
            <v>NA</v>
          </cell>
          <cell r="M3509" t="str">
            <v>0030</v>
          </cell>
          <cell r="N3509">
            <v>4359.5200000000004</v>
          </cell>
          <cell r="O3509">
            <v>8.3699999999999992</v>
          </cell>
          <cell r="P3509">
            <v>101.1</v>
          </cell>
          <cell r="Q3509">
            <v>202.2</v>
          </cell>
          <cell r="R3509">
            <v>4157.32</v>
          </cell>
          <cell r="S3509">
            <v>834.49</v>
          </cell>
          <cell r="T3509">
            <v>15</v>
          </cell>
          <cell r="U3509">
            <v>92</v>
          </cell>
          <cell r="V3509">
            <v>13</v>
          </cell>
          <cell r="W3509">
            <v>92</v>
          </cell>
          <cell r="X3509">
            <v>0</v>
          </cell>
        </row>
        <row r="3510">
          <cell r="A3510" t="str">
            <v>1535400</v>
          </cell>
          <cell r="B3510">
            <v>1</v>
          </cell>
          <cell r="C3510" t="str">
            <v>wall mounted air conditioning unit - 2</v>
          </cell>
          <cell r="D3510" t="str">
            <v>52</v>
          </cell>
          <cell r="E3510" t="str">
            <v>BASAIR</v>
          </cell>
          <cell r="F3510" t="str">
            <v>BAS</v>
          </cell>
          <cell r="G3510">
            <v>38820</v>
          </cell>
          <cell r="H3510" t="str">
            <v>Active</v>
          </cell>
          <cell r="I3510">
            <v>2</v>
          </cell>
          <cell r="J3510">
            <v>39344</v>
          </cell>
          <cell r="K3510" t="str">
            <v>AL</v>
          </cell>
          <cell r="L3510" t="str">
            <v>NA</v>
          </cell>
          <cell r="M3510" t="str">
            <v>0030</v>
          </cell>
          <cell r="N3510">
            <v>4369.87</v>
          </cell>
          <cell r="O3510">
            <v>23.83</v>
          </cell>
          <cell r="P3510">
            <v>286.51</v>
          </cell>
          <cell r="Q3510">
            <v>573.02</v>
          </cell>
          <cell r="R3510">
            <v>3796.85</v>
          </cell>
          <cell r="S3510">
            <v>836.47</v>
          </cell>
          <cell r="T3510">
            <v>15</v>
          </cell>
          <cell r="U3510">
            <v>92</v>
          </cell>
          <cell r="V3510">
            <v>13</v>
          </cell>
          <cell r="W3510">
            <v>92</v>
          </cell>
          <cell r="X3510">
            <v>0</v>
          </cell>
        </row>
        <row r="3511">
          <cell r="A3511" t="str">
            <v>1535500</v>
          </cell>
          <cell r="B3511">
            <v>1</v>
          </cell>
          <cell r="C3511" t="str">
            <v>fluorescent light fitting twin - 5</v>
          </cell>
          <cell r="D3511" t="str">
            <v>52</v>
          </cell>
          <cell r="E3511" t="str">
            <v>BASLIG</v>
          </cell>
          <cell r="F3511" t="str">
            <v>BAS</v>
          </cell>
          <cell r="G3511">
            <v>38820</v>
          </cell>
          <cell r="H3511" t="str">
            <v>Active</v>
          </cell>
          <cell r="I3511">
            <v>5</v>
          </cell>
          <cell r="J3511">
            <v>39344</v>
          </cell>
          <cell r="K3511" t="str">
            <v>AL</v>
          </cell>
          <cell r="L3511" t="str">
            <v>NA</v>
          </cell>
          <cell r="M3511" t="str">
            <v>0030</v>
          </cell>
          <cell r="N3511">
            <v>458.95</v>
          </cell>
          <cell r="O3511">
            <v>3.74</v>
          </cell>
          <cell r="P3511">
            <v>44.77</v>
          </cell>
          <cell r="Q3511">
            <v>89.54</v>
          </cell>
          <cell r="R3511">
            <v>369.41</v>
          </cell>
          <cell r="S3511">
            <v>87.85</v>
          </cell>
          <cell r="T3511">
            <v>10</v>
          </cell>
          <cell r="U3511">
            <v>92</v>
          </cell>
          <cell r="V3511">
            <v>8</v>
          </cell>
          <cell r="W3511">
            <v>92</v>
          </cell>
          <cell r="X3511">
            <v>0</v>
          </cell>
        </row>
        <row r="3512">
          <cell r="A3512" t="str">
            <v>1535600</v>
          </cell>
          <cell r="B3512">
            <v>1</v>
          </cell>
          <cell r="C3512" t="str">
            <v>handrails in lineal metres -7</v>
          </cell>
          <cell r="D3512" t="str">
            <v>52</v>
          </cell>
          <cell r="E3512" t="str">
            <v>BASELC</v>
          </cell>
          <cell r="F3512" t="str">
            <v>BAS</v>
          </cell>
          <cell r="G3512">
            <v>38820</v>
          </cell>
          <cell r="H3512" t="str">
            <v>Active</v>
          </cell>
          <cell r="I3512">
            <v>7</v>
          </cell>
          <cell r="J3512">
            <v>39344</v>
          </cell>
          <cell r="K3512" t="str">
            <v>AL</v>
          </cell>
          <cell r="L3512" t="str">
            <v>NA</v>
          </cell>
          <cell r="M3512" t="str">
            <v>0030</v>
          </cell>
          <cell r="N3512">
            <v>762.87</v>
          </cell>
          <cell r="O3512">
            <v>1.52</v>
          </cell>
          <cell r="P3512">
            <v>17.690000000000001</v>
          </cell>
          <cell r="Q3512">
            <v>35.380000000000003</v>
          </cell>
          <cell r="R3512">
            <v>727.49</v>
          </cell>
          <cell r="S3512">
            <v>146.03</v>
          </cell>
          <cell r="T3512">
            <v>15</v>
          </cell>
          <cell r="U3512">
            <v>92</v>
          </cell>
          <cell r="V3512">
            <v>13</v>
          </cell>
          <cell r="W3512">
            <v>92</v>
          </cell>
          <cell r="X3512">
            <v>0</v>
          </cell>
        </row>
        <row r="3513">
          <cell r="A3513" t="str">
            <v>1535700</v>
          </cell>
          <cell r="B3513">
            <v>1</v>
          </cell>
          <cell r="C3513" t="str">
            <v>Division walling - 30 lineal metres with</v>
          </cell>
          <cell r="D3513" t="str">
            <v>52</v>
          </cell>
          <cell r="E3513" t="str">
            <v>BASPAR</v>
          </cell>
          <cell r="F3513" t="str">
            <v>BAS</v>
          </cell>
          <cell r="G3513">
            <v>38820</v>
          </cell>
          <cell r="H3513" t="str">
            <v>Active</v>
          </cell>
          <cell r="I3513">
            <v>30</v>
          </cell>
          <cell r="J3513">
            <v>39344</v>
          </cell>
          <cell r="K3513" t="str">
            <v>AL</v>
          </cell>
          <cell r="L3513" t="str">
            <v>NA</v>
          </cell>
          <cell r="M3513" t="str">
            <v>0030</v>
          </cell>
          <cell r="N3513">
            <v>23835.599999999999</v>
          </cell>
          <cell r="O3513">
            <v>130.25</v>
          </cell>
          <cell r="P3513">
            <v>1562.78</v>
          </cell>
          <cell r="Q3513">
            <v>3125.56</v>
          </cell>
          <cell r="R3513">
            <v>20710.04</v>
          </cell>
          <cell r="S3513">
            <v>4562.57</v>
          </cell>
          <cell r="T3513">
            <v>15</v>
          </cell>
          <cell r="U3513">
            <v>92</v>
          </cell>
          <cell r="V3513">
            <v>13</v>
          </cell>
          <cell r="W3513">
            <v>92</v>
          </cell>
          <cell r="X3513">
            <v>0</v>
          </cell>
        </row>
        <row r="3514">
          <cell r="A3514" t="str">
            <v>1535800</v>
          </cell>
          <cell r="B3514">
            <v>1</v>
          </cell>
          <cell r="C3514" t="str">
            <v>fitted carpet - 45 square metres</v>
          </cell>
          <cell r="D3514" t="str">
            <v>52</v>
          </cell>
          <cell r="E3514" t="str">
            <v>BASFLO</v>
          </cell>
          <cell r="F3514" t="str">
            <v>BAS</v>
          </cell>
          <cell r="G3514">
            <v>38820</v>
          </cell>
          <cell r="H3514" t="str">
            <v>Active</v>
          </cell>
          <cell r="I3514">
            <v>45</v>
          </cell>
          <cell r="J3514">
            <v>39344</v>
          </cell>
          <cell r="K3514" t="str">
            <v>AL</v>
          </cell>
          <cell r="L3514" t="str">
            <v>NA</v>
          </cell>
          <cell r="M3514" t="str">
            <v>0030</v>
          </cell>
          <cell r="N3514">
            <v>61.53</v>
          </cell>
          <cell r="O3514">
            <v>0</v>
          </cell>
          <cell r="P3514">
            <v>0</v>
          </cell>
          <cell r="Q3514">
            <v>61.53</v>
          </cell>
          <cell r="R3514">
            <v>0</v>
          </cell>
          <cell r="S3514">
            <v>11.78</v>
          </cell>
          <cell r="T3514">
            <v>0</v>
          </cell>
          <cell r="U3514">
            <v>92</v>
          </cell>
          <cell r="V3514">
            <v>0</v>
          </cell>
          <cell r="W3514">
            <v>0</v>
          </cell>
          <cell r="X3514">
            <v>0</v>
          </cell>
        </row>
        <row r="3515">
          <cell r="A3515" t="str">
            <v>1535900</v>
          </cell>
          <cell r="B3515">
            <v>1</v>
          </cell>
          <cell r="C3515" t="str">
            <v>Building - Ansett Valet</v>
          </cell>
          <cell r="D3515" t="str">
            <v>42</v>
          </cell>
          <cell r="E3515" t="str">
            <v>BUICOM</v>
          </cell>
          <cell r="F3515" t="str">
            <v>BUI</v>
          </cell>
          <cell r="G3515">
            <v>38820</v>
          </cell>
          <cell r="H3515" t="str">
            <v>Active</v>
          </cell>
          <cell r="I3515">
            <v>1</v>
          </cell>
          <cell r="J3515">
            <v>39344</v>
          </cell>
          <cell r="K3515" t="str">
            <v>V</v>
          </cell>
          <cell r="L3515" t="str">
            <v>CP</v>
          </cell>
          <cell r="M3515" t="str">
            <v>0004</v>
          </cell>
          <cell r="N3515">
            <v>71468.94</v>
          </cell>
          <cell r="O3515">
            <v>119.17</v>
          </cell>
          <cell r="P3515">
            <v>1429.38</v>
          </cell>
          <cell r="Q3515">
            <v>2858.76</v>
          </cell>
          <cell r="R3515">
            <v>68610.179999999993</v>
          </cell>
          <cell r="S3515">
            <v>27278.75</v>
          </cell>
          <cell r="T3515">
            <v>50</v>
          </cell>
          <cell r="U3515">
            <v>0</v>
          </cell>
          <cell r="V3515">
            <v>48</v>
          </cell>
          <cell r="W3515">
            <v>0</v>
          </cell>
          <cell r="X3515">
            <v>0</v>
          </cell>
        </row>
        <row r="3516">
          <cell r="A3516" t="str">
            <v>1536000</v>
          </cell>
          <cell r="B3516">
            <v>1</v>
          </cell>
          <cell r="C3516" t="str">
            <v>Flooring Timber - Ansett Valet</v>
          </cell>
          <cell r="D3516" t="str">
            <v>42</v>
          </cell>
          <cell r="E3516" t="str">
            <v>BUICOM</v>
          </cell>
          <cell r="F3516" t="str">
            <v>BUI</v>
          </cell>
          <cell r="G3516">
            <v>38820</v>
          </cell>
          <cell r="H3516" t="str">
            <v>Active</v>
          </cell>
          <cell r="I3516">
            <v>1</v>
          </cell>
          <cell r="J3516">
            <v>39344</v>
          </cell>
          <cell r="K3516" t="str">
            <v>V</v>
          </cell>
          <cell r="L3516" t="str">
            <v>CP</v>
          </cell>
          <cell r="M3516" t="str">
            <v>0004</v>
          </cell>
          <cell r="N3516">
            <v>5179.78</v>
          </cell>
          <cell r="O3516">
            <v>8.67</v>
          </cell>
          <cell r="P3516">
            <v>103.6</v>
          </cell>
          <cell r="Q3516">
            <v>207.2</v>
          </cell>
          <cell r="R3516">
            <v>4972.58</v>
          </cell>
          <cell r="S3516">
            <v>1977.05</v>
          </cell>
          <cell r="T3516">
            <v>50</v>
          </cell>
          <cell r="U3516">
            <v>0</v>
          </cell>
          <cell r="V3516">
            <v>48</v>
          </cell>
          <cell r="W3516">
            <v>0</v>
          </cell>
          <cell r="X3516">
            <v>0</v>
          </cell>
        </row>
        <row r="3517">
          <cell r="A3517" t="str">
            <v>1536100</v>
          </cell>
          <cell r="B3517">
            <v>1</v>
          </cell>
          <cell r="C3517" t="str">
            <v>Joinery - reception desk</v>
          </cell>
          <cell r="D3517" t="str">
            <v>42</v>
          </cell>
          <cell r="E3517" t="str">
            <v>BASFIT</v>
          </cell>
          <cell r="F3517" t="str">
            <v>BAS</v>
          </cell>
          <cell r="G3517">
            <v>38820</v>
          </cell>
          <cell r="H3517" t="str">
            <v>Active</v>
          </cell>
          <cell r="I3517">
            <v>1</v>
          </cell>
          <cell r="J3517">
            <v>39344</v>
          </cell>
          <cell r="K3517" t="str">
            <v>V</v>
          </cell>
          <cell r="L3517" t="str">
            <v>CP</v>
          </cell>
          <cell r="M3517" t="str">
            <v>0004</v>
          </cell>
          <cell r="N3517">
            <v>8140.79</v>
          </cell>
          <cell r="O3517">
            <v>117.81</v>
          </cell>
          <cell r="P3517">
            <v>1414.27</v>
          </cell>
          <cell r="Q3517">
            <v>2828.54</v>
          </cell>
          <cell r="R3517">
            <v>5312.25</v>
          </cell>
          <cell r="S3517">
            <v>3107.23</v>
          </cell>
          <cell r="T3517">
            <v>5</v>
          </cell>
          <cell r="U3517">
            <v>276</v>
          </cell>
          <cell r="V3517">
            <v>3</v>
          </cell>
          <cell r="W3517">
            <v>276</v>
          </cell>
          <cell r="X3517">
            <v>0</v>
          </cell>
        </row>
        <row r="3518">
          <cell r="A3518" t="str">
            <v>1536200</v>
          </cell>
          <cell r="B3518">
            <v>1</v>
          </cell>
          <cell r="C3518" t="str">
            <v>Electrical services</v>
          </cell>
          <cell r="D3518" t="str">
            <v>42</v>
          </cell>
          <cell r="E3518" t="str">
            <v>BASELC</v>
          </cell>
          <cell r="F3518" t="str">
            <v>BAS</v>
          </cell>
          <cell r="G3518">
            <v>38820</v>
          </cell>
          <cell r="H3518" t="str">
            <v>Active</v>
          </cell>
          <cell r="I3518">
            <v>1</v>
          </cell>
          <cell r="J3518">
            <v>39344</v>
          </cell>
          <cell r="K3518" t="str">
            <v>V</v>
          </cell>
          <cell r="L3518" t="str">
            <v>CP</v>
          </cell>
          <cell r="M3518" t="str">
            <v>0004</v>
          </cell>
          <cell r="N3518">
            <v>25877.13</v>
          </cell>
          <cell r="O3518">
            <v>141.34</v>
          </cell>
          <cell r="P3518">
            <v>1696.63</v>
          </cell>
          <cell r="Q3518">
            <v>3393.26</v>
          </cell>
          <cell r="R3518">
            <v>22483.87</v>
          </cell>
          <cell r="S3518">
            <v>9876.9599999999991</v>
          </cell>
          <cell r="T3518">
            <v>15</v>
          </cell>
          <cell r="U3518">
            <v>92</v>
          </cell>
          <cell r="V3518">
            <v>13</v>
          </cell>
          <cell r="W3518">
            <v>92</v>
          </cell>
          <cell r="X3518">
            <v>0</v>
          </cell>
        </row>
        <row r="3519">
          <cell r="A3519" t="str">
            <v>1536300</v>
          </cell>
          <cell r="B3519">
            <v>1</v>
          </cell>
          <cell r="C3519" t="str">
            <v>Signage</v>
          </cell>
          <cell r="D3519" t="str">
            <v>42</v>
          </cell>
          <cell r="E3519" t="str">
            <v>BASSIG</v>
          </cell>
          <cell r="F3519" t="str">
            <v>BAS</v>
          </cell>
          <cell r="G3519">
            <v>38820</v>
          </cell>
          <cell r="H3519" t="str">
            <v>Active</v>
          </cell>
          <cell r="I3519">
            <v>1</v>
          </cell>
          <cell r="J3519">
            <v>39344</v>
          </cell>
          <cell r="K3519" t="str">
            <v>V</v>
          </cell>
          <cell r="L3519" t="str">
            <v>CP</v>
          </cell>
          <cell r="M3519" t="str">
            <v>0004</v>
          </cell>
          <cell r="N3519">
            <v>283.29000000000002</v>
          </cell>
          <cell r="O3519">
            <v>0</v>
          </cell>
          <cell r="P3519">
            <v>0</v>
          </cell>
          <cell r="Q3519">
            <v>283.29000000000002</v>
          </cell>
          <cell r="R3519">
            <v>0</v>
          </cell>
          <cell r="S3519">
            <v>108.13</v>
          </cell>
          <cell r="T3519">
            <v>0</v>
          </cell>
          <cell r="U3519">
            <v>92</v>
          </cell>
          <cell r="V3519">
            <v>0</v>
          </cell>
          <cell r="W3519">
            <v>0</v>
          </cell>
          <cell r="X3519">
            <v>0</v>
          </cell>
        </row>
        <row r="3520">
          <cell r="A3520" t="str">
            <v>1536400</v>
          </cell>
          <cell r="B3520">
            <v>1</v>
          </cell>
          <cell r="C3520" t="str">
            <v>Bollards</v>
          </cell>
          <cell r="D3520" t="str">
            <v>42</v>
          </cell>
          <cell r="E3520" t="str">
            <v>BASSUN</v>
          </cell>
          <cell r="F3520" t="str">
            <v>BAS</v>
          </cell>
          <cell r="G3520">
            <v>38820</v>
          </cell>
          <cell r="H3520" t="str">
            <v>Active</v>
          </cell>
          <cell r="I3520">
            <v>1</v>
          </cell>
          <cell r="J3520">
            <v>39344</v>
          </cell>
          <cell r="K3520" t="str">
            <v>V</v>
          </cell>
          <cell r="L3520" t="str">
            <v>CP</v>
          </cell>
          <cell r="M3520" t="str">
            <v>0004</v>
          </cell>
          <cell r="N3520">
            <v>6340.38</v>
          </cell>
          <cell r="O3520">
            <v>17.420000000000002</v>
          </cell>
          <cell r="P3520">
            <v>209.59</v>
          </cell>
          <cell r="Q3520">
            <v>419.18</v>
          </cell>
          <cell r="R3520">
            <v>5921.2</v>
          </cell>
          <cell r="S3520">
            <v>2420.04</v>
          </cell>
          <cell r="T3520">
            <v>30</v>
          </cell>
          <cell r="U3520">
            <v>92</v>
          </cell>
          <cell r="V3520">
            <v>28</v>
          </cell>
          <cell r="W3520">
            <v>92</v>
          </cell>
          <cell r="X3520">
            <v>0</v>
          </cell>
        </row>
        <row r="3521">
          <cell r="A3521" t="str">
            <v>1536500</v>
          </cell>
          <cell r="B3521">
            <v>1</v>
          </cell>
          <cell r="C3521" t="str">
            <v>Platform</v>
          </cell>
          <cell r="D3521" t="str">
            <v>56</v>
          </cell>
          <cell r="E3521" t="str">
            <v>CVLPLA</v>
          </cell>
          <cell r="F3521" t="str">
            <v>CVL</v>
          </cell>
          <cell r="G3521">
            <v>38820</v>
          </cell>
          <cell r="H3521" t="str">
            <v>Active</v>
          </cell>
          <cell r="I3521">
            <v>12758</v>
          </cell>
          <cell r="J3521">
            <v>39344</v>
          </cell>
          <cell r="K3521" t="str">
            <v>X</v>
          </cell>
          <cell r="L3521" t="str">
            <v>RO</v>
          </cell>
          <cell r="M3521" t="str">
            <v>0003</v>
          </cell>
          <cell r="N3521">
            <v>288968.7</v>
          </cell>
          <cell r="O3521">
            <v>0</v>
          </cell>
          <cell r="P3521">
            <v>0</v>
          </cell>
          <cell r="Q3521">
            <v>0</v>
          </cell>
          <cell r="R3521">
            <v>288968.7</v>
          </cell>
          <cell r="S3521">
            <v>54934.8</v>
          </cell>
          <cell r="T3521">
            <v>0</v>
          </cell>
          <cell r="U3521">
            <v>0</v>
          </cell>
          <cell r="V3521">
            <v>0</v>
          </cell>
          <cell r="W3521">
            <v>0</v>
          </cell>
          <cell r="X3521">
            <v>0</v>
          </cell>
        </row>
        <row r="3522">
          <cell r="A3522" t="str">
            <v>1536600</v>
          </cell>
          <cell r="B3522">
            <v>1</v>
          </cell>
          <cell r="C3522" t="str">
            <v>Underground services</v>
          </cell>
          <cell r="D3522" t="str">
            <v>56</v>
          </cell>
          <cell r="E3522" t="str">
            <v>CVLSER</v>
          </cell>
          <cell r="F3522" t="str">
            <v>CVL</v>
          </cell>
          <cell r="G3522">
            <v>38820</v>
          </cell>
          <cell r="H3522" t="str">
            <v>Active</v>
          </cell>
          <cell r="I3522">
            <v>12758</v>
          </cell>
          <cell r="J3522">
            <v>39344</v>
          </cell>
          <cell r="K3522" t="str">
            <v>X</v>
          </cell>
          <cell r="L3522" t="str">
            <v>RO</v>
          </cell>
          <cell r="M3522" t="str">
            <v>0003</v>
          </cell>
          <cell r="N3522">
            <v>0</v>
          </cell>
          <cell r="O3522">
            <v>0</v>
          </cell>
          <cell r="P3522">
            <v>0</v>
          </cell>
          <cell r="Q3522">
            <v>0</v>
          </cell>
          <cell r="R3522">
            <v>0</v>
          </cell>
          <cell r="S3522">
            <v>0</v>
          </cell>
          <cell r="T3522">
            <v>0</v>
          </cell>
          <cell r="U3522">
            <v>0</v>
          </cell>
          <cell r="V3522">
            <v>0</v>
          </cell>
          <cell r="W3522">
            <v>0</v>
          </cell>
          <cell r="X3522">
            <v>0</v>
          </cell>
        </row>
        <row r="3523">
          <cell r="A3523" t="str">
            <v>1536700</v>
          </cell>
          <cell r="B3523">
            <v>1</v>
          </cell>
          <cell r="C3523" t="str">
            <v>Pavement</v>
          </cell>
          <cell r="D3523" t="str">
            <v>56</v>
          </cell>
          <cell r="E3523" t="str">
            <v>CVLSEA</v>
          </cell>
          <cell r="F3523" t="str">
            <v>CVL</v>
          </cell>
          <cell r="G3523">
            <v>38820</v>
          </cell>
          <cell r="H3523" t="str">
            <v>Active</v>
          </cell>
          <cell r="I3523">
            <v>10010</v>
          </cell>
          <cell r="J3523">
            <v>39344</v>
          </cell>
          <cell r="K3523" t="str">
            <v>X</v>
          </cell>
          <cell r="L3523" t="str">
            <v>RO</v>
          </cell>
          <cell r="M3523" t="str">
            <v>0003</v>
          </cell>
          <cell r="N3523">
            <v>472198.85</v>
          </cell>
          <cell r="O3523">
            <v>1259.51</v>
          </cell>
          <cell r="P3523">
            <v>15114.67</v>
          </cell>
          <cell r="Q3523">
            <v>30229.34</v>
          </cell>
          <cell r="R3523">
            <v>441969.50999999995</v>
          </cell>
          <cell r="S3523">
            <v>89768.02</v>
          </cell>
          <cell r="T3523">
            <v>31</v>
          </cell>
          <cell r="U3523">
            <v>88</v>
          </cell>
          <cell r="V3523">
            <v>29</v>
          </cell>
          <cell r="W3523">
            <v>88</v>
          </cell>
          <cell r="X3523">
            <v>0</v>
          </cell>
        </row>
        <row r="3524">
          <cell r="A3524" t="str">
            <v>1536800</v>
          </cell>
          <cell r="B3524">
            <v>1</v>
          </cell>
          <cell r="C3524" t="str">
            <v>Marking</v>
          </cell>
          <cell r="D3524" t="str">
            <v>56</v>
          </cell>
          <cell r="E3524" t="str">
            <v>CVLSEA</v>
          </cell>
          <cell r="F3524" t="str">
            <v>CVL</v>
          </cell>
          <cell r="G3524">
            <v>38820</v>
          </cell>
          <cell r="H3524" t="str">
            <v>Active</v>
          </cell>
          <cell r="I3524">
            <v>12758</v>
          </cell>
          <cell r="J3524">
            <v>39344</v>
          </cell>
          <cell r="K3524" t="str">
            <v>X</v>
          </cell>
          <cell r="L3524" t="str">
            <v>RO</v>
          </cell>
          <cell r="M3524" t="str">
            <v>0003</v>
          </cell>
          <cell r="N3524">
            <v>7170.88</v>
          </cell>
          <cell r="O3524">
            <v>240.26</v>
          </cell>
          <cell r="P3524">
            <v>2882.57</v>
          </cell>
          <cell r="Q3524">
            <v>5765.14</v>
          </cell>
          <cell r="R3524">
            <v>1405.7399999999998</v>
          </cell>
          <cell r="S3524">
            <v>1363.23</v>
          </cell>
          <cell r="T3524">
            <v>2</v>
          </cell>
          <cell r="U3524">
            <v>178</v>
          </cell>
          <cell r="V3524">
            <v>0</v>
          </cell>
          <cell r="W3524">
            <v>178</v>
          </cell>
          <cell r="X3524">
            <v>0</v>
          </cell>
        </row>
        <row r="3525">
          <cell r="A3525" t="str">
            <v>1536900</v>
          </cell>
          <cell r="B3525">
            <v>1</v>
          </cell>
          <cell r="C3525" t="str">
            <v>Lighting</v>
          </cell>
          <cell r="D3525" t="str">
            <v>56</v>
          </cell>
          <cell r="E3525" t="str">
            <v>CVLSIG</v>
          </cell>
          <cell r="F3525" t="str">
            <v>CVL</v>
          </cell>
          <cell r="G3525">
            <v>38820</v>
          </cell>
          <cell r="H3525" t="str">
            <v>Active</v>
          </cell>
          <cell r="I3525">
            <v>12758</v>
          </cell>
          <cell r="J3525">
            <v>39344</v>
          </cell>
          <cell r="K3525" t="str">
            <v>X</v>
          </cell>
          <cell r="L3525" t="str">
            <v>RO</v>
          </cell>
          <cell r="M3525" t="str">
            <v>0003</v>
          </cell>
          <cell r="N3525">
            <v>50986.34</v>
          </cell>
          <cell r="O3525">
            <v>311.68</v>
          </cell>
          <cell r="P3525">
            <v>3740.71</v>
          </cell>
          <cell r="Q3525">
            <v>7481.42</v>
          </cell>
          <cell r="R3525">
            <v>43504.92</v>
          </cell>
          <cell r="S3525">
            <v>9692.83</v>
          </cell>
          <cell r="T3525">
            <v>13</v>
          </cell>
          <cell r="U3525">
            <v>230</v>
          </cell>
          <cell r="V3525">
            <v>11</v>
          </cell>
          <cell r="W3525">
            <v>230</v>
          </cell>
          <cell r="X3525">
            <v>0</v>
          </cell>
        </row>
        <row r="3526">
          <cell r="A3526" t="str">
            <v>1537000</v>
          </cell>
          <cell r="B3526">
            <v>1</v>
          </cell>
          <cell r="C3526" t="str">
            <v>Fencing</v>
          </cell>
          <cell r="D3526" t="str">
            <v>56</v>
          </cell>
          <cell r="E3526" t="str">
            <v>CVLFEN</v>
          </cell>
          <cell r="F3526" t="str">
            <v>CVL</v>
          </cell>
          <cell r="G3526">
            <v>38820</v>
          </cell>
          <cell r="H3526" t="str">
            <v>Active</v>
          </cell>
          <cell r="I3526">
            <v>1</v>
          </cell>
          <cell r="J3526">
            <v>39344</v>
          </cell>
          <cell r="K3526" t="str">
            <v>X</v>
          </cell>
          <cell r="L3526" t="str">
            <v>RO</v>
          </cell>
          <cell r="M3526" t="str">
            <v>0003</v>
          </cell>
          <cell r="N3526">
            <v>0</v>
          </cell>
          <cell r="O3526">
            <v>0</v>
          </cell>
          <cell r="P3526">
            <v>0</v>
          </cell>
          <cell r="Q3526">
            <v>0</v>
          </cell>
          <cell r="R3526">
            <v>0</v>
          </cell>
          <cell r="S3526">
            <v>0</v>
          </cell>
          <cell r="T3526">
            <v>0</v>
          </cell>
          <cell r="U3526">
            <v>0</v>
          </cell>
          <cell r="V3526">
            <v>0</v>
          </cell>
          <cell r="W3526">
            <v>0</v>
          </cell>
          <cell r="X3526">
            <v>0</v>
          </cell>
        </row>
        <row r="3527">
          <cell r="A3527" t="str">
            <v>1537100</v>
          </cell>
          <cell r="B3527">
            <v>1</v>
          </cell>
          <cell r="C3527" t="str">
            <v>Platform</v>
          </cell>
          <cell r="D3527" t="str">
            <v>56</v>
          </cell>
          <cell r="E3527" t="str">
            <v>CVLPLA</v>
          </cell>
          <cell r="F3527" t="str">
            <v>CVL</v>
          </cell>
          <cell r="G3527">
            <v>38820</v>
          </cell>
          <cell r="H3527" t="str">
            <v>Active</v>
          </cell>
          <cell r="I3527">
            <v>1</v>
          </cell>
          <cell r="J3527">
            <v>39344</v>
          </cell>
          <cell r="K3527" t="str">
            <v>X</v>
          </cell>
          <cell r="L3527" t="str">
            <v>RO</v>
          </cell>
          <cell r="M3527" t="str">
            <v>0007</v>
          </cell>
          <cell r="N3527">
            <v>0</v>
          </cell>
          <cell r="O3527">
            <v>0</v>
          </cell>
          <cell r="P3527">
            <v>0</v>
          </cell>
          <cell r="Q3527">
            <v>0</v>
          </cell>
          <cell r="R3527">
            <v>0</v>
          </cell>
          <cell r="S3527">
            <v>0</v>
          </cell>
          <cell r="T3527">
            <v>0</v>
          </cell>
          <cell r="U3527">
            <v>0</v>
          </cell>
          <cell r="V3527">
            <v>0</v>
          </cell>
          <cell r="W3527">
            <v>0</v>
          </cell>
          <cell r="X3527">
            <v>0</v>
          </cell>
        </row>
        <row r="3528">
          <cell r="A3528" t="str">
            <v>1537200</v>
          </cell>
          <cell r="B3528">
            <v>1</v>
          </cell>
          <cell r="C3528" t="str">
            <v>Underground services</v>
          </cell>
          <cell r="D3528" t="str">
            <v>56</v>
          </cell>
          <cell r="E3528" t="str">
            <v>CVLSER</v>
          </cell>
          <cell r="F3528" t="str">
            <v>CVL</v>
          </cell>
          <cell r="G3528">
            <v>38820</v>
          </cell>
          <cell r="H3528" t="str">
            <v>Active</v>
          </cell>
          <cell r="I3528">
            <v>1</v>
          </cell>
          <cell r="J3528">
            <v>39344</v>
          </cell>
          <cell r="K3528" t="str">
            <v>X</v>
          </cell>
          <cell r="L3528" t="str">
            <v>RO</v>
          </cell>
          <cell r="M3528" t="str">
            <v>0007</v>
          </cell>
          <cell r="N3528">
            <v>0</v>
          </cell>
          <cell r="O3528">
            <v>0</v>
          </cell>
          <cell r="P3528">
            <v>0</v>
          </cell>
          <cell r="Q3528">
            <v>0</v>
          </cell>
          <cell r="R3528">
            <v>0</v>
          </cell>
          <cell r="S3528">
            <v>0</v>
          </cell>
          <cell r="T3528">
            <v>0</v>
          </cell>
          <cell r="U3528">
            <v>0</v>
          </cell>
          <cell r="V3528">
            <v>0</v>
          </cell>
          <cell r="W3528">
            <v>0</v>
          </cell>
          <cell r="X3528">
            <v>0</v>
          </cell>
        </row>
        <row r="3529">
          <cell r="A3529" t="str">
            <v>1537300</v>
          </cell>
          <cell r="B3529">
            <v>1</v>
          </cell>
          <cell r="C3529" t="str">
            <v>Pavement</v>
          </cell>
          <cell r="D3529" t="str">
            <v>56</v>
          </cell>
          <cell r="E3529" t="str">
            <v>CVLSEA</v>
          </cell>
          <cell r="F3529" t="str">
            <v>CVL</v>
          </cell>
          <cell r="G3529">
            <v>38820</v>
          </cell>
          <cell r="H3529" t="str">
            <v>Active</v>
          </cell>
          <cell r="I3529">
            <v>1</v>
          </cell>
          <cell r="J3529">
            <v>39344</v>
          </cell>
          <cell r="K3529" t="str">
            <v>X</v>
          </cell>
          <cell r="L3529" t="str">
            <v>RO</v>
          </cell>
          <cell r="M3529" t="str">
            <v>0007</v>
          </cell>
          <cell r="N3529">
            <v>0</v>
          </cell>
          <cell r="O3529">
            <v>0</v>
          </cell>
          <cell r="P3529">
            <v>0</v>
          </cell>
          <cell r="Q3529">
            <v>0</v>
          </cell>
          <cell r="R3529">
            <v>0</v>
          </cell>
          <cell r="S3529">
            <v>0</v>
          </cell>
          <cell r="T3529">
            <v>0</v>
          </cell>
          <cell r="U3529">
            <v>0</v>
          </cell>
          <cell r="V3529">
            <v>0</v>
          </cell>
          <cell r="W3529">
            <v>0</v>
          </cell>
          <cell r="X3529">
            <v>0</v>
          </cell>
        </row>
        <row r="3530">
          <cell r="A3530" t="str">
            <v>1537400</v>
          </cell>
          <cell r="B3530">
            <v>1</v>
          </cell>
          <cell r="C3530" t="str">
            <v>Marking</v>
          </cell>
          <cell r="D3530" t="str">
            <v>56</v>
          </cell>
          <cell r="E3530" t="str">
            <v>CVLSEA</v>
          </cell>
          <cell r="F3530" t="str">
            <v>CVL</v>
          </cell>
          <cell r="G3530">
            <v>38820</v>
          </cell>
          <cell r="H3530" t="str">
            <v>Active</v>
          </cell>
          <cell r="I3530">
            <v>1</v>
          </cell>
          <cell r="J3530">
            <v>39344</v>
          </cell>
          <cell r="K3530" t="str">
            <v>X</v>
          </cell>
          <cell r="L3530" t="str">
            <v>RO</v>
          </cell>
          <cell r="M3530" t="str">
            <v>0007</v>
          </cell>
          <cell r="N3530">
            <v>0</v>
          </cell>
          <cell r="O3530">
            <v>0</v>
          </cell>
          <cell r="P3530">
            <v>0</v>
          </cell>
          <cell r="Q3530">
            <v>0</v>
          </cell>
          <cell r="R3530">
            <v>0</v>
          </cell>
          <cell r="S3530">
            <v>0</v>
          </cell>
          <cell r="T3530">
            <v>0</v>
          </cell>
          <cell r="U3530">
            <v>0</v>
          </cell>
          <cell r="V3530">
            <v>0</v>
          </cell>
          <cell r="W3530">
            <v>0</v>
          </cell>
          <cell r="X3530">
            <v>0</v>
          </cell>
        </row>
        <row r="3531">
          <cell r="A3531" t="str">
            <v>1537500</v>
          </cell>
          <cell r="B3531">
            <v>1</v>
          </cell>
          <cell r="C3531" t="str">
            <v>Lighting</v>
          </cell>
          <cell r="D3531" t="str">
            <v>56</v>
          </cell>
          <cell r="E3531" t="str">
            <v>CVLSIG</v>
          </cell>
          <cell r="F3531" t="str">
            <v>CVL</v>
          </cell>
          <cell r="G3531">
            <v>38820</v>
          </cell>
          <cell r="H3531" t="str">
            <v>Active</v>
          </cell>
          <cell r="I3531">
            <v>1</v>
          </cell>
          <cell r="J3531">
            <v>39344</v>
          </cell>
          <cell r="K3531" t="str">
            <v>X</v>
          </cell>
          <cell r="L3531" t="str">
            <v>RO</v>
          </cell>
          <cell r="M3531" t="str">
            <v>0007</v>
          </cell>
          <cell r="N3531">
            <v>0</v>
          </cell>
          <cell r="O3531">
            <v>0</v>
          </cell>
          <cell r="P3531">
            <v>0</v>
          </cell>
          <cell r="Q3531">
            <v>0</v>
          </cell>
          <cell r="R3531">
            <v>0</v>
          </cell>
          <cell r="S3531">
            <v>0</v>
          </cell>
          <cell r="T3531">
            <v>0</v>
          </cell>
          <cell r="U3531">
            <v>0</v>
          </cell>
          <cell r="V3531">
            <v>0</v>
          </cell>
          <cell r="W3531">
            <v>0</v>
          </cell>
          <cell r="X3531">
            <v>0</v>
          </cell>
        </row>
        <row r="3532">
          <cell r="A3532" t="str">
            <v>1537600</v>
          </cell>
          <cell r="B3532">
            <v>1</v>
          </cell>
          <cell r="C3532" t="str">
            <v>Fencing</v>
          </cell>
          <cell r="D3532" t="str">
            <v>56</v>
          </cell>
          <cell r="E3532" t="str">
            <v>CVLFEN</v>
          </cell>
          <cell r="F3532" t="str">
            <v>CVL</v>
          </cell>
          <cell r="G3532">
            <v>38820</v>
          </cell>
          <cell r="H3532" t="str">
            <v>Active</v>
          </cell>
          <cell r="I3532">
            <v>1</v>
          </cell>
          <cell r="J3532">
            <v>39344</v>
          </cell>
          <cell r="K3532" t="str">
            <v>X</v>
          </cell>
          <cell r="L3532" t="str">
            <v>RO</v>
          </cell>
          <cell r="M3532" t="str">
            <v>0007</v>
          </cell>
          <cell r="N3532">
            <v>0</v>
          </cell>
          <cell r="O3532">
            <v>0</v>
          </cell>
          <cell r="P3532">
            <v>0</v>
          </cell>
          <cell r="Q3532">
            <v>0</v>
          </cell>
          <cell r="R3532">
            <v>0</v>
          </cell>
          <cell r="S3532">
            <v>0</v>
          </cell>
          <cell r="T3532">
            <v>0</v>
          </cell>
          <cell r="U3532">
            <v>0</v>
          </cell>
          <cell r="V3532">
            <v>0</v>
          </cell>
          <cell r="W3532">
            <v>0</v>
          </cell>
          <cell r="X3532">
            <v>0</v>
          </cell>
        </row>
        <row r="3533">
          <cell r="A3533" t="str">
            <v>1537700</v>
          </cell>
          <cell r="B3533">
            <v>1</v>
          </cell>
          <cell r="C3533" t="str">
            <v>Platform</v>
          </cell>
          <cell r="D3533" t="str">
            <v>56</v>
          </cell>
          <cell r="E3533" t="str">
            <v>CVLPLA</v>
          </cell>
          <cell r="F3533" t="str">
            <v>CVL</v>
          </cell>
          <cell r="G3533">
            <v>38820</v>
          </cell>
          <cell r="H3533" t="str">
            <v>Active</v>
          </cell>
          <cell r="I3533">
            <v>1</v>
          </cell>
          <cell r="J3533">
            <v>39344</v>
          </cell>
          <cell r="K3533" t="str">
            <v>X</v>
          </cell>
          <cell r="L3533" t="str">
            <v>RO</v>
          </cell>
          <cell r="M3533" t="str">
            <v>0000</v>
          </cell>
          <cell r="N3533">
            <v>0</v>
          </cell>
          <cell r="O3533">
            <v>0</v>
          </cell>
          <cell r="P3533">
            <v>0</v>
          </cell>
          <cell r="Q3533">
            <v>0</v>
          </cell>
          <cell r="R3533">
            <v>0</v>
          </cell>
          <cell r="S3533">
            <v>0</v>
          </cell>
          <cell r="T3533">
            <v>0</v>
          </cell>
          <cell r="U3533">
            <v>0</v>
          </cell>
          <cell r="V3533">
            <v>0</v>
          </cell>
          <cell r="W3533">
            <v>0</v>
          </cell>
          <cell r="X3533">
            <v>0</v>
          </cell>
        </row>
        <row r="3534">
          <cell r="A3534" t="str">
            <v>1537800</v>
          </cell>
          <cell r="B3534">
            <v>1</v>
          </cell>
          <cell r="C3534" t="str">
            <v>Underground services</v>
          </cell>
          <cell r="D3534" t="str">
            <v>56</v>
          </cell>
          <cell r="E3534" t="str">
            <v>CVLSER</v>
          </cell>
          <cell r="F3534" t="str">
            <v>CVL</v>
          </cell>
          <cell r="G3534">
            <v>38820</v>
          </cell>
          <cell r="H3534" t="str">
            <v>Active</v>
          </cell>
          <cell r="I3534">
            <v>1</v>
          </cell>
          <cell r="J3534">
            <v>39344</v>
          </cell>
          <cell r="K3534" t="str">
            <v>X</v>
          </cell>
          <cell r="L3534" t="str">
            <v>RO</v>
          </cell>
          <cell r="M3534" t="str">
            <v>0000</v>
          </cell>
          <cell r="N3534">
            <v>0</v>
          </cell>
          <cell r="O3534">
            <v>0</v>
          </cell>
          <cell r="P3534">
            <v>0</v>
          </cell>
          <cell r="Q3534">
            <v>0</v>
          </cell>
          <cell r="R3534">
            <v>0</v>
          </cell>
          <cell r="S3534">
            <v>0</v>
          </cell>
          <cell r="T3534">
            <v>0</v>
          </cell>
          <cell r="U3534">
            <v>0</v>
          </cell>
          <cell r="V3534">
            <v>0</v>
          </cell>
          <cell r="W3534">
            <v>0</v>
          </cell>
          <cell r="X3534">
            <v>0</v>
          </cell>
        </row>
        <row r="3535">
          <cell r="A3535" t="str">
            <v>1537900</v>
          </cell>
          <cell r="B3535">
            <v>1</v>
          </cell>
          <cell r="C3535" t="str">
            <v>Pavement</v>
          </cell>
          <cell r="D3535" t="str">
            <v>56</v>
          </cell>
          <cell r="E3535" t="str">
            <v>CVLSEA</v>
          </cell>
          <cell r="F3535" t="str">
            <v>CVL</v>
          </cell>
          <cell r="G3535">
            <v>38820</v>
          </cell>
          <cell r="H3535" t="str">
            <v>Active</v>
          </cell>
          <cell r="I3535">
            <v>1</v>
          </cell>
          <cell r="J3535">
            <v>39344</v>
          </cell>
          <cell r="K3535" t="str">
            <v>X</v>
          </cell>
          <cell r="L3535" t="str">
            <v>RO</v>
          </cell>
          <cell r="M3535" t="str">
            <v>0000</v>
          </cell>
          <cell r="N3535">
            <v>0</v>
          </cell>
          <cell r="O3535">
            <v>0</v>
          </cell>
          <cell r="P3535">
            <v>0</v>
          </cell>
          <cell r="Q3535">
            <v>0</v>
          </cell>
          <cell r="R3535">
            <v>0</v>
          </cell>
          <cell r="S3535">
            <v>0</v>
          </cell>
          <cell r="T3535">
            <v>0</v>
          </cell>
          <cell r="U3535">
            <v>0</v>
          </cell>
          <cell r="V3535">
            <v>0</v>
          </cell>
          <cell r="W3535">
            <v>0</v>
          </cell>
          <cell r="X3535">
            <v>0</v>
          </cell>
        </row>
        <row r="3536">
          <cell r="A3536" t="str">
            <v>1538000</v>
          </cell>
          <cell r="B3536">
            <v>1</v>
          </cell>
          <cell r="C3536" t="str">
            <v>Marking</v>
          </cell>
          <cell r="D3536" t="str">
            <v>56</v>
          </cell>
          <cell r="E3536" t="str">
            <v>CVLSEA</v>
          </cell>
          <cell r="F3536" t="str">
            <v>CVL</v>
          </cell>
          <cell r="G3536">
            <v>38820</v>
          </cell>
          <cell r="H3536" t="str">
            <v>Active</v>
          </cell>
          <cell r="I3536">
            <v>1</v>
          </cell>
          <cell r="J3536">
            <v>39344</v>
          </cell>
          <cell r="K3536" t="str">
            <v>X</v>
          </cell>
          <cell r="L3536" t="str">
            <v>RO</v>
          </cell>
          <cell r="M3536" t="str">
            <v>0000</v>
          </cell>
          <cell r="N3536">
            <v>0</v>
          </cell>
          <cell r="O3536">
            <v>0</v>
          </cell>
          <cell r="P3536">
            <v>0</v>
          </cell>
          <cell r="Q3536">
            <v>0</v>
          </cell>
          <cell r="R3536">
            <v>0</v>
          </cell>
          <cell r="S3536">
            <v>0</v>
          </cell>
          <cell r="T3536">
            <v>0</v>
          </cell>
          <cell r="U3536">
            <v>0</v>
          </cell>
          <cell r="V3536">
            <v>0</v>
          </cell>
          <cell r="W3536">
            <v>0</v>
          </cell>
          <cell r="X3536">
            <v>0</v>
          </cell>
        </row>
        <row r="3537">
          <cell r="A3537" t="str">
            <v>1538300</v>
          </cell>
          <cell r="B3537">
            <v>1</v>
          </cell>
          <cell r="C3537" t="str">
            <v>Primary Server</v>
          </cell>
          <cell r="D3537" t="str">
            <v>34</v>
          </cell>
          <cell r="E3537" t="str">
            <v>CMPFID</v>
          </cell>
          <cell r="F3537" t="str">
            <v>CMP</v>
          </cell>
          <cell r="G3537">
            <v>37359</v>
          </cell>
          <cell r="H3537" t="str">
            <v>Active</v>
          </cell>
          <cell r="I3537">
            <v>1</v>
          </cell>
          <cell r="J3537">
            <v>39344</v>
          </cell>
          <cell r="K3537" t="str">
            <v>TIP/TD</v>
          </cell>
          <cell r="L3537" t="str">
            <v>TN</v>
          </cell>
          <cell r="M3537" t="str">
            <v>0016</v>
          </cell>
          <cell r="N3537">
            <v>53816.66</v>
          </cell>
          <cell r="O3537">
            <v>0</v>
          </cell>
          <cell r="P3537">
            <v>0</v>
          </cell>
          <cell r="Q3537">
            <v>53816.66</v>
          </cell>
          <cell r="R3537">
            <v>0</v>
          </cell>
          <cell r="S3537">
            <v>0</v>
          </cell>
          <cell r="T3537">
            <v>2</v>
          </cell>
          <cell r="U3537">
            <v>92</v>
          </cell>
          <cell r="V3537">
            <v>0</v>
          </cell>
          <cell r="W3537">
            <v>0</v>
          </cell>
          <cell r="X3537">
            <v>0</v>
          </cell>
        </row>
        <row r="3538">
          <cell r="A3538" t="str">
            <v>1538400</v>
          </cell>
          <cell r="B3538">
            <v>1</v>
          </cell>
          <cell r="C3538" t="str">
            <v>Secondary Server</v>
          </cell>
          <cell r="D3538" t="str">
            <v>34</v>
          </cell>
          <cell r="E3538" t="str">
            <v>CMPFID</v>
          </cell>
          <cell r="F3538" t="str">
            <v>CMP</v>
          </cell>
          <cell r="G3538">
            <v>37359</v>
          </cell>
          <cell r="H3538" t="str">
            <v>Active</v>
          </cell>
          <cell r="I3538">
            <v>1</v>
          </cell>
          <cell r="J3538">
            <v>39344</v>
          </cell>
          <cell r="K3538" t="str">
            <v>TIP/TD</v>
          </cell>
          <cell r="L3538" t="str">
            <v>TN</v>
          </cell>
          <cell r="M3538" t="str">
            <v>0016</v>
          </cell>
          <cell r="N3538">
            <v>25246.47</v>
          </cell>
          <cell r="O3538">
            <v>0</v>
          </cell>
          <cell r="P3538">
            <v>0</v>
          </cell>
          <cell r="Q3538">
            <v>25246.47</v>
          </cell>
          <cell r="R3538">
            <v>0</v>
          </cell>
          <cell r="S3538">
            <v>0</v>
          </cell>
          <cell r="T3538">
            <v>2</v>
          </cell>
          <cell r="U3538">
            <v>92</v>
          </cell>
          <cell r="V3538">
            <v>0</v>
          </cell>
          <cell r="W3538">
            <v>0</v>
          </cell>
          <cell r="X3538">
            <v>0</v>
          </cell>
        </row>
        <row r="3539">
          <cell r="A3539" t="str">
            <v>1538500</v>
          </cell>
          <cell r="B3539">
            <v>1</v>
          </cell>
          <cell r="C3539" t="str">
            <v>Device Server</v>
          </cell>
          <cell r="D3539" t="str">
            <v>34</v>
          </cell>
          <cell r="E3539" t="str">
            <v>CMPFID</v>
          </cell>
          <cell r="F3539" t="str">
            <v>CMP</v>
          </cell>
          <cell r="G3539">
            <v>37359</v>
          </cell>
          <cell r="H3539" t="str">
            <v>Active</v>
          </cell>
          <cell r="I3539">
            <v>2</v>
          </cell>
          <cell r="J3539">
            <v>39344</v>
          </cell>
          <cell r="K3539" t="str">
            <v>TIP/TD</v>
          </cell>
          <cell r="L3539" t="str">
            <v>TN</v>
          </cell>
          <cell r="M3539" t="str">
            <v>0016</v>
          </cell>
          <cell r="N3539">
            <v>10863.52</v>
          </cell>
          <cell r="O3539">
            <v>0</v>
          </cell>
          <cell r="P3539">
            <v>0</v>
          </cell>
          <cell r="Q3539">
            <v>10863.52</v>
          </cell>
          <cell r="R3539">
            <v>0</v>
          </cell>
          <cell r="S3539">
            <v>0</v>
          </cell>
          <cell r="T3539">
            <v>2</v>
          </cell>
          <cell r="U3539">
            <v>92</v>
          </cell>
          <cell r="V3539">
            <v>0</v>
          </cell>
          <cell r="W3539">
            <v>0</v>
          </cell>
          <cell r="X3539">
            <v>0</v>
          </cell>
        </row>
        <row r="3540">
          <cell r="A3540" t="str">
            <v>1538600</v>
          </cell>
          <cell r="B3540">
            <v>1</v>
          </cell>
          <cell r="C3540" t="str">
            <v>Modem</v>
          </cell>
          <cell r="D3540" t="str">
            <v>34</v>
          </cell>
          <cell r="E3540" t="str">
            <v>CMPFID</v>
          </cell>
          <cell r="F3540" t="str">
            <v>CMP</v>
          </cell>
          <cell r="G3540">
            <v>37359</v>
          </cell>
          <cell r="H3540" t="str">
            <v>Active</v>
          </cell>
          <cell r="I3540">
            <v>1</v>
          </cell>
          <cell r="J3540">
            <v>39344</v>
          </cell>
          <cell r="K3540" t="str">
            <v>TIP/TD</v>
          </cell>
          <cell r="L3540" t="str">
            <v>TN</v>
          </cell>
          <cell r="M3540" t="str">
            <v>0016</v>
          </cell>
          <cell r="N3540">
            <v>853.57</v>
          </cell>
          <cell r="O3540">
            <v>0</v>
          </cell>
          <cell r="P3540">
            <v>0</v>
          </cell>
          <cell r="Q3540">
            <v>853.57</v>
          </cell>
          <cell r="R3540">
            <v>0</v>
          </cell>
          <cell r="S3540">
            <v>0</v>
          </cell>
          <cell r="T3540">
            <v>2</v>
          </cell>
          <cell r="U3540">
            <v>92</v>
          </cell>
          <cell r="V3540">
            <v>0</v>
          </cell>
          <cell r="W3540">
            <v>0</v>
          </cell>
          <cell r="X3540">
            <v>0</v>
          </cell>
        </row>
        <row r="3541">
          <cell r="A3541" t="str">
            <v>1538700</v>
          </cell>
          <cell r="B3541">
            <v>1</v>
          </cell>
          <cell r="C3541" t="str">
            <v>UPS - Powershute</v>
          </cell>
          <cell r="D3541" t="str">
            <v>34</v>
          </cell>
          <cell r="E3541" t="str">
            <v>CMPFID</v>
          </cell>
          <cell r="F3541" t="str">
            <v>CMP</v>
          </cell>
          <cell r="G3541">
            <v>37359</v>
          </cell>
          <cell r="H3541" t="str">
            <v>Active</v>
          </cell>
          <cell r="I3541">
            <v>1</v>
          </cell>
          <cell r="J3541">
            <v>39344</v>
          </cell>
          <cell r="K3541" t="str">
            <v>TIP/TD</v>
          </cell>
          <cell r="L3541" t="str">
            <v>TN</v>
          </cell>
          <cell r="M3541" t="str">
            <v>0016</v>
          </cell>
          <cell r="N3541">
            <v>2896.93</v>
          </cell>
          <cell r="O3541">
            <v>0</v>
          </cell>
          <cell r="P3541">
            <v>0</v>
          </cell>
          <cell r="Q3541">
            <v>2896.93</v>
          </cell>
          <cell r="R3541">
            <v>0</v>
          </cell>
          <cell r="S3541">
            <v>0</v>
          </cell>
          <cell r="T3541">
            <v>2</v>
          </cell>
          <cell r="U3541">
            <v>92</v>
          </cell>
          <cell r="V3541">
            <v>0</v>
          </cell>
          <cell r="W3541">
            <v>0</v>
          </cell>
          <cell r="X3541">
            <v>0</v>
          </cell>
        </row>
        <row r="3542">
          <cell r="A3542" t="str">
            <v>1538800</v>
          </cell>
          <cell r="B3542">
            <v>1</v>
          </cell>
          <cell r="C3542" t="str">
            <v>34 inch screens</v>
          </cell>
          <cell r="D3542" t="str">
            <v>34</v>
          </cell>
          <cell r="E3542" t="str">
            <v>CMPFID</v>
          </cell>
          <cell r="F3542" t="str">
            <v>CMP</v>
          </cell>
          <cell r="G3542">
            <v>37359</v>
          </cell>
          <cell r="H3542" t="str">
            <v>Active</v>
          </cell>
          <cell r="I3542">
            <v>8</v>
          </cell>
          <cell r="J3542">
            <v>39344</v>
          </cell>
          <cell r="K3542" t="str">
            <v>TIP/TD</v>
          </cell>
          <cell r="L3542" t="str">
            <v>TN</v>
          </cell>
          <cell r="M3542" t="str">
            <v>0016</v>
          </cell>
          <cell r="N3542">
            <v>27769.64</v>
          </cell>
          <cell r="O3542">
            <v>0</v>
          </cell>
          <cell r="P3542">
            <v>0</v>
          </cell>
          <cell r="Q3542">
            <v>27769.64</v>
          </cell>
          <cell r="R3542">
            <v>0</v>
          </cell>
          <cell r="S3542">
            <v>0</v>
          </cell>
          <cell r="T3542">
            <v>2</v>
          </cell>
          <cell r="U3542">
            <v>92</v>
          </cell>
          <cell r="V3542">
            <v>0</v>
          </cell>
          <cell r="W3542">
            <v>0</v>
          </cell>
          <cell r="X3542">
            <v>0</v>
          </cell>
        </row>
        <row r="3543">
          <cell r="A3543" t="str">
            <v>1538900</v>
          </cell>
          <cell r="B3543">
            <v>1</v>
          </cell>
          <cell r="C3543" t="str">
            <v>28 inch screens (GDU included)</v>
          </cell>
          <cell r="D3543" t="str">
            <v>34</v>
          </cell>
          <cell r="E3543" t="str">
            <v>CMPFID</v>
          </cell>
          <cell r="F3543" t="str">
            <v>CMP</v>
          </cell>
          <cell r="G3543">
            <v>37359</v>
          </cell>
          <cell r="H3543" t="str">
            <v>Active</v>
          </cell>
          <cell r="I3543">
            <v>4</v>
          </cell>
          <cell r="J3543">
            <v>39344</v>
          </cell>
          <cell r="K3543" t="str">
            <v>TIP/TD</v>
          </cell>
          <cell r="L3543" t="str">
            <v>TN</v>
          </cell>
          <cell r="M3543" t="str">
            <v>0016</v>
          </cell>
          <cell r="N3543">
            <v>19036.34</v>
          </cell>
          <cell r="O3543">
            <v>0</v>
          </cell>
          <cell r="P3543">
            <v>0</v>
          </cell>
          <cell r="Q3543">
            <v>19036.34</v>
          </cell>
          <cell r="R3543">
            <v>0</v>
          </cell>
          <cell r="S3543">
            <v>0</v>
          </cell>
          <cell r="T3543">
            <v>2</v>
          </cell>
          <cell r="U3543">
            <v>92</v>
          </cell>
          <cell r="V3543">
            <v>0</v>
          </cell>
          <cell r="W3543">
            <v>0</v>
          </cell>
          <cell r="X3543">
            <v>0</v>
          </cell>
        </row>
        <row r="3544">
          <cell r="A3544" t="str">
            <v>1539000</v>
          </cell>
          <cell r="B3544">
            <v>1</v>
          </cell>
          <cell r="C3544" t="str">
            <v>28 inch screens</v>
          </cell>
          <cell r="D3544" t="str">
            <v>34</v>
          </cell>
          <cell r="E3544" t="str">
            <v>CMPFID</v>
          </cell>
          <cell r="F3544" t="str">
            <v>CMP</v>
          </cell>
          <cell r="G3544">
            <v>37359</v>
          </cell>
          <cell r="H3544" t="str">
            <v>Active</v>
          </cell>
          <cell r="I3544">
            <v>85</v>
          </cell>
          <cell r="J3544">
            <v>39344</v>
          </cell>
          <cell r="K3544" t="str">
            <v>TIP/TD</v>
          </cell>
          <cell r="L3544" t="str">
            <v>TN</v>
          </cell>
          <cell r="M3544" t="str">
            <v>0016</v>
          </cell>
          <cell r="N3544">
            <v>201016.55</v>
          </cell>
          <cell r="O3544">
            <v>0</v>
          </cell>
          <cell r="P3544">
            <v>0</v>
          </cell>
          <cell r="Q3544">
            <v>201016.55</v>
          </cell>
          <cell r="R3544">
            <v>0</v>
          </cell>
          <cell r="S3544">
            <v>0</v>
          </cell>
          <cell r="T3544">
            <v>2</v>
          </cell>
          <cell r="U3544">
            <v>92</v>
          </cell>
          <cell r="V3544">
            <v>0</v>
          </cell>
          <cell r="W3544">
            <v>0</v>
          </cell>
          <cell r="X3544">
            <v>0</v>
          </cell>
        </row>
        <row r="3545">
          <cell r="A3545" t="str">
            <v>1539100</v>
          </cell>
          <cell r="B3545">
            <v>1</v>
          </cell>
          <cell r="C3545" t="str">
            <v>19 inch screens</v>
          </cell>
          <cell r="D3545" t="str">
            <v>34</v>
          </cell>
          <cell r="E3545" t="str">
            <v>CMPFID</v>
          </cell>
          <cell r="F3545" t="str">
            <v>CMP</v>
          </cell>
          <cell r="G3545">
            <v>37359</v>
          </cell>
          <cell r="H3545" t="str">
            <v>Active</v>
          </cell>
          <cell r="I3545">
            <v>2</v>
          </cell>
          <cell r="J3545">
            <v>39344</v>
          </cell>
          <cell r="K3545" t="str">
            <v>TIP/TD</v>
          </cell>
          <cell r="L3545" t="str">
            <v>TN</v>
          </cell>
          <cell r="M3545" t="str">
            <v>0016</v>
          </cell>
          <cell r="N3545">
            <v>2442.52</v>
          </cell>
          <cell r="O3545">
            <v>0</v>
          </cell>
          <cell r="P3545">
            <v>0</v>
          </cell>
          <cell r="Q3545">
            <v>2442.52</v>
          </cell>
          <cell r="R3545">
            <v>0</v>
          </cell>
          <cell r="S3545">
            <v>0</v>
          </cell>
          <cell r="T3545">
            <v>2</v>
          </cell>
          <cell r="U3545">
            <v>92</v>
          </cell>
          <cell r="V3545">
            <v>0</v>
          </cell>
          <cell r="W3545">
            <v>0</v>
          </cell>
          <cell r="X3545">
            <v>0</v>
          </cell>
        </row>
        <row r="3546">
          <cell r="A3546" t="str">
            <v>1539200</v>
          </cell>
          <cell r="B3546">
            <v>1</v>
          </cell>
          <cell r="C3546" t="str">
            <v>GDUs</v>
          </cell>
          <cell r="D3546" t="str">
            <v>34</v>
          </cell>
          <cell r="E3546" t="str">
            <v>CMPFID</v>
          </cell>
          <cell r="F3546" t="str">
            <v>CMP</v>
          </cell>
          <cell r="G3546">
            <v>37359</v>
          </cell>
          <cell r="H3546" t="str">
            <v>Active</v>
          </cell>
          <cell r="I3546">
            <v>90</v>
          </cell>
          <cell r="J3546">
            <v>39344</v>
          </cell>
          <cell r="K3546" t="str">
            <v>TIP/TD</v>
          </cell>
          <cell r="L3546" t="str">
            <v>TN</v>
          </cell>
          <cell r="M3546" t="str">
            <v>0016</v>
          </cell>
          <cell r="N3546">
            <v>122273.38</v>
          </cell>
          <cell r="O3546">
            <v>0</v>
          </cell>
          <cell r="P3546">
            <v>0</v>
          </cell>
          <cell r="Q3546">
            <v>122273.38</v>
          </cell>
          <cell r="R3546">
            <v>0</v>
          </cell>
          <cell r="S3546">
            <v>0</v>
          </cell>
          <cell r="T3546">
            <v>2</v>
          </cell>
          <cell r="U3546">
            <v>92</v>
          </cell>
          <cell r="V3546">
            <v>0</v>
          </cell>
          <cell r="W3546">
            <v>0</v>
          </cell>
          <cell r="X3546">
            <v>0</v>
          </cell>
        </row>
        <row r="3547">
          <cell r="A3547" t="str">
            <v>1539300</v>
          </cell>
          <cell r="B3547">
            <v>1</v>
          </cell>
          <cell r="C3547" t="str">
            <v>GDU software</v>
          </cell>
          <cell r="D3547" t="str">
            <v>34</v>
          </cell>
          <cell r="E3547" t="str">
            <v>CMPFID</v>
          </cell>
          <cell r="F3547" t="str">
            <v>CMP</v>
          </cell>
          <cell r="G3547">
            <v>37359</v>
          </cell>
          <cell r="H3547" t="str">
            <v>Active</v>
          </cell>
          <cell r="I3547">
            <v>90</v>
          </cell>
          <cell r="J3547">
            <v>39344</v>
          </cell>
          <cell r="K3547" t="str">
            <v>TIP/TD</v>
          </cell>
          <cell r="L3547" t="str">
            <v>TN</v>
          </cell>
          <cell r="M3547" t="str">
            <v>0016</v>
          </cell>
          <cell r="N3547">
            <v>21745.37</v>
          </cell>
          <cell r="O3547">
            <v>0</v>
          </cell>
          <cell r="P3547">
            <v>0</v>
          </cell>
          <cell r="Q3547">
            <v>21745.37</v>
          </cell>
          <cell r="R3547">
            <v>0</v>
          </cell>
          <cell r="S3547">
            <v>0</v>
          </cell>
          <cell r="T3547">
            <v>2</v>
          </cell>
          <cell r="U3547">
            <v>92</v>
          </cell>
          <cell r="V3547">
            <v>0</v>
          </cell>
          <cell r="W3547">
            <v>0</v>
          </cell>
          <cell r="X3547">
            <v>0</v>
          </cell>
        </row>
        <row r="3548">
          <cell r="A3548" t="str">
            <v>1539400</v>
          </cell>
          <cell r="B3548">
            <v>1</v>
          </cell>
          <cell r="C3548" t="str">
            <v>Server software</v>
          </cell>
          <cell r="D3548" t="str">
            <v>34</v>
          </cell>
          <cell r="E3548" t="str">
            <v>CMPFID</v>
          </cell>
          <cell r="F3548" t="str">
            <v>CMP</v>
          </cell>
          <cell r="G3548">
            <v>37359</v>
          </cell>
          <cell r="H3548" t="str">
            <v>Active</v>
          </cell>
          <cell r="I3548">
            <v>1</v>
          </cell>
          <cell r="J3548">
            <v>39344</v>
          </cell>
          <cell r="K3548" t="str">
            <v>TIP/TD</v>
          </cell>
          <cell r="L3548" t="str">
            <v>TN</v>
          </cell>
          <cell r="M3548" t="str">
            <v>0016</v>
          </cell>
          <cell r="N3548">
            <v>28274.1</v>
          </cell>
          <cell r="O3548">
            <v>0</v>
          </cell>
          <cell r="P3548">
            <v>0</v>
          </cell>
          <cell r="Q3548">
            <v>28274.1</v>
          </cell>
          <cell r="R3548">
            <v>0</v>
          </cell>
          <cell r="S3548">
            <v>0</v>
          </cell>
          <cell r="T3548">
            <v>2</v>
          </cell>
          <cell r="U3548">
            <v>92</v>
          </cell>
          <cell r="V3548">
            <v>0</v>
          </cell>
          <cell r="W3548">
            <v>0</v>
          </cell>
          <cell r="X3548">
            <v>0</v>
          </cell>
        </row>
        <row r="3549">
          <cell r="A3549" t="str">
            <v>1539500</v>
          </cell>
          <cell r="B3549">
            <v>1</v>
          </cell>
          <cell r="C3549" t="str">
            <v>Sign 2000 software</v>
          </cell>
          <cell r="D3549" t="str">
            <v>34</v>
          </cell>
          <cell r="E3549" t="str">
            <v>CMPFID</v>
          </cell>
          <cell r="F3549" t="str">
            <v>CMP</v>
          </cell>
          <cell r="G3549">
            <v>37359</v>
          </cell>
          <cell r="H3549" t="str">
            <v>Active</v>
          </cell>
          <cell r="I3549">
            <v>1</v>
          </cell>
          <cell r="J3549">
            <v>39344</v>
          </cell>
          <cell r="K3549" t="str">
            <v>TIP/TD</v>
          </cell>
          <cell r="L3549" t="str">
            <v>TN</v>
          </cell>
          <cell r="M3549" t="str">
            <v>0016</v>
          </cell>
          <cell r="N3549">
            <v>77388.63</v>
          </cell>
          <cell r="O3549">
            <v>0</v>
          </cell>
          <cell r="P3549">
            <v>0</v>
          </cell>
          <cell r="Q3549">
            <v>77388.63</v>
          </cell>
          <cell r="R3549">
            <v>0</v>
          </cell>
          <cell r="S3549">
            <v>0</v>
          </cell>
          <cell r="T3549">
            <v>2</v>
          </cell>
          <cell r="U3549">
            <v>92</v>
          </cell>
          <cell r="V3549">
            <v>0</v>
          </cell>
          <cell r="W3549">
            <v>0</v>
          </cell>
          <cell r="X3549">
            <v>0</v>
          </cell>
        </row>
        <row r="3550">
          <cell r="A3550" t="str">
            <v>1539600</v>
          </cell>
          <cell r="B3550">
            <v>1</v>
          </cell>
          <cell r="C3550" t="str">
            <v>Interface software</v>
          </cell>
          <cell r="D3550" t="str">
            <v>34</v>
          </cell>
          <cell r="E3550" t="str">
            <v>CMPFID</v>
          </cell>
          <cell r="F3550" t="str">
            <v>CMP</v>
          </cell>
          <cell r="G3550">
            <v>37359</v>
          </cell>
          <cell r="H3550" t="str">
            <v>Active</v>
          </cell>
          <cell r="I3550">
            <v>1</v>
          </cell>
          <cell r="J3550">
            <v>39344</v>
          </cell>
          <cell r="K3550" t="str">
            <v>TIP/TD</v>
          </cell>
          <cell r="L3550" t="str">
            <v>TN</v>
          </cell>
          <cell r="M3550" t="str">
            <v>0016</v>
          </cell>
          <cell r="N3550">
            <v>44310.77</v>
          </cell>
          <cell r="O3550">
            <v>0</v>
          </cell>
          <cell r="P3550">
            <v>0</v>
          </cell>
          <cell r="Q3550">
            <v>44310.77</v>
          </cell>
          <cell r="R3550">
            <v>0</v>
          </cell>
          <cell r="S3550">
            <v>0</v>
          </cell>
          <cell r="T3550">
            <v>2</v>
          </cell>
          <cell r="U3550">
            <v>92</v>
          </cell>
          <cell r="V3550">
            <v>0</v>
          </cell>
          <cell r="W3550">
            <v>0</v>
          </cell>
          <cell r="X3550">
            <v>0</v>
          </cell>
        </row>
        <row r="3551">
          <cell r="A3551" t="str">
            <v>1539700</v>
          </cell>
          <cell r="B3551">
            <v>1</v>
          </cell>
          <cell r="C3551" t="str">
            <v>Tenant Sterm software</v>
          </cell>
          <cell r="D3551" t="str">
            <v>34</v>
          </cell>
          <cell r="E3551" t="str">
            <v>CMPFID</v>
          </cell>
          <cell r="F3551" t="str">
            <v>CMP</v>
          </cell>
          <cell r="G3551">
            <v>37359</v>
          </cell>
          <cell r="H3551" t="str">
            <v>Active</v>
          </cell>
          <cell r="I3551">
            <v>1</v>
          </cell>
          <cell r="J3551">
            <v>39344</v>
          </cell>
          <cell r="K3551" t="str">
            <v>TIP/TD</v>
          </cell>
          <cell r="L3551" t="str">
            <v>TN</v>
          </cell>
          <cell r="M3551" t="str">
            <v>0016</v>
          </cell>
          <cell r="N3551">
            <v>7870.43</v>
          </cell>
          <cell r="O3551">
            <v>0</v>
          </cell>
          <cell r="P3551">
            <v>0</v>
          </cell>
          <cell r="Q3551">
            <v>7870.43</v>
          </cell>
          <cell r="R3551">
            <v>0</v>
          </cell>
          <cell r="S3551">
            <v>0</v>
          </cell>
          <cell r="T3551">
            <v>2</v>
          </cell>
          <cell r="U3551">
            <v>92</v>
          </cell>
          <cell r="V3551">
            <v>0</v>
          </cell>
          <cell r="W3551">
            <v>0</v>
          </cell>
          <cell r="X3551">
            <v>0</v>
          </cell>
        </row>
        <row r="3552">
          <cell r="A3552" t="str">
            <v>1539800</v>
          </cell>
          <cell r="B3552">
            <v>1</v>
          </cell>
          <cell r="C3552" t="str">
            <v>Kitchen</v>
          </cell>
          <cell r="D3552" t="str">
            <v>34</v>
          </cell>
          <cell r="E3552" t="str">
            <v>FIXOTH</v>
          </cell>
          <cell r="F3552" t="str">
            <v>FIX</v>
          </cell>
          <cell r="G3552">
            <v>37359</v>
          </cell>
          <cell r="H3552" t="str">
            <v>Active</v>
          </cell>
          <cell r="I3552">
            <v>1</v>
          </cell>
          <cell r="J3552">
            <v>39343</v>
          </cell>
          <cell r="K3552" t="str">
            <v>C</v>
          </cell>
          <cell r="L3552" t="str">
            <v>TM</v>
          </cell>
          <cell r="M3552" t="str">
            <v>0211</v>
          </cell>
          <cell r="N3552">
            <v>3928.34</v>
          </cell>
          <cell r="O3552">
            <v>0</v>
          </cell>
          <cell r="P3552">
            <v>0</v>
          </cell>
          <cell r="Q3552">
            <v>3928.34</v>
          </cell>
          <cell r="R3552">
            <v>0</v>
          </cell>
          <cell r="S3552">
            <v>0</v>
          </cell>
          <cell r="T3552">
            <v>3</v>
          </cell>
          <cell r="U3552">
            <v>335</v>
          </cell>
          <cell r="V3552">
            <v>0</v>
          </cell>
          <cell r="W3552">
            <v>0</v>
          </cell>
          <cell r="X3552">
            <v>0</v>
          </cell>
        </row>
        <row r="3553">
          <cell r="A3553" t="str">
            <v>1539900</v>
          </cell>
          <cell r="B3553">
            <v>1</v>
          </cell>
          <cell r="C3553" t="str">
            <v>Hansen bar leaners</v>
          </cell>
          <cell r="D3553" t="str">
            <v>34</v>
          </cell>
          <cell r="E3553" t="str">
            <v>FIXOTH</v>
          </cell>
          <cell r="F3553" t="str">
            <v>FIX</v>
          </cell>
          <cell r="G3553">
            <v>37359</v>
          </cell>
          <cell r="H3553" t="str">
            <v>Active</v>
          </cell>
          <cell r="I3553">
            <v>1</v>
          </cell>
          <cell r="J3553">
            <v>39343</v>
          </cell>
          <cell r="K3553" t="str">
            <v>R</v>
          </cell>
          <cell r="L3553" t="str">
            <v>TM</v>
          </cell>
          <cell r="M3553" t="str">
            <v>0164</v>
          </cell>
          <cell r="N3553">
            <v>6980.86</v>
          </cell>
          <cell r="O3553">
            <v>0</v>
          </cell>
          <cell r="P3553">
            <v>0</v>
          </cell>
          <cell r="Q3553">
            <v>6980.86</v>
          </cell>
          <cell r="R3553">
            <v>0</v>
          </cell>
          <cell r="S3553">
            <v>0</v>
          </cell>
          <cell r="T3553">
            <v>7</v>
          </cell>
          <cell r="U3553">
            <v>92</v>
          </cell>
          <cell r="V3553">
            <v>0</v>
          </cell>
          <cell r="W3553">
            <v>0</v>
          </cell>
          <cell r="X3553">
            <v>0</v>
          </cell>
        </row>
        <row r="3554">
          <cell r="A3554" t="str">
            <v>1540000</v>
          </cell>
          <cell r="B3554">
            <v>1</v>
          </cell>
          <cell r="C3554" t="str">
            <v>Office chairs</v>
          </cell>
          <cell r="D3554" t="str">
            <v>34</v>
          </cell>
          <cell r="E3554" t="str">
            <v>FIXCHA</v>
          </cell>
          <cell r="F3554" t="str">
            <v>FIX</v>
          </cell>
          <cell r="G3554">
            <v>37359</v>
          </cell>
          <cell r="H3554" t="str">
            <v>Active</v>
          </cell>
          <cell r="I3554">
            <v>1</v>
          </cell>
          <cell r="J3554">
            <v>39343</v>
          </cell>
          <cell r="K3554" t="str">
            <v>C</v>
          </cell>
          <cell r="L3554" t="str">
            <v>TM</v>
          </cell>
          <cell r="M3554" t="str">
            <v>0211</v>
          </cell>
          <cell r="N3554">
            <v>2363.04</v>
          </cell>
          <cell r="O3554">
            <v>0</v>
          </cell>
          <cell r="P3554">
            <v>0</v>
          </cell>
          <cell r="Q3554">
            <v>2363.04</v>
          </cell>
          <cell r="R3554">
            <v>0</v>
          </cell>
          <cell r="S3554">
            <v>0</v>
          </cell>
          <cell r="T3554">
            <v>7</v>
          </cell>
          <cell r="U3554">
            <v>92</v>
          </cell>
          <cell r="V3554">
            <v>0</v>
          </cell>
          <cell r="W3554">
            <v>0</v>
          </cell>
          <cell r="X3554">
            <v>0</v>
          </cell>
        </row>
        <row r="3555">
          <cell r="A3555" t="str">
            <v>1540100</v>
          </cell>
          <cell r="B3555">
            <v>1</v>
          </cell>
          <cell r="C3555" t="str">
            <v>Food court Seats</v>
          </cell>
          <cell r="D3555" t="str">
            <v>34</v>
          </cell>
          <cell r="E3555" t="str">
            <v>FIXCHA</v>
          </cell>
          <cell r="F3555" t="str">
            <v>FIX</v>
          </cell>
          <cell r="G3555">
            <v>37359</v>
          </cell>
          <cell r="H3555" t="str">
            <v>Active</v>
          </cell>
          <cell r="I3555">
            <v>1</v>
          </cell>
          <cell r="J3555">
            <v>39343</v>
          </cell>
          <cell r="K3555" t="str">
            <v>R</v>
          </cell>
          <cell r="L3555" t="str">
            <v>TM</v>
          </cell>
          <cell r="M3555" t="str">
            <v>0164</v>
          </cell>
          <cell r="N3555">
            <v>33729.53</v>
          </cell>
          <cell r="O3555">
            <v>0</v>
          </cell>
          <cell r="P3555">
            <v>0</v>
          </cell>
          <cell r="Q3555">
            <v>33729.53</v>
          </cell>
          <cell r="R3555">
            <v>0</v>
          </cell>
          <cell r="S3555">
            <v>0</v>
          </cell>
          <cell r="T3555">
            <v>7</v>
          </cell>
          <cell r="U3555">
            <v>92</v>
          </cell>
          <cell r="V3555">
            <v>0</v>
          </cell>
          <cell r="W3555">
            <v>0</v>
          </cell>
          <cell r="X3555">
            <v>0</v>
          </cell>
        </row>
        <row r="3556">
          <cell r="A3556" t="str">
            <v>1540200</v>
          </cell>
          <cell r="B3556">
            <v>1</v>
          </cell>
          <cell r="C3556" t="str">
            <v>Ops Centre Cabinets</v>
          </cell>
          <cell r="D3556" t="str">
            <v>34</v>
          </cell>
          <cell r="E3556" t="str">
            <v>FIXOTH</v>
          </cell>
          <cell r="F3556" t="str">
            <v>FIX</v>
          </cell>
          <cell r="G3556">
            <v>37359</v>
          </cell>
          <cell r="H3556" t="str">
            <v>Active</v>
          </cell>
          <cell r="I3556">
            <v>1</v>
          </cell>
          <cell r="J3556">
            <v>39343</v>
          </cell>
          <cell r="K3556" t="str">
            <v>X</v>
          </cell>
          <cell r="L3556" t="str">
            <v>TN</v>
          </cell>
          <cell r="M3556" t="str">
            <v>0016</v>
          </cell>
          <cell r="N3556">
            <v>5539.92</v>
          </cell>
          <cell r="O3556">
            <v>47.32</v>
          </cell>
          <cell r="P3556">
            <v>567.84</v>
          </cell>
          <cell r="Q3556">
            <v>5111.28</v>
          </cell>
          <cell r="R3556">
            <v>428.64</v>
          </cell>
          <cell r="S3556">
            <v>0</v>
          </cell>
          <cell r="T3556">
            <v>9</v>
          </cell>
          <cell r="U3556">
            <v>276</v>
          </cell>
          <cell r="V3556">
            <v>0</v>
          </cell>
          <cell r="W3556">
            <v>306</v>
          </cell>
          <cell r="X3556">
            <v>0</v>
          </cell>
        </row>
        <row r="3557">
          <cell r="A3557" t="str">
            <v>1540300</v>
          </cell>
          <cell r="B3557">
            <v>1</v>
          </cell>
          <cell r="C3557" t="str">
            <v>Conference Seating</v>
          </cell>
          <cell r="D3557" t="str">
            <v>34</v>
          </cell>
          <cell r="E3557" t="str">
            <v>FIXCHA</v>
          </cell>
          <cell r="F3557" t="str">
            <v>FIX</v>
          </cell>
          <cell r="G3557">
            <v>37359</v>
          </cell>
          <cell r="H3557" t="str">
            <v>Active</v>
          </cell>
          <cell r="I3557">
            <v>1</v>
          </cell>
          <cell r="J3557">
            <v>39343</v>
          </cell>
          <cell r="K3557" t="str">
            <v>C</v>
          </cell>
          <cell r="L3557" t="str">
            <v>TM</v>
          </cell>
          <cell r="M3557" t="str">
            <v>0211</v>
          </cell>
          <cell r="N3557">
            <v>5527.92</v>
          </cell>
          <cell r="O3557">
            <v>0</v>
          </cell>
          <cell r="P3557">
            <v>0</v>
          </cell>
          <cell r="Q3557">
            <v>5527.92</v>
          </cell>
          <cell r="R3557">
            <v>0</v>
          </cell>
          <cell r="S3557">
            <v>0</v>
          </cell>
          <cell r="T3557">
            <v>7</v>
          </cell>
          <cell r="U3557">
            <v>92</v>
          </cell>
          <cell r="V3557">
            <v>0</v>
          </cell>
          <cell r="W3557">
            <v>0</v>
          </cell>
          <cell r="X3557">
            <v>0</v>
          </cell>
        </row>
        <row r="3558">
          <cell r="A3558" t="str">
            <v>1540400</v>
          </cell>
          <cell r="B3558">
            <v>1</v>
          </cell>
          <cell r="C3558" t="str">
            <v>Conference Tables</v>
          </cell>
          <cell r="D3558" t="str">
            <v>34</v>
          </cell>
          <cell r="E3558" t="str">
            <v>FIXTAB</v>
          </cell>
          <cell r="F3558" t="str">
            <v>FIX</v>
          </cell>
          <cell r="G3558">
            <v>37359</v>
          </cell>
          <cell r="H3558" t="str">
            <v>Active</v>
          </cell>
          <cell r="I3558">
            <v>1</v>
          </cell>
          <cell r="J3558">
            <v>39343</v>
          </cell>
          <cell r="K3558" t="str">
            <v>C</v>
          </cell>
          <cell r="L3558" t="str">
            <v>TM</v>
          </cell>
          <cell r="M3558" t="str">
            <v>0211</v>
          </cell>
          <cell r="N3558">
            <v>16638.349999999999</v>
          </cell>
          <cell r="O3558">
            <v>0</v>
          </cell>
          <cell r="P3558">
            <v>0</v>
          </cell>
          <cell r="Q3558">
            <v>16638.349999999999</v>
          </cell>
          <cell r="R3558">
            <v>0</v>
          </cell>
          <cell r="S3558">
            <v>0</v>
          </cell>
          <cell r="T3558">
            <v>7</v>
          </cell>
          <cell r="U3558">
            <v>92</v>
          </cell>
          <cell r="V3558">
            <v>0</v>
          </cell>
          <cell r="W3558">
            <v>0</v>
          </cell>
          <cell r="X3558">
            <v>0</v>
          </cell>
        </row>
        <row r="3559">
          <cell r="A3559" t="str">
            <v>1540500</v>
          </cell>
          <cell r="B3559">
            <v>1</v>
          </cell>
          <cell r="C3559" t="str">
            <v>Rubbish Bins</v>
          </cell>
          <cell r="D3559" t="str">
            <v>34</v>
          </cell>
          <cell r="E3559" t="str">
            <v>FIXOTH</v>
          </cell>
          <cell r="F3559" t="str">
            <v>FIX</v>
          </cell>
          <cell r="G3559">
            <v>37359</v>
          </cell>
          <cell r="H3559" t="str">
            <v>Active</v>
          </cell>
          <cell r="I3559">
            <v>1</v>
          </cell>
          <cell r="J3559">
            <v>39343</v>
          </cell>
          <cell r="K3559" t="str">
            <v>TIP/TD</v>
          </cell>
          <cell r="L3559" t="str">
            <v>TM</v>
          </cell>
          <cell r="M3559" t="str">
            <v>0114</v>
          </cell>
          <cell r="N3559">
            <v>4980.88</v>
          </cell>
          <cell r="O3559">
            <v>42.6</v>
          </cell>
          <cell r="P3559">
            <v>510.54</v>
          </cell>
          <cell r="Q3559">
            <v>4595.4399999999996</v>
          </cell>
          <cell r="R3559">
            <v>385.44</v>
          </cell>
          <cell r="S3559">
            <v>0</v>
          </cell>
          <cell r="T3559">
            <v>9</v>
          </cell>
          <cell r="U3559">
            <v>276</v>
          </cell>
          <cell r="V3559">
            <v>0</v>
          </cell>
          <cell r="W3559">
            <v>306</v>
          </cell>
          <cell r="X3559">
            <v>0</v>
          </cell>
        </row>
        <row r="3560">
          <cell r="A3560" t="str">
            <v>1540600</v>
          </cell>
          <cell r="B3560">
            <v>1</v>
          </cell>
          <cell r="C3560" t="str">
            <v>Checkin Prototypes</v>
          </cell>
          <cell r="D3560" t="str">
            <v>34</v>
          </cell>
          <cell r="E3560" t="str">
            <v>FIXOTH</v>
          </cell>
          <cell r="F3560" t="str">
            <v>FIX</v>
          </cell>
          <cell r="G3560">
            <v>37359</v>
          </cell>
          <cell r="H3560" t="str">
            <v>Active</v>
          </cell>
          <cell r="I3560">
            <v>1</v>
          </cell>
          <cell r="J3560">
            <v>39343</v>
          </cell>
          <cell r="K3560" t="str">
            <v>TIP/TD</v>
          </cell>
          <cell r="L3560" t="str">
            <v>TM</v>
          </cell>
          <cell r="M3560" t="str">
            <v>0114</v>
          </cell>
          <cell r="N3560">
            <v>23879.39</v>
          </cell>
          <cell r="O3560">
            <v>155.99</v>
          </cell>
          <cell r="P3560">
            <v>1871.99</v>
          </cell>
          <cell r="Q3560">
            <v>16849.72</v>
          </cell>
          <cell r="R3560">
            <v>7029.67</v>
          </cell>
          <cell r="S3560">
            <v>0</v>
          </cell>
          <cell r="T3560">
            <v>12</v>
          </cell>
          <cell r="U3560">
            <v>276</v>
          </cell>
          <cell r="V3560">
            <v>3</v>
          </cell>
          <cell r="W3560">
            <v>306</v>
          </cell>
          <cell r="X3560">
            <v>0</v>
          </cell>
        </row>
        <row r="3561">
          <cell r="A3561" t="str">
            <v>1540700</v>
          </cell>
          <cell r="B3561">
            <v>1</v>
          </cell>
          <cell r="C3561" t="str">
            <v>Terminal Seating</v>
          </cell>
          <cell r="D3561" t="str">
            <v>34</v>
          </cell>
          <cell r="E3561" t="str">
            <v>FIXCHA</v>
          </cell>
          <cell r="F3561" t="str">
            <v>FIX</v>
          </cell>
          <cell r="G3561">
            <v>37359</v>
          </cell>
          <cell r="H3561" t="str">
            <v>Active</v>
          </cell>
          <cell r="I3561">
            <v>1</v>
          </cell>
          <cell r="J3561">
            <v>39343</v>
          </cell>
          <cell r="K3561" t="str">
            <v>TIP/TD</v>
          </cell>
          <cell r="L3561" t="str">
            <v>TM</v>
          </cell>
          <cell r="M3561" t="str">
            <v>0164</v>
          </cell>
          <cell r="N3561">
            <v>141451.78</v>
          </cell>
          <cell r="O3561">
            <v>0</v>
          </cell>
          <cell r="P3561">
            <v>0</v>
          </cell>
          <cell r="Q3561">
            <v>141451.78</v>
          </cell>
          <cell r="R3561">
            <v>0</v>
          </cell>
          <cell r="S3561">
            <v>0</v>
          </cell>
          <cell r="T3561">
            <v>7</v>
          </cell>
          <cell r="U3561">
            <v>92</v>
          </cell>
          <cell r="V3561">
            <v>0</v>
          </cell>
          <cell r="W3561">
            <v>0</v>
          </cell>
          <cell r="X3561">
            <v>0</v>
          </cell>
        </row>
        <row r="3562">
          <cell r="A3562" t="str">
            <v>1540800</v>
          </cell>
          <cell r="B3562">
            <v>1</v>
          </cell>
          <cell r="C3562" t="str">
            <v>McMaster Shop Fittings</v>
          </cell>
          <cell r="D3562" t="str">
            <v>34</v>
          </cell>
          <cell r="E3562" t="str">
            <v>FIXOTH</v>
          </cell>
          <cell r="F3562" t="str">
            <v>FIX</v>
          </cell>
          <cell r="G3562">
            <v>37359</v>
          </cell>
          <cell r="H3562" t="str">
            <v>Active</v>
          </cell>
          <cell r="I3562">
            <v>1</v>
          </cell>
          <cell r="J3562">
            <v>39343</v>
          </cell>
          <cell r="K3562" t="str">
            <v>R</v>
          </cell>
          <cell r="L3562" t="str">
            <v>TM</v>
          </cell>
          <cell r="M3562" t="str">
            <v>0149</v>
          </cell>
          <cell r="N3562">
            <v>15912.86</v>
          </cell>
          <cell r="O3562">
            <v>135.94</v>
          </cell>
          <cell r="P3562">
            <v>1631.06</v>
          </cell>
          <cell r="Q3562">
            <v>14681.58</v>
          </cell>
          <cell r="R3562">
            <v>1231.28</v>
          </cell>
          <cell r="S3562">
            <v>0</v>
          </cell>
          <cell r="T3562">
            <v>9</v>
          </cell>
          <cell r="U3562">
            <v>276</v>
          </cell>
          <cell r="V3562">
            <v>0</v>
          </cell>
          <cell r="W3562">
            <v>306</v>
          </cell>
          <cell r="X3562">
            <v>0</v>
          </cell>
        </row>
        <row r="3563">
          <cell r="A3563" t="str">
            <v>1540900</v>
          </cell>
          <cell r="B3563">
            <v>1</v>
          </cell>
          <cell r="C3563" t="str">
            <v>Terminal Seating(4 Seaters)</v>
          </cell>
          <cell r="D3563" t="str">
            <v>34</v>
          </cell>
          <cell r="E3563" t="str">
            <v>FIXCHA</v>
          </cell>
          <cell r="F3563" t="str">
            <v>FIX</v>
          </cell>
          <cell r="G3563">
            <v>37359</v>
          </cell>
          <cell r="H3563" t="str">
            <v>Active</v>
          </cell>
          <cell r="I3563">
            <v>97</v>
          </cell>
          <cell r="J3563">
            <v>39343</v>
          </cell>
          <cell r="K3563" t="str">
            <v>TIP</v>
          </cell>
          <cell r="L3563" t="str">
            <v>TM</v>
          </cell>
          <cell r="M3563" t="str">
            <v>0157</v>
          </cell>
          <cell r="N3563">
            <v>146492.24</v>
          </cell>
          <cell r="O3563">
            <v>0</v>
          </cell>
          <cell r="P3563">
            <v>0</v>
          </cell>
          <cell r="Q3563">
            <v>146492.24</v>
          </cell>
          <cell r="R3563">
            <v>0</v>
          </cell>
          <cell r="S3563">
            <v>0</v>
          </cell>
          <cell r="T3563">
            <v>7</v>
          </cell>
          <cell r="U3563">
            <v>92</v>
          </cell>
          <cell r="V3563">
            <v>0</v>
          </cell>
          <cell r="W3563">
            <v>0</v>
          </cell>
          <cell r="X3563">
            <v>0</v>
          </cell>
        </row>
        <row r="3564">
          <cell r="A3564" t="str">
            <v>1540901</v>
          </cell>
          <cell r="B3564">
            <v>1</v>
          </cell>
          <cell r="C3564" t="str">
            <v>4-Seater Beam Seats Reupholstered</v>
          </cell>
          <cell r="D3564" t="str">
            <v>34</v>
          </cell>
          <cell r="E3564" t="str">
            <v>FIXCHA</v>
          </cell>
          <cell r="F3564" t="str">
            <v>FIX</v>
          </cell>
          <cell r="G3564">
            <v>40358</v>
          </cell>
          <cell r="H3564" t="str">
            <v>Active</v>
          </cell>
          <cell r="I3564">
            <v>58</v>
          </cell>
          <cell r="J3564">
            <v>40451</v>
          </cell>
          <cell r="K3564" t="str">
            <v>TCOM</v>
          </cell>
          <cell r="L3564" t="str">
            <v>TM</v>
          </cell>
          <cell r="M3564" t="str">
            <v>0001</v>
          </cell>
          <cell r="N3564">
            <v>56840</v>
          </cell>
          <cell r="O3564">
            <v>947.36</v>
          </cell>
          <cell r="P3564">
            <v>9473.33</v>
          </cell>
          <cell r="Q3564">
            <v>9473.33</v>
          </cell>
          <cell r="R3564">
            <v>47366.67</v>
          </cell>
          <cell r="S3564">
            <v>0</v>
          </cell>
          <cell r="T3564">
            <v>5</v>
          </cell>
          <cell r="U3564">
            <v>0</v>
          </cell>
          <cell r="V3564">
            <v>4</v>
          </cell>
          <cell r="W3564">
            <v>61</v>
          </cell>
          <cell r="X3564">
            <v>0</v>
          </cell>
        </row>
        <row r="3565">
          <cell r="A3565" t="str">
            <v>1541000</v>
          </cell>
          <cell r="B3565">
            <v>1</v>
          </cell>
          <cell r="C3565" t="str">
            <v>Conference Chairs</v>
          </cell>
          <cell r="D3565" t="str">
            <v>34</v>
          </cell>
          <cell r="E3565" t="str">
            <v>FIXCHA</v>
          </cell>
          <cell r="F3565" t="str">
            <v>FIX</v>
          </cell>
          <cell r="G3565">
            <v>37359</v>
          </cell>
          <cell r="H3565" t="str">
            <v>Active</v>
          </cell>
          <cell r="I3565">
            <v>1</v>
          </cell>
          <cell r="J3565">
            <v>39343</v>
          </cell>
          <cell r="K3565" t="str">
            <v>C</v>
          </cell>
          <cell r="L3565" t="str">
            <v>TM</v>
          </cell>
          <cell r="M3565" t="str">
            <v>0211</v>
          </cell>
          <cell r="N3565">
            <v>18227.810000000001</v>
          </cell>
          <cell r="O3565">
            <v>0</v>
          </cell>
          <cell r="P3565">
            <v>0</v>
          </cell>
          <cell r="Q3565">
            <v>18227.810000000001</v>
          </cell>
          <cell r="R3565">
            <v>0</v>
          </cell>
          <cell r="S3565">
            <v>0</v>
          </cell>
          <cell r="T3565">
            <v>7</v>
          </cell>
          <cell r="U3565">
            <v>92</v>
          </cell>
          <cell r="V3565">
            <v>0</v>
          </cell>
          <cell r="W3565">
            <v>0</v>
          </cell>
          <cell r="X3565">
            <v>0</v>
          </cell>
        </row>
        <row r="3566">
          <cell r="A3566" t="str">
            <v>1541100</v>
          </cell>
          <cell r="B3566">
            <v>1</v>
          </cell>
          <cell r="C3566" t="str">
            <v>Hansen Booth</v>
          </cell>
          <cell r="D3566" t="str">
            <v>34</v>
          </cell>
          <cell r="E3566" t="str">
            <v>FIXOTH</v>
          </cell>
          <cell r="F3566" t="str">
            <v>FIX</v>
          </cell>
          <cell r="G3566">
            <v>37359</v>
          </cell>
          <cell r="H3566" t="str">
            <v>Active</v>
          </cell>
          <cell r="I3566">
            <v>1</v>
          </cell>
          <cell r="J3566">
            <v>39343</v>
          </cell>
          <cell r="K3566" t="str">
            <v>TIP</v>
          </cell>
          <cell r="L3566" t="str">
            <v>TM</v>
          </cell>
          <cell r="M3566" t="str">
            <v>0158</v>
          </cell>
          <cell r="N3566">
            <v>5804.88</v>
          </cell>
          <cell r="O3566">
            <v>49.62</v>
          </cell>
          <cell r="P3566">
            <v>595</v>
          </cell>
          <cell r="Q3566">
            <v>5355.7</v>
          </cell>
          <cell r="R3566">
            <v>449.18</v>
          </cell>
          <cell r="S3566">
            <v>0</v>
          </cell>
          <cell r="T3566">
            <v>9</v>
          </cell>
          <cell r="U3566">
            <v>276</v>
          </cell>
          <cell r="V3566">
            <v>0</v>
          </cell>
          <cell r="W3566">
            <v>306</v>
          </cell>
          <cell r="X3566">
            <v>0</v>
          </cell>
        </row>
        <row r="3567">
          <cell r="A3567" t="str">
            <v>1541200</v>
          </cell>
          <cell r="B3567">
            <v>1</v>
          </cell>
          <cell r="C3567" t="str">
            <v>Jamica Furniture</v>
          </cell>
          <cell r="D3567" t="str">
            <v>34</v>
          </cell>
          <cell r="E3567" t="str">
            <v>FIXOTH</v>
          </cell>
          <cell r="F3567" t="str">
            <v>FIX</v>
          </cell>
          <cell r="G3567">
            <v>37359</v>
          </cell>
          <cell r="H3567" t="str">
            <v>Active</v>
          </cell>
          <cell r="I3567">
            <v>1</v>
          </cell>
          <cell r="J3567">
            <v>39343</v>
          </cell>
          <cell r="K3567" t="str">
            <v>R</v>
          </cell>
          <cell r="L3567" t="str">
            <v>TM</v>
          </cell>
          <cell r="M3567" t="str">
            <v>0164</v>
          </cell>
          <cell r="N3567">
            <v>8482.2199999999993</v>
          </cell>
          <cell r="O3567">
            <v>0</v>
          </cell>
          <cell r="P3567">
            <v>0</v>
          </cell>
          <cell r="Q3567">
            <v>8482.2199999999993</v>
          </cell>
          <cell r="R3567">
            <v>0</v>
          </cell>
          <cell r="S3567">
            <v>0</v>
          </cell>
          <cell r="T3567">
            <v>7</v>
          </cell>
          <cell r="U3567">
            <v>92</v>
          </cell>
          <cell r="V3567">
            <v>0</v>
          </cell>
          <cell r="W3567">
            <v>0</v>
          </cell>
          <cell r="X3567">
            <v>0</v>
          </cell>
        </row>
        <row r="3568">
          <cell r="A3568" t="str">
            <v>1541300</v>
          </cell>
          <cell r="B3568">
            <v>1</v>
          </cell>
          <cell r="C3568" t="str">
            <v>210T 12 Port Hub - ANZ user (99005)</v>
          </cell>
          <cell r="D3568" t="str">
            <v>34</v>
          </cell>
          <cell r="E3568" t="str">
            <v>CMPHAR</v>
          </cell>
          <cell r="F3568" t="str">
            <v>CMP</v>
          </cell>
          <cell r="G3568">
            <v>37359</v>
          </cell>
          <cell r="H3568" t="str">
            <v>Active</v>
          </cell>
          <cell r="I3568">
            <v>3</v>
          </cell>
          <cell r="J3568">
            <v>39344</v>
          </cell>
          <cell r="K3568" t="str">
            <v>X</v>
          </cell>
          <cell r="L3568" t="str">
            <v>TN</v>
          </cell>
          <cell r="M3568" t="str">
            <v>0016</v>
          </cell>
          <cell r="N3568">
            <v>2674.6</v>
          </cell>
          <cell r="O3568">
            <v>0</v>
          </cell>
          <cell r="P3568">
            <v>0</v>
          </cell>
          <cell r="Q3568">
            <v>2674.6</v>
          </cell>
          <cell r="R3568">
            <v>0</v>
          </cell>
          <cell r="S3568">
            <v>0</v>
          </cell>
          <cell r="T3568">
            <v>2</v>
          </cell>
          <cell r="U3568">
            <v>92</v>
          </cell>
          <cell r="V3568">
            <v>0</v>
          </cell>
          <cell r="W3568">
            <v>0</v>
          </cell>
          <cell r="X3568">
            <v>0</v>
          </cell>
        </row>
        <row r="3569">
          <cell r="A3569" t="str">
            <v>1541400</v>
          </cell>
          <cell r="B3569">
            <v>1</v>
          </cell>
          <cell r="C3569" t="str">
            <v>210T 24 Port Hub - ANZ user (99005)</v>
          </cell>
          <cell r="D3569" t="str">
            <v>34</v>
          </cell>
          <cell r="E3569" t="str">
            <v>CMPHAR</v>
          </cell>
          <cell r="F3569" t="str">
            <v>CMP</v>
          </cell>
          <cell r="G3569">
            <v>37359</v>
          </cell>
          <cell r="H3569" t="str">
            <v>Active</v>
          </cell>
          <cell r="I3569">
            <v>2</v>
          </cell>
          <cell r="J3569">
            <v>39344</v>
          </cell>
          <cell r="K3569" t="str">
            <v>X</v>
          </cell>
          <cell r="L3569" t="str">
            <v>TN</v>
          </cell>
          <cell r="M3569" t="str">
            <v>0016</v>
          </cell>
          <cell r="N3569">
            <v>2180</v>
          </cell>
          <cell r="O3569">
            <v>0</v>
          </cell>
          <cell r="P3569">
            <v>0</v>
          </cell>
          <cell r="Q3569">
            <v>2180</v>
          </cell>
          <cell r="R3569">
            <v>0</v>
          </cell>
          <cell r="S3569">
            <v>0</v>
          </cell>
          <cell r="T3569">
            <v>2</v>
          </cell>
          <cell r="U3569">
            <v>92</v>
          </cell>
          <cell r="V3569">
            <v>0</v>
          </cell>
          <cell r="W3569">
            <v>0</v>
          </cell>
          <cell r="X3569">
            <v>0</v>
          </cell>
        </row>
        <row r="3570">
          <cell r="A3570" t="str">
            <v>1541500</v>
          </cell>
          <cell r="B3570">
            <v>1</v>
          </cell>
          <cell r="C3570" t="str">
            <v>Cascade cables (99005)</v>
          </cell>
          <cell r="D3570" t="str">
            <v>34</v>
          </cell>
          <cell r="E3570" t="str">
            <v>CMPHAR</v>
          </cell>
          <cell r="F3570" t="str">
            <v>CMP</v>
          </cell>
          <cell r="G3570">
            <v>37359</v>
          </cell>
          <cell r="H3570" t="str">
            <v>Active</v>
          </cell>
          <cell r="I3570">
            <v>4</v>
          </cell>
          <cell r="J3570">
            <v>39344</v>
          </cell>
          <cell r="K3570" t="str">
            <v>X</v>
          </cell>
          <cell r="L3570" t="str">
            <v>TN</v>
          </cell>
          <cell r="M3570" t="str">
            <v>0016</v>
          </cell>
          <cell r="N3570">
            <v>310.97000000000003</v>
          </cell>
          <cell r="O3570">
            <v>0</v>
          </cell>
          <cell r="P3570">
            <v>0</v>
          </cell>
          <cell r="Q3570">
            <v>310.97000000000003</v>
          </cell>
          <cell r="R3570">
            <v>0</v>
          </cell>
          <cell r="S3570">
            <v>0</v>
          </cell>
          <cell r="T3570">
            <v>2</v>
          </cell>
          <cell r="U3570">
            <v>92</v>
          </cell>
          <cell r="V3570">
            <v>0</v>
          </cell>
          <cell r="W3570">
            <v>0</v>
          </cell>
          <cell r="X3570">
            <v>0</v>
          </cell>
        </row>
        <row r="3571">
          <cell r="A3571" t="str">
            <v>1541600</v>
          </cell>
          <cell r="B3571">
            <v>1</v>
          </cell>
          <cell r="C3571" t="str">
            <v>Media converters</v>
          </cell>
          <cell r="D3571" t="str">
            <v>34</v>
          </cell>
          <cell r="E3571" t="str">
            <v>CMPHAR</v>
          </cell>
          <cell r="F3571" t="str">
            <v>CMP</v>
          </cell>
          <cell r="G3571">
            <v>37359</v>
          </cell>
          <cell r="H3571" t="str">
            <v>Active</v>
          </cell>
          <cell r="I3571">
            <v>4</v>
          </cell>
          <cell r="J3571">
            <v>39344</v>
          </cell>
          <cell r="K3571" t="str">
            <v>X</v>
          </cell>
          <cell r="L3571" t="str">
            <v>TN</v>
          </cell>
          <cell r="M3571" t="str">
            <v>0016</v>
          </cell>
          <cell r="N3571">
            <v>2024.52</v>
          </cell>
          <cell r="O3571">
            <v>0</v>
          </cell>
          <cell r="P3571">
            <v>0</v>
          </cell>
          <cell r="Q3571">
            <v>2024.52</v>
          </cell>
          <cell r="R3571">
            <v>0</v>
          </cell>
          <cell r="S3571">
            <v>0</v>
          </cell>
          <cell r="T3571">
            <v>2</v>
          </cell>
          <cell r="U3571">
            <v>92</v>
          </cell>
          <cell r="V3571">
            <v>0</v>
          </cell>
          <cell r="W3571">
            <v>0</v>
          </cell>
          <cell r="X3571">
            <v>0</v>
          </cell>
        </row>
        <row r="3572">
          <cell r="A3572" t="str">
            <v>1541700</v>
          </cell>
          <cell r="B3572">
            <v>1</v>
          </cell>
          <cell r="C3572" t="str">
            <v>10/100 8 Port hubs</v>
          </cell>
          <cell r="D3572" t="str">
            <v>34</v>
          </cell>
          <cell r="E3572" t="str">
            <v>CMPHAR</v>
          </cell>
          <cell r="F3572" t="str">
            <v>CMP</v>
          </cell>
          <cell r="G3572">
            <v>37359</v>
          </cell>
          <cell r="H3572" t="str">
            <v>Active</v>
          </cell>
          <cell r="I3572">
            <v>2</v>
          </cell>
          <cell r="J3572">
            <v>39344</v>
          </cell>
          <cell r="K3572" t="str">
            <v>X</v>
          </cell>
          <cell r="L3572" t="str">
            <v>TN</v>
          </cell>
          <cell r="M3572" t="str">
            <v>0016</v>
          </cell>
          <cell r="N3572">
            <v>213.25</v>
          </cell>
          <cell r="O3572">
            <v>0</v>
          </cell>
          <cell r="P3572">
            <v>0</v>
          </cell>
          <cell r="Q3572">
            <v>213.25</v>
          </cell>
          <cell r="R3572">
            <v>0</v>
          </cell>
          <cell r="S3572">
            <v>0</v>
          </cell>
          <cell r="T3572">
            <v>2</v>
          </cell>
          <cell r="U3572">
            <v>92</v>
          </cell>
          <cell r="V3572">
            <v>0</v>
          </cell>
          <cell r="W3572">
            <v>0</v>
          </cell>
          <cell r="X3572">
            <v>0</v>
          </cell>
        </row>
        <row r="3573">
          <cell r="A3573" t="str">
            <v>1541800</v>
          </cell>
          <cell r="B3573">
            <v>1</v>
          </cell>
          <cell r="C3573" t="str">
            <v>Firewall</v>
          </cell>
          <cell r="D3573" t="str">
            <v>34</v>
          </cell>
          <cell r="E3573" t="str">
            <v>CMPSOF</v>
          </cell>
          <cell r="F3573" t="str">
            <v>CMP</v>
          </cell>
          <cell r="G3573">
            <v>37359</v>
          </cell>
          <cell r="H3573" t="str">
            <v>Active</v>
          </cell>
          <cell r="I3573">
            <v>1</v>
          </cell>
          <cell r="J3573">
            <v>39344</v>
          </cell>
          <cell r="K3573" t="str">
            <v>X</v>
          </cell>
          <cell r="L3573" t="str">
            <v>TN</v>
          </cell>
          <cell r="M3573" t="str">
            <v>0016</v>
          </cell>
          <cell r="N3573">
            <v>1562.55</v>
          </cell>
          <cell r="O3573">
            <v>0</v>
          </cell>
          <cell r="P3573">
            <v>0</v>
          </cell>
          <cell r="Q3573">
            <v>1562.55</v>
          </cell>
          <cell r="R3573">
            <v>0</v>
          </cell>
          <cell r="S3573">
            <v>0</v>
          </cell>
          <cell r="T3573">
            <v>0</v>
          </cell>
          <cell r="U3573">
            <v>92</v>
          </cell>
          <cell r="V3573">
            <v>0</v>
          </cell>
          <cell r="W3573">
            <v>0</v>
          </cell>
          <cell r="X3573">
            <v>0</v>
          </cell>
        </row>
        <row r="3574">
          <cell r="A3574" t="str">
            <v>1541900</v>
          </cell>
          <cell r="B3574">
            <v>1</v>
          </cell>
          <cell r="C3574" t="str">
            <v>12 Port hubs 210T</v>
          </cell>
          <cell r="D3574" t="str">
            <v>34</v>
          </cell>
          <cell r="E3574" t="str">
            <v>CMPHAR</v>
          </cell>
          <cell r="F3574" t="str">
            <v>CMP</v>
          </cell>
          <cell r="G3574">
            <v>37359</v>
          </cell>
          <cell r="H3574" t="str">
            <v>Active</v>
          </cell>
          <cell r="I3574">
            <v>1</v>
          </cell>
          <cell r="J3574">
            <v>39344</v>
          </cell>
          <cell r="K3574" t="str">
            <v>X</v>
          </cell>
          <cell r="L3574" t="str">
            <v>TN</v>
          </cell>
          <cell r="M3574" t="str">
            <v>0016</v>
          </cell>
          <cell r="N3574">
            <v>1094.68</v>
          </cell>
          <cell r="O3574">
            <v>0</v>
          </cell>
          <cell r="P3574">
            <v>0</v>
          </cell>
          <cell r="Q3574">
            <v>1094.68</v>
          </cell>
          <cell r="R3574">
            <v>0</v>
          </cell>
          <cell r="S3574">
            <v>0</v>
          </cell>
          <cell r="T3574">
            <v>2</v>
          </cell>
          <cell r="U3574">
            <v>92</v>
          </cell>
          <cell r="V3574">
            <v>0</v>
          </cell>
          <cell r="W3574">
            <v>0</v>
          </cell>
          <cell r="X3574">
            <v>0</v>
          </cell>
        </row>
        <row r="3575">
          <cell r="A3575" t="str">
            <v>1542000</v>
          </cell>
          <cell r="B3575">
            <v>1</v>
          </cell>
          <cell r="C3575" t="str">
            <v>24 Port hub 210T</v>
          </cell>
          <cell r="D3575" t="str">
            <v>34</v>
          </cell>
          <cell r="E3575" t="str">
            <v>CMPHAR</v>
          </cell>
          <cell r="F3575" t="str">
            <v>CMP</v>
          </cell>
          <cell r="G3575">
            <v>37359</v>
          </cell>
          <cell r="H3575" t="str">
            <v>Active</v>
          </cell>
          <cell r="I3575">
            <v>2</v>
          </cell>
          <cell r="J3575">
            <v>39344</v>
          </cell>
          <cell r="K3575" t="str">
            <v>X</v>
          </cell>
          <cell r="L3575" t="str">
            <v>TN</v>
          </cell>
          <cell r="M3575" t="str">
            <v>0016</v>
          </cell>
          <cell r="N3575">
            <v>3164.19</v>
          </cell>
          <cell r="O3575">
            <v>0</v>
          </cell>
          <cell r="P3575">
            <v>0</v>
          </cell>
          <cell r="Q3575">
            <v>3164.19</v>
          </cell>
          <cell r="R3575">
            <v>0</v>
          </cell>
          <cell r="S3575">
            <v>0</v>
          </cell>
          <cell r="T3575">
            <v>2</v>
          </cell>
          <cell r="U3575">
            <v>92</v>
          </cell>
          <cell r="V3575">
            <v>0</v>
          </cell>
          <cell r="W3575">
            <v>0</v>
          </cell>
          <cell r="X3575">
            <v>0</v>
          </cell>
        </row>
        <row r="3576">
          <cell r="A3576" t="str">
            <v>1542100</v>
          </cell>
          <cell r="B3576">
            <v>1</v>
          </cell>
          <cell r="C3576" t="str">
            <v>12 Port hub 220T</v>
          </cell>
          <cell r="D3576" t="str">
            <v>34</v>
          </cell>
          <cell r="E3576" t="str">
            <v>CMPHAR</v>
          </cell>
          <cell r="F3576" t="str">
            <v>CMP</v>
          </cell>
          <cell r="G3576">
            <v>37359</v>
          </cell>
          <cell r="H3576" t="str">
            <v>Active</v>
          </cell>
          <cell r="I3576">
            <v>6</v>
          </cell>
          <cell r="J3576">
            <v>39344</v>
          </cell>
          <cell r="K3576" t="str">
            <v>X</v>
          </cell>
          <cell r="L3576" t="str">
            <v>TN</v>
          </cell>
          <cell r="M3576" t="str">
            <v>0016</v>
          </cell>
          <cell r="N3576">
            <v>8030.35</v>
          </cell>
          <cell r="O3576">
            <v>0</v>
          </cell>
          <cell r="P3576">
            <v>0</v>
          </cell>
          <cell r="Q3576">
            <v>8030.35</v>
          </cell>
          <cell r="R3576">
            <v>0</v>
          </cell>
          <cell r="S3576">
            <v>0</v>
          </cell>
          <cell r="T3576">
            <v>2</v>
          </cell>
          <cell r="U3576">
            <v>92</v>
          </cell>
          <cell r="V3576">
            <v>0</v>
          </cell>
          <cell r="W3576">
            <v>0</v>
          </cell>
          <cell r="X3576">
            <v>0</v>
          </cell>
        </row>
        <row r="3577">
          <cell r="A3577" t="str">
            <v>1542200</v>
          </cell>
          <cell r="B3577">
            <v>1</v>
          </cell>
          <cell r="C3577" t="str">
            <v>200 series hub module</v>
          </cell>
          <cell r="D3577" t="str">
            <v>34</v>
          </cell>
          <cell r="E3577" t="str">
            <v>CMPHAR</v>
          </cell>
          <cell r="F3577" t="str">
            <v>CMP</v>
          </cell>
          <cell r="G3577">
            <v>37359</v>
          </cell>
          <cell r="H3577" t="str">
            <v>Active</v>
          </cell>
          <cell r="I3577">
            <v>6</v>
          </cell>
          <cell r="J3577">
            <v>39344</v>
          </cell>
          <cell r="K3577" t="str">
            <v>X</v>
          </cell>
          <cell r="L3577" t="str">
            <v>TN</v>
          </cell>
          <cell r="M3577" t="str">
            <v>0016</v>
          </cell>
          <cell r="N3577">
            <v>6239.04</v>
          </cell>
          <cell r="O3577">
            <v>0</v>
          </cell>
          <cell r="P3577">
            <v>0</v>
          </cell>
          <cell r="Q3577">
            <v>6239.04</v>
          </cell>
          <cell r="R3577">
            <v>0</v>
          </cell>
          <cell r="S3577">
            <v>0</v>
          </cell>
          <cell r="T3577">
            <v>2</v>
          </cell>
          <cell r="U3577">
            <v>92</v>
          </cell>
          <cell r="V3577">
            <v>0</v>
          </cell>
          <cell r="W3577">
            <v>0</v>
          </cell>
          <cell r="X3577">
            <v>0</v>
          </cell>
        </row>
        <row r="3578">
          <cell r="A3578" t="str">
            <v>1542300</v>
          </cell>
          <cell r="B3578">
            <v>1</v>
          </cell>
          <cell r="C3578" t="str">
            <v>200 series cascade cable</v>
          </cell>
          <cell r="D3578" t="str">
            <v>34</v>
          </cell>
          <cell r="E3578" t="str">
            <v>CMPHAR</v>
          </cell>
          <cell r="F3578" t="str">
            <v>CMP</v>
          </cell>
          <cell r="G3578">
            <v>37359</v>
          </cell>
          <cell r="H3578" t="str">
            <v>Active</v>
          </cell>
          <cell r="I3578">
            <v>1</v>
          </cell>
          <cell r="J3578">
            <v>39344</v>
          </cell>
          <cell r="K3578" t="str">
            <v>X</v>
          </cell>
          <cell r="L3578" t="str">
            <v>TN</v>
          </cell>
          <cell r="M3578" t="str">
            <v>0016</v>
          </cell>
          <cell r="N3578">
            <v>95.46</v>
          </cell>
          <cell r="O3578">
            <v>0</v>
          </cell>
          <cell r="P3578">
            <v>0</v>
          </cell>
          <cell r="Q3578">
            <v>95.46</v>
          </cell>
          <cell r="R3578">
            <v>0</v>
          </cell>
          <cell r="S3578">
            <v>0</v>
          </cell>
          <cell r="T3578">
            <v>2</v>
          </cell>
          <cell r="U3578">
            <v>92</v>
          </cell>
          <cell r="V3578">
            <v>0</v>
          </cell>
          <cell r="W3578">
            <v>0</v>
          </cell>
          <cell r="X3578">
            <v>0</v>
          </cell>
        </row>
        <row r="3579">
          <cell r="A3579" t="str">
            <v>1542400</v>
          </cell>
          <cell r="B3579">
            <v>1</v>
          </cell>
          <cell r="C3579" t="str">
            <v>10/100 Fibre module</v>
          </cell>
          <cell r="D3579" t="str">
            <v>34</v>
          </cell>
          <cell r="E3579" t="str">
            <v>CMPHAR</v>
          </cell>
          <cell r="F3579" t="str">
            <v>CMP</v>
          </cell>
          <cell r="G3579">
            <v>37359</v>
          </cell>
          <cell r="H3579" t="str">
            <v>Active</v>
          </cell>
          <cell r="I3579">
            <v>4</v>
          </cell>
          <cell r="J3579">
            <v>39344</v>
          </cell>
          <cell r="K3579" t="str">
            <v>X</v>
          </cell>
          <cell r="L3579" t="str">
            <v>TN</v>
          </cell>
          <cell r="M3579" t="str">
            <v>0016</v>
          </cell>
          <cell r="N3579">
            <v>3233.25</v>
          </cell>
          <cell r="O3579">
            <v>0</v>
          </cell>
          <cell r="P3579">
            <v>0</v>
          </cell>
          <cell r="Q3579">
            <v>3233.25</v>
          </cell>
          <cell r="R3579">
            <v>0</v>
          </cell>
          <cell r="S3579">
            <v>0</v>
          </cell>
          <cell r="T3579">
            <v>2</v>
          </cell>
          <cell r="U3579">
            <v>92</v>
          </cell>
          <cell r="V3579">
            <v>0</v>
          </cell>
          <cell r="W3579">
            <v>0</v>
          </cell>
          <cell r="X3579">
            <v>0</v>
          </cell>
        </row>
        <row r="3580">
          <cell r="A3580" t="str">
            <v>1542500</v>
          </cell>
          <cell r="B3580">
            <v>1</v>
          </cell>
          <cell r="C3580" t="str">
            <v>10/100 Ethernet module</v>
          </cell>
          <cell r="D3580" t="str">
            <v>34</v>
          </cell>
          <cell r="E3580" t="str">
            <v>CMPHAR</v>
          </cell>
          <cell r="F3580" t="str">
            <v>CMP</v>
          </cell>
          <cell r="G3580">
            <v>37359</v>
          </cell>
          <cell r="H3580" t="str">
            <v>Active</v>
          </cell>
          <cell r="I3580">
            <v>2</v>
          </cell>
          <cell r="J3580">
            <v>39344</v>
          </cell>
          <cell r="K3580" t="str">
            <v>X</v>
          </cell>
          <cell r="L3580" t="str">
            <v>TN</v>
          </cell>
          <cell r="M3580" t="str">
            <v>0016</v>
          </cell>
          <cell r="N3580">
            <v>922.04</v>
          </cell>
          <cell r="O3580">
            <v>0</v>
          </cell>
          <cell r="P3580">
            <v>0</v>
          </cell>
          <cell r="Q3580">
            <v>922.04</v>
          </cell>
          <cell r="R3580">
            <v>0</v>
          </cell>
          <cell r="S3580">
            <v>0</v>
          </cell>
          <cell r="T3580">
            <v>2</v>
          </cell>
          <cell r="U3580">
            <v>92</v>
          </cell>
          <cell r="V3580">
            <v>0</v>
          </cell>
          <cell r="W3580">
            <v>0</v>
          </cell>
          <cell r="X3580">
            <v>0</v>
          </cell>
        </row>
        <row r="3581">
          <cell r="A3581" t="str">
            <v>1542600</v>
          </cell>
          <cell r="B3581">
            <v>1</v>
          </cell>
          <cell r="C3581" t="str">
            <v>510T 10/100 switch 24Port</v>
          </cell>
          <cell r="D3581" t="str">
            <v>34</v>
          </cell>
          <cell r="E3581" t="str">
            <v>CMPHAR</v>
          </cell>
          <cell r="F3581" t="str">
            <v>CMP</v>
          </cell>
          <cell r="G3581">
            <v>37359</v>
          </cell>
          <cell r="H3581" t="str">
            <v>Active</v>
          </cell>
          <cell r="I3581">
            <v>3</v>
          </cell>
          <cell r="J3581">
            <v>39344</v>
          </cell>
          <cell r="K3581" t="str">
            <v>X</v>
          </cell>
          <cell r="L3581" t="str">
            <v>TN</v>
          </cell>
          <cell r="M3581" t="str">
            <v>0016</v>
          </cell>
          <cell r="N3581">
            <v>12831.45</v>
          </cell>
          <cell r="O3581">
            <v>0</v>
          </cell>
          <cell r="P3581">
            <v>0</v>
          </cell>
          <cell r="Q3581">
            <v>12831.45</v>
          </cell>
          <cell r="R3581">
            <v>0</v>
          </cell>
          <cell r="S3581">
            <v>0</v>
          </cell>
          <cell r="T3581">
            <v>2</v>
          </cell>
          <cell r="U3581">
            <v>92</v>
          </cell>
          <cell r="V3581">
            <v>0</v>
          </cell>
          <cell r="W3581">
            <v>0</v>
          </cell>
          <cell r="X3581">
            <v>0</v>
          </cell>
        </row>
        <row r="3582">
          <cell r="A3582" t="str">
            <v>1542700</v>
          </cell>
          <cell r="B3582">
            <v>1</v>
          </cell>
          <cell r="C3582" t="str">
            <v>2 Port 100FX Module</v>
          </cell>
          <cell r="D3582" t="str">
            <v>34</v>
          </cell>
          <cell r="E3582" t="str">
            <v>CMPHAR</v>
          </cell>
          <cell r="F3582" t="str">
            <v>CMP</v>
          </cell>
          <cell r="G3582">
            <v>37359</v>
          </cell>
          <cell r="H3582" t="str">
            <v>Active</v>
          </cell>
          <cell r="I3582">
            <v>4</v>
          </cell>
          <cell r="J3582">
            <v>39344</v>
          </cell>
          <cell r="K3582" t="str">
            <v>X</v>
          </cell>
          <cell r="L3582" t="str">
            <v>TN</v>
          </cell>
          <cell r="M3582" t="str">
            <v>0016</v>
          </cell>
          <cell r="N3582">
            <v>4451.82</v>
          </cell>
          <cell r="O3582">
            <v>0</v>
          </cell>
          <cell r="P3582">
            <v>0</v>
          </cell>
          <cell r="Q3582">
            <v>4451.82</v>
          </cell>
          <cell r="R3582">
            <v>0</v>
          </cell>
          <cell r="S3582">
            <v>0</v>
          </cell>
          <cell r="T3582">
            <v>2</v>
          </cell>
          <cell r="U3582">
            <v>92</v>
          </cell>
          <cell r="V3582">
            <v>0</v>
          </cell>
          <cell r="W3582">
            <v>0</v>
          </cell>
          <cell r="X3582">
            <v>0</v>
          </cell>
        </row>
        <row r="3583">
          <cell r="A3583" t="str">
            <v>1542800</v>
          </cell>
          <cell r="B3583">
            <v>1</v>
          </cell>
          <cell r="C3583" t="str">
            <v>SMC Media converters</v>
          </cell>
          <cell r="D3583" t="str">
            <v>34</v>
          </cell>
          <cell r="E3583" t="str">
            <v>CMPHAR</v>
          </cell>
          <cell r="F3583" t="str">
            <v>CMP</v>
          </cell>
          <cell r="G3583">
            <v>37359</v>
          </cell>
          <cell r="H3583" t="str">
            <v>Active</v>
          </cell>
          <cell r="I3583">
            <v>2</v>
          </cell>
          <cell r="J3583">
            <v>39344</v>
          </cell>
          <cell r="K3583" t="str">
            <v>X</v>
          </cell>
          <cell r="L3583" t="str">
            <v>TN</v>
          </cell>
          <cell r="M3583" t="str">
            <v>0016</v>
          </cell>
          <cell r="N3583">
            <v>1905.83</v>
          </cell>
          <cell r="O3583">
            <v>0</v>
          </cell>
          <cell r="P3583">
            <v>0</v>
          </cell>
          <cell r="Q3583">
            <v>1905.83</v>
          </cell>
          <cell r="R3583">
            <v>0</v>
          </cell>
          <cell r="S3583">
            <v>0</v>
          </cell>
          <cell r="T3583">
            <v>2</v>
          </cell>
          <cell r="U3583">
            <v>92</v>
          </cell>
          <cell r="V3583">
            <v>0</v>
          </cell>
          <cell r="W3583">
            <v>0</v>
          </cell>
          <cell r="X3583">
            <v>0</v>
          </cell>
        </row>
        <row r="3584">
          <cell r="A3584" t="str">
            <v>1542900</v>
          </cell>
          <cell r="B3584">
            <v>1</v>
          </cell>
          <cell r="C3584" t="str">
            <v>Viewsonic 19 monitors</v>
          </cell>
          <cell r="D3584" t="str">
            <v>34</v>
          </cell>
          <cell r="E3584" t="str">
            <v>CMPHAR</v>
          </cell>
          <cell r="F3584" t="str">
            <v>CMP</v>
          </cell>
          <cell r="G3584">
            <v>37359</v>
          </cell>
          <cell r="H3584" t="str">
            <v>Active</v>
          </cell>
          <cell r="I3584">
            <v>2</v>
          </cell>
          <cell r="J3584">
            <v>39344</v>
          </cell>
          <cell r="K3584" t="str">
            <v>X</v>
          </cell>
          <cell r="L3584" t="str">
            <v>TN</v>
          </cell>
          <cell r="M3584" t="str">
            <v>0016</v>
          </cell>
          <cell r="N3584">
            <v>2593.6</v>
          </cell>
          <cell r="O3584">
            <v>0</v>
          </cell>
          <cell r="P3584">
            <v>0</v>
          </cell>
          <cell r="Q3584">
            <v>2593.6</v>
          </cell>
          <cell r="R3584">
            <v>0</v>
          </cell>
          <cell r="S3584">
            <v>0</v>
          </cell>
          <cell r="T3584">
            <v>2</v>
          </cell>
          <cell r="U3584">
            <v>92</v>
          </cell>
          <cell r="V3584">
            <v>0</v>
          </cell>
          <cell r="W3584">
            <v>0</v>
          </cell>
          <cell r="X3584">
            <v>0</v>
          </cell>
        </row>
        <row r="3585">
          <cell r="A3585" t="str">
            <v>1543000</v>
          </cell>
          <cell r="B3585">
            <v>1</v>
          </cell>
          <cell r="C3585" t="str">
            <v>CTL modems</v>
          </cell>
          <cell r="D3585" t="str">
            <v>34</v>
          </cell>
          <cell r="E3585" t="str">
            <v>CMPHAR</v>
          </cell>
          <cell r="F3585" t="str">
            <v>CMP</v>
          </cell>
          <cell r="G3585">
            <v>37359</v>
          </cell>
          <cell r="H3585" t="str">
            <v>Active</v>
          </cell>
          <cell r="I3585">
            <v>2</v>
          </cell>
          <cell r="J3585">
            <v>39344</v>
          </cell>
          <cell r="K3585" t="str">
            <v>X</v>
          </cell>
          <cell r="L3585" t="str">
            <v>TN</v>
          </cell>
          <cell r="M3585" t="str">
            <v>0016</v>
          </cell>
          <cell r="N3585">
            <v>529.46</v>
          </cell>
          <cell r="O3585">
            <v>0</v>
          </cell>
          <cell r="P3585">
            <v>0</v>
          </cell>
          <cell r="Q3585">
            <v>529.46</v>
          </cell>
          <cell r="R3585">
            <v>0</v>
          </cell>
          <cell r="S3585">
            <v>0</v>
          </cell>
          <cell r="T3585">
            <v>2</v>
          </cell>
          <cell r="U3585">
            <v>92</v>
          </cell>
          <cell r="V3585">
            <v>0</v>
          </cell>
          <cell r="W3585">
            <v>0</v>
          </cell>
          <cell r="X3585">
            <v>0</v>
          </cell>
        </row>
        <row r="3586">
          <cell r="A3586" t="str">
            <v>1543100</v>
          </cell>
          <cell r="B3586">
            <v>1</v>
          </cell>
          <cell r="C3586" t="str">
            <v>10/100 Fibre module</v>
          </cell>
          <cell r="D3586" t="str">
            <v>34</v>
          </cell>
          <cell r="E3586" t="str">
            <v>CMPHAR</v>
          </cell>
          <cell r="F3586" t="str">
            <v>CMP</v>
          </cell>
          <cell r="G3586">
            <v>37359</v>
          </cell>
          <cell r="H3586" t="str">
            <v>Active</v>
          </cell>
          <cell r="I3586">
            <v>2</v>
          </cell>
          <cell r="J3586">
            <v>39344</v>
          </cell>
          <cell r="K3586" t="str">
            <v>X</v>
          </cell>
          <cell r="L3586" t="str">
            <v>TN</v>
          </cell>
          <cell r="M3586" t="str">
            <v>0016</v>
          </cell>
          <cell r="N3586">
            <v>1527.12</v>
          </cell>
          <cell r="O3586">
            <v>0</v>
          </cell>
          <cell r="P3586">
            <v>0</v>
          </cell>
          <cell r="Q3586">
            <v>1527.12</v>
          </cell>
          <cell r="R3586">
            <v>0</v>
          </cell>
          <cell r="S3586">
            <v>0</v>
          </cell>
          <cell r="T3586">
            <v>2</v>
          </cell>
          <cell r="U3586">
            <v>92</v>
          </cell>
          <cell r="V3586">
            <v>0</v>
          </cell>
          <cell r="W3586">
            <v>0</v>
          </cell>
          <cell r="X3586">
            <v>0</v>
          </cell>
        </row>
        <row r="3587">
          <cell r="A3587" t="str">
            <v>1543200</v>
          </cell>
          <cell r="B3587">
            <v>1</v>
          </cell>
          <cell r="C3587" t="str">
            <v>Cables and patchleads</v>
          </cell>
          <cell r="D3587" t="str">
            <v>34</v>
          </cell>
          <cell r="E3587" t="str">
            <v>CMPHAR</v>
          </cell>
          <cell r="F3587" t="str">
            <v>CMP</v>
          </cell>
          <cell r="G3587">
            <v>37359</v>
          </cell>
          <cell r="H3587" t="str">
            <v>Active</v>
          </cell>
          <cell r="I3587">
            <v>9</v>
          </cell>
          <cell r="J3587">
            <v>39344</v>
          </cell>
          <cell r="K3587" t="str">
            <v>X</v>
          </cell>
          <cell r="L3587" t="str">
            <v>TN</v>
          </cell>
          <cell r="M3587" t="str">
            <v>0016</v>
          </cell>
          <cell r="N3587">
            <v>597.66</v>
          </cell>
          <cell r="O3587">
            <v>0</v>
          </cell>
          <cell r="P3587">
            <v>0</v>
          </cell>
          <cell r="Q3587">
            <v>597.66</v>
          </cell>
          <cell r="R3587">
            <v>0</v>
          </cell>
          <cell r="S3587">
            <v>0</v>
          </cell>
          <cell r="T3587">
            <v>2</v>
          </cell>
          <cell r="U3587">
            <v>92</v>
          </cell>
          <cell r="V3587">
            <v>0</v>
          </cell>
          <cell r="W3587">
            <v>0</v>
          </cell>
          <cell r="X3587">
            <v>0</v>
          </cell>
        </row>
        <row r="3588">
          <cell r="A3588" t="str">
            <v>1543300</v>
          </cell>
          <cell r="B3588">
            <v>1</v>
          </cell>
          <cell r="C3588" t="str">
            <v>Peripherals</v>
          </cell>
          <cell r="D3588" t="str">
            <v>34</v>
          </cell>
          <cell r="E3588" t="str">
            <v>CMPHAR</v>
          </cell>
          <cell r="F3588" t="str">
            <v>CMP</v>
          </cell>
          <cell r="G3588">
            <v>37359</v>
          </cell>
          <cell r="H3588" t="str">
            <v>Active</v>
          </cell>
          <cell r="I3588">
            <v>1</v>
          </cell>
          <cell r="J3588">
            <v>39344</v>
          </cell>
          <cell r="K3588" t="str">
            <v>X</v>
          </cell>
          <cell r="L3588" t="str">
            <v>TN</v>
          </cell>
          <cell r="M3588" t="str">
            <v>0016</v>
          </cell>
          <cell r="N3588">
            <v>359.38</v>
          </cell>
          <cell r="O3588">
            <v>0</v>
          </cell>
          <cell r="P3588">
            <v>0</v>
          </cell>
          <cell r="Q3588">
            <v>359.38</v>
          </cell>
          <cell r="R3588">
            <v>0</v>
          </cell>
          <cell r="S3588">
            <v>0</v>
          </cell>
          <cell r="T3588">
            <v>2</v>
          </cell>
          <cell r="U3588">
            <v>92</v>
          </cell>
          <cell r="V3588">
            <v>0</v>
          </cell>
          <cell r="W3588">
            <v>0</v>
          </cell>
          <cell r="X3588">
            <v>0</v>
          </cell>
        </row>
        <row r="3589">
          <cell r="A3589" t="str">
            <v>1543400</v>
          </cell>
          <cell r="B3589">
            <v>1</v>
          </cell>
          <cell r="C3589" t="str">
            <v>Cabling</v>
          </cell>
          <cell r="D3589" t="str">
            <v>34</v>
          </cell>
          <cell r="E3589" t="str">
            <v>CMPHAR</v>
          </cell>
          <cell r="F3589" t="str">
            <v>CMP</v>
          </cell>
          <cell r="G3589">
            <v>37359</v>
          </cell>
          <cell r="H3589" t="str">
            <v>Active</v>
          </cell>
          <cell r="I3589">
            <v>1</v>
          </cell>
          <cell r="J3589">
            <v>39344</v>
          </cell>
          <cell r="K3589" t="str">
            <v>X</v>
          </cell>
          <cell r="L3589" t="str">
            <v>TN</v>
          </cell>
          <cell r="M3589" t="str">
            <v>0016</v>
          </cell>
          <cell r="N3589">
            <v>1373.53</v>
          </cell>
          <cell r="O3589">
            <v>0</v>
          </cell>
          <cell r="P3589">
            <v>0</v>
          </cell>
          <cell r="Q3589">
            <v>1373.53</v>
          </cell>
          <cell r="R3589">
            <v>0</v>
          </cell>
          <cell r="S3589">
            <v>0</v>
          </cell>
          <cell r="T3589">
            <v>2</v>
          </cell>
          <cell r="U3589">
            <v>92</v>
          </cell>
          <cell r="V3589">
            <v>0</v>
          </cell>
          <cell r="W3589">
            <v>0</v>
          </cell>
          <cell r="X3589">
            <v>0</v>
          </cell>
        </row>
        <row r="3590">
          <cell r="A3590" t="str">
            <v>1543500</v>
          </cell>
          <cell r="B3590">
            <v>1</v>
          </cell>
          <cell r="C3590" t="str">
            <v>Software</v>
          </cell>
          <cell r="D3590" t="str">
            <v>34</v>
          </cell>
          <cell r="E3590" t="str">
            <v>CMPSOF</v>
          </cell>
          <cell r="F3590" t="str">
            <v>CMP</v>
          </cell>
          <cell r="G3590">
            <v>37359</v>
          </cell>
          <cell r="H3590" t="str">
            <v>Active</v>
          </cell>
          <cell r="I3590">
            <v>1</v>
          </cell>
          <cell r="J3590">
            <v>39344</v>
          </cell>
          <cell r="K3590" t="str">
            <v>X</v>
          </cell>
          <cell r="L3590" t="str">
            <v>TN</v>
          </cell>
          <cell r="M3590" t="str">
            <v>0016</v>
          </cell>
          <cell r="N3590">
            <v>1385.67</v>
          </cell>
          <cell r="O3590">
            <v>0</v>
          </cell>
          <cell r="P3590">
            <v>0</v>
          </cell>
          <cell r="Q3590">
            <v>1385.67</v>
          </cell>
          <cell r="R3590">
            <v>0</v>
          </cell>
          <cell r="S3590">
            <v>0</v>
          </cell>
          <cell r="T3590">
            <v>0</v>
          </cell>
          <cell r="U3590">
            <v>92</v>
          </cell>
          <cell r="V3590">
            <v>0</v>
          </cell>
          <cell r="W3590">
            <v>0</v>
          </cell>
          <cell r="X3590">
            <v>0</v>
          </cell>
        </row>
        <row r="3591">
          <cell r="A3591" t="str">
            <v>1543600</v>
          </cell>
          <cell r="B3591">
            <v>1</v>
          </cell>
          <cell r="C3591" t="str">
            <v>Fire Alarm System in square metres</v>
          </cell>
          <cell r="D3591" t="str">
            <v>34</v>
          </cell>
          <cell r="E3591" t="str">
            <v>BASALA</v>
          </cell>
          <cell r="F3591" t="str">
            <v>BAS</v>
          </cell>
          <cell r="G3591">
            <v>38820</v>
          </cell>
          <cell r="H3591" t="str">
            <v>Active</v>
          </cell>
          <cell r="I3591">
            <v>18</v>
          </cell>
          <cell r="J3591">
            <v>39344</v>
          </cell>
          <cell r="K3591" t="str">
            <v>TDP</v>
          </cell>
          <cell r="L3591" t="str">
            <v>TW</v>
          </cell>
          <cell r="M3591" t="str">
            <v>0002</v>
          </cell>
          <cell r="N3591">
            <v>535.14</v>
          </cell>
          <cell r="O3591">
            <v>1.92</v>
          </cell>
          <cell r="P3591">
            <v>22.93</v>
          </cell>
          <cell r="Q3591">
            <v>45.86</v>
          </cell>
          <cell r="R3591">
            <v>489.28</v>
          </cell>
          <cell r="S3591">
            <v>246.22</v>
          </cell>
          <cell r="T3591">
            <v>15</v>
          </cell>
          <cell r="U3591">
            <v>92</v>
          </cell>
          <cell r="V3591">
            <v>13</v>
          </cell>
          <cell r="W3591">
            <v>92</v>
          </cell>
          <cell r="X3591">
            <v>0</v>
          </cell>
        </row>
        <row r="3592">
          <cell r="A3592" t="str">
            <v>1543700</v>
          </cell>
          <cell r="B3592">
            <v>1</v>
          </cell>
          <cell r="C3592" t="str">
            <v>Building Structure in square metres</v>
          </cell>
          <cell r="D3592" t="str">
            <v>34</v>
          </cell>
          <cell r="E3592" t="str">
            <v>BUITER</v>
          </cell>
          <cell r="F3592" t="str">
            <v>BUI</v>
          </cell>
          <cell r="G3592">
            <v>38820</v>
          </cell>
          <cell r="H3592" t="str">
            <v>Active</v>
          </cell>
          <cell r="I3592">
            <v>18</v>
          </cell>
          <cell r="J3592">
            <v>39344</v>
          </cell>
          <cell r="K3592" t="str">
            <v>TDP</v>
          </cell>
          <cell r="L3592" t="str">
            <v>TW</v>
          </cell>
          <cell r="M3592" t="str">
            <v>0002</v>
          </cell>
          <cell r="N3592">
            <v>27084.83</v>
          </cell>
          <cell r="O3592">
            <v>45.44</v>
          </cell>
          <cell r="P3592">
            <v>544.95000000000005</v>
          </cell>
          <cell r="Q3592">
            <v>1089.9000000000001</v>
          </cell>
          <cell r="R3592">
            <v>25994.93</v>
          </cell>
          <cell r="S3592">
            <v>12130.75</v>
          </cell>
          <cell r="T3592">
            <v>40</v>
          </cell>
          <cell r="U3592">
            <v>0</v>
          </cell>
          <cell r="V3592">
            <v>38</v>
          </cell>
          <cell r="W3592">
            <v>0</v>
          </cell>
          <cell r="X3592">
            <v>0</v>
          </cell>
        </row>
        <row r="3593">
          <cell r="A3593" t="str">
            <v>1543800</v>
          </cell>
          <cell r="B3593">
            <v>1</v>
          </cell>
          <cell r="C3593" t="str">
            <v>Drainage Services in square meters</v>
          </cell>
          <cell r="D3593" t="str">
            <v>34</v>
          </cell>
          <cell r="E3593" t="str">
            <v>BASPLM</v>
          </cell>
          <cell r="F3593" t="str">
            <v>BAS</v>
          </cell>
          <cell r="G3593">
            <v>38820</v>
          </cell>
          <cell r="H3593" t="str">
            <v>Active</v>
          </cell>
          <cell r="I3593">
            <v>18</v>
          </cell>
          <cell r="J3593">
            <v>39344</v>
          </cell>
          <cell r="K3593" t="str">
            <v>TDP</v>
          </cell>
          <cell r="L3593" t="str">
            <v>TW</v>
          </cell>
          <cell r="M3593" t="str">
            <v>0002</v>
          </cell>
          <cell r="N3593">
            <v>505.87</v>
          </cell>
          <cell r="O3593">
            <v>2.81</v>
          </cell>
          <cell r="P3593">
            <v>33.17</v>
          </cell>
          <cell r="Q3593">
            <v>66.34</v>
          </cell>
          <cell r="R3593">
            <v>439.53</v>
          </cell>
          <cell r="S3593">
            <v>243.02</v>
          </cell>
          <cell r="T3593">
            <v>15</v>
          </cell>
          <cell r="U3593">
            <v>92</v>
          </cell>
          <cell r="V3593">
            <v>13</v>
          </cell>
          <cell r="W3593">
            <v>92</v>
          </cell>
          <cell r="X3593">
            <v>0</v>
          </cell>
        </row>
        <row r="3594">
          <cell r="A3594" t="str">
            <v>1543900</v>
          </cell>
          <cell r="B3594">
            <v>1</v>
          </cell>
          <cell r="C3594" t="str">
            <v>Communication Services in square meters</v>
          </cell>
          <cell r="D3594" t="str">
            <v>34</v>
          </cell>
          <cell r="E3594" t="str">
            <v>BASCAB</v>
          </cell>
          <cell r="F3594" t="str">
            <v>BAS</v>
          </cell>
          <cell r="G3594">
            <v>38820</v>
          </cell>
          <cell r="H3594" t="str">
            <v>Active</v>
          </cell>
          <cell r="I3594">
            <v>18</v>
          </cell>
          <cell r="J3594">
            <v>39344</v>
          </cell>
          <cell r="K3594" t="str">
            <v>TDP</v>
          </cell>
          <cell r="L3594" t="str">
            <v>TW</v>
          </cell>
          <cell r="M3594" t="str">
            <v>0002</v>
          </cell>
          <cell r="N3594">
            <v>218.77</v>
          </cell>
          <cell r="O3594">
            <v>1.76</v>
          </cell>
          <cell r="P3594">
            <v>21.34</v>
          </cell>
          <cell r="Q3594">
            <v>42.68</v>
          </cell>
          <cell r="R3594">
            <v>176.09</v>
          </cell>
          <cell r="S3594">
            <v>110.14</v>
          </cell>
          <cell r="T3594">
            <v>10</v>
          </cell>
          <cell r="U3594">
            <v>92</v>
          </cell>
          <cell r="V3594">
            <v>8</v>
          </cell>
          <cell r="W3594">
            <v>92</v>
          </cell>
          <cell r="X3594">
            <v>0</v>
          </cell>
        </row>
        <row r="3595">
          <cell r="A3595" t="str">
            <v>1544000</v>
          </cell>
          <cell r="B3595">
            <v>1</v>
          </cell>
          <cell r="C3595" t="str">
            <v>Division walling - 7 lineal metres</v>
          </cell>
          <cell r="D3595" t="str">
            <v>34</v>
          </cell>
          <cell r="E3595" t="str">
            <v>BASPAR</v>
          </cell>
          <cell r="F3595" t="str">
            <v>BAS</v>
          </cell>
          <cell r="G3595">
            <v>38820</v>
          </cell>
          <cell r="H3595" t="str">
            <v>Active</v>
          </cell>
          <cell r="I3595">
            <v>7</v>
          </cell>
          <cell r="J3595">
            <v>39344</v>
          </cell>
          <cell r="K3595" t="str">
            <v>TDP</v>
          </cell>
          <cell r="L3595" t="str">
            <v>TW</v>
          </cell>
          <cell r="M3595" t="str">
            <v>0002</v>
          </cell>
          <cell r="N3595">
            <v>13106.76</v>
          </cell>
          <cell r="O3595">
            <v>71.63</v>
          </cell>
          <cell r="P3595">
            <v>859.34</v>
          </cell>
          <cell r="Q3595">
            <v>1718.68</v>
          </cell>
          <cell r="R3595">
            <v>11388.08</v>
          </cell>
          <cell r="S3595">
            <v>6296.42</v>
          </cell>
          <cell r="T3595">
            <v>15</v>
          </cell>
          <cell r="U3595">
            <v>92</v>
          </cell>
          <cell r="V3595">
            <v>13</v>
          </cell>
          <cell r="W3595">
            <v>92</v>
          </cell>
          <cell r="X3595">
            <v>0</v>
          </cell>
        </row>
        <row r="3596">
          <cell r="A3596" t="str">
            <v>1544100</v>
          </cell>
          <cell r="B3596">
            <v>1</v>
          </cell>
          <cell r="C3596" t="str">
            <v>electric light fitting - 8 circular down</v>
          </cell>
          <cell r="D3596" t="str">
            <v>34</v>
          </cell>
          <cell r="E3596" t="str">
            <v>BASLIG</v>
          </cell>
          <cell r="F3596" t="str">
            <v>BAS</v>
          </cell>
          <cell r="G3596">
            <v>38820</v>
          </cell>
          <cell r="H3596" t="str">
            <v>Active</v>
          </cell>
          <cell r="I3596">
            <v>8</v>
          </cell>
          <cell r="J3596">
            <v>39344</v>
          </cell>
          <cell r="K3596" t="str">
            <v>TDP</v>
          </cell>
          <cell r="L3596" t="str">
            <v>TW</v>
          </cell>
          <cell r="M3596" t="str">
            <v>0002</v>
          </cell>
          <cell r="N3596">
            <v>2930.25</v>
          </cell>
          <cell r="O3596">
            <v>23.8</v>
          </cell>
          <cell r="P3596">
            <v>285.82</v>
          </cell>
          <cell r="Q3596">
            <v>571.64</v>
          </cell>
          <cell r="R3596">
            <v>2358.61</v>
          </cell>
          <cell r="S3596">
            <v>1475.27</v>
          </cell>
          <cell r="T3596">
            <v>10</v>
          </cell>
          <cell r="U3596">
            <v>92</v>
          </cell>
          <cell r="V3596">
            <v>8</v>
          </cell>
          <cell r="W3596">
            <v>92</v>
          </cell>
          <cell r="X3596">
            <v>0</v>
          </cell>
        </row>
        <row r="3597">
          <cell r="A3597" t="str">
            <v>1544200</v>
          </cell>
          <cell r="B3597">
            <v>1</v>
          </cell>
          <cell r="C3597" t="str">
            <v>Electrical services in square metres</v>
          </cell>
          <cell r="D3597" t="str">
            <v>34</v>
          </cell>
          <cell r="E3597" t="str">
            <v>BASELC</v>
          </cell>
          <cell r="F3597" t="str">
            <v>BAS</v>
          </cell>
          <cell r="G3597">
            <v>38820</v>
          </cell>
          <cell r="H3597" t="str">
            <v>Active</v>
          </cell>
          <cell r="I3597">
            <v>18</v>
          </cell>
          <cell r="J3597">
            <v>39344</v>
          </cell>
          <cell r="K3597" t="str">
            <v>TDP</v>
          </cell>
          <cell r="L3597" t="str">
            <v>TW</v>
          </cell>
          <cell r="M3597" t="str">
            <v>0002</v>
          </cell>
          <cell r="N3597">
            <v>5207.5200000000004</v>
          </cell>
          <cell r="O3597">
            <v>18.55</v>
          </cell>
          <cell r="P3597">
            <v>223.15</v>
          </cell>
          <cell r="Q3597">
            <v>446.3</v>
          </cell>
          <cell r="R3597">
            <v>4761.22</v>
          </cell>
          <cell r="S3597">
            <v>2395.98</v>
          </cell>
          <cell r="T3597">
            <v>15</v>
          </cell>
          <cell r="U3597">
            <v>92</v>
          </cell>
          <cell r="V3597">
            <v>13</v>
          </cell>
          <cell r="W3597">
            <v>92</v>
          </cell>
          <cell r="X3597">
            <v>0</v>
          </cell>
        </row>
        <row r="3598">
          <cell r="A3598" t="str">
            <v>1544300</v>
          </cell>
          <cell r="B3598">
            <v>1</v>
          </cell>
          <cell r="C3598" t="str">
            <v>fitted carpet - 18.2 square metres</v>
          </cell>
          <cell r="D3598" t="str">
            <v>34</v>
          </cell>
          <cell r="E3598" t="str">
            <v>BASFLO</v>
          </cell>
          <cell r="F3598" t="str">
            <v>BAS</v>
          </cell>
          <cell r="G3598">
            <v>38820</v>
          </cell>
          <cell r="H3598" t="str">
            <v>Active</v>
          </cell>
          <cell r="I3598">
            <v>18</v>
          </cell>
          <cell r="J3598">
            <v>39344</v>
          </cell>
          <cell r="K3598" t="str">
            <v>TDP</v>
          </cell>
          <cell r="L3598" t="str">
            <v>TW</v>
          </cell>
          <cell r="M3598" t="str">
            <v>0002</v>
          </cell>
          <cell r="N3598">
            <v>91.11</v>
          </cell>
          <cell r="O3598">
            <v>0</v>
          </cell>
          <cell r="P3598">
            <v>0</v>
          </cell>
          <cell r="Q3598">
            <v>91.11</v>
          </cell>
          <cell r="R3598">
            <v>0</v>
          </cell>
          <cell r="S3598">
            <v>300.24</v>
          </cell>
          <cell r="T3598">
            <v>0</v>
          </cell>
          <cell r="U3598">
            <v>92</v>
          </cell>
          <cell r="V3598">
            <v>0</v>
          </cell>
          <cell r="W3598">
            <v>0</v>
          </cell>
          <cell r="X3598">
            <v>0</v>
          </cell>
        </row>
        <row r="3599">
          <cell r="A3599" t="str">
            <v>1544400</v>
          </cell>
          <cell r="B3599">
            <v>1</v>
          </cell>
          <cell r="C3599" t="str">
            <v>handrails - 4 lineal metres</v>
          </cell>
          <cell r="D3599" t="str">
            <v>34</v>
          </cell>
          <cell r="E3599" t="str">
            <v>BASELC</v>
          </cell>
          <cell r="F3599" t="str">
            <v>BAS</v>
          </cell>
          <cell r="G3599">
            <v>38820</v>
          </cell>
          <cell r="H3599" t="str">
            <v>Active</v>
          </cell>
          <cell r="I3599">
            <v>4</v>
          </cell>
          <cell r="J3599">
            <v>39344</v>
          </cell>
          <cell r="K3599" t="str">
            <v>TDP</v>
          </cell>
          <cell r="L3599" t="str">
            <v>TW</v>
          </cell>
          <cell r="M3599" t="str">
            <v>0002</v>
          </cell>
          <cell r="N3599">
            <v>2183.04</v>
          </cell>
          <cell r="O3599">
            <v>7.75</v>
          </cell>
          <cell r="P3599">
            <v>93.55</v>
          </cell>
          <cell r="Q3599">
            <v>187.1</v>
          </cell>
          <cell r="R3599">
            <v>1995.94</v>
          </cell>
          <cell r="S3599">
            <v>1004.42</v>
          </cell>
          <cell r="T3599">
            <v>15</v>
          </cell>
          <cell r="U3599">
            <v>92</v>
          </cell>
          <cell r="V3599">
            <v>13</v>
          </cell>
          <cell r="W3599">
            <v>92</v>
          </cell>
          <cell r="X3599">
            <v>0</v>
          </cell>
        </row>
        <row r="3600">
          <cell r="A3600" t="str">
            <v>1544500</v>
          </cell>
          <cell r="B3600">
            <v>1</v>
          </cell>
          <cell r="C3600" t="str">
            <v>Building Maintenance System in square me</v>
          </cell>
          <cell r="D3600" t="str">
            <v>34</v>
          </cell>
          <cell r="E3600" t="str">
            <v>BASBMS</v>
          </cell>
          <cell r="F3600" t="str">
            <v>BAS</v>
          </cell>
          <cell r="G3600">
            <v>38820</v>
          </cell>
          <cell r="H3600" t="str">
            <v>Active</v>
          </cell>
          <cell r="I3600">
            <v>18</v>
          </cell>
          <cell r="J3600">
            <v>39344</v>
          </cell>
          <cell r="K3600" t="str">
            <v>TDP</v>
          </cell>
          <cell r="L3600" t="str">
            <v>TW</v>
          </cell>
          <cell r="M3600" t="str">
            <v>0002</v>
          </cell>
          <cell r="N3600">
            <v>13.74</v>
          </cell>
          <cell r="O3600">
            <v>0</v>
          </cell>
          <cell r="P3600">
            <v>0</v>
          </cell>
          <cell r="Q3600">
            <v>13.74</v>
          </cell>
          <cell r="R3600">
            <v>0</v>
          </cell>
          <cell r="S3600">
            <v>45.25</v>
          </cell>
          <cell r="T3600">
            <v>0</v>
          </cell>
          <cell r="U3600">
            <v>92</v>
          </cell>
          <cell r="V3600">
            <v>0</v>
          </cell>
          <cell r="W3600">
            <v>0</v>
          </cell>
          <cell r="X3600">
            <v>0</v>
          </cell>
        </row>
        <row r="3601">
          <cell r="A3601" t="str">
            <v>1544600</v>
          </cell>
          <cell r="B3601">
            <v>1</v>
          </cell>
          <cell r="C3601" t="str">
            <v>Mechanical Services in square metres</v>
          </cell>
          <cell r="D3601" t="str">
            <v>34</v>
          </cell>
          <cell r="E3601" t="str">
            <v>BASAIR</v>
          </cell>
          <cell r="F3601" t="str">
            <v>BAS</v>
          </cell>
          <cell r="G3601">
            <v>38820</v>
          </cell>
          <cell r="H3601" t="str">
            <v>Active</v>
          </cell>
          <cell r="I3601">
            <v>18</v>
          </cell>
          <cell r="J3601">
            <v>39344</v>
          </cell>
          <cell r="K3601" t="str">
            <v>TDP</v>
          </cell>
          <cell r="L3601" t="str">
            <v>TW</v>
          </cell>
          <cell r="M3601" t="str">
            <v>0002</v>
          </cell>
          <cell r="N3601">
            <v>9586.91</v>
          </cell>
          <cell r="O3601">
            <v>52.39</v>
          </cell>
          <cell r="P3601">
            <v>628.57000000000005</v>
          </cell>
          <cell r="Q3601">
            <v>1257.1400000000001</v>
          </cell>
          <cell r="R3601">
            <v>8329.77</v>
          </cell>
          <cell r="S3601">
            <v>4605.5</v>
          </cell>
          <cell r="T3601">
            <v>15</v>
          </cell>
          <cell r="U3601">
            <v>92</v>
          </cell>
          <cell r="V3601">
            <v>13</v>
          </cell>
          <cell r="W3601">
            <v>92</v>
          </cell>
          <cell r="X3601">
            <v>0</v>
          </cell>
        </row>
        <row r="3602">
          <cell r="A3602" t="str">
            <v>1544700</v>
          </cell>
          <cell r="B3602">
            <v>1</v>
          </cell>
          <cell r="C3602" t="str">
            <v>Plumbing reticulation in square metres</v>
          </cell>
          <cell r="D3602" t="str">
            <v>34</v>
          </cell>
          <cell r="E3602" t="str">
            <v>BASPLM</v>
          </cell>
          <cell r="F3602" t="str">
            <v>BAS</v>
          </cell>
          <cell r="G3602">
            <v>38820</v>
          </cell>
          <cell r="H3602" t="str">
            <v>Active</v>
          </cell>
          <cell r="I3602">
            <v>18</v>
          </cell>
          <cell r="J3602">
            <v>39344</v>
          </cell>
          <cell r="K3602" t="str">
            <v>TDP</v>
          </cell>
          <cell r="L3602" t="str">
            <v>TW</v>
          </cell>
          <cell r="M3602" t="str">
            <v>0002</v>
          </cell>
          <cell r="N3602">
            <v>584.53</v>
          </cell>
          <cell r="O3602">
            <v>3.23</v>
          </cell>
          <cell r="P3602">
            <v>38.32</v>
          </cell>
          <cell r="Q3602">
            <v>76.64</v>
          </cell>
          <cell r="R3602">
            <v>507.89</v>
          </cell>
          <cell r="S3602">
            <v>280.8</v>
          </cell>
          <cell r="T3602">
            <v>15</v>
          </cell>
          <cell r="U3602">
            <v>92</v>
          </cell>
          <cell r="V3602">
            <v>13</v>
          </cell>
          <cell r="W3602">
            <v>92</v>
          </cell>
          <cell r="X3602">
            <v>0</v>
          </cell>
        </row>
        <row r="3603">
          <cell r="A3603" t="str">
            <v>1544800</v>
          </cell>
          <cell r="B3603">
            <v>1</v>
          </cell>
          <cell r="C3603" t="str">
            <v>Public Address System in square metres</v>
          </cell>
          <cell r="D3603" t="str">
            <v>34</v>
          </cell>
          <cell r="E3603" t="str">
            <v>BASPUB</v>
          </cell>
          <cell r="F3603" t="str">
            <v>BAS</v>
          </cell>
          <cell r="G3603">
            <v>38820</v>
          </cell>
          <cell r="H3603" t="str">
            <v>Active</v>
          </cell>
          <cell r="I3603">
            <v>18</v>
          </cell>
          <cell r="J3603">
            <v>39344</v>
          </cell>
          <cell r="K3603" t="str">
            <v>TDP</v>
          </cell>
          <cell r="L3603" t="str">
            <v>TW</v>
          </cell>
          <cell r="M3603" t="str">
            <v>0002</v>
          </cell>
          <cell r="N3603">
            <v>396.05</v>
          </cell>
          <cell r="O3603">
            <v>2.21</v>
          </cell>
          <cell r="P3603">
            <v>25.97</v>
          </cell>
          <cell r="Q3603">
            <v>51.94</v>
          </cell>
          <cell r="R3603">
            <v>344.11</v>
          </cell>
          <cell r="S3603">
            <v>190.26</v>
          </cell>
          <cell r="T3603">
            <v>15</v>
          </cell>
          <cell r="U3603">
            <v>92</v>
          </cell>
          <cell r="V3603">
            <v>13</v>
          </cell>
          <cell r="W3603">
            <v>92</v>
          </cell>
          <cell r="X3603">
            <v>0</v>
          </cell>
        </row>
        <row r="3604">
          <cell r="A3604" t="str">
            <v>1544900</v>
          </cell>
          <cell r="B3604">
            <v>1</v>
          </cell>
          <cell r="C3604" t="str">
            <v>Security System in square metres</v>
          </cell>
          <cell r="D3604" t="str">
            <v>34</v>
          </cell>
          <cell r="E3604" t="str">
            <v>BASSEC</v>
          </cell>
          <cell r="F3604" t="str">
            <v>BAS</v>
          </cell>
          <cell r="G3604">
            <v>38820</v>
          </cell>
          <cell r="H3604" t="str">
            <v>Active</v>
          </cell>
          <cell r="I3604">
            <v>18</v>
          </cell>
          <cell r="J3604">
            <v>39344</v>
          </cell>
          <cell r="K3604" t="str">
            <v>TDP</v>
          </cell>
          <cell r="L3604" t="str">
            <v>TW</v>
          </cell>
          <cell r="M3604" t="str">
            <v>0002</v>
          </cell>
          <cell r="N3604">
            <v>617.94000000000005</v>
          </cell>
          <cell r="O3604">
            <v>3.34</v>
          </cell>
          <cell r="P3604">
            <v>40.520000000000003</v>
          </cell>
          <cell r="Q3604">
            <v>81.040000000000006</v>
          </cell>
          <cell r="R3604">
            <v>536.9</v>
          </cell>
          <cell r="S3604">
            <v>296.86</v>
          </cell>
          <cell r="T3604">
            <v>15</v>
          </cell>
          <cell r="U3604">
            <v>92</v>
          </cell>
          <cell r="V3604">
            <v>13</v>
          </cell>
          <cell r="W3604">
            <v>92</v>
          </cell>
          <cell r="X3604">
            <v>0</v>
          </cell>
        </row>
        <row r="3605">
          <cell r="A3605" t="str">
            <v>1545000</v>
          </cell>
          <cell r="B3605">
            <v>1</v>
          </cell>
          <cell r="C3605" t="str">
            <v>set of single auto entry doors - 2</v>
          </cell>
          <cell r="D3605" t="str">
            <v>34</v>
          </cell>
          <cell r="E3605" t="str">
            <v>BASADR</v>
          </cell>
          <cell r="F3605" t="str">
            <v>BAS</v>
          </cell>
          <cell r="G3605">
            <v>38820</v>
          </cell>
          <cell r="H3605" t="str">
            <v>Active</v>
          </cell>
          <cell r="I3605">
            <v>2</v>
          </cell>
          <cell r="J3605">
            <v>39344</v>
          </cell>
          <cell r="K3605" t="str">
            <v>TDP</v>
          </cell>
          <cell r="L3605" t="str">
            <v>TW</v>
          </cell>
          <cell r="M3605" t="str">
            <v>0002</v>
          </cell>
          <cell r="N3605">
            <v>9048.3799999999992</v>
          </cell>
          <cell r="O3605">
            <v>143.56</v>
          </cell>
          <cell r="P3605">
            <v>1722.83</v>
          </cell>
          <cell r="Q3605">
            <v>3445.66</v>
          </cell>
          <cell r="R3605">
            <v>5602.72</v>
          </cell>
          <cell r="S3605">
            <v>5161.66</v>
          </cell>
          <cell r="T3605">
            <v>5</v>
          </cell>
          <cell r="U3605">
            <v>92</v>
          </cell>
          <cell r="V3605">
            <v>3</v>
          </cell>
          <cell r="W3605">
            <v>92</v>
          </cell>
          <cell r="X3605">
            <v>0</v>
          </cell>
        </row>
        <row r="3606">
          <cell r="A3606" t="str">
            <v>1545100</v>
          </cell>
          <cell r="B3606">
            <v>1</v>
          </cell>
          <cell r="C3606" t="str">
            <v>sprinkler head and piping - 2</v>
          </cell>
          <cell r="D3606" t="str">
            <v>34</v>
          </cell>
          <cell r="E3606" t="str">
            <v>BASSPR</v>
          </cell>
          <cell r="F3606" t="str">
            <v>BAS</v>
          </cell>
          <cell r="G3606">
            <v>38820</v>
          </cell>
          <cell r="H3606" t="str">
            <v>Active</v>
          </cell>
          <cell r="I3606">
            <v>2</v>
          </cell>
          <cell r="J3606">
            <v>39344</v>
          </cell>
          <cell r="K3606" t="str">
            <v>TDP</v>
          </cell>
          <cell r="L3606" t="str">
            <v>TW</v>
          </cell>
          <cell r="M3606" t="str">
            <v>0002</v>
          </cell>
          <cell r="N3606">
            <v>1272.4100000000001</v>
          </cell>
          <cell r="O3606">
            <v>6.98</v>
          </cell>
          <cell r="P3606">
            <v>83.43</v>
          </cell>
          <cell r="Q3606">
            <v>166.86</v>
          </cell>
          <cell r="R3606">
            <v>1105.55</v>
          </cell>
          <cell r="S3606">
            <v>611.26</v>
          </cell>
          <cell r="T3606">
            <v>15</v>
          </cell>
          <cell r="U3606">
            <v>92</v>
          </cell>
          <cell r="V3606">
            <v>13</v>
          </cell>
          <cell r="W3606">
            <v>92</v>
          </cell>
          <cell r="X3606">
            <v>0</v>
          </cell>
        </row>
        <row r="3607">
          <cell r="A3607" t="str">
            <v>1545200</v>
          </cell>
          <cell r="B3607">
            <v>1</v>
          </cell>
          <cell r="C3607" t="str">
            <v>suspended ceiling - 18.2 square metres</v>
          </cell>
          <cell r="D3607" t="str">
            <v>34</v>
          </cell>
          <cell r="E3607" t="str">
            <v>BASSUS</v>
          </cell>
          <cell r="F3607" t="str">
            <v>BAS</v>
          </cell>
          <cell r="G3607">
            <v>38820</v>
          </cell>
          <cell r="H3607" t="str">
            <v>Active</v>
          </cell>
          <cell r="I3607">
            <v>18</v>
          </cell>
          <cell r="J3607">
            <v>39344</v>
          </cell>
          <cell r="K3607" t="str">
            <v>TDP</v>
          </cell>
          <cell r="L3607" t="str">
            <v>TW</v>
          </cell>
          <cell r="M3607" t="str">
            <v>0002</v>
          </cell>
          <cell r="N3607">
            <v>2367.4299999999998</v>
          </cell>
          <cell r="O3607">
            <v>6.54</v>
          </cell>
          <cell r="P3607">
            <v>78.260000000000005</v>
          </cell>
          <cell r="Q3607">
            <v>156.52000000000001</v>
          </cell>
          <cell r="R3607">
            <v>2210.91</v>
          </cell>
          <cell r="S3607">
            <v>1081.78</v>
          </cell>
          <cell r="T3607">
            <v>30</v>
          </cell>
          <cell r="U3607">
            <v>92</v>
          </cell>
          <cell r="V3607">
            <v>28</v>
          </cell>
          <cell r="W3607">
            <v>92</v>
          </cell>
          <cell r="X3607">
            <v>0</v>
          </cell>
        </row>
        <row r="3608">
          <cell r="A3608" t="str">
            <v>1545300</v>
          </cell>
          <cell r="B3608">
            <v>1</v>
          </cell>
          <cell r="C3608" t="str">
            <v>Fire Alarm System in square metres</v>
          </cell>
          <cell r="D3608" t="str">
            <v>34</v>
          </cell>
          <cell r="E3608" t="str">
            <v>BASALA</v>
          </cell>
          <cell r="F3608" t="str">
            <v>BAS</v>
          </cell>
          <cell r="G3608">
            <v>38820</v>
          </cell>
          <cell r="H3608" t="str">
            <v>Active</v>
          </cell>
          <cell r="I3608">
            <v>124</v>
          </cell>
          <cell r="J3608">
            <v>39344</v>
          </cell>
          <cell r="K3608" t="str">
            <v>TDP</v>
          </cell>
          <cell r="L3608" t="str">
            <v>TW</v>
          </cell>
          <cell r="M3608" t="str">
            <v>0002</v>
          </cell>
          <cell r="N3608">
            <v>3645.36</v>
          </cell>
          <cell r="O3608">
            <v>12.99</v>
          </cell>
          <cell r="P3608">
            <v>156.21</v>
          </cell>
          <cell r="Q3608">
            <v>312.42</v>
          </cell>
          <cell r="R3608">
            <v>3332.94</v>
          </cell>
          <cell r="S3608">
            <v>1677.23</v>
          </cell>
          <cell r="T3608">
            <v>15</v>
          </cell>
          <cell r="U3608">
            <v>92</v>
          </cell>
          <cell r="V3608">
            <v>13</v>
          </cell>
          <cell r="W3608">
            <v>92</v>
          </cell>
          <cell r="X3608">
            <v>0</v>
          </cell>
        </row>
        <row r="3609">
          <cell r="A3609" t="str">
            <v>1545400</v>
          </cell>
          <cell r="B3609">
            <v>1</v>
          </cell>
          <cell r="C3609" t="str">
            <v>Building Structure in square metres</v>
          </cell>
          <cell r="D3609" t="str">
            <v>34</v>
          </cell>
          <cell r="E3609" t="str">
            <v>BUITER</v>
          </cell>
          <cell r="F3609" t="str">
            <v>BUI</v>
          </cell>
          <cell r="G3609">
            <v>38820</v>
          </cell>
          <cell r="H3609" t="str">
            <v>Active</v>
          </cell>
          <cell r="I3609">
            <v>124</v>
          </cell>
          <cell r="J3609">
            <v>39344</v>
          </cell>
          <cell r="K3609" t="str">
            <v>TDP</v>
          </cell>
          <cell r="L3609" t="str">
            <v>TW</v>
          </cell>
          <cell r="M3609" t="str">
            <v>0002</v>
          </cell>
          <cell r="N3609">
            <v>184534.44</v>
          </cell>
          <cell r="O3609">
            <v>309.44</v>
          </cell>
          <cell r="P3609">
            <v>3712.84</v>
          </cell>
          <cell r="Q3609">
            <v>7425.68</v>
          </cell>
          <cell r="R3609">
            <v>177108.76</v>
          </cell>
          <cell r="S3609">
            <v>82649.27</v>
          </cell>
          <cell r="T3609">
            <v>40</v>
          </cell>
          <cell r="U3609">
            <v>0</v>
          </cell>
          <cell r="V3609">
            <v>38</v>
          </cell>
          <cell r="W3609">
            <v>0</v>
          </cell>
          <cell r="X3609">
            <v>0</v>
          </cell>
        </row>
        <row r="3610">
          <cell r="A3610" t="str">
            <v>1545500</v>
          </cell>
          <cell r="B3610">
            <v>1</v>
          </cell>
          <cell r="C3610" t="str">
            <v>Drainage Services in square meters</v>
          </cell>
          <cell r="D3610" t="str">
            <v>34</v>
          </cell>
          <cell r="E3610" t="str">
            <v>BASPLM</v>
          </cell>
          <cell r="F3610" t="str">
            <v>BAS</v>
          </cell>
          <cell r="G3610">
            <v>38820</v>
          </cell>
          <cell r="H3610" t="str">
            <v>Active</v>
          </cell>
          <cell r="I3610">
            <v>124</v>
          </cell>
          <cell r="J3610">
            <v>39344</v>
          </cell>
          <cell r="K3610" t="str">
            <v>TDP</v>
          </cell>
          <cell r="L3610" t="str">
            <v>TW</v>
          </cell>
          <cell r="M3610" t="str">
            <v>0002</v>
          </cell>
          <cell r="N3610">
            <v>3446.99</v>
          </cell>
          <cell r="O3610">
            <v>18.87</v>
          </cell>
          <cell r="P3610">
            <v>226</v>
          </cell>
          <cell r="Q3610">
            <v>452</v>
          </cell>
          <cell r="R3610">
            <v>2994.99</v>
          </cell>
          <cell r="S3610">
            <v>1655.92</v>
          </cell>
          <cell r="T3610">
            <v>15</v>
          </cell>
          <cell r="U3610">
            <v>92</v>
          </cell>
          <cell r="V3610">
            <v>13</v>
          </cell>
          <cell r="W3610">
            <v>92</v>
          </cell>
          <cell r="X3610">
            <v>0</v>
          </cell>
        </row>
        <row r="3611">
          <cell r="A3611" t="str">
            <v>1545600</v>
          </cell>
          <cell r="B3611">
            <v>1</v>
          </cell>
          <cell r="C3611" t="str">
            <v>Communication Services in square meters</v>
          </cell>
          <cell r="D3611" t="str">
            <v>34</v>
          </cell>
          <cell r="E3611" t="str">
            <v>BASCAB</v>
          </cell>
          <cell r="F3611" t="str">
            <v>BAS</v>
          </cell>
          <cell r="G3611">
            <v>38820</v>
          </cell>
          <cell r="H3611" t="str">
            <v>Active</v>
          </cell>
          <cell r="I3611">
            <v>124</v>
          </cell>
          <cell r="J3611">
            <v>39344</v>
          </cell>
          <cell r="K3611" t="str">
            <v>TDP</v>
          </cell>
          <cell r="L3611" t="str">
            <v>TW</v>
          </cell>
          <cell r="M3611" t="str">
            <v>0002</v>
          </cell>
          <cell r="N3611">
            <v>1490.84</v>
          </cell>
          <cell r="O3611">
            <v>12.1</v>
          </cell>
          <cell r="P3611">
            <v>145.41999999999999</v>
          </cell>
          <cell r="Q3611">
            <v>290.83999999999997</v>
          </cell>
          <cell r="R3611">
            <v>1200</v>
          </cell>
          <cell r="S3611">
            <v>750.58</v>
          </cell>
          <cell r="T3611">
            <v>10</v>
          </cell>
          <cell r="U3611">
            <v>92</v>
          </cell>
          <cell r="V3611">
            <v>8</v>
          </cell>
          <cell r="W3611">
            <v>92</v>
          </cell>
          <cell r="X3611">
            <v>0</v>
          </cell>
        </row>
        <row r="3612">
          <cell r="A3612" t="str">
            <v>1545700</v>
          </cell>
          <cell r="B3612">
            <v>1</v>
          </cell>
          <cell r="C3612" t="str">
            <v>check in counter - 2 medium</v>
          </cell>
          <cell r="D3612" t="str">
            <v>34</v>
          </cell>
          <cell r="E3612" t="str">
            <v>BASELC</v>
          </cell>
          <cell r="F3612" t="str">
            <v>BAS</v>
          </cell>
          <cell r="G3612">
            <v>38820</v>
          </cell>
          <cell r="H3612" t="str">
            <v>Active</v>
          </cell>
          <cell r="I3612">
            <v>2</v>
          </cell>
          <cell r="J3612">
            <v>39344</v>
          </cell>
          <cell r="K3612" t="str">
            <v>TDP</v>
          </cell>
          <cell r="L3612" t="str">
            <v>TW</v>
          </cell>
          <cell r="M3612" t="str">
            <v>0002</v>
          </cell>
          <cell r="N3612">
            <v>14553.46</v>
          </cell>
          <cell r="O3612">
            <v>51.97</v>
          </cell>
          <cell r="P3612">
            <v>623.64</v>
          </cell>
          <cell r="Q3612">
            <v>1247.28</v>
          </cell>
          <cell r="R3612">
            <v>13306.18</v>
          </cell>
          <cell r="S3612">
            <v>6696.05</v>
          </cell>
          <cell r="T3612">
            <v>15</v>
          </cell>
          <cell r="U3612">
            <v>92</v>
          </cell>
          <cell r="V3612">
            <v>13</v>
          </cell>
          <cell r="W3612">
            <v>92</v>
          </cell>
          <cell r="X3612">
            <v>0</v>
          </cell>
        </row>
        <row r="3613">
          <cell r="A3613" t="str">
            <v>1545800</v>
          </cell>
          <cell r="B3613">
            <v>1</v>
          </cell>
          <cell r="C3613" t="str">
            <v>electric light fitting - 23 circular dow</v>
          </cell>
          <cell r="D3613" t="str">
            <v>34</v>
          </cell>
          <cell r="E3613" t="str">
            <v>BASLIG</v>
          </cell>
          <cell r="F3613" t="str">
            <v>BAS</v>
          </cell>
          <cell r="G3613">
            <v>38820</v>
          </cell>
          <cell r="H3613" t="str">
            <v>Active</v>
          </cell>
          <cell r="I3613">
            <v>23</v>
          </cell>
          <cell r="J3613">
            <v>39344</v>
          </cell>
          <cell r="K3613" t="str">
            <v>TDP</v>
          </cell>
          <cell r="L3613" t="str">
            <v>TW</v>
          </cell>
          <cell r="M3613" t="str">
            <v>0002</v>
          </cell>
          <cell r="N3613">
            <v>8424.31</v>
          </cell>
          <cell r="O3613">
            <v>68.44</v>
          </cell>
          <cell r="P3613">
            <v>821.72</v>
          </cell>
          <cell r="Q3613">
            <v>1643.44</v>
          </cell>
          <cell r="R3613">
            <v>6780.87</v>
          </cell>
          <cell r="S3613">
            <v>4241.32</v>
          </cell>
          <cell r="T3613">
            <v>10</v>
          </cell>
          <cell r="U3613">
            <v>92</v>
          </cell>
          <cell r="V3613">
            <v>8</v>
          </cell>
          <cell r="W3613">
            <v>92</v>
          </cell>
          <cell r="X3613">
            <v>0</v>
          </cell>
        </row>
        <row r="3614">
          <cell r="A3614" t="str">
            <v>1545900</v>
          </cell>
          <cell r="B3614">
            <v>1</v>
          </cell>
          <cell r="C3614" t="str">
            <v>Electrical services in square metres</v>
          </cell>
          <cell r="D3614" t="str">
            <v>34</v>
          </cell>
          <cell r="E3614" t="str">
            <v>BASELC</v>
          </cell>
          <cell r="F3614" t="str">
            <v>BAS</v>
          </cell>
          <cell r="G3614">
            <v>38820</v>
          </cell>
          <cell r="H3614" t="str">
            <v>Active</v>
          </cell>
          <cell r="I3614">
            <v>124</v>
          </cell>
          <cell r="J3614">
            <v>39344</v>
          </cell>
          <cell r="K3614" t="str">
            <v>TDP</v>
          </cell>
          <cell r="L3614" t="str">
            <v>TW</v>
          </cell>
          <cell r="M3614" t="str">
            <v>0002</v>
          </cell>
          <cell r="N3614">
            <v>35480.31</v>
          </cell>
          <cell r="O3614">
            <v>126.7</v>
          </cell>
          <cell r="P3614">
            <v>1520.4</v>
          </cell>
          <cell r="Q3614">
            <v>3040.8</v>
          </cell>
          <cell r="R3614">
            <v>32439.51</v>
          </cell>
          <cell r="S3614">
            <v>16324.5</v>
          </cell>
          <cell r="T3614">
            <v>15</v>
          </cell>
          <cell r="U3614">
            <v>92</v>
          </cell>
          <cell r="V3614">
            <v>13</v>
          </cell>
          <cell r="W3614">
            <v>92</v>
          </cell>
          <cell r="X3614">
            <v>0</v>
          </cell>
        </row>
        <row r="3615">
          <cell r="A3615" t="str">
            <v>1546000</v>
          </cell>
          <cell r="B3615">
            <v>1</v>
          </cell>
          <cell r="C3615" t="str">
            <v>fitted carpet - 124 square metres</v>
          </cell>
          <cell r="D3615" t="str">
            <v>34</v>
          </cell>
          <cell r="E3615" t="str">
            <v>BASFLO</v>
          </cell>
          <cell r="F3615" t="str">
            <v>BAS</v>
          </cell>
          <cell r="G3615">
            <v>38820</v>
          </cell>
          <cell r="H3615" t="str">
            <v>Active</v>
          </cell>
          <cell r="I3615">
            <v>124</v>
          </cell>
          <cell r="J3615">
            <v>39344</v>
          </cell>
          <cell r="K3615" t="str">
            <v>TDP</v>
          </cell>
          <cell r="L3615" t="str">
            <v>TW</v>
          </cell>
          <cell r="M3615" t="str">
            <v>0002</v>
          </cell>
          <cell r="N3615">
            <v>620.78</v>
          </cell>
          <cell r="O3615">
            <v>0</v>
          </cell>
          <cell r="P3615">
            <v>0</v>
          </cell>
          <cell r="Q3615">
            <v>620.78</v>
          </cell>
          <cell r="R3615">
            <v>0</v>
          </cell>
          <cell r="S3615">
            <v>2045.62</v>
          </cell>
          <cell r="T3615">
            <v>0</v>
          </cell>
          <cell r="U3615">
            <v>92</v>
          </cell>
          <cell r="V3615">
            <v>0</v>
          </cell>
          <cell r="W3615">
            <v>0</v>
          </cell>
          <cell r="X3615">
            <v>0</v>
          </cell>
        </row>
        <row r="3616">
          <cell r="A3616" t="str">
            <v>1546100</v>
          </cell>
          <cell r="B3616">
            <v>1</v>
          </cell>
          <cell r="C3616" t="str">
            <v>fluorescent light fitting - 2 sets of co</v>
          </cell>
          <cell r="D3616" t="str">
            <v>34</v>
          </cell>
          <cell r="E3616" t="str">
            <v>BASLIG</v>
          </cell>
          <cell r="F3616" t="str">
            <v>BAS</v>
          </cell>
          <cell r="G3616">
            <v>38820</v>
          </cell>
          <cell r="H3616" t="str">
            <v>Active</v>
          </cell>
          <cell r="I3616">
            <v>2</v>
          </cell>
          <cell r="J3616">
            <v>39344</v>
          </cell>
          <cell r="K3616" t="str">
            <v>TDP</v>
          </cell>
          <cell r="L3616" t="str">
            <v>TW</v>
          </cell>
          <cell r="M3616" t="str">
            <v>0002</v>
          </cell>
          <cell r="N3616">
            <v>3255.8</v>
          </cell>
          <cell r="O3616">
            <v>26.52</v>
          </cell>
          <cell r="P3616">
            <v>317.58</v>
          </cell>
          <cell r="Q3616">
            <v>635.16</v>
          </cell>
          <cell r="R3616">
            <v>2620.64</v>
          </cell>
          <cell r="S3616">
            <v>1639.17</v>
          </cell>
          <cell r="T3616">
            <v>10</v>
          </cell>
          <cell r="U3616">
            <v>92</v>
          </cell>
          <cell r="V3616">
            <v>8</v>
          </cell>
          <cell r="W3616">
            <v>92</v>
          </cell>
          <cell r="X3616">
            <v>0</v>
          </cell>
        </row>
        <row r="3617">
          <cell r="A3617" t="str">
            <v>1546200</v>
          </cell>
          <cell r="B3617">
            <v>1</v>
          </cell>
          <cell r="C3617" t="str">
            <v>handrails - 1.8 lineal metres</v>
          </cell>
          <cell r="D3617" t="str">
            <v>34</v>
          </cell>
          <cell r="E3617" t="str">
            <v>BASELC</v>
          </cell>
          <cell r="F3617" t="str">
            <v>BAS</v>
          </cell>
          <cell r="G3617">
            <v>38820</v>
          </cell>
          <cell r="H3617" t="str">
            <v>Active</v>
          </cell>
          <cell r="I3617">
            <v>2</v>
          </cell>
          <cell r="J3617">
            <v>39344</v>
          </cell>
          <cell r="K3617" t="str">
            <v>TDP</v>
          </cell>
          <cell r="L3617" t="str">
            <v>TW</v>
          </cell>
          <cell r="M3617" t="str">
            <v>0002</v>
          </cell>
          <cell r="N3617">
            <v>982.45</v>
          </cell>
          <cell r="O3617">
            <v>3.49</v>
          </cell>
          <cell r="P3617">
            <v>42.1</v>
          </cell>
          <cell r="Q3617">
            <v>84.2</v>
          </cell>
          <cell r="R3617">
            <v>898.25</v>
          </cell>
          <cell r="S3617">
            <v>452.02</v>
          </cell>
          <cell r="T3617">
            <v>15</v>
          </cell>
          <cell r="U3617">
            <v>92</v>
          </cell>
          <cell r="V3617">
            <v>13</v>
          </cell>
          <cell r="W3617">
            <v>92</v>
          </cell>
          <cell r="X3617">
            <v>0</v>
          </cell>
        </row>
        <row r="3618">
          <cell r="A3618" t="str">
            <v>1546300</v>
          </cell>
          <cell r="B3618">
            <v>1</v>
          </cell>
          <cell r="C3618" t="str">
            <v>Building Maintenance System in square me</v>
          </cell>
          <cell r="D3618" t="str">
            <v>34</v>
          </cell>
          <cell r="E3618" t="str">
            <v>BASBMS</v>
          </cell>
          <cell r="F3618" t="str">
            <v>BAS</v>
          </cell>
          <cell r="G3618">
            <v>38820</v>
          </cell>
          <cell r="H3618" t="str">
            <v>Active</v>
          </cell>
          <cell r="I3618">
            <v>124</v>
          </cell>
          <cell r="J3618">
            <v>39344</v>
          </cell>
          <cell r="K3618" t="str">
            <v>TDP</v>
          </cell>
          <cell r="L3618" t="str">
            <v>TW</v>
          </cell>
          <cell r="M3618" t="str">
            <v>0002</v>
          </cell>
          <cell r="N3618">
            <v>93.54</v>
          </cell>
          <cell r="O3618">
            <v>0</v>
          </cell>
          <cell r="P3618">
            <v>0</v>
          </cell>
          <cell r="Q3618">
            <v>93.54</v>
          </cell>
          <cell r="R3618">
            <v>0</v>
          </cell>
          <cell r="S3618">
            <v>308.19</v>
          </cell>
          <cell r="T3618">
            <v>0</v>
          </cell>
          <cell r="U3618">
            <v>92</v>
          </cell>
          <cell r="V3618">
            <v>0</v>
          </cell>
          <cell r="W3618">
            <v>0</v>
          </cell>
          <cell r="X3618">
            <v>0</v>
          </cell>
        </row>
        <row r="3619">
          <cell r="A3619" t="str">
            <v>1546400</v>
          </cell>
          <cell r="B3619">
            <v>1</v>
          </cell>
          <cell r="C3619" t="str">
            <v>Mechanical Services in square metres</v>
          </cell>
          <cell r="D3619" t="str">
            <v>34</v>
          </cell>
          <cell r="E3619" t="str">
            <v>BASAIR</v>
          </cell>
          <cell r="F3619" t="str">
            <v>BAS</v>
          </cell>
          <cell r="G3619">
            <v>38820</v>
          </cell>
          <cell r="H3619" t="str">
            <v>Active</v>
          </cell>
          <cell r="I3619">
            <v>124</v>
          </cell>
          <cell r="J3619">
            <v>39344</v>
          </cell>
          <cell r="K3619" t="str">
            <v>TDP</v>
          </cell>
          <cell r="L3619" t="str">
            <v>TW</v>
          </cell>
          <cell r="M3619" t="str">
            <v>0002</v>
          </cell>
          <cell r="N3619">
            <v>65317.93</v>
          </cell>
          <cell r="O3619">
            <v>356.89</v>
          </cell>
          <cell r="P3619">
            <v>4282.57</v>
          </cell>
          <cell r="Q3619">
            <v>8565.14</v>
          </cell>
          <cell r="R3619">
            <v>56752.79</v>
          </cell>
          <cell r="S3619">
            <v>31378.38</v>
          </cell>
          <cell r="T3619">
            <v>15</v>
          </cell>
          <cell r="U3619">
            <v>92</v>
          </cell>
          <cell r="V3619">
            <v>13</v>
          </cell>
          <cell r="W3619">
            <v>92</v>
          </cell>
          <cell r="X3619">
            <v>0</v>
          </cell>
        </row>
        <row r="3620">
          <cell r="A3620" t="str">
            <v>1546500</v>
          </cell>
          <cell r="B3620">
            <v>1</v>
          </cell>
          <cell r="C3620" t="str">
            <v>Plumbing reticulation in square metres</v>
          </cell>
          <cell r="D3620" t="str">
            <v>34</v>
          </cell>
          <cell r="E3620" t="str">
            <v>BASPLM</v>
          </cell>
          <cell r="F3620" t="str">
            <v>BAS</v>
          </cell>
          <cell r="G3620">
            <v>38820</v>
          </cell>
          <cell r="H3620" t="str">
            <v>Active</v>
          </cell>
          <cell r="I3620">
            <v>124</v>
          </cell>
          <cell r="J3620">
            <v>39344</v>
          </cell>
          <cell r="K3620" t="str">
            <v>TDP</v>
          </cell>
          <cell r="L3620" t="str">
            <v>TW</v>
          </cell>
          <cell r="M3620" t="str">
            <v>0002</v>
          </cell>
          <cell r="N3620">
            <v>3982.46</v>
          </cell>
          <cell r="O3620">
            <v>21.75</v>
          </cell>
          <cell r="P3620">
            <v>261.11</v>
          </cell>
          <cell r="Q3620">
            <v>522.22</v>
          </cell>
          <cell r="R3620">
            <v>3460.24</v>
          </cell>
          <cell r="S3620">
            <v>1913.15</v>
          </cell>
          <cell r="T3620">
            <v>15</v>
          </cell>
          <cell r="U3620">
            <v>92</v>
          </cell>
          <cell r="V3620">
            <v>13</v>
          </cell>
          <cell r="W3620">
            <v>92</v>
          </cell>
          <cell r="X3620">
            <v>0</v>
          </cell>
        </row>
        <row r="3621">
          <cell r="A3621" t="str">
            <v>1546600</v>
          </cell>
          <cell r="B3621">
            <v>1</v>
          </cell>
          <cell r="C3621" t="str">
            <v>Public Address System in square metres</v>
          </cell>
          <cell r="D3621" t="str">
            <v>34</v>
          </cell>
          <cell r="E3621" t="str">
            <v>BASPUB</v>
          </cell>
          <cell r="F3621" t="str">
            <v>BAS</v>
          </cell>
          <cell r="G3621">
            <v>38820</v>
          </cell>
          <cell r="H3621" t="str">
            <v>Active</v>
          </cell>
          <cell r="I3621">
            <v>124</v>
          </cell>
          <cell r="J3621">
            <v>39344</v>
          </cell>
          <cell r="K3621" t="str">
            <v>TDP</v>
          </cell>
          <cell r="L3621" t="str">
            <v>TW</v>
          </cell>
          <cell r="M3621" t="str">
            <v>0002</v>
          </cell>
          <cell r="N3621">
            <v>2698.98</v>
          </cell>
          <cell r="O3621">
            <v>14.71</v>
          </cell>
          <cell r="P3621">
            <v>176.96</v>
          </cell>
          <cell r="Q3621">
            <v>353.92</v>
          </cell>
          <cell r="R3621">
            <v>2345.06</v>
          </cell>
          <cell r="S3621">
            <v>1296.58</v>
          </cell>
          <cell r="T3621">
            <v>15</v>
          </cell>
          <cell r="U3621">
            <v>92</v>
          </cell>
          <cell r="V3621">
            <v>13</v>
          </cell>
          <cell r="W3621">
            <v>92</v>
          </cell>
          <cell r="X3621">
            <v>0</v>
          </cell>
        </row>
        <row r="3622">
          <cell r="A3622" t="str">
            <v>1546700</v>
          </cell>
          <cell r="B3622">
            <v>1</v>
          </cell>
          <cell r="C3622" t="str">
            <v>Security System in square metres</v>
          </cell>
          <cell r="D3622" t="str">
            <v>34</v>
          </cell>
          <cell r="E3622" t="str">
            <v>BASSEC</v>
          </cell>
          <cell r="F3622" t="str">
            <v>BAS</v>
          </cell>
          <cell r="G3622">
            <v>38820</v>
          </cell>
          <cell r="H3622" t="str">
            <v>Active</v>
          </cell>
          <cell r="I3622">
            <v>124</v>
          </cell>
          <cell r="J3622">
            <v>39344</v>
          </cell>
          <cell r="K3622" t="str">
            <v>TDP</v>
          </cell>
          <cell r="L3622" t="str">
            <v>TW</v>
          </cell>
          <cell r="M3622" t="str">
            <v>0002</v>
          </cell>
          <cell r="N3622">
            <v>4209.63</v>
          </cell>
          <cell r="O3622">
            <v>23</v>
          </cell>
          <cell r="P3622">
            <v>276</v>
          </cell>
          <cell r="Q3622">
            <v>552</v>
          </cell>
          <cell r="R3622">
            <v>3657.63</v>
          </cell>
          <cell r="S3622">
            <v>2022.29</v>
          </cell>
          <cell r="T3622">
            <v>15</v>
          </cell>
          <cell r="U3622">
            <v>92</v>
          </cell>
          <cell r="V3622">
            <v>13</v>
          </cell>
          <cell r="W3622">
            <v>92</v>
          </cell>
          <cell r="X3622">
            <v>0</v>
          </cell>
        </row>
        <row r="3623">
          <cell r="A3623" t="str">
            <v>1546800</v>
          </cell>
          <cell r="B3623">
            <v>1</v>
          </cell>
          <cell r="C3623" t="str">
            <v>sign and fittings - 1 cubed type</v>
          </cell>
          <cell r="D3623" t="str">
            <v>34</v>
          </cell>
          <cell r="E3623" t="str">
            <v>BASSIG</v>
          </cell>
          <cell r="F3623" t="str">
            <v>BAS</v>
          </cell>
          <cell r="G3623">
            <v>38820</v>
          </cell>
          <cell r="H3623" t="str">
            <v>Active</v>
          </cell>
          <cell r="I3623">
            <v>1</v>
          </cell>
          <cell r="J3623">
            <v>39344</v>
          </cell>
          <cell r="K3623" t="str">
            <v>TDP</v>
          </cell>
          <cell r="L3623" t="str">
            <v>TW</v>
          </cell>
          <cell r="M3623" t="str">
            <v>0002</v>
          </cell>
          <cell r="N3623">
            <v>48.83</v>
          </cell>
          <cell r="O3623">
            <v>0</v>
          </cell>
          <cell r="P3623">
            <v>0</v>
          </cell>
          <cell r="Q3623">
            <v>48.83</v>
          </cell>
          <cell r="R3623">
            <v>0</v>
          </cell>
          <cell r="S3623">
            <v>160.91</v>
          </cell>
          <cell r="T3623">
            <v>0</v>
          </cell>
          <cell r="U3623">
            <v>92</v>
          </cell>
          <cell r="V3623">
            <v>0</v>
          </cell>
          <cell r="W3623">
            <v>0</v>
          </cell>
          <cell r="X3623">
            <v>0</v>
          </cell>
        </row>
        <row r="3624">
          <cell r="A3624" t="str">
            <v>1546900</v>
          </cell>
          <cell r="B3624">
            <v>1</v>
          </cell>
          <cell r="C3624" t="str">
            <v>sprinkler head and piping - 12</v>
          </cell>
          <cell r="D3624" t="str">
            <v>34</v>
          </cell>
          <cell r="E3624" t="str">
            <v>BASSPR</v>
          </cell>
          <cell r="F3624" t="str">
            <v>BAS</v>
          </cell>
          <cell r="G3624">
            <v>38820</v>
          </cell>
          <cell r="H3624" t="str">
            <v>Active</v>
          </cell>
          <cell r="I3624">
            <v>12</v>
          </cell>
          <cell r="J3624">
            <v>39344</v>
          </cell>
          <cell r="K3624" t="str">
            <v>TDP</v>
          </cell>
          <cell r="L3624" t="str">
            <v>TW</v>
          </cell>
          <cell r="M3624" t="str">
            <v>0002</v>
          </cell>
          <cell r="N3624">
            <v>7634.44</v>
          </cell>
          <cell r="O3624">
            <v>41.74</v>
          </cell>
          <cell r="P3624">
            <v>500.55</v>
          </cell>
          <cell r="Q3624">
            <v>1001.1</v>
          </cell>
          <cell r="R3624">
            <v>6633.34</v>
          </cell>
          <cell r="S3624">
            <v>3667.55</v>
          </cell>
          <cell r="T3624">
            <v>15</v>
          </cell>
          <cell r="U3624">
            <v>92</v>
          </cell>
          <cell r="V3624">
            <v>13</v>
          </cell>
          <cell r="W3624">
            <v>92</v>
          </cell>
          <cell r="X3624">
            <v>0</v>
          </cell>
        </row>
        <row r="3625">
          <cell r="A3625" t="str">
            <v>1547000</v>
          </cell>
          <cell r="B3625">
            <v>1</v>
          </cell>
          <cell r="C3625" t="str">
            <v>Suspended ceiling-124 square metres part</v>
          </cell>
          <cell r="D3625" t="str">
            <v>34</v>
          </cell>
          <cell r="E3625" t="str">
            <v>BASSUS</v>
          </cell>
          <cell r="F3625" t="str">
            <v>BAS</v>
          </cell>
          <cell r="G3625">
            <v>38820</v>
          </cell>
          <cell r="H3625" t="str">
            <v>Active</v>
          </cell>
          <cell r="I3625">
            <v>124</v>
          </cell>
          <cell r="J3625">
            <v>39344</v>
          </cell>
          <cell r="K3625" t="str">
            <v>TDP</v>
          </cell>
          <cell r="L3625" t="str">
            <v>TW</v>
          </cell>
          <cell r="M3625" t="str">
            <v>0002</v>
          </cell>
          <cell r="N3625">
            <v>73318.61</v>
          </cell>
          <cell r="O3625">
            <v>201.92</v>
          </cell>
          <cell r="P3625">
            <v>2423.59</v>
          </cell>
          <cell r="Q3625">
            <v>4847.18</v>
          </cell>
          <cell r="R3625">
            <v>68471.429999999993</v>
          </cell>
          <cell r="S3625">
            <v>33502.400000000001</v>
          </cell>
          <cell r="T3625">
            <v>30</v>
          </cell>
          <cell r="U3625">
            <v>92</v>
          </cell>
          <cell r="V3625">
            <v>28</v>
          </cell>
          <cell r="W3625">
            <v>92</v>
          </cell>
          <cell r="X3625">
            <v>0</v>
          </cell>
        </row>
        <row r="3626">
          <cell r="A3626" t="str">
            <v>1547100</v>
          </cell>
          <cell r="B3626">
            <v>1</v>
          </cell>
          <cell r="C3626" t="str">
            <v>Fire Alarm System in square metres</v>
          </cell>
          <cell r="D3626" t="str">
            <v>34</v>
          </cell>
          <cell r="E3626" t="str">
            <v>BASALA</v>
          </cell>
          <cell r="F3626" t="str">
            <v>BAS</v>
          </cell>
          <cell r="G3626">
            <v>38820</v>
          </cell>
          <cell r="H3626" t="str">
            <v>Active</v>
          </cell>
          <cell r="I3626">
            <v>12</v>
          </cell>
          <cell r="J3626">
            <v>39344</v>
          </cell>
          <cell r="K3626" t="str">
            <v>TDP</v>
          </cell>
          <cell r="L3626" t="str">
            <v>TW</v>
          </cell>
          <cell r="M3626" t="str">
            <v>0003</v>
          </cell>
          <cell r="N3626">
            <v>361.56</v>
          </cell>
          <cell r="O3626">
            <v>1.3</v>
          </cell>
          <cell r="P3626">
            <v>15.49</v>
          </cell>
          <cell r="Q3626">
            <v>30.98</v>
          </cell>
          <cell r="R3626">
            <v>330.58</v>
          </cell>
          <cell r="S3626">
            <v>166.36</v>
          </cell>
          <cell r="T3626">
            <v>15</v>
          </cell>
          <cell r="U3626">
            <v>92</v>
          </cell>
          <cell r="V3626">
            <v>13</v>
          </cell>
          <cell r="W3626">
            <v>92</v>
          </cell>
          <cell r="X3626">
            <v>0</v>
          </cell>
        </row>
        <row r="3627">
          <cell r="A3627" t="str">
            <v>1547200</v>
          </cell>
          <cell r="B3627">
            <v>1</v>
          </cell>
          <cell r="C3627" t="str">
            <v>Building Structure in square metres</v>
          </cell>
          <cell r="D3627" t="str">
            <v>34</v>
          </cell>
          <cell r="E3627" t="str">
            <v>BUITER</v>
          </cell>
          <cell r="F3627" t="str">
            <v>BUI</v>
          </cell>
          <cell r="G3627">
            <v>38820</v>
          </cell>
          <cell r="H3627" t="str">
            <v>Active</v>
          </cell>
          <cell r="I3627">
            <v>12</v>
          </cell>
          <cell r="J3627">
            <v>39344</v>
          </cell>
          <cell r="K3627" t="str">
            <v>TDP</v>
          </cell>
          <cell r="L3627" t="str">
            <v>TW</v>
          </cell>
          <cell r="M3627" t="str">
            <v>0003</v>
          </cell>
          <cell r="N3627">
            <v>18304.66</v>
          </cell>
          <cell r="O3627">
            <v>30.7</v>
          </cell>
          <cell r="P3627">
            <v>368.29</v>
          </cell>
          <cell r="Q3627">
            <v>736.58</v>
          </cell>
          <cell r="R3627">
            <v>17568.080000000002</v>
          </cell>
          <cell r="S3627">
            <v>8198.2900000000009</v>
          </cell>
          <cell r="T3627">
            <v>40</v>
          </cell>
          <cell r="U3627">
            <v>0</v>
          </cell>
          <cell r="V3627">
            <v>38</v>
          </cell>
          <cell r="W3627">
            <v>0</v>
          </cell>
          <cell r="X3627">
            <v>0</v>
          </cell>
        </row>
        <row r="3628">
          <cell r="A3628" t="str">
            <v>1547300</v>
          </cell>
          <cell r="B3628">
            <v>1</v>
          </cell>
          <cell r="C3628" t="str">
            <v>Drainage Services in square meters</v>
          </cell>
          <cell r="D3628" t="str">
            <v>34</v>
          </cell>
          <cell r="E3628" t="str">
            <v>BASPLM</v>
          </cell>
          <cell r="F3628" t="str">
            <v>BAS</v>
          </cell>
          <cell r="G3628">
            <v>38820</v>
          </cell>
          <cell r="H3628" t="str">
            <v>Active</v>
          </cell>
          <cell r="I3628">
            <v>12</v>
          </cell>
          <cell r="J3628">
            <v>39344</v>
          </cell>
          <cell r="K3628" t="str">
            <v>TDP</v>
          </cell>
          <cell r="L3628" t="str">
            <v>TW</v>
          </cell>
          <cell r="M3628" t="str">
            <v>0003</v>
          </cell>
          <cell r="N3628">
            <v>341.91</v>
          </cell>
          <cell r="O3628">
            <v>1.85</v>
          </cell>
          <cell r="P3628">
            <v>22.42</v>
          </cell>
          <cell r="Q3628">
            <v>44.84</v>
          </cell>
          <cell r="R3628">
            <v>297.07</v>
          </cell>
          <cell r="S3628">
            <v>164.25</v>
          </cell>
          <cell r="T3628">
            <v>15</v>
          </cell>
          <cell r="U3628">
            <v>92</v>
          </cell>
          <cell r="V3628">
            <v>13</v>
          </cell>
          <cell r="W3628">
            <v>92</v>
          </cell>
          <cell r="X3628">
            <v>0</v>
          </cell>
        </row>
        <row r="3629">
          <cell r="A3629" t="str">
            <v>1547400</v>
          </cell>
          <cell r="B3629">
            <v>1</v>
          </cell>
          <cell r="C3629" t="str">
            <v>Communication Services in square meters</v>
          </cell>
          <cell r="D3629" t="str">
            <v>34</v>
          </cell>
          <cell r="E3629" t="str">
            <v>BASCAB</v>
          </cell>
          <cell r="F3629" t="str">
            <v>BAS</v>
          </cell>
          <cell r="G3629">
            <v>38820</v>
          </cell>
          <cell r="H3629" t="str">
            <v>Active</v>
          </cell>
          <cell r="I3629">
            <v>12</v>
          </cell>
          <cell r="J3629">
            <v>39344</v>
          </cell>
          <cell r="K3629" t="str">
            <v>TDP</v>
          </cell>
          <cell r="L3629" t="str">
            <v>TW</v>
          </cell>
          <cell r="M3629" t="str">
            <v>0003</v>
          </cell>
          <cell r="N3629">
            <v>147.88</v>
          </cell>
          <cell r="O3629">
            <v>1.22</v>
          </cell>
          <cell r="P3629">
            <v>14.42</v>
          </cell>
          <cell r="Q3629">
            <v>28.84</v>
          </cell>
          <cell r="R3629">
            <v>119.04</v>
          </cell>
          <cell r="S3629">
            <v>74.459999999999994</v>
          </cell>
          <cell r="T3629">
            <v>10</v>
          </cell>
          <cell r="U3629">
            <v>92</v>
          </cell>
          <cell r="V3629">
            <v>8</v>
          </cell>
          <cell r="W3629">
            <v>92</v>
          </cell>
          <cell r="X3629">
            <v>0</v>
          </cell>
        </row>
        <row r="3630">
          <cell r="A3630" t="str">
            <v>1547500</v>
          </cell>
          <cell r="B3630">
            <v>1</v>
          </cell>
          <cell r="C3630" t="str">
            <v>Electrical services in square metres</v>
          </cell>
          <cell r="D3630" t="str">
            <v>34</v>
          </cell>
          <cell r="E3630" t="str">
            <v>BASELC</v>
          </cell>
          <cell r="F3630" t="str">
            <v>BAS</v>
          </cell>
          <cell r="G3630">
            <v>38820</v>
          </cell>
          <cell r="H3630" t="str">
            <v>Active</v>
          </cell>
          <cell r="I3630">
            <v>12</v>
          </cell>
          <cell r="J3630">
            <v>39344</v>
          </cell>
          <cell r="K3630" t="str">
            <v>TDP</v>
          </cell>
          <cell r="L3630" t="str">
            <v>TW</v>
          </cell>
          <cell r="M3630" t="str">
            <v>0003</v>
          </cell>
          <cell r="N3630">
            <v>3519.34</v>
          </cell>
          <cell r="O3630">
            <v>12.54</v>
          </cell>
          <cell r="P3630">
            <v>150.81</v>
          </cell>
          <cell r="Q3630">
            <v>301.62</v>
          </cell>
          <cell r="R3630">
            <v>3217.72</v>
          </cell>
          <cell r="S3630">
            <v>1619.25</v>
          </cell>
          <cell r="T3630">
            <v>15</v>
          </cell>
          <cell r="U3630">
            <v>92</v>
          </cell>
          <cell r="V3630">
            <v>13</v>
          </cell>
          <cell r="W3630">
            <v>92</v>
          </cell>
          <cell r="X3630">
            <v>0</v>
          </cell>
        </row>
        <row r="3631">
          <cell r="A3631" t="str">
            <v>1547600</v>
          </cell>
          <cell r="B3631">
            <v>1</v>
          </cell>
          <cell r="C3631" t="str">
            <v>Building Maintenance System in square me</v>
          </cell>
          <cell r="D3631" t="str">
            <v>34</v>
          </cell>
          <cell r="E3631" t="str">
            <v>BASBMS</v>
          </cell>
          <cell r="F3631" t="str">
            <v>BAS</v>
          </cell>
          <cell r="G3631">
            <v>38820</v>
          </cell>
          <cell r="H3631" t="str">
            <v>Active</v>
          </cell>
          <cell r="I3631">
            <v>12</v>
          </cell>
          <cell r="J3631">
            <v>39344</v>
          </cell>
          <cell r="K3631" t="str">
            <v>TDP</v>
          </cell>
          <cell r="L3631" t="str">
            <v>TW</v>
          </cell>
          <cell r="M3631" t="str">
            <v>0003</v>
          </cell>
          <cell r="N3631">
            <v>9.2799999999999994</v>
          </cell>
          <cell r="O3631">
            <v>0</v>
          </cell>
          <cell r="P3631">
            <v>0</v>
          </cell>
          <cell r="Q3631">
            <v>9.2799999999999994</v>
          </cell>
          <cell r="R3631">
            <v>0</v>
          </cell>
          <cell r="S3631">
            <v>30.57</v>
          </cell>
          <cell r="T3631">
            <v>0</v>
          </cell>
          <cell r="U3631">
            <v>92</v>
          </cell>
          <cell r="V3631">
            <v>0</v>
          </cell>
          <cell r="W3631">
            <v>0</v>
          </cell>
          <cell r="X3631">
            <v>0</v>
          </cell>
        </row>
        <row r="3632">
          <cell r="A3632" t="str">
            <v>1547700</v>
          </cell>
          <cell r="B3632">
            <v>1</v>
          </cell>
          <cell r="C3632" t="str">
            <v>Mechanical Services in square metres</v>
          </cell>
          <cell r="D3632" t="str">
            <v>34</v>
          </cell>
          <cell r="E3632" t="str">
            <v>BASAIR</v>
          </cell>
          <cell r="F3632" t="str">
            <v>BAS</v>
          </cell>
          <cell r="G3632">
            <v>38820</v>
          </cell>
          <cell r="H3632" t="str">
            <v>Active</v>
          </cell>
          <cell r="I3632">
            <v>12</v>
          </cell>
          <cell r="J3632">
            <v>39344</v>
          </cell>
          <cell r="K3632" t="str">
            <v>TDP</v>
          </cell>
          <cell r="L3632" t="str">
            <v>TW</v>
          </cell>
          <cell r="M3632" t="str">
            <v>0003</v>
          </cell>
          <cell r="N3632">
            <v>6479.07</v>
          </cell>
          <cell r="O3632">
            <v>35.4</v>
          </cell>
          <cell r="P3632">
            <v>424.8</v>
          </cell>
          <cell r="Q3632">
            <v>849.6</v>
          </cell>
          <cell r="R3632">
            <v>5629.47</v>
          </cell>
          <cell r="S3632">
            <v>3112.51</v>
          </cell>
          <cell r="T3632">
            <v>15</v>
          </cell>
          <cell r="U3632">
            <v>92</v>
          </cell>
          <cell r="V3632">
            <v>13</v>
          </cell>
          <cell r="W3632">
            <v>92</v>
          </cell>
          <cell r="X3632">
            <v>0</v>
          </cell>
        </row>
        <row r="3633">
          <cell r="A3633" t="str">
            <v>1547800</v>
          </cell>
          <cell r="B3633">
            <v>1</v>
          </cell>
          <cell r="C3633" t="str">
            <v>Plumbing reticulation in square metres</v>
          </cell>
          <cell r="D3633" t="str">
            <v>34</v>
          </cell>
          <cell r="E3633" t="str">
            <v>BASPLM</v>
          </cell>
          <cell r="F3633" t="str">
            <v>BAS</v>
          </cell>
          <cell r="G3633">
            <v>38820</v>
          </cell>
          <cell r="H3633" t="str">
            <v>Active</v>
          </cell>
          <cell r="I3633">
            <v>12</v>
          </cell>
          <cell r="J3633">
            <v>39344</v>
          </cell>
          <cell r="K3633" t="str">
            <v>TDP</v>
          </cell>
          <cell r="L3633" t="str">
            <v>TW</v>
          </cell>
          <cell r="M3633" t="str">
            <v>0003</v>
          </cell>
          <cell r="N3633">
            <v>395.1</v>
          </cell>
          <cell r="O3633">
            <v>2.14</v>
          </cell>
          <cell r="P3633">
            <v>25.9</v>
          </cell>
          <cell r="Q3633">
            <v>51.8</v>
          </cell>
          <cell r="R3633">
            <v>343.3</v>
          </cell>
          <cell r="S3633">
            <v>189.81</v>
          </cell>
          <cell r="T3633">
            <v>15</v>
          </cell>
          <cell r="U3633">
            <v>92</v>
          </cell>
          <cell r="V3633">
            <v>13</v>
          </cell>
          <cell r="W3633">
            <v>92</v>
          </cell>
          <cell r="X3633">
            <v>0</v>
          </cell>
        </row>
        <row r="3634">
          <cell r="A3634" t="str">
            <v>1547900</v>
          </cell>
          <cell r="B3634">
            <v>1</v>
          </cell>
          <cell r="C3634" t="str">
            <v>Public Address System in square metres</v>
          </cell>
          <cell r="D3634" t="str">
            <v>34</v>
          </cell>
          <cell r="E3634" t="str">
            <v>BASPUB</v>
          </cell>
          <cell r="F3634" t="str">
            <v>BAS</v>
          </cell>
          <cell r="G3634">
            <v>38820</v>
          </cell>
          <cell r="H3634" t="str">
            <v>Active</v>
          </cell>
          <cell r="I3634">
            <v>12</v>
          </cell>
          <cell r="J3634">
            <v>39344</v>
          </cell>
          <cell r="K3634" t="str">
            <v>TDP</v>
          </cell>
          <cell r="L3634" t="str">
            <v>TW</v>
          </cell>
          <cell r="M3634" t="str">
            <v>0003</v>
          </cell>
          <cell r="N3634">
            <v>267.76</v>
          </cell>
          <cell r="O3634">
            <v>1.5</v>
          </cell>
          <cell r="P3634">
            <v>17.559999999999999</v>
          </cell>
          <cell r="Q3634">
            <v>35.119999999999997</v>
          </cell>
          <cell r="R3634">
            <v>232.64</v>
          </cell>
          <cell r="S3634">
            <v>128.63</v>
          </cell>
          <cell r="T3634">
            <v>15</v>
          </cell>
          <cell r="U3634">
            <v>92</v>
          </cell>
          <cell r="V3634">
            <v>13</v>
          </cell>
          <cell r="W3634">
            <v>92</v>
          </cell>
          <cell r="X3634">
            <v>0</v>
          </cell>
        </row>
        <row r="3635">
          <cell r="A3635" t="str">
            <v>1548000</v>
          </cell>
          <cell r="B3635">
            <v>1</v>
          </cell>
          <cell r="C3635" t="str">
            <v>Security System in square metres</v>
          </cell>
          <cell r="D3635" t="str">
            <v>34</v>
          </cell>
          <cell r="E3635" t="str">
            <v>BASSEC</v>
          </cell>
          <cell r="F3635" t="str">
            <v>BAS</v>
          </cell>
          <cell r="G3635">
            <v>38820</v>
          </cell>
          <cell r="H3635" t="str">
            <v>Active</v>
          </cell>
          <cell r="I3635">
            <v>12</v>
          </cell>
          <cell r="J3635">
            <v>39344</v>
          </cell>
          <cell r="K3635" t="str">
            <v>TDP</v>
          </cell>
          <cell r="L3635" t="str">
            <v>TW</v>
          </cell>
          <cell r="M3635" t="str">
            <v>0003</v>
          </cell>
          <cell r="N3635">
            <v>417.62</v>
          </cell>
          <cell r="O3635">
            <v>2.2999999999999998</v>
          </cell>
          <cell r="P3635">
            <v>27.38</v>
          </cell>
          <cell r="Q3635">
            <v>54.76</v>
          </cell>
          <cell r="R3635">
            <v>362.86</v>
          </cell>
          <cell r="S3635">
            <v>200.63</v>
          </cell>
          <cell r="T3635">
            <v>15</v>
          </cell>
          <cell r="U3635">
            <v>92</v>
          </cell>
          <cell r="V3635">
            <v>13</v>
          </cell>
          <cell r="W3635">
            <v>92</v>
          </cell>
          <cell r="X3635">
            <v>0</v>
          </cell>
        </row>
        <row r="3636">
          <cell r="A3636" t="str">
            <v>1548100</v>
          </cell>
          <cell r="B3636">
            <v>1</v>
          </cell>
          <cell r="C3636" t="str">
            <v>Fire Alarm System in square metres</v>
          </cell>
          <cell r="D3636" t="str">
            <v>34</v>
          </cell>
          <cell r="E3636" t="str">
            <v>BASALA</v>
          </cell>
          <cell r="F3636" t="str">
            <v>BAS</v>
          </cell>
          <cell r="G3636">
            <v>38820</v>
          </cell>
          <cell r="H3636" t="str">
            <v>Active</v>
          </cell>
          <cell r="I3636">
            <v>16</v>
          </cell>
          <cell r="J3636">
            <v>39344</v>
          </cell>
          <cell r="K3636" t="str">
            <v>TDP</v>
          </cell>
          <cell r="L3636" t="str">
            <v>TW</v>
          </cell>
          <cell r="M3636" t="str">
            <v>0004</v>
          </cell>
          <cell r="N3636">
            <v>479.21</v>
          </cell>
          <cell r="O3636">
            <v>1.73</v>
          </cell>
          <cell r="P3636">
            <v>20.54</v>
          </cell>
          <cell r="Q3636">
            <v>41.08</v>
          </cell>
          <cell r="R3636">
            <v>438.13</v>
          </cell>
          <cell r="S3636">
            <v>220.48</v>
          </cell>
          <cell r="T3636">
            <v>15</v>
          </cell>
          <cell r="U3636">
            <v>92</v>
          </cell>
          <cell r="V3636">
            <v>13</v>
          </cell>
          <cell r="W3636">
            <v>92</v>
          </cell>
          <cell r="X3636">
            <v>0</v>
          </cell>
        </row>
        <row r="3637">
          <cell r="A3637" t="str">
            <v>1548200</v>
          </cell>
          <cell r="B3637">
            <v>1</v>
          </cell>
          <cell r="C3637" t="str">
            <v>Building Structure in square metres</v>
          </cell>
          <cell r="D3637" t="str">
            <v>34</v>
          </cell>
          <cell r="E3637" t="str">
            <v>BUITER</v>
          </cell>
          <cell r="F3637" t="str">
            <v>BUI</v>
          </cell>
          <cell r="G3637">
            <v>38820</v>
          </cell>
          <cell r="H3637" t="str">
            <v>Active</v>
          </cell>
          <cell r="I3637">
            <v>16</v>
          </cell>
          <cell r="J3637">
            <v>39344</v>
          </cell>
          <cell r="K3637" t="str">
            <v>TDP</v>
          </cell>
          <cell r="L3637" t="str">
            <v>TW</v>
          </cell>
          <cell r="M3637" t="str">
            <v>0004</v>
          </cell>
          <cell r="N3637">
            <v>24257.279999999999</v>
          </cell>
          <cell r="O3637">
            <v>40.69</v>
          </cell>
          <cell r="P3637">
            <v>488.06</v>
          </cell>
          <cell r="Q3637">
            <v>976.12</v>
          </cell>
          <cell r="R3637">
            <v>23281.16</v>
          </cell>
          <cell r="S3637">
            <v>10864.35</v>
          </cell>
          <cell r="T3637">
            <v>40</v>
          </cell>
          <cell r="U3637">
            <v>0</v>
          </cell>
          <cell r="V3637">
            <v>38</v>
          </cell>
          <cell r="W3637">
            <v>0</v>
          </cell>
          <cell r="X3637">
            <v>0</v>
          </cell>
        </row>
        <row r="3638">
          <cell r="A3638" t="str">
            <v>1548300</v>
          </cell>
          <cell r="B3638">
            <v>1</v>
          </cell>
          <cell r="C3638" t="str">
            <v>Drainage Services in square meters</v>
          </cell>
          <cell r="D3638" t="str">
            <v>34</v>
          </cell>
          <cell r="E3638" t="str">
            <v>BASPLM</v>
          </cell>
          <cell r="F3638" t="str">
            <v>BAS</v>
          </cell>
          <cell r="G3638">
            <v>38820</v>
          </cell>
          <cell r="H3638" t="str">
            <v>Active</v>
          </cell>
          <cell r="I3638">
            <v>16</v>
          </cell>
          <cell r="J3638">
            <v>39344</v>
          </cell>
          <cell r="K3638" t="str">
            <v>TDP</v>
          </cell>
          <cell r="L3638" t="str">
            <v>TW</v>
          </cell>
          <cell r="M3638" t="str">
            <v>0004</v>
          </cell>
          <cell r="N3638">
            <v>453.18</v>
          </cell>
          <cell r="O3638">
            <v>2.4300000000000002</v>
          </cell>
          <cell r="P3638">
            <v>29.71</v>
          </cell>
          <cell r="Q3638">
            <v>59.42</v>
          </cell>
          <cell r="R3638">
            <v>393.76</v>
          </cell>
          <cell r="S3638">
            <v>217.71</v>
          </cell>
          <cell r="T3638">
            <v>15</v>
          </cell>
          <cell r="U3638">
            <v>92</v>
          </cell>
          <cell r="V3638">
            <v>13</v>
          </cell>
          <cell r="W3638">
            <v>92</v>
          </cell>
          <cell r="X3638">
            <v>0</v>
          </cell>
        </row>
        <row r="3639">
          <cell r="A3639" t="str">
            <v>1548400</v>
          </cell>
          <cell r="B3639">
            <v>1</v>
          </cell>
          <cell r="C3639" t="str">
            <v>Communication Services in square meters</v>
          </cell>
          <cell r="D3639" t="str">
            <v>34</v>
          </cell>
          <cell r="E3639" t="str">
            <v>BASCAB</v>
          </cell>
          <cell r="F3639" t="str">
            <v>BAS</v>
          </cell>
          <cell r="G3639">
            <v>38820</v>
          </cell>
          <cell r="H3639" t="str">
            <v>Active</v>
          </cell>
          <cell r="I3639">
            <v>16</v>
          </cell>
          <cell r="J3639">
            <v>39344</v>
          </cell>
          <cell r="K3639" t="str">
            <v>TDP</v>
          </cell>
          <cell r="L3639" t="str">
            <v>TW</v>
          </cell>
          <cell r="M3639" t="str">
            <v>0004</v>
          </cell>
          <cell r="N3639">
            <v>195.98</v>
          </cell>
          <cell r="O3639">
            <v>1.63</v>
          </cell>
          <cell r="P3639">
            <v>19.12</v>
          </cell>
          <cell r="Q3639">
            <v>38.24</v>
          </cell>
          <cell r="R3639">
            <v>157.74</v>
          </cell>
          <cell r="S3639">
            <v>98.67</v>
          </cell>
          <cell r="T3639">
            <v>10</v>
          </cell>
          <cell r="U3639">
            <v>92</v>
          </cell>
          <cell r="V3639">
            <v>8</v>
          </cell>
          <cell r="W3639">
            <v>92</v>
          </cell>
          <cell r="X3639">
            <v>0</v>
          </cell>
        </row>
        <row r="3640">
          <cell r="A3640" t="str">
            <v>1548500</v>
          </cell>
          <cell r="B3640">
            <v>1</v>
          </cell>
          <cell r="C3640" t="str">
            <v>Electrical services in square metres</v>
          </cell>
          <cell r="D3640" t="str">
            <v>34</v>
          </cell>
          <cell r="E3640" t="str">
            <v>BASELC</v>
          </cell>
          <cell r="F3640" t="str">
            <v>BAS</v>
          </cell>
          <cell r="G3640">
            <v>38820</v>
          </cell>
          <cell r="H3640" t="str">
            <v>Active</v>
          </cell>
          <cell r="I3640">
            <v>16</v>
          </cell>
          <cell r="J3640">
            <v>39344</v>
          </cell>
          <cell r="K3640" t="str">
            <v>TDP</v>
          </cell>
          <cell r="L3640" t="str">
            <v>TW</v>
          </cell>
          <cell r="M3640" t="str">
            <v>0004</v>
          </cell>
          <cell r="N3640">
            <v>4663.96</v>
          </cell>
          <cell r="O3640">
            <v>16.600000000000001</v>
          </cell>
          <cell r="P3640">
            <v>199.86</v>
          </cell>
          <cell r="Q3640">
            <v>399.72</v>
          </cell>
          <cell r="R3640">
            <v>4264.24</v>
          </cell>
          <cell r="S3640">
            <v>2145.89</v>
          </cell>
          <cell r="T3640">
            <v>15</v>
          </cell>
          <cell r="U3640">
            <v>92</v>
          </cell>
          <cell r="V3640">
            <v>13</v>
          </cell>
          <cell r="W3640">
            <v>92</v>
          </cell>
          <cell r="X3640">
            <v>0</v>
          </cell>
        </row>
        <row r="3641">
          <cell r="A3641" t="str">
            <v>1548600</v>
          </cell>
          <cell r="B3641">
            <v>1</v>
          </cell>
          <cell r="C3641" t="str">
            <v>Building Maintenance System in square me</v>
          </cell>
          <cell r="D3641" t="str">
            <v>34</v>
          </cell>
          <cell r="E3641" t="str">
            <v>BASBMS</v>
          </cell>
          <cell r="F3641" t="str">
            <v>BAS</v>
          </cell>
          <cell r="G3641">
            <v>38820</v>
          </cell>
          <cell r="H3641" t="str">
            <v>Active</v>
          </cell>
          <cell r="I3641">
            <v>16</v>
          </cell>
          <cell r="J3641">
            <v>39344</v>
          </cell>
          <cell r="K3641" t="str">
            <v>TDP</v>
          </cell>
          <cell r="L3641" t="str">
            <v>TW</v>
          </cell>
          <cell r="M3641" t="str">
            <v>0004</v>
          </cell>
          <cell r="N3641">
            <v>12.29</v>
          </cell>
          <cell r="O3641">
            <v>0</v>
          </cell>
          <cell r="P3641">
            <v>0</v>
          </cell>
          <cell r="Q3641">
            <v>12.29</v>
          </cell>
          <cell r="R3641">
            <v>0</v>
          </cell>
          <cell r="S3641">
            <v>40.54</v>
          </cell>
          <cell r="T3641">
            <v>0</v>
          </cell>
          <cell r="U3641">
            <v>92</v>
          </cell>
          <cell r="V3641">
            <v>0</v>
          </cell>
          <cell r="W3641">
            <v>0</v>
          </cell>
          <cell r="X3641">
            <v>0</v>
          </cell>
        </row>
        <row r="3642">
          <cell r="A3642" t="str">
            <v>1548700</v>
          </cell>
          <cell r="B3642">
            <v>1</v>
          </cell>
          <cell r="C3642" t="str">
            <v>Mechanical Services in square metres</v>
          </cell>
          <cell r="D3642" t="str">
            <v>34</v>
          </cell>
          <cell r="E3642" t="str">
            <v>BASAIR</v>
          </cell>
          <cell r="F3642" t="str">
            <v>BAS</v>
          </cell>
          <cell r="G3642">
            <v>38820</v>
          </cell>
          <cell r="H3642" t="str">
            <v>Active</v>
          </cell>
          <cell r="I3642">
            <v>16</v>
          </cell>
          <cell r="J3642">
            <v>39344</v>
          </cell>
          <cell r="K3642" t="str">
            <v>TDP</v>
          </cell>
          <cell r="L3642" t="str">
            <v>TW</v>
          </cell>
          <cell r="M3642" t="str">
            <v>0004</v>
          </cell>
          <cell r="N3642">
            <v>8586.09</v>
          </cell>
          <cell r="O3642">
            <v>46.94</v>
          </cell>
          <cell r="P3642">
            <v>562.95000000000005</v>
          </cell>
          <cell r="Q3642">
            <v>1125.9000000000001</v>
          </cell>
          <cell r="R3642">
            <v>7460.19</v>
          </cell>
          <cell r="S3642">
            <v>4124.71</v>
          </cell>
          <cell r="T3642">
            <v>15</v>
          </cell>
          <cell r="U3642">
            <v>92</v>
          </cell>
          <cell r="V3642">
            <v>13</v>
          </cell>
          <cell r="W3642">
            <v>92</v>
          </cell>
          <cell r="X3642">
            <v>0</v>
          </cell>
        </row>
        <row r="3643">
          <cell r="A3643" t="str">
            <v>1548800</v>
          </cell>
          <cell r="B3643">
            <v>1</v>
          </cell>
          <cell r="C3643" t="str">
            <v>Plumbing reticulation in square metres</v>
          </cell>
          <cell r="D3643" t="str">
            <v>34</v>
          </cell>
          <cell r="E3643" t="str">
            <v>BASPLM</v>
          </cell>
          <cell r="F3643" t="str">
            <v>BAS</v>
          </cell>
          <cell r="G3643">
            <v>38820</v>
          </cell>
          <cell r="H3643" t="str">
            <v>Active</v>
          </cell>
          <cell r="I3643">
            <v>16</v>
          </cell>
          <cell r="J3643">
            <v>39344</v>
          </cell>
          <cell r="K3643" t="str">
            <v>TDP</v>
          </cell>
          <cell r="L3643" t="str">
            <v>TW</v>
          </cell>
          <cell r="M3643" t="str">
            <v>0004</v>
          </cell>
          <cell r="N3643">
            <v>523.54</v>
          </cell>
          <cell r="O3643">
            <v>2.87</v>
          </cell>
          <cell r="P3643">
            <v>34.33</v>
          </cell>
          <cell r="Q3643">
            <v>68.66</v>
          </cell>
          <cell r="R3643">
            <v>454.88</v>
          </cell>
          <cell r="S3643">
            <v>251.5</v>
          </cell>
          <cell r="T3643">
            <v>15</v>
          </cell>
          <cell r="U3643">
            <v>92</v>
          </cell>
          <cell r="V3643">
            <v>13</v>
          </cell>
          <cell r="W3643">
            <v>92</v>
          </cell>
          <cell r="X3643">
            <v>0</v>
          </cell>
        </row>
        <row r="3644">
          <cell r="A3644" t="str">
            <v>1548900</v>
          </cell>
          <cell r="B3644">
            <v>1</v>
          </cell>
          <cell r="C3644" t="str">
            <v>Public Address System in square metres</v>
          </cell>
          <cell r="D3644" t="str">
            <v>34</v>
          </cell>
          <cell r="E3644" t="str">
            <v>BASPUB</v>
          </cell>
          <cell r="F3644" t="str">
            <v>BAS</v>
          </cell>
          <cell r="G3644">
            <v>38820</v>
          </cell>
          <cell r="H3644" t="str">
            <v>Active</v>
          </cell>
          <cell r="I3644">
            <v>16</v>
          </cell>
          <cell r="J3644">
            <v>39344</v>
          </cell>
          <cell r="K3644" t="str">
            <v>TDP</v>
          </cell>
          <cell r="L3644" t="str">
            <v>TW</v>
          </cell>
          <cell r="M3644" t="str">
            <v>0004</v>
          </cell>
          <cell r="N3644">
            <v>354.75</v>
          </cell>
          <cell r="O3644">
            <v>1.92</v>
          </cell>
          <cell r="P3644">
            <v>23.26</v>
          </cell>
          <cell r="Q3644">
            <v>46.52</v>
          </cell>
          <cell r="R3644">
            <v>308.23</v>
          </cell>
          <cell r="S3644">
            <v>170.42</v>
          </cell>
          <cell r="T3644">
            <v>15</v>
          </cell>
          <cell r="U3644">
            <v>92</v>
          </cell>
          <cell r="V3644">
            <v>13</v>
          </cell>
          <cell r="W3644">
            <v>92</v>
          </cell>
          <cell r="X3644">
            <v>0</v>
          </cell>
        </row>
        <row r="3645">
          <cell r="A3645" t="str">
            <v>1549000</v>
          </cell>
          <cell r="B3645">
            <v>1</v>
          </cell>
          <cell r="C3645" t="str">
            <v>Security System in square metres</v>
          </cell>
          <cell r="D3645" t="str">
            <v>34</v>
          </cell>
          <cell r="E3645" t="str">
            <v>BASSEC</v>
          </cell>
          <cell r="F3645" t="str">
            <v>BAS</v>
          </cell>
          <cell r="G3645">
            <v>38820</v>
          </cell>
          <cell r="H3645" t="str">
            <v>Active</v>
          </cell>
          <cell r="I3645">
            <v>16</v>
          </cell>
          <cell r="J3645">
            <v>39344</v>
          </cell>
          <cell r="K3645" t="str">
            <v>TDP</v>
          </cell>
          <cell r="L3645" t="str">
            <v>TW</v>
          </cell>
          <cell r="M3645" t="str">
            <v>0004</v>
          </cell>
          <cell r="N3645">
            <v>553.42999999999995</v>
          </cell>
          <cell r="O3645">
            <v>3.07</v>
          </cell>
          <cell r="P3645">
            <v>36.29</v>
          </cell>
          <cell r="Q3645">
            <v>72.58</v>
          </cell>
          <cell r="R3645">
            <v>480.85</v>
          </cell>
          <cell r="S3645">
            <v>265.87</v>
          </cell>
          <cell r="T3645">
            <v>15</v>
          </cell>
          <cell r="U3645">
            <v>92</v>
          </cell>
          <cell r="V3645">
            <v>13</v>
          </cell>
          <cell r="W3645">
            <v>92</v>
          </cell>
          <cell r="X3645">
            <v>0</v>
          </cell>
        </row>
        <row r="3646">
          <cell r="A3646" t="str">
            <v>1549100</v>
          </cell>
          <cell r="B3646">
            <v>1</v>
          </cell>
          <cell r="C3646" t="str">
            <v>Fire Alarm System in square metres</v>
          </cell>
          <cell r="D3646" t="str">
            <v>34</v>
          </cell>
          <cell r="E3646" t="str">
            <v>BASALA</v>
          </cell>
          <cell r="F3646" t="str">
            <v>BAS</v>
          </cell>
          <cell r="G3646">
            <v>38820</v>
          </cell>
          <cell r="H3646" t="str">
            <v>Active</v>
          </cell>
          <cell r="I3646">
            <v>7</v>
          </cell>
          <cell r="J3646">
            <v>39344</v>
          </cell>
          <cell r="K3646" t="str">
            <v>TL</v>
          </cell>
          <cell r="L3646" t="str">
            <v>TW</v>
          </cell>
          <cell r="M3646" t="str">
            <v>0022</v>
          </cell>
          <cell r="N3646">
            <v>191.05</v>
          </cell>
          <cell r="O3646">
            <v>0.71</v>
          </cell>
          <cell r="P3646">
            <v>8.19</v>
          </cell>
          <cell r="Q3646">
            <v>16.38</v>
          </cell>
          <cell r="R3646">
            <v>174.67</v>
          </cell>
          <cell r="S3646">
            <v>87.9</v>
          </cell>
          <cell r="T3646">
            <v>15</v>
          </cell>
          <cell r="U3646">
            <v>92</v>
          </cell>
          <cell r="V3646">
            <v>13</v>
          </cell>
          <cell r="W3646">
            <v>92</v>
          </cell>
          <cell r="X3646">
            <v>0</v>
          </cell>
        </row>
        <row r="3647">
          <cell r="A3647" t="str">
            <v>1549200</v>
          </cell>
          <cell r="B3647">
            <v>1</v>
          </cell>
          <cell r="C3647" t="str">
            <v>Building Structure in square metres</v>
          </cell>
          <cell r="D3647" t="str">
            <v>34</v>
          </cell>
          <cell r="E3647" t="str">
            <v>BUITER</v>
          </cell>
          <cell r="F3647" t="str">
            <v>BUI</v>
          </cell>
          <cell r="G3647">
            <v>38820</v>
          </cell>
          <cell r="H3647" t="str">
            <v>Active</v>
          </cell>
          <cell r="I3647">
            <v>7</v>
          </cell>
          <cell r="J3647">
            <v>39344</v>
          </cell>
          <cell r="K3647" t="str">
            <v>TL</v>
          </cell>
          <cell r="L3647" t="str">
            <v>TW</v>
          </cell>
          <cell r="M3647" t="str">
            <v>0022</v>
          </cell>
          <cell r="N3647">
            <v>9673.1200000000008</v>
          </cell>
          <cell r="O3647">
            <v>16.2</v>
          </cell>
          <cell r="P3647">
            <v>194.62</v>
          </cell>
          <cell r="Q3647">
            <v>389.24</v>
          </cell>
          <cell r="R3647">
            <v>9283.8799999999992</v>
          </cell>
          <cell r="S3647">
            <v>4332.3999999999996</v>
          </cell>
          <cell r="T3647">
            <v>40</v>
          </cell>
          <cell r="U3647">
            <v>0</v>
          </cell>
          <cell r="V3647">
            <v>38</v>
          </cell>
          <cell r="W3647">
            <v>0</v>
          </cell>
          <cell r="X3647">
            <v>0</v>
          </cell>
        </row>
        <row r="3648">
          <cell r="A3648" t="str">
            <v>1549300</v>
          </cell>
          <cell r="B3648">
            <v>1</v>
          </cell>
          <cell r="C3648" t="str">
            <v>Drainage Services in square meters</v>
          </cell>
          <cell r="D3648" t="str">
            <v>34</v>
          </cell>
          <cell r="E3648" t="str">
            <v>BASPLM</v>
          </cell>
          <cell r="F3648" t="str">
            <v>BAS</v>
          </cell>
          <cell r="G3648">
            <v>38820</v>
          </cell>
          <cell r="H3648" t="str">
            <v>Active</v>
          </cell>
          <cell r="I3648">
            <v>7</v>
          </cell>
          <cell r="J3648">
            <v>39344</v>
          </cell>
          <cell r="K3648" t="str">
            <v>TL</v>
          </cell>
          <cell r="L3648" t="str">
            <v>TW</v>
          </cell>
          <cell r="M3648" t="str">
            <v>0022</v>
          </cell>
          <cell r="N3648">
            <v>180.67</v>
          </cell>
          <cell r="O3648">
            <v>0.96</v>
          </cell>
          <cell r="P3648">
            <v>11.85</v>
          </cell>
          <cell r="Q3648">
            <v>23.7</v>
          </cell>
          <cell r="R3648">
            <v>156.97</v>
          </cell>
          <cell r="S3648">
            <v>86.79</v>
          </cell>
          <cell r="T3648">
            <v>15</v>
          </cell>
          <cell r="U3648">
            <v>92</v>
          </cell>
          <cell r="V3648">
            <v>13</v>
          </cell>
          <cell r="W3648">
            <v>92</v>
          </cell>
          <cell r="X3648">
            <v>0</v>
          </cell>
        </row>
        <row r="3649">
          <cell r="A3649" t="str">
            <v>1549400</v>
          </cell>
          <cell r="B3649">
            <v>1</v>
          </cell>
          <cell r="C3649" t="str">
            <v>Communication Services in square meters</v>
          </cell>
          <cell r="D3649" t="str">
            <v>34</v>
          </cell>
          <cell r="E3649" t="str">
            <v>BASCAB</v>
          </cell>
          <cell r="F3649" t="str">
            <v>BAS</v>
          </cell>
          <cell r="G3649">
            <v>38820</v>
          </cell>
          <cell r="H3649" t="str">
            <v>Active</v>
          </cell>
          <cell r="I3649">
            <v>7</v>
          </cell>
          <cell r="J3649">
            <v>39344</v>
          </cell>
          <cell r="K3649" t="str">
            <v>TL</v>
          </cell>
          <cell r="L3649" t="str">
            <v>TW</v>
          </cell>
          <cell r="M3649" t="str">
            <v>0022</v>
          </cell>
          <cell r="N3649">
            <v>78.17</v>
          </cell>
          <cell r="O3649">
            <v>0.57999999999999996</v>
          </cell>
          <cell r="P3649">
            <v>7.62</v>
          </cell>
          <cell r="Q3649">
            <v>15.24</v>
          </cell>
          <cell r="R3649">
            <v>62.93</v>
          </cell>
          <cell r="S3649">
            <v>39.35</v>
          </cell>
          <cell r="T3649">
            <v>10</v>
          </cell>
          <cell r="U3649">
            <v>92</v>
          </cell>
          <cell r="V3649">
            <v>8</v>
          </cell>
          <cell r="W3649">
            <v>92</v>
          </cell>
          <cell r="X3649">
            <v>0</v>
          </cell>
        </row>
        <row r="3650">
          <cell r="A3650" t="str">
            <v>1549500</v>
          </cell>
          <cell r="B3650">
            <v>1</v>
          </cell>
          <cell r="C3650" t="str">
            <v>Electrical services in square metres</v>
          </cell>
          <cell r="D3650" t="str">
            <v>34</v>
          </cell>
          <cell r="E3650" t="str">
            <v>BASELC</v>
          </cell>
          <cell r="F3650" t="str">
            <v>BAS</v>
          </cell>
          <cell r="G3650">
            <v>38820</v>
          </cell>
          <cell r="H3650" t="str">
            <v>Active</v>
          </cell>
          <cell r="I3650">
            <v>7</v>
          </cell>
          <cell r="J3650">
            <v>39344</v>
          </cell>
          <cell r="K3650" t="str">
            <v>TL</v>
          </cell>
          <cell r="L3650" t="str">
            <v>TW</v>
          </cell>
          <cell r="M3650" t="str">
            <v>0022</v>
          </cell>
          <cell r="N3650">
            <v>1859.94</v>
          </cell>
          <cell r="O3650">
            <v>6.66</v>
          </cell>
          <cell r="P3650">
            <v>79.7</v>
          </cell>
          <cell r="Q3650">
            <v>159.4</v>
          </cell>
          <cell r="R3650">
            <v>1700.54</v>
          </cell>
          <cell r="S3650">
            <v>855.76</v>
          </cell>
          <cell r="T3650">
            <v>15</v>
          </cell>
          <cell r="U3650">
            <v>92</v>
          </cell>
          <cell r="V3650">
            <v>13</v>
          </cell>
          <cell r="W3650">
            <v>92</v>
          </cell>
          <cell r="X3650">
            <v>0</v>
          </cell>
        </row>
        <row r="3651">
          <cell r="A3651" t="str">
            <v>1549600</v>
          </cell>
          <cell r="B3651">
            <v>1</v>
          </cell>
          <cell r="C3651" t="str">
            <v>fluorescent light fitting - 1</v>
          </cell>
          <cell r="D3651" t="str">
            <v>34</v>
          </cell>
          <cell r="E3651" t="str">
            <v>BASLIG</v>
          </cell>
          <cell r="F3651" t="str">
            <v>BAS</v>
          </cell>
          <cell r="G3651">
            <v>38820</v>
          </cell>
          <cell r="H3651" t="str">
            <v>Active</v>
          </cell>
          <cell r="I3651">
            <v>1</v>
          </cell>
          <cell r="J3651">
            <v>39344</v>
          </cell>
          <cell r="K3651" t="str">
            <v>TL</v>
          </cell>
          <cell r="L3651" t="str">
            <v>TW</v>
          </cell>
          <cell r="M3651" t="str">
            <v>0022</v>
          </cell>
          <cell r="N3651">
            <v>203.46</v>
          </cell>
          <cell r="O3651">
            <v>1.7</v>
          </cell>
          <cell r="P3651">
            <v>19.850000000000001</v>
          </cell>
          <cell r="Q3651">
            <v>39.700000000000003</v>
          </cell>
          <cell r="R3651">
            <v>163.76</v>
          </cell>
          <cell r="S3651">
            <v>102.43</v>
          </cell>
          <cell r="T3651">
            <v>10</v>
          </cell>
          <cell r="U3651">
            <v>92</v>
          </cell>
          <cell r="V3651">
            <v>8</v>
          </cell>
          <cell r="W3651">
            <v>92</v>
          </cell>
          <cell r="X3651">
            <v>0</v>
          </cell>
        </row>
        <row r="3652">
          <cell r="A3652" t="str">
            <v>1549700</v>
          </cell>
          <cell r="B3652">
            <v>1</v>
          </cell>
          <cell r="C3652" t="str">
            <v>Building Maintenance System in square me</v>
          </cell>
          <cell r="D3652" t="str">
            <v>34</v>
          </cell>
          <cell r="E3652" t="str">
            <v>BASBMS</v>
          </cell>
          <cell r="F3652" t="str">
            <v>BAS</v>
          </cell>
          <cell r="G3652">
            <v>38820</v>
          </cell>
          <cell r="H3652" t="str">
            <v>Active</v>
          </cell>
          <cell r="I3652">
            <v>7</v>
          </cell>
          <cell r="J3652">
            <v>39344</v>
          </cell>
          <cell r="K3652" t="str">
            <v>TL</v>
          </cell>
          <cell r="L3652" t="str">
            <v>TW</v>
          </cell>
          <cell r="M3652" t="str">
            <v>0022</v>
          </cell>
          <cell r="N3652">
            <v>4.9000000000000004</v>
          </cell>
          <cell r="O3652">
            <v>0</v>
          </cell>
          <cell r="P3652">
            <v>0</v>
          </cell>
          <cell r="Q3652">
            <v>4.9000000000000004</v>
          </cell>
          <cell r="R3652">
            <v>0</v>
          </cell>
          <cell r="S3652">
            <v>16.149999999999999</v>
          </cell>
          <cell r="T3652">
            <v>0</v>
          </cell>
          <cell r="U3652">
            <v>92</v>
          </cell>
          <cell r="V3652">
            <v>0</v>
          </cell>
          <cell r="W3652">
            <v>0</v>
          </cell>
          <cell r="X3652">
            <v>0</v>
          </cell>
        </row>
        <row r="3653">
          <cell r="A3653" t="str">
            <v>1549800</v>
          </cell>
          <cell r="B3653">
            <v>1</v>
          </cell>
          <cell r="C3653" t="str">
            <v>Mechanical Services in square metres</v>
          </cell>
          <cell r="D3653" t="str">
            <v>34</v>
          </cell>
          <cell r="E3653" t="str">
            <v>BASAIR</v>
          </cell>
          <cell r="F3653" t="str">
            <v>BAS</v>
          </cell>
          <cell r="G3653">
            <v>38820</v>
          </cell>
          <cell r="H3653" t="str">
            <v>Active</v>
          </cell>
          <cell r="I3653">
            <v>7</v>
          </cell>
          <cell r="J3653">
            <v>39344</v>
          </cell>
          <cell r="K3653" t="str">
            <v>TL</v>
          </cell>
          <cell r="L3653" t="str">
            <v>TW</v>
          </cell>
          <cell r="M3653" t="str">
            <v>0022</v>
          </cell>
          <cell r="N3653">
            <v>3423.83</v>
          </cell>
          <cell r="O3653">
            <v>18.670000000000002</v>
          </cell>
          <cell r="P3653">
            <v>224.48</v>
          </cell>
          <cell r="Q3653">
            <v>448.96</v>
          </cell>
          <cell r="R3653">
            <v>2974.87</v>
          </cell>
          <cell r="S3653">
            <v>1644.79</v>
          </cell>
          <cell r="T3653">
            <v>15</v>
          </cell>
          <cell r="U3653">
            <v>92</v>
          </cell>
          <cell r="V3653">
            <v>13</v>
          </cell>
          <cell r="W3653">
            <v>92</v>
          </cell>
          <cell r="X3653">
            <v>0</v>
          </cell>
        </row>
        <row r="3654">
          <cell r="A3654" t="str">
            <v>1549900</v>
          </cell>
          <cell r="B3654">
            <v>1</v>
          </cell>
          <cell r="C3654" t="str">
            <v>Plumbing reticulation in square metres</v>
          </cell>
          <cell r="D3654" t="str">
            <v>34</v>
          </cell>
          <cell r="E3654" t="str">
            <v>BASPLM</v>
          </cell>
          <cell r="F3654" t="str">
            <v>BAS</v>
          </cell>
          <cell r="G3654">
            <v>38820</v>
          </cell>
          <cell r="H3654" t="str">
            <v>Active</v>
          </cell>
          <cell r="I3654">
            <v>7</v>
          </cell>
          <cell r="J3654">
            <v>39344</v>
          </cell>
          <cell r="K3654" t="str">
            <v>TL</v>
          </cell>
          <cell r="L3654" t="str">
            <v>TW</v>
          </cell>
          <cell r="M3654" t="str">
            <v>0022</v>
          </cell>
          <cell r="N3654">
            <v>208.72</v>
          </cell>
          <cell r="O3654">
            <v>1.1399999999999999</v>
          </cell>
          <cell r="P3654">
            <v>13.68</v>
          </cell>
          <cell r="Q3654">
            <v>27.36</v>
          </cell>
          <cell r="R3654">
            <v>181.36</v>
          </cell>
          <cell r="S3654">
            <v>100.27</v>
          </cell>
          <cell r="T3654">
            <v>15</v>
          </cell>
          <cell r="U3654">
            <v>92</v>
          </cell>
          <cell r="V3654">
            <v>13</v>
          </cell>
          <cell r="W3654">
            <v>92</v>
          </cell>
          <cell r="X3654">
            <v>0</v>
          </cell>
        </row>
        <row r="3655">
          <cell r="A3655" t="str">
            <v>1550000</v>
          </cell>
          <cell r="B3655">
            <v>1</v>
          </cell>
          <cell r="C3655" t="str">
            <v>Public Address System in square metres</v>
          </cell>
          <cell r="D3655" t="str">
            <v>34</v>
          </cell>
          <cell r="E3655" t="str">
            <v>BASPUB</v>
          </cell>
          <cell r="F3655" t="str">
            <v>BAS</v>
          </cell>
          <cell r="G3655">
            <v>38820</v>
          </cell>
          <cell r="H3655" t="str">
            <v>Active</v>
          </cell>
          <cell r="I3655">
            <v>7</v>
          </cell>
          <cell r="J3655">
            <v>39344</v>
          </cell>
          <cell r="K3655" t="str">
            <v>TL</v>
          </cell>
          <cell r="L3655" t="str">
            <v>TW</v>
          </cell>
          <cell r="M3655" t="str">
            <v>0022</v>
          </cell>
          <cell r="N3655">
            <v>141.44</v>
          </cell>
          <cell r="O3655">
            <v>0.8</v>
          </cell>
          <cell r="P3655">
            <v>9.27</v>
          </cell>
          <cell r="Q3655">
            <v>18.54</v>
          </cell>
          <cell r="R3655">
            <v>122.9</v>
          </cell>
          <cell r="S3655">
            <v>67.95</v>
          </cell>
          <cell r="T3655">
            <v>15</v>
          </cell>
          <cell r="U3655">
            <v>92</v>
          </cell>
          <cell r="V3655">
            <v>13</v>
          </cell>
          <cell r="W3655">
            <v>92</v>
          </cell>
          <cell r="X3655">
            <v>0</v>
          </cell>
        </row>
        <row r="3656">
          <cell r="A3656" t="str">
            <v>1550100</v>
          </cell>
          <cell r="B3656">
            <v>1</v>
          </cell>
          <cell r="C3656" t="str">
            <v>Security System in square metres</v>
          </cell>
          <cell r="D3656" t="str">
            <v>34</v>
          </cell>
          <cell r="E3656" t="str">
            <v>BASSEC</v>
          </cell>
          <cell r="F3656" t="str">
            <v>BAS</v>
          </cell>
          <cell r="G3656">
            <v>38820</v>
          </cell>
          <cell r="H3656" t="str">
            <v>Active</v>
          </cell>
          <cell r="I3656">
            <v>7</v>
          </cell>
          <cell r="J3656">
            <v>39344</v>
          </cell>
          <cell r="K3656" t="str">
            <v>TL</v>
          </cell>
          <cell r="L3656" t="str">
            <v>TW</v>
          </cell>
          <cell r="M3656" t="str">
            <v>0022</v>
          </cell>
          <cell r="N3656">
            <v>220.76</v>
          </cell>
          <cell r="O3656">
            <v>1.1599999999999999</v>
          </cell>
          <cell r="P3656">
            <v>14.47</v>
          </cell>
          <cell r="Q3656">
            <v>28.94</v>
          </cell>
          <cell r="R3656">
            <v>191.82</v>
          </cell>
          <cell r="S3656">
            <v>106.05</v>
          </cell>
          <cell r="T3656">
            <v>15</v>
          </cell>
          <cell r="U3656">
            <v>92</v>
          </cell>
          <cell r="V3656">
            <v>13</v>
          </cell>
          <cell r="W3656">
            <v>92</v>
          </cell>
          <cell r="X3656">
            <v>0</v>
          </cell>
        </row>
        <row r="3657">
          <cell r="A3657" t="str">
            <v>1550200</v>
          </cell>
          <cell r="B3657">
            <v>1</v>
          </cell>
          <cell r="C3657" t="str">
            <v>sprinkler head and piping - 1</v>
          </cell>
          <cell r="D3657" t="str">
            <v>34</v>
          </cell>
          <cell r="E3657" t="str">
            <v>BASSPR</v>
          </cell>
          <cell r="F3657" t="str">
            <v>BAS</v>
          </cell>
          <cell r="G3657">
            <v>38820</v>
          </cell>
          <cell r="H3657" t="str">
            <v>Active</v>
          </cell>
          <cell r="I3657">
            <v>1</v>
          </cell>
          <cell r="J3657">
            <v>39344</v>
          </cell>
          <cell r="K3657" t="str">
            <v>TL</v>
          </cell>
          <cell r="L3657" t="str">
            <v>TW</v>
          </cell>
          <cell r="M3657" t="str">
            <v>0022</v>
          </cell>
          <cell r="N3657">
            <v>636.20000000000005</v>
          </cell>
          <cell r="O3657">
            <v>3.43</v>
          </cell>
          <cell r="P3657">
            <v>41.71</v>
          </cell>
          <cell r="Q3657">
            <v>83.42</v>
          </cell>
          <cell r="R3657">
            <v>552.78</v>
          </cell>
          <cell r="S3657">
            <v>305.63</v>
          </cell>
          <cell r="T3657">
            <v>15</v>
          </cell>
          <cell r="U3657">
            <v>92</v>
          </cell>
          <cell r="V3657">
            <v>13</v>
          </cell>
          <cell r="W3657">
            <v>92</v>
          </cell>
          <cell r="X3657">
            <v>0</v>
          </cell>
        </row>
        <row r="3658">
          <cell r="A3658" t="str">
            <v>1550300</v>
          </cell>
          <cell r="B3658">
            <v>1</v>
          </cell>
          <cell r="C3658" t="str">
            <v>Fire Alarm System in square metres</v>
          </cell>
          <cell r="D3658" t="str">
            <v>34</v>
          </cell>
          <cell r="E3658" t="str">
            <v>BASALA</v>
          </cell>
          <cell r="F3658" t="str">
            <v>BAS</v>
          </cell>
          <cell r="G3658">
            <v>38820</v>
          </cell>
          <cell r="H3658" t="str">
            <v>Active</v>
          </cell>
          <cell r="I3658">
            <v>20</v>
          </cell>
          <cell r="J3658">
            <v>39344</v>
          </cell>
          <cell r="K3658" t="str">
            <v>TDP</v>
          </cell>
          <cell r="L3658" t="str">
            <v>TW</v>
          </cell>
          <cell r="M3658" t="str">
            <v>0010</v>
          </cell>
          <cell r="N3658">
            <v>589.89</v>
          </cell>
          <cell r="O3658">
            <v>2.0699999999999998</v>
          </cell>
          <cell r="P3658">
            <v>25.28</v>
          </cell>
          <cell r="Q3658">
            <v>50.56</v>
          </cell>
          <cell r="R3658">
            <v>539.33000000000004</v>
          </cell>
          <cell r="S3658">
            <v>271.41000000000003</v>
          </cell>
          <cell r="T3658">
            <v>15</v>
          </cell>
          <cell r="U3658">
            <v>92</v>
          </cell>
          <cell r="V3658">
            <v>13</v>
          </cell>
          <cell r="W3658">
            <v>92</v>
          </cell>
          <cell r="X3658">
            <v>0</v>
          </cell>
        </row>
        <row r="3659">
          <cell r="A3659" t="str">
            <v>1550400</v>
          </cell>
          <cell r="B3659">
            <v>1</v>
          </cell>
          <cell r="C3659" t="str">
            <v>Building Structure in square metres</v>
          </cell>
          <cell r="D3659" t="str">
            <v>34</v>
          </cell>
          <cell r="E3659" t="str">
            <v>BUITER</v>
          </cell>
          <cell r="F3659" t="str">
            <v>BUI</v>
          </cell>
          <cell r="G3659">
            <v>38820</v>
          </cell>
          <cell r="H3659" t="str">
            <v>Active</v>
          </cell>
          <cell r="I3659">
            <v>20</v>
          </cell>
          <cell r="J3659">
            <v>39344</v>
          </cell>
          <cell r="K3659" t="str">
            <v>TDP</v>
          </cell>
          <cell r="L3659" t="str">
            <v>TW</v>
          </cell>
          <cell r="M3659" t="str">
            <v>0010</v>
          </cell>
          <cell r="N3659">
            <v>29867.85</v>
          </cell>
          <cell r="O3659">
            <v>50.06</v>
          </cell>
          <cell r="P3659">
            <v>600.94000000000005</v>
          </cell>
          <cell r="Q3659">
            <v>1201.8800000000001</v>
          </cell>
          <cell r="R3659">
            <v>28665.97</v>
          </cell>
          <cell r="S3659">
            <v>13377.21</v>
          </cell>
          <cell r="T3659">
            <v>40</v>
          </cell>
          <cell r="U3659">
            <v>0</v>
          </cell>
          <cell r="V3659">
            <v>38</v>
          </cell>
          <cell r="W3659">
            <v>0</v>
          </cell>
          <cell r="X3659">
            <v>0</v>
          </cell>
        </row>
        <row r="3660">
          <cell r="A3660" t="str">
            <v>1550500</v>
          </cell>
          <cell r="B3660">
            <v>1</v>
          </cell>
          <cell r="C3660" t="str">
            <v>Drainage Services in square meters</v>
          </cell>
          <cell r="D3660" t="str">
            <v>34</v>
          </cell>
          <cell r="E3660" t="str">
            <v>BASPLM</v>
          </cell>
          <cell r="F3660" t="str">
            <v>BAS</v>
          </cell>
          <cell r="G3660">
            <v>38820</v>
          </cell>
          <cell r="H3660" t="str">
            <v>Active</v>
          </cell>
          <cell r="I3660">
            <v>20</v>
          </cell>
          <cell r="J3660">
            <v>39344</v>
          </cell>
          <cell r="K3660" t="str">
            <v>TDP</v>
          </cell>
          <cell r="L3660" t="str">
            <v>TW</v>
          </cell>
          <cell r="M3660" t="str">
            <v>0010</v>
          </cell>
          <cell r="N3660">
            <v>557.88</v>
          </cell>
          <cell r="O3660">
            <v>3.03</v>
          </cell>
          <cell r="P3660">
            <v>36.58</v>
          </cell>
          <cell r="Q3660">
            <v>73.16</v>
          </cell>
          <cell r="R3660">
            <v>484.72</v>
          </cell>
          <cell r="S3660">
            <v>268</v>
          </cell>
          <cell r="T3660">
            <v>15</v>
          </cell>
          <cell r="U3660">
            <v>92</v>
          </cell>
          <cell r="V3660">
            <v>13</v>
          </cell>
          <cell r="W3660">
            <v>92</v>
          </cell>
          <cell r="X3660">
            <v>0</v>
          </cell>
        </row>
        <row r="3661">
          <cell r="A3661" t="str">
            <v>1550600</v>
          </cell>
          <cell r="B3661">
            <v>1</v>
          </cell>
          <cell r="C3661" t="str">
            <v>Communication Services in square meters</v>
          </cell>
          <cell r="D3661" t="str">
            <v>34</v>
          </cell>
          <cell r="E3661" t="str">
            <v>BASCAB</v>
          </cell>
          <cell r="F3661" t="str">
            <v>BAS</v>
          </cell>
          <cell r="G3661">
            <v>38820</v>
          </cell>
          <cell r="H3661" t="str">
            <v>Active</v>
          </cell>
          <cell r="I3661">
            <v>20</v>
          </cell>
          <cell r="J3661">
            <v>39344</v>
          </cell>
          <cell r="K3661" t="str">
            <v>TDP</v>
          </cell>
          <cell r="L3661" t="str">
            <v>TW</v>
          </cell>
          <cell r="M3661" t="str">
            <v>0010</v>
          </cell>
          <cell r="N3661">
            <v>241.32</v>
          </cell>
          <cell r="O3661">
            <v>1.98</v>
          </cell>
          <cell r="P3661">
            <v>23.54</v>
          </cell>
          <cell r="Q3661">
            <v>47.08</v>
          </cell>
          <cell r="R3661">
            <v>194.24</v>
          </cell>
          <cell r="S3661">
            <v>121.5</v>
          </cell>
          <cell r="T3661">
            <v>10</v>
          </cell>
          <cell r="U3661">
            <v>92</v>
          </cell>
          <cell r="V3661">
            <v>8</v>
          </cell>
          <cell r="W3661">
            <v>92</v>
          </cell>
          <cell r="X3661">
            <v>0</v>
          </cell>
        </row>
        <row r="3662">
          <cell r="A3662" t="str">
            <v>1550700</v>
          </cell>
          <cell r="B3662">
            <v>1</v>
          </cell>
          <cell r="C3662" t="str">
            <v>electric light fitting - 6 circular down</v>
          </cell>
          <cell r="D3662" t="str">
            <v>34</v>
          </cell>
          <cell r="E3662" t="str">
            <v>BASLIG</v>
          </cell>
          <cell r="F3662" t="str">
            <v>BAS</v>
          </cell>
          <cell r="G3662">
            <v>38820</v>
          </cell>
          <cell r="H3662" t="str">
            <v>Active</v>
          </cell>
          <cell r="I3662">
            <v>6</v>
          </cell>
          <cell r="J3662">
            <v>39344</v>
          </cell>
          <cell r="K3662" t="str">
            <v>TDP</v>
          </cell>
          <cell r="L3662" t="str">
            <v>TW</v>
          </cell>
          <cell r="M3662" t="str">
            <v>0010</v>
          </cell>
          <cell r="N3662">
            <v>2197.59</v>
          </cell>
          <cell r="O3662">
            <v>17.899999999999999</v>
          </cell>
          <cell r="P3662">
            <v>214.36</v>
          </cell>
          <cell r="Q3662">
            <v>428.72</v>
          </cell>
          <cell r="R3662">
            <v>1768.87</v>
          </cell>
          <cell r="S3662">
            <v>1106.4100000000001</v>
          </cell>
          <cell r="T3662">
            <v>10</v>
          </cell>
          <cell r="U3662">
            <v>92</v>
          </cell>
          <cell r="V3662">
            <v>8</v>
          </cell>
          <cell r="W3662">
            <v>92</v>
          </cell>
          <cell r="X3662">
            <v>0</v>
          </cell>
        </row>
        <row r="3663">
          <cell r="A3663" t="str">
            <v>1550800</v>
          </cell>
          <cell r="B3663">
            <v>1</v>
          </cell>
          <cell r="C3663" t="str">
            <v>Electrical services in square metres</v>
          </cell>
          <cell r="D3663" t="str">
            <v>34</v>
          </cell>
          <cell r="E3663" t="str">
            <v>BASELC</v>
          </cell>
          <cell r="F3663" t="str">
            <v>BAS</v>
          </cell>
          <cell r="G3663">
            <v>38820</v>
          </cell>
          <cell r="H3663" t="str">
            <v>Active</v>
          </cell>
          <cell r="I3663">
            <v>20</v>
          </cell>
          <cell r="J3663">
            <v>39344</v>
          </cell>
          <cell r="K3663" t="str">
            <v>TDP</v>
          </cell>
          <cell r="L3663" t="str">
            <v>TW</v>
          </cell>
          <cell r="M3663" t="str">
            <v>0010</v>
          </cell>
          <cell r="N3663">
            <v>5742.69</v>
          </cell>
          <cell r="O3663">
            <v>20.48</v>
          </cell>
          <cell r="P3663">
            <v>246.09</v>
          </cell>
          <cell r="Q3663">
            <v>492.18</v>
          </cell>
          <cell r="R3663">
            <v>5250.51</v>
          </cell>
          <cell r="S3663">
            <v>2642.21</v>
          </cell>
          <cell r="T3663">
            <v>15</v>
          </cell>
          <cell r="U3663">
            <v>92</v>
          </cell>
          <cell r="V3663">
            <v>13</v>
          </cell>
          <cell r="W3663">
            <v>92</v>
          </cell>
          <cell r="X3663">
            <v>0</v>
          </cell>
        </row>
        <row r="3664">
          <cell r="A3664" t="str">
            <v>1550900</v>
          </cell>
          <cell r="B3664">
            <v>1</v>
          </cell>
          <cell r="C3664" t="str">
            <v>fitted carpet - 20.07 square metres</v>
          </cell>
          <cell r="D3664" t="str">
            <v>34</v>
          </cell>
          <cell r="E3664" t="str">
            <v>BASFLO</v>
          </cell>
          <cell r="F3664" t="str">
            <v>BAS</v>
          </cell>
          <cell r="G3664">
            <v>38820</v>
          </cell>
          <cell r="H3664" t="str">
            <v>Active</v>
          </cell>
          <cell r="I3664">
            <v>20</v>
          </cell>
          <cell r="J3664">
            <v>39344</v>
          </cell>
          <cell r="K3664" t="str">
            <v>TDP</v>
          </cell>
          <cell r="L3664" t="str">
            <v>TW</v>
          </cell>
          <cell r="M3664" t="str">
            <v>0010</v>
          </cell>
          <cell r="N3664">
            <v>100.47</v>
          </cell>
          <cell r="O3664">
            <v>0</v>
          </cell>
          <cell r="P3664">
            <v>0</v>
          </cell>
          <cell r="Q3664">
            <v>100.47</v>
          </cell>
          <cell r="R3664">
            <v>0</v>
          </cell>
          <cell r="S3664">
            <v>331.07</v>
          </cell>
          <cell r="T3664">
            <v>0</v>
          </cell>
          <cell r="U3664">
            <v>92</v>
          </cell>
          <cell r="V3664">
            <v>0</v>
          </cell>
          <cell r="W3664">
            <v>0</v>
          </cell>
          <cell r="X3664">
            <v>0</v>
          </cell>
        </row>
        <row r="3665">
          <cell r="A3665" t="str">
            <v>1551000</v>
          </cell>
          <cell r="B3665">
            <v>1</v>
          </cell>
          <cell r="C3665" t="str">
            <v>handrails - 5.8 lineal metres</v>
          </cell>
          <cell r="D3665" t="str">
            <v>34</v>
          </cell>
          <cell r="E3665" t="str">
            <v>BASELC</v>
          </cell>
          <cell r="F3665" t="str">
            <v>BAS</v>
          </cell>
          <cell r="G3665">
            <v>38820</v>
          </cell>
          <cell r="H3665" t="str">
            <v>Active</v>
          </cell>
          <cell r="I3665">
            <v>6</v>
          </cell>
          <cell r="J3665">
            <v>39344</v>
          </cell>
          <cell r="K3665" t="str">
            <v>TDP</v>
          </cell>
          <cell r="L3665" t="str">
            <v>TW</v>
          </cell>
          <cell r="M3665" t="str">
            <v>0010</v>
          </cell>
          <cell r="N3665">
            <v>3165.31</v>
          </cell>
          <cell r="O3665">
            <v>11.34</v>
          </cell>
          <cell r="P3665">
            <v>135.63999999999999</v>
          </cell>
          <cell r="Q3665">
            <v>271.27999999999997</v>
          </cell>
          <cell r="R3665">
            <v>2894.03</v>
          </cell>
          <cell r="S3665">
            <v>1456.36</v>
          </cell>
          <cell r="T3665">
            <v>15</v>
          </cell>
          <cell r="U3665">
            <v>92</v>
          </cell>
          <cell r="V3665">
            <v>13</v>
          </cell>
          <cell r="W3665">
            <v>92</v>
          </cell>
          <cell r="X3665">
            <v>0</v>
          </cell>
        </row>
        <row r="3666">
          <cell r="A3666" t="str">
            <v>1551100</v>
          </cell>
          <cell r="B3666">
            <v>1</v>
          </cell>
          <cell r="C3666" t="str">
            <v>Building Maintenance System in square me</v>
          </cell>
          <cell r="D3666" t="str">
            <v>34</v>
          </cell>
          <cell r="E3666" t="str">
            <v>BASBMS</v>
          </cell>
          <cell r="F3666" t="str">
            <v>BAS</v>
          </cell>
          <cell r="G3666">
            <v>38820</v>
          </cell>
          <cell r="H3666" t="str">
            <v>Active</v>
          </cell>
          <cell r="I3666">
            <v>20</v>
          </cell>
          <cell r="J3666">
            <v>39344</v>
          </cell>
          <cell r="K3666" t="str">
            <v>TDP</v>
          </cell>
          <cell r="L3666" t="str">
            <v>TW</v>
          </cell>
          <cell r="M3666" t="str">
            <v>0010</v>
          </cell>
          <cell r="N3666">
            <v>15.15</v>
          </cell>
          <cell r="O3666">
            <v>0</v>
          </cell>
          <cell r="P3666">
            <v>0</v>
          </cell>
          <cell r="Q3666">
            <v>15.15</v>
          </cell>
          <cell r="R3666">
            <v>0</v>
          </cell>
          <cell r="S3666">
            <v>49.87</v>
          </cell>
          <cell r="T3666">
            <v>0</v>
          </cell>
          <cell r="U3666">
            <v>92</v>
          </cell>
          <cell r="V3666">
            <v>0</v>
          </cell>
          <cell r="W3666">
            <v>0</v>
          </cell>
          <cell r="X3666">
            <v>0</v>
          </cell>
        </row>
        <row r="3667">
          <cell r="A3667" t="str">
            <v>1551200</v>
          </cell>
          <cell r="B3667">
            <v>1</v>
          </cell>
          <cell r="C3667" t="str">
            <v>Mechanical Services in square metres</v>
          </cell>
          <cell r="D3667" t="str">
            <v>34</v>
          </cell>
          <cell r="E3667" t="str">
            <v>BASAIR</v>
          </cell>
          <cell r="F3667" t="str">
            <v>BAS</v>
          </cell>
          <cell r="G3667">
            <v>38820</v>
          </cell>
          <cell r="H3667" t="str">
            <v>Active</v>
          </cell>
          <cell r="I3667">
            <v>20</v>
          </cell>
          <cell r="J3667">
            <v>39344</v>
          </cell>
          <cell r="K3667" t="str">
            <v>TDP</v>
          </cell>
          <cell r="L3667" t="str">
            <v>TW</v>
          </cell>
          <cell r="M3667" t="str">
            <v>0010</v>
          </cell>
          <cell r="N3667">
            <v>10571.95</v>
          </cell>
          <cell r="O3667">
            <v>57.79</v>
          </cell>
          <cell r="P3667">
            <v>693.15</v>
          </cell>
          <cell r="Q3667">
            <v>1386.3</v>
          </cell>
          <cell r="R3667">
            <v>9185.65</v>
          </cell>
          <cell r="S3667">
            <v>5078.71</v>
          </cell>
          <cell r="T3667">
            <v>15</v>
          </cell>
          <cell r="U3667">
            <v>92</v>
          </cell>
          <cell r="V3667">
            <v>13</v>
          </cell>
          <cell r="W3667">
            <v>92</v>
          </cell>
          <cell r="X3667">
            <v>0</v>
          </cell>
        </row>
        <row r="3668">
          <cell r="A3668" t="str">
            <v>1551300</v>
          </cell>
          <cell r="B3668">
            <v>1</v>
          </cell>
          <cell r="C3668" t="str">
            <v>Plumbing reticulation in square metres</v>
          </cell>
          <cell r="D3668" t="str">
            <v>34</v>
          </cell>
          <cell r="E3668" t="str">
            <v>BASPLM</v>
          </cell>
          <cell r="F3668" t="str">
            <v>BAS</v>
          </cell>
          <cell r="G3668">
            <v>38820</v>
          </cell>
          <cell r="H3668" t="str">
            <v>Active</v>
          </cell>
          <cell r="I3668">
            <v>20</v>
          </cell>
          <cell r="J3668">
            <v>39344</v>
          </cell>
          <cell r="K3668" t="str">
            <v>TDP</v>
          </cell>
          <cell r="L3668" t="str">
            <v>TW</v>
          </cell>
          <cell r="M3668" t="str">
            <v>0010</v>
          </cell>
          <cell r="N3668">
            <v>644.54999999999995</v>
          </cell>
          <cell r="O3668">
            <v>3.54</v>
          </cell>
          <cell r="P3668">
            <v>42.26</v>
          </cell>
          <cell r="Q3668">
            <v>84.52</v>
          </cell>
          <cell r="R3668">
            <v>560.03</v>
          </cell>
          <cell r="S3668">
            <v>309.64</v>
          </cell>
          <cell r="T3668">
            <v>15</v>
          </cell>
          <cell r="U3668">
            <v>92</v>
          </cell>
          <cell r="V3668">
            <v>13</v>
          </cell>
          <cell r="W3668">
            <v>92</v>
          </cell>
          <cell r="X3668">
            <v>0</v>
          </cell>
        </row>
        <row r="3669">
          <cell r="A3669" t="str">
            <v>1551400</v>
          </cell>
          <cell r="B3669">
            <v>1</v>
          </cell>
          <cell r="C3669" t="str">
            <v>Public Address System in square metres</v>
          </cell>
          <cell r="D3669" t="str">
            <v>34</v>
          </cell>
          <cell r="E3669" t="str">
            <v>BASPUB</v>
          </cell>
          <cell r="F3669" t="str">
            <v>BAS</v>
          </cell>
          <cell r="G3669">
            <v>38820</v>
          </cell>
          <cell r="H3669" t="str">
            <v>Active</v>
          </cell>
          <cell r="I3669">
            <v>20</v>
          </cell>
          <cell r="J3669">
            <v>39344</v>
          </cell>
          <cell r="K3669" t="str">
            <v>TDP</v>
          </cell>
          <cell r="L3669" t="str">
            <v>TW</v>
          </cell>
          <cell r="M3669" t="str">
            <v>0010</v>
          </cell>
          <cell r="N3669">
            <v>436.88</v>
          </cell>
          <cell r="O3669">
            <v>2.35</v>
          </cell>
          <cell r="P3669">
            <v>28.64</v>
          </cell>
          <cell r="Q3669">
            <v>57.28</v>
          </cell>
          <cell r="R3669">
            <v>379.6</v>
          </cell>
          <cell r="S3669">
            <v>209.88</v>
          </cell>
          <cell r="T3669">
            <v>15</v>
          </cell>
          <cell r="U3669">
            <v>92</v>
          </cell>
          <cell r="V3669">
            <v>13</v>
          </cell>
          <cell r="W3669">
            <v>92</v>
          </cell>
          <cell r="X3669">
            <v>0</v>
          </cell>
        </row>
        <row r="3670">
          <cell r="A3670" t="str">
            <v>1551500</v>
          </cell>
          <cell r="B3670">
            <v>1</v>
          </cell>
          <cell r="C3670" t="str">
            <v>Security System in square metres</v>
          </cell>
          <cell r="D3670" t="str">
            <v>34</v>
          </cell>
          <cell r="E3670" t="str">
            <v>BASSEC</v>
          </cell>
          <cell r="F3670" t="str">
            <v>BAS</v>
          </cell>
          <cell r="G3670">
            <v>38820</v>
          </cell>
          <cell r="H3670" t="str">
            <v>Active</v>
          </cell>
          <cell r="I3670">
            <v>20</v>
          </cell>
          <cell r="J3670">
            <v>39344</v>
          </cell>
          <cell r="K3670" t="str">
            <v>TDP</v>
          </cell>
          <cell r="L3670" t="str">
            <v>TW</v>
          </cell>
          <cell r="M3670" t="str">
            <v>0010</v>
          </cell>
          <cell r="N3670">
            <v>681.35</v>
          </cell>
          <cell r="O3670">
            <v>3.75</v>
          </cell>
          <cell r="P3670">
            <v>44.67</v>
          </cell>
          <cell r="Q3670">
            <v>89.34</v>
          </cell>
          <cell r="R3670">
            <v>592.01</v>
          </cell>
          <cell r="S3670">
            <v>327.32</v>
          </cell>
          <cell r="T3670">
            <v>15</v>
          </cell>
          <cell r="U3670">
            <v>92</v>
          </cell>
          <cell r="V3670">
            <v>13</v>
          </cell>
          <cell r="W3670">
            <v>92</v>
          </cell>
          <cell r="X3670">
            <v>0</v>
          </cell>
        </row>
        <row r="3671">
          <cell r="A3671" t="str">
            <v>1551600</v>
          </cell>
          <cell r="B3671">
            <v>1</v>
          </cell>
          <cell r="C3671" t="str">
            <v>sprinkler head and piping - 4</v>
          </cell>
          <cell r="D3671" t="str">
            <v>34</v>
          </cell>
          <cell r="E3671" t="str">
            <v>BASSPR</v>
          </cell>
          <cell r="F3671" t="str">
            <v>BAS</v>
          </cell>
          <cell r="G3671">
            <v>38820</v>
          </cell>
          <cell r="H3671" t="str">
            <v>Active</v>
          </cell>
          <cell r="I3671">
            <v>4</v>
          </cell>
          <cell r="J3671">
            <v>39344</v>
          </cell>
          <cell r="K3671" t="str">
            <v>TDP</v>
          </cell>
          <cell r="L3671" t="str">
            <v>TW</v>
          </cell>
          <cell r="M3671" t="str">
            <v>0010</v>
          </cell>
          <cell r="N3671">
            <v>2544.87</v>
          </cell>
          <cell r="O3671">
            <v>13.95</v>
          </cell>
          <cell r="P3671">
            <v>166.85</v>
          </cell>
          <cell r="Q3671">
            <v>333.7</v>
          </cell>
          <cell r="R3671">
            <v>2211.17</v>
          </cell>
          <cell r="S3671">
            <v>1222.54</v>
          </cell>
          <cell r="T3671">
            <v>15</v>
          </cell>
          <cell r="U3671">
            <v>92</v>
          </cell>
          <cell r="V3671">
            <v>13</v>
          </cell>
          <cell r="W3671">
            <v>92</v>
          </cell>
          <cell r="X3671">
            <v>0</v>
          </cell>
        </row>
        <row r="3672">
          <cell r="A3672" t="str">
            <v>1551700</v>
          </cell>
          <cell r="B3672">
            <v>1</v>
          </cell>
          <cell r="C3672" t="str">
            <v>suspended ceiling - 20.07 square metres</v>
          </cell>
          <cell r="D3672" t="str">
            <v>34</v>
          </cell>
          <cell r="E3672" t="str">
            <v>BASSUS</v>
          </cell>
          <cell r="F3672" t="str">
            <v>BAS</v>
          </cell>
          <cell r="G3672">
            <v>38820</v>
          </cell>
          <cell r="H3672" t="str">
            <v>Active</v>
          </cell>
          <cell r="I3672">
            <v>20</v>
          </cell>
          <cell r="J3672">
            <v>39344</v>
          </cell>
          <cell r="K3672" t="str">
            <v>TDP</v>
          </cell>
          <cell r="L3672" t="str">
            <v>TW</v>
          </cell>
          <cell r="M3672" t="str">
            <v>0010</v>
          </cell>
          <cell r="N3672">
            <v>2610.6799999999998</v>
          </cell>
          <cell r="O3672">
            <v>7.21</v>
          </cell>
          <cell r="P3672">
            <v>86.3</v>
          </cell>
          <cell r="Q3672">
            <v>172.6</v>
          </cell>
          <cell r="R3672">
            <v>2438.08</v>
          </cell>
          <cell r="S3672">
            <v>1192.93</v>
          </cell>
          <cell r="T3672">
            <v>30</v>
          </cell>
          <cell r="U3672">
            <v>92</v>
          </cell>
          <cell r="V3672">
            <v>28</v>
          </cell>
          <cell r="W3672">
            <v>92</v>
          </cell>
          <cell r="X3672">
            <v>0</v>
          </cell>
        </row>
        <row r="3673">
          <cell r="A3673" t="str">
            <v>1551800</v>
          </cell>
          <cell r="B3673">
            <v>1</v>
          </cell>
          <cell r="C3673" t="str">
            <v>Fire Alarm System in square metres</v>
          </cell>
          <cell r="D3673" t="str">
            <v>34</v>
          </cell>
          <cell r="E3673" t="str">
            <v>BASALA</v>
          </cell>
          <cell r="F3673" t="str">
            <v>BAS</v>
          </cell>
          <cell r="G3673">
            <v>38820</v>
          </cell>
          <cell r="H3673" t="str">
            <v>Active</v>
          </cell>
          <cell r="I3673">
            <v>16</v>
          </cell>
          <cell r="J3673">
            <v>39344</v>
          </cell>
          <cell r="K3673" t="str">
            <v>TDP</v>
          </cell>
          <cell r="L3673" t="str">
            <v>TW</v>
          </cell>
          <cell r="M3673" t="str">
            <v>0010</v>
          </cell>
          <cell r="N3673">
            <v>464.55</v>
          </cell>
          <cell r="O3673">
            <v>1.65</v>
          </cell>
          <cell r="P3673">
            <v>19.91</v>
          </cell>
          <cell r="Q3673">
            <v>39.82</v>
          </cell>
          <cell r="R3673">
            <v>424.73</v>
          </cell>
          <cell r="S3673">
            <v>213.74</v>
          </cell>
          <cell r="T3673">
            <v>15</v>
          </cell>
          <cell r="U3673">
            <v>92</v>
          </cell>
          <cell r="V3673">
            <v>13</v>
          </cell>
          <cell r="W3673">
            <v>92</v>
          </cell>
          <cell r="X3673">
            <v>0</v>
          </cell>
        </row>
        <row r="3674">
          <cell r="A3674" t="str">
            <v>1551900</v>
          </cell>
          <cell r="B3674">
            <v>1</v>
          </cell>
          <cell r="C3674" t="str">
            <v>Building Structure in square metres</v>
          </cell>
          <cell r="D3674" t="str">
            <v>34</v>
          </cell>
          <cell r="E3674" t="str">
            <v>BUITER</v>
          </cell>
          <cell r="F3674" t="str">
            <v>BUI</v>
          </cell>
          <cell r="G3674">
            <v>38820</v>
          </cell>
          <cell r="H3674" t="str">
            <v>Active</v>
          </cell>
          <cell r="I3674">
            <v>16</v>
          </cell>
          <cell r="J3674">
            <v>39344</v>
          </cell>
          <cell r="K3674" t="str">
            <v>TDP</v>
          </cell>
          <cell r="L3674" t="str">
            <v>TW</v>
          </cell>
          <cell r="M3674" t="str">
            <v>0010</v>
          </cell>
          <cell r="N3674">
            <v>23513.19</v>
          </cell>
          <cell r="O3674">
            <v>39.47</v>
          </cell>
          <cell r="P3674">
            <v>473.09</v>
          </cell>
          <cell r="Q3674">
            <v>946.18</v>
          </cell>
          <cell r="R3674">
            <v>22567.01</v>
          </cell>
          <cell r="S3674">
            <v>10531.09</v>
          </cell>
          <cell r="T3674">
            <v>40</v>
          </cell>
          <cell r="U3674">
            <v>0</v>
          </cell>
          <cell r="V3674">
            <v>38</v>
          </cell>
          <cell r="W3674">
            <v>0</v>
          </cell>
          <cell r="X3674">
            <v>0</v>
          </cell>
        </row>
        <row r="3675">
          <cell r="A3675" t="str">
            <v>1552000</v>
          </cell>
          <cell r="B3675">
            <v>1</v>
          </cell>
          <cell r="C3675" t="str">
            <v>Drainage Services in square meters</v>
          </cell>
          <cell r="D3675" t="str">
            <v>34</v>
          </cell>
          <cell r="E3675" t="str">
            <v>BASPLM</v>
          </cell>
          <cell r="F3675" t="str">
            <v>BAS</v>
          </cell>
          <cell r="G3675">
            <v>38820</v>
          </cell>
          <cell r="H3675" t="str">
            <v>Active</v>
          </cell>
          <cell r="I3675">
            <v>16</v>
          </cell>
          <cell r="J3675">
            <v>39344</v>
          </cell>
          <cell r="K3675" t="str">
            <v>TDP</v>
          </cell>
          <cell r="L3675" t="str">
            <v>TW</v>
          </cell>
          <cell r="M3675" t="str">
            <v>0010</v>
          </cell>
          <cell r="N3675">
            <v>439.23</v>
          </cell>
          <cell r="O3675">
            <v>2.4</v>
          </cell>
          <cell r="P3675">
            <v>28.8</v>
          </cell>
          <cell r="Q3675">
            <v>57.6</v>
          </cell>
          <cell r="R3675">
            <v>381.63</v>
          </cell>
          <cell r="S3675">
            <v>211</v>
          </cell>
          <cell r="T3675">
            <v>15</v>
          </cell>
          <cell r="U3675">
            <v>92</v>
          </cell>
          <cell r="V3675">
            <v>13</v>
          </cell>
          <cell r="W3675">
            <v>92</v>
          </cell>
          <cell r="X3675">
            <v>0</v>
          </cell>
        </row>
        <row r="3676">
          <cell r="A3676" t="str">
            <v>1552100</v>
          </cell>
          <cell r="B3676">
            <v>1</v>
          </cell>
          <cell r="C3676" t="str">
            <v>Communication Services in square meters</v>
          </cell>
          <cell r="D3676" t="str">
            <v>34</v>
          </cell>
          <cell r="E3676" t="str">
            <v>BASCAB</v>
          </cell>
          <cell r="F3676" t="str">
            <v>BAS</v>
          </cell>
          <cell r="G3676">
            <v>38820</v>
          </cell>
          <cell r="H3676" t="str">
            <v>Active</v>
          </cell>
          <cell r="I3676">
            <v>16</v>
          </cell>
          <cell r="J3676">
            <v>39344</v>
          </cell>
          <cell r="K3676" t="str">
            <v>TDP</v>
          </cell>
          <cell r="L3676" t="str">
            <v>TW</v>
          </cell>
          <cell r="M3676" t="str">
            <v>0010</v>
          </cell>
          <cell r="N3676">
            <v>189.89</v>
          </cell>
          <cell r="O3676">
            <v>1.58</v>
          </cell>
          <cell r="P3676">
            <v>18.52</v>
          </cell>
          <cell r="Q3676">
            <v>37.04</v>
          </cell>
          <cell r="R3676">
            <v>152.85</v>
          </cell>
          <cell r="S3676">
            <v>95.6</v>
          </cell>
          <cell r="T3676">
            <v>10</v>
          </cell>
          <cell r="U3676">
            <v>92</v>
          </cell>
          <cell r="V3676">
            <v>8</v>
          </cell>
          <cell r="W3676">
            <v>92</v>
          </cell>
          <cell r="X3676">
            <v>0</v>
          </cell>
        </row>
        <row r="3677">
          <cell r="A3677" t="str">
            <v>1552200</v>
          </cell>
          <cell r="B3677">
            <v>1</v>
          </cell>
          <cell r="C3677" t="str">
            <v>Division walling - 19 lineal metres with</v>
          </cell>
          <cell r="D3677" t="str">
            <v>34</v>
          </cell>
          <cell r="E3677" t="str">
            <v>BASPAR</v>
          </cell>
          <cell r="F3677" t="str">
            <v>BAS</v>
          </cell>
          <cell r="G3677">
            <v>38820</v>
          </cell>
          <cell r="H3677" t="str">
            <v>Active</v>
          </cell>
          <cell r="I3677">
            <v>19</v>
          </cell>
          <cell r="J3677">
            <v>39344</v>
          </cell>
          <cell r="K3677" t="str">
            <v>TDP</v>
          </cell>
          <cell r="L3677" t="str">
            <v>TW</v>
          </cell>
          <cell r="M3677" t="str">
            <v>0010</v>
          </cell>
          <cell r="N3677">
            <v>50554.96</v>
          </cell>
          <cell r="O3677">
            <v>276.20999999999998</v>
          </cell>
          <cell r="P3677">
            <v>3314.63</v>
          </cell>
          <cell r="Q3677">
            <v>6629.26</v>
          </cell>
          <cell r="R3677">
            <v>43925.7</v>
          </cell>
          <cell r="S3677">
            <v>24286.33</v>
          </cell>
          <cell r="T3677">
            <v>15</v>
          </cell>
          <cell r="U3677">
            <v>92</v>
          </cell>
          <cell r="V3677">
            <v>13</v>
          </cell>
          <cell r="W3677">
            <v>92</v>
          </cell>
          <cell r="X3677">
            <v>0</v>
          </cell>
        </row>
        <row r="3678">
          <cell r="A3678" t="str">
            <v>1552300</v>
          </cell>
          <cell r="B3678">
            <v>1</v>
          </cell>
          <cell r="C3678" t="str">
            <v>electric hand drier - 1</v>
          </cell>
          <cell r="D3678" t="str">
            <v>34</v>
          </cell>
          <cell r="E3678" t="str">
            <v>BASELC</v>
          </cell>
          <cell r="F3678" t="str">
            <v>BAS</v>
          </cell>
          <cell r="G3678">
            <v>38820</v>
          </cell>
          <cell r="H3678" t="str">
            <v>Active</v>
          </cell>
          <cell r="I3678">
            <v>1</v>
          </cell>
          <cell r="J3678">
            <v>39344</v>
          </cell>
          <cell r="K3678" t="str">
            <v>TDP</v>
          </cell>
          <cell r="L3678" t="str">
            <v>TW</v>
          </cell>
          <cell r="M3678" t="str">
            <v>0010</v>
          </cell>
          <cell r="N3678">
            <v>1073.02</v>
          </cell>
          <cell r="O3678">
            <v>3.85</v>
          </cell>
          <cell r="P3678">
            <v>45.98</v>
          </cell>
          <cell r="Q3678">
            <v>91.96</v>
          </cell>
          <cell r="R3678">
            <v>981.06</v>
          </cell>
          <cell r="S3678">
            <v>493.7</v>
          </cell>
          <cell r="T3678">
            <v>15</v>
          </cell>
          <cell r="U3678">
            <v>92</v>
          </cell>
          <cell r="V3678">
            <v>13</v>
          </cell>
          <cell r="W3678">
            <v>92</v>
          </cell>
          <cell r="X3678">
            <v>0</v>
          </cell>
        </row>
        <row r="3679">
          <cell r="A3679" t="str">
            <v>1552400</v>
          </cell>
          <cell r="B3679">
            <v>1</v>
          </cell>
          <cell r="C3679" t="str">
            <v>electric light fitting - 4 circular down</v>
          </cell>
          <cell r="D3679" t="str">
            <v>34</v>
          </cell>
          <cell r="E3679" t="str">
            <v>BASLIG</v>
          </cell>
          <cell r="F3679" t="str">
            <v>BAS</v>
          </cell>
          <cell r="G3679">
            <v>38820</v>
          </cell>
          <cell r="H3679" t="str">
            <v>Active</v>
          </cell>
          <cell r="I3679">
            <v>4</v>
          </cell>
          <cell r="J3679">
            <v>39344</v>
          </cell>
          <cell r="K3679" t="str">
            <v>TDP</v>
          </cell>
          <cell r="L3679" t="str">
            <v>TW</v>
          </cell>
          <cell r="M3679" t="str">
            <v>0010</v>
          </cell>
          <cell r="N3679">
            <v>1465.09</v>
          </cell>
          <cell r="O3679">
            <v>11.9</v>
          </cell>
          <cell r="P3679">
            <v>142.91</v>
          </cell>
          <cell r="Q3679">
            <v>285.82</v>
          </cell>
          <cell r="R3679">
            <v>1179.27</v>
          </cell>
          <cell r="S3679">
            <v>737.62</v>
          </cell>
          <cell r="T3679">
            <v>10</v>
          </cell>
          <cell r="U3679">
            <v>92</v>
          </cell>
          <cell r="V3679">
            <v>8</v>
          </cell>
          <cell r="W3679">
            <v>92</v>
          </cell>
          <cell r="X3679">
            <v>0</v>
          </cell>
        </row>
        <row r="3680">
          <cell r="A3680" t="str">
            <v>1552500</v>
          </cell>
          <cell r="B3680">
            <v>1</v>
          </cell>
          <cell r="C3680" t="str">
            <v>Electrical services in square metres</v>
          </cell>
          <cell r="D3680" t="str">
            <v>34</v>
          </cell>
          <cell r="E3680" t="str">
            <v>BASELC</v>
          </cell>
          <cell r="F3680" t="str">
            <v>BAS</v>
          </cell>
          <cell r="G3680">
            <v>38820</v>
          </cell>
          <cell r="H3680" t="str">
            <v>Active</v>
          </cell>
          <cell r="I3680">
            <v>16</v>
          </cell>
          <cell r="J3680">
            <v>39344</v>
          </cell>
          <cell r="K3680" t="str">
            <v>TDP</v>
          </cell>
          <cell r="L3680" t="str">
            <v>TW</v>
          </cell>
          <cell r="M3680" t="str">
            <v>0010</v>
          </cell>
          <cell r="N3680">
            <v>4520.78</v>
          </cell>
          <cell r="O3680">
            <v>16.18</v>
          </cell>
          <cell r="P3680">
            <v>193.72</v>
          </cell>
          <cell r="Q3680">
            <v>387.44</v>
          </cell>
          <cell r="R3680">
            <v>4133.34</v>
          </cell>
          <cell r="S3680">
            <v>2080.02</v>
          </cell>
          <cell r="T3680">
            <v>15</v>
          </cell>
          <cell r="U3680">
            <v>92</v>
          </cell>
          <cell r="V3680">
            <v>13</v>
          </cell>
          <cell r="W3680">
            <v>92</v>
          </cell>
          <cell r="X3680">
            <v>0</v>
          </cell>
        </row>
        <row r="3681">
          <cell r="A3681" t="str">
            <v>1552600</v>
          </cell>
          <cell r="B3681">
            <v>1</v>
          </cell>
          <cell r="C3681" t="str">
            <v>Building Maintenance System in square me</v>
          </cell>
          <cell r="D3681" t="str">
            <v>34</v>
          </cell>
          <cell r="E3681" t="str">
            <v>BASBMS</v>
          </cell>
          <cell r="F3681" t="str">
            <v>BAS</v>
          </cell>
          <cell r="G3681">
            <v>38820</v>
          </cell>
          <cell r="H3681" t="str">
            <v>Active</v>
          </cell>
          <cell r="I3681">
            <v>16</v>
          </cell>
          <cell r="J3681">
            <v>39344</v>
          </cell>
          <cell r="K3681" t="str">
            <v>TDP</v>
          </cell>
          <cell r="L3681" t="str">
            <v>TW</v>
          </cell>
          <cell r="M3681" t="str">
            <v>0010</v>
          </cell>
          <cell r="N3681">
            <v>11.93</v>
          </cell>
          <cell r="O3681">
            <v>0</v>
          </cell>
          <cell r="P3681">
            <v>0</v>
          </cell>
          <cell r="Q3681">
            <v>11.93</v>
          </cell>
          <cell r="R3681">
            <v>0</v>
          </cell>
          <cell r="S3681">
            <v>39.29</v>
          </cell>
          <cell r="T3681">
            <v>0</v>
          </cell>
          <cell r="U3681">
            <v>92</v>
          </cell>
          <cell r="V3681">
            <v>0</v>
          </cell>
          <cell r="W3681">
            <v>0</v>
          </cell>
          <cell r="X3681">
            <v>0</v>
          </cell>
        </row>
        <row r="3682">
          <cell r="A3682" t="str">
            <v>1552700</v>
          </cell>
          <cell r="B3682">
            <v>1</v>
          </cell>
          <cell r="C3682" t="str">
            <v>Mechanical Services in square metres</v>
          </cell>
          <cell r="D3682" t="str">
            <v>34</v>
          </cell>
          <cell r="E3682" t="str">
            <v>BASAIR</v>
          </cell>
          <cell r="F3682" t="str">
            <v>BAS</v>
          </cell>
          <cell r="G3682">
            <v>38820</v>
          </cell>
          <cell r="H3682" t="str">
            <v>Active</v>
          </cell>
          <cell r="I3682">
            <v>16</v>
          </cell>
          <cell r="J3682">
            <v>39344</v>
          </cell>
          <cell r="K3682" t="str">
            <v>TDP</v>
          </cell>
          <cell r="L3682" t="str">
            <v>TW</v>
          </cell>
          <cell r="M3682" t="str">
            <v>0010</v>
          </cell>
          <cell r="N3682">
            <v>8322.7800000000007</v>
          </cell>
          <cell r="O3682">
            <v>45.51</v>
          </cell>
          <cell r="P3682">
            <v>545.67999999999995</v>
          </cell>
          <cell r="Q3682">
            <v>1091.3599999999999</v>
          </cell>
          <cell r="R3682">
            <v>7231.42</v>
          </cell>
          <cell r="S3682">
            <v>3998.22</v>
          </cell>
          <cell r="T3682">
            <v>15</v>
          </cell>
          <cell r="U3682">
            <v>92</v>
          </cell>
          <cell r="V3682">
            <v>13</v>
          </cell>
          <cell r="W3682">
            <v>92</v>
          </cell>
          <cell r="X3682">
            <v>0</v>
          </cell>
        </row>
        <row r="3683">
          <cell r="A3683" t="str">
            <v>1552800</v>
          </cell>
          <cell r="B3683">
            <v>1</v>
          </cell>
          <cell r="C3683" t="str">
            <v>Plumbing reticulation in square metres</v>
          </cell>
          <cell r="D3683" t="str">
            <v>34</v>
          </cell>
          <cell r="E3683" t="str">
            <v>BASPLM</v>
          </cell>
          <cell r="F3683" t="str">
            <v>BAS</v>
          </cell>
          <cell r="G3683">
            <v>38820</v>
          </cell>
          <cell r="H3683" t="str">
            <v>Active</v>
          </cell>
          <cell r="I3683">
            <v>16</v>
          </cell>
          <cell r="J3683">
            <v>39344</v>
          </cell>
          <cell r="K3683" t="str">
            <v>TDP</v>
          </cell>
          <cell r="L3683" t="str">
            <v>TW</v>
          </cell>
          <cell r="M3683" t="str">
            <v>0010</v>
          </cell>
          <cell r="N3683">
            <v>507.49</v>
          </cell>
          <cell r="O3683">
            <v>2.8</v>
          </cell>
          <cell r="P3683">
            <v>33.270000000000003</v>
          </cell>
          <cell r="Q3683">
            <v>66.540000000000006</v>
          </cell>
          <cell r="R3683">
            <v>440.95</v>
          </cell>
          <cell r="S3683">
            <v>243.79</v>
          </cell>
          <cell r="T3683">
            <v>15</v>
          </cell>
          <cell r="U3683">
            <v>92</v>
          </cell>
          <cell r="V3683">
            <v>13</v>
          </cell>
          <cell r="W3683">
            <v>92</v>
          </cell>
          <cell r="X3683">
            <v>0</v>
          </cell>
        </row>
        <row r="3684">
          <cell r="A3684" t="str">
            <v>1552900</v>
          </cell>
          <cell r="B3684">
            <v>1</v>
          </cell>
          <cell r="C3684" t="str">
            <v>Public Address System in square metres</v>
          </cell>
          <cell r="D3684" t="str">
            <v>34</v>
          </cell>
          <cell r="E3684" t="str">
            <v>BASPUB</v>
          </cell>
          <cell r="F3684" t="str">
            <v>BAS</v>
          </cell>
          <cell r="G3684">
            <v>38820</v>
          </cell>
          <cell r="H3684" t="str">
            <v>Active</v>
          </cell>
          <cell r="I3684">
            <v>16</v>
          </cell>
          <cell r="J3684">
            <v>39344</v>
          </cell>
          <cell r="K3684" t="str">
            <v>TDP</v>
          </cell>
          <cell r="L3684" t="str">
            <v>TW</v>
          </cell>
          <cell r="M3684" t="str">
            <v>0010</v>
          </cell>
          <cell r="N3684">
            <v>343.83</v>
          </cell>
          <cell r="O3684">
            <v>1.86</v>
          </cell>
          <cell r="P3684">
            <v>22.54</v>
          </cell>
          <cell r="Q3684">
            <v>45.08</v>
          </cell>
          <cell r="R3684">
            <v>298.75</v>
          </cell>
          <cell r="S3684">
            <v>165.17</v>
          </cell>
          <cell r="T3684">
            <v>15</v>
          </cell>
          <cell r="U3684">
            <v>92</v>
          </cell>
          <cell r="V3684">
            <v>13</v>
          </cell>
          <cell r="W3684">
            <v>92</v>
          </cell>
          <cell r="X3684">
            <v>0</v>
          </cell>
        </row>
        <row r="3685">
          <cell r="A3685" t="str">
            <v>1553000</v>
          </cell>
          <cell r="B3685">
            <v>1</v>
          </cell>
          <cell r="C3685" t="str">
            <v>Security System in square metres</v>
          </cell>
          <cell r="D3685" t="str">
            <v>34</v>
          </cell>
          <cell r="E3685" t="str">
            <v>BASSEC</v>
          </cell>
          <cell r="F3685" t="str">
            <v>BAS</v>
          </cell>
          <cell r="G3685">
            <v>38820</v>
          </cell>
          <cell r="H3685" t="str">
            <v>Active</v>
          </cell>
          <cell r="I3685">
            <v>16</v>
          </cell>
          <cell r="J3685">
            <v>39344</v>
          </cell>
          <cell r="K3685" t="str">
            <v>TDP</v>
          </cell>
          <cell r="L3685" t="str">
            <v>TW</v>
          </cell>
          <cell r="M3685" t="str">
            <v>0010</v>
          </cell>
          <cell r="N3685">
            <v>536.41</v>
          </cell>
          <cell r="O3685">
            <v>2.94</v>
          </cell>
          <cell r="P3685">
            <v>35.17</v>
          </cell>
          <cell r="Q3685">
            <v>70.34</v>
          </cell>
          <cell r="R3685">
            <v>466.07</v>
          </cell>
          <cell r="S3685">
            <v>257.68</v>
          </cell>
          <cell r="T3685">
            <v>15</v>
          </cell>
          <cell r="U3685">
            <v>92</v>
          </cell>
          <cell r="V3685">
            <v>13</v>
          </cell>
          <cell r="W3685">
            <v>92</v>
          </cell>
          <cell r="X3685">
            <v>0</v>
          </cell>
        </row>
        <row r="3686">
          <cell r="A3686" t="str">
            <v>1553100</v>
          </cell>
          <cell r="B3686">
            <v>1</v>
          </cell>
          <cell r="C3686" t="str">
            <v>sink unit and fittings - 2</v>
          </cell>
          <cell r="D3686" t="str">
            <v>34</v>
          </cell>
          <cell r="E3686" t="str">
            <v>BASPLM</v>
          </cell>
          <cell r="F3686" t="str">
            <v>BAS</v>
          </cell>
          <cell r="G3686">
            <v>38820</v>
          </cell>
          <cell r="H3686" t="str">
            <v>Active</v>
          </cell>
          <cell r="I3686">
            <v>2</v>
          </cell>
          <cell r="J3686">
            <v>39344</v>
          </cell>
          <cell r="K3686" t="str">
            <v>TDP</v>
          </cell>
          <cell r="L3686" t="str">
            <v>TW</v>
          </cell>
          <cell r="M3686" t="str">
            <v>0010</v>
          </cell>
          <cell r="N3686">
            <v>1766.46</v>
          </cell>
          <cell r="O3686">
            <v>9.67</v>
          </cell>
          <cell r="P3686">
            <v>115.82</v>
          </cell>
          <cell r="Q3686">
            <v>231.64</v>
          </cell>
          <cell r="R3686">
            <v>1534.82</v>
          </cell>
          <cell r="S3686">
            <v>848.6</v>
          </cell>
          <cell r="T3686">
            <v>15</v>
          </cell>
          <cell r="U3686">
            <v>92</v>
          </cell>
          <cell r="V3686">
            <v>13</v>
          </cell>
          <cell r="W3686">
            <v>92</v>
          </cell>
          <cell r="X3686">
            <v>0</v>
          </cell>
        </row>
        <row r="3687">
          <cell r="A3687" t="str">
            <v>1553200</v>
          </cell>
          <cell r="B3687">
            <v>1</v>
          </cell>
          <cell r="C3687" t="str">
            <v>sprinkler head and piping - 4</v>
          </cell>
          <cell r="D3687" t="str">
            <v>34</v>
          </cell>
          <cell r="E3687" t="str">
            <v>BASSPR</v>
          </cell>
          <cell r="F3687" t="str">
            <v>BAS</v>
          </cell>
          <cell r="G3687">
            <v>38820</v>
          </cell>
          <cell r="H3687" t="str">
            <v>Active</v>
          </cell>
          <cell r="I3687">
            <v>4</v>
          </cell>
          <cell r="J3687">
            <v>39344</v>
          </cell>
          <cell r="K3687" t="str">
            <v>TDP</v>
          </cell>
          <cell r="L3687" t="str">
            <v>TW</v>
          </cell>
          <cell r="M3687" t="str">
            <v>0010</v>
          </cell>
          <cell r="N3687">
            <v>2544.87</v>
          </cell>
          <cell r="O3687">
            <v>13.95</v>
          </cell>
          <cell r="P3687">
            <v>166.85</v>
          </cell>
          <cell r="Q3687">
            <v>333.7</v>
          </cell>
          <cell r="R3687">
            <v>2211.17</v>
          </cell>
          <cell r="S3687">
            <v>1222.54</v>
          </cell>
          <cell r="T3687">
            <v>15</v>
          </cell>
          <cell r="U3687">
            <v>92</v>
          </cell>
          <cell r="V3687">
            <v>13</v>
          </cell>
          <cell r="W3687">
            <v>92</v>
          </cell>
          <cell r="X3687">
            <v>0</v>
          </cell>
        </row>
        <row r="3688">
          <cell r="A3688" t="str">
            <v>1553300</v>
          </cell>
          <cell r="B3688">
            <v>1</v>
          </cell>
          <cell r="C3688" t="str">
            <v>suspended ceiling - 15.8 square metres b</v>
          </cell>
          <cell r="D3688" t="str">
            <v>34</v>
          </cell>
          <cell r="E3688" t="str">
            <v>BASSUS</v>
          </cell>
          <cell r="F3688" t="str">
            <v>BAS</v>
          </cell>
          <cell r="G3688">
            <v>38820</v>
          </cell>
          <cell r="H3688" t="str">
            <v>Active</v>
          </cell>
          <cell r="I3688">
            <v>16</v>
          </cell>
          <cell r="J3688">
            <v>39344</v>
          </cell>
          <cell r="K3688" t="str">
            <v>TDP</v>
          </cell>
          <cell r="L3688" t="str">
            <v>TW</v>
          </cell>
          <cell r="M3688" t="str">
            <v>0010</v>
          </cell>
          <cell r="N3688">
            <v>2055.29</v>
          </cell>
          <cell r="O3688">
            <v>5.68</v>
          </cell>
          <cell r="P3688">
            <v>67.94</v>
          </cell>
          <cell r="Q3688">
            <v>135.88</v>
          </cell>
          <cell r="R3688">
            <v>1919.41</v>
          </cell>
          <cell r="S3688">
            <v>939.15</v>
          </cell>
          <cell r="T3688">
            <v>30</v>
          </cell>
          <cell r="U3688">
            <v>92</v>
          </cell>
          <cell r="V3688">
            <v>28</v>
          </cell>
          <cell r="W3688">
            <v>92</v>
          </cell>
          <cell r="X3688">
            <v>0</v>
          </cell>
        </row>
        <row r="3689">
          <cell r="A3689" t="str">
            <v>1553400</v>
          </cell>
          <cell r="B3689">
            <v>1</v>
          </cell>
          <cell r="C3689" t="str">
            <v>WC pedestal with  fittings - 3</v>
          </cell>
          <cell r="D3689" t="str">
            <v>34</v>
          </cell>
          <cell r="E3689" t="str">
            <v>BASPLM</v>
          </cell>
          <cell r="F3689" t="str">
            <v>BAS</v>
          </cell>
          <cell r="G3689">
            <v>38820</v>
          </cell>
          <cell r="H3689" t="str">
            <v>Active</v>
          </cell>
          <cell r="I3689">
            <v>3</v>
          </cell>
          <cell r="J3689">
            <v>39344</v>
          </cell>
          <cell r="K3689" t="str">
            <v>TDP</v>
          </cell>
          <cell r="L3689" t="str">
            <v>TW</v>
          </cell>
          <cell r="M3689" t="str">
            <v>0010</v>
          </cell>
          <cell r="N3689">
            <v>6985.41</v>
          </cell>
          <cell r="O3689">
            <v>38.130000000000003</v>
          </cell>
          <cell r="P3689">
            <v>458</v>
          </cell>
          <cell r="Q3689">
            <v>916</v>
          </cell>
          <cell r="R3689">
            <v>6069.41</v>
          </cell>
          <cell r="S3689">
            <v>3355.75</v>
          </cell>
          <cell r="T3689">
            <v>15</v>
          </cell>
          <cell r="U3689">
            <v>92</v>
          </cell>
          <cell r="V3689">
            <v>13</v>
          </cell>
          <cell r="W3689">
            <v>92</v>
          </cell>
          <cell r="X3689">
            <v>0</v>
          </cell>
        </row>
        <row r="3690">
          <cell r="A3690" t="str">
            <v>1553500</v>
          </cell>
          <cell r="B3690">
            <v>1</v>
          </cell>
          <cell r="C3690" t="str">
            <v>Fire Alarm System in square metres</v>
          </cell>
          <cell r="D3690" t="str">
            <v>34</v>
          </cell>
          <cell r="E3690" t="str">
            <v>BASALA</v>
          </cell>
          <cell r="F3690" t="str">
            <v>BAS</v>
          </cell>
          <cell r="G3690">
            <v>38820</v>
          </cell>
          <cell r="H3690" t="str">
            <v>Active</v>
          </cell>
          <cell r="I3690">
            <v>19</v>
          </cell>
          <cell r="J3690">
            <v>39344</v>
          </cell>
          <cell r="K3690" t="str">
            <v>TDP</v>
          </cell>
          <cell r="L3690" t="str">
            <v>TW</v>
          </cell>
          <cell r="M3690" t="str">
            <v>0010</v>
          </cell>
          <cell r="N3690">
            <v>549.78</v>
          </cell>
          <cell r="O3690">
            <v>2</v>
          </cell>
          <cell r="P3690">
            <v>23.56</v>
          </cell>
          <cell r="Q3690">
            <v>47.12</v>
          </cell>
          <cell r="R3690">
            <v>502.66</v>
          </cell>
          <cell r="S3690">
            <v>252.96</v>
          </cell>
          <cell r="T3690">
            <v>15</v>
          </cell>
          <cell r="U3690">
            <v>92</v>
          </cell>
          <cell r="V3690">
            <v>13</v>
          </cell>
          <cell r="W3690">
            <v>92</v>
          </cell>
          <cell r="X3690">
            <v>0</v>
          </cell>
        </row>
        <row r="3691">
          <cell r="A3691" t="str">
            <v>1553600</v>
          </cell>
          <cell r="B3691">
            <v>1</v>
          </cell>
          <cell r="C3691" t="str">
            <v>Building Structure in square metres</v>
          </cell>
          <cell r="D3691" t="str">
            <v>34</v>
          </cell>
          <cell r="E3691" t="str">
            <v>BUITER</v>
          </cell>
          <cell r="F3691" t="str">
            <v>BUI</v>
          </cell>
          <cell r="G3691">
            <v>38820</v>
          </cell>
          <cell r="H3691" t="str">
            <v>Active</v>
          </cell>
          <cell r="I3691">
            <v>19</v>
          </cell>
          <cell r="J3691">
            <v>39344</v>
          </cell>
          <cell r="K3691" t="str">
            <v>TDP</v>
          </cell>
          <cell r="L3691" t="str">
            <v>TW</v>
          </cell>
          <cell r="M3691" t="str">
            <v>0010</v>
          </cell>
          <cell r="N3691">
            <v>27829.119999999999</v>
          </cell>
          <cell r="O3691">
            <v>46.66</v>
          </cell>
          <cell r="P3691">
            <v>559.91999999999996</v>
          </cell>
          <cell r="Q3691">
            <v>1119.8399999999999</v>
          </cell>
          <cell r="R3691">
            <v>26709.279999999999</v>
          </cell>
          <cell r="S3691">
            <v>12464.1</v>
          </cell>
          <cell r="T3691">
            <v>40</v>
          </cell>
          <cell r="U3691">
            <v>0</v>
          </cell>
          <cell r="V3691">
            <v>38</v>
          </cell>
          <cell r="W3691">
            <v>0</v>
          </cell>
          <cell r="X3691">
            <v>0</v>
          </cell>
        </row>
        <row r="3692">
          <cell r="A3692" t="str">
            <v>1553700</v>
          </cell>
          <cell r="B3692">
            <v>1</v>
          </cell>
          <cell r="C3692" t="str">
            <v>Drainage Services in square meters</v>
          </cell>
          <cell r="D3692" t="str">
            <v>34</v>
          </cell>
          <cell r="E3692" t="str">
            <v>BASPLM</v>
          </cell>
          <cell r="F3692" t="str">
            <v>BAS</v>
          </cell>
          <cell r="G3692">
            <v>38820</v>
          </cell>
          <cell r="H3692" t="str">
            <v>Active</v>
          </cell>
          <cell r="I3692">
            <v>19</v>
          </cell>
          <cell r="J3692">
            <v>39344</v>
          </cell>
          <cell r="K3692" t="str">
            <v>TDP</v>
          </cell>
          <cell r="L3692" t="str">
            <v>TW</v>
          </cell>
          <cell r="M3692" t="str">
            <v>0010</v>
          </cell>
          <cell r="N3692">
            <v>519.84</v>
          </cell>
          <cell r="O3692">
            <v>2.84</v>
          </cell>
          <cell r="P3692">
            <v>34.08</v>
          </cell>
          <cell r="Q3692">
            <v>68.16</v>
          </cell>
          <cell r="R3692">
            <v>451.68</v>
          </cell>
          <cell r="S3692">
            <v>249.73</v>
          </cell>
          <cell r="T3692">
            <v>15</v>
          </cell>
          <cell r="U3692">
            <v>92</v>
          </cell>
          <cell r="V3692">
            <v>13</v>
          </cell>
          <cell r="W3692">
            <v>92</v>
          </cell>
          <cell r="X3692">
            <v>0</v>
          </cell>
        </row>
        <row r="3693">
          <cell r="A3693" t="str">
            <v>1553800</v>
          </cell>
          <cell r="B3693">
            <v>1</v>
          </cell>
          <cell r="C3693" t="str">
            <v>Communication Services in square meters</v>
          </cell>
          <cell r="D3693" t="str">
            <v>34</v>
          </cell>
          <cell r="E3693" t="str">
            <v>BASCAB</v>
          </cell>
          <cell r="F3693" t="str">
            <v>BAS</v>
          </cell>
          <cell r="G3693">
            <v>38820</v>
          </cell>
          <cell r="H3693" t="str">
            <v>Active</v>
          </cell>
          <cell r="I3693">
            <v>19</v>
          </cell>
          <cell r="J3693">
            <v>39344</v>
          </cell>
          <cell r="K3693" t="str">
            <v>TDP</v>
          </cell>
          <cell r="L3693" t="str">
            <v>TW</v>
          </cell>
          <cell r="M3693" t="str">
            <v>0010</v>
          </cell>
          <cell r="N3693">
            <v>224.79</v>
          </cell>
          <cell r="O3693">
            <v>1.8</v>
          </cell>
          <cell r="P3693">
            <v>21.93</v>
          </cell>
          <cell r="Q3693">
            <v>43.86</v>
          </cell>
          <cell r="R3693">
            <v>180.93</v>
          </cell>
          <cell r="S3693">
            <v>113.17</v>
          </cell>
          <cell r="T3693">
            <v>10</v>
          </cell>
          <cell r="U3693">
            <v>92</v>
          </cell>
          <cell r="V3693">
            <v>8</v>
          </cell>
          <cell r="W3693">
            <v>92</v>
          </cell>
          <cell r="X3693">
            <v>0</v>
          </cell>
        </row>
        <row r="3694">
          <cell r="A3694" t="str">
            <v>1553900</v>
          </cell>
          <cell r="B3694">
            <v>1</v>
          </cell>
          <cell r="C3694" t="str">
            <v>Division walling - 26 lineal metres with</v>
          </cell>
          <cell r="D3694" t="str">
            <v>34</v>
          </cell>
          <cell r="E3694" t="str">
            <v>BASPAR</v>
          </cell>
          <cell r="F3694" t="str">
            <v>BAS</v>
          </cell>
          <cell r="G3694">
            <v>38820</v>
          </cell>
          <cell r="H3694" t="str">
            <v>Active</v>
          </cell>
          <cell r="I3694">
            <v>26</v>
          </cell>
          <cell r="J3694">
            <v>39344</v>
          </cell>
          <cell r="K3694" t="str">
            <v>TDP</v>
          </cell>
          <cell r="L3694" t="str">
            <v>TW</v>
          </cell>
          <cell r="M3694" t="str">
            <v>0010</v>
          </cell>
          <cell r="N3694">
            <v>69180.47</v>
          </cell>
          <cell r="O3694">
            <v>378.03</v>
          </cell>
          <cell r="P3694">
            <v>4535.8100000000004</v>
          </cell>
          <cell r="Q3694">
            <v>9071.6200000000008</v>
          </cell>
          <cell r="R3694">
            <v>60108.85</v>
          </cell>
          <cell r="S3694">
            <v>33233.919999999998</v>
          </cell>
          <cell r="T3694">
            <v>15</v>
          </cell>
          <cell r="U3694">
            <v>92</v>
          </cell>
          <cell r="V3694">
            <v>13</v>
          </cell>
          <cell r="W3694">
            <v>92</v>
          </cell>
          <cell r="X3694">
            <v>0</v>
          </cell>
        </row>
        <row r="3695">
          <cell r="A3695" t="str">
            <v>1554000</v>
          </cell>
          <cell r="B3695">
            <v>1</v>
          </cell>
          <cell r="C3695" t="str">
            <v>electric light fitting - 4 circular down</v>
          </cell>
          <cell r="D3695" t="str">
            <v>34</v>
          </cell>
          <cell r="E3695" t="str">
            <v>BASLIG</v>
          </cell>
          <cell r="F3695" t="str">
            <v>BAS</v>
          </cell>
          <cell r="G3695">
            <v>38820</v>
          </cell>
          <cell r="H3695" t="str">
            <v>Active</v>
          </cell>
          <cell r="I3695">
            <v>4</v>
          </cell>
          <cell r="J3695">
            <v>39344</v>
          </cell>
          <cell r="K3695" t="str">
            <v>TDP</v>
          </cell>
          <cell r="L3695" t="str">
            <v>TW</v>
          </cell>
          <cell r="M3695" t="str">
            <v>0010</v>
          </cell>
          <cell r="N3695">
            <v>1465.09</v>
          </cell>
          <cell r="O3695">
            <v>11.9</v>
          </cell>
          <cell r="P3695">
            <v>142.91</v>
          </cell>
          <cell r="Q3695">
            <v>285.82</v>
          </cell>
          <cell r="R3695">
            <v>1179.27</v>
          </cell>
          <cell r="S3695">
            <v>737.62</v>
          </cell>
          <cell r="T3695">
            <v>10</v>
          </cell>
          <cell r="U3695">
            <v>92</v>
          </cell>
          <cell r="V3695">
            <v>8</v>
          </cell>
          <cell r="W3695">
            <v>92</v>
          </cell>
          <cell r="X3695">
            <v>0</v>
          </cell>
        </row>
        <row r="3696">
          <cell r="A3696" t="str">
            <v>1554100</v>
          </cell>
          <cell r="B3696">
            <v>1</v>
          </cell>
          <cell r="C3696" t="str">
            <v>Electrical services in square metres</v>
          </cell>
          <cell r="D3696" t="str">
            <v>34</v>
          </cell>
          <cell r="E3696" t="str">
            <v>BASELC</v>
          </cell>
          <cell r="F3696" t="str">
            <v>BAS</v>
          </cell>
          <cell r="G3696">
            <v>38820</v>
          </cell>
          <cell r="H3696" t="str">
            <v>Active</v>
          </cell>
          <cell r="I3696">
            <v>19</v>
          </cell>
          <cell r="J3696">
            <v>39344</v>
          </cell>
          <cell r="K3696" t="str">
            <v>TDP</v>
          </cell>
          <cell r="L3696" t="str">
            <v>TW</v>
          </cell>
          <cell r="M3696" t="str">
            <v>0010</v>
          </cell>
          <cell r="N3696">
            <v>5350.66</v>
          </cell>
          <cell r="O3696">
            <v>19.079999999999998</v>
          </cell>
          <cell r="P3696">
            <v>229.29</v>
          </cell>
          <cell r="Q3696">
            <v>458.58</v>
          </cell>
          <cell r="R3696">
            <v>4892.08</v>
          </cell>
          <cell r="S3696">
            <v>2461.84</v>
          </cell>
          <cell r="T3696">
            <v>15</v>
          </cell>
          <cell r="U3696">
            <v>92</v>
          </cell>
          <cell r="V3696">
            <v>13</v>
          </cell>
          <cell r="W3696">
            <v>92</v>
          </cell>
          <cell r="X3696">
            <v>0</v>
          </cell>
        </row>
        <row r="3697">
          <cell r="A3697" t="str">
            <v>1554200</v>
          </cell>
          <cell r="B3697">
            <v>1</v>
          </cell>
          <cell r="C3697" t="str">
            <v>floor tiling - 18.7 square metres</v>
          </cell>
          <cell r="D3697" t="str">
            <v>34</v>
          </cell>
          <cell r="E3697" t="str">
            <v>BASFLO</v>
          </cell>
          <cell r="F3697" t="str">
            <v>BAS</v>
          </cell>
          <cell r="G3697">
            <v>38820</v>
          </cell>
          <cell r="H3697" t="str">
            <v>Active</v>
          </cell>
          <cell r="I3697">
            <v>19</v>
          </cell>
          <cell r="J3697">
            <v>39344</v>
          </cell>
          <cell r="K3697" t="str">
            <v>TDP</v>
          </cell>
          <cell r="L3697" t="str">
            <v>TW</v>
          </cell>
          <cell r="M3697" t="str">
            <v>0010</v>
          </cell>
          <cell r="N3697">
            <v>93.6</v>
          </cell>
          <cell r="O3697">
            <v>0</v>
          </cell>
          <cell r="P3697">
            <v>0</v>
          </cell>
          <cell r="Q3697">
            <v>93.6</v>
          </cell>
          <cell r="R3697">
            <v>0</v>
          </cell>
          <cell r="S3697">
            <v>308.48</v>
          </cell>
          <cell r="T3697">
            <v>0</v>
          </cell>
          <cell r="U3697">
            <v>92</v>
          </cell>
          <cell r="V3697">
            <v>0</v>
          </cell>
          <cell r="W3697">
            <v>0</v>
          </cell>
          <cell r="X3697">
            <v>0</v>
          </cell>
        </row>
        <row r="3698">
          <cell r="A3698" t="str">
            <v>1554300</v>
          </cell>
          <cell r="B3698">
            <v>1</v>
          </cell>
          <cell r="C3698" t="str">
            <v>Building Maintenance System in square me</v>
          </cell>
          <cell r="D3698" t="str">
            <v>34</v>
          </cell>
          <cell r="E3698" t="str">
            <v>BASBMS</v>
          </cell>
          <cell r="F3698" t="str">
            <v>BAS</v>
          </cell>
          <cell r="G3698">
            <v>38820</v>
          </cell>
          <cell r="H3698" t="str">
            <v>Active</v>
          </cell>
          <cell r="I3698">
            <v>19</v>
          </cell>
          <cell r="J3698">
            <v>39344</v>
          </cell>
          <cell r="K3698" t="str">
            <v>TDP</v>
          </cell>
          <cell r="L3698" t="str">
            <v>TW</v>
          </cell>
          <cell r="M3698" t="str">
            <v>0010</v>
          </cell>
          <cell r="N3698">
            <v>14.12</v>
          </cell>
          <cell r="O3698">
            <v>0</v>
          </cell>
          <cell r="P3698">
            <v>0</v>
          </cell>
          <cell r="Q3698">
            <v>14.12</v>
          </cell>
          <cell r="R3698">
            <v>0</v>
          </cell>
          <cell r="S3698">
            <v>46.49</v>
          </cell>
          <cell r="T3698">
            <v>0</v>
          </cell>
          <cell r="U3698">
            <v>92</v>
          </cell>
          <cell r="V3698">
            <v>0</v>
          </cell>
          <cell r="W3698">
            <v>0</v>
          </cell>
          <cell r="X3698">
            <v>0</v>
          </cell>
        </row>
        <row r="3699">
          <cell r="A3699" t="str">
            <v>1554400</v>
          </cell>
          <cell r="B3699">
            <v>1</v>
          </cell>
          <cell r="C3699" t="str">
            <v>Mechanical Services in square metres</v>
          </cell>
          <cell r="D3699" t="str">
            <v>34</v>
          </cell>
          <cell r="E3699" t="str">
            <v>BASAIR</v>
          </cell>
          <cell r="F3699" t="str">
            <v>BAS</v>
          </cell>
          <cell r="G3699">
            <v>38820</v>
          </cell>
          <cell r="H3699" t="str">
            <v>Active</v>
          </cell>
          <cell r="I3699">
            <v>19</v>
          </cell>
          <cell r="J3699">
            <v>39344</v>
          </cell>
          <cell r="K3699" t="str">
            <v>TDP</v>
          </cell>
          <cell r="L3699" t="str">
            <v>TW</v>
          </cell>
          <cell r="M3699" t="str">
            <v>0010</v>
          </cell>
          <cell r="N3699">
            <v>9850.3799999999992</v>
          </cell>
          <cell r="O3699">
            <v>53.82</v>
          </cell>
          <cell r="P3699">
            <v>645.84</v>
          </cell>
          <cell r="Q3699">
            <v>1291.68</v>
          </cell>
          <cell r="R3699">
            <v>8558.7000000000007</v>
          </cell>
          <cell r="S3699">
            <v>4732.07</v>
          </cell>
          <cell r="T3699">
            <v>15</v>
          </cell>
          <cell r="U3699">
            <v>92</v>
          </cell>
          <cell r="V3699">
            <v>13</v>
          </cell>
          <cell r="W3699">
            <v>92</v>
          </cell>
          <cell r="X3699">
            <v>0</v>
          </cell>
        </row>
        <row r="3700">
          <cell r="A3700" t="str">
            <v>1554500</v>
          </cell>
          <cell r="B3700">
            <v>1</v>
          </cell>
          <cell r="C3700" t="str">
            <v>Plumbing reticulation in square metres</v>
          </cell>
          <cell r="D3700" t="str">
            <v>34</v>
          </cell>
          <cell r="E3700" t="str">
            <v>BASPLM</v>
          </cell>
          <cell r="F3700" t="str">
            <v>BAS</v>
          </cell>
          <cell r="G3700">
            <v>38820</v>
          </cell>
          <cell r="H3700" t="str">
            <v>Active</v>
          </cell>
          <cell r="I3700">
            <v>19</v>
          </cell>
          <cell r="J3700">
            <v>39344</v>
          </cell>
          <cell r="K3700" t="str">
            <v>TDP</v>
          </cell>
          <cell r="L3700" t="str">
            <v>TW</v>
          </cell>
          <cell r="M3700" t="str">
            <v>0010</v>
          </cell>
          <cell r="N3700">
            <v>450.37</v>
          </cell>
          <cell r="O3700">
            <v>2.4700000000000002</v>
          </cell>
          <cell r="P3700">
            <v>29.53</v>
          </cell>
          <cell r="Q3700">
            <v>59.06</v>
          </cell>
          <cell r="R3700">
            <v>391.31</v>
          </cell>
          <cell r="S3700">
            <v>216.36</v>
          </cell>
          <cell r="T3700">
            <v>15</v>
          </cell>
          <cell r="U3700">
            <v>92</v>
          </cell>
          <cell r="V3700">
            <v>13</v>
          </cell>
          <cell r="W3700">
            <v>92</v>
          </cell>
          <cell r="X3700">
            <v>0</v>
          </cell>
        </row>
        <row r="3701">
          <cell r="A3701" t="str">
            <v>1554600</v>
          </cell>
          <cell r="B3701">
            <v>1</v>
          </cell>
          <cell r="C3701" t="str">
            <v>Public Address System in square metres</v>
          </cell>
          <cell r="D3701" t="str">
            <v>34</v>
          </cell>
          <cell r="E3701" t="str">
            <v>BASPUB</v>
          </cell>
          <cell r="F3701" t="str">
            <v>BAS</v>
          </cell>
          <cell r="G3701">
            <v>38820</v>
          </cell>
          <cell r="H3701" t="str">
            <v>Active</v>
          </cell>
          <cell r="I3701">
            <v>19</v>
          </cell>
          <cell r="J3701">
            <v>39344</v>
          </cell>
          <cell r="K3701" t="str">
            <v>TDP</v>
          </cell>
          <cell r="L3701" t="str">
            <v>TW</v>
          </cell>
          <cell r="M3701" t="str">
            <v>0010</v>
          </cell>
          <cell r="N3701">
            <v>407.03</v>
          </cell>
          <cell r="O3701">
            <v>2.27</v>
          </cell>
          <cell r="P3701">
            <v>26.69</v>
          </cell>
          <cell r="Q3701">
            <v>53.38</v>
          </cell>
          <cell r="R3701">
            <v>353.65</v>
          </cell>
          <cell r="S3701">
            <v>195.54</v>
          </cell>
          <cell r="T3701">
            <v>15</v>
          </cell>
          <cell r="U3701">
            <v>92</v>
          </cell>
          <cell r="V3701">
            <v>13</v>
          </cell>
          <cell r="W3701">
            <v>92</v>
          </cell>
          <cell r="X3701">
            <v>0</v>
          </cell>
        </row>
        <row r="3702">
          <cell r="A3702" t="str">
            <v>1554700</v>
          </cell>
          <cell r="B3702">
            <v>1</v>
          </cell>
          <cell r="C3702" t="str">
            <v>Red warning light - 1</v>
          </cell>
          <cell r="D3702" t="str">
            <v>34</v>
          </cell>
          <cell r="E3702" t="str">
            <v>BASELC</v>
          </cell>
          <cell r="F3702" t="str">
            <v>BAS</v>
          </cell>
          <cell r="G3702">
            <v>38820</v>
          </cell>
          <cell r="H3702" t="str">
            <v>Active</v>
          </cell>
          <cell r="I3702">
            <v>1</v>
          </cell>
          <cell r="J3702">
            <v>39344</v>
          </cell>
          <cell r="K3702" t="str">
            <v>TDP</v>
          </cell>
          <cell r="L3702" t="str">
            <v>TW</v>
          </cell>
          <cell r="M3702" t="str">
            <v>0010</v>
          </cell>
          <cell r="N3702">
            <v>298.01</v>
          </cell>
          <cell r="O3702">
            <v>1.1100000000000001</v>
          </cell>
          <cell r="P3702">
            <v>12.77</v>
          </cell>
          <cell r="Q3702">
            <v>25.54</v>
          </cell>
          <cell r="R3702">
            <v>272.47000000000003</v>
          </cell>
          <cell r="S3702">
            <v>137.11000000000001</v>
          </cell>
          <cell r="T3702">
            <v>15</v>
          </cell>
          <cell r="U3702">
            <v>92</v>
          </cell>
          <cell r="V3702">
            <v>13</v>
          </cell>
          <cell r="W3702">
            <v>92</v>
          </cell>
          <cell r="X3702">
            <v>0</v>
          </cell>
        </row>
        <row r="3703">
          <cell r="A3703" t="str">
            <v>1554800</v>
          </cell>
          <cell r="B3703">
            <v>1</v>
          </cell>
          <cell r="C3703" t="str">
            <v>Security System in square metres</v>
          </cell>
          <cell r="D3703" t="str">
            <v>34</v>
          </cell>
          <cell r="E3703" t="str">
            <v>BASSEC</v>
          </cell>
          <cell r="F3703" t="str">
            <v>BAS</v>
          </cell>
          <cell r="G3703">
            <v>38820</v>
          </cell>
          <cell r="H3703" t="str">
            <v>Active</v>
          </cell>
          <cell r="I3703">
            <v>19</v>
          </cell>
          <cell r="J3703">
            <v>39344</v>
          </cell>
          <cell r="K3703" t="str">
            <v>TDP</v>
          </cell>
          <cell r="L3703" t="str">
            <v>TW</v>
          </cell>
          <cell r="M3703" t="str">
            <v>0010</v>
          </cell>
          <cell r="N3703">
            <v>634.76</v>
          </cell>
          <cell r="O3703">
            <v>3.45</v>
          </cell>
          <cell r="P3703">
            <v>41.62</v>
          </cell>
          <cell r="Q3703">
            <v>83.24</v>
          </cell>
          <cell r="R3703">
            <v>551.52</v>
          </cell>
          <cell r="S3703">
            <v>304.94</v>
          </cell>
          <cell r="T3703">
            <v>15</v>
          </cell>
          <cell r="U3703">
            <v>92</v>
          </cell>
          <cell r="V3703">
            <v>13</v>
          </cell>
          <cell r="W3703">
            <v>92</v>
          </cell>
          <cell r="X3703">
            <v>0</v>
          </cell>
        </row>
        <row r="3704">
          <cell r="A3704" t="str">
            <v>1554900</v>
          </cell>
          <cell r="B3704">
            <v>1</v>
          </cell>
          <cell r="C3704" t="str">
            <v>sink unit and fittings - 2</v>
          </cell>
          <cell r="D3704" t="str">
            <v>34</v>
          </cell>
          <cell r="E3704" t="str">
            <v>BASPLM</v>
          </cell>
          <cell r="F3704" t="str">
            <v>BAS</v>
          </cell>
          <cell r="G3704">
            <v>38820</v>
          </cell>
          <cell r="H3704" t="str">
            <v>Active</v>
          </cell>
          <cell r="I3704">
            <v>2</v>
          </cell>
          <cell r="J3704">
            <v>39344</v>
          </cell>
          <cell r="K3704" t="str">
            <v>TDP</v>
          </cell>
          <cell r="L3704" t="str">
            <v>TW</v>
          </cell>
          <cell r="M3704" t="str">
            <v>0010</v>
          </cell>
          <cell r="N3704">
            <v>1766.46</v>
          </cell>
          <cell r="O3704">
            <v>9.67</v>
          </cell>
          <cell r="P3704">
            <v>115.82</v>
          </cell>
          <cell r="Q3704">
            <v>231.64</v>
          </cell>
          <cell r="R3704">
            <v>1534.82</v>
          </cell>
          <cell r="S3704">
            <v>848.6</v>
          </cell>
          <cell r="T3704">
            <v>15</v>
          </cell>
          <cell r="U3704">
            <v>92</v>
          </cell>
          <cell r="V3704">
            <v>13</v>
          </cell>
          <cell r="W3704">
            <v>92</v>
          </cell>
          <cell r="X3704">
            <v>0</v>
          </cell>
        </row>
        <row r="3705">
          <cell r="A3705" t="str">
            <v>1555000</v>
          </cell>
          <cell r="B3705">
            <v>1</v>
          </cell>
          <cell r="C3705" t="str">
            <v>sprinkler head and piping - 4</v>
          </cell>
          <cell r="D3705" t="str">
            <v>34</v>
          </cell>
          <cell r="E3705" t="str">
            <v>BASSPR</v>
          </cell>
          <cell r="F3705" t="str">
            <v>BAS</v>
          </cell>
          <cell r="G3705">
            <v>38820</v>
          </cell>
          <cell r="H3705" t="str">
            <v>Active</v>
          </cell>
          <cell r="I3705">
            <v>4</v>
          </cell>
          <cell r="J3705">
            <v>39344</v>
          </cell>
          <cell r="K3705" t="str">
            <v>TDP</v>
          </cell>
          <cell r="L3705" t="str">
            <v>TW</v>
          </cell>
          <cell r="M3705" t="str">
            <v>0010</v>
          </cell>
          <cell r="N3705">
            <v>2544.87</v>
          </cell>
          <cell r="O3705">
            <v>13.95</v>
          </cell>
          <cell r="P3705">
            <v>166.85</v>
          </cell>
          <cell r="Q3705">
            <v>333.7</v>
          </cell>
          <cell r="R3705">
            <v>2211.17</v>
          </cell>
          <cell r="S3705">
            <v>1222.54</v>
          </cell>
          <cell r="T3705">
            <v>15</v>
          </cell>
          <cell r="U3705">
            <v>92</v>
          </cell>
          <cell r="V3705">
            <v>13</v>
          </cell>
          <cell r="W3705">
            <v>92</v>
          </cell>
          <cell r="X3705">
            <v>0</v>
          </cell>
        </row>
        <row r="3706">
          <cell r="A3706" t="str">
            <v>1555100</v>
          </cell>
          <cell r="B3706">
            <v>1</v>
          </cell>
          <cell r="C3706" t="str">
            <v>suspended ceiling - 18.7 square metres b</v>
          </cell>
          <cell r="D3706" t="str">
            <v>34</v>
          </cell>
          <cell r="E3706" t="str">
            <v>BASSUS</v>
          </cell>
          <cell r="F3706" t="str">
            <v>BAS</v>
          </cell>
          <cell r="G3706">
            <v>38820</v>
          </cell>
          <cell r="H3706" t="str">
            <v>Active</v>
          </cell>
          <cell r="I3706">
            <v>19</v>
          </cell>
          <cell r="J3706">
            <v>39344</v>
          </cell>
          <cell r="K3706" t="str">
            <v>TDP</v>
          </cell>
          <cell r="L3706" t="str">
            <v>TW</v>
          </cell>
          <cell r="M3706" t="str">
            <v>0010</v>
          </cell>
          <cell r="N3706">
            <v>2432.4899999999998</v>
          </cell>
          <cell r="O3706">
            <v>6.71</v>
          </cell>
          <cell r="P3706">
            <v>80.41</v>
          </cell>
          <cell r="Q3706">
            <v>160.82</v>
          </cell>
          <cell r="R3706">
            <v>2271.67</v>
          </cell>
          <cell r="S3706">
            <v>1111.51</v>
          </cell>
          <cell r="T3706">
            <v>30</v>
          </cell>
          <cell r="U3706">
            <v>92</v>
          </cell>
          <cell r="V3706">
            <v>28</v>
          </cell>
          <cell r="W3706">
            <v>92</v>
          </cell>
          <cell r="X3706">
            <v>0</v>
          </cell>
        </row>
        <row r="3707">
          <cell r="A3707" t="str">
            <v>1555200</v>
          </cell>
          <cell r="B3707">
            <v>1</v>
          </cell>
          <cell r="C3707" t="str">
            <v>wall urinal - 3 WGE</v>
          </cell>
          <cell r="D3707" t="str">
            <v>34</v>
          </cell>
          <cell r="E3707" t="str">
            <v>BASPLM</v>
          </cell>
          <cell r="F3707" t="str">
            <v>BAS</v>
          </cell>
          <cell r="G3707">
            <v>38820</v>
          </cell>
          <cell r="H3707" t="str">
            <v>Active</v>
          </cell>
          <cell r="I3707">
            <v>3</v>
          </cell>
          <cell r="J3707">
            <v>39344</v>
          </cell>
          <cell r="K3707" t="str">
            <v>TDP</v>
          </cell>
          <cell r="L3707" t="str">
            <v>TW</v>
          </cell>
          <cell r="M3707" t="str">
            <v>0010</v>
          </cell>
          <cell r="N3707">
            <v>3372.18</v>
          </cell>
          <cell r="O3707">
            <v>18.48</v>
          </cell>
          <cell r="P3707">
            <v>221.1</v>
          </cell>
          <cell r="Q3707">
            <v>442.2</v>
          </cell>
          <cell r="R3707">
            <v>2929.98</v>
          </cell>
          <cell r="S3707">
            <v>1619.98</v>
          </cell>
          <cell r="T3707">
            <v>15</v>
          </cell>
          <cell r="U3707">
            <v>92</v>
          </cell>
          <cell r="V3707">
            <v>13</v>
          </cell>
          <cell r="W3707">
            <v>92</v>
          </cell>
          <cell r="X3707">
            <v>0</v>
          </cell>
        </row>
        <row r="3708">
          <cell r="A3708" t="str">
            <v>1555300</v>
          </cell>
          <cell r="B3708">
            <v>1</v>
          </cell>
          <cell r="C3708" t="str">
            <v>WC pedestal with  fittings - 2</v>
          </cell>
          <cell r="D3708" t="str">
            <v>34</v>
          </cell>
          <cell r="E3708" t="str">
            <v>BASPLM</v>
          </cell>
          <cell r="F3708" t="str">
            <v>BAS</v>
          </cell>
          <cell r="G3708">
            <v>38820</v>
          </cell>
          <cell r="H3708" t="str">
            <v>Active</v>
          </cell>
          <cell r="I3708">
            <v>2</v>
          </cell>
          <cell r="J3708">
            <v>39344</v>
          </cell>
          <cell r="K3708" t="str">
            <v>TDP</v>
          </cell>
          <cell r="L3708" t="str">
            <v>TW</v>
          </cell>
          <cell r="M3708" t="str">
            <v>0010</v>
          </cell>
          <cell r="N3708">
            <v>4657.07</v>
          </cell>
          <cell r="O3708">
            <v>25.39</v>
          </cell>
          <cell r="P3708">
            <v>305.33999999999997</v>
          </cell>
          <cell r="Q3708">
            <v>610.67999999999995</v>
          </cell>
          <cell r="R3708">
            <v>4046.39</v>
          </cell>
          <cell r="S3708">
            <v>2237.23</v>
          </cell>
          <cell r="T3708">
            <v>15</v>
          </cell>
          <cell r="U3708">
            <v>92</v>
          </cell>
          <cell r="V3708">
            <v>13</v>
          </cell>
          <cell r="W3708">
            <v>92</v>
          </cell>
          <cell r="X3708">
            <v>0</v>
          </cell>
        </row>
        <row r="3709">
          <cell r="A3709" t="str">
            <v>1555400</v>
          </cell>
          <cell r="B3709">
            <v>1</v>
          </cell>
          <cell r="C3709" t="str">
            <v>Fire Alarm System in square metres</v>
          </cell>
          <cell r="D3709" t="str">
            <v>34</v>
          </cell>
          <cell r="E3709" t="str">
            <v>BASALA</v>
          </cell>
          <cell r="F3709" t="str">
            <v>BAS</v>
          </cell>
          <cell r="G3709">
            <v>38820</v>
          </cell>
          <cell r="H3709" t="str">
            <v>Active</v>
          </cell>
          <cell r="I3709">
            <v>7</v>
          </cell>
          <cell r="J3709">
            <v>39344</v>
          </cell>
          <cell r="K3709" t="str">
            <v>TDP</v>
          </cell>
          <cell r="L3709" t="str">
            <v>TW</v>
          </cell>
          <cell r="M3709" t="str">
            <v>0010</v>
          </cell>
          <cell r="N3709">
            <v>191.05</v>
          </cell>
          <cell r="O3709">
            <v>0.71</v>
          </cell>
          <cell r="P3709">
            <v>8.19</v>
          </cell>
          <cell r="Q3709">
            <v>16.38</v>
          </cell>
          <cell r="R3709">
            <v>174.67</v>
          </cell>
          <cell r="S3709">
            <v>87.9</v>
          </cell>
          <cell r="T3709">
            <v>15</v>
          </cell>
          <cell r="U3709">
            <v>92</v>
          </cell>
          <cell r="V3709">
            <v>13</v>
          </cell>
          <cell r="W3709">
            <v>92</v>
          </cell>
          <cell r="X3709">
            <v>0</v>
          </cell>
        </row>
        <row r="3710">
          <cell r="A3710" t="str">
            <v>1555500</v>
          </cell>
          <cell r="B3710">
            <v>1</v>
          </cell>
          <cell r="C3710" t="str">
            <v>Building Structure in square metres</v>
          </cell>
          <cell r="D3710" t="str">
            <v>34</v>
          </cell>
          <cell r="E3710" t="str">
            <v>BUITER</v>
          </cell>
          <cell r="F3710" t="str">
            <v>BUI</v>
          </cell>
          <cell r="G3710">
            <v>38820</v>
          </cell>
          <cell r="H3710" t="str">
            <v>Active</v>
          </cell>
          <cell r="I3710">
            <v>7</v>
          </cell>
          <cell r="J3710">
            <v>39344</v>
          </cell>
          <cell r="K3710" t="str">
            <v>TDP</v>
          </cell>
          <cell r="L3710" t="str">
            <v>TW</v>
          </cell>
          <cell r="M3710" t="str">
            <v>0010</v>
          </cell>
          <cell r="N3710">
            <v>9673.1200000000008</v>
          </cell>
          <cell r="O3710">
            <v>16.2</v>
          </cell>
          <cell r="P3710">
            <v>194.62</v>
          </cell>
          <cell r="Q3710">
            <v>389.24</v>
          </cell>
          <cell r="R3710">
            <v>9283.8799999999992</v>
          </cell>
          <cell r="S3710">
            <v>4332.3999999999996</v>
          </cell>
          <cell r="T3710">
            <v>40</v>
          </cell>
          <cell r="U3710">
            <v>0</v>
          </cell>
          <cell r="V3710">
            <v>38</v>
          </cell>
          <cell r="W3710">
            <v>0</v>
          </cell>
          <cell r="X3710">
            <v>0</v>
          </cell>
        </row>
        <row r="3711">
          <cell r="A3711" t="str">
            <v>1555600</v>
          </cell>
          <cell r="B3711">
            <v>1</v>
          </cell>
          <cell r="C3711" t="str">
            <v>Drainage Services in square meters</v>
          </cell>
          <cell r="D3711" t="str">
            <v>34</v>
          </cell>
          <cell r="E3711" t="str">
            <v>BASPLM</v>
          </cell>
          <cell r="F3711" t="str">
            <v>BAS</v>
          </cell>
          <cell r="G3711">
            <v>38820</v>
          </cell>
          <cell r="H3711" t="str">
            <v>Active</v>
          </cell>
          <cell r="I3711">
            <v>7</v>
          </cell>
          <cell r="J3711">
            <v>39344</v>
          </cell>
          <cell r="K3711" t="str">
            <v>TDP</v>
          </cell>
          <cell r="L3711" t="str">
            <v>TW</v>
          </cell>
          <cell r="M3711" t="str">
            <v>0010</v>
          </cell>
          <cell r="N3711">
            <v>180.67</v>
          </cell>
          <cell r="O3711">
            <v>0.96</v>
          </cell>
          <cell r="P3711">
            <v>11.85</v>
          </cell>
          <cell r="Q3711">
            <v>23.7</v>
          </cell>
          <cell r="R3711">
            <v>156.97</v>
          </cell>
          <cell r="S3711">
            <v>86.79</v>
          </cell>
          <cell r="T3711">
            <v>15</v>
          </cell>
          <cell r="U3711">
            <v>92</v>
          </cell>
          <cell r="V3711">
            <v>13</v>
          </cell>
          <cell r="W3711">
            <v>92</v>
          </cell>
          <cell r="X3711">
            <v>0</v>
          </cell>
        </row>
        <row r="3712">
          <cell r="A3712" t="str">
            <v>1555700</v>
          </cell>
          <cell r="B3712">
            <v>1</v>
          </cell>
          <cell r="C3712" t="str">
            <v>Communication Services in square meters</v>
          </cell>
          <cell r="D3712" t="str">
            <v>34</v>
          </cell>
          <cell r="E3712" t="str">
            <v>BASCAB</v>
          </cell>
          <cell r="F3712" t="str">
            <v>BAS</v>
          </cell>
          <cell r="G3712">
            <v>38820</v>
          </cell>
          <cell r="H3712" t="str">
            <v>Active</v>
          </cell>
          <cell r="I3712">
            <v>7</v>
          </cell>
          <cell r="J3712">
            <v>39344</v>
          </cell>
          <cell r="K3712" t="str">
            <v>TDP</v>
          </cell>
          <cell r="L3712" t="str">
            <v>TW</v>
          </cell>
          <cell r="M3712" t="str">
            <v>0010</v>
          </cell>
          <cell r="N3712">
            <v>78.17</v>
          </cell>
          <cell r="O3712">
            <v>0.57999999999999996</v>
          </cell>
          <cell r="P3712">
            <v>7.62</v>
          </cell>
          <cell r="Q3712">
            <v>15.24</v>
          </cell>
          <cell r="R3712">
            <v>62.93</v>
          </cell>
          <cell r="S3712">
            <v>39.35</v>
          </cell>
          <cell r="T3712">
            <v>10</v>
          </cell>
          <cell r="U3712">
            <v>92</v>
          </cell>
          <cell r="V3712">
            <v>8</v>
          </cell>
          <cell r="W3712">
            <v>92</v>
          </cell>
          <cell r="X3712">
            <v>0</v>
          </cell>
        </row>
        <row r="3713">
          <cell r="A3713" t="str">
            <v>1555800</v>
          </cell>
          <cell r="B3713">
            <v>1</v>
          </cell>
          <cell r="C3713" t="str">
            <v>Electrical services in square metres</v>
          </cell>
          <cell r="D3713" t="str">
            <v>34</v>
          </cell>
          <cell r="E3713" t="str">
            <v>BASELC</v>
          </cell>
          <cell r="F3713" t="str">
            <v>BAS</v>
          </cell>
          <cell r="G3713">
            <v>38820</v>
          </cell>
          <cell r="H3713" t="str">
            <v>Active</v>
          </cell>
          <cell r="I3713">
            <v>7</v>
          </cell>
          <cell r="J3713">
            <v>39344</v>
          </cell>
          <cell r="K3713" t="str">
            <v>TDP</v>
          </cell>
          <cell r="L3713" t="str">
            <v>TW</v>
          </cell>
          <cell r="M3713" t="str">
            <v>0010</v>
          </cell>
          <cell r="N3713">
            <v>1859.94</v>
          </cell>
          <cell r="O3713">
            <v>6.66</v>
          </cell>
          <cell r="P3713">
            <v>79.7</v>
          </cell>
          <cell r="Q3713">
            <v>159.4</v>
          </cell>
          <cell r="R3713">
            <v>1700.54</v>
          </cell>
          <cell r="S3713">
            <v>855.76</v>
          </cell>
          <cell r="T3713">
            <v>15</v>
          </cell>
          <cell r="U3713">
            <v>92</v>
          </cell>
          <cell r="V3713">
            <v>13</v>
          </cell>
          <cell r="W3713">
            <v>92</v>
          </cell>
          <cell r="X3713">
            <v>0</v>
          </cell>
        </row>
        <row r="3714">
          <cell r="A3714" t="str">
            <v>1555900</v>
          </cell>
          <cell r="B3714">
            <v>1</v>
          </cell>
          <cell r="C3714" t="str">
            <v>fluorescent light fitting - 2</v>
          </cell>
          <cell r="D3714" t="str">
            <v>34</v>
          </cell>
          <cell r="E3714" t="str">
            <v>BASLIG</v>
          </cell>
          <cell r="F3714" t="str">
            <v>BAS</v>
          </cell>
          <cell r="G3714">
            <v>38820</v>
          </cell>
          <cell r="H3714" t="str">
            <v>Active</v>
          </cell>
          <cell r="I3714">
            <v>2</v>
          </cell>
          <cell r="J3714">
            <v>39344</v>
          </cell>
          <cell r="K3714" t="str">
            <v>TDP</v>
          </cell>
          <cell r="L3714" t="str">
            <v>TW</v>
          </cell>
          <cell r="M3714" t="str">
            <v>0010</v>
          </cell>
          <cell r="N3714">
            <v>406.9</v>
          </cell>
          <cell r="O3714">
            <v>3.28</v>
          </cell>
          <cell r="P3714">
            <v>39.69</v>
          </cell>
          <cell r="Q3714">
            <v>79.38</v>
          </cell>
          <cell r="R3714">
            <v>327.52</v>
          </cell>
          <cell r="S3714">
            <v>204.85</v>
          </cell>
          <cell r="T3714">
            <v>10</v>
          </cell>
          <cell r="U3714">
            <v>92</v>
          </cell>
          <cell r="V3714">
            <v>8</v>
          </cell>
          <cell r="W3714">
            <v>92</v>
          </cell>
          <cell r="X3714">
            <v>0</v>
          </cell>
        </row>
        <row r="3715">
          <cell r="A3715" t="str">
            <v>1556000</v>
          </cell>
          <cell r="B3715">
            <v>1</v>
          </cell>
          <cell r="C3715" t="str">
            <v>Building Maintenance System in square me</v>
          </cell>
          <cell r="D3715" t="str">
            <v>34</v>
          </cell>
          <cell r="E3715" t="str">
            <v>BASBMS</v>
          </cell>
          <cell r="F3715" t="str">
            <v>BAS</v>
          </cell>
          <cell r="G3715">
            <v>38820</v>
          </cell>
          <cell r="H3715" t="str">
            <v>Active</v>
          </cell>
          <cell r="I3715">
            <v>7</v>
          </cell>
          <cell r="J3715">
            <v>39344</v>
          </cell>
          <cell r="K3715" t="str">
            <v>TDP</v>
          </cell>
          <cell r="L3715" t="str">
            <v>TW</v>
          </cell>
          <cell r="M3715" t="str">
            <v>0010</v>
          </cell>
          <cell r="N3715">
            <v>4.9000000000000004</v>
          </cell>
          <cell r="O3715">
            <v>0</v>
          </cell>
          <cell r="P3715">
            <v>0</v>
          </cell>
          <cell r="Q3715">
            <v>4.9000000000000004</v>
          </cell>
          <cell r="R3715">
            <v>0</v>
          </cell>
          <cell r="S3715">
            <v>16.149999999999999</v>
          </cell>
          <cell r="T3715">
            <v>0</v>
          </cell>
          <cell r="U3715">
            <v>92</v>
          </cell>
          <cell r="V3715">
            <v>0</v>
          </cell>
          <cell r="W3715">
            <v>0</v>
          </cell>
          <cell r="X3715">
            <v>0</v>
          </cell>
        </row>
        <row r="3716">
          <cell r="A3716" t="str">
            <v>1556100</v>
          </cell>
          <cell r="B3716">
            <v>1</v>
          </cell>
          <cell r="C3716" t="str">
            <v>Mechanical Services in square metres</v>
          </cell>
          <cell r="D3716" t="str">
            <v>34</v>
          </cell>
          <cell r="E3716" t="str">
            <v>BASAIR</v>
          </cell>
          <cell r="F3716" t="str">
            <v>BAS</v>
          </cell>
          <cell r="G3716">
            <v>38820</v>
          </cell>
          <cell r="H3716" t="str">
            <v>Active</v>
          </cell>
          <cell r="I3716">
            <v>7</v>
          </cell>
          <cell r="J3716">
            <v>39344</v>
          </cell>
          <cell r="K3716" t="str">
            <v>TDP</v>
          </cell>
          <cell r="L3716" t="str">
            <v>TW</v>
          </cell>
          <cell r="M3716" t="str">
            <v>0010</v>
          </cell>
          <cell r="N3716">
            <v>3423.83</v>
          </cell>
          <cell r="O3716">
            <v>18.670000000000002</v>
          </cell>
          <cell r="P3716">
            <v>224.48</v>
          </cell>
          <cell r="Q3716">
            <v>448.96</v>
          </cell>
          <cell r="R3716">
            <v>2974.87</v>
          </cell>
          <cell r="S3716">
            <v>1644.79</v>
          </cell>
          <cell r="T3716">
            <v>15</v>
          </cell>
          <cell r="U3716">
            <v>92</v>
          </cell>
          <cell r="V3716">
            <v>13</v>
          </cell>
          <cell r="W3716">
            <v>92</v>
          </cell>
          <cell r="X3716">
            <v>0</v>
          </cell>
        </row>
        <row r="3717">
          <cell r="A3717" t="str">
            <v>1556200</v>
          </cell>
          <cell r="B3717">
            <v>1</v>
          </cell>
          <cell r="C3717" t="str">
            <v>Plumbing reticulation in square metres</v>
          </cell>
          <cell r="D3717" t="str">
            <v>34</v>
          </cell>
          <cell r="E3717" t="str">
            <v>BASPLM</v>
          </cell>
          <cell r="F3717" t="str">
            <v>BAS</v>
          </cell>
          <cell r="G3717">
            <v>38820</v>
          </cell>
          <cell r="H3717" t="str">
            <v>Active</v>
          </cell>
          <cell r="I3717">
            <v>7</v>
          </cell>
          <cell r="J3717">
            <v>39344</v>
          </cell>
          <cell r="K3717" t="str">
            <v>TDP</v>
          </cell>
          <cell r="L3717" t="str">
            <v>TW</v>
          </cell>
          <cell r="M3717" t="str">
            <v>0010</v>
          </cell>
          <cell r="N3717">
            <v>208.72</v>
          </cell>
          <cell r="O3717">
            <v>1.1399999999999999</v>
          </cell>
          <cell r="P3717">
            <v>13.68</v>
          </cell>
          <cell r="Q3717">
            <v>27.36</v>
          </cell>
          <cell r="R3717">
            <v>181.36</v>
          </cell>
          <cell r="S3717">
            <v>100.27</v>
          </cell>
          <cell r="T3717">
            <v>15</v>
          </cell>
          <cell r="U3717">
            <v>92</v>
          </cell>
          <cell r="V3717">
            <v>13</v>
          </cell>
          <cell r="W3717">
            <v>92</v>
          </cell>
          <cell r="X3717">
            <v>0</v>
          </cell>
        </row>
        <row r="3718">
          <cell r="A3718" t="str">
            <v>1556300</v>
          </cell>
          <cell r="B3718">
            <v>1</v>
          </cell>
          <cell r="C3718" t="str">
            <v>Public Address System in square metres</v>
          </cell>
          <cell r="D3718" t="str">
            <v>34</v>
          </cell>
          <cell r="E3718" t="str">
            <v>BASPUB</v>
          </cell>
          <cell r="F3718" t="str">
            <v>BAS</v>
          </cell>
          <cell r="G3718">
            <v>38820</v>
          </cell>
          <cell r="H3718" t="str">
            <v>Active</v>
          </cell>
          <cell r="I3718">
            <v>7</v>
          </cell>
          <cell r="J3718">
            <v>39344</v>
          </cell>
          <cell r="K3718" t="str">
            <v>TDP</v>
          </cell>
          <cell r="L3718" t="str">
            <v>TW</v>
          </cell>
          <cell r="M3718" t="str">
            <v>0010</v>
          </cell>
          <cell r="N3718">
            <v>141.44</v>
          </cell>
          <cell r="O3718">
            <v>0.8</v>
          </cell>
          <cell r="P3718">
            <v>9.27</v>
          </cell>
          <cell r="Q3718">
            <v>18.54</v>
          </cell>
          <cell r="R3718">
            <v>122.9</v>
          </cell>
          <cell r="S3718">
            <v>67.95</v>
          </cell>
          <cell r="T3718">
            <v>15</v>
          </cell>
          <cell r="U3718">
            <v>92</v>
          </cell>
          <cell r="V3718">
            <v>13</v>
          </cell>
          <cell r="W3718">
            <v>92</v>
          </cell>
          <cell r="X3718">
            <v>0</v>
          </cell>
        </row>
        <row r="3719">
          <cell r="A3719" t="str">
            <v>1556400</v>
          </cell>
          <cell r="B3719">
            <v>1</v>
          </cell>
          <cell r="C3719" t="str">
            <v>Security System in square metres</v>
          </cell>
          <cell r="D3719" t="str">
            <v>34</v>
          </cell>
          <cell r="E3719" t="str">
            <v>BASSEC</v>
          </cell>
          <cell r="F3719" t="str">
            <v>BAS</v>
          </cell>
          <cell r="G3719">
            <v>38820</v>
          </cell>
          <cell r="H3719" t="str">
            <v>Active</v>
          </cell>
          <cell r="I3719">
            <v>7</v>
          </cell>
          <cell r="J3719">
            <v>39344</v>
          </cell>
          <cell r="K3719" t="str">
            <v>TDP</v>
          </cell>
          <cell r="L3719" t="str">
            <v>TW</v>
          </cell>
          <cell r="M3719" t="str">
            <v>0010</v>
          </cell>
          <cell r="N3719">
            <v>220.76</v>
          </cell>
          <cell r="O3719">
            <v>1.1599999999999999</v>
          </cell>
          <cell r="P3719">
            <v>14.47</v>
          </cell>
          <cell r="Q3719">
            <v>28.94</v>
          </cell>
          <cell r="R3719">
            <v>191.82</v>
          </cell>
          <cell r="S3719">
            <v>106.05</v>
          </cell>
          <cell r="T3719">
            <v>15</v>
          </cell>
          <cell r="U3719">
            <v>92</v>
          </cell>
          <cell r="V3719">
            <v>13</v>
          </cell>
          <cell r="W3719">
            <v>92</v>
          </cell>
          <cell r="X3719">
            <v>0</v>
          </cell>
        </row>
        <row r="3720">
          <cell r="A3720" t="str">
            <v>1556500</v>
          </cell>
          <cell r="B3720">
            <v>1</v>
          </cell>
          <cell r="C3720" t="str">
            <v>sprinkler head and piping - 3</v>
          </cell>
          <cell r="D3720" t="str">
            <v>34</v>
          </cell>
          <cell r="E3720" t="str">
            <v>BASSPR</v>
          </cell>
          <cell r="F3720" t="str">
            <v>BAS</v>
          </cell>
          <cell r="G3720">
            <v>38820</v>
          </cell>
          <cell r="H3720" t="str">
            <v>Active</v>
          </cell>
          <cell r="I3720">
            <v>3</v>
          </cell>
          <cell r="J3720">
            <v>39344</v>
          </cell>
          <cell r="K3720" t="str">
            <v>TDP</v>
          </cell>
          <cell r="L3720" t="str">
            <v>TW</v>
          </cell>
          <cell r="M3720" t="str">
            <v>0010</v>
          </cell>
          <cell r="N3720">
            <v>1908.65</v>
          </cell>
          <cell r="O3720">
            <v>10.41</v>
          </cell>
          <cell r="P3720">
            <v>125.14</v>
          </cell>
          <cell r="Q3720">
            <v>250.28</v>
          </cell>
          <cell r="R3720">
            <v>1658.37</v>
          </cell>
          <cell r="S3720">
            <v>916.91</v>
          </cell>
          <cell r="T3720">
            <v>15</v>
          </cell>
          <cell r="U3720">
            <v>92</v>
          </cell>
          <cell r="V3720">
            <v>13</v>
          </cell>
          <cell r="W3720">
            <v>92</v>
          </cell>
          <cell r="X3720">
            <v>0</v>
          </cell>
        </row>
        <row r="3721">
          <cell r="A3721" t="str">
            <v>1556600</v>
          </cell>
          <cell r="B3721">
            <v>1</v>
          </cell>
          <cell r="C3721" t="str">
            <v>Fire Alarm System in square metres</v>
          </cell>
          <cell r="D3721" t="str">
            <v>34</v>
          </cell>
          <cell r="E3721" t="str">
            <v>BASALA</v>
          </cell>
          <cell r="F3721" t="str">
            <v>BAS</v>
          </cell>
          <cell r="G3721">
            <v>38820</v>
          </cell>
          <cell r="H3721" t="str">
            <v>Active</v>
          </cell>
          <cell r="I3721">
            <v>16</v>
          </cell>
          <cell r="J3721">
            <v>39344</v>
          </cell>
          <cell r="K3721" t="str">
            <v>TDP</v>
          </cell>
          <cell r="L3721" t="str">
            <v>TW</v>
          </cell>
          <cell r="M3721" t="str">
            <v>0014</v>
          </cell>
          <cell r="N3721">
            <v>473.35</v>
          </cell>
          <cell r="O3721">
            <v>1.7</v>
          </cell>
          <cell r="P3721">
            <v>20.29</v>
          </cell>
          <cell r="Q3721">
            <v>40.58</v>
          </cell>
          <cell r="R3721">
            <v>432.77</v>
          </cell>
          <cell r="S3721">
            <v>217.79</v>
          </cell>
          <cell r="T3721">
            <v>15</v>
          </cell>
          <cell r="U3721">
            <v>92</v>
          </cell>
          <cell r="V3721">
            <v>13</v>
          </cell>
          <cell r="W3721">
            <v>92</v>
          </cell>
          <cell r="X3721">
            <v>0</v>
          </cell>
        </row>
        <row r="3722">
          <cell r="A3722" t="str">
            <v>1556700</v>
          </cell>
          <cell r="B3722">
            <v>1</v>
          </cell>
          <cell r="C3722" t="str">
            <v>Building Structure in square metres</v>
          </cell>
          <cell r="D3722" t="str">
            <v>34</v>
          </cell>
          <cell r="E3722" t="str">
            <v>BUITER</v>
          </cell>
          <cell r="F3722" t="str">
            <v>BUI</v>
          </cell>
          <cell r="G3722">
            <v>38820</v>
          </cell>
          <cell r="H3722" t="str">
            <v>Active</v>
          </cell>
          <cell r="I3722">
            <v>16</v>
          </cell>
          <cell r="J3722">
            <v>39344</v>
          </cell>
          <cell r="K3722" t="str">
            <v>TDP</v>
          </cell>
          <cell r="L3722" t="str">
            <v>TW</v>
          </cell>
          <cell r="M3722" t="str">
            <v>0014</v>
          </cell>
          <cell r="N3722">
            <v>23959.75</v>
          </cell>
          <cell r="O3722">
            <v>40.200000000000003</v>
          </cell>
          <cell r="P3722">
            <v>482.07</v>
          </cell>
          <cell r="Q3722">
            <v>964.14</v>
          </cell>
          <cell r="R3722">
            <v>22995.61</v>
          </cell>
          <cell r="S3722">
            <v>10731.09</v>
          </cell>
          <cell r="T3722">
            <v>40</v>
          </cell>
          <cell r="U3722">
            <v>0</v>
          </cell>
          <cell r="V3722">
            <v>38</v>
          </cell>
          <cell r="W3722">
            <v>0</v>
          </cell>
          <cell r="X3722">
            <v>0</v>
          </cell>
        </row>
        <row r="3723">
          <cell r="A3723" t="str">
            <v>1556800</v>
          </cell>
          <cell r="B3723">
            <v>1</v>
          </cell>
          <cell r="C3723" t="str">
            <v>Drainage Services in square meters</v>
          </cell>
          <cell r="D3723" t="str">
            <v>34</v>
          </cell>
          <cell r="E3723" t="str">
            <v>BASPLM</v>
          </cell>
          <cell r="F3723" t="str">
            <v>BAS</v>
          </cell>
          <cell r="G3723">
            <v>38820</v>
          </cell>
          <cell r="H3723" t="str">
            <v>Active</v>
          </cell>
          <cell r="I3723">
            <v>16</v>
          </cell>
          <cell r="J3723">
            <v>39344</v>
          </cell>
          <cell r="K3723" t="str">
            <v>TDP</v>
          </cell>
          <cell r="L3723" t="str">
            <v>TW</v>
          </cell>
          <cell r="M3723" t="str">
            <v>0014</v>
          </cell>
          <cell r="N3723">
            <v>447.48</v>
          </cell>
          <cell r="O3723">
            <v>2.5</v>
          </cell>
          <cell r="P3723">
            <v>29.34</v>
          </cell>
          <cell r="Q3723">
            <v>58.68</v>
          </cell>
          <cell r="R3723">
            <v>388.8</v>
          </cell>
          <cell r="S3723">
            <v>214.97</v>
          </cell>
          <cell r="T3723">
            <v>15</v>
          </cell>
          <cell r="U3723">
            <v>92</v>
          </cell>
          <cell r="V3723">
            <v>13</v>
          </cell>
          <cell r="W3723">
            <v>92</v>
          </cell>
          <cell r="X3723">
            <v>0</v>
          </cell>
        </row>
        <row r="3724">
          <cell r="A3724" t="str">
            <v>1556900</v>
          </cell>
          <cell r="B3724">
            <v>1</v>
          </cell>
          <cell r="C3724" t="str">
            <v>Communication Services in square meters</v>
          </cell>
          <cell r="D3724" t="str">
            <v>34</v>
          </cell>
          <cell r="E3724" t="str">
            <v>BASCAB</v>
          </cell>
          <cell r="F3724" t="str">
            <v>BAS</v>
          </cell>
          <cell r="G3724">
            <v>38820</v>
          </cell>
          <cell r="H3724" t="str">
            <v>Active</v>
          </cell>
          <cell r="I3724">
            <v>16</v>
          </cell>
          <cell r="J3724">
            <v>39344</v>
          </cell>
          <cell r="K3724" t="str">
            <v>TDP</v>
          </cell>
          <cell r="L3724" t="str">
            <v>TW</v>
          </cell>
          <cell r="M3724" t="str">
            <v>0014</v>
          </cell>
          <cell r="N3724">
            <v>193.59</v>
          </cell>
          <cell r="O3724">
            <v>1.61</v>
          </cell>
          <cell r="P3724">
            <v>18.88</v>
          </cell>
          <cell r="Q3724">
            <v>37.76</v>
          </cell>
          <cell r="R3724">
            <v>155.83000000000001</v>
          </cell>
          <cell r="S3724">
            <v>97.47</v>
          </cell>
          <cell r="T3724">
            <v>10</v>
          </cell>
          <cell r="U3724">
            <v>92</v>
          </cell>
          <cell r="V3724">
            <v>8</v>
          </cell>
          <cell r="W3724">
            <v>92</v>
          </cell>
          <cell r="X3724">
            <v>0</v>
          </cell>
        </row>
        <row r="3725">
          <cell r="A3725" t="str">
            <v>1557000</v>
          </cell>
          <cell r="B3725">
            <v>1</v>
          </cell>
          <cell r="C3725" t="str">
            <v>electric light fitting - 1 rectangular d</v>
          </cell>
          <cell r="D3725" t="str">
            <v>34</v>
          </cell>
          <cell r="E3725" t="str">
            <v>BASLIG</v>
          </cell>
          <cell r="F3725" t="str">
            <v>BAS</v>
          </cell>
          <cell r="G3725">
            <v>38820</v>
          </cell>
          <cell r="H3725" t="str">
            <v>Active</v>
          </cell>
          <cell r="I3725">
            <v>1</v>
          </cell>
          <cell r="J3725">
            <v>39344</v>
          </cell>
          <cell r="K3725" t="str">
            <v>TDP</v>
          </cell>
          <cell r="L3725" t="str">
            <v>TW</v>
          </cell>
          <cell r="M3725" t="str">
            <v>0014</v>
          </cell>
          <cell r="N3725">
            <v>366.23</v>
          </cell>
          <cell r="O3725">
            <v>2.94</v>
          </cell>
          <cell r="P3725">
            <v>35.72</v>
          </cell>
          <cell r="Q3725">
            <v>71.44</v>
          </cell>
          <cell r="R3725">
            <v>294.79000000000002</v>
          </cell>
          <cell r="S3725">
            <v>184.38</v>
          </cell>
          <cell r="T3725">
            <v>10</v>
          </cell>
          <cell r="U3725">
            <v>92</v>
          </cell>
          <cell r="V3725">
            <v>8</v>
          </cell>
          <cell r="W3725">
            <v>92</v>
          </cell>
          <cell r="X3725">
            <v>0</v>
          </cell>
        </row>
        <row r="3726">
          <cell r="A3726" t="str">
            <v>1557100</v>
          </cell>
          <cell r="B3726">
            <v>1</v>
          </cell>
          <cell r="C3726" t="str">
            <v>Electrical services in square metres</v>
          </cell>
          <cell r="D3726" t="str">
            <v>34</v>
          </cell>
          <cell r="E3726" t="str">
            <v>BASELC</v>
          </cell>
          <cell r="F3726" t="str">
            <v>BAS</v>
          </cell>
          <cell r="G3726">
            <v>38820</v>
          </cell>
          <cell r="H3726" t="str">
            <v>Active</v>
          </cell>
          <cell r="I3726">
            <v>16</v>
          </cell>
          <cell r="J3726">
            <v>39344</v>
          </cell>
          <cell r="K3726" t="str">
            <v>TDP</v>
          </cell>
          <cell r="L3726" t="str">
            <v>TW</v>
          </cell>
          <cell r="M3726" t="str">
            <v>0014</v>
          </cell>
          <cell r="N3726">
            <v>4606.6899999999996</v>
          </cell>
          <cell r="O3726">
            <v>16.45</v>
          </cell>
          <cell r="P3726">
            <v>197.4</v>
          </cell>
          <cell r="Q3726">
            <v>394.8</v>
          </cell>
          <cell r="R3726">
            <v>4211.8900000000003</v>
          </cell>
          <cell r="S3726">
            <v>2119.54</v>
          </cell>
          <cell r="T3726">
            <v>15</v>
          </cell>
          <cell r="U3726">
            <v>92</v>
          </cell>
          <cell r="V3726">
            <v>13</v>
          </cell>
          <cell r="W3726">
            <v>92</v>
          </cell>
          <cell r="X3726">
            <v>0</v>
          </cell>
        </row>
        <row r="3727">
          <cell r="A3727" t="str">
            <v>1557200</v>
          </cell>
          <cell r="B3727">
            <v>1</v>
          </cell>
          <cell r="C3727" t="str">
            <v>Building Maintenance System in square me</v>
          </cell>
          <cell r="D3727" t="str">
            <v>34</v>
          </cell>
          <cell r="E3727" t="str">
            <v>BASBMS</v>
          </cell>
          <cell r="F3727" t="str">
            <v>BAS</v>
          </cell>
          <cell r="G3727">
            <v>38820</v>
          </cell>
          <cell r="H3727" t="str">
            <v>Active</v>
          </cell>
          <cell r="I3727">
            <v>16</v>
          </cell>
          <cell r="J3727">
            <v>39344</v>
          </cell>
          <cell r="K3727" t="str">
            <v>TDP</v>
          </cell>
          <cell r="L3727" t="str">
            <v>TW</v>
          </cell>
          <cell r="M3727" t="str">
            <v>0014</v>
          </cell>
          <cell r="N3727">
            <v>12.14</v>
          </cell>
          <cell r="O3727">
            <v>0</v>
          </cell>
          <cell r="P3727">
            <v>0</v>
          </cell>
          <cell r="Q3727">
            <v>12.14</v>
          </cell>
          <cell r="R3727">
            <v>0</v>
          </cell>
          <cell r="S3727">
            <v>40</v>
          </cell>
          <cell r="T3727">
            <v>0</v>
          </cell>
          <cell r="U3727">
            <v>92</v>
          </cell>
          <cell r="V3727">
            <v>0</v>
          </cell>
          <cell r="W3727">
            <v>0</v>
          </cell>
          <cell r="X3727">
            <v>0</v>
          </cell>
        </row>
        <row r="3728">
          <cell r="A3728" t="str">
            <v>1557300</v>
          </cell>
          <cell r="B3728">
            <v>1</v>
          </cell>
          <cell r="C3728" t="str">
            <v>Mechanical Services in square metres</v>
          </cell>
          <cell r="D3728" t="str">
            <v>34</v>
          </cell>
          <cell r="E3728" t="str">
            <v>BASAIR</v>
          </cell>
          <cell r="F3728" t="str">
            <v>BAS</v>
          </cell>
          <cell r="G3728">
            <v>38820</v>
          </cell>
          <cell r="H3728" t="str">
            <v>Active</v>
          </cell>
          <cell r="I3728">
            <v>16</v>
          </cell>
          <cell r="J3728">
            <v>39344</v>
          </cell>
          <cell r="K3728" t="str">
            <v>TDP</v>
          </cell>
          <cell r="L3728" t="str">
            <v>TW</v>
          </cell>
          <cell r="M3728" t="str">
            <v>0014</v>
          </cell>
          <cell r="N3728">
            <v>8480.77</v>
          </cell>
          <cell r="O3728">
            <v>46.3</v>
          </cell>
          <cell r="P3728">
            <v>556.04</v>
          </cell>
          <cell r="Q3728">
            <v>1112.08</v>
          </cell>
          <cell r="R3728">
            <v>7368.69</v>
          </cell>
          <cell r="S3728">
            <v>4074.12</v>
          </cell>
          <cell r="T3728">
            <v>15</v>
          </cell>
          <cell r="U3728">
            <v>92</v>
          </cell>
          <cell r="V3728">
            <v>13</v>
          </cell>
          <cell r="W3728">
            <v>92</v>
          </cell>
          <cell r="X3728">
            <v>0</v>
          </cell>
        </row>
        <row r="3729">
          <cell r="A3729" t="str">
            <v>1557400</v>
          </cell>
          <cell r="B3729">
            <v>1</v>
          </cell>
          <cell r="C3729" t="str">
            <v>Plumbing reticulation in square metres</v>
          </cell>
          <cell r="D3729" t="str">
            <v>34</v>
          </cell>
          <cell r="E3729" t="str">
            <v>BASPLM</v>
          </cell>
          <cell r="F3729" t="str">
            <v>BAS</v>
          </cell>
          <cell r="G3729">
            <v>38820</v>
          </cell>
          <cell r="H3729" t="str">
            <v>Active</v>
          </cell>
          <cell r="I3729">
            <v>16</v>
          </cell>
          <cell r="J3729">
            <v>39344</v>
          </cell>
          <cell r="K3729" t="str">
            <v>TDP</v>
          </cell>
          <cell r="L3729" t="str">
            <v>TW</v>
          </cell>
          <cell r="M3729" t="str">
            <v>0014</v>
          </cell>
          <cell r="N3729">
            <v>517.11</v>
          </cell>
          <cell r="O3729">
            <v>2.77</v>
          </cell>
          <cell r="P3729">
            <v>33.9</v>
          </cell>
          <cell r="Q3729">
            <v>67.8</v>
          </cell>
          <cell r="R3729">
            <v>449.31</v>
          </cell>
          <cell r="S3729">
            <v>248.41</v>
          </cell>
          <cell r="T3729">
            <v>15</v>
          </cell>
          <cell r="U3729">
            <v>92</v>
          </cell>
          <cell r="V3729">
            <v>13</v>
          </cell>
          <cell r="W3729">
            <v>92</v>
          </cell>
          <cell r="X3729">
            <v>0</v>
          </cell>
        </row>
        <row r="3730">
          <cell r="A3730" t="str">
            <v>1557500</v>
          </cell>
          <cell r="B3730">
            <v>1</v>
          </cell>
          <cell r="C3730" t="str">
            <v>Public Address System in square metres</v>
          </cell>
          <cell r="D3730" t="str">
            <v>34</v>
          </cell>
          <cell r="E3730" t="str">
            <v>BASPUB</v>
          </cell>
          <cell r="F3730" t="str">
            <v>BAS</v>
          </cell>
          <cell r="G3730">
            <v>38820</v>
          </cell>
          <cell r="H3730" t="str">
            <v>Active</v>
          </cell>
          <cell r="I3730">
            <v>16</v>
          </cell>
          <cell r="J3730">
            <v>39344</v>
          </cell>
          <cell r="K3730" t="str">
            <v>TDP</v>
          </cell>
          <cell r="L3730" t="str">
            <v>TW</v>
          </cell>
          <cell r="M3730" t="str">
            <v>0014</v>
          </cell>
          <cell r="N3730">
            <v>350.34</v>
          </cell>
          <cell r="O3730">
            <v>1.96</v>
          </cell>
          <cell r="P3730">
            <v>22.97</v>
          </cell>
          <cell r="Q3730">
            <v>45.94</v>
          </cell>
          <cell r="R3730">
            <v>304.39999999999998</v>
          </cell>
          <cell r="S3730">
            <v>168.31</v>
          </cell>
          <cell r="T3730">
            <v>15</v>
          </cell>
          <cell r="U3730">
            <v>92</v>
          </cell>
          <cell r="V3730">
            <v>13</v>
          </cell>
          <cell r="W3730">
            <v>92</v>
          </cell>
          <cell r="X3730">
            <v>0</v>
          </cell>
        </row>
        <row r="3731">
          <cell r="A3731" t="str">
            <v>1557600</v>
          </cell>
          <cell r="B3731">
            <v>1</v>
          </cell>
          <cell r="C3731" t="str">
            <v>Security System in square metres</v>
          </cell>
          <cell r="D3731" t="str">
            <v>34</v>
          </cell>
          <cell r="E3731" t="str">
            <v>BASSEC</v>
          </cell>
          <cell r="F3731" t="str">
            <v>BAS</v>
          </cell>
          <cell r="G3731">
            <v>38820</v>
          </cell>
          <cell r="H3731" t="str">
            <v>Active</v>
          </cell>
          <cell r="I3731">
            <v>16</v>
          </cell>
          <cell r="J3731">
            <v>39344</v>
          </cell>
          <cell r="K3731" t="str">
            <v>TDP</v>
          </cell>
          <cell r="L3731" t="str">
            <v>TW</v>
          </cell>
          <cell r="M3731" t="str">
            <v>0014</v>
          </cell>
          <cell r="N3731">
            <v>546.62</v>
          </cell>
          <cell r="O3731">
            <v>2.95</v>
          </cell>
          <cell r="P3731">
            <v>35.840000000000003</v>
          </cell>
          <cell r="Q3731">
            <v>71.680000000000007</v>
          </cell>
          <cell r="R3731">
            <v>474.94</v>
          </cell>
          <cell r="S3731">
            <v>262.58999999999997</v>
          </cell>
          <cell r="T3731">
            <v>15</v>
          </cell>
          <cell r="U3731">
            <v>92</v>
          </cell>
          <cell r="V3731">
            <v>13</v>
          </cell>
          <cell r="W3731">
            <v>92</v>
          </cell>
          <cell r="X3731">
            <v>0</v>
          </cell>
        </row>
        <row r="3732">
          <cell r="A3732" t="str">
            <v>1557700</v>
          </cell>
          <cell r="B3732">
            <v>1</v>
          </cell>
          <cell r="C3732" t="str">
            <v>Fire Alarm System in square metres</v>
          </cell>
          <cell r="D3732" t="str">
            <v>34</v>
          </cell>
          <cell r="E3732" t="str">
            <v>BASALA</v>
          </cell>
          <cell r="F3732" t="str">
            <v>BAS</v>
          </cell>
          <cell r="G3732">
            <v>38820</v>
          </cell>
          <cell r="H3732" t="str">
            <v>Active</v>
          </cell>
          <cell r="I3732">
            <v>14</v>
          </cell>
          <cell r="J3732">
            <v>39344</v>
          </cell>
          <cell r="K3732" t="str">
            <v>TDP</v>
          </cell>
          <cell r="L3732" t="str">
            <v>TW</v>
          </cell>
          <cell r="M3732" t="str">
            <v>0015</v>
          </cell>
          <cell r="N3732">
            <v>396.95</v>
          </cell>
          <cell r="O3732">
            <v>1.39</v>
          </cell>
          <cell r="P3732">
            <v>17.010000000000002</v>
          </cell>
          <cell r="Q3732">
            <v>34.020000000000003</v>
          </cell>
          <cell r="R3732">
            <v>362.93</v>
          </cell>
          <cell r="S3732">
            <v>182.64</v>
          </cell>
          <cell r="T3732">
            <v>15</v>
          </cell>
          <cell r="U3732">
            <v>92</v>
          </cell>
          <cell r="V3732">
            <v>13</v>
          </cell>
          <cell r="W3732">
            <v>92</v>
          </cell>
          <cell r="X3732">
            <v>0</v>
          </cell>
        </row>
        <row r="3733">
          <cell r="A3733" t="str">
            <v>1557800</v>
          </cell>
          <cell r="B3733">
            <v>1</v>
          </cell>
          <cell r="C3733" t="str">
            <v>Building Structure in square metres</v>
          </cell>
          <cell r="D3733" t="str">
            <v>34</v>
          </cell>
          <cell r="E3733" t="str">
            <v>BUITER</v>
          </cell>
          <cell r="F3733" t="str">
            <v>BUI</v>
          </cell>
          <cell r="G3733">
            <v>38820</v>
          </cell>
          <cell r="H3733" t="str">
            <v>Active</v>
          </cell>
          <cell r="I3733">
            <v>14</v>
          </cell>
          <cell r="J3733">
            <v>39344</v>
          </cell>
          <cell r="K3733" t="str">
            <v>TDP</v>
          </cell>
          <cell r="L3733" t="str">
            <v>TW</v>
          </cell>
          <cell r="M3733" t="str">
            <v>0015</v>
          </cell>
          <cell r="N3733">
            <v>20090.439999999999</v>
          </cell>
          <cell r="O3733">
            <v>33.630000000000003</v>
          </cell>
          <cell r="P3733">
            <v>404.22</v>
          </cell>
          <cell r="Q3733">
            <v>808.44</v>
          </cell>
          <cell r="R3733">
            <v>19282</v>
          </cell>
          <cell r="S3733">
            <v>8998.11</v>
          </cell>
          <cell r="T3733">
            <v>40</v>
          </cell>
          <cell r="U3733">
            <v>0</v>
          </cell>
          <cell r="V3733">
            <v>38</v>
          </cell>
          <cell r="W3733">
            <v>0</v>
          </cell>
          <cell r="X3733">
            <v>0</v>
          </cell>
        </row>
        <row r="3734">
          <cell r="A3734" t="str">
            <v>1557900</v>
          </cell>
          <cell r="B3734">
            <v>1</v>
          </cell>
          <cell r="C3734" t="str">
            <v>Drainage Services in square meters</v>
          </cell>
          <cell r="D3734" t="str">
            <v>34</v>
          </cell>
          <cell r="E3734" t="str">
            <v>BASPLM</v>
          </cell>
          <cell r="F3734" t="str">
            <v>BAS</v>
          </cell>
          <cell r="G3734">
            <v>38820</v>
          </cell>
          <cell r="H3734" t="str">
            <v>Active</v>
          </cell>
          <cell r="I3734">
            <v>14</v>
          </cell>
          <cell r="J3734">
            <v>39344</v>
          </cell>
          <cell r="K3734" t="str">
            <v>TDP</v>
          </cell>
          <cell r="L3734" t="str">
            <v>TW</v>
          </cell>
          <cell r="M3734" t="str">
            <v>0015</v>
          </cell>
          <cell r="N3734">
            <v>375.31</v>
          </cell>
          <cell r="O3734">
            <v>2.06</v>
          </cell>
          <cell r="P3734">
            <v>24.61</v>
          </cell>
          <cell r="Q3734">
            <v>49.22</v>
          </cell>
          <cell r="R3734">
            <v>326.08999999999997</v>
          </cell>
          <cell r="S3734">
            <v>180.3</v>
          </cell>
          <cell r="T3734">
            <v>15</v>
          </cell>
          <cell r="U3734">
            <v>92</v>
          </cell>
          <cell r="V3734">
            <v>13</v>
          </cell>
          <cell r="W3734">
            <v>92</v>
          </cell>
          <cell r="X3734">
            <v>0</v>
          </cell>
        </row>
        <row r="3735">
          <cell r="A3735" t="str">
            <v>1558000</v>
          </cell>
          <cell r="B3735">
            <v>1</v>
          </cell>
          <cell r="C3735" t="str">
            <v>Communication Services in square meters</v>
          </cell>
          <cell r="D3735" t="str">
            <v>34</v>
          </cell>
          <cell r="E3735" t="str">
            <v>BASCAB</v>
          </cell>
          <cell r="F3735" t="str">
            <v>BAS</v>
          </cell>
          <cell r="G3735">
            <v>38820</v>
          </cell>
          <cell r="H3735" t="str">
            <v>Active</v>
          </cell>
          <cell r="I3735">
            <v>14</v>
          </cell>
          <cell r="J3735">
            <v>39344</v>
          </cell>
          <cell r="K3735" t="str">
            <v>TDP</v>
          </cell>
          <cell r="L3735" t="str">
            <v>TW</v>
          </cell>
          <cell r="M3735" t="str">
            <v>0015</v>
          </cell>
          <cell r="N3735">
            <v>162.24</v>
          </cell>
          <cell r="O3735">
            <v>1.31</v>
          </cell>
          <cell r="P3735">
            <v>15.83</v>
          </cell>
          <cell r="Q3735">
            <v>31.66</v>
          </cell>
          <cell r="R3735">
            <v>130.58000000000001</v>
          </cell>
          <cell r="S3735">
            <v>81.680000000000007</v>
          </cell>
          <cell r="T3735">
            <v>10</v>
          </cell>
          <cell r="U3735">
            <v>92</v>
          </cell>
          <cell r="V3735">
            <v>8</v>
          </cell>
          <cell r="W3735">
            <v>92</v>
          </cell>
          <cell r="X3735">
            <v>0</v>
          </cell>
        </row>
        <row r="3736">
          <cell r="A3736" t="str">
            <v>1558100</v>
          </cell>
          <cell r="B3736">
            <v>1</v>
          </cell>
          <cell r="C3736" t="str">
            <v>electric light fitting - 1 rectangular d</v>
          </cell>
          <cell r="D3736" t="str">
            <v>34</v>
          </cell>
          <cell r="E3736" t="str">
            <v>BASLIG</v>
          </cell>
          <cell r="F3736" t="str">
            <v>BAS</v>
          </cell>
          <cell r="G3736">
            <v>38820</v>
          </cell>
          <cell r="H3736" t="str">
            <v>Active</v>
          </cell>
          <cell r="I3736">
            <v>1</v>
          </cell>
          <cell r="J3736">
            <v>39344</v>
          </cell>
          <cell r="K3736" t="str">
            <v>TDP</v>
          </cell>
          <cell r="L3736" t="str">
            <v>TW</v>
          </cell>
          <cell r="M3736" t="str">
            <v>0015</v>
          </cell>
          <cell r="N3736">
            <v>366.23</v>
          </cell>
          <cell r="O3736">
            <v>2.94</v>
          </cell>
          <cell r="P3736">
            <v>35.72</v>
          </cell>
          <cell r="Q3736">
            <v>71.44</v>
          </cell>
          <cell r="R3736">
            <v>294.79000000000002</v>
          </cell>
          <cell r="S3736">
            <v>184.38</v>
          </cell>
          <cell r="T3736">
            <v>10</v>
          </cell>
          <cell r="U3736">
            <v>92</v>
          </cell>
          <cell r="V3736">
            <v>8</v>
          </cell>
          <cell r="W3736">
            <v>92</v>
          </cell>
          <cell r="X3736">
            <v>0</v>
          </cell>
        </row>
        <row r="3737">
          <cell r="A3737" t="str">
            <v>1558200</v>
          </cell>
          <cell r="B3737">
            <v>1</v>
          </cell>
          <cell r="C3737" t="str">
            <v>Electrical services in square metres</v>
          </cell>
          <cell r="D3737" t="str">
            <v>34</v>
          </cell>
          <cell r="E3737" t="str">
            <v>BASELC</v>
          </cell>
          <cell r="F3737" t="str">
            <v>BAS</v>
          </cell>
          <cell r="G3737">
            <v>38820</v>
          </cell>
          <cell r="H3737" t="str">
            <v>Active</v>
          </cell>
          <cell r="I3737">
            <v>14</v>
          </cell>
          <cell r="J3737">
            <v>39344</v>
          </cell>
          <cell r="K3737" t="str">
            <v>TDP</v>
          </cell>
          <cell r="L3737" t="str">
            <v>TW</v>
          </cell>
          <cell r="M3737" t="str">
            <v>0015</v>
          </cell>
          <cell r="N3737">
            <v>3862.79</v>
          </cell>
          <cell r="O3737">
            <v>13.84</v>
          </cell>
          <cell r="P3737">
            <v>165.53</v>
          </cell>
          <cell r="Q3737">
            <v>331.06</v>
          </cell>
          <cell r="R3737">
            <v>3531.73</v>
          </cell>
          <cell r="S3737">
            <v>1777.27</v>
          </cell>
          <cell r="T3737">
            <v>15</v>
          </cell>
          <cell r="U3737">
            <v>92</v>
          </cell>
          <cell r="V3737">
            <v>13</v>
          </cell>
          <cell r="W3737">
            <v>92</v>
          </cell>
          <cell r="X3737">
            <v>0</v>
          </cell>
        </row>
        <row r="3738">
          <cell r="A3738" t="str">
            <v>1558300</v>
          </cell>
          <cell r="B3738">
            <v>1</v>
          </cell>
          <cell r="C3738" t="str">
            <v>Building Maintenance System in square me</v>
          </cell>
          <cell r="D3738" t="str">
            <v>34</v>
          </cell>
          <cell r="E3738" t="str">
            <v>BASBMS</v>
          </cell>
          <cell r="F3738" t="str">
            <v>BAS</v>
          </cell>
          <cell r="G3738">
            <v>38820</v>
          </cell>
          <cell r="H3738" t="str">
            <v>Active</v>
          </cell>
          <cell r="I3738">
            <v>14</v>
          </cell>
          <cell r="J3738">
            <v>39344</v>
          </cell>
          <cell r="K3738" t="str">
            <v>TDP</v>
          </cell>
          <cell r="L3738" t="str">
            <v>TW</v>
          </cell>
          <cell r="M3738" t="str">
            <v>0015</v>
          </cell>
          <cell r="N3738">
            <v>10.19</v>
          </cell>
          <cell r="O3738">
            <v>0</v>
          </cell>
          <cell r="P3738">
            <v>0</v>
          </cell>
          <cell r="Q3738">
            <v>10.19</v>
          </cell>
          <cell r="R3738">
            <v>0</v>
          </cell>
          <cell r="S3738">
            <v>33.549999999999997</v>
          </cell>
          <cell r="T3738">
            <v>0</v>
          </cell>
          <cell r="U3738">
            <v>92</v>
          </cell>
          <cell r="V3738">
            <v>0</v>
          </cell>
          <cell r="W3738">
            <v>0</v>
          </cell>
          <cell r="X3738">
            <v>0</v>
          </cell>
        </row>
        <row r="3739">
          <cell r="A3739" t="str">
            <v>1558400</v>
          </cell>
          <cell r="B3739">
            <v>1</v>
          </cell>
          <cell r="C3739" t="str">
            <v>Mechanical Services in square metres</v>
          </cell>
          <cell r="D3739" t="str">
            <v>34</v>
          </cell>
          <cell r="E3739" t="str">
            <v>BASAIR</v>
          </cell>
          <cell r="F3739" t="str">
            <v>BAS</v>
          </cell>
          <cell r="G3739">
            <v>38820</v>
          </cell>
          <cell r="H3739" t="str">
            <v>Active</v>
          </cell>
          <cell r="I3739">
            <v>14</v>
          </cell>
          <cell r="J3739">
            <v>39344</v>
          </cell>
          <cell r="K3739" t="str">
            <v>TDP</v>
          </cell>
          <cell r="L3739" t="str">
            <v>TW</v>
          </cell>
          <cell r="M3739" t="str">
            <v>0015</v>
          </cell>
          <cell r="N3739">
            <v>7111.19</v>
          </cell>
          <cell r="O3739">
            <v>38.89</v>
          </cell>
          <cell r="P3739">
            <v>466.24</v>
          </cell>
          <cell r="Q3739">
            <v>932.48</v>
          </cell>
          <cell r="R3739">
            <v>6178.71</v>
          </cell>
          <cell r="S3739">
            <v>3416.18</v>
          </cell>
          <cell r="T3739">
            <v>15</v>
          </cell>
          <cell r="U3739">
            <v>92</v>
          </cell>
          <cell r="V3739">
            <v>13</v>
          </cell>
          <cell r="W3739">
            <v>92</v>
          </cell>
          <cell r="X3739">
            <v>0</v>
          </cell>
        </row>
        <row r="3740">
          <cell r="A3740" t="str">
            <v>1558500</v>
          </cell>
          <cell r="B3740">
            <v>1</v>
          </cell>
          <cell r="C3740" t="str">
            <v>Plumbing reticulation in square metres</v>
          </cell>
          <cell r="D3740" t="str">
            <v>34</v>
          </cell>
          <cell r="E3740" t="str">
            <v>BASPLM</v>
          </cell>
          <cell r="F3740" t="str">
            <v>BAS</v>
          </cell>
          <cell r="G3740">
            <v>38820</v>
          </cell>
          <cell r="H3740" t="str">
            <v>Active</v>
          </cell>
          <cell r="I3740">
            <v>14</v>
          </cell>
          <cell r="J3740">
            <v>39344</v>
          </cell>
          <cell r="K3740" t="str">
            <v>TDP</v>
          </cell>
          <cell r="L3740" t="str">
            <v>TW</v>
          </cell>
          <cell r="M3740" t="str">
            <v>0015</v>
          </cell>
          <cell r="N3740">
            <v>433.61</v>
          </cell>
          <cell r="O3740">
            <v>2.36</v>
          </cell>
          <cell r="P3740">
            <v>28.43</v>
          </cell>
          <cell r="Q3740">
            <v>56.86</v>
          </cell>
          <cell r="R3740">
            <v>376.75</v>
          </cell>
          <cell r="S3740">
            <v>208.3</v>
          </cell>
          <cell r="T3740">
            <v>15</v>
          </cell>
          <cell r="U3740">
            <v>92</v>
          </cell>
          <cell r="V3740">
            <v>13</v>
          </cell>
          <cell r="W3740">
            <v>92</v>
          </cell>
          <cell r="X3740">
            <v>0</v>
          </cell>
        </row>
        <row r="3741">
          <cell r="A3741" t="str">
            <v>1558600</v>
          </cell>
          <cell r="B3741">
            <v>1</v>
          </cell>
          <cell r="C3741" t="str">
            <v>Public Address System in square metres</v>
          </cell>
          <cell r="D3741" t="str">
            <v>34</v>
          </cell>
          <cell r="E3741" t="str">
            <v>BASPUB</v>
          </cell>
          <cell r="F3741" t="str">
            <v>BAS</v>
          </cell>
          <cell r="G3741">
            <v>38820</v>
          </cell>
          <cell r="H3741" t="str">
            <v>Active</v>
          </cell>
          <cell r="I3741">
            <v>14</v>
          </cell>
          <cell r="J3741">
            <v>39344</v>
          </cell>
          <cell r="K3741" t="str">
            <v>TDP</v>
          </cell>
          <cell r="L3741" t="str">
            <v>TW</v>
          </cell>
          <cell r="M3741" t="str">
            <v>0015</v>
          </cell>
          <cell r="N3741">
            <v>293.83</v>
          </cell>
          <cell r="O3741">
            <v>1.56</v>
          </cell>
          <cell r="P3741">
            <v>19.27</v>
          </cell>
          <cell r="Q3741">
            <v>38.54</v>
          </cell>
          <cell r="R3741">
            <v>255.29</v>
          </cell>
          <cell r="S3741">
            <v>141.16</v>
          </cell>
          <cell r="T3741">
            <v>15</v>
          </cell>
          <cell r="U3741">
            <v>92</v>
          </cell>
          <cell r="V3741">
            <v>13</v>
          </cell>
          <cell r="W3741">
            <v>92</v>
          </cell>
          <cell r="X3741">
            <v>0</v>
          </cell>
        </row>
        <row r="3742">
          <cell r="A3742" t="str">
            <v>1558700</v>
          </cell>
          <cell r="B3742">
            <v>1</v>
          </cell>
          <cell r="C3742" t="str">
            <v>Security System in square metres</v>
          </cell>
          <cell r="D3742" t="str">
            <v>34</v>
          </cell>
          <cell r="E3742" t="str">
            <v>BASSEC</v>
          </cell>
          <cell r="F3742" t="str">
            <v>BAS</v>
          </cell>
          <cell r="G3742">
            <v>38820</v>
          </cell>
          <cell r="H3742" t="str">
            <v>Active</v>
          </cell>
          <cell r="I3742">
            <v>14</v>
          </cell>
          <cell r="J3742">
            <v>39344</v>
          </cell>
          <cell r="K3742" t="str">
            <v>TDP</v>
          </cell>
          <cell r="L3742" t="str">
            <v>TW</v>
          </cell>
          <cell r="M3742" t="str">
            <v>0015</v>
          </cell>
          <cell r="N3742">
            <v>458.31</v>
          </cell>
          <cell r="O3742">
            <v>2.5499999999999998</v>
          </cell>
          <cell r="P3742">
            <v>30.05</v>
          </cell>
          <cell r="Q3742">
            <v>60.1</v>
          </cell>
          <cell r="R3742">
            <v>398.21</v>
          </cell>
          <cell r="S3742">
            <v>220.17</v>
          </cell>
          <cell r="T3742">
            <v>15</v>
          </cell>
          <cell r="U3742">
            <v>92</v>
          </cell>
          <cell r="V3742">
            <v>13</v>
          </cell>
          <cell r="W3742">
            <v>92</v>
          </cell>
          <cell r="X3742">
            <v>0</v>
          </cell>
        </row>
        <row r="3743">
          <cell r="A3743" t="str">
            <v>1558800</v>
          </cell>
          <cell r="B3743">
            <v>1</v>
          </cell>
          <cell r="C3743" t="str">
            <v>Fire Alarm System in square metres</v>
          </cell>
          <cell r="D3743" t="str">
            <v>34</v>
          </cell>
          <cell r="E3743" t="str">
            <v>BASALA</v>
          </cell>
          <cell r="F3743" t="str">
            <v>BAS</v>
          </cell>
          <cell r="G3743">
            <v>38820</v>
          </cell>
          <cell r="H3743" t="str">
            <v>Active</v>
          </cell>
          <cell r="I3743">
            <v>15</v>
          </cell>
          <cell r="J3743">
            <v>39344</v>
          </cell>
          <cell r="K3743" t="str">
            <v>TDP</v>
          </cell>
          <cell r="L3743" t="str">
            <v>TW</v>
          </cell>
          <cell r="M3743" t="str">
            <v>0016</v>
          </cell>
          <cell r="N3743">
            <v>449.85</v>
          </cell>
          <cell r="O3743">
            <v>1.57</v>
          </cell>
          <cell r="P3743">
            <v>19.28</v>
          </cell>
          <cell r="Q3743">
            <v>38.56</v>
          </cell>
          <cell r="R3743">
            <v>411.29</v>
          </cell>
          <cell r="S3743">
            <v>206.98</v>
          </cell>
          <cell r="T3743">
            <v>15</v>
          </cell>
          <cell r="U3743">
            <v>92</v>
          </cell>
          <cell r="V3743">
            <v>13</v>
          </cell>
          <cell r="W3743">
            <v>92</v>
          </cell>
          <cell r="X3743">
            <v>0</v>
          </cell>
        </row>
        <row r="3744">
          <cell r="A3744" t="str">
            <v>1558900</v>
          </cell>
          <cell r="B3744">
            <v>1</v>
          </cell>
          <cell r="C3744" t="str">
            <v>Building Structure in square metres</v>
          </cell>
          <cell r="D3744" t="str">
            <v>34</v>
          </cell>
          <cell r="E3744" t="str">
            <v>BUITER</v>
          </cell>
          <cell r="F3744" t="str">
            <v>BUI</v>
          </cell>
          <cell r="G3744">
            <v>38820</v>
          </cell>
          <cell r="H3744" t="str">
            <v>Active</v>
          </cell>
          <cell r="I3744">
            <v>15</v>
          </cell>
          <cell r="J3744">
            <v>39344</v>
          </cell>
          <cell r="K3744" t="str">
            <v>TDP</v>
          </cell>
          <cell r="L3744" t="str">
            <v>TW</v>
          </cell>
          <cell r="M3744" t="str">
            <v>0016</v>
          </cell>
          <cell r="N3744">
            <v>22769.15</v>
          </cell>
          <cell r="O3744">
            <v>38.14</v>
          </cell>
          <cell r="P3744">
            <v>458.12</v>
          </cell>
          <cell r="Q3744">
            <v>916.24</v>
          </cell>
          <cell r="R3744">
            <v>21852.91</v>
          </cell>
          <cell r="S3744">
            <v>10197.85</v>
          </cell>
          <cell r="T3744">
            <v>40</v>
          </cell>
          <cell r="U3744">
            <v>0</v>
          </cell>
          <cell r="V3744">
            <v>38</v>
          </cell>
          <cell r="W3744">
            <v>0</v>
          </cell>
          <cell r="X3744">
            <v>0</v>
          </cell>
        </row>
        <row r="3745">
          <cell r="A3745" t="str">
            <v>1559000</v>
          </cell>
          <cell r="B3745">
            <v>1</v>
          </cell>
          <cell r="C3745" t="str">
            <v>Drainage Services in square meters</v>
          </cell>
          <cell r="D3745" t="str">
            <v>34</v>
          </cell>
          <cell r="E3745" t="str">
            <v>BASPLM</v>
          </cell>
          <cell r="F3745" t="str">
            <v>BAS</v>
          </cell>
          <cell r="G3745">
            <v>38820</v>
          </cell>
          <cell r="H3745" t="str">
            <v>Active</v>
          </cell>
          <cell r="I3745">
            <v>15</v>
          </cell>
          <cell r="J3745">
            <v>39344</v>
          </cell>
          <cell r="K3745" t="str">
            <v>TDP</v>
          </cell>
          <cell r="L3745" t="str">
            <v>TW</v>
          </cell>
          <cell r="M3745" t="str">
            <v>0016</v>
          </cell>
          <cell r="N3745">
            <v>425.3</v>
          </cell>
          <cell r="O3745">
            <v>2.36</v>
          </cell>
          <cell r="P3745">
            <v>27.88</v>
          </cell>
          <cell r="Q3745">
            <v>55.76</v>
          </cell>
          <cell r="R3745">
            <v>369.54</v>
          </cell>
          <cell r="S3745">
            <v>204.31</v>
          </cell>
          <cell r="T3745">
            <v>15</v>
          </cell>
          <cell r="U3745">
            <v>92</v>
          </cell>
          <cell r="V3745">
            <v>13</v>
          </cell>
          <cell r="W3745">
            <v>92</v>
          </cell>
          <cell r="X3745">
            <v>0</v>
          </cell>
        </row>
        <row r="3746">
          <cell r="A3746" t="str">
            <v>1559100</v>
          </cell>
          <cell r="B3746">
            <v>1</v>
          </cell>
          <cell r="C3746" t="str">
            <v>Communication Services in square meters</v>
          </cell>
          <cell r="D3746" t="str">
            <v>34</v>
          </cell>
          <cell r="E3746" t="str">
            <v>BASCAB</v>
          </cell>
          <cell r="F3746" t="str">
            <v>BAS</v>
          </cell>
          <cell r="G3746">
            <v>38820</v>
          </cell>
          <cell r="H3746" t="str">
            <v>Active</v>
          </cell>
          <cell r="I3746">
            <v>15</v>
          </cell>
          <cell r="J3746">
            <v>39344</v>
          </cell>
          <cell r="K3746" t="str">
            <v>TDP</v>
          </cell>
          <cell r="L3746" t="str">
            <v>TW</v>
          </cell>
          <cell r="M3746" t="str">
            <v>0016</v>
          </cell>
          <cell r="N3746">
            <v>183.93</v>
          </cell>
          <cell r="O3746">
            <v>1.44</v>
          </cell>
          <cell r="P3746">
            <v>17.940000000000001</v>
          </cell>
          <cell r="Q3746">
            <v>35.880000000000003</v>
          </cell>
          <cell r="R3746">
            <v>148.05000000000001</v>
          </cell>
          <cell r="S3746">
            <v>92.6</v>
          </cell>
          <cell r="T3746">
            <v>10</v>
          </cell>
          <cell r="U3746">
            <v>92</v>
          </cell>
          <cell r="V3746">
            <v>8</v>
          </cell>
          <cell r="W3746">
            <v>92</v>
          </cell>
          <cell r="X3746">
            <v>0</v>
          </cell>
        </row>
        <row r="3747">
          <cell r="A3747" t="str">
            <v>1559200</v>
          </cell>
          <cell r="B3747">
            <v>1</v>
          </cell>
          <cell r="C3747" t="str">
            <v>Electrical services in square metres</v>
          </cell>
          <cell r="D3747" t="str">
            <v>34</v>
          </cell>
          <cell r="E3747" t="str">
            <v>BASELC</v>
          </cell>
          <cell r="F3747" t="str">
            <v>BAS</v>
          </cell>
          <cell r="G3747">
            <v>38820</v>
          </cell>
          <cell r="H3747" t="str">
            <v>Active</v>
          </cell>
          <cell r="I3747">
            <v>15</v>
          </cell>
          <cell r="J3747">
            <v>39344</v>
          </cell>
          <cell r="K3747" t="str">
            <v>TDP</v>
          </cell>
          <cell r="L3747" t="str">
            <v>TW</v>
          </cell>
          <cell r="M3747" t="str">
            <v>0016</v>
          </cell>
          <cell r="N3747">
            <v>4377.8100000000004</v>
          </cell>
          <cell r="O3747">
            <v>15.67</v>
          </cell>
          <cell r="P3747">
            <v>187.6</v>
          </cell>
          <cell r="Q3747">
            <v>375.2</v>
          </cell>
          <cell r="R3747">
            <v>4002.61</v>
          </cell>
          <cell r="S3747">
            <v>2014.24</v>
          </cell>
          <cell r="T3747">
            <v>15</v>
          </cell>
          <cell r="U3747">
            <v>92</v>
          </cell>
          <cell r="V3747">
            <v>13</v>
          </cell>
          <cell r="W3747">
            <v>92</v>
          </cell>
          <cell r="X3747">
            <v>0</v>
          </cell>
        </row>
        <row r="3748">
          <cell r="A3748" t="str">
            <v>1559300</v>
          </cell>
          <cell r="B3748">
            <v>1</v>
          </cell>
          <cell r="C3748" t="str">
            <v>fitted carpet - 15.3 square metres</v>
          </cell>
          <cell r="D3748" t="str">
            <v>34</v>
          </cell>
          <cell r="E3748" t="str">
            <v>BASFLO</v>
          </cell>
          <cell r="F3748" t="str">
            <v>BAS</v>
          </cell>
          <cell r="G3748">
            <v>38820</v>
          </cell>
          <cell r="H3748" t="str">
            <v>Active</v>
          </cell>
          <cell r="I3748">
            <v>15</v>
          </cell>
          <cell r="J3748">
            <v>39344</v>
          </cell>
          <cell r="K3748" t="str">
            <v>TDP</v>
          </cell>
          <cell r="L3748" t="str">
            <v>TW</v>
          </cell>
          <cell r="M3748" t="str">
            <v>0016</v>
          </cell>
          <cell r="N3748">
            <v>76.59</v>
          </cell>
          <cell r="O3748">
            <v>0</v>
          </cell>
          <cell r="P3748">
            <v>0</v>
          </cell>
          <cell r="Q3748">
            <v>76.59</v>
          </cell>
          <cell r="R3748">
            <v>0</v>
          </cell>
          <cell r="S3748">
            <v>252.39</v>
          </cell>
          <cell r="T3748">
            <v>0</v>
          </cell>
          <cell r="U3748">
            <v>92</v>
          </cell>
          <cell r="V3748">
            <v>0</v>
          </cell>
          <cell r="W3748">
            <v>0</v>
          </cell>
          <cell r="X3748">
            <v>0</v>
          </cell>
        </row>
        <row r="3749">
          <cell r="A3749" t="str">
            <v>1559400</v>
          </cell>
          <cell r="B3749">
            <v>1</v>
          </cell>
          <cell r="C3749" t="str">
            <v>Building Maintenance System in square me</v>
          </cell>
          <cell r="D3749" t="str">
            <v>34</v>
          </cell>
          <cell r="E3749" t="str">
            <v>BASBMS</v>
          </cell>
          <cell r="F3749" t="str">
            <v>BAS</v>
          </cell>
          <cell r="G3749">
            <v>38820</v>
          </cell>
          <cell r="H3749" t="str">
            <v>Active</v>
          </cell>
          <cell r="I3749">
            <v>15</v>
          </cell>
          <cell r="J3749">
            <v>39344</v>
          </cell>
          <cell r="K3749" t="str">
            <v>TDP</v>
          </cell>
          <cell r="L3749" t="str">
            <v>TW</v>
          </cell>
          <cell r="M3749" t="str">
            <v>0016</v>
          </cell>
          <cell r="N3749">
            <v>11.54</v>
          </cell>
          <cell r="O3749">
            <v>0</v>
          </cell>
          <cell r="P3749">
            <v>0</v>
          </cell>
          <cell r="Q3749">
            <v>11.54</v>
          </cell>
          <cell r="R3749">
            <v>0</v>
          </cell>
          <cell r="S3749">
            <v>38.04</v>
          </cell>
          <cell r="T3749">
            <v>0</v>
          </cell>
          <cell r="U3749">
            <v>92</v>
          </cell>
          <cell r="V3749">
            <v>0</v>
          </cell>
          <cell r="W3749">
            <v>0</v>
          </cell>
          <cell r="X3749">
            <v>0</v>
          </cell>
        </row>
        <row r="3750">
          <cell r="A3750" t="str">
            <v>1559500</v>
          </cell>
          <cell r="B3750">
            <v>1</v>
          </cell>
          <cell r="C3750" t="str">
            <v>Mechanical Services in square metres</v>
          </cell>
          <cell r="D3750" t="str">
            <v>34</v>
          </cell>
          <cell r="E3750" t="str">
            <v>BASAIR</v>
          </cell>
          <cell r="F3750" t="str">
            <v>BAS</v>
          </cell>
          <cell r="G3750">
            <v>38820</v>
          </cell>
          <cell r="H3750" t="str">
            <v>Active</v>
          </cell>
          <cell r="I3750">
            <v>15</v>
          </cell>
          <cell r="J3750">
            <v>39344</v>
          </cell>
          <cell r="K3750" t="str">
            <v>TDP</v>
          </cell>
          <cell r="L3750" t="str">
            <v>TW</v>
          </cell>
          <cell r="M3750" t="str">
            <v>0016</v>
          </cell>
          <cell r="N3750">
            <v>8059.47</v>
          </cell>
          <cell r="O3750">
            <v>44.09</v>
          </cell>
          <cell r="P3750">
            <v>528.41999999999996</v>
          </cell>
          <cell r="Q3750">
            <v>1056.8399999999999</v>
          </cell>
          <cell r="R3750">
            <v>7002.63</v>
          </cell>
          <cell r="S3750">
            <v>3871.73</v>
          </cell>
          <cell r="T3750">
            <v>15</v>
          </cell>
          <cell r="U3750">
            <v>92</v>
          </cell>
          <cell r="V3750">
            <v>13</v>
          </cell>
          <cell r="W3750">
            <v>92</v>
          </cell>
          <cell r="X3750">
            <v>0</v>
          </cell>
        </row>
        <row r="3751">
          <cell r="A3751" t="str">
            <v>1559600</v>
          </cell>
          <cell r="B3751">
            <v>1</v>
          </cell>
          <cell r="C3751" t="str">
            <v>Plumbing reticulation in square metres</v>
          </cell>
          <cell r="D3751" t="str">
            <v>34</v>
          </cell>
          <cell r="E3751" t="str">
            <v>BASPLM</v>
          </cell>
          <cell r="F3751" t="str">
            <v>BAS</v>
          </cell>
          <cell r="G3751">
            <v>38820</v>
          </cell>
          <cell r="H3751" t="str">
            <v>Active</v>
          </cell>
          <cell r="I3751">
            <v>15</v>
          </cell>
          <cell r="J3751">
            <v>39344</v>
          </cell>
          <cell r="K3751" t="str">
            <v>TDP</v>
          </cell>
          <cell r="L3751" t="str">
            <v>TW</v>
          </cell>
          <cell r="M3751" t="str">
            <v>0016</v>
          </cell>
          <cell r="N3751">
            <v>491.44</v>
          </cell>
          <cell r="O3751">
            <v>2.63</v>
          </cell>
          <cell r="P3751">
            <v>32.22</v>
          </cell>
          <cell r="Q3751">
            <v>64.44</v>
          </cell>
          <cell r="R3751">
            <v>427</v>
          </cell>
          <cell r="S3751">
            <v>236.08</v>
          </cell>
          <cell r="T3751">
            <v>15</v>
          </cell>
          <cell r="U3751">
            <v>92</v>
          </cell>
          <cell r="V3751">
            <v>13</v>
          </cell>
          <cell r="W3751">
            <v>92</v>
          </cell>
          <cell r="X3751">
            <v>0</v>
          </cell>
        </row>
        <row r="3752">
          <cell r="A3752" t="str">
            <v>1559700</v>
          </cell>
          <cell r="B3752">
            <v>1</v>
          </cell>
          <cell r="C3752" t="str">
            <v>Public Address System in square metres</v>
          </cell>
          <cell r="D3752" t="str">
            <v>34</v>
          </cell>
          <cell r="E3752" t="str">
            <v>BASPUB</v>
          </cell>
          <cell r="F3752" t="str">
            <v>BAS</v>
          </cell>
          <cell r="G3752">
            <v>38820</v>
          </cell>
          <cell r="H3752" t="str">
            <v>Active</v>
          </cell>
          <cell r="I3752">
            <v>15</v>
          </cell>
          <cell r="J3752">
            <v>39344</v>
          </cell>
          <cell r="K3752" t="str">
            <v>TDP</v>
          </cell>
          <cell r="L3752" t="str">
            <v>TW</v>
          </cell>
          <cell r="M3752" t="str">
            <v>0016</v>
          </cell>
          <cell r="N3752">
            <v>333.05</v>
          </cell>
          <cell r="O3752">
            <v>1.82</v>
          </cell>
          <cell r="P3752">
            <v>21.84</v>
          </cell>
          <cell r="Q3752">
            <v>43.68</v>
          </cell>
          <cell r="R3752">
            <v>289.37</v>
          </cell>
          <cell r="S3752">
            <v>160</v>
          </cell>
          <cell r="T3752">
            <v>15</v>
          </cell>
          <cell r="U3752">
            <v>92</v>
          </cell>
          <cell r="V3752">
            <v>13</v>
          </cell>
          <cell r="W3752">
            <v>92</v>
          </cell>
          <cell r="X3752">
            <v>0</v>
          </cell>
        </row>
        <row r="3753">
          <cell r="A3753" t="str">
            <v>1559800</v>
          </cell>
          <cell r="B3753">
            <v>1</v>
          </cell>
          <cell r="C3753" t="str">
            <v>Security System in square metres</v>
          </cell>
          <cell r="D3753" t="str">
            <v>34</v>
          </cell>
          <cell r="E3753" t="str">
            <v>BASSEC</v>
          </cell>
          <cell r="F3753" t="str">
            <v>BAS</v>
          </cell>
          <cell r="G3753">
            <v>38820</v>
          </cell>
          <cell r="H3753" t="str">
            <v>Active</v>
          </cell>
          <cell r="I3753">
            <v>15</v>
          </cell>
          <cell r="J3753">
            <v>39344</v>
          </cell>
          <cell r="K3753" t="str">
            <v>TDP</v>
          </cell>
          <cell r="L3753" t="str">
            <v>TW</v>
          </cell>
          <cell r="M3753" t="str">
            <v>0016</v>
          </cell>
          <cell r="N3753">
            <v>519.39</v>
          </cell>
          <cell r="O3753">
            <v>2.81</v>
          </cell>
          <cell r="P3753">
            <v>34.049999999999997</v>
          </cell>
          <cell r="Q3753">
            <v>68.099999999999994</v>
          </cell>
          <cell r="R3753">
            <v>451.29</v>
          </cell>
          <cell r="S3753">
            <v>249.51</v>
          </cell>
          <cell r="T3753">
            <v>15</v>
          </cell>
          <cell r="U3753">
            <v>92</v>
          </cell>
          <cell r="V3753">
            <v>13</v>
          </cell>
          <cell r="W3753">
            <v>92</v>
          </cell>
          <cell r="X3753">
            <v>0</v>
          </cell>
        </row>
        <row r="3754">
          <cell r="A3754" t="str">
            <v>1559900</v>
          </cell>
          <cell r="B3754">
            <v>1</v>
          </cell>
          <cell r="C3754" t="str">
            <v>suspended ceiling - 15.3 square metres b</v>
          </cell>
          <cell r="D3754" t="str">
            <v>34</v>
          </cell>
          <cell r="E3754" t="str">
            <v>BASSUS</v>
          </cell>
          <cell r="F3754" t="str">
            <v>BAS</v>
          </cell>
          <cell r="G3754">
            <v>38820</v>
          </cell>
          <cell r="H3754" t="str">
            <v>Active</v>
          </cell>
          <cell r="I3754">
            <v>15</v>
          </cell>
          <cell r="J3754">
            <v>39344</v>
          </cell>
          <cell r="K3754" t="str">
            <v>TDP</v>
          </cell>
          <cell r="L3754" t="str">
            <v>TW</v>
          </cell>
          <cell r="M3754" t="str">
            <v>0016</v>
          </cell>
          <cell r="N3754">
            <v>1990.19</v>
          </cell>
          <cell r="O3754">
            <v>5.51</v>
          </cell>
          <cell r="P3754">
            <v>65.790000000000006</v>
          </cell>
          <cell r="Q3754">
            <v>131.58000000000001</v>
          </cell>
          <cell r="R3754">
            <v>1858.61</v>
          </cell>
          <cell r="S3754">
            <v>909.4</v>
          </cell>
          <cell r="T3754">
            <v>30</v>
          </cell>
          <cell r="U3754">
            <v>92</v>
          </cell>
          <cell r="V3754">
            <v>28</v>
          </cell>
          <cell r="W3754">
            <v>92</v>
          </cell>
          <cell r="X3754">
            <v>0</v>
          </cell>
        </row>
        <row r="3755">
          <cell r="A3755" t="str">
            <v>1560000</v>
          </cell>
          <cell r="B3755">
            <v>1</v>
          </cell>
          <cell r="C3755" t="str">
            <v>Fire Alarm System in square metres</v>
          </cell>
          <cell r="D3755" t="str">
            <v>34</v>
          </cell>
          <cell r="E3755" t="str">
            <v>BASALA</v>
          </cell>
          <cell r="F3755" t="str">
            <v>BAS</v>
          </cell>
          <cell r="G3755">
            <v>38820</v>
          </cell>
          <cell r="H3755" t="str">
            <v>Active</v>
          </cell>
          <cell r="I3755">
            <v>5</v>
          </cell>
          <cell r="J3755">
            <v>39344</v>
          </cell>
          <cell r="K3755" t="str">
            <v>TDP</v>
          </cell>
          <cell r="L3755" t="str">
            <v>TW</v>
          </cell>
          <cell r="M3755" t="str">
            <v>0016</v>
          </cell>
          <cell r="N3755">
            <v>135.13999999999999</v>
          </cell>
          <cell r="O3755">
            <v>0.51</v>
          </cell>
          <cell r="P3755">
            <v>5.79</v>
          </cell>
          <cell r="Q3755">
            <v>11.58</v>
          </cell>
          <cell r="R3755">
            <v>123.56</v>
          </cell>
          <cell r="S3755">
            <v>62.17</v>
          </cell>
          <cell r="T3755">
            <v>15</v>
          </cell>
          <cell r="U3755">
            <v>92</v>
          </cell>
          <cell r="V3755">
            <v>13</v>
          </cell>
          <cell r="W3755">
            <v>92</v>
          </cell>
          <cell r="X3755">
            <v>0</v>
          </cell>
        </row>
        <row r="3756">
          <cell r="A3756" t="str">
            <v>1560100</v>
          </cell>
          <cell r="B3756">
            <v>1</v>
          </cell>
          <cell r="C3756" t="str">
            <v>Building Structure in square metres</v>
          </cell>
          <cell r="D3756" t="str">
            <v>34</v>
          </cell>
          <cell r="E3756" t="str">
            <v>BUITER</v>
          </cell>
          <cell r="F3756" t="str">
            <v>BUI</v>
          </cell>
          <cell r="G3756">
            <v>38820</v>
          </cell>
          <cell r="H3756" t="str">
            <v>Active</v>
          </cell>
          <cell r="I3756">
            <v>5</v>
          </cell>
          <cell r="J3756">
            <v>39344</v>
          </cell>
          <cell r="K3756" t="str">
            <v>TDP</v>
          </cell>
          <cell r="L3756" t="str">
            <v>TW</v>
          </cell>
          <cell r="M3756" t="str">
            <v>0016</v>
          </cell>
          <cell r="N3756">
            <v>6845.75</v>
          </cell>
          <cell r="O3756">
            <v>11.46</v>
          </cell>
          <cell r="P3756">
            <v>137.74</v>
          </cell>
          <cell r="Q3756">
            <v>275.48</v>
          </cell>
          <cell r="R3756">
            <v>6570.27</v>
          </cell>
          <cell r="S3756">
            <v>3066.07</v>
          </cell>
          <cell r="T3756">
            <v>40</v>
          </cell>
          <cell r="U3756">
            <v>0</v>
          </cell>
          <cell r="V3756">
            <v>38</v>
          </cell>
          <cell r="W3756">
            <v>0</v>
          </cell>
          <cell r="X3756">
            <v>0</v>
          </cell>
        </row>
        <row r="3757">
          <cell r="A3757" t="str">
            <v>1560200</v>
          </cell>
          <cell r="B3757">
            <v>1</v>
          </cell>
          <cell r="C3757" t="str">
            <v>Drainage Services in square meters</v>
          </cell>
          <cell r="D3757" t="str">
            <v>34</v>
          </cell>
          <cell r="E3757" t="str">
            <v>BASPLM</v>
          </cell>
          <cell r="F3757" t="str">
            <v>BAS</v>
          </cell>
          <cell r="G3757">
            <v>38820</v>
          </cell>
          <cell r="H3757" t="str">
            <v>Active</v>
          </cell>
          <cell r="I3757">
            <v>5</v>
          </cell>
          <cell r="J3757">
            <v>39344</v>
          </cell>
          <cell r="K3757" t="str">
            <v>TDP</v>
          </cell>
          <cell r="L3757" t="str">
            <v>TW</v>
          </cell>
          <cell r="M3757" t="str">
            <v>0016</v>
          </cell>
          <cell r="N3757">
            <v>127.79</v>
          </cell>
          <cell r="O3757">
            <v>0.68</v>
          </cell>
          <cell r="P3757">
            <v>8.3800000000000008</v>
          </cell>
          <cell r="Q3757">
            <v>16.760000000000002</v>
          </cell>
          <cell r="R3757">
            <v>111.03</v>
          </cell>
          <cell r="S3757">
            <v>61.4</v>
          </cell>
          <cell r="T3757">
            <v>15</v>
          </cell>
          <cell r="U3757">
            <v>92</v>
          </cell>
          <cell r="V3757">
            <v>13</v>
          </cell>
          <cell r="W3757">
            <v>92</v>
          </cell>
          <cell r="X3757">
            <v>0</v>
          </cell>
        </row>
        <row r="3758">
          <cell r="A3758" t="str">
            <v>1560300</v>
          </cell>
          <cell r="B3758">
            <v>1</v>
          </cell>
          <cell r="C3758" t="str">
            <v>Communication Services in square meters</v>
          </cell>
          <cell r="D3758" t="str">
            <v>34</v>
          </cell>
          <cell r="E3758" t="str">
            <v>BASCAB</v>
          </cell>
          <cell r="F3758" t="str">
            <v>BAS</v>
          </cell>
          <cell r="G3758">
            <v>38820</v>
          </cell>
          <cell r="H3758" t="str">
            <v>Active</v>
          </cell>
          <cell r="I3758">
            <v>5</v>
          </cell>
          <cell r="J3758">
            <v>39344</v>
          </cell>
          <cell r="K3758" t="str">
            <v>TDP</v>
          </cell>
          <cell r="L3758" t="str">
            <v>TW</v>
          </cell>
          <cell r="M3758" t="str">
            <v>0016</v>
          </cell>
          <cell r="N3758">
            <v>55.38</v>
          </cell>
          <cell r="O3758">
            <v>0.45</v>
          </cell>
          <cell r="P3758">
            <v>5.4</v>
          </cell>
          <cell r="Q3758">
            <v>10.8</v>
          </cell>
          <cell r="R3758">
            <v>44.58</v>
          </cell>
          <cell r="S3758">
            <v>27.88</v>
          </cell>
          <cell r="T3758">
            <v>10</v>
          </cell>
          <cell r="U3758">
            <v>92</v>
          </cell>
          <cell r="V3758">
            <v>8</v>
          </cell>
          <cell r="W3758">
            <v>92</v>
          </cell>
          <cell r="X3758">
            <v>0</v>
          </cell>
        </row>
        <row r="3759">
          <cell r="A3759" t="str">
            <v>1560400</v>
          </cell>
          <cell r="B3759">
            <v>1</v>
          </cell>
          <cell r="C3759" t="str">
            <v>Electrical services in square metres</v>
          </cell>
          <cell r="D3759" t="str">
            <v>34</v>
          </cell>
          <cell r="E3759" t="str">
            <v>BASELC</v>
          </cell>
          <cell r="F3759" t="str">
            <v>BAS</v>
          </cell>
          <cell r="G3759">
            <v>38820</v>
          </cell>
          <cell r="H3759" t="str">
            <v>Active</v>
          </cell>
          <cell r="I3759">
            <v>5</v>
          </cell>
          <cell r="J3759">
            <v>39344</v>
          </cell>
          <cell r="K3759" t="str">
            <v>TDP</v>
          </cell>
          <cell r="L3759" t="str">
            <v>TW</v>
          </cell>
          <cell r="M3759" t="str">
            <v>0016</v>
          </cell>
          <cell r="N3759">
            <v>1316.16</v>
          </cell>
          <cell r="O3759">
            <v>4.7</v>
          </cell>
          <cell r="P3759">
            <v>56.4</v>
          </cell>
          <cell r="Q3759">
            <v>112.8</v>
          </cell>
          <cell r="R3759">
            <v>1203.3599999999999</v>
          </cell>
          <cell r="S3759">
            <v>605.57000000000005</v>
          </cell>
          <cell r="T3759">
            <v>15</v>
          </cell>
          <cell r="U3759">
            <v>92</v>
          </cell>
          <cell r="V3759">
            <v>13</v>
          </cell>
          <cell r="W3759">
            <v>92</v>
          </cell>
          <cell r="X3759">
            <v>0</v>
          </cell>
        </row>
        <row r="3760">
          <cell r="A3760" t="str">
            <v>1560500</v>
          </cell>
          <cell r="B3760">
            <v>1</v>
          </cell>
          <cell r="C3760" t="str">
            <v>Building Maintenance System in square me</v>
          </cell>
          <cell r="D3760" t="str">
            <v>34</v>
          </cell>
          <cell r="E3760" t="str">
            <v>BASBMS</v>
          </cell>
          <cell r="F3760" t="str">
            <v>BAS</v>
          </cell>
          <cell r="G3760">
            <v>38820</v>
          </cell>
          <cell r="H3760" t="str">
            <v>Active</v>
          </cell>
          <cell r="I3760">
            <v>5</v>
          </cell>
          <cell r="J3760">
            <v>39344</v>
          </cell>
          <cell r="K3760" t="str">
            <v>TDP</v>
          </cell>
          <cell r="L3760" t="str">
            <v>TW</v>
          </cell>
          <cell r="M3760" t="str">
            <v>0016</v>
          </cell>
          <cell r="N3760">
            <v>3.46</v>
          </cell>
          <cell r="O3760">
            <v>0</v>
          </cell>
          <cell r="P3760">
            <v>0</v>
          </cell>
          <cell r="Q3760">
            <v>3.46</v>
          </cell>
          <cell r="R3760">
            <v>0</v>
          </cell>
          <cell r="S3760">
            <v>11.44</v>
          </cell>
          <cell r="T3760">
            <v>0</v>
          </cell>
          <cell r="U3760">
            <v>92</v>
          </cell>
          <cell r="V3760">
            <v>0</v>
          </cell>
          <cell r="W3760">
            <v>0</v>
          </cell>
          <cell r="X3760">
            <v>0</v>
          </cell>
        </row>
        <row r="3761">
          <cell r="A3761" t="str">
            <v>1560600</v>
          </cell>
          <cell r="B3761">
            <v>1</v>
          </cell>
          <cell r="C3761" t="str">
            <v>Mechanical Services in square metres</v>
          </cell>
          <cell r="D3761" t="str">
            <v>34</v>
          </cell>
          <cell r="E3761" t="str">
            <v>BASAIR</v>
          </cell>
          <cell r="F3761" t="str">
            <v>BAS</v>
          </cell>
          <cell r="G3761">
            <v>38820</v>
          </cell>
          <cell r="H3761" t="str">
            <v>Active</v>
          </cell>
          <cell r="I3761">
            <v>5</v>
          </cell>
          <cell r="J3761">
            <v>39344</v>
          </cell>
          <cell r="K3761" t="str">
            <v>TDP</v>
          </cell>
          <cell r="L3761" t="str">
            <v>TW</v>
          </cell>
          <cell r="M3761" t="str">
            <v>0016</v>
          </cell>
          <cell r="N3761">
            <v>2423</v>
          </cell>
          <cell r="O3761">
            <v>13.22</v>
          </cell>
          <cell r="P3761">
            <v>158.86000000000001</v>
          </cell>
          <cell r="Q3761">
            <v>317.72000000000003</v>
          </cell>
          <cell r="R3761">
            <v>2105.2800000000002</v>
          </cell>
          <cell r="S3761">
            <v>1163.99</v>
          </cell>
          <cell r="T3761">
            <v>15</v>
          </cell>
          <cell r="U3761">
            <v>92</v>
          </cell>
          <cell r="V3761">
            <v>13</v>
          </cell>
          <cell r="W3761">
            <v>92</v>
          </cell>
          <cell r="X3761">
            <v>0</v>
          </cell>
        </row>
        <row r="3762">
          <cell r="A3762" t="str">
            <v>1560700</v>
          </cell>
          <cell r="B3762">
            <v>1</v>
          </cell>
          <cell r="C3762" t="str">
            <v>Plumbing reticulation in square metres</v>
          </cell>
          <cell r="D3762" t="str">
            <v>34</v>
          </cell>
          <cell r="E3762" t="str">
            <v>BASPLM</v>
          </cell>
          <cell r="F3762" t="str">
            <v>BAS</v>
          </cell>
          <cell r="G3762">
            <v>38820</v>
          </cell>
          <cell r="H3762" t="str">
            <v>Active</v>
          </cell>
          <cell r="I3762">
            <v>5</v>
          </cell>
          <cell r="J3762">
            <v>39344</v>
          </cell>
          <cell r="K3762" t="str">
            <v>TDP</v>
          </cell>
          <cell r="L3762" t="str">
            <v>TW</v>
          </cell>
          <cell r="M3762" t="str">
            <v>0016</v>
          </cell>
          <cell r="N3762">
            <v>147.71</v>
          </cell>
          <cell r="O3762">
            <v>0.77</v>
          </cell>
          <cell r="P3762">
            <v>9.68</v>
          </cell>
          <cell r="Q3762">
            <v>19.36</v>
          </cell>
          <cell r="R3762">
            <v>128.35</v>
          </cell>
          <cell r="S3762">
            <v>70.959999999999994</v>
          </cell>
          <cell r="T3762">
            <v>15</v>
          </cell>
          <cell r="U3762">
            <v>92</v>
          </cell>
          <cell r="V3762">
            <v>13</v>
          </cell>
          <cell r="W3762">
            <v>92</v>
          </cell>
          <cell r="X3762">
            <v>0</v>
          </cell>
        </row>
        <row r="3763">
          <cell r="A3763" t="str">
            <v>1560800</v>
          </cell>
          <cell r="B3763">
            <v>1</v>
          </cell>
          <cell r="C3763" t="str">
            <v>Public Address System in square metres</v>
          </cell>
          <cell r="D3763" t="str">
            <v>34</v>
          </cell>
          <cell r="E3763" t="str">
            <v>BASPUB</v>
          </cell>
          <cell r="F3763" t="str">
            <v>BAS</v>
          </cell>
          <cell r="G3763">
            <v>38820</v>
          </cell>
          <cell r="H3763" t="str">
            <v>Active</v>
          </cell>
          <cell r="I3763">
            <v>5</v>
          </cell>
          <cell r="J3763">
            <v>39344</v>
          </cell>
          <cell r="K3763" t="str">
            <v>TDP</v>
          </cell>
          <cell r="L3763" t="str">
            <v>TW</v>
          </cell>
          <cell r="M3763" t="str">
            <v>0016</v>
          </cell>
          <cell r="N3763">
            <v>100.15</v>
          </cell>
          <cell r="O3763">
            <v>0.52</v>
          </cell>
          <cell r="P3763">
            <v>6.57</v>
          </cell>
          <cell r="Q3763">
            <v>13.14</v>
          </cell>
          <cell r="R3763">
            <v>87.01</v>
          </cell>
          <cell r="S3763">
            <v>48.11</v>
          </cell>
          <cell r="T3763">
            <v>15</v>
          </cell>
          <cell r="U3763">
            <v>92</v>
          </cell>
          <cell r="V3763">
            <v>13</v>
          </cell>
          <cell r="W3763">
            <v>92</v>
          </cell>
          <cell r="X3763">
            <v>0</v>
          </cell>
        </row>
        <row r="3764">
          <cell r="A3764" t="str">
            <v>1560900</v>
          </cell>
          <cell r="B3764">
            <v>1</v>
          </cell>
          <cell r="C3764" t="str">
            <v>Security System in square metres</v>
          </cell>
          <cell r="D3764" t="str">
            <v>34</v>
          </cell>
          <cell r="E3764" t="str">
            <v>BASSEC</v>
          </cell>
          <cell r="F3764" t="str">
            <v>BAS</v>
          </cell>
          <cell r="G3764">
            <v>38820</v>
          </cell>
          <cell r="H3764" t="str">
            <v>Active</v>
          </cell>
          <cell r="I3764">
            <v>5</v>
          </cell>
          <cell r="J3764">
            <v>39344</v>
          </cell>
          <cell r="K3764" t="str">
            <v>TDP</v>
          </cell>
          <cell r="L3764" t="str">
            <v>TW</v>
          </cell>
          <cell r="M3764" t="str">
            <v>0016</v>
          </cell>
          <cell r="N3764">
            <v>156.24</v>
          </cell>
          <cell r="O3764">
            <v>0.89</v>
          </cell>
          <cell r="P3764">
            <v>10.24</v>
          </cell>
          <cell r="Q3764">
            <v>20.48</v>
          </cell>
          <cell r="R3764">
            <v>135.76</v>
          </cell>
          <cell r="S3764">
            <v>75.06</v>
          </cell>
          <cell r="T3764">
            <v>15</v>
          </cell>
          <cell r="U3764">
            <v>92</v>
          </cell>
          <cell r="V3764">
            <v>13</v>
          </cell>
          <cell r="W3764">
            <v>92</v>
          </cell>
          <cell r="X3764">
            <v>0</v>
          </cell>
        </row>
        <row r="3765">
          <cell r="A3765" t="str">
            <v>1561000</v>
          </cell>
          <cell r="B3765">
            <v>1</v>
          </cell>
          <cell r="C3765" t="str">
            <v>Fire Alarm System in square metres</v>
          </cell>
          <cell r="D3765" t="str">
            <v>34</v>
          </cell>
          <cell r="E3765" t="str">
            <v>BASALA</v>
          </cell>
          <cell r="F3765" t="str">
            <v>BAS</v>
          </cell>
          <cell r="G3765">
            <v>38820</v>
          </cell>
          <cell r="H3765" t="str">
            <v>Active</v>
          </cell>
          <cell r="I3765">
            <v>11</v>
          </cell>
          <cell r="J3765">
            <v>39344</v>
          </cell>
          <cell r="K3765" t="str">
            <v>TDP</v>
          </cell>
          <cell r="L3765" t="str">
            <v>TW</v>
          </cell>
          <cell r="M3765" t="str">
            <v>0016</v>
          </cell>
          <cell r="N3765">
            <v>326.37</v>
          </cell>
          <cell r="O3765">
            <v>1.1200000000000001</v>
          </cell>
          <cell r="P3765">
            <v>13.99</v>
          </cell>
          <cell r="Q3765">
            <v>27.98</v>
          </cell>
          <cell r="R3765">
            <v>298.39</v>
          </cell>
          <cell r="S3765">
            <v>150.16999999999999</v>
          </cell>
          <cell r="T3765">
            <v>15</v>
          </cell>
          <cell r="U3765">
            <v>92</v>
          </cell>
          <cell r="V3765">
            <v>13</v>
          </cell>
          <cell r="W3765">
            <v>92</v>
          </cell>
          <cell r="X3765">
            <v>0</v>
          </cell>
        </row>
        <row r="3766">
          <cell r="A3766" t="str">
            <v>1561100</v>
          </cell>
          <cell r="B3766">
            <v>1</v>
          </cell>
          <cell r="C3766" t="str">
            <v>Building Structure in square metres</v>
          </cell>
          <cell r="D3766" t="str">
            <v>34</v>
          </cell>
          <cell r="E3766" t="str">
            <v>BUITER</v>
          </cell>
          <cell r="F3766" t="str">
            <v>BUI</v>
          </cell>
          <cell r="G3766">
            <v>38820</v>
          </cell>
          <cell r="H3766" t="str">
            <v>Active</v>
          </cell>
          <cell r="I3766">
            <v>11</v>
          </cell>
          <cell r="J3766">
            <v>39344</v>
          </cell>
          <cell r="K3766" t="str">
            <v>TDP</v>
          </cell>
          <cell r="L3766" t="str">
            <v>TW</v>
          </cell>
          <cell r="M3766" t="str">
            <v>0016</v>
          </cell>
          <cell r="N3766">
            <v>16518.82</v>
          </cell>
          <cell r="O3766">
            <v>27.66</v>
          </cell>
          <cell r="P3766">
            <v>332.36</v>
          </cell>
          <cell r="Q3766">
            <v>664.72</v>
          </cell>
          <cell r="R3766">
            <v>15854.1</v>
          </cell>
          <cell r="S3766">
            <v>7398.45</v>
          </cell>
          <cell r="T3766">
            <v>40</v>
          </cell>
          <cell r="U3766">
            <v>0</v>
          </cell>
          <cell r="V3766">
            <v>38</v>
          </cell>
          <cell r="W3766">
            <v>0</v>
          </cell>
          <cell r="X3766">
            <v>0</v>
          </cell>
        </row>
        <row r="3767">
          <cell r="A3767" t="str">
            <v>1561200</v>
          </cell>
          <cell r="B3767">
            <v>1</v>
          </cell>
          <cell r="C3767" t="str">
            <v>Drainage Services in square meters</v>
          </cell>
          <cell r="D3767" t="str">
            <v>34</v>
          </cell>
          <cell r="E3767" t="str">
            <v>BASPLM</v>
          </cell>
          <cell r="F3767" t="str">
            <v>BAS</v>
          </cell>
          <cell r="G3767">
            <v>38820</v>
          </cell>
          <cell r="H3767" t="str">
            <v>Active</v>
          </cell>
          <cell r="I3767">
            <v>11</v>
          </cell>
          <cell r="J3767">
            <v>39344</v>
          </cell>
          <cell r="K3767" t="str">
            <v>TDP</v>
          </cell>
          <cell r="L3767" t="str">
            <v>TW</v>
          </cell>
          <cell r="M3767" t="str">
            <v>0016</v>
          </cell>
          <cell r="N3767">
            <v>308.48</v>
          </cell>
          <cell r="O3767">
            <v>1.64</v>
          </cell>
          <cell r="P3767">
            <v>20.23</v>
          </cell>
          <cell r="Q3767">
            <v>40.46</v>
          </cell>
          <cell r="R3767">
            <v>268.02</v>
          </cell>
          <cell r="S3767">
            <v>148.19</v>
          </cell>
          <cell r="T3767">
            <v>15</v>
          </cell>
          <cell r="U3767">
            <v>92</v>
          </cell>
          <cell r="V3767">
            <v>13</v>
          </cell>
          <cell r="W3767">
            <v>92</v>
          </cell>
          <cell r="X3767">
            <v>0</v>
          </cell>
        </row>
        <row r="3768">
          <cell r="A3768" t="str">
            <v>1561300</v>
          </cell>
          <cell r="B3768">
            <v>1</v>
          </cell>
          <cell r="C3768" t="str">
            <v>Communication Services in square meters</v>
          </cell>
          <cell r="D3768" t="str">
            <v>34</v>
          </cell>
          <cell r="E3768" t="str">
            <v>BASCAB</v>
          </cell>
          <cell r="F3768" t="str">
            <v>BAS</v>
          </cell>
          <cell r="G3768">
            <v>38820</v>
          </cell>
          <cell r="H3768" t="str">
            <v>Active</v>
          </cell>
          <cell r="I3768">
            <v>11</v>
          </cell>
          <cell r="J3768">
            <v>39344</v>
          </cell>
          <cell r="K3768" t="str">
            <v>TDP</v>
          </cell>
          <cell r="L3768" t="str">
            <v>TW</v>
          </cell>
          <cell r="M3768" t="str">
            <v>0016</v>
          </cell>
          <cell r="N3768">
            <v>133.4</v>
          </cell>
          <cell r="O3768">
            <v>1.1299999999999999</v>
          </cell>
          <cell r="P3768">
            <v>13.01</v>
          </cell>
          <cell r="Q3768">
            <v>26.02</v>
          </cell>
          <cell r="R3768">
            <v>107.38</v>
          </cell>
          <cell r="S3768">
            <v>67.16</v>
          </cell>
          <cell r="T3768">
            <v>10</v>
          </cell>
          <cell r="U3768">
            <v>92</v>
          </cell>
          <cell r="V3768">
            <v>8</v>
          </cell>
          <cell r="W3768">
            <v>92</v>
          </cell>
          <cell r="X3768">
            <v>0</v>
          </cell>
        </row>
        <row r="3769">
          <cell r="A3769" t="str">
            <v>1561400</v>
          </cell>
          <cell r="B3769">
            <v>1</v>
          </cell>
          <cell r="C3769" t="str">
            <v>electric light fitting - 2 circular down</v>
          </cell>
          <cell r="D3769" t="str">
            <v>34</v>
          </cell>
          <cell r="E3769" t="str">
            <v>BASLIG</v>
          </cell>
          <cell r="F3769" t="str">
            <v>BAS</v>
          </cell>
          <cell r="G3769">
            <v>38820</v>
          </cell>
          <cell r="H3769" t="str">
            <v>Active</v>
          </cell>
          <cell r="I3769">
            <v>2</v>
          </cell>
          <cell r="J3769">
            <v>39344</v>
          </cell>
          <cell r="K3769" t="str">
            <v>TDP</v>
          </cell>
          <cell r="L3769" t="str">
            <v>TW</v>
          </cell>
          <cell r="M3769" t="str">
            <v>0016</v>
          </cell>
          <cell r="N3769">
            <v>732.48</v>
          </cell>
          <cell r="O3769">
            <v>6</v>
          </cell>
          <cell r="P3769">
            <v>71.45</v>
          </cell>
          <cell r="Q3769">
            <v>142.9</v>
          </cell>
          <cell r="R3769">
            <v>589.58000000000004</v>
          </cell>
          <cell r="S3769">
            <v>368.78</v>
          </cell>
          <cell r="T3769">
            <v>10</v>
          </cell>
          <cell r="U3769">
            <v>92</v>
          </cell>
          <cell r="V3769">
            <v>8</v>
          </cell>
          <cell r="W3769">
            <v>92</v>
          </cell>
          <cell r="X3769">
            <v>0</v>
          </cell>
        </row>
        <row r="3770">
          <cell r="A3770" t="str">
            <v>1561500</v>
          </cell>
          <cell r="B3770">
            <v>1</v>
          </cell>
          <cell r="C3770" t="str">
            <v>Electrical services in square metres</v>
          </cell>
          <cell r="D3770" t="str">
            <v>34</v>
          </cell>
          <cell r="E3770" t="str">
            <v>BASELC</v>
          </cell>
          <cell r="F3770" t="str">
            <v>BAS</v>
          </cell>
          <cell r="G3770">
            <v>38820</v>
          </cell>
          <cell r="H3770" t="str">
            <v>Active</v>
          </cell>
          <cell r="I3770">
            <v>11</v>
          </cell>
          <cell r="J3770">
            <v>39344</v>
          </cell>
          <cell r="K3770" t="str">
            <v>TDP</v>
          </cell>
          <cell r="L3770" t="str">
            <v>TW</v>
          </cell>
          <cell r="M3770" t="str">
            <v>0016</v>
          </cell>
          <cell r="N3770">
            <v>3176.07</v>
          </cell>
          <cell r="O3770">
            <v>11.36</v>
          </cell>
          <cell r="P3770">
            <v>136.1</v>
          </cell>
          <cell r="Q3770">
            <v>272.2</v>
          </cell>
          <cell r="R3770">
            <v>2903.87</v>
          </cell>
          <cell r="S3770">
            <v>1461.31</v>
          </cell>
          <cell r="T3770">
            <v>15</v>
          </cell>
          <cell r="U3770">
            <v>92</v>
          </cell>
          <cell r="V3770">
            <v>13</v>
          </cell>
          <cell r="W3770">
            <v>92</v>
          </cell>
          <cell r="X3770">
            <v>0</v>
          </cell>
        </row>
        <row r="3771">
          <cell r="A3771" t="str">
            <v>1561600</v>
          </cell>
          <cell r="B3771">
            <v>1</v>
          </cell>
          <cell r="C3771" t="str">
            <v>Building Maintenance System in square me</v>
          </cell>
          <cell r="D3771" t="str">
            <v>34</v>
          </cell>
          <cell r="E3771" t="str">
            <v>BASBMS</v>
          </cell>
          <cell r="F3771" t="str">
            <v>BAS</v>
          </cell>
          <cell r="G3771">
            <v>38820</v>
          </cell>
          <cell r="H3771" t="str">
            <v>Active</v>
          </cell>
          <cell r="I3771">
            <v>11</v>
          </cell>
          <cell r="J3771">
            <v>39344</v>
          </cell>
          <cell r="K3771" t="str">
            <v>TDP</v>
          </cell>
          <cell r="L3771" t="str">
            <v>TW</v>
          </cell>
          <cell r="M3771" t="str">
            <v>0016</v>
          </cell>
          <cell r="N3771">
            <v>8.39</v>
          </cell>
          <cell r="O3771">
            <v>0</v>
          </cell>
          <cell r="P3771">
            <v>0</v>
          </cell>
          <cell r="Q3771">
            <v>8.39</v>
          </cell>
          <cell r="R3771">
            <v>0</v>
          </cell>
          <cell r="S3771">
            <v>27.59</v>
          </cell>
          <cell r="T3771">
            <v>0</v>
          </cell>
          <cell r="U3771">
            <v>92</v>
          </cell>
          <cell r="V3771">
            <v>0</v>
          </cell>
          <cell r="W3771">
            <v>0</v>
          </cell>
          <cell r="X3771">
            <v>0</v>
          </cell>
        </row>
        <row r="3772">
          <cell r="A3772" t="str">
            <v>1561700</v>
          </cell>
          <cell r="B3772">
            <v>1</v>
          </cell>
          <cell r="C3772" t="str">
            <v>Mechanical Services in square metres</v>
          </cell>
          <cell r="D3772" t="str">
            <v>34</v>
          </cell>
          <cell r="E3772" t="str">
            <v>BASAIR</v>
          </cell>
          <cell r="F3772" t="str">
            <v>BAS</v>
          </cell>
          <cell r="G3772">
            <v>38820</v>
          </cell>
          <cell r="H3772" t="str">
            <v>Active</v>
          </cell>
          <cell r="I3772">
            <v>11</v>
          </cell>
          <cell r="J3772">
            <v>39344</v>
          </cell>
          <cell r="K3772" t="str">
            <v>TDP</v>
          </cell>
          <cell r="L3772" t="str">
            <v>TW</v>
          </cell>
          <cell r="M3772" t="str">
            <v>0016</v>
          </cell>
          <cell r="N3772">
            <v>5847.03</v>
          </cell>
          <cell r="O3772">
            <v>31.91</v>
          </cell>
          <cell r="P3772">
            <v>383.36</v>
          </cell>
          <cell r="Q3772">
            <v>766.72</v>
          </cell>
          <cell r="R3772">
            <v>5080.3100000000004</v>
          </cell>
          <cell r="S3772">
            <v>2808.88</v>
          </cell>
          <cell r="T3772">
            <v>15</v>
          </cell>
          <cell r="U3772">
            <v>92</v>
          </cell>
          <cell r="V3772">
            <v>13</v>
          </cell>
          <cell r="W3772">
            <v>92</v>
          </cell>
          <cell r="X3772">
            <v>0</v>
          </cell>
        </row>
        <row r="3773">
          <cell r="A3773" t="str">
            <v>1561800</v>
          </cell>
          <cell r="B3773">
            <v>1</v>
          </cell>
          <cell r="C3773" t="str">
            <v>Plumbing reticulation in square metres</v>
          </cell>
          <cell r="D3773" t="str">
            <v>34</v>
          </cell>
          <cell r="E3773" t="str">
            <v>BASPLM</v>
          </cell>
          <cell r="F3773" t="str">
            <v>BAS</v>
          </cell>
          <cell r="G3773">
            <v>38820</v>
          </cell>
          <cell r="H3773" t="str">
            <v>Active</v>
          </cell>
          <cell r="I3773">
            <v>11</v>
          </cell>
          <cell r="J3773">
            <v>39344</v>
          </cell>
          <cell r="K3773" t="str">
            <v>TDP</v>
          </cell>
          <cell r="L3773" t="str">
            <v>TW</v>
          </cell>
          <cell r="M3773" t="str">
            <v>0016</v>
          </cell>
          <cell r="N3773">
            <v>356.55</v>
          </cell>
          <cell r="O3773">
            <v>1.93</v>
          </cell>
          <cell r="P3773">
            <v>23.38</v>
          </cell>
          <cell r="Q3773">
            <v>46.76</v>
          </cell>
          <cell r="R3773">
            <v>309.79000000000002</v>
          </cell>
          <cell r="S3773">
            <v>171.29</v>
          </cell>
          <cell r="T3773">
            <v>15</v>
          </cell>
          <cell r="U3773">
            <v>92</v>
          </cell>
          <cell r="V3773">
            <v>13</v>
          </cell>
          <cell r="W3773">
            <v>92</v>
          </cell>
          <cell r="X3773">
            <v>0</v>
          </cell>
        </row>
        <row r="3774">
          <cell r="A3774" t="str">
            <v>1561900</v>
          </cell>
          <cell r="B3774">
            <v>1</v>
          </cell>
          <cell r="C3774" t="str">
            <v>Public Address System in square metres</v>
          </cell>
          <cell r="D3774" t="str">
            <v>34</v>
          </cell>
          <cell r="E3774" t="str">
            <v>BASPUB</v>
          </cell>
          <cell r="F3774" t="str">
            <v>BAS</v>
          </cell>
          <cell r="G3774">
            <v>38820</v>
          </cell>
          <cell r="H3774" t="str">
            <v>Active</v>
          </cell>
          <cell r="I3774">
            <v>11</v>
          </cell>
          <cell r="J3774">
            <v>39344</v>
          </cell>
          <cell r="K3774" t="str">
            <v>TDP</v>
          </cell>
          <cell r="L3774" t="str">
            <v>TW</v>
          </cell>
          <cell r="M3774" t="str">
            <v>0016</v>
          </cell>
          <cell r="N3774">
            <v>241.59</v>
          </cell>
          <cell r="O3774">
            <v>1.32</v>
          </cell>
          <cell r="P3774">
            <v>15.84</v>
          </cell>
          <cell r="Q3774">
            <v>31.68</v>
          </cell>
          <cell r="R3774">
            <v>209.91</v>
          </cell>
          <cell r="S3774">
            <v>116.06</v>
          </cell>
          <cell r="T3774">
            <v>15</v>
          </cell>
          <cell r="U3774">
            <v>92</v>
          </cell>
          <cell r="V3774">
            <v>13</v>
          </cell>
          <cell r="W3774">
            <v>92</v>
          </cell>
          <cell r="X3774">
            <v>0</v>
          </cell>
        </row>
        <row r="3775">
          <cell r="A3775" t="str">
            <v>1562000</v>
          </cell>
          <cell r="B3775">
            <v>1</v>
          </cell>
          <cell r="C3775" t="str">
            <v>Security System in square metres</v>
          </cell>
          <cell r="D3775" t="str">
            <v>34</v>
          </cell>
          <cell r="E3775" t="str">
            <v>BASSEC</v>
          </cell>
          <cell r="F3775" t="str">
            <v>BAS</v>
          </cell>
          <cell r="G3775">
            <v>38820</v>
          </cell>
          <cell r="H3775" t="str">
            <v>Active</v>
          </cell>
          <cell r="I3775">
            <v>11</v>
          </cell>
          <cell r="J3775">
            <v>39344</v>
          </cell>
          <cell r="K3775" t="str">
            <v>TDP</v>
          </cell>
          <cell r="L3775" t="str">
            <v>TW</v>
          </cell>
          <cell r="M3775" t="str">
            <v>0016</v>
          </cell>
          <cell r="N3775">
            <v>376.78</v>
          </cell>
          <cell r="O3775">
            <v>2.04</v>
          </cell>
          <cell r="P3775">
            <v>24.7</v>
          </cell>
          <cell r="Q3775">
            <v>49.4</v>
          </cell>
          <cell r="R3775">
            <v>327.38</v>
          </cell>
          <cell r="S3775">
            <v>181</v>
          </cell>
          <cell r="T3775">
            <v>15</v>
          </cell>
          <cell r="U3775">
            <v>92</v>
          </cell>
          <cell r="V3775">
            <v>13</v>
          </cell>
          <cell r="W3775">
            <v>92</v>
          </cell>
          <cell r="X3775">
            <v>0</v>
          </cell>
        </row>
        <row r="3776">
          <cell r="A3776" t="str">
            <v>1562100</v>
          </cell>
          <cell r="B3776">
            <v>1</v>
          </cell>
          <cell r="C3776" t="str">
            <v>Sign and fittings -1</v>
          </cell>
          <cell r="D3776" t="str">
            <v>34</v>
          </cell>
          <cell r="E3776" t="str">
            <v>BASSIG</v>
          </cell>
          <cell r="F3776" t="str">
            <v>BAS</v>
          </cell>
          <cell r="G3776">
            <v>38820</v>
          </cell>
          <cell r="H3776" t="str">
            <v>Active</v>
          </cell>
          <cell r="I3776">
            <v>1</v>
          </cell>
          <cell r="J3776">
            <v>39344</v>
          </cell>
          <cell r="K3776" t="str">
            <v>TDP</v>
          </cell>
          <cell r="L3776" t="str">
            <v>TW</v>
          </cell>
          <cell r="M3776" t="str">
            <v>0016</v>
          </cell>
          <cell r="N3776">
            <v>81.400000000000006</v>
          </cell>
          <cell r="O3776">
            <v>0</v>
          </cell>
          <cell r="P3776">
            <v>0</v>
          </cell>
          <cell r="Q3776">
            <v>81.400000000000006</v>
          </cell>
          <cell r="R3776">
            <v>0</v>
          </cell>
          <cell r="S3776">
            <v>268.23</v>
          </cell>
          <cell r="T3776">
            <v>0</v>
          </cell>
          <cell r="U3776">
            <v>92</v>
          </cell>
          <cell r="V3776">
            <v>0</v>
          </cell>
          <cell r="W3776">
            <v>0</v>
          </cell>
          <cell r="X3776">
            <v>0</v>
          </cell>
        </row>
        <row r="3777">
          <cell r="A3777" t="str">
            <v>1562200</v>
          </cell>
          <cell r="B3777">
            <v>1</v>
          </cell>
          <cell r="C3777" t="str">
            <v>suspended ceiling - 11.1 square metres b</v>
          </cell>
          <cell r="D3777" t="str">
            <v>34</v>
          </cell>
          <cell r="E3777" t="str">
            <v>BASSUS</v>
          </cell>
          <cell r="F3777" t="str">
            <v>BAS</v>
          </cell>
          <cell r="G3777">
            <v>38820</v>
          </cell>
          <cell r="H3777" t="str">
            <v>Active</v>
          </cell>
          <cell r="I3777">
            <v>11</v>
          </cell>
          <cell r="J3777">
            <v>39344</v>
          </cell>
          <cell r="K3777" t="str">
            <v>TDP</v>
          </cell>
          <cell r="L3777" t="str">
            <v>TW</v>
          </cell>
          <cell r="M3777" t="str">
            <v>0016</v>
          </cell>
          <cell r="N3777">
            <v>1443.98</v>
          </cell>
          <cell r="O3777">
            <v>3.95</v>
          </cell>
          <cell r="P3777">
            <v>47.73</v>
          </cell>
          <cell r="Q3777">
            <v>95.46</v>
          </cell>
          <cell r="R3777">
            <v>1348.52</v>
          </cell>
          <cell r="S3777">
            <v>659.82</v>
          </cell>
          <cell r="T3777">
            <v>30</v>
          </cell>
          <cell r="U3777">
            <v>92</v>
          </cell>
          <cell r="V3777">
            <v>28</v>
          </cell>
          <cell r="W3777">
            <v>92</v>
          </cell>
          <cell r="X3777">
            <v>0</v>
          </cell>
        </row>
        <row r="3778">
          <cell r="A3778" t="str">
            <v>1562300</v>
          </cell>
          <cell r="B3778">
            <v>1</v>
          </cell>
          <cell r="C3778" t="str">
            <v>vinyl floor covering - 11.1 square metre</v>
          </cell>
          <cell r="D3778" t="str">
            <v>34</v>
          </cell>
          <cell r="E3778" t="str">
            <v>BASFLO</v>
          </cell>
          <cell r="F3778" t="str">
            <v>BAS</v>
          </cell>
          <cell r="G3778">
            <v>38820</v>
          </cell>
          <cell r="H3778" t="str">
            <v>Active</v>
          </cell>
          <cell r="I3778">
            <v>11</v>
          </cell>
          <cell r="J3778">
            <v>39344</v>
          </cell>
          <cell r="K3778" t="str">
            <v>TDP</v>
          </cell>
          <cell r="L3778" t="str">
            <v>TW</v>
          </cell>
          <cell r="M3778" t="str">
            <v>0016</v>
          </cell>
          <cell r="N3778">
            <v>85.67</v>
          </cell>
          <cell r="O3778">
            <v>0</v>
          </cell>
          <cell r="P3778">
            <v>0</v>
          </cell>
          <cell r="Q3778">
            <v>85.67</v>
          </cell>
          <cell r="R3778">
            <v>0</v>
          </cell>
          <cell r="S3778">
            <v>282.35000000000002</v>
          </cell>
          <cell r="T3778">
            <v>0</v>
          </cell>
          <cell r="U3778">
            <v>92</v>
          </cell>
          <cell r="V3778">
            <v>0</v>
          </cell>
          <cell r="W3778">
            <v>0</v>
          </cell>
          <cell r="X3778">
            <v>0</v>
          </cell>
        </row>
        <row r="3779">
          <cell r="A3779" t="str">
            <v>1562400</v>
          </cell>
          <cell r="B3779">
            <v>1</v>
          </cell>
          <cell r="C3779" t="str">
            <v>Fire Alarm System in square metres</v>
          </cell>
          <cell r="D3779" t="str">
            <v>34</v>
          </cell>
          <cell r="E3779" t="str">
            <v>BASALA</v>
          </cell>
          <cell r="F3779" t="str">
            <v>BAS</v>
          </cell>
          <cell r="G3779">
            <v>38820</v>
          </cell>
          <cell r="H3779" t="str">
            <v>Active</v>
          </cell>
          <cell r="I3779">
            <v>14</v>
          </cell>
          <cell r="J3779">
            <v>39344</v>
          </cell>
          <cell r="K3779" t="str">
            <v>TDP</v>
          </cell>
          <cell r="L3779" t="str">
            <v>TW</v>
          </cell>
          <cell r="M3779" t="str">
            <v>0020</v>
          </cell>
          <cell r="N3779">
            <v>396.95</v>
          </cell>
          <cell r="O3779">
            <v>1.39</v>
          </cell>
          <cell r="P3779">
            <v>17.010000000000002</v>
          </cell>
          <cell r="Q3779">
            <v>34.020000000000003</v>
          </cell>
          <cell r="R3779">
            <v>362.93</v>
          </cell>
          <cell r="S3779">
            <v>182.64</v>
          </cell>
          <cell r="T3779">
            <v>15</v>
          </cell>
          <cell r="U3779">
            <v>92</v>
          </cell>
          <cell r="V3779">
            <v>13</v>
          </cell>
          <cell r="W3779">
            <v>92</v>
          </cell>
          <cell r="X3779">
            <v>0</v>
          </cell>
        </row>
        <row r="3780">
          <cell r="A3780" t="str">
            <v>1562500</v>
          </cell>
          <cell r="B3780">
            <v>1</v>
          </cell>
          <cell r="C3780" t="str">
            <v>Building Structure in square metres</v>
          </cell>
          <cell r="D3780" t="str">
            <v>34</v>
          </cell>
          <cell r="E3780" t="str">
            <v>BUITER</v>
          </cell>
          <cell r="F3780" t="str">
            <v>BUI</v>
          </cell>
          <cell r="G3780">
            <v>38820</v>
          </cell>
          <cell r="H3780" t="str">
            <v>Active</v>
          </cell>
          <cell r="I3780">
            <v>14</v>
          </cell>
          <cell r="J3780">
            <v>39344</v>
          </cell>
          <cell r="K3780" t="str">
            <v>TDP</v>
          </cell>
          <cell r="L3780" t="str">
            <v>TW</v>
          </cell>
          <cell r="M3780" t="str">
            <v>0020</v>
          </cell>
          <cell r="N3780">
            <v>20090.439999999999</v>
          </cell>
          <cell r="O3780">
            <v>33.630000000000003</v>
          </cell>
          <cell r="P3780">
            <v>404.22</v>
          </cell>
          <cell r="Q3780">
            <v>808.44</v>
          </cell>
          <cell r="R3780">
            <v>19282</v>
          </cell>
          <cell r="S3780">
            <v>8998.11</v>
          </cell>
          <cell r="T3780">
            <v>40</v>
          </cell>
          <cell r="U3780">
            <v>0</v>
          </cell>
          <cell r="V3780">
            <v>38</v>
          </cell>
          <cell r="W3780">
            <v>0</v>
          </cell>
          <cell r="X3780">
            <v>0</v>
          </cell>
        </row>
        <row r="3781">
          <cell r="A3781" t="str">
            <v>1562600</v>
          </cell>
          <cell r="B3781">
            <v>1</v>
          </cell>
          <cell r="C3781" t="str">
            <v>Drainage Services in square meters</v>
          </cell>
          <cell r="D3781" t="str">
            <v>34</v>
          </cell>
          <cell r="E3781" t="str">
            <v>BASPLM</v>
          </cell>
          <cell r="F3781" t="str">
            <v>BAS</v>
          </cell>
          <cell r="G3781">
            <v>38820</v>
          </cell>
          <cell r="H3781" t="str">
            <v>Active</v>
          </cell>
          <cell r="I3781">
            <v>14</v>
          </cell>
          <cell r="J3781">
            <v>39344</v>
          </cell>
          <cell r="K3781" t="str">
            <v>TDP</v>
          </cell>
          <cell r="L3781" t="str">
            <v>TW</v>
          </cell>
          <cell r="M3781" t="str">
            <v>0020</v>
          </cell>
          <cell r="N3781">
            <v>375.31</v>
          </cell>
          <cell r="O3781">
            <v>2.06</v>
          </cell>
          <cell r="P3781">
            <v>24.61</v>
          </cell>
          <cell r="Q3781">
            <v>49.22</v>
          </cell>
          <cell r="R3781">
            <v>326.08999999999997</v>
          </cell>
          <cell r="S3781">
            <v>180.3</v>
          </cell>
          <cell r="T3781">
            <v>15</v>
          </cell>
          <cell r="U3781">
            <v>92</v>
          </cell>
          <cell r="V3781">
            <v>13</v>
          </cell>
          <cell r="W3781">
            <v>92</v>
          </cell>
          <cell r="X3781">
            <v>0</v>
          </cell>
        </row>
        <row r="3782">
          <cell r="A3782" t="str">
            <v>1562700</v>
          </cell>
          <cell r="B3782">
            <v>1</v>
          </cell>
          <cell r="C3782" t="str">
            <v>Communication Services in square meters</v>
          </cell>
          <cell r="D3782" t="str">
            <v>34</v>
          </cell>
          <cell r="E3782" t="str">
            <v>BASCAB</v>
          </cell>
          <cell r="F3782" t="str">
            <v>BAS</v>
          </cell>
          <cell r="G3782">
            <v>38820</v>
          </cell>
          <cell r="H3782" t="str">
            <v>Active</v>
          </cell>
          <cell r="I3782">
            <v>14</v>
          </cell>
          <cell r="J3782">
            <v>39344</v>
          </cell>
          <cell r="K3782" t="str">
            <v>TDP</v>
          </cell>
          <cell r="L3782" t="str">
            <v>TW</v>
          </cell>
          <cell r="M3782" t="str">
            <v>0020</v>
          </cell>
          <cell r="N3782">
            <v>162.24</v>
          </cell>
          <cell r="O3782">
            <v>1.31</v>
          </cell>
          <cell r="P3782">
            <v>15.83</v>
          </cell>
          <cell r="Q3782">
            <v>31.66</v>
          </cell>
          <cell r="R3782">
            <v>130.58000000000001</v>
          </cell>
          <cell r="S3782">
            <v>81.680000000000007</v>
          </cell>
          <cell r="T3782">
            <v>10</v>
          </cell>
          <cell r="U3782">
            <v>92</v>
          </cell>
          <cell r="V3782">
            <v>8</v>
          </cell>
          <cell r="W3782">
            <v>92</v>
          </cell>
          <cell r="X3782">
            <v>0</v>
          </cell>
        </row>
        <row r="3783">
          <cell r="A3783" t="str">
            <v>1562800</v>
          </cell>
          <cell r="B3783">
            <v>1</v>
          </cell>
          <cell r="C3783" t="str">
            <v>electric light fitting - 1 rectangular d</v>
          </cell>
          <cell r="D3783" t="str">
            <v>34</v>
          </cell>
          <cell r="E3783" t="str">
            <v>BASLIG</v>
          </cell>
          <cell r="F3783" t="str">
            <v>BAS</v>
          </cell>
          <cell r="G3783">
            <v>38820</v>
          </cell>
          <cell r="H3783" t="str">
            <v>Active</v>
          </cell>
          <cell r="I3783">
            <v>1</v>
          </cell>
          <cell r="J3783">
            <v>39344</v>
          </cell>
          <cell r="K3783" t="str">
            <v>TDP</v>
          </cell>
          <cell r="L3783" t="str">
            <v>TW</v>
          </cell>
          <cell r="M3783" t="str">
            <v>0020</v>
          </cell>
          <cell r="N3783">
            <v>366.23</v>
          </cell>
          <cell r="O3783">
            <v>2.94</v>
          </cell>
          <cell r="P3783">
            <v>35.72</v>
          </cell>
          <cell r="Q3783">
            <v>71.44</v>
          </cell>
          <cell r="R3783">
            <v>294.79000000000002</v>
          </cell>
          <cell r="S3783">
            <v>184.38</v>
          </cell>
          <cell r="T3783">
            <v>10</v>
          </cell>
          <cell r="U3783">
            <v>92</v>
          </cell>
          <cell r="V3783">
            <v>8</v>
          </cell>
          <cell r="W3783">
            <v>92</v>
          </cell>
          <cell r="X3783">
            <v>0</v>
          </cell>
        </row>
        <row r="3784">
          <cell r="A3784" t="str">
            <v>1562900</v>
          </cell>
          <cell r="B3784">
            <v>1</v>
          </cell>
          <cell r="C3784" t="str">
            <v>Electrical services in square metres</v>
          </cell>
          <cell r="D3784" t="str">
            <v>34</v>
          </cell>
          <cell r="E3784" t="str">
            <v>BASELC</v>
          </cell>
          <cell r="F3784" t="str">
            <v>BAS</v>
          </cell>
          <cell r="G3784">
            <v>38820</v>
          </cell>
          <cell r="H3784" t="str">
            <v>Active</v>
          </cell>
          <cell r="I3784">
            <v>14</v>
          </cell>
          <cell r="J3784">
            <v>39344</v>
          </cell>
          <cell r="K3784" t="str">
            <v>TDP</v>
          </cell>
          <cell r="L3784" t="str">
            <v>TW</v>
          </cell>
          <cell r="M3784" t="str">
            <v>0020</v>
          </cell>
          <cell r="N3784">
            <v>3862.79</v>
          </cell>
          <cell r="O3784">
            <v>13.84</v>
          </cell>
          <cell r="P3784">
            <v>165.53</v>
          </cell>
          <cell r="Q3784">
            <v>331.06</v>
          </cell>
          <cell r="R3784">
            <v>3531.73</v>
          </cell>
          <cell r="S3784">
            <v>1777.27</v>
          </cell>
          <cell r="T3784">
            <v>15</v>
          </cell>
          <cell r="U3784">
            <v>92</v>
          </cell>
          <cell r="V3784">
            <v>13</v>
          </cell>
          <cell r="W3784">
            <v>92</v>
          </cell>
          <cell r="X3784">
            <v>0</v>
          </cell>
        </row>
        <row r="3785">
          <cell r="A3785" t="str">
            <v>1563000</v>
          </cell>
          <cell r="B3785">
            <v>1</v>
          </cell>
          <cell r="C3785" t="str">
            <v>Building Maintenance System in square me</v>
          </cell>
          <cell r="D3785" t="str">
            <v>34</v>
          </cell>
          <cell r="E3785" t="str">
            <v>BASBMS</v>
          </cell>
          <cell r="F3785" t="str">
            <v>BAS</v>
          </cell>
          <cell r="G3785">
            <v>38820</v>
          </cell>
          <cell r="H3785" t="str">
            <v>Active</v>
          </cell>
          <cell r="I3785">
            <v>14</v>
          </cell>
          <cell r="J3785">
            <v>39344</v>
          </cell>
          <cell r="K3785" t="str">
            <v>TDP</v>
          </cell>
          <cell r="L3785" t="str">
            <v>TW</v>
          </cell>
          <cell r="M3785" t="str">
            <v>0020</v>
          </cell>
          <cell r="N3785">
            <v>10.19</v>
          </cell>
          <cell r="O3785">
            <v>0</v>
          </cell>
          <cell r="P3785">
            <v>0</v>
          </cell>
          <cell r="Q3785">
            <v>10.19</v>
          </cell>
          <cell r="R3785">
            <v>0</v>
          </cell>
          <cell r="S3785">
            <v>33.549999999999997</v>
          </cell>
          <cell r="T3785">
            <v>0</v>
          </cell>
          <cell r="U3785">
            <v>92</v>
          </cell>
          <cell r="V3785">
            <v>0</v>
          </cell>
          <cell r="W3785">
            <v>0</v>
          </cell>
          <cell r="X3785">
            <v>0</v>
          </cell>
        </row>
        <row r="3786">
          <cell r="A3786" t="str">
            <v>1563100</v>
          </cell>
          <cell r="B3786">
            <v>1</v>
          </cell>
          <cell r="C3786" t="str">
            <v>Mechanical Services in square metres</v>
          </cell>
          <cell r="D3786" t="str">
            <v>34</v>
          </cell>
          <cell r="E3786" t="str">
            <v>BASAIR</v>
          </cell>
          <cell r="F3786" t="str">
            <v>BAS</v>
          </cell>
          <cell r="G3786">
            <v>38820</v>
          </cell>
          <cell r="H3786" t="str">
            <v>Active</v>
          </cell>
          <cell r="I3786">
            <v>14</v>
          </cell>
          <cell r="J3786">
            <v>39344</v>
          </cell>
          <cell r="K3786" t="str">
            <v>TDP</v>
          </cell>
          <cell r="L3786" t="str">
            <v>TW</v>
          </cell>
          <cell r="M3786" t="str">
            <v>0020</v>
          </cell>
          <cell r="N3786">
            <v>7111.19</v>
          </cell>
          <cell r="O3786">
            <v>38.89</v>
          </cell>
          <cell r="P3786">
            <v>466.24</v>
          </cell>
          <cell r="Q3786">
            <v>932.48</v>
          </cell>
          <cell r="R3786">
            <v>6178.71</v>
          </cell>
          <cell r="S3786">
            <v>3416.18</v>
          </cell>
          <cell r="T3786">
            <v>15</v>
          </cell>
          <cell r="U3786">
            <v>92</v>
          </cell>
          <cell r="V3786">
            <v>13</v>
          </cell>
          <cell r="W3786">
            <v>92</v>
          </cell>
          <cell r="X3786">
            <v>0</v>
          </cell>
        </row>
        <row r="3787">
          <cell r="A3787" t="str">
            <v>1563200</v>
          </cell>
          <cell r="B3787">
            <v>1</v>
          </cell>
          <cell r="C3787" t="str">
            <v>Plumbing reticulation in square metres</v>
          </cell>
          <cell r="D3787" t="str">
            <v>34</v>
          </cell>
          <cell r="E3787" t="str">
            <v>BASPLM</v>
          </cell>
          <cell r="F3787" t="str">
            <v>BAS</v>
          </cell>
          <cell r="G3787">
            <v>38820</v>
          </cell>
          <cell r="H3787" t="str">
            <v>Active</v>
          </cell>
          <cell r="I3787">
            <v>14</v>
          </cell>
          <cell r="J3787">
            <v>39344</v>
          </cell>
          <cell r="K3787" t="str">
            <v>TDP</v>
          </cell>
          <cell r="L3787" t="str">
            <v>TW</v>
          </cell>
          <cell r="M3787" t="str">
            <v>0020</v>
          </cell>
          <cell r="N3787">
            <v>433.61</v>
          </cell>
          <cell r="O3787">
            <v>2.36</v>
          </cell>
          <cell r="P3787">
            <v>28.43</v>
          </cell>
          <cell r="Q3787">
            <v>56.86</v>
          </cell>
          <cell r="R3787">
            <v>376.75</v>
          </cell>
          <cell r="S3787">
            <v>208.3</v>
          </cell>
          <cell r="T3787">
            <v>15</v>
          </cell>
          <cell r="U3787">
            <v>92</v>
          </cell>
          <cell r="V3787">
            <v>13</v>
          </cell>
          <cell r="W3787">
            <v>92</v>
          </cell>
          <cell r="X3787">
            <v>0</v>
          </cell>
        </row>
        <row r="3788">
          <cell r="A3788" t="str">
            <v>1563300</v>
          </cell>
          <cell r="B3788">
            <v>1</v>
          </cell>
          <cell r="C3788" t="str">
            <v>Public Address System in square metres</v>
          </cell>
          <cell r="D3788" t="str">
            <v>34</v>
          </cell>
          <cell r="E3788" t="str">
            <v>BASPUB</v>
          </cell>
          <cell r="F3788" t="str">
            <v>BAS</v>
          </cell>
          <cell r="G3788">
            <v>38820</v>
          </cell>
          <cell r="H3788" t="str">
            <v>Active</v>
          </cell>
          <cell r="I3788">
            <v>14</v>
          </cell>
          <cell r="J3788">
            <v>39344</v>
          </cell>
          <cell r="K3788" t="str">
            <v>TDP</v>
          </cell>
          <cell r="L3788" t="str">
            <v>TW</v>
          </cell>
          <cell r="M3788" t="str">
            <v>0020</v>
          </cell>
          <cell r="N3788">
            <v>293.83</v>
          </cell>
          <cell r="O3788">
            <v>1.56</v>
          </cell>
          <cell r="P3788">
            <v>19.27</v>
          </cell>
          <cell r="Q3788">
            <v>38.54</v>
          </cell>
          <cell r="R3788">
            <v>255.29</v>
          </cell>
          <cell r="S3788">
            <v>141.16</v>
          </cell>
          <cell r="T3788">
            <v>15</v>
          </cell>
          <cell r="U3788">
            <v>92</v>
          </cell>
          <cell r="V3788">
            <v>13</v>
          </cell>
          <cell r="W3788">
            <v>92</v>
          </cell>
          <cell r="X3788">
            <v>0</v>
          </cell>
        </row>
        <row r="3789">
          <cell r="A3789" t="str">
            <v>1563400</v>
          </cell>
          <cell r="B3789">
            <v>1</v>
          </cell>
          <cell r="C3789" t="str">
            <v>Security System in square metres</v>
          </cell>
          <cell r="D3789" t="str">
            <v>34</v>
          </cell>
          <cell r="E3789" t="str">
            <v>BASSEC</v>
          </cell>
          <cell r="F3789" t="str">
            <v>BAS</v>
          </cell>
          <cell r="G3789">
            <v>38820</v>
          </cell>
          <cell r="H3789" t="str">
            <v>Active</v>
          </cell>
          <cell r="I3789">
            <v>14</v>
          </cell>
          <cell r="J3789">
            <v>39344</v>
          </cell>
          <cell r="K3789" t="str">
            <v>TDP</v>
          </cell>
          <cell r="L3789" t="str">
            <v>TW</v>
          </cell>
          <cell r="M3789" t="str">
            <v>0020</v>
          </cell>
          <cell r="N3789">
            <v>458.31</v>
          </cell>
          <cell r="O3789">
            <v>2.5499999999999998</v>
          </cell>
          <cell r="P3789">
            <v>30.05</v>
          </cell>
          <cell r="Q3789">
            <v>60.1</v>
          </cell>
          <cell r="R3789">
            <v>398.21</v>
          </cell>
          <cell r="S3789">
            <v>220.17</v>
          </cell>
          <cell r="T3789">
            <v>15</v>
          </cell>
          <cell r="U3789">
            <v>92</v>
          </cell>
          <cell r="V3789">
            <v>13</v>
          </cell>
          <cell r="W3789">
            <v>92</v>
          </cell>
          <cell r="X3789">
            <v>0</v>
          </cell>
        </row>
        <row r="3790">
          <cell r="A3790" t="str">
            <v>1563500</v>
          </cell>
          <cell r="B3790">
            <v>1</v>
          </cell>
          <cell r="C3790" t="str">
            <v>Fire Alarm System in square metres</v>
          </cell>
          <cell r="D3790" t="str">
            <v>34</v>
          </cell>
          <cell r="E3790" t="str">
            <v>BASALA</v>
          </cell>
          <cell r="F3790" t="str">
            <v>BAS</v>
          </cell>
          <cell r="G3790">
            <v>38820</v>
          </cell>
          <cell r="H3790" t="str">
            <v>Active</v>
          </cell>
          <cell r="I3790">
            <v>15</v>
          </cell>
          <cell r="J3790">
            <v>39344</v>
          </cell>
          <cell r="K3790" t="str">
            <v>TDP</v>
          </cell>
          <cell r="L3790" t="str">
            <v>TW</v>
          </cell>
          <cell r="M3790" t="str">
            <v>0021</v>
          </cell>
          <cell r="N3790">
            <v>452.69</v>
          </cell>
          <cell r="O3790">
            <v>1.58</v>
          </cell>
          <cell r="P3790">
            <v>19.399999999999999</v>
          </cell>
          <cell r="Q3790">
            <v>38.799999999999997</v>
          </cell>
          <cell r="R3790">
            <v>413.89</v>
          </cell>
          <cell r="S3790">
            <v>208.28</v>
          </cell>
          <cell r="T3790">
            <v>15</v>
          </cell>
          <cell r="U3790">
            <v>92</v>
          </cell>
          <cell r="V3790">
            <v>13</v>
          </cell>
          <cell r="W3790">
            <v>92</v>
          </cell>
          <cell r="X3790">
            <v>0</v>
          </cell>
        </row>
        <row r="3791">
          <cell r="A3791" t="str">
            <v>1563600</v>
          </cell>
          <cell r="B3791">
            <v>1</v>
          </cell>
          <cell r="C3791" t="str">
            <v>Building Structure in square metres</v>
          </cell>
          <cell r="D3791" t="str">
            <v>34</v>
          </cell>
          <cell r="E3791" t="str">
            <v>BUITER</v>
          </cell>
          <cell r="F3791" t="str">
            <v>BUI</v>
          </cell>
          <cell r="G3791">
            <v>38820</v>
          </cell>
          <cell r="H3791" t="str">
            <v>Active</v>
          </cell>
          <cell r="I3791">
            <v>15</v>
          </cell>
          <cell r="J3791">
            <v>39344</v>
          </cell>
          <cell r="K3791" t="str">
            <v>TDP</v>
          </cell>
          <cell r="L3791" t="str">
            <v>TW</v>
          </cell>
          <cell r="M3791" t="str">
            <v>0021</v>
          </cell>
          <cell r="N3791">
            <v>22918.01</v>
          </cell>
          <cell r="O3791">
            <v>38.380000000000003</v>
          </cell>
          <cell r="P3791">
            <v>461.11</v>
          </cell>
          <cell r="Q3791">
            <v>922.22</v>
          </cell>
          <cell r="R3791">
            <v>21995.79</v>
          </cell>
          <cell r="S3791">
            <v>10264.52</v>
          </cell>
          <cell r="T3791">
            <v>40</v>
          </cell>
          <cell r="U3791">
            <v>0</v>
          </cell>
          <cell r="V3791">
            <v>38</v>
          </cell>
          <cell r="W3791">
            <v>0</v>
          </cell>
          <cell r="X3791">
            <v>0</v>
          </cell>
        </row>
        <row r="3792">
          <cell r="A3792" t="str">
            <v>1563700</v>
          </cell>
          <cell r="B3792">
            <v>1</v>
          </cell>
          <cell r="C3792" t="str">
            <v>Drainage Services in square meters</v>
          </cell>
          <cell r="D3792" t="str">
            <v>34</v>
          </cell>
          <cell r="E3792" t="str">
            <v>BASPLM</v>
          </cell>
          <cell r="F3792" t="str">
            <v>BAS</v>
          </cell>
          <cell r="G3792">
            <v>38820</v>
          </cell>
          <cell r="H3792" t="str">
            <v>Active</v>
          </cell>
          <cell r="I3792">
            <v>15</v>
          </cell>
          <cell r="J3792">
            <v>39344</v>
          </cell>
          <cell r="K3792" t="str">
            <v>TDP</v>
          </cell>
          <cell r="L3792" t="str">
            <v>TW</v>
          </cell>
          <cell r="M3792" t="str">
            <v>0021</v>
          </cell>
          <cell r="N3792">
            <v>428.03</v>
          </cell>
          <cell r="O3792">
            <v>2.3199999999999998</v>
          </cell>
          <cell r="P3792">
            <v>28.06</v>
          </cell>
          <cell r="Q3792">
            <v>56.12</v>
          </cell>
          <cell r="R3792">
            <v>371.91</v>
          </cell>
          <cell r="S3792">
            <v>205.62</v>
          </cell>
          <cell r="T3792">
            <v>15</v>
          </cell>
          <cell r="U3792">
            <v>92</v>
          </cell>
          <cell r="V3792">
            <v>13</v>
          </cell>
          <cell r="W3792">
            <v>92</v>
          </cell>
          <cell r="X3792">
            <v>0</v>
          </cell>
        </row>
        <row r="3793">
          <cell r="A3793" t="str">
            <v>1563800</v>
          </cell>
          <cell r="B3793">
            <v>1</v>
          </cell>
          <cell r="C3793" t="str">
            <v>Communication Services in square meters</v>
          </cell>
          <cell r="D3793" t="str">
            <v>34</v>
          </cell>
          <cell r="E3793" t="str">
            <v>BASCAB</v>
          </cell>
          <cell r="F3793" t="str">
            <v>BAS</v>
          </cell>
          <cell r="G3793">
            <v>38820</v>
          </cell>
          <cell r="H3793" t="str">
            <v>Active</v>
          </cell>
          <cell r="I3793">
            <v>15</v>
          </cell>
          <cell r="J3793">
            <v>39344</v>
          </cell>
          <cell r="K3793" t="str">
            <v>TDP</v>
          </cell>
          <cell r="L3793" t="str">
            <v>TW</v>
          </cell>
          <cell r="M3793" t="str">
            <v>0021</v>
          </cell>
          <cell r="N3793">
            <v>185.19</v>
          </cell>
          <cell r="O3793">
            <v>1.45</v>
          </cell>
          <cell r="P3793">
            <v>18.059999999999999</v>
          </cell>
          <cell r="Q3793">
            <v>36.119999999999997</v>
          </cell>
          <cell r="R3793">
            <v>149.07</v>
          </cell>
          <cell r="S3793">
            <v>93.23</v>
          </cell>
          <cell r="T3793">
            <v>10</v>
          </cell>
          <cell r="U3793">
            <v>92</v>
          </cell>
          <cell r="V3793">
            <v>8</v>
          </cell>
          <cell r="W3793">
            <v>92</v>
          </cell>
          <cell r="X3793">
            <v>0</v>
          </cell>
        </row>
        <row r="3794">
          <cell r="A3794" t="str">
            <v>1563900</v>
          </cell>
          <cell r="B3794">
            <v>1</v>
          </cell>
          <cell r="C3794" t="str">
            <v>electric light fitting - 1 rectangular d</v>
          </cell>
          <cell r="D3794" t="str">
            <v>34</v>
          </cell>
          <cell r="E3794" t="str">
            <v>BASLIG</v>
          </cell>
          <cell r="F3794" t="str">
            <v>BAS</v>
          </cell>
          <cell r="G3794">
            <v>38820</v>
          </cell>
          <cell r="H3794" t="str">
            <v>Active</v>
          </cell>
          <cell r="I3794">
            <v>1</v>
          </cell>
          <cell r="J3794">
            <v>39344</v>
          </cell>
          <cell r="K3794" t="str">
            <v>TDP</v>
          </cell>
          <cell r="L3794" t="str">
            <v>TW</v>
          </cell>
          <cell r="M3794" t="str">
            <v>0021</v>
          </cell>
          <cell r="N3794">
            <v>366.23</v>
          </cell>
          <cell r="O3794">
            <v>2.94</v>
          </cell>
          <cell r="P3794">
            <v>35.72</v>
          </cell>
          <cell r="Q3794">
            <v>71.44</v>
          </cell>
          <cell r="R3794">
            <v>294.79000000000002</v>
          </cell>
          <cell r="S3794">
            <v>184.38</v>
          </cell>
          <cell r="T3794">
            <v>10</v>
          </cell>
          <cell r="U3794">
            <v>92</v>
          </cell>
          <cell r="V3794">
            <v>8</v>
          </cell>
          <cell r="W3794">
            <v>92</v>
          </cell>
          <cell r="X3794">
            <v>0</v>
          </cell>
        </row>
        <row r="3795">
          <cell r="A3795" t="str">
            <v>1564000</v>
          </cell>
          <cell r="B3795">
            <v>1</v>
          </cell>
          <cell r="C3795" t="str">
            <v>Electrical services in square metres</v>
          </cell>
          <cell r="D3795" t="str">
            <v>34</v>
          </cell>
          <cell r="E3795" t="str">
            <v>BASELC</v>
          </cell>
          <cell r="F3795" t="str">
            <v>BAS</v>
          </cell>
          <cell r="G3795">
            <v>38820</v>
          </cell>
          <cell r="H3795" t="str">
            <v>Active</v>
          </cell>
          <cell r="I3795">
            <v>15</v>
          </cell>
          <cell r="J3795">
            <v>39344</v>
          </cell>
          <cell r="K3795" t="str">
            <v>TDP</v>
          </cell>
          <cell r="L3795" t="str">
            <v>TW</v>
          </cell>
          <cell r="M3795" t="str">
            <v>0021</v>
          </cell>
          <cell r="N3795">
            <v>4406.32</v>
          </cell>
          <cell r="O3795">
            <v>15.79</v>
          </cell>
          <cell r="P3795">
            <v>188.82</v>
          </cell>
          <cell r="Q3795">
            <v>377.64</v>
          </cell>
          <cell r="R3795">
            <v>4028.68</v>
          </cell>
          <cell r="S3795">
            <v>2027.35</v>
          </cell>
          <cell r="T3795">
            <v>15</v>
          </cell>
          <cell r="U3795">
            <v>92</v>
          </cell>
          <cell r="V3795">
            <v>13</v>
          </cell>
          <cell r="W3795">
            <v>92</v>
          </cell>
          <cell r="X3795">
            <v>0</v>
          </cell>
        </row>
        <row r="3796">
          <cell r="A3796" t="str">
            <v>1564100</v>
          </cell>
          <cell r="B3796">
            <v>1</v>
          </cell>
          <cell r="C3796" t="str">
            <v>Building Maintenance System in square me</v>
          </cell>
          <cell r="D3796" t="str">
            <v>34</v>
          </cell>
          <cell r="E3796" t="str">
            <v>BASBMS</v>
          </cell>
          <cell r="F3796" t="str">
            <v>BAS</v>
          </cell>
          <cell r="G3796">
            <v>38820</v>
          </cell>
          <cell r="H3796" t="str">
            <v>Active</v>
          </cell>
          <cell r="I3796">
            <v>15</v>
          </cell>
          <cell r="J3796">
            <v>39344</v>
          </cell>
          <cell r="K3796" t="str">
            <v>TDP</v>
          </cell>
          <cell r="L3796" t="str">
            <v>TW</v>
          </cell>
          <cell r="M3796" t="str">
            <v>0021</v>
          </cell>
          <cell r="N3796">
            <v>11.61</v>
          </cell>
          <cell r="O3796">
            <v>0</v>
          </cell>
          <cell r="P3796">
            <v>0</v>
          </cell>
          <cell r="Q3796">
            <v>11.61</v>
          </cell>
          <cell r="R3796">
            <v>0</v>
          </cell>
          <cell r="S3796">
            <v>38.26</v>
          </cell>
          <cell r="T3796">
            <v>0</v>
          </cell>
          <cell r="U3796">
            <v>92</v>
          </cell>
          <cell r="V3796">
            <v>0</v>
          </cell>
          <cell r="W3796">
            <v>0</v>
          </cell>
          <cell r="X3796">
            <v>0</v>
          </cell>
        </row>
        <row r="3797">
          <cell r="A3797" t="str">
            <v>1564200</v>
          </cell>
          <cell r="B3797">
            <v>1</v>
          </cell>
          <cell r="C3797" t="str">
            <v>Mechanical Services in square metres</v>
          </cell>
          <cell r="D3797" t="str">
            <v>34</v>
          </cell>
          <cell r="E3797" t="str">
            <v>BASAIR</v>
          </cell>
          <cell r="F3797" t="str">
            <v>BAS</v>
          </cell>
          <cell r="G3797">
            <v>38820</v>
          </cell>
          <cell r="H3797" t="str">
            <v>Active</v>
          </cell>
          <cell r="I3797">
            <v>15</v>
          </cell>
          <cell r="J3797">
            <v>39344</v>
          </cell>
          <cell r="K3797" t="str">
            <v>TDP</v>
          </cell>
          <cell r="L3797" t="str">
            <v>TW</v>
          </cell>
          <cell r="M3797" t="str">
            <v>0021</v>
          </cell>
          <cell r="N3797">
            <v>8112</v>
          </cell>
          <cell r="O3797">
            <v>44.34</v>
          </cell>
          <cell r="P3797">
            <v>531.86</v>
          </cell>
          <cell r="Q3797">
            <v>1063.72</v>
          </cell>
          <cell r="R3797">
            <v>7048.28</v>
          </cell>
          <cell r="S3797">
            <v>3896.96</v>
          </cell>
          <cell r="T3797">
            <v>15</v>
          </cell>
          <cell r="U3797">
            <v>92</v>
          </cell>
          <cell r="V3797">
            <v>13</v>
          </cell>
          <cell r="W3797">
            <v>92</v>
          </cell>
          <cell r="X3797">
            <v>0</v>
          </cell>
        </row>
        <row r="3798">
          <cell r="A3798" t="str">
            <v>1564300</v>
          </cell>
          <cell r="B3798">
            <v>1</v>
          </cell>
          <cell r="C3798" t="str">
            <v>Plumbing reticulation in square metres</v>
          </cell>
          <cell r="D3798" t="str">
            <v>34</v>
          </cell>
          <cell r="E3798" t="str">
            <v>BASPLM</v>
          </cell>
          <cell r="F3798" t="str">
            <v>BAS</v>
          </cell>
          <cell r="G3798">
            <v>38820</v>
          </cell>
          <cell r="H3798" t="str">
            <v>Active</v>
          </cell>
          <cell r="I3798">
            <v>15</v>
          </cell>
          <cell r="J3798">
            <v>39344</v>
          </cell>
          <cell r="K3798" t="str">
            <v>TDP</v>
          </cell>
          <cell r="L3798" t="str">
            <v>TW</v>
          </cell>
          <cell r="M3798" t="str">
            <v>0021</v>
          </cell>
          <cell r="N3798">
            <v>494.63</v>
          </cell>
          <cell r="O3798">
            <v>2.73</v>
          </cell>
          <cell r="P3798">
            <v>32.43</v>
          </cell>
          <cell r="Q3798">
            <v>64.86</v>
          </cell>
          <cell r="R3798">
            <v>429.77</v>
          </cell>
          <cell r="S3798">
            <v>237.61</v>
          </cell>
          <cell r="T3798">
            <v>15</v>
          </cell>
          <cell r="U3798">
            <v>92</v>
          </cell>
          <cell r="V3798">
            <v>13</v>
          </cell>
          <cell r="W3798">
            <v>92</v>
          </cell>
          <cell r="X3798">
            <v>0</v>
          </cell>
        </row>
        <row r="3799">
          <cell r="A3799" t="str">
            <v>1564400</v>
          </cell>
          <cell r="B3799">
            <v>1</v>
          </cell>
          <cell r="C3799" t="str">
            <v>Public Address System in square metres</v>
          </cell>
          <cell r="D3799" t="str">
            <v>34</v>
          </cell>
          <cell r="E3799" t="str">
            <v>BASPUB</v>
          </cell>
          <cell r="F3799" t="str">
            <v>BAS</v>
          </cell>
          <cell r="G3799">
            <v>38820</v>
          </cell>
          <cell r="H3799" t="str">
            <v>Active</v>
          </cell>
          <cell r="I3799">
            <v>15</v>
          </cell>
          <cell r="J3799">
            <v>39344</v>
          </cell>
          <cell r="K3799" t="str">
            <v>TDP</v>
          </cell>
          <cell r="L3799" t="str">
            <v>TW</v>
          </cell>
          <cell r="M3799" t="str">
            <v>0021</v>
          </cell>
          <cell r="N3799">
            <v>335.19</v>
          </cell>
          <cell r="O3799">
            <v>1.85</v>
          </cell>
          <cell r="P3799">
            <v>21.98</v>
          </cell>
          <cell r="Q3799">
            <v>43.96</v>
          </cell>
          <cell r="R3799">
            <v>291.23</v>
          </cell>
          <cell r="S3799">
            <v>161.02000000000001</v>
          </cell>
          <cell r="T3799">
            <v>15</v>
          </cell>
          <cell r="U3799">
            <v>92</v>
          </cell>
          <cell r="V3799">
            <v>13</v>
          </cell>
          <cell r="W3799">
            <v>92</v>
          </cell>
          <cell r="X3799">
            <v>0</v>
          </cell>
        </row>
        <row r="3800">
          <cell r="A3800" t="str">
            <v>1564500</v>
          </cell>
          <cell r="B3800">
            <v>1</v>
          </cell>
          <cell r="C3800" t="str">
            <v>Security System in square metres</v>
          </cell>
          <cell r="D3800" t="str">
            <v>34</v>
          </cell>
          <cell r="E3800" t="str">
            <v>BASSEC</v>
          </cell>
          <cell r="F3800" t="str">
            <v>BAS</v>
          </cell>
          <cell r="G3800">
            <v>38820</v>
          </cell>
          <cell r="H3800" t="str">
            <v>Active</v>
          </cell>
          <cell r="I3800">
            <v>15</v>
          </cell>
          <cell r="J3800">
            <v>39344</v>
          </cell>
          <cell r="K3800" t="str">
            <v>TDP</v>
          </cell>
          <cell r="L3800" t="str">
            <v>TW</v>
          </cell>
          <cell r="M3800" t="str">
            <v>0021</v>
          </cell>
          <cell r="N3800">
            <v>522.80999999999995</v>
          </cell>
          <cell r="O3800">
            <v>2.82</v>
          </cell>
          <cell r="P3800">
            <v>34.28</v>
          </cell>
          <cell r="Q3800">
            <v>68.56</v>
          </cell>
          <cell r="R3800">
            <v>454.25</v>
          </cell>
          <cell r="S3800">
            <v>251.15</v>
          </cell>
          <cell r="T3800">
            <v>15</v>
          </cell>
          <cell r="U3800">
            <v>92</v>
          </cell>
          <cell r="V3800">
            <v>13</v>
          </cell>
          <cell r="W3800">
            <v>92</v>
          </cell>
          <cell r="X3800">
            <v>0</v>
          </cell>
        </row>
        <row r="3801">
          <cell r="A3801" t="str">
            <v>1564600</v>
          </cell>
          <cell r="B3801">
            <v>1</v>
          </cell>
          <cell r="C3801" t="str">
            <v>Fire Alarm System in square metres</v>
          </cell>
          <cell r="D3801" t="str">
            <v>34</v>
          </cell>
          <cell r="E3801" t="str">
            <v>BASALA</v>
          </cell>
          <cell r="F3801" t="str">
            <v>BAS</v>
          </cell>
          <cell r="G3801">
            <v>38820</v>
          </cell>
          <cell r="H3801" t="str">
            <v>Active</v>
          </cell>
          <cell r="I3801">
            <v>304</v>
          </cell>
          <cell r="J3801">
            <v>39344</v>
          </cell>
          <cell r="K3801" t="str">
            <v>TL</v>
          </cell>
          <cell r="L3801" t="str">
            <v>TW</v>
          </cell>
          <cell r="M3801" t="str">
            <v>0022</v>
          </cell>
          <cell r="N3801">
            <v>8937.1200000000008</v>
          </cell>
          <cell r="O3801">
            <v>31.96</v>
          </cell>
          <cell r="P3801">
            <v>382.97</v>
          </cell>
          <cell r="Q3801">
            <v>765.94</v>
          </cell>
          <cell r="R3801">
            <v>8171.18</v>
          </cell>
          <cell r="S3801">
            <v>4111.9799999999996</v>
          </cell>
          <cell r="T3801">
            <v>15</v>
          </cell>
          <cell r="U3801">
            <v>92</v>
          </cell>
          <cell r="V3801">
            <v>13</v>
          </cell>
          <cell r="W3801">
            <v>92</v>
          </cell>
          <cell r="X3801">
            <v>0</v>
          </cell>
        </row>
        <row r="3802">
          <cell r="A3802" t="str">
            <v>1564700</v>
          </cell>
          <cell r="B3802">
            <v>1</v>
          </cell>
          <cell r="C3802" t="str">
            <v>Building Structure in square metres</v>
          </cell>
          <cell r="D3802" t="str">
            <v>34</v>
          </cell>
          <cell r="E3802" t="str">
            <v>BUITER</v>
          </cell>
          <cell r="F3802" t="str">
            <v>BUI</v>
          </cell>
          <cell r="G3802">
            <v>38820</v>
          </cell>
          <cell r="H3802" t="str">
            <v>Active</v>
          </cell>
          <cell r="I3802">
            <v>304</v>
          </cell>
          <cell r="J3802">
            <v>39344</v>
          </cell>
          <cell r="K3802" t="str">
            <v>TL</v>
          </cell>
          <cell r="L3802" t="str">
            <v>TW</v>
          </cell>
          <cell r="M3802" t="str">
            <v>0022</v>
          </cell>
          <cell r="N3802">
            <v>452406.98</v>
          </cell>
          <cell r="O3802">
            <v>758.5</v>
          </cell>
          <cell r="P3802">
            <v>9102.44</v>
          </cell>
          <cell r="Q3802">
            <v>18204.88</v>
          </cell>
          <cell r="R3802">
            <v>434202.1</v>
          </cell>
          <cell r="S3802">
            <v>202624</v>
          </cell>
          <cell r="T3802">
            <v>40</v>
          </cell>
          <cell r="U3802">
            <v>0</v>
          </cell>
          <cell r="V3802">
            <v>38</v>
          </cell>
          <cell r="W3802">
            <v>0</v>
          </cell>
          <cell r="X3802">
            <v>0</v>
          </cell>
        </row>
        <row r="3803">
          <cell r="A3803" t="str">
            <v>1564800</v>
          </cell>
          <cell r="B3803">
            <v>1</v>
          </cell>
          <cell r="C3803" t="str">
            <v>Drainage Services in square meters</v>
          </cell>
          <cell r="D3803" t="str">
            <v>34</v>
          </cell>
          <cell r="E3803" t="str">
            <v>BASPLM</v>
          </cell>
          <cell r="F3803" t="str">
            <v>BAS</v>
          </cell>
          <cell r="G3803">
            <v>38820</v>
          </cell>
          <cell r="H3803" t="str">
            <v>Active</v>
          </cell>
          <cell r="I3803">
            <v>304</v>
          </cell>
          <cell r="J3803">
            <v>39344</v>
          </cell>
          <cell r="K3803" t="str">
            <v>TL</v>
          </cell>
          <cell r="L3803" t="str">
            <v>TW</v>
          </cell>
          <cell r="M3803" t="str">
            <v>0022</v>
          </cell>
          <cell r="N3803">
            <v>8450.7800000000007</v>
          </cell>
          <cell r="O3803">
            <v>46.21</v>
          </cell>
          <cell r="P3803">
            <v>554.08000000000004</v>
          </cell>
          <cell r="Q3803">
            <v>1108.1600000000001</v>
          </cell>
          <cell r="R3803">
            <v>7342.62</v>
          </cell>
          <cell r="S3803">
            <v>4059.71</v>
          </cell>
          <cell r="T3803">
            <v>15</v>
          </cell>
          <cell r="U3803">
            <v>92</v>
          </cell>
          <cell r="V3803">
            <v>13</v>
          </cell>
          <cell r="W3803">
            <v>92</v>
          </cell>
          <cell r="X3803">
            <v>0</v>
          </cell>
        </row>
        <row r="3804">
          <cell r="A3804" t="str">
            <v>1564900</v>
          </cell>
          <cell r="B3804">
            <v>1</v>
          </cell>
          <cell r="C3804" t="str">
            <v>Communication Services in square meters</v>
          </cell>
          <cell r="D3804" t="str">
            <v>34</v>
          </cell>
          <cell r="E3804" t="str">
            <v>BASCAB</v>
          </cell>
          <cell r="F3804" t="str">
            <v>BAS</v>
          </cell>
          <cell r="G3804">
            <v>38820</v>
          </cell>
          <cell r="H3804" t="str">
            <v>Active</v>
          </cell>
          <cell r="I3804">
            <v>304</v>
          </cell>
          <cell r="J3804">
            <v>39344</v>
          </cell>
          <cell r="K3804" t="str">
            <v>TL</v>
          </cell>
          <cell r="L3804" t="str">
            <v>TW</v>
          </cell>
          <cell r="M3804" t="str">
            <v>0022</v>
          </cell>
          <cell r="N3804">
            <v>3655</v>
          </cell>
          <cell r="O3804">
            <v>29.7</v>
          </cell>
          <cell r="P3804">
            <v>356.51</v>
          </cell>
          <cell r="Q3804">
            <v>713.02</v>
          </cell>
          <cell r="R3804">
            <v>2941.98</v>
          </cell>
          <cell r="S3804">
            <v>1840.16</v>
          </cell>
          <cell r="T3804">
            <v>10</v>
          </cell>
          <cell r="U3804">
            <v>92</v>
          </cell>
          <cell r="V3804">
            <v>8</v>
          </cell>
          <cell r="W3804">
            <v>92</v>
          </cell>
          <cell r="X3804">
            <v>0</v>
          </cell>
        </row>
        <row r="3805">
          <cell r="A3805" t="str">
            <v>1565000</v>
          </cell>
          <cell r="B3805">
            <v>1</v>
          </cell>
          <cell r="C3805" t="str">
            <v>Division walling - 14 lineal metres with</v>
          </cell>
          <cell r="D3805" t="str">
            <v>34</v>
          </cell>
          <cell r="E3805" t="str">
            <v>BASPAR</v>
          </cell>
          <cell r="F3805" t="str">
            <v>BAS</v>
          </cell>
          <cell r="G3805">
            <v>38820</v>
          </cell>
          <cell r="H3805" t="str">
            <v>Active</v>
          </cell>
          <cell r="I3805">
            <v>14</v>
          </cell>
          <cell r="J3805">
            <v>39344</v>
          </cell>
          <cell r="K3805" t="str">
            <v>TL</v>
          </cell>
          <cell r="L3805" t="str">
            <v>TW</v>
          </cell>
          <cell r="M3805" t="str">
            <v>0022</v>
          </cell>
          <cell r="N3805">
            <v>37251.07</v>
          </cell>
          <cell r="O3805">
            <v>203.53</v>
          </cell>
          <cell r="P3805">
            <v>2442.36</v>
          </cell>
          <cell r="Q3805">
            <v>4884.72</v>
          </cell>
          <cell r="R3805">
            <v>32366.35</v>
          </cell>
          <cell r="S3805">
            <v>17895.21</v>
          </cell>
          <cell r="T3805">
            <v>15</v>
          </cell>
          <cell r="U3805">
            <v>92</v>
          </cell>
          <cell r="V3805">
            <v>13</v>
          </cell>
          <cell r="W3805">
            <v>92</v>
          </cell>
          <cell r="X3805">
            <v>0</v>
          </cell>
        </row>
        <row r="3806">
          <cell r="A3806" t="str">
            <v>1565100</v>
          </cell>
          <cell r="B3806">
            <v>1</v>
          </cell>
          <cell r="C3806" t="str">
            <v>electric light fitting - 6 circular down</v>
          </cell>
          <cell r="D3806" t="str">
            <v>34</v>
          </cell>
          <cell r="E3806" t="str">
            <v>BASLIG</v>
          </cell>
          <cell r="F3806" t="str">
            <v>BAS</v>
          </cell>
          <cell r="G3806">
            <v>38820</v>
          </cell>
          <cell r="H3806" t="str">
            <v>Active</v>
          </cell>
          <cell r="I3806">
            <v>6</v>
          </cell>
          <cell r="J3806">
            <v>39344</v>
          </cell>
          <cell r="K3806" t="str">
            <v>TL</v>
          </cell>
          <cell r="L3806" t="str">
            <v>TW</v>
          </cell>
          <cell r="M3806" t="str">
            <v>0022</v>
          </cell>
          <cell r="N3806">
            <v>2197.59</v>
          </cell>
          <cell r="O3806">
            <v>17.899999999999999</v>
          </cell>
          <cell r="P3806">
            <v>214.36</v>
          </cell>
          <cell r="Q3806">
            <v>428.72</v>
          </cell>
          <cell r="R3806">
            <v>1768.87</v>
          </cell>
          <cell r="S3806">
            <v>1106.4100000000001</v>
          </cell>
          <cell r="T3806">
            <v>10</v>
          </cell>
          <cell r="U3806">
            <v>92</v>
          </cell>
          <cell r="V3806">
            <v>8</v>
          </cell>
          <cell r="W3806">
            <v>92</v>
          </cell>
          <cell r="X3806">
            <v>0</v>
          </cell>
        </row>
        <row r="3807">
          <cell r="A3807" t="str">
            <v>1565200</v>
          </cell>
          <cell r="B3807">
            <v>1</v>
          </cell>
          <cell r="C3807" t="str">
            <v>Electrical services in square metres</v>
          </cell>
          <cell r="D3807" t="str">
            <v>34</v>
          </cell>
          <cell r="E3807" t="str">
            <v>BASELC</v>
          </cell>
          <cell r="F3807" t="str">
            <v>BAS</v>
          </cell>
          <cell r="G3807">
            <v>38820</v>
          </cell>
          <cell r="H3807" t="str">
            <v>Active</v>
          </cell>
          <cell r="I3807">
            <v>304</v>
          </cell>
          <cell r="J3807">
            <v>39344</v>
          </cell>
          <cell r="K3807" t="str">
            <v>TL</v>
          </cell>
          <cell r="L3807" t="str">
            <v>TW</v>
          </cell>
          <cell r="M3807" t="str">
            <v>0022</v>
          </cell>
          <cell r="N3807">
            <v>86983.93</v>
          </cell>
          <cell r="O3807">
            <v>310.61</v>
          </cell>
          <cell r="P3807">
            <v>3727.43</v>
          </cell>
          <cell r="Q3807">
            <v>7454.86</v>
          </cell>
          <cell r="R3807">
            <v>79529.070000000007</v>
          </cell>
          <cell r="S3807">
            <v>40021.33</v>
          </cell>
          <cell r="T3807">
            <v>15</v>
          </cell>
          <cell r="U3807">
            <v>92</v>
          </cell>
          <cell r="V3807">
            <v>13</v>
          </cell>
          <cell r="W3807">
            <v>92</v>
          </cell>
          <cell r="X3807">
            <v>0</v>
          </cell>
        </row>
        <row r="3808">
          <cell r="A3808" t="str">
            <v>1565300</v>
          </cell>
          <cell r="B3808">
            <v>1</v>
          </cell>
          <cell r="C3808" t="str">
            <v>exit sign and fittings - 5</v>
          </cell>
          <cell r="D3808" t="str">
            <v>34</v>
          </cell>
          <cell r="E3808" t="str">
            <v>BASSIG</v>
          </cell>
          <cell r="F3808" t="str">
            <v>BAS</v>
          </cell>
          <cell r="G3808">
            <v>38820</v>
          </cell>
          <cell r="H3808" t="str">
            <v>Active</v>
          </cell>
          <cell r="I3808">
            <v>5</v>
          </cell>
          <cell r="J3808">
            <v>39344</v>
          </cell>
          <cell r="K3808" t="str">
            <v>TL</v>
          </cell>
          <cell r="L3808" t="str">
            <v>TW</v>
          </cell>
          <cell r="M3808" t="str">
            <v>0022</v>
          </cell>
          <cell r="N3808">
            <v>122.09</v>
          </cell>
          <cell r="O3808">
            <v>0</v>
          </cell>
          <cell r="P3808">
            <v>0</v>
          </cell>
          <cell r="Q3808">
            <v>122.09</v>
          </cell>
          <cell r="R3808">
            <v>0</v>
          </cell>
          <cell r="S3808">
            <v>402.34</v>
          </cell>
          <cell r="T3808">
            <v>0</v>
          </cell>
          <cell r="U3808">
            <v>92</v>
          </cell>
          <cell r="V3808">
            <v>0</v>
          </cell>
          <cell r="W3808">
            <v>0</v>
          </cell>
          <cell r="X3808">
            <v>0</v>
          </cell>
        </row>
        <row r="3809">
          <cell r="A3809" t="str">
            <v>1565400</v>
          </cell>
          <cell r="B3809">
            <v>1</v>
          </cell>
          <cell r="C3809" t="str">
            <v>fire hose reel - 2</v>
          </cell>
          <cell r="D3809" t="str">
            <v>34</v>
          </cell>
          <cell r="E3809" t="str">
            <v>BASSPR</v>
          </cell>
          <cell r="F3809" t="str">
            <v>BAS</v>
          </cell>
          <cell r="G3809">
            <v>38820</v>
          </cell>
          <cell r="H3809" t="str">
            <v>Active</v>
          </cell>
          <cell r="I3809">
            <v>2</v>
          </cell>
          <cell r="J3809">
            <v>39344</v>
          </cell>
          <cell r="K3809" t="str">
            <v>TL</v>
          </cell>
          <cell r="L3809" t="str">
            <v>TW</v>
          </cell>
          <cell r="M3809" t="str">
            <v>0022</v>
          </cell>
          <cell r="N3809">
            <v>2908.37</v>
          </cell>
          <cell r="O3809">
            <v>15.9</v>
          </cell>
          <cell r="P3809">
            <v>190.69</v>
          </cell>
          <cell r="Q3809">
            <v>381.38</v>
          </cell>
          <cell r="R3809">
            <v>2526.9899999999998</v>
          </cell>
          <cell r="S3809">
            <v>1397.16</v>
          </cell>
          <cell r="T3809">
            <v>15</v>
          </cell>
          <cell r="U3809">
            <v>92</v>
          </cell>
          <cell r="V3809">
            <v>13</v>
          </cell>
          <cell r="W3809">
            <v>92</v>
          </cell>
          <cell r="X3809">
            <v>0</v>
          </cell>
        </row>
        <row r="3810">
          <cell r="A3810" t="str">
            <v>1565500</v>
          </cell>
          <cell r="B3810">
            <v>1</v>
          </cell>
          <cell r="C3810" t="str">
            <v>fluorescent light fitting - 1 continuous</v>
          </cell>
          <cell r="D3810" t="str">
            <v>34</v>
          </cell>
          <cell r="E3810" t="str">
            <v>BASLIG</v>
          </cell>
          <cell r="F3810" t="str">
            <v>BAS</v>
          </cell>
          <cell r="G3810">
            <v>38820</v>
          </cell>
          <cell r="H3810" t="str">
            <v>Active</v>
          </cell>
          <cell r="I3810">
            <v>1</v>
          </cell>
          <cell r="J3810">
            <v>39344</v>
          </cell>
          <cell r="K3810" t="str">
            <v>TL</v>
          </cell>
          <cell r="L3810" t="str">
            <v>TW</v>
          </cell>
          <cell r="M3810" t="str">
            <v>0022</v>
          </cell>
          <cell r="N3810">
            <v>1220.8499999999999</v>
          </cell>
          <cell r="O3810">
            <v>9.9600000000000009</v>
          </cell>
          <cell r="P3810">
            <v>119.08</v>
          </cell>
          <cell r="Q3810">
            <v>238.16</v>
          </cell>
          <cell r="R3810">
            <v>982.69</v>
          </cell>
          <cell r="S3810">
            <v>614.66</v>
          </cell>
          <cell r="T3810">
            <v>10</v>
          </cell>
          <cell r="U3810">
            <v>92</v>
          </cell>
          <cell r="V3810">
            <v>8</v>
          </cell>
          <cell r="W3810">
            <v>92</v>
          </cell>
          <cell r="X3810">
            <v>0</v>
          </cell>
        </row>
        <row r="3811">
          <cell r="A3811" t="str">
            <v>1565600</v>
          </cell>
          <cell r="B3811">
            <v>1</v>
          </cell>
          <cell r="C3811" t="str">
            <v>fluorescent light fitting - 13 - 1200x30</v>
          </cell>
          <cell r="D3811" t="str">
            <v>34</v>
          </cell>
          <cell r="E3811" t="str">
            <v>BASLIG</v>
          </cell>
          <cell r="F3811" t="str">
            <v>BAS</v>
          </cell>
          <cell r="G3811">
            <v>38820</v>
          </cell>
          <cell r="H3811" t="str">
            <v>Active</v>
          </cell>
          <cell r="I3811">
            <v>13</v>
          </cell>
          <cell r="J3811">
            <v>39344</v>
          </cell>
          <cell r="K3811" t="str">
            <v>TL</v>
          </cell>
          <cell r="L3811" t="str">
            <v>TW</v>
          </cell>
          <cell r="M3811" t="str">
            <v>0022</v>
          </cell>
          <cell r="N3811">
            <v>4761.6000000000004</v>
          </cell>
          <cell r="O3811">
            <v>38.75</v>
          </cell>
          <cell r="P3811">
            <v>464.45</v>
          </cell>
          <cell r="Q3811">
            <v>928.9</v>
          </cell>
          <cell r="R3811">
            <v>3832.7</v>
          </cell>
          <cell r="S3811">
            <v>2397.29</v>
          </cell>
          <cell r="T3811">
            <v>10</v>
          </cell>
          <cell r="U3811">
            <v>92</v>
          </cell>
          <cell r="V3811">
            <v>8</v>
          </cell>
          <cell r="W3811">
            <v>92</v>
          </cell>
          <cell r="X3811">
            <v>0</v>
          </cell>
        </row>
        <row r="3812">
          <cell r="A3812" t="str">
            <v>1565700</v>
          </cell>
          <cell r="B3812">
            <v>1</v>
          </cell>
          <cell r="C3812" t="str">
            <v>fluorescent light fitting - 32 - 1200x30</v>
          </cell>
          <cell r="D3812" t="str">
            <v>34</v>
          </cell>
          <cell r="E3812" t="str">
            <v>BASLIG</v>
          </cell>
          <cell r="F3812" t="str">
            <v>BAS</v>
          </cell>
          <cell r="G3812">
            <v>38820</v>
          </cell>
          <cell r="H3812" t="str">
            <v>Active</v>
          </cell>
          <cell r="I3812">
            <v>32</v>
          </cell>
          <cell r="J3812">
            <v>39344</v>
          </cell>
          <cell r="K3812" t="str">
            <v>TL</v>
          </cell>
          <cell r="L3812" t="str">
            <v>TW</v>
          </cell>
          <cell r="M3812" t="str">
            <v>0022</v>
          </cell>
          <cell r="N3812">
            <v>15627.78</v>
          </cell>
          <cell r="O3812">
            <v>127.03</v>
          </cell>
          <cell r="P3812">
            <v>1524.36</v>
          </cell>
          <cell r="Q3812">
            <v>3048.72</v>
          </cell>
          <cell r="R3812">
            <v>12579.06</v>
          </cell>
          <cell r="S3812">
            <v>7867.99</v>
          </cell>
          <cell r="T3812">
            <v>10</v>
          </cell>
          <cell r="U3812">
            <v>92</v>
          </cell>
          <cell r="V3812">
            <v>8</v>
          </cell>
          <cell r="W3812">
            <v>92</v>
          </cell>
          <cell r="X3812">
            <v>0</v>
          </cell>
        </row>
        <row r="3813">
          <cell r="A3813" t="str">
            <v>1565800</v>
          </cell>
          <cell r="B3813">
            <v>1</v>
          </cell>
          <cell r="C3813" t="str">
            <v>fluorescent light fitting - 6 single tub</v>
          </cell>
          <cell r="D3813" t="str">
            <v>34</v>
          </cell>
          <cell r="E3813" t="str">
            <v>BASLIG</v>
          </cell>
          <cell r="F3813" t="str">
            <v>BAS</v>
          </cell>
          <cell r="G3813">
            <v>38820</v>
          </cell>
          <cell r="H3813" t="str">
            <v>Active</v>
          </cell>
          <cell r="I3813">
            <v>6</v>
          </cell>
          <cell r="J3813">
            <v>39344</v>
          </cell>
          <cell r="K3813" t="str">
            <v>TL</v>
          </cell>
          <cell r="L3813" t="str">
            <v>TW</v>
          </cell>
          <cell r="M3813" t="str">
            <v>0022</v>
          </cell>
          <cell r="N3813">
            <v>1220.8499999999999</v>
          </cell>
          <cell r="O3813">
            <v>9.9600000000000009</v>
          </cell>
          <cell r="P3813">
            <v>119.08</v>
          </cell>
          <cell r="Q3813">
            <v>238.16</v>
          </cell>
          <cell r="R3813">
            <v>982.69</v>
          </cell>
          <cell r="S3813">
            <v>614.66</v>
          </cell>
          <cell r="T3813">
            <v>10</v>
          </cell>
          <cell r="U3813">
            <v>92</v>
          </cell>
          <cell r="V3813">
            <v>8</v>
          </cell>
          <cell r="W3813">
            <v>92</v>
          </cell>
          <cell r="X3813">
            <v>0</v>
          </cell>
        </row>
        <row r="3814">
          <cell r="A3814" t="str">
            <v>1565900</v>
          </cell>
          <cell r="B3814">
            <v>1</v>
          </cell>
          <cell r="C3814" t="str">
            <v>Building Maintenance System in square me</v>
          </cell>
          <cell r="D3814" t="str">
            <v>34</v>
          </cell>
          <cell r="E3814" t="str">
            <v>BASBMS</v>
          </cell>
          <cell r="F3814" t="str">
            <v>BAS</v>
          </cell>
          <cell r="G3814">
            <v>38820</v>
          </cell>
          <cell r="H3814" t="str">
            <v>Active</v>
          </cell>
          <cell r="I3814">
            <v>304</v>
          </cell>
          <cell r="J3814">
            <v>39344</v>
          </cell>
          <cell r="K3814" t="str">
            <v>TL</v>
          </cell>
          <cell r="L3814" t="str">
            <v>TW</v>
          </cell>
          <cell r="M3814" t="str">
            <v>0022</v>
          </cell>
          <cell r="N3814">
            <v>229.26</v>
          </cell>
          <cell r="O3814">
            <v>0</v>
          </cell>
          <cell r="P3814">
            <v>0</v>
          </cell>
          <cell r="Q3814">
            <v>229.26</v>
          </cell>
          <cell r="R3814">
            <v>0</v>
          </cell>
          <cell r="S3814">
            <v>755.51</v>
          </cell>
          <cell r="T3814">
            <v>0</v>
          </cell>
          <cell r="U3814">
            <v>92</v>
          </cell>
          <cell r="V3814">
            <v>0</v>
          </cell>
          <cell r="W3814">
            <v>0</v>
          </cell>
          <cell r="X3814">
            <v>0</v>
          </cell>
        </row>
        <row r="3815">
          <cell r="A3815" t="str">
            <v>1566000</v>
          </cell>
          <cell r="B3815">
            <v>1</v>
          </cell>
          <cell r="C3815" t="str">
            <v>Mechanical Services in square metres</v>
          </cell>
          <cell r="D3815" t="str">
            <v>34</v>
          </cell>
          <cell r="E3815" t="str">
            <v>BASAIR</v>
          </cell>
          <cell r="F3815" t="str">
            <v>BAS</v>
          </cell>
          <cell r="G3815">
            <v>38820</v>
          </cell>
          <cell r="H3815" t="str">
            <v>Active</v>
          </cell>
          <cell r="I3815">
            <v>304</v>
          </cell>
          <cell r="J3815">
            <v>39344</v>
          </cell>
          <cell r="K3815" t="str">
            <v>TL</v>
          </cell>
          <cell r="L3815" t="str">
            <v>TW</v>
          </cell>
          <cell r="M3815" t="str">
            <v>0022</v>
          </cell>
          <cell r="N3815">
            <v>160134.35</v>
          </cell>
          <cell r="O3815">
            <v>874.97</v>
          </cell>
          <cell r="P3815">
            <v>10499.2</v>
          </cell>
          <cell r="Q3815">
            <v>20998.400000000001</v>
          </cell>
          <cell r="R3815">
            <v>139135.95000000001</v>
          </cell>
          <cell r="S3815">
            <v>76927.66</v>
          </cell>
          <cell r="T3815">
            <v>15</v>
          </cell>
          <cell r="U3815">
            <v>92</v>
          </cell>
          <cell r="V3815">
            <v>13</v>
          </cell>
          <cell r="W3815">
            <v>92</v>
          </cell>
          <cell r="X3815">
            <v>0</v>
          </cell>
        </row>
        <row r="3816">
          <cell r="A3816" t="str">
            <v>1566100</v>
          </cell>
          <cell r="B3816">
            <v>1</v>
          </cell>
          <cell r="C3816" t="str">
            <v>Plumbing reticulation in square metres</v>
          </cell>
          <cell r="D3816" t="str">
            <v>34</v>
          </cell>
          <cell r="E3816" t="str">
            <v>BASPLM</v>
          </cell>
          <cell r="F3816" t="str">
            <v>BAS</v>
          </cell>
          <cell r="G3816">
            <v>38820</v>
          </cell>
          <cell r="H3816" t="str">
            <v>Active</v>
          </cell>
          <cell r="I3816">
            <v>304</v>
          </cell>
          <cell r="J3816">
            <v>39344</v>
          </cell>
          <cell r="K3816" t="str">
            <v>TL</v>
          </cell>
          <cell r="L3816" t="str">
            <v>TW</v>
          </cell>
          <cell r="M3816" t="str">
            <v>0022</v>
          </cell>
          <cell r="N3816">
            <v>9763.64</v>
          </cell>
          <cell r="O3816">
            <v>53.3</v>
          </cell>
          <cell r="P3816">
            <v>640.15</v>
          </cell>
          <cell r="Q3816">
            <v>1280.3</v>
          </cell>
          <cell r="R3816">
            <v>8483.34</v>
          </cell>
          <cell r="S3816">
            <v>4690.3999999999996</v>
          </cell>
          <cell r="T3816">
            <v>15</v>
          </cell>
          <cell r="U3816">
            <v>92</v>
          </cell>
          <cell r="V3816">
            <v>13</v>
          </cell>
          <cell r="W3816">
            <v>92</v>
          </cell>
          <cell r="X3816">
            <v>0</v>
          </cell>
        </row>
        <row r="3817">
          <cell r="A3817" t="str">
            <v>1566200</v>
          </cell>
          <cell r="B3817">
            <v>1</v>
          </cell>
          <cell r="C3817" t="str">
            <v>Public Address System in square metres</v>
          </cell>
          <cell r="D3817" t="str">
            <v>34</v>
          </cell>
          <cell r="E3817" t="str">
            <v>BASPUB</v>
          </cell>
          <cell r="F3817" t="str">
            <v>BAS</v>
          </cell>
          <cell r="G3817">
            <v>38820</v>
          </cell>
          <cell r="H3817" t="str">
            <v>Active</v>
          </cell>
          <cell r="I3817">
            <v>304</v>
          </cell>
          <cell r="J3817">
            <v>39344</v>
          </cell>
          <cell r="K3817" t="str">
            <v>TL</v>
          </cell>
          <cell r="L3817" t="str">
            <v>TW</v>
          </cell>
          <cell r="M3817" t="str">
            <v>0022</v>
          </cell>
          <cell r="N3817">
            <v>6616.75</v>
          </cell>
          <cell r="O3817">
            <v>36.18</v>
          </cell>
          <cell r="P3817">
            <v>433.83</v>
          </cell>
          <cell r="Q3817">
            <v>867.66</v>
          </cell>
          <cell r="R3817">
            <v>5749.09</v>
          </cell>
          <cell r="S3817">
            <v>3178.65</v>
          </cell>
          <cell r="T3817">
            <v>15</v>
          </cell>
          <cell r="U3817">
            <v>92</v>
          </cell>
          <cell r="V3817">
            <v>13</v>
          </cell>
          <cell r="W3817">
            <v>92</v>
          </cell>
          <cell r="X3817">
            <v>0</v>
          </cell>
        </row>
        <row r="3818">
          <cell r="A3818" t="str">
            <v>1566300</v>
          </cell>
          <cell r="B3818">
            <v>1</v>
          </cell>
          <cell r="C3818" t="str">
            <v>Security System in square metres</v>
          </cell>
          <cell r="D3818" t="str">
            <v>34</v>
          </cell>
          <cell r="E3818" t="str">
            <v>BASSEC</v>
          </cell>
          <cell r="F3818" t="str">
            <v>BAS</v>
          </cell>
          <cell r="G3818">
            <v>38820</v>
          </cell>
          <cell r="H3818" t="str">
            <v>Active</v>
          </cell>
          <cell r="I3818">
            <v>304</v>
          </cell>
          <cell r="J3818">
            <v>39344</v>
          </cell>
          <cell r="K3818" t="str">
            <v>TL</v>
          </cell>
          <cell r="L3818" t="str">
            <v>TW</v>
          </cell>
          <cell r="M3818" t="str">
            <v>0022</v>
          </cell>
          <cell r="N3818">
            <v>10320.32</v>
          </cell>
          <cell r="O3818">
            <v>56.36</v>
          </cell>
          <cell r="P3818">
            <v>676.65</v>
          </cell>
          <cell r="Q3818">
            <v>1353.3</v>
          </cell>
          <cell r="R3818">
            <v>8967.02</v>
          </cell>
          <cell r="S3818">
            <v>4957.82</v>
          </cell>
          <cell r="T3818">
            <v>15</v>
          </cell>
          <cell r="U3818">
            <v>92</v>
          </cell>
          <cell r="V3818">
            <v>13</v>
          </cell>
          <cell r="W3818">
            <v>92</v>
          </cell>
          <cell r="X3818">
            <v>0</v>
          </cell>
        </row>
        <row r="3819">
          <cell r="A3819" t="str">
            <v>1566400</v>
          </cell>
          <cell r="B3819">
            <v>1</v>
          </cell>
          <cell r="C3819" t="str">
            <v>sprinkler head and piping - 39</v>
          </cell>
          <cell r="D3819" t="str">
            <v>34</v>
          </cell>
          <cell r="E3819" t="str">
            <v>BASSPR</v>
          </cell>
          <cell r="F3819" t="str">
            <v>BAS</v>
          </cell>
          <cell r="G3819">
            <v>38820</v>
          </cell>
          <cell r="H3819" t="str">
            <v>Active</v>
          </cell>
          <cell r="I3819">
            <v>39</v>
          </cell>
          <cell r="J3819">
            <v>39344</v>
          </cell>
          <cell r="K3819" t="str">
            <v>TL</v>
          </cell>
          <cell r="L3819" t="str">
            <v>TW</v>
          </cell>
          <cell r="M3819" t="str">
            <v>0022</v>
          </cell>
          <cell r="N3819">
            <v>24812.12</v>
          </cell>
          <cell r="O3819">
            <v>135.54</v>
          </cell>
          <cell r="P3819">
            <v>1626.81</v>
          </cell>
          <cell r="Q3819">
            <v>3253.62</v>
          </cell>
          <cell r="R3819">
            <v>21558.5</v>
          </cell>
          <cell r="S3819">
            <v>11919.61</v>
          </cell>
          <cell r="T3819">
            <v>15</v>
          </cell>
          <cell r="U3819">
            <v>92</v>
          </cell>
          <cell r="V3819">
            <v>13</v>
          </cell>
          <cell r="W3819">
            <v>92</v>
          </cell>
          <cell r="X3819">
            <v>0</v>
          </cell>
        </row>
        <row r="3820">
          <cell r="A3820" t="str">
            <v>1566500</v>
          </cell>
          <cell r="B3820">
            <v>1</v>
          </cell>
          <cell r="C3820" t="str">
            <v>suspended ceiling - 304 square metres</v>
          </cell>
          <cell r="D3820" t="str">
            <v>34</v>
          </cell>
          <cell r="E3820" t="str">
            <v>BASSUS</v>
          </cell>
          <cell r="F3820" t="str">
            <v>BAS</v>
          </cell>
          <cell r="G3820">
            <v>38820</v>
          </cell>
          <cell r="H3820" t="str">
            <v>Active</v>
          </cell>
          <cell r="I3820">
            <v>304</v>
          </cell>
          <cell r="J3820">
            <v>39344</v>
          </cell>
          <cell r="K3820" t="str">
            <v>TL</v>
          </cell>
          <cell r="L3820" t="str">
            <v>TW</v>
          </cell>
          <cell r="M3820" t="str">
            <v>0022</v>
          </cell>
          <cell r="N3820">
            <v>39544.82</v>
          </cell>
          <cell r="O3820">
            <v>108.95</v>
          </cell>
          <cell r="P3820">
            <v>1307.18</v>
          </cell>
          <cell r="Q3820">
            <v>2614.36</v>
          </cell>
          <cell r="R3820">
            <v>36930.46</v>
          </cell>
          <cell r="S3820">
            <v>18069.71</v>
          </cell>
          <cell r="T3820">
            <v>30</v>
          </cell>
          <cell r="U3820">
            <v>92</v>
          </cell>
          <cell r="V3820">
            <v>28</v>
          </cell>
          <cell r="W3820">
            <v>92</v>
          </cell>
          <cell r="X3820">
            <v>0</v>
          </cell>
        </row>
        <row r="3821">
          <cell r="A3821" t="str">
            <v>1566600</v>
          </cell>
          <cell r="B3821">
            <v>1</v>
          </cell>
          <cell r="C3821" t="str">
            <v>vinyl floor covering - 304 square metres</v>
          </cell>
          <cell r="D3821" t="str">
            <v>34</v>
          </cell>
          <cell r="E3821" t="str">
            <v>BASFLO</v>
          </cell>
          <cell r="F3821" t="str">
            <v>BAS</v>
          </cell>
          <cell r="G3821">
            <v>38820</v>
          </cell>
          <cell r="H3821" t="str">
            <v>Active</v>
          </cell>
          <cell r="I3821">
            <v>304</v>
          </cell>
          <cell r="J3821">
            <v>39344</v>
          </cell>
          <cell r="K3821" t="str">
            <v>TL</v>
          </cell>
          <cell r="L3821" t="str">
            <v>TW</v>
          </cell>
          <cell r="M3821" t="str">
            <v>0022</v>
          </cell>
          <cell r="N3821">
            <v>2346.67</v>
          </cell>
          <cell r="O3821">
            <v>0</v>
          </cell>
          <cell r="P3821">
            <v>0</v>
          </cell>
          <cell r="Q3821">
            <v>2346.67</v>
          </cell>
          <cell r="R3821">
            <v>0</v>
          </cell>
          <cell r="S3821">
            <v>7732.7</v>
          </cell>
          <cell r="T3821">
            <v>0</v>
          </cell>
          <cell r="U3821">
            <v>92</v>
          </cell>
          <cell r="V3821">
            <v>0</v>
          </cell>
          <cell r="W3821">
            <v>0</v>
          </cell>
          <cell r="X3821">
            <v>0</v>
          </cell>
        </row>
        <row r="3822">
          <cell r="A3822" t="str">
            <v>1566700</v>
          </cell>
          <cell r="B3822">
            <v>1</v>
          </cell>
          <cell r="C3822" t="str">
            <v>Fire Alarm System in square metres</v>
          </cell>
          <cell r="D3822" t="str">
            <v>34</v>
          </cell>
          <cell r="E3822" t="str">
            <v>BASALA</v>
          </cell>
          <cell r="F3822" t="str">
            <v>BAS</v>
          </cell>
          <cell r="G3822">
            <v>38820</v>
          </cell>
          <cell r="H3822" t="str">
            <v>Active</v>
          </cell>
          <cell r="I3822">
            <v>12</v>
          </cell>
          <cell r="J3822">
            <v>39344</v>
          </cell>
          <cell r="K3822" t="str">
            <v>TDP</v>
          </cell>
          <cell r="L3822" t="str">
            <v>TW</v>
          </cell>
          <cell r="M3822" t="str">
            <v>0023</v>
          </cell>
          <cell r="N3822">
            <v>361.56</v>
          </cell>
          <cell r="O3822">
            <v>1.3</v>
          </cell>
          <cell r="P3822">
            <v>15.49</v>
          </cell>
          <cell r="Q3822">
            <v>30.98</v>
          </cell>
          <cell r="R3822">
            <v>330.58</v>
          </cell>
          <cell r="S3822">
            <v>166.36</v>
          </cell>
          <cell r="T3822">
            <v>15</v>
          </cell>
          <cell r="U3822">
            <v>92</v>
          </cell>
          <cell r="V3822">
            <v>13</v>
          </cell>
          <cell r="W3822">
            <v>92</v>
          </cell>
          <cell r="X3822">
            <v>0</v>
          </cell>
        </row>
        <row r="3823">
          <cell r="A3823" t="str">
            <v>1566800</v>
          </cell>
          <cell r="B3823">
            <v>1</v>
          </cell>
          <cell r="C3823" t="str">
            <v>Building Structure in square metres</v>
          </cell>
          <cell r="D3823" t="str">
            <v>34</v>
          </cell>
          <cell r="E3823" t="str">
            <v>BUITER</v>
          </cell>
          <cell r="F3823" t="str">
            <v>BUI</v>
          </cell>
          <cell r="G3823">
            <v>38820</v>
          </cell>
          <cell r="H3823" t="str">
            <v>Active</v>
          </cell>
          <cell r="I3823">
            <v>12</v>
          </cell>
          <cell r="J3823">
            <v>39344</v>
          </cell>
          <cell r="K3823" t="str">
            <v>TDP</v>
          </cell>
          <cell r="L3823" t="str">
            <v>TW</v>
          </cell>
          <cell r="M3823" t="str">
            <v>0023</v>
          </cell>
          <cell r="N3823">
            <v>18304.66</v>
          </cell>
          <cell r="O3823">
            <v>30.7</v>
          </cell>
          <cell r="P3823">
            <v>368.29</v>
          </cell>
          <cell r="Q3823">
            <v>736.58</v>
          </cell>
          <cell r="R3823">
            <v>17568.080000000002</v>
          </cell>
          <cell r="S3823">
            <v>8198.2900000000009</v>
          </cell>
          <cell r="T3823">
            <v>40</v>
          </cell>
          <cell r="U3823">
            <v>0</v>
          </cell>
          <cell r="V3823">
            <v>38</v>
          </cell>
          <cell r="W3823">
            <v>0</v>
          </cell>
          <cell r="X3823">
            <v>0</v>
          </cell>
        </row>
        <row r="3824">
          <cell r="A3824" t="str">
            <v>1566900</v>
          </cell>
          <cell r="B3824">
            <v>1</v>
          </cell>
          <cell r="C3824" t="str">
            <v>Drainage Services in square meters</v>
          </cell>
          <cell r="D3824" t="str">
            <v>34</v>
          </cell>
          <cell r="E3824" t="str">
            <v>BASPLM</v>
          </cell>
          <cell r="F3824" t="str">
            <v>BAS</v>
          </cell>
          <cell r="G3824">
            <v>38820</v>
          </cell>
          <cell r="H3824" t="str">
            <v>Active</v>
          </cell>
          <cell r="I3824">
            <v>12</v>
          </cell>
          <cell r="J3824">
            <v>39344</v>
          </cell>
          <cell r="K3824" t="str">
            <v>TDP</v>
          </cell>
          <cell r="L3824" t="str">
            <v>TW</v>
          </cell>
          <cell r="M3824" t="str">
            <v>0023</v>
          </cell>
          <cell r="N3824">
            <v>341.91</v>
          </cell>
          <cell r="O3824">
            <v>1.85</v>
          </cell>
          <cell r="P3824">
            <v>22.42</v>
          </cell>
          <cell r="Q3824">
            <v>44.84</v>
          </cell>
          <cell r="R3824">
            <v>297.07</v>
          </cell>
          <cell r="S3824">
            <v>164.25</v>
          </cell>
          <cell r="T3824">
            <v>15</v>
          </cell>
          <cell r="U3824">
            <v>92</v>
          </cell>
          <cell r="V3824">
            <v>13</v>
          </cell>
          <cell r="W3824">
            <v>92</v>
          </cell>
          <cell r="X3824">
            <v>0</v>
          </cell>
        </row>
        <row r="3825">
          <cell r="A3825" t="str">
            <v>1567000</v>
          </cell>
          <cell r="B3825">
            <v>1</v>
          </cell>
          <cell r="C3825" t="str">
            <v>Communication Services in square meters</v>
          </cell>
          <cell r="D3825" t="str">
            <v>34</v>
          </cell>
          <cell r="E3825" t="str">
            <v>BASCAB</v>
          </cell>
          <cell r="F3825" t="str">
            <v>BAS</v>
          </cell>
          <cell r="G3825">
            <v>38820</v>
          </cell>
          <cell r="H3825" t="str">
            <v>Active</v>
          </cell>
          <cell r="I3825">
            <v>12</v>
          </cell>
          <cell r="J3825">
            <v>39344</v>
          </cell>
          <cell r="K3825" t="str">
            <v>TDP</v>
          </cell>
          <cell r="L3825" t="str">
            <v>TW</v>
          </cell>
          <cell r="M3825" t="str">
            <v>0023</v>
          </cell>
          <cell r="N3825">
            <v>147.88</v>
          </cell>
          <cell r="O3825">
            <v>1.22</v>
          </cell>
          <cell r="P3825">
            <v>14.42</v>
          </cell>
          <cell r="Q3825">
            <v>28.84</v>
          </cell>
          <cell r="R3825">
            <v>119.04</v>
          </cell>
          <cell r="S3825">
            <v>74.459999999999994</v>
          </cell>
          <cell r="T3825">
            <v>10</v>
          </cell>
          <cell r="U3825">
            <v>92</v>
          </cell>
          <cell r="V3825">
            <v>8</v>
          </cell>
          <cell r="W3825">
            <v>92</v>
          </cell>
          <cell r="X3825">
            <v>0</v>
          </cell>
        </row>
        <row r="3826">
          <cell r="A3826" t="str">
            <v>1567100</v>
          </cell>
          <cell r="B3826">
            <v>1</v>
          </cell>
          <cell r="C3826" t="str">
            <v>Division walling - 5 lineal metres with</v>
          </cell>
          <cell r="D3826" t="str">
            <v>34</v>
          </cell>
          <cell r="E3826" t="str">
            <v>BASPAR</v>
          </cell>
          <cell r="F3826" t="str">
            <v>BAS</v>
          </cell>
          <cell r="G3826">
            <v>38820</v>
          </cell>
          <cell r="H3826" t="str">
            <v>Active</v>
          </cell>
          <cell r="I3826">
            <v>5</v>
          </cell>
          <cell r="J3826">
            <v>39344</v>
          </cell>
          <cell r="K3826" t="str">
            <v>TDP</v>
          </cell>
          <cell r="L3826" t="str">
            <v>TW</v>
          </cell>
          <cell r="M3826" t="str">
            <v>0023</v>
          </cell>
          <cell r="N3826">
            <v>10347.52</v>
          </cell>
          <cell r="O3826">
            <v>56.49</v>
          </cell>
          <cell r="P3826">
            <v>678.43</v>
          </cell>
          <cell r="Q3826">
            <v>1356.86</v>
          </cell>
          <cell r="R3826">
            <v>8990.66</v>
          </cell>
          <cell r="S3826">
            <v>4970.8900000000003</v>
          </cell>
          <cell r="T3826">
            <v>15</v>
          </cell>
          <cell r="U3826">
            <v>92</v>
          </cell>
          <cell r="V3826">
            <v>13</v>
          </cell>
          <cell r="W3826">
            <v>92</v>
          </cell>
          <cell r="X3826">
            <v>0</v>
          </cell>
        </row>
        <row r="3827">
          <cell r="A3827" t="str">
            <v>1567200</v>
          </cell>
          <cell r="B3827">
            <v>1</v>
          </cell>
          <cell r="C3827" t="str">
            <v>Electrical services in square metres</v>
          </cell>
          <cell r="D3827" t="str">
            <v>34</v>
          </cell>
          <cell r="E3827" t="str">
            <v>BASELC</v>
          </cell>
          <cell r="F3827" t="str">
            <v>BAS</v>
          </cell>
          <cell r="G3827">
            <v>38820</v>
          </cell>
          <cell r="H3827" t="str">
            <v>Active</v>
          </cell>
          <cell r="I3827">
            <v>12</v>
          </cell>
          <cell r="J3827">
            <v>39344</v>
          </cell>
          <cell r="K3827" t="str">
            <v>TDP</v>
          </cell>
          <cell r="L3827" t="str">
            <v>TW</v>
          </cell>
          <cell r="M3827" t="str">
            <v>0023</v>
          </cell>
          <cell r="N3827">
            <v>3519.34</v>
          </cell>
          <cell r="O3827">
            <v>12.54</v>
          </cell>
          <cell r="P3827">
            <v>150.81</v>
          </cell>
          <cell r="Q3827">
            <v>301.62</v>
          </cell>
          <cell r="R3827">
            <v>3217.72</v>
          </cell>
          <cell r="S3827">
            <v>1619.25</v>
          </cell>
          <cell r="T3827">
            <v>15</v>
          </cell>
          <cell r="U3827">
            <v>92</v>
          </cell>
          <cell r="V3827">
            <v>13</v>
          </cell>
          <cell r="W3827">
            <v>92</v>
          </cell>
          <cell r="X3827">
            <v>0</v>
          </cell>
        </row>
        <row r="3828">
          <cell r="A3828" t="str">
            <v>1567300</v>
          </cell>
          <cell r="B3828">
            <v>1</v>
          </cell>
          <cell r="C3828" t="str">
            <v>fluorescent light fitting - 2</v>
          </cell>
          <cell r="D3828" t="str">
            <v>34</v>
          </cell>
          <cell r="E3828" t="str">
            <v>BASLIG</v>
          </cell>
          <cell r="F3828" t="str">
            <v>BAS</v>
          </cell>
          <cell r="G3828">
            <v>38820</v>
          </cell>
          <cell r="H3828" t="str">
            <v>Active</v>
          </cell>
          <cell r="I3828">
            <v>2</v>
          </cell>
          <cell r="J3828">
            <v>39344</v>
          </cell>
          <cell r="K3828" t="str">
            <v>TDP</v>
          </cell>
          <cell r="L3828" t="str">
            <v>TW</v>
          </cell>
          <cell r="M3828" t="str">
            <v>0023</v>
          </cell>
          <cell r="N3828">
            <v>406.9</v>
          </cell>
          <cell r="O3828">
            <v>3.28</v>
          </cell>
          <cell r="P3828">
            <v>39.69</v>
          </cell>
          <cell r="Q3828">
            <v>79.38</v>
          </cell>
          <cell r="R3828">
            <v>327.52</v>
          </cell>
          <cell r="S3828">
            <v>204.85</v>
          </cell>
          <cell r="T3828">
            <v>10</v>
          </cell>
          <cell r="U3828">
            <v>92</v>
          </cell>
          <cell r="V3828">
            <v>8</v>
          </cell>
          <cell r="W3828">
            <v>92</v>
          </cell>
          <cell r="X3828">
            <v>0</v>
          </cell>
        </row>
        <row r="3829">
          <cell r="A3829" t="str">
            <v>1567400</v>
          </cell>
          <cell r="B3829">
            <v>1</v>
          </cell>
          <cell r="C3829" t="str">
            <v>Building Maintenance System in square me</v>
          </cell>
          <cell r="D3829" t="str">
            <v>34</v>
          </cell>
          <cell r="E3829" t="str">
            <v>BASBMS</v>
          </cell>
          <cell r="F3829" t="str">
            <v>BAS</v>
          </cell>
          <cell r="G3829">
            <v>38820</v>
          </cell>
          <cell r="H3829" t="str">
            <v>Active</v>
          </cell>
          <cell r="I3829">
            <v>12</v>
          </cell>
          <cell r="J3829">
            <v>39344</v>
          </cell>
          <cell r="K3829" t="str">
            <v>TDP</v>
          </cell>
          <cell r="L3829" t="str">
            <v>TW</v>
          </cell>
          <cell r="M3829" t="str">
            <v>0023</v>
          </cell>
          <cell r="N3829">
            <v>9.2799999999999994</v>
          </cell>
          <cell r="O3829">
            <v>0</v>
          </cell>
          <cell r="P3829">
            <v>0</v>
          </cell>
          <cell r="Q3829">
            <v>9.2799999999999994</v>
          </cell>
          <cell r="R3829">
            <v>0</v>
          </cell>
          <cell r="S3829">
            <v>30.57</v>
          </cell>
          <cell r="T3829">
            <v>0</v>
          </cell>
          <cell r="U3829">
            <v>92</v>
          </cell>
          <cell r="V3829">
            <v>0</v>
          </cell>
          <cell r="W3829">
            <v>0</v>
          </cell>
          <cell r="X3829">
            <v>0</v>
          </cell>
        </row>
        <row r="3830">
          <cell r="A3830" t="str">
            <v>1567500</v>
          </cell>
          <cell r="B3830">
            <v>1</v>
          </cell>
          <cell r="C3830" t="str">
            <v>Mechanical Services in square metres</v>
          </cell>
          <cell r="D3830" t="str">
            <v>34</v>
          </cell>
          <cell r="E3830" t="str">
            <v>BASAIR</v>
          </cell>
          <cell r="F3830" t="str">
            <v>BAS</v>
          </cell>
          <cell r="G3830">
            <v>38820</v>
          </cell>
          <cell r="H3830" t="str">
            <v>Active</v>
          </cell>
          <cell r="I3830">
            <v>12</v>
          </cell>
          <cell r="J3830">
            <v>39344</v>
          </cell>
          <cell r="K3830" t="str">
            <v>TDP</v>
          </cell>
          <cell r="L3830" t="str">
            <v>TW</v>
          </cell>
          <cell r="M3830" t="str">
            <v>0023</v>
          </cell>
          <cell r="N3830">
            <v>6479.07</v>
          </cell>
          <cell r="O3830">
            <v>35.4</v>
          </cell>
          <cell r="P3830">
            <v>424.8</v>
          </cell>
          <cell r="Q3830">
            <v>849.6</v>
          </cell>
          <cell r="R3830">
            <v>5629.47</v>
          </cell>
          <cell r="S3830">
            <v>3112.51</v>
          </cell>
          <cell r="T3830">
            <v>15</v>
          </cell>
          <cell r="U3830">
            <v>92</v>
          </cell>
          <cell r="V3830">
            <v>13</v>
          </cell>
          <cell r="W3830">
            <v>92</v>
          </cell>
          <cell r="X3830">
            <v>0</v>
          </cell>
        </row>
        <row r="3831">
          <cell r="A3831" t="str">
            <v>1567600</v>
          </cell>
          <cell r="B3831">
            <v>1</v>
          </cell>
          <cell r="C3831" t="str">
            <v>passenger lift - 1 - serving three floor</v>
          </cell>
          <cell r="D3831" t="str">
            <v>34</v>
          </cell>
          <cell r="E3831" t="str">
            <v>BASLFT</v>
          </cell>
          <cell r="F3831" t="str">
            <v>BAS</v>
          </cell>
          <cell r="G3831">
            <v>38820</v>
          </cell>
          <cell r="H3831" t="str">
            <v>Active</v>
          </cell>
          <cell r="I3831">
            <v>1</v>
          </cell>
          <cell r="J3831">
            <v>39344</v>
          </cell>
          <cell r="K3831" t="str">
            <v>TDP</v>
          </cell>
          <cell r="L3831" t="str">
            <v>TW</v>
          </cell>
          <cell r="M3831" t="str">
            <v>0023</v>
          </cell>
          <cell r="N3831">
            <v>304707.84000000003</v>
          </cell>
          <cell r="O3831">
            <v>1088.1099999999999</v>
          </cell>
          <cell r="P3831">
            <v>13057.32</v>
          </cell>
          <cell r="Q3831">
            <v>26114.639999999999</v>
          </cell>
          <cell r="R3831">
            <v>278593.2</v>
          </cell>
          <cell r="S3831">
            <v>140196.16</v>
          </cell>
          <cell r="T3831">
            <v>15</v>
          </cell>
          <cell r="U3831">
            <v>92</v>
          </cell>
          <cell r="V3831">
            <v>13</v>
          </cell>
          <cell r="W3831">
            <v>92</v>
          </cell>
          <cell r="X3831">
            <v>0</v>
          </cell>
        </row>
        <row r="3832">
          <cell r="A3832" t="str">
            <v>1567601</v>
          </cell>
          <cell r="B3832">
            <v>1</v>
          </cell>
          <cell r="C3832" t="str">
            <v>Electronic eye - Lift door protection un</v>
          </cell>
          <cell r="D3832" t="str">
            <v>34</v>
          </cell>
          <cell r="E3832" t="str">
            <v>BASLFT</v>
          </cell>
          <cell r="F3832" t="str">
            <v>BAS</v>
          </cell>
          <cell r="G3832">
            <v>38820</v>
          </cell>
          <cell r="H3832" t="str">
            <v>Active</v>
          </cell>
          <cell r="I3832">
            <v>1</v>
          </cell>
          <cell r="J3832">
            <v>39344</v>
          </cell>
          <cell r="K3832" t="str">
            <v>TDP</v>
          </cell>
          <cell r="L3832" t="str">
            <v>TW</v>
          </cell>
          <cell r="M3832" t="str">
            <v>0023</v>
          </cell>
          <cell r="N3832">
            <v>3076.36</v>
          </cell>
          <cell r="O3832">
            <v>14.13</v>
          </cell>
          <cell r="P3832">
            <v>169.34</v>
          </cell>
          <cell r="Q3832">
            <v>338.68</v>
          </cell>
          <cell r="R3832">
            <v>2737.68</v>
          </cell>
          <cell r="S3832">
            <v>1454.52</v>
          </cell>
          <cell r="T3832">
            <v>18</v>
          </cell>
          <cell r="U3832">
            <v>61</v>
          </cell>
          <cell r="V3832">
            <v>16</v>
          </cell>
          <cell r="W3832">
            <v>61</v>
          </cell>
          <cell r="X3832">
            <v>0</v>
          </cell>
        </row>
        <row r="3833">
          <cell r="A3833" t="str">
            <v>1567700</v>
          </cell>
          <cell r="B3833">
            <v>1</v>
          </cell>
          <cell r="C3833" t="str">
            <v>Plumbing reticulation in square metres</v>
          </cell>
          <cell r="D3833" t="str">
            <v>34</v>
          </cell>
          <cell r="E3833" t="str">
            <v>BASPLM</v>
          </cell>
          <cell r="F3833" t="str">
            <v>BAS</v>
          </cell>
          <cell r="G3833">
            <v>38820</v>
          </cell>
          <cell r="H3833" t="str">
            <v>Active</v>
          </cell>
          <cell r="I3833">
            <v>12</v>
          </cell>
          <cell r="J3833">
            <v>39344</v>
          </cell>
          <cell r="K3833" t="str">
            <v>TDP</v>
          </cell>
          <cell r="L3833" t="str">
            <v>TW</v>
          </cell>
          <cell r="M3833" t="str">
            <v>0023</v>
          </cell>
          <cell r="N3833">
            <v>395.1</v>
          </cell>
          <cell r="O3833">
            <v>2.14</v>
          </cell>
          <cell r="P3833">
            <v>25.9</v>
          </cell>
          <cell r="Q3833">
            <v>51.8</v>
          </cell>
          <cell r="R3833">
            <v>343.3</v>
          </cell>
          <cell r="S3833">
            <v>189.81</v>
          </cell>
          <cell r="T3833">
            <v>15</v>
          </cell>
          <cell r="U3833">
            <v>92</v>
          </cell>
          <cell r="V3833">
            <v>13</v>
          </cell>
          <cell r="W3833">
            <v>92</v>
          </cell>
          <cell r="X3833">
            <v>0</v>
          </cell>
        </row>
        <row r="3834">
          <cell r="A3834" t="str">
            <v>1567800</v>
          </cell>
          <cell r="B3834">
            <v>1</v>
          </cell>
          <cell r="C3834" t="str">
            <v>Public Address System in square metres</v>
          </cell>
          <cell r="D3834" t="str">
            <v>34</v>
          </cell>
          <cell r="E3834" t="str">
            <v>BASPUB</v>
          </cell>
          <cell r="F3834" t="str">
            <v>BAS</v>
          </cell>
          <cell r="G3834">
            <v>38820</v>
          </cell>
          <cell r="H3834" t="str">
            <v>Active</v>
          </cell>
          <cell r="I3834">
            <v>12</v>
          </cell>
          <cell r="J3834">
            <v>39344</v>
          </cell>
          <cell r="K3834" t="str">
            <v>TDP</v>
          </cell>
          <cell r="L3834" t="str">
            <v>TW</v>
          </cell>
          <cell r="M3834" t="str">
            <v>0023</v>
          </cell>
          <cell r="N3834">
            <v>267.76</v>
          </cell>
          <cell r="O3834">
            <v>1.5</v>
          </cell>
          <cell r="P3834">
            <v>17.559999999999999</v>
          </cell>
          <cell r="Q3834">
            <v>35.119999999999997</v>
          </cell>
          <cell r="R3834">
            <v>232.64</v>
          </cell>
          <cell r="S3834">
            <v>128.63</v>
          </cell>
          <cell r="T3834">
            <v>15</v>
          </cell>
          <cell r="U3834">
            <v>92</v>
          </cell>
          <cell r="V3834">
            <v>13</v>
          </cell>
          <cell r="W3834">
            <v>92</v>
          </cell>
          <cell r="X3834">
            <v>0</v>
          </cell>
        </row>
        <row r="3835">
          <cell r="A3835" t="str">
            <v>1567900</v>
          </cell>
          <cell r="B3835">
            <v>1</v>
          </cell>
          <cell r="C3835" t="str">
            <v>Security System in square metres</v>
          </cell>
          <cell r="D3835" t="str">
            <v>34</v>
          </cell>
          <cell r="E3835" t="str">
            <v>BASSEC</v>
          </cell>
          <cell r="F3835" t="str">
            <v>BAS</v>
          </cell>
          <cell r="G3835">
            <v>38820</v>
          </cell>
          <cell r="H3835" t="str">
            <v>Active</v>
          </cell>
          <cell r="I3835">
            <v>12</v>
          </cell>
          <cell r="J3835">
            <v>39344</v>
          </cell>
          <cell r="K3835" t="str">
            <v>TDP</v>
          </cell>
          <cell r="L3835" t="str">
            <v>TW</v>
          </cell>
          <cell r="M3835" t="str">
            <v>0023</v>
          </cell>
          <cell r="N3835">
            <v>417.62</v>
          </cell>
          <cell r="O3835">
            <v>2.2999999999999998</v>
          </cell>
          <cell r="P3835">
            <v>27.38</v>
          </cell>
          <cell r="Q3835">
            <v>54.76</v>
          </cell>
          <cell r="R3835">
            <v>362.86</v>
          </cell>
          <cell r="S3835">
            <v>200.63</v>
          </cell>
          <cell r="T3835">
            <v>15</v>
          </cell>
          <cell r="U3835">
            <v>92</v>
          </cell>
          <cell r="V3835">
            <v>13</v>
          </cell>
          <cell r="W3835">
            <v>92</v>
          </cell>
          <cell r="X3835">
            <v>0</v>
          </cell>
        </row>
        <row r="3836">
          <cell r="A3836" t="str">
            <v>1568000</v>
          </cell>
          <cell r="B3836">
            <v>1</v>
          </cell>
          <cell r="C3836" t="str">
            <v>sprinkler head and piping - 2</v>
          </cell>
          <cell r="D3836" t="str">
            <v>34</v>
          </cell>
          <cell r="E3836" t="str">
            <v>BASSPR</v>
          </cell>
          <cell r="F3836" t="str">
            <v>BAS</v>
          </cell>
          <cell r="G3836">
            <v>38820</v>
          </cell>
          <cell r="H3836" t="str">
            <v>Active</v>
          </cell>
          <cell r="I3836">
            <v>2</v>
          </cell>
          <cell r="J3836">
            <v>39344</v>
          </cell>
          <cell r="K3836" t="str">
            <v>TDP</v>
          </cell>
          <cell r="L3836" t="str">
            <v>TW</v>
          </cell>
          <cell r="M3836" t="str">
            <v>0023</v>
          </cell>
          <cell r="N3836">
            <v>1272.4100000000001</v>
          </cell>
          <cell r="O3836">
            <v>6.98</v>
          </cell>
          <cell r="P3836">
            <v>83.43</v>
          </cell>
          <cell r="Q3836">
            <v>166.86</v>
          </cell>
          <cell r="R3836">
            <v>1105.55</v>
          </cell>
          <cell r="S3836">
            <v>611.26</v>
          </cell>
          <cell r="T3836">
            <v>15</v>
          </cell>
          <cell r="U3836">
            <v>92</v>
          </cell>
          <cell r="V3836">
            <v>13</v>
          </cell>
          <cell r="W3836">
            <v>92</v>
          </cell>
          <cell r="X3836">
            <v>0</v>
          </cell>
        </row>
        <row r="3837">
          <cell r="A3837" t="str">
            <v>1568100</v>
          </cell>
          <cell r="B3837">
            <v>1</v>
          </cell>
          <cell r="C3837" t="str">
            <v>Fire Alarm System in square metres</v>
          </cell>
          <cell r="D3837" t="str">
            <v>34</v>
          </cell>
          <cell r="E3837" t="str">
            <v>BASALA</v>
          </cell>
          <cell r="F3837" t="str">
            <v>BAS</v>
          </cell>
          <cell r="G3837">
            <v>38820</v>
          </cell>
          <cell r="H3837" t="str">
            <v>Active</v>
          </cell>
          <cell r="I3837">
            <v>13</v>
          </cell>
          <cell r="J3837">
            <v>39344</v>
          </cell>
          <cell r="K3837" t="str">
            <v>TDP</v>
          </cell>
          <cell r="L3837" t="str">
            <v>TW</v>
          </cell>
          <cell r="M3837" t="str">
            <v>0029</v>
          </cell>
          <cell r="N3837">
            <v>373.46</v>
          </cell>
          <cell r="O3837">
            <v>1.38</v>
          </cell>
          <cell r="P3837">
            <v>16.010000000000002</v>
          </cell>
          <cell r="Q3837">
            <v>32.020000000000003</v>
          </cell>
          <cell r="R3837">
            <v>341.44</v>
          </cell>
          <cell r="S3837">
            <v>171.83</v>
          </cell>
          <cell r="T3837">
            <v>15</v>
          </cell>
          <cell r="U3837">
            <v>92</v>
          </cell>
          <cell r="V3837">
            <v>13</v>
          </cell>
          <cell r="W3837">
            <v>92</v>
          </cell>
          <cell r="X3837">
            <v>0</v>
          </cell>
        </row>
        <row r="3838">
          <cell r="A3838" t="str">
            <v>1568200</v>
          </cell>
          <cell r="B3838">
            <v>1</v>
          </cell>
          <cell r="C3838" t="str">
            <v>Building Structure in square metres</v>
          </cell>
          <cell r="D3838" t="str">
            <v>34</v>
          </cell>
          <cell r="E3838" t="str">
            <v>BUITER</v>
          </cell>
          <cell r="F3838" t="str">
            <v>BUI</v>
          </cell>
          <cell r="G3838">
            <v>38820</v>
          </cell>
          <cell r="H3838" t="str">
            <v>Active</v>
          </cell>
          <cell r="I3838">
            <v>13</v>
          </cell>
          <cell r="J3838">
            <v>39344</v>
          </cell>
          <cell r="K3838" t="str">
            <v>TDP</v>
          </cell>
          <cell r="L3838" t="str">
            <v>TW</v>
          </cell>
          <cell r="M3838" t="str">
            <v>0029</v>
          </cell>
          <cell r="N3838">
            <v>18899.849999999999</v>
          </cell>
          <cell r="O3838">
            <v>31.68</v>
          </cell>
          <cell r="P3838">
            <v>380.27</v>
          </cell>
          <cell r="Q3838">
            <v>760.54</v>
          </cell>
          <cell r="R3838">
            <v>18139.310000000001</v>
          </cell>
          <cell r="S3838">
            <v>8464.86</v>
          </cell>
          <cell r="T3838">
            <v>40</v>
          </cell>
          <cell r="U3838">
            <v>0</v>
          </cell>
          <cell r="V3838">
            <v>38</v>
          </cell>
          <cell r="W3838">
            <v>0</v>
          </cell>
          <cell r="X3838">
            <v>0</v>
          </cell>
        </row>
        <row r="3839">
          <cell r="A3839" t="str">
            <v>1568300</v>
          </cell>
          <cell r="B3839">
            <v>1</v>
          </cell>
          <cell r="C3839" t="str">
            <v>Drainage Services in square meters</v>
          </cell>
          <cell r="D3839" t="str">
            <v>34</v>
          </cell>
          <cell r="E3839" t="str">
            <v>BASPLM</v>
          </cell>
          <cell r="F3839" t="str">
            <v>BAS</v>
          </cell>
          <cell r="G3839">
            <v>38820</v>
          </cell>
          <cell r="H3839" t="str">
            <v>Active</v>
          </cell>
          <cell r="I3839">
            <v>13</v>
          </cell>
          <cell r="J3839">
            <v>39344</v>
          </cell>
          <cell r="K3839" t="str">
            <v>TDP</v>
          </cell>
          <cell r="L3839" t="str">
            <v>TW</v>
          </cell>
          <cell r="M3839" t="str">
            <v>0029</v>
          </cell>
          <cell r="N3839">
            <v>353.15</v>
          </cell>
          <cell r="O3839">
            <v>1.92</v>
          </cell>
          <cell r="P3839">
            <v>23.15</v>
          </cell>
          <cell r="Q3839">
            <v>46.3</v>
          </cell>
          <cell r="R3839">
            <v>306.85000000000002</v>
          </cell>
          <cell r="S3839">
            <v>169.65</v>
          </cell>
          <cell r="T3839">
            <v>15</v>
          </cell>
          <cell r="U3839">
            <v>92</v>
          </cell>
          <cell r="V3839">
            <v>13</v>
          </cell>
          <cell r="W3839">
            <v>92</v>
          </cell>
          <cell r="X3839">
            <v>0</v>
          </cell>
        </row>
        <row r="3840">
          <cell r="A3840" t="str">
            <v>1568400</v>
          </cell>
          <cell r="B3840">
            <v>1</v>
          </cell>
          <cell r="C3840" t="str">
            <v>Communication Services in square meters</v>
          </cell>
          <cell r="D3840" t="str">
            <v>34</v>
          </cell>
          <cell r="E3840" t="str">
            <v>BASCAB</v>
          </cell>
          <cell r="F3840" t="str">
            <v>BAS</v>
          </cell>
          <cell r="G3840">
            <v>38820</v>
          </cell>
          <cell r="H3840" t="str">
            <v>Active</v>
          </cell>
          <cell r="I3840">
            <v>13</v>
          </cell>
          <cell r="J3840">
            <v>39344</v>
          </cell>
          <cell r="K3840" t="str">
            <v>TDP</v>
          </cell>
          <cell r="L3840" t="str">
            <v>TW</v>
          </cell>
          <cell r="M3840" t="str">
            <v>0029</v>
          </cell>
          <cell r="N3840">
            <v>152.78</v>
          </cell>
          <cell r="O3840">
            <v>1.26</v>
          </cell>
          <cell r="P3840">
            <v>14.9</v>
          </cell>
          <cell r="Q3840">
            <v>29.8</v>
          </cell>
          <cell r="R3840">
            <v>122.98</v>
          </cell>
          <cell r="S3840">
            <v>76.92</v>
          </cell>
          <cell r="T3840">
            <v>10</v>
          </cell>
          <cell r="U3840">
            <v>92</v>
          </cell>
          <cell r="V3840">
            <v>8</v>
          </cell>
          <cell r="W3840">
            <v>92</v>
          </cell>
          <cell r="X3840">
            <v>0</v>
          </cell>
        </row>
        <row r="3841">
          <cell r="A3841" t="str">
            <v>1568500</v>
          </cell>
          <cell r="B3841">
            <v>1</v>
          </cell>
          <cell r="C3841" t="str">
            <v>Electrical services in square metres</v>
          </cell>
          <cell r="D3841" t="str">
            <v>34</v>
          </cell>
          <cell r="E3841" t="str">
            <v>BASELC</v>
          </cell>
          <cell r="F3841" t="str">
            <v>BAS</v>
          </cell>
          <cell r="G3841">
            <v>38820</v>
          </cell>
          <cell r="H3841" t="str">
            <v>Active</v>
          </cell>
          <cell r="I3841">
            <v>13</v>
          </cell>
          <cell r="J3841">
            <v>39344</v>
          </cell>
          <cell r="K3841" t="str">
            <v>TDP</v>
          </cell>
          <cell r="L3841" t="str">
            <v>TW</v>
          </cell>
          <cell r="M3841" t="str">
            <v>0029</v>
          </cell>
          <cell r="N3841">
            <v>3633.95</v>
          </cell>
          <cell r="O3841">
            <v>12.94</v>
          </cell>
          <cell r="P3841">
            <v>155.72</v>
          </cell>
          <cell r="Q3841">
            <v>311.44</v>
          </cell>
          <cell r="R3841">
            <v>3322.51</v>
          </cell>
          <cell r="S3841">
            <v>1671.98</v>
          </cell>
          <cell r="T3841">
            <v>15</v>
          </cell>
          <cell r="U3841">
            <v>92</v>
          </cell>
          <cell r="V3841">
            <v>13</v>
          </cell>
          <cell r="W3841">
            <v>92</v>
          </cell>
          <cell r="X3841">
            <v>0</v>
          </cell>
        </row>
        <row r="3842">
          <cell r="A3842" t="str">
            <v>1568600</v>
          </cell>
          <cell r="B3842">
            <v>1</v>
          </cell>
          <cell r="C3842" t="str">
            <v>fluorescent light fitting - 1 single tub</v>
          </cell>
          <cell r="D3842" t="str">
            <v>34</v>
          </cell>
          <cell r="E3842" t="str">
            <v>BASLIG</v>
          </cell>
          <cell r="F3842" t="str">
            <v>BAS</v>
          </cell>
          <cell r="G3842">
            <v>38820</v>
          </cell>
          <cell r="H3842" t="str">
            <v>Active</v>
          </cell>
          <cell r="I3842">
            <v>1</v>
          </cell>
          <cell r="J3842">
            <v>39344</v>
          </cell>
          <cell r="K3842" t="str">
            <v>TDP</v>
          </cell>
          <cell r="L3842" t="str">
            <v>TW</v>
          </cell>
          <cell r="M3842" t="str">
            <v>0029</v>
          </cell>
          <cell r="N3842">
            <v>203.46</v>
          </cell>
          <cell r="O3842">
            <v>1.7</v>
          </cell>
          <cell r="P3842">
            <v>19.850000000000001</v>
          </cell>
          <cell r="Q3842">
            <v>39.700000000000003</v>
          </cell>
          <cell r="R3842">
            <v>163.76</v>
          </cell>
          <cell r="S3842">
            <v>102.43</v>
          </cell>
          <cell r="T3842">
            <v>10</v>
          </cell>
          <cell r="U3842">
            <v>92</v>
          </cell>
          <cell r="V3842">
            <v>8</v>
          </cell>
          <cell r="W3842">
            <v>92</v>
          </cell>
          <cell r="X3842">
            <v>0</v>
          </cell>
        </row>
        <row r="3843">
          <cell r="A3843" t="str">
            <v>1568700</v>
          </cell>
          <cell r="B3843">
            <v>1</v>
          </cell>
          <cell r="C3843" t="str">
            <v>Building Maintenance System in square me</v>
          </cell>
          <cell r="D3843" t="str">
            <v>34</v>
          </cell>
          <cell r="E3843" t="str">
            <v>BASBMS</v>
          </cell>
          <cell r="F3843" t="str">
            <v>BAS</v>
          </cell>
          <cell r="G3843">
            <v>38820</v>
          </cell>
          <cell r="H3843" t="str">
            <v>Active</v>
          </cell>
          <cell r="I3843">
            <v>13</v>
          </cell>
          <cell r="J3843">
            <v>39344</v>
          </cell>
          <cell r="K3843" t="str">
            <v>TDP</v>
          </cell>
          <cell r="L3843" t="str">
            <v>TW</v>
          </cell>
          <cell r="M3843" t="str">
            <v>0029</v>
          </cell>
          <cell r="N3843">
            <v>9.57</v>
          </cell>
          <cell r="O3843">
            <v>0</v>
          </cell>
          <cell r="P3843">
            <v>0</v>
          </cell>
          <cell r="Q3843">
            <v>9.57</v>
          </cell>
          <cell r="R3843">
            <v>0</v>
          </cell>
          <cell r="S3843">
            <v>31.54</v>
          </cell>
          <cell r="T3843">
            <v>0</v>
          </cell>
          <cell r="U3843">
            <v>92</v>
          </cell>
          <cell r="V3843">
            <v>0</v>
          </cell>
          <cell r="W3843">
            <v>0</v>
          </cell>
          <cell r="X3843">
            <v>0</v>
          </cell>
        </row>
        <row r="3844">
          <cell r="A3844" t="str">
            <v>1568800</v>
          </cell>
          <cell r="B3844">
            <v>1</v>
          </cell>
          <cell r="C3844" t="str">
            <v>Mechanical Services in square metres</v>
          </cell>
          <cell r="D3844" t="str">
            <v>34</v>
          </cell>
          <cell r="E3844" t="str">
            <v>BASAIR</v>
          </cell>
          <cell r="F3844" t="str">
            <v>BAS</v>
          </cell>
          <cell r="G3844">
            <v>38820</v>
          </cell>
          <cell r="H3844" t="str">
            <v>Active</v>
          </cell>
          <cell r="I3844">
            <v>13</v>
          </cell>
          <cell r="J3844">
            <v>39344</v>
          </cell>
          <cell r="K3844" t="str">
            <v>TDP</v>
          </cell>
          <cell r="L3844" t="str">
            <v>TW</v>
          </cell>
          <cell r="M3844" t="str">
            <v>0029</v>
          </cell>
          <cell r="N3844">
            <v>6689.86</v>
          </cell>
          <cell r="O3844">
            <v>36.57</v>
          </cell>
          <cell r="P3844">
            <v>438.62</v>
          </cell>
          <cell r="Q3844">
            <v>877.24</v>
          </cell>
          <cell r="R3844">
            <v>5812.62</v>
          </cell>
          <cell r="S3844">
            <v>3213.78</v>
          </cell>
          <cell r="T3844">
            <v>15</v>
          </cell>
          <cell r="U3844">
            <v>92</v>
          </cell>
          <cell r="V3844">
            <v>13</v>
          </cell>
          <cell r="W3844">
            <v>92</v>
          </cell>
          <cell r="X3844">
            <v>0</v>
          </cell>
        </row>
        <row r="3845">
          <cell r="A3845" t="str">
            <v>1568900</v>
          </cell>
          <cell r="B3845">
            <v>1</v>
          </cell>
          <cell r="C3845" t="str">
            <v>Plumbing reticulation in square metres</v>
          </cell>
          <cell r="D3845" t="str">
            <v>34</v>
          </cell>
          <cell r="E3845" t="str">
            <v>BASPLM</v>
          </cell>
          <cell r="F3845" t="str">
            <v>BAS</v>
          </cell>
          <cell r="G3845">
            <v>38820</v>
          </cell>
          <cell r="H3845" t="str">
            <v>Active</v>
          </cell>
          <cell r="I3845">
            <v>13</v>
          </cell>
          <cell r="J3845">
            <v>39344</v>
          </cell>
          <cell r="K3845" t="str">
            <v>TDP</v>
          </cell>
          <cell r="L3845" t="str">
            <v>TW</v>
          </cell>
          <cell r="M3845" t="str">
            <v>0029</v>
          </cell>
          <cell r="N3845">
            <v>407.97</v>
          </cell>
          <cell r="O3845">
            <v>2.2200000000000002</v>
          </cell>
          <cell r="P3845">
            <v>26.75</v>
          </cell>
          <cell r="Q3845">
            <v>53.5</v>
          </cell>
          <cell r="R3845">
            <v>354.47</v>
          </cell>
          <cell r="S3845">
            <v>195.98</v>
          </cell>
          <cell r="T3845">
            <v>15</v>
          </cell>
          <cell r="U3845">
            <v>92</v>
          </cell>
          <cell r="V3845">
            <v>13</v>
          </cell>
          <cell r="W3845">
            <v>92</v>
          </cell>
          <cell r="X3845">
            <v>0</v>
          </cell>
        </row>
        <row r="3846">
          <cell r="A3846" t="str">
            <v>1569000</v>
          </cell>
          <cell r="B3846">
            <v>1</v>
          </cell>
          <cell r="C3846" t="str">
            <v>Public Address System in square metres</v>
          </cell>
          <cell r="D3846" t="str">
            <v>34</v>
          </cell>
          <cell r="E3846" t="str">
            <v>BASPUB</v>
          </cell>
          <cell r="F3846" t="str">
            <v>BAS</v>
          </cell>
          <cell r="G3846">
            <v>38820</v>
          </cell>
          <cell r="H3846" t="str">
            <v>Active</v>
          </cell>
          <cell r="I3846">
            <v>13</v>
          </cell>
          <cell r="J3846">
            <v>39344</v>
          </cell>
          <cell r="K3846" t="str">
            <v>TDP</v>
          </cell>
          <cell r="L3846" t="str">
            <v>TW</v>
          </cell>
          <cell r="M3846" t="str">
            <v>0029</v>
          </cell>
          <cell r="N3846">
            <v>276.33999999999997</v>
          </cell>
          <cell r="O3846">
            <v>1.51</v>
          </cell>
          <cell r="P3846">
            <v>18.12</v>
          </cell>
          <cell r="Q3846">
            <v>36.24</v>
          </cell>
          <cell r="R3846">
            <v>240.1</v>
          </cell>
          <cell r="S3846">
            <v>132.75</v>
          </cell>
          <cell r="T3846">
            <v>15</v>
          </cell>
          <cell r="U3846">
            <v>92</v>
          </cell>
          <cell r="V3846">
            <v>13</v>
          </cell>
          <cell r="W3846">
            <v>92</v>
          </cell>
          <cell r="X3846">
            <v>0</v>
          </cell>
        </row>
        <row r="3847">
          <cell r="A3847" t="str">
            <v>1569100</v>
          </cell>
          <cell r="B3847">
            <v>1</v>
          </cell>
          <cell r="C3847" t="str">
            <v>Security System in square metres</v>
          </cell>
          <cell r="D3847" t="str">
            <v>34</v>
          </cell>
          <cell r="E3847" t="str">
            <v>BASSEC</v>
          </cell>
          <cell r="F3847" t="str">
            <v>BAS</v>
          </cell>
          <cell r="G3847">
            <v>38820</v>
          </cell>
          <cell r="H3847" t="str">
            <v>Active</v>
          </cell>
          <cell r="I3847">
            <v>13</v>
          </cell>
          <cell r="J3847">
            <v>39344</v>
          </cell>
          <cell r="K3847" t="str">
            <v>TDP</v>
          </cell>
          <cell r="L3847" t="str">
            <v>TW</v>
          </cell>
          <cell r="M3847" t="str">
            <v>0029</v>
          </cell>
          <cell r="N3847">
            <v>431.03</v>
          </cell>
          <cell r="O3847">
            <v>2.2999999999999998</v>
          </cell>
          <cell r="P3847">
            <v>28.26</v>
          </cell>
          <cell r="Q3847">
            <v>56.52</v>
          </cell>
          <cell r="R3847">
            <v>374.51</v>
          </cell>
          <cell r="S3847">
            <v>207.07</v>
          </cell>
          <cell r="T3847">
            <v>15</v>
          </cell>
          <cell r="U3847">
            <v>92</v>
          </cell>
          <cell r="V3847">
            <v>13</v>
          </cell>
          <cell r="W3847">
            <v>92</v>
          </cell>
          <cell r="X3847">
            <v>0</v>
          </cell>
        </row>
        <row r="3848">
          <cell r="A3848" t="str">
            <v>1569200</v>
          </cell>
          <cell r="B3848">
            <v>1</v>
          </cell>
          <cell r="C3848" t="str">
            <v>sprinkler head and piping - 2</v>
          </cell>
          <cell r="D3848" t="str">
            <v>34</v>
          </cell>
          <cell r="E3848" t="str">
            <v>BASSPR</v>
          </cell>
          <cell r="F3848" t="str">
            <v>BAS</v>
          </cell>
          <cell r="G3848">
            <v>38820</v>
          </cell>
          <cell r="H3848" t="str">
            <v>Active</v>
          </cell>
          <cell r="I3848">
            <v>2</v>
          </cell>
          <cell r="J3848">
            <v>39344</v>
          </cell>
          <cell r="K3848" t="str">
            <v>TDP</v>
          </cell>
          <cell r="L3848" t="str">
            <v>TW</v>
          </cell>
          <cell r="M3848" t="str">
            <v>0029</v>
          </cell>
          <cell r="N3848">
            <v>1272.4100000000001</v>
          </cell>
          <cell r="O3848">
            <v>6.98</v>
          </cell>
          <cell r="P3848">
            <v>83.43</v>
          </cell>
          <cell r="Q3848">
            <v>166.86</v>
          </cell>
          <cell r="R3848">
            <v>1105.55</v>
          </cell>
          <cell r="S3848">
            <v>611.26</v>
          </cell>
          <cell r="T3848">
            <v>15</v>
          </cell>
          <cell r="U3848">
            <v>92</v>
          </cell>
          <cell r="V3848">
            <v>13</v>
          </cell>
          <cell r="W3848">
            <v>92</v>
          </cell>
          <cell r="X3848">
            <v>0</v>
          </cell>
        </row>
        <row r="3849">
          <cell r="A3849" t="str">
            <v>1569300</v>
          </cell>
          <cell r="B3849">
            <v>1</v>
          </cell>
          <cell r="C3849" t="str">
            <v>Fire Alarm System in square metres</v>
          </cell>
          <cell r="D3849" t="str">
            <v>34</v>
          </cell>
          <cell r="E3849" t="str">
            <v>BASALA</v>
          </cell>
          <cell r="F3849" t="str">
            <v>BAS</v>
          </cell>
          <cell r="G3849">
            <v>38820</v>
          </cell>
          <cell r="H3849" t="str">
            <v>Active</v>
          </cell>
          <cell r="I3849">
            <v>130</v>
          </cell>
          <cell r="J3849">
            <v>39344</v>
          </cell>
          <cell r="K3849" t="str">
            <v>TL</v>
          </cell>
          <cell r="L3849" t="str">
            <v>TW</v>
          </cell>
          <cell r="M3849" t="str">
            <v>0022</v>
          </cell>
          <cell r="N3849">
            <v>3833.55</v>
          </cell>
          <cell r="O3849">
            <v>13.69</v>
          </cell>
          <cell r="P3849">
            <v>164.28</v>
          </cell>
          <cell r="Q3849">
            <v>328.56</v>
          </cell>
          <cell r="R3849">
            <v>3504.99</v>
          </cell>
          <cell r="S3849">
            <v>1763.82</v>
          </cell>
          <cell r="T3849">
            <v>15</v>
          </cell>
          <cell r="U3849">
            <v>92</v>
          </cell>
          <cell r="V3849">
            <v>13</v>
          </cell>
          <cell r="W3849">
            <v>92</v>
          </cell>
          <cell r="X3849">
            <v>0</v>
          </cell>
        </row>
        <row r="3850">
          <cell r="A3850" t="str">
            <v>1569400</v>
          </cell>
          <cell r="B3850">
            <v>1</v>
          </cell>
          <cell r="C3850" t="str">
            <v>Building Structure in square metres</v>
          </cell>
          <cell r="D3850" t="str">
            <v>34</v>
          </cell>
          <cell r="E3850" t="str">
            <v>BUITER</v>
          </cell>
          <cell r="F3850" t="str">
            <v>BUI</v>
          </cell>
          <cell r="G3850">
            <v>38820</v>
          </cell>
          <cell r="H3850" t="str">
            <v>Active</v>
          </cell>
          <cell r="I3850">
            <v>130</v>
          </cell>
          <cell r="J3850">
            <v>39344</v>
          </cell>
          <cell r="K3850" t="str">
            <v>TL</v>
          </cell>
          <cell r="L3850" t="str">
            <v>TW</v>
          </cell>
          <cell r="M3850" t="str">
            <v>0022</v>
          </cell>
          <cell r="N3850">
            <v>194058.88</v>
          </cell>
          <cell r="O3850">
            <v>325.39999999999998</v>
          </cell>
          <cell r="P3850">
            <v>3904.47</v>
          </cell>
          <cell r="Q3850">
            <v>7808.94</v>
          </cell>
          <cell r="R3850">
            <v>186249.94</v>
          </cell>
          <cell r="S3850">
            <v>86915.07</v>
          </cell>
          <cell r="T3850">
            <v>40</v>
          </cell>
          <cell r="U3850">
            <v>0</v>
          </cell>
          <cell r="V3850">
            <v>38</v>
          </cell>
          <cell r="W3850">
            <v>0</v>
          </cell>
          <cell r="X3850">
            <v>0</v>
          </cell>
        </row>
        <row r="3851">
          <cell r="A3851" t="str">
            <v>1569500</v>
          </cell>
          <cell r="B3851">
            <v>1</v>
          </cell>
          <cell r="C3851" t="str">
            <v>Drainage Services in square meters</v>
          </cell>
          <cell r="D3851" t="str">
            <v>34</v>
          </cell>
          <cell r="E3851" t="str">
            <v>BASPLM</v>
          </cell>
          <cell r="F3851" t="str">
            <v>BAS</v>
          </cell>
          <cell r="G3851">
            <v>38820</v>
          </cell>
          <cell r="H3851" t="str">
            <v>Active</v>
          </cell>
          <cell r="I3851">
            <v>130</v>
          </cell>
          <cell r="J3851">
            <v>39344</v>
          </cell>
          <cell r="K3851" t="str">
            <v>TL</v>
          </cell>
          <cell r="L3851" t="str">
            <v>TW</v>
          </cell>
          <cell r="M3851" t="str">
            <v>0022</v>
          </cell>
          <cell r="N3851">
            <v>3624.93</v>
          </cell>
          <cell r="O3851">
            <v>19.760000000000002</v>
          </cell>
          <cell r="P3851">
            <v>237.67</v>
          </cell>
          <cell r="Q3851">
            <v>475.34</v>
          </cell>
          <cell r="R3851">
            <v>3149.59</v>
          </cell>
          <cell r="S3851">
            <v>1741.4</v>
          </cell>
          <cell r="T3851">
            <v>15</v>
          </cell>
          <cell r="U3851">
            <v>92</v>
          </cell>
          <cell r="V3851">
            <v>13</v>
          </cell>
          <cell r="W3851">
            <v>92</v>
          </cell>
          <cell r="X3851">
            <v>0</v>
          </cell>
        </row>
        <row r="3852">
          <cell r="A3852" t="str">
            <v>1569600</v>
          </cell>
          <cell r="B3852">
            <v>1</v>
          </cell>
          <cell r="C3852" t="str">
            <v>Communication Services in square meters</v>
          </cell>
          <cell r="D3852" t="str">
            <v>34</v>
          </cell>
          <cell r="E3852" t="str">
            <v>BASCAB</v>
          </cell>
          <cell r="F3852" t="str">
            <v>BAS</v>
          </cell>
          <cell r="G3852">
            <v>38820</v>
          </cell>
          <cell r="H3852" t="str">
            <v>Active</v>
          </cell>
          <cell r="I3852">
            <v>130</v>
          </cell>
          <cell r="J3852">
            <v>39344</v>
          </cell>
          <cell r="K3852" t="str">
            <v>TL</v>
          </cell>
          <cell r="L3852" t="str">
            <v>TW</v>
          </cell>
          <cell r="M3852" t="str">
            <v>0022</v>
          </cell>
          <cell r="N3852">
            <v>1567.88</v>
          </cell>
          <cell r="O3852">
            <v>12.79</v>
          </cell>
          <cell r="P3852">
            <v>152.93</v>
          </cell>
          <cell r="Q3852">
            <v>305.86</v>
          </cell>
          <cell r="R3852">
            <v>1262.02</v>
          </cell>
          <cell r="S3852">
            <v>789.37</v>
          </cell>
          <cell r="T3852">
            <v>10</v>
          </cell>
          <cell r="U3852">
            <v>92</v>
          </cell>
          <cell r="V3852">
            <v>8</v>
          </cell>
          <cell r="W3852">
            <v>92</v>
          </cell>
          <cell r="X3852">
            <v>0</v>
          </cell>
        </row>
        <row r="3853">
          <cell r="A3853" t="str">
            <v>1569700</v>
          </cell>
          <cell r="B3853">
            <v>1</v>
          </cell>
          <cell r="C3853" t="str">
            <v>electric light fitting - 29 circular dow</v>
          </cell>
          <cell r="D3853" t="str">
            <v>34</v>
          </cell>
          <cell r="E3853" t="str">
            <v>BASLIG</v>
          </cell>
          <cell r="F3853" t="str">
            <v>BAS</v>
          </cell>
          <cell r="G3853">
            <v>38820</v>
          </cell>
          <cell r="H3853" t="str">
            <v>Active</v>
          </cell>
          <cell r="I3853">
            <v>29</v>
          </cell>
          <cell r="J3853">
            <v>39344</v>
          </cell>
          <cell r="K3853" t="str">
            <v>TL</v>
          </cell>
          <cell r="L3853" t="str">
            <v>TW</v>
          </cell>
          <cell r="M3853" t="str">
            <v>0022</v>
          </cell>
          <cell r="N3853">
            <v>10621.92</v>
          </cell>
          <cell r="O3853">
            <v>86.34</v>
          </cell>
          <cell r="P3853">
            <v>1036.08</v>
          </cell>
          <cell r="Q3853">
            <v>2072.16</v>
          </cell>
          <cell r="R3853">
            <v>8549.76</v>
          </cell>
          <cell r="S3853">
            <v>5347.73</v>
          </cell>
          <cell r="T3853">
            <v>10</v>
          </cell>
          <cell r="U3853">
            <v>92</v>
          </cell>
          <cell r="V3853">
            <v>8</v>
          </cell>
          <cell r="W3853">
            <v>92</v>
          </cell>
          <cell r="X3853">
            <v>0</v>
          </cell>
        </row>
        <row r="3854">
          <cell r="A3854" t="str">
            <v>1569800</v>
          </cell>
          <cell r="B3854">
            <v>1</v>
          </cell>
          <cell r="C3854" t="str">
            <v>Electrical services in square metres</v>
          </cell>
          <cell r="D3854" t="str">
            <v>34</v>
          </cell>
          <cell r="E3854" t="str">
            <v>BASELC</v>
          </cell>
          <cell r="F3854" t="str">
            <v>BAS</v>
          </cell>
          <cell r="G3854">
            <v>38820</v>
          </cell>
          <cell r="H3854" t="str">
            <v>Active</v>
          </cell>
          <cell r="I3854">
            <v>130</v>
          </cell>
          <cell r="J3854">
            <v>39344</v>
          </cell>
          <cell r="K3854" t="str">
            <v>TL</v>
          </cell>
          <cell r="L3854" t="str">
            <v>TW</v>
          </cell>
          <cell r="M3854" t="str">
            <v>0022</v>
          </cell>
          <cell r="N3854">
            <v>37311.46</v>
          </cell>
          <cell r="O3854">
            <v>133.22999999999999</v>
          </cell>
          <cell r="P3854">
            <v>1598.87</v>
          </cell>
          <cell r="Q3854">
            <v>3197.74</v>
          </cell>
          <cell r="R3854">
            <v>34113.72</v>
          </cell>
          <cell r="S3854">
            <v>17167.009999999998</v>
          </cell>
          <cell r="T3854">
            <v>15</v>
          </cell>
          <cell r="U3854">
            <v>92</v>
          </cell>
          <cell r="V3854">
            <v>13</v>
          </cell>
          <cell r="W3854">
            <v>92</v>
          </cell>
          <cell r="X3854">
            <v>0</v>
          </cell>
        </row>
        <row r="3855">
          <cell r="A3855" t="str">
            <v>1569900</v>
          </cell>
          <cell r="B3855">
            <v>1</v>
          </cell>
          <cell r="C3855" t="str">
            <v>exit sign and fittings - 2</v>
          </cell>
          <cell r="D3855" t="str">
            <v>34</v>
          </cell>
          <cell r="E3855" t="str">
            <v>BASSIG</v>
          </cell>
          <cell r="F3855" t="str">
            <v>BAS</v>
          </cell>
          <cell r="G3855">
            <v>38820</v>
          </cell>
          <cell r="H3855" t="str">
            <v>Active</v>
          </cell>
          <cell r="I3855">
            <v>2</v>
          </cell>
          <cell r="J3855">
            <v>39344</v>
          </cell>
          <cell r="K3855" t="str">
            <v>TL</v>
          </cell>
          <cell r="L3855" t="str">
            <v>TW</v>
          </cell>
          <cell r="M3855" t="str">
            <v>0022</v>
          </cell>
          <cell r="N3855">
            <v>48.83</v>
          </cell>
          <cell r="O3855">
            <v>0</v>
          </cell>
          <cell r="P3855">
            <v>0</v>
          </cell>
          <cell r="Q3855">
            <v>48.83</v>
          </cell>
          <cell r="R3855">
            <v>0</v>
          </cell>
          <cell r="S3855">
            <v>160.91</v>
          </cell>
          <cell r="T3855">
            <v>0</v>
          </cell>
          <cell r="U3855">
            <v>92</v>
          </cell>
          <cell r="V3855">
            <v>0</v>
          </cell>
          <cell r="W3855">
            <v>0</v>
          </cell>
          <cell r="X3855">
            <v>0</v>
          </cell>
        </row>
        <row r="3856">
          <cell r="A3856" t="str">
            <v>1570000</v>
          </cell>
          <cell r="B3856">
            <v>1</v>
          </cell>
          <cell r="C3856" t="str">
            <v>fire hose reel - 1</v>
          </cell>
          <cell r="D3856" t="str">
            <v>34</v>
          </cell>
          <cell r="E3856" t="str">
            <v>BASSPR</v>
          </cell>
          <cell r="F3856" t="str">
            <v>BAS</v>
          </cell>
          <cell r="G3856">
            <v>38820</v>
          </cell>
          <cell r="H3856" t="str">
            <v>Active</v>
          </cell>
          <cell r="I3856">
            <v>1</v>
          </cell>
          <cell r="J3856">
            <v>39344</v>
          </cell>
          <cell r="K3856" t="str">
            <v>TL</v>
          </cell>
          <cell r="L3856" t="str">
            <v>TW</v>
          </cell>
          <cell r="M3856" t="str">
            <v>0022</v>
          </cell>
          <cell r="N3856">
            <v>1454.24</v>
          </cell>
          <cell r="O3856">
            <v>7.9</v>
          </cell>
          <cell r="P3856">
            <v>95.35</v>
          </cell>
          <cell r="Q3856">
            <v>190.7</v>
          </cell>
          <cell r="R3856">
            <v>1263.54</v>
          </cell>
          <cell r="S3856">
            <v>698.61</v>
          </cell>
          <cell r="T3856">
            <v>15</v>
          </cell>
          <cell r="U3856">
            <v>92</v>
          </cell>
          <cell r="V3856">
            <v>13</v>
          </cell>
          <cell r="W3856">
            <v>92</v>
          </cell>
          <cell r="X3856">
            <v>0</v>
          </cell>
        </row>
        <row r="3857">
          <cell r="A3857" t="str">
            <v>1570100</v>
          </cell>
          <cell r="B3857">
            <v>1</v>
          </cell>
          <cell r="C3857" t="str">
            <v>fitted carpet - 130.4 square metres</v>
          </cell>
          <cell r="D3857" t="str">
            <v>34</v>
          </cell>
          <cell r="E3857" t="str">
            <v>BASFLO</v>
          </cell>
          <cell r="F3857" t="str">
            <v>BAS</v>
          </cell>
          <cell r="G3857">
            <v>38820</v>
          </cell>
          <cell r="H3857" t="str">
            <v>Active</v>
          </cell>
          <cell r="I3857">
            <v>130</v>
          </cell>
          <cell r="J3857">
            <v>39344</v>
          </cell>
          <cell r="K3857" t="str">
            <v>TL</v>
          </cell>
          <cell r="L3857" t="str">
            <v>TW</v>
          </cell>
          <cell r="M3857" t="str">
            <v>0022</v>
          </cell>
          <cell r="N3857">
            <v>652.83000000000004</v>
          </cell>
          <cell r="O3857">
            <v>0</v>
          </cell>
          <cell r="P3857">
            <v>0</v>
          </cell>
          <cell r="Q3857">
            <v>652.83000000000004</v>
          </cell>
          <cell r="R3857">
            <v>0</v>
          </cell>
          <cell r="S3857">
            <v>2151.19</v>
          </cell>
          <cell r="T3857">
            <v>0</v>
          </cell>
          <cell r="U3857">
            <v>92</v>
          </cell>
          <cell r="V3857">
            <v>0</v>
          </cell>
          <cell r="W3857">
            <v>0</v>
          </cell>
          <cell r="X3857">
            <v>0</v>
          </cell>
        </row>
        <row r="3858">
          <cell r="A3858" t="str">
            <v>1570200</v>
          </cell>
          <cell r="B3858">
            <v>1</v>
          </cell>
          <cell r="C3858" t="str">
            <v>fluorescent light fitting - 6 - 600x300m</v>
          </cell>
          <cell r="D3858" t="str">
            <v>34</v>
          </cell>
          <cell r="E3858" t="str">
            <v>BASLIG</v>
          </cell>
          <cell r="F3858" t="str">
            <v>BAS</v>
          </cell>
          <cell r="G3858">
            <v>38820</v>
          </cell>
          <cell r="H3858" t="str">
            <v>Active</v>
          </cell>
          <cell r="I3858">
            <v>6</v>
          </cell>
          <cell r="J3858">
            <v>39344</v>
          </cell>
          <cell r="K3858" t="str">
            <v>TL</v>
          </cell>
          <cell r="L3858" t="str">
            <v>TW</v>
          </cell>
          <cell r="M3858" t="str">
            <v>0022</v>
          </cell>
          <cell r="N3858">
            <v>1953.5</v>
          </cell>
          <cell r="O3858">
            <v>15.87</v>
          </cell>
          <cell r="P3858">
            <v>190.55</v>
          </cell>
          <cell r="Q3858">
            <v>381.1</v>
          </cell>
          <cell r="R3858">
            <v>1572.4</v>
          </cell>
          <cell r="S3858">
            <v>983.51</v>
          </cell>
          <cell r="T3858">
            <v>10</v>
          </cell>
          <cell r="U3858">
            <v>92</v>
          </cell>
          <cell r="V3858">
            <v>8</v>
          </cell>
          <cell r="W3858">
            <v>92</v>
          </cell>
          <cell r="X3858">
            <v>0</v>
          </cell>
        </row>
        <row r="3859">
          <cell r="A3859" t="str">
            <v>1570300</v>
          </cell>
          <cell r="B3859">
            <v>1</v>
          </cell>
          <cell r="C3859" t="str">
            <v>Building Maintenance System in square me</v>
          </cell>
          <cell r="D3859" t="str">
            <v>34</v>
          </cell>
          <cell r="E3859" t="str">
            <v>BASBMS</v>
          </cell>
          <cell r="F3859" t="str">
            <v>BAS</v>
          </cell>
          <cell r="G3859">
            <v>38820</v>
          </cell>
          <cell r="H3859" t="str">
            <v>Active</v>
          </cell>
          <cell r="I3859">
            <v>130</v>
          </cell>
          <cell r="J3859">
            <v>39344</v>
          </cell>
          <cell r="K3859" t="str">
            <v>TL</v>
          </cell>
          <cell r="L3859" t="str">
            <v>TW</v>
          </cell>
          <cell r="M3859" t="str">
            <v>0022</v>
          </cell>
          <cell r="N3859">
            <v>98.34</v>
          </cell>
          <cell r="O3859">
            <v>0</v>
          </cell>
          <cell r="P3859">
            <v>0</v>
          </cell>
          <cell r="Q3859">
            <v>98.34</v>
          </cell>
          <cell r="R3859">
            <v>0</v>
          </cell>
          <cell r="S3859">
            <v>324.05</v>
          </cell>
          <cell r="T3859">
            <v>0</v>
          </cell>
          <cell r="U3859">
            <v>92</v>
          </cell>
          <cell r="V3859">
            <v>0</v>
          </cell>
          <cell r="W3859">
            <v>0</v>
          </cell>
          <cell r="X3859">
            <v>0</v>
          </cell>
        </row>
        <row r="3860">
          <cell r="A3860" t="str">
            <v>1570400</v>
          </cell>
          <cell r="B3860">
            <v>1</v>
          </cell>
          <cell r="C3860" t="str">
            <v>Mechanical Services in square metres</v>
          </cell>
          <cell r="D3860" t="str">
            <v>34</v>
          </cell>
          <cell r="E3860" t="str">
            <v>BASAIR</v>
          </cell>
          <cell r="F3860" t="str">
            <v>BAS</v>
          </cell>
          <cell r="G3860">
            <v>38820</v>
          </cell>
          <cell r="H3860" t="str">
            <v>Active</v>
          </cell>
          <cell r="I3860">
            <v>130</v>
          </cell>
          <cell r="J3860">
            <v>39344</v>
          </cell>
          <cell r="K3860" t="str">
            <v>TL</v>
          </cell>
          <cell r="L3860" t="str">
            <v>TW</v>
          </cell>
          <cell r="M3860" t="str">
            <v>0022</v>
          </cell>
          <cell r="N3860">
            <v>68689.259999999995</v>
          </cell>
          <cell r="O3860">
            <v>375.31</v>
          </cell>
          <cell r="P3860">
            <v>4503.6099999999997</v>
          </cell>
          <cell r="Q3860">
            <v>9007.2199999999993</v>
          </cell>
          <cell r="R3860">
            <v>59682.04</v>
          </cell>
          <cell r="S3860">
            <v>32997.949999999997</v>
          </cell>
          <cell r="T3860">
            <v>15</v>
          </cell>
          <cell r="U3860">
            <v>92</v>
          </cell>
          <cell r="V3860">
            <v>13</v>
          </cell>
          <cell r="W3860">
            <v>92</v>
          </cell>
          <cell r="X3860">
            <v>0</v>
          </cell>
        </row>
        <row r="3861">
          <cell r="A3861" t="str">
            <v>1570500</v>
          </cell>
          <cell r="B3861">
            <v>1</v>
          </cell>
          <cell r="C3861" t="str">
            <v>Plumbing reticulation in square metres</v>
          </cell>
          <cell r="D3861" t="str">
            <v>34</v>
          </cell>
          <cell r="E3861" t="str">
            <v>BASPLM</v>
          </cell>
          <cell r="F3861" t="str">
            <v>BAS</v>
          </cell>
          <cell r="G3861">
            <v>38820</v>
          </cell>
          <cell r="H3861" t="str">
            <v>Active</v>
          </cell>
          <cell r="I3861">
            <v>130</v>
          </cell>
          <cell r="J3861">
            <v>39344</v>
          </cell>
          <cell r="K3861" t="str">
            <v>TL</v>
          </cell>
          <cell r="L3861" t="str">
            <v>TW</v>
          </cell>
          <cell r="M3861" t="str">
            <v>0022</v>
          </cell>
          <cell r="N3861">
            <v>4188.13</v>
          </cell>
          <cell r="O3861">
            <v>22.91</v>
          </cell>
          <cell r="P3861">
            <v>274.58999999999997</v>
          </cell>
          <cell r="Q3861">
            <v>549.17999999999995</v>
          </cell>
          <cell r="R3861">
            <v>3638.95</v>
          </cell>
          <cell r="S3861">
            <v>2011.96</v>
          </cell>
          <cell r="T3861">
            <v>15</v>
          </cell>
          <cell r="U3861">
            <v>92</v>
          </cell>
          <cell r="V3861">
            <v>13</v>
          </cell>
          <cell r="W3861">
            <v>92</v>
          </cell>
          <cell r="X3861">
            <v>0</v>
          </cell>
        </row>
        <row r="3862">
          <cell r="A3862" t="str">
            <v>1570600</v>
          </cell>
          <cell r="B3862">
            <v>1</v>
          </cell>
          <cell r="C3862" t="str">
            <v>Public Address System in square metres</v>
          </cell>
          <cell r="D3862" t="str">
            <v>34</v>
          </cell>
          <cell r="E3862" t="str">
            <v>BASPUB</v>
          </cell>
          <cell r="F3862" t="str">
            <v>BAS</v>
          </cell>
          <cell r="G3862">
            <v>38820</v>
          </cell>
          <cell r="H3862" t="str">
            <v>Active</v>
          </cell>
          <cell r="I3862">
            <v>130</v>
          </cell>
          <cell r="J3862">
            <v>39344</v>
          </cell>
          <cell r="K3862" t="str">
            <v>TL</v>
          </cell>
          <cell r="L3862" t="str">
            <v>TW</v>
          </cell>
          <cell r="M3862" t="str">
            <v>0022</v>
          </cell>
          <cell r="N3862">
            <v>2838.28</v>
          </cell>
          <cell r="O3862">
            <v>15.48</v>
          </cell>
          <cell r="P3862">
            <v>186.09</v>
          </cell>
          <cell r="Q3862">
            <v>372.18</v>
          </cell>
          <cell r="R3862">
            <v>2466.1</v>
          </cell>
          <cell r="S3862">
            <v>1363.49</v>
          </cell>
          <cell r="T3862">
            <v>15</v>
          </cell>
          <cell r="U3862">
            <v>92</v>
          </cell>
          <cell r="V3862">
            <v>13</v>
          </cell>
          <cell r="W3862">
            <v>92</v>
          </cell>
          <cell r="X3862">
            <v>0</v>
          </cell>
        </row>
        <row r="3863">
          <cell r="A3863" t="str">
            <v>1570700</v>
          </cell>
          <cell r="B3863">
            <v>1</v>
          </cell>
          <cell r="C3863" t="str">
            <v>Security System in square metres</v>
          </cell>
          <cell r="D3863" t="str">
            <v>34</v>
          </cell>
          <cell r="E3863" t="str">
            <v>BASSEC</v>
          </cell>
          <cell r="F3863" t="str">
            <v>BAS</v>
          </cell>
          <cell r="G3863">
            <v>38820</v>
          </cell>
          <cell r="H3863" t="str">
            <v>Active</v>
          </cell>
          <cell r="I3863">
            <v>130</v>
          </cell>
          <cell r="J3863">
            <v>39344</v>
          </cell>
          <cell r="K3863" t="str">
            <v>TL</v>
          </cell>
          <cell r="L3863" t="str">
            <v>TW</v>
          </cell>
          <cell r="M3863" t="str">
            <v>0022</v>
          </cell>
          <cell r="N3863">
            <v>4426.9399999999996</v>
          </cell>
          <cell r="O3863">
            <v>24.16</v>
          </cell>
          <cell r="P3863">
            <v>290.25</v>
          </cell>
          <cell r="Q3863">
            <v>580.5</v>
          </cell>
          <cell r="R3863">
            <v>3846.44</v>
          </cell>
          <cell r="S3863">
            <v>2126.6799999999998</v>
          </cell>
          <cell r="T3863">
            <v>15</v>
          </cell>
          <cell r="U3863">
            <v>92</v>
          </cell>
          <cell r="V3863">
            <v>13</v>
          </cell>
          <cell r="W3863">
            <v>92</v>
          </cell>
          <cell r="X3863">
            <v>0</v>
          </cell>
        </row>
        <row r="3864">
          <cell r="A3864" t="str">
            <v>1570800</v>
          </cell>
          <cell r="B3864">
            <v>1</v>
          </cell>
          <cell r="C3864" t="str">
            <v>sprinkler head and piping - 19</v>
          </cell>
          <cell r="D3864" t="str">
            <v>34</v>
          </cell>
          <cell r="E3864" t="str">
            <v>BASSPR</v>
          </cell>
          <cell r="F3864" t="str">
            <v>BAS</v>
          </cell>
          <cell r="G3864">
            <v>38820</v>
          </cell>
          <cell r="H3864" t="str">
            <v>Active</v>
          </cell>
          <cell r="I3864">
            <v>19</v>
          </cell>
          <cell r="J3864">
            <v>39344</v>
          </cell>
          <cell r="K3864" t="str">
            <v>TL</v>
          </cell>
          <cell r="L3864" t="str">
            <v>TW</v>
          </cell>
          <cell r="M3864" t="str">
            <v>0022</v>
          </cell>
          <cell r="N3864">
            <v>12087.94</v>
          </cell>
          <cell r="O3864">
            <v>66</v>
          </cell>
          <cell r="P3864">
            <v>792.55</v>
          </cell>
          <cell r="Q3864">
            <v>1585.1</v>
          </cell>
          <cell r="R3864">
            <v>10502.84</v>
          </cell>
          <cell r="S3864">
            <v>5806.98</v>
          </cell>
          <cell r="T3864">
            <v>15</v>
          </cell>
          <cell r="U3864">
            <v>92</v>
          </cell>
          <cell r="V3864">
            <v>13</v>
          </cell>
          <cell r="W3864">
            <v>92</v>
          </cell>
          <cell r="X3864">
            <v>0</v>
          </cell>
        </row>
        <row r="3865">
          <cell r="A3865" t="str">
            <v>1570900</v>
          </cell>
          <cell r="B3865">
            <v>1</v>
          </cell>
          <cell r="C3865" t="str">
            <v>suspended ceiling - 130.4 square metres</v>
          </cell>
          <cell r="D3865" t="str">
            <v>34</v>
          </cell>
          <cell r="E3865" t="str">
            <v>BASSUS</v>
          </cell>
          <cell r="F3865" t="str">
            <v>BAS</v>
          </cell>
          <cell r="G3865">
            <v>38820</v>
          </cell>
          <cell r="H3865" t="str">
            <v>Active</v>
          </cell>
          <cell r="I3865">
            <v>130</v>
          </cell>
          <cell r="J3865">
            <v>39344</v>
          </cell>
          <cell r="K3865" t="str">
            <v>TL</v>
          </cell>
          <cell r="L3865" t="str">
            <v>TW</v>
          </cell>
          <cell r="M3865" t="str">
            <v>0022</v>
          </cell>
          <cell r="N3865">
            <v>16962.580000000002</v>
          </cell>
          <cell r="O3865">
            <v>46.68</v>
          </cell>
          <cell r="P3865">
            <v>560.71</v>
          </cell>
          <cell r="Q3865">
            <v>1121.42</v>
          </cell>
          <cell r="R3865">
            <v>15841.16</v>
          </cell>
          <cell r="S3865">
            <v>7750.93</v>
          </cell>
          <cell r="T3865">
            <v>30</v>
          </cell>
          <cell r="U3865">
            <v>92</v>
          </cell>
          <cell r="V3865">
            <v>28</v>
          </cell>
          <cell r="W3865">
            <v>92</v>
          </cell>
          <cell r="X3865">
            <v>0</v>
          </cell>
        </row>
        <row r="3866">
          <cell r="A3866" t="str">
            <v>1571000</v>
          </cell>
          <cell r="B3866">
            <v>1</v>
          </cell>
          <cell r="C3866" t="str">
            <v>Fire Alarm System in square metres</v>
          </cell>
          <cell r="D3866" t="str">
            <v>34</v>
          </cell>
          <cell r="E3866" t="str">
            <v>BASALA</v>
          </cell>
          <cell r="F3866" t="str">
            <v>BAS</v>
          </cell>
          <cell r="G3866">
            <v>38820</v>
          </cell>
          <cell r="H3866" t="str">
            <v>Active</v>
          </cell>
          <cell r="I3866">
            <v>17</v>
          </cell>
          <cell r="J3866">
            <v>39344</v>
          </cell>
          <cell r="K3866" t="str">
            <v>TL</v>
          </cell>
          <cell r="L3866" t="str">
            <v>TW</v>
          </cell>
          <cell r="M3866" t="str">
            <v>0022</v>
          </cell>
          <cell r="N3866">
            <v>499.77</v>
          </cell>
          <cell r="O3866">
            <v>1.84</v>
          </cell>
          <cell r="P3866">
            <v>21.42</v>
          </cell>
          <cell r="Q3866">
            <v>42.84</v>
          </cell>
          <cell r="R3866">
            <v>456.93</v>
          </cell>
          <cell r="S3866">
            <v>229.94</v>
          </cell>
          <cell r="T3866">
            <v>15</v>
          </cell>
          <cell r="U3866">
            <v>92</v>
          </cell>
          <cell r="V3866">
            <v>13</v>
          </cell>
          <cell r="W3866">
            <v>92</v>
          </cell>
          <cell r="X3866">
            <v>0</v>
          </cell>
        </row>
        <row r="3867">
          <cell r="A3867" t="str">
            <v>1571100</v>
          </cell>
          <cell r="B3867">
            <v>1</v>
          </cell>
          <cell r="C3867" t="str">
            <v>Building Structure in square metres</v>
          </cell>
          <cell r="D3867" t="str">
            <v>34</v>
          </cell>
          <cell r="E3867" t="str">
            <v>BUITER</v>
          </cell>
          <cell r="F3867" t="str">
            <v>BUI</v>
          </cell>
          <cell r="G3867">
            <v>38820</v>
          </cell>
          <cell r="H3867" t="str">
            <v>Active</v>
          </cell>
          <cell r="I3867">
            <v>17</v>
          </cell>
          <cell r="J3867">
            <v>39344</v>
          </cell>
          <cell r="K3867" t="str">
            <v>TL</v>
          </cell>
          <cell r="L3867" t="str">
            <v>TW</v>
          </cell>
          <cell r="M3867" t="str">
            <v>0022</v>
          </cell>
          <cell r="N3867">
            <v>25299</v>
          </cell>
          <cell r="O3867">
            <v>42.4</v>
          </cell>
          <cell r="P3867">
            <v>509.02</v>
          </cell>
          <cell r="Q3867">
            <v>1018.04</v>
          </cell>
          <cell r="R3867">
            <v>24280.959999999999</v>
          </cell>
          <cell r="S3867">
            <v>11330.91</v>
          </cell>
          <cell r="T3867">
            <v>40</v>
          </cell>
          <cell r="U3867">
            <v>0</v>
          </cell>
          <cell r="V3867">
            <v>38</v>
          </cell>
          <cell r="W3867">
            <v>0</v>
          </cell>
          <cell r="X3867">
            <v>0</v>
          </cell>
        </row>
        <row r="3868">
          <cell r="A3868" t="str">
            <v>1571200</v>
          </cell>
          <cell r="B3868">
            <v>1</v>
          </cell>
          <cell r="C3868" t="str">
            <v>Drainage Services in square meters</v>
          </cell>
          <cell r="D3868" t="str">
            <v>34</v>
          </cell>
          <cell r="E3868" t="str">
            <v>BASPLM</v>
          </cell>
          <cell r="F3868" t="str">
            <v>BAS</v>
          </cell>
          <cell r="G3868">
            <v>38820</v>
          </cell>
          <cell r="H3868" t="str">
            <v>Active</v>
          </cell>
          <cell r="I3868">
            <v>17</v>
          </cell>
          <cell r="J3868">
            <v>39344</v>
          </cell>
          <cell r="K3868" t="str">
            <v>TL</v>
          </cell>
          <cell r="L3868" t="str">
            <v>TW</v>
          </cell>
          <cell r="M3868" t="str">
            <v>0022</v>
          </cell>
          <cell r="N3868">
            <v>472.61</v>
          </cell>
          <cell r="O3868">
            <v>2.61</v>
          </cell>
          <cell r="P3868">
            <v>30.99</v>
          </cell>
          <cell r="Q3868">
            <v>61.98</v>
          </cell>
          <cell r="R3868">
            <v>410.63</v>
          </cell>
          <cell r="S3868">
            <v>227.04</v>
          </cell>
          <cell r="T3868">
            <v>15</v>
          </cell>
          <cell r="U3868">
            <v>92</v>
          </cell>
          <cell r="V3868">
            <v>13</v>
          </cell>
          <cell r="W3868">
            <v>92</v>
          </cell>
          <cell r="X3868">
            <v>0</v>
          </cell>
        </row>
        <row r="3869">
          <cell r="A3869" t="str">
            <v>1571300</v>
          </cell>
          <cell r="B3869">
            <v>1</v>
          </cell>
          <cell r="C3869" t="str">
            <v>Communication Services in square meters</v>
          </cell>
          <cell r="D3869" t="str">
            <v>34</v>
          </cell>
          <cell r="E3869" t="str">
            <v>BASCAB</v>
          </cell>
          <cell r="F3869" t="str">
            <v>BAS</v>
          </cell>
          <cell r="G3869">
            <v>38820</v>
          </cell>
          <cell r="H3869" t="str">
            <v>Active</v>
          </cell>
          <cell r="I3869">
            <v>17</v>
          </cell>
          <cell r="J3869">
            <v>39344</v>
          </cell>
          <cell r="K3869" t="str">
            <v>TL</v>
          </cell>
          <cell r="L3869" t="str">
            <v>TW</v>
          </cell>
          <cell r="M3869" t="str">
            <v>0022</v>
          </cell>
          <cell r="N3869">
            <v>204.42</v>
          </cell>
          <cell r="O3869">
            <v>1.68</v>
          </cell>
          <cell r="P3869">
            <v>19.940000000000001</v>
          </cell>
          <cell r="Q3869">
            <v>39.880000000000003</v>
          </cell>
          <cell r="R3869">
            <v>164.54</v>
          </cell>
          <cell r="S3869">
            <v>102.92</v>
          </cell>
          <cell r="T3869">
            <v>10</v>
          </cell>
          <cell r="U3869">
            <v>92</v>
          </cell>
          <cell r="V3869">
            <v>8</v>
          </cell>
          <cell r="W3869">
            <v>92</v>
          </cell>
          <cell r="X3869">
            <v>0</v>
          </cell>
        </row>
        <row r="3870">
          <cell r="A3870" t="str">
            <v>1571400</v>
          </cell>
          <cell r="B3870">
            <v>1</v>
          </cell>
          <cell r="C3870" t="str">
            <v>Electrical services in square metres</v>
          </cell>
          <cell r="D3870" t="str">
            <v>34</v>
          </cell>
          <cell r="E3870" t="str">
            <v>BASELC</v>
          </cell>
          <cell r="F3870" t="str">
            <v>BAS</v>
          </cell>
          <cell r="G3870">
            <v>38820</v>
          </cell>
          <cell r="H3870" t="str">
            <v>Active</v>
          </cell>
          <cell r="I3870">
            <v>17</v>
          </cell>
          <cell r="J3870">
            <v>39344</v>
          </cell>
          <cell r="K3870" t="str">
            <v>TL</v>
          </cell>
          <cell r="L3870" t="str">
            <v>TW</v>
          </cell>
          <cell r="M3870" t="str">
            <v>0022</v>
          </cell>
          <cell r="N3870">
            <v>4864.2299999999996</v>
          </cell>
          <cell r="O3870">
            <v>17.37</v>
          </cell>
          <cell r="P3870">
            <v>208.44</v>
          </cell>
          <cell r="Q3870">
            <v>416.88</v>
          </cell>
          <cell r="R3870">
            <v>4447.3500000000004</v>
          </cell>
          <cell r="S3870">
            <v>2238.04</v>
          </cell>
          <cell r="T3870">
            <v>15</v>
          </cell>
          <cell r="U3870">
            <v>92</v>
          </cell>
          <cell r="V3870">
            <v>13</v>
          </cell>
          <cell r="W3870">
            <v>92</v>
          </cell>
          <cell r="X3870">
            <v>0</v>
          </cell>
        </row>
        <row r="3871">
          <cell r="A3871" t="str">
            <v>1571500</v>
          </cell>
          <cell r="B3871">
            <v>1</v>
          </cell>
          <cell r="C3871" t="str">
            <v>Building Maintenance System in square me</v>
          </cell>
          <cell r="D3871" t="str">
            <v>34</v>
          </cell>
          <cell r="E3871" t="str">
            <v>BASBMS</v>
          </cell>
          <cell r="F3871" t="str">
            <v>BAS</v>
          </cell>
          <cell r="G3871">
            <v>38820</v>
          </cell>
          <cell r="H3871" t="str">
            <v>Active</v>
          </cell>
          <cell r="I3871">
            <v>17</v>
          </cell>
          <cell r="J3871">
            <v>39344</v>
          </cell>
          <cell r="K3871" t="str">
            <v>TL</v>
          </cell>
          <cell r="L3871" t="str">
            <v>TW</v>
          </cell>
          <cell r="M3871" t="str">
            <v>0022</v>
          </cell>
          <cell r="N3871">
            <v>12.83</v>
          </cell>
          <cell r="O3871">
            <v>0</v>
          </cell>
          <cell r="P3871">
            <v>0</v>
          </cell>
          <cell r="Q3871">
            <v>12.83</v>
          </cell>
          <cell r="R3871">
            <v>0</v>
          </cell>
          <cell r="S3871">
            <v>42.27</v>
          </cell>
          <cell r="T3871">
            <v>0</v>
          </cell>
          <cell r="U3871">
            <v>92</v>
          </cell>
          <cell r="V3871">
            <v>0</v>
          </cell>
          <cell r="W3871">
            <v>0</v>
          </cell>
          <cell r="X3871">
            <v>0</v>
          </cell>
        </row>
        <row r="3872">
          <cell r="A3872" t="str">
            <v>1571600</v>
          </cell>
          <cell r="B3872">
            <v>1</v>
          </cell>
          <cell r="C3872" t="str">
            <v>Mechanical Services in square metres</v>
          </cell>
          <cell r="D3872" t="str">
            <v>34</v>
          </cell>
          <cell r="E3872" t="str">
            <v>BASAIR</v>
          </cell>
          <cell r="F3872" t="str">
            <v>BAS</v>
          </cell>
          <cell r="G3872">
            <v>38820</v>
          </cell>
          <cell r="H3872" t="str">
            <v>Active</v>
          </cell>
          <cell r="I3872">
            <v>17</v>
          </cell>
          <cell r="J3872">
            <v>39344</v>
          </cell>
          <cell r="K3872" t="str">
            <v>TL</v>
          </cell>
          <cell r="L3872" t="str">
            <v>TW</v>
          </cell>
          <cell r="M3872" t="str">
            <v>0022</v>
          </cell>
          <cell r="N3872">
            <v>8954.84</v>
          </cell>
          <cell r="O3872">
            <v>48.89</v>
          </cell>
          <cell r="P3872">
            <v>587.12</v>
          </cell>
          <cell r="Q3872">
            <v>1174.24</v>
          </cell>
          <cell r="R3872">
            <v>7780.6</v>
          </cell>
          <cell r="S3872">
            <v>4301.8500000000004</v>
          </cell>
          <cell r="T3872">
            <v>15</v>
          </cell>
          <cell r="U3872">
            <v>92</v>
          </cell>
          <cell r="V3872">
            <v>13</v>
          </cell>
          <cell r="W3872">
            <v>92</v>
          </cell>
          <cell r="X3872">
            <v>0</v>
          </cell>
        </row>
        <row r="3873">
          <cell r="A3873" t="str">
            <v>1571700</v>
          </cell>
          <cell r="B3873">
            <v>1</v>
          </cell>
          <cell r="C3873" t="str">
            <v>Plumbing reticulation in square metres</v>
          </cell>
          <cell r="D3873" t="str">
            <v>34</v>
          </cell>
          <cell r="E3873" t="str">
            <v>BASPLM</v>
          </cell>
          <cell r="F3873" t="str">
            <v>BAS</v>
          </cell>
          <cell r="G3873">
            <v>38820</v>
          </cell>
          <cell r="H3873" t="str">
            <v>Active</v>
          </cell>
          <cell r="I3873">
            <v>17</v>
          </cell>
          <cell r="J3873">
            <v>39344</v>
          </cell>
          <cell r="K3873" t="str">
            <v>TL</v>
          </cell>
          <cell r="L3873" t="str">
            <v>TW</v>
          </cell>
          <cell r="M3873" t="str">
            <v>0022</v>
          </cell>
          <cell r="N3873">
            <v>546.04</v>
          </cell>
          <cell r="O3873">
            <v>3.02</v>
          </cell>
          <cell r="P3873">
            <v>35.799999999999997</v>
          </cell>
          <cell r="Q3873">
            <v>71.599999999999994</v>
          </cell>
          <cell r="R3873">
            <v>474.44</v>
          </cell>
          <cell r="S3873">
            <v>262.31</v>
          </cell>
          <cell r="T3873">
            <v>15</v>
          </cell>
          <cell r="U3873">
            <v>92</v>
          </cell>
          <cell r="V3873">
            <v>13</v>
          </cell>
          <cell r="W3873">
            <v>92</v>
          </cell>
          <cell r="X3873">
            <v>0</v>
          </cell>
        </row>
        <row r="3874">
          <cell r="A3874" t="str">
            <v>1571800</v>
          </cell>
          <cell r="B3874">
            <v>1</v>
          </cell>
          <cell r="C3874" t="str">
            <v>Public Address System in square metres</v>
          </cell>
          <cell r="D3874" t="str">
            <v>34</v>
          </cell>
          <cell r="E3874" t="str">
            <v>BASPUB</v>
          </cell>
          <cell r="F3874" t="str">
            <v>BAS</v>
          </cell>
          <cell r="G3874">
            <v>38820</v>
          </cell>
          <cell r="H3874" t="str">
            <v>Active</v>
          </cell>
          <cell r="I3874">
            <v>17</v>
          </cell>
          <cell r="J3874">
            <v>39344</v>
          </cell>
          <cell r="K3874" t="str">
            <v>TL</v>
          </cell>
          <cell r="L3874" t="str">
            <v>TW</v>
          </cell>
          <cell r="M3874" t="str">
            <v>0022</v>
          </cell>
          <cell r="N3874">
            <v>369.98</v>
          </cell>
          <cell r="O3874">
            <v>2.04</v>
          </cell>
          <cell r="P3874">
            <v>24.26</v>
          </cell>
          <cell r="Q3874">
            <v>48.52</v>
          </cell>
          <cell r="R3874">
            <v>321.45999999999998</v>
          </cell>
          <cell r="S3874">
            <v>177.73</v>
          </cell>
          <cell r="T3874">
            <v>15</v>
          </cell>
          <cell r="U3874">
            <v>92</v>
          </cell>
          <cell r="V3874">
            <v>13</v>
          </cell>
          <cell r="W3874">
            <v>92</v>
          </cell>
          <cell r="X3874">
            <v>0</v>
          </cell>
        </row>
        <row r="3875">
          <cell r="A3875" t="str">
            <v>1571900</v>
          </cell>
          <cell r="B3875">
            <v>1</v>
          </cell>
          <cell r="C3875" t="str">
            <v>Security System in square metres</v>
          </cell>
          <cell r="D3875" t="str">
            <v>34</v>
          </cell>
          <cell r="E3875" t="str">
            <v>BASSEC</v>
          </cell>
          <cell r="F3875" t="str">
            <v>BAS</v>
          </cell>
          <cell r="G3875">
            <v>38820</v>
          </cell>
          <cell r="H3875" t="str">
            <v>Active</v>
          </cell>
          <cell r="I3875">
            <v>17</v>
          </cell>
          <cell r="J3875">
            <v>39344</v>
          </cell>
          <cell r="K3875" t="str">
            <v>TL</v>
          </cell>
          <cell r="L3875" t="str">
            <v>TW</v>
          </cell>
          <cell r="M3875" t="str">
            <v>0022</v>
          </cell>
          <cell r="N3875">
            <v>577.07000000000005</v>
          </cell>
          <cell r="O3875">
            <v>3.19</v>
          </cell>
          <cell r="P3875">
            <v>37.840000000000003</v>
          </cell>
          <cell r="Q3875">
            <v>75.680000000000007</v>
          </cell>
          <cell r="R3875">
            <v>501.39</v>
          </cell>
          <cell r="S3875">
            <v>277.22000000000003</v>
          </cell>
          <cell r="T3875">
            <v>15</v>
          </cell>
          <cell r="U3875">
            <v>92</v>
          </cell>
          <cell r="V3875">
            <v>13</v>
          </cell>
          <cell r="W3875">
            <v>92</v>
          </cell>
          <cell r="X3875">
            <v>0</v>
          </cell>
        </row>
        <row r="3876">
          <cell r="A3876" t="str">
            <v>1572000</v>
          </cell>
          <cell r="B3876">
            <v>1</v>
          </cell>
          <cell r="C3876" t="str">
            <v>suspended ceiling - 17 square metres boa</v>
          </cell>
          <cell r="D3876" t="str">
            <v>34</v>
          </cell>
          <cell r="E3876" t="str">
            <v>BASSUS</v>
          </cell>
          <cell r="F3876" t="str">
            <v>BAS</v>
          </cell>
          <cell r="G3876">
            <v>38820</v>
          </cell>
          <cell r="H3876" t="str">
            <v>Active</v>
          </cell>
          <cell r="I3876">
            <v>17</v>
          </cell>
          <cell r="J3876">
            <v>39344</v>
          </cell>
          <cell r="K3876" t="str">
            <v>TL</v>
          </cell>
          <cell r="L3876" t="str">
            <v>TW</v>
          </cell>
          <cell r="M3876" t="str">
            <v>0022</v>
          </cell>
          <cell r="N3876">
            <v>2211.44</v>
          </cell>
          <cell r="O3876">
            <v>6.11</v>
          </cell>
          <cell r="P3876">
            <v>73.099999999999994</v>
          </cell>
          <cell r="Q3876">
            <v>146.19999999999999</v>
          </cell>
          <cell r="R3876">
            <v>2065.2399999999998</v>
          </cell>
          <cell r="S3876">
            <v>1010.5</v>
          </cell>
          <cell r="T3876">
            <v>30</v>
          </cell>
          <cell r="U3876">
            <v>92</v>
          </cell>
          <cell r="V3876">
            <v>28</v>
          </cell>
          <cell r="W3876">
            <v>92</v>
          </cell>
          <cell r="X3876">
            <v>0</v>
          </cell>
        </row>
        <row r="3877">
          <cell r="A3877" t="str">
            <v>1572100</v>
          </cell>
          <cell r="B3877">
            <v>1</v>
          </cell>
          <cell r="C3877" t="str">
            <v>vinyl floor covering - 17 square metres</v>
          </cell>
          <cell r="D3877" t="str">
            <v>34</v>
          </cell>
          <cell r="E3877" t="str">
            <v>BASFLO</v>
          </cell>
          <cell r="F3877" t="str">
            <v>BAS</v>
          </cell>
          <cell r="G3877">
            <v>38820</v>
          </cell>
          <cell r="H3877" t="str">
            <v>Active</v>
          </cell>
          <cell r="I3877">
            <v>17</v>
          </cell>
          <cell r="J3877">
            <v>39344</v>
          </cell>
          <cell r="K3877" t="str">
            <v>TL</v>
          </cell>
          <cell r="L3877" t="str">
            <v>TW</v>
          </cell>
          <cell r="M3877" t="str">
            <v>0022</v>
          </cell>
          <cell r="N3877">
            <v>131.22999999999999</v>
          </cell>
          <cell r="O3877">
            <v>0</v>
          </cell>
          <cell r="P3877">
            <v>0</v>
          </cell>
          <cell r="Q3877">
            <v>131.22999999999999</v>
          </cell>
          <cell r="R3877">
            <v>0</v>
          </cell>
          <cell r="S3877">
            <v>432.42</v>
          </cell>
          <cell r="T3877">
            <v>0</v>
          </cell>
          <cell r="U3877">
            <v>92</v>
          </cell>
          <cell r="V3877">
            <v>0</v>
          </cell>
          <cell r="W3877">
            <v>0</v>
          </cell>
          <cell r="X3877">
            <v>0</v>
          </cell>
        </row>
        <row r="3878">
          <cell r="A3878" t="str">
            <v>1572700</v>
          </cell>
          <cell r="B3878">
            <v>1</v>
          </cell>
          <cell r="C3878" t="str">
            <v>fluorescent light fitting - 38 twin tube</v>
          </cell>
          <cell r="D3878" t="str">
            <v>34</v>
          </cell>
          <cell r="E3878" t="str">
            <v>BASLIG</v>
          </cell>
          <cell r="F3878" t="str">
            <v>BAS</v>
          </cell>
          <cell r="G3878">
            <v>38820</v>
          </cell>
          <cell r="H3878" t="str">
            <v>Active</v>
          </cell>
          <cell r="I3878">
            <v>38</v>
          </cell>
          <cell r="J3878">
            <v>39344</v>
          </cell>
          <cell r="K3878" t="str">
            <v>TDP</v>
          </cell>
          <cell r="L3878" t="str">
            <v>TW</v>
          </cell>
          <cell r="M3878" t="str">
            <v>0099</v>
          </cell>
          <cell r="N3878">
            <v>24743.9</v>
          </cell>
          <cell r="O3878">
            <v>201.13</v>
          </cell>
          <cell r="P3878">
            <v>2413.56</v>
          </cell>
          <cell r="Q3878">
            <v>4827.12</v>
          </cell>
          <cell r="R3878">
            <v>19916.78</v>
          </cell>
          <cell r="S3878">
            <v>12457.61</v>
          </cell>
          <cell r="T3878">
            <v>10</v>
          </cell>
          <cell r="U3878">
            <v>92</v>
          </cell>
          <cell r="V3878">
            <v>8</v>
          </cell>
          <cell r="W3878">
            <v>92</v>
          </cell>
          <cell r="X3878">
            <v>0</v>
          </cell>
        </row>
        <row r="3879">
          <cell r="A3879" t="str">
            <v>1572800</v>
          </cell>
          <cell r="B3879">
            <v>1</v>
          </cell>
          <cell r="C3879" t="str">
            <v>handrails - 44 lineal metres to Stair 2</v>
          </cell>
          <cell r="D3879" t="str">
            <v>34</v>
          </cell>
          <cell r="E3879" t="str">
            <v>BASELC</v>
          </cell>
          <cell r="F3879" t="str">
            <v>BAS</v>
          </cell>
          <cell r="G3879">
            <v>38820</v>
          </cell>
          <cell r="H3879" t="str">
            <v>Active</v>
          </cell>
          <cell r="I3879">
            <v>22</v>
          </cell>
          <cell r="J3879">
            <v>39344</v>
          </cell>
          <cell r="K3879" t="str">
            <v>TDP</v>
          </cell>
          <cell r="L3879" t="str">
            <v>TW</v>
          </cell>
          <cell r="M3879" t="str">
            <v>0099</v>
          </cell>
          <cell r="N3879">
            <v>12006.47</v>
          </cell>
          <cell r="O3879">
            <v>42.93</v>
          </cell>
          <cell r="P3879">
            <v>514.5</v>
          </cell>
          <cell r="Q3879">
            <v>1029</v>
          </cell>
          <cell r="R3879">
            <v>10977.47</v>
          </cell>
          <cell r="S3879">
            <v>5524.18</v>
          </cell>
          <cell r="T3879">
            <v>15</v>
          </cell>
          <cell r="U3879">
            <v>92</v>
          </cell>
          <cell r="V3879">
            <v>13</v>
          </cell>
          <cell r="W3879">
            <v>92</v>
          </cell>
          <cell r="X3879">
            <v>0</v>
          </cell>
        </row>
        <row r="3880">
          <cell r="A3880" t="str">
            <v>1573400</v>
          </cell>
          <cell r="B3880">
            <v>1</v>
          </cell>
          <cell r="C3880" t="str">
            <v>sprinkler head and piping - 83</v>
          </cell>
          <cell r="D3880" t="str">
            <v>34</v>
          </cell>
          <cell r="E3880" t="str">
            <v>BASSPR</v>
          </cell>
          <cell r="F3880" t="str">
            <v>BAS</v>
          </cell>
          <cell r="G3880">
            <v>38820</v>
          </cell>
          <cell r="H3880" t="str">
            <v>Active</v>
          </cell>
          <cell r="I3880">
            <v>83</v>
          </cell>
          <cell r="J3880">
            <v>39344</v>
          </cell>
          <cell r="K3880" t="str">
            <v>TDP</v>
          </cell>
          <cell r="L3880" t="str">
            <v>TW</v>
          </cell>
          <cell r="M3880" t="str">
            <v>0099</v>
          </cell>
          <cell r="N3880">
            <v>52805.15</v>
          </cell>
          <cell r="O3880">
            <v>288.56</v>
          </cell>
          <cell r="P3880">
            <v>3462.17</v>
          </cell>
          <cell r="Q3880">
            <v>6924.34</v>
          </cell>
          <cell r="R3880">
            <v>45880.81</v>
          </cell>
          <cell r="S3880">
            <v>25367.31</v>
          </cell>
          <cell r="T3880">
            <v>15</v>
          </cell>
          <cell r="U3880">
            <v>92</v>
          </cell>
          <cell r="V3880">
            <v>13</v>
          </cell>
          <cell r="W3880">
            <v>92</v>
          </cell>
          <cell r="X3880">
            <v>0</v>
          </cell>
        </row>
        <row r="3881">
          <cell r="A3881" t="str">
            <v>1573500</v>
          </cell>
          <cell r="B3881">
            <v>1</v>
          </cell>
          <cell r="C3881" t="str">
            <v>Fire Alarm System in square metres</v>
          </cell>
          <cell r="D3881" t="str">
            <v>34</v>
          </cell>
          <cell r="E3881" t="str">
            <v>BASALA</v>
          </cell>
          <cell r="F3881" t="str">
            <v>BAS</v>
          </cell>
          <cell r="G3881">
            <v>38820</v>
          </cell>
          <cell r="H3881" t="str">
            <v>Active</v>
          </cell>
          <cell r="I3881">
            <v>109</v>
          </cell>
          <cell r="J3881">
            <v>39344</v>
          </cell>
          <cell r="K3881" t="str">
            <v>TL</v>
          </cell>
          <cell r="L3881" t="str">
            <v>TW</v>
          </cell>
          <cell r="M3881" t="str">
            <v>0101</v>
          </cell>
          <cell r="N3881">
            <v>3210.37</v>
          </cell>
          <cell r="O3881">
            <v>11.51</v>
          </cell>
          <cell r="P3881">
            <v>137.57</v>
          </cell>
          <cell r="Q3881">
            <v>275.14</v>
          </cell>
          <cell r="R3881">
            <v>2935.23</v>
          </cell>
          <cell r="S3881">
            <v>1477.1</v>
          </cell>
          <cell r="T3881">
            <v>15</v>
          </cell>
          <cell r="U3881">
            <v>92</v>
          </cell>
          <cell r="V3881">
            <v>13</v>
          </cell>
          <cell r="W3881">
            <v>92</v>
          </cell>
          <cell r="X3881">
            <v>0</v>
          </cell>
        </row>
        <row r="3882">
          <cell r="A3882" t="str">
            <v>1573600</v>
          </cell>
          <cell r="B3882">
            <v>1</v>
          </cell>
          <cell r="C3882" t="str">
            <v>Building Structure in square metres</v>
          </cell>
          <cell r="D3882" t="str">
            <v>34</v>
          </cell>
          <cell r="E3882" t="str">
            <v>BUITER</v>
          </cell>
          <cell r="F3882" t="str">
            <v>BUI</v>
          </cell>
          <cell r="G3882">
            <v>38820</v>
          </cell>
          <cell r="H3882" t="str">
            <v>Active</v>
          </cell>
          <cell r="I3882">
            <v>109</v>
          </cell>
          <cell r="J3882">
            <v>39344</v>
          </cell>
          <cell r="K3882" t="str">
            <v>TL</v>
          </cell>
          <cell r="L3882" t="str">
            <v>TW</v>
          </cell>
          <cell r="M3882" t="str">
            <v>0101</v>
          </cell>
          <cell r="N3882">
            <v>162509.32</v>
          </cell>
          <cell r="O3882">
            <v>272.52</v>
          </cell>
          <cell r="P3882">
            <v>3269.69</v>
          </cell>
          <cell r="Q3882">
            <v>6539.38</v>
          </cell>
          <cell r="R3882">
            <v>155969.94</v>
          </cell>
          <cell r="S3882">
            <v>72784.66</v>
          </cell>
          <cell r="T3882">
            <v>40</v>
          </cell>
          <cell r="U3882">
            <v>0</v>
          </cell>
          <cell r="V3882">
            <v>38</v>
          </cell>
          <cell r="W3882">
            <v>0</v>
          </cell>
          <cell r="X3882">
            <v>0</v>
          </cell>
        </row>
        <row r="3883">
          <cell r="A3883" t="str">
            <v>1573700</v>
          </cell>
          <cell r="B3883">
            <v>1</v>
          </cell>
          <cell r="C3883" t="str">
            <v>Drainage Services in square meters</v>
          </cell>
          <cell r="D3883" t="str">
            <v>34</v>
          </cell>
          <cell r="E3883" t="str">
            <v>BASPLM</v>
          </cell>
          <cell r="F3883" t="str">
            <v>BAS</v>
          </cell>
          <cell r="G3883">
            <v>38820</v>
          </cell>
          <cell r="H3883" t="str">
            <v>Active</v>
          </cell>
          <cell r="I3883">
            <v>109</v>
          </cell>
          <cell r="J3883">
            <v>39344</v>
          </cell>
          <cell r="K3883" t="str">
            <v>TL</v>
          </cell>
          <cell r="L3883" t="str">
            <v>TW</v>
          </cell>
          <cell r="M3883" t="str">
            <v>0101</v>
          </cell>
          <cell r="N3883">
            <v>3035.7</v>
          </cell>
          <cell r="O3883">
            <v>16.55</v>
          </cell>
          <cell r="P3883">
            <v>199.04</v>
          </cell>
          <cell r="Q3883">
            <v>398.08</v>
          </cell>
          <cell r="R3883">
            <v>2637.62</v>
          </cell>
          <cell r="S3883">
            <v>1458.33</v>
          </cell>
          <cell r="T3883">
            <v>15</v>
          </cell>
          <cell r="U3883">
            <v>92</v>
          </cell>
          <cell r="V3883">
            <v>13</v>
          </cell>
          <cell r="W3883">
            <v>92</v>
          </cell>
          <cell r="X3883">
            <v>0</v>
          </cell>
        </row>
        <row r="3884">
          <cell r="A3884" t="str">
            <v>1573800</v>
          </cell>
          <cell r="B3884">
            <v>1</v>
          </cell>
          <cell r="C3884" t="str">
            <v>Communication Services in square meters</v>
          </cell>
          <cell r="D3884" t="str">
            <v>34</v>
          </cell>
          <cell r="E3884" t="str">
            <v>BASCAB</v>
          </cell>
          <cell r="F3884" t="str">
            <v>BAS</v>
          </cell>
          <cell r="G3884">
            <v>38820</v>
          </cell>
          <cell r="H3884" t="str">
            <v>Active</v>
          </cell>
          <cell r="I3884">
            <v>109</v>
          </cell>
          <cell r="J3884">
            <v>39344</v>
          </cell>
          <cell r="K3884" t="str">
            <v>TL</v>
          </cell>
          <cell r="L3884" t="str">
            <v>TW</v>
          </cell>
          <cell r="M3884" t="str">
            <v>0101</v>
          </cell>
          <cell r="N3884">
            <v>1312.89</v>
          </cell>
          <cell r="O3884">
            <v>10.69</v>
          </cell>
          <cell r="P3884">
            <v>128.06</v>
          </cell>
          <cell r="Q3884">
            <v>256.12</v>
          </cell>
          <cell r="R3884">
            <v>1056.77</v>
          </cell>
          <cell r="S3884">
            <v>660.99</v>
          </cell>
          <cell r="T3884">
            <v>10</v>
          </cell>
          <cell r="U3884">
            <v>92</v>
          </cell>
          <cell r="V3884">
            <v>8</v>
          </cell>
          <cell r="W3884">
            <v>92</v>
          </cell>
          <cell r="X3884">
            <v>0</v>
          </cell>
        </row>
        <row r="3885">
          <cell r="A3885" t="str">
            <v>1573900</v>
          </cell>
          <cell r="B3885">
            <v>1</v>
          </cell>
          <cell r="C3885" t="str">
            <v>Electrical services in square metres</v>
          </cell>
          <cell r="D3885" t="str">
            <v>34</v>
          </cell>
          <cell r="E3885" t="str">
            <v>BASELC</v>
          </cell>
          <cell r="F3885" t="str">
            <v>BAS</v>
          </cell>
          <cell r="G3885">
            <v>38820</v>
          </cell>
          <cell r="H3885" t="str">
            <v>Active</v>
          </cell>
          <cell r="I3885">
            <v>109</v>
          </cell>
          <cell r="J3885">
            <v>39344</v>
          </cell>
          <cell r="K3885" t="str">
            <v>TL</v>
          </cell>
          <cell r="L3885" t="str">
            <v>TW</v>
          </cell>
          <cell r="M3885" t="str">
            <v>0101</v>
          </cell>
          <cell r="N3885">
            <v>31245.46</v>
          </cell>
          <cell r="O3885">
            <v>111.55</v>
          </cell>
          <cell r="P3885">
            <v>1338.93</v>
          </cell>
          <cell r="Q3885">
            <v>2677.86</v>
          </cell>
          <cell r="R3885">
            <v>28567.599999999999</v>
          </cell>
          <cell r="S3885">
            <v>14376.05</v>
          </cell>
          <cell r="T3885">
            <v>15</v>
          </cell>
          <cell r="U3885">
            <v>92</v>
          </cell>
          <cell r="V3885">
            <v>13</v>
          </cell>
          <cell r="W3885">
            <v>92</v>
          </cell>
          <cell r="X3885">
            <v>0</v>
          </cell>
        </row>
        <row r="3886">
          <cell r="A3886" t="str">
            <v>1574000</v>
          </cell>
          <cell r="B3886">
            <v>1</v>
          </cell>
          <cell r="C3886" t="str">
            <v>Building Maintenance System in square me</v>
          </cell>
          <cell r="D3886" t="str">
            <v>34</v>
          </cell>
          <cell r="E3886" t="str">
            <v>BASBMS</v>
          </cell>
          <cell r="F3886" t="str">
            <v>BAS</v>
          </cell>
          <cell r="G3886">
            <v>38820</v>
          </cell>
          <cell r="H3886" t="str">
            <v>Active</v>
          </cell>
          <cell r="I3886">
            <v>109</v>
          </cell>
          <cell r="J3886">
            <v>39344</v>
          </cell>
          <cell r="K3886" t="str">
            <v>TL</v>
          </cell>
          <cell r="L3886" t="str">
            <v>TW</v>
          </cell>
          <cell r="M3886" t="str">
            <v>0101</v>
          </cell>
          <cell r="N3886">
            <v>82.35</v>
          </cell>
          <cell r="O3886">
            <v>0</v>
          </cell>
          <cell r="P3886">
            <v>0</v>
          </cell>
          <cell r="Q3886">
            <v>82.35</v>
          </cell>
          <cell r="R3886">
            <v>0</v>
          </cell>
          <cell r="S3886">
            <v>271.38</v>
          </cell>
          <cell r="T3886">
            <v>0</v>
          </cell>
          <cell r="U3886">
            <v>92</v>
          </cell>
          <cell r="V3886">
            <v>0</v>
          </cell>
          <cell r="W3886">
            <v>0</v>
          </cell>
          <cell r="X3886">
            <v>0</v>
          </cell>
        </row>
        <row r="3887">
          <cell r="A3887" t="str">
            <v>1574100</v>
          </cell>
          <cell r="B3887">
            <v>1</v>
          </cell>
          <cell r="C3887" t="str">
            <v>Mechanical Services in square metres</v>
          </cell>
          <cell r="D3887" t="str">
            <v>34</v>
          </cell>
          <cell r="E3887" t="str">
            <v>BASAIR</v>
          </cell>
          <cell r="F3887" t="str">
            <v>BAS</v>
          </cell>
          <cell r="G3887">
            <v>38820</v>
          </cell>
          <cell r="H3887" t="str">
            <v>Active</v>
          </cell>
          <cell r="I3887">
            <v>109</v>
          </cell>
          <cell r="J3887">
            <v>39344</v>
          </cell>
          <cell r="K3887" t="str">
            <v>TL</v>
          </cell>
          <cell r="L3887" t="str">
            <v>TW</v>
          </cell>
          <cell r="M3887" t="str">
            <v>0101</v>
          </cell>
          <cell r="N3887">
            <v>57521.98</v>
          </cell>
          <cell r="O3887">
            <v>314.24</v>
          </cell>
          <cell r="P3887">
            <v>3771.43</v>
          </cell>
          <cell r="Q3887">
            <v>7542.86</v>
          </cell>
          <cell r="R3887">
            <v>49979.12</v>
          </cell>
          <cell r="S3887">
            <v>27633.24</v>
          </cell>
          <cell r="T3887">
            <v>15</v>
          </cell>
          <cell r="U3887">
            <v>92</v>
          </cell>
          <cell r="V3887">
            <v>13</v>
          </cell>
          <cell r="W3887">
            <v>92</v>
          </cell>
          <cell r="X3887">
            <v>0</v>
          </cell>
        </row>
        <row r="3888">
          <cell r="A3888" t="str">
            <v>1574200</v>
          </cell>
          <cell r="B3888">
            <v>1</v>
          </cell>
          <cell r="C3888" t="str">
            <v>Plumbing reticulation in square metres</v>
          </cell>
          <cell r="D3888" t="str">
            <v>34</v>
          </cell>
          <cell r="E3888" t="str">
            <v>BASPLM</v>
          </cell>
          <cell r="F3888" t="str">
            <v>BAS</v>
          </cell>
          <cell r="G3888">
            <v>38820</v>
          </cell>
          <cell r="H3888" t="str">
            <v>Active</v>
          </cell>
          <cell r="I3888">
            <v>109</v>
          </cell>
          <cell r="J3888">
            <v>39344</v>
          </cell>
          <cell r="K3888" t="str">
            <v>TL</v>
          </cell>
          <cell r="L3888" t="str">
            <v>TW</v>
          </cell>
          <cell r="M3888" t="str">
            <v>0101</v>
          </cell>
          <cell r="N3888">
            <v>3507.26</v>
          </cell>
          <cell r="O3888">
            <v>19.190000000000001</v>
          </cell>
          <cell r="P3888">
            <v>229.95</v>
          </cell>
          <cell r="Q3888">
            <v>459.9</v>
          </cell>
          <cell r="R3888">
            <v>3047.36</v>
          </cell>
          <cell r="S3888">
            <v>1684.87</v>
          </cell>
          <cell r="T3888">
            <v>15</v>
          </cell>
          <cell r="U3888">
            <v>92</v>
          </cell>
          <cell r="V3888">
            <v>13</v>
          </cell>
          <cell r="W3888">
            <v>92</v>
          </cell>
          <cell r="X3888">
            <v>0</v>
          </cell>
        </row>
        <row r="3889">
          <cell r="A3889" t="str">
            <v>1574300</v>
          </cell>
          <cell r="B3889">
            <v>1</v>
          </cell>
          <cell r="C3889" t="str">
            <v>Public Address System in square metres</v>
          </cell>
          <cell r="D3889" t="str">
            <v>34</v>
          </cell>
          <cell r="E3889" t="str">
            <v>BASPUB</v>
          </cell>
          <cell r="F3889" t="str">
            <v>BAS</v>
          </cell>
          <cell r="G3889">
            <v>38820</v>
          </cell>
          <cell r="H3889" t="str">
            <v>Active</v>
          </cell>
          <cell r="I3889">
            <v>109</v>
          </cell>
          <cell r="J3889">
            <v>39344</v>
          </cell>
          <cell r="K3889" t="str">
            <v>TL</v>
          </cell>
          <cell r="L3889" t="str">
            <v>TW</v>
          </cell>
          <cell r="M3889" t="str">
            <v>0101</v>
          </cell>
          <cell r="N3889">
            <v>2376.88</v>
          </cell>
          <cell r="O3889">
            <v>12.95</v>
          </cell>
          <cell r="P3889">
            <v>155.84</v>
          </cell>
          <cell r="Q3889">
            <v>311.68</v>
          </cell>
          <cell r="R3889">
            <v>2065.1999999999998</v>
          </cell>
          <cell r="S3889">
            <v>1141.8399999999999</v>
          </cell>
          <cell r="T3889">
            <v>15</v>
          </cell>
          <cell r="U3889">
            <v>92</v>
          </cell>
          <cell r="V3889">
            <v>13</v>
          </cell>
          <cell r="W3889">
            <v>92</v>
          </cell>
          <cell r="X3889">
            <v>0</v>
          </cell>
        </row>
        <row r="3890">
          <cell r="A3890" t="str">
            <v>1574400</v>
          </cell>
          <cell r="B3890">
            <v>1</v>
          </cell>
          <cell r="C3890" t="str">
            <v>Security System in square metres</v>
          </cell>
          <cell r="D3890" t="str">
            <v>34</v>
          </cell>
          <cell r="E3890" t="str">
            <v>BASSEC</v>
          </cell>
          <cell r="F3890" t="str">
            <v>BAS</v>
          </cell>
          <cell r="G3890">
            <v>38820</v>
          </cell>
          <cell r="H3890" t="str">
            <v>Active</v>
          </cell>
          <cell r="I3890">
            <v>109</v>
          </cell>
          <cell r="J3890">
            <v>39344</v>
          </cell>
          <cell r="K3890" t="str">
            <v>TL</v>
          </cell>
          <cell r="L3890" t="str">
            <v>TW</v>
          </cell>
          <cell r="M3890" t="str">
            <v>0101</v>
          </cell>
          <cell r="N3890">
            <v>3707.25</v>
          </cell>
          <cell r="O3890">
            <v>20.21</v>
          </cell>
          <cell r="P3890">
            <v>243.07</v>
          </cell>
          <cell r="Q3890">
            <v>486.14</v>
          </cell>
          <cell r="R3890">
            <v>3221.11</v>
          </cell>
          <cell r="S3890">
            <v>1780.94</v>
          </cell>
          <cell r="T3890">
            <v>15</v>
          </cell>
          <cell r="U3890">
            <v>92</v>
          </cell>
          <cell r="V3890">
            <v>13</v>
          </cell>
          <cell r="W3890">
            <v>92</v>
          </cell>
          <cell r="X3890">
            <v>0</v>
          </cell>
        </row>
        <row r="3891">
          <cell r="A3891" t="str">
            <v>1574500</v>
          </cell>
          <cell r="B3891">
            <v>1</v>
          </cell>
          <cell r="C3891" t="str">
            <v>Fire Alarm System in square metres</v>
          </cell>
          <cell r="D3891" t="str">
            <v>34</v>
          </cell>
          <cell r="E3891" t="str">
            <v>BASALA</v>
          </cell>
          <cell r="F3891" t="str">
            <v>BAS</v>
          </cell>
          <cell r="G3891">
            <v>38820</v>
          </cell>
          <cell r="H3891" t="str">
            <v>Active</v>
          </cell>
          <cell r="I3891">
            <v>4</v>
          </cell>
          <cell r="J3891">
            <v>39344</v>
          </cell>
          <cell r="K3891" t="str">
            <v>TDP</v>
          </cell>
          <cell r="L3891" t="str">
            <v>TW</v>
          </cell>
          <cell r="M3891" t="str">
            <v>0102</v>
          </cell>
          <cell r="N3891">
            <v>117.6</v>
          </cell>
          <cell r="O3891">
            <v>0.42</v>
          </cell>
          <cell r="P3891">
            <v>5.04</v>
          </cell>
          <cell r="Q3891">
            <v>10.08</v>
          </cell>
          <cell r="R3891">
            <v>107.52</v>
          </cell>
          <cell r="S3891">
            <v>54.11</v>
          </cell>
          <cell r="T3891">
            <v>15</v>
          </cell>
          <cell r="U3891">
            <v>92</v>
          </cell>
          <cell r="V3891">
            <v>13</v>
          </cell>
          <cell r="W3891">
            <v>92</v>
          </cell>
          <cell r="X3891">
            <v>0</v>
          </cell>
        </row>
        <row r="3892">
          <cell r="A3892" t="str">
            <v>1574600</v>
          </cell>
          <cell r="B3892">
            <v>1</v>
          </cell>
          <cell r="C3892" t="str">
            <v>Building Structure in square metres</v>
          </cell>
          <cell r="D3892" t="str">
            <v>34</v>
          </cell>
          <cell r="E3892" t="str">
            <v>BUITER</v>
          </cell>
          <cell r="F3892" t="str">
            <v>BUI</v>
          </cell>
          <cell r="G3892">
            <v>38820</v>
          </cell>
          <cell r="H3892" t="str">
            <v>Active</v>
          </cell>
          <cell r="I3892">
            <v>4</v>
          </cell>
          <cell r="J3892">
            <v>39344</v>
          </cell>
          <cell r="K3892" t="str">
            <v>TDP</v>
          </cell>
          <cell r="L3892" t="str">
            <v>TW</v>
          </cell>
          <cell r="M3892" t="str">
            <v>0102</v>
          </cell>
          <cell r="N3892">
            <v>5952.59</v>
          </cell>
          <cell r="O3892">
            <v>9.99</v>
          </cell>
          <cell r="P3892">
            <v>119.77</v>
          </cell>
          <cell r="Q3892">
            <v>239.54</v>
          </cell>
          <cell r="R3892">
            <v>5713.05</v>
          </cell>
          <cell r="S3892">
            <v>2666.05</v>
          </cell>
          <cell r="T3892">
            <v>40</v>
          </cell>
          <cell r="U3892">
            <v>0</v>
          </cell>
          <cell r="V3892">
            <v>38</v>
          </cell>
          <cell r="W3892">
            <v>0</v>
          </cell>
          <cell r="X3892">
            <v>0</v>
          </cell>
        </row>
        <row r="3893">
          <cell r="A3893" t="str">
            <v>1574700</v>
          </cell>
          <cell r="B3893">
            <v>1</v>
          </cell>
          <cell r="C3893" t="str">
            <v>Drainage Services in square meters</v>
          </cell>
          <cell r="D3893" t="str">
            <v>34</v>
          </cell>
          <cell r="E3893" t="str">
            <v>BASPLM</v>
          </cell>
          <cell r="F3893" t="str">
            <v>BAS</v>
          </cell>
          <cell r="G3893">
            <v>38820</v>
          </cell>
          <cell r="H3893" t="str">
            <v>Active</v>
          </cell>
          <cell r="I3893">
            <v>4</v>
          </cell>
          <cell r="J3893">
            <v>39344</v>
          </cell>
          <cell r="K3893" t="str">
            <v>TDP</v>
          </cell>
          <cell r="L3893" t="str">
            <v>TW</v>
          </cell>
          <cell r="M3893" t="str">
            <v>0102</v>
          </cell>
          <cell r="N3893">
            <v>111.29</v>
          </cell>
          <cell r="O3893">
            <v>0.59</v>
          </cell>
          <cell r="P3893">
            <v>7.3</v>
          </cell>
          <cell r="Q3893">
            <v>14.6</v>
          </cell>
          <cell r="R3893">
            <v>96.69</v>
          </cell>
          <cell r="S3893">
            <v>53.46</v>
          </cell>
          <cell r="T3893">
            <v>15</v>
          </cell>
          <cell r="U3893">
            <v>92</v>
          </cell>
          <cell r="V3893">
            <v>13</v>
          </cell>
          <cell r="W3893">
            <v>92</v>
          </cell>
          <cell r="X3893">
            <v>0</v>
          </cell>
        </row>
        <row r="3894">
          <cell r="A3894" t="str">
            <v>1574800</v>
          </cell>
          <cell r="B3894">
            <v>1</v>
          </cell>
          <cell r="C3894" t="str">
            <v>Communication Services in square meters</v>
          </cell>
          <cell r="D3894" t="str">
            <v>34</v>
          </cell>
          <cell r="E3894" t="str">
            <v>BASCAB</v>
          </cell>
          <cell r="F3894" t="str">
            <v>BAS</v>
          </cell>
          <cell r="G3894">
            <v>38820</v>
          </cell>
          <cell r="H3894" t="str">
            <v>Active</v>
          </cell>
          <cell r="I3894">
            <v>4</v>
          </cell>
          <cell r="J3894">
            <v>39344</v>
          </cell>
          <cell r="K3894" t="str">
            <v>TDP</v>
          </cell>
          <cell r="L3894" t="str">
            <v>TW</v>
          </cell>
          <cell r="M3894" t="str">
            <v>0102</v>
          </cell>
          <cell r="N3894">
            <v>48.12</v>
          </cell>
          <cell r="O3894">
            <v>0.4</v>
          </cell>
          <cell r="P3894">
            <v>4.6900000000000004</v>
          </cell>
          <cell r="Q3894">
            <v>9.3800000000000008</v>
          </cell>
          <cell r="R3894">
            <v>38.74</v>
          </cell>
          <cell r="S3894">
            <v>24.23</v>
          </cell>
          <cell r="T3894">
            <v>10</v>
          </cell>
          <cell r="U3894">
            <v>92</v>
          </cell>
          <cell r="V3894">
            <v>8</v>
          </cell>
          <cell r="W3894">
            <v>92</v>
          </cell>
          <cell r="X3894">
            <v>0</v>
          </cell>
        </row>
        <row r="3895">
          <cell r="A3895" t="str">
            <v>1574900</v>
          </cell>
          <cell r="B3895">
            <v>1</v>
          </cell>
          <cell r="C3895" t="str">
            <v>Electrical services in square metres</v>
          </cell>
          <cell r="D3895" t="str">
            <v>34</v>
          </cell>
          <cell r="E3895" t="str">
            <v>BASELC</v>
          </cell>
          <cell r="F3895" t="str">
            <v>BAS</v>
          </cell>
          <cell r="G3895">
            <v>38820</v>
          </cell>
          <cell r="H3895" t="str">
            <v>Active</v>
          </cell>
          <cell r="I3895">
            <v>4</v>
          </cell>
          <cell r="J3895">
            <v>39344</v>
          </cell>
          <cell r="K3895" t="str">
            <v>TDP</v>
          </cell>
          <cell r="L3895" t="str">
            <v>TW</v>
          </cell>
          <cell r="M3895" t="str">
            <v>0102</v>
          </cell>
          <cell r="N3895">
            <v>1144.6099999999999</v>
          </cell>
          <cell r="O3895">
            <v>4.0599999999999996</v>
          </cell>
          <cell r="P3895">
            <v>49.05</v>
          </cell>
          <cell r="Q3895">
            <v>98.1</v>
          </cell>
          <cell r="R3895">
            <v>1046.51</v>
          </cell>
          <cell r="S3895">
            <v>526.63</v>
          </cell>
          <cell r="T3895">
            <v>15</v>
          </cell>
          <cell r="U3895">
            <v>92</v>
          </cell>
          <cell r="V3895">
            <v>13</v>
          </cell>
          <cell r="W3895">
            <v>92</v>
          </cell>
          <cell r="X3895">
            <v>0</v>
          </cell>
        </row>
        <row r="3896">
          <cell r="A3896" t="str">
            <v>1575000</v>
          </cell>
          <cell r="B3896">
            <v>1</v>
          </cell>
          <cell r="C3896" t="str">
            <v>Building Maintenance System in square me</v>
          </cell>
          <cell r="D3896" t="str">
            <v>34</v>
          </cell>
          <cell r="E3896" t="str">
            <v>BASBMS</v>
          </cell>
          <cell r="F3896" t="str">
            <v>BAS</v>
          </cell>
          <cell r="G3896">
            <v>38820</v>
          </cell>
          <cell r="H3896" t="str">
            <v>Active</v>
          </cell>
          <cell r="I3896">
            <v>4</v>
          </cell>
          <cell r="J3896">
            <v>39344</v>
          </cell>
          <cell r="K3896" t="str">
            <v>TDP</v>
          </cell>
          <cell r="L3896" t="str">
            <v>TW</v>
          </cell>
          <cell r="M3896" t="str">
            <v>0102</v>
          </cell>
          <cell r="N3896">
            <v>3.01</v>
          </cell>
          <cell r="O3896">
            <v>0</v>
          </cell>
          <cell r="P3896">
            <v>0</v>
          </cell>
          <cell r="Q3896">
            <v>3.01</v>
          </cell>
          <cell r="R3896">
            <v>0</v>
          </cell>
          <cell r="S3896">
            <v>9.92</v>
          </cell>
          <cell r="T3896">
            <v>0</v>
          </cell>
          <cell r="U3896">
            <v>92</v>
          </cell>
          <cell r="V3896">
            <v>0</v>
          </cell>
          <cell r="W3896">
            <v>0</v>
          </cell>
          <cell r="X3896">
            <v>0</v>
          </cell>
        </row>
        <row r="3897">
          <cell r="A3897" t="str">
            <v>1575100</v>
          </cell>
          <cell r="B3897">
            <v>1</v>
          </cell>
          <cell r="C3897" t="str">
            <v>Mechanical Services in square metres</v>
          </cell>
          <cell r="D3897" t="str">
            <v>34</v>
          </cell>
          <cell r="E3897" t="str">
            <v>BASAIR</v>
          </cell>
          <cell r="F3897" t="str">
            <v>BAS</v>
          </cell>
          <cell r="G3897">
            <v>38820</v>
          </cell>
          <cell r="H3897" t="str">
            <v>Active</v>
          </cell>
          <cell r="I3897">
            <v>4</v>
          </cell>
          <cell r="J3897">
            <v>39344</v>
          </cell>
          <cell r="K3897" t="str">
            <v>TDP</v>
          </cell>
          <cell r="L3897" t="str">
            <v>TW</v>
          </cell>
          <cell r="M3897" t="str">
            <v>0102</v>
          </cell>
          <cell r="N3897">
            <v>2106.98</v>
          </cell>
          <cell r="O3897">
            <v>11.53</v>
          </cell>
          <cell r="P3897">
            <v>138.13999999999999</v>
          </cell>
          <cell r="Q3897">
            <v>276.27999999999997</v>
          </cell>
          <cell r="R3897">
            <v>1830.7</v>
          </cell>
          <cell r="S3897">
            <v>1012.18</v>
          </cell>
          <cell r="T3897">
            <v>15</v>
          </cell>
          <cell r="U3897">
            <v>92</v>
          </cell>
          <cell r="V3897">
            <v>13</v>
          </cell>
          <cell r="W3897">
            <v>92</v>
          </cell>
          <cell r="X3897">
            <v>0</v>
          </cell>
        </row>
        <row r="3898">
          <cell r="A3898" t="str">
            <v>1575200</v>
          </cell>
          <cell r="B3898">
            <v>1</v>
          </cell>
          <cell r="C3898" t="str">
            <v>Plumbing reticulation in square metres</v>
          </cell>
          <cell r="D3898" t="str">
            <v>34</v>
          </cell>
          <cell r="E3898" t="str">
            <v>BASPLM</v>
          </cell>
          <cell r="F3898" t="str">
            <v>BAS</v>
          </cell>
          <cell r="G3898">
            <v>38820</v>
          </cell>
          <cell r="H3898" t="str">
            <v>Active</v>
          </cell>
          <cell r="I3898">
            <v>4</v>
          </cell>
          <cell r="J3898">
            <v>39344</v>
          </cell>
          <cell r="K3898" t="str">
            <v>TDP</v>
          </cell>
          <cell r="L3898" t="str">
            <v>TW</v>
          </cell>
          <cell r="M3898" t="str">
            <v>0102</v>
          </cell>
          <cell r="N3898">
            <v>128.41</v>
          </cell>
          <cell r="O3898">
            <v>0.72</v>
          </cell>
          <cell r="P3898">
            <v>8.42</v>
          </cell>
          <cell r="Q3898">
            <v>16.84</v>
          </cell>
          <cell r="R3898">
            <v>111.57</v>
          </cell>
          <cell r="S3898">
            <v>61.69</v>
          </cell>
          <cell r="T3898">
            <v>15</v>
          </cell>
          <cell r="U3898">
            <v>92</v>
          </cell>
          <cell r="V3898">
            <v>13</v>
          </cell>
          <cell r="W3898">
            <v>92</v>
          </cell>
          <cell r="X3898">
            <v>0</v>
          </cell>
        </row>
        <row r="3899">
          <cell r="A3899" t="str">
            <v>1575300</v>
          </cell>
          <cell r="B3899">
            <v>1</v>
          </cell>
          <cell r="C3899" t="str">
            <v>Public Address System in square metres</v>
          </cell>
          <cell r="D3899" t="str">
            <v>34</v>
          </cell>
          <cell r="E3899" t="str">
            <v>BASPUB</v>
          </cell>
          <cell r="F3899" t="str">
            <v>BAS</v>
          </cell>
          <cell r="G3899">
            <v>38820</v>
          </cell>
          <cell r="H3899" t="str">
            <v>Active</v>
          </cell>
          <cell r="I3899">
            <v>4</v>
          </cell>
          <cell r="J3899">
            <v>39344</v>
          </cell>
          <cell r="K3899" t="str">
            <v>TDP</v>
          </cell>
          <cell r="L3899" t="str">
            <v>TW</v>
          </cell>
          <cell r="M3899" t="str">
            <v>0102</v>
          </cell>
          <cell r="N3899">
            <v>87.04</v>
          </cell>
          <cell r="O3899">
            <v>0.43</v>
          </cell>
          <cell r="P3899">
            <v>5.71</v>
          </cell>
          <cell r="Q3899">
            <v>11.42</v>
          </cell>
          <cell r="R3899">
            <v>75.62</v>
          </cell>
          <cell r="S3899">
            <v>41.82</v>
          </cell>
          <cell r="T3899">
            <v>15</v>
          </cell>
          <cell r="U3899">
            <v>92</v>
          </cell>
          <cell r="V3899">
            <v>13</v>
          </cell>
          <cell r="W3899">
            <v>92</v>
          </cell>
          <cell r="X3899">
            <v>0</v>
          </cell>
        </row>
        <row r="3900">
          <cell r="A3900" t="str">
            <v>1575400</v>
          </cell>
          <cell r="B3900">
            <v>1</v>
          </cell>
          <cell r="C3900" t="str">
            <v>Security System in square metres</v>
          </cell>
          <cell r="D3900" t="str">
            <v>34</v>
          </cell>
          <cell r="E3900" t="str">
            <v>BASSEC</v>
          </cell>
          <cell r="F3900" t="str">
            <v>BAS</v>
          </cell>
          <cell r="G3900">
            <v>38820</v>
          </cell>
          <cell r="H3900" t="str">
            <v>Active</v>
          </cell>
          <cell r="I3900">
            <v>4</v>
          </cell>
          <cell r="J3900">
            <v>39344</v>
          </cell>
          <cell r="K3900" t="str">
            <v>TDP</v>
          </cell>
          <cell r="L3900" t="str">
            <v>TW</v>
          </cell>
          <cell r="M3900" t="str">
            <v>0102</v>
          </cell>
          <cell r="N3900">
            <v>135.80000000000001</v>
          </cell>
          <cell r="O3900">
            <v>0.76</v>
          </cell>
          <cell r="P3900">
            <v>8.9</v>
          </cell>
          <cell r="Q3900">
            <v>17.8</v>
          </cell>
          <cell r="R3900">
            <v>118</v>
          </cell>
          <cell r="S3900">
            <v>65.239999999999995</v>
          </cell>
          <cell r="T3900">
            <v>15</v>
          </cell>
          <cell r="U3900">
            <v>92</v>
          </cell>
          <cell r="V3900">
            <v>13</v>
          </cell>
          <cell r="W3900">
            <v>92</v>
          </cell>
          <cell r="X3900">
            <v>0</v>
          </cell>
        </row>
        <row r="3901">
          <cell r="A3901" t="str">
            <v>1575500</v>
          </cell>
          <cell r="B3901">
            <v>1</v>
          </cell>
          <cell r="C3901" t="str">
            <v>Fire Alarm System in square metres</v>
          </cell>
          <cell r="D3901" t="str">
            <v>34</v>
          </cell>
          <cell r="E3901" t="str">
            <v>BASALA</v>
          </cell>
          <cell r="F3901" t="str">
            <v>BAS</v>
          </cell>
          <cell r="G3901">
            <v>38820</v>
          </cell>
          <cell r="H3901" t="str">
            <v>Active</v>
          </cell>
          <cell r="I3901">
            <v>18</v>
          </cell>
          <cell r="J3901">
            <v>39344</v>
          </cell>
          <cell r="K3901" t="str">
            <v>TDP</v>
          </cell>
          <cell r="L3901" t="str">
            <v>TW</v>
          </cell>
          <cell r="M3901" t="str">
            <v>0103</v>
          </cell>
          <cell r="N3901">
            <v>523.27</v>
          </cell>
          <cell r="O3901">
            <v>1.85</v>
          </cell>
          <cell r="P3901">
            <v>22.42</v>
          </cell>
          <cell r="Q3901">
            <v>44.84</v>
          </cell>
          <cell r="R3901">
            <v>478.43</v>
          </cell>
          <cell r="S3901">
            <v>240.75</v>
          </cell>
          <cell r="T3901">
            <v>15</v>
          </cell>
          <cell r="U3901">
            <v>92</v>
          </cell>
          <cell r="V3901">
            <v>13</v>
          </cell>
          <cell r="W3901">
            <v>92</v>
          </cell>
          <cell r="X3901">
            <v>0</v>
          </cell>
        </row>
        <row r="3902">
          <cell r="A3902" t="str">
            <v>1575600</v>
          </cell>
          <cell r="B3902">
            <v>1</v>
          </cell>
          <cell r="C3902" t="str">
            <v>Building Structure in square metres</v>
          </cell>
          <cell r="D3902" t="str">
            <v>34</v>
          </cell>
          <cell r="E3902" t="str">
            <v>BUITER</v>
          </cell>
          <cell r="F3902" t="str">
            <v>BUI</v>
          </cell>
          <cell r="G3902">
            <v>38820</v>
          </cell>
          <cell r="H3902" t="str">
            <v>Active</v>
          </cell>
          <cell r="I3902">
            <v>18</v>
          </cell>
          <cell r="J3902">
            <v>39344</v>
          </cell>
          <cell r="K3902" t="str">
            <v>TDP</v>
          </cell>
          <cell r="L3902" t="str">
            <v>TW</v>
          </cell>
          <cell r="M3902" t="str">
            <v>0103</v>
          </cell>
          <cell r="N3902">
            <v>26489.64</v>
          </cell>
          <cell r="O3902">
            <v>44.46</v>
          </cell>
          <cell r="P3902">
            <v>532.97</v>
          </cell>
          <cell r="Q3902">
            <v>1065.94</v>
          </cell>
          <cell r="R3902">
            <v>25423.7</v>
          </cell>
          <cell r="S3902">
            <v>11864.18</v>
          </cell>
          <cell r="T3902">
            <v>40</v>
          </cell>
          <cell r="U3902">
            <v>0</v>
          </cell>
          <cell r="V3902">
            <v>38</v>
          </cell>
          <cell r="W3902">
            <v>0</v>
          </cell>
          <cell r="X3902">
            <v>0</v>
          </cell>
        </row>
        <row r="3903">
          <cell r="A3903" t="str">
            <v>1575700</v>
          </cell>
          <cell r="B3903">
            <v>1</v>
          </cell>
          <cell r="C3903" t="str">
            <v>Drainage Services in square meters</v>
          </cell>
          <cell r="D3903" t="str">
            <v>34</v>
          </cell>
          <cell r="E3903" t="str">
            <v>BASPLM</v>
          </cell>
          <cell r="F3903" t="str">
            <v>BAS</v>
          </cell>
          <cell r="G3903">
            <v>38820</v>
          </cell>
          <cell r="H3903" t="str">
            <v>Active</v>
          </cell>
          <cell r="I3903">
            <v>18</v>
          </cell>
          <cell r="J3903">
            <v>39344</v>
          </cell>
          <cell r="K3903" t="str">
            <v>TDP</v>
          </cell>
          <cell r="L3903" t="str">
            <v>TW</v>
          </cell>
          <cell r="M3903" t="str">
            <v>0103</v>
          </cell>
          <cell r="N3903">
            <v>494.88</v>
          </cell>
          <cell r="O3903">
            <v>2.75</v>
          </cell>
          <cell r="P3903">
            <v>32.450000000000003</v>
          </cell>
          <cell r="Q3903">
            <v>64.900000000000006</v>
          </cell>
          <cell r="R3903">
            <v>429.98</v>
          </cell>
          <cell r="S3903">
            <v>237.74</v>
          </cell>
          <cell r="T3903">
            <v>15</v>
          </cell>
          <cell r="U3903">
            <v>92</v>
          </cell>
          <cell r="V3903">
            <v>13</v>
          </cell>
          <cell r="W3903">
            <v>92</v>
          </cell>
          <cell r="X3903">
            <v>0</v>
          </cell>
        </row>
        <row r="3904">
          <cell r="A3904" t="str">
            <v>1575800</v>
          </cell>
          <cell r="B3904">
            <v>1</v>
          </cell>
          <cell r="C3904" t="str">
            <v>Communication Services in square meters</v>
          </cell>
          <cell r="D3904" t="str">
            <v>34</v>
          </cell>
          <cell r="E3904" t="str">
            <v>BASCAB</v>
          </cell>
          <cell r="F3904" t="str">
            <v>BAS</v>
          </cell>
          <cell r="G3904">
            <v>38820</v>
          </cell>
          <cell r="H3904" t="str">
            <v>Active</v>
          </cell>
          <cell r="I3904">
            <v>18</v>
          </cell>
          <cell r="J3904">
            <v>39344</v>
          </cell>
          <cell r="K3904" t="str">
            <v>TDP</v>
          </cell>
          <cell r="L3904" t="str">
            <v>TW</v>
          </cell>
          <cell r="M3904" t="str">
            <v>0103</v>
          </cell>
          <cell r="N3904">
            <v>213.93</v>
          </cell>
          <cell r="O3904">
            <v>1.73</v>
          </cell>
          <cell r="P3904">
            <v>20.87</v>
          </cell>
          <cell r="Q3904">
            <v>41.74</v>
          </cell>
          <cell r="R3904">
            <v>172.19</v>
          </cell>
          <cell r="S3904">
            <v>107.71</v>
          </cell>
          <cell r="T3904">
            <v>10</v>
          </cell>
          <cell r="U3904">
            <v>92</v>
          </cell>
          <cell r="V3904">
            <v>8</v>
          </cell>
          <cell r="W3904">
            <v>92</v>
          </cell>
          <cell r="X3904">
            <v>0</v>
          </cell>
        </row>
        <row r="3905">
          <cell r="A3905" t="str">
            <v>1575900</v>
          </cell>
          <cell r="B3905">
            <v>1</v>
          </cell>
          <cell r="C3905" t="str">
            <v>Electrical services in square metres</v>
          </cell>
          <cell r="D3905" t="str">
            <v>34</v>
          </cell>
          <cell r="E3905" t="str">
            <v>BASELC</v>
          </cell>
          <cell r="F3905" t="str">
            <v>BAS</v>
          </cell>
          <cell r="G3905">
            <v>38820</v>
          </cell>
          <cell r="H3905" t="str">
            <v>Active</v>
          </cell>
          <cell r="I3905">
            <v>18</v>
          </cell>
          <cell r="J3905">
            <v>39344</v>
          </cell>
          <cell r="K3905" t="str">
            <v>TDP</v>
          </cell>
          <cell r="L3905" t="str">
            <v>TW</v>
          </cell>
          <cell r="M3905" t="str">
            <v>0103</v>
          </cell>
          <cell r="N3905">
            <v>5093.1000000000004</v>
          </cell>
          <cell r="O3905">
            <v>18.16</v>
          </cell>
          <cell r="P3905">
            <v>218.25</v>
          </cell>
          <cell r="Q3905">
            <v>436.5</v>
          </cell>
          <cell r="R3905">
            <v>4656.6000000000004</v>
          </cell>
          <cell r="S3905">
            <v>2343.34</v>
          </cell>
          <cell r="T3905">
            <v>15</v>
          </cell>
          <cell r="U3905">
            <v>92</v>
          </cell>
          <cell r="V3905">
            <v>13</v>
          </cell>
          <cell r="W3905">
            <v>92</v>
          </cell>
          <cell r="X3905">
            <v>0</v>
          </cell>
        </row>
        <row r="3906">
          <cell r="A3906" t="str">
            <v>1576000</v>
          </cell>
          <cell r="B3906">
            <v>1</v>
          </cell>
          <cell r="C3906" t="str">
            <v>Building Maintenance System in square me</v>
          </cell>
          <cell r="D3906" t="str">
            <v>34</v>
          </cell>
          <cell r="E3906" t="str">
            <v>BASBMS</v>
          </cell>
          <cell r="F3906" t="str">
            <v>BAS</v>
          </cell>
          <cell r="G3906">
            <v>38820</v>
          </cell>
          <cell r="H3906" t="str">
            <v>Active</v>
          </cell>
          <cell r="I3906">
            <v>18</v>
          </cell>
          <cell r="J3906">
            <v>39344</v>
          </cell>
          <cell r="K3906" t="str">
            <v>TDP</v>
          </cell>
          <cell r="L3906" t="str">
            <v>TW</v>
          </cell>
          <cell r="M3906" t="str">
            <v>0103</v>
          </cell>
          <cell r="N3906">
            <v>13.41</v>
          </cell>
          <cell r="O3906">
            <v>0</v>
          </cell>
          <cell r="P3906">
            <v>0</v>
          </cell>
          <cell r="Q3906">
            <v>13.41</v>
          </cell>
          <cell r="R3906">
            <v>0</v>
          </cell>
          <cell r="S3906">
            <v>44.22</v>
          </cell>
          <cell r="T3906">
            <v>0</v>
          </cell>
          <cell r="U3906">
            <v>92</v>
          </cell>
          <cell r="V3906">
            <v>0</v>
          </cell>
          <cell r="W3906">
            <v>0</v>
          </cell>
          <cell r="X3906">
            <v>0</v>
          </cell>
        </row>
        <row r="3907">
          <cell r="A3907" t="str">
            <v>1576100</v>
          </cell>
          <cell r="B3907">
            <v>1</v>
          </cell>
          <cell r="C3907" t="str">
            <v>Mechanical Services in square metres</v>
          </cell>
          <cell r="D3907" t="str">
            <v>34</v>
          </cell>
          <cell r="E3907" t="str">
            <v>BASAIR</v>
          </cell>
          <cell r="F3907" t="str">
            <v>BAS</v>
          </cell>
          <cell r="G3907">
            <v>38820</v>
          </cell>
          <cell r="H3907" t="str">
            <v>Active</v>
          </cell>
          <cell r="I3907">
            <v>18</v>
          </cell>
          <cell r="J3907">
            <v>39344</v>
          </cell>
          <cell r="K3907" t="str">
            <v>TDP</v>
          </cell>
          <cell r="L3907" t="str">
            <v>TW</v>
          </cell>
          <cell r="M3907" t="str">
            <v>0103</v>
          </cell>
          <cell r="N3907">
            <v>9376.35</v>
          </cell>
          <cell r="O3907">
            <v>51.23</v>
          </cell>
          <cell r="P3907">
            <v>614.76</v>
          </cell>
          <cell r="Q3907">
            <v>1229.52</v>
          </cell>
          <cell r="R3907">
            <v>8146.83</v>
          </cell>
          <cell r="S3907">
            <v>4504.3500000000004</v>
          </cell>
          <cell r="T3907">
            <v>15</v>
          </cell>
          <cell r="U3907">
            <v>92</v>
          </cell>
          <cell r="V3907">
            <v>13</v>
          </cell>
          <cell r="W3907">
            <v>92</v>
          </cell>
          <cell r="X3907">
            <v>0</v>
          </cell>
        </row>
        <row r="3908">
          <cell r="A3908" t="str">
            <v>1576200</v>
          </cell>
          <cell r="B3908">
            <v>1</v>
          </cell>
          <cell r="C3908" t="str">
            <v>Plumbing reticulation in square metres</v>
          </cell>
          <cell r="D3908" t="str">
            <v>34</v>
          </cell>
          <cell r="E3908" t="str">
            <v>BASPLM</v>
          </cell>
          <cell r="F3908" t="str">
            <v>BAS</v>
          </cell>
          <cell r="G3908">
            <v>38820</v>
          </cell>
          <cell r="H3908" t="str">
            <v>Active</v>
          </cell>
          <cell r="I3908">
            <v>18</v>
          </cell>
          <cell r="J3908">
            <v>39344</v>
          </cell>
          <cell r="K3908" t="str">
            <v>TDP</v>
          </cell>
          <cell r="L3908" t="str">
            <v>TW</v>
          </cell>
          <cell r="M3908" t="str">
            <v>0103</v>
          </cell>
          <cell r="N3908">
            <v>571.71</v>
          </cell>
          <cell r="O3908">
            <v>3.16</v>
          </cell>
          <cell r="P3908">
            <v>37.479999999999997</v>
          </cell>
          <cell r="Q3908">
            <v>74.959999999999994</v>
          </cell>
          <cell r="R3908">
            <v>496.75</v>
          </cell>
          <cell r="S3908">
            <v>274.64</v>
          </cell>
          <cell r="T3908">
            <v>15</v>
          </cell>
          <cell r="U3908">
            <v>92</v>
          </cell>
          <cell r="V3908">
            <v>13</v>
          </cell>
          <cell r="W3908">
            <v>92</v>
          </cell>
          <cell r="X3908">
            <v>0</v>
          </cell>
        </row>
        <row r="3909">
          <cell r="A3909" t="str">
            <v>1576300</v>
          </cell>
          <cell r="B3909">
            <v>1</v>
          </cell>
          <cell r="C3909" t="str">
            <v>Public Address System in square metres</v>
          </cell>
          <cell r="D3909" t="str">
            <v>34</v>
          </cell>
          <cell r="E3909" t="str">
            <v>BASPUB</v>
          </cell>
          <cell r="F3909" t="str">
            <v>BAS</v>
          </cell>
          <cell r="G3909">
            <v>38820</v>
          </cell>
          <cell r="H3909" t="str">
            <v>Active</v>
          </cell>
          <cell r="I3909">
            <v>18</v>
          </cell>
          <cell r="J3909">
            <v>39344</v>
          </cell>
          <cell r="K3909" t="str">
            <v>TDP</v>
          </cell>
          <cell r="L3909" t="str">
            <v>TW</v>
          </cell>
          <cell r="M3909" t="str">
            <v>0103</v>
          </cell>
          <cell r="N3909">
            <v>387.45</v>
          </cell>
          <cell r="O3909">
            <v>2.08</v>
          </cell>
          <cell r="P3909">
            <v>25.4</v>
          </cell>
          <cell r="Q3909">
            <v>50.8</v>
          </cell>
          <cell r="R3909">
            <v>336.65</v>
          </cell>
          <cell r="S3909">
            <v>186.13</v>
          </cell>
          <cell r="T3909">
            <v>15</v>
          </cell>
          <cell r="U3909">
            <v>92</v>
          </cell>
          <cell r="V3909">
            <v>13</v>
          </cell>
          <cell r="W3909">
            <v>92</v>
          </cell>
          <cell r="X3909">
            <v>0</v>
          </cell>
        </row>
        <row r="3910">
          <cell r="A3910" t="str">
            <v>1576400</v>
          </cell>
          <cell r="B3910">
            <v>1</v>
          </cell>
          <cell r="C3910" t="str">
            <v>Security System in square metres</v>
          </cell>
          <cell r="D3910" t="str">
            <v>34</v>
          </cell>
          <cell r="E3910" t="str">
            <v>BASSEC</v>
          </cell>
          <cell r="F3910" t="str">
            <v>BAS</v>
          </cell>
          <cell r="G3910">
            <v>38820</v>
          </cell>
          <cell r="H3910" t="str">
            <v>Active</v>
          </cell>
          <cell r="I3910">
            <v>18</v>
          </cell>
          <cell r="J3910">
            <v>39344</v>
          </cell>
          <cell r="K3910" t="str">
            <v>TDP</v>
          </cell>
          <cell r="L3910" t="str">
            <v>TW</v>
          </cell>
          <cell r="M3910" t="str">
            <v>0103</v>
          </cell>
          <cell r="N3910">
            <v>604.32000000000005</v>
          </cell>
          <cell r="O3910">
            <v>3.32</v>
          </cell>
          <cell r="P3910">
            <v>39.619999999999997</v>
          </cell>
          <cell r="Q3910">
            <v>79.239999999999995</v>
          </cell>
          <cell r="R3910">
            <v>525.08000000000004</v>
          </cell>
          <cell r="S3910">
            <v>290.31</v>
          </cell>
          <cell r="T3910">
            <v>15</v>
          </cell>
          <cell r="U3910">
            <v>92</v>
          </cell>
          <cell r="V3910">
            <v>13</v>
          </cell>
          <cell r="W3910">
            <v>92</v>
          </cell>
          <cell r="X3910">
            <v>0</v>
          </cell>
        </row>
        <row r="3911">
          <cell r="A3911" t="str">
            <v>1576500</v>
          </cell>
          <cell r="B3911">
            <v>1</v>
          </cell>
          <cell r="C3911" t="str">
            <v>Fire Alarm System in square metres</v>
          </cell>
          <cell r="D3911" t="str">
            <v>34</v>
          </cell>
          <cell r="E3911" t="str">
            <v>BASALA</v>
          </cell>
          <cell r="F3911" t="str">
            <v>BAS</v>
          </cell>
          <cell r="G3911">
            <v>38820</v>
          </cell>
          <cell r="H3911" t="str">
            <v>Active</v>
          </cell>
          <cell r="I3911">
            <v>48</v>
          </cell>
          <cell r="J3911">
            <v>39344</v>
          </cell>
          <cell r="K3911" t="str">
            <v>TDP</v>
          </cell>
          <cell r="L3911" t="str">
            <v>TW</v>
          </cell>
          <cell r="M3911" t="str">
            <v>0109</v>
          </cell>
          <cell r="N3911">
            <v>1414.12</v>
          </cell>
          <cell r="O3911">
            <v>5.05</v>
          </cell>
          <cell r="P3911">
            <v>60.6</v>
          </cell>
          <cell r="Q3911">
            <v>121.2</v>
          </cell>
          <cell r="R3911">
            <v>1292.92</v>
          </cell>
          <cell r="S3911">
            <v>650.64</v>
          </cell>
          <cell r="T3911">
            <v>15</v>
          </cell>
          <cell r="U3911">
            <v>92</v>
          </cell>
          <cell r="V3911">
            <v>13</v>
          </cell>
          <cell r="W3911">
            <v>92</v>
          </cell>
          <cell r="X3911">
            <v>0</v>
          </cell>
        </row>
        <row r="3912">
          <cell r="A3912" t="str">
            <v>1576600</v>
          </cell>
          <cell r="B3912">
            <v>1</v>
          </cell>
          <cell r="C3912" t="str">
            <v>Building Structure in square metres</v>
          </cell>
          <cell r="D3912" t="str">
            <v>34</v>
          </cell>
          <cell r="E3912" t="str">
            <v>BUITER</v>
          </cell>
          <cell r="F3912" t="str">
            <v>BUI</v>
          </cell>
          <cell r="G3912">
            <v>38820</v>
          </cell>
          <cell r="H3912" t="str">
            <v>Active</v>
          </cell>
          <cell r="I3912">
            <v>48</v>
          </cell>
          <cell r="J3912">
            <v>39344</v>
          </cell>
          <cell r="K3912" t="str">
            <v>TDP</v>
          </cell>
          <cell r="L3912" t="str">
            <v>TW</v>
          </cell>
          <cell r="M3912" t="str">
            <v>0109</v>
          </cell>
          <cell r="N3912">
            <v>71581.59</v>
          </cell>
          <cell r="O3912">
            <v>120</v>
          </cell>
          <cell r="P3912">
            <v>1440.22</v>
          </cell>
          <cell r="Q3912">
            <v>2880.44</v>
          </cell>
          <cell r="R3912">
            <v>68701.149999999994</v>
          </cell>
          <cell r="S3912">
            <v>32059.96</v>
          </cell>
          <cell r="T3912">
            <v>40</v>
          </cell>
          <cell r="U3912">
            <v>0</v>
          </cell>
          <cell r="V3912">
            <v>38</v>
          </cell>
          <cell r="W3912">
            <v>0</v>
          </cell>
          <cell r="X3912">
            <v>0</v>
          </cell>
        </row>
        <row r="3913">
          <cell r="A3913" t="str">
            <v>1576700</v>
          </cell>
          <cell r="B3913">
            <v>1</v>
          </cell>
          <cell r="C3913" t="str">
            <v>Drainage Services in square meters</v>
          </cell>
          <cell r="D3913" t="str">
            <v>34</v>
          </cell>
          <cell r="E3913" t="str">
            <v>BASPLM</v>
          </cell>
          <cell r="F3913" t="str">
            <v>BAS</v>
          </cell>
          <cell r="G3913">
            <v>38820</v>
          </cell>
          <cell r="H3913" t="str">
            <v>Active</v>
          </cell>
          <cell r="I3913">
            <v>48</v>
          </cell>
          <cell r="J3913">
            <v>39344</v>
          </cell>
          <cell r="K3913" t="str">
            <v>TDP</v>
          </cell>
          <cell r="L3913" t="str">
            <v>TW</v>
          </cell>
          <cell r="M3913" t="str">
            <v>0109</v>
          </cell>
          <cell r="N3913">
            <v>1337.18</v>
          </cell>
          <cell r="O3913">
            <v>7.26</v>
          </cell>
          <cell r="P3913">
            <v>87.67</v>
          </cell>
          <cell r="Q3913">
            <v>175.34</v>
          </cell>
          <cell r="R3913">
            <v>1161.8399999999999</v>
          </cell>
          <cell r="S3913">
            <v>642.37</v>
          </cell>
          <cell r="T3913">
            <v>15</v>
          </cell>
          <cell r="U3913">
            <v>92</v>
          </cell>
          <cell r="V3913">
            <v>13</v>
          </cell>
          <cell r="W3913">
            <v>92</v>
          </cell>
          <cell r="X3913">
            <v>0</v>
          </cell>
        </row>
        <row r="3914">
          <cell r="A3914" t="str">
            <v>1576800</v>
          </cell>
          <cell r="B3914">
            <v>1</v>
          </cell>
          <cell r="C3914" t="str">
            <v>Communication Services in square meters</v>
          </cell>
          <cell r="D3914" t="str">
            <v>34</v>
          </cell>
          <cell r="E3914" t="str">
            <v>BASCAB</v>
          </cell>
          <cell r="F3914" t="str">
            <v>BAS</v>
          </cell>
          <cell r="G3914">
            <v>38820</v>
          </cell>
          <cell r="H3914" t="str">
            <v>Active</v>
          </cell>
          <cell r="I3914">
            <v>48</v>
          </cell>
          <cell r="J3914">
            <v>39344</v>
          </cell>
          <cell r="K3914" t="str">
            <v>TDP</v>
          </cell>
          <cell r="L3914" t="str">
            <v>TW</v>
          </cell>
          <cell r="M3914" t="str">
            <v>0109</v>
          </cell>
          <cell r="N3914">
            <v>578.37</v>
          </cell>
          <cell r="O3914">
            <v>4.72</v>
          </cell>
          <cell r="P3914">
            <v>56.42</v>
          </cell>
          <cell r="Q3914">
            <v>112.84</v>
          </cell>
          <cell r="R3914">
            <v>465.53</v>
          </cell>
          <cell r="S3914">
            <v>291.19</v>
          </cell>
          <cell r="T3914">
            <v>10</v>
          </cell>
          <cell r="U3914">
            <v>92</v>
          </cell>
          <cell r="V3914">
            <v>8</v>
          </cell>
          <cell r="W3914">
            <v>92</v>
          </cell>
          <cell r="X3914">
            <v>0</v>
          </cell>
        </row>
        <row r="3915">
          <cell r="A3915" t="str">
            <v>1576900</v>
          </cell>
          <cell r="B3915">
            <v>1</v>
          </cell>
          <cell r="C3915" t="str">
            <v>Division walling - 18 lineal metres with</v>
          </cell>
          <cell r="D3915" t="str">
            <v>34</v>
          </cell>
          <cell r="E3915" t="str">
            <v>BASPAR</v>
          </cell>
          <cell r="F3915" t="str">
            <v>BAS</v>
          </cell>
          <cell r="G3915">
            <v>38820</v>
          </cell>
          <cell r="H3915" t="str">
            <v>Active</v>
          </cell>
          <cell r="I3915">
            <v>18</v>
          </cell>
          <cell r="J3915">
            <v>39344</v>
          </cell>
          <cell r="K3915" t="str">
            <v>TDP</v>
          </cell>
          <cell r="L3915" t="str">
            <v>TW</v>
          </cell>
          <cell r="M3915" t="str">
            <v>0109</v>
          </cell>
          <cell r="N3915">
            <v>46120.17</v>
          </cell>
          <cell r="O3915">
            <v>251.98</v>
          </cell>
          <cell r="P3915">
            <v>3023.87</v>
          </cell>
          <cell r="Q3915">
            <v>6047.74</v>
          </cell>
          <cell r="R3915">
            <v>40072.43</v>
          </cell>
          <cell r="S3915">
            <v>22155.88</v>
          </cell>
          <cell r="T3915">
            <v>15</v>
          </cell>
          <cell r="U3915">
            <v>92</v>
          </cell>
          <cell r="V3915">
            <v>13</v>
          </cell>
          <cell r="W3915">
            <v>92</v>
          </cell>
          <cell r="X3915">
            <v>0</v>
          </cell>
        </row>
        <row r="3916">
          <cell r="A3916" t="str">
            <v>1577000</v>
          </cell>
          <cell r="B3916">
            <v>1</v>
          </cell>
          <cell r="C3916" t="str">
            <v>electric light fitting - 4 circular wall</v>
          </cell>
          <cell r="D3916" t="str">
            <v>34</v>
          </cell>
          <cell r="E3916" t="str">
            <v>BASLIG</v>
          </cell>
          <cell r="F3916" t="str">
            <v>BAS</v>
          </cell>
          <cell r="G3916">
            <v>38820</v>
          </cell>
          <cell r="H3916" t="str">
            <v>Active</v>
          </cell>
          <cell r="I3916">
            <v>4</v>
          </cell>
          <cell r="J3916">
            <v>39344</v>
          </cell>
          <cell r="K3916" t="str">
            <v>TDP</v>
          </cell>
          <cell r="L3916" t="str">
            <v>TW</v>
          </cell>
          <cell r="M3916" t="str">
            <v>0109</v>
          </cell>
          <cell r="N3916">
            <v>1465.09</v>
          </cell>
          <cell r="O3916">
            <v>11.9</v>
          </cell>
          <cell r="P3916">
            <v>142.91</v>
          </cell>
          <cell r="Q3916">
            <v>285.82</v>
          </cell>
          <cell r="R3916">
            <v>1179.27</v>
          </cell>
          <cell r="S3916">
            <v>737.62</v>
          </cell>
          <cell r="T3916">
            <v>10</v>
          </cell>
          <cell r="U3916">
            <v>92</v>
          </cell>
          <cell r="V3916">
            <v>8</v>
          </cell>
          <cell r="W3916">
            <v>92</v>
          </cell>
          <cell r="X3916">
            <v>0</v>
          </cell>
        </row>
        <row r="3917">
          <cell r="A3917" t="str">
            <v>1577100</v>
          </cell>
          <cell r="B3917">
            <v>1</v>
          </cell>
          <cell r="C3917" t="str">
            <v>electric light fitting - 7 circular down</v>
          </cell>
          <cell r="D3917" t="str">
            <v>34</v>
          </cell>
          <cell r="E3917" t="str">
            <v>BASLIG</v>
          </cell>
          <cell r="F3917" t="str">
            <v>BAS</v>
          </cell>
          <cell r="G3917">
            <v>38820</v>
          </cell>
          <cell r="H3917" t="str">
            <v>Active</v>
          </cell>
          <cell r="I3917">
            <v>7</v>
          </cell>
          <cell r="J3917">
            <v>39344</v>
          </cell>
          <cell r="K3917" t="str">
            <v>TDP</v>
          </cell>
          <cell r="L3917" t="str">
            <v>TW</v>
          </cell>
          <cell r="M3917" t="str">
            <v>0109</v>
          </cell>
          <cell r="N3917">
            <v>2563.98</v>
          </cell>
          <cell r="O3917">
            <v>20.85</v>
          </cell>
          <cell r="P3917">
            <v>250.09</v>
          </cell>
          <cell r="Q3917">
            <v>500.18</v>
          </cell>
          <cell r="R3917">
            <v>2063.8000000000002</v>
          </cell>
          <cell r="S3917">
            <v>1290.8699999999999</v>
          </cell>
          <cell r="T3917">
            <v>10</v>
          </cell>
          <cell r="U3917">
            <v>92</v>
          </cell>
          <cell r="V3917">
            <v>8</v>
          </cell>
          <cell r="W3917">
            <v>92</v>
          </cell>
          <cell r="X3917">
            <v>0</v>
          </cell>
        </row>
        <row r="3918">
          <cell r="A3918" t="str">
            <v>1577200</v>
          </cell>
          <cell r="B3918">
            <v>1</v>
          </cell>
          <cell r="C3918" t="str">
            <v>Electrical services in square metres</v>
          </cell>
          <cell r="D3918" t="str">
            <v>34</v>
          </cell>
          <cell r="E3918" t="str">
            <v>BASELC</v>
          </cell>
          <cell r="F3918" t="str">
            <v>BAS</v>
          </cell>
          <cell r="G3918">
            <v>38820</v>
          </cell>
          <cell r="H3918" t="str">
            <v>Active</v>
          </cell>
          <cell r="I3918">
            <v>48</v>
          </cell>
          <cell r="J3918">
            <v>39344</v>
          </cell>
          <cell r="K3918" t="str">
            <v>TDP</v>
          </cell>
          <cell r="L3918" t="str">
            <v>TW</v>
          </cell>
          <cell r="M3918" t="str">
            <v>0109</v>
          </cell>
          <cell r="N3918">
            <v>13762.85</v>
          </cell>
          <cell r="O3918">
            <v>49.11</v>
          </cell>
          <cell r="P3918">
            <v>589.76</v>
          </cell>
          <cell r="Q3918">
            <v>1179.52</v>
          </cell>
          <cell r="R3918">
            <v>12583.33</v>
          </cell>
          <cell r="S3918">
            <v>6332.29</v>
          </cell>
          <cell r="T3918">
            <v>15</v>
          </cell>
          <cell r="U3918">
            <v>92</v>
          </cell>
          <cell r="V3918">
            <v>13</v>
          </cell>
          <cell r="W3918">
            <v>92</v>
          </cell>
          <cell r="X3918">
            <v>0</v>
          </cell>
        </row>
        <row r="3919">
          <cell r="A3919" t="str">
            <v>1577300</v>
          </cell>
          <cell r="B3919">
            <v>1</v>
          </cell>
          <cell r="C3919" t="str">
            <v>exit sign and fittings - 1</v>
          </cell>
          <cell r="D3919" t="str">
            <v>34</v>
          </cell>
          <cell r="E3919" t="str">
            <v>BASSIG</v>
          </cell>
          <cell r="F3919" t="str">
            <v>BAS</v>
          </cell>
          <cell r="G3919">
            <v>38820</v>
          </cell>
          <cell r="H3919" t="str">
            <v>Active</v>
          </cell>
          <cell r="I3919">
            <v>1</v>
          </cell>
          <cell r="J3919">
            <v>39344</v>
          </cell>
          <cell r="K3919" t="str">
            <v>TDP</v>
          </cell>
          <cell r="L3919" t="str">
            <v>TW</v>
          </cell>
          <cell r="M3919" t="str">
            <v>0109</v>
          </cell>
          <cell r="N3919">
            <v>24.41</v>
          </cell>
          <cell r="O3919">
            <v>0</v>
          </cell>
          <cell r="P3919">
            <v>0</v>
          </cell>
          <cell r="Q3919">
            <v>24.41</v>
          </cell>
          <cell r="R3919">
            <v>0</v>
          </cell>
          <cell r="S3919">
            <v>80.45</v>
          </cell>
          <cell r="T3919">
            <v>0</v>
          </cell>
          <cell r="U3919">
            <v>92</v>
          </cell>
          <cell r="V3919">
            <v>0</v>
          </cell>
          <cell r="W3919">
            <v>0</v>
          </cell>
          <cell r="X3919">
            <v>0</v>
          </cell>
        </row>
        <row r="3920">
          <cell r="A3920" t="str">
            <v>1577400</v>
          </cell>
          <cell r="B3920">
            <v>1</v>
          </cell>
          <cell r="C3920" t="str">
            <v>fitted carpet - 48.1 square metres</v>
          </cell>
          <cell r="D3920" t="str">
            <v>34</v>
          </cell>
          <cell r="E3920" t="str">
            <v>BASFLO</v>
          </cell>
          <cell r="F3920" t="str">
            <v>BAS</v>
          </cell>
          <cell r="G3920">
            <v>38820</v>
          </cell>
          <cell r="H3920" t="str">
            <v>Active</v>
          </cell>
          <cell r="I3920">
            <v>48</v>
          </cell>
          <cell r="J3920">
            <v>39344</v>
          </cell>
          <cell r="K3920" t="str">
            <v>TDP</v>
          </cell>
          <cell r="L3920" t="str">
            <v>TW</v>
          </cell>
          <cell r="M3920" t="str">
            <v>0109</v>
          </cell>
          <cell r="N3920">
            <v>240.8</v>
          </cell>
          <cell r="O3920">
            <v>0</v>
          </cell>
          <cell r="P3920">
            <v>0</v>
          </cell>
          <cell r="Q3920">
            <v>240.8</v>
          </cell>
          <cell r="R3920">
            <v>0</v>
          </cell>
          <cell r="S3920">
            <v>793.51</v>
          </cell>
          <cell r="T3920">
            <v>0</v>
          </cell>
          <cell r="U3920">
            <v>92</v>
          </cell>
          <cell r="V3920">
            <v>0</v>
          </cell>
          <cell r="W3920">
            <v>0</v>
          </cell>
          <cell r="X3920">
            <v>0</v>
          </cell>
        </row>
        <row r="3921">
          <cell r="A3921" t="str">
            <v>1577500</v>
          </cell>
          <cell r="B3921">
            <v>1</v>
          </cell>
          <cell r="C3921" t="str">
            <v>Building Maintenance System in square me</v>
          </cell>
          <cell r="D3921" t="str">
            <v>34</v>
          </cell>
          <cell r="E3921" t="str">
            <v>BASBMS</v>
          </cell>
          <cell r="F3921" t="str">
            <v>BAS</v>
          </cell>
          <cell r="G3921">
            <v>38820</v>
          </cell>
          <cell r="H3921" t="str">
            <v>Active</v>
          </cell>
          <cell r="I3921">
            <v>48</v>
          </cell>
          <cell r="J3921">
            <v>39344</v>
          </cell>
          <cell r="K3921" t="str">
            <v>TDP</v>
          </cell>
          <cell r="L3921" t="str">
            <v>TW</v>
          </cell>
          <cell r="M3921" t="str">
            <v>0109</v>
          </cell>
          <cell r="N3921">
            <v>36.29</v>
          </cell>
          <cell r="O3921">
            <v>0</v>
          </cell>
          <cell r="P3921">
            <v>0</v>
          </cell>
          <cell r="Q3921">
            <v>36.29</v>
          </cell>
          <cell r="R3921">
            <v>0</v>
          </cell>
          <cell r="S3921">
            <v>119.54</v>
          </cell>
          <cell r="T3921">
            <v>0</v>
          </cell>
          <cell r="U3921">
            <v>92</v>
          </cell>
          <cell r="V3921">
            <v>0</v>
          </cell>
          <cell r="W3921">
            <v>0</v>
          </cell>
          <cell r="X3921">
            <v>0</v>
          </cell>
        </row>
        <row r="3922">
          <cell r="A3922" t="str">
            <v>1577600</v>
          </cell>
          <cell r="B3922">
            <v>1</v>
          </cell>
          <cell r="C3922" t="str">
            <v>Mechanical Services in square metres</v>
          </cell>
          <cell r="D3922" t="str">
            <v>34</v>
          </cell>
          <cell r="E3922" t="str">
            <v>BASAIR</v>
          </cell>
          <cell r="F3922" t="str">
            <v>BAS</v>
          </cell>
          <cell r="G3922">
            <v>38820</v>
          </cell>
          <cell r="H3922" t="str">
            <v>Active</v>
          </cell>
          <cell r="I3922">
            <v>48</v>
          </cell>
          <cell r="J3922">
            <v>39344</v>
          </cell>
          <cell r="K3922" t="str">
            <v>TDP</v>
          </cell>
          <cell r="L3922" t="str">
            <v>TW</v>
          </cell>
          <cell r="M3922" t="str">
            <v>0109</v>
          </cell>
          <cell r="N3922">
            <v>25337.06</v>
          </cell>
          <cell r="O3922">
            <v>138.38</v>
          </cell>
          <cell r="P3922">
            <v>1661.22</v>
          </cell>
          <cell r="Q3922">
            <v>3322.44</v>
          </cell>
          <cell r="R3922">
            <v>22014.62</v>
          </cell>
          <cell r="S3922">
            <v>12171.78</v>
          </cell>
          <cell r="T3922">
            <v>15</v>
          </cell>
          <cell r="U3922">
            <v>92</v>
          </cell>
          <cell r="V3922">
            <v>13</v>
          </cell>
          <cell r="W3922">
            <v>92</v>
          </cell>
          <cell r="X3922">
            <v>0</v>
          </cell>
        </row>
        <row r="3923">
          <cell r="A3923" t="str">
            <v>1577700</v>
          </cell>
          <cell r="B3923">
            <v>1</v>
          </cell>
          <cell r="C3923" t="str">
            <v>Plumbing reticulation in square metres</v>
          </cell>
          <cell r="D3923" t="str">
            <v>34</v>
          </cell>
          <cell r="E3923" t="str">
            <v>BASPLM</v>
          </cell>
          <cell r="F3923" t="str">
            <v>BAS</v>
          </cell>
          <cell r="G3923">
            <v>38820</v>
          </cell>
          <cell r="H3923" t="str">
            <v>Active</v>
          </cell>
          <cell r="I3923">
            <v>48</v>
          </cell>
          <cell r="J3923">
            <v>39344</v>
          </cell>
          <cell r="K3923" t="str">
            <v>TDP</v>
          </cell>
          <cell r="L3923" t="str">
            <v>TW</v>
          </cell>
          <cell r="M3923" t="str">
            <v>0109</v>
          </cell>
          <cell r="N3923">
            <v>1544.75</v>
          </cell>
          <cell r="O3923">
            <v>8.44</v>
          </cell>
          <cell r="P3923">
            <v>101.28</v>
          </cell>
          <cell r="Q3923">
            <v>202.56</v>
          </cell>
          <cell r="R3923">
            <v>1342.19</v>
          </cell>
          <cell r="S3923">
            <v>742.09</v>
          </cell>
          <cell r="T3923">
            <v>15</v>
          </cell>
          <cell r="U3923">
            <v>92</v>
          </cell>
          <cell r="V3923">
            <v>13</v>
          </cell>
          <cell r="W3923">
            <v>92</v>
          </cell>
          <cell r="X3923">
            <v>0</v>
          </cell>
        </row>
        <row r="3924">
          <cell r="A3924" t="str">
            <v>1577800</v>
          </cell>
          <cell r="B3924">
            <v>1</v>
          </cell>
          <cell r="C3924" t="str">
            <v>Public Address System in square metres</v>
          </cell>
          <cell r="D3924" t="str">
            <v>34</v>
          </cell>
          <cell r="E3924" t="str">
            <v>BASPUB</v>
          </cell>
          <cell r="F3924" t="str">
            <v>BAS</v>
          </cell>
          <cell r="G3924">
            <v>38820</v>
          </cell>
          <cell r="H3924" t="str">
            <v>Active</v>
          </cell>
          <cell r="I3924">
            <v>48</v>
          </cell>
          <cell r="J3924">
            <v>39344</v>
          </cell>
          <cell r="K3924" t="str">
            <v>TDP</v>
          </cell>
          <cell r="L3924" t="str">
            <v>TW</v>
          </cell>
          <cell r="M3924" t="str">
            <v>0109</v>
          </cell>
          <cell r="N3924">
            <v>1046.99</v>
          </cell>
          <cell r="O3924">
            <v>5.73</v>
          </cell>
          <cell r="P3924">
            <v>68.650000000000006</v>
          </cell>
          <cell r="Q3924">
            <v>137.30000000000001</v>
          </cell>
          <cell r="R3924">
            <v>909.69</v>
          </cell>
          <cell r="S3924">
            <v>502.97</v>
          </cell>
          <cell r="T3924">
            <v>15</v>
          </cell>
          <cell r="U3924">
            <v>92</v>
          </cell>
          <cell r="V3924">
            <v>13</v>
          </cell>
          <cell r="W3924">
            <v>92</v>
          </cell>
          <cell r="X3924">
            <v>0</v>
          </cell>
        </row>
        <row r="3925">
          <cell r="A3925" t="str">
            <v>1577900</v>
          </cell>
          <cell r="B3925">
            <v>1</v>
          </cell>
          <cell r="C3925" t="str">
            <v>Security System in square metres</v>
          </cell>
          <cell r="D3925" t="str">
            <v>34</v>
          </cell>
          <cell r="E3925" t="str">
            <v>BASSEC</v>
          </cell>
          <cell r="F3925" t="str">
            <v>BAS</v>
          </cell>
          <cell r="G3925">
            <v>38820</v>
          </cell>
          <cell r="H3925" t="str">
            <v>Active</v>
          </cell>
          <cell r="I3925">
            <v>48</v>
          </cell>
          <cell r="J3925">
            <v>39344</v>
          </cell>
          <cell r="K3925" t="str">
            <v>TDP</v>
          </cell>
          <cell r="L3925" t="str">
            <v>TW</v>
          </cell>
          <cell r="M3925" t="str">
            <v>0109</v>
          </cell>
          <cell r="N3925">
            <v>1632.88</v>
          </cell>
          <cell r="O3925">
            <v>8.94</v>
          </cell>
          <cell r="P3925">
            <v>107.06</v>
          </cell>
          <cell r="Q3925">
            <v>214.12</v>
          </cell>
          <cell r="R3925">
            <v>1418.76</v>
          </cell>
          <cell r="S3925">
            <v>784.43</v>
          </cell>
          <cell r="T3925">
            <v>15</v>
          </cell>
          <cell r="U3925">
            <v>92</v>
          </cell>
          <cell r="V3925">
            <v>13</v>
          </cell>
          <cell r="W3925">
            <v>92</v>
          </cell>
          <cell r="X3925">
            <v>0</v>
          </cell>
        </row>
        <row r="3926">
          <cell r="A3926" t="str">
            <v>1578000</v>
          </cell>
          <cell r="B3926">
            <v>1</v>
          </cell>
          <cell r="C3926" t="str">
            <v>sprinkler head and piping - 10</v>
          </cell>
          <cell r="D3926" t="str">
            <v>34</v>
          </cell>
          <cell r="E3926" t="str">
            <v>BASSPR</v>
          </cell>
          <cell r="F3926" t="str">
            <v>BAS</v>
          </cell>
          <cell r="G3926">
            <v>38820</v>
          </cell>
          <cell r="H3926" t="str">
            <v>Active</v>
          </cell>
          <cell r="I3926">
            <v>10</v>
          </cell>
          <cell r="J3926">
            <v>39344</v>
          </cell>
          <cell r="K3926" t="str">
            <v>TDP</v>
          </cell>
          <cell r="L3926" t="str">
            <v>TW</v>
          </cell>
          <cell r="M3926" t="str">
            <v>0109</v>
          </cell>
          <cell r="N3926">
            <v>6362.01</v>
          </cell>
          <cell r="O3926">
            <v>34.76</v>
          </cell>
          <cell r="P3926">
            <v>417.12</v>
          </cell>
          <cell r="Q3926">
            <v>834.24</v>
          </cell>
          <cell r="R3926">
            <v>5527.77</v>
          </cell>
          <cell r="S3926">
            <v>3056.27</v>
          </cell>
          <cell r="T3926">
            <v>15</v>
          </cell>
          <cell r="U3926">
            <v>92</v>
          </cell>
          <cell r="V3926">
            <v>13</v>
          </cell>
          <cell r="W3926">
            <v>92</v>
          </cell>
          <cell r="X3926">
            <v>0</v>
          </cell>
        </row>
        <row r="3927">
          <cell r="A3927" t="str">
            <v>1578100</v>
          </cell>
          <cell r="B3927">
            <v>1</v>
          </cell>
          <cell r="C3927" t="str">
            <v>suspended ceiling - 48.1 square metres b</v>
          </cell>
          <cell r="D3927" t="str">
            <v>34</v>
          </cell>
          <cell r="E3927" t="str">
            <v>BASSUS</v>
          </cell>
          <cell r="F3927" t="str">
            <v>BAS</v>
          </cell>
          <cell r="G3927">
            <v>38820</v>
          </cell>
          <cell r="H3927" t="str">
            <v>Active</v>
          </cell>
          <cell r="I3927">
            <v>48</v>
          </cell>
          <cell r="J3927">
            <v>39344</v>
          </cell>
          <cell r="K3927" t="str">
            <v>TDP</v>
          </cell>
          <cell r="L3927" t="str">
            <v>TW</v>
          </cell>
          <cell r="M3927" t="str">
            <v>0109</v>
          </cell>
          <cell r="N3927">
            <v>6256.95</v>
          </cell>
          <cell r="O3927">
            <v>17.190000000000001</v>
          </cell>
          <cell r="P3927">
            <v>206.83</v>
          </cell>
          <cell r="Q3927">
            <v>413.66</v>
          </cell>
          <cell r="R3927">
            <v>5843.29</v>
          </cell>
          <cell r="S3927">
            <v>2859.06</v>
          </cell>
          <cell r="T3927">
            <v>30</v>
          </cell>
          <cell r="U3927">
            <v>92</v>
          </cell>
          <cell r="V3927">
            <v>28</v>
          </cell>
          <cell r="W3927">
            <v>92</v>
          </cell>
          <cell r="X3927">
            <v>0</v>
          </cell>
        </row>
        <row r="3928">
          <cell r="A3928" t="str">
            <v>1578200</v>
          </cell>
          <cell r="B3928">
            <v>1</v>
          </cell>
          <cell r="C3928" t="str">
            <v>Fire Alarm System in square metres</v>
          </cell>
          <cell r="D3928" t="str">
            <v>34</v>
          </cell>
          <cell r="E3928" t="str">
            <v>BASALA</v>
          </cell>
          <cell r="F3928" t="str">
            <v>BAS</v>
          </cell>
          <cell r="G3928">
            <v>38820</v>
          </cell>
          <cell r="H3928" t="str">
            <v>Active</v>
          </cell>
          <cell r="I3928">
            <v>14</v>
          </cell>
          <cell r="J3928">
            <v>39344</v>
          </cell>
          <cell r="K3928" t="str">
            <v>TDP</v>
          </cell>
          <cell r="L3928" t="str">
            <v>TW</v>
          </cell>
          <cell r="M3928" t="str">
            <v>0109</v>
          </cell>
          <cell r="N3928">
            <v>420.32</v>
          </cell>
          <cell r="O3928">
            <v>1.51</v>
          </cell>
          <cell r="P3928">
            <v>18.010000000000002</v>
          </cell>
          <cell r="Q3928">
            <v>36.020000000000003</v>
          </cell>
          <cell r="R3928">
            <v>384.3</v>
          </cell>
          <cell r="S3928">
            <v>193.39</v>
          </cell>
          <cell r="T3928">
            <v>15</v>
          </cell>
          <cell r="U3928">
            <v>92</v>
          </cell>
          <cell r="V3928">
            <v>13</v>
          </cell>
          <cell r="W3928">
            <v>92</v>
          </cell>
          <cell r="X3928">
            <v>0</v>
          </cell>
        </row>
        <row r="3929">
          <cell r="A3929" t="str">
            <v>1578300</v>
          </cell>
          <cell r="B3929">
            <v>1</v>
          </cell>
          <cell r="C3929" t="str">
            <v>Building Structure in square metres</v>
          </cell>
          <cell r="D3929" t="str">
            <v>34</v>
          </cell>
          <cell r="E3929" t="str">
            <v>BUITER</v>
          </cell>
          <cell r="F3929" t="str">
            <v>BUI</v>
          </cell>
          <cell r="G3929">
            <v>38820</v>
          </cell>
          <cell r="H3929" t="str">
            <v>Active</v>
          </cell>
          <cell r="I3929">
            <v>14</v>
          </cell>
          <cell r="J3929">
            <v>39344</v>
          </cell>
          <cell r="K3929" t="str">
            <v>TDP</v>
          </cell>
          <cell r="L3929" t="str">
            <v>TW</v>
          </cell>
          <cell r="M3929" t="str">
            <v>0109</v>
          </cell>
          <cell r="N3929">
            <v>21281.05</v>
          </cell>
          <cell r="O3929">
            <v>35.700000000000003</v>
          </cell>
          <cell r="P3929">
            <v>428.18</v>
          </cell>
          <cell r="Q3929">
            <v>856.36</v>
          </cell>
          <cell r="R3929">
            <v>20424.689999999999</v>
          </cell>
          <cell r="S3929">
            <v>9531.36</v>
          </cell>
          <cell r="T3929">
            <v>40</v>
          </cell>
          <cell r="U3929">
            <v>0</v>
          </cell>
          <cell r="V3929">
            <v>38</v>
          </cell>
          <cell r="W3929">
            <v>0</v>
          </cell>
          <cell r="X3929">
            <v>0</v>
          </cell>
        </row>
        <row r="3930">
          <cell r="A3930" t="str">
            <v>1578400</v>
          </cell>
          <cell r="B3930">
            <v>1</v>
          </cell>
          <cell r="C3930" t="str">
            <v>Drainage Services in square meters</v>
          </cell>
          <cell r="D3930" t="str">
            <v>34</v>
          </cell>
          <cell r="E3930" t="str">
            <v>BASPLM</v>
          </cell>
          <cell r="F3930" t="str">
            <v>BAS</v>
          </cell>
          <cell r="G3930">
            <v>38820</v>
          </cell>
          <cell r="H3930" t="str">
            <v>Active</v>
          </cell>
          <cell r="I3930">
            <v>14</v>
          </cell>
          <cell r="J3930">
            <v>39344</v>
          </cell>
          <cell r="K3930" t="str">
            <v>TDP</v>
          </cell>
          <cell r="L3930" t="str">
            <v>TW</v>
          </cell>
          <cell r="M3930" t="str">
            <v>0109</v>
          </cell>
          <cell r="N3930">
            <v>397.54</v>
          </cell>
          <cell r="O3930">
            <v>2.19</v>
          </cell>
          <cell r="P3930">
            <v>26.06</v>
          </cell>
          <cell r="Q3930">
            <v>52.12</v>
          </cell>
          <cell r="R3930">
            <v>345.42</v>
          </cell>
          <cell r="S3930">
            <v>190.97</v>
          </cell>
          <cell r="T3930">
            <v>15</v>
          </cell>
          <cell r="U3930">
            <v>92</v>
          </cell>
          <cell r="V3930">
            <v>13</v>
          </cell>
          <cell r="W3930">
            <v>92</v>
          </cell>
          <cell r="X3930">
            <v>0</v>
          </cell>
        </row>
        <row r="3931">
          <cell r="A3931" t="str">
            <v>1578500</v>
          </cell>
          <cell r="B3931">
            <v>1</v>
          </cell>
          <cell r="C3931" t="str">
            <v>Communication Services in square meters</v>
          </cell>
          <cell r="D3931" t="str">
            <v>34</v>
          </cell>
          <cell r="E3931" t="str">
            <v>BASCAB</v>
          </cell>
          <cell r="F3931" t="str">
            <v>BAS</v>
          </cell>
          <cell r="G3931">
            <v>38820</v>
          </cell>
          <cell r="H3931" t="str">
            <v>Active</v>
          </cell>
          <cell r="I3931">
            <v>14</v>
          </cell>
          <cell r="J3931">
            <v>39344</v>
          </cell>
          <cell r="K3931" t="str">
            <v>TDP</v>
          </cell>
          <cell r="L3931" t="str">
            <v>TW</v>
          </cell>
          <cell r="M3931" t="str">
            <v>0109</v>
          </cell>
          <cell r="N3931">
            <v>171.97</v>
          </cell>
          <cell r="O3931">
            <v>1.37</v>
          </cell>
          <cell r="P3931">
            <v>16.77</v>
          </cell>
          <cell r="Q3931">
            <v>33.54</v>
          </cell>
          <cell r="R3931">
            <v>138.43</v>
          </cell>
          <cell r="S3931">
            <v>86.58</v>
          </cell>
          <cell r="T3931">
            <v>10</v>
          </cell>
          <cell r="U3931">
            <v>92</v>
          </cell>
          <cell r="V3931">
            <v>8</v>
          </cell>
          <cell r="W3931">
            <v>92</v>
          </cell>
          <cell r="X3931">
            <v>0</v>
          </cell>
        </row>
        <row r="3932">
          <cell r="A3932" t="str">
            <v>1578600</v>
          </cell>
          <cell r="B3932">
            <v>1</v>
          </cell>
          <cell r="C3932" t="str">
            <v>Electrical services in square metres</v>
          </cell>
          <cell r="D3932" t="str">
            <v>34</v>
          </cell>
          <cell r="E3932" t="str">
            <v>BASELC</v>
          </cell>
          <cell r="F3932" t="str">
            <v>BAS</v>
          </cell>
          <cell r="G3932">
            <v>38820</v>
          </cell>
          <cell r="H3932" t="str">
            <v>Active</v>
          </cell>
          <cell r="I3932">
            <v>14</v>
          </cell>
          <cell r="J3932">
            <v>39344</v>
          </cell>
          <cell r="K3932" t="str">
            <v>TDP</v>
          </cell>
          <cell r="L3932" t="str">
            <v>TW</v>
          </cell>
          <cell r="M3932" t="str">
            <v>0109</v>
          </cell>
          <cell r="N3932">
            <v>4091.64</v>
          </cell>
          <cell r="O3932">
            <v>14.62</v>
          </cell>
          <cell r="P3932">
            <v>175.33</v>
          </cell>
          <cell r="Q3932">
            <v>350.66</v>
          </cell>
          <cell r="R3932">
            <v>3740.98</v>
          </cell>
          <cell r="S3932">
            <v>1882.57</v>
          </cell>
          <cell r="T3932">
            <v>15</v>
          </cell>
          <cell r="U3932">
            <v>92</v>
          </cell>
          <cell r="V3932">
            <v>13</v>
          </cell>
          <cell r="W3932">
            <v>92</v>
          </cell>
          <cell r="X3932">
            <v>0</v>
          </cell>
        </row>
        <row r="3933">
          <cell r="A3933" t="str">
            <v>1578700</v>
          </cell>
          <cell r="B3933">
            <v>1</v>
          </cell>
          <cell r="C3933" t="str">
            <v>fitted carpet - 14.3 square metres</v>
          </cell>
          <cell r="D3933" t="str">
            <v>34</v>
          </cell>
          <cell r="E3933" t="str">
            <v>BASFLO</v>
          </cell>
          <cell r="F3933" t="str">
            <v>BAS</v>
          </cell>
          <cell r="G3933">
            <v>38820</v>
          </cell>
          <cell r="H3933" t="str">
            <v>Active</v>
          </cell>
          <cell r="I3933">
            <v>14</v>
          </cell>
          <cell r="J3933">
            <v>39344</v>
          </cell>
          <cell r="K3933" t="str">
            <v>TDP</v>
          </cell>
          <cell r="L3933" t="str">
            <v>TW</v>
          </cell>
          <cell r="M3933" t="str">
            <v>0109</v>
          </cell>
          <cell r="N3933">
            <v>71.58</v>
          </cell>
          <cell r="O3933">
            <v>0</v>
          </cell>
          <cell r="P3933">
            <v>0</v>
          </cell>
          <cell r="Q3933">
            <v>71.58</v>
          </cell>
          <cell r="R3933">
            <v>0</v>
          </cell>
          <cell r="S3933">
            <v>235.91</v>
          </cell>
          <cell r="T3933">
            <v>0</v>
          </cell>
          <cell r="U3933">
            <v>92</v>
          </cell>
          <cell r="V3933">
            <v>0</v>
          </cell>
          <cell r="W3933">
            <v>0</v>
          </cell>
          <cell r="X3933">
            <v>0</v>
          </cell>
        </row>
        <row r="3934">
          <cell r="A3934" t="str">
            <v>1578800</v>
          </cell>
          <cell r="B3934">
            <v>1</v>
          </cell>
          <cell r="C3934" t="str">
            <v>handrails - 14 lineal metres</v>
          </cell>
          <cell r="D3934" t="str">
            <v>34</v>
          </cell>
          <cell r="E3934" t="str">
            <v>BASELC</v>
          </cell>
          <cell r="F3934" t="str">
            <v>BAS</v>
          </cell>
          <cell r="G3934">
            <v>38820</v>
          </cell>
          <cell r="H3934" t="str">
            <v>Active</v>
          </cell>
          <cell r="I3934">
            <v>14</v>
          </cell>
          <cell r="J3934">
            <v>39344</v>
          </cell>
          <cell r="K3934" t="str">
            <v>TDP</v>
          </cell>
          <cell r="L3934" t="str">
            <v>TW</v>
          </cell>
          <cell r="M3934" t="str">
            <v>0109</v>
          </cell>
          <cell r="N3934">
            <v>7640.6</v>
          </cell>
          <cell r="O3934">
            <v>27.34</v>
          </cell>
          <cell r="P3934">
            <v>327.42</v>
          </cell>
          <cell r="Q3934">
            <v>654.84</v>
          </cell>
          <cell r="R3934">
            <v>6985.76</v>
          </cell>
          <cell r="S3934">
            <v>3515.44</v>
          </cell>
          <cell r="T3934">
            <v>15</v>
          </cell>
          <cell r="U3934">
            <v>92</v>
          </cell>
          <cell r="V3934">
            <v>13</v>
          </cell>
          <cell r="W3934">
            <v>92</v>
          </cell>
          <cell r="X3934">
            <v>0</v>
          </cell>
        </row>
        <row r="3935">
          <cell r="A3935" t="str">
            <v>1578900</v>
          </cell>
          <cell r="B3935">
            <v>1</v>
          </cell>
          <cell r="C3935" t="str">
            <v>Building Maintenance System in square me</v>
          </cell>
          <cell r="D3935" t="str">
            <v>34</v>
          </cell>
          <cell r="E3935" t="str">
            <v>BASBMS</v>
          </cell>
          <cell r="F3935" t="str">
            <v>BAS</v>
          </cell>
          <cell r="G3935">
            <v>38820</v>
          </cell>
          <cell r="H3935" t="str">
            <v>Active</v>
          </cell>
          <cell r="I3935">
            <v>14</v>
          </cell>
          <cell r="J3935">
            <v>39344</v>
          </cell>
          <cell r="K3935" t="str">
            <v>TDP</v>
          </cell>
          <cell r="L3935" t="str">
            <v>TW</v>
          </cell>
          <cell r="M3935" t="str">
            <v>0109</v>
          </cell>
          <cell r="N3935">
            <v>10.78</v>
          </cell>
          <cell r="O3935">
            <v>0</v>
          </cell>
          <cell r="P3935">
            <v>0</v>
          </cell>
          <cell r="Q3935">
            <v>10.78</v>
          </cell>
          <cell r="R3935">
            <v>0</v>
          </cell>
          <cell r="S3935">
            <v>35.549999999999997</v>
          </cell>
          <cell r="T3935">
            <v>0</v>
          </cell>
          <cell r="U3935">
            <v>92</v>
          </cell>
          <cell r="V3935">
            <v>0</v>
          </cell>
          <cell r="W3935">
            <v>0</v>
          </cell>
          <cell r="X3935">
            <v>0</v>
          </cell>
        </row>
        <row r="3936">
          <cell r="A3936" t="str">
            <v>1579000</v>
          </cell>
          <cell r="B3936">
            <v>1</v>
          </cell>
          <cell r="C3936" t="str">
            <v>Mechanical Services in square metres</v>
          </cell>
          <cell r="D3936" t="str">
            <v>34</v>
          </cell>
          <cell r="E3936" t="str">
            <v>BASAIR</v>
          </cell>
          <cell r="F3936" t="str">
            <v>BAS</v>
          </cell>
          <cell r="G3936">
            <v>38820</v>
          </cell>
          <cell r="H3936" t="str">
            <v>Active</v>
          </cell>
          <cell r="I3936">
            <v>14</v>
          </cell>
          <cell r="J3936">
            <v>39344</v>
          </cell>
          <cell r="K3936" t="str">
            <v>TDP</v>
          </cell>
          <cell r="L3936" t="str">
            <v>TW</v>
          </cell>
          <cell r="M3936" t="str">
            <v>0109</v>
          </cell>
          <cell r="N3936">
            <v>7532.66</v>
          </cell>
          <cell r="O3936">
            <v>41.12</v>
          </cell>
          <cell r="P3936">
            <v>493.88</v>
          </cell>
          <cell r="Q3936">
            <v>987.76</v>
          </cell>
          <cell r="R3936">
            <v>6544.9</v>
          </cell>
          <cell r="S3936">
            <v>3618.65</v>
          </cell>
          <cell r="T3936">
            <v>15</v>
          </cell>
          <cell r="U3936">
            <v>92</v>
          </cell>
          <cell r="V3936">
            <v>13</v>
          </cell>
          <cell r="W3936">
            <v>92</v>
          </cell>
          <cell r="X3936">
            <v>0</v>
          </cell>
        </row>
        <row r="3937">
          <cell r="A3937" t="str">
            <v>1579100</v>
          </cell>
          <cell r="B3937">
            <v>1</v>
          </cell>
          <cell r="C3937" t="str">
            <v>Plumbing reticulation in square metres</v>
          </cell>
          <cell r="D3937" t="str">
            <v>34</v>
          </cell>
          <cell r="E3937" t="str">
            <v>BASPLM</v>
          </cell>
          <cell r="F3937" t="str">
            <v>BAS</v>
          </cell>
          <cell r="G3937">
            <v>38820</v>
          </cell>
          <cell r="H3937" t="str">
            <v>Active</v>
          </cell>
          <cell r="I3937">
            <v>14</v>
          </cell>
          <cell r="J3937">
            <v>39344</v>
          </cell>
          <cell r="K3937" t="str">
            <v>TDP</v>
          </cell>
          <cell r="L3937" t="str">
            <v>TW</v>
          </cell>
          <cell r="M3937" t="str">
            <v>0109</v>
          </cell>
          <cell r="N3937">
            <v>459.35</v>
          </cell>
          <cell r="O3937">
            <v>2.5099999999999998</v>
          </cell>
          <cell r="P3937">
            <v>30.12</v>
          </cell>
          <cell r="Q3937">
            <v>60.24</v>
          </cell>
          <cell r="R3937">
            <v>399.11</v>
          </cell>
          <cell r="S3937">
            <v>220.67</v>
          </cell>
          <cell r="T3937">
            <v>15</v>
          </cell>
          <cell r="U3937">
            <v>92</v>
          </cell>
          <cell r="V3937">
            <v>13</v>
          </cell>
          <cell r="W3937">
            <v>92</v>
          </cell>
          <cell r="X3937">
            <v>0</v>
          </cell>
        </row>
        <row r="3938">
          <cell r="A3938" t="str">
            <v>1579200</v>
          </cell>
          <cell r="B3938">
            <v>1</v>
          </cell>
          <cell r="C3938" t="str">
            <v>Public Address System in square metres</v>
          </cell>
          <cell r="D3938" t="str">
            <v>34</v>
          </cell>
          <cell r="E3938" t="str">
            <v>BASPUB</v>
          </cell>
          <cell r="F3938" t="str">
            <v>BAS</v>
          </cell>
          <cell r="G3938">
            <v>38820</v>
          </cell>
          <cell r="H3938" t="str">
            <v>Active</v>
          </cell>
          <cell r="I3938">
            <v>14</v>
          </cell>
          <cell r="J3938">
            <v>39344</v>
          </cell>
          <cell r="K3938" t="str">
            <v>TDP</v>
          </cell>
          <cell r="L3938" t="str">
            <v>TW</v>
          </cell>
          <cell r="M3938" t="str">
            <v>0109</v>
          </cell>
          <cell r="N3938">
            <v>311.33</v>
          </cell>
          <cell r="O3938">
            <v>1.71</v>
          </cell>
          <cell r="P3938">
            <v>20.41</v>
          </cell>
          <cell r="Q3938">
            <v>40.82</v>
          </cell>
          <cell r="R3938">
            <v>270.51</v>
          </cell>
          <cell r="S3938">
            <v>149.56</v>
          </cell>
          <cell r="T3938">
            <v>15</v>
          </cell>
          <cell r="U3938">
            <v>92</v>
          </cell>
          <cell r="V3938">
            <v>13</v>
          </cell>
          <cell r="W3938">
            <v>92</v>
          </cell>
          <cell r="X3938">
            <v>0</v>
          </cell>
        </row>
        <row r="3939">
          <cell r="A3939" t="str">
            <v>1579300</v>
          </cell>
          <cell r="B3939">
            <v>1</v>
          </cell>
          <cell r="C3939" t="str">
            <v>Security System in square metres</v>
          </cell>
          <cell r="D3939" t="str">
            <v>34</v>
          </cell>
          <cell r="E3939" t="str">
            <v>BASSEC</v>
          </cell>
          <cell r="F3939" t="str">
            <v>BAS</v>
          </cell>
          <cell r="G3939">
            <v>38820</v>
          </cell>
          <cell r="H3939" t="str">
            <v>Active</v>
          </cell>
          <cell r="I3939">
            <v>14</v>
          </cell>
          <cell r="J3939">
            <v>39344</v>
          </cell>
          <cell r="K3939" t="str">
            <v>TDP</v>
          </cell>
          <cell r="L3939" t="str">
            <v>TW</v>
          </cell>
          <cell r="M3939" t="str">
            <v>0109</v>
          </cell>
          <cell r="N3939">
            <v>485.54</v>
          </cell>
          <cell r="O3939">
            <v>2.68</v>
          </cell>
          <cell r="P3939">
            <v>31.83</v>
          </cell>
          <cell r="Q3939">
            <v>63.66</v>
          </cell>
          <cell r="R3939">
            <v>421.88</v>
          </cell>
          <cell r="S3939">
            <v>233.25</v>
          </cell>
          <cell r="T3939">
            <v>15</v>
          </cell>
          <cell r="U3939">
            <v>92</v>
          </cell>
          <cell r="V3939">
            <v>13</v>
          </cell>
          <cell r="W3939">
            <v>92</v>
          </cell>
          <cell r="X3939">
            <v>0</v>
          </cell>
        </row>
        <row r="3940">
          <cell r="A3940" t="str">
            <v>1579400</v>
          </cell>
          <cell r="B3940">
            <v>1</v>
          </cell>
          <cell r="C3940" t="str">
            <v>Fire Alarm System in square metres</v>
          </cell>
          <cell r="D3940" t="str">
            <v>34</v>
          </cell>
          <cell r="E3940" t="str">
            <v>BASALA</v>
          </cell>
          <cell r="F3940" t="str">
            <v>BAS</v>
          </cell>
          <cell r="G3940">
            <v>38820</v>
          </cell>
          <cell r="H3940" t="str">
            <v>Active</v>
          </cell>
          <cell r="I3940">
            <v>30</v>
          </cell>
          <cell r="J3940">
            <v>39344</v>
          </cell>
          <cell r="K3940" t="str">
            <v>TDP</v>
          </cell>
          <cell r="L3940" t="str">
            <v>TW</v>
          </cell>
          <cell r="M3940" t="str">
            <v>0105</v>
          </cell>
          <cell r="N3940">
            <v>882.02</v>
          </cell>
          <cell r="O3940">
            <v>3.15</v>
          </cell>
          <cell r="P3940">
            <v>37.799999999999997</v>
          </cell>
          <cell r="Q3940">
            <v>75.599999999999994</v>
          </cell>
          <cell r="R3940">
            <v>806.42</v>
          </cell>
          <cell r="S3940">
            <v>405.82</v>
          </cell>
          <cell r="T3940">
            <v>15</v>
          </cell>
          <cell r="U3940">
            <v>92</v>
          </cell>
          <cell r="V3940">
            <v>13</v>
          </cell>
          <cell r="W3940">
            <v>92</v>
          </cell>
          <cell r="X3940">
            <v>0</v>
          </cell>
        </row>
        <row r="3941">
          <cell r="A3941" t="str">
            <v>1579500</v>
          </cell>
          <cell r="B3941">
            <v>1</v>
          </cell>
          <cell r="C3941" t="str">
            <v>Building Structure in square metres</v>
          </cell>
          <cell r="D3941" t="str">
            <v>34</v>
          </cell>
          <cell r="E3941" t="str">
            <v>BUITER</v>
          </cell>
          <cell r="F3941" t="str">
            <v>BUI</v>
          </cell>
          <cell r="G3941">
            <v>38820</v>
          </cell>
          <cell r="H3941" t="str">
            <v>Active</v>
          </cell>
          <cell r="I3941">
            <v>30</v>
          </cell>
          <cell r="J3941">
            <v>39344</v>
          </cell>
          <cell r="K3941" t="str">
            <v>TDP</v>
          </cell>
          <cell r="L3941" t="str">
            <v>TW</v>
          </cell>
          <cell r="M3941" t="str">
            <v>0105</v>
          </cell>
          <cell r="N3941">
            <v>44645.4</v>
          </cell>
          <cell r="O3941">
            <v>74.81</v>
          </cell>
          <cell r="P3941">
            <v>898.27</v>
          </cell>
          <cell r="Q3941">
            <v>1796.54</v>
          </cell>
          <cell r="R3941">
            <v>42848.86</v>
          </cell>
          <cell r="S3941">
            <v>19995.78</v>
          </cell>
          <cell r="T3941">
            <v>40</v>
          </cell>
          <cell r="U3941">
            <v>0</v>
          </cell>
          <cell r="V3941">
            <v>38</v>
          </cell>
          <cell r="W3941">
            <v>0</v>
          </cell>
          <cell r="X3941">
            <v>0</v>
          </cell>
        </row>
        <row r="3942">
          <cell r="A3942" t="str">
            <v>1579600</v>
          </cell>
          <cell r="B3942">
            <v>1</v>
          </cell>
          <cell r="C3942" t="str">
            <v>Drainage Services in square meters</v>
          </cell>
          <cell r="D3942" t="str">
            <v>34</v>
          </cell>
          <cell r="E3942" t="str">
            <v>BASPLM</v>
          </cell>
          <cell r="F3942" t="str">
            <v>BAS</v>
          </cell>
          <cell r="G3942">
            <v>38820</v>
          </cell>
          <cell r="H3942" t="str">
            <v>Active</v>
          </cell>
          <cell r="I3942">
            <v>30</v>
          </cell>
          <cell r="J3942">
            <v>39344</v>
          </cell>
          <cell r="K3942" t="str">
            <v>TDP</v>
          </cell>
          <cell r="L3942" t="str">
            <v>TW</v>
          </cell>
          <cell r="M3942" t="str">
            <v>0105</v>
          </cell>
          <cell r="N3942">
            <v>833.98</v>
          </cell>
          <cell r="O3942">
            <v>4.5199999999999996</v>
          </cell>
          <cell r="P3942">
            <v>54.68</v>
          </cell>
          <cell r="Q3942">
            <v>109.36</v>
          </cell>
          <cell r="R3942">
            <v>724.62</v>
          </cell>
          <cell r="S3942">
            <v>400.64</v>
          </cell>
          <cell r="T3942">
            <v>15</v>
          </cell>
          <cell r="U3942">
            <v>92</v>
          </cell>
          <cell r="V3942">
            <v>13</v>
          </cell>
          <cell r="W3942">
            <v>92</v>
          </cell>
          <cell r="X3942">
            <v>0</v>
          </cell>
        </row>
        <row r="3943">
          <cell r="A3943" t="str">
            <v>1579700</v>
          </cell>
          <cell r="B3943">
            <v>1</v>
          </cell>
          <cell r="C3943" t="str">
            <v>Communication Services in square meters</v>
          </cell>
          <cell r="D3943" t="str">
            <v>34</v>
          </cell>
          <cell r="E3943" t="str">
            <v>BASCAB</v>
          </cell>
          <cell r="F3943" t="str">
            <v>BAS</v>
          </cell>
          <cell r="G3943">
            <v>38820</v>
          </cell>
          <cell r="H3943" t="str">
            <v>Active</v>
          </cell>
          <cell r="I3943">
            <v>30</v>
          </cell>
          <cell r="J3943">
            <v>39344</v>
          </cell>
          <cell r="K3943" t="str">
            <v>TDP</v>
          </cell>
          <cell r="L3943" t="str">
            <v>TW</v>
          </cell>
          <cell r="M3943" t="str">
            <v>0105</v>
          </cell>
          <cell r="N3943">
            <v>360.7</v>
          </cell>
          <cell r="O3943">
            <v>2.95</v>
          </cell>
          <cell r="P3943">
            <v>35.18</v>
          </cell>
          <cell r="Q3943">
            <v>70.36</v>
          </cell>
          <cell r="R3943">
            <v>290.33999999999997</v>
          </cell>
          <cell r="S3943">
            <v>181.6</v>
          </cell>
          <cell r="T3943">
            <v>10</v>
          </cell>
          <cell r="U3943">
            <v>92</v>
          </cell>
          <cell r="V3943">
            <v>8</v>
          </cell>
          <cell r="W3943">
            <v>92</v>
          </cell>
          <cell r="X3943">
            <v>0</v>
          </cell>
        </row>
        <row r="3944">
          <cell r="A3944" t="str">
            <v>1579800</v>
          </cell>
          <cell r="B3944">
            <v>1</v>
          </cell>
          <cell r="C3944" t="str">
            <v>electric light fitting - 2 circular down</v>
          </cell>
          <cell r="D3944" t="str">
            <v>34</v>
          </cell>
          <cell r="E3944" t="str">
            <v>BASLIG</v>
          </cell>
          <cell r="F3944" t="str">
            <v>BAS</v>
          </cell>
          <cell r="G3944">
            <v>38820</v>
          </cell>
          <cell r="H3944" t="str">
            <v>Active</v>
          </cell>
          <cell r="I3944">
            <v>2</v>
          </cell>
          <cell r="J3944">
            <v>39344</v>
          </cell>
          <cell r="K3944" t="str">
            <v>TDP</v>
          </cell>
          <cell r="L3944" t="str">
            <v>TW</v>
          </cell>
          <cell r="M3944" t="str">
            <v>0105</v>
          </cell>
          <cell r="N3944">
            <v>732.48</v>
          </cell>
          <cell r="O3944">
            <v>6</v>
          </cell>
          <cell r="P3944">
            <v>71.45</v>
          </cell>
          <cell r="Q3944">
            <v>142.9</v>
          </cell>
          <cell r="R3944">
            <v>589.58000000000004</v>
          </cell>
          <cell r="S3944">
            <v>368.78</v>
          </cell>
          <cell r="T3944">
            <v>10</v>
          </cell>
          <cell r="U3944">
            <v>92</v>
          </cell>
          <cell r="V3944">
            <v>8</v>
          </cell>
          <cell r="W3944">
            <v>92</v>
          </cell>
          <cell r="X3944">
            <v>0</v>
          </cell>
        </row>
        <row r="3945">
          <cell r="A3945" t="str">
            <v>1579900</v>
          </cell>
          <cell r="B3945">
            <v>1</v>
          </cell>
          <cell r="C3945" t="str">
            <v>Electrical services in square metres</v>
          </cell>
          <cell r="D3945" t="str">
            <v>34</v>
          </cell>
          <cell r="E3945" t="str">
            <v>BASELC</v>
          </cell>
          <cell r="F3945" t="str">
            <v>BAS</v>
          </cell>
          <cell r="G3945">
            <v>38820</v>
          </cell>
          <cell r="H3945" t="str">
            <v>Active</v>
          </cell>
          <cell r="I3945">
            <v>30</v>
          </cell>
          <cell r="J3945">
            <v>39344</v>
          </cell>
          <cell r="K3945" t="str">
            <v>TDP</v>
          </cell>
          <cell r="L3945" t="str">
            <v>TW</v>
          </cell>
          <cell r="M3945" t="str">
            <v>0105</v>
          </cell>
          <cell r="N3945">
            <v>8583.86</v>
          </cell>
          <cell r="O3945">
            <v>30.68</v>
          </cell>
          <cell r="P3945">
            <v>367.83</v>
          </cell>
          <cell r="Q3945">
            <v>735.66</v>
          </cell>
          <cell r="R3945">
            <v>7848.2</v>
          </cell>
          <cell r="S3945">
            <v>3949.44</v>
          </cell>
          <cell r="T3945">
            <v>15</v>
          </cell>
          <cell r="U3945">
            <v>92</v>
          </cell>
          <cell r="V3945">
            <v>13</v>
          </cell>
          <cell r="W3945">
            <v>92</v>
          </cell>
          <cell r="X3945">
            <v>0</v>
          </cell>
        </row>
        <row r="3946">
          <cell r="A3946" t="str">
            <v>1580000</v>
          </cell>
          <cell r="B3946">
            <v>1</v>
          </cell>
          <cell r="C3946" t="str">
            <v>escalator - 1 down with side supporting</v>
          </cell>
          <cell r="D3946" t="str">
            <v>34</v>
          </cell>
          <cell r="E3946" t="str">
            <v>BASESC</v>
          </cell>
          <cell r="F3946" t="str">
            <v>BAS</v>
          </cell>
          <cell r="G3946">
            <v>38820</v>
          </cell>
          <cell r="H3946" t="str">
            <v>Active</v>
          </cell>
          <cell r="I3946">
            <v>1</v>
          </cell>
          <cell r="J3946">
            <v>39344</v>
          </cell>
          <cell r="K3946" t="str">
            <v>TDP</v>
          </cell>
          <cell r="L3946" t="str">
            <v>TW</v>
          </cell>
          <cell r="M3946" t="str">
            <v>0105</v>
          </cell>
          <cell r="N3946">
            <v>304707.84000000003</v>
          </cell>
          <cell r="O3946">
            <v>1088.1099999999999</v>
          </cell>
          <cell r="P3946">
            <v>13057.32</v>
          </cell>
          <cell r="Q3946">
            <v>26114.639999999999</v>
          </cell>
          <cell r="R3946">
            <v>278593.2</v>
          </cell>
          <cell r="S3946">
            <v>140196.16</v>
          </cell>
          <cell r="T3946">
            <v>15</v>
          </cell>
          <cell r="U3946">
            <v>92</v>
          </cell>
          <cell r="V3946">
            <v>13</v>
          </cell>
          <cell r="W3946">
            <v>92</v>
          </cell>
          <cell r="X3946">
            <v>0</v>
          </cell>
        </row>
        <row r="3947">
          <cell r="A3947" t="str">
            <v>1580100</v>
          </cell>
          <cell r="B3947">
            <v>1</v>
          </cell>
          <cell r="C3947" t="str">
            <v>fitted carpet - 12 square metres</v>
          </cell>
          <cell r="D3947" t="str">
            <v>34</v>
          </cell>
          <cell r="E3947" t="str">
            <v>BASFLO</v>
          </cell>
          <cell r="F3947" t="str">
            <v>BAS</v>
          </cell>
          <cell r="G3947">
            <v>38820</v>
          </cell>
          <cell r="H3947" t="str">
            <v>Active</v>
          </cell>
          <cell r="I3947">
            <v>12</v>
          </cell>
          <cell r="J3947">
            <v>39344</v>
          </cell>
          <cell r="K3947" t="str">
            <v>TDP</v>
          </cell>
          <cell r="L3947" t="str">
            <v>TW</v>
          </cell>
          <cell r="M3947" t="str">
            <v>0105</v>
          </cell>
          <cell r="N3947">
            <v>60.07</v>
          </cell>
          <cell r="O3947">
            <v>0</v>
          </cell>
          <cell r="P3947">
            <v>0</v>
          </cell>
          <cell r="Q3947">
            <v>60.07</v>
          </cell>
          <cell r="R3947">
            <v>0</v>
          </cell>
          <cell r="S3947">
            <v>197.97</v>
          </cell>
          <cell r="T3947">
            <v>0</v>
          </cell>
          <cell r="U3947">
            <v>92</v>
          </cell>
          <cell r="V3947">
            <v>0</v>
          </cell>
          <cell r="W3947">
            <v>0</v>
          </cell>
          <cell r="X3947">
            <v>0</v>
          </cell>
        </row>
        <row r="3948">
          <cell r="A3948" t="str">
            <v>1580200</v>
          </cell>
          <cell r="B3948">
            <v>1</v>
          </cell>
          <cell r="C3948" t="str">
            <v>Building Maintenance System in square me</v>
          </cell>
          <cell r="D3948" t="str">
            <v>34</v>
          </cell>
          <cell r="E3948" t="str">
            <v>BASBMS</v>
          </cell>
          <cell r="F3948" t="str">
            <v>BAS</v>
          </cell>
          <cell r="G3948">
            <v>38820</v>
          </cell>
          <cell r="H3948" t="str">
            <v>Active</v>
          </cell>
          <cell r="I3948">
            <v>30</v>
          </cell>
          <cell r="J3948">
            <v>39344</v>
          </cell>
          <cell r="K3948" t="str">
            <v>TDP</v>
          </cell>
          <cell r="L3948" t="str">
            <v>TW</v>
          </cell>
          <cell r="M3948" t="str">
            <v>0105</v>
          </cell>
          <cell r="N3948">
            <v>22.62</v>
          </cell>
          <cell r="O3948">
            <v>0</v>
          </cell>
          <cell r="P3948">
            <v>0</v>
          </cell>
          <cell r="Q3948">
            <v>22.62</v>
          </cell>
          <cell r="R3948">
            <v>0</v>
          </cell>
          <cell r="S3948">
            <v>74.569999999999993</v>
          </cell>
          <cell r="T3948">
            <v>0</v>
          </cell>
          <cell r="U3948">
            <v>92</v>
          </cell>
          <cell r="V3948">
            <v>0</v>
          </cell>
          <cell r="W3948">
            <v>0</v>
          </cell>
          <cell r="X3948">
            <v>0</v>
          </cell>
        </row>
        <row r="3949">
          <cell r="A3949" t="str">
            <v>1580300</v>
          </cell>
          <cell r="B3949">
            <v>1</v>
          </cell>
          <cell r="C3949" t="str">
            <v>Mechanical Services in square metres</v>
          </cell>
          <cell r="D3949" t="str">
            <v>34</v>
          </cell>
          <cell r="E3949" t="str">
            <v>BASAIR</v>
          </cell>
          <cell r="F3949" t="str">
            <v>BAS</v>
          </cell>
          <cell r="G3949">
            <v>38820</v>
          </cell>
          <cell r="H3949" t="str">
            <v>Active</v>
          </cell>
          <cell r="I3949">
            <v>30</v>
          </cell>
          <cell r="J3949">
            <v>39344</v>
          </cell>
          <cell r="K3949" t="str">
            <v>TDP</v>
          </cell>
          <cell r="L3949" t="str">
            <v>TW</v>
          </cell>
          <cell r="M3949" t="str">
            <v>0105</v>
          </cell>
          <cell r="N3949">
            <v>15802.71</v>
          </cell>
          <cell r="O3949">
            <v>86.36</v>
          </cell>
          <cell r="P3949">
            <v>1036.0999999999999</v>
          </cell>
          <cell r="Q3949">
            <v>2072.1999999999998</v>
          </cell>
          <cell r="R3949">
            <v>13730.51</v>
          </cell>
          <cell r="S3949">
            <v>7591.54</v>
          </cell>
          <cell r="T3949">
            <v>15</v>
          </cell>
          <cell r="U3949">
            <v>92</v>
          </cell>
          <cell r="V3949">
            <v>13</v>
          </cell>
          <cell r="W3949">
            <v>92</v>
          </cell>
          <cell r="X3949">
            <v>0</v>
          </cell>
        </row>
        <row r="3950">
          <cell r="A3950" t="str">
            <v>1580400</v>
          </cell>
          <cell r="B3950">
            <v>1</v>
          </cell>
          <cell r="C3950" t="str">
            <v>Plumbing reticulation in square metres</v>
          </cell>
          <cell r="D3950" t="str">
            <v>34</v>
          </cell>
          <cell r="E3950" t="str">
            <v>BASPLM</v>
          </cell>
          <cell r="F3950" t="str">
            <v>BAS</v>
          </cell>
          <cell r="G3950">
            <v>38820</v>
          </cell>
          <cell r="H3950" t="str">
            <v>Active</v>
          </cell>
          <cell r="I3950">
            <v>30</v>
          </cell>
          <cell r="J3950">
            <v>39344</v>
          </cell>
          <cell r="K3950" t="str">
            <v>TDP</v>
          </cell>
          <cell r="L3950" t="str">
            <v>TW</v>
          </cell>
          <cell r="M3950" t="str">
            <v>0105</v>
          </cell>
          <cell r="N3950">
            <v>963.57</v>
          </cell>
          <cell r="O3950">
            <v>5.32</v>
          </cell>
          <cell r="P3950">
            <v>63.18</v>
          </cell>
          <cell r="Q3950">
            <v>126.36</v>
          </cell>
          <cell r="R3950">
            <v>837.21</v>
          </cell>
          <cell r="S3950">
            <v>462.9</v>
          </cell>
          <cell r="T3950">
            <v>15</v>
          </cell>
          <cell r="U3950">
            <v>92</v>
          </cell>
          <cell r="V3950">
            <v>13</v>
          </cell>
          <cell r="W3950">
            <v>92</v>
          </cell>
          <cell r="X3950">
            <v>0</v>
          </cell>
        </row>
        <row r="3951">
          <cell r="A3951" t="str">
            <v>1580500</v>
          </cell>
          <cell r="B3951">
            <v>1</v>
          </cell>
          <cell r="C3951" t="str">
            <v>Public Address System in square metres</v>
          </cell>
          <cell r="D3951" t="str">
            <v>34</v>
          </cell>
          <cell r="E3951" t="str">
            <v>BASPUB</v>
          </cell>
          <cell r="F3951" t="str">
            <v>BAS</v>
          </cell>
          <cell r="G3951">
            <v>38820</v>
          </cell>
          <cell r="H3951" t="str">
            <v>Active</v>
          </cell>
          <cell r="I3951">
            <v>30</v>
          </cell>
          <cell r="J3951">
            <v>39344</v>
          </cell>
          <cell r="K3951" t="str">
            <v>TDP</v>
          </cell>
          <cell r="L3951" t="str">
            <v>TW</v>
          </cell>
          <cell r="M3951" t="str">
            <v>0105</v>
          </cell>
          <cell r="N3951">
            <v>653.03</v>
          </cell>
          <cell r="O3951">
            <v>3.55</v>
          </cell>
          <cell r="P3951">
            <v>42.82</v>
          </cell>
          <cell r="Q3951">
            <v>85.64</v>
          </cell>
          <cell r="R3951">
            <v>567.39</v>
          </cell>
          <cell r="S3951">
            <v>313.72000000000003</v>
          </cell>
          <cell r="T3951">
            <v>15</v>
          </cell>
          <cell r="U3951">
            <v>92</v>
          </cell>
          <cell r="V3951">
            <v>13</v>
          </cell>
          <cell r="W3951">
            <v>92</v>
          </cell>
          <cell r="X3951">
            <v>0</v>
          </cell>
        </row>
        <row r="3952">
          <cell r="A3952" t="str">
            <v>1580600</v>
          </cell>
          <cell r="B3952">
            <v>1</v>
          </cell>
          <cell r="C3952" t="str">
            <v>Security System in square metres</v>
          </cell>
          <cell r="D3952" t="str">
            <v>34</v>
          </cell>
          <cell r="E3952" t="str">
            <v>BASSEC</v>
          </cell>
          <cell r="F3952" t="str">
            <v>BAS</v>
          </cell>
          <cell r="G3952">
            <v>38820</v>
          </cell>
          <cell r="H3952" t="str">
            <v>Active</v>
          </cell>
          <cell r="I3952">
            <v>30</v>
          </cell>
          <cell r="J3952">
            <v>39344</v>
          </cell>
          <cell r="K3952" t="str">
            <v>TDP</v>
          </cell>
          <cell r="L3952" t="str">
            <v>TW</v>
          </cell>
          <cell r="M3952" t="str">
            <v>0105</v>
          </cell>
          <cell r="N3952">
            <v>1018.51</v>
          </cell>
          <cell r="O3952">
            <v>5.62</v>
          </cell>
          <cell r="P3952">
            <v>66.78</v>
          </cell>
          <cell r="Q3952">
            <v>133.56</v>
          </cell>
          <cell r="R3952">
            <v>884.95</v>
          </cell>
          <cell r="S3952">
            <v>489.29</v>
          </cell>
          <cell r="T3952">
            <v>15</v>
          </cell>
          <cell r="U3952">
            <v>92</v>
          </cell>
          <cell r="V3952">
            <v>13</v>
          </cell>
          <cell r="W3952">
            <v>92</v>
          </cell>
          <cell r="X3952">
            <v>0</v>
          </cell>
        </row>
        <row r="3953">
          <cell r="A3953" t="str">
            <v>1580700</v>
          </cell>
          <cell r="B3953">
            <v>1</v>
          </cell>
          <cell r="C3953" t="str">
            <v>sprinkler head and piping - 3</v>
          </cell>
          <cell r="D3953" t="str">
            <v>34</v>
          </cell>
          <cell r="E3953" t="str">
            <v>BASSPR</v>
          </cell>
          <cell r="F3953" t="str">
            <v>BAS</v>
          </cell>
          <cell r="G3953">
            <v>38820</v>
          </cell>
          <cell r="H3953" t="str">
            <v>Active</v>
          </cell>
          <cell r="I3953">
            <v>3</v>
          </cell>
          <cell r="J3953">
            <v>39344</v>
          </cell>
          <cell r="K3953" t="str">
            <v>TDP</v>
          </cell>
          <cell r="L3953" t="str">
            <v>TW</v>
          </cell>
          <cell r="M3953" t="str">
            <v>0105</v>
          </cell>
          <cell r="N3953">
            <v>1908.65</v>
          </cell>
          <cell r="O3953">
            <v>10.41</v>
          </cell>
          <cell r="P3953">
            <v>125.14</v>
          </cell>
          <cell r="Q3953">
            <v>250.28</v>
          </cell>
          <cell r="R3953">
            <v>1658.37</v>
          </cell>
          <cell r="S3953">
            <v>916.91</v>
          </cell>
          <cell r="T3953">
            <v>15</v>
          </cell>
          <cell r="U3953">
            <v>92</v>
          </cell>
          <cell r="V3953">
            <v>13</v>
          </cell>
          <cell r="W3953">
            <v>92</v>
          </cell>
          <cell r="X3953">
            <v>0</v>
          </cell>
        </row>
        <row r="3954">
          <cell r="A3954" t="str">
            <v>1580800</v>
          </cell>
          <cell r="B3954">
            <v>1</v>
          </cell>
          <cell r="C3954" t="str">
            <v>suspended ceiling - 12 square metres boa</v>
          </cell>
          <cell r="D3954" t="str">
            <v>34</v>
          </cell>
          <cell r="E3954" t="str">
            <v>BASSUS</v>
          </cell>
          <cell r="F3954" t="str">
            <v>BAS</v>
          </cell>
          <cell r="G3954">
            <v>38820</v>
          </cell>
          <cell r="H3954" t="str">
            <v>Active</v>
          </cell>
          <cell r="I3954">
            <v>12</v>
          </cell>
          <cell r="J3954">
            <v>39344</v>
          </cell>
          <cell r="K3954" t="str">
            <v>TDP</v>
          </cell>
          <cell r="L3954" t="str">
            <v>TW</v>
          </cell>
          <cell r="M3954" t="str">
            <v>0105</v>
          </cell>
          <cell r="N3954">
            <v>1560.94</v>
          </cell>
          <cell r="O3954">
            <v>4.3</v>
          </cell>
          <cell r="P3954">
            <v>51.6</v>
          </cell>
          <cell r="Q3954">
            <v>103.2</v>
          </cell>
          <cell r="R3954">
            <v>1457.74</v>
          </cell>
          <cell r="S3954">
            <v>713.26</v>
          </cell>
          <cell r="T3954">
            <v>30</v>
          </cell>
          <cell r="U3954">
            <v>92</v>
          </cell>
          <cell r="V3954">
            <v>28</v>
          </cell>
          <cell r="W3954">
            <v>92</v>
          </cell>
          <cell r="X3954">
            <v>0</v>
          </cell>
        </row>
        <row r="3955">
          <cell r="A3955" t="str">
            <v>1580900</v>
          </cell>
          <cell r="B3955">
            <v>1</v>
          </cell>
          <cell r="C3955" t="str">
            <v>suspended ceiling - 18 square metres pan</v>
          </cell>
          <cell r="D3955" t="str">
            <v>34</v>
          </cell>
          <cell r="E3955" t="str">
            <v>BASSUS</v>
          </cell>
          <cell r="F3955" t="str">
            <v>BAS</v>
          </cell>
          <cell r="G3955">
            <v>38820</v>
          </cell>
          <cell r="H3955" t="str">
            <v>Active</v>
          </cell>
          <cell r="I3955">
            <v>18</v>
          </cell>
          <cell r="J3955">
            <v>39344</v>
          </cell>
          <cell r="K3955" t="str">
            <v>TDP</v>
          </cell>
          <cell r="L3955" t="str">
            <v>TW</v>
          </cell>
          <cell r="M3955" t="str">
            <v>0105</v>
          </cell>
          <cell r="N3955">
            <v>17028.88</v>
          </cell>
          <cell r="O3955">
            <v>46.89</v>
          </cell>
          <cell r="P3955">
            <v>562.9</v>
          </cell>
          <cell r="Q3955">
            <v>1125.8</v>
          </cell>
          <cell r="R3955">
            <v>15903.08</v>
          </cell>
          <cell r="S3955">
            <v>7781.23</v>
          </cell>
          <cell r="T3955">
            <v>30</v>
          </cell>
          <cell r="U3955">
            <v>92</v>
          </cell>
          <cell r="V3955">
            <v>28</v>
          </cell>
          <cell r="W3955">
            <v>92</v>
          </cell>
          <cell r="X3955">
            <v>0</v>
          </cell>
        </row>
        <row r="3956">
          <cell r="A3956" t="str">
            <v>1581000</v>
          </cell>
          <cell r="B3956">
            <v>1</v>
          </cell>
          <cell r="C3956" t="str">
            <v>Fire Alarm System in square metres</v>
          </cell>
          <cell r="D3956" t="str">
            <v>34</v>
          </cell>
          <cell r="E3956" t="str">
            <v>BASALA</v>
          </cell>
          <cell r="F3956" t="str">
            <v>BAS</v>
          </cell>
          <cell r="G3956">
            <v>38820</v>
          </cell>
          <cell r="H3956" t="str">
            <v>Active</v>
          </cell>
          <cell r="I3956">
            <v>29</v>
          </cell>
          <cell r="J3956">
            <v>39344</v>
          </cell>
          <cell r="K3956" t="str">
            <v>TDP</v>
          </cell>
          <cell r="L3956" t="str">
            <v>TW</v>
          </cell>
          <cell r="M3956" t="str">
            <v>0106</v>
          </cell>
          <cell r="N3956">
            <v>837.8</v>
          </cell>
          <cell r="O3956">
            <v>3.01</v>
          </cell>
          <cell r="P3956">
            <v>35.9</v>
          </cell>
          <cell r="Q3956">
            <v>71.8</v>
          </cell>
          <cell r="R3956">
            <v>766</v>
          </cell>
          <cell r="S3956">
            <v>385.47</v>
          </cell>
          <cell r="T3956">
            <v>15</v>
          </cell>
          <cell r="U3956">
            <v>92</v>
          </cell>
          <cell r="V3956">
            <v>13</v>
          </cell>
          <cell r="W3956">
            <v>92</v>
          </cell>
          <cell r="X3956">
            <v>0</v>
          </cell>
        </row>
        <row r="3957">
          <cell r="A3957" t="str">
            <v>1581100</v>
          </cell>
          <cell r="B3957">
            <v>1</v>
          </cell>
          <cell r="C3957" t="str">
            <v>Building Structure in square metres</v>
          </cell>
          <cell r="D3957" t="str">
            <v>34</v>
          </cell>
          <cell r="E3957" t="str">
            <v>BUITER</v>
          </cell>
          <cell r="F3957" t="str">
            <v>BUI</v>
          </cell>
          <cell r="G3957">
            <v>38820</v>
          </cell>
          <cell r="H3957" t="str">
            <v>Active</v>
          </cell>
          <cell r="I3957">
            <v>29</v>
          </cell>
          <cell r="J3957">
            <v>39344</v>
          </cell>
          <cell r="K3957" t="str">
            <v>TDP</v>
          </cell>
          <cell r="L3957" t="str">
            <v>TW</v>
          </cell>
          <cell r="M3957" t="str">
            <v>0106</v>
          </cell>
          <cell r="N3957">
            <v>42413.23</v>
          </cell>
          <cell r="O3957">
            <v>71.150000000000006</v>
          </cell>
          <cell r="P3957">
            <v>853.36</v>
          </cell>
          <cell r="Q3957">
            <v>1706.72</v>
          </cell>
          <cell r="R3957">
            <v>40706.51</v>
          </cell>
          <cell r="S3957">
            <v>18996.04</v>
          </cell>
          <cell r="T3957">
            <v>40</v>
          </cell>
          <cell r="U3957">
            <v>0</v>
          </cell>
          <cell r="V3957">
            <v>38</v>
          </cell>
          <cell r="W3957">
            <v>0</v>
          </cell>
          <cell r="X3957">
            <v>0</v>
          </cell>
        </row>
        <row r="3958">
          <cell r="A3958" t="str">
            <v>1581200</v>
          </cell>
          <cell r="B3958">
            <v>1</v>
          </cell>
          <cell r="C3958" t="str">
            <v>Drainage Services in square meters</v>
          </cell>
          <cell r="D3958" t="str">
            <v>34</v>
          </cell>
          <cell r="E3958" t="str">
            <v>BASPLM</v>
          </cell>
          <cell r="F3958" t="str">
            <v>BAS</v>
          </cell>
          <cell r="G3958">
            <v>38820</v>
          </cell>
          <cell r="H3958" t="str">
            <v>Active</v>
          </cell>
          <cell r="I3958">
            <v>29</v>
          </cell>
          <cell r="J3958">
            <v>39344</v>
          </cell>
          <cell r="K3958" t="str">
            <v>TDP</v>
          </cell>
          <cell r="L3958" t="str">
            <v>TW</v>
          </cell>
          <cell r="M3958" t="str">
            <v>0106</v>
          </cell>
          <cell r="N3958">
            <v>792.34</v>
          </cell>
          <cell r="O3958">
            <v>4.32</v>
          </cell>
          <cell r="P3958">
            <v>51.95</v>
          </cell>
          <cell r="Q3958">
            <v>103.9</v>
          </cell>
          <cell r="R3958">
            <v>688.44</v>
          </cell>
          <cell r="S3958">
            <v>380.63</v>
          </cell>
          <cell r="T3958">
            <v>15</v>
          </cell>
          <cell r="U3958">
            <v>92</v>
          </cell>
          <cell r="V3958">
            <v>13</v>
          </cell>
          <cell r="W3958">
            <v>92</v>
          </cell>
          <cell r="X3958">
            <v>0</v>
          </cell>
        </row>
        <row r="3959">
          <cell r="A3959" t="str">
            <v>1581300</v>
          </cell>
          <cell r="B3959">
            <v>1</v>
          </cell>
          <cell r="C3959" t="str">
            <v>Communication Services in square meters</v>
          </cell>
          <cell r="D3959" t="str">
            <v>34</v>
          </cell>
          <cell r="E3959" t="str">
            <v>BASCAB</v>
          </cell>
          <cell r="F3959" t="str">
            <v>BAS</v>
          </cell>
          <cell r="G3959">
            <v>38820</v>
          </cell>
          <cell r="H3959" t="str">
            <v>Active</v>
          </cell>
          <cell r="I3959">
            <v>29</v>
          </cell>
          <cell r="J3959">
            <v>39344</v>
          </cell>
          <cell r="K3959" t="str">
            <v>TDP</v>
          </cell>
          <cell r="L3959" t="str">
            <v>TW</v>
          </cell>
          <cell r="M3959" t="str">
            <v>0106</v>
          </cell>
          <cell r="N3959">
            <v>342.65</v>
          </cell>
          <cell r="O3959">
            <v>2.73</v>
          </cell>
          <cell r="P3959">
            <v>33.42</v>
          </cell>
          <cell r="Q3959">
            <v>66.84</v>
          </cell>
          <cell r="R3959">
            <v>275.81</v>
          </cell>
          <cell r="S3959">
            <v>172.51</v>
          </cell>
          <cell r="T3959">
            <v>10</v>
          </cell>
          <cell r="U3959">
            <v>92</v>
          </cell>
          <cell r="V3959">
            <v>8</v>
          </cell>
          <cell r="W3959">
            <v>92</v>
          </cell>
          <cell r="X3959">
            <v>0</v>
          </cell>
        </row>
        <row r="3960">
          <cell r="A3960" t="str">
            <v>1581400</v>
          </cell>
          <cell r="B3960">
            <v>1</v>
          </cell>
          <cell r="C3960" t="str">
            <v>Division walling - 13 lineal metres with</v>
          </cell>
          <cell r="D3960" t="str">
            <v>34</v>
          </cell>
          <cell r="E3960" t="str">
            <v>BASPAR</v>
          </cell>
          <cell r="F3960" t="str">
            <v>BAS</v>
          </cell>
          <cell r="G3960">
            <v>38820</v>
          </cell>
          <cell r="H3960" t="str">
            <v>Active</v>
          </cell>
          <cell r="I3960">
            <v>13</v>
          </cell>
          <cell r="J3960">
            <v>39344</v>
          </cell>
          <cell r="K3960" t="str">
            <v>TDP</v>
          </cell>
          <cell r="L3960" t="str">
            <v>TW</v>
          </cell>
          <cell r="M3960" t="str">
            <v>0106</v>
          </cell>
          <cell r="N3960">
            <v>34590.239999999998</v>
          </cell>
          <cell r="O3960">
            <v>189.02</v>
          </cell>
          <cell r="P3960">
            <v>2267.91</v>
          </cell>
          <cell r="Q3960">
            <v>4535.82</v>
          </cell>
          <cell r="R3960">
            <v>30054.42</v>
          </cell>
          <cell r="S3960">
            <v>16616.96</v>
          </cell>
          <cell r="T3960">
            <v>15</v>
          </cell>
          <cell r="U3960">
            <v>92</v>
          </cell>
          <cell r="V3960">
            <v>13</v>
          </cell>
          <cell r="W3960">
            <v>92</v>
          </cell>
          <cell r="X3960">
            <v>0</v>
          </cell>
        </row>
        <row r="3961">
          <cell r="A3961" t="str">
            <v>1581500</v>
          </cell>
          <cell r="B3961">
            <v>1</v>
          </cell>
          <cell r="C3961" t="str">
            <v>electric light fitting - 5 circular down</v>
          </cell>
          <cell r="D3961" t="str">
            <v>34</v>
          </cell>
          <cell r="E3961" t="str">
            <v>BASLIG</v>
          </cell>
          <cell r="F3961" t="str">
            <v>BAS</v>
          </cell>
          <cell r="G3961">
            <v>38820</v>
          </cell>
          <cell r="H3961" t="str">
            <v>Active</v>
          </cell>
          <cell r="I3961">
            <v>5</v>
          </cell>
          <cell r="J3961">
            <v>39344</v>
          </cell>
          <cell r="K3961" t="str">
            <v>TDP</v>
          </cell>
          <cell r="L3961" t="str">
            <v>TW</v>
          </cell>
          <cell r="M3961" t="str">
            <v>0106</v>
          </cell>
          <cell r="N3961">
            <v>1831.39</v>
          </cell>
          <cell r="O3961">
            <v>14.85</v>
          </cell>
          <cell r="P3961">
            <v>178.64</v>
          </cell>
          <cell r="Q3961">
            <v>357.28</v>
          </cell>
          <cell r="R3961">
            <v>1474.11</v>
          </cell>
          <cell r="S3961">
            <v>922.03</v>
          </cell>
          <cell r="T3961">
            <v>10</v>
          </cell>
          <cell r="U3961">
            <v>92</v>
          </cell>
          <cell r="V3961">
            <v>8</v>
          </cell>
          <cell r="W3961">
            <v>92</v>
          </cell>
          <cell r="X3961">
            <v>0</v>
          </cell>
        </row>
        <row r="3962">
          <cell r="A3962" t="str">
            <v>1581600</v>
          </cell>
          <cell r="B3962">
            <v>1</v>
          </cell>
          <cell r="C3962" t="str">
            <v>Electrical services in square metres</v>
          </cell>
          <cell r="D3962" t="str">
            <v>34</v>
          </cell>
          <cell r="E3962" t="str">
            <v>BASELC</v>
          </cell>
          <cell r="F3962" t="str">
            <v>BAS</v>
          </cell>
          <cell r="G3962">
            <v>38820</v>
          </cell>
          <cell r="H3962" t="str">
            <v>Active</v>
          </cell>
          <cell r="I3962">
            <v>29</v>
          </cell>
          <cell r="J3962">
            <v>39344</v>
          </cell>
          <cell r="K3962" t="str">
            <v>TDP</v>
          </cell>
          <cell r="L3962" t="str">
            <v>TW</v>
          </cell>
          <cell r="M3962" t="str">
            <v>0106</v>
          </cell>
          <cell r="N3962">
            <v>8154.76</v>
          </cell>
          <cell r="O3962">
            <v>29.13</v>
          </cell>
          <cell r="P3962">
            <v>349.45</v>
          </cell>
          <cell r="Q3962">
            <v>698.9</v>
          </cell>
          <cell r="R3962">
            <v>7455.86</v>
          </cell>
          <cell r="S3962">
            <v>3752.01</v>
          </cell>
          <cell r="T3962">
            <v>15</v>
          </cell>
          <cell r="U3962">
            <v>92</v>
          </cell>
          <cell r="V3962">
            <v>13</v>
          </cell>
          <cell r="W3962">
            <v>92</v>
          </cell>
          <cell r="X3962">
            <v>0</v>
          </cell>
        </row>
        <row r="3963">
          <cell r="A3963" t="str">
            <v>1581700</v>
          </cell>
          <cell r="B3963">
            <v>1</v>
          </cell>
          <cell r="C3963" t="str">
            <v>fitted carpet - 28.5 square metres</v>
          </cell>
          <cell r="D3963" t="str">
            <v>34</v>
          </cell>
          <cell r="E3963" t="str">
            <v>BASFLO</v>
          </cell>
          <cell r="F3963" t="str">
            <v>BAS</v>
          </cell>
          <cell r="G3963">
            <v>38820</v>
          </cell>
          <cell r="H3963" t="str">
            <v>Active</v>
          </cell>
          <cell r="I3963">
            <v>29</v>
          </cell>
          <cell r="J3963">
            <v>39344</v>
          </cell>
          <cell r="K3963" t="str">
            <v>TDP</v>
          </cell>
          <cell r="L3963" t="str">
            <v>TW</v>
          </cell>
          <cell r="M3963" t="str">
            <v>0106</v>
          </cell>
          <cell r="N3963">
            <v>142.69</v>
          </cell>
          <cell r="O3963">
            <v>0</v>
          </cell>
          <cell r="P3963">
            <v>0</v>
          </cell>
          <cell r="Q3963">
            <v>142.69</v>
          </cell>
          <cell r="R3963">
            <v>0</v>
          </cell>
          <cell r="S3963">
            <v>470.15</v>
          </cell>
          <cell r="T3963">
            <v>0</v>
          </cell>
          <cell r="U3963">
            <v>92</v>
          </cell>
          <cell r="V3963">
            <v>0</v>
          </cell>
          <cell r="W3963">
            <v>0</v>
          </cell>
          <cell r="X3963">
            <v>0</v>
          </cell>
        </row>
        <row r="3964">
          <cell r="A3964" t="str">
            <v>1581800</v>
          </cell>
          <cell r="B3964">
            <v>1</v>
          </cell>
          <cell r="C3964" t="str">
            <v>fluorescent light fitting - 1 single tub</v>
          </cell>
          <cell r="D3964" t="str">
            <v>34</v>
          </cell>
          <cell r="E3964" t="str">
            <v>BASLIG</v>
          </cell>
          <cell r="F3964" t="str">
            <v>BAS</v>
          </cell>
          <cell r="G3964">
            <v>38820</v>
          </cell>
          <cell r="H3964" t="str">
            <v>Active</v>
          </cell>
          <cell r="I3964">
            <v>1</v>
          </cell>
          <cell r="J3964">
            <v>39344</v>
          </cell>
          <cell r="K3964" t="str">
            <v>TDP</v>
          </cell>
          <cell r="L3964" t="str">
            <v>TW</v>
          </cell>
          <cell r="M3964" t="str">
            <v>0106</v>
          </cell>
          <cell r="N3964">
            <v>203.46</v>
          </cell>
          <cell r="O3964">
            <v>1.7</v>
          </cell>
          <cell r="P3964">
            <v>19.850000000000001</v>
          </cell>
          <cell r="Q3964">
            <v>39.700000000000003</v>
          </cell>
          <cell r="R3964">
            <v>163.76</v>
          </cell>
          <cell r="S3964">
            <v>102.43</v>
          </cell>
          <cell r="T3964">
            <v>10</v>
          </cell>
          <cell r="U3964">
            <v>92</v>
          </cell>
          <cell r="V3964">
            <v>8</v>
          </cell>
          <cell r="W3964">
            <v>92</v>
          </cell>
          <cell r="X3964">
            <v>0</v>
          </cell>
        </row>
        <row r="3965">
          <cell r="A3965" t="str">
            <v>1581900</v>
          </cell>
          <cell r="B3965">
            <v>1</v>
          </cell>
          <cell r="C3965" t="str">
            <v>Building Maintenance System in square me</v>
          </cell>
          <cell r="D3965" t="str">
            <v>34</v>
          </cell>
          <cell r="E3965" t="str">
            <v>BASBMS</v>
          </cell>
          <cell r="F3965" t="str">
            <v>BAS</v>
          </cell>
          <cell r="G3965">
            <v>38820</v>
          </cell>
          <cell r="H3965" t="str">
            <v>Active</v>
          </cell>
          <cell r="I3965">
            <v>29</v>
          </cell>
          <cell r="J3965">
            <v>39344</v>
          </cell>
          <cell r="K3965" t="str">
            <v>TDP</v>
          </cell>
          <cell r="L3965" t="str">
            <v>TW</v>
          </cell>
          <cell r="M3965" t="str">
            <v>0106</v>
          </cell>
          <cell r="N3965">
            <v>21.48</v>
          </cell>
          <cell r="O3965">
            <v>0</v>
          </cell>
          <cell r="P3965">
            <v>0</v>
          </cell>
          <cell r="Q3965">
            <v>21.48</v>
          </cell>
          <cell r="R3965">
            <v>0</v>
          </cell>
          <cell r="S3965">
            <v>70.819999999999993</v>
          </cell>
          <cell r="T3965">
            <v>0</v>
          </cell>
          <cell r="U3965">
            <v>92</v>
          </cell>
          <cell r="V3965">
            <v>0</v>
          </cell>
          <cell r="W3965">
            <v>0</v>
          </cell>
          <cell r="X3965">
            <v>0</v>
          </cell>
        </row>
        <row r="3966">
          <cell r="A3966" t="str">
            <v>1582000</v>
          </cell>
          <cell r="B3966">
            <v>1</v>
          </cell>
          <cell r="C3966" t="str">
            <v>Mechanical Services in square metres</v>
          </cell>
          <cell r="D3966" t="str">
            <v>34</v>
          </cell>
          <cell r="E3966" t="str">
            <v>BASAIR</v>
          </cell>
          <cell r="F3966" t="str">
            <v>BAS</v>
          </cell>
          <cell r="G3966">
            <v>38820</v>
          </cell>
          <cell r="H3966" t="str">
            <v>Active</v>
          </cell>
          <cell r="I3966">
            <v>29</v>
          </cell>
          <cell r="J3966">
            <v>39344</v>
          </cell>
          <cell r="K3966" t="str">
            <v>TDP</v>
          </cell>
          <cell r="L3966" t="str">
            <v>TW</v>
          </cell>
          <cell r="M3966" t="str">
            <v>0106</v>
          </cell>
          <cell r="N3966">
            <v>15012.6</v>
          </cell>
          <cell r="O3966">
            <v>81.97</v>
          </cell>
          <cell r="P3966">
            <v>984.3</v>
          </cell>
          <cell r="Q3966">
            <v>1968.6</v>
          </cell>
          <cell r="R3966">
            <v>13044</v>
          </cell>
          <cell r="S3966">
            <v>7211.97</v>
          </cell>
          <cell r="T3966">
            <v>15</v>
          </cell>
          <cell r="U3966">
            <v>92</v>
          </cell>
          <cell r="V3966">
            <v>13</v>
          </cell>
          <cell r="W3966">
            <v>92</v>
          </cell>
          <cell r="X3966">
            <v>0</v>
          </cell>
        </row>
        <row r="3967">
          <cell r="A3967" t="str">
            <v>1582100</v>
          </cell>
          <cell r="B3967">
            <v>1</v>
          </cell>
          <cell r="C3967" t="str">
            <v>Plumbing reticulation in square metres</v>
          </cell>
          <cell r="D3967" t="str">
            <v>34</v>
          </cell>
          <cell r="E3967" t="str">
            <v>BASPLM</v>
          </cell>
          <cell r="F3967" t="str">
            <v>BAS</v>
          </cell>
          <cell r="G3967">
            <v>38820</v>
          </cell>
          <cell r="H3967" t="str">
            <v>Active</v>
          </cell>
          <cell r="I3967">
            <v>29</v>
          </cell>
          <cell r="J3967">
            <v>39344</v>
          </cell>
          <cell r="K3967" t="str">
            <v>TDP</v>
          </cell>
          <cell r="L3967" t="str">
            <v>TW</v>
          </cell>
          <cell r="M3967" t="str">
            <v>0106</v>
          </cell>
          <cell r="N3967">
            <v>915.24</v>
          </cell>
          <cell r="O3967">
            <v>5.01</v>
          </cell>
          <cell r="P3967">
            <v>60.01</v>
          </cell>
          <cell r="Q3967">
            <v>120.02</v>
          </cell>
          <cell r="R3967">
            <v>795.22</v>
          </cell>
          <cell r="S3967">
            <v>439.68</v>
          </cell>
          <cell r="T3967">
            <v>15</v>
          </cell>
          <cell r="U3967">
            <v>92</v>
          </cell>
          <cell r="V3967">
            <v>13</v>
          </cell>
          <cell r="W3967">
            <v>92</v>
          </cell>
          <cell r="X3967">
            <v>0</v>
          </cell>
        </row>
        <row r="3968">
          <cell r="A3968" t="str">
            <v>1582200</v>
          </cell>
          <cell r="B3968">
            <v>1</v>
          </cell>
          <cell r="C3968" t="str">
            <v>Public Address System in square metres</v>
          </cell>
          <cell r="D3968" t="str">
            <v>34</v>
          </cell>
          <cell r="E3968" t="str">
            <v>BASPUB</v>
          </cell>
          <cell r="F3968" t="str">
            <v>BAS</v>
          </cell>
          <cell r="G3968">
            <v>38820</v>
          </cell>
          <cell r="H3968" t="str">
            <v>Active</v>
          </cell>
          <cell r="I3968">
            <v>29</v>
          </cell>
          <cell r="J3968">
            <v>39344</v>
          </cell>
          <cell r="K3968" t="str">
            <v>TDP</v>
          </cell>
          <cell r="L3968" t="str">
            <v>TW</v>
          </cell>
          <cell r="M3968" t="str">
            <v>0106</v>
          </cell>
          <cell r="N3968">
            <v>620.36</v>
          </cell>
          <cell r="O3968">
            <v>3.38</v>
          </cell>
          <cell r="P3968">
            <v>40.67</v>
          </cell>
          <cell r="Q3968">
            <v>81.34</v>
          </cell>
          <cell r="R3968">
            <v>539.02</v>
          </cell>
          <cell r="S3968">
            <v>298.02</v>
          </cell>
          <cell r="T3968">
            <v>15</v>
          </cell>
          <cell r="U3968">
            <v>92</v>
          </cell>
          <cell r="V3968">
            <v>13</v>
          </cell>
          <cell r="W3968">
            <v>92</v>
          </cell>
          <cell r="X3968">
            <v>0</v>
          </cell>
        </row>
        <row r="3969">
          <cell r="A3969" t="str">
            <v>1582300</v>
          </cell>
          <cell r="B3969">
            <v>1</v>
          </cell>
          <cell r="C3969" t="str">
            <v>Security System in square metres</v>
          </cell>
          <cell r="D3969" t="str">
            <v>34</v>
          </cell>
          <cell r="E3969" t="str">
            <v>BASSEC</v>
          </cell>
          <cell r="F3969" t="str">
            <v>BAS</v>
          </cell>
          <cell r="G3969">
            <v>38820</v>
          </cell>
          <cell r="H3969" t="str">
            <v>Active</v>
          </cell>
          <cell r="I3969">
            <v>29</v>
          </cell>
          <cell r="J3969">
            <v>39344</v>
          </cell>
          <cell r="K3969" t="str">
            <v>TDP</v>
          </cell>
          <cell r="L3969" t="str">
            <v>TW</v>
          </cell>
          <cell r="M3969" t="str">
            <v>0106</v>
          </cell>
          <cell r="N3969">
            <v>967.48</v>
          </cell>
          <cell r="O3969">
            <v>5.24</v>
          </cell>
          <cell r="P3969">
            <v>63.43</v>
          </cell>
          <cell r="Q3969">
            <v>126.86</v>
          </cell>
          <cell r="R3969">
            <v>840.62</v>
          </cell>
          <cell r="S3969">
            <v>464.77</v>
          </cell>
          <cell r="T3969">
            <v>15</v>
          </cell>
          <cell r="U3969">
            <v>92</v>
          </cell>
          <cell r="V3969">
            <v>13</v>
          </cell>
          <cell r="W3969">
            <v>92</v>
          </cell>
          <cell r="X3969">
            <v>0</v>
          </cell>
        </row>
        <row r="3970">
          <cell r="A3970" t="str">
            <v>1582400</v>
          </cell>
          <cell r="B3970">
            <v>1</v>
          </cell>
          <cell r="C3970" t="str">
            <v>sprinkler head and piping - 4</v>
          </cell>
          <cell r="D3970" t="str">
            <v>34</v>
          </cell>
          <cell r="E3970" t="str">
            <v>BASSPR</v>
          </cell>
          <cell r="F3970" t="str">
            <v>BAS</v>
          </cell>
          <cell r="G3970">
            <v>38820</v>
          </cell>
          <cell r="H3970" t="str">
            <v>Active</v>
          </cell>
          <cell r="I3970">
            <v>4</v>
          </cell>
          <cell r="J3970">
            <v>39344</v>
          </cell>
          <cell r="K3970" t="str">
            <v>TDP</v>
          </cell>
          <cell r="L3970" t="str">
            <v>TW</v>
          </cell>
          <cell r="M3970" t="str">
            <v>0106</v>
          </cell>
          <cell r="N3970">
            <v>2544.87</v>
          </cell>
          <cell r="O3970">
            <v>13.95</v>
          </cell>
          <cell r="P3970">
            <v>166.85</v>
          </cell>
          <cell r="Q3970">
            <v>333.7</v>
          </cell>
          <cell r="R3970">
            <v>2211.17</v>
          </cell>
          <cell r="S3970">
            <v>1222.54</v>
          </cell>
          <cell r="T3970">
            <v>15</v>
          </cell>
          <cell r="U3970">
            <v>92</v>
          </cell>
          <cell r="V3970">
            <v>13</v>
          </cell>
          <cell r="W3970">
            <v>92</v>
          </cell>
          <cell r="X3970">
            <v>0</v>
          </cell>
        </row>
        <row r="3971">
          <cell r="A3971" t="str">
            <v>1582500</v>
          </cell>
          <cell r="B3971">
            <v>1</v>
          </cell>
          <cell r="C3971" t="str">
            <v>suspended ceiling - 28.5 square metres b</v>
          </cell>
          <cell r="D3971" t="str">
            <v>34</v>
          </cell>
          <cell r="E3971" t="str">
            <v>BASSUS</v>
          </cell>
          <cell r="F3971" t="str">
            <v>BAS</v>
          </cell>
          <cell r="G3971">
            <v>38820</v>
          </cell>
          <cell r="H3971" t="str">
            <v>Active</v>
          </cell>
          <cell r="I3971">
            <v>29</v>
          </cell>
          <cell r="J3971">
            <v>39344</v>
          </cell>
          <cell r="K3971" t="str">
            <v>TDP</v>
          </cell>
          <cell r="L3971" t="str">
            <v>TW</v>
          </cell>
          <cell r="M3971" t="str">
            <v>0106</v>
          </cell>
          <cell r="N3971">
            <v>3707.3</v>
          </cell>
          <cell r="O3971">
            <v>10.24</v>
          </cell>
          <cell r="P3971">
            <v>122.55</v>
          </cell>
          <cell r="Q3971">
            <v>245.1</v>
          </cell>
          <cell r="R3971">
            <v>3462.2</v>
          </cell>
          <cell r="S3971">
            <v>1694.02</v>
          </cell>
          <cell r="T3971">
            <v>30</v>
          </cell>
          <cell r="U3971">
            <v>92</v>
          </cell>
          <cell r="V3971">
            <v>28</v>
          </cell>
          <cell r="W3971">
            <v>92</v>
          </cell>
          <cell r="X3971">
            <v>0</v>
          </cell>
        </row>
        <row r="3972">
          <cell r="A3972" t="str">
            <v>1582600</v>
          </cell>
          <cell r="B3972">
            <v>1</v>
          </cell>
          <cell r="C3972" t="str">
            <v>Fire Alarm System in square metres</v>
          </cell>
          <cell r="D3972" t="str">
            <v>34</v>
          </cell>
          <cell r="E3972" t="str">
            <v>BASALA</v>
          </cell>
          <cell r="F3972" t="str">
            <v>BAS</v>
          </cell>
          <cell r="G3972">
            <v>38820</v>
          </cell>
          <cell r="H3972" t="str">
            <v>Active</v>
          </cell>
          <cell r="I3972">
            <v>13</v>
          </cell>
          <cell r="J3972">
            <v>39344</v>
          </cell>
          <cell r="K3972" t="str">
            <v>TDP</v>
          </cell>
          <cell r="L3972" t="str">
            <v>TW</v>
          </cell>
          <cell r="M3972" t="str">
            <v>0107</v>
          </cell>
          <cell r="N3972">
            <v>373.46</v>
          </cell>
          <cell r="O3972">
            <v>1.38</v>
          </cell>
          <cell r="P3972">
            <v>16.010000000000002</v>
          </cell>
          <cell r="Q3972">
            <v>32.020000000000003</v>
          </cell>
          <cell r="R3972">
            <v>341.44</v>
          </cell>
          <cell r="S3972">
            <v>171.83</v>
          </cell>
          <cell r="T3972">
            <v>15</v>
          </cell>
          <cell r="U3972">
            <v>92</v>
          </cell>
          <cell r="V3972">
            <v>13</v>
          </cell>
          <cell r="W3972">
            <v>92</v>
          </cell>
          <cell r="X3972">
            <v>0</v>
          </cell>
        </row>
        <row r="3973">
          <cell r="A3973" t="str">
            <v>1582700</v>
          </cell>
          <cell r="B3973">
            <v>1</v>
          </cell>
          <cell r="C3973" t="str">
            <v>Building Structure in square metres</v>
          </cell>
          <cell r="D3973" t="str">
            <v>34</v>
          </cell>
          <cell r="E3973" t="str">
            <v>BUITER</v>
          </cell>
          <cell r="F3973" t="str">
            <v>BUI</v>
          </cell>
          <cell r="G3973">
            <v>38820</v>
          </cell>
          <cell r="H3973" t="str">
            <v>Active</v>
          </cell>
          <cell r="I3973">
            <v>13</v>
          </cell>
          <cell r="J3973">
            <v>39344</v>
          </cell>
          <cell r="K3973" t="str">
            <v>TDP</v>
          </cell>
          <cell r="L3973" t="str">
            <v>TW</v>
          </cell>
          <cell r="M3973" t="str">
            <v>0107</v>
          </cell>
          <cell r="N3973">
            <v>18899.849999999999</v>
          </cell>
          <cell r="O3973">
            <v>31.68</v>
          </cell>
          <cell r="P3973">
            <v>380.27</v>
          </cell>
          <cell r="Q3973">
            <v>760.54</v>
          </cell>
          <cell r="R3973">
            <v>18139.310000000001</v>
          </cell>
          <cell r="S3973">
            <v>8464.86</v>
          </cell>
          <cell r="T3973">
            <v>40</v>
          </cell>
          <cell r="U3973">
            <v>0</v>
          </cell>
          <cell r="V3973">
            <v>38</v>
          </cell>
          <cell r="W3973">
            <v>0</v>
          </cell>
          <cell r="X3973">
            <v>0</v>
          </cell>
        </row>
        <row r="3974">
          <cell r="A3974" t="str">
            <v>1582800</v>
          </cell>
          <cell r="B3974">
            <v>1</v>
          </cell>
          <cell r="C3974" t="str">
            <v>Drainage Services in square meters</v>
          </cell>
          <cell r="D3974" t="str">
            <v>34</v>
          </cell>
          <cell r="E3974" t="str">
            <v>BASPLM</v>
          </cell>
          <cell r="F3974" t="str">
            <v>BAS</v>
          </cell>
          <cell r="G3974">
            <v>38820</v>
          </cell>
          <cell r="H3974" t="str">
            <v>Active</v>
          </cell>
          <cell r="I3974">
            <v>13</v>
          </cell>
          <cell r="J3974">
            <v>39344</v>
          </cell>
          <cell r="K3974" t="str">
            <v>TDP</v>
          </cell>
          <cell r="L3974" t="str">
            <v>TW</v>
          </cell>
          <cell r="M3974" t="str">
            <v>0107</v>
          </cell>
          <cell r="N3974">
            <v>353.15</v>
          </cell>
          <cell r="O3974">
            <v>1.92</v>
          </cell>
          <cell r="P3974">
            <v>23.15</v>
          </cell>
          <cell r="Q3974">
            <v>46.3</v>
          </cell>
          <cell r="R3974">
            <v>306.85000000000002</v>
          </cell>
          <cell r="S3974">
            <v>169.65</v>
          </cell>
          <cell r="T3974">
            <v>15</v>
          </cell>
          <cell r="U3974">
            <v>92</v>
          </cell>
          <cell r="V3974">
            <v>13</v>
          </cell>
          <cell r="W3974">
            <v>92</v>
          </cell>
          <cell r="X3974">
            <v>0</v>
          </cell>
        </row>
        <row r="3975">
          <cell r="A3975" t="str">
            <v>1582900</v>
          </cell>
          <cell r="B3975">
            <v>1</v>
          </cell>
          <cell r="C3975" t="str">
            <v>Communication Services in square meters</v>
          </cell>
          <cell r="D3975" t="str">
            <v>34</v>
          </cell>
          <cell r="E3975" t="str">
            <v>BASCAB</v>
          </cell>
          <cell r="F3975" t="str">
            <v>BAS</v>
          </cell>
          <cell r="G3975">
            <v>38820</v>
          </cell>
          <cell r="H3975" t="str">
            <v>Active</v>
          </cell>
          <cell r="I3975">
            <v>13</v>
          </cell>
          <cell r="J3975">
            <v>39344</v>
          </cell>
          <cell r="K3975" t="str">
            <v>TDP</v>
          </cell>
          <cell r="L3975" t="str">
            <v>TW</v>
          </cell>
          <cell r="M3975" t="str">
            <v>0107</v>
          </cell>
          <cell r="N3975">
            <v>152.78</v>
          </cell>
          <cell r="O3975">
            <v>1.26</v>
          </cell>
          <cell r="P3975">
            <v>14.9</v>
          </cell>
          <cell r="Q3975">
            <v>29.8</v>
          </cell>
          <cell r="R3975">
            <v>122.98</v>
          </cell>
          <cell r="S3975">
            <v>76.92</v>
          </cell>
          <cell r="T3975">
            <v>10</v>
          </cell>
          <cell r="U3975">
            <v>92</v>
          </cell>
          <cell r="V3975">
            <v>8</v>
          </cell>
          <cell r="W3975">
            <v>92</v>
          </cell>
          <cell r="X3975">
            <v>0</v>
          </cell>
        </row>
        <row r="3976">
          <cell r="A3976" t="str">
            <v>1583000</v>
          </cell>
          <cell r="B3976">
            <v>1</v>
          </cell>
          <cell r="C3976" t="str">
            <v>electric light fitting - 1 rectangular d</v>
          </cell>
          <cell r="D3976" t="str">
            <v>34</v>
          </cell>
          <cell r="E3976" t="str">
            <v>BASLIG</v>
          </cell>
          <cell r="F3976" t="str">
            <v>BAS</v>
          </cell>
          <cell r="G3976">
            <v>38820</v>
          </cell>
          <cell r="H3976" t="str">
            <v>Active</v>
          </cell>
          <cell r="I3976">
            <v>1</v>
          </cell>
          <cell r="J3976">
            <v>39344</v>
          </cell>
          <cell r="K3976" t="str">
            <v>TDP</v>
          </cell>
          <cell r="L3976" t="str">
            <v>TW</v>
          </cell>
          <cell r="M3976" t="str">
            <v>0107</v>
          </cell>
          <cell r="N3976">
            <v>366.23</v>
          </cell>
          <cell r="O3976">
            <v>2.94</v>
          </cell>
          <cell r="P3976">
            <v>35.72</v>
          </cell>
          <cell r="Q3976">
            <v>71.44</v>
          </cell>
          <cell r="R3976">
            <v>294.79000000000002</v>
          </cell>
          <cell r="S3976">
            <v>184.38</v>
          </cell>
          <cell r="T3976">
            <v>10</v>
          </cell>
          <cell r="U3976">
            <v>92</v>
          </cell>
          <cell r="V3976">
            <v>8</v>
          </cell>
          <cell r="W3976">
            <v>92</v>
          </cell>
          <cell r="X3976">
            <v>0</v>
          </cell>
        </row>
        <row r="3977">
          <cell r="A3977" t="str">
            <v>1583100</v>
          </cell>
          <cell r="B3977">
            <v>1</v>
          </cell>
          <cell r="C3977" t="str">
            <v>Electrical services in square metres</v>
          </cell>
          <cell r="D3977" t="str">
            <v>34</v>
          </cell>
          <cell r="E3977" t="str">
            <v>BASELC</v>
          </cell>
          <cell r="F3977" t="str">
            <v>BAS</v>
          </cell>
          <cell r="G3977">
            <v>38820</v>
          </cell>
          <cell r="H3977" t="str">
            <v>Active</v>
          </cell>
          <cell r="I3977">
            <v>13</v>
          </cell>
          <cell r="J3977">
            <v>39344</v>
          </cell>
          <cell r="K3977" t="str">
            <v>TDP</v>
          </cell>
          <cell r="L3977" t="str">
            <v>TW</v>
          </cell>
          <cell r="M3977" t="str">
            <v>0107</v>
          </cell>
          <cell r="N3977">
            <v>3633.95</v>
          </cell>
          <cell r="O3977">
            <v>12.94</v>
          </cell>
          <cell r="P3977">
            <v>155.72</v>
          </cell>
          <cell r="Q3977">
            <v>311.44</v>
          </cell>
          <cell r="R3977">
            <v>3322.51</v>
          </cell>
          <cell r="S3977">
            <v>1671.98</v>
          </cell>
          <cell r="T3977">
            <v>15</v>
          </cell>
          <cell r="U3977">
            <v>92</v>
          </cell>
          <cell r="V3977">
            <v>13</v>
          </cell>
          <cell r="W3977">
            <v>92</v>
          </cell>
          <cell r="X3977">
            <v>0</v>
          </cell>
        </row>
        <row r="3978">
          <cell r="A3978" t="str">
            <v>1583200</v>
          </cell>
          <cell r="B3978">
            <v>1</v>
          </cell>
          <cell r="C3978" t="str">
            <v>Building Maintenance System in square me</v>
          </cell>
          <cell r="D3978" t="str">
            <v>34</v>
          </cell>
          <cell r="E3978" t="str">
            <v>BASBMS</v>
          </cell>
          <cell r="F3978" t="str">
            <v>BAS</v>
          </cell>
          <cell r="G3978">
            <v>38820</v>
          </cell>
          <cell r="H3978" t="str">
            <v>Active</v>
          </cell>
          <cell r="I3978">
            <v>13</v>
          </cell>
          <cell r="J3978">
            <v>39344</v>
          </cell>
          <cell r="K3978" t="str">
            <v>TDP</v>
          </cell>
          <cell r="L3978" t="str">
            <v>TW</v>
          </cell>
          <cell r="M3978" t="str">
            <v>0107</v>
          </cell>
          <cell r="N3978">
            <v>9.57</v>
          </cell>
          <cell r="O3978">
            <v>0</v>
          </cell>
          <cell r="P3978">
            <v>0</v>
          </cell>
          <cell r="Q3978">
            <v>9.57</v>
          </cell>
          <cell r="R3978">
            <v>0</v>
          </cell>
          <cell r="S3978">
            <v>31.54</v>
          </cell>
          <cell r="T3978">
            <v>0</v>
          </cell>
          <cell r="U3978">
            <v>92</v>
          </cell>
          <cell r="V3978">
            <v>0</v>
          </cell>
          <cell r="W3978">
            <v>0</v>
          </cell>
          <cell r="X3978">
            <v>0</v>
          </cell>
        </row>
        <row r="3979">
          <cell r="A3979" t="str">
            <v>1583300</v>
          </cell>
          <cell r="B3979">
            <v>1</v>
          </cell>
          <cell r="C3979" t="str">
            <v>Mechanical Services in square metres</v>
          </cell>
          <cell r="D3979" t="str">
            <v>34</v>
          </cell>
          <cell r="E3979" t="str">
            <v>BASAIR</v>
          </cell>
          <cell r="F3979" t="str">
            <v>BAS</v>
          </cell>
          <cell r="G3979">
            <v>38820</v>
          </cell>
          <cell r="H3979" t="str">
            <v>Active</v>
          </cell>
          <cell r="I3979">
            <v>13</v>
          </cell>
          <cell r="J3979">
            <v>39344</v>
          </cell>
          <cell r="K3979" t="str">
            <v>TDP</v>
          </cell>
          <cell r="L3979" t="str">
            <v>TW</v>
          </cell>
          <cell r="M3979" t="str">
            <v>0107</v>
          </cell>
          <cell r="N3979">
            <v>6689.86</v>
          </cell>
          <cell r="O3979">
            <v>36.57</v>
          </cell>
          <cell r="P3979">
            <v>438.62</v>
          </cell>
          <cell r="Q3979">
            <v>877.24</v>
          </cell>
          <cell r="R3979">
            <v>5812.62</v>
          </cell>
          <cell r="S3979">
            <v>3213.78</v>
          </cell>
          <cell r="T3979">
            <v>15</v>
          </cell>
          <cell r="U3979">
            <v>92</v>
          </cell>
          <cell r="V3979">
            <v>13</v>
          </cell>
          <cell r="W3979">
            <v>92</v>
          </cell>
          <cell r="X3979">
            <v>0</v>
          </cell>
        </row>
        <row r="3980">
          <cell r="A3980" t="str">
            <v>1583400</v>
          </cell>
          <cell r="B3980">
            <v>1</v>
          </cell>
          <cell r="C3980" t="str">
            <v>Plumbing reticulation in square metres</v>
          </cell>
          <cell r="D3980" t="str">
            <v>34</v>
          </cell>
          <cell r="E3980" t="str">
            <v>BASPLM</v>
          </cell>
          <cell r="F3980" t="str">
            <v>BAS</v>
          </cell>
          <cell r="G3980">
            <v>38820</v>
          </cell>
          <cell r="H3980" t="str">
            <v>Active</v>
          </cell>
          <cell r="I3980">
            <v>13</v>
          </cell>
          <cell r="J3980">
            <v>39344</v>
          </cell>
          <cell r="K3980" t="str">
            <v>TDP</v>
          </cell>
          <cell r="L3980" t="str">
            <v>TW</v>
          </cell>
          <cell r="M3980" t="str">
            <v>0107</v>
          </cell>
          <cell r="N3980">
            <v>407.97</v>
          </cell>
          <cell r="O3980">
            <v>2.2200000000000002</v>
          </cell>
          <cell r="P3980">
            <v>26.75</v>
          </cell>
          <cell r="Q3980">
            <v>53.5</v>
          </cell>
          <cell r="R3980">
            <v>354.47</v>
          </cell>
          <cell r="S3980">
            <v>195.98</v>
          </cell>
          <cell r="T3980">
            <v>15</v>
          </cell>
          <cell r="U3980">
            <v>92</v>
          </cell>
          <cell r="V3980">
            <v>13</v>
          </cell>
          <cell r="W3980">
            <v>92</v>
          </cell>
          <cell r="X3980">
            <v>0</v>
          </cell>
        </row>
        <row r="3981">
          <cell r="A3981" t="str">
            <v>1583500</v>
          </cell>
          <cell r="B3981">
            <v>1</v>
          </cell>
          <cell r="C3981" t="str">
            <v>Public Address System in square metres</v>
          </cell>
          <cell r="D3981" t="str">
            <v>34</v>
          </cell>
          <cell r="E3981" t="str">
            <v>BASPUB</v>
          </cell>
          <cell r="F3981" t="str">
            <v>BAS</v>
          </cell>
          <cell r="G3981">
            <v>38820</v>
          </cell>
          <cell r="H3981" t="str">
            <v>Active</v>
          </cell>
          <cell r="I3981">
            <v>13</v>
          </cell>
          <cell r="J3981">
            <v>39344</v>
          </cell>
          <cell r="K3981" t="str">
            <v>TDP</v>
          </cell>
          <cell r="L3981" t="str">
            <v>TW</v>
          </cell>
          <cell r="M3981" t="str">
            <v>0107</v>
          </cell>
          <cell r="N3981">
            <v>276.33999999999997</v>
          </cell>
          <cell r="O3981">
            <v>1.51</v>
          </cell>
          <cell r="P3981">
            <v>18.12</v>
          </cell>
          <cell r="Q3981">
            <v>36.24</v>
          </cell>
          <cell r="R3981">
            <v>240.1</v>
          </cell>
          <cell r="S3981">
            <v>132.75</v>
          </cell>
          <cell r="T3981">
            <v>15</v>
          </cell>
          <cell r="U3981">
            <v>92</v>
          </cell>
          <cell r="V3981">
            <v>13</v>
          </cell>
          <cell r="W3981">
            <v>92</v>
          </cell>
          <cell r="X3981">
            <v>0</v>
          </cell>
        </row>
        <row r="3982">
          <cell r="A3982" t="str">
            <v>1583600</v>
          </cell>
          <cell r="B3982">
            <v>1</v>
          </cell>
          <cell r="C3982" t="str">
            <v>Security System in square metres</v>
          </cell>
          <cell r="D3982" t="str">
            <v>34</v>
          </cell>
          <cell r="E3982" t="str">
            <v>BASSEC</v>
          </cell>
          <cell r="F3982" t="str">
            <v>BAS</v>
          </cell>
          <cell r="G3982">
            <v>38820</v>
          </cell>
          <cell r="H3982" t="str">
            <v>Active</v>
          </cell>
          <cell r="I3982">
            <v>13</v>
          </cell>
          <cell r="J3982">
            <v>39344</v>
          </cell>
          <cell r="K3982" t="str">
            <v>TDP</v>
          </cell>
          <cell r="L3982" t="str">
            <v>TW</v>
          </cell>
          <cell r="M3982" t="str">
            <v>0107</v>
          </cell>
          <cell r="N3982">
            <v>431.03</v>
          </cell>
          <cell r="O3982">
            <v>2.2999999999999998</v>
          </cell>
          <cell r="P3982">
            <v>28.26</v>
          </cell>
          <cell r="Q3982">
            <v>56.52</v>
          </cell>
          <cell r="R3982">
            <v>374.51</v>
          </cell>
          <cell r="S3982">
            <v>207.07</v>
          </cell>
          <cell r="T3982">
            <v>15</v>
          </cell>
          <cell r="U3982">
            <v>92</v>
          </cell>
          <cell r="V3982">
            <v>13</v>
          </cell>
          <cell r="W3982">
            <v>92</v>
          </cell>
          <cell r="X3982">
            <v>0</v>
          </cell>
        </row>
        <row r="3983">
          <cell r="A3983" t="str">
            <v>1583700</v>
          </cell>
          <cell r="B3983">
            <v>1</v>
          </cell>
          <cell r="C3983" t="str">
            <v>sprinkler head and piping - 3</v>
          </cell>
          <cell r="D3983" t="str">
            <v>34</v>
          </cell>
          <cell r="E3983" t="str">
            <v>BASSPR</v>
          </cell>
          <cell r="F3983" t="str">
            <v>BAS</v>
          </cell>
          <cell r="G3983">
            <v>38820</v>
          </cell>
          <cell r="H3983" t="str">
            <v>Active</v>
          </cell>
          <cell r="I3983">
            <v>3</v>
          </cell>
          <cell r="J3983">
            <v>39344</v>
          </cell>
          <cell r="K3983" t="str">
            <v>TDP</v>
          </cell>
          <cell r="L3983" t="str">
            <v>TW</v>
          </cell>
          <cell r="M3983" t="str">
            <v>0107</v>
          </cell>
          <cell r="N3983">
            <v>1908.65</v>
          </cell>
          <cell r="O3983">
            <v>10.41</v>
          </cell>
          <cell r="P3983">
            <v>125.14</v>
          </cell>
          <cell r="Q3983">
            <v>250.28</v>
          </cell>
          <cell r="R3983">
            <v>1658.37</v>
          </cell>
          <cell r="S3983">
            <v>916.91</v>
          </cell>
          <cell r="T3983">
            <v>15</v>
          </cell>
          <cell r="U3983">
            <v>92</v>
          </cell>
          <cell r="V3983">
            <v>13</v>
          </cell>
          <cell r="W3983">
            <v>92</v>
          </cell>
          <cell r="X3983">
            <v>0</v>
          </cell>
        </row>
        <row r="3984">
          <cell r="A3984" t="str">
            <v>1583800</v>
          </cell>
          <cell r="B3984">
            <v>1</v>
          </cell>
          <cell r="C3984" t="str">
            <v>Fire Alarm System in square metres</v>
          </cell>
          <cell r="D3984" t="str">
            <v>34</v>
          </cell>
          <cell r="E3984" t="str">
            <v>BASALA</v>
          </cell>
          <cell r="F3984" t="str">
            <v>BAS</v>
          </cell>
          <cell r="G3984">
            <v>38820</v>
          </cell>
          <cell r="H3984" t="str">
            <v>Active</v>
          </cell>
          <cell r="I3984">
            <v>347</v>
          </cell>
          <cell r="J3984">
            <v>39344</v>
          </cell>
          <cell r="K3984" t="str">
            <v>TDP</v>
          </cell>
          <cell r="L3984" t="str">
            <v>TW</v>
          </cell>
          <cell r="M3984" t="str">
            <v>0108</v>
          </cell>
          <cell r="N3984">
            <v>10192.379999999999</v>
          </cell>
          <cell r="O3984">
            <v>36.36</v>
          </cell>
          <cell r="P3984">
            <v>436.76</v>
          </cell>
          <cell r="Q3984">
            <v>873.52</v>
          </cell>
          <cell r="R3984">
            <v>9318.86</v>
          </cell>
          <cell r="S3984">
            <v>4689.51</v>
          </cell>
          <cell r="T3984">
            <v>15</v>
          </cell>
          <cell r="U3984">
            <v>92</v>
          </cell>
          <cell r="V3984">
            <v>13</v>
          </cell>
          <cell r="W3984">
            <v>92</v>
          </cell>
          <cell r="X3984">
            <v>0</v>
          </cell>
        </row>
        <row r="3985">
          <cell r="A3985" t="str">
            <v>1583900</v>
          </cell>
          <cell r="B3985">
            <v>1</v>
          </cell>
          <cell r="C3985" t="str">
            <v>Building Structure in square metres</v>
          </cell>
          <cell r="D3985" t="str">
            <v>34</v>
          </cell>
          <cell r="E3985" t="str">
            <v>BUITER</v>
          </cell>
          <cell r="F3985" t="str">
            <v>BUI</v>
          </cell>
          <cell r="G3985">
            <v>38820</v>
          </cell>
          <cell r="H3985" t="str">
            <v>Active</v>
          </cell>
          <cell r="I3985">
            <v>347</v>
          </cell>
          <cell r="J3985">
            <v>39344</v>
          </cell>
          <cell r="K3985" t="str">
            <v>TDP</v>
          </cell>
          <cell r="L3985" t="str">
            <v>TW</v>
          </cell>
          <cell r="M3985" t="str">
            <v>0108</v>
          </cell>
          <cell r="N3985">
            <v>515952.4</v>
          </cell>
          <cell r="O3985">
            <v>865.1</v>
          </cell>
          <cell r="P3985">
            <v>10380.98</v>
          </cell>
          <cell r="Q3985">
            <v>20761.96</v>
          </cell>
          <cell r="R3985">
            <v>495190.44</v>
          </cell>
          <cell r="S3985">
            <v>231084.73</v>
          </cell>
          <cell r="T3985">
            <v>40</v>
          </cell>
          <cell r="U3985">
            <v>0</v>
          </cell>
          <cell r="V3985">
            <v>38</v>
          </cell>
          <cell r="W3985">
            <v>0</v>
          </cell>
          <cell r="X3985">
            <v>0</v>
          </cell>
        </row>
        <row r="3986">
          <cell r="A3986" t="str">
            <v>1584000</v>
          </cell>
          <cell r="B3986">
            <v>1</v>
          </cell>
          <cell r="C3986" t="str">
            <v>Drainage Services in square meters</v>
          </cell>
          <cell r="D3986" t="str">
            <v>34</v>
          </cell>
          <cell r="E3986" t="str">
            <v>BASPLM</v>
          </cell>
          <cell r="F3986" t="str">
            <v>BAS</v>
          </cell>
          <cell r="G3986">
            <v>38820</v>
          </cell>
          <cell r="H3986" t="str">
            <v>Active</v>
          </cell>
          <cell r="I3986">
            <v>347</v>
          </cell>
          <cell r="J3986">
            <v>39344</v>
          </cell>
          <cell r="K3986" t="str">
            <v>TDP</v>
          </cell>
          <cell r="L3986" t="str">
            <v>TW</v>
          </cell>
          <cell r="M3986" t="str">
            <v>0108</v>
          </cell>
          <cell r="N3986">
            <v>9637.89</v>
          </cell>
          <cell r="O3986">
            <v>52.65</v>
          </cell>
          <cell r="P3986">
            <v>631.91</v>
          </cell>
          <cell r="Q3986">
            <v>1263.82</v>
          </cell>
          <cell r="R3986">
            <v>8374.07</v>
          </cell>
          <cell r="S3986">
            <v>4629.99</v>
          </cell>
          <cell r="T3986">
            <v>15</v>
          </cell>
          <cell r="U3986">
            <v>92</v>
          </cell>
          <cell r="V3986">
            <v>13</v>
          </cell>
          <cell r="W3986">
            <v>92</v>
          </cell>
          <cell r="X3986">
            <v>0</v>
          </cell>
        </row>
        <row r="3987">
          <cell r="A3987" t="str">
            <v>1584100</v>
          </cell>
          <cell r="B3987">
            <v>1</v>
          </cell>
          <cell r="C3987" t="str">
            <v>Communication Services in square meters</v>
          </cell>
          <cell r="D3987" t="str">
            <v>34</v>
          </cell>
          <cell r="E3987" t="str">
            <v>BASCAB</v>
          </cell>
          <cell r="F3987" t="str">
            <v>BAS</v>
          </cell>
          <cell r="G3987">
            <v>38820</v>
          </cell>
          <cell r="H3987" t="str">
            <v>Active</v>
          </cell>
          <cell r="I3987">
            <v>347</v>
          </cell>
          <cell r="J3987">
            <v>39344</v>
          </cell>
          <cell r="K3987" t="str">
            <v>TDP</v>
          </cell>
          <cell r="L3987" t="str">
            <v>TW</v>
          </cell>
          <cell r="M3987" t="str">
            <v>0108</v>
          </cell>
          <cell r="N3987">
            <v>4168.29</v>
          </cell>
          <cell r="O3987">
            <v>33.9</v>
          </cell>
          <cell r="P3987">
            <v>406.58</v>
          </cell>
          <cell r="Q3987">
            <v>813.16</v>
          </cell>
          <cell r="R3987">
            <v>3355.13</v>
          </cell>
          <cell r="S3987">
            <v>2098.58</v>
          </cell>
          <cell r="T3987">
            <v>10</v>
          </cell>
          <cell r="U3987">
            <v>92</v>
          </cell>
          <cell r="V3987">
            <v>8</v>
          </cell>
          <cell r="W3987">
            <v>92</v>
          </cell>
          <cell r="X3987">
            <v>0</v>
          </cell>
        </row>
        <row r="3988">
          <cell r="A3988" t="str">
            <v>1584200</v>
          </cell>
          <cell r="B3988">
            <v>1</v>
          </cell>
          <cell r="C3988" t="str">
            <v>check in counter  - 2 medium</v>
          </cell>
          <cell r="D3988" t="str">
            <v>34</v>
          </cell>
          <cell r="E3988" t="str">
            <v>BASELC</v>
          </cell>
          <cell r="F3988" t="str">
            <v>BAS</v>
          </cell>
          <cell r="G3988">
            <v>38820</v>
          </cell>
          <cell r="H3988" t="str">
            <v>Active</v>
          </cell>
          <cell r="I3988">
            <v>2</v>
          </cell>
          <cell r="J3988">
            <v>39344</v>
          </cell>
          <cell r="K3988" t="str">
            <v>TDP</v>
          </cell>
          <cell r="L3988" t="str">
            <v>TW</v>
          </cell>
          <cell r="M3988" t="str">
            <v>0108</v>
          </cell>
          <cell r="N3988">
            <v>14553.46</v>
          </cell>
          <cell r="O3988">
            <v>51.97</v>
          </cell>
          <cell r="P3988">
            <v>623.64</v>
          </cell>
          <cell r="Q3988">
            <v>1247.28</v>
          </cell>
          <cell r="R3988">
            <v>13306.18</v>
          </cell>
          <cell r="S3988">
            <v>6696.05</v>
          </cell>
          <cell r="T3988">
            <v>15</v>
          </cell>
          <cell r="U3988">
            <v>92</v>
          </cell>
          <cell r="V3988">
            <v>13</v>
          </cell>
          <cell r="W3988">
            <v>92</v>
          </cell>
          <cell r="X3988">
            <v>0</v>
          </cell>
        </row>
        <row r="3989">
          <cell r="A3989" t="str">
            <v>1584300</v>
          </cell>
          <cell r="B3989">
            <v>1</v>
          </cell>
          <cell r="C3989" t="str">
            <v>check in counter - 2 large L shaped</v>
          </cell>
          <cell r="D3989" t="str">
            <v>34</v>
          </cell>
          <cell r="E3989" t="str">
            <v>BASELC</v>
          </cell>
          <cell r="F3989" t="str">
            <v>BAS</v>
          </cell>
          <cell r="G3989">
            <v>38820</v>
          </cell>
          <cell r="H3989" t="str">
            <v>Active</v>
          </cell>
          <cell r="I3989">
            <v>2</v>
          </cell>
          <cell r="J3989">
            <v>39344</v>
          </cell>
          <cell r="K3989" t="str">
            <v>TDP</v>
          </cell>
          <cell r="L3989" t="str">
            <v>TW</v>
          </cell>
          <cell r="M3989" t="str">
            <v>0108</v>
          </cell>
          <cell r="N3989">
            <v>29106.880000000001</v>
          </cell>
          <cell r="O3989">
            <v>103.95</v>
          </cell>
          <cell r="P3989">
            <v>1247.29</v>
          </cell>
          <cell r="Q3989">
            <v>2494.58</v>
          </cell>
          <cell r="R3989">
            <v>26612.3</v>
          </cell>
          <cell r="S3989">
            <v>13392.08</v>
          </cell>
          <cell r="T3989">
            <v>15</v>
          </cell>
          <cell r="U3989">
            <v>92</v>
          </cell>
          <cell r="V3989">
            <v>13</v>
          </cell>
          <cell r="W3989">
            <v>92</v>
          </cell>
          <cell r="X3989">
            <v>0</v>
          </cell>
        </row>
        <row r="3990">
          <cell r="A3990" t="str">
            <v>1584400</v>
          </cell>
          <cell r="B3990">
            <v>1</v>
          </cell>
          <cell r="C3990" t="str">
            <v>Division walling - 5 lineal metres</v>
          </cell>
          <cell r="D3990" t="str">
            <v>34</v>
          </cell>
          <cell r="E3990" t="str">
            <v>BASPAR</v>
          </cell>
          <cell r="F3990" t="str">
            <v>BAS</v>
          </cell>
          <cell r="G3990">
            <v>38820</v>
          </cell>
          <cell r="H3990" t="str">
            <v>Active</v>
          </cell>
          <cell r="I3990">
            <v>5</v>
          </cell>
          <cell r="J3990">
            <v>39344</v>
          </cell>
          <cell r="K3990" t="str">
            <v>TDP</v>
          </cell>
          <cell r="L3990" t="str">
            <v>TW</v>
          </cell>
          <cell r="M3990" t="str">
            <v>0108</v>
          </cell>
          <cell r="N3990">
            <v>9361.98</v>
          </cell>
          <cell r="O3990">
            <v>51.17</v>
          </cell>
          <cell r="P3990">
            <v>613.82000000000005</v>
          </cell>
          <cell r="Q3990">
            <v>1227.6400000000001</v>
          </cell>
          <cell r="R3990">
            <v>8134.34</v>
          </cell>
          <cell r="S3990">
            <v>4497.45</v>
          </cell>
          <cell r="T3990">
            <v>15</v>
          </cell>
          <cell r="U3990">
            <v>92</v>
          </cell>
          <cell r="V3990">
            <v>13</v>
          </cell>
          <cell r="W3990">
            <v>92</v>
          </cell>
          <cell r="X3990">
            <v>0</v>
          </cell>
        </row>
        <row r="3991">
          <cell r="A3991" t="str">
            <v>1584500</v>
          </cell>
          <cell r="B3991">
            <v>1</v>
          </cell>
          <cell r="C3991" t="str">
            <v>electric light fitting - 34 circular dow</v>
          </cell>
          <cell r="D3991" t="str">
            <v>34</v>
          </cell>
          <cell r="E3991" t="str">
            <v>BASLIG</v>
          </cell>
          <cell r="F3991" t="str">
            <v>BAS</v>
          </cell>
          <cell r="G3991">
            <v>38820</v>
          </cell>
          <cell r="H3991" t="str">
            <v>Active</v>
          </cell>
          <cell r="I3991">
            <v>34</v>
          </cell>
          <cell r="J3991">
            <v>39344</v>
          </cell>
          <cell r="K3991" t="str">
            <v>TDP</v>
          </cell>
          <cell r="L3991" t="str">
            <v>TW</v>
          </cell>
          <cell r="M3991" t="str">
            <v>0108</v>
          </cell>
          <cell r="N3991">
            <v>12453.26</v>
          </cell>
          <cell r="O3991">
            <v>101.18</v>
          </cell>
          <cell r="P3991">
            <v>1214.71</v>
          </cell>
          <cell r="Q3991">
            <v>2429.42</v>
          </cell>
          <cell r="R3991">
            <v>10023.84</v>
          </cell>
          <cell r="S3991">
            <v>6269.75</v>
          </cell>
          <cell r="T3991">
            <v>10</v>
          </cell>
          <cell r="U3991">
            <v>92</v>
          </cell>
          <cell r="V3991">
            <v>8</v>
          </cell>
          <cell r="W3991">
            <v>92</v>
          </cell>
          <cell r="X3991">
            <v>0</v>
          </cell>
        </row>
        <row r="3992">
          <cell r="A3992" t="str">
            <v>1584600</v>
          </cell>
          <cell r="B3992">
            <v>1</v>
          </cell>
          <cell r="C3992" t="str">
            <v>Electrical services in square metres</v>
          </cell>
          <cell r="D3992" t="str">
            <v>34</v>
          </cell>
          <cell r="E3992" t="str">
            <v>BASELC</v>
          </cell>
          <cell r="F3992" t="str">
            <v>BAS</v>
          </cell>
          <cell r="G3992">
            <v>38820</v>
          </cell>
          <cell r="H3992" t="str">
            <v>Active</v>
          </cell>
          <cell r="I3992">
            <v>347</v>
          </cell>
          <cell r="J3992">
            <v>39344</v>
          </cell>
          <cell r="K3992" t="str">
            <v>TDP</v>
          </cell>
          <cell r="L3992" t="str">
            <v>TW</v>
          </cell>
          <cell r="M3992" t="str">
            <v>0108</v>
          </cell>
          <cell r="N3992">
            <v>99201.77</v>
          </cell>
          <cell r="O3992">
            <v>354.24</v>
          </cell>
          <cell r="P3992">
            <v>4250.99</v>
          </cell>
          <cell r="Q3992">
            <v>8501.98</v>
          </cell>
          <cell r="R3992">
            <v>90699.79</v>
          </cell>
          <cell r="S3992">
            <v>45642.76</v>
          </cell>
          <cell r="T3992">
            <v>15</v>
          </cell>
          <cell r="U3992">
            <v>92</v>
          </cell>
          <cell r="V3992">
            <v>13</v>
          </cell>
          <cell r="W3992">
            <v>92</v>
          </cell>
          <cell r="X3992">
            <v>0</v>
          </cell>
        </row>
        <row r="3993">
          <cell r="A3993" t="str">
            <v>1584700</v>
          </cell>
          <cell r="B3993">
            <v>1</v>
          </cell>
          <cell r="C3993" t="str">
            <v>exit sign and fittings - 1</v>
          </cell>
          <cell r="D3993" t="str">
            <v>34</v>
          </cell>
          <cell r="E3993" t="str">
            <v>BASSIG</v>
          </cell>
          <cell r="F3993" t="str">
            <v>BAS</v>
          </cell>
          <cell r="G3993">
            <v>38820</v>
          </cell>
          <cell r="H3993" t="str">
            <v>Active</v>
          </cell>
          <cell r="I3993">
            <v>1</v>
          </cell>
          <cell r="J3993">
            <v>39344</v>
          </cell>
          <cell r="K3993" t="str">
            <v>TDP</v>
          </cell>
          <cell r="L3993" t="str">
            <v>TW</v>
          </cell>
          <cell r="M3993" t="str">
            <v>0108</v>
          </cell>
          <cell r="N3993">
            <v>24.41</v>
          </cell>
          <cell r="O3993">
            <v>0</v>
          </cell>
          <cell r="P3993">
            <v>0</v>
          </cell>
          <cell r="Q3993">
            <v>24.41</v>
          </cell>
          <cell r="R3993">
            <v>0</v>
          </cell>
          <cell r="S3993">
            <v>80.45</v>
          </cell>
          <cell r="T3993">
            <v>0</v>
          </cell>
          <cell r="U3993">
            <v>92</v>
          </cell>
          <cell r="V3993">
            <v>0</v>
          </cell>
          <cell r="W3993">
            <v>0</v>
          </cell>
          <cell r="X3993">
            <v>0</v>
          </cell>
        </row>
        <row r="3994">
          <cell r="A3994" t="str">
            <v>1584800</v>
          </cell>
          <cell r="B3994">
            <v>1</v>
          </cell>
          <cell r="C3994" t="str">
            <v>fire hose reel - 1</v>
          </cell>
          <cell r="D3994" t="str">
            <v>34</v>
          </cell>
          <cell r="E3994" t="str">
            <v>BASSPR</v>
          </cell>
          <cell r="F3994" t="str">
            <v>BAS</v>
          </cell>
          <cell r="G3994">
            <v>38820</v>
          </cell>
          <cell r="H3994" t="str">
            <v>Active</v>
          </cell>
          <cell r="I3994">
            <v>1</v>
          </cell>
          <cell r="J3994">
            <v>39344</v>
          </cell>
          <cell r="K3994" t="str">
            <v>TDP</v>
          </cell>
          <cell r="L3994" t="str">
            <v>TW</v>
          </cell>
          <cell r="M3994" t="str">
            <v>0108</v>
          </cell>
          <cell r="N3994">
            <v>1454.24</v>
          </cell>
          <cell r="O3994">
            <v>7.9</v>
          </cell>
          <cell r="P3994">
            <v>95.35</v>
          </cell>
          <cell r="Q3994">
            <v>190.7</v>
          </cell>
          <cell r="R3994">
            <v>1263.54</v>
          </cell>
          <cell r="S3994">
            <v>698.61</v>
          </cell>
          <cell r="T3994">
            <v>15</v>
          </cell>
          <cell r="U3994">
            <v>92</v>
          </cell>
          <cell r="V3994">
            <v>13</v>
          </cell>
          <cell r="W3994">
            <v>92</v>
          </cell>
          <cell r="X3994">
            <v>0</v>
          </cell>
        </row>
        <row r="3995">
          <cell r="A3995" t="str">
            <v>1584900</v>
          </cell>
          <cell r="B3995">
            <v>1</v>
          </cell>
          <cell r="C3995" t="str">
            <v>fitted carpet - 346.7 square metres</v>
          </cell>
          <cell r="D3995" t="str">
            <v>34</v>
          </cell>
          <cell r="E3995" t="str">
            <v>BASFLO</v>
          </cell>
          <cell r="F3995" t="str">
            <v>BAS</v>
          </cell>
          <cell r="G3995">
            <v>38820</v>
          </cell>
          <cell r="H3995" t="str">
            <v>Active</v>
          </cell>
          <cell r="I3995">
            <v>347</v>
          </cell>
          <cell r="J3995">
            <v>39344</v>
          </cell>
          <cell r="K3995" t="str">
            <v>TDP</v>
          </cell>
          <cell r="L3995" t="str">
            <v>TW</v>
          </cell>
          <cell r="M3995" t="str">
            <v>0108</v>
          </cell>
          <cell r="N3995">
            <v>1735.68</v>
          </cell>
          <cell r="O3995">
            <v>0</v>
          </cell>
          <cell r="P3995">
            <v>0</v>
          </cell>
          <cell r="Q3995">
            <v>1735.68</v>
          </cell>
          <cell r="R3995">
            <v>0</v>
          </cell>
          <cell r="S3995">
            <v>5719.43</v>
          </cell>
          <cell r="T3995">
            <v>0</v>
          </cell>
          <cell r="U3995">
            <v>92</v>
          </cell>
          <cell r="V3995">
            <v>0</v>
          </cell>
          <cell r="W3995">
            <v>0</v>
          </cell>
          <cell r="X3995">
            <v>0</v>
          </cell>
        </row>
        <row r="3996">
          <cell r="A3996" t="str">
            <v>1585000</v>
          </cell>
          <cell r="B3996">
            <v>1</v>
          </cell>
          <cell r="C3996" t="str">
            <v>fluorescent light fitting - 2 - 1200x300</v>
          </cell>
          <cell r="D3996" t="str">
            <v>34</v>
          </cell>
          <cell r="E3996" t="str">
            <v>BASLIG</v>
          </cell>
          <cell r="F3996" t="str">
            <v>BAS</v>
          </cell>
          <cell r="G3996">
            <v>38820</v>
          </cell>
          <cell r="H3996" t="str">
            <v>Active</v>
          </cell>
          <cell r="I3996">
            <v>2</v>
          </cell>
          <cell r="J3996">
            <v>39344</v>
          </cell>
          <cell r="K3996" t="str">
            <v>TDP</v>
          </cell>
          <cell r="L3996" t="str">
            <v>TW</v>
          </cell>
          <cell r="M3996" t="str">
            <v>0108</v>
          </cell>
          <cell r="N3996">
            <v>732.48</v>
          </cell>
          <cell r="O3996">
            <v>6</v>
          </cell>
          <cell r="P3996">
            <v>71.45</v>
          </cell>
          <cell r="Q3996">
            <v>142.9</v>
          </cell>
          <cell r="R3996">
            <v>589.58000000000004</v>
          </cell>
          <cell r="S3996">
            <v>368.78</v>
          </cell>
          <cell r="T3996">
            <v>10</v>
          </cell>
          <cell r="U3996">
            <v>92</v>
          </cell>
          <cell r="V3996">
            <v>8</v>
          </cell>
          <cell r="W3996">
            <v>92</v>
          </cell>
          <cell r="X3996">
            <v>0</v>
          </cell>
        </row>
        <row r="3997">
          <cell r="A3997" t="str">
            <v>1585100</v>
          </cell>
          <cell r="B3997">
            <v>1</v>
          </cell>
          <cell r="C3997" t="str">
            <v>fluorescent light fitting - 38 - 1200x60</v>
          </cell>
          <cell r="D3997" t="str">
            <v>34</v>
          </cell>
          <cell r="E3997" t="str">
            <v>BASLIG</v>
          </cell>
          <cell r="F3997" t="str">
            <v>BAS</v>
          </cell>
          <cell r="G3997">
            <v>38820</v>
          </cell>
          <cell r="H3997" t="str">
            <v>Active</v>
          </cell>
          <cell r="I3997">
            <v>38</v>
          </cell>
          <cell r="J3997">
            <v>39344</v>
          </cell>
          <cell r="K3997" t="str">
            <v>TDP</v>
          </cell>
          <cell r="L3997" t="str">
            <v>TW</v>
          </cell>
          <cell r="M3997" t="str">
            <v>0108</v>
          </cell>
          <cell r="N3997">
            <v>18557.849999999999</v>
          </cell>
          <cell r="O3997">
            <v>150.81</v>
          </cell>
          <cell r="P3997">
            <v>1810.16</v>
          </cell>
          <cell r="Q3997">
            <v>3620.32</v>
          </cell>
          <cell r="R3997">
            <v>14937.53</v>
          </cell>
          <cell r="S3997">
            <v>9343.17</v>
          </cell>
          <cell r="T3997">
            <v>10</v>
          </cell>
          <cell r="U3997">
            <v>92</v>
          </cell>
          <cell r="V3997">
            <v>8</v>
          </cell>
          <cell r="W3997">
            <v>92</v>
          </cell>
          <cell r="X3997">
            <v>0</v>
          </cell>
        </row>
        <row r="3998">
          <cell r="A3998" t="str">
            <v>1585200</v>
          </cell>
          <cell r="B3998">
            <v>1</v>
          </cell>
          <cell r="C3998" t="str">
            <v>Building Maintenance System in square me</v>
          </cell>
          <cell r="D3998" t="str">
            <v>34</v>
          </cell>
          <cell r="E3998" t="str">
            <v>BASBMS</v>
          </cell>
          <cell r="F3998" t="str">
            <v>BAS</v>
          </cell>
          <cell r="G3998">
            <v>38820</v>
          </cell>
          <cell r="H3998" t="str">
            <v>Active</v>
          </cell>
          <cell r="I3998">
            <v>347</v>
          </cell>
          <cell r="J3998">
            <v>39344</v>
          </cell>
          <cell r="K3998" t="str">
            <v>TDP</v>
          </cell>
          <cell r="L3998" t="str">
            <v>TW</v>
          </cell>
          <cell r="M3998" t="str">
            <v>0108</v>
          </cell>
          <cell r="N3998">
            <v>261.47000000000003</v>
          </cell>
          <cell r="O3998">
            <v>0</v>
          </cell>
          <cell r="P3998">
            <v>0</v>
          </cell>
          <cell r="Q3998">
            <v>261.47000000000003</v>
          </cell>
          <cell r="R3998">
            <v>0</v>
          </cell>
          <cell r="S3998">
            <v>861.62</v>
          </cell>
          <cell r="T3998">
            <v>0</v>
          </cell>
          <cell r="U3998">
            <v>92</v>
          </cell>
          <cell r="V3998">
            <v>0</v>
          </cell>
          <cell r="W3998">
            <v>0</v>
          </cell>
          <cell r="X3998">
            <v>0</v>
          </cell>
        </row>
        <row r="3999">
          <cell r="A3999" t="str">
            <v>1585300</v>
          </cell>
          <cell r="B3999">
            <v>1</v>
          </cell>
          <cell r="C3999" t="str">
            <v>Mechanical Services in square metres</v>
          </cell>
          <cell r="D3999" t="str">
            <v>34</v>
          </cell>
          <cell r="E3999" t="str">
            <v>BASAIR</v>
          </cell>
          <cell r="F3999" t="str">
            <v>BAS</v>
          </cell>
          <cell r="G3999">
            <v>38820</v>
          </cell>
          <cell r="H3999" t="str">
            <v>Active</v>
          </cell>
          <cell r="I3999">
            <v>347</v>
          </cell>
          <cell r="J3999">
            <v>39344</v>
          </cell>
          <cell r="K3999" t="str">
            <v>TDP</v>
          </cell>
          <cell r="L3999" t="str">
            <v>TW</v>
          </cell>
          <cell r="M3999" t="str">
            <v>0108</v>
          </cell>
          <cell r="N3999">
            <v>182626.91</v>
          </cell>
          <cell r="O3999">
            <v>997.8</v>
          </cell>
          <cell r="P3999">
            <v>11973.93</v>
          </cell>
          <cell r="Q3999">
            <v>23947.86</v>
          </cell>
          <cell r="R3999">
            <v>158679.04999999999</v>
          </cell>
          <cell r="S3999">
            <v>87732.97</v>
          </cell>
          <cell r="T3999">
            <v>15</v>
          </cell>
          <cell r="U3999">
            <v>92</v>
          </cell>
          <cell r="V3999">
            <v>13</v>
          </cell>
          <cell r="W3999">
            <v>92</v>
          </cell>
          <cell r="X3999">
            <v>0</v>
          </cell>
        </row>
        <row r="4000">
          <cell r="A4000" t="str">
            <v>1585400</v>
          </cell>
          <cell r="B4000">
            <v>1</v>
          </cell>
          <cell r="C4000" t="str">
            <v>Plumbing reticulation in square metres</v>
          </cell>
          <cell r="D4000" t="str">
            <v>34</v>
          </cell>
          <cell r="E4000" t="str">
            <v>BASPLM</v>
          </cell>
          <cell r="F4000" t="str">
            <v>BAS</v>
          </cell>
          <cell r="G4000">
            <v>38820</v>
          </cell>
          <cell r="H4000" t="str">
            <v>Active</v>
          </cell>
          <cell r="I4000">
            <v>347</v>
          </cell>
          <cell r="J4000">
            <v>39344</v>
          </cell>
          <cell r="K4000" t="str">
            <v>TDP</v>
          </cell>
          <cell r="L4000" t="str">
            <v>TW</v>
          </cell>
          <cell r="M4000" t="str">
            <v>0108</v>
          </cell>
          <cell r="N4000">
            <v>11135.01</v>
          </cell>
          <cell r="O4000">
            <v>60.83</v>
          </cell>
          <cell r="P4000">
            <v>730.07</v>
          </cell>
          <cell r="Q4000">
            <v>1460.14</v>
          </cell>
          <cell r="R4000">
            <v>9674.8700000000008</v>
          </cell>
          <cell r="S4000">
            <v>5349.2</v>
          </cell>
          <cell r="T4000">
            <v>15</v>
          </cell>
          <cell r="U4000">
            <v>92</v>
          </cell>
          <cell r="V4000">
            <v>13</v>
          </cell>
          <cell r="W4000">
            <v>92</v>
          </cell>
          <cell r="X4000">
            <v>0</v>
          </cell>
        </row>
        <row r="4001">
          <cell r="A4001" t="str">
            <v>1585500</v>
          </cell>
          <cell r="B4001">
            <v>1</v>
          </cell>
          <cell r="C4001" t="str">
            <v>Public Address System in square metres</v>
          </cell>
          <cell r="D4001" t="str">
            <v>34</v>
          </cell>
          <cell r="E4001" t="str">
            <v>BASPUB</v>
          </cell>
          <cell r="F4001" t="str">
            <v>BAS</v>
          </cell>
          <cell r="G4001">
            <v>38820</v>
          </cell>
          <cell r="H4001" t="str">
            <v>Active</v>
          </cell>
          <cell r="I4001">
            <v>347</v>
          </cell>
          <cell r="J4001">
            <v>39344</v>
          </cell>
          <cell r="K4001" t="str">
            <v>TDP</v>
          </cell>
          <cell r="L4001" t="str">
            <v>TW</v>
          </cell>
          <cell r="M4001" t="str">
            <v>0108</v>
          </cell>
          <cell r="N4001">
            <v>7546.33</v>
          </cell>
          <cell r="O4001">
            <v>41.24</v>
          </cell>
          <cell r="P4001">
            <v>494.77</v>
          </cell>
          <cell r="Q4001">
            <v>989.54</v>
          </cell>
          <cell r="R4001">
            <v>6556.79</v>
          </cell>
          <cell r="S4001">
            <v>3625.21</v>
          </cell>
          <cell r="T4001">
            <v>15</v>
          </cell>
          <cell r="U4001">
            <v>92</v>
          </cell>
          <cell r="V4001">
            <v>13</v>
          </cell>
          <cell r="W4001">
            <v>92</v>
          </cell>
          <cell r="X4001">
            <v>0</v>
          </cell>
        </row>
        <row r="4002">
          <cell r="A4002" t="str">
            <v>1585600</v>
          </cell>
          <cell r="B4002">
            <v>1</v>
          </cell>
          <cell r="C4002" t="str">
            <v>Security System in square metres</v>
          </cell>
          <cell r="D4002" t="str">
            <v>34</v>
          </cell>
          <cell r="E4002" t="str">
            <v>BASSEC</v>
          </cell>
          <cell r="F4002" t="str">
            <v>BAS</v>
          </cell>
          <cell r="G4002">
            <v>38820</v>
          </cell>
          <cell r="H4002" t="str">
            <v>Active</v>
          </cell>
          <cell r="I4002">
            <v>347</v>
          </cell>
          <cell r="J4002">
            <v>39344</v>
          </cell>
          <cell r="K4002" t="str">
            <v>TDP</v>
          </cell>
          <cell r="L4002" t="str">
            <v>TW</v>
          </cell>
          <cell r="M4002" t="str">
            <v>0108</v>
          </cell>
          <cell r="N4002">
            <v>11769.95</v>
          </cell>
          <cell r="O4002">
            <v>64.290000000000006</v>
          </cell>
          <cell r="P4002">
            <v>771.7</v>
          </cell>
          <cell r="Q4002">
            <v>1543.4</v>
          </cell>
          <cell r="R4002">
            <v>10226.549999999999</v>
          </cell>
          <cell r="S4002">
            <v>5654.22</v>
          </cell>
          <cell r="T4002">
            <v>15</v>
          </cell>
          <cell r="U4002">
            <v>92</v>
          </cell>
          <cell r="V4002">
            <v>13</v>
          </cell>
          <cell r="W4002">
            <v>92</v>
          </cell>
          <cell r="X4002">
            <v>0</v>
          </cell>
        </row>
        <row r="4003">
          <cell r="A4003" t="str">
            <v>1585700</v>
          </cell>
          <cell r="B4003">
            <v>1</v>
          </cell>
          <cell r="C4003" t="str">
            <v>sprinkler head and piping - 32</v>
          </cell>
          <cell r="D4003" t="str">
            <v>34</v>
          </cell>
          <cell r="E4003" t="str">
            <v>BASSPR</v>
          </cell>
          <cell r="F4003" t="str">
            <v>BAS</v>
          </cell>
          <cell r="G4003">
            <v>38820</v>
          </cell>
          <cell r="H4003" t="str">
            <v>Active</v>
          </cell>
          <cell r="I4003">
            <v>32</v>
          </cell>
          <cell r="J4003">
            <v>39344</v>
          </cell>
          <cell r="K4003" t="str">
            <v>TDP</v>
          </cell>
          <cell r="L4003" t="str">
            <v>TW</v>
          </cell>
          <cell r="M4003" t="str">
            <v>0108</v>
          </cell>
          <cell r="N4003">
            <v>20358.580000000002</v>
          </cell>
          <cell r="O4003">
            <v>111.28</v>
          </cell>
          <cell r="P4003">
            <v>1334.81</v>
          </cell>
          <cell r="Q4003">
            <v>2669.62</v>
          </cell>
          <cell r="R4003">
            <v>17688.96</v>
          </cell>
          <cell r="S4003">
            <v>9780.15</v>
          </cell>
          <cell r="T4003">
            <v>15</v>
          </cell>
          <cell r="U4003">
            <v>92</v>
          </cell>
          <cell r="V4003">
            <v>13</v>
          </cell>
          <cell r="W4003">
            <v>92</v>
          </cell>
          <cell r="X4003">
            <v>0</v>
          </cell>
        </row>
        <row r="4004">
          <cell r="A4004" t="str">
            <v>1585800</v>
          </cell>
          <cell r="B4004">
            <v>1</v>
          </cell>
          <cell r="C4004" t="str">
            <v>suspended ceiling - 346.7 square metres</v>
          </cell>
          <cell r="D4004" t="str">
            <v>34</v>
          </cell>
          <cell r="E4004" t="str">
            <v>BASSUS</v>
          </cell>
          <cell r="F4004" t="str">
            <v>BAS</v>
          </cell>
          <cell r="G4004">
            <v>38820</v>
          </cell>
          <cell r="H4004" t="str">
            <v>Active</v>
          </cell>
          <cell r="I4004">
            <v>347</v>
          </cell>
          <cell r="J4004">
            <v>39344</v>
          </cell>
          <cell r="K4004" t="str">
            <v>TDP</v>
          </cell>
          <cell r="L4004" t="str">
            <v>TW</v>
          </cell>
          <cell r="M4004" t="str">
            <v>0108</v>
          </cell>
          <cell r="N4004">
            <v>286995.12</v>
          </cell>
          <cell r="O4004">
            <v>790.53</v>
          </cell>
          <cell r="P4004">
            <v>9486.7999999999993</v>
          </cell>
          <cell r="Q4004">
            <v>18973.599999999999</v>
          </cell>
          <cell r="R4004">
            <v>268021.52</v>
          </cell>
          <cell r="S4004">
            <v>131140.32999999999</v>
          </cell>
          <cell r="T4004">
            <v>30</v>
          </cell>
          <cell r="U4004">
            <v>92</v>
          </cell>
          <cell r="V4004">
            <v>28</v>
          </cell>
          <cell r="W4004">
            <v>92</v>
          </cell>
          <cell r="X4004">
            <v>0</v>
          </cell>
        </row>
        <row r="4005">
          <cell r="A4005" t="str">
            <v>1585900</v>
          </cell>
          <cell r="B4005">
            <v>1</v>
          </cell>
          <cell r="C4005" t="str">
            <v>Fire Alarm System in square metres</v>
          </cell>
          <cell r="D4005" t="str">
            <v>34</v>
          </cell>
          <cell r="E4005" t="str">
            <v>BASALA</v>
          </cell>
          <cell r="F4005" t="str">
            <v>BAS</v>
          </cell>
          <cell r="G4005">
            <v>38820</v>
          </cell>
          <cell r="H4005" t="str">
            <v>Active</v>
          </cell>
          <cell r="I4005">
            <v>555</v>
          </cell>
          <cell r="J4005">
            <v>39344</v>
          </cell>
          <cell r="K4005" t="str">
            <v>TDP</v>
          </cell>
          <cell r="L4005" t="str">
            <v>TW</v>
          </cell>
          <cell r="M4005" t="str">
            <v>0109</v>
          </cell>
          <cell r="N4005">
            <v>16310.1</v>
          </cell>
          <cell r="O4005">
            <v>58.28</v>
          </cell>
          <cell r="P4005">
            <v>698.92</v>
          </cell>
          <cell r="Q4005">
            <v>1397.84</v>
          </cell>
          <cell r="R4005">
            <v>14912.26</v>
          </cell>
          <cell r="S4005">
            <v>7504.28</v>
          </cell>
          <cell r="T4005">
            <v>15</v>
          </cell>
          <cell r="U4005">
            <v>92</v>
          </cell>
          <cell r="V4005">
            <v>13</v>
          </cell>
          <cell r="W4005">
            <v>92</v>
          </cell>
          <cell r="X4005">
            <v>0</v>
          </cell>
        </row>
        <row r="4006">
          <cell r="A4006" t="str">
            <v>1586000</v>
          </cell>
          <cell r="B4006">
            <v>1</v>
          </cell>
          <cell r="C4006" t="str">
            <v>Building Structure in square metres</v>
          </cell>
          <cell r="D4006" t="str">
            <v>34</v>
          </cell>
          <cell r="E4006" t="str">
            <v>BUITER</v>
          </cell>
          <cell r="F4006" t="str">
            <v>BUI</v>
          </cell>
          <cell r="G4006">
            <v>38820</v>
          </cell>
          <cell r="H4006" t="str">
            <v>Active</v>
          </cell>
          <cell r="I4006">
            <v>555</v>
          </cell>
          <cell r="J4006">
            <v>39344</v>
          </cell>
          <cell r="K4006" t="str">
            <v>TDP</v>
          </cell>
          <cell r="L4006" t="str">
            <v>TW</v>
          </cell>
          <cell r="M4006" t="str">
            <v>0109</v>
          </cell>
          <cell r="N4006">
            <v>825642.8</v>
          </cell>
          <cell r="O4006">
            <v>1384.33</v>
          </cell>
          <cell r="P4006">
            <v>16611.96</v>
          </cell>
          <cell r="Q4006">
            <v>33223.919999999998</v>
          </cell>
          <cell r="R4006">
            <v>792418.88</v>
          </cell>
          <cell r="S4006">
            <v>369788.84</v>
          </cell>
          <cell r="T4006">
            <v>40</v>
          </cell>
          <cell r="U4006">
            <v>0</v>
          </cell>
          <cell r="V4006">
            <v>38</v>
          </cell>
          <cell r="W4006">
            <v>0</v>
          </cell>
          <cell r="X4006">
            <v>0</v>
          </cell>
        </row>
        <row r="4007">
          <cell r="A4007" t="str">
            <v>1586100</v>
          </cell>
          <cell r="B4007">
            <v>1</v>
          </cell>
          <cell r="C4007" t="str">
            <v>Drainage Services in square meters</v>
          </cell>
          <cell r="D4007" t="str">
            <v>34</v>
          </cell>
          <cell r="E4007" t="str">
            <v>BASPLM</v>
          </cell>
          <cell r="F4007" t="str">
            <v>BAS</v>
          </cell>
          <cell r="G4007">
            <v>38820</v>
          </cell>
          <cell r="H4007" t="str">
            <v>Active</v>
          </cell>
          <cell r="I4007">
            <v>555</v>
          </cell>
          <cell r="J4007">
            <v>39344</v>
          </cell>
          <cell r="K4007" t="str">
            <v>TDP</v>
          </cell>
          <cell r="L4007" t="str">
            <v>TW</v>
          </cell>
          <cell r="M4007" t="str">
            <v>0109</v>
          </cell>
          <cell r="N4007">
            <v>15422.83</v>
          </cell>
          <cell r="O4007">
            <v>84.23</v>
          </cell>
          <cell r="P4007">
            <v>1011.2</v>
          </cell>
          <cell r="Q4007">
            <v>2022.4</v>
          </cell>
          <cell r="R4007">
            <v>13400.43</v>
          </cell>
          <cell r="S4007">
            <v>7409.04</v>
          </cell>
          <cell r="T4007">
            <v>15</v>
          </cell>
          <cell r="U4007">
            <v>92</v>
          </cell>
          <cell r="V4007">
            <v>13</v>
          </cell>
          <cell r="W4007">
            <v>92</v>
          </cell>
          <cell r="X4007">
            <v>0</v>
          </cell>
        </row>
        <row r="4008">
          <cell r="A4008" t="str">
            <v>1586200</v>
          </cell>
          <cell r="B4008">
            <v>1</v>
          </cell>
          <cell r="C4008" t="str">
            <v>Communication Services in square meters</v>
          </cell>
          <cell r="D4008" t="str">
            <v>34</v>
          </cell>
          <cell r="E4008" t="str">
            <v>BASCAB</v>
          </cell>
          <cell r="F4008" t="str">
            <v>BAS</v>
          </cell>
          <cell r="G4008">
            <v>38820</v>
          </cell>
          <cell r="H4008" t="str">
            <v>Active</v>
          </cell>
          <cell r="I4008">
            <v>555</v>
          </cell>
          <cell r="J4008">
            <v>39344</v>
          </cell>
          <cell r="K4008" t="str">
            <v>TDP</v>
          </cell>
          <cell r="L4008" t="str">
            <v>TW</v>
          </cell>
          <cell r="M4008" t="str">
            <v>0109</v>
          </cell>
          <cell r="N4008">
            <v>6670.24</v>
          </cell>
          <cell r="O4008">
            <v>54.21</v>
          </cell>
          <cell r="P4008">
            <v>650.63</v>
          </cell>
          <cell r="Q4008">
            <v>1301.26</v>
          </cell>
          <cell r="R4008">
            <v>5368.98</v>
          </cell>
          <cell r="S4008">
            <v>3358.21</v>
          </cell>
          <cell r="T4008">
            <v>10</v>
          </cell>
          <cell r="U4008">
            <v>92</v>
          </cell>
          <cell r="V4008">
            <v>8</v>
          </cell>
          <cell r="W4008">
            <v>92</v>
          </cell>
          <cell r="X4008">
            <v>0</v>
          </cell>
        </row>
        <row r="4009">
          <cell r="A4009" t="str">
            <v>1586300</v>
          </cell>
          <cell r="B4009">
            <v>1</v>
          </cell>
          <cell r="C4009" t="str">
            <v>electric light fitting - 10 column mount</v>
          </cell>
          <cell r="D4009" t="str">
            <v>34</v>
          </cell>
          <cell r="E4009" t="str">
            <v>BASLIG</v>
          </cell>
          <cell r="F4009" t="str">
            <v>BAS</v>
          </cell>
          <cell r="G4009">
            <v>38820</v>
          </cell>
          <cell r="H4009" t="str">
            <v>Active</v>
          </cell>
          <cell r="I4009">
            <v>10</v>
          </cell>
          <cell r="J4009">
            <v>39344</v>
          </cell>
          <cell r="K4009" t="str">
            <v>TDP</v>
          </cell>
          <cell r="L4009" t="str">
            <v>TW</v>
          </cell>
          <cell r="M4009" t="str">
            <v>0109</v>
          </cell>
          <cell r="N4009">
            <v>3662.72</v>
          </cell>
          <cell r="O4009">
            <v>29.8</v>
          </cell>
          <cell r="P4009">
            <v>357.27</v>
          </cell>
          <cell r="Q4009">
            <v>714.54</v>
          </cell>
          <cell r="R4009">
            <v>2948.18</v>
          </cell>
          <cell r="S4009">
            <v>1844.05</v>
          </cell>
          <cell r="T4009">
            <v>10</v>
          </cell>
          <cell r="U4009">
            <v>92</v>
          </cell>
          <cell r="V4009">
            <v>8</v>
          </cell>
          <cell r="W4009">
            <v>92</v>
          </cell>
          <cell r="X4009">
            <v>0</v>
          </cell>
        </row>
        <row r="4010">
          <cell r="A4010" t="str">
            <v>1586400</v>
          </cell>
          <cell r="B4010">
            <v>1</v>
          </cell>
          <cell r="C4010" t="str">
            <v>Electrical services in square metres</v>
          </cell>
          <cell r="D4010" t="str">
            <v>34</v>
          </cell>
          <cell r="E4010" t="str">
            <v>BASELC</v>
          </cell>
          <cell r="F4010" t="str">
            <v>BAS</v>
          </cell>
          <cell r="G4010">
            <v>38820</v>
          </cell>
          <cell r="H4010" t="str">
            <v>Active</v>
          </cell>
          <cell r="I4010">
            <v>555</v>
          </cell>
          <cell r="J4010">
            <v>39344</v>
          </cell>
          <cell r="K4010" t="str">
            <v>TDP</v>
          </cell>
          <cell r="L4010" t="str">
            <v>TW</v>
          </cell>
          <cell r="M4010" t="str">
            <v>0109</v>
          </cell>
          <cell r="N4010">
            <v>158745.71</v>
          </cell>
          <cell r="O4010">
            <v>566.88</v>
          </cell>
          <cell r="P4010">
            <v>6802.56</v>
          </cell>
          <cell r="Q4010">
            <v>13605.12</v>
          </cell>
          <cell r="R4010">
            <v>145140.59</v>
          </cell>
          <cell r="S4010">
            <v>73038.94</v>
          </cell>
          <cell r="T4010">
            <v>15</v>
          </cell>
          <cell r="U4010">
            <v>92</v>
          </cell>
          <cell r="V4010">
            <v>13</v>
          </cell>
          <cell r="W4010">
            <v>92</v>
          </cell>
          <cell r="X4010">
            <v>0</v>
          </cell>
        </row>
        <row r="4011">
          <cell r="A4011" t="str">
            <v>1586500</v>
          </cell>
          <cell r="B4011">
            <v>1</v>
          </cell>
          <cell r="C4011" t="str">
            <v>exit sign and fittings - 2</v>
          </cell>
          <cell r="D4011" t="str">
            <v>34</v>
          </cell>
          <cell r="E4011" t="str">
            <v>BASSIG</v>
          </cell>
          <cell r="F4011" t="str">
            <v>BAS</v>
          </cell>
          <cell r="G4011">
            <v>38820</v>
          </cell>
          <cell r="H4011" t="str">
            <v>Active</v>
          </cell>
          <cell r="I4011">
            <v>2</v>
          </cell>
          <cell r="J4011">
            <v>39344</v>
          </cell>
          <cell r="K4011" t="str">
            <v>TDP</v>
          </cell>
          <cell r="L4011" t="str">
            <v>TW</v>
          </cell>
          <cell r="M4011" t="str">
            <v>0109</v>
          </cell>
          <cell r="N4011">
            <v>48.83</v>
          </cell>
          <cell r="O4011">
            <v>0</v>
          </cell>
          <cell r="P4011">
            <v>0</v>
          </cell>
          <cell r="Q4011">
            <v>48.83</v>
          </cell>
          <cell r="R4011">
            <v>0</v>
          </cell>
          <cell r="S4011">
            <v>160.91</v>
          </cell>
          <cell r="T4011">
            <v>0</v>
          </cell>
          <cell r="U4011">
            <v>92</v>
          </cell>
          <cell r="V4011">
            <v>0</v>
          </cell>
          <cell r="W4011">
            <v>0</v>
          </cell>
          <cell r="X4011">
            <v>0</v>
          </cell>
        </row>
        <row r="4012">
          <cell r="A4012" t="str">
            <v>1586600</v>
          </cell>
          <cell r="B4012">
            <v>1</v>
          </cell>
          <cell r="C4012" t="str">
            <v>fire hose reel - 2</v>
          </cell>
          <cell r="D4012" t="str">
            <v>34</v>
          </cell>
          <cell r="E4012" t="str">
            <v>BASSPR</v>
          </cell>
          <cell r="F4012" t="str">
            <v>BAS</v>
          </cell>
          <cell r="G4012">
            <v>38820</v>
          </cell>
          <cell r="H4012" t="str">
            <v>Active</v>
          </cell>
          <cell r="I4012">
            <v>2</v>
          </cell>
          <cell r="J4012">
            <v>39344</v>
          </cell>
          <cell r="K4012" t="str">
            <v>TDP</v>
          </cell>
          <cell r="L4012" t="str">
            <v>TW</v>
          </cell>
          <cell r="M4012" t="str">
            <v>0109</v>
          </cell>
          <cell r="N4012">
            <v>2908.37</v>
          </cell>
          <cell r="O4012">
            <v>15.9</v>
          </cell>
          <cell r="P4012">
            <v>190.69</v>
          </cell>
          <cell r="Q4012">
            <v>381.38</v>
          </cell>
          <cell r="R4012">
            <v>2526.9899999999998</v>
          </cell>
          <cell r="S4012">
            <v>1397.16</v>
          </cell>
          <cell r="T4012">
            <v>15</v>
          </cell>
          <cell r="U4012">
            <v>92</v>
          </cell>
          <cell r="V4012">
            <v>13</v>
          </cell>
          <cell r="W4012">
            <v>92</v>
          </cell>
          <cell r="X4012">
            <v>0</v>
          </cell>
        </row>
        <row r="4013">
          <cell r="A4013" t="str">
            <v>1586700</v>
          </cell>
          <cell r="B4013">
            <v>1</v>
          </cell>
          <cell r="C4013" t="str">
            <v>fitted carpet - 554.8 square metres</v>
          </cell>
          <cell r="D4013" t="str">
            <v>34</v>
          </cell>
          <cell r="E4013" t="str">
            <v>BASFLO</v>
          </cell>
          <cell r="F4013" t="str">
            <v>BAS</v>
          </cell>
          <cell r="G4013">
            <v>38820</v>
          </cell>
          <cell r="H4013" t="str">
            <v>Active</v>
          </cell>
          <cell r="I4013">
            <v>555</v>
          </cell>
          <cell r="J4013">
            <v>39344</v>
          </cell>
          <cell r="K4013" t="str">
            <v>TDP</v>
          </cell>
          <cell r="L4013" t="str">
            <v>TW</v>
          </cell>
          <cell r="M4013" t="str">
            <v>0109</v>
          </cell>
          <cell r="N4013">
            <v>2777.52</v>
          </cell>
          <cell r="O4013">
            <v>0</v>
          </cell>
          <cell r="P4013">
            <v>0</v>
          </cell>
          <cell r="Q4013">
            <v>2777.52</v>
          </cell>
          <cell r="R4013">
            <v>0</v>
          </cell>
          <cell r="S4013">
            <v>9152.44</v>
          </cell>
          <cell r="T4013">
            <v>0</v>
          </cell>
          <cell r="U4013">
            <v>92</v>
          </cell>
          <cell r="V4013">
            <v>0</v>
          </cell>
          <cell r="W4013">
            <v>0</v>
          </cell>
          <cell r="X4013">
            <v>0</v>
          </cell>
        </row>
        <row r="4014">
          <cell r="A4014" t="str">
            <v>1586800</v>
          </cell>
          <cell r="B4014">
            <v>1</v>
          </cell>
          <cell r="C4014" t="str">
            <v>fluorescent light fitting - 20 - 1200x60</v>
          </cell>
          <cell r="D4014" t="str">
            <v>34</v>
          </cell>
          <cell r="E4014" t="str">
            <v>BASLIG</v>
          </cell>
          <cell r="F4014" t="str">
            <v>BAS</v>
          </cell>
          <cell r="G4014">
            <v>38820</v>
          </cell>
          <cell r="H4014" t="str">
            <v>Active</v>
          </cell>
          <cell r="I4014">
            <v>20</v>
          </cell>
          <cell r="J4014">
            <v>39344</v>
          </cell>
          <cell r="K4014" t="str">
            <v>TDP</v>
          </cell>
          <cell r="L4014" t="str">
            <v>TW</v>
          </cell>
          <cell r="M4014" t="str">
            <v>0109</v>
          </cell>
          <cell r="N4014">
            <v>9767.2900000000009</v>
          </cell>
          <cell r="O4014">
            <v>79.430000000000007</v>
          </cell>
          <cell r="P4014">
            <v>952.72</v>
          </cell>
          <cell r="Q4014">
            <v>1905.44</v>
          </cell>
          <cell r="R4014">
            <v>7861.85</v>
          </cell>
          <cell r="S4014">
            <v>4917.46</v>
          </cell>
          <cell r="T4014">
            <v>10</v>
          </cell>
          <cell r="U4014">
            <v>92</v>
          </cell>
          <cell r="V4014">
            <v>8</v>
          </cell>
          <cell r="W4014">
            <v>92</v>
          </cell>
          <cell r="X4014">
            <v>0</v>
          </cell>
        </row>
        <row r="4015">
          <cell r="A4015" t="str">
            <v>1586900</v>
          </cell>
          <cell r="B4015">
            <v>1</v>
          </cell>
          <cell r="C4015" t="str">
            <v>Building Maintenance System in square me</v>
          </cell>
          <cell r="D4015" t="str">
            <v>34</v>
          </cell>
          <cell r="E4015" t="str">
            <v>BASBMS</v>
          </cell>
          <cell r="F4015" t="str">
            <v>BAS</v>
          </cell>
          <cell r="G4015">
            <v>38820</v>
          </cell>
          <cell r="H4015" t="str">
            <v>Active</v>
          </cell>
          <cell r="I4015">
            <v>555</v>
          </cell>
          <cell r="J4015">
            <v>39344</v>
          </cell>
          <cell r="K4015" t="str">
            <v>TDP</v>
          </cell>
          <cell r="L4015" t="str">
            <v>TW</v>
          </cell>
          <cell r="M4015" t="str">
            <v>0109</v>
          </cell>
          <cell r="N4015">
            <v>418.42</v>
          </cell>
          <cell r="O4015">
            <v>0</v>
          </cell>
          <cell r="P4015">
            <v>0</v>
          </cell>
          <cell r="Q4015">
            <v>418.42</v>
          </cell>
          <cell r="R4015">
            <v>0</v>
          </cell>
          <cell r="S4015">
            <v>1378.8</v>
          </cell>
          <cell r="T4015">
            <v>0</v>
          </cell>
          <cell r="U4015">
            <v>92</v>
          </cell>
          <cell r="V4015">
            <v>0</v>
          </cell>
          <cell r="W4015">
            <v>0</v>
          </cell>
          <cell r="X4015">
            <v>0</v>
          </cell>
        </row>
        <row r="4016">
          <cell r="A4016" t="str">
            <v>1587000</v>
          </cell>
          <cell r="B4016">
            <v>1</v>
          </cell>
          <cell r="C4016" t="str">
            <v>Mechanical Services in square metres</v>
          </cell>
          <cell r="D4016" t="str">
            <v>34</v>
          </cell>
          <cell r="E4016" t="str">
            <v>BASAIR</v>
          </cell>
          <cell r="F4016" t="str">
            <v>BAS</v>
          </cell>
          <cell r="G4016">
            <v>38820</v>
          </cell>
          <cell r="H4016" t="str">
            <v>Active</v>
          </cell>
          <cell r="I4016">
            <v>555</v>
          </cell>
          <cell r="J4016">
            <v>39344</v>
          </cell>
          <cell r="K4016" t="str">
            <v>TDP</v>
          </cell>
          <cell r="L4016" t="str">
            <v>TW</v>
          </cell>
          <cell r="M4016" t="str">
            <v>0109</v>
          </cell>
          <cell r="N4016">
            <v>292245.34999999998</v>
          </cell>
          <cell r="O4016">
            <v>1596.8</v>
          </cell>
          <cell r="P4016">
            <v>19161.05</v>
          </cell>
          <cell r="Q4016">
            <v>38322.1</v>
          </cell>
          <cell r="R4016">
            <v>253923.25</v>
          </cell>
          <cell r="S4016">
            <v>140393.07</v>
          </cell>
          <cell r="T4016">
            <v>15</v>
          </cell>
          <cell r="U4016">
            <v>92</v>
          </cell>
          <cell r="V4016">
            <v>13</v>
          </cell>
          <cell r="W4016">
            <v>92</v>
          </cell>
          <cell r="X4016">
            <v>0</v>
          </cell>
        </row>
        <row r="4017">
          <cell r="A4017" t="str">
            <v>1587100</v>
          </cell>
          <cell r="B4017">
            <v>1</v>
          </cell>
          <cell r="C4017" t="str">
            <v>Plumbing reticulation in square metres</v>
          </cell>
          <cell r="D4017" t="str">
            <v>34</v>
          </cell>
          <cell r="E4017" t="str">
            <v>BASPLM</v>
          </cell>
          <cell r="F4017" t="str">
            <v>BAS</v>
          </cell>
          <cell r="G4017">
            <v>38820</v>
          </cell>
          <cell r="H4017" t="str">
            <v>Active</v>
          </cell>
          <cell r="I4017">
            <v>555</v>
          </cell>
          <cell r="J4017">
            <v>39344</v>
          </cell>
          <cell r="K4017" t="str">
            <v>TDP</v>
          </cell>
          <cell r="L4017" t="str">
            <v>TW</v>
          </cell>
          <cell r="M4017" t="str">
            <v>0109</v>
          </cell>
          <cell r="N4017">
            <v>17818.580000000002</v>
          </cell>
          <cell r="O4017">
            <v>97.31</v>
          </cell>
          <cell r="P4017">
            <v>1168.27</v>
          </cell>
          <cell r="Q4017">
            <v>2336.54</v>
          </cell>
          <cell r="R4017">
            <v>15482.04</v>
          </cell>
          <cell r="S4017">
            <v>8559.9500000000007</v>
          </cell>
          <cell r="T4017">
            <v>15</v>
          </cell>
          <cell r="U4017">
            <v>92</v>
          </cell>
          <cell r="V4017">
            <v>13</v>
          </cell>
          <cell r="W4017">
            <v>92</v>
          </cell>
          <cell r="X4017">
            <v>0</v>
          </cell>
        </row>
        <row r="4018">
          <cell r="A4018" t="str">
            <v>1587200</v>
          </cell>
          <cell r="B4018">
            <v>1</v>
          </cell>
          <cell r="C4018" t="str">
            <v>Public Address System in square metres</v>
          </cell>
          <cell r="D4018" t="str">
            <v>34</v>
          </cell>
          <cell r="E4018" t="str">
            <v>BASPUB</v>
          </cell>
          <cell r="F4018" t="str">
            <v>BAS</v>
          </cell>
          <cell r="G4018">
            <v>38820</v>
          </cell>
          <cell r="H4018" t="str">
            <v>Active</v>
          </cell>
          <cell r="I4018">
            <v>555</v>
          </cell>
          <cell r="J4018">
            <v>39344</v>
          </cell>
          <cell r="K4018" t="str">
            <v>TDP</v>
          </cell>
          <cell r="L4018" t="str">
            <v>TW</v>
          </cell>
          <cell r="M4018" t="str">
            <v>0109</v>
          </cell>
          <cell r="N4018">
            <v>12075.84</v>
          </cell>
          <cell r="O4018">
            <v>65.97</v>
          </cell>
          <cell r="P4018">
            <v>791.75</v>
          </cell>
          <cell r="Q4018">
            <v>1583.5</v>
          </cell>
          <cell r="R4018">
            <v>10492.34</v>
          </cell>
          <cell r="S4018">
            <v>5801.16</v>
          </cell>
          <cell r="T4018">
            <v>15</v>
          </cell>
          <cell r="U4018">
            <v>92</v>
          </cell>
          <cell r="V4018">
            <v>13</v>
          </cell>
          <cell r="W4018">
            <v>92</v>
          </cell>
          <cell r="X4018">
            <v>0</v>
          </cell>
        </row>
        <row r="4019">
          <cell r="A4019" t="str">
            <v>1587300</v>
          </cell>
          <cell r="B4019">
            <v>1</v>
          </cell>
          <cell r="C4019" t="str">
            <v>Security System in square metres</v>
          </cell>
          <cell r="D4019" t="str">
            <v>34</v>
          </cell>
          <cell r="E4019" t="str">
            <v>BASSEC</v>
          </cell>
          <cell r="F4019" t="str">
            <v>BAS</v>
          </cell>
          <cell r="G4019">
            <v>38820</v>
          </cell>
          <cell r="H4019" t="str">
            <v>Active</v>
          </cell>
          <cell r="I4019">
            <v>555</v>
          </cell>
          <cell r="J4019">
            <v>39344</v>
          </cell>
          <cell r="K4019" t="str">
            <v>TDP</v>
          </cell>
          <cell r="L4019" t="str">
            <v>TW</v>
          </cell>
          <cell r="M4019" t="str">
            <v>0109</v>
          </cell>
          <cell r="N4019">
            <v>18834.68</v>
          </cell>
          <cell r="O4019">
            <v>102.89</v>
          </cell>
          <cell r="P4019">
            <v>1234.9000000000001</v>
          </cell>
          <cell r="Q4019">
            <v>2469.8000000000002</v>
          </cell>
          <cell r="R4019">
            <v>16364.88</v>
          </cell>
          <cell r="S4019">
            <v>9048.08</v>
          </cell>
          <cell r="T4019">
            <v>15</v>
          </cell>
          <cell r="U4019">
            <v>92</v>
          </cell>
          <cell r="V4019">
            <v>13</v>
          </cell>
          <cell r="W4019">
            <v>92</v>
          </cell>
          <cell r="X4019">
            <v>0</v>
          </cell>
        </row>
        <row r="4020">
          <cell r="A4020" t="str">
            <v>1587400</v>
          </cell>
          <cell r="B4020">
            <v>1</v>
          </cell>
          <cell r="C4020" t="str">
            <v>sign and fittings - 1 large</v>
          </cell>
          <cell r="D4020" t="str">
            <v>34</v>
          </cell>
          <cell r="E4020" t="str">
            <v>BASSIG</v>
          </cell>
          <cell r="F4020" t="str">
            <v>BAS</v>
          </cell>
          <cell r="G4020">
            <v>38820</v>
          </cell>
          <cell r="H4020" t="str">
            <v>Active</v>
          </cell>
          <cell r="I4020">
            <v>1</v>
          </cell>
          <cell r="J4020">
            <v>39344</v>
          </cell>
          <cell r="K4020" t="str">
            <v>TDP</v>
          </cell>
          <cell r="L4020" t="str">
            <v>TW</v>
          </cell>
          <cell r="M4020" t="str">
            <v>0109</v>
          </cell>
          <cell r="N4020">
            <v>97.68</v>
          </cell>
          <cell r="O4020">
            <v>0</v>
          </cell>
          <cell r="P4020">
            <v>0</v>
          </cell>
          <cell r="Q4020">
            <v>97.68</v>
          </cell>
          <cell r="R4020">
            <v>0</v>
          </cell>
          <cell r="S4020">
            <v>321.88</v>
          </cell>
          <cell r="T4020">
            <v>0</v>
          </cell>
          <cell r="U4020">
            <v>92</v>
          </cell>
          <cell r="V4020">
            <v>0</v>
          </cell>
          <cell r="W4020">
            <v>0</v>
          </cell>
          <cell r="X4020">
            <v>0</v>
          </cell>
        </row>
        <row r="4021">
          <cell r="A4021" t="str">
            <v>1587500</v>
          </cell>
          <cell r="B4021">
            <v>1</v>
          </cell>
          <cell r="C4021" t="str">
            <v>sign and fittings - 1 medium</v>
          </cell>
          <cell r="D4021" t="str">
            <v>34</v>
          </cell>
          <cell r="E4021" t="str">
            <v>BASSIG</v>
          </cell>
          <cell r="F4021" t="str">
            <v>BAS</v>
          </cell>
          <cell r="G4021">
            <v>38820</v>
          </cell>
          <cell r="H4021" t="str">
            <v>Active</v>
          </cell>
          <cell r="I4021">
            <v>1</v>
          </cell>
          <cell r="J4021">
            <v>39344</v>
          </cell>
          <cell r="K4021" t="str">
            <v>TDP</v>
          </cell>
          <cell r="L4021" t="str">
            <v>TW</v>
          </cell>
          <cell r="M4021" t="str">
            <v>0109</v>
          </cell>
          <cell r="N4021">
            <v>81.400000000000006</v>
          </cell>
          <cell r="O4021">
            <v>0</v>
          </cell>
          <cell r="P4021">
            <v>0</v>
          </cell>
          <cell r="Q4021">
            <v>81.400000000000006</v>
          </cell>
          <cell r="R4021">
            <v>0</v>
          </cell>
          <cell r="S4021">
            <v>268.23</v>
          </cell>
          <cell r="T4021">
            <v>0</v>
          </cell>
          <cell r="U4021">
            <v>92</v>
          </cell>
          <cell r="V4021">
            <v>0</v>
          </cell>
          <cell r="W4021">
            <v>0</v>
          </cell>
          <cell r="X4021">
            <v>0</v>
          </cell>
        </row>
        <row r="4022">
          <cell r="A4022" t="str">
            <v>1587600</v>
          </cell>
          <cell r="B4022">
            <v>1</v>
          </cell>
          <cell r="C4022" t="str">
            <v>sprinkler head and piping - 58</v>
          </cell>
          <cell r="D4022" t="str">
            <v>34</v>
          </cell>
          <cell r="E4022" t="str">
            <v>BASSPR</v>
          </cell>
          <cell r="F4022" t="str">
            <v>BAS</v>
          </cell>
          <cell r="G4022">
            <v>38820</v>
          </cell>
          <cell r="H4022" t="str">
            <v>Active</v>
          </cell>
          <cell r="I4022">
            <v>58</v>
          </cell>
          <cell r="J4022">
            <v>39344</v>
          </cell>
          <cell r="K4022" t="str">
            <v>TDP</v>
          </cell>
          <cell r="L4022" t="str">
            <v>TW</v>
          </cell>
          <cell r="M4022" t="str">
            <v>0109</v>
          </cell>
          <cell r="N4022">
            <v>36899.910000000003</v>
          </cell>
          <cell r="O4022">
            <v>201.63</v>
          </cell>
          <cell r="P4022">
            <v>2419.34</v>
          </cell>
          <cell r="Q4022">
            <v>4838.68</v>
          </cell>
          <cell r="R4022">
            <v>32061.23</v>
          </cell>
          <cell r="S4022">
            <v>17726.509999999998</v>
          </cell>
          <cell r="T4022">
            <v>15</v>
          </cell>
          <cell r="U4022">
            <v>92</v>
          </cell>
          <cell r="V4022">
            <v>13</v>
          </cell>
          <cell r="W4022">
            <v>92</v>
          </cell>
          <cell r="X4022">
            <v>0</v>
          </cell>
        </row>
        <row r="4023">
          <cell r="A4023" t="str">
            <v>1587700</v>
          </cell>
          <cell r="B4023">
            <v>1</v>
          </cell>
          <cell r="C4023" t="str">
            <v>suspended ceiling - 554.8 square metres</v>
          </cell>
          <cell r="D4023" t="str">
            <v>34</v>
          </cell>
          <cell r="E4023" t="str">
            <v>BASSUS</v>
          </cell>
          <cell r="F4023" t="str">
            <v>BAS</v>
          </cell>
          <cell r="G4023">
            <v>38820</v>
          </cell>
          <cell r="H4023" t="str">
            <v>Active</v>
          </cell>
          <cell r="I4023">
            <v>555</v>
          </cell>
          <cell r="J4023">
            <v>39344</v>
          </cell>
          <cell r="K4023" t="str">
            <v>TDP</v>
          </cell>
          <cell r="L4023" t="str">
            <v>TW</v>
          </cell>
          <cell r="M4023" t="str">
            <v>0109</v>
          </cell>
          <cell r="N4023">
            <v>72169.22</v>
          </cell>
          <cell r="O4023">
            <v>198.8</v>
          </cell>
          <cell r="P4023">
            <v>2385.6</v>
          </cell>
          <cell r="Q4023">
            <v>4771.2</v>
          </cell>
          <cell r="R4023">
            <v>67398.02</v>
          </cell>
          <cell r="S4023">
            <v>32977.199999999997</v>
          </cell>
          <cell r="T4023">
            <v>30</v>
          </cell>
          <cell r="U4023">
            <v>92</v>
          </cell>
          <cell r="V4023">
            <v>28</v>
          </cell>
          <cell r="W4023">
            <v>92</v>
          </cell>
          <cell r="X4023">
            <v>0</v>
          </cell>
        </row>
        <row r="4024">
          <cell r="A4024" t="str">
            <v>1587800</v>
          </cell>
          <cell r="B4024">
            <v>1</v>
          </cell>
          <cell r="C4024" t="str">
            <v>Fire Alarm System in square metres</v>
          </cell>
          <cell r="D4024" t="str">
            <v>34</v>
          </cell>
          <cell r="E4024" t="str">
            <v>BASALA</v>
          </cell>
          <cell r="F4024" t="str">
            <v>BAS</v>
          </cell>
          <cell r="G4024">
            <v>38820</v>
          </cell>
          <cell r="H4024" t="str">
            <v>Active</v>
          </cell>
          <cell r="I4024">
            <v>18</v>
          </cell>
          <cell r="J4024">
            <v>39344</v>
          </cell>
          <cell r="K4024" t="str">
            <v>TDP</v>
          </cell>
          <cell r="L4024" t="str">
            <v>TW</v>
          </cell>
          <cell r="M4024" t="str">
            <v>0110</v>
          </cell>
          <cell r="N4024">
            <v>514.4</v>
          </cell>
          <cell r="O4024">
            <v>1.8</v>
          </cell>
          <cell r="P4024">
            <v>22.04</v>
          </cell>
          <cell r="Q4024">
            <v>44.08</v>
          </cell>
          <cell r="R4024">
            <v>470.32</v>
          </cell>
          <cell r="S4024">
            <v>236.68</v>
          </cell>
          <cell r="T4024">
            <v>15</v>
          </cell>
          <cell r="U4024">
            <v>92</v>
          </cell>
          <cell r="V4024">
            <v>13</v>
          </cell>
          <cell r="W4024">
            <v>92</v>
          </cell>
          <cell r="X4024">
            <v>0</v>
          </cell>
        </row>
        <row r="4025">
          <cell r="A4025" t="str">
            <v>1587900</v>
          </cell>
          <cell r="B4025">
            <v>1</v>
          </cell>
          <cell r="C4025" t="str">
            <v>Building Structure in square metres</v>
          </cell>
          <cell r="D4025" t="str">
            <v>34</v>
          </cell>
          <cell r="E4025" t="str">
            <v>BUITER</v>
          </cell>
          <cell r="F4025" t="str">
            <v>BUI</v>
          </cell>
          <cell r="G4025">
            <v>38820</v>
          </cell>
          <cell r="H4025" t="str">
            <v>Active</v>
          </cell>
          <cell r="I4025">
            <v>18</v>
          </cell>
          <cell r="J4025">
            <v>39344</v>
          </cell>
          <cell r="K4025" t="str">
            <v>TDP</v>
          </cell>
          <cell r="L4025" t="str">
            <v>TW</v>
          </cell>
          <cell r="M4025" t="str">
            <v>0110</v>
          </cell>
          <cell r="N4025">
            <v>26043.26</v>
          </cell>
          <cell r="O4025">
            <v>43.62</v>
          </cell>
          <cell r="P4025">
            <v>523.99</v>
          </cell>
          <cell r="Q4025">
            <v>1047.98</v>
          </cell>
          <cell r="R4025">
            <v>24995.279999999999</v>
          </cell>
          <cell r="S4025">
            <v>11664.26</v>
          </cell>
          <cell r="T4025">
            <v>40</v>
          </cell>
          <cell r="U4025">
            <v>0</v>
          </cell>
          <cell r="V4025">
            <v>38</v>
          </cell>
          <cell r="W4025">
            <v>0</v>
          </cell>
          <cell r="X4025">
            <v>0</v>
          </cell>
        </row>
        <row r="4026">
          <cell r="A4026" t="str">
            <v>1588000</v>
          </cell>
          <cell r="B4026">
            <v>1</v>
          </cell>
          <cell r="C4026" t="str">
            <v>Drainage Services in square meters</v>
          </cell>
          <cell r="D4026" t="str">
            <v>34</v>
          </cell>
          <cell r="E4026" t="str">
            <v>BASPLM</v>
          </cell>
          <cell r="F4026" t="str">
            <v>BAS</v>
          </cell>
          <cell r="G4026">
            <v>38820</v>
          </cell>
          <cell r="H4026" t="str">
            <v>Active</v>
          </cell>
          <cell r="I4026">
            <v>18</v>
          </cell>
          <cell r="J4026">
            <v>39344</v>
          </cell>
          <cell r="K4026" t="str">
            <v>TDP</v>
          </cell>
          <cell r="L4026" t="str">
            <v>TW</v>
          </cell>
          <cell r="M4026" t="str">
            <v>0110</v>
          </cell>
          <cell r="N4026">
            <v>486.45</v>
          </cell>
          <cell r="O4026">
            <v>2.63</v>
          </cell>
          <cell r="P4026">
            <v>31.89</v>
          </cell>
          <cell r="Q4026">
            <v>63.78</v>
          </cell>
          <cell r="R4026">
            <v>422.67</v>
          </cell>
          <cell r="S4026">
            <v>233.69</v>
          </cell>
          <cell r="T4026">
            <v>15</v>
          </cell>
          <cell r="U4026">
            <v>92</v>
          </cell>
          <cell r="V4026">
            <v>13</v>
          </cell>
          <cell r="W4026">
            <v>92</v>
          </cell>
          <cell r="X4026">
            <v>0</v>
          </cell>
        </row>
        <row r="4027">
          <cell r="A4027" t="str">
            <v>1588100</v>
          </cell>
          <cell r="B4027">
            <v>1</v>
          </cell>
          <cell r="C4027" t="str">
            <v>Communication Services in square meters</v>
          </cell>
          <cell r="D4027" t="str">
            <v>34</v>
          </cell>
          <cell r="E4027" t="str">
            <v>BASCAB</v>
          </cell>
          <cell r="F4027" t="str">
            <v>BAS</v>
          </cell>
          <cell r="G4027">
            <v>38820</v>
          </cell>
          <cell r="H4027" t="str">
            <v>Active</v>
          </cell>
          <cell r="I4027">
            <v>18</v>
          </cell>
          <cell r="J4027">
            <v>39344</v>
          </cell>
          <cell r="K4027" t="str">
            <v>TDP</v>
          </cell>
          <cell r="L4027" t="str">
            <v>TW</v>
          </cell>
          <cell r="M4027" t="str">
            <v>0110</v>
          </cell>
          <cell r="N4027">
            <v>210.38</v>
          </cell>
          <cell r="O4027">
            <v>1.71</v>
          </cell>
          <cell r="P4027">
            <v>20.52</v>
          </cell>
          <cell r="Q4027">
            <v>41.04</v>
          </cell>
          <cell r="R4027">
            <v>169.34</v>
          </cell>
          <cell r="S4027">
            <v>105.92</v>
          </cell>
          <cell r="T4027">
            <v>10</v>
          </cell>
          <cell r="U4027">
            <v>92</v>
          </cell>
          <cell r="V4027">
            <v>8</v>
          </cell>
          <cell r="W4027">
            <v>92</v>
          </cell>
          <cell r="X4027">
            <v>0</v>
          </cell>
        </row>
        <row r="4028">
          <cell r="A4028" t="str">
            <v>1588200</v>
          </cell>
          <cell r="B4028">
            <v>1</v>
          </cell>
          <cell r="C4028" t="str">
            <v>Division walling - 13 lineal metres with</v>
          </cell>
          <cell r="D4028" t="str">
            <v>34</v>
          </cell>
          <cell r="E4028" t="str">
            <v>BASPAR</v>
          </cell>
          <cell r="F4028" t="str">
            <v>BAS</v>
          </cell>
          <cell r="G4028">
            <v>38820</v>
          </cell>
          <cell r="H4028" t="str">
            <v>Active</v>
          </cell>
          <cell r="I4028">
            <v>13</v>
          </cell>
          <cell r="J4028">
            <v>39344</v>
          </cell>
          <cell r="K4028" t="str">
            <v>TDP</v>
          </cell>
          <cell r="L4028" t="str">
            <v>TW</v>
          </cell>
          <cell r="M4028" t="str">
            <v>0110</v>
          </cell>
          <cell r="N4028">
            <v>34590.239999999998</v>
          </cell>
          <cell r="O4028">
            <v>189.02</v>
          </cell>
          <cell r="P4028">
            <v>2267.91</v>
          </cell>
          <cell r="Q4028">
            <v>4535.82</v>
          </cell>
          <cell r="R4028">
            <v>30054.42</v>
          </cell>
          <cell r="S4028">
            <v>16616.96</v>
          </cell>
          <cell r="T4028">
            <v>15</v>
          </cell>
          <cell r="U4028">
            <v>92</v>
          </cell>
          <cell r="V4028">
            <v>13</v>
          </cell>
          <cell r="W4028">
            <v>92</v>
          </cell>
          <cell r="X4028">
            <v>0</v>
          </cell>
        </row>
        <row r="4029">
          <cell r="A4029" t="str">
            <v>1588300</v>
          </cell>
          <cell r="B4029">
            <v>1</v>
          </cell>
          <cell r="C4029" t="str">
            <v>electric light fitting - 1 rectangular d</v>
          </cell>
          <cell r="D4029" t="str">
            <v>34</v>
          </cell>
          <cell r="E4029" t="str">
            <v>BASLIG</v>
          </cell>
          <cell r="F4029" t="str">
            <v>BAS</v>
          </cell>
          <cell r="G4029">
            <v>38820</v>
          </cell>
          <cell r="H4029" t="str">
            <v>Active</v>
          </cell>
          <cell r="I4029">
            <v>1</v>
          </cell>
          <cell r="J4029">
            <v>39344</v>
          </cell>
          <cell r="K4029" t="str">
            <v>TDP</v>
          </cell>
          <cell r="L4029" t="str">
            <v>TW</v>
          </cell>
          <cell r="M4029" t="str">
            <v>0110</v>
          </cell>
          <cell r="N4029">
            <v>366.23</v>
          </cell>
          <cell r="O4029">
            <v>2.94</v>
          </cell>
          <cell r="P4029">
            <v>35.72</v>
          </cell>
          <cell r="Q4029">
            <v>71.44</v>
          </cell>
          <cell r="R4029">
            <v>294.79000000000002</v>
          </cell>
          <cell r="S4029">
            <v>184.38</v>
          </cell>
          <cell r="T4029">
            <v>10</v>
          </cell>
          <cell r="U4029">
            <v>92</v>
          </cell>
          <cell r="V4029">
            <v>8</v>
          </cell>
          <cell r="W4029">
            <v>92</v>
          </cell>
          <cell r="X4029">
            <v>0</v>
          </cell>
        </row>
        <row r="4030">
          <cell r="A4030" t="str">
            <v>1588400</v>
          </cell>
          <cell r="B4030">
            <v>1</v>
          </cell>
          <cell r="C4030" t="str">
            <v>electric light fitting - 4 circular down</v>
          </cell>
          <cell r="D4030" t="str">
            <v>34</v>
          </cell>
          <cell r="E4030" t="str">
            <v>BASLIG</v>
          </cell>
          <cell r="F4030" t="str">
            <v>BAS</v>
          </cell>
          <cell r="G4030">
            <v>38820</v>
          </cell>
          <cell r="H4030" t="str">
            <v>Active</v>
          </cell>
          <cell r="I4030">
            <v>4</v>
          </cell>
          <cell r="J4030">
            <v>39344</v>
          </cell>
          <cell r="K4030" t="str">
            <v>TDP</v>
          </cell>
          <cell r="L4030" t="str">
            <v>TW</v>
          </cell>
          <cell r="M4030" t="str">
            <v>0110</v>
          </cell>
          <cell r="N4030">
            <v>1465.09</v>
          </cell>
          <cell r="O4030">
            <v>11.9</v>
          </cell>
          <cell r="P4030">
            <v>142.91</v>
          </cell>
          <cell r="Q4030">
            <v>285.82</v>
          </cell>
          <cell r="R4030">
            <v>1179.27</v>
          </cell>
          <cell r="S4030">
            <v>737.62</v>
          </cell>
          <cell r="T4030">
            <v>10</v>
          </cell>
          <cell r="U4030">
            <v>92</v>
          </cell>
          <cell r="V4030">
            <v>8</v>
          </cell>
          <cell r="W4030">
            <v>92</v>
          </cell>
          <cell r="X4030">
            <v>0</v>
          </cell>
        </row>
        <row r="4031">
          <cell r="A4031" t="str">
            <v>1588500</v>
          </cell>
          <cell r="B4031">
            <v>1</v>
          </cell>
          <cell r="C4031" t="str">
            <v>Electrical services in square metres</v>
          </cell>
          <cell r="D4031" t="str">
            <v>34</v>
          </cell>
          <cell r="E4031" t="str">
            <v>BASELC</v>
          </cell>
          <cell r="F4031" t="str">
            <v>BAS</v>
          </cell>
          <cell r="G4031">
            <v>38820</v>
          </cell>
          <cell r="H4031" t="str">
            <v>Active</v>
          </cell>
          <cell r="I4031">
            <v>18</v>
          </cell>
          <cell r="J4031">
            <v>39344</v>
          </cell>
          <cell r="K4031" t="str">
            <v>TDP</v>
          </cell>
          <cell r="L4031" t="str">
            <v>TW</v>
          </cell>
          <cell r="M4031" t="str">
            <v>0110</v>
          </cell>
          <cell r="N4031">
            <v>5007.21</v>
          </cell>
          <cell r="O4031">
            <v>17.89</v>
          </cell>
          <cell r="P4031">
            <v>214.57</v>
          </cell>
          <cell r="Q4031">
            <v>429.14</v>
          </cell>
          <cell r="R4031">
            <v>4578.07</v>
          </cell>
          <cell r="S4031">
            <v>2303.8200000000002</v>
          </cell>
          <cell r="T4031">
            <v>15</v>
          </cell>
          <cell r="U4031">
            <v>92</v>
          </cell>
          <cell r="V4031">
            <v>13</v>
          </cell>
          <cell r="W4031">
            <v>92</v>
          </cell>
          <cell r="X4031">
            <v>0</v>
          </cell>
        </row>
        <row r="4032">
          <cell r="A4032" t="str">
            <v>1588600</v>
          </cell>
          <cell r="B4032">
            <v>1</v>
          </cell>
          <cell r="C4032" t="str">
            <v>fitted carpet - 17.5 square metres</v>
          </cell>
          <cell r="D4032" t="str">
            <v>34</v>
          </cell>
          <cell r="E4032" t="str">
            <v>BASFLO</v>
          </cell>
          <cell r="F4032" t="str">
            <v>BAS</v>
          </cell>
          <cell r="G4032">
            <v>38820</v>
          </cell>
          <cell r="H4032" t="str">
            <v>Active</v>
          </cell>
          <cell r="I4032">
            <v>18</v>
          </cell>
          <cell r="J4032">
            <v>39344</v>
          </cell>
          <cell r="K4032" t="str">
            <v>TDP</v>
          </cell>
          <cell r="L4032" t="str">
            <v>TW</v>
          </cell>
          <cell r="M4032" t="str">
            <v>0110</v>
          </cell>
          <cell r="N4032">
            <v>87.61</v>
          </cell>
          <cell r="O4032">
            <v>0</v>
          </cell>
          <cell r="P4032">
            <v>0</v>
          </cell>
          <cell r="Q4032">
            <v>87.61</v>
          </cell>
          <cell r="R4032">
            <v>0</v>
          </cell>
          <cell r="S4032">
            <v>288.72000000000003</v>
          </cell>
          <cell r="T4032">
            <v>0</v>
          </cell>
          <cell r="U4032">
            <v>92</v>
          </cell>
          <cell r="V4032">
            <v>0</v>
          </cell>
          <cell r="W4032">
            <v>0</v>
          </cell>
          <cell r="X4032">
            <v>0</v>
          </cell>
        </row>
        <row r="4033">
          <cell r="A4033" t="str">
            <v>1588700</v>
          </cell>
          <cell r="B4033">
            <v>1</v>
          </cell>
          <cell r="C4033" t="str">
            <v>Building Maintenance System in square me</v>
          </cell>
          <cell r="D4033" t="str">
            <v>34</v>
          </cell>
          <cell r="E4033" t="str">
            <v>BASBMS</v>
          </cell>
          <cell r="F4033" t="str">
            <v>BAS</v>
          </cell>
          <cell r="G4033">
            <v>38820</v>
          </cell>
          <cell r="H4033" t="str">
            <v>Active</v>
          </cell>
          <cell r="I4033">
            <v>18</v>
          </cell>
          <cell r="J4033">
            <v>39344</v>
          </cell>
          <cell r="K4033" t="str">
            <v>TDP</v>
          </cell>
          <cell r="L4033" t="str">
            <v>TW</v>
          </cell>
          <cell r="M4033" t="str">
            <v>0110</v>
          </cell>
          <cell r="N4033">
            <v>13.2</v>
          </cell>
          <cell r="O4033">
            <v>0</v>
          </cell>
          <cell r="P4033">
            <v>0</v>
          </cell>
          <cell r="Q4033">
            <v>13.2</v>
          </cell>
          <cell r="R4033">
            <v>0</v>
          </cell>
          <cell r="S4033">
            <v>43.51</v>
          </cell>
          <cell r="T4033">
            <v>0</v>
          </cell>
          <cell r="U4033">
            <v>92</v>
          </cell>
          <cell r="V4033">
            <v>0</v>
          </cell>
          <cell r="W4033">
            <v>0</v>
          </cell>
          <cell r="X4033">
            <v>0</v>
          </cell>
        </row>
        <row r="4034">
          <cell r="A4034" t="str">
            <v>1588800</v>
          </cell>
          <cell r="B4034">
            <v>1</v>
          </cell>
          <cell r="C4034" t="str">
            <v>Mechanical Services in square metres</v>
          </cell>
          <cell r="D4034" t="str">
            <v>34</v>
          </cell>
          <cell r="E4034" t="str">
            <v>BASAIR</v>
          </cell>
          <cell r="F4034" t="str">
            <v>BAS</v>
          </cell>
          <cell r="G4034">
            <v>38820</v>
          </cell>
          <cell r="H4034" t="str">
            <v>Active</v>
          </cell>
          <cell r="I4034">
            <v>18</v>
          </cell>
          <cell r="J4034">
            <v>39344</v>
          </cell>
          <cell r="K4034" t="str">
            <v>TDP</v>
          </cell>
          <cell r="L4034" t="str">
            <v>TW</v>
          </cell>
          <cell r="M4034" t="str">
            <v>0110</v>
          </cell>
          <cell r="N4034">
            <v>9218.31</v>
          </cell>
          <cell r="O4034">
            <v>50.33</v>
          </cell>
          <cell r="P4034">
            <v>604.4</v>
          </cell>
          <cell r="Q4034">
            <v>1208.8</v>
          </cell>
          <cell r="R4034">
            <v>8009.51</v>
          </cell>
          <cell r="S4034">
            <v>4428.42</v>
          </cell>
          <cell r="T4034">
            <v>15</v>
          </cell>
          <cell r="U4034">
            <v>92</v>
          </cell>
          <cell r="V4034">
            <v>13</v>
          </cell>
          <cell r="W4034">
            <v>92</v>
          </cell>
          <cell r="X4034">
            <v>0</v>
          </cell>
        </row>
        <row r="4035">
          <cell r="A4035" t="str">
            <v>1588900</v>
          </cell>
          <cell r="B4035">
            <v>1</v>
          </cell>
          <cell r="C4035" t="str">
            <v>Plumbing reticulation in square metres</v>
          </cell>
          <cell r="D4035" t="str">
            <v>34</v>
          </cell>
          <cell r="E4035" t="str">
            <v>BASPLM</v>
          </cell>
          <cell r="F4035" t="str">
            <v>BAS</v>
          </cell>
          <cell r="G4035">
            <v>38820</v>
          </cell>
          <cell r="H4035" t="str">
            <v>Active</v>
          </cell>
          <cell r="I4035">
            <v>18</v>
          </cell>
          <cell r="J4035">
            <v>39344</v>
          </cell>
          <cell r="K4035" t="str">
            <v>TDP</v>
          </cell>
          <cell r="L4035" t="str">
            <v>TW</v>
          </cell>
          <cell r="M4035" t="str">
            <v>0110</v>
          </cell>
          <cell r="N4035">
            <v>562.09</v>
          </cell>
          <cell r="O4035">
            <v>3.08</v>
          </cell>
          <cell r="P4035">
            <v>36.85</v>
          </cell>
          <cell r="Q4035">
            <v>73.7</v>
          </cell>
          <cell r="R4035">
            <v>488.39</v>
          </cell>
          <cell r="S4035">
            <v>270.02</v>
          </cell>
          <cell r="T4035">
            <v>15</v>
          </cell>
          <cell r="U4035">
            <v>92</v>
          </cell>
          <cell r="V4035">
            <v>13</v>
          </cell>
          <cell r="W4035">
            <v>92</v>
          </cell>
          <cell r="X4035">
            <v>0</v>
          </cell>
        </row>
        <row r="4036">
          <cell r="A4036" t="str">
            <v>1589000</v>
          </cell>
          <cell r="B4036">
            <v>1</v>
          </cell>
          <cell r="C4036" t="str">
            <v>Public Address System in square metres</v>
          </cell>
          <cell r="D4036" t="str">
            <v>34</v>
          </cell>
          <cell r="E4036" t="str">
            <v>BASPUB</v>
          </cell>
          <cell r="F4036" t="str">
            <v>BAS</v>
          </cell>
          <cell r="G4036">
            <v>38820</v>
          </cell>
          <cell r="H4036" t="str">
            <v>Active</v>
          </cell>
          <cell r="I4036">
            <v>18</v>
          </cell>
          <cell r="J4036">
            <v>39344</v>
          </cell>
          <cell r="K4036" t="str">
            <v>TDP</v>
          </cell>
          <cell r="L4036" t="str">
            <v>TW</v>
          </cell>
          <cell r="M4036" t="str">
            <v>0110</v>
          </cell>
          <cell r="N4036">
            <v>380.92</v>
          </cell>
          <cell r="O4036">
            <v>2.1</v>
          </cell>
          <cell r="P4036">
            <v>24.98</v>
          </cell>
          <cell r="Q4036">
            <v>49.96</v>
          </cell>
          <cell r="R4036">
            <v>330.96</v>
          </cell>
          <cell r="S4036">
            <v>182.99</v>
          </cell>
          <cell r="T4036">
            <v>15</v>
          </cell>
          <cell r="U4036">
            <v>92</v>
          </cell>
          <cell r="V4036">
            <v>13</v>
          </cell>
          <cell r="W4036">
            <v>92</v>
          </cell>
          <cell r="X4036">
            <v>0</v>
          </cell>
        </row>
        <row r="4037">
          <cell r="A4037" t="str">
            <v>1589100</v>
          </cell>
          <cell r="B4037">
            <v>1</v>
          </cell>
          <cell r="C4037" t="str">
            <v>Security System in square metres</v>
          </cell>
          <cell r="D4037" t="str">
            <v>34</v>
          </cell>
          <cell r="E4037" t="str">
            <v>BASSEC</v>
          </cell>
          <cell r="F4037" t="str">
            <v>BAS</v>
          </cell>
          <cell r="G4037">
            <v>38820</v>
          </cell>
          <cell r="H4037" t="str">
            <v>Active</v>
          </cell>
          <cell r="I4037">
            <v>18</v>
          </cell>
          <cell r="J4037">
            <v>39344</v>
          </cell>
          <cell r="K4037" t="str">
            <v>TDP</v>
          </cell>
          <cell r="L4037" t="str">
            <v>TW</v>
          </cell>
          <cell r="M4037" t="str">
            <v>0110</v>
          </cell>
          <cell r="N4037">
            <v>594.11</v>
          </cell>
          <cell r="O4037">
            <v>3.2</v>
          </cell>
          <cell r="P4037">
            <v>38.950000000000003</v>
          </cell>
          <cell r="Q4037">
            <v>77.900000000000006</v>
          </cell>
          <cell r="R4037">
            <v>516.21</v>
          </cell>
          <cell r="S4037">
            <v>285.41000000000003</v>
          </cell>
          <cell r="T4037">
            <v>15</v>
          </cell>
          <cell r="U4037">
            <v>92</v>
          </cell>
          <cell r="V4037">
            <v>13</v>
          </cell>
          <cell r="W4037">
            <v>92</v>
          </cell>
          <cell r="X4037">
            <v>0</v>
          </cell>
        </row>
        <row r="4038">
          <cell r="A4038" t="str">
            <v>1589200</v>
          </cell>
          <cell r="B4038">
            <v>1</v>
          </cell>
          <cell r="C4038" t="str">
            <v>sprinkler head and piping - 3</v>
          </cell>
          <cell r="D4038" t="str">
            <v>34</v>
          </cell>
          <cell r="E4038" t="str">
            <v>BASSPR</v>
          </cell>
          <cell r="F4038" t="str">
            <v>BAS</v>
          </cell>
          <cell r="G4038">
            <v>38820</v>
          </cell>
          <cell r="H4038" t="str">
            <v>Active</v>
          </cell>
          <cell r="I4038">
            <v>3</v>
          </cell>
          <cell r="J4038">
            <v>39344</v>
          </cell>
          <cell r="K4038" t="str">
            <v>TDP</v>
          </cell>
          <cell r="L4038" t="str">
            <v>TW</v>
          </cell>
          <cell r="M4038" t="str">
            <v>0110</v>
          </cell>
          <cell r="N4038">
            <v>1908.65</v>
          </cell>
          <cell r="O4038">
            <v>10.41</v>
          </cell>
          <cell r="P4038">
            <v>125.14</v>
          </cell>
          <cell r="Q4038">
            <v>250.28</v>
          </cell>
          <cell r="R4038">
            <v>1658.37</v>
          </cell>
          <cell r="S4038">
            <v>916.91</v>
          </cell>
          <cell r="T4038">
            <v>15</v>
          </cell>
          <cell r="U4038">
            <v>92</v>
          </cell>
          <cell r="V4038">
            <v>13</v>
          </cell>
          <cell r="W4038">
            <v>92</v>
          </cell>
          <cell r="X4038">
            <v>0</v>
          </cell>
        </row>
        <row r="4039">
          <cell r="A4039" t="str">
            <v>1589300</v>
          </cell>
          <cell r="B4039">
            <v>1</v>
          </cell>
          <cell r="C4039" t="str">
            <v>suspended ceiling - 17.5 square metres b</v>
          </cell>
          <cell r="D4039" t="str">
            <v>34</v>
          </cell>
          <cell r="E4039" t="str">
            <v>BASSUS</v>
          </cell>
          <cell r="F4039" t="str">
            <v>BAS</v>
          </cell>
          <cell r="G4039">
            <v>38820</v>
          </cell>
          <cell r="H4039" t="str">
            <v>Active</v>
          </cell>
          <cell r="I4039">
            <v>18</v>
          </cell>
          <cell r="J4039">
            <v>39344</v>
          </cell>
          <cell r="K4039" t="str">
            <v>TDP</v>
          </cell>
          <cell r="L4039" t="str">
            <v>TW</v>
          </cell>
          <cell r="M4039" t="str">
            <v>0110</v>
          </cell>
          <cell r="N4039">
            <v>2276.4899999999998</v>
          </cell>
          <cell r="O4039">
            <v>6.28</v>
          </cell>
          <cell r="P4039">
            <v>75.25</v>
          </cell>
          <cell r="Q4039">
            <v>150.5</v>
          </cell>
          <cell r="R4039">
            <v>2125.9899999999998</v>
          </cell>
          <cell r="S4039">
            <v>1040.23</v>
          </cell>
          <cell r="T4039">
            <v>30</v>
          </cell>
          <cell r="U4039">
            <v>92</v>
          </cell>
          <cell r="V4039">
            <v>28</v>
          </cell>
          <cell r="W4039">
            <v>92</v>
          </cell>
          <cell r="X4039">
            <v>0</v>
          </cell>
        </row>
        <row r="4040">
          <cell r="A4040" t="str">
            <v>1589400</v>
          </cell>
          <cell r="B4040">
            <v>1</v>
          </cell>
          <cell r="C4040" t="str">
            <v>Fire Alarm System in square metres</v>
          </cell>
          <cell r="D4040" t="str">
            <v>34</v>
          </cell>
          <cell r="E4040" t="str">
            <v>BASALA</v>
          </cell>
          <cell r="F4040" t="str">
            <v>BAS</v>
          </cell>
          <cell r="G4040">
            <v>38820</v>
          </cell>
          <cell r="H4040" t="str">
            <v>Active</v>
          </cell>
          <cell r="I4040">
            <v>15</v>
          </cell>
          <cell r="J4040">
            <v>39344</v>
          </cell>
          <cell r="K4040" t="str">
            <v>TDP</v>
          </cell>
          <cell r="L4040" t="str">
            <v>TW</v>
          </cell>
          <cell r="M4040" t="str">
            <v>0112</v>
          </cell>
          <cell r="N4040">
            <v>449.85</v>
          </cell>
          <cell r="O4040">
            <v>1.57</v>
          </cell>
          <cell r="P4040">
            <v>19.28</v>
          </cell>
          <cell r="Q4040">
            <v>38.56</v>
          </cell>
          <cell r="R4040">
            <v>411.29</v>
          </cell>
          <cell r="S4040">
            <v>206.98</v>
          </cell>
          <cell r="T4040">
            <v>15</v>
          </cell>
          <cell r="U4040">
            <v>92</v>
          </cell>
          <cell r="V4040">
            <v>13</v>
          </cell>
          <cell r="W4040">
            <v>92</v>
          </cell>
          <cell r="X4040">
            <v>0</v>
          </cell>
        </row>
        <row r="4041">
          <cell r="A4041" t="str">
            <v>1589500</v>
          </cell>
          <cell r="B4041">
            <v>1</v>
          </cell>
          <cell r="C4041" t="str">
            <v>Building Structure in square metres</v>
          </cell>
          <cell r="D4041" t="str">
            <v>34</v>
          </cell>
          <cell r="E4041" t="str">
            <v>BUITER</v>
          </cell>
          <cell r="F4041" t="str">
            <v>BUI</v>
          </cell>
          <cell r="G4041">
            <v>38820</v>
          </cell>
          <cell r="H4041" t="str">
            <v>Active</v>
          </cell>
          <cell r="I4041">
            <v>15</v>
          </cell>
          <cell r="J4041">
            <v>39344</v>
          </cell>
          <cell r="K4041" t="str">
            <v>TDP</v>
          </cell>
          <cell r="L4041" t="str">
            <v>TW</v>
          </cell>
          <cell r="M4041" t="str">
            <v>0112</v>
          </cell>
          <cell r="N4041">
            <v>22769.15</v>
          </cell>
          <cell r="O4041">
            <v>38.14</v>
          </cell>
          <cell r="P4041">
            <v>458.12</v>
          </cell>
          <cell r="Q4041">
            <v>916.24</v>
          </cell>
          <cell r="R4041">
            <v>21852.91</v>
          </cell>
          <cell r="S4041">
            <v>10197.85</v>
          </cell>
          <cell r="T4041">
            <v>40</v>
          </cell>
          <cell r="U4041">
            <v>0</v>
          </cell>
          <cell r="V4041">
            <v>38</v>
          </cell>
          <cell r="W4041">
            <v>0</v>
          </cell>
          <cell r="X4041">
            <v>0</v>
          </cell>
        </row>
        <row r="4042">
          <cell r="A4042" t="str">
            <v>1589600</v>
          </cell>
          <cell r="B4042">
            <v>1</v>
          </cell>
          <cell r="C4042" t="str">
            <v>Drainage Services in square meters</v>
          </cell>
          <cell r="D4042" t="str">
            <v>34</v>
          </cell>
          <cell r="E4042" t="str">
            <v>BASPLM</v>
          </cell>
          <cell r="F4042" t="str">
            <v>BAS</v>
          </cell>
          <cell r="G4042">
            <v>38820</v>
          </cell>
          <cell r="H4042" t="str">
            <v>Active</v>
          </cell>
          <cell r="I4042">
            <v>15</v>
          </cell>
          <cell r="J4042">
            <v>39344</v>
          </cell>
          <cell r="K4042" t="str">
            <v>TDP</v>
          </cell>
          <cell r="L4042" t="str">
            <v>TW</v>
          </cell>
          <cell r="M4042" t="str">
            <v>0112</v>
          </cell>
          <cell r="N4042">
            <v>425.3</v>
          </cell>
          <cell r="O4042">
            <v>2.36</v>
          </cell>
          <cell r="P4042">
            <v>27.88</v>
          </cell>
          <cell r="Q4042">
            <v>55.76</v>
          </cell>
          <cell r="R4042">
            <v>369.54</v>
          </cell>
          <cell r="S4042">
            <v>204.31</v>
          </cell>
          <cell r="T4042">
            <v>15</v>
          </cell>
          <cell r="U4042">
            <v>92</v>
          </cell>
          <cell r="V4042">
            <v>13</v>
          </cell>
          <cell r="W4042">
            <v>92</v>
          </cell>
          <cell r="X4042">
            <v>0</v>
          </cell>
        </row>
        <row r="4043">
          <cell r="A4043" t="str">
            <v>1589700</v>
          </cell>
          <cell r="B4043">
            <v>1</v>
          </cell>
          <cell r="C4043" t="str">
            <v>Communication Services in square meters</v>
          </cell>
          <cell r="D4043" t="str">
            <v>34</v>
          </cell>
          <cell r="E4043" t="str">
            <v>BASCAB</v>
          </cell>
          <cell r="F4043" t="str">
            <v>BAS</v>
          </cell>
          <cell r="G4043">
            <v>38820</v>
          </cell>
          <cell r="H4043" t="str">
            <v>Active</v>
          </cell>
          <cell r="I4043">
            <v>15</v>
          </cell>
          <cell r="J4043">
            <v>39344</v>
          </cell>
          <cell r="K4043" t="str">
            <v>TDP</v>
          </cell>
          <cell r="L4043" t="str">
            <v>TW</v>
          </cell>
          <cell r="M4043" t="str">
            <v>0112</v>
          </cell>
          <cell r="N4043">
            <v>183.93</v>
          </cell>
          <cell r="O4043">
            <v>1.44</v>
          </cell>
          <cell r="P4043">
            <v>17.940000000000001</v>
          </cell>
          <cell r="Q4043">
            <v>35.880000000000003</v>
          </cell>
          <cell r="R4043">
            <v>148.05000000000001</v>
          </cell>
          <cell r="S4043">
            <v>92.6</v>
          </cell>
          <cell r="T4043">
            <v>10</v>
          </cell>
          <cell r="U4043">
            <v>92</v>
          </cell>
          <cell r="V4043">
            <v>8</v>
          </cell>
          <cell r="W4043">
            <v>92</v>
          </cell>
          <cell r="X4043">
            <v>0</v>
          </cell>
        </row>
        <row r="4044">
          <cell r="A4044" t="str">
            <v>1589800</v>
          </cell>
          <cell r="B4044">
            <v>1</v>
          </cell>
          <cell r="C4044" t="str">
            <v>electric light fitting - 1 rectangular d</v>
          </cell>
          <cell r="D4044" t="str">
            <v>34</v>
          </cell>
          <cell r="E4044" t="str">
            <v>BASLIG</v>
          </cell>
          <cell r="F4044" t="str">
            <v>BAS</v>
          </cell>
          <cell r="G4044">
            <v>38820</v>
          </cell>
          <cell r="H4044" t="str">
            <v>Active</v>
          </cell>
          <cell r="I4044">
            <v>1</v>
          </cell>
          <cell r="J4044">
            <v>39344</v>
          </cell>
          <cell r="K4044" t="str">
            <v>TDP</v>
          </cell>
          <cell r="L4044" t="str">
            <v>TW</v>
          </cell>
          <cell r="M4044" t="str">
            <v>0112</v>
          </cell>
          <cell r="N4044">
            <v>366.23</v>
          </cell>
          <cell r="O4044">
            <v>2.94</v>
          </cell>
          <cell r="P4044">
            <v>35.72</v>
          </cell>
          <cell r="Q4044">
            <v>71.44</v>
          </cell>
          <cell r="R4044">
            <v>294.79000000000002</v>
          </cell>
          <cell r="S4044">
            <v>184.38</v>
          </cell>
          <cell r="T4044">
            <v>10</v>
          </cell>
          <cell r="U4044">
            <v>92</v>
          </cell>
          <cell r="V4044">
            <v>8</v>
          </cell>
          <cell r="W4044">
            <v>92</v>
          </cell>
          <cell r="X4044">
            <v>0</v>
          </cell>
        </row>
        <row r="4045">
          <cell r="A4045" t="str">
            <v>1589900</v>
          </cell>
          <cell r="B4045">
            <v>1</v>
          </cell>
          <cell r="C4045" t="str">
            <v>Electrical services in square metres</v>
          </cell>
          <cell r="D4045" t="str">
            <v>34</v>
          </cell>
          <cell r="E4045" t="str">
            <v>BASELC</v>
          </cell>
          <cell r="F4045" t="str">
            <v>BAS</v>
          </cell>
          <cell r="G4045">
            <v>38820</v>
          </cell>
          <cell r="H4045" t="str">
            <v>Active</v>
          </cell>
          <cell r="I4045">
            <v>15</v>
          </cell>
          <cell r="J4045">
            <v>39344</v>
          </cell>
          <cell r="K4045" t="str">
            <v>TDP</v>
          </cell>
          <cell r="L4045" t="str">
            <v>TW</v>
          </cell>
          <cell r="M4045" t="str">
            <v>0112</v>
          </cell>
          <cell r="N4045">
            <v>4377.8100000000004</v>
          </cell>
          <cell r="O4045">
            <v>15.67</v>
          </cell>
          <cell r="P4045">
            <v>187.6</v>
          </cell>
          <cell r="Q4045">
            <v>375.2</v>
          </cell>
          <cell r="R4045">
            <v>4002.61</v>
          </cell>
          <cell r="S4045">
            <v>2014.24</v>
          </cell>
          <cell r="T4045">
            <v>15</v>
          </cell>
          <cell r="U4045">
            <v>92</v>
          </cell>
          <cell r="V4045">
            <v>13</v>
          </cell>
          <cell r="W4045">
            <v>92</v>
          </cell>
          <cell r="X4045">
            <v>0</v>
          </cell>
        </row>
        <row r="4046">
          <cell r="A4046" t="str">
            <v>1590000</v>
          </cell>
          <cell r="B4046">
            <v>1</v>
          </cell>
          <cell r="C4046" t="str">
            <v>Building Maintenance System in square me</v>
          </cell>
          <cell r="D4046" t="str">
            <v>34</v>
          </cell>
          <cell r="E4046" t="str">
            <v>BASBMS</v>
          </cell>
          <cell r="F4046" t="str">
            <v>BAS</v>
          </cell>
          <cell r="G4046">
            <v>38820</v>
          </cell>
          <cell r="H4046" t="str">
            <v>Active</v>
          </cell>
          <cell r="I4046">
            <v>15</v>
          </cell>
          <cell r="J4046">
            <v>39344</v>
          </cell>
          <cell r="K4046" t="str">
            <v>TDP</v>
          </cell>
          <cell r="L4046" t="str">
            <v>TW</v>
          </cell>
          <cell r="M4046" t="str">
            <v>0112</v>
          </cell>
          <cell r="N4046">
            <v>11.54</v>
          </cell>
          <cell r="O4046">
            <v>0</v>
          </cell>
          <cell r="P4046">
            <v>0</v>
          </cell>
          <cell r="Q4046">
            <v>11.54</v>
          </cell>
          <cell r="R4046">
            <v>0</v>
          </cell>
          <cell r="S4046">
            <v>38.04</v>
          </cell>
          <cell r="T4046">
            <v>0</v>
          </cell>
          <cell r="U4046">
            <v>92</v>
          </cell>
          <cell r="V4046">
            <v>0</v>
          </cell>
          <cell r="W4046">
            <v>0</v>
          </cell>
          <cell r="X4046">
            <v>0</v>
          </cell>
        </row>
        <row r="4047">
          <cell r="A4047" t="str">
            <v>1590100</v>
          </cell>
          <cell r="B4047">
            <v>1</v>
          </cell>
          <cell r="C4047" t="str">
            <v>Mechanical Services in square metres</v>
          </cell>
          <cell r="D4047" t="str">
            <v>34</v>
          </cell>
          <cell r="E4047" t="str">
            <v>BASAIR</v>
          </cell>
          <cell r="F4047" t="str">
            <v>BAS</v>
          </cell>
          <cell r="G4047">
            <v>38820</v>
          </cell>
          <cell r="H4047" t="str">
            <v>Active</v>
          </cell>
          <cell r="I4047">
            <v>15</v>
          </cell>
          <cell r="J4047">
            <v>39344</v>
          </cell>
          <cell r="K4047" t="str">
            <v>TDP</v>
          </cell>
          <cell r="L4047" t="str">
            <v>TW</v>
          </cell>
          <cell r="M4047" t="str">
            <v>0112</v>
          </cell>
          <cell r="N4047">
            <v>8059.47</v>
          </cell>
          <cell r="O4047">
            <v>44.09</v>
          </cell>
          <cell r="P4047">
            <v>528.41999999999996</v>
          </cell>
          <cell r="Q4047">
            <v>1056.8399999999999</v>
          </cell>
          <cell r="R4047">
            <v>7002.63</v>
          </cell>
          <cell r="S4047">
            <v>3871.73</v>
          </cell>
          <cell r="T4047">
            <v>15</v>
          </cell>
          <cell r="U4047">
            <v>92</v>
          </cell>
          <cell r="V4047">
            <v>13</v>
          </cell>
          <cell r="W4047">
            <v>92</v>
          </cell>
          <cell r="X4047">
            <v>0</v>
          </cell>
        </row>
        <row r="4048">
          <cell r="A4048" t="str">
            <v>1590200</v>
          </cell>
          <cell r="B4048">
            <v>1</v>
          </cell>
          <cell r="C4048" t="str">
            <v>Plumbing reticulation in square metres</v>
          </cell>
          <cell r="D4048" t="str">
            <v>34</v>
          </cell>
          <cell r="E4048" t="str">
            <v>BASPLM</v>
          </cell>
          <cell r="F4048" t="str">
            <v>BAS</v>
          </cell>
          <cell r="G4048">
            <v>38820</v>
          </cell>
          <cell r="H4048" t="str">
            <v>Active</v>
          </cell>
          <cell r="I4048">
            <v>15</v>
          </cell>
          <cell r="J4048">
            <v>39344</v>
          </cell>
          <cell r="K4048" t="str">
            <v>TDP</v>
          </cell>
          <cell r="L4048" t="str">
            <v>TW</v>
          </cell>
          <cell r="M4048" t="str">
            <v>0112</v>
          </cell>
          <cell r="N4048">
            <v>491.44</v>
          </cell>
          <cell r="O4048">
            <v>2.63</v>
          </cell>
          <cell r="P4048">
            <v>32.22</v>
          </cell>
          <cell r="Q4048">
            <v>64.44</v>
          </cell>
          <cell r="R4048">
            <v>427</v>
          </cell>
          <cell r="S4048">
            <v>236.08</v>
          </cell>
          <cell r="T4048">
            <v>15</v>
          </cell>
          <cell r="U4048">
            <v>92</v>
          </cell>
          <cell r="V4048">
            <v>13</v>
          </cell>
          <cell r="W4048">
            <v>92</v>
          </cell>
          <cell r="X4048">
            <v>0</v>
          </cell>
        </row>
        <row r="4049">
          <cell r="A4049" t="str">
            <v>1590300</v>
          </cell>
          <cell r="B4049">
            <v>1</v>
          </cell>
          <cell r="C4049" t="str">
            <v>Public Address System in square metres</v>
          </cell>
          <cell r="D4049" t="str">
            <v>34</v>
          </cell>
          <cell r="E4049" t="str">
            <v>BASPUB</v>
          </cell>
          <cell r="F4049" t="str">
            <v>BAS</v>
          </cell>
          <cell r="G4049">
            <v>38820</v>
          </cell>
          <cell r="H4049" t="str">
            <v>Active</v>
          </cell>
          <cell r="I4049">
            <v>15</v>
          </cell>
          <cell r="J4049">
            <v>39344</v>
          </cell>
          <cell r="K4049" t="str">
            <v>TDP</v>
          </cell>
          <cell r="L4049" t="str">
            <v>TW</v>
          </cell>
          <cell r="M4049" t="str">
            <v>0112</v>
          </cell>
          <cell r="N4049">
            <v>333.05</v>
          </cell>
          <cell r="O4049">
            <v>1.82</v>
          </cell>
          <cell r="P4049">
            <v>21.84</v>
          </cell>
          <cell r="Q4049">
            <v>43.68</v>
          </cell>
          <cell r="R4049">
            <v>289.37</v>
          </cell>
          <cell r="S4049">
            <v>160</v>
          </cell>
          <cell r="T4049">
            <v>15</v>
          </cell>
          <cell r="U4049">
            <v>92</v>
          </cell>
          <cell r="V4049">
            <v>13</v>
          </cell>
          <cell r="W4049">
            <v>92</v>
          </cell>
          <cell r="X4049">
            <v>0</v>
          </cell>
        </row>
        <row r="4050">
          <cell r="A4050" t="str">
            <v>1590400</v>
          </cell>
          <cell r="B4050">
            <v>1</v>
          </cell>
          <cell r="C4050" t="str">
            <v>Security System in square metres</v>
          </cell>
          <cell r="D4050" t="str">
            <v>34</v>
          </cell>
          <cell r="E4050" t="str">
            <v>BASSEC</v>
          </cell>
          <cell r="F4050" t="str">
            <v>BAS</v>
          </cell>
          <cell r="G4050">
            <v>38820</v>
          </cell>
          <cell r="H4050" t="str">
            <v>Active</v>
          </cell>
          <cell r="I4050">
            <v>15</v>
          </cell>
          <cell r="J4050">
            <v>39344</v>
          </cell>
          <cell r="K4050" t="str">
            <v>TDP</v>
          </cell>
          <cell r="L4050" t="str">
            <v>TW</v>
          </cell>
          <cell r="M4050" t="str">
            <v>0112</v>
          </cell>
          <cell r="N4050">
            <v>519.39</v>
          </cell>
          <cell r="O4050">
            <v>2.81</v>
          </cell>
          <cell r="P4050">
            <v>34.049999999999997</v>
          </cell>
          <cell r="Q4050">
            <v>68.099999999999994</v>
          </cell>
          <cell r="R4050">
            <v>451.29</v>
          </cell>
          <cell r="S4050">
            <v>249.51</v>
          </cell>
          <cell r="T4050">
            <v>15</v>
          </cell>
          <cell r="U4050">
            <v>92</v>
          </cell>
          <cell r="V4050">
            <v>13</v>
          </cell>
          <cell r="W4050">
            <v>92</v>
          </cell>
          <cell r="X4050">
            <v>0</v>
          </cell>
        </row>
        <row r="4051">
          <cell r="A4051" t="str">
            <v>1590500</v>
          </cell>
          <cell r="B4051">
            <v>1</v>
          </cell>
          <cell r="C4051" t="str">
            <v>sprinkler head and piping - 3</v>
          </cell>
          <cell r="D4051" t="str">
            <v>34</v>
          </cell>
          <cell r="E4051" t="str">
            <v>BASSPR</v>
          </cell>
          <cell r="F4051" t="str">
            <v>BAS</v>
          </cell>
          <cell r="G4051">
            <v>38820</v>
          </cell>
          <cell r="H4051" t="str">
            <v>Active</v>
          </cell>
          <cell r="I4051">
            <v>3</v>
          </cell>
          <cell r="J4051">
            <v>39344</v>
          </cell>
          <cell r="K4051" t="str">
            <v>TDP</v>
          </cell>
          <cell r="L4051" t="str">
            <v>TW</v>
          </cell>
          <cell r="M4051" t="str">
            <v>0112</v>
          </cell>
          <cell r="N4051">
            <v>1908.65</v>
          </cell>
          <cell r="O4051">
            <v>10.41</v>
          </cell>
          <cell r="P4051">
            <v>125.14</v>
          </cell>
          <cell r="Q4051">
            <v>250.28</v>
          </cell>
          <cell r="R4051">
            <v>1658.37</v>
          </cell>
          <cell r="S4051">
            <v>916.91</v>
          </cell>
          <cell r="T4051">
            <v>15</v>
          </cell>
          <cell r="U4051">
            <v>92</v>
          </cell>
          <cell r="V4051">
            <v>13</v>
          </cell>
          <cell r="W4051">
            <v>92</v>
          </cell>
          <cell r="X4051">
            <v>0</v>
          </cell>
        </row>
        <row r="4052">
          <cell r="A4052" t="str">
            <v>1590600</v>
          </cell>
          <cell r="B4052">
            <v>1</v>
          </cell>
          <cell r="C4052" t="str">
            <v>Fire Alarm System in square metres</v>
          </cell>
          <cell r="D4052" t="str">
            <v>34</v>
          </cell>
          <cell r="E4052" t="str">
            <v>BASALA</v>
          </cell>
          <cell r="F4052" t="str">
            <v>BAS</v>
          </cell>
          <cell r="G4052">
            <v>38820</v>
          </cell>
          <cell r="H4052" t="str">
            <v>Active</v>
          </cell>
          <cell r="I4052">
            <v>270</v>
          </cell>
          <cell r="J4052">
            <v>39344</v>
          </cell>
          <cell r="K4052" t="str">
            <v>TDP</v>
          </cell>
          <cell r="L4052" t="str">
            <v>TW</v>
          </cell>
          <cell r="M4052" t="str">
            <v>0113</v>
          </cell>
          <cell r="N4052">
            <v>7920.17</v>
          </cell>
          <cell r="O4052">
            <v>28.72</v>
          </cell>
          <cell r="P4052">
            <v>344.75</v>
          </cell>
          <cell r="Q4052">
            <v>689.5</v>
          </cell>
          <cell r="R4052">
            <v>7230.67</v>
          </cell>
          <cell r="S4052">
            <v>3647.37</v>
          </cell>
          <cell r="T4052">
            <v>15</v>
          </cell>
          <cell r="U4052">
            <v>1</v>
          </cell>
          <cell r="V4052">
            <v>13</v>
          </cell>
          <cell r="W4052">
            <v>1</v>
          </cell>
          <cell r="X4052">
            <v>0</v>
          </cell>
        </row>
        <row r="4053">
          <cell r="A4053" t="str">
            <v>1590601</v>
          </cell>
          <cell r="B4053">
            <v>1</v>
          </cell>
          <cell r="C4053" t="str">
            <v>Fire Alarm System in square metres</v>
          </cell>
          <cell r="D4053" t="str">
            <v>34</v>
          </cell>
          <cell r="E4053" t="str">
            <v>BASALA</v>
          </cell>
          <cell r="F4053" t="str">
            <v>BAS</v>
          </cell>
          <cell r="G4053">
            <v>38820</v>
          </cell>
          <cell r="H4053" t="str">
            <v>Active</v>
          </cell>
          <cell r="I4053">
            <v>45</v>
          </cell>
          <cell r="J4053">
            <v>39344</v>
          </cell>
          <cell r="K4053" t="str">
            <v>TDP</v>
          </cell>
          <cell r="L4053" t="str">
            <v>TW</v>
          </cell>
          <cell r="M4053" t="str">
            <v>0113</v>
          </cell>
          <cell r="N4053">
            <v>1322.02</v>
          </cell>
          <cell r="O4053">
            <v>4.7300000000000004</v>
          </cell>
          <cell r="P4053">
            <v>56.65</v>
          </cell>
          <cell r="Q4053">
            <v>113.3</v>
          </cell>
          <cell r="R4053">
            <v>1208.72</v>
          </cell>
          <cell r="S4053">
            <v>608.26</v>
          </cell>
          <cell r="T4053">
            <v>15</v>
          </cell>
          <cell r="U4053">
            <v>92</v>
          </cell>
          <cell r="V4053">
            <v>13</v>
          </cell>
          <cell r="W4053">
            <v>92</v>
          </cell>
          <cell r="X4053">
            <v>0</v>
          </cell>
        </row>
        <row r="4054">
          <cell r="A4054" t="str">
            <v>1590700</v>
          </cell>
          <cell r="B4054">
            <v>1</v>
          </cell>
          <cell r="C4054" t="str">
            <v>Building Structure in square metres</v>
          </cell>
          <cell r="D4054" t="str">
            <v>34</v>
          </cell>
          <cell r="E4054" t="str">
            <v>BUITER</v>
          </cell>
          <cell r="F4054" t="str">
            <v>BUI</v>
          </cell>
          <cell r="G4054">
            <v>38820</v>
          </cell>
          <cell r="H4054" t="str">
            <v>Active</v>
          </cell>
          <cell r="I4054">
            <v>270</v>
          </cell>
          <cell r="J4054">
            <v>39344</v>
          </cell>
          <cell r="K4054" t="str">
            <v>TDP</v>
          </cell>
          <cell r="L4054" t="str">
            <v>TW</v>
          </cell>
          <cell r="M4054" t="str">
            <v>0113</v>
          </cell>
          <cell r="N4054">
            <v>401553.82</v>
          </cell>
          <cell r="O4054">
            <v>673.31</v>
          </cell>
          <cell r="P4054">
            <v>8079.28</v>
          </cell>
          <cell r="Q4054">
            <v>16158.56</v>
          </cell>
          <cell r="R4054">
            <v>385395.26</v>
          </cell>
          <cell r="S4054">
            <v>179847.9</v>
          </cell>
          <cell r="T4054">
            <v>40</v>
          </cell>
          <cell r="U4054">
            <v>0</v>
          </cell>
          <cell r="V4054">
            <v>38</v>
          </cell>
          <cell r="W4054">
            <v>0</v>
          </cell>
          <cell r="X4054">
            <v>0</v>
          </cell>
        </row>
        <row r="4055">
          <cell r="A4055" t="str">
            <v>1590701</v>
          </cell>
          <cell r="B4055">
            <v>1</v>
          </cell>
          <cell r="C4055" t="str">
            <v>Building Structure in square metres</v>
          </cell>
          <cell r="D4055" t="str">
            <v>34</v>
          </cell>
          <cell r="E4055" t="str">
            <v>BUITER</v>
          </cell>
          <cell r="F4055" t="str">
            <v>BUI</v>
          </cell>
          <cell r="G4055">
            <v>38820</v>
          </cell>
          <cell r="H4055" t="str">
            <v>Active</v>
          </cell>
          <cell r="I4055">
            <v>45</v>
          </cell>
          <cell r="J4055">
            <v>39344</v>
          </cell>
          <cell r="K4055" t="str">
            <v>TDP</v>
          </cell>
          <cell r="L4055" t="str">
            <v>TW</v>
          </cell>
          <cell r="M4055" t="str">
            <v>0113</v>
          </cell>
          <cell r="N4055">
            <v>66925.59</v>
          </cell>
          <cell r="O4055">
            <v>112.23</v>
          </cell>
          <cell r="P4055">
            <v>1346.54</v>
          </cell>
          <cell r="Q4055">
            <v>2693.08</v>
          </cell>
          <cell r="R4055">
            <v>64232.51</v>
          </cell>
          <cell r="S4055">
            <v>29653.68</v>
          </cell>
          <cell r="T4055">
            <v>40</v>
          </cell>
          <cell r="U4055">
            <v>0</v>
          </cell>
          <cell r="V4055">
            <v>38</v>
          </cell>
          <cell r="W4055">
            <v>0</v>
          </cell>
          <cell r="X4055">
            <v>0</v>
          </cell>
        </row>
        <row r="4056">
          <cell r="A4056" t="str">
            <v>1590800</v>
          </cell>
          <cell r="B4056">
            <v>1</v>
          </cell>
          <cell r="C4056" t="str">
            <v>Drainage Services in square meters</v>
          </cell>
          <cell r="D4056" t="str">
            <v>34</v>
          </cell>
          <cell r="E4056" t="str">
            <v>BASPLM</v>
          </cell>
          <cell r="F4056" t="str">
            <v>BAS</v>
          </cell>
          <cell r="G4056">
            <v>38820</v>
          </cell>
          <cell r="H4056" t="str">
            <v>Active</v>
          </cell>
          <cell r="I4056">
            <v>270</v>
          </cell>
          <cell r="J4056">
            <v>39344</v>
          </cell>
          <cell r="K4056" t="str">
            <v>TDP</v>
          </cell>
          <cell r="L4056" t="str">
            <v>TW</v>
          </cell>
          <cell r="M4056" t="str">
            <v>0113</v>
          </cell>
          <cell r="N4056">
            <v>7480.59</v>
          </cell>
          <cell r="O4056">
            <v>41.56</v>
          </cell>
          <cell r="P4056">
            <v>498.61</v>
          </cell>
          <cell r="Q4056">
            <v>997.22</v>
          </cell>
          <cell r="R4056">
            <v>6483.37</v>
          </cell>
          <cell r="S4056">
            <v>3599.51</v>
          </cell>
          <cell r="T4056">
            <v>15</v>
          </cell>
          <cell r="U4056">
            <v>1</v>
          </cell>
          <cell r="V4056">
            <v>13</v>
          </cell>
          <cell r="W4056">
            <v>1</v>
          </cell>
          <cell r="X4056">
            <v>0</v>
          </cell>
        </row>
        <row r="4057">
          <cell r="A4057" t="str">
            <v>1590801</v>
          </cell>
          <cell r="B4057">
            <v>1</v>
          </cell>
          <cell r="C4057" t="str">
            <v>Drainage Services in square meters</v>
          </cell>
          <cell r="D4057" t="str">
            <v>34</v>
          </cell>
          <cell r="E4057" t="str">
            <v>BASPLM</v>
          </cell>
          <cell r="F4057" t="str">
            <v>BAS</v>
          </cell>
          <cell r="G4057">
            <v>38820</v>
          </cell>
          <cell r="H4057" t="str">
            <v>Active</v>
          </cell>
          <cell r="I4057">
            <v>45</v>
          </cell>
          <cell r="J4057">
            <v>39344</v>
          </cell>
          <cell r="K4057" t="str">
            <v>TDP</v>
          </cell>
          <cell r="L4057" t="str">
            <v>TW</v>
          </cell>
          <cell r="M4057" t="str">
            <v>0113</v>
          </cell>
          <cell r="N4057">
            <v>1250.1600000000001</v>
          </cell>
          <cell r="O4057">
            <v>6.84</v>
          </cell>
          <cell r="P4057">
            <v>81.97</v>
          </cell>
          <cell r="Q4057">
            <v>163.94</v>
          </cell>
          <cell r="R4057">
            <v>1086.22</v>
          </cell>
          <cell r="S4057">
            <v>600.57000000000005</v>
          </cell>
          <cell r="T4057">
            <v>15</v>
          </cell>
          <cell r="U4057">
            <v>92</v>
          </cell>
          <cell r="V4057">
            <v>13</v>
          </cell>
          <cell r="W4057">
            <v>92</v>
          </cell>
          <cell r="X4057">
            <v>0</v>
          </cell>
        </row>
        <row r="4058">
          <cell r="A4058" t="str">
            <v>1590900</v>
          </cell>
          <cell r="B4058">
            <v>1</v>
          </cell>
          <cell r="C4058" t="str">
            <v>Communication Services in square meters</v>
          </cell>
          <cell r="D4058" t="str">
            <v>34</v>
          </cell>
          <cell r="E4058" t="str">
            <v>BASCAB</v>
          </cell>
          <cell r="F4058" t="str">
            <v>BAS</v>
          </cell>
          <cell r="G4058">
            <v>38820</v>
          </cell>
          <cell r="H4058" t="str">
            <v>Active</v>
          </cell>
          <cell r="I4058">
            <v>270</v>
          </cell>
          <cell r="J4058">
            <v>39344</v>
          </cell>
          <cell r="K4058" t="str">
            <v>TDP</v>
          </cell>
          <cell r="L4058" t="str">
            <v>TW</v>
          </cell>
          <cell r="M4058" t="str">
            <v>0113</v>
          </cell>
          <cell r="N4058">
            <v>3226.09</v>
          </cell>
          <cell r="O4058">
            <v>26.86</v>
          </cell>
          <cell r="P4058">
            <v>322.43</v>
          </cell>
          <cell r="Q4058">
            <v>644.86</v>
          </cell>
          <cell r="R4058">
            <v>2581.23</v>
          </cell>
          <cell r="S4058">
            <v>1629.81</v>
          </cell>
          <cell r="T4058">
            <v>10</v>
          </cell>
          <cell r="U4058">
            <v>2</v>
          </cell>
          <cell r="V4058">
            <v>8</v>
          </cell>
          <cell r="W4058">
            <v>2</v>
          </cell>
          <cell r="X4058">
            <v>0</v>
          </cell>
        </row>
        <row r="4059">
          <cell r="A4059" t="str">
            <v>1590901</v>
          </cell>
          <cell r="B4059">
            <v>1</v>
          </cell>
          <cell r="C4059" t="str">
            <v>Communication Services in square meters</v>
          </cell>
          <cell r="D4059" t="str">
            <v>34</v>
          </cell>
          <cell r="E4059" t="str">
            <v>BASCAB</v>
          </cell>
          <cell r="F4059" t="str">
            <v>BAS</v>
          </cell>
          <cell r="G4059">
            <v>38820</v>
          </cell>
          <cell r="H4059" t="str">
            <v>Active</v>
          </cell>
          <cell r="I4059">
            <v>45</v>
          </cell>
          <cell r="J4059">
            <v>39344</v>
          </cell>
          <cell r="K4059" t="str">
            <v>TDP</v>
          </cell>
          <cell r="L4059" t="str">
            <v>TW</v>
          </cell>
          <cell r="M4059" t="str">
            <v>0113</v>
          </cell>
          <cell r="N4059">
            <v>540.72</v>
          </cell>
          <cell r="O4059">
            <v>4.34</v>
          </cell>
          <cell r="P4059">
            <v>52.74</v>
          </cell>
          <cell r="Q4059">
            <v>105.48</v>
          </cell>
          <cell r="R4059">
            <v>435.24</v>
          </cell>
          <cell r="S4059">
            <v>272.23</v>
          </cell>
          <cell r="T4059">
            <v>10</v>
          </cell>
          <cell r="U4059">
            <v>92</v>
          </cell>
          <cell r="V4059">
            <v>8</v>
          </cell>
          <cell r="W4059">
            <v>92</v>
          </cell>
          <cell r="X4059">
            <v>0</v>
          </cell>
        </row>
        <row r="4060">
          <cell r="A4060" t="str">
            <v>1591000</v>
          </cell>
          <cell r="B4060">
            <v>1</v>
          </cell>
          <cell r="C4060" t="str">
            <v>check in counter  - 2 medium</v>
          </cell>
          <cell r="D4060" t="str">
            <v>34</v>
          </cell>
          <cell r="E4060" t="str">
            <v>BASELC</v>
          </cell>
          <cell r="F4060" t="str">
            <v>BAS</v>
          </cell>
          <cell r="G4060">
            <v>38820</v>
          </cell>
          <cell r="H4060" t="str">
            <v>Active</v>
          </cell>
          <cell r="I4060">
            <v>2</v>
          </cell>
          <cell r="J4060">
            <v>39344</v>
          </cell>
          <cell r="K4060" t="str">
            <v>TDP</v>
          </cell>
          <cell r="L4060" t="str">
            <v>TW</v>
          </cell>
          <cell r="M4060" t="str">
            <v>0113</v>
          </cell>
          <cell r="N4060">
            <v>12455.05</v>
          </cell>
          <cell r="O4060">
            <v>45.17</v>
          </cell>
          <cell r="P4060">
            <v>542.15</v>
          </cell>
          <cell r="Q4060">
            <v>1084.3</v>
          </cell>
          <cell r="R4060">
            <v>11370.75</v>
          </cell>
          <cell r="S4060">
            <v>5735.76</v>
          </cell>
          <cell r="T4060">
            <v>15</v>
          </cell>
          <cell r="U4060">
            <v>1</v>
          </cell>
          <cell r="V4060">
            <v>13</v>
          </cell>
          <cell r="W4060">
            <v>1</v>
          </cell>
          <cell r="X4060">
            <v>0</v>
          </cell>
        </row>
        <row r="4061">
          <cell r="A4061" t="str">
            <v>1591001</v>
          </cell>
          <cell r="B4061">
            <v>1</v>
          </cell>
          <cell r="C4061" t="str">
            <v>check in counter  - 2 medium</v>
          </cell>
          <cell r="D4061" t="str">
            <v>34</v>
          </cell>
          <cell r="E4061" t="str">
            <v>BASELC</v>
          </cell>
          <cell r="F4061" t="str">
            <v>BAS</v>
          </cell>
          <cell r="G4061">
            <v>38820</v>
          </cell>
          <cell r="H4061" t="str">
            <v>Active</v>
          </cell>
          <cell r="I4061">
            <v>45</v>
          </cell>
          <cell r="J4061">
            <v>39344</v>
          </cell>
          <cell r="K4061" t="str">
            <v>TDP</v>
          </cell>
          <cell r="L4061" t="str">
            <v>TW</v>
          </cell>
          <cell r="M4061" t="str">
            <v>0113</v>
          </cell>
          <cell r="N4061">
            <v>2079.0100000000002</v>
          </cell>
          <cell r="O4061">
            <v>7.47</v>
          </cell>
          <cell r="P4061">
            <v>89.09</v>
          </cell>
          <cell r="Q4061">
            <v>178.18</v>
          </cell>
          <cell r="R4061">
            <v>1900.83</v>
          </cell>
          <cell r="S4061">
            <v>956.55</v>
          </cell>
          <cell r="T4061">
            <v>15</v>
          </cell>
          <cell r="U4061">
            <v>92</v>
          </cell>
          <cell r="V4061">
            <v>13</v>
          </cell>
          <cell r="W4061">
            <v>92</v>
          </cell>
          <cell r="X4061">
            <v>0</v>
          </cell>
        </row>
        <row r="4062">
          <cell r="A4062" t="str">
            <v>1591100</v>
          </cell>
          <cell r="B4062">
            <v>1</v>
          </cell>
          <cell r="C4062" t="str">
            <v>check in counter - 2 large L shaped</v>
          </cell>
          <cell r="D4062" t="str">
            <v>34</v>
          </cell>
          <cell r="E4062" t="str">
            <v>BASELC</v>
          </cell>
          <cell r="F4062" t="str">
            <v>BAS</v>
          </cell>
          <cell r="G4062">
            <v>38820</v>
          </cell>
          <cell r="H4062" t="str">
            <v>Active</v>
          </cell>
          <cell r="I4062">
            <v>2</v>
          </cell>
          <cell r="J4062">
            <v>39344</v>
          </cell>
          <cell r="K4062" t="str">
            <v>TDP</v>
          </cell>
          <cell r="L4062" t="str">
            <v>TW</v>
          </cell>
          <cell r="M4062" t="str">
            <v>0113</v>
          </cell>
          <cell r="N4062">
            <v>29106.880000000001</v>
          </cell>
          <cell r="O4062">
            <v>103.95</v>
          </cell>
          <cell r="P4062">
            <v>1247.29</v>
          </cell>
          <cell r="Q4062">
            <v>2494.58</v>
          </cell>
          <cell r="R4062">
            <v>26612.3</v>
          </cell>
          <cell r="S4062">
            <v>13392.08</v>
          </cell>
          <cell r="T4062">
            <v>15</v>
          </cell>
          <cell r="U4062">
            <v>92</v>
          </cell>
          <cell r="V4062">
            <v>13</v>
          </cell>
          <cell r="W4062">
            <v>92</v>
          </cell>
          <cell r="X4062">
            <v>0</v>
          </cell>
        </row>
        <row r="4063">
          <cell r="A4063" t="str">
            <v>1591200</v>
          </cell>
          <cell r="B4063">
            <v>1</v>
          </cell>
          <cell r="C4063" t="str">
            <v>Division walling - 5 lineal metres</v>
          </cell>
          <cell r="D4063" t="str">
            <v>34</v>
          </cell>
          <cell r="E4063" t="str">
            <v>BASPAR</v>
          </cell>
          <cell r="F4063" t="str">
            <v>BAS</v>
          </cell>
          <cell r="G4063">
            <v>38820</v>
          </cell>
          <cell r="H4063" t="str">
            <v>Active</v>
          </cell>
          <cell r="I4063">
            <v>270</v>
          </cell>
          <cell r="J4063">
            <v>39344</v>
          </cell>
          <cell r="K4063" t="str">
            <v>TDP</v>
          </cell>
          <cell r="L4063" t="str">
            <v>TW</v>
          </cell>
          <cell r="M4063" t="str">
            <v>0113</v>
          </cell>
          <cell r="N4063">
            <v>8002.64</v>
          </cell>
          <cell r="O4063">
            <v>44.46</v>
          </cell>
          <cell r="P4063">
            <v>533.41</v>
          </cell>
          <cell r="Q4063">
            <v>1066.82</v>
          </cell>
          <cell r="R4063">
            <v>6935.82</v>
          </cell>
          <cell r="S4063">
            <v>3850.71</v>
          </cell>
          <cell r="T4063">
            <v>15</v>
          </cell>
          <cell r="U4063">
            <v>1</v>
          </cell>
          <cell r="V4063">
            <v>13</v>
          </cell>
          <cell r="W4063">
            <v>1</v>
          </cell>
          <cell r="X4063">
            <v>0</v>
          </cell>
        </row>
        <row r="4064">
          <cell r="A4064" t="str">
            <v>1591201</v>
          </cell>
          <cell r="B4064">
            <v>1</v>
          </cell>
          <cell r="C4064" t="str">
            <v>Division walling - 5 lineal metres</v>
          </cell>
          <cell r="D4064" t="str">
            <v>34</v>
          </cell>
          <cell r="E4064" t="str">
            <v>BASPAR</v>
          </cell>
          <cell r="F4064" t="str">
            <v>BAS</v>
          </cell>
          <cell r="G4064">
            <v>38820</v>
          </cell>
          <cell r="H4064" t="str">
            <v>Active</v>
          </cell>
          <cell r="I4064">
            <v>45</v>
          </cell>
          <cell r="J4064">
            <v>39344</v>
          </cell>
          <cell r="K4064" t="str">
            <v>TDP</v>
          </cell>
          <cell r="L4064" t="str">
            <v>TW</v>
          </cell>
          <cell r="M4064" t="str">
            <v>0113</v>
          </cell>
          <cell r="N4064">
            <v>1337.47</v>
          </cell>
          <cell r="O4064">
            <v>7.28</v>
          </cell>
          <cell r="P4064">
            <v>87.69</v>
          </cell>
          <cell r="Q4064">
            <v>175.38</v>
          </cell>
          <cell r="R4064">
            <v>1162.0899999999999</v>
          </cell>
          <cell r="S4064">
            <v>642.51</v>
          </cell>
          <cell r="T4064">
            <v>15</v>
          </cell>
          <cell r="U4064">
            <v>92</v>
          </cell>
          <cell r="V4064">
            <v>13</v>
          </cell>
          <cell r="W4064">
            <v>92</v>
          </cell>
          <cell r="X4064">
            <v>0</v>
          </cell>
        </row>
        <row r="4065">
          <cell r="A4065" t="str">
            <v>1591300</v>
          </cell>
          <cell r="B4065">
            <v>1</v>
          </cell>
          <cell r="C4065" t="str">
            <v>electric light fitting - 25 circular dow</v>
          </cell>
          <cell r="D4065" t="str">
            <v>34</v>
          </cell>
          <cell r="E4065" t="str">
            <v>BASLIG</v>
          </cell>
          <cell r="F4065" t="str">
            <v>BAS</v>
          </cell>
          <cell r="G4065">
            <v>38820</v>
          </cell>
          <cell r="H4065" t="str">
            <v>Active</v>
          </cell>
          <cell r="I4065">
            <v>270</v>
          </cell>
          <cell r="J4065">
            <v>39344</v>
          </cell>
          <cell r="K4065" t="str">
            <v>TDP</v>
          </cell>
          <cell r="L4065" t="str">
            <v>TW</v>
          </cell>
          <cell r="M4065" t="str">
            <v>0113</v>
          </cell>
          <cell r="N4065">
            <v>7805.16</v>
          </cell>
          <cell r="O4065">
            <v>64.98</v>
          </cell>
          <cell r="P4065">
            <v>780.09</v>
          </cell>
          <cell r="Q4065">
            <v>1560.18</v>
          </cell>
          <cell r="R4065">
            <v>6244.98</v>
          </cell>
          <cell r="S4065">
            <v>3943.14</v>
          </cell>
          <cell r="T4065">
            <v>10</v>
          </cell>
          <cell r="U4065">
            <v>2</v>
          </cell>
          <cell r="V4065">
            <v>8</v>
          </cell>
          <cell r="W4065">
            <v>2</v>
          </cell>
          <cell r="X4065">
            <v>0</v>
          </cell>
        </row>
        <row r="4066">
          <cell r="A4066" t="str">
            <v>1591301</v>
          </cell>
          <cell r="B4066">
            <v>1</v>
          </cell>
          <cell r="C4066" t="str">
            <v>electric light fitting - 25 circular dow</v>
          </cell>
          <cell r="D4066" t="str">
            <v>34</v>
          </cell>
          <cell r="E4066" t="str">
            <v>BASLIG</v>
          </cell>
          <cell r="F4066" t="str">
            <v>BAS</v>
          </cell>
          <cell r="G4066">
            <v>38820</v>
          </cell>
          <cell r="H4066" t="str">
            <v>Active</v>
          </cell>
          <cell r="I4066">
            <v>45</v>
          </cell>
          <cell r="J4066">
            <v>39344</v>
          </cell>
          <cell r="K4066" t="str">
            <v>TDP</v>
          </cell>
          <cell r="L4066" t="str">
            <v>TW</v>
          </cell>
          <cell r="M4066" t="str">
            <v>0113</v>
          </cell>
          <cell r="N4066">
            <v>1308.0899999999999</v>
          </cell>
          <cell r="O4066">
            <v>10.66</v>
          </cell>
          <cell r="P4066">
            <v>127.59</v>
          </cell>
          <cell r="Q4066">
            <v>255.18</v>
          </cell>
          <cell r="R4066">
            <v>1052.9100000000001</v>
          </cell>
          <cell r="S4066">
            <v>658.57</v>
          </cell>
          <cell r="T4066">
            <v>10</v>
          </cell>
          <cell r="U4066">
            <v>92</v>
          </cell>
          <cell r="V4066">
            <v>8</v>
          </cell>
          <cell r="W4066">
            <v>92</v>
          </cell>
          <cell r="X4066">
            <v>0</v>
          </cell>
        </row>
        <row r="4067">
          <cell r="A4067" t="str">
            <v>1591400</v>
          </cell>
          <cell r="B4067">
            <v>1</v>
          </cell>
          <cell r="C4067" t="str">
            <v>Electrical services in square metres</v>
          </cell>
          <cell r="D4067" t="str">
            <v>34</v>
          </cell>
          <cell r="E4067" t="str">
            <v>BASELC</v>
          </cell>
          <cell r="F4067" t="str">
            <v>BAS</v>
          </cell>
          <cell r="G4067">
            <v>38820</v>
          </cell>
          <cell r="H4067" t="str">
            <v>Active</v>
          </cell>
          <cell r="I4067">
            <v>270</v>
          </cell>
          <cell r="J4067">
            <v>39344</v>
          </cell>
          <cell r="K4067" t="str">
            <v>TDP</v>
          </cell>
          <cell r="L4067" t="str">
            <v>TW</v>
          </cell>
          <cell r="M4067" t="str">
            <v>0113</v>
          </cell>
          <cell r="N4067">
            <v>77086.429999999993</v>
          </cell>
          <cell r="O4067">
            <v>279.60000000000002</v>
          </cell>
          <cell r="P4067">
            <v>3355.42</v>
          </cell>
          <cell r="Q4067">
            <v>6710.84</v>
          </cell>
          <cell r="R4067">
            <v>70375.59</v>
          </cell>
          <cell r="S4067">
            <v>35499.599999999999</v>
          </cell>
          <cell r="T4067">
            <v>15</v>
          </cell>
          <cell r="U4067">
            <v>1</v>
          </cell>
          <cell r="V4067">
            <v>13</v>
          </cell>
          <cell r="W4067">
            <v>1</v>
          </cell>
          <cell r="X4067">
            <v>0</v>
          </cell>
        </row>
        <row r="4068">
          <cell r="A4068" t="str">
            <v>1591401</v>
          </cell>
          <cell r="B4068">
            <v>1</v>
          </cell>
          <cell r="C4068" t="str">
            <v>Electrical services in square metres</v>
          </cell>
          <cell r="D4068" t="str">
            <v>34</v>
          </cell>
          <cell r="E4068" t="str">
            <v>BASELC</v>
          </cell>
          <cell r="F4068" t="str">
            <v>BAS</v>
          </cell>
          <cell r="G4068">
            <v>38820</v>
          </cell>
          <cell r="H4068" t="str">
            <v>Active</v>
          </cell>
          <cell r="I4068">
            <v>45</v>
          </cell>
          <cell r="J4068">
            <v>39344</v>
          </cell>
          <cell r="K4068" t="str">
            <v>TDP</v>
          </cell>
          <cell r="L4068" t="str">
            <v>TW</v>
          </cell>
          <cell r="M4068" t="str">
            <v>0113</v>
          </cell>
          <cell r="N4068">
            <v>12867.81</v>
          </cell>
          <cell r="O4068">
            <v>45.96</v>
          </cell>
          <cell r="P4068">
            <v>551.41</v>
          </cell>
          <cell r="Q4068">
            <v>1102.82</v>
          </cell>
          <cell r="R4068">
            <v>11764.99</v>
          </cell>
          <cell r="S4068">
            <v>5920.48</v>
          </cell>
          <cell r="T4068">
            <v>15</v>
          </cell>
          <cell r="U4068">
            <v>92</v>
          </cell>
          <cell r="V4068">
            <v>13</v>
          </cell>
          <cell r="W4068">
            <v>92</v>
          </cell>
          <cell r="X4068">
            <v>0</v>
          </cell>
        </row>
        <row r="4069">
          <cell r="A4069" t="str">
            <v>1591500</v>
          </cell>
          <cell r="B4069">
            <v>1</v>
          </cell>
          <cell r="C4069" t="str">
            <v>fitted carpet - 314.8 square metres</v>
          </cell>
          <cell r="D4069" t="str">
            <v>34</v>
          </cell>
          <cell r="E4069" t="str">
            <v>BASFLO</v>
          </cell>
          <cell r="F4069" t="str">
            <v>BAS</v>
          </cell>
          <cell r="G4069">
            <v>38820</v>
          </cell>
          <cell r="H4069" t="str">
            <v>Active</v>
          </cell>
          <cell r="I4069">
            <v>270</v>
          </cell>
          <cell r="J4069">
            <v>39344</v>
          </cell>
          <cell r="K4069" t="str">
            <v>TDP</v>
          </cell>
          <cell r="L4069" t="str">
            <v>TW</v>
          </cell>
          <cell r="M4069" t="str">
            <v>0113</v>
          </cell>
          <cell r="N4069">
            <v>31.78</v>
          </cell>
          <cell r="O4069">
            <v>0</v>
          </cell>
          <cell r="P4069">
            <v>0</v>
          </cell>
          <cell r="Q4069">
            <v>31.78</v>
          </cell>
          <cell r="R4069">
            <v>0</v>
          </cell>
          <cell r="S4069">
            <v>4197.18</v>
          </cell>
          <cell r="T4069">
            <v>0</v>
          </cell>
          <cell r="U4069">
            <v>2</v>
          </cell>
          <cell r="V4069">
            <v>0</v>
          </cell>
          <cell r="W4069">
            <v>0</v>
          </cell>
          <cell r="X4069">
            <v>0</v>
          </cell>
        </row>
        <row r="4070">
          <cell r="A4070" t="str">
            <v>1591501</v>
          </cell>
          <cell r="B4070">
            <v>1</v>
          </cell>
          <cell r="C4070" t="str">
            <v>fitted carpet - 314.8 square metres</v>
          </cell>
          <cell r="D4070" t="str">
            <v>34</v>
          </cell>
          <cell r="E4070" t="str">
            <v>BASFLO</v>
          </cell>
          <cell r="F4070" t="str">
            <v>BAS</v>
          </cell>
          <cell r="G4070">
            <v>38820</v>
          </cell>
          <cell r="H4070" t="str">
            <v>Active</v>
          </cell>
          <cell r="I4070">
            <v>45</v>
          </cell>
          <cell r="J4070">
            <v>39344</v>
          </cell>
          <cell r="K4070" t="str">
            <v>TDP</v>
          </cell>
          <cell r="L4070" t="str">
            <v>TW</v>
          </cell>
          <cell r="M4070" t="str">
            <v>0113</v>
          </cell>
          <cell r="N4070">
            <v>225.15</v>
          </cell>
          <cell r="O4070">
            <v>0</v>
          </cell>
          <cell r="P4070">
            <v>0</v>
          </cell>
          <cell r="Q4070">
            <v>225.15</v>
          </cell>
          <cell r="R4070">
            <v>0</v>
          </cell>
          <cell r="S4070">
            <v>741.86</v>
          </cell>
          <cell r="T4070">
            <v>0</v>
          </cell>
          <cell r="U4070">
            <v>92</v>
          </cell>
          <cell r="V4070">
            <v>0</v>
          </cell>
          <cell r="W4070">
            <v>0</v>
          </cell>
          <cell r="X4070">
            <v>0</v>
          </cell>
        </row>
        <row r="4071">
          <cell r="A4071" t="str">
            <v>1591600</v>
          </cell>
          <cell r="B4071">
            <v>1</v>
          </cell>
          <cell r="C4071" t="str">
            <v>fluorescent light fitting - 2 - 1200x300</v>
          </cell>
          <cell r="D4071" t="str">
            <v>34</v>
          </cell>
          <cell r="E4071" t="str">
            <v>BASLIG</v>
          </cell>
          <cell r="F4071" t="str">
            <v>BAS</v>
          </cell>
          <cell r="G4071">
            <v>38820</v>
          </cell>
          <cell r="H4071" t="str">
            <v>Active</v>
          </cell>
          <cell r="I4071">
            <v>270</v>
          </cell>
          <cell r="J4071">
            <v>39344</v>
          </cell>
          <cell r="K4071" t="str">
            <v>TDP</v>
          </cell>
          <cell r="L4071" t="str">
            <v>TW</v>
          </cell>
          <cell r="M4071" t="str">
            <v>0113</v>
          </cell>
          <cell r="N4071">
            <v>624.5</v>
          </cell>
          <cell r="O4071">
            <v>5.22</v>
          </cell>
          <cell r="P4071">
            <v>62.42</v>
          </cell>
          <cell r="Q4071">
            <v>124.84</v>
          </cell>
          <cell r="R4071">
            <v>499.66</v>
          </cell>
          <cell r="S4071">
            <v>315.49</v>
          </cell>
          <cell r="T4071">
            <v>10</v>
          </cell>
          <cell r="U4071">
            <v>2</v>
          </cell>
          <cell r="V4071">
            <v>8</v>
          </cell>
          <cell r="W4071">
            <v>2</v>
          </cell>
          <cell r="X4071">
            <v>0</v>
          </cell>
        </row>
        <row r="4072">
          <cell r="A4072" t="str">
            <v>1591601</v>
          </cell>
          <cell r="B4072">
            <v>1</v>
          </cell>
          <cell r="C4072" t="str">
            <v>fluorescent light fitting - 2 - 1200x300</v>
          </cell>
          <cell r="D4072" t="str">
            <v>34</v>
          </cell>
          <cell r="E4072" t="str">
            <v>BASLIG</v>
          </cell>
          <cell r="F4072" t="str">
            <v>BAS</v>
          </cell>
          <cell r="G4072">
            <v>38820</v>
          </cell>
          <cell r="H4072" t="str">
            <v>Active</v>
          </cell>
          <cell r="I4072">
            <v>45</v>
          </cell>
          <cell r="J4072">
            <v>39344</v>
          </cell>
          <cell r="K4072" t="str">
            <v>TDP</v>
          </cell>
          <cell r="L4072" t="str">
            <v>TW</v>
          </cell>
          <cell r="M4072" t="str">
            <v>0113</v>
          </cell>
          <cell r="N4072">
            <v>104.7</v>
          </cell>
          <cell r="O4072">
            <v>0.86</v>
          </cell>
          <cell r="P4072">
            <v>10.210000000000001</v>
          </cell>
          <cell r="Q4072">
            <v>20.420000000000002</v>
          </cell>
          <cell r="R4072">
            <v>84.28</v>
          </cell>
          <cell r="S4072">
            <v>52.71</v>
          </cell>
          <cell r="T4072">
            <v>10</v>
          </cell>
          <cell r="U4072">
            <v>92</v>
          </cell>
          <cell r="V4072">
            <v>8</v>
          </cell>
          <cell r="W4072">
            <v>92</v>
          </cell>
          <cell r="X4072">
            <v>0</v>
          </cell>
        </row>
        <row r="4073">
          <cell r="A4073" t="str">
            <v>1591700</v>
          </cell>
          <cell r="B4073">
            <v>1</v>
          </cell>
          <cell r="C4073" t="str">
            <v>fluorescent light fitting - 30 - 1200x60</v>
          </cell>
          <cell r="D4073" t="str">
            <v>34</v>
          </cell>
          <cell r="E4073" t="str">
            <v>BASLIG</v>
          </cell>
          <cell r="F4073" t="str">
            <v>BAS</v>
          </cell>
          <cell r="G4073">
            <v>38820</v>
          </cell>
          <cell r="H4073" t="str">
            <v>Active</v>
          </cell>
          <cell r="I4073">
            <v>270</v>
          </cell>
          <cell r="J4073">
            <v>39344</v>
          </cell>
          <cell r="K4073" t="str">
            <v>TDP</v>
          </cell>
          <cell r="L4073" t="str">
            <v>TW</v>
          </cell>
          <cell r="M4073" t="str">
            <v>0113</v>
          </cell>
          <cell r="N4073">
            <v>12488.28</v>
          </cell>
          <cell r="O4073">
            <v>104.03</v>
          </cell>
          <cell r="P4073">
            <v>1248.1400000000001</v>
          </cell>
          <cell r="Q4073">
            <v>2496.2800000000002</v>
          </cell>
          <cell r="R4073">
            <v>9992</v>
          </cell>
          <cell r="S4073">
            <v>6309.03</v>
          </cell>
          <cell r="T4073">
            <v>10</v>
          </cell>
          <cell r="U4073">
            <v>2</v>
          </cell>
          <cell r="V4073">
            <v>8</v>
          </cell>
          <cell r="W4073">
            <v>2</v>
          </cell>
          <cell r="X4073">
            <v>0</v>
          </cell>
        </row>
        <row r="4074">
          <cell r="A4074" t="str">
            <v>1591701</v>
          </cell>
          <cell r="B4074">
            <v>1</v>
          </cell>
          <cell r="C4074" t="str">
            <v>fluorescent light fitting - 30 - 1200x60</v>
          </cell>
          <cell r="D4074" t="str">
            <v>34</v>
          </cell>
          <cell r="E4074" t="str">
            <v>BASLIG</v>
          </cell>
          <cell r="F4074" t="str">
            <v>BAS</v>
          </cell>
          <cell r="G4074">
            <v>38820</v>
          </cell>
          <cell r="H4074" t="str">
            <v>Active</v>
          </cell>
          <cell r="I4074">
            <v>45</v>
          </cell>
          <cell r="J4074">
            <v>39344</v>
          </cell>
          <cell r="K4074" t="str">
            <v>TDP</v>
          </cell>
          <cell r="L4074" t="str">
            <v>TW</v>
          </cell>
          <cell r="M4074" t="str">
            <v>0113</v>
          </cell>
          <cell r="N4074">
            <v>2093.0700000000002</v>
          </cell>
          <cell r="O4074">
            <v>17.05</v>
          </cell>
          <cell r="P4074">
            <v>204.16</v>
          </cell>
          <cell r="Q4074">
            <v>408.32</v>
          </cell>
          <cell r="R4074">
            <v>1684.75</v>
          </cell>
          <cell r="S4074">
            <v>1053.78</v>
          </cell>
          <cell r="T4074">
            <v>10</v>
          </cell>
          <cell r="U4074">
            <v>92</v>
          </cell>
          <cell r="V4074">
            <v>8</v>
          </cell>
          <cell r="W4074">
            <v>92</v>
          </cell>
          <cell r="X4074">
            <v>0</v>
          </cell>
        </row>
        <row r="4075">
          <cell r="A4075" t="str">
            <v>1591800</v>
          </cell>
          <cell r="B4075">
            <v>1</v>
          </cell>
          <cell r="C4075" t="str">
            <v>Building Maintenance System in square me</v>
          </cell>
          <cell r="D4075" t="str">
            <v>34</v>
          </cell>
          <cell r="E4075" t="str">
            <v>BASBMS</v>
          </cell>
          <cell r="F4075" t="str">
            <v>BAS</v>
          </cell>
          <cell r="G4075">
            <v>38820</v>
          </cell>
          <cell r="H4075" t="str">
            <v>Active</v>
          </cell>
          <cell r="I4075">
            <v>270</v>
          </cell>
          <cell r="J4075">
            <v>39344</v>
          </cell>
          <cell r="K4075" t="str">
            <v>TDP</v>
          </cell>
          <cell r="L4075" t="str">
            <v>TW</v>
          </cell>
          <cell r="M4075" t="str">
            <v>0113</v>
          </cell>
          <cell r="N4075">
            <v>4.8099999999999996</v>
          </cell>
          <cell r="O4075">
            <v>0</v>
          </cell>
          <cell r="P4075">
            <v>0</v>
          </cell>
          <cell r="Q4075">
            <v>4.8099999999999996</v>
          </cell>
          <cell r="R4075">
            <v>0</v>
          </cell>
          <cell r="S4075">
            <v>632.30999999999995</v>
          </cell>
          <cell r="T4075">
            <v>0</v>
          </cell>
          <cell r="U4075">
            <v>2</v>
          </cell>
          <cell r="V4075">
            <v>0</v>
          </cell>
          <cell r="W4075">
            <v>0</v>
          </cell>
          <cell r="X4075">
            <v>0</v>
          </cell>
        </row>
        <row r="4076">
          <cell r="A4076" t="str">
            <v>1591801</v>
          </cell>
          <cell r="B4076">
            <v>1</v>
          </cell>
          <cell r="C4076" t="str">
            <v>Building Maintenance System in square me</v>
          </cell>
          <cell r="D4076" t="str">
            <v>34</v>
          </cell>
          <cell r="E4076" t="str">
            <v>BASBMS</v>
          </cell>
          <cell r="F4076" t="str">
            <v>BAS</v>
          </cell>
          <cell r="G4076">
            <v>38820</v>
          </cell>
          <cell r="H4076" t="str">
            <v>Active</v>
          </cell>
          <cell r="I4076">
            <v>45</v>
          </cell>
          <cell r="J4076">
            <v>39344</v>
          </cell>
          <cell r="K4076" t="str">
            <v>TDP</v>
          </cell>
          <cell r="L4076" t="str">
            <v>TW</v>
          </cell>
          <cell r="M4076" t="str">
            <v>0113</v>
          </cell>
          <cell r="N4076">
            <v>33.9</v>
          </cell>
          <cell r="O4076">
            <v>0</v>
          </cell>
          <cell r="P4076">
            <v>0</v>
          </cell>
          <cell r="Q4076">
            <v>33.9</v>
          </cell>
          <cell r="R4076">
            <v>0</v>
          </cell>
          <cell r="S4076">
            <v>111.75</v>
          </cell>
          <cell r="T4076">
            <v>0</v>
          </cell>
          <cell r="U4076">
            <v>92</v>
          </cell>
          <cell r="V4076">
            <v>0</v>
          </cell>
          <cell r="W4076">
            <v>0</v>
          </cell>
          <cell r="X4076">
            <v>0</v>
          </cell>
        </row>
        <row r="4077">
          <cell r="A4077" t="str">
            <v>1591900</v>
          </cell>
          <cell r="B4077">
            <v>1</v>
          </cell>
          <cell r="C4077" t="str">
            <v>Mechanical Services in square metres</v>
          </cell>
          <cell r="D4077" t="str">
            <v>34</v>
          </cell>
          <cell r="E4077" t="str">
            <v>BASAIR</v>
          </cell>
          <cell r="F4077" t="str">
            <v>BAS</v>
          </cell>
          <cell r="G4077">
            <v>38820</v>
          </cell>
          <cell r="H4077" t="str">
            <v>Active</v>
          </cell>
          <cell r="I4077">
            <v>270</v>
          </cell>
          <cell r="J4077">
            <v>39344</v>
          </cell>
          <cell r="K4077" t="str">
            <v>TDP</v>
          </cell>
          <cell r="L4077" t="str">
            <v>TW</v>
          </cell>
          <cell r="M4077" t="str">
            <v>0113</v>
          </cell>
          <cell r="N4077">
            <v>141747.20000000001</v>
          </cell>
          <cell r="O4077">
            <v>787.35</v>
          </cell>
          <cell r="P4077">
            <v>9448.09</v>
          </cell>
          <cell r="Q4077">
            <v>18896.18</v>
          </cell>
          <cell r="R4077">
            <v>122851.02</v>
          </cell>
          <cell r="S4077">
            <v>68205.990000000005</v>
          </cell>
          <cell r="T4077">
            <v>15</v>
          </cell>
          <cell r="U4077">
            <v>1</v>
          </cell>
          <cell r="V4077">
            <v>13</v>
          </cell>
          <cell r="W4077">
            <v>1</v>
          </cell>
          <cell r="X4077">
            <v>0</v>
          </cell>
        </row>
        <row r="4078">
          <cell r="A4078" t="str">
            <v>1591901</v>
          </cell>
          <cell r="B4078">
            <v>1</v>
          </cell>
          <cell r="C4078" t="str">
            <v>Mechanical Services in square metres</v>
          </cell>
          <cell r="D4078" t="str">
            <v>34</v>
          </cell>
          <cell r="E4078" t="str">
            <v>BASAIR</v>
          </cell>
          <cell r="F4078" t="str">
            <v>BAS</v>
          </cell>
          <cell r="G4078">
            <v>38820</v>
          </cell>
          <cell r="H4078" t="str">
            <v>Active</v>
          </cell>
          <cell r="I4078">
            <v>45</v>
          </cell>
          <cell r="J4078">
            <v>39344</v>
          </cell>
          <cell r="K4078" t="str">
            <v>TDP</v>
          </cell>
          <cell r="L4078" t="str">
            <v>TW</v>
          </cell>
          <cell r="M4078" t="str">
            <v>0113</v>
          </cell>
          <cell r="N4078">
            <v>23688.98</v>
          </cell>
          <cell r="O4078">
            <v>129.44</v>
          </cell>
          <cell r="P4078">
            <v>1553.17</v>
          </cell>
          <cell r="Q4078">
            <v>3106.34</v>
          </cell>
          <cell r="R4078">
            <v>20582.64</v>
          </cell>
          <cell r="S4078">
            <v>11380.05</v>
          </cell>
          <cell r="T4078">
            <v>15</v>
          </cell>
          <cell r="U4078">
            <v>92</v>
          </cell>
          <cell r="V4078">
            <v>13</v>
          </cell>
          <cell r="W4078">
            <v>92</v>
          </cell>
          <cell r="X4078">
            <v>0</v>
          </cell>
        </row>
        <row r="4079">
          <cell r="A4079" t="str">
            <v>1592000</v>
          </cell>
          <cell r="B4079">
            <v>1</v>
          </cell>
          <cell r="C4079" t="str">
            <v>Plumbing reticulation in square metres</v>
          </cell>
          <cell r="D4079" t="str">
            <v>34</v>
          </cell>
          <cell r="E4079" t="str">
            <v>BASPLM</v>
          </cell>
          <cell r="F4079" t="str">
            <v>BAS</v>
          </cell>
          <cell r="G4079">
            <v>38820</v>
          </cell>
          <cell r="H4079" t="str">
            <v>Active</v>
          </cell>
          <cell r="I4079">
            <v>270</v>
          </cell>
          <cell r="J4079">
            <v>39344</v>
          </cell>
          <cell r="K4079" t="str">
            <v>TDP</v>
          </cell>
          <cell r="L4079" t="str">
            <v>TW</v>
          </cell>
          <cell r="M4079" t="str">
            <v>0113</v>
          </cell>
          <cell r="N4079">
            <v>8642.5499999999993</v>
          </cell>
          <cell r="O4079">
            <v>47.95</v>
          </cell>
          <cell r="P4079">
            <v>576.05999999999995</v>
          </cell>
          <cell r="Q4079">
            <v>1152.1199999999999</v>
          </cell>
          <cell r="R4079">
            <v>7490.43</v>
          </cell>
          <cell r="S4079">
            <v>4158.63</v>
          </cell>
          <cell r="T4079">
            <v>15</v>
          </cell>
          <cell r="U4079">
            <v>1</v>
          </cell>
          <cell r="V4079">
            <v>13</v>
          </cell>
          <cell r="W4079">
            <v>1</v>
          </cell>
          <cell r="X4079">
            <v>0</v>
          </cell>
        </row>
        <row r="4080">
          <cell r="A4080" t="str">
            <v>1592001</v>
          </cell>
          <cell r="B4080">
            <v>1</v>
          </cell>
          <cell r="C4080" t="str">
            <v>Plumbing reticulation in square metres</v>
          </cell>
          <cell r="D4080" t="str">
            <v>34</v>
          </cell>
          <cell r="E4080" t="str">
            <v>BASPLM</v>
          </cell>
          <cell r="F4080" t="str">
            <v>BAS</v>
          </cell>
          <cell r="G4080">
            <v>38820</v>
          </cell>
          <cell r="H4080" t="str">
            <v>Active</v>
          </cell>
          <cell r="I4080">
            <v>45</v>
          </cell>
          <cell r="J4080">
            <v>39344</v>
          </cell>
          <cell r="K4080" t="str">
            <v>TDP</v>
          </cell>
          <cell r="L4080" t="str">
            <v>TW</v>
          </cell>
          <cell r="M4080" t="str">
            <v>0113</v>
          </cell>
          <cell r="N4080">
            <v>1444.43</v>
          </cell>
          <cell r="O4080">
            <v>7.91</v>
          </cell>
          <cell r="P4080">
            <v>94.7</v>
          </cell>
          <cell r="Q4080">
            <v>189.4</v>
          </cell>
          <cell r="R4080">
            <v>1255.03</v>
          </cell>
          <cell r="S4080">
            <v>693.9</v>
          </cell>
          <cell r="T4080">
            <v>15</v>
          </cell>
          <cell r="U4080">
            <v>92</v>
          </cell>
          <cell r="V4080">
            <v>13</v>
          </cell>
          <cell r="W4080">
            <v>92</v>
          </cell>
          <cell r="X4080">
            <v>0</v>
          </cell>
        </row>
        <row r="4081">
          <cell r="A4081" t="str">
            <v>1592100</v>
          </cell>
          <cell r="B4081">
            <v>1</v>
          </cell>
          <cell r="C4081" t="str">
            <v>Public Address System in square metres</v>
          </cell>
          <cell r="D4081" t="str">
            <v>34</v>
          </cell>
          <cell r="E4081" t="str">
            <v>BASPUB</v>
          </cell>
          <cell r="F4081" t="str">
            <v>BAS</v>
          </cell>
          <cell r="G4081">
            <v>38820</v>
          </cell>
          <cell r="H4081" t="str">
            <v>Active</v>
          </cell>
          <cell r="I4081">
            <v>270</v>
          </cell>
          <cell r="J4081">
            <v>39344</v>
          </cell>
          <cell r="K4081" t="str">
            <v>TDP</v>
          </cell>
          <cell r="L4081" t="str">
            <v>TW</v>
          </cell>
          <cell r="M4081" t="str">
            <v>0113</v>
          </cell>
          <cell r="N4081">
            <v>5857.09</v>
          </cell>
          <cell r="O4081">
            <v>32.57</v>
          </cell>
          <cell r="P4081">
            <v>390.4</v>
          </cell>
          <cell r="Q4081">
            <v>780.8</v>
          </cell>
          <cell r="R4081">
            <v>5076.29</v>
          </cell>
          <cell r="S4081">
            <v>2818.32</v>
          </cell>
          <cell r="T4081">
            <v>15</v>
          </cell>
          <cell r="U4081">
            <v>1</v>
          </cell>
          <cell r="V4081">
            <v>13</v>
          </cell>
          <cell r="W4081">
            <v>1</v>
          </cell>
          <cell r="X4081">
            <v>0</v>
          </cell>
        </row>
        <row r="4082">
          <cell r="A4082" t="str">
            <v>1592101</v>
          </cell>
          <cell r="B4082">
            <v>1</v>
          </cell>
          <cell r="C4082" t="str">
            <v>Public Address System in square metres</v>
          </cell>
          <cell r="D4082" t="str">
            <v>34</v>
          </cell>
          <cell r="E4082" t="str">
            <v>BASPUB</v>
          </cell>
          <cell r="F4082" t="str">
            <v>BAS</v>
          </cell>
          <cell r="G4082">
            <v>38820</v>
          </cell>
          <cell r="H4082" t="str">
            <v>Active</v>
          </cell>
          <cell r="I4082">
            <v>45</v>
          </cell>
          <cell r="J4082">
            <v>39344</v>
          </cell>
          <cell r="K4082" t="str">
            <v>TDP</v>
          </cell>
          <cell r="L4082" t="str">
            <v>TW</v>
          </cell>
          <cell r="M4082" t="str">
            <v>0113</v>
          </cell>
          <cell r="N4082">
            <v>978.89</v>
          </cell>
          <cell r="O4082">
            <v>5.33</v>
          </cell>
          <cell r="P4082">
            <v>64.180000000000007</v>
          </cell>
          <cell r="Q4082">
            <v>128.36000000000001</v>
          </cell>
          <cell r="R4082">
            <v>850.53</v>
          </cell>
          <cell r="S4082">
            <v>470.26</v>
          </cell>
          <cell r="T4082">
            <v>15</v>
          </cell>
          <cell r="U4082">
            <v>92</v>
          </cell>
          <cell r="V4082">
            <v>13</v>
          </cell>
          <cell r="W4082">
            <v>92</v>
          </cell>
          <cell r="X4082">
            <v>0</v>
          </cell>
        </row>
        <row r="4083">
          <cell r="A4083" t="str">
            <v>1592200</v>
          </cell>
          <cell r="B4083">
            <v>1</v>
          </cell>
          <cell r="C4083" t="str">
            <v>Security System in square metres</v>
          </cell>
          <cell r="D4083" t="str">
            <v>34</v>
          </cell>
          <cell r="E4083" t="str">
            <v>BASSEC</v>
          </cell>
          <cell r="F4083" t="str">
            <v>BAS</v>
          </cell>
          <cell r="G4083">
            <v>38820</v>
          </cell>
          <cell r="H4083" t="str">
            <v>Active</v>
          </cell>
          <cell r="I4083">
            <v>270</v>
          </cell>
          <cell r="J4083">
            <v>39344</v>
          </cell>
          <cell r="K4083" t="str">
            <v>TDP</v>
          </cell>
          <cell r="L4083" t="str">
            <v>TW</v>
          </cell>
          <cell r="M4083" t="str">
            <v>0113</v>
          </cell>
          <cell r="N4083">
            <v>9135.3799999999992</v>
          </cell>
          <cell r="O4083">
            <v>50.77</v>
          </cell>
          <cell r="P4083">
            <v>608.91</v>
          </cell>
          <cell r="Q4083">
            <v>1217.82</v>
          </cell>
          <cell r="R4083">
            <v>7917.56</v>
          </cell>
          <cell r="S4083">
            <v>4395.7700000000004</v>
          </cell>
          <cell r="T4083">
            <v>15</v>
          </cell>
          <cell r="U4083">
            <v>1</v>
          </cell>
          <cell r="V4083">
            <v>13</v>
          </cell>
          <cell r="W4083">
            <v>1</v>
          </cell>
          <cell r="X4083">
            <v>0</v>
          </cell>
        </row>
        <row r="4084">
          <cell r="A4084" t="str">
            <v>1592201</v>
          </cell>
          <cell r="B4084">
            <v>1</v>
          </cell>
          <cell r="C4084" t="str">
            <v>Security System in square metres</v>
          </cell>
          <cell r="D4084" t="str">
            <v>34</v>
          </cell>
          <cell r="E4084" t="str">
            <v>BASSEC</v>
          </cell>
          <cell r="F4084" t="str">
            <v>BAS</v>
          </cell>
          <cell r="G4084">
            <v>38820</v>
          </cell>
          <cell r="H4084" t="str">
            <v>Active</v>
          </cell>
          <cell r="I4084">
            <v>45</v>
          </cell>
          <cell r="J4084">
            <v>39344</v>
          </cell>
          <cell r="K4084" t="str">
            <v>TDP</v>
          </cell>
          <cell r="L4084" t="str">
            <v>TW</v>
          </cell>
          <cell r="M4084" t="str">
            <v>0113</v>
          </cell>
          <cell r="N4084">
            <v>1526.68</v>
          </cell>
          <cell r="O4084">
            <v>8.36</v>
          </cell>
          <cell r="P4084">
            <v>100.1</v>
          </cell>
          <cell r="Q4084">
            <v>200.2</v>
          </cell>
          <cell r="R4084">
            <v>1326.48</v>
          </cell>
          <cell r="S4084">
            <v>733.41</v>
          </cell>
          <cell r="T4084">
            <v>15</v>
          </cell>
          <cell r="U4084">
            <v>92</v>
          </cell>
          <cell r="V4084">
            <v>13</v>
          </cell>
          <cell r="W4084">
            <v>92</v>
          </cell>
          <cell r="X4084">
            <v>0</v>
          </cell>
        </row>
        <row r="4085">
          <cell r="A4085" t="str">
            <v>1592300</v>
          </cell>
          <cell r="B4085">
            <v>1</v>
          </cell>
          <cell r="C4085" t="str">
            <v>sprinkler head and piping - 23</v>
          </cell>
          <cell r="D4085" t="str">
            <v>34</v>
          </cell>
          <cell r="E4085" t="str">
            <v>BASSPR</v>
          </cell>
          <cell r="F4085" t="str">
            <v>BAS</v>
          </cell>
          <cell r="G4085">
            <v>38820</v>
          </cell>
          <cell r="H4085" t="str">
            <v>Active</v>
          </cell>
          <cell r="I4085">
            <v>270</v>
          </cell>
          <cell r="J4085">
            <v>39344</v>
          </cell>
          <cell r="K4085" t="str">
            <v>TDP</v>
          </cell>
          <cell r="L4085" t="str">
            <v>TW</v>
          </cell>
          <cell r="M4085" t="str">
            <v>0113</v>
          </cell>
          <cell r="N4085">
            <v>12508.21</v>
          </cell>
          <cell r="O4085">
            <v>69.45</v>
          </cell>
          <cell r="P4085">
            <v>833.73</v>
          </cell>
          <cell r="Q4085">
            <v>1667.46</v>
          </cell>
          <cell r="R4085">
            <v>10840.75</v>
          </cell>
          <cell r="S4085">
            <v>6018.7</v>
          </cell>
          <cell r="T4085">
            <v>15</v>
          </cell>
          <cell r="U4085">
            <v>1</v>
          </cell>
          <cell r="V4085">
            <v>13</v>
          </cell>
          <cell r="W4085">
            <v>1</v>
          </cell>
          <cell r="X4085">
            <v>0</v>
          </cell>
        </row>
        <row r="4086">
          <cell r="A4086" t="str">
            <v>1592301</v>
          </cell>
          <cell r="B4086">
            <v>1</v>
          </cell>
          <cell r="C4086" t="str">
            <v>sprinkler head and piping - 23</v>
          </cell>
          <cell r="D4086" t="str">
            <v>34</v>
          </cell>
          <cell r="E4086" t="str">
            <v>BASSPR</v>
          </cell>
          <cell r="F4086" t="str">
            <v>BAS</v>
          </cell>
          <cell r="G4086">
            <v>38820</v>
          </cell>
          <cell r="H4086" t="str">
            <v>Active</v>
          </cell>
          <cell r="I4086">
            <v>45</v>
          </cell>
          <cell r="J4086">
            <v>39344</v>
          </cell>
          <cell r="K4086" t="str">
            <v>TDP</v>
          </cell>
          <cell r="L4086" t="str">
            <v>TW</v>
          </cell>
          <cell r="M4086" t="str">
            <v>0113</v>
          </cell>
          <cell r="N4086">
            <v>2090.4499999999998</v>
          </cell>
          <cell r="O4086">
            <v>11.44</v>
          </cell>
          <cell r="P4086">
            <v>137.06</v>
          </cell>
          <cell r="Q4086">
            <v>274.12</v>
          </cell>
          <cell r="R4086">
            <v>1816.33</v>
          </cell>
          <cell r="S4086">
            <v>1004.24</v>
          </cell>
          <cell r="T4086">
            <v>15</v>
          </cell>
          <cell r="U4086">
            <v>92</v>
          </cell>
          <cell r="V4086">
            <v>13</v>
          </cell>
          <cell r="W4086">
            <v>92</v>
          </cell>
          <cell r="X4086">
            <v>0</v>
          </cell>
        </row>
        <row r="4087">
          <cell r="A4087" t="str">
            <v>1592400</v>
          </cell>
          <cell r="B4087">
            <v>1</v>
          </cell>
          <cell r="C4087" t="str">
            <v>suspended ceiling - 314.8 square metres</v>
          </cell>
          <cell r="D4087" t="str">
            <v>34</v>
          </cell>
          <cell r="E4087" t="str">
            <v>BASSUS</v>
          </cell>
          <cell r="F4087" t="str">
            <v>BAS</v>
          </cell>
          <cell r="G4087">
            <v>38820</v>
          </cell>
          <cell r="H4087" t="str">
            <v>Active</v>
          </cell>
          <cell r="I4087">
            <v>270</v>
          </cell>
          <cell r="J4087">
            <v>39344</v>
          </cell>
          <cell r="K4087" t="str">
            <v>TDP</v>
          </cell>
          <cell r="L4087" t="str">
            <v>TW</v>
          </cell>
          <cell r="M4087" t="str">
            <v>0113</v>
          </cell>
          <cell r="N4087">
            <v>223196.17</v>
          </cell>
          <cell r="O4087">
            <v>619.83000000000004</v>
          </cell>
          <cell r="P4087">
            <v>7438.51</v>
          </cell>
          <cell r="Q4087">
            <v>14877.02</v>
          </cell>
          <cell r="R4087">
            <v>208319.15</v>
          </cell>
          <cell r="S4087">
            <v>102031.6</v>
          </cell>
          <cell r="T4087">
            <v>30</v>
          </cell>
          <cell r="U4087">
            <v>2</v>
          </cell>
          <cell r="V4087">
            <v>28</v>
          </cell>
          <cell r="W4087">
            <v>2</v>
          </cell>
          <cell r="X4087">
            <v>0</v>
          </cell>
        </row>
        <row r="4088">
          <cell r="A4088" t="str">
            <v>1592401</v>
          </cell>
          <cell r="B4088">
            <v>1</v>
          </cell>
          <cell r="C4088" t="str">
            <v>suspended ceiling - 314.8 square metres</v>
          </cell>
          <cell r="D4088" t="str">
            <v>34</v>
          </cell>
          <cell r="E4088" t="str">
            <v>BASSUS</v>
          </cell>
          <cell r="F4088" t="str">
            <v>BAS</v>
          </cell>
          <cell r="G4088">
            <v>38820</v>
          </cell>
          <cell r="H4088" t="str">
            <v>Active</v>
          </cell>
          <cell r="I4088">
            <v>45</v>
          </cell>
          <cell r="J4088">
            <v>39344</v>
          </cell>
          <cell r="K4088" t="str">
            <v>TDP</v>
          </cell>
          <cell r="L4088" t="str">
            <v>TW</v>
          </cell>
          <cell r="M4088" t="str">
            <v>0113</v>
          </cell>
          <cell r="N4088">
            <v>37227.040000000001</v>
          </cell>
          <cell r="O4088">
            <v>102.51</v>
          </cell>
          <cell r="P4088">
            <v>1230.56</v>
          </cell>
          <cell r="Q4088">
            <v>2461.12</v>
          </cell>
          <cell r="R4088">
            <v>34765.919999999998</v>
          </cell>
          <cell r="S4088">
            <v>17010.62</v>
          </cell>
          <cell r="T4088">
            <v>30</v>
          </cell>
          <cell r="U4088">
            <v>92</v>
          </cell>
          <cell r="V4088">
            <v>28</v>
          </cell>
          <cell r="W4088">
            <v>92</v>
          </cell>
          <cell r="X4088">
            <v>0</v>
          </cell>
        </row>
        <row r="4089">
          <cell r="A4089" t="str">
            <v>1592500</v>
          </cell>
          <cell r="B4089">
            <v>1</v>
          </cell>
          <cell r="C4089" t="str">
            <v>Fire Alarm System in square metres</v>
          </cell>
          <cell r="D4089" t="str">
            <v>34</v>
          </cell>
          <cell r="E4089" t="str">
            <v>BASALA</v>
          </cell>
          <cell r="F4089" t="str">
            <v>BAS</v>
          </cell>
          <cell r="G4089">
            <v>38820</v>
          </cell>
          <cell r="H4089" t="str">
            <v>Active</v>
          </cell>
          <cell r="I4089">
            <v>14</v>
          </cell>
          <cell r="J4089">
            <v>39344</v>
          </cell>
          <cell r="K4089" t="str">
            <v>TDP</v>
          </cell>
          <cell r="L4089" t="str">
            <v>TW</v>
          </cell>
          <cell r="M4089" t="str">
            <v>0119</v>
          </cell>
          <cell r="N4089">
            <v>411.65</v>
          </cell>
          <cell r="O4089">
            <v>1.47</v>
          </cell>
          <cell r="P4089">
            <v>17.64</v>
          </cell>
          <cell r="Q4089">
            <v>35.28</v>
          </cell>
          <cell r="R4089">
            <v>376.37</v>
          </cell>
          <cell r="S4089">
            <v>189.4</v>
          </cell>
          <cell r="T4089">
            <v>15</v>
          </cell>
          <cell r="U4089">
            <v>92</v>
          </cell>
          <cell r="V4089">
            <v>13</v>
          </cell>
          <cell r="W4089">
            <v>92</v>
          </cell>
          <cell r="X4089">
            <v>0</v>
          </cell>
        </row>
        <row r="4090">
          <cell r="A4090" t="str">
            <v>1592600</v>
          </cell>
          <cell r="B4090">
            <v>1</v>
          </cell>
          <cell r="C4090" t="str">
            <v>Building Structure in square metres</v>
          </cell>
          <cell r="D4090" t="str">
            <v>34</v>
          </cell>
          <cell r="E4090" t="str">
            <v>BUITER</v>
          </cell>
          <cell r="F4090" t="str">
            <v>BUI</v>
          </cell>
          <cell r="G4090">
            <v>38820</v>
          </cell>
          <cell r="H4090" t="str">
            <v>Active</v>
          </cell>
          <cell r="I4090">
            <v>14</v>
          </cell>
          <cell r="J4090">
            <v>39344</v>
          </cell>
          <cell r="K4090" t="str">
            <v>TDP</v>
          </cell>
          <cell r="L4090" t="str">
            <v>TW</v>
          </cell>
          <cell r="M4090" t="str">
            <v>0119</v>
          </cell>
          <cell r="N4090">
            <v>20834.48</v>
          </cell>
          <cell r="O4090">
            <v>34.96</v>
          </cell>
          <cell r="P4090">
            <v>419.19</v>
          </cell>
          <cell r="Q4090">
            <v>838.38</v>
          </cell>
          <cell r="R4090">
            <v>19996.099999999999</v>
          </cell>
          <cell r="S4090">
            <v>9331.35</v>
          </cell>
          <cell r="T4090">
            <v>40</v>
          </cell>
          <cell r="U4090">
            <v>0</v>
          </cell>
          <cell r="V4090">
            <v>38</v>
          </cell>
          <cell r="W4090">
            <v>0</v>
          </cell>
          <cell r="X4090">
            <v>0</v>
          </cell>
        </row>
        <row r="4091">
          <cell r="A4091" t="str">
            <v>1592700</v>
          </cell>
          <cell r="B4091">
            <v>1</v>
          </cell>
          <cell r="C4091" t="str">
            <v>Drainage Services in square meters</v>
          </cell>
          <cell r="D4091" t="str">
            <v>34</v>
          </cell>
          <cell r="E4091" t="str">
            <v>BASPLM</v>
          </cell>
          <cell r="F4091" t="str">
            <v>BAS</v>
          </cell>
          <cell r="G4091">
            <v>38820</v>
          </cell>
          <cell r="H4091" t="str">
            <v>Active</v>
          </cell>
          <cell r="I4091">
            <v>14</v>
          </cell>
          <cell r="J4091">
            <v>39344</v>
          </cell>
          <cell r="K4091" t="str">
            <v>TDP</v>
          </cell>
          <cell r="L4091" t="str">
            <v>TW</v>
          </cell>
          <cell r="M4091" t="str">
            <v>0119</v>
          </cell>
          <cell r="N4091">
            <v>389.09</v>
          </cell>
          <cell r="O4091">
            <v>2.08</v>
          </cell>
          <cell r="P4091">
            <v>25.51</v>
          </cell>
          <cell r="Q4091">
            <v>51.02</v>
          </cell>
          <cell r="R4091">
            <v>338.07</v>
          </cell>
          <cell r="S4091">
            <v>186.92</v>
          </cell>
          <cell r="T4091">
            <v>15</v>
          </cell>
          <cell r="U4091">
            <v>92</v>
          </cell>
          <cell r="V4091">
            <v>13</v>
          </cell>
          <cell r="W4091">
            <v>92</v>
          </cell>
          <cell r="X4091">
            <v>0</v>
          </cell>
        </row>
        <row r="4092">
          <cell r="A4092" t="str">
            <v>1592800</v>
          </cell>
          <cell r="B4092">
            <v>1</v>
          </cell>
          <cell r="C4092" t="str">
            <v>Communication Services in square meters</v>
          </cell>
          <cell r="D4092" t="str">
            <v>34</v>
          </cell>
          <cell r="E4092" t="str">
            <v>BASCAB</v>
          </cell>
          <cell r="F4092" t="str">
            <v>BAS</v>
          </cell>
          <cell r="G4092">
            <v>38820</v>
          </cell>
          <cell r="H4092" t="str">
            <v>Active</v>
          </cell>
          <cell r="I4092">
            <v>14</v>
          </cell>
          <cell r="J4092">
            <v>39344</v>
          </cell>
          <cell r="K4092" t="str">
            <v>TDP</v>
          </cell>
          <cell r="L4092" t="str">
            <v>TW</v>
          </cell>
          <cell r="M4092" t="str">
            <v>0119</v>
          </cell>
          <cell r="N4092">
            <v>168.23</v>
          </cell>
          <cell r="O4092">
            <v>1.34</v>
          </cell>
          <cell r="P4092">
            <v>16.41</v>
          </cell>
          <cell r="Q4092">
            <v>32.82</v>
          </cell>
          <cell r="R4092">
            <v>135.41</v>
          </cell>
          <cell r="S4092">
            <v>84.7</v>
          </cell>
          <cell r="T4092">
            <v>10</v>
          </cell>
          <cell r="U4092">
            <v>92</v>
          </cell>
          <cell r="V4092">
            <v>8</v>
          </cell>
          <cell r="W4092">
            <v>92</v>
          </cell>
          <cell r="X4092">
            <v>0</v>
          </cell>
        </row>
        <row r="4093">
          <cell r="A4093" t="str">
            <v>1592900</v>
          </cell>
          <cell r="B4093">
            <v>1</v>
          </cell>
          <cell r="C4093" t="str">
            <v>electric light fitting - 1 rectangular d</v>
          </cell>
          <cell r="D4093" t="str">
            <v>34</v>
          </cell>
          <cell r="E4093" t="str">
            <v>BASLIG</v>
          </cell>
          <cell r="F4093" t="str">
            <v>BAS</v>
          </cell>
          <cell r="G4093">
            <v>38820</v>
          </cell>
          <cell r="H4093" t="str">
            <v>Active</v>
          </cell>
          <cell r="I4093">
            <v>1</v>
          </cell>
          <cell r="J4093">
            <v>39344</v>
          </cell>
          <cell r="K4093" t="str">
            <v>TDP</v>
          </cell>
          <cell r="L4093" t="str">
            <v>TW</v>
          </cell>
          <cell r="M4093" t="str">
            <v>0119</v>
          </cell>
          <cell r="N4093">
            <v>366.23</v>
          </cell>
          <cell r="O4093">
            <v>2.94</v>
          </cell>
          <cell r="P4093">
            <v>35.72</v>
          </cell>
          <cell r="Q4093">
            <v>71.44</v>
          </cell>
          <cell r="R4093">
            <v>294.79000000000002</v>
          </cell>
          <cell r="S4093">
            <v>184.38</v>
          </cell>
          <cell r="T4093">
            <v>10</v>
          </cell>
          <cell r="U4093">
            <v>92</v>
          </cell>
          <cell r="V4093">
            <v>8</v>
          </cell>
          <cell r="W4093">
            <v>92</v>
          </cell>
          <cell r="X4093">
            <v>0</v>
          </cell>
        </row>
        <row r="4094">
          <cell r="A4094" t="str">
            <v>1593000</v>
          </cell>
          <cell r="B4094">
            <v>1</v>
          </cell>
          <cell r="C4094" t="str">
            <v>Electrical services in square metres</v>
          </cell>
          <cell r="D4094" t="str">
            <v>34</v>
          </cell>
          <cell r="E4094" t="str">
            <v>BASELC</v>
          </cell>
          <cell r="F4094" t="str">
            <v>BAS</v>
          </cell>
          <cell r="G4094">
            <v>38820</v>
          </cell>
          <cell r="H4094" t="str">
            <v>Active</v>
          </cell>
          <cell r="I4094">
            <v>14</v>
          </cell>
          <cell r="J4094">
            <v>39344</v>
          </cell>
          <cell r="K4094" t="str">
            <v>TDP</v>
          </cell>
          <cell r="L4094" t="str">
            <v>TW</v>
          </cell>
          <cell r="M4094" t="str">
            <v>0119</v>
          </cell>
          <cell r="N4094">
            <v>4005.82</v>
          </cell>
          <cell r="O4094">
            <v>14.36</v>
          </cell>
          <cell r="P4094">
            <v>171.66</v>
          </cell>
          <cell r="Q4094">
            <v>343.32</v>
          </cell>
          <cell r="R4094">
            <v>3662.5</v>
          </cell>
          <cell r="S4094">
            <v>1843.08</v>
          </cell>
          <cell r="T4094">
            <v>15</v>
          </cell>
          <cell r="U4094">
            <v>92</v>
          </cell>
          <cell r="V4094">
            <v>13</v>
          </cell>
          <cell r="W4094">
            <v>92</v>
          </cell>
          <cell r="X4094">
            <v>0</v>
          </cell>
        </row>
        <row r="4095">
          <cell r="A4095" t="str">
            <v>1593100</v>
          </cell>
          <cell r="B4095">
            <v>1</v>
          </cell>
          <cell r="C4095" t="str">
            <v>Building Maintenance System in square me</v>
          </cell>
          <cell r="D4095" t="str">
            <v>34</v>
          </cell>
          <cell r="E4095" t="str">
            <v>BASBMS</v>
          </cell>
          <cell r="F4095" t="str">
            <v>BAS</v>
          </cell>
          <cell r="G4095">
            <v>38820</v>
          </cell>
          <cell r="H4095" t="str">
            <v>Active</v>
          </cell>
          <cell r="I4095">
            <v>14</v>
          </cell>
          <cell r="J4095">
            <v>39344</v>
          </cell>
          <cell r="K4095" t="str">
            <v>TDP</v>
          </cell>
          <cell r="L4095" t="str">
            <v>TW</v>
          </cell>
          <cell r="M4095" t="str">
            <v>0119</v>
          </cell>
          <cell r="N4095">
            <v>10.57</v>
          </cell>
          <cell r="O4095">
            <v>0</v>
          </cell>
          <cell r="P4095">
            <v>0</v>
          </cell>
          <cell r="Q4095">
            <v>10.57</v>
          </cell>
          <cell r="R4095">
            <v>0</v>
          </cell>
          <cell r="S4095">
            <v>34.799999999999997</v>
          </cell>
          <cell r="T4095">
            <v>0</v>
          </cell>
          <cell r="U4095">
            <v>92</v>
          </cell>
          <cell r="V4095">
            <v>0</v>
          </cell>
          <cell r="W4095">
            <v>0</v>
          </cell>
          <cell r="X4095">
            <v>0</v>
          </cell>
        </row>
        <row r="4096">
          <cell r="A4096" t="str">
            <v>1593200</v>
          </cell>
          <cell r="B4096">
            <v>1</v>
          </cell>
          <cell r="C4096" t="str">
            <v>Mechanical Services in square metres</v>
          </cell>
          <cell r="D4096" t="str">
            <v>34</v>
          </cell>
          <cell r="E4096" t="str">
            <v>BASAIR</v>
          </cell>
          <cell r="F4096" t="str">
            <v>BAS</v>
          </cell>
          <cell r="G4096">
            <v>38820</v>
          </cell>
          <cell r="H4096" t="str">
            <v>Active</v>
          </cell>
          <cell r="I4096">
            <v>14</v>
          </cell>
          <cell r="J4096">
            <v>39344</v>
          </cell>
          <cell r="K4096" t="str">
            <v>TDP</v>
          </cell>
          <cell r="L4096" t="str">
            <v>TW</v>
          </cell>
          <cell r="M4096" t="str">
            <v>0119</v>
          </cell>
          <cell r="N4096">
            <v>7374.64</v>
          </cell>
          <cell r="O4096">
            <v>40.33</v>
          </cell>
          <cell r="P4096">
            <v>483.52</v>
          </cell>
          <cell r="Q4096">
            <v>967.04</v>
          </cell>
          <cell r="R4096">
            <v>6407.6</v>
          </cell>
          <cell r="S4096">
            <v>3542.74</v>
          </cell>
          <cell r="T4096">
            <v>15</v>
          </cell>
          <cell r="U4096">
            <v>92</v>
          </cell>
          <cell r="V4096">
            <v>13</v>
          </cell>
          <cell r="W4096">
            <v>92</v>
          </cell>
          <cell r="X4096">
            <v>0</v>
          </cell>
        </row>
        <row r="4097">
          <cell r="A4097" t="str">
            <v>1593300</v>
          </cell>
          <cell r="B4097">
            <v>1</v>
          </cell>
          <cell r="C4097" t="str">
            <v>Plumbing reticulation in square metres</v>
          </cell>
          <cell r="D4097" t="str">
            <v>34</v>
          </cell>
          <cell r="E4097" t="str">
            <v>BASPLM</v>
          </cell>
          <cell r="F4097" t="str">
            <v>BAS</v>
          </cell>
          <cell r="G4097">
            <v>38820</v>
          </cell>
          <cell r="H4097" t="str">
            <v>Active</v>
          </cell>
          <cell r="I4097">
            <v>14</v>
          </cell>
          <cell r="J4097">
            <v>39344</v>
          </cell>
          <cell r="K4097" t="str">
            <v>TDP</v>
          </cell>
          <cell r="L4097" t="str">
            <v>TW</v>
          </cell>
          <cell r="M4097" t="str">
            <v>0119</v>
          </cell>
          <cell r="N4097">
            <v>449.7</v>
          </cell>
          <cell r="O4097">
            <v>2.42</v>
          </cell>
          <cell r="P4097">
            <v>29.48</v>
          </cell>
          <cell r="Q4097">
            <v>58.96</v>
          </cell>
          <cell r="R4097">
            <v>390.74</v>
          </cell>
          <cell r="S4097">
            <v>216.04</v>
          </cell>
          <cell r="T4097">
            <v>15</v>
          </cell>
          <cell r="U4097">
            <v>92</v>
          </cell>
          <cell r="V4097">
            <v>13</v>
          </cell>
          <cell r="W4097">
            <v>92</v>
          </cell>
          <cell r="X4097">
            <v>0</v>
          </cell>
        </row>
        <row r="4098">
          <cell r="A4098" t="str">
            <v>1593400</v>
          </cell>
          <cell r="B4098">
            <v>1</v>
          </cell>
          <cell r="C4098" t="str">
            <v>Public Address System in square metres</v>
          </cell>
          <cell r="D4098" t="str">
            <v>34</v>
          </cell>
          <cell r="E4098" t="str">
            <v>BASPUB</v>
          </cell>
          <cell r="F4098" t="str">
            <v>BAS</v>
          </cell>
          <cell r="G4098">
            <v>38820</v>
          </cell>
          <cell r="H4098" t="str">
            <v>Active</v>
          </cell>
          <cell r="I4098">
            <v>14</v>
          </cell>
          <cell r="J4098">
            <v>39344</v>
          </cell>
          <cell r="K4098" t="str">
            <v>TDP</v>
          </cell>
          <cell r="L4098" t="str">
            <v>TW</v>
          </cell>
          <cell r="M4098" t="str">
            <v>0119</v>
          </cell>
          <cell r="N4098">
            <v>304.77999999999997</v>
          </cell>
          <cell r="O4098">
            <v>1.61</v>
          </cell>
          <cell r="P4098">
            <v>19.98</v>
          </cell>
          <cell r="Q4098">
            <v>39.96</v>
          </cell>
          <cell r="R4098">
            <v>264.82</v>
          </cell>
          <cell r="S4098">
            <v>146.41</v>
          </cell>
          <cell r="T4098">
            <v>15</v>
          </cell>
          <cell r="U4098">
            <v>92</v>
          </cell>
          <cell r="V4098">
            <v>13</v>
          </cell>
          <cell r="W4098">
            <v>92</v>
          </cell>
          <cell r="X4098">
            <v>0</v>
          </cell>
        </row>
        <row r="4099">
          <cell r="A4099" t="str">
            <v>1593500</v>
          </cell>
          <cell r="B4099">
            <v>1</v>
          </cell>
          <cell r="C4099" t="str">
            <v>Security System in square metres</v>
          </cell>
          <cell r="D4099" t="str">
            <v>34</v>
          </cell>
          <cell r="E4099" t="str">
            <v>BASSEC</v>
          </cell>
          <cell r="F4099" t="str">
            <v>BAS</v>
          </cell>
          <cell r="G4099">
            <v>38820</v>
          </cell>
          <cell r="H4099" t="str">
            <v>Active</v>
          </cell>
          <cell r="I4099">
            <v>14</v>
          </cell>
          <cell r="J4099">
            <v>39344</v>
          </cell>
          <cell r="K4099" t="str">
            <v>TDP</v>
          </cell>
          <cell r="L4099" t="str">
            <v>TW</v>
          </cell>
          <cell r="M4099" t="str">
            <v>0119</v>
          </cell>
          <cell r="N4099">
            <v>475.29</v>
          </cell>
          <cell r="O4099">
            <v>2.56</v>
          </cell>
          <cell r="P4099">
            <v>31.16</v>
          </cell>
          <cell r="Q4099">
            <v>62.32</v>
          </cell>
          <cell r="R4099">
            <v>412.97</v>
          </cell>
          <cell r="S4099">
            <v>228.33</v>
          </cell>
          <cell r="T4099">
            <v>15</v>
          </cell>
          <cell r="U4099">
            <v>92</v>
          </cell>
          <cell r="V4099">
            <v>13</v>
          </cell>
          <cell r="W4099">
            <v>92</v>
          </cell>
          <cell r="X4099">
            <v>0</v>
          </cell>
        </row>
        <row r="4100">
          <cell r="A4100" t="str">
            <v>1593600</v>
          </cell>
          <cell r="B4100">
            <v>1</v>
          </cell>
          <cell r="C4100" t="str">
            <v>sprinkler head and piping - 3</v>
          </cell>
          <cell r="D4100" t="str">
            <v>34</v>
          </cell>
          <cell r="E4100" t="str">
            <v>BASSPR</v>
          </cell>
          <cell r="F4100" t="str">
            <v>BAS</v>
          </cell>
          <cell r="G4100">
            <v>38820</v>
          </cell>
          <cell r="H4100" t="str">
            <v>Active</v>
          </cell>
          <cell r="I4100">
            <v>3</v>
          </cell>
          <cell r="J4100">
            <v>39344</v>
          </cell>
          <cell r="K4100" t="str">
            <v>TDP</v>
          </cell>
          <cell r="L4100" t="str">
            <v>TW</v>
          </cell>
          <cell r="M4100" t="str">
            <v>0119</v>
          </cell>
          <cell r="N4100">
            <v>1908.65</v>
          </cell>
          <cell r="O4100">
            <v>10.41</v>
          </cell>
          <cell r="P4100">
            <v>125.14</v>
          </cell>
          <cell r="Q4100">
            <v>250.28</v>
          </cell>
          <cell r="R4100">
            <v>1658.37</v>
          </cell>
          <cell r="S4100">
            <v>916.91</v>
          </cell>
          <cell r="T4100">
            <v>15</v>
          </cell>
          <cell r="U4100">
            <v>92</v>
          </cell>
          <cell r="V4100">
            <v>13</v>
          </cell>
          <cell r="W4100">
            <v>92</v>
          </cell>
          <cell r="X4100">
            <v>0</v>
          </cell>
        </row>
        <row r="4101">
          <cell r="A4101" t="str">
            <v>1593700</v>
          </cell>
          <cell r="B4101">
            <v>1</v>
          </cell>
          <cell r="C4101" t="str">
            <v>Fire Alarm System in square metres</v>
          </cell>
          <cell r="D4101" t="str">
            <v>34</v>
          </cell>
          <cell r="E4101" t="str">
            <v>BASALA</v>
          </cell>
          <cell r="F4101" t="str">
            <v>BAS</v>
          </cell>
          <cell r="G4101">
            <v>38820</v>
          </cell>
          <cell r="H4101" t="str">
            <v>Active</v>
          </cell>
          <cell r="I4101">
            <v>30</v>
          </cell>
          <cell r="J4101">
            <v>39344</v>
          </cell>
          <cell r="K4101" t="str">
            <v>TDP</v>
          </cell>
          <cell r="L4101" t="str">
            <v>TW</v>
          </cell>
          <cell r="M4101" t="str">
            <v>0120</v>
          </cell>
          <cell r="N4101">
            <v>867.15</v>
          </cell>
          <cell r="O4101">
            <v>3.06</v>
          </cell>
          <cell r="P4101">
            <v>37.159999999999997</v>
          </cell>
          <cell r="Q4101">
            <v>74.319999999999993</v>
          </cell>
          <cell r="R4101">
            <v>792.83</v>
          </cell>
          <cell r="S4101">
            <v>398.98</v>
          </cell>
          <cell r="T4101">
            <v>15</v>
          </cell>
          <cell r="U4101">
            <v>92</v>
          </cell>
          <cell r="V4101">
            <v>13</v>
          </cell>
          <cell r="W4101">
            <v>92</v>
          </cell>
          <cell r="X4101">
            <v>0</v>
          </cell>
        </row>
        <row r="4102">
          <cell r="A4102" t="str">
            <v>1593800</v>
          </cell>
          <cell r="B4102">
            <v>1</v>
          </cell>
          <cell r="C4102" t="str">
            <v>Building Structure in square metres</v>
          </cell>
          <cell r="D4102" t="str">
            <v>34</v>
          </cell>
          <cell r="E4102" t="str">
            <v>BUITER</v>
          </cell>
          <cell r="F4102" t="str">
            <v>BUI</v>
          </cell>
          <cell r="G4102">
            <v>38820</v>
          </cell>
          <cell r="H4102" t="str">
            <v>Active</v>
          </cell>
          <cell r="I4102">
            <v>30</v>
          </cell>
          <cell r="J4102">
            <v>39344</v>
          </cell>
          <cell r="K4102" t="str">
            <v>TDP</v>
          </cell>
          <cell r="L4102" t="str">
            <v>TW</v>
          </cell>
          <cell r="M4102" t="str">
            <v>0120</v>
          </cell>
          <cell r="N4102">
            <v>43901.38</v>
          </cell>
          <cell r="O4102">
            <v>73.59</v>
          </cell>
          <cell r="P4102">
            <v>883.3</v>
          </cell>
          <cell r="Q4102">
            <v>1766.6</v>
          </cell>
          <cell r="R4102">
            <v>42134.78</v>
          </cell>
          <cell r="S4102">
            <v>19662.55</v>
          </cell>
          <cell r="T4102">
            <v>40</v>
          </cell>
          <cell r="U4102">
            <v>0</v>
          </cell>
          <cell r="V4102">
            <v>38</v>
          </cell>
          <cell r="W4102">
            <v>0</v>
          </cell>
          <cell r="X4102">
            <v>0</v>
          </cell>
        </row>
        <row r="4103">
          <cell r="A4103" t="str">
            <v>1593900</v>
          </cell>
          <cell r="B4103">
            <v>1</v>
          </cell>
          <cell r="C4103" t="str">
            <v>Drainage Services in square meters</v>
          </cell>
          <cell r="D4103" t="str">
            <v>34</v>
          </cell>
          <cell r="E4103" t="str">
            <v>BASPLM</v>
          </cell>
          <cell r="F4103" t="str">
            <v>BAS</v>
          </cell>
          <cell r="G4103">
            <v>38820</v>
          </cell>
          <cell r="H4103" t="str">
            <v>Active</v>
          </cell>
          <cell r="I4103">
            <v>30</v>
          </cell>
          <cell r="J4103">
            <v>39344</v>
          </cell>
          <cell r="K4103" t="str">
            <v>TDP</v>
          </cell>
          <cell r="L4103" t="str">
            <v>TW</v>
          </cell>
          <cell r="M4103" t="str">
            <v>0120</v>
          </cell>
          <cell r="N4103">
            <v>820.1</v>
          </cell>
          <cell r="O4103">
            <v>4.49</v>
          </cell>
          <cell r="P4103">
            <v>53.77</v>
          </cell>
          <cell r="Q4103">
            <v>107.54</v>
          </cell>
          <cell r="R4103">
            <v>712.56</v>
          </cell>
          <cell r="S4103">
            <v>393.97</v>
          </cell>
          <cell r="T4103">
            <v>15</v>
          </cell>
          <cell r="U4103">
            <v>92</v>
          </cell>
          <cell r="V4103">
            <v>13</v>
          </cell>
          <cell r="W4103">
            <v>92</v>
          </cell>
          <cell r="X4103">
            <v>0</v>
          </cell>
        </row>
        <row r="4104">
          <cell r="A4104" t="str">
            <v>1594000</v>
          </cell>
          <cell r="B4104">
            <v>1</v>
          </cell>
          <cell r="C4104" t="str">
            <v>Communication Services in square meters</v>
          </cell>
          <cell r="D4104" t="str">
            <v>34</v>
          </cell>
          <cell r="E4104" t="str">
            <v>BASCAB</v>
          </cell>
          <cell r="F4104" t="str">
            <v>BAS</v>
          </cell>
          <cell r="G4104">
            <v>38820</v>
          </cell>
          <cell r="H4104" t="str">
            <v>Active</v>
          </cell>
          <cell r="I4104">
            <v>30</v>
          </cell>
          <cell r="J4104">
            <v>39344</v>
          </cell>
          <cell r="K4104" t="str">
            <v>TDP</v>
          </cell>
          <cell r="L4104" t="str">
            <v>TW</v>
          </cell>
          <cell r="M4104" t="str">
            <v>0120</v>
          </cell>
          <cell r="N4104">
            <v>354.75</v>
          </cell>
          <cell r="O4104">
            <v>2.92</v>
          </cell>
          <cell r="P4104">
            <v>34.6</v>
          </cell>
          <cell r="Q4104">
            <v>69.2</v>
          </cell>
          <cell r="R4104">
            <v>285.55</v>
          </cell>
          <cell r="S4104">
            <v>178.61</v>
          </cell>
          <cell r="T4104">
            <v>10</v>
          </cell>
          <cell r="U4104">
            <v>92</v>
          </cell>
          <cell r="V4104">
            <v>8</v>
          </cell>
          <cell r="W4104">
            <v>92</v>
          </cell>
          <cell r="X4104">
            <v>0</v>
          </cell>
        </row>
        <row r="4105">
          <cell r="A4105" t="str">
            <v>1594100</v>
          </cell>
          <cell r="B4105">
            <v>1</v>
          </cell>
          <cell r="C4105" t="str">
            <v>Division walling - 11 lineal metres with</v>
          </cell>
          <cell r="D4105" t="str">
            <v>34</v>
          </cell>
          <cell r="E4105" t="str">
            <v>BASPAR</v>
          </cell>
          <cell r="F4105" t="str">
            <v>BAS</v>
          </cell>
          <cell r="G4105">
            <v>38820</v>
          </cell>
          <cell r="H4105" t="str">
            <v>Active</v>
          </cell>
          <cell r="I4105">
            <v>11</v>
          </cell>
          <cell r="J4105">
            <v>39344</v>
          </cell>
          <cell r="K4105" t="str">
            <v>TDP</v>
          </cell>
          <cell r="L4105" t="str">
            <v>TW</v>
          </cell>
          <cell r="M4105" t="str">
            <v>0120</v>
          </cell>
          <cell r="N4105">
            <v>28184.63</v>
          </cell>
          <cell r="O4105">
            <v>154.03</v>
          </cell>
          <cell r="P4105">
            <v>1847.92</v>
          </cell>
          <cell r="Q4105">
            <v>3695.84</v>
          </cell>
          <cell r="R4105">
            <v>24488.79</v>
          </cell>
          <cell r="S4105">
            <v>13539.74</v>
          </cell>
          <cell r="T4105">
            <v>15</v>
          </cell>
          <cell r="U4105">
            <v>92</v>
          </cell>
          <cell r="V4105">
            <v>13</v>
          </cell>
          <cell r="W4105">
            <v>92</v>
          </cell>
          <cell r="X4105">
            <v>0</v>
          </cell>
        </row>
        <row r="4106">
          <cell r="A4106" t="str">
            <v>1594200</v>
          </cell>
          <cell r="B4106">
            <v>1</v>
          </cell>
          <cell r="C4106" t="str">
            <v>electric light fitting - 5 circular down</v>
          </cell>
          <cell r="D4106" t="str">
            <v>34</v>
          </cell>
          <cell r="E4106" t="str">
            <v>BASLIG</v>
          </cell>
          <cell r="F4106" t="str">
            <v>BAS</v>
          </cell>
          <cell r="G4106">
            <v>38820</v>
          </cell>
          <cell r="H4106" t="str">
            <v>Active</v>
          </cell>
          <cell r="I4106">
            <v>5</v>
          </cell>
          <cell r="J4106">
            <v>39344</v>
          </cell>
          <cell r="K4106" t="str">
            <v>TDP</v>
          </cell>
          <cell r="L4106" t="str">
            <v>TW</v>
          </cell>
          <cell r="M4106" t="str">
            <v>0120</v>
          </cell>
          <cell r="N4106">
            <v>1831.39</v>
          </cell>
          <cell r="O4106">
            <v>14.85</v>
          </cell>
          <cell r="P4106">
            <v>178.64</v>
          </cell>
          <cell r="Q4106">
            <v>357.28</v>
          </cell>
          <cell r="R4106">
            <v>1474.11</v>
          </cell>
          <cell r="S4106">
            <v>922.03</v>
          </cell>
          <cell r="T4106">
            <v>10</v>
          </cell>
          <cell r="U4106">
            <v>92</v>
          </cell>
          <cell r="V4106">
            <v>8</v>
          </cell>
          <cell r="W4106">
            <v>92</v>
          </cell>
          <cell r="X4106">
            <v>0</v>
          </cell>
        </row>
        <row r="4107">
          <cell r="A4107" t="str">
            <v>1594300</v>
          </cell>
          <cell r="B4107">
            <v>1</v>
          </cell>
          <cell r="C4107" t="str">
            <v>Electrical services in square metres</v>
          </cell>
          <cell r="D4107" t="str">
            <v>34</v>
          </cell>
          <cell r="E4107" t="str">
            <v>BASELC</v>
          </cell>
          <cell r="F4107" t="str">
            <v>BAS</v>
          </cell>
          <cell r="G4107">
            <v>38820</v>
          </cell>
          <cell r="H4107" t="str">
            <v>Active</v>
          </cell>
          <cell r="I4107">
            <v>30</v>
          </cell>
          <cell r="J4107">
            <v>39344</v>
          </cell>
          <cell r="K4107" t="str">
            <v>TDP</v>
          </cell>
          <cell r="L4107" t="str">
            <v>TW</v>
          </cell>
          <cell r="M4107" t="str">
            <v>0120</v>
          </cell>
          <cell r="N4107">
            <v>8440.9</v>
          </cell>
          <cell r="O4107">
            <v>30.17</v>
          </cell>
          <cell r="P4107">
            <v>361.71</v>
          </cell>
          <cell r="Q4107">
            <v>723.42</v>
          </cell>
          <cell r="R4107">
            <v>7717.48</v>
          </cell>
          <cell r="S4107">
            <v>3883.66</v>
          </cell>
          <cell r="T4107">
            <v>15</v>
          </cell>
          <cell r="U4107">
            <v>92</v>
          </cell>
          <cell r="V4107">
            <v>13</v>
          </cell>
          <cell r="W4107">
            <v>92</v>
          </cell>
          <cell r="X4107">
            <v>0</v>
          </cell>
        </row>
        <row r="4108">
          <cell r="A4108" t="str">
            <v>1594400</v>
          </cell>
          <cell r="B4108">
            <v>1</v>
          </cell>
          <cell r="C4108" t="str">
            <v>fitted carpet - 29.5 square metres</v>
          </cell>
          <cell r="D4108" t="str">
            <v>34</v>
          </cell>
          <cell r="E4108" t="str">
            <v>BASFLO</v>
          </cell>
          <cell r="F4108" t="str">
            <v>BAS</v>
          </cell>
          <cell r="G4108">
            <v>38820</v>
          </cell>
          <cell r="H4108" t="str">
            <v>Active</v>
          </cell>
          <cell r="I4108">
            <v>30</v>
          </cell>
          <cell r="J4108">
            <v>39344</v>
          </cell>
          <cell r="K4108" t="str">
            <v>TDP</v>
          </cell>
          <cell r="L4108" t="str">
            <v>TW</v>
          </cell>
          <cell r="M4108" t="str">
            <v>0120</v>
          </cell>
          <cell r="N4108">
            <v>147.66999999999999</v>
          </cell>
          <cell r="O4108">
            <v>0</v>
          </cell>
          <cell r="P4108">
            <v>0</v>
          </cell>
          <cell r="Q4108">
            <v>147.66999999999999</v>
          </cell>
          <cell r="R4108">
            <v>0</v>
          </cell>
          <cell r="S4108">
            <v>486.63</v>
          </cell>
          <cell r="T4108">
            <v>0</v>
          </cell>
          <cell r="U4108">
            <v>92</v>
          </cell>
          <cell r="V4108">
            <v>0</v>
          </cell>
          <cell r="W4108">
            <v>0</v>
          </cell>
          <cell r="X4108">
            <v>0</v>
          </cell>
        </row>
        <row r="4109">
          <cell r="A4109" t="str">
            <v>1594500</v>
          </cell>
          <cell r="B4109">
            <v>1</v>
          </cell>
          <cell r="C4109" t="str">
            <v>Building Maintenance System in square me</v>
          </cell>
          <cell r="D4109" t="str">
            <v>34</v>
          </cell>
          <cell r="E4109" t="str">
            <v>BASBMS</v>
          </cell>
          <cell r="F4109" t="str">
            <v>BAS</v>
          </cell>
          <cell r="G4109">
            <v>38820</v>
          </cell>
          <cell r="H4109" t="str">
            <v>Active</v>
          </cell>
          <cell r="I4109">
            <v>30</v>
          </cell>
          <cell r="J4109">
            <v>39344</v>
          </cell>
          <cell r="K4109" t="str">
            <v>TDP</v>
          </cell>
          <cell r="L4109" t="str">
            <v>TW</v>
          </cell>
          <cell r="M4109" t="str">
            <v>0120</v>
          </cell>
          <cell r="N4109">
            <v>22.26</v>
          </cell>
          <cell r="O4109">
            <v>0</v>
          </cell>
          <cell r="P4109">
            <v>0</v>
          </cell>
          <cell r="Q4109">
            <v>22.26</v>
          </cell>
          <cell r="R4109">
            <v>0</v>
          </cell>
          <cell r="S4109">
            <v>73.319999999999993</v>
          </cell>
          <cell r="T4109">
            <v>0</v>
          </cell>
          <cell r="U4109">
            <v>92</v>
          </cell>
          <cell r="V4109">
            <v>0</v>
          </cell>
          <cell r="W4109">
            <v>0</v>
          </cell>
          <cell r="X4109">
            <v>0</v>
          </cell>
        </row>
        <row r="4110">
          <cell r="A4110" t="str">
            <v>1594600</v>
          </cell>
          <cell r="B4110">
            <v>1</v>
          </cell>
          <cell r="C4110" t="str">
            <v>Mechanical Services in square metres</v>
          </cell>
          <cell r="D4110" t="str">
            <v>34</v>
          </cell>
          <cell r="E4110" t="str">
            <v>BASAIR</v>
          </cell>
          <cell r="F4110" t="str">
            <v>BAS</v>
          </cell>
          <cell r="G4110">
            <v>38820</v>
          </cell>
          <cell r="H4110" t="str">
            <v>Active</v>
          </cell>
          <cell r="I4110">
            <v>30</v>
          </cell>
          <cell r="J4110">
            <v>39344</v>
          </cell>
          <cell r="K4110" t="str">
            <v>TDP</v>
          </cell>
          <cell r="L4110" t="str">
            <v>TW</v>
          </cell>
          <cell r="M4110" t="str">
            <v>0120</v>
          </cell>
          <cell r="N4110">
            <v>15539.4</v>
          </cell>
          <cell r="O4110">
            <v>84.94</v>
          </cell>
          <cell r="P4110">
            <v>1018.84</v>
          </cell>
          <cell r="Q4110">
            <v>2037.68</v>
          </cell>
          <cell r="R4110">
            <v>13501.72</v>
          </cell>
          <cell r="S4110">
            <v>7465.04</v>
          </cell>
          <cell r="T4110">
            <v>15</v>
          </cell>
          <cell r="U4110">
            <v>92</v>
          </cell>
          <cell r="V4110">
            <v>13</v>
          </cell>
          <cell r="W4110">
            <v>92</v>
          </cell>
          <cell r="X4110">
            <v>0</v>
          </cell>
        </row>
        <row r="4111">
          <cell r="A4111" t="str">
            <v>1594700</v>
          </cell>
          <cell r="B4111">
            <v>1</v>
          </cell>
          <cell r="C4111" t="str">
            <v>Plumbing reticulation in square metres</v>
          </cell>
          <cell r="D4111" t="str">
            <v>34</v>
          </cell>
          <cell r="E4111" t="str">
            <v>BASPLM</v>
          </cell>
          <cell r="F4111" t="str">
            <v>BAS</v>
          </cell>
          <cell r="G4111">
            <v>38820</v>
          </cell>
          <cell r="H4111" t="str">
            <v>Active</v>
          </cell>
          <cell r="I4111">
            <v>30</v>
          </cell>
          <cell r="J4111">
            <v>39344</v>
          </cell>
          <cell r="K4111" t="str">
            <v>TDP</v>
          </cell>
          <cell r="L4111" t="str">
            <v>TW</v>
          </cell>
          <cell r="M4111" t="str">
            <v>0120</v>
          </cell>
          <cell r="N4111">
            <v>947.53</v>
          </cell>
          <cell r="O4111">
            <v>5.14</v>
          </cell>
          <cell r="P4111">
            <v>62.12</v>
          </cell>
          <cell r="Q4111">
            <v>124.24</v>
          </cell>
          <cell r="R4111">
            <v>823.29</v>
          </cell>
          <cell r="S4111">
            <v>455.19</v>
          </cell>
          <cell r="T4111">
            <v>15</v>
          </cell>
          <cell r="U4111">
            <v>92</v>
          </cell>
          <cell r="V4111">
            <v>13</v>
          </cell>
          <cell r="W4111">
            <v>92</v>
          </cell>
          <cell r="X4111">
            <v>0</v>
          </cell>
        </row>
        <row r="4112">
          <cell r="A4112" t="str">
            <v>1594800</v>
          </cell>
          <cell r="B4112">
            <v>1</v>
          </cell>
          <cell r="C4112" t="str">
            <v>Public Address System in square metres</v>
          </cell>
          <cell r="D4112" t="str">
            <v>34</v>
          </cell>
          <cell r="E4112" t="str">
            <v>BASPUB</v>
          </cell>
          <cell r="F4112" t="str">
            <v>BAS</v>
          </cell>
          <cell r="G4112">
            <v>38820</v>
          </cell>
          <cell r="H4112" t="str">
            <v>Active</v>
          </cell>
          <cell r="I4112">
            <v>30</v>
          </cell>
          <cell r="J4112">
            <v>39344</v>
          </cell>
          <cell r="K4112" t="str">
            <v>TDP</v>
          </cell>
          <cell r="L4112" t="str">
            <v>TW</v>
          </cell>
          <cell r="M4112" t="str">
            <v>0120</v>
          </cell>
          <cell r="N4112">
            <v>642.05999999999995</v>
          </cell>
          <cell r="O4112">
            <v>3.49</v>
          </cell>
          <cell r="P4112">
            <v>42.1</v>
          </cell>
          <cell r="Q4112">
            <v>84.2</v>
          </cell>
          <cell r="R4112">
            <v>557.86</v>
          </cell>
          <cell r="S4112">
            <v>308.44</v>
          </cell>
          <cell r="T4112">
            <v>15</v>
          </cell>
          <cell r="U4112">
            <v>92</v>
          </cell>
          <cell r="V4112">
            <v>13</v>
          </cell>
          <cell r="W4112">
            <v>92</v>
          </cell>
          <cell r="X4112">
            <v>0</v>
          </cell>
        </row>
        <row r="4113">
          <cell r="A4113" t="str">
            <v>1594900</v>
          </cell>
          <cell r="B4113">
            <v>1</v>
          </cell>
          <cell r="C4113" t="str">
            <v>Security System in square metres</v>
          </cell>
          <cell r="D4113" t="str">
            <v>34</v>
          </cell>
          <cell r="E4113" t="str">
            <v>BASSEC</v>
          </cell>
          <cell r="F4113" t="str">
            <v>BAS</v>
          </cell>
          <cell r="G4113">
            <v>38820</v>
          </cell>
          <cell r="H4113" t="str">
            <v>Active</v>
          </cell>
          <cell r="I4113">
            <v>30</v>
          </cell>
          <cell r="J4113">
            <v>39344</v>
          </cell>
          <cell r="K4113" t="str">
            <v>TDP</v>
          </cell>
          <cell r="L4113" t="str">
            <v>TW</v>
          </cell>
          <cell r="M4113" t="str">
            <v>0120</v>
          </cell>
          <cell r="N4113">
            <v>1001.5</v>
          </cell>
          <cell r="O4113">
            <v>5.49</v>
          </cell>
          <cell r="P4113">
            <v>65.66</v>
          </cell>
          <cell r="Q4113">
            <v>131.32</v>
          </cell>
          <cell r="R4113">
            <v>870.18</v>
          </cell>
          <cell r="S4113">
            <v>481.12</v>
          </cell>
          <cell r="T4113">
            <v>15</v>
          </cell>
          <cell r="U4113">
            <v>92</v>
          </cell>
          <cell r="V4113">
            <v>13</v>
          </cell>
          <cell r="W4113">
            <v>92</v>
          </cell>
          <cell r="X4113">
            <v>0</v>
          </cell>
        </row>
        <row r="4114">
          <cell r="A4114" t="str">
            <v>1595000</v>
          </cell>
          <cell r="B4114">
            <v>1</v>
          </cell>
          <cell r="C4114" t="str">
            <v>sprinkler head and piping - 3</v>
          </cell>
          <cell r="D4114" t="str">
            <v>34</v>
          </cell>
          <cell r="E4114" t="str">
            <v>BASSPR</v>
          </cell>
          <cell r="F4114" t="str">
            <v>BAS</v>
          </cell>
          <cell r="G4114">
            <v>38820</v>
          </cell>
          <cell r="H4114" t="str">
            <v>Active</v>
          </cell>
          <cell r="I4114">
            <v>3</v>
          </cell>
          <cell r="J4114">
            <v>39344</v>
          </cell>
          <cell r="K4114" t="str">
            <v>TDP</v>
          </cell>
          <cell r="L4114" t="str">
            <v>TW</v>
          </cell>
          <cell r="M4114" t="str">
            <v>0120</v>
          </cell>
          <cell r="N4114">
            <v>1908.65</v>
          </cell>
          <cell r="O4114">
            <v>10.41</v>
          </cell>
          <cell r="P4114">
            <v>125.14</v>
          </cell>
          <cell r="Q4114">
            <v>250.28</v>
          </cell>
          <cell r="R4114">
            <v>1658.37</v>
          </cell>
          <cell r="S4114">
            <v>916.91</v>
          </cell>
          <cell r="T4114">
            <v>15</v>
          </cell>
          <cell r="U4114">
            <v>92</v>
          </cell>
          <cell r="V4114">
            <v>13</v>
          </cell>
          <cell r="W4114">
            <v>92</v>
          </cell>
          <cell r="X4114">
            <v>0</v>
          </cell>
        </row>
        <row r="4115">
          <cell r="A4115" t="str">
            <v>1595100</v>
          </cell>
          <cell r="B4115">
            <v>1</v>
          </cell>
          <cell r="C4115" t="str">
            <v>suspended ceiling - 29.5 square metres b</v>
          </cell>
          <cell r="D4115" t="str">
            <v>34</v>
          </cell>
          <cell r="E4115" t="str">
            <v>BASSUS</v>
          </cell>
          <cell r="F4115" t="str">
            <v>BAS</v>
          </cell>
          <cell r="G4115">
            <v>38820</v>
          </cell>
          <cell r="H4115" t="str">
            <v>Active</v>
          </cell>
          <cell r="I4115">
            <v>30</v>
          </cell>
          <cell r="J4115">
            <v>39344</v>
          </cell>
          <cell r="K4115" t="str">
            <v>TDP</v>
          </cell>
          <cell r="L4115" t="str">
            <v>TW</v>
          </cell>
          <cell r="M4115" t="str">
            <v>0120</v>
          </cell>
          <cell r="N4115">
            <v>3837.49</v>
          </cell>
          <cell r="O4115">
            <v>10.58</v>
          </cell>
          <cell r="P4115">
            <v>126.85</v>
          </cell>
          <cell r="Q4115">
            <v>253.7</v>
          </cell>
          <cell r="R4115">
            <v>3583.79</v>
          </cell>
          <cell r="S4115">
            <v>1753.51</v>
          </cell>
          <cell r="T4115">
            <v>30</v>
          </cell>
          <cell r="U4115">
            <v>92</v>
          </cell>
          <cell r="V4115">
            <v>28</v>
          </cell>
          <cell r="W4115">
            <v>92</v>
          </cell>
          <cell r="X4115">
            <v>0</v>
          </cell>
        </row>
        <row r="4116">
          <cell r="A4116" t="str">
            <v>1595200</v>
          </cell>
          <cell r="B4116">
            <v>1</v>
          </cell>
          <cell r="C4116" t="str">
            <v>Fire Alarm System in square metres</v>
          </cell>
          <cell r="D4116" t="str">
            <v>34</v>
          </cell>
          <cell r="E4116" t="str">
            <v>BASALA</v>
          </cell>
          <cell r="F4116" t="str">
            <v>BAS</v>
          </cell>
          <cell r="G4116">
            <v>38820</v>
          </cell>
          <cell r="H4116" t="str">
            <v>Active</v>
          </cell>
          <cell r="I4116">
            <v>13</v>
          </cell>
          <cell r="J4116">
            <v>39344</v>
          </cell>
          <cell r="K4116" t="str">
            <v>TL</v>
          </cell>
          <cell r="L4116" t="str">
            <v>TW</v>
          </cell>
          <cell r="M4116" t="str">
            <v>0121</v>
          </cell>
          <cell r="N4116">
            <v>393.97</v>
          </cell>
          <cell r="O4116">
            <v>1.37</v>
          </cell>
          <cell r="P4116">
            <v>16.88</v>
          </cell>
          <cell r="Q4116">
            <v>33.76</v>
          </cell>
          <cell r="R4116">
            <v>360.21</v>
          </cell>
          <cell r="S4116">
            <v>181.27</v>
          </cell>
          <cell r="T4116">
            <v>15</v>
          </cell>
          <cell r="U4116">
            <v>92</v>
          </cell>
          <cell r="V4116">
            <v>13</v>
          </cell>
          <cell r="W4116">
            <v>92</v>
          </cell>
          <cell r="X4116">
            <v>0</v>
          </cell>
        </row>
        <row r="4117">
          <cell r="A4117" t="str">
            <v>1595300</v>
          </cell>
          <cell r="B4117">
            <v>1</v>
          </cell>
          <cell r="C4117" t="str">
            <v>Building Structure in square metres</v>
          </cell>
          <cell r="D4117" t="str">
            <v>34</v>
          </cell>
          <cell r="E4117" t="str">
            <v>BUITER</v>
          </cell>
          <cell r="F4117" t="str">
            <v>BUI</v>
          </cell>
          <cell r="G4117">
            <v>38820</v>
          </cell>
          <cell r="H4117" t="str">
            <v>Active</v>
          </cell>
          <cell r="I4117">
            <v>13</v>
          </cell>
          <cell r="J4117">
            <v>39344</v>
          </cell>
          <cell r="K4117" t="str">
            <v>TL</v>
          </cell>
          <cell r="L4117" t="str">
            <v>TW</v>
          </cell>
          <cell r="M4117" t="str">
            <v>0121</v>
          </cell>
          <cell r="N4117">
            <v>19941.599999999999</v>
          </cell>
          <cell r="O4117">
            <v>33.39</v>
          </cell>
          <cell r="P4117">
            <v>401.23</v>
          </cell>
          <cell r="Q4117">
            <v>802.46</v>
          </cell>
          <cell r="R4117">
            <v>19139.14</v>
          </cell>
          <cell r="S4117">
            <v>8931.44</v>
          </cell>
          <cell r="T4117">
            <v>40</v>
          </cell>
          <cell r="U4117">
            <v>0</v>
          </cell>
          <cell r="V4117">
            <v>38</v>
          </cell>
          <cell r="W4117">
            <v>0</v>
          </cell>
          <cell r="X4117">
            <v>0</v>
          </cell>
        </row>
        <row r="4118">
          <cell r="A4118" t="str">
            <v>1595400</v>
          </cell>
          <cell r="B4118">
            <v>1</v>
          </cell>
          <cell r="C4118" t="str">
            <v>Drainage Services in square meters</v>
          </cell>
          <cell r="D4118" t="str">
            <v>34</v>
          </cell>
          <cell r="E4118" t="str">
            <v>BASPLM</v>
          </cell>
          <cell r="F4118" t="str">
            <v>BAS</v>
          </cell>
          <cell r="G4118">
            <v>38820</v>
          </cell>
          <cell r="H4118" t="str">
            <v>Active</v>
          </cell>
          <cell r="I4118">
            <v>13</v>
          </cell>
          <cell r="J4118">
            <v>39344</v>
          </cell>
          <cell r="K4118" t="str">
            <v>TL</v>
          </cell>
          <cell r="L4118" t="str">
            <v>TW</v>
          </cell>
          <cell r="M4118" t="str">
            <v>0121</v>
          </cell>
          <cell r="N4118">
            <v>372.57</v>
          </cell>
          <cell r="O4118">
            <v>1.99</v>
          </cell>
          <cell r="P4118">
            <v>24.43</v>
          </cell>
          <cell r="Q4118">
            <v>48.86</v>
          </cell>
          <cell r="R4118">
            <v>323.70999999999998</v>
          </cell>
          <cell r="S4118">
            <v>178.98</v>
          </cell>
          <cell r="T4118">
            <v>15</v>
          </cell>
          <cell r="U4118">
            <v>92</v>
          </cell>
          <cell r="V4118">
            <v>13</v>
          </cell>
          <cell r="W4118">
            <v>92</v>
          </cell>
          <cell r="X4118">
            <v>0</v>
          </cell>
        </row>
        <row r="4119">
          <cell r="A4119" t="str">
            <v>1595500</v>
          </cell>
          <cell r="B4119">
            <v>1</v>
          </cell>
          <cell r="C4119" t="str">
            <v>Communication Services in square meters</v>
          </cell>
          <cell r="D4119" t="str">
            <v>34</v>
          </cell>
          <cell r="E4119" t="str">
            <v>BASCAB</v>
          </cell>
          <cell r="F4119" t="str">
            <v>BAS</v>
          </cell>
          <cell r="G4119">
            <v>38820</v>
          </cell>
          <cell r="H4119" t="str">
            <v>Active</v>
          </cell>
          <cell r="I4119">
            <v>13</v>
          </cell>
          <cell r="J4119">
            <v>39344</v>
          </cell>
          <cell r="K4119" t="str">
            <v>TL</v>
          </cell>
          <cell r="L4119" t="str">
            <v>TW</v>
          </cell>
          <cell r="M4119" t="str">
            <v>0121</v>
          </cell>
          <cell r="N4119">
            <v>161.15</v>
          </cell>
          <cell r="O4119">
            <v>1.31</v>
          </cell>
          <cell r="P4119">
            <v>15.72</v>
          </cell>
          <cell r="Q4119">
            <v>31.44</v>
          </cell>
          <cell r="R4119">
            <v>129.71</v>
          </cell>
          <cell r="S4119">
            <v>81.13</v>
          </cell>
          <cell r="T4119">
            <v>10</v>
          </cell>
          <cell r="U4119">
            <v>92</v>
          </cell>
          <cell r="V4119">
            <v>8</v>
          </cell>
          <cell r="W4119">
            <v>92</v>
          </cell>
          <cell r="X4119">
            <v>0</v>
          </cell>
        </row>
        <row r="4120">
          <cell r="A4120" t="str">
            <v>1595600</v>
          </cell>
          <cell r="B4120">
            <v>1</v>
          </cell>
          <cell r="C4120" t="str">
            <v>electric light fitting - 2 circular down</v>
          </cell>
          <cell r="D4120" t="str">
            <v>34</v>
          </cell>
          <cell r="E4120" t="str">
            <v>BASLIG</v>
          </cell>
          <cell r="F4120" t="str">
            <v>BAS</v>
          </cell>
          <cell r="G4120">
            <v>38820</v>
          </cell>
          <cell r="H4120" t="str">
            <v>Active</v>
          </cell>
          <cell r="I4120">
            <v>2</v>
          </cell>
          <cell r="J4120">
            <v>39344</v>
          </cell>
          <cell r="K4120" t="str">
            <v>TL</v>
          </cell>
          <cell r="L4120" t="str">
            <v>TW</v>
          </cell>
          <cell r="M4120" t="str">
            <v>0121</v>
          </cell>
          <cell r="N4120">
            <v>732.48</v>
          </cell>
          <cell r="O4120">
            <v>6</v>
          </cell>
          <cell r="P4120">
            <v>71.45</v>
          </cell>
          <cell r="Q4120">
            <v>142.9</v>
          </cell>
          <cell r="R4120">
            <v>589.58000000000004</v>
          </cell>
          <cell r="S4120">
            <v>368.78</v>
          </cell>
          <cell r="T4120">
            <v>10</v>
          </cell>
          <cell r="U4120">
            <v>92</v>
          </cell>
          <cell r="V4120">
            <v>8</v>
          </cell>
          <cell r="W4120">
            <v>92</v>
          </cell>
          <cell r="X4120">
            <v>0</v>
          </cell>
        </row>
        <row r="4121">
          <cell r="A4121" t="str">
            <v>1595700</v>
          </cell>
          <cell r="B4121">
            <v>1</v>
          </cell>
          <cell r="C4121" t="str">
            <v>electric light fitting - 8 single spot t</v>
          </cell>
          <cell r="D4121" t="str">
            <v>34</v>
          </cell>
          <cell r="E4121" t="str">
            <v>BASLIG</v>
          </cell>
          <cell r="F4121" t="str">
            <v>BAS</v>
          </cell>
          <cell r="G4121">
            <v>38820</v>
          </cell>
          <cell r="H4121" t="str">
            <v>Active</v>
          </cell>
          <cell r="I4121">
            <v>8</v>
          </cell>
          <cell r="J4121">
            <v>39344</v>
          </cell>
          <cell r="K4121" t="str">
            <v>TL</v>
          </cell>
          <cell r="L4121" t="str">
            <v>TW</v>
          </cell>
          <cell r="M4121" t="str">
            <v>0121</v>
          </cell>
          <cell r="N4121">
            <v>4558.17</v>
          </cell>
          <cell r="O4121">
            <v>37.06</v>
          </cell>
          <cell r="P4121">
            <v>444.61</v>
          </cell>
          <cell r="Q4121">
            <v>889.22</v>
          </cell>
          <cell r="R4121">
            <v>3668.95</v>
          </cell>
          <cell r="S4121">
            <v>2294.86</v>
          </cell>
          <cell r="T4121">
            <v>10</v>
          </cell>
          <cell r="U4121">
            <v>92</v>
          </cell>
          <cell r="V4121">
            <v>8</v>
          </cell>
          <cell r="W4121">
            <v>92</v>
          </cell>
          <cell r="X4121">
            <v>0</v>
          </cell>
        </row>
        <row r="4122">
          <cell r="A4122" t="str">
            <v>1595800</v>
          </cell>
          <cell r="B4122">
            <v>1</v>
          </cell>
          <cell r="C4122" t="str">
            <v>Electrical services in square metres</v>
          </cell>
          <cell r="D4122" t="str">
            <v>34</v>
          </cell>
          <cell r="E4122" t="str">
            <v>BASELC</v>
          </cell>
          <cell r="F4122" t="str">
            <v>BAS</v>
          </cell>
          <cell r="G4122">
            <v>38820</v>
          </cell>
          <cell r="H4122" t="str">
            <v>Active</v>
          </cell>
          <cell r="I4122">
            <v>13</v>
          </cell>
          <cell r="J4122">
            <v>39344</v>
          </cell>
          <cell r="K4122" t="str">
            <v>TL</v>
          </cell>
          <cell r="L4122" t="str">
            <v>TW</v>
          </cell>
          <cell r="M4122" t="str">
            <v>0121</v>
          </cell>
          <cell r="N4122">
            <v>3834.21</v>
          </cell>
          <cell r="O4122">
            <v>13.71</v>
          </cell>
          <cell r="P4122">
            <v>164.3</v>
          </cell>
          <cell r="Q4122">
            <v>328.6</v>
          </cell>
          <cell r="R4122">
            <v>3505.61</v>
          </cell>
          <cell r="S4122">
            <v>1764.12</v>
          </cell>
          <cell r="T4122">
            <v>15</v>
          </cell>
          <cell r="U4122">
            <v>92</v>
          </cell>
          <cell r="V4122">
            <v>13</v>
          </cell>
          <cell r="W4122">
            <v>92</v>
          </cell>
          <cell r="X4122">
            <v>0</v>
          </cell>
        </row>
        <row r="4123">
          <cell r="A4123" t="str">
            <v>1595900</v>
          </cell>
          <cell r="B4123">
            <v>1</v>
          </cell>
          <cell r="C4123" t="str">
            <v>escalator - 1 up with side supporting wa</v>
          </cell>
          <cell r="D4123" t="str">
            <v>34</v>
          </cell>
          <cell r="E4123" t="str">
            <v>BASLFT</v>
          </cell>
          <cell r="F4123" t="str">
            <v>BAS</v>
          </cell>
          <cell r="G4123">
            <v>38820</v>
          </cell>
          <cell r="H4123" t="str">
            <v>Active</v>
          </cell>
          <cell r="I4123">
            <v>1</v>
          </cell>
          <cell r="J4123">
            <v>39344</v>
          </cell>
          <cell r="K4123" t="str">
            <v>TL</v>
          </cell>
          <cell r="L4123" t="str">
            <v>TW</v>
          </cell>
          <cell r="M4123" t="str">
            <v>0121</v>
          </cell>
          <cell r="N4123">
            <v>304707.84000000003</v>
          </cell>
          <cell r="O4123">
            <v>1088.1099999999999</v>
          </cell>
          <cell r="P4123">
            <v>13057.32</v>
          </cell>
          <cell r="Q4123">
            <v>26114.639999999999</v>
          </cell>
          <cell r="R4123">
            <v>278593.2</v>
          </cell>
          <cell r="S4123">
            <v>140196.16</v>
          </cell>
          <cell r="T4123">
            <v>15</v>
          </cell>
          <cell r="U4123">
            <v>92</v>
          </cell>
          <cell r="V4123">
            <v>13</v>
          </cell>
          <cell r="W4123">
            <v>92</v>
          </cell>
          <cell r="X4123">
            <v>0</v>
          </cell>
        </row>
        <row r="4124">
          <cell r="A4124" t="str">
            <v>1596000</v>
          </cell>
          <cell r="B4124">
            <v>1</v>
          </cell>
          <cell r="C4124" t="str">
            <v>fitted carpet - 40.7 square metres</v>
          </cell>
          <cell r="D4124" t="str">
            <v>34</v>
          </cell>
          <cell r="E4124" t="str">
            <v>BASFLO</v>
          </cell>
          <cell r="F4124" t="str">
            <v>BAS</v>
          </cell>
          <cell r="G4124">
            <v>38820</v>
          </cell>
          <cell r="H4124" t="str">
            <v>Active</v>
          </cell>
          <cell r="I4124">
            <v>41</v>
          </cell>
          <cell r="J4124">
            <v>39344</v>
          </cell>
          <cell r="K4124" t="str">
            <v>TL</v>
          </cell>
          <cell r="L4124" t="str">
            <v>TW</v>
          </cell>
          <cell r="M4124" t="str">
            <v>0121</v>
          </cell>
          <cell r="N4124">
            <v>203.75</v>
          </cell>
          <cell r="O4124">
            <v>0</v>
          </cell>
          <cell r="P4124">
            <v>0</v>
          </cell>
          <cell r="Q4124">
            <v>203.75</v>
          </cell>
          <cell r="R4124">
            <v>0</v>
          </cell>
          <cell r="S4124">
            <v>671.4</v>
          </cell>
          <cell r="T4124">
            <v>0</v>
          </cell>
          <cell r="U4124">
            <v>92</v>
          </cell>
          <cell r="V4124">
            <v>0</v>
          </cell>
          <cell r="W4124">
            <v>0</v>
          </cell>
          <cell r="X4124">
            <v>0</v>
          </cell>
        </row>
        <row r="4125">
          <cell r="A4125" t="str">
            <v>1596100</v>
          </cell>
          <cell r="B4125">
            <v>1</v>
          </cell>
          <cell r="C4125" t="str">
            <v>Building Maintenance System in square me</v>
          </cell>
          <cell r="D4125" t="str">
            <v>34</v>
          </cell>
          <cell r="E4125" t="str">
            <v>BASBMS</v>
          </cell>
          <cell r="F4125" t="str">
            <v>BAS</v>
          </cell>
          <cell r="G4125">
            <v>38820</v>
          </cell>
          <cell r="H4125" t="str">
            <v>Active</v>
          </cell>
          <cell r="I4125">
            <v>13</v>
          </cell>
          <cell r="J4125">
            <v>39344</v>
          </cell>
          <cell r="K4125" t="str">
            <v>TL</v>
          </cell>
          <cell r="L4125" t="str">
            <v>TW</v>
          </cell>
          <cell r="M4125" t="str">
            <v>0121</v>
          </cell>
          <cell r="N4125">
            <v>10.11</v>
          </cell>
          <cell r="O4125">
            <v>0</v>
          </cell>
          <cell r="P4125">
            <v>0</v>
          </cell>
          <cell r="Q4125">
            <v>10.11</v>
          </cell>
          <cell r="R4125">
            <v>0</v>
          </cell>
          <cell r="S4125">
            <v>33.33</v>
          </cell>
          <cell r="T4125">
            <v>0</v>
          </cell>
          <cell r="U4125">
            <v>92</v>
          </cell>
          <cell r="V4125">
            <v>0</v>
          </cell>
          <cell r="W4125">
            <v>0</v>
          </cell>
          <cell r="X4125">
            <v>0</v>
          </cell>
        </row>
        <row r="4126">
          <cell r="A4126" t="str">
            <v>1596200</v>
          </cell>
          <cell r="B4126">
            <v>1</v>
          </cell>
          <cell r="C4126" t="str">
            <v>Mechanical Services in square metres</v>
          </cell>
          <cell r="D4126" t="str">
            <v>34</v>
          </cell>
          <cell r="E4126" t="str">
            <v>BASAIR</v>
          </cell>
          <cell r="F4126" t="str">
            <v>BAS</v>
          </cell>
          <cell r="G4126">
            <v>38820</v>
          </cell>
          <cell r="H4126" t="str">
            <v>Active</v>
          </cell>
          <cell r="I4126">
            <v>13</v>
          </cell>
          <cell r="J4126">
            <v>39344</v>
          </cell>
          <cell r="K4126" t="str">
            <v>TL</v>
          </cell>
          <cell r="L4126" t="str">
            <v>TW</v>
          </cell>
          <cell r="M4126" t="str">
            <v>0121</v>
          </cell>
          <cell r="N4126">
            <v>7058.6</v>
          </cell>
          <cell r="O4126">
            <v>38.53</v>
          </cell>
          <cell r="P4126">
            <v>462.8</v>
          </cell>
          <cell r="Q4126">
            <v>925.6</v>
          </cell>
          <cell r="R4126">
            <v>6133</v>
          </cell>
          <cell r="S4126">
            <v>3390.92</v>
          </cell>
          <cell r="T4126">
            <v>15</v>
          </cell>
          <cell r="U4126">
            <v>92</v>
          </cell>
          <cell r="V4126">
            <v>13</v>
          </cell>
          <cell r="W4126">
            <v>92</v>
          </cell>
          <cell r="X4126">
            <v>0</v>
          </cell>
        </row>
        <row r="4127">
          <cell r="A4127" t="str">
            <v>1596300</v>
          </cell>
          <cell r="B4127">
            <v>1</v>
          </cell>
          <cell r="C4127" t="str">
            <v>Plumbing reticulation in square metres</v>
          </cell>
          <cell r="D4127" t="str">
            <v>34</v>
          </cell>
          <cell r="E4127" t="str">
            <v>BASPLM</v>
          </cell>
          <cell r="F4127" t="str">
            <v>BAS</v>
          </cell>
          <cell r="G4127">
            <v>38820</v>
          </cell>
          <cell r="H4127" t="str">
            <v>Active</v>
          </cell>
          <cell r="I4127">
            <v>13</v>
          </cell>
          <cell r="J4127">
            <v>39344</v>
          </cell>
          <cell r="K4127" t="str">
            <v>TL</v>
          </cell>
          <cell r="L4127" t="str">
            <v>TW</v>
          </cell>
          <cell r="M4127" t="str">
            <v>0121</v>
          </cell>
          <cell r="N4127">
            <v>430.44</v>
          </cell>
          <cell r="O4127">
            <v>2.37</v>
          </cell>
          <cell r="P4127">
            <v>28.22</v>
          </cell>
          <cell r="Q4127">
            <v>56.44</v>
          </cell>
          <cell r="R4127">
            <v>374</v>
          </cell>
          <cell r="S4127">
            <v>206.78</v>
          </cell>
          <cell r="T4127">
            <v>15</v>
          </cell>
          <cell r="U4127">
            <v>92</v>
          </cell>
          <cell r="V4127">
            <v>13</v>
          </cell>
          <cell r="W4127">
            <v>92</v>
          </cell>
          <cell r="X4127">
            <v>0</v>
          </cell>
        </row>
        <row r="4128">
          <cell r="A4128" t="str">
            <v>1596400</v>
          </cell>
          <cell r="B4128">
            <v>1</v>
          </cell>
          <cell r="C4128" t="str">
            <v>Public Address System in square metres</v>
          </cell>
          <cell r="D4128" t="str">
            <v>34</v>
          </cell>
          <cell r="E4128" t="str">
            <v>BASPUB</v>
          </cell>
          <cell r="F4128" t="str">
            <v>BAS</v>
          </cell>
          <cell r="G4128">
            <v>38820</v>
          </cell>
          <cell r="H4128" t="str">
            <v>Active</v>
          </cell>
          <cell r="I4128">
            <v>13</v>
          </cell>
          <cell r="J4128">
            <v>39344</v>
          </cell>
          <cell r="K4128" t="str">
            <v>TL</v>
          </cell>
          <cell r="L4128" t="str">
            <v>TW</v>
          </cell>
          <cell r="M4128" t="str">
            <v>0121</v>
          </cell>
          <cell r="N4128">
            <v>291.75</v>
          </cell>
          <cell r="O4128">
            <v>1.64</v>
          </cell>
          <cell r="P4128">
            <v>19.13</v>
          </cell>
          <cell r="Q4128">
            <v>38.26</v>
          </cell>
          <cell r="R4128">
            <v>253.49</v>
          </cell>
          <cell r="S4128">
            <v>140.15</v>
          </cell>
          <cell r="T4128">
            <v>15</v>
          </cell>
          <cell r="U4128">
            <v>92</v>
          </cell>
          <cell r="V4128">
            <v>13</v>
          </cell>
          <cell r="W4128">
            <v>92</v>
          </cell>
          <cell r="X4128">
            <v>0</v>
          </cell>
        </row>
        <row r="4129">
          <cell r="A4129" t="str">
            <v>1596500</v>
          </cell>
          <cell r="B4129">
            <v>1</v>
          </cell>
          <cell r="C4129" t="str">
            <v>Security System in square metres</v>
          </cell>
          <cell r="D4129" t="str">
            <v>34</v>
          </cell>
          <cell r="E4129" t="str">
            <v>BASSEC</v>
          </cell>
          <cell r="F4129" t="str">
            <v>BAS</v>
          </cell>
          <cell r="G4129">
            <v>38820</v>
          </cell>
          <cell r="H4129" t="str">
            <v>Active</v>
          </cell>
          <cell r="I4129">
            <v>13</v>
          </cell>
          <cell r="J4129">
            <v>39344</v>
          </cell>
          <cell r="K4129" t="str">
            <v>TL</v>
          </cell>
          <cell r="L4129" t="str">
            <v>TW</v>
          </cell>
          <cell r="M4129" t="str">
            <v>0121</v>
          </cell>
          <cell r="N4129">
            <v>454.9</v>
          </cell>
          <cell r="O4129">
            <v>2.44</v>
          </cell>
          <cell r="P4129">
            <v>29.83</v>
          </cell>
          <cell r="Q4129">
            <v>59.66</v>
          </cell>
          <cell r="R4129">
            <v>395.24</v>
          </cell>
          <cell r="S4129">
            <v>218.53</v>
          </cell>
          <cell r="T4129">
            <v>15</v>
          </cell>
          <cell r="U4129">
            <v>92</v>
          </cell>
          <cell r="V4129">
            <v>13</v>
          </cell>
          <cell r="W4129">
            <v>92</v>
          </cell>
          <cell r="X4129">
            <v>0</v>
          </cell>
        </row>
        <row r="4130">
          <cell r="A4130" t="str">
            <v>1596600</v>
          </cell>
          <cell r="B4130">
            <v>1</v>
          </cell>
          <cell r="C4130" t="str">
            <v>sprinkler head and piping - 3</v>
          </cell>
          <cell r="D4130" t="str">
            <v>34</v>
          </cell>
          <cell r="E4130" t="str">
            <v>BASSPR</v>
          </cell>
          <cell r="F4130" t="str">
            <v>BAS</v>
          </cell>
          <cell r="G4130">
            <v>38820</v>
          </cell>
          <cell r="H4130" t="str">
            <v>Active</v>
          </cell>
          <cell r="I4130">
            <v>3</v>
          </cell>
          <cell r="J4130">
            <v>39344</v>
          </cell>
          <cell r="K4130" t="str">
            <v>TL</v>
          </cell>
          <cell r="L4130" t="str">
            <v>TW</v>
          </cell>
          <cell r="M4130" t="str">
            <v>0121</v>
          </cell>
          <cell r="N4130">
            <v>1908.65</v>
          </cell>
          <cell r="O4130">
            <v>10.41</v>
          </cell>
          <cell r="P4130">
            <v>125.14</v>
          </cell>
          <cell r="Q4130">
            <v>250.28</v>
          </cell>
          <cell r="R4130">
            <v>1658.37</v>
          </cell>
          <cell r="S4130">
            <v>916.91</v>
          </cell>
          <cell r="T4130">
            <v>15</v>
          </cell>
          <cell r="U4130">
            <v>92</v>
          </cell>
          <cell r="V4130">
            <v>13</v>
          </cell>
          <cell r="W4130">
            <v>92</v>
          </cell>
          <cell r="X4130">
            <v>0</v>
          </cell>
        </row>
        <row r="4131">
          <cell r="A4131" t="str">
            <v>1596700</v>
          </cell>
          <cell r="B4131">
            <v>1</v>
          </cell>
          <cell r="C4131" t="str">
            <v>suspended ceiling - 12 square metres boa</v>
          </cell>
          <cell r="D4131" t="str">
            <v>34</v>
          </cell>
          <cell r="E4131" t="str">
            <v>BASSUS</v>
          </cell>
          <cell r="F4131" t="str">
            <v>BAS</v>
          </cell>
          <cell r="G4131">
            <v>38820</v>
          </cell>
          <cell r="H4131" t="str">
            <v>Active</v>
          </cell>
          <cell r="I4131">
            <v>12</v>
          </cell>
          <cell r="J4131">
            <v>39344</v>
          </cell>
          <cell r="K4131" t="str">
            <v>TL</v>
          </cell>
          <cell r="L4131" t="str">
            <v>TW</v>
          </cell>
          <cell r="M4131" t="str">
            <v>0121</v>
          </cell>
          <cell r="N4131">
            <v>1560.94</v>
          </cell>
          <cell r="O4131">
            <v>4.3</v>
          </cell>
          <cell r="P4131">
            <v>51.6</v>
          </cell>
          <cell r="Q4131">
            <v>103.2</v>
          </cell>
          <cell r="R4131">
            <v>1457.74</v>
          </cell>
          <cell r="S4131">
            <v>713.26</v>
          </cell>
          <cell r="T4131">
            <v>30</v>
          </cell>
          <cell r="U4131">
            <v>92</v>
          </cell>
          <cell r="V4131">
            <v>28</v>
          </cell>
          <cell r="W4131">
            <v>92</v>
          </cell>
          <cell r="X4131">
            <v>0</v>
          </cell>
        </row>
        <row r="4132">
          <cell r="A4132" t="str">
            <v>1596800</v>
          </cell>
          <cell r="B4132">
            <v>1</v>
          </cell>
          <cell r="C4132" t="str">
            <v>suspended ceiling - 28.7 square metres p</v>
          </cell>
          <cell r="D4132" t="str">
            <v>34</v>
          </cell>
          <cell r="E4132" t="str">
            <v>BASSUS</v>
          </cell>
          <cell r="F4132" t="str">
            <v>BAS</v>
          </cell>
          <cell r="G4132">
            <v>38820</v>
          </cell>
          <cell r="H4132" t="str">
            <v>Active</v>
          </cell>
          <cell r="I4132">
            <v>29</v>
          </cell>
          <cell r="J4132">
            <v>39344</v>
          </cell>
          <cell r="K4132" t="str">
            <v>TL</v>
          </cell>
          <cell r="L4132" t="str">
            <v>TW</v>
          </cell>
          <cell r="M4132" t="str">
            <v>0121</v>
          </cell>
          <cell r="N4132">
            <v>27151.58</v>
          </cell>
          <cell r="O4132">
            <v>74.819999999999993</v>
          </cell>
          <cell r="P4132">
            <v>897.51</v>
          </cell>
          <cell r="Q4132">
            <v>1795.02</v>
          </cell>
          <cell r="R4132">
            <v>25356.560000000001</v>
          </cell>
          <cell r="S4132">
            <v>12406.72</v>
          </cell>
          <cell r="T4132">
            <v>30</v>
          </cell>
          <cell r="U4132">
            <v>92</v>
          </cell>
          <cell r="V4132">
            <v>28</v>
          </cell>
          <cell r="W4132">
            <v>92</v>
          </cell>
          <cell r="X4132">
            <v>0</v>
          </cell>
        </row>
        <row r="4133">
          <cell r="A4133" t="str">
            <v>1596900</v>
          </cell>
          <cell r="B4133">
            <v>1</v>
          </cell>
          <cell r="C4133" t="str">
            <v>Fire Alarm System in square metres</v>
          </cell>
          <cell r="D4133" t="str">
            <v>34</v>
          </cell>
          <cell r="E4133" t="str">
            <v>BASALA</v>
          </cell>
          <cell r="F4133" t="str">
            <v>BAS</v>
          </cell>
          <cell r="G4133">
            <v>38820</v>
          </cell>
          <cell r="H4133" t="str">
            <v>Active</v>
          </cell>
          <cell r="I4133">
            <v>6</v>
          </cell>
          <cell r="J4133">
            <v>39344</v>
          </cell>
          <cell r="K4133" t="str">
            <v>TL</v>
          </cell>
          <cell r="L4133" t="str">
            <v>TW</v>
          </cell>
          <cell r="M4133" t="str">
            <v>0124</v>
          </cell>
          <cell r="N4133">
            <v>182.21</v>
          </cell>
          <cell r="O4133">
            <v>0.66</v>
          </cell>
          <cell r="P4133">
            <v>7.81</v>
          </cell>
          <cell r="Q4133">
            <v>15.62</v>
          </cell>
          <cell r="R4133">
            <v>166.59</v>
          </cell>
          <cell r="S4133">
            <v>83.83</v>
          </cell>
          <cell r="T4133">
            <v>15</v>
          </cell>
          <cell r="U4133">
            <v>92</v>
          </cell>
          <cell r="V4133">
            <v>13</v>
          </cell>
          <cell r="W4133">
            <v>92</v>
          </cell>
          <cell r="X4133">
            <v>0</v>
          </cell>
        </row>
        <row r="4134">
          <cell r="A4134" t="str">
            <v>1597000</v>
          </cell>
          <cell r="B4134">
            <v>1</v>
          </cell>
          <cell r="C4134" t="str">
            <v>Building Structure in square metres</v>
          </cell>
          <cell r="D4134" t="str">
            <v>34</v>
          </cell>
          <cell r="E4134" t="str">
            <v>BUITER</v>
          </cell>
          <cell r="F4134" t="str">
            <v>BUI</v>
          </cell>
          <cell r="G4134">
            <v>38820</v>
          </cell>
          <cell r="H4134" t="str">
            <v>Active</v>
          </cell>
          <cell r="I4134">
            <v>6</v>
          </cell>
          <cell r="J4134">
            <v>39344</v>
          </cell>
          <cell r="K4134" t="str">
            <v>TL</v>
          </cell>
          <cell r="L4134" t="str">
            <v>TW</v>
          </cell>
          <cell r="M4134" t="str">
            <v>0124</v>
          </cell>
          <cell r="N4134">
            <v>9226.7099999999991</v>
          </cell>
          <cell r="O4134">
            <v>15.47</v>
          </cell>
          <cell r="P4134">
            <v>185.64</v>
          </cell>
          <cell r="Q4134">
            <v>371.28</v>
          </cell>
          <cell r="R4134">
            <v>8855.43</v>
          </cell>
          <cell r="S4134">
            <v>4132.46</v>
          </cell>
          <cell r="T4134">
            <v>40</v>
          </cell>
          <cell r="U4134">
            <v>0</v>
          </cell>
          <cell r="V4134">
            <v>38</v>
          </cell>
          <cell r="W4134">
            <v>0</v>
          </cell>
          <cell r="X4134">
            <v>0</v>
          </cell>
        </row>
        <row r="4135">
          <cell r="A4135" t="str">
            <v>1597100</v>
          </cell>
          <cell r="B4135">
            <v>1</v>
          </cell>
          <cell r="C4135" t="str">
            <v>Drainage Services in square meters</v>
          </cell>
          <cell r="D4135" t="str">
            <v>34</v>
          </cell>
          <cell r="E4135" t="str">
            <v>BASPLM</v>
          </cell>
          <cell r="F4135" t="str">
            <v>BAS</v>
          </cell>
          <cell r="G4135">
            <v>38820</v>
          </cell>
          <cell r="H4135" t="str">
            <v>Active</v>
          </cell>
          <cell r="I4135">
            <v>6</v>
          </cell>
          <cell r="J4135">
            <v>39344</v>
          </cell>
          <cell r="K4135" t="str">
            <v>TL</v>
          </cell>
          <cell r="L4135" t="str">
            <v>TW</v>
          </cell>
          <cell r="M4135" t="str">
            <v>0124</v>
          </cell>
          <cell r="N4135">
            <v>172.39</v>
          </cell>
          <cell r="O4135">
            <v>0.96</v>
          </cell>
          <cell r="P4135">
            <v>11.3</v>
          </cell>
          <cell r="Q4135">
            <v>22.6</v>
          </cell>
          <cell r="R4135">
            <v>149.79</v>
          </cell>
          <cell r="S4135">
            <v>82.82</v>
          </cell>
          <cell r="T4135">
            <v>15</v>
          </cell>
          <cell r="U4135">
            <v>92</v>
          </cell>
          <cell r="V4135">
            <v>13</v>
          </cell>
          <cell r="W4135">
            <v>92</v>
          </cell>
          <cell r="X4135">
            <v>0</v>
          </cell>
        </row>
        <row r="4136">
          <cell r="A4136" t="str">
            <v>1597200</v>
          </cell>
          <cell r="B4136">
            <v>1</v>
          </cell>
          <cell r="C4136" t="str">
            <v>Communication Services in square meters</v>
          </cell>
          <cell r="D4136" t="str">
            <v>34</v>
          </cell>
          <cell r="E4136" t="str">
            <v>BASCAB</v>
          </cell>
          <cell r="F4136" t="str">
            <v>BAS</v>
          </cell>
          <cell r="G4136">
            <v>38820</v>
          </cell>
          <cell r="H4136" t="str">
            <v>Active</v>
          </cell>
          <cell r="I4136">
            <v>6</v>
          </cell>
          <cell r="J4136">
            <v>39344</v>
          </cell>
          <cell r="K4136" t="str">
            <v>TL</v>
          </cell>
          <cell r="L4136" t="str">
            <v>TW</v>
          </cell>
          <cell r="M4136" t="str">
            <v>0124</v>
          </cell>
          <cell r="N4136">
            <v>74.63</v>
          </cell>
          <cell r="O4136">
            <v>0.56999999999999995</v>
          </cell>
          <cell r="P4136">
            <v>7.28</v>
          </cell>
          <cell r="Q4136">
            <v>14.56</v>
          </cell>
          <cell r="R4136">
            <v>60.07</v>
          </cell>
          <cell r="S4136">
            <v>37.58</v>
          </cell>
          <cell r="T4136">
            <v>10</v>
          </cell>
          <cell r="U4136">
            <v>92</v>
          </cell>
          <cell r="V4136">
            <v>8</v>
          </cell>
          <cell r="W4136">
            <v>92</v>
          </cell>
          <cell r="X4136">
            <v>0</v>
          </cell>
        </row>
        <row r="4137">
          <cell r="A4137" t="str">
            <v>1597300</v>
          </cell>
          <cell r="B4137">
            <v>1</v>
          </cell>
          <cell r="C4137" t="str">
            <v>Electrical services in square metres</v>
          </cell>
          <cell r="D4137" t="str">
            <v>34</v>
          </cell>
          <cell r="E4137" t="str">
            <v>BASELC</v>
          </cell>
          <cell r="F4137" t="str">
            <v>BAS</v>
          </cell>
          <cell r="G4137">
            <v>38820</v>
          </cell>
          <cell r="H4137" t="str">
            <v>Active</v>
          </cell>
          <cell r="I4137">
            <v>6</v>
          </cell>
          <cell r="J4137">
            <v>39344</v>
          </cell>
          <cell r="K4137" t="str">
            <v>TL</v>
          </cell>
          <cell r="L4137" t="str">
            <v>TW</v>
          </cell>
          <cell r="M4137" t="str">
            <v>0124</v>
          </cell>
          <cell r="N4137">
            <v>1774.03</v>
          </cell>
          <cell r="O4137">
            <v>6.28</v>
          </cell>
          <cell r="P4137">
            <v>76.02</v>
          </cell>
          <cell r="Q4137">
            <v>152.04</v>
          </cell>
          <cell r="R4137">
            <v>1621.99</v>
          </cell>
          <cell r="S4137">
            <v>816.24</v>
          </cell>
          <cell r="T4137">
            <v>15</v>
          </cell>
          <cell r="U4137">
            <v>92</v>
          </cell>
          <cell r="V4137">
            <v>13</v>
          </cell>
          <cell r="W4137">
            <v>92</v>
          </cell>
          <cell r="X4137">
            <v>0</v>
          </cell>
        </row>
        <row r="4138">
          <cell r="A4138" t="str">
            <v>1597400</v>
          </cell>
          <cell r="B4138">
            <v>1</v>
          </cell>
          <cell r="C4138" t="str">
            <v>Building Maintenance System in square me</v>
          </cell>
          <cell r="D4138" t="str">
            <v>34</v>
          </cell>
          <cell r="E4138" t="str">
            <v>BASBMS</v>
          </cell>
          <cell r="F4138" t="str">
            <v>BAS</v>
          </cell>
          <cell r="G4138">
            <v>38820</v>
          </cell>
          <cell r="H4138" t="str">
            <v>Active</v>
          </cell>
          <cell r="I4138">
            <v>6</v>
          </cell>
          <cell r="J4138">
            <v>39344</v>
          </cell>
          <cell r="K4138" t="str">
            <v>TL</v>
          </cell>
          <cell r="L4138" t="str">
            <v>TW</v>
          </cell>
          <cell r="M4138" t="str">
            <v>0124</v>
          </cell>
          <cell r="N4138">
            <v>4.68</v>
          </cell>
          <cell r="O4138">
            <v>0</v>
          </cell>
          <cell r="P4138">
            <v>0</v>
          </cell>
          <cell r="Q4138">
            <v>4.68</v>
          </cell>
          <cell r="R4138">
            <v>0</v>
          </cell>
          <cell r="S4138">
            <v>15.39</v>
          </cell>
          <cell r="T4138">
            <v>0</v>
          </cell>
          <cell r="U4138">
            <v>92</v>
          </cell>
          <cell r="V4138">
            <v>0</v>
          </cell>
          <cell r="W4138">
            <v>0</v>
          </cell>
          <cell r="X4138">
            <v>0</v>
          </cell>
        </row>
        <row r="4139">
          <cell r="A4139" t="str">
            <v>1597500</v>
          </cell>
          <cell r="B4139">
            <v>1</v>
          </cell>
          <cell r="C4139" t="str">
            <v>Mechanical Services in square metres</v>
          </cell>
          <cell r="D4139" t="str">
            <v>34</v>
          </cell>
          <cell r="E4139" t="str">
            <v>BASAIR</v>
          </cell>
          <cell r="F4139" t="str">
            <v>BAS</v>
          </cell>
          <cell r="G4139">
            <v>38820</v>
          </cell>
          <cell r="H4139" t="str">
            <v>Active</v>
          </cell>
          <cell r="I4139">
            <v>6</v>
          </cell>
          <cell r="J4139">
            <v>39344</v>
          </cell>
          <cell r="K4139" t="str">
            <v>TL</v>
          </cell>
          <cell r="L4139" t="str">
            <v>TW</v>
          </cell>
          <cell r="M4139" t="str">
            <v>0124</v>
          </cell>
          <cell r="N4139">
            <v>3265.83</v>
          </cell>
          <cell r="O4139">
            <v>17.88</v>
          </cell>
          <cell r="P4139">
            <v>214.12</v>
          </cell>
          <cell r="Q4139">
            <v>428.24</v>
          </cell>
          <cell r="R4139">
            <v>2837.59</v>
          </cell>
          <cell r="S4139">
            <v>1568.89</v>
          </cell>
          <cell r="T4139">
            <v>15</v>
          </cell>
          <cell r="U4139">
            <v>92</v>
          </cell>
          <cell r="V4139">
            <v>13</v>
          </cell>
          <cell r="W4139">
            <v>92</v>
          </cell>
          <cell r="X4139">
            <v>0</v>
          </cell>
        </row>
        <row r="4140">
          <cell r="A4140" t="str">
            <v>1597600</v>
          </cell>
          <cell r="B4140">
            <v>1</v>
          </cell>
          <cell r="C4140" t="str">
            <v>Plumbing reticulation in square metres</v>
          </cell>
          <cell r="D4140" t="str">
            <v>34</v>
          </cell>
          <cell r="E4140" t="str">
            <v>BASPLM</v>
          </cell>
          <cell r="F4140" t="str">
            <v>BAS</v>
          </cell>
          <cell r="G4140">
            <v>38820</v>
          </cell>
          <cell r="H4140" t="str">
            <v>Active</v>
          </cell>
          <cell r="I4140">
            <v>6</v>
          </cell>
          <cell r="J4140">
            <v>39344</v>
          </cell>
          <cell r="K4140" t="str">
            <v>TL</v>
          </cell>
          <cell r="L4140" t="str">
            <v>TW</v>
          </cell>
          <cell r="M4140" t="str">
            <v>0124</v>
          </cell>
          <cell r="N4140">
            <v>199.05</v>
          </cell>
          <cell r="O4140">
            <v>1.06</v>
          </cell>
          <cell r="P4140">
            <v>13.05</v>
          </cell>
          <cell r="Q4140">
            <v>26.1</v>
          </cell>
          <cell r="R4140">
            <v>172.95</v>
          </cell>
          <cell r="S4140">
            <v>95.62</v>
          </cell>
          <cell r="T4140">
            <v>15</v>
          </cell>
          <cell r="U4140">
            <v>92</v>
          </cell>
          <cell r="V4140">
            <v>13</v>
          </cell>
          <cell r="W4140">
            <v>92</v>
          </cell>
          <cell r="X4140">
            <v>0</v>
          </cell>
        </row>
        <row r="4141">
          <cell r="A4141" t="str">
            <v>1597700</v>
          </cell>
          <cell r="B4141">
            <v>1</v>
          </cell>
          <cell r="C4141" t="str">
            <v>Public Address System in square metres</v>
          </cell>
          <cell r="D4141" t="str">
            <v>34</v>
          </cell>
          <cell r="E4141" t="str">
            <v>BASPUB</v>
          </cell>
          <cell r="F4141" t="str">
            <v>BAS</v>
          </cell>
          <cell r="G4141">
            <v>38820</v>
          </cell>
          <cell r="H4141" t="str">
            <v>Active</v>
          </cell>
          <cell r="I4141">
            <v>6</v>
          </cell>
          <cell r="J4141">
            <v>39344</v>
          </cell>
          <cell r="K4141" t="str">
            <v>TL</v>
          </cell>
          <cell r="L4141" t="str">
            <v>TW</v>
          </cell>
          <cell r="M4141" t="str">
            <v>0124</v>
          </cell>
          <cell r="N4141">
            <v>134.9</v>
          </cell>
          <cell r="O4141">
            <v>0.7</v>
          </cell>
          <cell r="P4141">
            <v>8.84</v>
          </cell>
          <cell r="Q4141">
            <v>17.68</v>
          </cell>
          <cell r="R4141">
            <v>117.22</v>
          </cell>
          <cell r="S4141">
            <v>64.81</v>
          </cell>
          <cell r="T4141">
            <v>15</v>
          </cell>
          <cell r="U4141">
            <v>92</v>
          </cell>
          <cell r="V4141">
            <v>13</v>
          </cell>
          <cell r="W4141">
            <v>92</v>
          </cell>
          <cell r="X4141">
            <v>0</v>
          </cell>
        </row>
        <row r="4142">
          <cell r="A4142" t="str">
            <v>1597800</v>
          </cell>
          <cell r="B4142">
            <v>1</v>
          </cell>
          <cell r="C4142" t="str">
            <v>Security System in square metres</v>
          </cell>
          <cell r="D4142" t="str">
            <v>34</v>
          </cell>
          <cell r="E4142" t="str">
            <v>BASSEC</v>
          </cell>
          <cell r="F4142" t="str">
            <v>BAS</v>
          </cell>
          <cell r="G4142">
            <v>38820</v>
          </cell>
          <cell r="H4142" t="str">
            <v>Active</v>
          </cell>
          <cell r="I4142">
            <v>6</v>
          </cell>
          <cell r="J4142">
            <v>39344</v>
          </cell>
          <cell r="K4142" t="str">
            <v>TL</v>
          </cell>
          <cell r="L4142" t="str">
            <v>TW</v>
          </cell>
          <cell r="M4142" t="str">
            <v>0124</v>
          </cell>
          <cell r="N4142">
            <v>210.55</v>
          </cell>
          <cell r="O4142">
            <v>1.1499999999999999</v>
          </cell>
          <cell r="P4142">
            <v>13.8</v>
          </cell>
          <cell r="Q4142">
            <v>27.6</v>
          </cell>
          <cell r="R4142">
            <v>182.95</v>
          </cell>
          <cell r="S4142">
            <v>101.14</v>
          </cell>
          <cell r="T4142">
            <v>15</v>
          </cell>
          <cell r="U4142">
            <v>92</v>
          </cell>
          <cell r="V4142">
            <v>13</v>
          </cell>
          <cell r="W4142">
            <v>92</v>
          </cell>
          <cell r="X4142">
            <v>0</v>
          </cell>
        </row>
        <row r="4143">
          <cell r="A4143" t="str">
            <v>1597900</v>
          </cell>
          <cell r="B4143">
            <v>1</v>
          </cell>
          <cell r="C4143" t="str">
            <v>Fire Alarm System in square metres</v>
          </cell>
          <cell r="D4143" t="str">
            <v>34</v>
          </cell>
          <cell r="E4143" t="str">
            <v>BASALA</v>
          </cell>
          <cell r="F4143" t="str">
            <v>BAS</v>
          </cell>
          <cell r="G4143">
            <v>38820</v>
          </cell>
          <cell r="H4143" t="str">
            <v>Active</v>
          </cell>
          <cell r="I4143">
            <v>18</v>
          </cell>
          <cell r="J4143">
            <v>39344</v>
          </cell>
          <cell r="K4143" t="str">
            <v>TDP</v>
          </cell>
          <cell r="L4143" t="str">
            <v>TW</v>
          </cell>
          <cell r="M4143" t="str">
            <v>0125</v>
          </cell>
          <cell r="N4143">
            <v>514.4</v>
          </cell>
          <cell r="O4143">
            <v>1.8</v>
          </cell>
          <cell r="P4143">
            <v>22.04</v>
          </cell>
          <cell r="Q4143">
            <v>44.08</v>
          </cell>
          <cell r="R4143">
            <v>470.32</v>
          </cell>
          <cell r="S4143">
            <v>236.68</v>
          </cell>
          <cell r="T4143">
            <v>15</v>
          </cell>
          <cell r="U4143">
            <v>92</v>
          </cell>
          <cell r="V4143">
            <v>13</v>
          </cell>
          <cell r="W4143">
            <v>92</v>
          </cell>
          <cell r="X4143">
            <v>0</v>
          </cell>
        </row>
        <row r="4144">
          <cell r="A4144" t="str">
            <v>1598000</v>
          </cell>
          <cell r="B4144">
            <v>1</v>
          </cell>
          <cell r="C4144" t="str">
            <v>Building Structure in square metres</v>
          </cell>
          <cell r="D4144" t="str">
            <v>34</v>
          </cell>
          <cell r="E4144" t="str">
            <v>BUITER</v>
          </cell>
          <cell r="F4144" t="str">
            <v>BUI</v>
          </cell>
          <cell r="G4144">
            <v>38820</v>
          </cell>
          <cell r="H4144" t="str">
            <v>Active</v>
          </cell>
          <cell r="I4144">
            <v>18</v>
          </cell>
          <cell r="J4144">
            <v>39344</v>
          </cell>
          <cell r="K4144" t="str">
            <v>TDP</v>
          </cell>
          <cell r="L4144" t="str">
            <v>TW</v>
          </cell>
          <cell r="M4144" t="str">
            <v>0125</v>
          </cell>
          <cell r="N4144">
            <v>26043.26</v>
          </cell>
          <cell r="O4144">
            <v>43.62</v>
          </cell>
          <cell r="P4144">
            <v>523.99</v>
          </cell>
          <cell r="Q4144">
            <v>1047.98</v>
          </cell>
          <cell r="R4144">
            <v>24995.279999999999</v>
          </cell>
          <cell r="S4144">
            <v>11664.26</v>
          </cell>
          <cell r="T4144">
            <v>40</v>
          </cell>
          <cell r="U4144">
            <v>0</v>
          </cell>
          <cell r="V4144">
            <v>38</v>
          </cell>
          <cell r="W4144">
            <v>0</v>
          </cell>
          <cell r="X4144">
            <v>0</v>
          </cell>
        </row>
        <row r="4145">
          <cell r="A4145" t="str">
            <v>1598100</v>
          </cell>
          <cell r="B4145">
            <v>1</v>
          </cell>
          <cell r="C4145" t="str">
            <v>Drainage Services in square meters</v>
          </cell>
          <cell r="D4145" t="str">
            <v>34</v>
          </cell>
          <cell r="E4145" t="str">
            <v>BASPLM</v>
          </cell>
          <cell r="F4145" t="str">
            <v>BAS</v>
          </cell>
          <cell r="G4145">
            <v>38820</v>
          </cell>
          <cell r="H4145" t="str">
            <v>Active</v>
          </cell>
          <cell r="I4145">
            <v>18</v>
          </cell>
          <cell r="J4145">
            <v>39344</v>
          </cell>
          <cell r="K4145" t="str">
            <v>TDP</v>
          </cell>
          <cell r="L4145" t="str">
            <v>TW</v>
          </cell>
          <cell r="M4145" t="str">
            <v>0125</v>
          </cell>
          <cell r="N4145">
            <v>486.45</v>
          </cell>
          <cell r="O4145">
            <v>2.63</v>
          </cell>
          <cell r="P4145">
            <v>31.89</v>
          </cell>
          <cell r="Q4145">
            <v>63.78</v>
          </cell>
          <cell r="R4145">
            <v>422.67</v>
          </cell>
          <cell r="S4145">
            <v>233.69</v>
          </cell>
          <cell r="T4145">
            <v>15</v>
          </cell>
          <cell r="U4145">
            <v>92</v>
          </cell>
          <cell r="V4145">
            <v>13</v>
          </cell>
          <cell r="W4145">
            <v>92</v>
          </cell>
          <cell r="X4145">
            <v>0</v>
          </cell>
        </row>
        <row r="4146">
          <cell r="A4146" t="str">
            <v>1598200</v>
          </cell>
          <cell r="B4146">
            <v>1</v>
          </cell>
          <cell r="C4146" t="str">
            <v>Communication Services in square meters</v>
          </cell>
          <cell r="D4146" t="str">
            <v>34</v>
          </cell>
          <cell r="E4146" t="str">
            <v>BASCAB</v>
          </cell>
          <cell r="F4146" t="str">
            <v>BAS</v>
          </cell>
          <cell r="G4146">
            <v>38820</v>
          </cell>
          <cell r="H4146" t="str">
            <v>Active</v>
          </cell>
          <cell r="I4146">
            <v>18</v>
          </cell>
          <cell r="J4146">
            <v>39344</v>
          </cell>
          <cell r="K4146" t="str">
            <v>TDP</v>
          </cell>
          <cell r="L4146" t="str">
            <v>TW</v>
          </cell>
          <cell r="M4146" t="str">
            <v>0125</v>
          </cell>
          <cell r="N4146">
            <v>210.38</v>
          </cell>
          <cell r="O4146">
            <v>1.71</v>
          </cell>
          <cell r="P4146">
            <v>20.52</v>
          </cell>
          <cell r="Q4146">
            <v>41.04</v>
          </cell>
          <cell r="R4146">
            <v>169.34</v>
          </cell>
          <cell r="S4146">
            <v>105.92</v>
          </cell>
          <cell r="T4146">
            <v>10</v>
          </cell>
          <cell r="U4146">
            <v>92</v>
          </cell>
          <cell r="V4146">
            <v>8</v>
          </cell>
          <cell r="W4146">
            <v>92</v>
          </cell>
          <cell r="X4146">
            <v>0</v>
          </cell>
        </row>
        <row r="4147">
          <cell r="A4147" t="str">
            <v>1598300</v>
          </cell>
          <cell r="B4147">
            <v>1</v>
          </cell>
          <cell r="C4147" t="str">
            <v>electric light fitting - 3 circular down</v>
          </cell>
          <cell r="D4147" t="str">
            <v>34</v>
          </cell>
          <cell r="E4147" t="str">
            <v>BASLIG</v>
          </cell>
          <cell r="F4147" t="str">
            <v>BAS</v>
          </cell>
          <cell r="G4147">
            <v>38820</v>
          </cell>
          <cell r="H4147" t="str">
            <v>Active</v>
          </cell>
          <cell r="I4147">
            <v>3</v>
          </cell>
          <cell r="J4147">
            <v>39344</v>
          </cell>
          <cell r="K4147" t="str">
            <v>TDP</v>
          </cell>
          <cell r="L4147" t="str">
            <v>TW</v>
          </cell>
          <cell r="M4147" t="str">
            <v>0125</v>
          </cell>
          <cell r="N4147">
            <v>1098.8699999999999</v>
          </cell>
          <cell r="O4147">
            <v>8.9600000000000009</v>
          </cell>
          <cell r="P4147">
            <v>107.19</v>
          </cell>
          <cell r="Q4147">
            <v>214.38</v>
          </cell>
          <cell r="R4147">
            <v>884.49</v>
          </cell>
          <cell r="S4147">
            <v>553.24</v>
          </cell>
          <cell r="T4147">
            <v>10</v>
          </cell>
          <cell r="U4147">
            <v>92</v>
          </cell>
          <cell r="V4147">
            <v>8</v>
          </cell>
          <cell r="W4147">
            <v>92</v>
          </cell>
          <cell r="X4147">
            <v>0</v>
          </cell>
        </row>
        <row r="4148">
          <cell r="A4148" t="str">
            <v>1598400</v>
          </cell>
          <cell r="B4148">
            <v>1</v>
          </cell>
          <cell r="C4148" t="str">
            <v>Electrical services in square metres</v>
          </cell>
          <cell r="D4148" t="str">
            <v>34</v>
          </cell>
          <cell r="E4148" t="str">
            <v>BASELC</v>
          </cell>
          <cell r="F4148" t="str">
            <v>BAS</v>
          </cell>
          <cell r="G4148">
            <v>38820</v>
          </cell>
          <cell r="H4148" t="str">
            <v>Active</v>
          </cell>
          <cell r="I4148">
            <v>18</v>
          </cell>
          <cell r="J4148">
            <v>39344</v>
          </cell>
          <cell r="K4148" t="str">
            <v>TDP</v>
          </cell>
          <cell r="L4148" t="str">
            <v>TW</v>
          </cell>
          <cell r="M4148" t="str">
            <v>0125</v>
          </cell>
          <cell r="N4148">
            <v>5007.21</v>
          </cell>
          <cell r="O4148">
            <v>17.89</v>
          </cell>
          <cell r="P4148">
            <v>214.57</v>
          </cell>
          <cell r="Q4148">
            <v>429.14</v>
          </cell>
          <cell r="R4148">
            <v>4578.07</v>
          </cell>
          <cell r="S4148">
            <v>2303.8200000000002</v>
          </cell>
          <cell r="T4148">
            <v>15</v>
          </cell>
          <cell r="U4148">
            <v>92</v>
          </cell>
          <cell r="V4148">
            <v>13</v>
          </cell>
          <cell r="W4148">
            <v>92</v>
          </cell>
          <cell r="X4148">
            <v>0</v>
          </cell>
        </row>
        <row r="4149">
          <cell r="A4149" t="str">
            <v>1598500</v>
          </cell>
          <cell r="B4149">
            <v>1</v>
          </cell>
          <cell r="C4149" t="str">
            <v>fitted carpet - 17.5 square metres</v>
          </cell>
          <cell r="D4149" t="str">
            <v>34</v>
          </cell>
          <cell r="E4149" t="str">
            <v>BASFLO</v>
          </cell>
          <cell r="F4149" t="str">
            <v>BAS</v>
          </cell>
          <cell r="G4149">
            <v>38820</v>
          </cell>
          <cell r="H4149" t="str">
            <v>Active</v>
          </cell>
          <cell r="I4149">
            <v>18</v>
          </cell>
          <cell r="J4149">
            <v>39344</v>
          </cell>
          <cell r="K4149" t="str">
            <v>TDP</v>
          </cell>
          <cell r="L4149" t="str">
            <v>TW</v>
          </cell>
          <cell r="M4149" t="str">
            <v>0125</v>
          </cell>
          <cell r="N4149">
            <v>87.61</v>
          </cell>
          <cell r="O4149">
            <v>0</v>
          </cell>
          <cell r="P4149">
            <v>0</v>
          </cell>
          <cell r="Q4149">
            <v>87.61</v>
          </cell>
          <cell r="R4149">
            <v>0</v>
          </cell>
          <cell r="S4149">
            <v>288.72000000000003</v>
          </cell>
          <cell r="T4149">
            <v>0</v>
          </cell>
          <cell r="U4149">
            <v>92</v>
          </cell>
          <cell r="V4149">
            <v>0</v>
          </cell>
          <cell r="W4149">
            <v>0</v>
          </cell>
          <cell r="X4149">
            <v>0</v>
          </cell>
        </row>
        <row r="4150">
          <cell r="A4150" t="str">
            <v>1598600</v>
          </cell>
          <cell r="B4150">
            <v>1</v>
          </cell>
          <cell r="C4150" t="str">
            <v>Building Maintenance System in square me</v>
          </cell>
          <cell r="D4150" t="str">
            <v>34</v>
          </cell>
          <cell r="E4150" t="str">
            <v>BASBMS</v>
          </cell>
          <cell r="F4150" t="str">
            <v>BAS</v>
          </cell>
          <cell r="G4150">
            <v>38820</v>
          </cell>
          <cell r="H4150" t="str">
            <v>Active</v>
          </cell>
          <cell r="I4150">
            <v>18</v>
          </cell>
          <cell r="J4150">
            <v>39344</v>
          </cell>
          <cell r="K4150" t="str">
            <v>TDP</v>
          </cell>
          <cell r="L4150" t="str">
            <v>TW</v>
          </cell>
          <cell r="M4150" t="str">
            <v>0125</v>
          </cell>
          <cell r="N4150">
            <v>13.2</v>
          </cell>
          <cell r="O4150">
            <v>0</v>
          </cell>
          <cell r="P4150">
            <v>0</v>
          </cell>
          <cell r="Q4150">
            <v>13.2</v>
          </cell>
          <cell r="R4150">
            <v>0</v>
          </cell>
          <cell r="S4150">
            <v>43.51</v>
          </cell>
          <cell r="T4150">
            <v>0</v>
          </cell>
          <cell r="U4150">
            <v>92</v>
          </cell>
          <cell r="V4150">
            <v>0</v>
          </cell>
          <cell r="W4150">
            <v>0</v>
          </cell>
          <cell r="X4150">
            <v>0</v>
          </cell>
        </row>
        <row r="4151">
          <cell r="A4151" t="str">
            <v>1598700</v>
          </cell>
          <cell r="B4151">
            <v>1</v>
          </cell>
          <cell r="C4151" t="str">
            <v>Mechanical Services in square metres</v>
          </cell>
          <cell r="D4151" t="str">
            <v>34</v>
          </cell>
          <cell r="E4151" t="str">
            <v>BASAIR</v>
          </cell>
          <cell r="F4151" t="str">
            <v>BAS</v>
          </cell>
          <cell r="G4151">
            <v>38820</v>
          </cell>
          <cell r="H4151" t="str">
            <v>Active</v>
          </cell>
          <cell r="I4151">
            <v>18</v>
          </cell>
          <cell r="J4151">
            <v>39344</v>
          </cell>
          <cell r="K4151" t="str">
            <v>TDP</v>
          </cell>
          <cell r="L4151" t="str">
            <v>TW</v>
          </cell>
          <cell r="M4151" t="str">
            <v>0125</v>
          </cell>
          <cell r="N4151">
            <v>9218.31</v>
          </cell>
          <cell r="O4151">
            <v>50.33</v>
          </cell>
          <cell r="P4151">
            <v>604.4</v>
          </cell>
          <cell r="Q4151">
            <v>1208.8</v>
          </cell>
          <cell r="R4151">
            <v>8009.51</v>
          </cell>
          <cell r="S4151">
            <v>4428.42</v>
          </cell>
          <cell r="T4151">
            <v>15</v>
          </cell>
          <cell r="U4151">
            <v>92</v>
          </cell>
          <cell r="V4151">
            <v>13</v>
          </cell>
          <cell r="W4151">
            <v>92</v>
          </cell>
          <cell r="X4151">
            <v>0</v>
          </cell>
        </row>
        <row r="4152">
          <cell r="A4152" t="str">
            <v>1598800</v>
          </cell>
          <cell r="B4152">
            <v>1</v>
          </cell>
          <cell r="C4152" t="str">
            <v>Plumbing reticulation in square metres</v>
          </cell>
          <cell r="D4152" t="str">
            <v>34</v>
          </cell>
          <cell r="E4152" t="str">
            <v>BASPLM</v>
          </cell>
          <cell r="F4152" t="str">
            <v>BAS</v>
          </cell>
          <cell r="G4152">
            <v>38820</v>
          </cell>
          <cell r="H4152" t="str">
            <v>Active</v>
          </cell>
          <cell r="I4152">
            <v>18</v>
          </cell>
          <cell r="J4152">
            <v>39344</v>
          </cell>
          <cell r="K4152" t="str">
            <v>TDP</v>
          </cell>
          <cell r="L4152" t="str">
            <v>TW</v>
          </cell>
          <cell r="M4152" t="str">
            <v>0125</v>
          </cell>
          <cell r="N4152">
            <v>562.09</v>
          </cell>
          <cell r="O4152">
            <v>3.08</v>
          </cell>
          <cell r="P4152">
            <v>36.85</v>
          </cell>
          <cell r="Q4152">
            <v>73.7</v>
          </cell>
          <cell r="R4152">
            <v>488.39</v>
          </cell>
          <cell r="S4152">
            <v>270.02</v>
          </cell>
          <cell r="T4152">
            <v>15</v>
          </cell>
          <cell r="U4152">
            <v>92</v>
          </cell>
          <cell r="V4152">
            <v>13</v>
          </cell>
          <cell r="W4152">
            <v>92</v>
          </cell>
          <cell r="X4152">
            <v>0</v>
          </cell>
        </row>
        <row r="4153">
          <cell r="A4153" t="str">
            <v>1598900</v>
          </cell>
          <cell r="B4153">
            <v>1</v>
          </cell>
          <cell r="C4153" t="str">
            <v>Public Address System in square metres</v>
          </cell>
          <cell r="D4153" t="str">
            <v>34</v>
          </cell>
          <cell r="E4153" t="str">
            <v>BASPUB</v>
          </cell>
          <cell r="F4153" t="str">
            <v>BAS</v>
          </cell>
          <cell r="G4153">
            <v>38820</v>
          </cell>
          <cell r="H4153" t="str">
            <v>Active</v>
          </cell>
          <cell r="I4153">
            <v>18</v>
          </cell>
          <cell r="J4153">
            <v>39344</v>
          </cell>
          <cell r="K4153" t="str">
            <v>TDP</v>
          </cell>
          <cell r="L4153" t="str">
            <v>TW</v>
          </cell>
          <cell r="M4153" t="str">
            <v>0125</v>
          </cell>
          <cell r="N4153">
            <v>380.92</v>
          </cell>
          <cell r="O4153">
            <v>2.1</v>
          </cell>
          <cell r="P4153">
            <v>24.98</v>
          </cell>
          <cell r="Q4153">
            <v>49.96</v>
          </cell>
          <cell r="R4153">
            <v>330.96</v>
          </cell>
          <cell r="S4153">
            <v>182.99</v>
          </cell>
          <cell r="T4153">
            <v>15</v>
          </cell>
          <cell r="U4153">
            <v>92</v>
          </cell>
          <cell r="V4153">
            <v>13</v>
          </cell>
          <cell r="W4153">
            <v>92</v>
          </cell>
          <cell r="X4153">
            <v>0</v>
          </cell>
        </row>
        <row r="4154">
          <cell r="A4154" t="str">
            <v>1599000</v>
          </cell>
          <cell r="B4154">
            <v>1</v>
          </cell>
          <cell r="C4154" t="str">
            <v>Security System in square metres</v>
          </cell>
          <cell r="D4154" t="str">
            <v>34</v>
          </cell>
          <cell r="E4154" t="str">
            <v>BASSEC</v>
          </cell>
          <cell r="F4154" t="str">
            <v>BAS</v>
          </cell>
          <cell r="G4154">
            <v>38820</v>
          </cell>
          <cell r="H4154" t="str">
            <v>Active</v>
          </cell>
          <cell r="I4154">
            <v>18</v>
          </cell>
          <cell r="J4154">
            <v>39344</v>
          </cell>
          <cell r="K4154" t="str">
            <v>TDP</v>
          </cell>
          <cell r="L4154" t="str">
            <v>TW</v>
          </cell>
          <cell r="M4154" t="str">
            <v>0125</v>
          </cell>
          <cell r="N4154">
            <v>594.11</v>
          </cell>
          <cell r="O4154">
            <v>3.2</v>
          </cell>
          <cell r="P4154">
            <v>38.950000000000003</v>
          </cell>
          <cell r="Q4154">
            <v>77.900000000000006</v>
          </cell>
          <cell r="R4154">
            <v>516.21</v>
          </cell>
          <cell r="S4154">
            <v>285.41000000000003</v>
          </cell>
          <cell r="T4154">
            <v>15</v>
          </cell>
          <cell r="U4154">
            <v>92</v>
          </cell>
          <cell r="V4154">
            <v>13</v>
          </cell>
          <cell r="W4154">
            <v>92</v>
          </cell>
          <cell r="X4154">
            <v>0</v>
          </cell>
        </row>
        <row r="4155">
          <cell r="A4155" t="str">
            <v>1599100</v>
          </cell>
          <cell r="B4155">
            <v>1</v>
          </cell>
          <cell r="C4155" t="str">
            <v>sprinkler head and piping - 3</v>
          </cell>
          <cell r="D4155" t="str">
            <v>34</v>
          </cell>
          <cell r="E4155" t="str">
            <v>BASSPR</v>
          </cell>
          <cell r="F4155" t="str">
            <v>BAS</v>
          </cell>
          <cell r="G4155">
            <v>38820</v>
          </cell>
          <cell r="H4155" t="str">
            <v>Active</v>
          </cell>
          <cell r="I4155">
            <v>3</v>
          </cell>
          <cell r="J4155">
            <v>39344</v>
          </cell>
          <cell r="K4155" t="str">
            <v>TDP</v>
          </cell>
          <cell r="L4155" t="str">
            <v>TW</v>
          </cell>
          <cell r="M4155" t="str">
            <v>0125</v>
          </cell>
          <cell r="N4155">
            <v>1908.65</v>
          </cell>
          <cell r="O4155">
            <v>10.41</v>
          </cell>
          <cell r="P4155">
            <v>125.14</v>
          </cell>
          <cell r="Q4155">
            <v>250.28</v>
          </cell>
          <cell r="R4155">
            <v>1658.37</v>
          </cell>
          <cell r="S4155">
            <v>916.91</v>
          </cell>
          <cell r="T4155">
            <v>15</v>
          </cell>
          <cell r="U4155">
            <v>92</v>
          </cell>
          <cell r="V4155">
            <v>13</v>
          </cell>
          <cell r="W4155">
            <v>92</v>
          </cell>
          <cell r="X4155">
            <v>0</v>
          </cell>
        </row>
        <row r="4156">
          <cell r="A4156" t="str">
            <v>1599200</v>
          </cell>
          <cell r="B4156">
            <v>1</v>
          </cell>
          <cell r="C4156" t="str">
            <v>suspended ceiling - 17.5 square metres p</v>
          </cell>
          <cell r="D4156" t="str">
            <v>34</v>
          </cell>
          <cell r="E4156" t="str">
            <v>BASSUS</v>
          </cell>
          <cell r="F4156" t="str">
            <v>BAS</v>
          </cell>
          <cell r="G4156">
            <v>38820</v>
          </cell>
          <cell r="H4156" t="str">
            <v>Active</v>
          </cell>
          <cell r="I4156">
            <v>18</v>
          </cell>
          <cell r="J4156">
            <v>39344</v>
          </cell>
          <cell r="K4156" t="str">
            <v>TDP</v>
          </cell>
          <cell r="L4156" t="str">
            <v>TW</v>
          </cell>
          <cell r="M4156" t="str">
            <v>0125</v>
          </cell>
          <cell r="N4156">
            <v>2276.4899999999998</v>
          </cell>
          <cell r="O4156">
            <v>6.28</v>
          </cell>
          <cell r="P4156">
            <v>75.25</v>
          </cell>
          <cell r="Q4156">
            <v>150.5</v>
          </cell>
          <cell r="R4156">
            <v>2125.9899999999998</v>
          </cell>
          <cell r="S4156">
            <v>1040.23</v>
          </cell>
          <cell r="T4156">
            <v>30</v>
          </cell>
          <cell r="U4156">
            <v>92</v>
          </cell>
          <cell r="V4156">
            <v>28</v>
          </cell>
          <cell r="W4156">
            <v>92</v>
          </cell>
          <cell r="X4156">
            <v>0</v>
          </cell>
        </row>
        <row r="4157">
          <cell r="A4157" t="str">
            <v>1599300</v>
          </cell>
          <cell r="B4157">
            <v>1</v>
          </cell>
          <cell r="C4157" t="str">
            <v>Fire Alarm System in square metres</v>
          </cell>
          <cell r="D4157" t="str">
            <v>34</v>
          </cell>
          <cell r="E4157" t="str">
            <v>BASALA</v>
          </cell>
          <cell r="F4157" t="str">
            <v>BAS</v>
          </cell>
          <cell r="G4157">
            <v>38820</v>
          </cell>
          <cell r="H4157" t="str">
            <v>Active</v>
          </cell>
          <cell r="I4157">
            <v>29</v>
          </cell>
          <cell r="J4157">
            <v>39344</v>
          </cell>
          <cell r="K4157" t="str">
            <v>TDP</v>
          </cell>
          <cell r="L4157" t="str">
            <v>TW</v>
          </cell>
          <cell r="M4157" t="str">
            <v>0127</v>
          </cell>
          <cell r="N4157">
            <v>849.64</v>
          </cell>
          <cell r="O4157">
            <v>3.08</v>
          </cell>
          <cell r="P4157">
            <v>36.409999999999997</v>
          </cell>
          <cell r="Q4157">
            <v>72.819999999999993</v>
          </cell>
          <cell r="R4157">
            <v>776.82</v>
          </cell>
          <cell r="S4157">
            <v>390.92</v>
          </cell>
          <cell r="T4157">
            <v>15</v>
          </cell>
          <cell r="U4157">
            <v>92</v>
          </cell>
          <cell r="V4157">
            <v>13</v>
          </cell>
          <cell r="W4157">
            <v>92</v>
          </cell>
          <cell r="X4157">
            <v>0</v>
          </cell>
        </row>
        <row r="4158">
          <cell r="A4158" t="str">
            <v>1599400</v>
          </cell>
          <cell r="B4158">
            <v>1</v>
          </cell>
          <cell r="C4158" t="str">
            <v>Building Structure in square metres</v>
          </cell>
          <cell r="D4158" t="str">
            <v>34</v>
          </cell>
          <cell r="E4158" t="str">
            <v>BUITER</v>
          </cell>
          <cell r="F4158" t="str">
            <v>BUI</v>
          </cell>
          <cell r="G4158">
            <v>38820</v>
          </cell>
          <cell r="H4158" t="str">
            <v>Active</v>
          </cell>
          <cell r="I4158">
            <v>29</v>
          </cell>
          <cell r="J4158">
            <v>39344</v>
          </cell>
          <cell r="K4158" t="str">
            <v>TDP</v>
          </cell>
          <cell r="L4158" t="str">
            <v>TW</v>
          </cell>
          <cell r="M4158" t="str">
            <v>0127</v>
          </cell>
          <cell r="N4158">
            <v>43008.46</v>
          </cell>
          <cell r="O4158">
            <v>72.12</v>
          </cell>
          <cell r="P4158">
            <v>865.33</v>
          </cell>
          <cell r="Q4158">
            <v>1730.66</v>
          </cell>
          <cell r="R4158">
            <v>41277.800000000003</v>
          </cell>
          <cell r="S4158">
            <v>19262.63</v>
          </cell>
          <cell r="T4158">
            <v>40</v>
          </cell>
          <cell r="U4158">
            <v>0</v>
          </cell>
          <cell r="V4158">
            <v>38</v>
          </cell>
          <cell r="W4158">
            <v>0</v>
          </cell>
          <cell r="X4158">
            <v>0</v>
          </cell>
        </row>
        <row r="4159">
          <cell r="A4159" t="str">
            <v>1599500</v>
          </cell>
          <cell r="B4159">
            <v>1</v>
          </cell>
          <cell r="C4159" t="str">
            <v>Drainage Services in square meters</v>
          </cell>
          <cell r="D4159" t="str">
            <v>34</v>
          </cell>
          <cell r="E4159" t="str">
            <v>BASPLM</v>
          </cell>
          <cell r="F4159" t="str">
            <v>BAS</v>
          </cell>
          <cell r="G4159">
            <v>38820</v>
          </cell>
          <cell r="H4159" t="str">
            <v>Active</v>
          </cell>
          <cell r="I4159">
            <v>29</v>
          </cell>
          <cell r="J4159">
            <v>39344</v>
          </cell>
          <cell r="K4159" t="str">
            <v>TDP</v>
          </cell>
          <cell r="L4159" t="str">
            <v>TW</v>
          </cell>
          <cell r="M4159" t="str">
            <v>0127</v>
          </cell>
          <cell r="N4159">
            <v>803.35</v>
          </cell>
          <cell r="O4159">
            <v>4.38</v>
          </cell>
          <cell r="P4159">
            <v>52.67</v>
          </cell>
          <cell r="Q4159">
            <v>105.34</v>
          </cell>
          <cell r="R4159">
            <v>698.01</v>
          </cell>
          <cell r="S4159">
            <v>385.93</v>
          </cell>
          <cell r="T4159">
            <v>15</v>
          </cell>
          <cell r="U4159">
            <v>92</v>
          </cell>
          <cell r="V4159">
            <v>13</v>
          </cell>
          <cell r="W4159">
            <v>92</v>
          </cell>
          <cell r="X4159">
            <v>0</v>
          </cell>
        </row>
        <row r="4160">
          <cell r="A4160" t="str">
            <v>1599600</v>
          </cell>
          <cell r="B4160">
            <v>1</v>
          </cell>
          <cell r="C4160" t="str">
            <v>Communication Services in square meters</v>
          </cell>
          <cell r="D4160" t="str">
            <v>34</v>
          </cell>
          <cell r="E4160" t="str">
            <v>BASCAB</v>
          </cell>
          <cell r="F4160" t="str">
            <v>BAS</v>
          </cell>
          <cell r="G4160">
            <v>38820</v>
          </cell>
          <cell r="H4160" t="str">
            <v>Active</v>
          </cell>
          <cell r="I4160">
            <v>29</v>
          </cell>
          <cell r="J4160">
            <v>39344</v>
          </cell>
          <cell r="K4160" t="str">
            <v>TDP</v>
          </cell>
          <cell r="L4160" t="str">
            <v>TW</v>
          </cell>
          <cell r="M4160" t="str">
            <v>0127</v>
          </cell>
          <cell r="N4160">
            <v>347.5</v>
          </cell>
          <cell r="O4160">
            <v>2.88</v>
          </cell>
          <cell r="P4160">
            <v>33.9</v>
          </cell>
          <cell r="Q4160">
            <v>67.8</v>
          </cell>
          <cell r="R4160">
            <v>279.7</v>
          </cell>
          <cell r="S4160">
            <v>174.95</v>
          </cell>
          <cell r="T4160">
            <v>10</v>
          </cell>
          <cell r="U4160">
            <v>92</v>
          </cell>
          <cell r="V4160">
            <v>8</v>
          </cell>
          <cell r="W4160">
            <v>92</v>
          </cell>
          <cell r="X4160">
            <v>0</v>
          </cell>
        </row>
        <row r="4161">
          <cell r="A4161" t="str">
            <v>1599700</v>
          </cell>
          <cell r="B4161">
            <v>1</v>
          </cell>
          <cell r="C4161" t="str">
            <v>Division walling - 14 lineal metres with</v>
          </cell>
          <cell r="D4161" t="str">
            <v>34</v>
          </cell>
          <cell r="E4161" t="str">
            <v>BASPAR</v>
          </cell>
          <cell r="F4161" t="str">
            <v>BAS</v>
          </cell>
          <cell r="G4161">
            <v>38820</v>
          </cell>
          <cell r="H4161" t="str">
            <v>Active</v>
          </cell>
          <cell r="I4161">
            <v>14</v>
          </cell>
          <cell r="J4161">
            <v>39344</v>
          </cell>
          <cell r="K4161" t="str">
            <v>TDP</v>
          </cell>
          <cell r="L4161" t="str">
            <v>TW</v>
          </cell>
          <cell r="M4161" t="str">
            <v>0127</v>
          </cell>
          <cell r="N4161">
            <v>35871.31</v>
          </cell>
          <cell r="O4161">
            <v>196.01</v>
          </cell>
          <cell r="P4161">
            <v>2351.9</v>
          </cell>
          <cell r="Q4161">
            <v>4703.8</v>
          </cell>
          <cell r="R4161">
            <v>31167.51</v>
          </cell>
          <cell r="S4161">
            <v>17232.38</v>
          </cell>
          <cell r="T4161">
            <v>15</v>
          </cell>
          <cell r="U4161">
            <v>92</v>
          </cell>
          <cell r="V4161">
            <v>13</v>
          </cell>
          <cell r="W4161">
            <v>92</v>
          </cell>
          <cell r="X4161">
            <v>0</v>
          </cell>
        </row>
        <row r="4162">
          <cell r="A4162" t="str">
            <v>1599800</v>
          </cell>
          <cell r="B4162">
            <v>1</v>
          </cell>
          <cell r="C4162" t="str">
            <v>electric light fitting - 5 circular down</v>
          </cell>
          <cell r="D4162" t="str">
            <v>34</v>
          </cell>
          <cell r="E4162" t="str">
            <v>BASLIG</v>
          </cell>
          <cell r="F4162" t="str">
            <v>BAS</v>
          </cell>
          <cell r="G4162">
            <v>38820</v>
          </cell>
          <cell r="H4162" t="str">
            <v>Active</v>
          </cell>
          <cell r="I4162">
            <v>5</v>
          </cell>
          <cell r="J4162">
            <v>39344</v>
          </cell>
          <cell r="K4162" t="str">
            <v>TDP</v>
          </cell>
          <cell r="L4162" t="str">
            <v>TW</v>
          </cell>
          <cell r="M4162" t="str">
            <v>0127</v>
          </cell>
          <cell r="N4162">
            <v>1831.39</v>
          </cell>
          <cell r="O4162">
            <v>14.85</v>
          </cell>
          <cell r="P4162">
            <v>178.64</v>
          </cell>
          <cell r="Q4162">
            <v>357.28</v>
          </cell>
          <cell r="R4162">
            <v>1474.11</v>
          </cell>
          <cell r="S4162">
            <v>922.03</v>
          </cell>
          <cell r="T4162">
            <v>10</v>
          </cell>
          <cell r="U4162">
            <v>92</v>
          </cell>
          <cell r="V4162">
            <v>8</v>
          </cell>
          <cell r="W4162">
            <v>92</v>
          </cell>
          <cell r="X4162">
            <v>0</v>
          </cell>
        </row>
        <row r="4163">
          <cell r="A4163" t="str">
            <v>1599900</v>
          </cell>
          <cell r="B4163">
            <v>1</v>
          </cell>
          <cell r="C4163" t="str">
            <v>Electrical services in square metres</v>
          </cell>
          <cell r="D4163" t="str">
            <v>34</v>
          </cell>
          <cell r="E4163" t="str">
            <v>BASELC</v>
          </cell>
          <cell r="F4163" t="str">
            <v>BAS</v>
          </cell>
          <cell r="G4163">
            <v>38820</v>
          </cell>
          <cell r="H4163" t="str">
            <v>Active</v>
          </cell>
          <cell r="I4163">
            <v>29</v>
          </cell>
          <cell r="J4163">
            <v>39344</v>
          </cell>
          <cell r="K4163" t="str">
            <v>TDP</v>
          </cell>
          <cell r="L4163" t="str">
            <v>TW</v>
          </cell>
          <cell r="M4163" t="str">
            <v>0127</v>
          </cell>
          <cell r="N4163">
            <v>8269.1299999999992</v>
          </cell>
          <cell r="O4163">
            <v>29.52</v>
          </cell>
          <cell r="P4163">
            <v>354.35</v>
          </cell>
          <cell r="Q4163">
            <v>708.7</v>
          </cell>
          <cell r="R4163">
            <v>7560.43</v>
          </cell>
          <cell r="S4163">
            <v>3804.63</v>
          </cell>
          <cell r="T4163">
            <v>15</v>
          </cell>
          <cell r="U4163">
            <v>92</v>
          </cell>
          <cell r="V4163">
            <v>13</v>
          </cell>
          <cell r="W4163">
            <v>92</v>
          </cell>
          <cell r="X4163">
            <v>0</v>
          </cell>
        </row>
        <row r="4164">
          <cell r="A4164" t="str">
            <v>1600000</v>
          </cell>
          <cell r="B4164">
            <v>1</v>
          </cell>
          <cell r="C4164" t="str">
            <v>fitted carpet - 28.9 square metres</v>
          </cell>
          <cell r="D4164" t="str">
            <v>34</v>
          </cell>
          <cell r="E4164" t="str">
            <v>BASFLO</v>
          </cell>
          <cell r="F4164" t="str">
            <v>BAS</v>
          </cell>
          <cell r="G4164">
            <v>38820</v>
          </cell>
          <cell r="H4164" t="str">
            <v>Active</v>
          </cell>
          <cell r="I4164">
            <v>29</v>
          </cell>
          <cell r="J4164">
            <v>39344</v>
          </cell>
          <cell r="K4164" t="str">
            <v>TDP</v>
          </cell>
          <cell r="L4164" t="str">
            <v>TW</v>
          </cell>
          <cell r="M4164" t="str">
            <v>0127</v>
          </cell>
          <cell r="N4164">
            <v>144.71</v>
          </cell>
          <cell r="O4164">
            <v>0</v>
          </cell>
          <cell r="P4164">
            <v>0</v>
          </cell>
          <cell r="Q4164">
            <v>144.71</v>
          </cell>
          <cell r="R4164">
            <v>0</v>
          </cell>
          <cell r="S4164">
            <v>476.78</v>
          </cell>
          <cell r="T4164">
            <v>0</v>
          </cell>
          <cell r="U4164">
            <v>92</v>
          </cell>
          <cell r="V4164">
            <v>0</v>
          </cell>
          <cell r="W4164">
            <v>0</v>
          </cell>
          <cell r="X4164">
            <v>0</v>
          </cell>
        </row>
        <row r="4165">
          <cell r="A4165" t="str">
            <v>1600100</v>
          </cell>
          <cell r="B4165">
            <v>1</v>
          </cell>
          <cell r="C4165" t="str">
            <v>Building Maintenance System in square me</v>
          </cell>
          <cell r="D4165" t="str">
            <v>34</v>
          </cell>
          <cell r="E4165" t="str">
            <v>BASBMS</v>
          </cell>
          <cell r="F4165" t="str">
            <v>BAS</v>
          </cell>
          <cell r="G4165">
            <v>38820</v>
          </cell>
          <cell r="H4165" t="str">
            <v>Active</v>
          </cell>
          <cell r="I4165">
            <v>29</v>
          </cell>
          <cell r="J4165">
            <v>39344</v>
          </cell>
          <cell r="K4165" t="str">
            <v>TDP</v>
          </cell>
          <cell r="L4165" t="str">
            <v>TW</v>
          </cell>
          <cell r="M4165" t="str">
            <v>0127</v>
          </cell>
          <cell r="N4165">
            <v>21.77</v>
          </cell>
          <cell r="O4165">
            <v>0</v>
          </cell>
          <cell r="P4165">
            <v>0</v>
          </cell>
          <cell r="Q4165">
            <v>21.77</v>
          </cell>
          <cell r="R4165">
            <v>0</v>
          </cell>
          <cell r="S4165">
            <v>71.790000000000006</v>
          </cell>
          <cell r="T4165">
            <v>0</v>
          </cell>
          <cell r="U4165">
            <v>92</v>
          </cell>
          <cell r="V4165">
            <v>0</v>
          </cell>
          <cell r="W4165">
            <v>0</v>
          </cell>
          <cell r="X4165">
            <v>0</v>
          </cell>
        </row>
        <row r="4166">
          <cell r="A4166" t="str">
            <v>1600200</v>
          </cell>
          <cell r="B4166">
            <v>1</v>
          </cell>
          <cell r="C4166" t="str">
            <v>Mechanical Services in square metres</v>
          </cell>
          <cell r="D4166" t="str">
            <v>34</v>
          </cell>
          <cell r="E4166" t="str">
            <v>BASAIR</v>
          </cell>
          <cell r="F4166" t="str">
            <v>BAS</v>
          </cell>
          <cell r="G4166">
            <v>38820</v>
          </cell>
          <cell r="H4166" t="str">
            <v>Active</v>
          </cell>
          <cell r="I4166">
            <v>29</v>
          </cell>
          <cell r="J4166">
            <v>39344</v>
          </cell>
          <cell r="K4166" t="str">
            <v>TDP</v>
          </cell>
          <cell r="L4166" t="str">
            <v>TW</v>
          </cell>
          <cell r="M4166" t="str">
            <v>0127</v>
          </cell>
          <cell r="N4166">
            <v>15223.38</v>
          </cell>
          <cell r="O4166">
            <v>83.14</v>
          </cell>
          <cell r="P4166">
            <v>998.12</v>
          </cell>
          <cell r="Q4166">
            <v>1996.24</v>
          </cell>
          <cell r="R4166">
            <v>13227.14</v>
          </cell>
          <cell r="S4166">
            <v>7313.23</v>
          </cell>
          <cell r="T4166">
            <v>15</v>
          </cell>
          <cell r="U4166">
            <v>92</v>
          </cell>
          <cell r="V4166">
            <v>13</v>
          </cell>
          <cell r="W4166">
            <v>92</v>
          </cell>
          <cell r="X4166">
            <v>0</v>
          </cell>
        </row>
        <row r="4167">
          <cell r="A4167" t="str">
            <v>1600300</v>
          </cell>
          <cell r="B4167">
            <v>1</v>
          </cell>
          <cell r="C4167" t="str">
            <v>Plumbing reticulation in square metres</v>
          </cell>
          <cell r="D4167" t="str">
            <v>34</v>
          </cell>
          <cell r="E4167" t="str">
            <v>BASPLM</v>
          </cell>
          <cell r="F4167" t="str">
            <v>BAS</v>
          </cell>
          <cell r="G4167">
            <v>38820</v>
          </cell>
          <cell r="H4167" t="str">
            <v>Active</v>
          </cell>
          <cell r="I4167">
            <v>29</v>
          </cell>
          <cell r="J4167">
            <v>39344</v>
          </cell>
          <cell r="K4167" t="str">
            <v>TDP</v>
          </cell>
          <cell r="L4167" t="str">
            <v>TW</v>
          </cell>
          <cell r="M4167" t="str">
            <v>0127</v>
          </cell>
          <cell r="N4167">
            <v>928.09</v>
          </cell>
          <cell r="O4167">
            <v>5.08</v>
          </cell>
          <cell r="P4167">
            <v>60.85</v>
          </cell>
          <cell r="Q4167">
            <v>121.7</v>
          </cell>
          <cell r="R4167">
            <v>806.39</v>
          </cell>
          <cell r="S4167">
            <v>445.85</v>
          </cell>
          <cell r="T4167">
            <v>15</v>
          </cell>
          <cell r="U4167">
            <v>92</v>
          </cell>
          <cell r="V4167">
            <v>13</v>
          </cell>
          <cell r="W4167">
            <v>92</v>
          </cell>
          <cell r="X4167">
            <v>0</v>
          </cell>
        </row>
        <row r="4168">
          <cell r="A4168" t="str">
            <v>1600400</v>
          </cell>
          <cell r="B4168">
            <v>1</v>
          </cell>
          <cell r="C4168" t="str">
            <v>Public Address System in square metres</v>
          </cell>
          <cell r="D4168" t="str">
            <v>34</v>
          </cell>
          <cell r="E4168" t="str">
            <v>BASPUB</v>
          </cell>
          <cell r="F4168" t="str">
            <v>BAS</v>
          </cell>
          <cell r="G4168">
            <v>38820</v>
          </cell>
          <cell r="H4168" t="str">
            <v>Active</v>
          </cell>
          <cell r="I4168">
            <v>29</v>
          </cell>
          <cell r="J4168">
            <v>39344</v>
          </cell>
          <cell r="K4168" t="str">
            <v>TDP</v>
          </cell>
          <cell r="L4168" t="str">
            <v>TW</v>
          </cell>
          <cell r="M4168" t="str">
            <v>0127</v>
          </cell>
          <cell r="N4168">
            <v>629.01</v>
          </cell>
          <cell r="O4168">
            <v>3.4</v>
          </cell>
          <cell r="P4168">
            <v>41.24</v>
          </cell>
          <cell r="Q4168">
            <v>82.48</v>
          </cell>
          <cell r="R4168">
            <v>546.53</v>
          </cell>
          <cell r="S4168">
            <v>302.18</v>
          </cell>
          <cell r="T4168">
            <v>15</v>
          </cell>
          <cell r="U4168">
            <v>92</v>
          </cell>
          <cell r="V4168">
            <v>13</v>
          </cell>
          <cell r="W4168">
            <v>92</v>
          </cell>
          <cell r="X4168">
            <v>0</v>
          </cell>
        </row>
        <row r="4169">
          <cell r="A4169" t="str">
            <v>1600500</v>
          </cell>
          <cell r="B4169">
            <v>1</v>
          </cell>
          <cell r="C4169" t="str">
            <v>Security System in square metres</v>
          </cell>
          <cell r="D4169" t="str">
            <v>34</v>
          </cell>
          <cell r="E4169" t="str">
            <v>BASSEC</v>
          </cell>
          <cell r="F4169" t="str">
            <v>BAS</v>
          </cell>
          <cell r="G4169">
            <v>38820</v>
          </cell>
          <cell r="H4169" t="str">
            <v>Active</v>
          </cell>
          <cell r="I4169">
            <v>29</v>
          </cell>
          <cell r="J4169">
            <v>39344</v>
          </cell>
          <cell r="K4169" t="str">
            <v>TDP</v>
          </cell>
          <cell r="L4169" t="str">
            <v>TW</v>
          </cell>
          <cell r="M4169" t="str">
            <v>0127</v>
          </cell>
          <cell r="N4169">
            <v>981.1</v>
          </cell>
          <cell r="O4169">
            <v>5.37</v>
          </cell>
          <cell r="P4169">
            <v>64.33</v>
          </cell>
          <cell r="Q4169">
            <v>128.66</v>
          </cell>
          <cell r="R4169">
            <v>852.44</v>
          </cell>
          <cell r="S4169">
            <v>471.31</v>
          </cell>
          <cell r="T4169">
            <v>15</v>
          </cell>
          <cell r="U4169">
            <v>92</v>
          </cell>
          <cell r="V4169">
            <v>13</v>
          </cell>
          <cell r="W4169">
            <v>92</v>
          </cell>
          <cell r="X4169">
            <v>0</v>
          </cell>
        </row>
        <row r="4170">
          <cell r="A4170" t="str">
            <v>1600600</v>
          </cell>
          <cell r="B4170">
            <v>1</v>
          </cell>
          <cell r="C4170" t="str">
            <v>sprinkler head and piping - 2</v>
          </cell>
          <cell r="D4170" t="str">
            <v>34</v>
          </cell>
          <cell r="E4170" t="str">
            <v>BASSPR</v>
          </cell>
          <cell r="F4170" t="str">
            <v>BAS</v>
          </cell>
          <cell r="G4170">
            <v>38820</v>
          </cell>
          <cell r="H4170" t="str">
            <v>Active</v>
          </cell>
          <cell r="I4170">
            <v>2</v>
          </cell>
          <cell r="J4170">
            <v>39344</v>
          </cell>
          <cell r="K4170" t="str">
            <v>TDP</v>
          </cell>
          <cell r="L4170" t="str">
            <v>TW</v>
          </cell>
          <cell r="M4170" t="str">
            <v>0127</v>
          </cell>
          <cell r="N4170">
            <v>1272.4100000000001</v>
          </cell>
          <cell r="O4170">
            <v>6.98</v>
          </cell>
          <cell r="P4170">
            <v>83.43</v>
          </cell>
          <cell r="Q4170">
            <v>166.86</v>
          </cell>
          <cell r="R4170">
            <v>1105.55</v>
          </cell>
          <cell r="S4170">
            <v>611.26</v>
          </cell>
          <cell r="T4170">
            <v>15</v>
          </cell>
          <cell r="U4170">
            <v>92</v>
          </cell>
          <cell r="V4170">
            <v>13</v>
          </cell>
          <cell r="W4170">
            <v>92</v>
          </cell>
          <cell r="X4170">
            <v>0</v>
          </cell>
        </row>
        <row r="4171">
          <cell r="A4171" t="str">
            <v>1600700</v>
          </cell>
          <cell r="B4171">
            <v>1</v>
          </cell>
          <cell r="C4171" t="str">
            <v>suspended ceiling - 28.9 square metres</v>
          </cell>
          <cell r="D4171" t="str">
            <v>34</v>
          </cell>
          <cell r="E4171" t="str">
            <v>BASSUS</v>
          </cell>
          <cell r="F4171" t="str">
            <v>BAS</v>
          </cell>
          <cell r="G4171">
            <v>38820</v>
          </cell>
          <cell r="H4171" t="str">
            <v>Active</v>
          </cell>
          <cell r="I4171">
            <v>29</v>
          </cell>
          <cell r="J4171">
            <v>39344</v>
          </cell>
          <cell r="K4171" t="str">
            <v>TDP</v>
          </cell>
          <cell r="L4171" t="str">
            <v>TW</v>
          </cell>
          <cell r="M4171" t="str">
            <v>0127</v>
          </cell>
          <cell r="N4171">
            <v>3759.36</v>
          </cell>
          <cell r="O4171">
            <v>10.31</v>
          </cell>
          <cell r="P4171">
            <v>124.27</v>
          </cell>
          <cell r="Q4171">
            <v>248.54</v>
          </cell>
          <cell r="R4171">
            <v>3510.82</v>
          </cell>
          <cell r="S4171">
            <v>1717.81</v>
          </cell>
          <cell r="T4171">
            <v>30</v>
          </cell>
          <cell r="U4171">
            <v>92</v>
          </cell>
          <cell r="V4171">
            <v>28</v>
          </cell>
          <cell r="W4171">
            <v>92</v>
          </cell>
          <cell r="X4171">
            <v>0</v>
          </cell>
        </row>
        <row r="4172">
          <cell r="A4172" t="str">
            <v>1600800</v>
          </cell>
          <cell r="B4172">
            <v>1</v>
          </cell>
          <cell r="C4172" t="str">
            <v>Fire Alarm System in square metres</v>
          </cell>
          <cell r="D4172" t="str">
            <v>34</v>
          </cell>
          <cell r="E4172" t="str">
            <v>BASALA</v>
          </cell>
          <cell r="F4172" t="str">
            <v>BAS</v>
          </cell>
          <cell r="G4172">
            <v>38820</v>
          </cell>
          <cell r="H4172" t="str">
            <v>Active</v>
          </cell>
          <cell r="I4172">
            <v>12</v>
          </cell>
          <cell r="J4172">
            <v>39344</v>
          </cell>
          <cell r="K4172" t="str">
            <v>TDP</v>
          </cell>
          <cell r="L4172" t="str">
            <v>TW</v>
          </cell>
          <cell r="M4172" t="str">
            <v>0128</v>
          </cell>
          <cell r="N4172">
            <v>355.75</v>
          </cell>
          <cell r="O4172">
            <v>1.28</v>
          </cell>
          <cell r="P4172">
            <v>15.25</v>
          </cell>
          <cell r="Q4172">
            <v>30.5</v>
          </cell>
          <cell r="R4172">
            <v>325.25</v>
          </cell>
          <cell r="S4172">
            <v>163.68</v>
          </cell>
          <cell r="T4172">
            <v>15</v>
          </cell>
          <cell r="U4172">
            <v>92</v>
          </cell>
          <cell r="V4172">
            <v>13</v>
          </cell>
          <cell r="W4172">
            <v>92</v>
          </cell>
          <cell r="X4172">
            <v>0</v>
          </cell>
        </row>
        <row r="4173">
          <cell r="A4173" t="str">
            <v>1600900</v>
          </cell>
          <cell r="B4173">
            <v>1</v>
          </cell>
          <cell r="C4173" t="str">
            <v>Building Structure in square metres</v>
          </cell>
          <cell r="D4173" t="str">
            <v>34</v>
          </cell>
          <cell r="E4173" t="str">
            <v>BUITER</v>
          </cell>
          <cell r="F4173" t="str">
            <v>BUI</v>
          </cell>
          <cell r="G4173">
            <v>38820</v>
          </cell>
          <cell r="H4173" t="str">
            <v>Active</v>
          </cell>
          <cell r="I4173">
            <v>12</v>
          </cell>
          <cell r="J4173">
            <v>39344</v>
          </cell>
          <cell r="K4173" t="str">
            <v>TDP</v>
          </cell>
          <cell r="L4173" t="str">
            <v>TW</v>
          </cell>
          <cell r="M4173" t="str">
            <v>0128</v>
          </cell>
          <cell r="N4173">
            <v>18006.919999999998</v>
          </cell>
          <cell r="O4173">
            <v>30.21</v>
          </cell>
          <cell r="P4173">
            <v>362.3</v>
          </cell>
          <cell r="Q4173">
            <v>724.6</v>
          </cell>
          <cell r="R4173">
            <v>17282.32</v>
          </cell>
          <cell r="S4173">
            <v>8064.94</v>
          </cell>
          <cell r="T4173">
            <v>40</v>
          </cell>
          <cell r="U4173">
            <v>0</v>
          </cell>
          <cell r="V4173">
            <v>38</v>
          </cell>
          <cell r="W4173">
            <v>0</v>
          </cell>
          <cell r="X4173">
            <v>0</v>
          </cell>
        </row>
        <row r="4174">
          <cell r="A4174" t="str">
            <v>1601000</v>
          </cell>
          <cell r="B4174">
            <v>1</v>
          </cell>
          <cell r="C4174" t="str">
            <v>Drainage Services in square meters</v>
          </cell>
          <cell r="D4174" t="str">
            <v>34</v>
          </cell>
          <cell r="E4174" t="str">
            <v>BASPLM</v>
          </cell>
          <cell r="F4174" t="str">
            <v>BAS</v>
          </cell>
          <cell r="G4174">
            <v>38820</v>
          </cell>
          <cell r="H4174" t="str">
            <v>Active</v>
          </cell>
          <cell r="I4174">
            <v>12</v>
          </cell>
          <cell r="J4174">
            <v>39344</v>
          </cell>
          <cell r="K4174" t="str">
            <v>TDP</v>
          </cell>
          <cell r="L4174" t="str">
            <v>TW</v>
          </cell>
          <cell r="M4174" t="str">
            <v>0128</v>
          </cell>
          <cell r="N4174">
            <v>336.42</v>
          </cell>
          <cell r="O4174">
            <v>1.82</v>
          </cell>
          <cell r="P4174">
            <v>22.06</v>
          </cell>
          <cell r="Q4174">
            <v>44.12</v>
          </cell>
          <cell r="R4174">
            <v>292.3</v>
          </cell>
          <cell r="S4174">
            <v>161.62</v>
          </cell>
          <cell r="T4174">
            <v>15</v>
          </cell>
          <cell r="U4174">
            <v>92</v>
          </cell>
          <cell r="V4174">
            <v>13</v>
          </cell>
          <cell r="W4174">
            <v>92</v>
          </cell>
          <cell r="X4174">
            <v>0</v>
          </cell>
        </row>
        <row r="4175">
          <cell r="A4175" t="str">
            <v>1601100</v>
          </cell>
          <cell r="B4175">
            <v>1</v>
          </cell>
          <cell r="C4175" t="str">
            <v>Communication Services in square meters</v>
          </cell>
          <cell r="D4175" t="str">
            <v>34</v>
          </cell>
          <cell r="E4175" t="str">
            <v>BASCAB</v>
          </cell>
          <cell r="F4175" t="str">
            <v>BAS</v>
          </cell>
          <cell r="G4175">
            <v>38820</v>
          </cell>
          <cell r="H4175" t="str">
            <v>Active</v>
          </cell>
          <cell r="I4175">
            <v>12</v>
          </cell>
          <cell r="J4175">
            <v>39344</v>
          </cell>
          <cell r="K4175" t="str">
            <v>TDP</v>
          </cell>
          <cell r="L4175" t="str">
            <v>TW</v>
          </cell>
          <cell r="M4175" t="str">
            <v>0128</v>
          </cell>
          <cell r="N4175">
            <v>145.47</v>
          </cell>
          <cell r="O4175">
            <v>1.21</v>
          </cell>
          <cell r="P4175">
            <v>14.19</v>
          </cell>
          <cell r="Q4175">
            <v>28.38</v>
          </cell>
          <cell r="R4175">
            <v>117.09</v>
          </cell>
          <cell r="S4175">
            <v>73.239999999999995</v>
          </cell>
          <cell r="T4175">
            <v>10</v>
          </cell>
          <cell r="U4175">
            <v>92</v>
          </cell>
          <cell r="V4175">
            <v>8</v>
          </cell>
          <cell r="W4175">
            <v>92</v>
          </cell>
          <cell r="X4175">
            <v>0</v>
          </cell>
        </row>
        <row r="4176">
          <cell r="A4176" t="str">
            <v>1601200</v>
          </cell>
          <cell r="B4176">
            <v>1</v>
          </cell>
          <cell r="C4176" t="str">
            <v>electric light fitting - 1 rectangular d</v>
          </cell>
          <cell r="D4176" t="str">
            <v>34</v>
          </cell>
          <cell r="E4176" t="str">
            <v>BASLIG</v>
          </cell>
          <cell r="F4176" t="str">
            <v>BAS</v>
          </cell>
          <cell r="G4176">
            <v>38820</v>
          </cell>
          <cell r="H4176" t="str">
            <v>Active</v>
          </cell>
          <cell r="I4176">
            <v>1</v>
          </cell>
          <cell r="J4176">
            <v>39344</v>
          </cell>
          <cell r="K4176" t="str">
            <v>TDP</v>
          </cell>
          <cell r="L4176" t="str">
            <v>TW</v>
          </cell>
          <cell r="M4176" t="str">
            <v>0128</v>
          </cell>
          <cell r="N4176">
            <v>366.23</v>
          </cell>
          <cell r="O4176">
            <v>2.94</v>
          </cell>
          <cell r="P4176">
            <v>35.72</v>
          </cell>
          <cell r="Q4176">
            <v>71.44</v>
          </cell>
          <cell r="R4176">
            <v>294.79000000000002</v>
          </cell>
          <cell r="S4176">
            <v>184.38</v>
          </cell>
          <cell r="T4176">
            <v>10</v>
          </cell>
          <cell r="U4176">
            <v>92</v>
          </cell>
          <cell r="V4176">
            <v>8</v>
          </cell>
          <cell r="W4176">
            <v>92</v>
          </cell>
          <cell r="X4176">
            <v>0</v>
          </cell>
        </row>
        <row r="4177">
          <cell r="A4177" t="str">
            <v>1601300</v>
          </cell>
          <cell r="B4177">
            <v>1</v>
          </cell>
          <cell r="C4177" t="str">
            <v>Electrical services in square metres</v>
          </cell>
          <cell r="D4177" t="str">
            <v>34</v>
          </cell>
          <cell r="E4177" t="str">
            <v>BASELC</v>
          </cell>
          <cell r="F4177" t="str">
            <v>BAS</v>
          </cell>
          <cell r="G4177">
            <v>38820</v>
          </cell>
          <cell r="H4177" t="str">
            <v>Active</v>
          </cell>
          <cell r="I4177">
            <v>12</v>
          </cell>
          <cell r="J4177">
            <v>39344</v>
          </cell>
          <cell r="K4177" t="str">
            <v>TDP</v>
          </cell>
          <cell r="L4177" t="str">
            <v>TW</v>
          </cell>
          <cell r="M4177" t="str">
            <v>0128</v>
          </cell>
          <cell r="N4177">
            <v>3462.22</v>
          </cell>
          <cell r="O4177">
            <v>12.4</v>
          </cell>
          <cell r="P4177">
            <v>148.36000000000001</v>
          </cell>
          <cell r="Q4177">
            <v>296.72000000000003</v>
          </cell>
          <cell r="R4177">
            <v>3165.5</v>
          </cell>
          <cell r="S4177">
            <v>1592.97</v>
          </cell>
          <cell r="T4177">
            <v>15</v>
          </cell>
          <cell r="U4177">
            <v>92</v>
          </cell>
          <cell r="V4177">
            <v>13</v>
          </cell>
          <cell r="W4177">
            <v>92</v>
          </cell>
          <cell r="X4177">
            <v>0</v>
          </cell>
        </row>
        <row r="4178">
          <cell r="A4178" t="str">
            <v>1601400</v>
          </cell>
          <cell r="B4178">
            <v>1</v>
          </cell>
          <cell r="C4178" t="str">
            <v>Building Maintenance System in square me</v>
          </cell>
          <cell r="D4178" t="str">
            <v>34</v>
          </cell>
          <cell r="E4178" t="str">
            <v>BASBMS</v>
          </cell>
          <cell r="F4178" t="str">
            <v>BAS</v>
          </cell>
          <cell r="G4178">
            <v>38820</v>
          </cell>
          <cell r="H4178" t="str">
            <v>Active</v>
          </cell>
          <cell r="I4178">
            <v>12</v>
          </cell>
          <cell r="J4178">
            <v>39344</v>
          </cell>
          <cell r="K4178" t="str">
            <v>TDP</v>
          </cell>
          <cell r="L4178" t="str">
            <v>TW</v>
          </cell>
          <cell r="M4178" t="str">
            <v>0128</v>
          </cell>
          <cell r="N4178">
            <v>9.1199999999999992</v>
          </cell>
          <cell r="O4178">
            <v>0</v>
          </cell>
          <cell r="P4178">
            <v>0</v>
          </cell>
          <cell r="Q4178">
            <v>9.1199999999999992</v>
          </cell>
          <cell r="R4178">
            <v>0</v>
          </cell>
          <cell r="S4178">
            <v>30.08</v>
          </cell>
          <cell r="T4178">
            <v>0</v>
          </cell>
          <cell r="U4178">
            <v>92</v>
          </cell>
          <cell r="V4178">
            <v>0</v>
          </cell>
          <cell r="W4178">
            <v>0</v>
          </cell>
          <cell r="X4178">
            <v>0</v>
          </cell>
        </row>
        <row r="4179">
          <cell r="A4179" t="str">
            <v>1601500</v>
          </cell>
          <cell r="B4179">
            <v>1</v>
          </cell>
          <cell r="C4179" t="str">
            <v>Mechanical Services in square metres</v>
          </cell>
          <cell r="D4179" t="str">
            <v>34</v>
          </cell>
          <cell r="E4179" t="str">
            <v>BASAIR</v>
          </cell>
          <cell r="F4179" t="str">
            <v>BAS</v>
          </cell>
          <cell r="G4179">
            <v>38820</v>
          </cell>
          <cell r="H4179" t="str">
            <v>Active</v>
          </cell>
          <cell r="I4179">
            <v>12</v>
          </cell>
          <cell r="J4179">
            <v>39344</v>
          </cell>
          <cell r="K4179" t="str">
            <v>TDP</v>
          </cell>
          <cell r="L4179" t="str">
            <v>TW</v>
          </cell>
          <cell r="M4179" t="str">
            <v>0128</v>
          </cell>
          <cell r="N4179">
            <v>6373.82</v>
          </cell>
          <cell r="O4179">
            <v>34.880000000000003</v>
          </cell>
          <cell r="P4179">
            <v>417.9</v>
          </cell>
          <cell r="Q4179">
            <v>835.8</v>
          </cell>
          <cell r="R4179">
            <v>5538.02</v>
          </cell>
          <cell r="S4179">
            <v>3061.95</v>
          </cell>
          <cell r="T4179">
            <v>15</v>
          </cell>
          <cell r="U4179">
            <v>92</v>
          </cell>
          <cell r="V4179">
            <v>13</v>
          </cell>
          <cell r="W4179">
            <v>92</v>
          </cell>
          <cell r="X4179">
            <v>0</v>
          </cell>
        </row>
        <row r="4180">
          <cell r="A4180" t="str">
            <v>1601600</v>
          </cell>
          <cell r="B4180">
            <v>1</v>
          </cell>
          <cell r="C4180" t="str">
            <v>Plumbing reticulation in square metres</v>
          </cell>
          <cell r="D4180" t="str">
            <v>34</v>
          </cell>
          <cell r="E4180" t="str">
            <v>BASPLM</v>
          </cell>
          <cell r="F4180" t="str">
            <v>BAS</v>
          </cell>
          <cell r="G4180">
            <v>38820</v>
          </cell>
          <cell r="H4180" t="str">
            <v>Active</v>
          </cell>
          <cell r="I4180">
            <v>12</v>
          </cell>
          <cell r="J4180">
            <v>39344</v>
          </cell>
          <cell r="K4180" t="str">
            <v>TDP</v>
          </cell>
          <cell r="L4180" t="str">
            <v>TW</v>
          </cell>
          <cell r="M4180" t="str">
            <v>0128</v>
          </cell>
          <cell r="N4180">
            <v>388.68</v>
          </cell>
          <cell r="O4180">
            <v>2.16</v>
          </cell>
          <cell r="P4180">
            <v>25.48</v>
          </cell>
          <cell r="Q4180">
            <v>50.96</v>
          </cell>
          <cell r="R4180">
            <v>337.72</v>
          </cell>
          <cell r="S4180">
            <v>186.71</v>
          </cell>
          <cell r="T4180">
            <v>15</v>
          </cell>
          <cell r="U4180">
            <v>92</v>
          </cell>
          <cell r="V4180">
            <v>13</v>
          </cell>
          <cell r="W4180">
            <v>92</v>
          </cell>
          <cell r="X4180">
            <v>0</v>
          </cell>
        </row>
        <row r="4181">
          <cell r="A4181" t="str">
            <v>1601700</v>
          </cell>
          <cell r="B4181">
            <v>1</v>
          </cell>
          <cell r="C4181" t="str">
            <v>Public Address System in square metres</v>
          </cell>
          <cell r="D4181" t="str">
            <v>34</v>
          </cell>
          <cell r="E4181" t="str">
            <v>BASPUB</v>
          </cell>
          <cell r="F4181" t="str">
            <v>BAS</v>
          </cell>
          <cell r="G4181">
            <v>38820</v>
          </cell>
          <cell r="H4181" t="str">
            <v>Active</v>
          </cell>
          <cell r="I4181">
            <v>12</v>
          </cell>
          <cell r="J4181">
            <v>39344</v>
          </cell>
          <cell r="K4181" t="str">
            <v>TDP</v>
          </cell>
          <cell r="L4181" t="str">
            <v>TW</v>
          </cell>
          <cell r="M4181" t="str">
            <v>0128</v>
          </cell>
          <cell r="N4181">
            <v>263.27999999999997</v>
          </cell>
          <cell r="O4181">
            <v>1.42</v>
          </cell>
          <cell r="P4181">
            <v>17.260000000000002</v>
          </cell>
          <cell r="Q4181">
            <v>34.520000000000003</v>
          </cell>
          <cell r="R4181">
            <v>228.76</v>
          </cell>
          <cell r="S4181">
            <v>126.48</v>
          </cell>
          <cell r="T4181">
            <v>15</v>
          </cell>
          <cell r="U4181">
            <v>92</v>
          </cell>
          <cell r="V4181">
            <v>13</v>
          </cell>
          <cell r="W4181">
            <v>92</v>
          </cell>
          <cell r="X4181">
            <v>0</v>
          </cell>
        </row>
        <row r="4182">
          <cell r="A4182" t="str">
            <v>1601800</v>
          </cell>
          <cell r="B4182">
            <v>1</v>
          </cell>
          <cell r="C4182" t="str">
            <v>Security System in square metres</v>
          </cell>
          <cell r="D4182" t="str">
            <v>34</v>
          </cell>
          <cell r="E4182" t="str">
            <v>BASSEC</v>
          </cell>
          <cell r="F4182" t="str">
            <v>BAS</v>
          </cell>
          <cell r="G4182">
            <v>38820</v>
          </cell>
          <cell r="H4182" t="str">
            <v>Active</v>
          </cell>
          <cell r="I4182">
            <v>12</v>
          </cell>
          <cell r="J4182">
            <v>39344</v>
          </cell>
          <cell r="K4182" t="str">
            <v>TDP</v>
          </cell>
          <cell r="L4182" t="str">
            <v>TW</v>
          </cell>
          <cell r="M4182" t="str">
            <v>0128</v>
          </cell>
          <cell r="N4182">
            <v>410.78</v>
          </cell>
          <cell r="O4182">
            <v>2.29</v>
          </cell>
          <cell r="P4182">
            <v>26.93</v>
          </cell>
          <cell r="Q4182">
            <v>53.86</v>
          </cell>
          <cell r="R4182">
            <v>356.92</v>
          </cell>
          <cell r="S4182">
            <v>197.34</v>
          </cell>
          <cell r="T4182">
            <v>15</v>
          </cell>
          <cell r="U4182">
            <v>92</v>
          </cell>
          <cell r="V4182">
            <v>13</v>
          </cell>
          <cell r="W4182">
            <v>92</v>
          </cell>
          <cell r="X4182">
            <v>0</v>
          </cell>
        </row>
        <row r="4183">
          <cell r="A4183" t="str">
            <v>1601900</v>
          </cell>
          <cell r="B4183">
            <v>1</v>
          </cell>
          <cell r="C4183" t="str">
            <v>sprinkler head and piping - 3</v>
          </cell>
          <cell r="D4183" t="str">
            <v>34</v>
          </cell>
          <cell r="E4183" t="str">
            <v>BASSPR</v>
          </cell>
          <cell r="F4183" t="str">
            <v>BAS</v>
          </cell>
          <cell r="G4183">
            <v>38820</v>
          </cell>
          <cell r="H4183" t="str">
            <v>Active</v>
          </cell>
          <cell r="I4183">
            <v>3</v>
          </cell>
          <cell r="J4183">
            <v>39344</v>
          </cell>
          <cell r="K4183" t="str">
            <v>TDP</v>
          </cell>
          <cell r="L4183" t="str">
            <v>TW</v>
          </cell>
          <cell r="M4183" t="str">
            <v>0128</v>
          </cell>
          <cell r="N4183">
            <v>1908.65</v>
          </cell>
          <cell r="O4183">
            <v>10.41</v>
          </cell>
          <cell r="P4183">
            <v>125.14</v>
          </cell>
          <cell r="Q4183">
            <v>250.28</v>
          </cell>
          <cell r="R4183">
            <v>1658.37</v>
          </cell>
          <cell r="S4183">
            <v>916.91</v>
          </cell>
          <cell r="T4183">
            <v>15</v>
          </cell>
          <cell r="U4183">
            <v>92</v>
          </cell>
          <cell r="V4183">
            <v>13</v>
          </cell>
          <cell r="W4183">
            <v>92</v>
          </cell>
          <cell r="X4183">
            <v>0</v>
          </cell>
        </row>
        <row r="4184">
          <cell r="A4184" t="str">
            <v>1602000</v>
          </cell>
          <cell r="B4184">
            <v>1</v>
          </cell>
          <cell r="C4184" t="str">
            <v>Fire Alarm System in square metres</v>
          </cell>
          <cell r="D4184" t="str">
            <v>34</v>
          </cell>
          <cell r="E4184" t="str">
            <v>BASALA</v>
          </cell>
          <cell r="F4184" t="str">
            <v>BAS</v>
          </cell>
          <cell r="G4184">
            <v>38820</v>
          </cell>
          <cell r="H4184" t="str">
            <v>Active</v>
          </cell>
          <cell r="I4184">
            <v>16</v>
          </cell>
          <cell r="J4184">
            <v>39344</v>
          </cell>
          <cell r="K4184" t="str">
            <v>TL</v>
          </cell>
          <cell r="L4184" t="str">
            <v>TW</v>
          </cell>
          <cell r="M4184" t="str">
            <v>0130</v>
          </cell>
          <cell r="N4184">
            <v>479.21</v>
          </cell>
          <cell r="O4184">
            <v>1.73</v>
          </cell>
          <cell r="P4184">
            <v>20.54</v>
          </cell>
          <cell r="Q4184">
            <v>41.08</v>
          </cell>
          <cell r="R4184">
            <v>438.13</v>
          </cell>
          <cell r="S4184">
            <v>220.48</v>
          </cell>
          <cell r="T4184">
            <v>15</v>
          </cell>
          <cell r="U4184">
            <v>92</v>
          </cell>
          <cell r="V4184">
            <v>13</v>
          </cell>
          <cell r="W4184">
            <v>92</v>
          </cell>
          <cell r="X4184">
            <v>0</v>
          </cell>
        </row>
        <row r="4185">
          <cell r="A4185" t="str">
            <v>1602100</v>
          </cell>
          <cell r="B4185">
            <v>1</v>
          </cell>
          <cell r="C4185" t="str">
            <v>Building Structure in square metres</v>
          </cell>
          <cell r="D4185" t="str">
            <v>34</v>
          </cell>
          <cell r="E4185" t="str">
            <v>BUITER</v>
          </cell>
          <cell r="F4185" t="str">
            <v>BUI</v>
          </cell>
          <cell r="G4185">
            <v>38820</v>
          </cell>
          <cell r="H4185" t="str">
            <v>Active</v>
          </cell>
          <cell r="I4185">
            <v>16</v>
          </cell>
          <cell r="J4185">
            <v>39344</v>
          </cell>
          <cell r="K4185" t="str">
            <v>TL</v>
          </cell>
          <cell r="L4185" t="str">
            <v>TW</v>
          </cell>
          <cell r="M4185" t="str">
            <v>0130</v>
          </cell>
          <cell r="N4185">
            <v>24257.279999999999</v>
          </cell>
          <cell r="O4185">
            <v>40.69</v>
          </cell>
          <cell r="P4185">
            <v>488.06</v>
          </cell>
          <cell r="Q4185">
            <v>976.12</v>
          </cell>
          <cell r="R4185">
            <v>23281.16</v>
          </cell>
          <cell r="S4185">
            <v>10864.35</v>
          </cell>
          <cell r="T4185">
            <v>40</v>
          </cell>
          <cell r="U4185">
            <v>0</v>
          </cell>
          <cell r="V4185">
            <v>38</v>
          </cell>
          <cell r="W4185">
            <v>0</v>
          </cell>
          <cell r="X4185">
            <v>0</v>
          </cell>
        </row>
        <row r="4186">
          <cell r="A4186" t="str">
            <v>1602200</v>
          </cell>
          <cell r="B4186">
            <v>1</v>
          </cell>
          <cell r="C4186" t="str">
            <v>Drainage Services in square meters</v>
          </cell>
          <cell r="D4186" t="str">
            <v>34</v>
          </cell>
          <cell r="E4186" t="str">
            <v>BASPLM</v>
          </cell>
          <cell r="F4186" t="str">
            <v>BAS</v>
          </cell>
          <cell r="G4186">
            <v>38820</v>
          </cell>
          <cell r="H4186" t="str">
            <v>Active</v>
          </cell>
          <cell r="I4186">
            <v>16</v>
          </cell>
          <cell r="J4186">
            <v>39344</v>
          </cell>
          <cell r="K4186" t="str">
            <v>TL</v>
          </cell>
          <cell r="L4186" t="str">
            <v>TW</v>
          </cell>
          <cell r="M4186" t="str">
            <v>0130</v>
          </cell>
          <cell r="N4186">
            <v>453.18</v>
          </cell>
          <cell r="O4186">
            <v>2.4300000000000002</v>
          </cell>
          <cell r="P4186">
            <v>29.71</v>
          </cell>
          <cell r="Q4186">
            <v>59.42</v>
          </cell>
          <cell r="R4186">
            <v>393.76</v>
          </cell>
          <cell r="S4186">
            <v>217.71</v>
          </cell>
          <cell r="T4186">
            <v>15</v>
          </cell>
          <cell r="U4186">
            <v>92</v>
          </cell>
          <cell r="V4186">
            <v>13</v>
          </cell>
          <cell r="W4186">
            <v>92</v>
          </cell>
          <cell r="X4186">
            <v>0</v>
          </cell>
        </row>
        <row r="4187">
          <cell r="A4187" t="str">
            <v>1602300</v>
          </cell>
          <cell r="B4187">
            <v>1</v>
          </cell>
          <cell r="C4187" t="str">
            <v>Communication Services in square meters</v>
          </cell>
          <cell r="D4187" t="str">
            <v>34</v>
          </cell>
          <cell r="E4187" t="str">
            <v>BASCAB</v>
          </cell>
          <cell r="F4187" t="str">
            <v>BAS</v>
          </cell>
          <cell r="G4187">
            <v>38820</v>
          </cell>
          <cell r="H4187" t="str">
            <v>Active</v>
          </cell>
          <cell r="I4187">
            <v>16</v>
          </cell>
          <cell r="J4187">
            <v>39344</v>
          </cell>
          <cell r="K4187" t="str">
            <v>TL</v>
          </cell>
          <cell r="L4187" t="str">
            <v>TW</v>
          </cell>
          <cell r="M4187" t="str">
            <v>0130</v>
          </cell>
          <cell r="N4187">
            <v>195.98</v>
          </cell>
          <cell r="O4187">
            <v>1.63</v>
          </cell>
          <cell r="P4187">
            <v>19.12</v>
          </cell>
          <cell r="Q4187">
            <v>38.24</v>
          </cell>
          <cell r="R4187">
            <v>157.74</v>
          </cell>
          <cell r="S4187">
            <v>98.67</v>
          </cell>
          <cell r="T4187">
            <v>10</v>
          </cell>
          <cell r="U4187">
            <v>92</v>
          </cell>
          <cell r="V4187">
            <v>8</v>
          </cell>
          <cell r="W4187">
            <v>92</v>
          </cell>
          <cell r="X4187">
            <v>0</v>
          </cell>
        </row>
        <row r="4188">
          <cell r="A4188" t="str">
            <v>1602400</v>
          </cell>
          <cell r="B4188">
            <v>1</v>
          </cell>
          <cell r="C4188" t="str">
            <v>Division walling - 7 lineal metres with</v>
          </cell>
          <cell r="D4188" t="str">
            <v>34</v>
          </cell>
          <cell r="E4188" t="str">
            <v>BASPAR</v>
          </cell>
          <cell r="F4188" t="str">
            <v>BAS</v>
          </cell>
          <cell r="G4188">
            <v>38820</v>
          </cell>
          <cell r="H4188" t="str">
            <v>Active</v>
          </cell>
          <cell r="I4188">
            <v>7</v>
          </cell>
          <cell r="J4188">
            <v>39344</v>
          </cell>
          <cell r="K4188" t="str">
            <v>TL</v>
          </cell>
          <cell r="L4188" t="str">
            <v>TW</v>
          </cell>
          <cell r="M4188" t="str">
            <v>0130</v>
          </cell>
          <cell r="N4188">
            <v>22074.59</v>
          </cell>
          <cell r="O4188">
            <v>120.61</v>
          </cell>
          <cell r="P4188">
            <v>1447.32</v>
          </cell>
          <cell r="Q4188">
            <v>2894.64</v>
          </cell>
          <cell r="R4188">
            <v>19179.95</v>
          </cell>
          <cell r="S4188">
            <v>10604.51</v>
          </cell>
          <cell r="T4188">
            <v>15</v>
          </cell>
          <cell r="U4188">
            <v>92</v>
          </cell>
          <cell r="V4188">
            <v>13</v>
          </cell>
          <cell r="W4188">
            <v>92</v>
          </cell>
          <cell r="X4188">
            <v>0</v>
          </cell>
        </row>
        <row r="4189">
          <cell r="A4189" t="str">
            <v>1602500</v>
          </cell>
          <cell r="B4189">
            <v>1</v>
          </cell>
          <cell r="C4189" t="str">
            <v>electric light fitting - 2 circular down</v>
          </cell>
          <cell r="D4189" t="str">
            <v>34</v>
          </cell>
          <cell r="E4189" t="str">
            <v>BASLIG</v>
          </cell>
          <cell r="F4189" t="str">
            <v>BAS</v>
          </cell>
          <cell r="G4189">
            <v>38820</v>
          </cell>
          <cell r="H4189" t="str">
            <v>Active</v>
          </cell>
          <cell r="I4189">
            <v>2</v>
          </cell>
          <cell r="J4189">
            <v>39344</v>
          </cell>
          <cell r="K4189" t="str">
            <v>TL</v>
          </cell>
          <cell r="L4189" t="str">
            <v>TW</v>
          </cell>
          <cell r="M4189" t="str">
            <v>0130</v>
          </cell>
          <cell r="N4189">
            <v>732.48</v>
          </cell>
          <cell r="O4189">
            <v>6</v>
          </cell>
          <cell r="P4189">
            <v>71.45</v>
          </cell>
          <cell r="Q4189">
            <v>142.9</v>
          </cell>
          <cell r="R4189">
            <v>589.58000000000004</v>
          </cell>
          <cell r="S4189">
            <v>368.78</v>
          </cell>
          <cell r="T4189">
            <v>10</v>
          </cell>
          <cell r="U4189">
            <v>92</v>
          </cell>
          <cell r="V4189">
            <v>8</v>
          </cell>
          <cell r="W4189">
            <v>92</v>
          </cell>
          <cell r="X4189">
            <v>0</v>
          </cell>
        </row>
        <row r="4190">
          <cell r="A4190" t="str">
            <v>1602600</v>
          </cell>
          <cell r="B4190">
            <v>1</v>
          </cell>
          <cell r="C4190" t="str">
            <v>Electrical services in square metres</v>
          </cell>
          <cell r="D4190" t="str">
            <v>34</v>
          </cell>
          <cell r="E4190" t="str">
            <v>BASELC</v>
          </cell>
          <cell r="F4190" t="str">
            <v>BAS</v>
          </cell>
          <cell r="G4190">
            <v>38820</v>
          </cell>
          <cell r="H4190" t="str">
            <v>Active</v>
          </cell>
          <cell r="I4190">
            <v>16</v>
          </cell>
          <cell r="J4190">
            <v>39344</v>
          </cell>
          <cell r="K4190" t="str">
            <v>TL</v>
          </cell>
          <cell r="L4190" t="str">
            <v>TW</v>
          </cell>
          <cell r="M4190" t="str">
            <v>0130</v>
          </cell>
          <cell r="N4190">
            <v>4663.96</v>
          </cell>
          <cell r="O4190">
            <v>16.600000000000001</v>
          </cell>
          <cell r="P4190">
            <v>199.86</v>
          </cell>
          <cell r="Q4190">
            <v>399.72</v>
          </cell>
          <cell r="R4190">
            <v>4264.24</v>
          </cell>
          <cell r="S4190">
            <v>2145.89</v>
          </cell>
          <cell r="T4190">
            <v>15</v>
          </cell>
          <cell r="U4190">
            <v>92</v>
          </cell>
          <cell r="V4190">
            <v>13</v>
          </cell>
          <cell r="W4190">
            <v>92</v>
          </cell>
          <cell r="X4190">
            <v>0</v>
          </cell>
        </row>
        <row r="4191">
          <cell r="A4191" t="str">
            <v>1602700</v>
          </cell>
          <cell r="B4191">
            <v>1</v>
          </cell>
          <cell r="C4191" t="str">
            <v>fitted carpet - 16.3 square metres</v>
          </cell>
          <cell r="D4191" t="str">
            <v>34</v>
          </cell>
          <cell r="E4191" t="str">
            <v>BASFLO</v>
          </cell>
          <cell r="F4191" t="str">
            <v>BAS</v>
          </cell>
          <cell r="G4191">
            <v>38820</v>
          </cell>
          <cell r="H4191" t="str">
            <v>Active</v>
          </cell>
          <cell r="I4191">
            <v>16</v>
          </cell>
          <cell r="J4191">
            <v>39344</v>
          </cell>
          <cell r="K4191" t="str">
            <v>TL</v>
          </cell>
          <cell r="L4191" t="str">
            <v>TW</v>
          </cell>
          <cell r="M4191" t="str">
            <v>0130</v>
          </cell>
          <cell r="N4191">
            <v>81.61</v>
          </cell>
          <cell r="O4191">
            <v>0</v>
          </cell>
          <cell r="P4191">
            <v>0</v>
          </cell>
          <cell r="Q4191">
            <v>81.61</v>
          </cell>
          <cell r="R4191">
            <v>0</v>
          </cell>
          <cell r="S4191">
            <v>268.89</v>
          </cell>
          <cell r="T4191">
            <v>0</v>
          </cell>
          <cell r="U4191">
            <v>92</v>
          </cell>
          <cell r="V4191">
            <v>0</v>
          </cell>
          <cell r="W4191">
            <v>0</v>
          </cell>
          <cell r="X4191">
            <v>0</v>
          </cell>
        </row>
        <row r="4192">
          <cell r="A4192" t="str">
            <v>1602800</v>
          </cell>
          <cell r="B4192">
            <v>1</v>
          </cell>
          <cell r="C4192" t="str">
            <v>fluorescent light fitting - 2 - 1200x600</v>
          </cell>
          <cell r="D4192" t="str">
            <v>34</v>
          </cell>
          <cell r="E4192" t="str">
            <v>BASLIG</v>
          </cell>
          <cell r="F4192" t="str">
            <v>BAS</v>
          </cell>
          <cell r="G4192">
            <v>38820</v>
          </cell>
          <cell r="H4192" t="str">
            <v>Active</v>
          </cell>
          <cell r="I4192">
            <v>2</v>
          </cell>
          <cell r="J4192">
            <v>39344</v>
          </cell>
          <cell r="K4192" t="str">
            <v>TL</v>
          </cell>
          <cell r="L4192" t="str">
            <v>TW</v>
          </cell>
          <cell r="M4192" t="str">
            <v>0130</v>
          </cell>
          <cell r="N4192">
            <v>976.74</v>
          </cell>
          <cell r="O4192">
            <v>7.93</v>
          </cell>
          <cell r="P4192">
            <v>95.27</v>
          </cell>
          <cell r="Q4192">
            <v>190.54</v>
          </cell>
          <cell r="R4192">
            <v>786.2</v>
          </cell>
          <cell r="S4192">
            <v>491.75</v>
          </cell>
          <cell r="T4192">
            <v>10</v>
          </cell>
          <cell r="U4192">
            <v>92</v>
          </cell>
          <cell r="V4192">
            <v>8</v>
          </cell>
          <cell r="W4192">
            <v>92</v>
          </cell>
          <cell r="X4192">
            <v>0</v>
          </cell>
        </row>
        <row r="4193">
          <cell r="A4193" t="str">
            <v>1602900</v>
          </cell>
          <cell r="B4193">
            <v>1</v>
          </cell>
          <cell r="C4193" t="str">
            <v>Building Maintenance System in square me</v>
          </cell>
          <cell r="D4193" t="str">
            <v>34</v>
          </cell>
          <cell r="E4193" t="str">
            <v>BASBMS</v>
          </cell>
          <cell r="F4193" t="str">
            <v>BAS</v>
          </cell>
          <cell r="G4193">
            <v>38820</v>
          </cell>
          <cell r="H4193" t="str">
            <v>Active</v>
          </cell>
          <cell r="I4193">
            <v>16</v>
          </cell>
          <cell r="J4193">
            <v>39344</v>
          </cell>
          <cell r="K4193" t="str">
            <v>TL</v>
          </cell>
          <cell r="L4193" t="str">
            <v>TW</v>
          </cell>
          <cell r="M4193" t="str">
            <v>0130</v>
          </cell>
          <cell r="N4193">
            <v>12.29</v>
          </cell>
          <cell r="O4193">
            <v>0</v>
          </cell>
          <cell r="P4193">
            <v>0</v>
          </cell>
          <cell r="Q4193">
            <v>12.29</v>
          </cell>
          <cell r="R4193">
            <v>0</v>
          </cell>
          <cell r="S4193">
            <v>40.54</v>
          </cell>
          <cell r="T4193">
            <v>0</v>
          </cell>
          <cell r="U4193">
            <v>92</v>
          </cell>
          <cell r="V4193">
            <v>0</v>
          </cell>
          <cell r="W4193">
            <v>0</v>
          </cell>
          <cell r="X4193">
            <v>0</v>
          </cell>
        </row>
        <row r="4194">
          <cell r="A4194" t="str">
            <v>1603000</v>
          </cell>
          <cell r="B4194">
            <v>1</v>
          </cell>
          <cell r="C4194" t="str">
            <v>Mechanical Services in square metres</v>
          </cell>
          <cell r="D4194" t="str">
            <v>34</v>
          </cell>
          <cell r="E4194" t="str">
            <v>BASAIR</v>
          </cell>
          <cell r="F4194" t="str">
            <v>BAS</v>
          </cell>
          <cell r="G4194">
            <v>38820</v>
          </cell>
          <cell r="H4194" t="str">
            <v>Active</v>
          </cell>
          <cell r="I4194">
            <v>16</v>
          </cell>
          <cell r="J4194">
            <v>39344</v>
          </cell>
          <cell r="K4194" t="str">
            <v>TL</v>
          </cell>
          <cell r="L4194" t="str">
            <v>TW</v>
          </cell>
          <cell r="M4194" t="str">
            <v>0130</v>
          </cell>
          <cell r="N4194">
            <v>8586.09</v>
          </cell>
          <cell r="O4194">
            <v>46.94</v>
          </cell>
          <cell r="P4194">
            <v>562.95000000000005</v>
          </cell>
          <cell r="Q4194">
            <v>1125.9000000000001</v>
          </cell>
          <cell r="R4194">
            <v>7460.19</v>
          </cell>
          <cell r="S4194">
            <v>4124.71</v>
          </cell>
          <cell r="T4194">
            <v>15</v>
          </cell>
          <cell r="U4194">
            <v>92</v>
          </cell>
          <cell r="V4194">
            <v>13</v>
          </cell>
          <cell r="W4194">
            <v>92</v>
          </cell>
          <cell r="X4194">
            <v>0</v>
          </cell>
        </row>
        <row r="4195">
          <cell r="A4195" t="str">
            <v>1603100</v>
          </cell>
          <cell r="B4195">
            <v>1</v>
          </cell>
          <cell r="C4195" t="str">
            <v>Plumbing reticulation in square metres</v>
          </cell>
          <cell r="D4195" t="str">
            <v>34</v>
          </cell>
          <cell r="E4195" t="str">
            <v>BASPLM</v>
          </cell>
          <cell r="F4195" t="str">
            <v>BAS</v>
          </cell>
          <cell r="G4195">
            <v>38820</v>
          </cell>
          <cell r="H4195" t="str">
            <v>Active</v>
          </cell>
          <cell r="I4195">
            <v>16</v>
          </cell>
          <cell r="J4195">
            <v>39344</v>
          </cell>
          <cell r="K4195" t="str">
            <v>TL</v>
          </cell>
          <cell r="L4195" t="str">
            <v>TW</v>
          </cell>
          <cell r="M4195" t="str">
            <v>0130</v>
          </cell>
          <cell r="N4195">
            <v>523.54</v>
          </cell>
          <cell r="O4195">
            <v>2.87</v>
          </cell>
          <cell r="P4195">
            <v>34.33</v>
          </cell>
          <cell r="Q4195">
            <v>68.66</v>
          </cell>
          <cell r="R4195">
            <v>454.88</v>
          </cell>
          <cell r="S4195">
            <v>251.5</v>
          </cell>
          <cell r="T4195">
            <v>15</v>
          </cell>
          <cell r="U4195">
            <v>92</v>
          </cell>
          <cell r="V4195">
            <v>13</v>
          </cell>
          <cell r="W4195">
            <v>92</v>
          </cell>
          <cell r="X4195">
            <v>0</v>
          </cell>
        </row>
        <row r="4196">
          <cell r="A4196" t="str">
            <v>1603200</v>
          </cell>
          <cell r="B4196">
            <v>1</v>
          </cell>
          <cell r="C4196" t="str">
            <v>Public Address System in square metres</v>
          </cell>
          <cell r="D4196" t="str">
            <v>34</v>
          </cell>
          <cell r="E4196" t="str">
            <v>BASPUB</v>
          </cell>
          <cell r="F4196" t="str">
            <v>BAS</v>
          </cell>
          <cell r="G4196">
            <v>38820</v>
          </cell>
          <cell r="H4196" t="str">
            <v>Active</v>
          </cell>
          <cell r="I4196">
            <v>16</v>
          </cell>
          <cell r="J4196">
            <v>39344</v>
          </cell>
          <cell r="K4196" t="str">
            <v>TL</v>
          </cell>
          <cell r="L4196" t="str">
            <v>TW</v>
          </cell>
          <cell r="M4196" t="str">
            <v>0130</v>
          </cell>
          <cell r="N4196">
            <v>354.75</v>
          </cell>
          <cell r="O4196">
            <v>1.92</v>
          </cell>
          <cell r="P4196">
            <v>23.26</v>
          </cell>
          <cell r="Q4196">
            <v>46.52</v>
          </cell>
          <cell r="R4196">
            <v>308.23</v>
          </cell>
          <cell r="S4196">
            <v>170.42</v>
          </cell>
          <cell r="T4196">
            <v>15</v>
          </cell>
          <cell r="U4196">
            <v>92</v>
          </cell>
          <cell r="V4196">
            <v>13</v>
          </cell>
          <cell r="W4196">
            <v>92</v>
          </cell>
          <cell r="X4196">
            <v>0</v>
          </cell>
        </row>
        <row r="4197">
          <cell r="A4197" t="str">
            <v>1603300</v>
          </cell>
          <cell r="B4197">
            <v>1</v>
          </cell>
          <cell r="C4197" t="str">
            <v>Security System in square metres</v>
          </cell>
          <cell r="D4197" t="str">
            <v>34</v>
          </cell>
          <cell r="E4197" t="str">
            <v>BASSEC</v>
          </cell>
          <cell r="F4197" t="str">
            <v>BAS</v>
          </cell>
          <cell r="G4197">
            <v>38820</v>
          </cell>
          <cell r="H4197" t="str">
            <v>Active</v>
          </cell>
          <cell r="I4197">
            <v>16</v>
          </cell>
          <cell r="J4197">
            <v>39344</v>
          </cell>
          <cell r="K4197" t="str">
            <v>TL</v>
          </cell>
          <cell r="L4197" t="str">
            <v>TW</v>
          </cell>
          <cell r="M4197" t="str">
            <v>0130</v>
          </cell>
          <cell r="N4197">
            <v>553.42999999999995</v>
          </cell>
          <cell r="O4197">
            <v>3.07</v>
          </cell>
          <cell r="P4197">
            <v>36.29</v>
          </cell>
          <cell r="Q4197">
            <v>72.58</v>
          </cell>
          <cell r="R4197">
            <v>480.85</v>
          </cell>
          <cell r="S4197">
            <v>265.87</v>
          </cell>
          <cell r="T4197">
            <v>15</v>
          </cell>
          <cell r="U4197">
            <v>92</v>
          </cell>
          <cell r="V4197">
            <v>13</v>
          </cell>
          <cell r="W4197">
            <v>92</v>
          </cell>
          <cell r="X4197">
            <v>0</v>
          </cell>
        </row>
        <row r="4198">
          <cell r="A4198" t="str">
            <v>1603400</v>
          </cell>
          <cell r="B4198">
            <v>1</v>
          </cell>
          <cell r="C4198" t="str">
            <v>sprinkler head and piping - 2</v>
          </cell>
          <cell r="D4198" t="str">
            <v>34</v>
          </cell>
          <cell r="E4198" t="str">
            <v>BASSPR</v>
          </cell>
          <cell r="F4198" t="str">
            <v>BAS</v>
          </cell>
          <cell r="G4198">
            <v>38820</v>
          </cell>
          <cell r="H4198" t="str">
            <v>Active</v>
          </cell>
          <cell r="I4198">
            <v>2</v>
          </cell>
          <cell r="J4198">
            <v>39344</v>
          </cell>
          <cell r="K4198" t="str">
            <v>TL</v>
          </cell>
          <cell r="L4198" t="str">
            <v>TW</v>
          </cell>
          <cell r="M4198" t="str">
            <v>0130</v>
          </cell>
          <cell r="N4198">
            <v>1272.4100000000001</v>
          </cell>
          <cell r="O4198">
            <v>6.98</v>
          </cell>
          <cell r="P4198">
            <v>83.43</v>
          </cell>
          <cell r="Q4198">
            <v>166.86</v>
          </cell>
          <cell r="R4198">
            <v>1105.55</v>
          </cell>
          <cell r="S4198">
            <v>611.26</v>
          </cell>
          <cell r="T4198">
            <v>15</v>
          </cell>
          <cell r="U4198">
            <v>92</v>
          </cell>
          <cell r="V4198">
            <v>13</v>
          </cell>
          <cell r="W4198">
            <v>92</v>
          </cell>
          <cell r="X4198">
            <v>0</v>
          </cell>
        </row>
        <row r="4199">
          <cell r="A4199" t="str">
            <v>1603500</v>
          </cell>
          <cell r="B4199">
            <v>1</v>
          </cell>
          <cell r="C4199" t="str">
            <v>suspended ceiling - 16.3 square metres t</v>
          </cell>
          <cell r="D4199" t="str">
            <v>34</v>
          </cell>
          <cell r="E4199" t="str">
            <v>BASSUS</v>
          </cell>
          <cell r="F4199" t="str">
            <v>BAS</v>
          </cell>
          <cell r="G4199">
            <v>38820</v>
          </cell>
          <cell r="H4199" t="str">
            <v>Active</v>
          </cell>
          <cell r="I4199">
            <v>16</v>
          </cell>
          <cell r="J4199">
            <v>39344</v>
          </cell>
          <cell r="K4199" t="str">
            <v>TL</v>
          </cell>
          <cell r="L4199" t="str">
            <v>TW</v>
          </cell>
          <cell r="M4199" t="str">
            <v>0130</v>
          </cell>
          <cell r="N4199">
            <v>2120.35</v>
          </cell>
          <cell r="O4199">
            <v>5.85</v>
          </cell>
          <cell r="P4199">
            <v>70.09</v>
          </cell>
          <cell r="Q4199">
            <v>140.18</v>
          </cell>
          <cell r="R4199">
            <v>1980.17</v>
          </cell>
          <cell r="S4199">
            <v>968.88</v>
          </cell>
          <cell r="T4199">
            <v>30</v>
          </cell>
          <cell r="U4199">
            <v>92</v>
          </cell>
          <cell r="V4199">
            <v>28</v>
          </cell>
          <cell r="W4199">
            <v>92</v>
          </cell>
          <cell r="X4199">
            <v>0</v>
          </cell>
        </row>
        <row r="4200">
          <cell r="A4200" t="str">
            <v>1603600</v>
          </cell>
          <cell r="B4200">
            <v>1</v>
          </cell>
          <cell r="C4200" t="str">
            <v>Fire Alarm System in square metres</v>
          </cell>
          <cell r="D4200" t="str">
            <v>34</v>
          </cell>
          <cell r="E4200" t="str">
            <v>BASALA</v>
          </cell>
          <cell r="F4200" t="str">
            <v>BAS</v>
          </cell>
          <cell r="G4200">
            <v>38820</v>
          </cell>
          <cell r="H4200" t="str">
            <v>Active</v>
          </cell>
          <cell r="I4200">
            <v>14</v>
          </cell>
          <cell r="J4200">
            <v>39344</v>
          </cell>
          <cell r="K4200" t="str">
            <v>R</v>
          </cell>
          <cell r="L4200" t="str">
            <v>TL</v>
          </cell>
          <cell r="M4200" t="str">
            <v>0107</v>
          </cell>
          <cell r="N4200">
            <v>381.26</v>
          </cell>
          <cell r="O4200">
            <v>1.3</v>
          </cell>
          <cell r="P4200">
            <v>15.38</v>
          </cell>
          <cell r="Q4200">
            <v>30.76</v>
          </cell>
          <cell r="R4200">
            <v>350.5</v>
          </cell>
          <cell r="S4200">
            <v>147.94</v>
          </cell>
          <cell r="T4200">
            <v>15</v>
          </cell>
          <cell r="U4200">
            <v>92</v>
          </cell>
          <cell r="V4200">
            <v>13</v>
          </cell>
          <cell r="W4200">
            <v>92</v>
          </cell>
          <cell r="X4200">
            <v>0</v>
          </cell>
        </row>
        <row r="4201">
          <cell r="A4201" t="str">
            <v>1603700</v>
          </cell>
          <cell r="B4201">
            <v>1</v>
          </cell>
          <cell r="C4201" t="str">
            <v>Building Structure in square metres</v>
          </cell>
          <cell r="D4201" t="str">
            <v>34</v>
          </cell>
          <cell r="E4201" t="str">
            <v>BUITER</v>
          </cell>
          <cell r="F4201" t="str">
            <v>BUI</v>
          </cell>
          <cell r="G4201">
            <v>38820</v>
          </cell>
          <cell r="H4201" t="str">
            <v>Active</v>
          </cell>
          <cell r="I4201">
            <v>14</v>
          </cell>
          <cell r="J4201">
            <v>39344</v>
          </cell>
          <cell r="K4201" t="str">
            <v>R</v>
          </cell>
          <cell r="L4201" t="str">
            <v>TL</v>
          </cell>
          <cell r="M4201" t="str">
            <v>0107</v>
          </cell>
          <cell r="N4201">
            <v>19298.57</v>
          </cell>
          <cell r="O4201">
            <v>29.33</v>
          </cell>
          <cell r="P4201">
            <v>351.52</v>
          </cell>
          <cell r="Q4201">
            <v>703.04</v>
          </cell>
          <cell r="R4201">
            <v>18595.53</v>
          </cell>
          <cell r="S4201">
            <v>7294.29</v>
          </cell>
          <cell r="T4201">
            <v>43</v>
          </cell>
          <cell r="U4201">
            <v>0</v>
          </cell>
          <cell r="V4201">
            <v>41</v>
          </cell>
          <cell r="W4201">
            <v>0</v>
          </cell>
          <cell r="X4201">
            <v>0</v>
          </cell>
        </row>
        <row r="4202">
          <cell r="A4202" t="str">
            <v>1603800</v>
          </cell>
          <cell r="B4202">
            <v>1</v>
          </cell>
          <cell r="C4202" t="str">
            <v>Drainage Services in square meters</v>
          </cell>
          <cell r="D4202" t="str">
            <v>34</v>
          </cell>
          <cell r="E4202" t="str">
            <v>BASPLM</v>
          </cell>
          <cell r="F4202" t="str">
            <v>BAS</v>
          </cell>
          <cell r="G4202">
            <v>38820</v>
          </cell>
          <cell r="H4202" t="str">
            <v>Active</v>
          </cell>
          <cell r="I4202">
            <v>14</v>
          </cell>
          <cell r="J4202">
            <v>39344</v>
          </cell>
          <cell r="K4202" t="str">
            <v>R</v>
          </cell>
          <cell r="L4202" t="str">
            <v>TL</v>
          </cell>
          <cell r="M4202" t="str">
            <v>0107</v>
          </cell>
          <cell r="N4202">
            <v>358.45</v>
          </cell>
          <cell r="O4202">
            <v>1.94</v>
          </cell>
          <cell r="P4202">
            <v>23.5</v>
          </cell>
          <cell r="Q4202">
            <v>47</v>
          </cell>
          <cell r="R4202">
            <v>311.45</v>
          </cell>
          <cell r="S4202">
            <v>145.58000000000001</v>
          </cell>
          <cell r="T4202">
            <v>15</v>
          </cell>
          <cell r="U4202">
            <v>92</v>
          </cell>
          <cell r="V4202">
            <v>13</v>
          </cell>
          <cell r="W4202">
            <v>92</v>
          </cell>
          <cell r="X4202">
            <v>0</v>
          </cell>
        </row>
        <row r="4203">
          <cell r="A4203" t="str">
            <v>1603900</v>
          </cell>
          <cell r="B4203">
            <v>1</v>
          </cell>
          <cell r="C4203" t="str">
            <v>Communication Services in square meters</v>
          </cell>
          <cell r="D4203" t="str">
            <v>34</v>
          </cell>
          <cell r="E4203" t="str">
            <v>BASCAB</v>
          </cell>
          <cell r="F4203" t="str">
            <v>BAS</v>
          </cell>
          <cell r="G4203">
            <v>38820</v>
          </cell>
          <cell r="H4203" t="str">
            <v>Active</v>
          </cell>
          <cell r="I4203">
            <v>14</v>
          </cell>
          <cell r="J4203">
            <v>39344</v>
          </cell>
          <cell r="K4203" t="str">
            <v>R</v>
          </cell>
          <cell r="L4203" t="str">
            <v>TL</v>
          </cell>
          <cell r="M4203" t="str">
            <v>0107</v>
          </cell>
          <cell r="N4203">
            <v>155</v>
          </cell>
          <cell r="O4203">
            <v>1.26</v>
          </cell>
          <cell r="P4203">
            <v>15.12</v>
          </cell>
          <cell r="Q4203">
            <v>30.24</v>
          </cell>
          <cell r="R4203">
            <v>124.76</v>
          </cell>
          <cell r="S4203">
            <v>65.92</v>
          </cell>
          <cell r="T4203">
            <v>10</v>
          </cell>
          <cell r="U4203">
            <v>92</v>
          </cell>
          <cell r="V4203">
            <v>8</v>
          </cell>
          <cell r="W4203">
            <v>92</v>
          </cell>
          <cell r="X4203">
            <v>0</v>
          </cell>
        </row>
        <row r="4204">
          <cell r="A4204" t="str">
            <v>1604000</v>
          </cell>
          <cell r="B4204">
            <v>1</v>
          </cell>
          <cell r="C4204" t="str">
            <v>Division walling - 4 lineal metres with</v>
          </cell>
          <cell r="D4204" t="str">
            <v>34</v>
          </cell>
          <cell r="E4204" t="str">
            <v>BASPAR</v>
          </cell>
          <cell r="F4204" t="str">
            <v>BAS</v>
          </cell>
          <cell r="G4204">
            <v>38820</v>
          </cell>
          <cell r="H4204" t="str">
            <v>Active</v>
          </cell>
          <cell r="I4204">
            <v>4</v>
          </cell>
          <cell r="J4204">
            <v>39344</v>
          </cell>
          <cell r="K4204" t="str">
            <v>R</v>
          </cell>
          <cell r="L4204" t="str">
            <v>TL</v>
          </cell>
          <cell r="M4204" t="str">
            <v>0107</v>
          </cell>
          <cell r="N4204">
            <v>7412.55</v>
          </cell>
          <cell r="O4204">
            <v>40.5</v>
          </cell>
          <cell r="P4204">
            <v>486</v>
          </cell>
          <cell r="Q4204">
            <v>972</v>
          </cell>
          <cell r="R4204">
            <v>6440.55</v>
          </cell>
          <cell r="S4204">
            <v>3010.5</v>
          </cell>
          <cell r="T4204">
            <v>15</v>
          </cell>
          <cell r="U4204">
            <v>92</v>
          </cell>
          <cell r="V4204">
            <v>13</v>
          </cell>
          <cell r="W4204">
            <v>92</v>
          </cell>
          <cell r="X4204">
            <v>0</v>
          </cell>
        </row>
        <row r="4205">
          <cell r="A4205" t="str">
            <v>1604100</v>
          </cell>
          <cell r="B4205">
            <v>1</v>
          </cell>
          <cell r="C4205" t="str">
            <v>electric light fitting - 2 circular down</v>
          </cell>
          <cell r="D4205" t="str">
            <v>34</v>
          </cell>
          <cell r="E4205" t="str">
            <v>BASLIG</v>
          </cell>
          <cell r="F4205" t="str">
            <v>BAS</v>
          </cell>
          <cell r="G4205">
            <v>38820</v>
          </cell>
          <cell r="H4205" t="str">
            <v>Active</v>
          </cell>
          <cell r="I4205">
            <v>2</v>
          </cell>
          <cell r="J4205">
            <v>39344</v>
          </cell>
          <cell r="K4205" t="str">
            <v>R</v>
          </cell>
          <cell r="L4205" t="str">
            <v>TL</v>
          </cell>
          <cell r="M4205" t="str">
            <v>0107</v>
          </cell>
          <cell r="N4205">
            <v>655.9</v>
          </cell>
          <cell r="O4205">
            <v>5.35</v>
          </cell>
          <cell r="P4205">
            <v>63.98</v>
          </cell>
          <cell r="Q4205">
            <v>127.96</v>
          </cell>
          <cell r="R4205">
            <v>527.94000000000005</v>
          </cell>
          <cell r="S4205">
            <v>278.94</v>
          </cell>
          <cell r="T4205">
            <v>10</v>
          </cell>
          <cell r="U4205">
            <v>92</v>
          </cell>
          <cell r="V4205">
            <v>8</v>
          </cell>
          <cell r="W4205">
            <v>92</v>
          </cell>
          <cell r="X4205">
            <v>0</v>
          </cell>
        </row>
        <row r="4206">
          <cell r="A4206" t="str">
            <v>1604200</v>
          </cell>
          <cell r="B4206">
            <v>1</v>
          </cell>
          <cell r="C4206" t="str">
            <v>Electrical services in square metres</v>
          </cell>
          <cell r="D4206" t="str">
            <v>34</v>
          </cell>
          <cell r="E4206" t="str">
            <v>BASELC</v>
          </cell>
          <cell r="F4206" t="str">
            <v>BAS</v>
          </cell>
          <cell r="G4206">
            <v>38820</v>
          </cell>
          <cell r="H4206" t="str">
            <v>Active</v>
          </cell>
          <cell r="I4206">
            <v>14</v>
          </cell>
          <cell r="J4206">
            <v>39344</v>
          </cell>
          <cell r="K4206" t="str">
            <v>R</v>
          </cell>
          <cell r="L4206" t="str">
            <v>TL</v>
          </cell>
          <cell r="M4206" t="str">
            <v>0107</v>
          </cell>
          <cell r="N4206">
            <v>3711.07</v>
          </cell>
          <cell r="O4206">
            <v>12.45</v>
          </cell>
          <cell r="P4206">
            <v>149.72999999999999</v>
          </cell>
          <cell r="Q4206">
            <v>299.45999999999998</v>
          </cell>
          <cell r="R4206">
            <v>3411.61</v>
          </cell>
          <cell r="S4206">
            <v>1439.94</v>
          </cell>
          <cell r="T4206">
            <v>15</v>
          </cell>
          <cell r="U4206">
            <v>92</v>
          </cell>
          <cell r="V4206">
            <v>13</v>
          </cell>
          <cell r="W4206">
            <v>92</v>
          </cell>
          <cell r="X4206">
            <v>0</v>
          </cell>
        </row>
        <row r="4207">
          <cell r="A4207" t="str">
            <v>1604300</v>
          </cell>
          <cell r="B4207">
            <v>1</v>
          </cell>
          <cell r="C4207" t="str">
            <v>fitted carpet - 14.4 square metres</v>
          </cell>
          <cell r="D4207" t="str">
            <v>34</v>
          </cell>
          <cell r="E4207" t="str">
            <v>BASFLO</v>
          </cell>
          <cell r="F4207" t="str">
            <v>BAS</v>
          </cell>
          <cell r="G4207">
            <v>38820</v>
          </cell>
          <cell r="H4207" t="str">
            <v>Active</v>
          </cell>
          <cell r="I4207">
            <v>14</v>
          </cell>
          <cell r="J4207">
            <v>39344</v>
          </cell>
          <cell r="K4207" t="str">
            <v>R</v>
          </cell>
          <cell r="L4207" t="str">
            <v>TL</v>
          </cell>
          <cell r="M4207" t="str">
            <v>0107</v>
          </cell>
          <cell r="N4207">
            <v>64.569999999999993</v>
          </cell>
          <cell r="O4207">
            <v>0</v>
          </cell>
          <cell r="P4207">
            <v>0</v>
          </cell>
          <cell r="Q4207">
            <v>64.569999999999993</v>
          </cell>
          <cell r="R4207">
            <v>0</v>
          </cell>
          <cell r="S4207">
            <v>176.95</v>
          </cell>
          <cell r="T4207">
            <v>0</v>
          </cell>
          <cell r="U4207">
            <v>92</v>
          </cell>
          <cell r="V4207">
            <v>0</v>
          </cell>
          <cell r="W4207">
            <v>0</v>
          </cell>
          <cell r="X4207">
            <v>0</v>
          </cell>
        </row>
        <row r="4208">
          <cell r="A4208" t="str">
            <v>1604400</v>
          </cell>
          <cell r="B4208">
            <v>1</v>
          </cell>
          <cell r="C4208" t="str">
            <v>fluorescent light fitting - 1 - 1200x600</v>
          </cell>
          <cell r="D4208" t="str">
            <v>34</v>
          </cell>
          <cell r="E4208" t="str">
            <v>BASLIG</v>
          </cell>
          <cell r="F4208" t="str">
            <v>BAS</v>
          </cell>
          <cell r="G4208">
            <v>38820</v>
          </cell>
          <cell r="H4208" t="str">
            <v>Active</v>
          </cell>
          <cell r="I4208">
            <v>1</v>
          </cell>
          <cell r="J4208">
            <v>39344</v>
          </cell>
          <cell r="K4208" t="str">
            <v>R</v>
          </cell>
          <cell r="L4208" t="str">
            <v>TL</v>
          </cell>
          <cell r="M4208" t="str">
            <v>0107</v>
          </cell>
          <cell r="N4208">
            <v>327.94</v>
          </cell>
          <cell r="O4208">
            <v>2.62</v>
          </cell>
          <cell r="P4208">
            <v>31.99</v>
          </cell>
          <cell r="Q4208">
            <v>63.98</v>
          </cell>
          <cell r="R4208">
            <v>263.95999999999998</v>
          </cell>
          <cell r="S4208">
            <v>139.46</v>
          </cell>
          <cell r="T4208">
            <v>10</v>
          </cell>
          <cell r="U4208">
            <v>92</v>
          </cell>
          <cell r="V4208">
            <v>8</v>
          </cell>
          <cell r="W4208">
            <v>92</v>
          </cell>
          <cell r="X4208">
            <v>0</v>
          </cell>
        </row>
        <row r="4209">
          <cell r="A4209" t="str">
            <v>1604500</v>
          </cell>
          <cell r="B4209">
            <v>1</v>
          </cell>
          <cell r="C4209" t="str">
            <v>Building Maintenance System in square me</v>
          </cell>
          <cell r="D4209" t="str">
            <v>34</v>
          </cell>
          <cell r="E4209" t="str">
            <v>BASBMS</v>
          </cell>
          <cell r="F4209" t="str">
            <v>BAS</v>
          </cell>
          <cell r="G4209">
            <v>38820</v>
          </cell>
          <cell r="H4209" t="str">
            <v>Active</v>
          </cell>
          <cell r="I4209">
            <v>14</v>
          </cell>
          <cell r="J4209">
            <v>39344</v>
          </cell>
          <cell r="K4209" t="str">
            <v>R</v>
          </cell>
          <cell r="L4209" t="str">
            <v>TL</v>
          </cell>
          <cell r="M4209" t="str">
            <v>0107</v>
          </cell>
          <cell r="N4209">
            <v>9.73</v>
          </cell>
          <cell r="O4209">
            <v>0</v>
          </cell>
          <cell r="P4209">
            <v>0</v>
          </cell>
          <cell r="Q4209">
            <v>9.73</v>
          </cell>
          <cell r="R4209">
            <v>0</v>
          </cell>
          <cell r="S4209">
            <v>26.64</v>
          </cell>
          <cell r="T4209">
            <v>0</v>
          </cell>
          <cell r="U4209">
            <v>92</v>
          </cell>
          <cell r="V4209">
            <v>0</v>
          </cell>
          <cell r="W4209">
            <v>0</v>
          </cell>
          <cell r="X4209">
            <v>0</v>
          </cell>
        </row>
        <row r="4210">
          <cell r="A4210" t="str">
            <v>1604600</v>
          </cell>
          <cell r="B4210">
            <v>1</v>
          </cell>
          <cell r="C4210" t="str">
            <v>Mechanical Services in square metres</v>
          </cell>
          <cell r="D4210" t="str">
            <v>34</v>
          </cell>
          <cell r="E4210" t="str">
            <v>BASAIR</v>
          </cell>
          <cell r="F4210" t="str">
            <v>BAS</v>
          </cell>
          <cell r="G4210">
            <v>38820</v>
          </cell>
          <cell r="H4210" t="str">
            <v>Active</v>
          </cell>
          <cell r="I4210">
            <v>14</v>
          </cell>
          <cell r="J4210">
            <v>39344</v>
          </cell>
          <cell r="K4210" t="str">
            <v>R</v>
          </cell>
          <cell r="L4210" t="str">
            <v>TL</v>
          </cell>
          <cell r="M4210" t="str">
            <v>0107</v>
          </cell>
          <cell r="N4210">
            <v>6792.21</v>
          </cell>
          <cell r="O4210">
            <v>37.119999999999997</v>
          </cell>
          <cell r="P4210">
            <v>445.33</v>
          </cell>
          <cell r="Q4210">
            <v>890.66</v>
          </cell>
          <cell r="R4210">
            <v>5901.55</v>
          </cell>
          <cell r="S4210">
            <v>2758.56</v>
          </cell>
          <cell r="T4210">
            <v>15</v>
          </cell>
          <cell r="U4210">
            <v>92</v>
          </cell>
          <cell r="V4210">
            <v>13</v>
          </cell>
          <cell r="W4210">
            <v>92</v>
          </cell>
          <cell r="X4210">
            <v>0</v>
          </cell>
        </row>
        <row r="4211">
          <cell r="A4211" t="str">
            <v>1604700</v>
          </cell>
          <cell r="B4211">
            <v>1</v>
          </cell>
          <cell r="C4211" t="str">
            <v>Plumbing reticulation in square metres</v>
          </cell>
          <cell r="D4211" t="str">
            <v>34</v>
          </cell>
          <cell r="E4211" t="str">
            <v>BASPLM</v>
          </cell>
          <cell r="F4211" t="str">
            <v>BAS</v>
          </cell>
          <cell r="G4211">
            <v>38820</v>
          </cell>
          <cell r="H4211" t="str">
            <v>Active</v>
          </cell>
          <cell r="I4211">
            <v>14</v>
          </cell>
          <cell r="J4211">
            <v>39344</v>
          </cell>
          <cell r="K4211" t="str">
            <v>R</v>
          </cell>
          <cell r="L4211" t="str">
            <v>TL</v>
          </cell>
          <cell r="M4211" t="str">
            <v>0107</v>
          </cell>
          <cell r="N4211">
            <v>414.17</v>
          </cell>
          <cell r="O4211">
            <v>2.2999999999999998</v>
          </cell>
          <cell r="P4211">
            <v>27.16</v>
          </cell>
          <cell r="Q4211">
            <v>54.32</v>
          </cell>
          <cell r="R4211">
            <v>359.85</v>
          </cell>
          <cell r="S4211">
            <v>168.21</v>
          </cell>
          <cell r="T4211">
            <v>15</v>
          </cell>
          <cell r="U4211">
            <v>92</v>
          </cell>
          <cell r="V4211">
            <v>13</v>
          </cell>
          <cell r="W4211">
            <v>92</v>
          </cell>
          <cell r="X4211">
            <v>0</v>
          </cell>
        </row>
        <row r="4212">
          <cell r="A4212" t="str">
            <v>1604800</v>
          </cell>
          <cell r="B4212">
            <v>1</v>
          </cell>
          <cell r="C4212" t="str">
            <v>Public Address System in square metres</v>
          </cell>
          <cell r="D4212" t="str">
            <v>34</v>
          </cell>
          <cell r="E4212" t="str">
            <v>BASPUB</v>
          </cell>
          <cell r="F4212" t="str">
            <v>BAS</v>
          </cell>
          <cell r="G4212">
            <v>38820</v>
          </cell>
          <cell r="H4212" t="str">
            <v>Active</v>
          </cell>
          <cell r="I4212">
            <v>14</v>
          </cell>
          <cell r="J4212">
            <v>39344</v>
          </cell>
          <cell r="K4212" t="str">
            <v>R</v>
          </cell>
          <cell r="L4212" t="str">
            <v>TL</v>
          </cell>
          <cell r="M4212" t="str">
            <v>0107</v>
          </cell>
          <cell r="N4212">
            <v>280.69</v>
          </cell>
          <cell r="O4212">
            <v>1.57</v>
          </cell>
          <cell r="P4212">
            <v>18.399999999999999</v>
          </cell>
          <cell r="Q4212">
            <v>36.799999999999997</v>
          </cell>
          <cell r="R4212">
            <v>243.89</v>
          </cell>
          <cell r="S4212">
            <v>114</v>
          </cell>
          <cell r="T4212">
            <v>15</v>
          </cell>
          <cell r="U4212">
            <v>92</v>
          </cell>
          <cell r="V4212">
            <v>13</v>
          </cell>
          <cell r="W4212">
            <v>92</v>
          </cell>
          <cell r="X4212">
            <v>0</v>
          </cell>
        </row>
        <row r="4213">
          <cell r="A4213" t="str">
            <v>1604900</v>
          </cell>
          <cell r="B4213">
            <v>1</v>
          </cell>
          <cell r="C4213" t="str">
            <v>Security System in square metres</v>
          </cell>
          <cell r="D4213" t="str">
            <v>34</v>
          </cell>
          <cell r="E4213" t="str">
            <v>BASSEC</v>
          </cell>
          <cell r="F4213" t="str">
            <v>BAS</v>
          </cell>
          <cell r="G4213">
            <v>38820</v>
          </cell>
          <cell r="H4213" t="str">
            <v>Active</v>
          </cell>
          <cell r="I4213">
            <v>14</v>
          </cell>
          <cell r="J4213">
            <v>39344</v>
          </cell>
          <cell r="K4213" t="str">
            <v>R</v>
          </cell>
          <cell r="L4213" t="str">
            <v>TL</v>
          </cell>
          <cell r="M4213" t="str">
            <v>0107</v>
          </cell>
          <cell r="N4213">
            <v>437.81</v>
          </cell>
          <cell r="O4213">
            <v>2.42</v>
          </cell>
          <cell r="P4213">
            <v>28.71</v>
          </cell>
          <cell r="Q4213">
            <v>57.42</v>
          </cell>
          <cell r="R4213">
            <v>380.39</v>
          </cell>
          <cell r="S4213">
            <v>177.81</v>
          </cell>
          <cell r="T4213">
            <v>15</v>
          </cell>
          <cell r="U4213">
            <v>92</v>
          </cell>
          <cell r="V4213">
            <v>13</v>
          </cell>
          <cell r="W4213">
            <v>92</v>
          </cell>
          <cell r="X4213">
            <v>0</v>
          </cell>
        </row>
        <row r="4214">
          <cell r="A4214" t="str">
            <v>1605000</v>
          </cell>
          <cell r="B4214">
            <v>1</v>
          </cell>
          <cell r="C4214" t="str">
            <v>sprinkler head and piping - 2</v>
          </cell>
          <cell r="D4214" t="str">
            <v>34</v>
          </cell>
          <cell r="E4214" t="str">
            <v>BASSPR</v>
          </cell>
          <cell r="F4214" t="str">
            <v>BAS</v>
          </cell>
          <cell r="G4214">
            <v>38820</v>
          </cell>
          <cell r="H4214" t="str">
            <v>Active</v>
          </cell>
          <cell r="I4214">
            <v>2</v>
          </cell>
          <cell r="J4214">
            <v>39344</v>
          </cell>
          <cell r="K4214" t="str">
            <v>R</v>
          </cell>
          <cell r="L4214" t="str">
            <v>TL</v>
          </cell>
          <cell r="M4214" t="str">
            <v>0107</v>
          </cell>
          <cell r="N4214">
            <v>1139.4100000000001</v>
          </cell>
          <cell r="O4214">
            <v>6.18</v>
          </cell>
          <cell r="P4214">
            <v>74.709999999999994</v>
          </cell>
          <cell r="Q4214">
            <v>149.41999999999999</v>
          </cell>
          <cell r="R4214">
            <v>989.99</v>
          </cell>
          <cell r="S4214">
            <v>462.75</v>
          </cell>
          <cell r="T4214">
            <v>15</v>
          </cell>
          <cell r="U4214">
            <v>92</v>
          </cell>
          <cell r="V4214">
            <v>13</v>
          </cell>
          <cell r="W4214">
            <v>92</v>
          </cell>
          <cell r="X4214">
            <v>0</v>
          </cell>
        </row>
        <row r="4215">
          <cell r="A4215" t="str">
            <v>1605100</v>
          </cell>
          <cell r="B4215">
            <v>1</v>
          </cell>
          <cell r="C4215" t="str">
            <v>suspended ceiling - 14.4 square metres p</v>
          </cell>
          <cell r="D4215" t="str">
            <v>34</v>
          </cell>
          <cell r="E4215" t="str">
            <v>BASSUS</v>
          </cell>
          <cell r="F4215" t="str">
            <v>BAS</v>
          </cell>
          <cell r="G4215">
            <v>38820</v>
          </cell>
          <cell r="H4215" t="str">
            <v>Active</v>
          </cell>
          <cell r="I4215">
            <v>14</v>
          </cell>
          <cell r="J4215">
            <v>39344</v>
          </cell>
          <cell r="K4215" t="str">
            <v>R</v>
          </cell>
          <cell r="L4215" t="str">
            <v>TL</v>
          </cell>
          <cell r="M4215" t="str">
            <v>0107</v>
          </cell>
          <cell r="N4215">
            <v>1677.27</v>
          </cell>
          <cell r="O4215">
            <v>4.62</v>
          </cell>
          <cell r="P4215">
            <v>55.44</v>
          </cell>
          <cell r="Q4215">
            <v>110.88</v>
          </cell>
          <cell r="R4215">
            <v>1566.39</v>
          </cell>
          <cell r="S4215">
            <v>648.58000000000004</v>
          </cell>
          <cell r="T4215">
            <v>30</v>
          </cell>
          <cell r="U4215">
            <v>92</v>
          </cell>
          <cell r="V4215">
            <v>28</v>
          </cell>
          <cell r="W4215">
            <v>92</v>
          </cell>
          <cell r="X4215">
            <v>0</v>
          </cell>
        </row>
        <row r="4216">
          <cell r="A4216" t="str">
            <v>1605200</v>
          </cell>
          <cell r="B4216">
            <v>1</v>
          </cell>
          <cell r="C4216" t="str">
            <v>Fire Alarm System in square metres</v>
          </cell>
          <cell r="D4216" t="str">
            <v>34</v>
          </cell>
          <cell r="E4216" t="str">
            <v>BASALA</v>
          </cell>
          <cell r="F4216" t="str">
            <v>BAS</v>
          </cell>
          <cell r="G4216">
            <v>38820</v>
          </cell>
          <cell r="H4216" t="str">
            <v>Active</v>
          </cell>
          <cell r="I4216">
            <v>1237</v>
          </cell>
          <cell r="J4216">
            <v>39344</v>
          </cell>
          <cell r="K4216" t="str">
            <v>TL</v>
          </cell>
          <cell r="L4216" t="str">
            <v>TW</v>
          </cell>
          <cell r="M4216" t="str">
            <v>0201</v>
          </cell>
          <cell r="N4216">
            <v>36359.629999999997</v>
          </cell>
          <cell r="O4216">
            <v>129.84</v>
          </cell>
          <cell r="P4216">
            <v>1558.08</v>
          </cell>
          <cell r="Q4216">
            <v>3116.16</v>
          </cell>
          <cell r="R4216">
            <v>33243.47</v>
          </cell>
          <cell r="S4216">
            <v>16729.080000000002</v>
          </cell>
          <cell r="T4216">
            <v>15</v>
          </cell>
          <cell r="U4216">
            <v>92</v>
          </cell>
          <cell r="V4216">
            <v>13</v>
          </cell>
          <cell r="W4216">
            <v>92</v>
          </cell>
          <cell r="X4216">
            <v>0</v>
          </cell>
        </row>
        <row r="4217">
          <cell r="A4217" t="str">
            <v>1605300</v>
          </cell>
          <cell r="B4217">
            <v>1</v>
          </cell>
          <cell r="C4217" t="str">
            <v>Building Structure in square metres</v>
          </cell>
          <cell r="D4217" t="str">
            <v>34</v>
          </cell>
          <cell r="E4217" t="str">
            <v>BUITER</v>
          </cell>
          <cell r="F4217" t="str">
            <v>BUI</v>
          </cell>
          <cell r="G4217">
            <v>38820</v>
          </cell>
          <cell r="H4217" t="str">
            <v>Active</v>
          </cell>
          <cell r="I4217">
            <v>1237</v>
          </cell>
          <cell r="J4217">
            <v>39344</v>
          </cell>
          <cell r="K4217" t="str">
            <v>TL</v>
          </cell>
          <cell r="L4217" t="str">
            <v>TW</v>
          </cell>
          <cell r="M4217" t="str">
            <v>0201</v>
          </cell>
          <cell r="N4217">
            <v>1840390.46</v>
          </cell>
          <cell r="O4217">
            <v>3085.68</v>
          </cell>
          <cell r="P4217">
            <v>37028.71</v>
          </cell>
          <cell r="Q4217">
            <v>74057.42</v>
          </cell>
          <cell r="R4217">
            <v>1766333.04</v>
          </cell>
          <cell r="S4217">
            <v>824273.95</v>
          </cell>
          <cell r="T4217">
            <v>40</v>
          </cell>
          <cell r="U4217">
            <v>0</v>
          </cell>
          <cell r="V4217">
            <v>38</v>
          </cell>
          <cell r="W4217">
            <v>0</v>
          </cell>
          <cell r="X4217">
            <v>0</v>
          </cell>
        </row>
        <row r="4218">
          <cell r="A4218" t="str">
            <v>1605400</v>
          </cell>
          <cell r="B4218">
            <v>1</v>
          </cell>
          <cell r="C4218" t="str">
            <v>Drainage Services in square meters</v>
          </cell>
          <cell r="D4218" t="str">
            <v>34</v>
          </cell>
          <cell r="E4218" t="str">
            <v>BASPLM</v>
          </cell>
          <cell r="F4218" t="str">
            <v>BAS</v>
          </cell>
          <cell r="G4218">
            <v>38820</v>
          </cell>
          <cell r="H4218" t="str">
            <v>Active</v>
          </cell>
          <cell r="I4218">
            <v>1237</v>
          </cell>
          <cell r="J4218">
            <v>39344</v>
          </cell>
          <cell r="K4218" t="str">
            <v>TL</v>
          </cell>
          <cell r="L4218" t="str">
            <v>TW</v>
          </cell>
          <cell r="M4218" t="str">
            <v>0201</v>
          </cell>
          <cell r="N4218">
            <v>34381.49</v>
          </cell>
          <cell r="O4218">
            <v>187.87</v>
          </cell>
          <cell r="P4218">
            <v>2254.2199999999998</v>
          </cell>
          <cell r="Q4218">
            <v>4508.4399999999996</v>
          </cell>
          <cell r="R4218">
            <v>29873.05</v>
          </cell>
          <cell r="S4218">
            <v>16516.68</v>
          </cell>
          <cell r="T4218">
            <v>15</v>
          </cell>
          <cell r="U4218">
            <v>92</v>
          </cell>
          <cell r="V4218">
            <v>13</v>
          </cell>
          <cell r="W4218">
            <v>92</v>
          </cell>
          <cell r="X4218">
            <v>0</v>
          </cell>
        </row>
        <row r="4219">
          <cell r="A4219" t="str">
            <v>1605500</v>
          </cell>
          <cell r="B4219">
            <v>1</v>
          </cell>
          <cell r="C4219" t="str">
            <v>Communication Services in square meters</v>
          </cell>
          <cell r="D4219" t="str">
            <v>34</v>
          </cell>
          <cell r="E4219" t="str">
            <v>BASCAB</v>
          </cell>
          <cell r="F4219" t="str">
            <v>BAS</v>
          </cell>
          <cell r="G4219">
            <v>38820</v>
          </cell>
          <cell r="H4219" t="str">
            <v>Active</v>
          </cell>
          <cell r="I4219">
            <v>1237</v>
          </cell>
          <cell r="J4219">
            <v>39344</v>
          </cell>
          <cell r="K4219" t="str">
            <v>TL</v>
          </cell>
          <cell r="L4219" t="str">
            <v>TW</v>
          </cell>
          <cell r="M4219" t="str">
            <v>0201</v>
          </cell>
          <cell r="N4219">
            <v>14869.84</v>
          </cell>
          <cell r="O4219">
            <v>120.86</v>
          </cell>
          <cell r="P4219">
            <v>1450.43</v>
          </cell>
          <cell r="Q4219">
            <v>2900.86</v>
          </cell>
          <cell r="R4219">
            <v>11968.98</v>
          </cell>
          <cell r="S4219">
            <v>7486.4</v>
          </cell>
          <cell r="T4219">
            <v>10</v>
          </cell>
          <cell r="U4219">
            <v>92</v>
          </cell>
          <cell r="V4219">
            <v>8</v>
          </cell>
          <cell r="W4219">
            <v>92</v>
          </cell>
          <cell r="X4219">
            <v>0</v>
          </cell>
        </row>
        <row r="4220">
          <cell r="A4220" t="str">
            <v>1605600</v>
          </cell>
          <cell r="B4220">
            <v>1</v>
          </cell>
          <cell r="C4220" t="str">
            <v>canopy - 72 lineal metres with access wa</v>
          </cell>
          <cell r="D4220" t="str">
            <v>34</v>
          </cell>
          <cell r="E4220" t="str">
            <v>BASCAN</v>
          </cell>
          <cell r="F4220" t="str">
            <v>BAS</v>
          </cell>
          <cell r="G4220">
            <v>38820</v>
          </cell>
          <cell r="H4220" t="str">
            <v>Active</v>
          </cell>
          <cell r="I4220">
            <v>72</v>
          </cell>
          <cell r="J4220">
            <v>39344</v>
          </cell>
          <cell r="K4220" t="str">
            <v>TL</v>
          </cell>
          <cell r="L4220" t="str">
            <v>TW</v>
          </cell>
          <cell r="M4220" t="str">
            <v>0201</v>
          </cell>
          <cell r="N4220">
            <v>494127.13</v>
          </cell>
          <cell r="O4220">
            <v>1092.0899999999999</v>
          </cell>
          <cell r="P4220">
            <v>13105.08</v>
          </cell>
          <cell r="Q4220">
            <v>26210.16</v>
          </cell>
          <cell r="R4220">
            <v>467916.97</v>
          </cell>
          <cell r="S4220">
            <v>222903.01</v>
          </cell>
          <cell r="T4220">
            <v>30</v>
          </cell>
          <cell r="U4220">
            <v>92</v>
          </cell>
          <cell r="V4220">
            <v>28</v>
          </cell>
          <cell r="W4220">
            <v>92</v>
          </cell>
          <cell r="X4220">
            <v>0</v>
          </cell>
        </row>
        <row r="4221">
          <cell r="A4221" t="str">
            <v>1605700</v>
          </cell>
          <cell r="B4221">
            <v>1</v>
          </cell>
          <cell r="C4221" t="str">
            <v>Division walling - 7 lineal metres with</v>
          </cell>
          <cell r="D4221" t="str">
            <v>34</v>
          </cell>
          <cell r="E4221" t="str">
            <v>BASPAR</v>
          </cell>
          <cell r="F4221" t="str">
            <v>BAS</v>
          </cell>
          <cell r="G4221">
            <v>38820</v>
          </cell>
          <cell r="H4221" t="str">
            <v>Active</v>
          </cell>
          <cell r="I4221">
            <v>7</v>
          </cell>
          <cell r="J4221">
            <v>39344</v>
          </cell>
          <cell r="K4221" t="str">
            <v>TL</v>
          </cell>
          <cell r="L4221" t="str">
            <v>TW</v>
          </cell>
          <cell r="M4221" t="str">
            <v>0201</v>
          </cell>
          <cell r="N4221">
            <v>17935.72</v>
          </cell>
          <cell r="O4221">
            <v>97.95</v>
          </cell>
          <cell r="P4221">
            <v>1175.95</v>
          </cell>
          <cell r="Q4221">
            <v>2351.9</v>
          </cell>
          <cell r="R4221">
            <v>15583.82</v>
          </cell>
          <cell r="S4221">
            <v>8616.23</v>
          </cell>
          <cell r="T4221">
            <v>15</v>
          </cell>
          <cell r="U4221">
            <v>92</v>
          </cell>
          <cell r="V4221">
            <v>13</v>
          </cell>
          <cell r="W4221">
            <v>92</v>
          </cell>
          <cell r="X4221">
            <v>0</v>
          </cell>
        </row>
        <row r="4222">
          <cell r="A4222" t="str">
            <v>1605800</v>
          </cell>
          <cell r="B4222">
            <v>1</v>
          </cell>
          <cell r="C4222" t="str">
            <v>electric light fitting - 8 circular down</v>
          </cell>
          <cell r="D4222" t="str">
            <v>34</v>
          </cell>
          <cell r="E4222" t="str">
            <v>BASLIG</v>
          </cell>
          <cell r="F4222" t="str">
            <v>BAS</v>
          </cell>
          <cell r="G4222">
            <v>38820</v>
          </cell>
          <cell r="H4222" t="str">
            <v>Active</v>
          </cell>
          <cell r="I4222">
            <v>8</v>
          </cell>
          <cell r="J4222">
            <v>39344</v>
          </cell>
          <cell r="K4222" t="str">
            <v>TL</v>
          </cell>
          <cell r="L4222" t="str">
            <v>TW</v>
          </cell>
          <cell r="M4222" t="str">
            <v>0201</v>
          </cell>
          <cell r="N4222">
            <v>2930.25</v>
          </cell>
          <cell r="O4222">
            <v>23.8</v>
          </cell>
          <cell r="P4222">
            <v>285.82</v>
          </cell>
          <cell r="Q4222">
            <v>571.64</v>
          </cell>
          <cell r="R4222">
            <v>2358.61</v>
          </cell>
          <cell r="S4222">
            <v>1475.27</v>
          </cell>
          <cell r="T4222">
            <v>10</v>
          </cell>
          <cell r="U4222">
            <v>92</v>
          </cell>
          <cell r="V4222">
            <v>8</v>
          </cell>
          <cell r="W4222">
            <v>92</v>
          </cell>
          <cell r="X4222">
            <v>0</v>
          </cell>
        </row>
        <row r="4223">
          <cell r="A4223" t="str">
            <v>1605900</v>
          </cell>
          <cell r="B4223">
            <v>1</v>
          </cell>
          <cell r="C4223" t="str">
            <v>Electrical services in square metres</v>
          </cell>
          <cell r="D4223" t="str">
            <v>34</v>
          </cell>
          <cell r="E4223" t="str">
            <v>BASELC</v>
          </cell>
          <cell r="F4223" t="str">
            <v>BAS</v>
          </cell>
          <cell r="G4223">
            <v>38820</v>
          </cell>
          <cell r="H4223" t="str">
            <v>Active</v>
          </cell>
          <cell r="I4223">
            <v>1237</v>
          </cell>
          <cell r="J4223">
            <v>39344</v>
          </cell>
          <cell r="K4223" t="str">
            <v>TL</v>
          </cell>
          <cell r="L4223" t="str">
            <v>TW</v>
          </cell>
          <cell r="M4223" t="str">
            <v>0201</v>
          </cell>
          <cell r="N4223">
            <v>353887.48</v>
          </cell>
          <cell r="O4223">
            <v>1263.73</v>
          </cell>
          <cell r="P4223">
            <v>15164.76</v>
          </cell>
          <cell r="Q4223">
            <v>30329.52</v>
          </cell>
          <cell r="R4223">
            <v>323557.96000000002</v>
          </cell>
          <cell r="S4223">
            <v>162823.72</v>
          </cell>
          <cell r="T4223">
            <v>15</v>
          </cell>
          <cell r="U4223">
            <v>92</v>
          </cell>
          <cell r="V4223">
            <v>13</v>
          </cell>
          <cell r="W4223">
            <v>92</v>
          </cell>
          <cell r="X4223">
            <v>0</v>
          </cell>
        </row>
        <row r="4224">
          <cell r="A4224" t="str">
            <v>1606000</v>
          </cell>
          <cell r="B4224">
            <v>1</v>
          </cell>
          <cell r="C4224" t="str">
            <v>exit sign and fittings - 8</v>
          </cell>
          <cell r="D4224" t="str">
            <v>34</v>
          </cell>
          <cell r="E4224" t="str">
            <v>BASSIG</v>
          </cell>
          <cell r="F4224" t="str">
            <v>BAS</v>
          </cell>
          <cell r="G4224">
            <v>38820</v>
          </cell>
          <cell r="H4224" t="str">
            <v>Active</v>
          </cell>
          <cell r="I4224">
            <v>8</v>
          </cell>
          <cell r="J4224">
            <v>39344</v>
          </cell>
          <cell r="K4224" t="str">
            <v>TL</v>
          </cell>
          <cell r="L4224" t="str">
            <v>TW</v>
          </cell>
          <cell r="M4224" t="str">
            <v>0201</v>
          </cell>
          <cell r="N4224">
            <v>195.38</v>
          </cell>
          <cell r="O4224">
            <v>0</v>
          </cell>
          <cell r="P4224">
            <v>0</v>
          </cell>
          <cell r="Q4224">
            <v>195.38</v>
          </cell>
          <cell r="R4224">
            <v>0</v>
          </cell>
          <cell r="S4224">
            <v>643.76</v>
          </cell>
          <cell r="T4224">
            <v>0</v>
          </cell>
          <cell r="U4224">
            <v>92</v>
          </cell>
          <cell r="V4224">
            <v>0</v>
          </cell>
          <cell r="W4224">
            <v>0</v>
          </cell>
          <cell r="X4224">
            <v>0</v>
          </cell>
        </row>
        <row r="4225">
          <cell r="A4225" t="str">
            <v>1606100</v>
          </cell>
          <cell r="B4225">
            <v>1</v>
          </cell>
          <cell r="C4225" t="str">
            <v>fire siren - 2</v>
          </cell>
          <cell r="D4225" t="str">
            <v>34</v>
          </cell>
          <cell r="E4225" t="str">
            <v>BASSPR</v>
          </cell>
          <cell r="F4225" t="str">
            <v>BAS</v>
          </cell>
          <cell r="G4225">
            <v>38820</v>
          </cell>
          <cell r="H4225" t="str">
            <v>Active</v>
          </cell>
          <cell r="I4225">
            <v>2</v>
          </cell>
          <cell r="J4225">
            <v>39344</v>
          </cell>
          <cell r="K4225" t="str">
            <v>TL</v>
          </cell>
          <cell r="L4225" t="str">
            <v>TW</v>
          </cell>
          <cell r="M4225" t="str">
            <v>0201</v>
          </cell>
          <cell r="N4225">
            <v>454.39</v>
          </cell>
          <cell r="O4225">
            <v>2.5099999999999998</v>
          </cell>
          <cell r="P4225">
            <v>29.79</v>
          </cell>
          <cell r="Q4225">
            <v>59.58</v>
          </cell>
          <cell r="R4225">
            <v>394.81</v>
          </cell>
          <cell r="S4225">
            <v>218.28</v>
          </cell>
          <cell r="T4225">
            <v>15</v>
          </cell>
          <cell r="U4225">
            <v>92</v>
          </cell>
          <cell r="V4225">
            <v>13</v>
          </cell>
          <cell r="W4225">
            <v>92</v>
          </cell>
          <cell r="X4225">
            <v>0</v>
          </cell>
        </row>
        <row r="4226">
          <cell r="A4226" t="str">
            <v>1606200</v>
          </cell>
          <cell r="B4226">
            <v>1</v>
          </cell>
          <cell r="C4226" t="str">
            <v>Building Maintenance System in square me</v>
          </cell>
          <cell r="D4226" t="str">
            <v>34</v>
          </cell>
          <cell r="E4226" t="str">
            <v>BASBMS</v>
          </cell>
          <cell r="F4226" t="str">
            <v>BAS</v>
          </cell>
          <cell r="G4226">
            <v>38820</v>
          </cell>
          <cell r="H4226" t="str">
            <v>Active</v>
          </cell>
          <cell r="I4226">
            <v>1237</v>
          </cell>
          <cell r="J4226">
            <v>39344</v>
          </cell>
          <cell r="K4226" t="str">
            <v>TL</v>
          </cell>
          <cell r="L4226" t="str">
            <v>TW</v>
          </cell>
          <cell r="M4226" t="str">
            <v>0201</v>
          </cell>
          <cell r="N4226">
            <v>932.79</v>
          </cell>
          <cell r="O4226">
            <v>0</v>
          </cell>
          <cell r="P4226">
            <v>0</v>
          </cell>
          <cell r="Q4226">
            <v>932.79</v>
          </cell>
          <cell r="R4226">
            <v>0</v>
          </cell>
          <cell r="S4226">
            <v>3073.71</v>
          </cell>
          <cell r="T4226">
            <v>0</v>
          </cell>
          <cell r="U4226">
            <v>92</v>
          </cell>
          <cell r="V4226">
            <v>0</v>
          </cell>
          <cell r="W4226">
            <v>0</v>
          </cell>
          <cell r="X4226">
            <v>0</v>
          </cell>
        </row>
        <row r="4227">
          <cell r="A4227" t="str">
            <v>1606300</v>
          </cell>
          <cell r="B4227">
            <v>1</v>
          </cell>
          <cell r="C4227" t="str">
            <v>Mechanical Services in square metres</v>
          </cell>
          <cell r="D4227" t="str">
            <v>34</v>
          </cell>
          <cell r="E4227" t="str">
            <v>BASAIR</v>
          </cell>
          <cell r="F4227" t="str">
            <v>BAS</v>
          </cell>
          <cell r="G4227">
            <v>38820</v>
          </cell>
          <cell r="H4227" t="str">
            <v>Active</v>
          </cell>
          <cell r="I4227">
            <v>1237</v>
          </cell>
          <cell r="J4227">
            <v>39344</v>
          </cell>
          <cell r="K4227" t="str">
            <v>TL</v>
          </cell>
          <cell r="L4227" t="str">
            <v>TW</v>
          </cell>
          <cell r="M4227" t="str">
            <v>0201</v>
          </cell>
          <cell r="N4227">
            <v>296133.71000000002</v>
          </cell>
          <cell r="O4227">
            <v>1617.99</v>
          </cell>
          <cell r="P4227">
            <v>19415.990000000002</v>
          </cell>
          <cell r="Q4227">
            <v>38831.980000000003</v>
          </cell>
          <cell r="R4227">
            <v>257301.73</v>
          </cell>
          <cell r="S4227">
            <v>142261.01</v>
          </cell>
          <cell r="T4227">
            <v>15</v>
          </cell>
          <cell r="U4227">
            <v>92</v>
          </cell>
          <cell r="V4227">
            <v>13</v>
          </cell>
          <cell r="W4227">
            <v>92</v>
          </cell>
          <cell r="X4227">
            <v>0</v>
          </cell>
        </row>
        <row r="4228">
          <cell r="A4228" t="str">
            <v>1606400</v>
          </cell>
          <cell r="B4228">
            <v>1</v>
          </cell>
          <cell r="C4228" t="str">
            <v>Plumbing reticulation in square metres</v>
          </cell>
          <cell r="D4228" t="str">
            <v>34</v>
          </cell>
          <cell r="E4228" t="str">
            <v>BASPLM</v>
          </cell>
          <cell r="F4228" t="str">
            <v>BAS</v>
          </cell>
          <cell r="G4228">
            <v>38820</v>
          </cell>
          <cell r="H4228" t="str">
            <v>Active</v>
          </cell>
          <cell r="I4228">
            <v>1237</v>
          </cell>
          <cell r="J4228">
            <v>39344</v>
          </cell>
          <cell r="K4228" t="str">
            <v>TL</v>
          </cell>
          <cell r="L4228" t="str">
            <v>TW</v>
          </cell>
          <cell r="M4228" t="str">
            <v>0201</v>
          </cell>
          <cell r="N4228">
            <v>39722.39</v>
          </cell>
          <cell r="O4228">
            <v>217.07</v>
          </cell>
          <cell r="P4228">
            <v>2604.4</v>
          </cell>
          <cell r="Q4228">
            <v>5208.8</v>
          </cell>
          <cell r="R4228">
            <v>34513.589999999997</v>
          </cell>
          <cell r="S4228">
            <v>19082.419999999998</v>
          </cell>
          <cell r="T4228">
            <v>15</v>
          </cell>
          <cell r="U4228">
            <v>92</v>
          </cell>
          <cell r="V4228">
            <v>13</v>
          </cell>
          <cell r="W4228">
            <v>92</v>
          </cell>
          <cell r="X4228">
            <v>0</v>
          </cell>
        </row>
        <row r="4229">
          <cell r="A4229" t="str">
            <v>1606500</v>
          </cell>
          <cell r="B4229">
            <v>1</v>
          </cell>
          <cell r="C4229" t="str">
            <v>Public Address System in square metres</v>
          </cell>
          <cell r="D4229" t="str">
            <v>34</v>
          </cell>
          <cell r="E4229" t="str">
            <v>BASPUB</v>
          </cell>
          <cell r="F4229" t="str">
            <v>BAS</v>
          </cell>
          <cell r="G4229">
            <v>38820</v>
          </cell>
          <cell r="H4229" t="str">
            <v>Active</v>
          </cell>
          <cell r="I4229">
            <v>1237</v>
          </cell>
          <cell r="J4229">
            <v>39344</v>
          </cell>
          <cell r="K4229" t="str">
            <v>TL</v>
          </cell>
          <cell r="L4229" t="str">
            <v>TW</v>
          </cell>
          <cell r="M4229" t="str">
            <v>0201</v>
          </cell>
          <cell r="N4229">
            <v>26920.21</v>
          </cell>
          <cell r="O4229">
            <v>147.03</v>
          </cell>
          <cell r="P4229">
            <v>1765.02</v>
          </cell>
          <cell r="Q4229">
            <v>3530.04</v>
          </cell>
          <cell r="R4229">
            <v>23390.17</v>
          </cell>
          <cell r="S4229">
            <v>12932.32</v>
          </cell>
          <cell r="T4229">
            <v>15</v>
          </cell>
          <cell r="U4229">
            <v>92</v>
          </cell>
          <cell r="V4229">
            <v>13</v>
          </cell>
          <cell r="W4229">
            <v>92</v>
          </cell>
          <cell r="X4229">
            <v>0</v>
          </cell>
        </row>
        <row r="4230">
          <cell r="A4230" t="str">
            <v>1606600</v>
          </cell>
          <cell r="B4230">
            <v>1</v>
          </cell>
          <cell r="C4230" t="str">
            <v>Red warning light - 11</v>
          </cell>
          <cell r="D4230" t="str">
            <v>34</v>
          </cell>
          <cell r="E4230" t="str">
            <v>BASELC</v>
          </cell>
          <cell r="F4230" t="str">
            <v>BAS</v>
          </cell>
          <cell r="G4230">
            <v>38820</v>
          </cell>
          <cell r="H4230" t="str">
            <v>Active</v>
          </cell>
          <cell r="I4230">
            <v>11</v>
          </cell>
          <cell r="J4230">
            <v>39344</v>
          </cell>
          <cell r="K4230" t="str">
            <v>TL</v>
          </cell>
          <cell r="L4230" t="str">
            <v>TW</v>
          </cell>
          <cell r="M4230" t="str">
            <v>0201</v>
          </cell>
          <cell r="N4230">
            <v>3278.64</v>
          </cell>
          <cell r="O4230">
            <v>11.69</v>
          </cell>
          <cell r="P4230">
            <v>140.5</v>
          </cell>
          <cell r="Q4230">
            <v>281</v>
          </cell>
          <cell r="R4230">
            <v>2997.64</v>
          </cell>
          <cell r="S4230">
            <v>1508.51</v>
          </cell>
          <cell r="T4230">
            <v>15</v>
          </cell>
          <cell r="U4230">
            <v>92</v>
          </cell>
          <cell r="V4230">
            <v>13</v>
          </cell>
          <cell r="W4230">
            <v>92</v>
          </cell>
          <cell r="X4230">
            <v>0</v>
          </cell>
        </row>
        <row r="4231">
          <cell r="A4231" t="str">
            <v>1606700</v>
          </cell>
          <cell r="B4231">
            <v>1</v>
          </cell>
          <cell r="C4231" t="str">
            <v>Security System in square metres</v>
          </cell>
          <cell r="D4231" t="str">
            <v>34</v>
          </cell>
          <cell r="E4231" t="str">
            <v>BASSEC</v>
          </cell>
          <cell r="F4231" t="str">
            <v>BAS</v>
          </cell>
          <cell r="G4231">
            <v>38820</v>
          </cell>
          <cell r="H4231" t="str">
            <v>Active</v>
          </cell>
          <cell r="I4231">
            <v>1237</v>
          </cell>
          <cell r="J4231">
            <v>39344</v>
          </cell>
          <cell r="K4231" t="str">
            <v>TL</v>
          </cell>
          <cell r="L4231" t="str">
            <v>TW</v>
          </cell>
          <cell r="M4231" t="str">
            <v>0201</v>
          </cell>
          <cell r="N4231">
            <v>41987.71</v>
          </cell>
          <cell r="O4231">
            <v>229.41</v>
          </cell>
          <cell r="P4231">
            <v>2752.92</v>
          </cell>
          <cell r="Q4231">
            <v>5505.84</v>
          </cell>
          <cell r="R4231">
            <v>36481.870000000003</v>
          </cell>
          <cell r="S4231">
            <v>20170.66</v>
          </cell>
          <cell r="T4231">
            <v>15</v>
          </cell>
          <cell r="U4231">
            <v>92</v>
          </cell>
          <cell r="V4231">
            <v>13</v>
          </cell>
          <cell r="W4231">
            <v>92</v>
          </cell>
          <cell r="X4231">
            <v>0</v>
          </cell>
        </row>
        <row r="4232">
          <cell r="A4232" t="str">
            <v>1606800</v>
          </cell>
          <cell r="B4232">
            <v>1</v>
          </cell>
          <cell r="C4232" t="str">
            <v>sprinkler head and piping - 128</v>
          </cell>
          <cell r="D4232" t="str">
            <v>34</v>
          </cell>
          <cell r="E4232" t="str">
            <v>BASSPR</v>
          </cell>
          <cell r="F4232" t="str">
            <v>BAS</v>
          </cell>
          <cell r="G4232">
            <v>38820</v>
          </cell>
          <cell r="H4232" t="str">
            <v>Active</v>
          </cell>
          <cell r="I4232">
            <v>128</v>
          </cell>
          <cell r="J4232">
            <v>39344</v>
          </cell>
          <cell r="K4232" t="str">
            <v>TL</v>
          </cell>
          <cell r="L4232" t="str">
            <v>TW</v>
          </cell>
          <cell r="M4232" t="str">
            <v>0201</v>
          </cell>
          <cell r="N4232">
            <v>81434.41</v>
          </cell>
          <cell r="O4232">
            <v>444.9</v>
          </cell>
          <cell r="P4232">
            <v>5339.24</v>
          </cell>
          <cell r="Q4232">
            <v>10678.48</v>
          </cell>
          <cell r="R4232">
            <v>70755.929999999993</v>
          </cell>
          <cell r="S4232">
            <v>39120.639999999999</v>
          </cell>
          <cell r="T4232">
            <v>15</v>
          </cell>
          <cell r="U4232">
            <v>92</v>
          </cell>
          <cell r="V4232">
            <v>13</v>
          </cell>
          <cell r="W4232">
            <v>92</v>
          </cell>
          <cell r="X4232">
            <v>0</v>
          </cell>
        </row>
        <row r="4233">
          <cell r="A4233" t="str">
            <v>1606900</v>
          </cell>
          <cell r="B4233">
            <v>1</v>
          </cell>
          <cell r="C4233" t="str">
            <v>Suspended ceiling-1236.8 square metres p</v>
          </cell>
          <cell r="D4233" t="str">
            <v>34</v>
          </cell>
          <cell r="E4233" t="str">
            <v>BASSUS</v>
          </cell>
          <cell r="F4233" t="str">
            <v>BAS</v>
          </cell>
          <cell r="G4233">
            <v>38820</v>
          </cell>
          <cell r="H4233" t="str">
            <v>Active</v>
          </cell>
          <cell r="I4233">
            <v>1237</v>
          </cell>
          <cell r="J4233">
            <v>39344</v>
          </cell>
          <cell r="K4233" t="str">
            <v>TL</v>
          </cell>
          <cell r="L4233" t="str">
            <v>TW</v>
          </cell>
          <cell r="M4233" t="str">
            <v>0201</v>
          </cell>
          <cell r="N4233">
            <v>731050.44</v>
          </cell>
          <cell r="O4233">
            <v>2013.74</v>
          </cell>
          <cell r="P4233">
            <v>24165.32</v>
          </cell>
          <cell r="Q4233">
            <v>48330.64</v>
          </cell>
          <cell r="R4233">
            <v>682719.8</v>
          </cell>
          <cell r="S4233">
            <v>334048.17</v>
          </cell>
          <cell r="T4233">
            <v>30</v>
          </cell>
          <cell r="U4233">
            <v>92</v>
          </cell>
          <cell r="V4233">
            <v>28</v>
          </cell>
          <cell r="W4233">
            <v>92</v>
          </cell>
          <cell r="X4233">
            <v>0</v>
          </cell>
        </row>
        <row r="4234">
          <cell r="A4234" t="str">
            <v>1607000</v>
          </cell>
          <cell r="B4234">
            <v>1</v>
          </cell>
          <cell r="C4234" t="str">
            <v>Fire Alarm System in square metres</v>
          </cell>
          <cell r="D4234" t="str">
            <v>34</v>
          </cell>
          <cell r="E4234" t="str">
            <v>BASALA</v>
          </cell>
          <cell r="F4234" t="str">
            <v>BAS</v>
          </cell>
          <cell r="G4234">
            <v>38820</v>
          </cell>
          <cell r="H4234" t="str">
            <v>Active</v>
          </cell>
          <cell r="I4234">
            <v>21</v>
          </cell>
          <cell r="J4234">
            <v>39344</v>
          </cell>
          <cell r="K4234" t="str">
            <v>TL</v>
          </cell>
          <cell r="L4234" t="str">
            <v>TW</v>
          </cell>
          <cell r="M4234" t="str">
            <v>0203</v>
          </cell>
          <cell r="N4234">
            <v>614.34</v>
          </cell>
          <cell r="O4234">
            <v>2.23</v>
          </cell>
          <cell r="P4234">
            <v>26.32</v>
          </cell>
          <cell r="Q4234">
            <v>52.64</v>
          </cell>
          <cell r="R4234">
            <v>561.70000000000005</v>
          </cell>
          <cell r="S4234">
            <v>282.66000000000003</v>
          </cell>
          <cell r="T4234">
            <v>15</v>
          </cell>
          <cell r="U4234">
            <v>92</v>
          </cell>
          <cell r="V4234">
            <v>13</v>
          </cell>
          <cell r="W4234">
            <v>92</v>
          </cell>
          <cell r="X4234">
            <v>0</v>
          </cell>
        </row>
        <row r="4235">
          <cell r="A4235" t="str">
            <v>1607100</v>
          </cell>
          <cell r="B4235">
            <v>1</v>
          </cell>
          <cell r="C4235" t="str">
            <v>Building Structure in square metres</v>
          </cell>
          <cell r="D4235" t="str">
            <v>34</v>
          </cell>
          <cell r="E4235" t="str">
            <v>BUITER</v>
          </cell>
          <cell r="F4235" t="str">
            <v>BUI</v>
          </cell>
          <cell r="G4235">
            <v>38820</v>
          </cell>
          <cell r="H4235" t="str">
            <v>Active</v>
          </cell>
          <cell r="I4235">
            <v>21</v>
          </cell>
          <cell r="J4235">
            <v>39344</v>
          </cell>
          <cell r="K4235" t="str">
            <v>TL</v>
          </cell>
          <cell r="L4235" t="str">
            <v>TW</v>
          </cell>
          <cell r="M4235" t="str">
            <v>0203</v>
          </cell>
          <cell r="N4235">
            <v>31103.01</v>
          </cell>
          <cell r="O4235">
            <v>52.14</v>
          </cell>
          <cell r="P4235">
            <v>625.79</v>
          </cell>
          <cell r="Q4235">
            <v>1251.58</v>
          </cell>
          <cell r="R4235">
            <v>29851.43</v>
          </cell>
          <cell r="S4235">
            <v>13930.41</v>
          </cell>
          <cell r="T4235">
            <v>40</v>
          </cell>
          <cell r="U4235">
            <v>0</v>
          </cell>
          <cell r="V4235">
            <v>38</v>
          </cell>
          <cell r="W4235">
            <v>0</v>
          </cell>
          <cell r="X4235">
            <v>0</v>
          </cell>
        </row>
        <row r="4236">
          <cell r="A4236" t="str">
            <v>1607200</v>
          </cell>
          <cell r="B4236">
            <v>1</v>
          </cell>
          <cell r="C4236" t="str">
            <v>Drainage Services in square meters</v>
          </cell>
          <cell r="D4236" t="str">
            <v>34</v>
          </cell>
          <cell r="E4236" t="str">
            <v>BASPLM</v>
          </cell>
          <cell r="F4236" t="str">
            <v>BAS</v>
          </cell>
          <cell r="G4236">
            <v>38820</v>
          </cell>
          <cell r="H4236" t="str">
            <v>Active</v>
          </cell>
          <cell r="I4236">
            <v>21</v>
          </cell>
          <cell r="J4236">
            <v>39344</v>
          </cell>
          <cell r="K4236" t="str">
            <v>TL</v>
          </cell>
          <cell r="L4236" t="str">
            <v>TW</v>
          </cell>
          <cell r="M4236" t="str">
            <v>0203</v>
          </cell>
          <cell r="N4236">
            <v>580.99</v>
          </cell>
          <cell r="O4236">
            <v>3.22</v>
          </cell>
          <cell r="P4236">
            <v>38.090000000000003</v>
          </cell>
          <cell r="Q4236">
            <v>76.180000000000007</v>
          </cell>
          <cell r="R4236">
            <v>504.81</v>
          </cell>
          <cell r="S4236">
            <v>279.10000000000002</v>
          </cell>
          <cell r="T4236">
            <v>15</v>
          </cell>
          <cell r="U4236">
            <v>92</v>
          </cell>
          <cell r="V4236">
            <v>13</v>
          </cell>
          <cell r="W4236">
            <v>92</v>
          </cell>
          <cell r="X4236">
            <v>0</v>
          </cell>
        </row>
        <row r="4237">
          <cell r="A4237" t="str">
            <v>1607300</v>
          </cell>
          <cell r="B4237">
            <v>1</v>
          </cell>
          <cell r="C4237" t="str">
            <v>Communication Services in square meters</v>
          </cell>
          <cell r="D4237" t="str">
            <v>34</v>
          </cell>
          <cell r="E4237" t="str">
            <v>BASCAB</v>
          </cell>
          <cell r="F4237" t="str">
            <v>BAS</v>
          </cell>
          <cell r="G4237">
            <v>38820</v>
          </cell>
          <cell r="H4237" t="str">
            <v>Active</v>
          </cell>
          <cell r="I4237">
            <v>21</v>
          </cell>
          <cell r="J4237">
            <v>39344</v>
          </cell>
          <cell r="K4237" t="str">
            <v>TL</v>
          </cell>
          <cell r="L4237" t="str">
            <v>TW</v>
          </cell>
          <cell r="M4237" t="str">
            <v>0203</v>
          </cell>
          <cell r="N4237">
            <v>251.25</v>
          </cell>
          <cell r="O4237">
            <v>2.0699999999999998</v>
          </cell>
          <cell r="P4237">
            <v>24.51</v>
          </cell>
          <cell r="Q4237">
            <v>49.02</v>
          </cell>
          <cell r="R4237">
            <v>202.23</v>
          </cell>
          <cell r="S4237">
            <v>126.49</v>
          </cell>
          <cell r="T4237">
            <v>10</v>
          </cell>
          <cell r="U4237">
            <v>92</v>
          </cell>
          <cell r="V4237">
            <v>8</v>
          </cell>
          <cell r="W4237">
            <v>92</v>
          </cell>
          <cell r="X4237">
            <v>0</v>
          </cell>
        </row>
        <row r="4238">
          <cell r="A4238" t="str">
            <v>1607400</v>
          </cell>
          <cell r="B4238">
            <v>1</v>
          </cell>
          <cell r="C4238" t="str">
            <v>Electrical services in square metres</v>
          </cell>
          <cell r="D4238" t="str">
            <v>34</v>
          </cell>
          <cell r="E4238" t="str">
            <v>BASELC</v>
          </cell>
          <cell r="F4238" t="str">
            <v>BAS</v>
          </cell>
          <cell r="G4238">
            <v>38820</v>
          </cell>
          <cell r="H4238" t="str">
            <v>Active</v>
          </cell>
          <cell r="I4238">
            <v>21</v>
          </cell>
          <cell r="J4238">
            <v>39344</v>
          </cell>
          <cell r="K4238" t="str">
            <v>TL</v>
          </cell>
          <cell r="L4238" t="str">
            <v>TW</v>
          </cell>
          <cell r="M4238" t="str">
            <v>0203</v>
          </cell>
          <cell r="N4238">
            <v>5980.12</v>
          </cell>
          <cell r="O4238">
            <v>21.41</v>
          </cell>
          <cell r="P4238">
            <v>256.26</v>
          </cell>
          <cell r="Q4238">
            <v>512.52</v>
          </cell>
          <cell r="R4238">
            <v>5467.6</v>
          </cell>
          <cell r="S4238">
            <v>2751.46</v>
          </cell>
          <cell r="T4238">
            <v>15</v>
          </cell>
          <cell r="U4238">
            <v>92</v>
          </cell>
          <cell r="V4238">
            <v>13</v>
          </cell>
          <cell r="W4238">
            <v>92</v>
          </cell>
          <cell r="X4238">
            <v>0</v>
          </cell>
        </row>
        <row r="4239">
          <cell r="A4239" t="str">
            <v>1607500</v>
          </cell>
          <cell r="B4239">
            <v>1</v>
          </cell>
          <cell r="C4239" t="str">
            <v>Building Maintenance System in square me</v>
          </cell>
          <cell r="D4239" t="str">
            <v>34</v>
          </cell>
          <cell r="E4239" t="str">
            <v>BASBMS</v>
          </cell>
          <cell r="F4239" t="str">
            <v>BAS</v>
          </cell>
          <cell r="G4239">
            <v>38820</v>
          </cell>
          <cell r="H4239" t="str">
            <v>Active</v>
          </cell>
          <cell r="I4239">
            <v>21</v>
          </cell>
          <cell r="J4239">
            <v>39344</v>
          </cell>
          <cell r="K4239" t="str">
            <v>TL</v>
          </cell>
          <cell r="L4239" t="str">
            <v>TW</v>
          </cell>
          <cell r="M4239" t="str">
            <v>0203</v>
          </cell>
          <cell r="N4239">
            <v>15.74</v>
          </cell>
          <cell r="O4239">
            <v>0</v>
          </cell>
          <cell r="P4239">
            <v>0</v>
          </cell>
          <cell r="Q4239">
            <v>15.74</v>
          </cell>
          <cell r="R4239">
            <v>0</v>
          </cell>
          <cell r="S4239">
            <v>51.91</v>
          </cell>
          <cell r="T4239">
            <v>0</v>
          </cell>
          <cell r="U4239">
            <v>92</v>
          </cell>
          <cell r="V4239">
            <v>0</v>
          </cell>
          <cell r="W4239">
            <v>0</v>
          </cell>
          <cell r="X4239">
            <v>0</v>
          </cell>
        </row>
        <row r="4240">
          <cell r="A4240" t="str">
            <v>1607600</v>
          </cell>
          <cell r="B4240">
            <v>1</v>
          </cell>
          <cell r="C4240" t="str">
            <v>Mechanical Services in square metres</v>
          </cell>
          <cell r="D4240" t="str">
            <v>34</v>
          </cell>
          <cell r="E4240" t="str">
            <v>BASAIR</v>
          </cell>
          <cell r="F4240" t="str">
            <v>BAS</v>
          </cell>
          <cell r="G4240">
            <v>38820</v>
          </cell>
          <cell r="H4240" t="str">
            <v>Active</v>
          </cell>
          <cell r="I4240">
            <v>21</v>
          </cell>
          <cell r="J4240">
            <v>39344</v>
          </cell>
          <cell r="K4240" t="str">
            <v>TL</v>
          </cell>
          <cell r="L4240" t="str">
            <v>TW</v>
          </cell>
          <cell r="M4240" t="str">
            <v>0203</v>
          </cell>
          <cell r="N4240">
            <v>11009.29</v>
          </cell>
          <cell r="O4240">
            <v>60.17</v>
          </cell>
          <cell r="P4240">
            <v>721.82</v>
          </cell>
          <cell r="Q4240">
            <v>1443.64</v>
          </cell>
          <cell r="R4240">
            <v>9565.65</v>
          </cell>
          <cell r="S4240">
            <v>5288.8</v>
          </cell>
          <cell r="T4240">
            <v>15</v>
          </cell>
          <cell r="U4240">
            <v>92</v>
          </cell>
          <cell r="V4240">
            <v>13</v>
          </cell>
          <cell r="W4240">
            <v>92</v>
          </cell>
          <cell r="X4240">
            <v>0</v>
          </cell>
        </row>
        <row r="4241">
          <cell r="A4241" t="str">
            <v>1607700</v>
          </cell>
          <cell r="B4241">
            <v>1</v>
          </cell>
          <cell r="C4241" t="str">
            <v>Plumbing reticulation in square metres</v>
          </cell>
          <cell r="D4241" t="str">
            <v>34</v>
          </cell>
          <cell r="E4241" t="str">
            <v>BASPLM</v>
          </cell>
          <cell r="F4241" t="str">
            <v>BAS</v>
          </cell>
          <cell r="G4241">
            <v>38820</v>
          </cell>
          <cell r="H4241" t="str">
            <v>Active</v>
          </cell>
          <cell r="I4241">
            <v>21</v>
          </cell>
          <cell r="J4241">
            <v>39344</v>
          </cell>
          <cell r="K4241" t="str">
            <v>TL</v>
          </cell>
          <cell r="L4241" t="str">
            <v>TW</v>
          </cell>
          <cell r="M4241" t="str">
            <v>0203</v>
          </cell>
          <cell r="N4241">
            <v>671.27</v>
          </cell>
          <cell r="O4241">
            <v>3.64</v>
          </cell>
          <cell r="P4241">
            <v>44.01</v>
          </cell>
          <cell r="Q4241">
            <v>88.02</v>
          </cell>
          <cell r="R4241">
            <v>583.25</v>
          </cell>
          <cell r="S4241">
            <v>322.47000000000003</v>
          </cell>
          <cell r="T4241">
            <v>15</v>
          </cell>
          <cell r="U4241">
            <v>92</v>
          </cell>
          <cell r="V4241">
            <v>13</v>
          </cell>
          <cell r="W4241">
            <v>92</v>
          </cell>
          <cell r="X4241">
            <v>0</v>
          </cell>
        </row>
        <row r="4242">
          <cell r="A4242" t="str">
            <v>1607800</v>
          </cell>
          <cell r="B4242">
            <v>1</v>
          </cell>
          <cell r="C4242" t="str">
            <v>Public Address System in square metres</v>
          </cell>
          <cell r="D4242" t="str">
            <v>34</v>
          </cell>
          <cell r="E4242" t="str">
            <v>BASPUB</v>
          </cell>
          <cell r="F4242" t="str">
            <v>BAS</v>
          </cell>
          <cell r="G4242">
            <v>38820</v>
          </cell>
          <cell r="H4242" t="str">
            <v>Active</v>
          </cell>
          <cell r="I4242">
            <v>21</v>
          </cell>
          <cell r="J4242">
            <v>39344</v>
          </cell>
          <cell r="K4242" t="str">
            <v>TL</v>
          </cell>
          <cell r="L4242" t="str">
            <v>TW</v>
          </cell>
          <cell r="M4242" t="str">
            <v>0203</v>
          </cell>
          <cell r="N4242">
            <v>454.9</v>
          </cell>
          <cell r="O4242">
            <v>2.44</v>
          </cell>
          <cell r="P4242">
            <v>29.83</v>
          </cell>
          <cell r="Q4242">
            <v>59.66</v>
          </cell>
          <cell r="R4242">
            <v>395.24</v>
          </cell>
          <cell r="S4242">
            <v>218.53</v>
          </cell>
          <cell r="T4242">
            <v>15</v>
          </cell>
          <cell r="U4242">
            <v>92</v>
          </cell>
          <cell r="V4242">
            <v>13</v>
          </cell>
          <cell r="W4242">
            <v>92</v>
          </cell>
          <cell r="X4242">
            <v>0</v>
          </cell>
        </row>
        <row r="4243">
          <cell r="A4243" t="str">
            <v>1607900</v>
          </cell>
          <cell r="B4243">
            <v>1</v>
          </cell>
          <cell r="C4243" t="str">
            <v>Security System in square metres</v>
          </cell>
          <cell r="D4243" t="str">
            <v>34</v>
          </cell>
          <cell r="E4243" t="str">
            <v>BASSEC</v>
          </cell>
          <cell r="F4243" t="str">
            <v>BAS</v>
          </cell>
          <cell r="G4243">
            <v>38820</v>
          </cell>
          <cell r="H4243" t="str">
            <v>Active</v>
          </cell>
          <cell r="I4243">
            <v>21</v>
          </cell>
          <cell r="J4243">
            <v>39344</v>
          </cell>
          <cell r="K4243" t="str">
            <v>TL</v>
          </cell>
          <cell r="L4243" t="str">
            <v>TW</v>
          </cell>
          <cell r="M4243" t="str">
            <v>0203</v>
          </cell>
          <cell r="N4243">
            <v>709.47</v>
          </cell>
          <cell r="O4243">
            <v>3.84</v>
          </cell>
          <cell r="P4243">
            <v>46.52</v>
          </cell>
          <cell r="Q4243">
            <v>93.04</v>
          </cell>
          <cell r="R4243">
            <v>616.42999999999995</v>
          </cell>
          <cell r="S4243">
            <v>340.83</v>
          </cell>
          <cell r="T4243">
            <v>15</v>
          </cell>
          <cell r="U4243">
            <v>92</v>
          </cell>
          <cell r="V4243">
            <v>13</v>
          </cell>
          <cell r="W4243">
            <v>92</v>
          </cell>
          <cell r="X4243">
            <v>0</v>
          </cell>
        </row>
        <row r="4244">
          <cell r="A4244" t="str">
            <v>1608000</v>
          </cell>
          <cell r="B4244">
            <v>1</v>
          </cell>
          <cell r="C4244" t="str">
            <v>Fire Alarm System in square metres</v>
          </cell>
          <cell r="D4244" t="str">
            <v>34</v>
          </cell>
          <cell r="E4244" t="str">
            <v>BASALA</v>
          </cell>
          <cell r="F4244" t="str">
            <v>BAS</v>
          </cell>
          <cell r="G4244">
            <v>38820</v>
          </cell>
          <cell r="H4244" t="str">
            <v>Active</v>
          </cell>
          <cell r="I4244">
            <v>14</v>
          </cell>
          <cell r="J4244">
            <v>39344</v>
          </cell>
          <cell r="K4244" t="str">
            <v>TL</v>
          </cell>
          <cell r="L4244" t="str">
            <v>TW</v>
          </cell>
          <cell r="M4244" t="str">
            <v>0204</v>
          </cell>
          <cell r="N4244">
            <v>414.48</v>
          </cell>
          <cell r="O4244">
            <v>1.48</v>
          </cell>
          <cell r="P4244">
            <v>17.760000000000002</v>
          </cell>
          <cell r="Q4244">
            <v>35.520000000000003</v>
          </cell>
          <cell r="R4244">
            <v>378.96</v>
          </cell>
          <cell r="S4244">
            <v>190.7</v>
          </cell>
          <cell r="T4244">
            <v>15</v>
          </cell>
          <cell r="U4244">
            <v>92</v>
          </cell>
          <cell r="V4244">
            <v>13</v>
          </cell>
          <cell r="W4244">
            <v>92</v>
          </cell>
          <cell r="X4244">
            <v>0</v>
          </cell>
        </row>
        <row r="4245">
          <cell r="A4245" t="str">
            <v>1608100</v>
          </cell>
          <cell r="B4245">
            <v>1</v>
          </cell>
          <cell r="C4245" t="str">
            <v>Building Structure in square metres</v>
          </cell>
          <cell r="D4245" t="str">
            <v>34</v>
          </cell>
          <cell r="E4245" t="str">
            <v>BUITER</v>
          </cell>
          <cell r="F4245" t="str">
            <v>BUI</v>
          </cell>
          <cell r="G4245">
            <v>38820</v>
          </cell>
          <cell r="H4245" t="str">
            <v>Active</v>
          </cell>
          <cell r="I4245">
            <v>14</v>
          </cell>
          <cell r="J4245">
            <v>39344</v>
          </cell>
          <cell r="K4245" t="str">
            <v>TL</v>
          </cell>
          <cell r="L4245" t="str">
            <v>TW</v>
          </cell>
          <cell r="M4245" t="str">
            <v>0204</v>
          </cell>
          <cell r="N4245">
            <v>20983.360000000001</v>
          </cell>
          <cell r="O4245">
            <v>35.21</v>
          </cell>
          <cell r="P4245">
            <v>422.19</v>
          </cell>
          <cell r="Q4245">
            <v>844.38</v>
          </cell>
          <cell r="R4245">
            <v>20138.98</v>
          </cell>
          <cell r="S4245">
            <v>9398.0300000000007</v>
          </cell>
          <cell r="T4245">
            <v>40</v>
          </cell>
          <cell r="U4245">
            <v>0</v>
          </cell>
          <cell r="V4245">
            <v>38</v>
          </cell>
          <cell r="W4245">
            <v>0</v>
          </cell>
          <cell r="X4245">
            <v>0</v>
          </cell>
        </row>
        <row r="4246">
          <cell r="A4246" t="str">
            <v>1608200</v>
          </cell>
          <cell r="B4246">
            <v>1</v>
          </cell>
          <cell r="C4246" t="str">
            <v>Drainage Services in square meters</v>
          </cell>
          <cell r="D4246" t="str">
            <v>34</v>
          </cell>
          <cell r="E4246" t="str">
            <v>BASPLM</v>
          </cell>
          <cell r="F4246" t="str">
            <v>BAS</v>
          </cell>
          <cell r="G4246">
            <v>38820</v>
          </cell>
          <cell r="H4246" t="str">
            <v>Active</v>
          </cell>
          <cell r="I4246">
            <v>14</v>
          </cell>
          <cell r="J4246">
            <v>39344</v>
          </cell>
          <cell r="K4246" t="str">
            <v>TL</v>
          </cell>
          <cell r="L4246" t="str">
            <v>TW</v>
          </cell>
          <cell r="M4246" t="str">
            <v>0204</v>
          </cell>
          <cell r="N4246">
            <v>392.04</v>
          </cell>
          <cell r="O4246">
            <v>2.16</v>
          </cell>
          <cell r="P4246">
            <v>25.7</v>
          </cell>
          <cell r="Q4246">
            <v>51.4</v>
          </cell>
          <cell r="R4246">
            <v>340.64</v>
          </cell>
          <cell r="S4246">
            <v>188.33</v>
          </cell>
          <cell r="T4246">
            <v>15</v>
          </cell>
          <cell r="U4246">
            <v>92</v>
          </cell>
          <cell r="V4246">
            <v>13</v>
          </cell>
          <cell r="W4246">
            <v>92</v>
          </cell>
          <cell r="X4246">
            <v>0</v>
          </cell>
        </row>
        <row r="4247">
          <cell r="A4247" t="str">
            <v>1608300</v>
          </cell>
          <cell r="B4247">
            <v>1</v>
          </cell>
          <cell r="C4247" t="str">
            <v>Communication Services in square meters</v>
          </cell>
          <cell r="D4247" t="str">
            <v>34</v>
          </cell>
          <cell r="E4247" t="str">
            <v>BASCAB</v>
          </cell>
          <cell r="F4247" t="str">
            <v>BAS</v>
          </cell>
          <cell r="G4247">
            <v>38820</v>
          </cell>
          <cell r="H4247" t="str">
            <v>Active</v>
          </cell>
          <cell r="I4247">
            <v>14</v>
          </cell>
          <cell r="J4247">
            <v>39344</v>
          </cell>
          <cell r="K4247" t="str">
            <v>TL</v>
          </cell>
          <cell r="L4247" t="str">
            <v>TW</v>
          </cell>
          <cell r="M4247" t="str">
            <v>0204</v>
          </cell>
          <cell r="N4247">
            <v>169.55</v>
          </cell>
          <cell r="O4247">
            <v>1.36</v>
          </cell>
          <cell r="P4247">
            <v>16.54</v>
          </cell>
          <cell r="Q4247">
            <v>33.08</v>
          </cell>
          <cell r="R4247">
            <v>136.47</v>
          </cell>
          <cell r="S4247">
            <v>85.36</v>
          </cell>
          <cell r="T4247">
            <v>10</v>
          </cell>
          <cell r="U4247">
            <v>92</v>
          </cell>
          <cell r="V4247">
            <v>8</v>
          </cell>
          <cell r="W4247">
            <v>92</v>
          </cell>
          <cell r="X4247">
            <v>0</v>
          </cell>
        </row>
        <row r="4248">
          <cell r="A4248" t="str">
            <v>1608400</v>
          </cell>
          <cell r="B4248">
            <v>1</v>
          </cell>
          <cell r="C4248" t="str">
            <v>Electrical services in square metres</v>
          </cell>
          <cell r="D4248" t="str">
            <v>34</v>
          </cell>
          <cell r="E4248" t="str">
            <v>BASELC</v>
          </cell>
          <cell r="F4248" t="str">
            <v>BAS</v>
          </cell>
          <cell r="G4248">
            <v>38820</v>
          </cell>
          <cell r="H4248" t="str">
            <v>Active</v>
          </cell>
          <cell r="I4248">
            <v>14</v>
          </cell>
          <cell r="J4248">
            <v>39344</v>
          </cell>
          <cell r="K4248" t="str">
            <v>TL</v>
          </cell>
          <cell r="L4248" t="str">
            <v>TW</v>
          </cell>
          <cell r="M4248" t="str">
            <v>0204</v>
          </cell>
          <cell r="N4248">
            <v>4034.54</v>
          </cell>
          <cell r="O4248">
            <v>14.38</v>
          </cell>
          <cell r="P4248">
            <v>172.89</v>
          </cell>
          <cell r="Q4248">
            <v>345.78</v>
          </cell>
          <cell r="R4248">
            <v>3688.76</v>
          </cell>
          <cell r="S4248">
            <v>1856.29</v>
          </cell>
          <cell r="T4248">
            <v>15</v>
          </cell>
          <cell r="U4248">
            <v>92</v>
          </cell>
          <cell r="V4248">
            <v>13</v>
          </cell>
          <cell r="W4248">
            <v>92</v>
          </cell>
          <cell r="X4248">
            <v>0</v>
          </cell>
        </row>
        <row r="4249">
          <cell r="A4249" t="str">
            <v>1608500</v>
          </cell>
          <cell r="B4249">
            <v>1</v>
          </cell>
          <cell r="C4249" t="str">
            <v>Building Maintenance System in square me</v>
          </cell>
          <cell r="D4249" t="str">
            <v>34</v>
          </cell>
          <cell r="E4249" t="str">
            <v>BASBMS</v>
          </cell>
          <cell r="F4249" t="str">
            <v>BAS</v>
          </cell>
          <cell r="G4249">
            <v>38820</v>
          </cell>
          <cell r="H4249" t="str">
            <v>Active</v>
          </cell>
          <cell r="I4249">
            <v>14</v>
          </cell>
          <cell r="J4249">
            <v>39344</v>
          </cell>
          <cell r="K4249" t="str">
            <v>TL</v>
          </cell>
          <cell r="L4249" t="str">
            <v>TW</v>
          </cell>
          <cell r="M4249" t="str">
            <v>0204</v>
          </cell>
          <cell r="N4249">
            <v>10.64</v>
          </cell>
          <cell r="O4249">
            <v>0</v>
          </cell>
          <cell r="P4249">
            <v>0</v>
          </cell>
          <cell r="Q4249">
            <v>10.64</v>
          </cell>
          <cell r="R4249">
            <v>0</v>
          </cell>
          <cell r="S4249">
            <v>35.06</v>
          </cell>
          <cell r="T4249">
            <v>0</v>
          </cell>
          <cell r="U4249">
            <v>92</v>
          </cell>
          <cell r="V4249">
            <v>0</v>
          </cell>
          <cell r="W4249">
            <v>0</v>
          </cell>
          <cell r="X4249">
            <v>0</v>
          </cell>
        </row>
        <row r="4250">
          <cell r="A4250" t="str">
            <v>1608600</v>
          </cell>
          <cell r="B4250">
            <v>1</v>
          </cell>
          <cell r="C4250" t="str">
            <v>Mechanical Services in square metres</v>
          </cell>
          <cell r="D4250" t="str">
            <v>34</v>
          </cell>
          <cell r="E4250" t="str">
            <v>BASAIR</v>
          </cell>
          <cell r="F4250" t="str">
            <v>BAS</v>
          </cell>
          <cell r="G4250">
            <v>38820</v>
          </cell>
          <cell r="H4250" t="str">
            <v>Active</v>
          </cell>
          <cell r="I4250">
            <v>14</v>
          </cell>
          <cell r="J4250">
            <v>39344</v>
          </cell>
          <cell r="K4250" t="str">
            <v>TL</v>
          </cell>
          <cell r="L4250" t="str">
            <v>TW</v>
          </cell>
          <cell r="M4250" t="str">
            <v>0204</v>
          </cell>
          <cell r="N4250">
            <v>7427.22</v>
          </cell>
          <cell r="O4250">
            <v>40.590000000000003</v>
          </cell>
          <cell r="P4250">
            <v>486.97</v>
          </cell>
          <cell r="Q4250">
            <v>973.94</v>
          </cell>
          <cell r="R4250">
            <v>6453.28</v>
          </cell>
          <cell r="S4250">
            <v>3568</v>
          </cell>
          <cell r="T4250">
            <v>15</v>
          </cell>
          <cell r="U4250">
            <v>92</v>
          </cell>
          <cell r="V4250">
            <v>13</v>
          </cell>
          <cell r="W4250">
            <v>92</v>
          </cell>
          <cell r="X4250">
            <v>0</v>
          </cell>
        </row>
        <row r="4251">
          <cell r="A4251" t="str">
            <v>1608700</v>
          </cell>
          <cell r="B4251">
            <v>1</v>
          </cell>
          <cell r="C4251" t="str">
            <v>Plumbing reticulation in square metres</v>
          </cell>
          <cell r="D4251" t="str">
            <v>34</v>
          </cell>
          <cell r="E4251" t="str">
            <v>BASPLM</v>
          </cell>
          <cell r="F4251" t="str">
            <v>BAS</v>
          </cell>
          <cell r="G4251">
            <v>38820</v>
          </cell>
          <cell r="H4251" t="str">
            <v>Active</v>
          </cell>
          <cell r="I4251">
            <v>14</v>
          </cell>
          <cell r="J4251">
            <v>39344</v>
          </cell>
          <cell r="K4251" t="str">
            <v>TL</v>
          </cell>
          <cell r="L4251" t="str">
            <v>TW</v>
          </cell>
          <cell r="M4251" t="str">
            <v>0204</v>
          </cell>
          <cell r="N4251">
            <v>452.92</v>
          </cell>
          <cell r="O4251">
            <v>2.5299999999999998</v>
          </cell>
          <cell r="P4251">
            <v>29.7</v>
          </cell>
          <cell r="Q4251">
            <v>59.4</v>
          </cell>
          <cell r="R4251">
            <v>393.52</v>
          </cell>
          <cell r="S4251">
            <v>217.58</v>
          </cell>
          <cell r="T4251">
            <v>15</v>
          </cell>
          <cell r="U4251">
            <v>92</v>
          </cell>
          <cell r="V4251">
            <v>13</v>
          </cell>
          <cell r="W4251">
            <v>92</v>
          </cell>
          <cell r="X4251">
            <v>0</v>
          </cell>
        </row>
        <row r="4252">
          <cell r="A4252" t="str">
            <v>1608800</v>
          </cell>
          <cell r="B4252">
            <v>1</v>
          </cell>
          <cell r="C4252" t="str">
            <v>Public Address System in square metres</v>
          </cell>
          <cell r="D4252" t="str">
            <v>34</v>
          </cell>
          <cell r="E4252" t="str">
            <v>BASPUB</v>
          </cell>
          <cell r="F4252" t="str">
            <v>BAS</v>
          </cell>
          <cell r="G4252">
            <v>38820</v>
          </cell>
          <cell r="H4252" t="str">
            <v>Active</v>
          </cell>
          <cell r="I4252">
            <v>14</v>
          </cell>
          <cell r="J4252">
            <v>39344</v>
          </cell>
          <cell r="K4252" t="str">
            <v>TL</v>
          </cell>
          <cell r="L4252" t="str">
            <v>TW</v>
          </cell>
          <cell r="M4252" t="str">
            <v>0204</v>
          </cell>
          <cell r="N4252">
            <v>306.87</v>
          </cell>
          <cell r="O4252">
            <v>1.64</v>
          </cell>
          <cell r="P4252">
            <v>20.12</v>
          </cell>
          <cell r="Q4252">
            <v>40.24</v>
          </cell>
          <cell r="R4252">
            <v>266.63</v>
          </cell>
          <cell r="S4252">
            <v>147.41999999999999</v>
          </cell>
          <cell r="T4252">
            <v>15</v>
          </cell>
          <cell r="U4252">
            <v>92</v>
          </cell>
          <cell r="V4252">
            <v>13</v>
          </cell>
          <cell r="W4252">
            <v>92</v>
          </cell>
          <cell r="X4252">
            <v>0</v>
          </cell>
        </row>
        <row r="4253">
          <cell r="A4253" t="str">
            <v>1608900</v>
          </cell>
          <cell r="B4253">
            <v>1</v>
          </cell>
          <cell r="C4253" t="str">
            <v>Security System in square metres</v>
          </cell>
          <cell r="D4253" t="str">
            <v>34</v>
          </cell>
          <cell r="E4253" t="str">
            <v>BASSEC</v>
          </cell>
          <cell r="F4253" t="str">
            <v>BAS</v>
          </cell>
          <cell r="G4253">
            <v>38820</v>
          </cell>
          <cell r="H4253" t="str">
            <v>Active</v>
          </cell>
          <cell r="I4253">
            <v>14</v>
          </cell>
          <cell r="J4253">
            <v>39344</v>
          </cell>
          <cell r="K4253" t="str">
            <v>TL</v>
          </cell>
          <cell r="L4253" t="str">
            <v>TW</v>
          </cell>
          <cell r="M4253" t="str">
            <v>0204</v>
          </cell>
          <cell r="N4253">
            <v>478.73</v>
          </cell>
          <cell r="O4253">
            <v>2.57</v>
          </cell>
          <cell r="P4253">
            <v>31.39</v>
          </cell>
          <cell r="Q4253">
            <v>62.78</v>
          </cell>
          <cell r="R4253">
            <v>415.95</v>
          </cell>
          <cell r="S4253">
            <v>229.98</v>
          </cell>
          <cell r="T4253">
            <v>15</v>
          </cell>
          <cell r="U4253">
            <v>92</v>
          </cell>
          <cell r="V4253">
            <v>13</v>
          </cell>
          <cell r="W4253">
            <v>92</v>
          </cell>
          <cell r="X4253">
            <v>0</v>
          </cell>
        </row>
        <row r="4254">
          <cell r="A4254" t="str">
            <v>1609000</v>
          </cell>
          <cell r="B4254">
            <v>1</v>
          </cell>
          <cell r="C4254" t="str">
            <v>Fire Alarm System in square metres</v>
          </cell>
          <cell r="D4254" t="str">
            <v>34</v>
          </cell>
          <cell r="E4254" t="str">
            <v>BASALA</v>
          </cell>
          <cell r="F4254" t="str">
            <v>BAS</v>
          </cell>
          <cell r="G4254">
            <v>38820</v>
          </cell>
          <cell r="H4254" t="str">
            <v>Active</v>
          </cell>
          <cell r="I4254">
            <v>6</v>
          </cell>
          <cell r="J4254">
            <v>39344</v>
          </cell>
          <cell r="K4254" t="str">
            <v>TL</v>
          </cell>
          <cell r="L4254" t="str">
            <v>TW</v>
          </cell>
          <cell r="M4254" t="str">
            <v>0206</v>
          </cell>
          <cell r="N4254">
            <v>182.21</v>
          </cell>
          <cell r="O4254">
            <v>0.66</v>
          </cell>
          <cell r="P4254">
            <v>7.81</v>
          </cell>
          <cell r="Q4254">
            <v>15.62</v>
          </cell>
          <cell r="R4254">
            <v>166.59</v>
          </cell>
          <cell r="S4254">
            <v>83.83</v>
          </cell>
          <cell r="T4254">
            <v>15</v>
          </cell>
          <cell r="U4254">
            <v>92</v>
          </cell>
          <cell r="V4254">
            <v>13</v>
          </cell>
          <cell r="W4254">
            <v>92</v>
          </cell>
          <cell r="X4254">
            <v>0</v>
          </cell>
        </row>
        <row r="4255">
          <cell r="A4255" t="str">
            <v>1609100</v>
          </cell>
          <cell r="B4255">
            <v>1</v>
          </cell>
          <cell r="C4255" t="str">
            <v>Building Structure in square metres</v>
          </cell>
          <cell r="D4255" t="str">
            <v>34</v>
          </cell>
          <cell r="E4255" t="str">
            <v>BUITER</v>
          </cell>
          <cell r="F4255" t="str">
            <v>BUI</v>
          </cell>
          <cell r="G4255">
            <v>38820</v>
          </cell>
          <cell r="H4255" t="str">
            <v>Active</v>
          </cell>
          <cell r="I4255">
            <v>6</v>
          </cell>
          <cell r="J4255">
            <v>39344</v>
          </cell>
          <cell r="K4255" t="str">
            <v>TL</v>
          </cell>
          <cell r="L4255" t="str">
            <v>TW</v>
          </cell>
          <cell r="M4255" t="str">
            <v>0206</v>
          </cell>
          <cell r="N4255">
            <v>9226.7099999999991</v>
          </cell>
          <cell r="O4255">
            <v>15.47</v>
          </cell>
          <cell r="P4255">
            <v>185.64</v>
          </cell>
          <cell r="Q4255">
            <v>371.28</v>
          </cell>
          <cell r="R4255">
            <v>8855.43</v>
          </cell>
          <cell r="S4255">
            <v>4132.46</v>
          </cell>
          <cell r="T4255">
            <v>40</v>
          </cell>
          <cell r="U4255">
            <v>0</v>
          </cell>
          <cell r="V4255">
            <v>38</v>
          </cell>
          <cell r="W4255">
            <v>0</v>
          </cell>
          <cell r="X4255">
            <v>0</v>
          </cell>
        </row>
        <row r="4256">
          <cell r="A4256" t="str">
            <v>1609200</v>
          </cell>
          <cell r="B4256">
            <v>1</v>
          </cell>
          <cell r="C4256" t="str">
            <v>Drainage Services in square meters</v>
          </cell>
          <cell r="D4256" t="str">
            <v>34</v>
          </cell>
          <cell r="E4256" t="str">
            <v>BASPLM</v>
          </cell>
          <cell r="F4256" t="str">
            <v>BAS</v>
          </cell>
          <cell r="G4256">
            <v>38820</v>
          </cell>
          <cell r="H4256" t="str">
            <v>Active</v>
          </cell>
          <cell r="I4256">
            <v>6</v>
          </cell>
          <cell r="J4256">
            <v>39344</v>
          </cell>
          <cell r="K4256" t="str">
            <v>TL</v>
          </cell>
          <cell r="L4256" t="str">
            <v>TW</v>
          </cell>
          <cell r="M4256" t="str">
            <v>0206</v>
          </cell>
          <cell r="N4256">
            <v>172.39</v>
          </cell>
          <cell r="O4256">
            <v>0.96</v>
          </cell>
          <cell r="P4256">
            <v>11.3</v>
          </cell>
          <cell r="Q4256">
            <v>22.6</v>
          </cell>
          <cell r="R4256">
            <v>149.79</v>
          </cell>
          <cell r="S4256">
            <v>82.82</v>
          </cell>
          <cell r="T4256">
            <v>15</v>
          </cell>
          <cell r="U4256">
            <v>92</v>
          </cell>
          <cell r="V4256">
            <v>13</v>
          </cell>
          <cell r="W4256">
            <v>92</v>
          </cell>
          <cell r="X4256">
            <v>0</v>
          </cell>
        </row>
        <row r="4257">
          <cell r="A4257" t="str">
            <v>1609300</v>
          </cell>
          <cell r="B4257">
            <v>1</v>
          </cell>
          <cell r="C4257" t="str">
            <v>Communication Services in square meters</v>
          </cell>
          <cell r="D4257" t="str">
            <v>34</v>
          </cell>
          <cell r="E4257" t="str">
            <v>BASCAB</v>
          </cell>
          <cell r="F4257" t="str">
            <v>BAS</v>
          </cell>
          <cell r="G4257">
            <v>38820</v>
          </cell>
          <cell r="H4257" t="str">
            <v>Active</v>
          </cell>
          <cell r="I4257">
            <v>6</v>
          </cell>
          <cell r="J4257">
            <v>39344</v>
          </cell>
          <cell r="K4257" t="str">
            <v>TL</v>
          </cell>
          <cell r="L4257" t="str">
            <v>TW</v>
          </cell>
          <cell r="M4257" t="str">
            <v>0206</v>
          </cell>
          <cell r="N4257">
            <v>74.63</v>
          </cell>
          <cell r="O4257">
            <v>0.56999999999999995</v>
          </cell>
          <cell r="P4257">
            <v>7.28</v>
          </cell>
          <cell r="Q4257">
            <v>14.56</v>
          </cell>
          <cell r="R4257">
            <v>60.07</v>
          </cell>
          <cell r="S4257">
            <v>37.58</v>
          </cell>
          <cell r="T4257">
            <v>10</v>
          </cell>
          <cell r="U4257">
            <v>92</v>
          </cell>
          <cell r="V4257">
            <v>8</v>
          </cell>
          <cell r="W4257">
            <v>92</v>
          </cell>
          <cell r="X4257">
            <v>0</v>
          </cell>
        </row>
        <row r="4258">
          <cell r="A4258" t="str">
            <v>1609400</v>
          </cell>
          <cell r="B4258">
            <v>1</v>
          </cell>
          <cell r="C4258" t="str">
            <v>Electrical services in square metres</v>
          </cell>
          <cell r="D4258" t="str">
            <v>34</v>
          </cell>
          <cell r="E4258" t="str">
            <v>BASELC</v>
          </cell>
          <cell r="F4258" t="str">
            <v>BAS</v>
          </cell>
          <cell r="G4258">
            <v>38820</v>
          </cell>
          <cell r="H4258" t="str">
            <v>Active</v>
          </cell>
          <cell r="I4258">
            <v>6</v>
          </cell>
          <cell r="J4258">
            <v>39344</v>
          </cell>
          <cell r="K4258" t="str">
            <v>TL</v>
          </cell>
          <cell r="L4258" t="str">
            <v>TW</v>
          </cell>
          <cell r="M4258" t="str">
            <v>0206</v>
          </cell>
          <cell r="N4258">
            <v>1774.03</v>
          </cell>
          <cell r="O4258">
            <v>6.28</v>
          </cell>
          <cell r="P4258">
            <v>76.02</v>
          </cell>
          <cell r="Q4258">
            <v>152.04</v>
          </cell>
          <cell r="R4258">
            <v>1621.99</v>
          </cell>
          <cell r="S4258">
            <v>816.24</v>
          </cell>
          <cell r="T4258">
            <v>15</v>
          </cell>
          <cell r="U4258">
            <v>92</v>
          </cell>
          <cell r="V4258">
            <v>13</v>
          </cell>
          <cell r="W4258">
            <v>92</v>
          </cell>
          <cell r="X4258">
            <v>0</v>
          </cell>
        </row>
        <row r="4259">
          <cell r="A4259" t="str">
            <v>1609500</v>
          </cell>
          <cell r="B4259">
            <v>1</v>
          </cell>
          <cell r="C4259" t="str">
            <v>Building Maintenance System in square me</v>
          </cell>
          <cell r="D4259" t="str">
            <v>34</v>
          </cell>
          <cell r="E4259" t="str">
            <v>BASBMS</v>
          </cell>
          <cell r="F4259" t="str">
            <v>BAS</v>
          </cell>
          <cell r="G4259">
            <v>38820</v>
          </cell>
          <cell r="H4259" t="str">
            <v>Active</v>
          </cell>
          <cell r="I4259">
            <v>6</v>
          </cell>
          <cell r="J4259">
            <v>39344</v>
          </cell>
          <cell r="K4259" t="str">
            <v>TL</v>
          </cell>
          <cell r="L4259" t="str">
            <v>TW</v>
          </cell>
          <cell r="M4259" t="str">
            <v>0206</v>
          </cell>
          <cell r="N4259">
            <v>4.68</v>
          </cell>
          <cell r="O4259">
            <v>0</v>
          </cell>
          <cell r="P4259">
            <v>0</v>
          </cell>
          <cell r="Q4259">
            <v>4.68</v>
          </cell>
          <cell r="R4259">
            <v>0</v>
          </cell>
          <cell r="S4259">
            <v>15.39</v>
          </cell>
          <cell r="T4259">
            <v>0</v>
          </cell>
          <cell r="U4259">
            <v>92</v>
          </cell>
          <cell r="V4259">
            <v>0</v>
          </cell>
          <cell r="W4259">
            <v>0</v>
          </cell>
          <cell r="X4259">
            <v>0</v>
          </cell>
        </row>
        <row r="4260">
          <cell r="A4260" t="str">
            <v>1609600</v>
          </cell>
          <cell r="B4260">
            <v>1</v>
          </cell>
          <cell r="C4260" t="str">
            <v>Mechanical Services in square metres</v>
          </cell>
          <cell r="D4260" t="str">
            <v>34</v>
          </cell>
          <cell r="E4260" t="str">
            <v>BASAIR</v>
          </cell>
          <cell r="F4260" t="str">
            <v>BAS</v>
          </cell>
          <cell r="G4260">
            <v>38820</v>
          </cell>
          <cell r="H4260" t="str">
            <v>Active</v>
          </cell>
          <cell r="I4260">
            <v>6</v>
          </cell>
          <cell r="J4260">
            <v>39344</v>
          </cell>
          <cell r="K4260" t="str">
            <v>TL</v>
          </cell>
          <cell r="L4260" t="str">
            <v>TW</v>
          </cell>
          <cell r="M4260" t="str">
            <v>0206</v>
          </cell>
          <cell r="N4260">
            <v>3265.83</v>
          </cell>
          <cell r="O4260">
            <v>17.88</v>
          </cell>
          <cell r="P4260">
            <v>214.12</v>
          </cell>
          <cell r="Q4260">
            <v>428.24</v>
          </cell>
          <cell r="R4260">
            <v>2837.59</v>
          </cell>
          <cell r="S4260">
            <v>1568.89</v>
          </cell>
          <cell r="T4260">
            <v>15</v>
          </cell>
          <cell r="U4260">
            <v>92</v>
          </cell>
          <cell r="V4260">
            <v>13</v>
          </cell>
          <cell r="W4260">
            <v>92</v>
          </cell>
          <cell r="X4260">
            <v>0</v>
          </cell>
        </row>
        <row r="4261">
          <cell r="A4261" t="str">
            <v>1609700</v>
          </cell>
          <cell r="B4261">
            <v>1</v>
          </cell>
          <cell r="C4261" t="str">
            <v>Plumbing reticulation in square metres</v>
          </cell>
          <cell r="D4261" t="str">
            <v>34</v>
          </cell>
          <cell r="E4261" t="str">
            <v>BASPLM</v>
          </cell>
          <cell r="F4261" t="str">
            <v>BAS</v>
          </cell>
          <cell r="G4261">
            <v>38820</v>
          </cell>
          <cell r="H4261" t="str">
            <v>Active</v>
          </cell>
          <cell r="I4261">
            <v>6</v>
          </cell>
          <cell r="J4261">
            <v>39344</v>
          </cell>
          <cell r="K4261" t="str">
            <v>TL</v>
          </cell>
          <cell r="L4261" t="str">
            <v>TW</v>
          </cell>
          <cell r="M4261" t="str">
            <v>0206</v>
          </cell>
          <cell r="N4261">
            <v>199.05</v>
          </cell>
          <cell r="O4261">
            <v>1.06</v>
          </cell>
          <cell r="P4261">
            <v>13.05</v>
          </cell>
          <cell r="Q4261">
            <v>26.1</v>
          </cell>
          <cell r="R4261">
            <v>172.95</v>
          </cell>
          <cell r="S4261">
            <v>95.62</v>
          </cell>
          <cell r="T4261">
            <v>15</v>
          </cell>
          <cell r="U4261">
            <v>92</v>
          </cell>
          <cell r="V4261">
            <v>13</v>
          </cell>
          <cell r="W4261">
            <v>92</v>
          </cell>
          <cell r="X4261">
            <v>0</v>
          </cell>
        </row>
        <row r="4262">
          <cell r="A4262" t="str">
            <v>1609800</v>
          </cell>
          <cell r="B4262">
            <v>1</v>
          </cell>
          <cell r="C4262" t="str">
            <v>Public Address System in square metres</v>
          </cell>
          <cell r="D4262" t="str">
            <v>34</v>
          </cell>
          <cell r="E4262" t="str">
            <v>BASPUB</v>
          </cell>
          <cell r="F4262" t="str">
            <v>BAS</v>
          </cell>
          <cell r="G4262">
            <v>38820</v>
          </cell>
          <cell r="H4262" t="str">
            <v>Active</v>
          </cell>
          <cell r="I4262">
            <v>6</v>
          </cell>
          <cell r="J4262">
            <v>39344</v>
          </cell>
          <cell r="K4262" t="str">
            <v>TL</v>
          </cell>
          <cell r="L4262" t="str">
            <v>TW</v>
          </cell>
          <cell r="M4262" t="str">
            <v>0206</v>
          </cell>
          <cell r="N4262">
            <v>134.9</v>
          </cell>
          <cell r="O4262">
            <v>0.7</v>
          </cell>
          <cell r="P4262">
            <v>8.84</v>
          </cell>
          <cell r="Q4262">
            <v>17.68</v>
          </cell>
          <cell r="R4262">
            <v>117.22</v>
          </cell>
          <cell r="S4262">
            <v>64.81</v>
          </cell>
          <cell r="T4262">
            <v>15</v>
          </cell>
          <cell r="U4262">
            <v>92</v>
          </cell>
          <cell r="V4262">
            <v>13</v>
          </cell>
          <cell r="W4262">
            <v>92</v>
          </cell>
          <cell r="X4262">
            <v>0</v>
          </cell>
        </row>
        <row r="4263">
          <cell r="A4263" t="str">
            <v>1609900</v>
          </cell>
          <cell r="B4263">
            <v>1</v>
          </cell>
          <cell r="C4263" t="str">
            <v>Security System in square metres</v>
          </cell>
          <cell r="D4263" t="str">
            <v>34</v>
          </cell>
          <cell r="E4263" t="str">
            <v>BASSEC</v>
          </cell>
          <cell r="F4263" t="str">
            <v>BAS</v>
          </cell>
          <cell r="G4263">
            <v>38820</v>
          </cell>
          <cell r="H4263" t="str">
            <v>Active</v>
          </cell>
          <cell r="I4263">
            <v>6</v>
          </cell>
          <cell r="J4263">
            <v>39344</v>
          </cell>
          <cell r="K4263" t="str">
            <v>TL</v>
          </cell>
          <cell r="L4263" t="str">
            <v>TW</v>
          </cell>
          <cell r="M4263" t="str">
            <v>0206</v>
          </cell>
          <cell r="N4263">
            <v>210.55</v>
          </cell>
          <cell r="O4263">
            <v>1.1499999999999999</v>
          </cell>
          <cell r="P4263">
            <v>13.8</v>
          </cell>
          <cell r="Q4263">
            <v>27.6</v>
          </cell>
          <cell r="R4263">
            <v>182.95</v>
          </cell>
          <cell r="S4263">
            <v>101.14</v>
          </cell>
          <cell r="T4263">
            <v>15</v>
          </cell>
          <cell r="U4263">
            <v>92</v>
          </cell>
          <cell r="V4263">
            <v>13</v>
          </cell>
          <cell r="W4263">
            <v>92</v>
          </cell>
          <cell r="X4263">
            <v>0</v>
          </cell>
        </row>
        <row r="4264">
          <cell r="A4264" t="str">
            <v>1610000</v>
          </cell>
          <cell r="B4264">
            <v>1</v>
          </cell>
          <cell r="C4264" t="str">
            <v>Fire Alarm System in square metres</v>
          </cell>
          <cell r="D4264" t="str">
            <v>34</v>
          </cell>
          <cell r="E4264" t="str">
            <v>BASALA</v>
          </cell>
          <cell r="F4264" t="str">
            <v>BAS</v>
          </cell>
          <cell r="G4264">
            <v>38820</v>
          </cell>
          <cell r="H4264" t="str">
            <v>Active</v>
          </cell>
          <cell r="I4264">
            <v>29</v>
          </cell>
          <cell r="J4264">
            <v>39344</v>
          </cell>
          <cell r="K4264" t="str">
            <v>TL</v>
          </cell>
          <cell r="L4264" t="str">
            <v>TW</v>
          </cell>
          <cell r="M4264" t="str">
            <v>0209</v>
          </cell>
          <cell r="N4264">
            <v>858.47</v>
          </cell>
          <cell r="O4264">
            <v>3.02</v>
          </cell>
          <cell r="P4264">
            <v>36.79</v>
          </cell>
          <cell r="Q4264">
            <v>73.58</v>
          </cell>
          <cell r="R4264">
            <v>784.89</v>
          </cell>
          <cell r="S4264">
            <v>394.99</v>
          </cell>
          <cell r="T4264">
            <v>15</v>
          </cell>
          <cell r="U4264">
            <v>92</v>
          </cell>
          <cell r="V4264">
            <v>13</v>
          </cell>
          <cell r="W4264">
            <v>92</v>
          </cell>
          <cell r="X4264">
            <v>0</v>
          </cell>
        </row>
        <row r="4265">
          <cell r="A4265" t="str">
            <v>1610100</v>
          </cell>
          <cell r="B4265">
            <v>1</v>
          </cell>
          <cell r="C4265" t="str">
            <v>Building Structure in square metres</v>
          </cell>
          <cell r="D4265" t="str">
            <v>34</v>
          </cell>
          <cell r="E4265" t="str">
            <v>BUITER</v>
          </cell>
          <cell r="F4265" t="str">
            <v>BUI</v>
          </cell>
          <cell r="G4265">
            <v>38820</v>
          </cell>
          <cell r="H4265" t="str">
            <v>Active</v>
          </cell>
          <cell r="I4265">
            <v>29</v>
          </cell>
          <cell r="J4265">
            <v>39344</v>
          </cell>
          <cell r="K4265" t="str">
            <v>TL</v>
          </cell>
          <cell r="L4265" t="str">
            <v>TW</v>
          </cell>
          <cell r="M4265" t="str">
            <v>0209</v>
          </cell>
          <cell r="N4265">
            <v>43454.8</v>
          </cell>
          <cell r="O4265">
            <v>72.849999999999994</v>
          </cell>
          <cell r="P4265">
            <v>874.31</v>
          </cell>
          <cell r="Q4265">
            <v>1748.62</v>
          </cell>
          <cell r="R4265">
            <v>41706.18</v>
          </cell>
          <cell r="S4265">
            <v>19462.53</v>
          </cell>
          <cell r="T4265">
            <v>40</v>
          </cell>
          <cell r="U4265">
            <v>0</v>
          </cell>
          <cell r="V4265">
            <v>38</v>
          </cell>
          <cell r="W4265">
            <v>0</v>
          </cell>
          <cell r="X4265">
            <v>0</v>
          </cell>
        </row>
        <row r="4266">
          <cell r="A4266" t="str">
            <v>1610200</v>
          </cell>
          <cell r="B4266">
            <v>1</v>
          </cell>
          <cell r="C4266" t="str">
            <v>Drainage Services in square meters</v>
          </cell>
          <cell r="D4266" t="str">
            <v>34</v>
          </cell>
          <cell r="E4266" t="str">
            <v>BASPLM</v>
          </cell>
          <cell r="F4266" t="str">
            <v>BAS</v>
          </cell>
          <cell r="G4266">
            <v>38820</v>
          </cell>
          <cell r="H4266" t="str">
            <v>Active</v>
          </cell>
          <cell r="I4266">
            <v>29</v>
          </cell>
          <cell r="J4266">
            <v>39344</v>
          </cell>
          <cell r="K4266" t="str">
            <v>TL</v>
          </cell>
          <cell r="L4266" t="str">
            <v>TW</v>
          </cell>
          <cell r="M4266" t="str">
            <v>0209</v>
          </cell>
          <cell r="N4266">
            <v>811.84</v>
          </cell>
          <cell r="O4266">
            <v>4.3899999999999997</v>
          </cell>
          <cell r="P4266">
            <v>53.23</v>
          </cell>
          <cell r="Q4266">
            <v>106.46</v>
          </cell>
          <cell r="R4266">
            <v>705.38</v>
          </cell>
          <cell r="S4266">
            <v>390</v>
          </cell>
          <cell r="T4266">
            <v>15</v>
          </cell>
          <cell r="U4266">
            <v>92</v>
          </cell>
          <cell r="V4266">
            <v>13</v>
          </cell>
          <cell r="W4266">
            <v>92</v>
          </cell>
          <cell r="X4266">
            <v>0</v>
          </cell>
        </row>
        <row r="4267">
          <cell r="A4267" t="str">
            <v>1610300</v>
          </cell>
          <cell r="B4267">
            <v>1</v>
          </cell>
          <cell r="C4267" t="str">
            <v>Communication Services in square meters</v>
          </cell>
          <cell r="D4267" t="str">
            <v>34</v>
          </cell>
          <cell r="E4267" t="str">
            <v>BASCAB</v>
          </cell>
          <cell r="F4267" t="str">
            <v>BAS</v>
          </cell>
          <cell r="G4267">
            <v>38820</v>
          </cell>
          <cell r="H4267" t="str">
            <v>Active</v>
          </cell>
          <cell r="I4267">
            <v>29</v>
          </cell>
          <cell r="J4267">
            <v>39344</v>
          </cell>
          <cell r="K4267" t="str">
            <v>TL</v>
          </cell>
          <cell r="L4267" t="str">
            <v>TW</v>
          </cell>
          <cell r="M4267" t="str">
            <v>0209</v>
          </cell>
          <cell r="N4267">
            <v>351.04</v>
          </cell>
          <cell r="O4267">
            <v>2.89</v>
          </cell>
          <cell r="P4267">
            <v>34.24</v>
          </cell>
          <cell r="Q4267">
            <v>68.48</v>
          </cell>
          <cell r="R4267">
            <v>282.56</v>
          </cell>
          <cell r="S4267">
            <v>176.73</v>
          </cell>
          <cell r="T4267">
            <v>10</v>
          </cell>
          <cell r="U4267">
            <v>92</v>
          </cell>
          <cell r="V4267">
            <v>8</v>
          </cell>
          <cell r="W4267">
            <v>92</v>
          </cell>
          <cell r="X4267">
            <v>0</v>
          </cell>
        </row>
        <row r="4268">
          <cell r="A4268" t="str">
            <v>1610400</v>
          </cell>
          <cell r="B4268">
            <v>1</v>
          </cell>
          <cell r="C4268" t="str">
            <v>Electrical services in square metres</v>
          </cell>
          <cell r="D4268" t="str">
            <v>34</v>
          </cell>
          <cell r="E4268" t="str">
            <v>BASELC</v>
          </cell>
          <cell r="F4268" t="str">
            <v>BAS</v>
          </cell>
          <cell r="G4268">
            <v>38820</v>
          </cell>
          <cell r="H4268" t="str">
            <v>Active</v>
          </cell>
          <cell r="I4268">
            <v>29</v>
          </cell>
          <cell r="J4268">
            <v>39344</v>
          </cell>
          <cell r="K4268" t="str">
            <v>TL</v>
          </cell>
          <cell r="L4268" t="str">
            <v>TW</v>
          </cell>
          <cell r="M4268" t="str">
            <v>0209</v>
          </cell>
          <cell r="N4268">
            <v>8355.0300000000007</v>
          </cell>
          <cell r="O4268">
            <v>29.79</v>
          </cell>
          <cell r="P4268">
            <v>358.03</v>
          </cell>
          <cell r="Q4268">
            <v>716.06</v>
          </cell>
          <cell r="R4268">
            <v>7638.97</v>
          </cell>
          <cell r="S4268">
            <v>3844.16</v>
          </cell>
          <cell r="T4268">
            <v>15</v>
          </cell>
          <cell r="U4268">
            <v>92</v>
          </cell>
          <cell r="V4268">
            <v>13</v>
          </cell>
          <cell r="W4268">
            <v>92</v>
          </cell>
          <cell r="X4268">
            <v>0</v>
          </cell>
        </row>
        <row r="4269">
          <cell r="A4269" t="str">
            <v>1610500</v>
          </cell>
          <cell r="B4269">
            <v>1</v>
          </cell>
          <cell r="C4269" t="str">
            <v>Building Maintenance System in square me</v>
          </cell>
          <cell r="D4269" t="str">
            <v>34</v>
          </cell>
          <cell r="E4269" t="str">
            <v>BASBMS</v>
          </cell>
          <cell r="F4269" t="str">
            <v>BAS</v>
          </cell>
          <cell r="G4269">
            <v>38820</v>
          </cell>
          <cell r="H4269" t="str">
            <v>Active</v>
          </cell>
          <cell r="I4269">
            <v>29</v>
          </cell>
          <cell r="J4269">
            <v>39344</v>
          </cell>
          <cell r="K4269" t="str">
            <v>TL</v>
          </cell>
          <cell r="L4269" t="str">
            <v>TW</v>
          </cell>
          <cell r="M4269" t="str">
            <v>0209</v>
          </cell>
          <cell r="N4269">
            <v>22.03</v>
          </cell>
          <cell r="O4269">
            <v>0</v>
          </cell>
          <cell r="P4269">
            <v>0</v>
          </cell>
          <cell r="Q4269">
            <v>22.03</v>
          </cell>
          <cell r="R4269">
            <v>0</v>
          </cell>
          <cell r="S4269">
            <v>72.56</v>
          </cell>
          <cell r="T4269">
            <v>0</v>
          </cell>
          <cell r="U4269">
            <v>92</v>
          </cell>
          <cell r="V4269">
            <v>0</v>
          </cell>
          <cell r="W4269">
            <v>0</v>
          </cell>
          <cell r="X4269">
            <v>0</v>
          </cell>
        </row>
        <row r="4270">
          <cell r="A4270" t="str">
            <v>1610600</v>
          </cell>
          <cell r="B4270">
            <v>1</v>
          </cell>
          <cell r="C4270" t="str">
            <v>Mechanical Services in square metres</v>
          </cell>
          <cell r="D4270" t="str">
            <v>34</v>
          </cell>
          <cell r="E4270" t="str">
            <v>BASAIR</v>
          </cell>
          <cell r="F4270" t="str">
            <v>BAS</v>
          </cell>
          <cell r="G4270">
            <v>38820</v>
          </cell>
          <cell r="H4270" t="str">
            <v>Active</v>
          </cell>
          <cell r="I4270">
            <v>29</v>
          </cell>
          <cell r="J4270">
            <v>39344</v>
          </cell>
          <cell r="K4270" t="str">
            <v>TL</v>
          </cell>
          <cell r="L4270" t="str">
            <v>TW</v>
          </cell>
          <cell r="M4270" t="str">
            <v>0209</v>
          </cell>
          <cell r="N4270">
            <v>15381.4</v>
          </cell>
          <cell r="O4270">
            <v>84.04</v>
          </cell>
          <cell r="P4270">
            <v>1008.48</v>
          </cell>
          <cell r="Q4270">
            <v>2016.96</v>
          </cell>
          <cell r="R4270">
            <v>13364.44</v>
          </cell>
          <cell r="S4270">
            <v>7389.14</v>
          </cell>
          <cell r="T4270">
            <v>15</v>
          </cell>
          <cell r="U4270">
            <v>92</v>
          </cell>
          <cell r="V4270">
            <v>13</v>
          </cell>
          <cell r="W4270">
            <v>92</v>
          </cell>
          <cell r="X4270">
            <v>0</v>
          </cell>
        </row>
        <row r="4271">
          <cell r="A4271" t="str">
            <v>1610700</v>
          </cell>
          <cell r="B4271">
            <v>1</v>
          </cell>
          <cell r="C4271" t="str">
            <v>Plumbing reticulation in square metres</v>
          </cell>
          <cell r="D4271" t="str">
            <v>34</v>
          </cell>
          <cell r="E4271" t="str">
            <v>BASPLM</v>
          </cell>
          <cell r="F4271" t="str">
            <v>BAS</v>
          </cell>
          <cell r="G4271">
            <v>38820</v>
          </cell>
          <cell r="H4271" t="str">
            <v>Active</v>
          </cell>
          <cell r="I4271">
            <v>29</v>
          </cell>
          <cell r="J4271">
            <v>39344</v>
          </cell>
          <cell r="K4271" t="str">
            <v>TL</v>
          </cell>
          <cell r="L4271" t="str">
            <v>TW</v>
          </cell>
          <cell r="M4271" t="str">
            <v>0209</v>
          </cell>
          <cell r="N4271">
            <v>937.89</v>
          </cell>
          <cell r="O4271">
            <v>5.17</v>
          </cell>
          <cell r="P4271">
            <v>61.49</v>
          </cell>
          <cell r="Q4271">
            <v>122.98</v>
          </cell>
          <cell r="R4271">
            <v>814.91</v>
          </cell>
          <cell r="S4271">
            <v>450.56</v>
          </cell>
          <cell r="T4271">
            <v>15</v>
          </cell>
          <cell r="U4271">
            <v>92</v>
          </cell>
          <cell r="V4271">
            <v>13</v>
          </cell>
          <cell r="W4271">
            <v>92</v>
          </cell>
          <cell r="X4271">
            <v>0</v>
          </cell>
        </row>
        <row r="4272">
          <cell r="A4272" t="str">
            <v>1610800</v>
          </cell>
          <cell r="B4272">
            <v>1</v>
          </cell>
          <cell r="C4272" t="str">
            <v>Public Address System in square metres</v>
          </cell>
          <cell r="D4272" t="str">
            <v>34</v>
          </cell>
          <cell r="E4272" t="str">
            <v>BASPUB</v>
          </cell>
          <cell r="F4272" t="str">
            <v>BAS</v>
          </cell>
          <cell r="G4272">
            <v>38820</v>
          </cell>
          <cell r="H4272" t="str">
            <v>Active</v>
          </cell>
          <cell r="I4272">
            <v>29</v>
          </cell>
          <cell r="J4272">
            <v>39344</v>
          </cell>
          <cell r="K4272" t="str">
            <v>TL</v>
          </cell>
          <cell r="L4272" t="str">
            <v>TW</v>
          </cell>
          <cell r="M4272" t="str">
            <v>0209</v>
          </cell>
          <cell r="N4272">
            <v>635.54999999999995</v>
          </cell>
          <cell r="O4272">
            <v>3.5</v>
          </cell>
          <cell r="P4272">
            <v>41.67</v>
          </cell>
          <cell r="Q4272">
            <v>83.34</v>
          </cell>
          <cell r="R4272">
            <v>552.21</v>
          </cell>
          <cell r="S4272">
            <v>305.31</v>
          </cell>
          <cell r="T4272">
            <v>15</v>
          </cell>
          <cell r="U4272">
            <v>92</v>
          </cell>
          <cell r="V4272">
            <v>13</v>
          </cell>
          <cell r="W4272">
            <v>92</v>
          </cell>
          <cell r="X4272">
            <v>0</v>
          </cell>
        </row>
        <row r="4273">
          <cell r="A4273" t="str">
            <v>1610900</v>
          </cell>
          <cell r="B4273">
            <v>1</v>
          </cell>
          <cell r="C4273" t="str">
            <v>Security System in square metres</v>
          </cell>
          <cell r="D4273" t="str">
            <v>34</v>
          </cell>
          <cell r="E4273" t="str">
            <v>BASSEC</v>
          </cell>
          <cell r="F4273" t="str">
            <v>BAS</v>
          </cell>
          <cell r="G4273">
            <v>38820</v>
          </cell>
          <cell r="H4273" t="str">
            <v>Active</v>
          </cell>
          <cell r="I4273">
            <v>29</v>
          </cell>
          <cell r="J4273">
            <v>39344</v>
          </cell>
          <cell r="K4273" t="str">
            <v>TL</v>
          </cell>
          <cell r="L4273" t="str">
            <v>TW</v>
          </cell>
          <cell r="M4273" t="str">
            <v>0209</v>
          </cell>
          <cell r="N4273">
            <v>991.32</v>
          </cell>
          <cell r="O4273">
            <v>5.38</v>
          </cell>
          <cell r="P4273">
            <v>65</v>
          </cell>
          <cell r="Q4273">
            <v>130</v>
          </cell>
          <cell r="R4273">
            <v>861.32</v>
          </cell>
          <cell r="S4273">
            <v>476.22</v>
          </cell>
          <cell r="T4273">
            <v>15</v>
          </cell>
          <cell r="U4273">
            <v>92</v>
          </cell>
          <cell r="V4273">
            <v>13</v>
          </cell>
          <cell r="W4273">
            <v>92</v>
          </cell>
          <cell r="X4273">
            <v>0</v>
          </cell>
        </row>
        <row r="4274">
          <cell r="A4274" t="str">
            <v>1611100</v>
          </cell>
          <cell r="B4274">
            <v>1</v>
          </cell>
          <cell r="C4274" t="str">
            <v>AEI - Fitted carpet - 18 square metres</v>
          </cell>
          <cell r="D4274" t="str">
            <v>58</v>
          </cell>
          <cell r="E4274" t="str">
            <v>BASFLO</v>
          </cell>
          <cell r="F4274" t="str">
            <v>BAS</v>
          </cell>
          <cell r="G4274">
            <v>38820</v>
          </cell>
          <cell r="H4274" t="str">
            <v>Active</v>
          </cell>
          <cell r="I4274">
            <v>1</v>
          </cell>
          <cell r="J4274">
            <v>39344</v>
          </cell>
          <cell r="K4274" t="str">
            <v>C</v>
          </cell>
          <cell r="L4274" t="str">
            <v>SA</v>
          </cell>
          <cell r="M4274" t="str">
            <v>0013</v>
          </cell>
          <cell r="N4274">
            <v>0</v>
          </cell>
          <cell r="O4274">
            <v>0</v>
          </cell>
          <cell r="P4274">
            <v>0</v>
          </cell>
          <cell r="Q4274">
            <v>0</v>
          </cell>
          <cell r="R4274">
            <v>0</v>
          </cell>
          <cell r="S4274">
            <v>0</v>
          </cell>
          <cell r="T4274">
            <v>0</v>
          </cell>
          <cell r="U4274">
            <v>0</v>
          </cell>
          <cell r="V4274">
            <v>0</v>
          </cell>
          <cell r="W4274">
            <v>0</v>
          </cell>
          <cell r="X4274">
            <v>0</v>
          </cell>
        </row>
        <row r="4275">
          <cell r="A4275" t="str">
            <v>1611200</v>
          </cell>
          <cell r="B4275">
            <v>1</v>
          </cell>
          <cell r="C4275" t="str">
            <v>AEI - suspended ceiling - 18 square metr</v>
          </cell>
          <cell r="D4275" t="str">
            <v>58</v>
          </cell>
          <cell r="E4275" t="str">
            <v>BASSUS</v>
          </cell>
          <cell r="F4275" t="str">
            <v>BAS</v>
          </cell>
          <cell r="G4275">
            <v>38820</v>
          </cell>
          <cell r="H4275" t="str">
            <v>Active</v>
          </cell>
          <cell r="I4275">
            <v>1</v>
          </cell>
          <cell r="J4275">
            <v>39344</v>
          </cell>
          <cell r="K4275" t="str">
            <v>C</v>
          </cell>
          <cell r="L4275" t="str">
            <v>SA</v>
          </cell>
          <cell r="M4275" t="str">
            <v>0013</v>
          </cell>
          <cell r="N4275">
            <v>692.71</v>
          </cell>
          <cell r="O4275">
            <v>3.72</v>
          </cell>
          <cell r="P4275">
            <v>44.2</v>
          </cell>
          <cell r="Q4275">
            <v>88.4</v>
          </cell>
          <cell r="R4275">
            <v>604.30999999999995</v>
          </cell>
          <cell r="S4275">
            <v>119.05</v>
          </cell>
          <cell r="T4275">
            <v>15</v>
          </cell>
          <cell r="U4275">
            <v>245</v>
          </cell>
          <cell r="V4275">
            <v>13</v>
          </cell>
          <cell r="W4275">
            <v>245</v>
          </cell>
          <cell r="X4275">
            <v>0</v>
          </cell>
        </row>
        <row r="4276">
          <cell r="A4276" t="str">
            <v>1611300</v>
          </cell>
          <cell r="B4276">
            <v>1</v>
          </cell>
          <cell r="C4276" t="str">
            <v>AEI - auto roller entry doors - 4</v>
          </cell>
          <cell r="D4276" t="str">
            <v>58</v>
          </cell>
          <cell r="E4276" t="str">
            <v>BASADR</v>
          </cell>
          <cell r="F4276" t="str">
            <v>BAS</v>
          </cell>
          <cell r="G4276">
            <v>38820</v>
          </cell>
          <cell r="H4276" t="str">
            <v>Active</v>
          </cell>
          <cell r="I4276">
            <v>1</v>
          </cell>
          <cell r="J4276">
            <v>39344</v>
          </cell>
          <cell r="K4276" t="str">
            <v>C</v>
          </cell>
          <cell r="L4276" t="str">
            <v>SA</v>
          </cell>
          <cell r="M4276" t="str">
            <v>0013</v>
          </cell>
          <cell r="N4276">
            <v>14554.85</v>
          </cell>
          <cell r="O4276">
            <v>77.36</v>
          </cell>
          <cell r="P4276">
            <v>928.76</v>
          </cell>
          <cell r="Q4276">
            <v>1857.52</v>
          </cell>
          <cell r="R4276">
            <v>12697.33</v>
          </cell>
          <cell r="S4276">
            <v>2501.4899999999998</v>
          </cell>
          <cell r="T4276">
            <v>15</v>
          </cell>
          <cell r="U4276">
            <v>245</v>
          </cell>
          <cell r="V4276">
            <v>13</v>
          </cell>
          <cell r="W4276">
            <v>245</v>
          </cell>
          <cell r="X4276">
            <v>0</v>
          </cell>
        </row>
        <row r="4277">
          <cell r="A4277" t="str">
            <v>1611400</v>
          </cell>
          <cell r="B4277">
            <v>1</v>
          </cell>
          <cell r="C4277" t="str">
            <v>AEI - MOTOR FOR ENTRY DOORS - 4</v>
          </cell>
          <cell r="D4277" t="str">
            <v>58</v>
          </cell>
          <cell r="E4277" t="str">
            <v>BASADR</v>
          </cell>
          <cell r="F4277" t="str">
            <v>BAS</v>
          </cell>
          <cell r="G4277">
            <v>38820</v>
          </cell>
          <cell r="H4277" t="str">
            <v>Active</v>
          </cell>
          <cell r="I4277">
            <v>1</v>
          </cell>
          <cell r="J4277">
            <v>39344</v>
          </cell>
          <cell r="K4277" t="str">
            <v>C</v>
          </cell>
          <cell r="L4277" t="str">
            <v>SA</v>
          </cell>
          <cell r="M4277" t="str">
            <v>0013</v>
          </cell>
          <cell r="N4277">
            <v>2798.98</v>
          </cell>
          <cell r="O4277">
            <v>14.93</v>
          </cell>
          <cell r="P4277">
            <v>178.61</v>
          </cell>
          <cell r="Q4277">
            <v>357.22</v>
          </cell>
          <cell r="R4277">
            <v>2441.7600000000002</v>
          </cell>
          <cell r="S4277">
            <v>481.05</v>
          </cell>
          <cell r="T4277">
            <v>15</v>
          </cell>
          <cell r="U4277">
            <v>245</v>
          </cell>
          <cell r="V4277">
            <v>13</v>
          </cell>
          <cell r="W4277">
            <v>245</v>
          </cell>
          <cell r="X4277">
            <v>0</v>
          </cell>
        </row>
        <row r="4278">
          <cell r="A4278" t="str">
            <v>1611500</v>
          </cell>
          <cell r="B4278">
            <v>1</v>
          </cell>
          <cell r="C4278" t="str">
            <v>AEI - Exit sign and wiring - 1</v>
          </cell>
          <cell r="D4278" t="str">
            <v>58</v>
          </cell>
          <cell r="E4278" t="str">
            <v>BASSUN</v>
          </cell>
          <cell r="F4278" t="str">
            <v>BAS</v>
          </cell>
          <cell r="G4278">
            <v>38820</v>
          </cell>
          <cell r="H4278" t="str">
            <v>Active</v>
          </cell>
          <cell r="I4278">
            <v>1</v>
          </cell>
          <cell r="J4278">
            <v>39344</v>
          </cell>
          <cell r="K4278" t="str">
            <v>C</v>
          </cell>
          <cell r="L4278" t="str">
            <v>SA</v>
          </cell>
          <cell r="M4278" t="str">
            <v>0013</v>
          </cell>
          <cell r="N4278">
            <v>193.57</v>
          </cell>
          <cell r="O4278">
            <v>1.53</v>
          </cell>
          <cell r="P4278">
            <v>18.14</v>
          </cell>
          <cell r="Q4278">
            <v>36.28</v>
          </cell>
          <cell r="R4278">
            <v>157.29</v>
          </cell>
          <cell r="S4278">
            <v>33.270000000000003</v>
          </cell>
          <cell r="T4278">
            <v>10</v>
          </cell>
          <cell r="U4278">
            <v>245</v>
          </cell>
          <cell r="V4278">
            <v>8</v>
          </cell>
          <cell r="W4278">
            <v>245</v>
          </cell>
          <cell r="X4278">
            <v>0</v>
          </cell>
        </row>
        <row r="4279">
          <cell r="A4279" t="str">
            <v>1611600</v>
          </cell>
          <cell r="B4279">
            <v>1</v>
          </cell>
          <cell r="C4279" t="str">
            <v>AEI - break glass fire alarm point - 2</v>
          </cell>
          <cell r="D4279" t="str">
            <v>58</v>
          </cell>
          <cell r="E4279" t="str">
            <v>BASALA</v>
          </cell>
          <cell r="F4279" t="str">
            <v>BAS</v>
          </cell>
          <cell r="G4279">
            <v>38820</v>
          </cell>
          <cell r="H4279" t="str">
            <v>Active</v>
          </cell>
          <cell r="I4279">
            <v>1</v>
          </cell>
          <cell r="J4279">
            <v>39344</v>
          </cell>
          <cell r="K4279" t="str">
            <v>C</v>
          </cell>
          <cell r="L4279" t="str">
            <v>SA</v>
          </cell>
          <cell r="M4279" t="str">
            <v>0013</v>
          </cell>
          <cell r="N4279">
            <v>602.32000000000005</v>
          </cell>
          <cell r="O4279">
            <v>1.53</v>
          </cell>
          <cell r="P4279">
            <v>18.690000000000001</v>
          </cell>
          <cell r="Q4279">
            <v>37.380000000000003</v>
          </cell>
          <cell r="R4279">
            <v>564.94000000000005</v>
          </cell>
          <cell r="S4279">
            <v>103.52</v>
          </cell>
          <cell r="T4279">
            <v>15</v>
          </cell>
          <cell r="U4279">
            <v>245</v>
          </cell>
          <cell r="V4279">
            <v>13</v>
          </cell>
          <cell r="W4279">
            <v>245</v>
          </cell>
          <cell r="X4279">
            <v>0</v>
          </cell>
        </row>
        <row r="4280">
          <cell r="A4280" t="str">
            <v>1611700</v>
          </cell>
          <cell r="B4280">
            <v>1</v>
          </cell>
          <cell r="C4280" t="str">
            <v>AEI - Fire hose reel - 2</v>
          </cell>
          <cell r="D4280" t="str">
            <v>58</v>
          </cell>
          <cell r="E4280" t="str">
            <v>BASSPR</v>
          </cell>
          <cell r="F4280" t="str">
            <v>BAS</v>
          </cell>
          <cell r="G4280">
            <v>38820</v>
          </cell>
          <cell r="H4280" t="str">
            <v>Active</v>
          </cell>
          <cell r="I4280">
            <v>1</v>
          </cell>
          <cell r="J4280">
            <v>39344</v>
          </cell>
          <cell r="K4280" t="str">
            <v>C</v>
          </cell>
          <cell r="L4280" t="str">
            <v>SA</v>
          </cell>
          <cell r="M4280" t="str">
            <v>0013</v>
          </cell>
          <cell r="N4280">
            <v>2024.94</v>
          </cell>
          <cell r="O4280">
            <v>15.85</v>
          </cell>
          <cell r="P4280">
            <v>189.76</v>
          </cell>
          <cell r="Q4280">
            <v>379.52</v>
          </cell>
          <cell r="R4280">
            <v>1645.42</v>
          </cell>
          <cell r="S4280">
            <v>348.02</v>
          </cell>
          <cell r="T4280">
            <v>10</v>
          </cell>
          <cell r="U4280">
            <v>245</v>
          </cell>
          <cell r="V4280">
            <v>8</v>
          </cell>
          <cell r="W4280">
            <v>245</v>
          </cell>
          <cell r="X4280">
            <v>0</v>
          </cell>
        </row>
        <row r="4281">
          <cell r="A4281" t="str">
            <v>1611800</v>
          </cell>
          <cell r="B4281">
            <v>1</v>
          </cell>
          <cell r="C4281" t="str">
            <v>AEI - Fire siren - 2</v>
          </cell>
          <cell r="D4281" t="str">
            <v>58</v>
          </cell>
          <cell r="E4281" t="str">
            <v>BASALA</v>
          </cell>
          <cell r="F4281" t="str">
            <v>BAS</v>
          </cell>
          <cell r="G4281">
            <v>38820</v>
          </cell>
          <cell r="H4281" t="str">
            <v>Active</v>
          </cell>
          <cell r="I4281">
            <v>1</v>
          </cell>
          <cell r="J4281">
            <v>39344</v>
          </cell>
          <cell r="K4281" t="str">
            <v>C</v>
          </cell>
          <cell r="L4281" t="str">
            <v>SA</v>
          </cell>
          <cell r="M4281" t="str">
            <v>0013</v>
          </cell>
          <cell r="N4281">
            <v>430.27</v>
          </cell>
          <cell r="O4281">
            <v>1.1399999999999999</v>
          </cell>
          <cell r="P4281">
            <v>13.35</v>
          </cell>
          <cell r="Q4281">
            <v>26.7</v>
          </cell>
          <cell r="R4281">
            <v>403.57</v>
          </cell>
          <cell r="S4281">
            <v>73.95</v>
          </cell>
          <cell r="T4281">
            <v>15</v>
          </cell>
          <cell r="U4281">
            <v>245</v>
          </cell>
          <cell r="V4281">
            <v>13</v>
          </cell>
          <cell r="W4281">
            <v>245</v>
          </cell>
          <cell r="X4281">
            <v>0</v>
          </cell>
        </row>
        <row r="4282">
          <cell r="A4282" t="str">
            <v>1611900</v>
          </cell>
          <cell r="B4282">
            <v>1</v>
          </cell>
          <cell r="C4282" t="str">
            <v>AEI - STEEL PAREKING BOLLARD - 6</v>
          </cell>
          <cell r="D4282" t="str">
            <v>58</v>
          </cell>
          <cell r="E4282" t="str">
            <v>BASSUN</v>
          </cell>
          <cell r="F4282" t="str">
            <v>BAS</v>
          </cell>
          <cell r="G4282">
            <v>38820</v>
          </cell>
          <cell r="H4282" t="str">
            <v>Active</v>
          </cell>
          <cell r="I4282">
            <v>1</v>
          </cell>
          <cell r="J4282">
            <v>39344</v>
          </cell>
          <cell r="K4282" t="str">
            <v>C</v>
          </cell>
          <cell r="L4282" t="str">
            <v>SA</v>
          </cell>
          <cell r="M4282" t="str">
            <v>0013</v>
          </cell>
          <cell r="N4282">
            <v>178.65</v>
          </cell>
          <cell r="O4282">
            <v>1.34</v>
          </cell>
          <cell r="P4282">
            <v>16.739999999999998</v>
          </cell>
          <cell r="Q4282">
            <v>33.479999999999997</v>
          </cell>
          <cell r="R4282">
            <v>145.16999999999999</v>
          </cell>
          <cell r="S4282">
            <v>30.7</v>
          </cell>
          <cell r="T4282">
            <v>10</v>
          </cell>
          <cell r="U4282">
            <v>245</v>
          </cell>
          <cell r="V4282">
            <v>8</v>
          </cell>
          <cell r="W4282">
            <v>245</v>
          </cell>
          <cell r="X4282">
            <v>0</v>
          </cell>
        </row>
        <row r="4283">
          <cell r="A4283" t="str">
            <v>1612000</v>
          </cell>
          <cell r="B4283">
            <v>1</v>
          </cell>
          <cell r="C4283" t="str">
            <v>AEI - electric light fitting - ceiling m</v>
          </cell>
          <cell r="D4283" t="str">
            <v>58</v>
          </cell>
          <cell r="E4283" t="str">
            <v>BASLIG</v>
          </cell>
          <cell r="F4283" t="str">
            <v>BAS</v>
          </cell>
          <cell r="G4283">
            <v>38820</v>
          </cell>
          <cell r="H4283" t="str">
            <v>Active</v>
          </cell>
          <cell r="I4283">
            <v>1</v>
          </cell>
          <cell r="J4283">
            <v>39344</v>
          </cell>
          <cell r="K4283" t="str">
            <v>C</v>
          </cell>
          <cell r="L4283" t="str">
            <v>SA</v>
          </cell>
          <cell r="M4283" t="str">
            <v>0013</v>
          </cell>
          <cell r="N4283">
            <v>5360.21</v>
          </cell>
          <cell r="O4283">
            <v>41.84</v>
          </cell>
          <cell r="P4283">
            <v>502.3</v>
          </cell>
          <cell r="Q4283">
            <v>1004.6</v>
          </cell>
          <cell r="R4283">
            <v>4355.6099999999997</v>
          </cell>
          <cell r="S4283">
            <v>921.24</v>
          </cell>
          <cell r="T4283">
            <v>10</v>
          </cell>
          <cell r="U4283">
            <v>245</v>
          </cell>
          <cell r="V4283">
            <v>8</v>
          </cell>
          <cell r="W4283">
            <v>245</v>
          </cell>
          <cell r="X4283">
            <v>0</v>
          </cell>
        </row>
        <row r="4284">
          <cell r="A4284" t="str">
            <v>1612100</v>
          </cell>
          <cell r="B4284">
            <v>1</v>
          </cell>
          <cell r="C4284" t="str">
            <v>AEI - flourescent light fitting - twin t</v>
          </cell>
          <cell r="D4284" t="str">
            <v>58</v>
          </cell>
          <cell r="E4284" t="str">
            <v>BASLIG</v>
          </cell>
          <cell r="F4284" t="str">
            <v>BAS</v>
          </cell>
          <cell r="G4284">
            <v>38820</v>
          </cell>
          <cell r="H4284" t="str">
            <v>Active</v>
          </cell>
          <cell r="I4284">
            <v>1</v>
          </cell>
          <cell r="J4284">
            <v>39344</v>
          </cell>
          <cell r="K4284" t="str">
            <v>C</v>
          </cell>
          <cell r="L4284" t="str">
            <v>SA</v>
          </cell>
          <cell r="M4284" t="str">
            <v>0013</v>
          </cell>
          <cell r="N4284">
            <v>142.97999999999999</v>
          </cell>
          <cell r="O4284">
            <v>1.08</v>
          </cell>
          <cell r="P4284">
            <v>13.4</v>
          </cell>
          <cell r="Q4284">
            <v>26.8</v>
          </cell>
          <cell r="R4284">
            <v>116.18</v>
          </cell>
          <cell r="S4284">
            <v>24.57</v>
          </cell>
          <cell r="T4284">
            <v>10</v>
          </cell>
          <cell r="U4284">
            <v>245</v>
          </cell>
          <cell r="V4284">
            <v>8</v>
          </cell>
          <cell r="W4284">
            <v>245</v>
          </cell>
          <cell r="X4284">
            <v>0</v>
          </cell>
        </row>
        <row r="4285">
          <cell r="A4285" t="str">
            <v>1612200</v>
          </cell>
          <cell r="B4285">
            <v>1</v>
          </cell>
          <cell r="C4285" t="str">
            <v>AEI - Division walling to Internal Offic</v>
          </cell>
          <cell r="D4285" t="str">
            <v>58</v>
          </cell>
          <cell r="E4285" t="str">
            <v>BASPAR</v>
          </cell>
          <cell r="F4285" t="str">
            <v>BAS</v>
          </cell>
          <cell r="G4285">
            <v>38820</v>
          </cell>
          <cell r="H4285" t="str">
            <v>Active</v>
          </cell>
          <cell r="I4285">
            <v>1</v>
          </cell>
          <cell r="J4285">
            <v>39344</v>
          </cell>
          <cell r="K4285" t="str">
            <v>C</v>
          </cell>
          <cell r="L4285" t="str">
            <v>SA</v>
          </cell>
          <cell r="M4285" t="str">
            <v>0013</v>
          </cell>
          <cell r="N4285">
            <v>4288.17</v>
          </cell>
          <cell r="O4285">
            <v>33.450000000000003</v>
          </cell>
          <cell r="P4285">
            <v>401.84</v>
          </cell>
          <cell r="Q4285">
            <v>803.68</v>
          </cell>
          <cell r="R4285">
            <v>3484.49</v>
          </cell>
          <cell r="S4285">
            <v>736.99</v>
          </cell>
          <cell r="T4285">
            <v>10</v>
          </cell>
          <cell r="U4285">
            <v>245</v>
          </cell>
          <cell r="V4285">
            <v>8</v>
          </cell>
          <cell r="W4285">
            <v>245</v>
          </cell>
          <cell r="X4285">
            <v>0</v>
          </cell>
        </row>
        <row r="4286">
          <cell r="A4286" t="str">
            <v>1612300</v>
          </cell>
          <cell r="B4286">
            <v>1</v>
          </cell>
          <cell r="C4286" t="str">
            <v>AEI - Division walling to Main Offices 2</v>
          </cell>
          <cell r="D4286" t="str">
            <v>58</v>
          </cell>
          <cell r="E4286" t="str">
            <v>BASPAR</v>
          </cell>
          <cell r="F4286" t="str">
            <v>BAS</v>
          </cell>
          <cell r="G4286">
            <v>38820</v>
          </cell>
          <cell r="H4286" t="str">
            <v>Active</v>
          </cell>
          <cell r="I4286">
            <v>1</v>
          </cell>
          <cell r="J4286">
            <v>39344</v>
          </cell>
          <cell r="K4286" t="str">
            <v>C</v>
          </cell>
          <cell r="L4286" t="str">
            <v>SA</v>
          </cell>
          <cell r="M4286" t="str">
            <v>0013</v>
          </cell>
          <cell r="N4286">
            <v>5360.21</v>
          </cell>
          <cell r="O4286">
            <v>41.84</v>
          </cell>
          <cell r="P4286">
            <v>502.3</v>
          </cell>
          <cell r="Q4286">
            <v>1004.6</v>
          </cell>
          <cell r="R4286">
            <v>4355.6099999999997</v>
          </cell>
          <cell r="S4286">
            <v>921.24</v>
          </cell>
          <cell r="T4286">
            <v>10</v>
          </cell>
          <cell r="U4286">
            <v>245</v>
          </cell>
          <cell r="V4286">
            <v>8</v>
          </cell>
          <cell r="W4286">
            <v>245</v>
          </cell>
          <cell r="X4286">
            <v>0</v>
          </cell>
        </row>
        <row r="4287">
          <cell r="A4287" t="str">
            <v>1612400</v>
          </cell>
          <cell r="B4287">
            <v>1</v>
          </cell>
          <cell r="C4287" t="str">
            <v>AEI - steel framed canopy - 225 square m</v>
          </cell>
          <cell r="D4287" t="str">
            <v>58</v>
          </cell>
          <cell r="E4287" t="str">
            <v>BASCAN</v>
          </cell>
          <cell r="F4287" t="str">
            <v>BAS</v>
          </cell>
          <cell r="G4287">
            <v>38820</v>
          </cell>
          <cell r="H4287" t="str">
            <v>Active</v>
          </cell>
          <cell r="I4287">
            <v>1</v>
          </cell>
          <cell r="J4287">
            <v>39344</v>
          </cell>
          <cell r="K4287" t="str">
            <v>C</v>
          </cell>
          <cell r="L4287" t="str">
            <v>SA</v>
          </cell>
          <cell r="M4287" t="str">
            <v>0013</v>
          </cell>
          <cell r="N4287">
            <v>39361.160000000003</v>
          </cell>
          <cell r="O4287">
            <v>209.27</v>
          </cell>
          <cell r="P4287">
            <v>2511.6799999999998</v>
          </cell>
          <cell r="Q4287">
            <v>5023.3599999999997</v>
          </cell>
          <cell r="R4287">
            <v>34337.800000000003</v>
          </cell>
          <cell r="S4287">
            <v>6764.87</v>
          </cell>
          <cell r="T4287">
            <v>15</v>
          </cell>
          <cell r="U4287">
            <v>245</v>
          </cell>
          <cell r="V4287">
            <v>13</v>
          </cell>
          <cell r="W4287">
            <v>245</v>
          </cell>
          <cell r="X4287">
            <v>0</v>
          </cell>
        </row>
        <row r="4288">
          <cell r="A4288" t="str">
            <v>1612500</v>
          </cell>
          <cell r="B4288">
            <v>1</v>
          </cell>
          <cell r="C4288" t="str">
            <v>AEI - FLOURESCENT LIGHT FITTING - TWIN T</v>
          </cell>
          <cell r="D4288" t="str">
            <v>58</v>
          </cell>
          <cell r="E4288" t="str">
            <v>BASLIG</v>
          </cell>
          <cell r="F4288" t="str">
            <v>BAS</v>
          </cell>
          <cell r="G4288">
            <v>38820</v>
          </cell>
          <cell r="H4288" t="str">
            <v>Active</v>
          </cell>
          <cell r="I4288">
            <v>1</v>
          </cell>
          <cell r="J4288">
            <v>39344</v>
          </cell>
          <cell r="K4288" t="str">
            <v>C</v>
          </cell>
          <cell r="L4288" t="str">
            <v>SA</v>
          </cell>
          <cell r="M4288" t="str">
            <v>0013</v>
          </cell>
          <cell r="N4288">
            <v>2680.06</v>
          </cell>
          <cell r="O4288">
            <v>20.92</v>
          </cell>
          <cell r="P4288">
            <v>251.15</v>
          </cell>
          <cell r="Q4288">
            <v>502.3</v>
          </cell>
          <cell r="R4288">
            <v>2177.7600000000002</v>
          </cell>
          <cell r="S4288">
            <v>460.61</v>
          </cell>
          <cell r="T4288">
            <v>10</v>
          </cell>
          <cell r="U4288">
            <v>245</v>
          </cell>
          <cell r="V4288">
            <v>8</v>
          </cell>
          <cell r="W4288">
            <v>245</v>
          </cell>
          <cell r="X4288">
            <v>0</v>
          </cell>
        </row>
        <row r="4289">
          <cell r="A4289" t="str">
            <v>1612600</v>
          </cell>
          <cell r="B4289">
            <v>1</v>
          </cell>
          <cell r="C4289" t="str">
            <v>AEI - electric light fitting - external</v>
          </cell>
          <cell r="D4289" t="str">
            <v>58</v>
          </cell>
          <cell r="E4289" t="str">
            <v>BASLIG</v>
          </cell>
          <cell r="F4289" t="str">
            <v>BAS</v>
          </cell>
          <cell r="G4289">
            <v>38820</v>
          </cell>
          <cell r="H4289" t="str">
            <v>Active</v>
          </cell>
          <cell r="I4289">
            <v>1</v>
          </cell>
          <cell r="J4289">
            <v>39344</v>
          </cell>
          <cell r="K4289" t="str">
            <v>C</v>
          </cell>
          <cell r="L4289" t="str">
            <v>SA</v>
          </cell>
          <cell r="M4289" t="str">
            <v>0013</v>
          </cell>
          <cell r="N4289">
            <v>357.32</v>
          </cell>
          <cell r="O4289">
            <v>2.79</v>
          </cell>
          <cell r="P4289">
            <v>33.479999999999997</v>
          </cell>
          <cell r="Q4289">
            <v>66.959999999999994</v>
          </cell>
          <cell r="R4289">
            <v>290.36</v>
          </cell>
          <cell r="S4289">
            <v>61.41</v>
          </cell>
          <cell r="T4289">
            <v>10</v>
          </cell>
          <cell r="U4289">
            <v>245</v>
          </cell>
          <cell r="V4289">
            <v>8</v>
          </cell>
          <cell r="W4289">
            <v>245</v>
          </cell>
          <cell r="X4289">
            <v>0</v>
          </cell>
        </row>
        <row r="4290">
          <cell r="A4290" t="str">
            <v>1612700</v>
          </cell>
          <cell r="B4290">
            <v>1</v>
          </cell>
          <cell r="C4290" t="str">
            <v>AEI - fitted carpet - 165 square metres</v>
          </cell>
          <cell r="D4290" t="str">
            <v>58</v>
          </cell>
          <cell r="E4290" t="str">
            <v>BASFLO</v>
          </cell>
          <cell r="F4290" t="str">
            <v>BAS</v>
          </cell>
          <cell r="G4290">
            <v>38820</v>
          </cell>
          <cell r="H4290" t="str">
            <v>Active</v>
          </cell>
          <cell r="I4290">
            <v>1</v>
          </cell>
          <cell r="J4290">
            <v>39344</v>
          </cell>
          <cell r="K4290" t="str">
            <v>C</v>
          </cell>
          <cell r="L4290" t="str">
            <v>SA</v>
          </cell>
          <cell r="M4290" t="str">
            <v>0013</v>
          </cell>
          <cell r="N4290">
            <v>0</v>
          </cell>
          <cell r="O4290">
            <v>0</v>
          </cell>
          <cell r="P4290">
            <v>0</v>
          </cell>
          <cell r="Q4290">
            <v>0</v>
          </cell>
          <cell r="R4290">
            <v>0</v>
          </cell>
          <cell r="S4290">
            <v>0</v>
          </cell>
          <cell r="T4290">
            <v>0</v>
          </cell>
          <cell r="U4290">
            <v>0</v>
          </cell>
          <cell r="V4290">
            <v>0</v>
          </cell>
          <cell r="W4290">
            <v>0</v>
          </cell>
          <cell r="X4290">
            <v>0</v>
          </cell>
        </row>
        <row r="4291">
          <cell r="A4291" t="str">
            <v>1612800</v>
          </cell>
          <cell r="B4291">
            <v>1</v>
          </cell>
          <cell r="C4291" t="str">
            <v>AEI - exit sign and wiring - 1</v>
          </cell>
          <cell r="D4291" t="str">
            <v>58</v>
          </cell>
          <cell r="E4291" t="str">
            <v>BASSUN</v>
          </cell>
          <cell r="F4291" t="str">
            <v>BAS</v>
          </cell>
          <cell r="G4291">
            <v>38820</v>
          </cell>
          <cell r="H4291" t="str">
            <v>Active</v>
          </cell>
          <cell r="I4291">
            <v>1</v>
          </cell>
          <cell r="J4291">
            <v>39344</v>
          </cell>
          <cell r="K4291" t="str">
            <v>C</v>
          </cell>
          <cell r="L4291" t="str">
            <v>SA</v>
          </cell>
          <cell r="M4291" t="str">
            <v>0013</v>
          </cell>
          <cell r="N4291">
            <v>193.57</v>
          </cell>
          <cell r="O4291">
            <v>1.53</v>
          </cell>
          <cell r="P4291">
            <v>18.14</v>
          </cell>
          <cell r="Q4291">
            <v>36.28</v>
          </cell>
          <cell r="R4291">
            <v>157.29</v>
          </cell>
          <cell r="S4291">
            <v>33.270000000000003</v>
          </cell>
          <cell r="T4291">
            <v>10</v>
          </cell>
          <cell r="U4291">
            <v>245</v>
          </cell>
          <cell r="V4291">
            <v>8</v>
          </cell>
          <cell r="W4291">
            <v>245</v>
          </cell>
          <cell r="X4291">
            <v>0</v>
          </cell>
        </row>
        <row r="4292">
          <cell r="A4292" t="str">
            <v>1612900</v>
          </cell>
          <cell r="B4292">
            <v>1</v>
          </cell>
          <cell r="C4292" t="str">
            <v>AEI - break glass fire alarm point - 2</v>
          </cell>
          <cell r="D4292" t="str">
            <v>58</v>
          </cell>
          <cell r="E4292" t="str">
            <v>BASALA</v>
          </cell>
          <cell r="F4292" t="str">
            <v>BAS</v>
          </cell>
          <cell r="G4292">
            <v>38820</v>
          </cell>
          <cell r="H4292" t="str">
            <v>Active</v>
          </cell>
          <cell r="I4292">
            <v>1</v>
          </cell>
          <cell r="J4292">
            <v>39344</v>
          </cell>
          <cell r="K4292" t="str">
            <v>C</v>
          </cell>
          <cell r="L4292" t="str">
            <v>SA</v>
          </cell>
          <cell r="M4292" t="str">
            <v>0013</v>
          </cell>
          <cell r="N4292">
            <v>602.32000000000005</v>
          </cell>
          <cell r="O4292">
            <v>1.53</v>
          </cell>
          <cell r="P4292">
            <v>18.690000000000001</v>
          </cell>
          <cell r="Q4292">
            <v>37.380000000000003</v>
          </cell>
          <cell r="R4292">
            <v>564.94000000000005</v>
          </cell>
          <cell r="S4292">
            <v>103.52</v>
          </cell>
          <cell r="T4292">
            <v>15</v>
          </cell>
          <cell r="U4292">
            <v>245</v>
          </cell>
          <cell r="V4292">
            <v>13</v>
          </cell>
          <cell r="W4292">
            <v>245</v>
          </cell>
          <cell r="X4292">
            <v>0</v>
          </cell>
        </row>
        <row r="4293">
          <cell r="A4293" t="str">
            <v>1613000</v>
          </cell>
          <cell r="B4293">
            <v>1</v>
          </cell>
          <cell r="C4293" t="str">
            <v>AEI - fire siren -1</v>
          </cell>
          <cell r="D4293" t="str">
            <v>58</v>
          </cell>
          <cell r="E4293" t="str">
            <v>BASALA</v>
          </cell>
          <cell r="F4293" t="str">
            <v>BAS</v>
          </cell>
          <cell r="G4293">
            <v>38820</v>
          </cell>
          <cell r="H4293" t="str">
            <v>Active</v>
          </cell>
          <cell r="I4293">
            <v>1</v>
          </cell>
          <cell r="J4293">
            <v>39344</v>
          </cell>
          <cell r="K4293" t="str">
            <v>C</v>
          </cell>
          <cell r="L4293" t="str">
            <v>SA</v>
          </cell>
          <cell r="M4293" t="str">
            <v>0013</v>
          </cell>
          <cell r="N4293">
            <v>215.1</v>
          </cell>
          <cell r="O4293">
            <v>0.51</v>
          </cell>
          <cell r="P4293">
            <v>6.67</v>
          </cell>
          <cell r="Q4293">
            <v>13.34</v>
          </cell>
          <cell r="R4293">
            <v>201.76</v>
          </cell>
          <cell r="S4293">
            <v>36.97</v>
          </cell>
          <cell r="T4293">
            <v>15</v>
          </cell>
          <cell r="U4293">
            <v>245</v>
          </cell>
          <cell r="V4293">
            <v>13</v>
          </cell>
          <cell r="W4293">
            <v>245</v>
          </cell>
          <cell r="X4293">
            <v>0</v>
          </cell>
        </row>
        <row r="4294">
          <cell r="A4294" t="str">
            <v>1613100</v>
          </cell>
          <cell r="B4294">
            <v>1</v>
          </cell>
          <cell r="C4294" t="str">
            <v>AEI - venetian blinds - 9</v>
          </cell>
          <cell r="D4294" t="str">
            <v>58</v>
          </cell>
          <cell r="E4294" t="str">
            <v>FIXOTH</v>
          </cell>
          <cell r="F4294" t="str">
            <v>FIX</v>
          </cell>
          <cell r="G4294">
            <v>37359</v>
          </cell>
          <cell r="H4294" t="str">
            <v>Active</v>
          </cell>
          <cell r="I4294">
            <v>1</v>
          </cell>
          <cell r="J4294">
            <v>39343</v>
          </cell>
          <cell r="K4294" t="str">
            <v>C</v>
          </cell>
          <cell r="L4294" t="str">
            <v>SA</v>
          </cell>
          <cell r="M4294" t="str">
            <v>0013</v>
          </cell>
          <cell r="N4294">
            <v>734.01</v>
          </cell>
          <cell r="O4294">
            <v>0</v>
          </cell>
          <cell r="P4294">
            <v>0</v>
          </cell>
          <cell r="Q4294">
            <v>734.01</v>
          </cell>
          <cell r="R4294">
            <v>0</v>
          </cell>
          <cell r="S4294">
            <v>0</v>
          </cell>
          <cell r="T4294">
            <v>2</v>
          </cell>
          <cell r="U4294">
            <v>245</v>
          </cell>
          <cell r="V4294">
            <v>0</v>
          </cell>
          <cell r="W4294">
            <v>0</v>
          </cell>
          <cell r="X4294">
            <v>0</v>
          </cell>
        </row>
        <row r="4295">
          <cell r="A4295" t="str">
            <v>1613200</v>
          </cell>
          <cell r="B4295">
            <v>1</v>
          </cell>
          <cell r="C4295" t="str">
            <v>AEI - flourescent light - 1200 x 600 tri</v>
          </cell>
          <cell r="D4295" t="str">
            <v>58</v>
          </cell>
          <cell r="E4295" t="str">
            <v>BASLIG</v>
          </cell>
          <cell r="F4295" t="str">
            <v>BAS</v>
          </cell>
          <cell r="G4295">
            <v>38820</v>
          </cell>
          <cell r="H4295" t="str">
            <v>Active</v>
          </cell>
          <cell r="I4295">
            <v>1</v>
          </cell>
          <cell r="J4295">
            <v>39344</v>
          </cell>
          <cell r="K4295" t="str">
            <v>C</v>
          </cell>
          <cell r="L4295" t="str">
            <v>SA</v>
          </cell>
          <cell r="M4295" t="str">
            <v>0013</v>
          </cell>
          <cell r="N4295">
            <v>2751.57</v>
          </cell>
          <cell r="O4295">
            <v>21.46</v>
          </cell>
          <cell r="P4295">
            <v>257.85000000000002</v>
          </cell>
          <cell r="Q4295">
            <v>515.70000000000005</v>
          </cell>
          <cell r="R4295">
            <v>2235.87</v>
          </cell>
          <cell r="S4295">
            <v>472.9</v>
          </cell>
          <cell r="T4295">
            <v>10</v>
          </cell>
          <cell r="U4295">
            <v>245</v>
          </cell>
          <cell r="V4295">
            <v>8</v>
          </cell>
          <cell r="W4295">
            <v>245</v>
          </cell>
          <cell r="X4295">
            <v>0</v>
          </cell>
        </row>
        <row r="4296">
          <cell r="A4296" t="str">
            <v>1613300</v>
          </cell>
          <cell r="B4296">
            <v>1</v>
          </cell>
          <cell r="C4296" t="str">
            <v>AEI - electric light fitting - ceiling m</v>
          </cell>
          <cell r="D4296" t="str">
            <v>58</v>
          </cell>
          <cell r="E4296" t="str">
            <v>BASLIG</v>
          </cell>
          <cell r="F4296" t="str">
            <v>BAS</v>
          </cell>
          <cell r="G4296">
            <v>38820</v>
          </cell>
          <cell r="H4296" t="str">
            <v>Active</v>
          </cell>
          <cell r="I4296">
            <v>1</v>
          </cell>
          <cell r="J4296">
            <v>39344</v>
          </cell>
          <cell r="K4296" t="str">
            <v>C</v>
          </cell>
          <cell r="L4296" t="str">
            <v>SA</v>
          </cell>
          <cell r="M4296" t="str">
            <v>0013</v>
          </cell>
          <cell r="N4296">
            <v>250.07</v>
          </cell>
          <cell r="O4296">
            <v>1.98</v>
          </cell>
          <cell r="P4296">
            <v>23.43</v>
          </cell>
          <cell r="Q4296">
            <v>46.86</v>
          </cell>
          <cell r="R4296">
            <v>203.21</v>
          </cell>
          <cell r="S4296">
            <v>42.98</v>
          </cell>
          <cell r="T4296">
            <v>10</v>
          </cell>
          <cell r="U4296">
            <v>245</v>
          </cell>
          <cell r="V4296">
            <v>8</v>
          </cell>
          <cell r="W4296">
            <v>245</v>
          </cell>
          <cell r="X4296">
            <v>0</v>
          </cell>
        </row>
        <row r="4297">
          <cell r="A4297" t="str">
            <v>1613400</v>
          </cell>
          <cell r="B4297">
            <v>1</v>
          </cell>
          <cell r="C4297" t="str">
            <v>AEI - Mechanical Services to Area - set</v>
          </cell>
          <cell r="D4297" t="str">
            <v>58</v>
          </cell>
          <cell r="E4297" t="str">
            <v>BASAIR</v>
          </cell>
          <cell r="F4297" t="str">
            <v>BAS</v>
          </cell>
          <cell r="G4297">
            <v>38820</v>
          </cell>
          <cell r="H4297" t="str">
            <v>Active</v>
          </cell>
          <cell r="I4297">
            <v>1</v>
          </cell>
          <cell r="J4297">
            <v>39344</v>
          </cell>
          <cell r="K4297" t="str">
            <v>C</v>
          </cell>
          <cell r="L4297" t="str">
            <v>SA</v>
          </cell>
          <cell r="M4297" t="str">
            <v>0013</v>
          </cell>
          <cell r="N4297">
            <v>16080.49</v>
          </cell>
          <cell r="O4297">
            <v>125.52</v>
          </cell>
          <cell r="P4297">
            <v>1506.9</v>
          </cell>
          <cell r="Q4297">
            <v>3013.8</v>
          </cell>
          <cell r="R4297">
            <v>13066.69</v>
          </cell>
          <cell r="S4297">
            <v>2763.7</v>
          </cell>
          <cell r="T4297">
            <v>10</v>
          </cell>
          <cell r="U4297">
            <v>245</v>
          </cell>
          <cell r="V4297">
            <v>8</v>
          </cell>
          <cell r="W4297">
            <v>245</v>
          </cell>
          <cell r="X4297">
            <v>0</v>
          </cell>
        </row>
        <row r="4298">
          <cell r="A4298" t="str">
            <v>1613500</v>
          </cell>
          <cell r="B4298">
            <v>1</v>
          </cell>
          <cell r="C4298" t="str">
            <v>AEI - vinyl floor covering - 35 square m</v>
          </cell>
          <cell r="D4298" t="str">
            <v>58</v>
          </cell>
          <cell r="E4298" t="str">
            <v>BASFLO</v>
          </cell>
          <cell r="F4298" t="str">
            <v>BAS</v>
          </cell>
          <cell r="G4298">
            <v>38820</v>
          </cell>
          <cell r="H4298" t="str">
            <v>Active</v>
          </cell>
          <cell r="I4298">
            <v>1</v>
          </cell>
          <cell r="J4298">
            <v>39344</v>
          </cell>
          <cell r="K4298" t="str">
            <v>C</v>
          </cell>
          <cell r="L4298" t="str">
            <v>SA</v>
          </cell>
          <cell r="M4298" t="str">
            <v>0013</v>
          </cell>
          <cell r="N4298">
            <v>0</v>
          </cell>
          <cell r="O4298">
            <v>0</v>
          </cell>
          <cell r="P4298">
            <v>0</v>
          </cell>
          <cell r="Q4298">
            <v>0</v>
          </cell>
          <cell r="R4298">
            <v>0</v>
          </cell>
          <cell r="S4298">
            <v>0</v>
          </cell>
          <cell r="T4298">
            <v>0</v>
          </cell>
          <cell r="U4298">
            <v>0</v>
          </cell>
          <cell r="V4298">
            <v>0</v>
          </cell>
          <cell r="W4298">
            <v>0</v>
          </cell>
          <cell r="X4298">
            <v>0</v>
          </cell>
        </row>
        <row r="4299">
          <cell r="A4299" t="str">
            <v>1613600</v>
          </cell>
          <cell r="B4299">
            <v>1</v>
          </cell>
          <cell r="C4299" t="str">
            <v>AEI - Division walling to Offices - 46 l</v>
          </cell>
          <cell r="D4299" t="str">
            <v>58</v>
          </cell>
          <cell r="E4299" t="str">
            <v>BASPAR</v>
          </cell>
          <cell r="F4299" t="str">
            <v>BAS</v>
          </cell>
          <cell r="G4299">
            <v>38820</v>
          </cell>
          <cell r="H4299" t="str">
            <v>Active</v>
          </cell>
          <cell r="I4299">
            <v>1</v>
          </cell>
          <cell r="J4299">
            <v>39344</v>
          </cell>
          <cell r="K4299" t="str">
            <v>C</v>
          </cell>
          <cell r="L4299" t="str">
            <v>SA</v>
          </cell>
          <cell r="M4299" t="str">
            <v>0013</v>
          </cell>
          <cell r="N4299">
            <v>16437.8</v>
          </cell>
          <cell r="O4299">
            <v>128.31</v>
          </cell>
          <cell r="P4299">
            <v>1540.38</v>
          </cell>
          <cell r="Q4299">
            <v>3080.76</v>
          </cell>
          <cell r="R4299">
            <v>13357.04</v>
          </cell>
          <cell r="S4299">
            <v>2825.11</v>
          </cell>
          <cell r="T4299">
            <v>10</v>
          </cell>
          <cell r="U4299">
            <v>245</v>
          </cell>
          <cell r="V4299">
            <v>8</v>
          </cell>
          <cell r="W4299">
            <v>245</v>
          </cell>
          <cell r="X4299">
            <v>0</v>
          </cell>
        </row>
        <row r="4300">
          <cell r="A4300" t="str">
            <v>1613700</v>
          </cell>
          <cell r="B4300">
            <v>1</v>
          </cell>
          <cell r="C4300" t="str">
            <v>AEI - Electrical services including swit</v>
          </cell>
          <cell r="D4300" t="str">
            <v>58</v>
          </cell>
          <cell r="E4300" t="str">
            <v>BASELC</v>
          </cell>
          <cell r="F4300" t="str">
            <v>BAS</v>
          </cell>
          <cell r="G4300">
            <v>38820</v>
          </cell>
          <cell r="H4300" t="str">
            <v>Active</v>
          </cell>
          <cell r="I4300">
            <v>1</v>
          </cell>
          <cell r="J4300">
            <v>39344</v>
          </cell>
          <cell r="K4300" t="str">
            <v>C</v>
          </cell>
          <cell r="L4300" t="str">
            <v>SA</v>
          </cell>
          <cell r="M4300" t="str">
            <v>0013</v>
          </cell>
          <cell r="N4300">
            <v>12907.21</v>
          </cell>
          <cell r="O4300">
            <v>33.36</v>
          </cell>
          <cell r="P4300">
            <v>400.54</v>
          </cell>
          <cell r="Q4300">
            <v>801.08</v>
          </cell>
          <cell r="R4300">
            <v>12106.13</v>
          </cell>
          <cell r="S4300">
            <v>2218.3200000000002</v>
          </cell>
          <cell r="T4300">
            <v>15</v>
          </cell>
          <cell r="U4300">
            <v>245</v>
          </cell>
          <cell r="V4300">
            <v>13</v>
          </cell>
          <cell r="W4300">
            <v>245</v>
          </cell>
          <cell r="X4300">
            <v>0</v>
          </cell>
        </row>
        <row r="4301">
          <cell r="A4301" t="str">
            <v>1613800</v>
          </cell>
          <cell r="B4301">
            <v>1</v>
          </cell>
          <cell r="C4301" t="str">
            <v>AEI - Building structure - 1</v>
          </cell>
          <cell r="D4301" t="str">
            <v>58</v>
          </cell>
          <cell r="E4301" t="str">
            <v>BUICOM</v>
          </cell>
          <cell r="F4301" t="str">
            <v>BUI</v>
          </cell>
          <cell r="G4301">
            <v>38820</v>
          </cell>
          <cell r="H4301" t="str">
            <v>Active</v>
          </cell>
          <cell r="I4301">
            <v>1</v>
          </cell>
          <cell r="J4301">
            <v>39344</v>
          </cell>
          <cell r="K4301" t="str">
            <v>C</v>
          </cell>
          <cell r="L4301" t="str">
            <v>SA</v>
          </cell>
          <cell r="M4301" t="str">
            <v>0013</v>
          </cell>
          <cell r="N4301">
            <v>829078.58</v>
          </cell>
          <cell r="O4301">
            <v>1381.77</v>
          </cell>
          <cell r="P4301">
            <v>16581.57</v>
          </cell>
          <cell r="Q4301">
            <v>33163.14</v>
          </cell>
          <cell r="R4301">
            <v>795915.44</v>
          </cell>
          <cell r="S4301">
            <v>142490.94</v>
          </cell>
          <cell r="T4301">
            <v>50</v>
          </cell>
          <cell r="U4301">
            <v>0</v>
          </cell>
          <cell r="V4301">
            <v>48</v>
          </cell>
          <cell r="W4301">
            <v>0</v>
          </cell>
          <cell r="X4301">
            <v>0</v>
          </cell>
        </row>
        <row r="4302">
          <cell r="A4302" t="str">
            <v>1613900</v>
          </cell>
          <cell r="B4302">
            <v>1</v>
          </cell>
          <cell r="C4302" t="str">
            <v>AEI - Data cabling and pit - 1</v>
          </cell>
          <cell r="D4302" t="str">
            <v>58</v>
          </cell>
          <cell r="E4302" t="str">
            <v>BASCAB</v>
          </cell>
          <cell r="F4302" t="str">
            <v>BAS</v>
          </cell>
          <cell r="G4302">
            <v>38820</v>
          </cell>
          <cell r="H4302" t="str">
            <v>Active</v>
          </cell>
          <cell r="I4302">
            <v>1</v>
          </cell>
          <cell r="J4302">
            <v>39344</v>
          </cell>
          <cell r="K4302" t="str">
            <v>C</v>
          </cell>
          <cell r="L4302" t="str">
            <v>SA</v>
          </cell>
          <cell r="M4302" t="str">
            <v>0013</v>
          </cell>
          <cell r="N4302">
            <v>6997.58</v>
          </cell>
          <cell r="O4302">
            <v>37.21</v>
          </cell>
          <cell r="P4302">
            <v>446.52</v>
          </cell>
          <cell r="Q4302">
            <v>893.04</v>
          </cell>
          <cell r="R4302">
            <v>6104.54</v>
          </cell>
          <cell r="S4302">
            <v>1202.6500000000001</v>
          </cell>
          <cell r="T4302">
            <v>15</v>
          </cell>
          <cell r="U4302">
            <v>245</v>
          </cell>
          <cell r="V4302">
            <v>13</v>
          </cell>
          <cell r="W4302">
            <v>245</v>
          </cell>
          <cell r="X4302">
            <v>0</v>
          </cell>
        </row>
        <row r="4303">
          <cell r="A4303" t="str">
            <v>1614000</v>
          </cell>
          <cell r="B4303">
            <v>1</v>
          </cell>
          <cell r="C4303" t="str">
            <v>AEI - sink type water heater - 1</v>
          </cell>
          <cell r="D4303" t="str">
            <v>58</v>
          </cell>
          <cell r="E4303" t="str">
            <v>BASPLM</v>
          </cell>
          <cell r="F4303" t="str">
            <v>BAS</v>
          </cell>
          <cell r="G4303">
            <v>38820</v>
          </cell>
          <cell r="H4303" t="str">
            <v>Active</v>
          </cell>
          <cell r="I4303">
            <v>1</v>
          </cell>
          <cell r="J4303">
            <v>39344</v>
          </cell>
          <cell r="K4303" t="str">
            <v>C</v>
          </cell>
          <cell r="L4303" t="str">
            <v>SA</v>
          </cell>
          <cell r="M4303" t="str">
            <v>0013</v>
          </cell>
          <cell r="N4303">
            <v>622.80999999999995</v>
          </cell>
          <cell r="O4303">
            <v>3.33</v>
          </cell>
          <cell r="P4303">
            <v>39.74</v>
          </cell>
          <cell r="Q4303">
            <v>79.48</v>
          </cell>
          <cell r="R4303">
            <v>543.33000000000004</v>
          </cell>
          <cell r="S4303">
            <v>107.04</v>
          </cell>
          <cell r="T4303">
            <v>15</v>
          </cell>
          <cell r="U4303">
            <v>245</v>
          </cell>
          <cell r="V4303">
            <v>13</v>
          </cell>
          <cell r="W4303">
            <v>245</v>
          </cell>
          <cell r="X4303">
            <v>0</v>
          </cell>
        </row>
        <row r="4304">
          <cell r="A4304" t="str">
            <v>1614100</v>
          </cell>
          <cell r="B4304">
            <v>1</v>
          </cell>
          <cell r="C4304" t="str">
            <v>AEI - sink unit and fittings - 3</v>
          </cell>
          <cell r="D4304" t="str">
            <v>58</v>
          </cell>
          <cell r="E4304" t="str">
            <v>BASPLM</v>
          </cell>
          <cell r="F4304" t="str">
            <v>BAS</v>
          </cell>
          <cell r="G4304">
            <v>38820</v>
          </cell>
          <cell r="H4304" t="str">
            <v>Active</v>
          </cell>
          <cell r="I4304">
            <v>1</v>
          </cell>
          <cell r="J4304">
            <v>39344</v>
          </cell>
          <cell r="K4304" t="str">
            <v>C</v>
          </cell>
          <cell r="L4304" t="str">
            <v>SA</v>
          </cell>
          <cell r="M4304" t="str">
            <v>0013</v>
          </cell>
          <cell r="N4304">
            <v>944.64</v>
          </cell>
          <cell r="O4304">
            <v>5.0599999999999996</v>
          </cell>
          <cell r="P4304">
            <v>60.28</v>
          </cell>
          <cell r="Q4304">
            <v>120.56</v>
          </cell>
          <cell r="R4304">
            <v>824.08</v>
          </cell>
          <cell r="S4304">
            <v>162.35</v>
          </cell>
          <cell r="T4304">
            <v>15</v>
          </cell>
          <cell r="U4304">
            <v>245</v>
          </cell>
          <cell r="V4304">
            <v>13</v>
          </cell>
          <cell r="W4304">
            <v>245</v>
          </cell>
          <cell r="X4304">
            <v>0</v>
          </cell>
        </row>
        <row r="4305">
          <cell r="A4305" t="str">
            <v>1614200</v>
          </cell>
          <cell r="B4305">
            <v>1</v>
          </cell>
          <cell r="C4305" t="str">
            <v>AEI - wall urinal and fittings - 1</v>
          </cell>
          <cell r="D4305" t="str">
            <v>58</v>
          </cell>
          <cell r="E4305" t="str">
            <v>BASPLM</v>
          </cell>
          <cell r="F4305" t="str">
            <v>BAS</v>
          </cell>
          <cell r="G4305">
            <v>38820</v>
          </cell>
          <cell r="H4305" t="str">
            <v>Active</v>
          </cell>
          <cell r="I4305">
            <v>1</v>
          </cell>
          <cell r="J4305">
            <v>39344</v>
          </cell>
          <cell r="K4305" t="str">
            <v>C</v>
          </cell>
          <cell r="L4305" t="str">
            <v>SA</v>
          </cell>
          <cell r="M4305" t="str">
            <v>0013</v>
          </cell>
          <cell r="N4305">
            <v>489.86</v>
          </cell>
          <cell r="O4305">
            <v>2.66</v>
          </cell>
          <cell r="P4305">
            <v>31.26</v>
          </cell>
          <cell r="Q4305">
            <v>62.52</v>
          </cell>
          <cell r="R4305">
            <v>427.34</v>
          </cell>
          <cell r="S4305">
            <v>84.19</v>
          </cell>
          <cell r="T4305">
            <v>15</v>
          </cell>
          <cell r="U4305">
            <v>245</v>
          </cell>
          <cell r="V4305">
            <v>13</v>
          </cell>
          <cell r="W4305">
            <v>245</v>
          </cell>
          <cell r="X4305">
            <v>0</v>
          </cell>
        </row>
        <row r="4306">
          <cell r="A4306" t="str">
            <v>1614300</v>
          </cell>
          <cell r="B4306">
            <v>1</v>
          </cell>
          <cell r="C4306" t="str">
            <v>AEI - WC pedestal with screens and fitti</v>
          </cell>
          <cell r="D4306" t="str">
            <v>58</v>
          </cell>
          <cell r="E4306" t="str">
            <v>BASPLM</v>
          </cell>
          <cell r="F4306" t="str">
            <v>BAS</v>
          </cell>
          <cell r="G4306">
            <v>38820</v>
          </cell>
          <cell r="H4306" t="str">
            <v>Active</v>
          </cell>
          <cell r="I4306">
            <v>1</v>
          </cell>
          <cell r="J4306">
            <v>39344</v>
          </cell>
          <cell r="K4306" t="str">
            <v>C</v>
          </cell>
          <cell r="L4306" t="str">
            <v>SA</v>
          </cell>
          <cell r="M4306" t="str">
            <v>0013</v>
          </cell>
          <cell r="N4306">
            <v>3148.94</v>
          </cell>
          <cell r="O4306">
            <v>16.8</v>
          </cell>
          <cell r="P4306">
            <v>200.94</v>
          </cell>
          <cell r="Q4306">
            <v>401.88</v>
          </cell>
          <cell r="R4306">
            <v>2747.06</v>
          </cell>
          <cell r="S4306">
            <v>541.20000000000005</v>
          </cell>
          <cell r="T4306">
            <v>15</v>
          </cell>
          <cell r="U4306">
            <v>245</v>
          </cell>
          <cell r="V4306">
            <v>13</v>
          </cell>
          <cell r="W4306">
            <v>245</v>
          </cell>
          <cell r="X4306">
            <v>0</v>
          </cell>
        </row>
        <row r="4307">
          <cell r="A4307" t="str">
            <v>1614400</v>
          </cell>
          <cell r="B4307">
            <v>1</v>
          </cell>
          <cell r="C4307" t="str">
            <v>AEI - Shower cubicle and fittings - 1</v>
          </cell>
          <cell r="D4307" t="str">
            <v>58</v>
          </cell>
          <cell r="E4307" t="str">
            <v>BASPLM</v>
          </cell>
          <cell r="F4307" t="str">
            <v>BAS</v>
          </cell>
          <cell r="G4307">
            <v>38820</v>
          </cell>
          <cell r="H4307" t="str">
            <v>Active</v>
          </cell>
          <cell r="I4307">
            <v>1</v>
          </cell>
          <cell r="J4307">
            <v>39344</v>
          </cell>
          <cell r="K4307" t="str">
            <v>C</v>
          </cell>
          <cell r="L4307" t="str">
            <v>SA</v>
          </cell>
          <cell r="M4307" t="str">
            <v>0013</v>
          </cell>
          <cell r="N4307">
            <v>839.73</v>
          </cell>
          <cell r="O4307">
            <v>4.41</v>
          </cell>
          <cell r="P4307">
            <v>53.58</v>
          </cell>
          <cell r="Q4307">
            <v>107.16</v>
          </cell>
          <cell r="R4307">
            <v>732.57</v>
          </cell>
          <cell r="S4307">
            <v>144.32</v>
          </cell>
          <cell r="T4307">
            <v>15</v>
          </cell>
          <cell r="U4307">
            <v>245</v>
          </cell>
          <cell r="V4307">
            <v>13</v>
          </cell>
          <cell r="W4307">
            <v>245</v>
          </cell>
          <cell r="X4307">
            <v>0</v>
          </cell>
        </row>
        <row r="4308">
          <cell r="A4308" t="str">
            <v>1614500</v>
          </cell>
          <cell r="B4308">
            <v>1</v>
          </cell>
          <cell r="C4308" t="str">
            <v>AEI - sink bench and fittings -1</v>
          </cell>
          <cell r="D4308" t="str">
            <v>58</v>
          </cell>
          <cell r="E4308" t="str">
            <v>BASPLM</v>
          </cell>
          <cell r="F4308" t="str">
            <v>BAS</v>
          </cell>
          <cell r="G4308">
            <v>38820</v>
          </cell>
          <cell r="H4308" t="str">
            <v>Active</v>
          </cell>
          <cell r="I4308">
            <v>1</v>
          </cell>
          <cell r="J4308">
            <v>39344</v>
          </cell>
          <cell r="K4308" t="str">
            <v>C</v>
          </cell>
          <cell r="L4308" t="str">
            <v>SA</v>
          </cell>
          <cell r="M4308" t="str">
            <v>0013</v>
          </cell>
          <cell r="N4308">
            <v>1399.5</v>
          </cell>
          <cell r="O4308">
            <v>7.46</v>
          </cell>
          <cell r="P4308">
            <v>89.3</v>
          </cell>
          <cell r="Q4308">
            <v>178.6</v>
          </cell>
          <cell r="R4308">
            <v>1220.9000000000001</v>
          </cell>
          <cell r="S4308">
            <v>240.53</v>
          </cell>
          <cell r="T4308">
            <v>15</v>
          </cell>
          <cell r="U4308">
            <v>245</v>
          </cell>
          <cell r="V4308">
            <v>13</v>
          </cell>
          <cell r="W4308">
            <v>245</v>
          </cell>
          <cell r="X4308">
            <v>0</v>
          </cell>
        </row>
        <row r="4309">
          <cell r="A4309" t="str">
            <v>1614600</v>
          </cell>
          <cell r="B4309">
            <v>1</v>
          </cell>
          <cell r="C4309" t="str">
            <v>AEI - Plumbing reticulation and fittings</v>
          </cell>
          <cell r="D4309" t="str">
            <v>58</v>
          </cell>
          <cell r="E4309" t="str">
            <v>BASPLM</v>
          </cell>
          <cell r="F4309" t="str">
            <v>BAS</v>
          </cell>
          <cell r="G4309">
            <v>38820</v>
          </cell>
          <cell r="H4309" t="str">
            <v>Active</v>
          </cell>
          <cell r="I4309">
            <v>1</v>
          </cell>
          <cell r="J4309">
            <v>39344</v>
          </cell>
          <cell r="K4309" t="str">
            <v>C</v>
          </cell>
          <cell r="L4309" t="str">
            <v>SA</v>
          </cell>
          <cell r="M4309" t="str">
            <v>0013</v>
          </cell>
          <cell r="N4309">
            <v>8397.08</v>
          </cell>
          <cell r="O4309">
            <v>44.68</v>
          </cell>
          <cell r="P4309">
            <v>535.83000000000004</v>
          </cell>
          <cell r="Q4309">
            <v>1071.6600000000001</v>
          </cell>
          <cell r="R4309">
            <v>7325.42</v>
          </cell>
          <cell r="S4309">
            <v>1443.18</v>
          </cell>
          <cell r="T4309">
            <v>15</v>
          </cell>
          <cell r="U4309">
            <v>245</v>
          </cell>
          <cell r="V4309">
            <v>13</v>
          </cell>
          <cell r="W4309">
            <v>245</v>
          </cell>
          <cell r="X4309">
            <v>0</v>
          </cell>
        </row>
        <row r="4310">
          <cell r="A4310" t="str">
            <v>1614700</v>
          </cell>
          <cell r="B4310">
            <v>1</v>
          </cell>
          <cell r="C4310" t="str">
            <v>Vodafone, car kit and belt clip</v>
          </cell>
          <cell r="D4310" t="str">
            <v>80</v>
          </cell>
          <cell r="E4310" t="str">
            <v>COMMOB</v>
          </cell>
          <cell r="F4310" t="str">
            <v>COM</v>
          </cell>
          <cell r="G4310">
            <v>37359</v>
          </cell>
          <cell r="H4310" t="str">
            <v>Active</v>
          </cell>
          <cell r="I4310">
            <v>1</v>
          </cell>
          <cell r="J4310">
            <v>39343</v>
          </cell>
          <cell r="K4310" t="str">
            <v>X</v>
          </cell>
          <cell r="L4310" t="str">
            <v>TN</v>
          </cell>
          <cell r="M4310" t="str">
            <v>0034</v>
          </cell>
          <cell r="N4310">
            <v>0</v>
          </cell>
          <cell r="O4310">
            <v>0</v>
          </cell>
          <cell r="P4310">
            <v>0</v>
          </cell>
          <cell r="Q4310">
            <v>0</v>
          </cell>
          <cell r="R4310">
            <v>0</v>
          </cell>
          <cell r="S4310">
            <v>0</v>
          </cell>
          <cell r="T4310">
            <v>0</v>
          </cell>
          <cell r="U4310">
            <v>0</v>
          </cell>
          <cell r="V4310">
            <v>0</v>
          </cell>
          <cell r="W4310">
            <v>0</v>
          </cell>
          <cell r="X4310">
            <v>0</v>
          </cell>
        </row>
        <row r="4311">
          <cell r="A4311" t="str">
            <v>1614800</v>
          </cell>
          <cell r="B4311">
            <v>1</v>
          </cell>
          <cell r="C4311" t="str">
            <v>Accomodation for Airside</v>
          </cell>
          <cell r="D4311" t="str">
            <v>50</v>
          </cell>
          <cell r="E4311" t="str">
            <v>BASPAR</v>
          </cell>
          <cell r="F4311" t="str">
            <v>BAS</v>
          </cell>
          <cell r="G4311">
            <v>38820</v>
          </cell>
          <cell r="H4311" t="str">
            <v>Active</v>
          </cell>
          <cell r="I4311">
            <v>1</v>
          </cell>
          <cell r="J4311">
            <v>39344</v>
          </cell>
          <cell r="K4311" t="str">
            <v>AC</v>
          </cell>
          <cell r="L4311" t="str">
            <v>NA</v>
          </cell>
          <cell r="M4311" t="str">
            <v>0032</v>
          </cell>
          <cell r="N4311">
            <v>23072.81</v>
          </cell>
          <cell r="O4311">
            <v>185.95</v>
          </cell>
          <cell r="P4311">
            <v>2232.06</v>
          </cell>
          <cell r="Q4311">
            <v>4464.12</v>
          </cell>
          <cell r="R4311">
            <v>18608.689999999999</v>
          </cell>
          <cell r="S4311">
            <v>14019.72</v>
          </cell>
          <cell r="T4311">
            <v>10</v>
          </cell>
          <cell r="U4311">
            <v>123</v>
          </cell>
          <cell r="V4311">
            <v>8</v>
          </cell>
          <cell r="W4311">
            <v>123</v>
          </cell>
          <cell r="X4311">
            <v>0</v>
          </cell>
        </row>
        <row r="4312">
          <cell r="A4312" t="str">
            <v>1614900</v>
          </cell>
          <cell r="B4312">
            <v>1</v>
          </cell>
          <cell r="C4312" t="str">
            <v>Workout bicycle</v>
          </cell>
          <cell r="D4312" t="str">
            <v>66</v>
          </cell>
          <cell r="E4312" t="str">
            <v>PLEGEN</v>
          </cell>
          <cell r="F4312" t="str">
            <v>PLE</v>
          </cell>
          <cell r="G4312">
            <v>37359</v>
          </cell>
          <cell r="H4312" t="str">
            <v>Active</v>
          </cell>
          <cell r="I4312">
            <v>1</v>
          </cell>
          <cell r="J4312">
            <v>39344</v>
          </cell>
          <cell r="K4312" t="str">
            <v>AC</v>
          </cell>
          <cell r="L4312" t="str">
            <v>NA</v>
          </cell>
          <cell r="M4312" t="str">
            <v>0032</v>
          </cell>
          <cell r="N4312">
            <v>603.67999999999995</v>
          </cell>
          <cell r="O4312">
            <v>0</v>
          </cell>
          <cell r="P4312">
            <v>0</v>
          </cell>
          <cell r="Q4312">
            <v>603.67999999999995</v>
          </cell>
          <cell r="R4312">
            <v>0</v>
          </cell>
          <cell r="S4312">
            <v>0</v>
          </cell>
          <cell r="T4312">
            <v>2</v>
          </cell>
          <cell r="U4312">
            <v>31</v>
          </cell>
          <cell r="V4312">
            <v>0</v>
          </cell>
          <cell r="W4312">
            <v>0</v>
          </cell>
          <cell r="X4312">
            <v>0</v>
          </cell>
        </row>
        <row r="4313">
          <cell r="A4313" t="str">
            <v>1615000</v>
          </cell>
          <cell r="B4313">
            <v>1</v>
          </cell>
          <cell r="C4313" t="str">
            <v>Alteration to Soundair Gate</v>
          </cell>
          <cell r="D4313" t="str">
            <v>34</v>
          </cell>
          <cell r="E4313" t="str">
            <v>BASFIT</v>
          </cell>
          <cell r="F4313" t="str">
            <v>BAS</v>
          </cell>
          <cell r="G4313">
            <v>38820</v>
          </cell>
          <cell r="H4313" t="str">
            <v>Active</v>
          </cell>
          <cell r="I4313">
            <v>1</v>
          </cell>
          <cell r="J4313">
            <v>39344</v>
          </cell>
          <cell r="K4313" t="str">
            <v>TDP/TL</v>
          </cell>
          <cell r="L4313" t="str">
            <v>TS</v>
          </cell>
          <cell r="M4313" t="str">
            <v>0001</v>
          </cell>
          <cell r="N4313">
            <v>1263.1099999999999</v>
          </cell>
          <cell r="O4313">
            <v>6.94</v>
          </cell>
          <cell r="P4313">
            <v>83.28</v>
          </cell>
          <cell r="Q4313">
            <v>166.56</v>
          </cell>
          <cell r="R4313">
            <v>1096.55</v>
          </cell>
          <cell r="S4313">
            <v>381.59</v>
          </cell>
          <cell r="T4313">
            <v>15</v>
          </cell>
          <cell r="U4313">
            <v>61</v>
          </cell>
          <cell r="V4313">
            <v>13</v>
          </cell>
          <cell r="W4313">
            <v>61</v>
          </cell>
          <cell r="X4313">
            <v>0</v>
          </cell>
        </row>
        <row r="4314">
          <cell r="A4314" t="str">
            <v>1615100</v>
          </cell>
          <cell r="B4314">
            <v>1</v>
          </cell>
          <cell r="C4314" t="str">
            <v>Telephone switch - main s/b room</v>
          </cell>
          <cell r="D4314" t="str">
            <v>32</v>
          </cell>
          <cell r="E4314" t="str">
            <v>COMSYS</v>
          </cell>
          <cell r="F4314" t="str">
            <v>COM</v>
          </cell>
          <cell r="G4314">
            <v>37359</v>
          </cell>
          <cell r="H4314" t="str">
            <v>Active</v>
          </cell>
          <cell r="I4314">
            <v>1</v>
          </cell>
          <cell r="J4314">
            <v>39343</v>
          </cell>
          <cell r="K4314" t="str">
            <v>TCOM</v>
          </cell>
          <cell r="L4314" t="str">
            <v>TN</v>
          </cell>
          <cell r="M4314" t="str">
            <v>0036</v>
          </cell>
          <cell r="N4314">
            <v>2450</v>
          </cell>
          <cell r="O4314">
            <v>0</v>
          </cell>
          <cell r="P4314">
            <v>0</v>
          </cell>
          <cell r="Q4314">
            <v>2450</v>
          </cell>
          <cell r="R4314">
            <v>0</v>
          </cell>
          <cell r="S4314">
            <v>0</v>
          </cell>
          <cell r="T4314">
            <v>2</v>
          </cell>
          <cell r="U4314">
            <v>61</v>
          </cell>
          <cell r="V4314">
            <v>0</v>
          </cell>
          <cell r="W4314">
            <v>0</v>
          </cell>
          <cell r="X4314">
            <v>0</v>
          </cell>
        </row>
        <row r="4315">
          <cell r="A4315" t="str">
            <v>1615200</v>
          </cell>
          <cell r="B4315">
            <v>1</v>
          </cell>
          <cell r="C4315" t="str">
            <v>2nd Hand shelving</v>
          </cell>
          <cell r="D4315" t="str">
            <v>50</v>
          </cell>
          <cell r="E4315" t="str">
            <v>FIXOTH</v>
          </cell>
          <cell r="F4315" t="str">
            <v>FIX</v>
          </cell>
          <cell r="G4315">
            <v>37359</v>
          </cell>
          <cell r="H4315" t="str">
            <v>Active</v>
          </cell>
          <cell r="I4315">
            <v>1</v>
          </cell>
          <cell r="J4315">
            <v>39343</v>
          </cell>
          <cell r="K4315" t="str">
            <v>X</v>
          </cell>
          <cell r="L4315" t="str">
            <v>WX</v>
          </cell>
          <cell r="M4315" t="str">
            <v>0001</v>
          </cell>
          <cell r="N4315">
            <v>341.66</v>
          </cell>
          <cell r="O4315">
            <v>0</v>
          </cell>
          <cell r="P4315">
            <v>0</v>
          </cell>
          <cell r="Q4315">
            <v>341.66</v>
          </cell>
          <cell r="R4315">
            <v>0</v>
          </cell>
          <cell r="S4315">
            <v>0</v>
          </cell>
          <cell r="T4315">
            <v>2</v>
          </cell>
          <cell r="U4315">
            <v>61</v>
          </cell>
          <cell r="V4315">
            <v>0</v>
          </cell>
          <cell r="W4315">
            <v>0</v>
          </cell>
          <cell r="X4315">
            <v>0</v>
          </cell>
        </row>
        <row r="4316">
          <cell r="A4316" t="str">
            <v>1615300</v>
          </cell>
          <cell r="B4316">
            <v>1</v>
          </cell>
          <cell r="C4316" t="str">
            <v>Whiteboard &amp; shelf</v>
          </cell>
          <cell r="D4316" t="str">
            <v>50</v>
          </cell>
          <cell r="E4316" t="str">
            <v>FIXOTH</v>
          </cell>
          <cell r="F4316" t="str">
            <v>FIX</v>
          </cell>
          <cell r="G4316">
            <v>37359</v>
          </cell>
          <cell r="H4316" t="str">
            <v>Active</v>
          </cell>
          <cell r="I4316">
            <v>1</v>
          </cell>
          <cell r="J4316">
            <v>39343</v>
          </cell>
          <cell r="K4316" t="str">
            <v>X</v>
          </cell>
          <cell r="L4316" t="str">
            <v>TN</v>
          </cell>
          <cell r="M4316" t="str">
            <v>0034</v>
          </cell>
          <cell r="N4316">
            <v>122.45</v>
          </cell>
          <cell r="O4316">
            <v>0</v>
          </cell>
          <cell r="P4316">
            <v>0</v>
          </cell>
          <cell r="Q4316">
            <v>122.45</v>
          </cell>
          <cell r="R4316">
            <v>0</v>
          </cell>
          <cell r="S4316">
            <v>0</v>
          </cell>
          <cell r="T4316">
            <v>2</v>
          </cell>
          <cell r="U4316">
            <v>31</v>
          </cell>
          <cell r="V4316">
            <v>0</v>
          </cell>
          <cell r="W4316">
            <v>0</v>
          </cell>
          <cell r="X4316">
            <v>0</v>
          </cell>
        </row>
        <row r="4317">
          <cell r="A4317" t="str">
            <v>1615400</v>
          </cell>
          <cell r="B4317">
            <v>1</v>
          </cell>
          <cell r="C4317" t="str">
            <v>Partitions - Temporary Ops</v>
          </cell>
          <cell r="D4317" t="str">
            <v>32</v>
          </cell>
          <cell r="E4317" t="str">
            <v>FIXOTH</v>
          </cell>
          <cell r="F4317" t="str">
            <v>FIX</v>
          </cell>
          <cell r="G4317">
            <v>37359</v>
          </cell>
          <cell r="H4317" t="str">
            <v>Active</v>
          </cell>
          <cell r="I4317">
            <v>1</v>
          </cell>
          <cell r="J4317">
            <v>39343</v>
          </cell>
          <cell r="K4317" t="str">
            <v>X</v>
          </cell>
          <cell r="L4317" t="str">
            <v>TN</v>
          </cell>
          <cell r="M4317" t="str">
            <v>0016</v>
          </cell>
          <cell r="N4317">
            <v>100.75</v>
          </cell>
          <cell r="O4317">
            <v>0</v>
          </cell>
          <cell r="P4317">
            <v>0</v>
          </cell>
          <cell r="Q4317">
            <v>100.75</v>
          </cell>
          <cell r="R4317">
            <v>0</v>
          </cell>
          <cell r="S4317">
            <v>0</v>
          </cell>
          <cell r="T4317">
            <v>2</v>
          </cell>
          <cell r="U4317">
            <v>245</v>
          </cell>
          <cell r="V4317">
            <v>0</v>
          </cell>
          <cell r="W4317">
            <v>0</v>
          </cell>
          <cell r="X4317">
            <v>0</v>
          </cell>
        </row>
        <row r="4318">
          <cell r="A4318" t="str">
            <v>1615600</v>
          </cell>
          <cell r="B4318">
            <v>1</v>
          </cell>
          <cell r="C4318" t="str">
            <v>2 Dove grey workstations</v>
          </cell>
          <cell r="D4318" t="str">
            <v>32</v>
          </cell>
          <cell r="E4318" t="str">
            <v>FIXTAB</v>
          </cell>
          <cell r="F4318" t="str">
            <v>FIX</v>
          </cell>
          <cell r="G4318">
            <v>37359</v>
          </cell>
          <cell r="H4318" t="str">
            <v>Active</v>
          </cell>
          <cell r="I4318">
            <v>1</v>
          </cell>
          <cell r="J4318">
            <v>39343</v>
          </cell>
          <cell r="K4318" t="str">
            <v>X</v>
          </cell>
          <cell r="L4318" t="str">
            <v>TN</v>
          </cell>
          <cell r="M4318" t="str">
            <v>0016</v>
          </cell>
          <cell r="N4318">
            <v>505.3</v>
          </cell>
          <cell r="O4318">
            <v>0</v>
          </cell>
          <cell r="P4318">
            <v>0</v>
          </cell>
          <cell r="Q4318">
            <v>505.3</v>
          </cell>
          <cell r="R4318">
            <v>0</v>
          </cell>
          <cell r="S4318">
            <v>0</v>
          </cell>
          <cell r="T4318">
            <v>2</v>
          </cell>
          <cell r="U4318">
            <v>245</v>
          </cell>
          <cell r="V4318">
            <v>0</v>
          </cell>
          <cell r="W4318">
            <v>0</v>
          </cell>
          <cell r="X4318">
            <v>0</v>
          </cell>
        </row>
        <row r="4319">
          <cell r="A4319" t="str">
            <v>1615700</v>
          </cell>
          <cell r="B4319">
            <v>1</v>
          </cell>
          <cell r="C4319" t="str">
            <v>1 x Hutch dresser</v>
          </cell>
          <cell r="D4319" t="str">
            <v>32</v>
          </cell>
          <cell r="E4319" t="str">
            <v>FIXTAB</v>
          </cell>
          <cell r="F4319" t="str">
            <v>FIX</v>
          </cell>
          <cell r="G4319">
            <v>37359</v>
          </cell>
          <cell r="H4319" t="str">
            <v>Active</v>
          </cell>
          <cell r="I4319">
            <v>1</v>
          </cell>
          <cell r="J4319">
            <v>39343</v>
          </cell>
          <cell r="K4319" t="str">
            <v>X</v>
          </cell>
          <cell r="L4319" t="str">
            <v>TN</v>
          </cell>
          <cell r="M4319" t="str">
            <v>0016</v>
          </cell>
          <cell r="N4319">
            <v>724.89</v>
          </cell>
          <cell r="O4319">
            <v>0</v>
          </cell>
          <cell r="P4319">
            <v>0</v>
          </cell>
          <cell r="Q4319">
            <v>724.89</v>
          </cell>
          <cell r="R4319">
            <v>0</v>
          </cell>
          <cell r="S4319">
            <v>0</v>
          </cell>
          <cell r="T4319">
            <v>2</v>
          </cell>
          <cell r="U4319">
            <v>245</v>
          </cell>
          <cell r="V4319">
            <v>0</v>
          </cell>
          <cell r="W4319">
            <v>0</v>
          </cell>
          <cell r="X4319">
            <v>0</v>
          </cell>
        </row>
        <row r="4320">
          <cell r="A4320" t="str">
            <v>1615800</v>
          </cell>
          <cell r="B4320">
            <v>1</v>
          </cell>
          <cell r="C4320" t="str">
            <v>1 x meeting table</v>
          </cell>
          <cell r="D4320" t="str">
            <v>32</v>
          </cell>
          <cell r="E4320" t="str">
            <v>FIXTAB</v>
          </cell>
          <cell r="F4320" t="str">
            <v>FIX</v>
          </cell>
          <cell r="G4320">
            <v>37359</v>
          </cell>
          <cell r="H4320" t="str">
            <v>Active</v>
          </cell>
          <cell r="I4320">
            <v>1</v>
          </cell>
          <cell r="J4320">
            <v>39343</v>
          </cell>
          <cell r="K4320" t="str">
            <v>X</v>
          </cell>
          <cell r="L4320" t="str">
            <v>TN</v>
          </cell>
          <cell r="M4320" t="str">
            <v>0016</v>
          </cell>
          <cell r="N4320">
            <v>238.19</v>
          </cell>
          <cell r="O4320">
            <v>0</v>
          </cell>
          <cell r="P4320">
            <v>0</v>
          </cell>
          <cell r="Q4320">
            <v>238.19</v>
          </cell>
          <cell r="R4320">
            <v>0</v>
          </cell>
          <cell r="S4320">
            <v>0</v>
          </cell>
          <cell r="T4320">
            <v>2</v>
          </cell>
          <cell r="U4320">
            <v>245</v>
          </cell>
          <cell r="V4320">
            <v>0</v>
          </cell>
          <cell r="W4320">
            <v>0</v>
          </cell>
          <cell r="X4320">
            <v>0</v>
          </cell>
        </row>
        <row r="4321">
          <cell r="A4321" t="str">
            <v>1615900</v>
          </cell>
          <cell r="B4321">
            <v>1</v>
          </cell>
          <cell r="C4321" t="str">
            <v>OHP Screen &amp; tripod</v>
          </cell>
          <cell r="D4321" t="str">
            <v>34</v>
          </cell>
          <cell r="E4321" t="str">
            <v>PLEGEN</v>
          </cell>
          <cell r="F4321" t="str">
            <v>PLE</v>
          </cell>
          <cell r="G4321">
            <v>37359</v>
          </cell>
          <cell r="H4321" t="str">
            <v>Active</v>
          </cell>
          <cell r="I4321">
            <v>1</v>
          </cell>
          <cell r="J4321">
            <v>39344</v>
          </cell>
          <cell r="K4321" t="str">
            <v>C</v>
          </cell>
          <cell r="L4321" t="str">
            <v>TM</v>
          </cell>
          <cell r="M4321" t="str">
            <v>0211</v>
          </cell>
          <cell r="N4321">
            <v>160.33000000000001</v>
          </cell>
          <cell r="O4321">
            <v>0</v>
          </cell>
          <cell r="P4321">
            <v>0</v>
          </cell>
          <cell r="Q4321">
            <v>160.33000000000001</v>
          </cell>
          <cell r="R4321">
            <v>0</v>
          </cell>
          <cell r="S4321">
            <v>0</v>
          </cell>
          <cell r="T4321">
            <v>2</v>
          </cell>
          <cell r="U4321">
            <v>92</v>
          </cell>
          <cell r="V4321">
            <v>0</v>
          </cell>
          <cell r="W4321">
            <v>0</v>
          </cell>
          <cell r="X4321">
            <v>0</v>
          </cell>
        </row>
        <row r="4322">
          <cell r="A4322" t="str">
            <v>1616100</v>
          </cell>
          <cell r="B4322">
            <v>1</v>
          </cell>
          <cell r="C4322" t="str">
            <v>Back pack vacume cleaner</v>
          </cell>
          <cell r="D4322" t="str">
            <v>66</v>
          </cell>
          <cell r="E4322" t="str">
            <v>PLEGEN</v>
          </cell>
          <cell r="F4322" t="str">
            <v>PLE</v>
          </cell>
          <cell r="G4322">
            <v>37359</v>
          </cell>
          <cell r="H4322" t="str">
            <v>Active</v>
          </cell>
          <cell r="I4322">
            <v>1</v>
          </cell>
          <cell r="J4322">
            <v>39344</v>
          </cell>
          <cell r="K4322" t="str">
            <v>AC</v>
          </cell>
          <cell r="L4322" t="str">
            <v>NA</v>
          </cell>
          <cell r="M4322" t="str">
            <v>0032</v>
          </cell>
          <cell r="N4322">
            <v>199.33</v>
          </cell>
          <cell r="O4322">
            <v>0</v>
          </cell>
          <cell r="P4322">
            <v>0</v>
          </cell>
          <cell r="Q4322">
            <v>199.33</v>
          </cell>
          <cell r="R4322">
            <v>0</v>
          </cell>
          <cell r="S4322">
            <v>0</v>
          </cell>
          <cell r="T4322">
            <v>2</v>
          </cell>
          <cell r="U4322">
            <v>92</v>
          </cell>
          <cell r="V4322">
            <v>0</v>
          </cell>
          <cell r="W4322">
            <v>0</v>
          </cell>
          <cell r="X4322">
            <v>0</v>
          </cell>
        </row>
        <row r="4323">
          <cell r="A4323" t="str">
            <v>1616200</v>
          </cell>
          <cell r="B4323">
            <v>1</v>
          </cell>
          <cell r="C4323" t="str">
            <v>Printer server</v>
          </cell>
          <cell r="D4323" t="str">
            <v>50</v>
          </cell>
          <cell r="E4323" t="str">
            <v>CMPPRI</v>
          </cell>
          <cell r="F4323" t="str">
            <v>CMP</v>
          </cell>
          <cell r="G4323">
            <v>37359</v>
          </cell>
          <cell r="H4323" t="str">
            <v>Active</v>
          </cell>
          <cell r="I4323">
            <v>1</v>
          </cell>
          <cell r="J4323">
            <v>39344</v>
          </cell>
          <cell r="K4323" t="str">
            <v>AC</v>
          </cell>
          <cell r="L4323" t="str">
            <v>NA</v>
          </cell>
          <cell r="M4323" t="str">
            <v>0032</v>
          </cell>
          <cell r="N4323">
            <v>308.14</v>
          </cell>
          <cell r="O4323">
            <v>0</v>
          </cell>
          <cell r="P4323">
            <v>0</v>
          </cell>
          <cell r="Q4323">
            <v>308.14</v>
          </cell>
          <cell r="R4323">
            <v>0</v>
          </cell>
          <cell r="S4323">
            <v>0</v>
          </cell>
          <cell r="T4323">
            <v>2</v>
          </cell>
          <cell r="U4323">
            <v>92</v>
          </cell>
          <cell r="V4323">
            <v>0</v>
          </cell>
          <cell r="W4323">
            <v>0</v>
          </cell>
          <cell r="X4323">
            <v>0</v>
          </cell>
        </row>
        <row r="4324">
          <cell r="A4324" t="str">
            <v>1616400</v>
          </cell>
          <cell r="B4324">
            <v>1</v>
          </cell>
          <cell r="C4324" t="str">
            <v>Cabinet</v>
          </cell>
          <cell r="D4324" t="str">
            <v>32</v>
          </cell>
          <cell r="E4324" t="str">
            <v>FIXFUR</v>
          </cell>
          <cell r="F4324" t="str">
            <v>FIX</v>
          </cell>
          <cell r="G4324">
            <v>37359</v>
          </cell>
          <cell r="H4324" t="str">
            <v>Active</v>
          </cell>
          <cell r="I4324">
            <v>1</v>
          </cell>
          <cell r="J4324">
            <v>39343</v>
          </cell>
          <cell r="K4324" t="str">
            <v>X</v>
          </cell>
          <cell r="L4324" t="str">
            <v>TN</v>
          </cell>
          <cell r="M4324" t="str">
            <v>0016</v>
          </cell>
          <cell r="N4324">
            <v>90</v>
          </cell>
          <cell r="O4324">
            <v>0</v>
          </cell>
          <cell r="P4324">
            <v>0</v>
          </cell>
          <cell r="Q4324">
            <v>90</v>
          </cell>
          <cell r="R4324">
            <v>0</v>
          </cell>
          <cell r="S4324">
            <v>0</v>
          </cell>
          <cell r="T4324">
            <v>2</v>
          </cell>
          <cell r="U4324">
            <v>123</v>
          </cell>
          <cell r="V4324">
            <v>0</v>
          </cell>
          <cell r="W4324">
            <v>0</v>
          </cell>
          <cell r="X4324">
            <v>0</v>
          </cell>
        </row>
        <row r="4325">
          <cell r="A4325" t="str">
            <v>1616500</v>
          </cell>
          <cell r="B4325">
            <v>1</v>
          </cell>
          <cell r="C4325" t="str">
            <v>Mobile</v>
          </cell>
          <cell r="D4325" t="str">
            <v>32</v>
          </cell>
          <cell r="E4325" t="str">
            <v>FIXFUR</v>
          </cell>
          <cell r="F4325" t="str">
            <v>FIX</v>
          </cell>
          <cell r="G4325">
            <v>37359</v>
          </cell>
          <cell r="H4325" t="str">
            <v>Active</v>
          </cell>
          <cell r="I4325">
            <v>1</v>
          </cell>
          <cell r="J4325">
            <v>39343</v>
          </cell>
          <cell r="K4325" t="str">
            <v>X</v>
          </cell>
          <cell r="L4325" t="str">
            <v>TN</v>
          </cell>
          <cell r="M4325" t="str">
            <v>0016</v>
          </cell>
          <cell r="N4325">
            <v>49.5</v>
          </cell>
          <cell r="O4325">
            <v>0</v>
          </cell>
          <cell r="P4325">
            <v>0</v>
          </cell>
          <cell r="Q4325">
            <v>49.5</v>
          </cell>
          <cell r="R4325">
            <v>0</v>
          </cell>
          <cell r="S4325">
            <v>0</v>
          </cell>
          <cell r="T4325">
            <v>2</v>
          </cell>
          <cell r="U4325">
            <v>123</v>
          </cell>
          <cell r="V4325">
            <v>0</v>
          </cell>
          <cell r="W4325">
            <v>0</v>
          </cell>
          <cell r="X4325">
            <v>0</v>
          </cell>
        </row>
        <row r="4326">
          <cell r="A4326" t="str">
            <v>1616600</v>
          </cell>
          <cell r="B4326">
            <v>1</v>
          </cell>
          <cell r="C4326" t="str">
            <v>14 used phones for campus customers</v>
          </cell>
          <cell r="D4326" t="str">
            <v>34</v>
          </cell>
          <cell r="E4326" t="str">
            <v>COMPHO</v>
          </cell>
          <cell r="F4326" t="str">
            <v>COM</v>
          </cell>
          <cell r="G4326">
            <v>37359</v>
          </cell>
          <cell r="H4326" t="str">
            <v>Active</v>
          </cell>
          <cell r="I4326">
            <v>1</v>
          </cell>
          <cell r="J4326">
            <v>39343</v>
          </cell>
          <cell r="K4326" t="str">
            <v>X</v>
          </cell>
          <cell r="L4326" t="str">
            <v>TN</v>
          </cell>
          <cell r="M4326" t="str">
            <v>0034</v>
          </cell>
          <cell r="N4326">
            <v>242.67</v>
          </cell>
          <cell r="O4326">
            <v>0</v>
          </cell>
          <cell r="P4326">
            <v>0</v>
          </cell>
          <cell r="Q4326">
            <v>242.67</v>
          </cell>
          <cell r="R4326">
            <v>0</v>
          </cell>
          <cell r="S4326">
            <v>0</v>
          </cell>
          <cell r="T4326">
            <v>2</v>
          </cell>
          <cell r="U4326">
            <v>92</v>
          </cell>
          <cell r="V4326">
            <v>0</v>
          </cell>
          <cell r="W4326">
            <v>0</v>
          </cell>
          <cell r="X4326">
            <v>0</v>
          </cell>
        </row>
        <row r="4327">
          <cell r="A4327" t="str">
            <v>1616700</v>
          </cell>
          <cell r="B4327">
            <v>1</v>
          </cell>
          <cell r="C4327" t="str">
            <v>Network card for colour printer</v>
          </cell>
          <cell r="D4327" t="str">
            <v>50</v>
          </cell>
          <cell r="E4327" t="str">
            <v>CMPPRI</v>
          </cell>
          <cell r="F4327" t="str">
            <v>CMP</v>
          </cell>
          <cell r="G4327">
            <v>37359</v>
          </cell>
          <cell r="H4327" t="str">
            <v>Active</v>
          </cell>
          <cell r="I4327">
            <v>1</v>
          </cell>
          <cell r="J4327">
            <v>39344</v>
          </cell>
          <cell r="K4327" t="str">
            <v>X</v>
          </cell>
          <cell r="L4327" t="str">
            <v>TN</v>
          </cell>
          <cell r="M4327" t="str">
            <v>0016</v>
          </cell>
          <cell r="N4327">
            <v>197.54</v>
          </cell>
          <cell r="O4327">
            <v>0</v>
          </cell>
          <cell r="P4327">
            <v>0</v>
          </cell>
          <cell r="Q4327">
            <v>197.54</v>
          </cell>
          <cell r="R4327">
            <v>0</v>
          </cell>
          <cell r="S4327">
            <v>0</v>
          </cell>
          <cell r="T4327">
            <v>2</v>
          </cell>
          <cell r="U4327">
            <v>184</v>
          </cell>
          <cell r="V4327">
            <v>0</v>
          </cell>
          <cell r="W4327">
            <v>0</v>
          </cell>
          <cell r="X4327">
            <v>0</v>
          </cell>
        </row>
        <row r="4328">
          <cell r="A4328" t="str">
            <v>1616800</v>
          </cell>
          <cell r="B4328">
            <v>1</v>
          </cell>
          <cell r="C4328" t="str">
            <v>EAS Training system</v>
          </cell>
          <cell r="D4328" t="str">
            <v>32</v>
          </cell>
          <cell r="E4328" t="str">
            <v>CMPEAS</v>
          </cell>
          <cell r="F4328" t="str">
            <v>CMP</v>
          </cell>
          <cell r="G4328">
            <v>37359</v>
          </cell>
          <cell r="H4328" t="str">
            <v>Retired</v>
          </cell>
          <cell r="I4328">
            <v>1</v>
          </cell>
          <cell r="J4328">
            <v>39344</v>
          </cell>
          <cell r="K4328" t="str">
            <v>AC</v>
          </cell>
          <cell r="L4328" t="str">
            <v>TN</v>
          </cell>
          <cell r="M4328" t="str">
            <v>0016</v>
          </cell>
          <cell r="N4328">
            <v>0</v>
          </cell>
          <cell r="O4328">
            <v>0</v>
          </cell>
          <cell r="P4328">
            <v>0</v>
          </cell>
          <cell r="Q4328">
            <v>945.58</v>
          </cell>
          <cell r="R4328">
            <v>0</v>
          </cell>
          <cell r="S4328">
            <v>0</v>
          </cell>
          <cell r="T4328">
            <v>0</v>
          </cell>
          <cell r="U4328">
            <v>153</v>
          </cell>
          <cell r="V4328">
            <v>0</v>
          </cell>
          <cell r="W4328">
            <v>0</v>
          </cell>
          <cell r="X4328">
            <v>0</v>
          </cell>
        </row>
        <row r="4329">
          <cell r="A4329" t="str">
            <v>1616900</v>
          </cell>
          <cell r="B4329">
            <v>1</v>
          </cell>
          <cell r="C4329" t="str">
            <v>Fibre Optic Cable for DFSW on campus</v>
          </cell>
          <cell r="D4329" t="str">
            <v>34</v>
          </cell>
          <cell r="E4329" t="str">
            <v>BASCAB</v>
          </cell>
          <cell r="F4329" t="str">
            <v>BAS</v>
          </cell>
          <cell r="G4329">
            <v>38820</v>
          </cell>
          <cell r="H4329" t="str">
            <v>Active</v>
          </cell>
          <cell r="I4329">
            <v>1</v>
          </cell>
          <cell r="J4329">
            <v>39344</v>
          </cell>
          <cell r="K4329" t="str">
            <v>R</v>
          </cell>
          <cell r="L4329" t="str">
            <v>TM</v>
          </cell>
          <cell r="M4329" t="str">
            <v>0154</v>
          </cell>
          <cell r="N4329">
            <v>3978.48</v>
          </cell>
          <cell r="O4329">
            <v>21.52</v>
          </cell>
          <cell r="P4329">
            <v>258.02</v>
          </cell>
          <cell r="Q4329">
            <v>516.04</v>
          </cell>
          <cell r="R4329">
            <v>3462.44</v>
          </cell>
          <cell r="S4329">
            <v>1487.48</v>
          </cell>
          <cell r="T4329">
            <v>15</v>
          </cell>
          <cell r="U4329">
            <v>153</v>
          </cell>
          <cell r="V4329">
            <v>13</v>
          </cell>
          <cell r="W4329">
            <v>153</v>
          </cell>
          <cell r="X4329">
            <v>0</v>
          </cell>
        </row>
        <row r="4330">
          <cell r="A4330" t="str">
            <v>1617100</v>
          </cell>
          <cell r="B4330">
            <v>1</v>
          </cell>
          <cell r="C4330" t="str">
            <v>GEMslite software licence</v>
          </cell>
          <cell r="D4330" t="str">
            <v>64</v>
          </cell>
          <cell r="E4330" t="str">
            <v>CMPNOI</v>
          </cell>
          <cell r="F4330" t="str">
            <v>CMP</v>
          </cell>
          <cell r="G4330">
            <v>37359</v>
          </cell>
          <cell r="H4330" t="str">
            <v>Active</v>
          </cell>
          <cell r="I4330">
            <v>1</v>
          </cell>
          <cell r="J4330">
            <v>39344</v>
          </cell>
          <cell r="K4330" t="str">
            <v>AC</v>
          </cell>
          <cell r="L4330" t="str">
            <v>NA</v>
          </cell>
          <cell r="M4330" t="str">
            <v>0032</v>
          </cell>
          <cell r="N4330">
            <v>20494.72</v>
          </cell>
          <cell r="O4330">
            <v>0</v>
          </cell>
          <cell r="P4330">
            <v>0</v>
          </cell>
          <cell r="Q4330">
            <v>20494.72</v>
          </cell>
          <cell r="R4330">
            <v>0</v>
          </cell>
          <cell r="S4330">
            <v>0</v>
          </cell>
          <cell r="T4330">
            <v>0</v>
          </cell>
          <cell r="U4330">
            <v>335</v>
          </cell>
          <cell r="V4330">
            <v>0</v>
          </cell>
          <cell r="W4330">
            <v>0</v>
          </cell>
          <cell r="X4330">
            <v>0</v>
          </cell>
        </row>
        <row r="4331">
          <cell r="A4331" t="str">
            <v>1617200</v>
          </cell>
          <cell r="B4331">
            <v>1</v>
          </cell>
          <cell r="C4331" t="str">
            <v>3  x smart Mic incldg installation &amp; dut</v>
          </cell>
          <cell r="D4331" t="str">
            <v>64</v>
          </cell>
          <cell r="E4331" t="str">
            <v>PLEGEN</v>
          </cell>
          <cell r="F4331" t="str">
            <v>PLE</v>
          </cell>
          <cell r="G4331">
            <v>37359</v>
          </cell>
          <cell r="H4331" t="str">
            <v>Active</v>
          </cell>
          <cell r="I4331">
            <v>1</v>
          </cell>
          <cell r="J4331">
            <v>39344</v>
          </cell>
          <cell r="K4331" t="str">
            <v>AC</v>
          </cell>
          <cell r="L4331" t="str">
            <v>NA</v>
          </cell>
          <cell r="M4331" t="str">
            <v>0032</v>
          </cell>
          <cell r="N4331">
            <v>30040.42</v>
          </cell>
          <cell r="O4331">
            <v>0</v>
          </cell>
          <cell r="P4331">
            <v>0</v>
          </cell>
          <cell r="Q4331">
            <v>30040.42</v>
          </cell>
          <cell r="R4331">
            <v>0</v>
          </cell>
          <cell r="S4331">
            <v>0</v>
          </cell>
          <cell r="T4331">
            <v>2</v>
          </cell>
          <cell r="U4331">
            <v>335</v>
          </cell>
          <cell r="V4331">
            <v>0</v>
          </cell>
          <cell r="W4331">
            <v>0</v>
          </cell>
          <cell r="X4331">
            <v>0</v>
          </cell>
        </row>
        <row r="4332">
          <cell r="A4332" t="str">
            <v>1617300</v>
          </cell>
          <cell r="B4332">
            <v>1</v>
          </cell>
          <cell r="C4332" t="str">
            <v>2 x Modems</v>
          </cell>
          <cell r="D4332" t="str">
            <v>64</v>
          </cell>
          <cell r="E4332" t="str">
            <v>CMPNOI</v>
          </cell>
          <cell r="F4332" t="str">
            <v>CMP</v>
          </cell>
          <cell r="G4332">
            <v>37359</v>
          </cell>
          <cell r="H4332" t="str">
            <v>Active</v>
          </cell>
          <cell r="I4332">
            <v>1</v>
          </cell>
          <cell r="J4332">
            <v>39344</v>
          </cell>
          <cell r="K4332" t="str">
            <v>AC</v>
          </cell>
          <cell r="L4332" t="str">
            <v>NA</v>
          </cell>
          <cell r="M4332" t="str">
            <v>0032</v>
          </cell>
          <cell r="N4332">
            <v>169.45</v>
          </cell>
          <cell r="O4332">
            <v>0</v>
          </cell>
          <cell r="P4332">
            <v>0</v>
          </cell>
          <cell r="Q4332">
            <v>169.45</v>
          </cell>
          <cell r="R4332">
            <v>0</v>
          </cell>
          <cell r="S4332">
            <v>0</v>
          </cell>
          <cell r="T4332">
            <v>0</v>
          </cell>
          <cell r="U4332">
            <v>335</v>
          </cell>
          <cell r="V4332">
            <v>0</v>
          </cell>
          <cell r="W4332">
            <v>0</v>
          </cell>
          <cell r="X4332">
            <v>0</v>
          </cell>
        </row>
        <row r="4333">
          <cell r="A4333" t="str">
            <v>1617400</v>
          </cell>
          <cell r="B4333">
            <v>1</v>
          </cell>
          <cell r="C4333" t="str">
            <v>Upgrade Harddrive of PC for Margaret Sim</v>
          </cell>
          <cell r="D4333" t="str">
            <v>50</v>
          </cell>
          <cell r="E4333" t="str">
            <v>CMPHAR</v>
          </cell>
          <cell r="F4333" t="str">
            <v>CMP</v>
          </cell>
          <cell r="G4333">
            <v>37359</v>
          </cell>
          <cell r="H4333" t="str">
            <v>Active</v>
          </cell>
          <cell r="I4333">
            <v>1</v>
          </cell>
          <cell r="J4333">
            <v>39344</v>
          </cell>
          <cell r="K4333" t="str">
            <v>X</v>
          </cell>
          <cell r="L4333" t="str">
            <v>TN</v>
          </cell>
          <cell r="M4333" t="str">
            <v>0016</v>
          </cell>
          <cell r="N4333">
            <v>272.75</v>
          </cell>
          <cell r="O4333">
            <v>0</v>
          </cell>
          <cell r="P4333">
            <v>0</v>
          </cell>
          <cell r="Q4333">
            <v>272.75</v>
          </cell>
          <cell r="R4333">
            <v>0</v>
          </cell>
          <cell r="S4333">
            <v>0</v>
          </cell>
          <cell r="T4333">
            <v>2</v>
          </cell>
          <cell r="U4333">
            <v>214</v>
          </cell>
          <cell r="V4333">
            <v>0</v>
          </cell>
          <cell r="W4333">
            <v>0</v>
          </cell>
          <cell r="X4333">
            <v>0</v>
          </cell>
        </row>
        <row r="4334">
          <cell r="A4334" t="str">
            <v>1617500</v>
          </cell>
          <cell r="B4334">
            <v>1</v>
          </cell>
          <cell r="C4334" t="str">
            <v>3 x system phones for campus</v>
          </cell>
          <cell r="D4334" t="str">
            <v>34</v>
          </cell>
          <cell r="E4334" t="str">
            <v>COMPHO</v>
          </cell>
          <cell r="F4334" t="str">
            <v>COM</v>
          </cell>
          <cell r="G4334">
            <v>37359</v>
          </cell>
          <cell r="H4334" t="str">
            <v>Active</v>
          </cell>
          <cell r="I4334">
            <v>1</v>
          </cell>
          <cell r="J4334">
            <v>39343</v>
          </cell>
          <cell r="K4334" t="str">
            <v>X</v>
          </cell>
          <cell r="L4334" t="str">
            <v>TN</v>
          </cell>
          <cell r="M4334" t="str">
            <v>0034</v>
          </cell>
          <cell r="N4334">
            <v>280</v>
          </cell>
          <cell r="O4334">
            <v>0</v>
          </cell>
          <cell r="P4334">
            <v>0</v>
          </cell>
          <cell r="Q4334">
            <v>280</v>
          </cell>
          <cell r="R4334">
            <v>0</v>
          </cell>
          <cell r="S4334">
            <v>0</v>
          </cell>
          <cell r="T4334">
            <v>2</v>
          </cell>
          <cell r="U4334">
            <v>153</v>
          </cell>
          <cell r="V4334">
            <v>0</v>
          </cell>
          <cell r="W4334">
            <v>0</v>
          </cell>
          <cell r="X4334">
            <v>0</v>
          </cell>
        </row>
        <row r="4335">
          <cell r="A4335" t="str">
            <v>1617600</v>
          </cell>
          <cell r="B4335">
            <v>1</v>
          </cell>
          <cell r="C4335" t="str">
            <v>New CD System</v>
          </cell>
          <cell r="D4335" t="str">
            <v>50</v>
          </cell>
          <cell r="E4335" t="str">
            <v>COMSYS</v>
          </cell>
          <cell r="F4335" t="str">
            <v>COM</v>
          </cell>
          <cell r="G4335">
            <v>37359</v>
          </cell>
          <cell r="H4335" t="str">
            <v>Active</v>
          </cell>
          <cell r="I4335">
            <v>1</v>
          </cell>
          <cell r="J4335">
            <v>39343</v>
          </cell>
          <cell r="K4335" t="str">
            <v>X</v>
          </cell>
          <cell r="L4335" t="str">
            <v>TN</v>
          </cell>
          <cell r="M4335" t="str">
            <v>0034</v>
          </cell>
          <cell r="N4335">
            <v>191.34</v>
          </cell>
          <cell r="O4335">
            <v>0</v>
          </cell>
          <cell r="P4335">
            <v>0</v>
          </cell>
          <cell r="Q4335">
            <v>191.34</v>
          </cell>
          <cell r="R4335">
            <v>0</v>
          </cell>
          <cell r="S4335">
            <v>0</v>
          </cell>
          <cell r="T4335">
            <v>2</v>
          </cell>
          <cell r="U4335">
            <v>153</v>
          </cell>
          <cell r="V4335">
            <v>0</v>
          </cell>
          <cell r="W4335">
            <v>0</v>
          </cell>
          <cell r="X4335">
            <v>0</v>
          </cell>
        </row>
        <row r="4336">
          <cell r="A4336" t="str">
            <v>1617700</v>
          </cell>
          <cell r="B4336">
            <v>1</v>
          </cell>
          <cell r="C4336" t="str">
            <v>CQ NGB Disc</v>
          </cell>
          <cell r="D4336" t="str">
            <v>80</v>
          </cell>
          <cell r="E4336" t="str">
            <v>CMPHAR</v>
          </cell>
          <cell r="F4336" t="str">
            <v>CMP</v>
          </cell>
          <cell r="G4336">
            <v>37359</v>
          </cell>
          <cell r="H4336" t="str">
            <v>Active</v>
          </cell>
          <cell r="I4336">
            <v>1</v>
          </cell>
          <cell r="J4336">
            <v>39344</v>
          </cell>
          <cell r="K4336" t="str">
            <v>X</v>
          </cell>
          <cell r="L4336" t="str">
            <v>TN</v>
          </cell>
          <cell r="M4336" t="str">
            <v>0034</v>
          </cell>
          <cell r="N4336">
            <v>553.41999999999996</v>
          </cell>
          <cell r="O4336">
            <v>0</v>
          </cell>
          <cell r="P4336">
            <v>0</v>
          </cell>
          <cell r="Q4336">
            <v>553.41999999999996</v>
          </cell>
          <cell r="R4336">
            <v>0</v>
          </cell>
          <cell r="S4336">
            <v>0</v>
          </cell>
          <cell r="T4336">
            <v>2</v>
          </cell>
          <cell r="U4336">
            <v>184</v>
          </cell>
          <cell r="V4336">
            <v>0</v>
          </cell>
          <cell r="W4336">
            <v>0</v>
          </cell>
          <cell r="X4336">
            <v>0</v>
          </cell>
        </row>
        <row r="4337">
          <cell r="A4337" t="str">
            <v>1618100</v>
          </cell>
          <cell r="B4337">
            <v>1</v>
          </cell>
          <cell r="C4337" t="str">
            <v>Extension of campus services to SE Devel</v>
          </cell>
          <cell r="D4337" t="str">
            <v>34</v>
          </cell>
          <cell r="E4337" t="str">
            <v>COMSYS</v>
          </cell>
          <cell r="F4337" t="str">
            <v>COM</v>
          </cell>
          <cell r="G4337">
            <v>37359</v>
          </cell>
          <cell r="H4337" t="str">
            <v>Active</v>
          </cell>
          <cell r="I4337">
            <v>1</v>
          </cell>
          <cell r="J4337">
            <v>39343</v>
          </cell>
          <cell r="K4337" t="str">
            <v>TCOM</v>
          </cell>
          <cell r="L4337" t="str">
            <v>TN</v>
          </cell>
          <cell r="M4337" t="str">
            <v>0036</v>
          </cell>
          <cell r="N4337">
            <v>8112.06</v>
          </cell>
          <cell r="O4337">
            <v>0</v>
          </cell>
          <cell r="P4337">
            <v>0</v>
          </cell>
          <cell r="Q4337">
            <v>8112.06</v>
          </cell>
          <cell r="R4337">
            <v>0</v>
          </cell>
          <cell r="S4337">
            <v>0</v>
          </cell>
          <cell r="T4337">
            <v>2</v>
          </cell>
          <cell r="U4337">
            <v>214</v>
          </cell>
          <cell r="V4337">
            <v>0</v>
          </cell>
          <cell r="W4337">
            <v>0</v>
          </cell>
          <cell r="X4337">
            <v>0</v>
          </cell>
        </row>
        <row r="4338">
          <cell r="A4338" t="str">
            <v>1618800</v>
          </cell>
          <cell r="B4338">
            <v>1</v>
          </cell>
          <cell r="C4338" t="str">
            <v>New office for Wilson Logistics ltd</v>
          </cell>
          <cell r="D4338" t="str">
            <v>54</v>
          </cell>
          <cell r="E4338" t="str">
            <v>BASPAR</v>
          </cell>
          <cell r="F4338" t="str">
            <v>BAS</v>
          </cell>
          <cell r="G4338">
            <v>38820</v>
          </cell>
          <cell r="H4338" t="str">
            <v>Active</v>
          </cell>
          <cell r="I4338">
            <v>1</v>
          </cell>
          <cell r="J4338">
            <v>39344</v>
          </cell>
          <cell r="K4338" t="str">
            <v>C</v>
          </cell>
          <cell r="L4338" t="str">
            <v>SA</v>
          </cell>
          <cell r="M4338" t="str">
            <v>0002</v>
          </cell>
          <cell r="N4338">
            <v>64777.32</v>
          </cell>
          <cell r="O4338">
            <v>505.82</v>
          </cell>
          <cell r="P4338">
            <v>6070.28</v>
          </cell>
          <cell r="Q4338">
            <v>12140.56</v>
          </cell>
          <cell r="R4338">
            <v>52636.76</v>
          </cell>
          <cell r="S4338">
            <v>39080.85</v>
          </cell>
          <cell r="T4338">
            <v>10</v>
          </cell>
          <cell r="U4338">
            <v>245</v>
          </cell>
          <cell r="V4338">
            <v>8</v>
          </cell>
          <cell r="W4338">
            <v>245</v>
          </cell>
          <cell r="X4338">
            <v>0</v>
          </cell>
        </row>
        <row r="4339">
          <cell r="A4339" t="str">
            <v>1618900</v>
          </cell>
          <cell r="B4339">
            <v>1</v>
          </cell>
          <cell r="C4339" t="str">
            <v>Decoration of Parents room</v>
          </cell>
          <cell r="D4339" t="str">
            <v>34</v>
          </cell>
          <cell r="E4339" t="str">
            <v>FIXOTH</v>
          </cell>
          <cell r="F4339" t="str">
            <v>FIX</v>
          </cell>
          <cell r="G4339">
            <v>37359</v>
          </cell>
          <cell r="H4339" t="str">
            <v>Active</v>
          </cell>
          <cell r="I4339">
            <v>1</v>
          </cell>
          <cell r="J4339">
            <v>39343</v>
          </cell>
          <cell r="K4339" t="str">
            <v>TCOM</v>
          </cell>
          <cell r="L4339" t="str">
            <v>TM</v>
          </cell>
          <cell r="M4339" t="str">
            <v>0130</v>
          </cell>
          <cell r="N4339">
            <v>98.32</v>
          </cell>
          <cell r="O4339">
            <v>0</v>
          </cell>
          <cell r="P4339">
            <v>0</v>
          </cell>
          <cell r="Q4339">
            <v>98.32</v>
          </cell>
          <cell r="R4339">
            <v>0</v>
          </cell>
          <cell r="S4339">
            <v>0</v>
          </cell>
          <cell r="T4339">
            <v>2</v>
          </cell>
          <cell r="U4339">
            <v>153</v>
          </cell>
          <cell r="V4339">
            <v>0</v>
          </cell>
          <cell r="W4339">
            <v>0</v>
          </cell>
          <cell r="X4339">
            <v>0</v>
          </cell>
        </row>
        <row r="4340">
          <cell r="A4340" t="str">
            <v>1619000</v>
          </cell>
          <cell r="B4340">
            <v>1</v>
          </cell>
          <cell r="C4340" t="str">
            <v>Wall mounted desk</v>
          </cell>
          <cell r="D4340" t="str">
            <v>34</v>
          </cell>
          <cell r="E4340" t="str">
            <v>FIXFUR</v>
          </cell>
          <cell r="F4340" t="str">
            <v>FIX</v>
          </cell>
          <cell r="G4340">
            <v>37359</v>
          </cell>
          <cell r="H4340" t="str">
            <v>Active</v>
          </cell>
          <cell r="I4340">
            <v>1</v>
          </cell>
          <cell r="J4340">
            <v>39343</v>
          </cell>
          <cell r="K4340" t="str">
            <v>TIP</v>
          </cell>
          <cell r="L4340" t="str">
            <v>TM</v>
          </cell>
          <cell r="M4340" t="str">
            <v>0158</v>
          </cell>
          <cell r="N4340">
            <v>275.5</v>
          </cell>
          <cell r="O4340">
            <v>0</v>
          </cell>
          <cell r="P4340">
            <v>0</v>
          </cell>
          <cell r="Q4340">
            <v>275.5</v>
          </cell>
          <cell r="R4340">
            <v>0</v>
          </cell>
          <cell r="S4340">
            <v>0</v>
          </cell>
          <cell r="T4340">
            <v>2</v>
          </cell>
          <cell r="U4340">
            <v>184</v>
          </cell>
          <cell r="V4340">
            <v>0</v>
          </cell>
          <cell r="W4340">
            <v>0</v>
          </cell>
          <cell r="X4340">
            <v>0</v>
          </cell>
        </row>
        <row r="4341">
          <cell r="A4341" t="str">
            <v>1619100</v>
          </cell>
          <cell r="B4341">
            <v>1</v>
          </cell>
          <cell r="C4341" t="str">
            <v>Rental car and taxi signs</v>
          </cell>
          <cell r="D4341" t="str">
            <v>42</v>
          </cell>
          <cell r="E4341" t="str">
            <v>CVLSIG</v>
          </cell>
          <cell r="F4341" t="str">
            <v>CVL</v>
          </cell>
          <cell r="G4341">
            <v>38820</v>
          </cell>
          <cell r="H4341" t="str">
            <v>Active</v>
          </cell>
          <cell r="I4341">
            <v>1</v>
          </cell>
          <cell r="J4341">
            <v>39344</v>
          </cell>
          <cell r="K4341" t="str">
            <v>V</v>
          </cell>
          <cell r="L4341" t="str">
            <v>CP</v>
          </cell>
          <cell r="M4341" t="str">
            <v>0004</v>
          </cell>
          <cell r="N4341">
            <v>0</v>
          </cell>
          <cell r="O4341">
            <v>0</v>
          </cell>
          <cell r="P4341">
            <v>0</v>
          </cell>
          <cell r="Q4341">
            <v>0</v>
          </cell>
          <cell r="R4341">
            <v>0</v>
          </cell>
          <cell r="S4341">
            <v>0</v>
          </cell>
          <cell r="T4341">
            <v>0</v>
          </cell>
          <cell r="U4341">
            <v>0</v>
          </cell>
          <cell r="V4341">
            <v>0</v>
          </cell>
          <cell r="W4341">
            <v>0</v>
          </cell>
          <cell r="X4341">
            <v>0</v>
          </cell>
        </row>
        <row r="4342">
          <cell r="A4342" t="str">
            <v>1619300</v>
          </cell>
          <cell r="B4342">
            <v>1</v>
          </cell>
          <cell r="C4342" t="str">
            <v>1 x Proliant storage with 2 x 9.1 Gb dri</v>
          </cell>
          <cell r="D4342" t="str">
            <v>50</v>
          </cell>
          <cell r="E4342" t="str">
            <v>CMPHAR</v>
          </cell>
          <cell r="F4342" t="str">
            <v>CMP</v>
          </cell>
          <cell r="G4342">
            <v>37359</v>
          </cell>
          <cell r="H4342" t="str">
            <v>Active</v>
          </cell>
          <cell r="I4342">
            <v>1</v>
          </cell>
          <cell r="J4342">
            <v>39344</v>
          </cell>
          <cell r="K4342" t="str">
            <v>X</v>
          </cell>
          <cell r="L4342" t="str">
            <v>TN</v>
          </cell>
          <cell r="M4342" t="str">
            <v>0034</v>
          </cell>
          <cell r="N4342">
            <v>2723.57</v>
          </cell>
          <cell r="O4342">
            <v>0</v>
          </cell>
          <cell r="P4342">
            <v>0</v>
          </cell>
          <cell r="Q4342">
            <v>2723.57</v>
          </cell>
          <cell r="R4342">
            <v>0</v>
          </cell>
          <cell r="S4342">
            <v>0</v>
          </cell>
          <cell r="T4342">
            <v>2</v>
          </cell>
          <cell r="U4342">
            <v>245</v>
          </cell>
          <cell r="V4342">
            <v>0</v>
          </cell>
          <cell r="W4342">
            <v>0</v>
          </cell>
          <cell r="X4342">
            <v>0</v>
          </cell>
        </row>
        <row r="4343">
          <cell r="A4343" t="str">
            <v>1619400</v>
          </cell>
          <cell r="B4343">
            <v>1</v>
          </cell>
          <cell r="C4343" t="str">
            <v>2 Christmas trees and decorations for Te</v>
          </cell>
          <cell r="D4343" t="str">
            <v>34</v>
          </cell>
          <cell r="E4343" t="str">
            <v>FIXOTH</v>
          </cell>
          <cell r="F4343" t="str">
            <v>FIX</v>
          </cell>
          <cell r="G4343">
            <v>37359</v>
          </cell>
          <cell r="H4343" t="str">
            <v>Active</v>
          </cell>
          <cell r="I4343">
            <v>1</v>
          </cell>
          <cell r="J4343">
            <v>39343</v>
          </cell>
          <cell r="K4343" t="str">
            <v>X</v>
          </cell>
          <cell r="L4343" t="str">
            <v>TN</v>
          </cell>
          <cell r="M4343" t="str">
            <v>0016</v>
          </cell>
          <cell r="N4343">
            <v>2619.7399999999998</v>
          </cell>
          <cell r="O4343">
            <v>0</v>
          </cell>
          <cell r="P4343">
            <v>0</v>
          </cell>
          <cell r="Q4343">
            <v>2619.7399999999998</v>
          </cell>
          <cell r="R4343">
            <v>0</v>
          </cell>
          <cell r="S4343">
            <v>0</v>
          </cell>
          <cell r="T4343">
            <v>2</v>
          </cell>
          <cell r="U4343">
            <v>245</v>
          </cell>
          <cell r="V4343">
            <v>0</v>
          </cell>
          <cell r="W4343">
            <v>0</v>
          </cell>
          <cell r="X4343">
            <v>0</v>
          </cell>
        </row>
        <row r="4344">
          <cell r="A4344" t="str">
            <v>1619500</v>
          </cell>
          <cell r="B4344">
            <v>1</v>
          </cell>
          <cell r="C4344" t="str">
            <v>5 x MS Project 98</v>
          </cell>
          <cell r="D4344" t="str">
            <v>50</v>
          </cell>
          <cell r="E4344" t="str">
            <v>CMPSOF</v>
          </cell>
          <cell r="F4344" t="str">
            <v>CMP</v>
          </cell>
          <cell r="G4344">
            <v>37359</v>
          </cell>
          <cell r="H4344" t="str">
            <v>Active</v>
          </cell>
          <cell r="I4344">
            <v>1</v>
          </cell>
          <cell r="J4344">
            <v>39344</v>
          </cell>
          <cell r="K4344" t="str">
            <v>X</v>
          </cell>
          <cell r="L4344" t="str">
            <v>TN</v>
          </cell>
          <cell r="M4344" t="str">
            <v>0034</v>
          </cell>
          <cell r="N4344">
            <v>227.28</v>
          </cell>
          <cell r="O4344">
            <v>0</v>
          </cell>
          <cell r="P4344">
            <v>0</v>
          </cell>
          <cell r="Q4344">
            <v>227.28</v>
          </cell>
          <cell r="R4344">
            <v>0</v>
          </cell>
          <cell r="S4344">
            <v>0</v>
          </cell>
          <cell r="T4344">
            <v>0</v>
          </cell>
          <cell r="U4344">
            <v>245</v>
          </cell>
          <cell r="V4344">
            <v>0</v>
          </cell>
          <cell r="W4344">
            <v>0</v>
          </cell>
          <cell r="X4344">
            <v>0</v>
          </cell>
        </row>
        <row r="4345">
          <cell r="A4345" t="str">
            <v>1619600</v>
          </cell>
          <cell r="B4345">
            <v>1</v>
          </cell>
          <cell r="C4345" t="str">
            <v>Celeron 500 - CQ Deskpro 64MB Ram</v>
          </cell>
          <cell r="D4345" t="str">
            <v>50</v>
          </cell>
          <cell r="E4345" t="str">
            <v>CMPHAR</v>
          </cell>
          <cell r="F4345" t="str">
            <v>CMP</v>
          </cell>
          <cell r="G4345">
            <v>37359</v>
          </cell>
          <cell r="H4345" t="str">
            <v>Active</v>
          </cell>
          <cell r="I4345">
            <v>1</v>
          </cell>
          <cell r="J4345">
            <v>39344</v>
          </cell>
          <cell r="K4345" t="str">
            <v>X</v>
          </cell>
          <cell r="L4345" t="str">
            <v>TN</v>
          </cell>
          <cell r="M4345" t="str">
            <v>0034</v>
          </cell>
          <cell r="N4345">
            <v>882.04</v>
          </cell>
          <cell r="O4345">
            <v>0</v>
          </cell>
          <cell r="P4345">
            <v>0</v>
          </cell>
          <cell r="Q4345">
            <v>882.04</v>
          </cell>
          <cell r="R4345">
            <v>0</v>
          </cell>
          <cell r="S4345">
            <v>0</v>
          </cell>
          <cell r="T4345">
            <v>2</v>
          </cell>
          <cell r="U4345">
            <v>245</v>
          </cell>
          <cell r="V4345">
            <v>0</v>
          </cell>
          <cell r="W4345">
            <v>0</v>
          </cell>
          <cell r="X4345">
            <v>0</v>
          </cell>
        </row>
        <row r="4346">
          <cell r="A4346" t="str">
            <v>1619700</v>
          </cell>
          <cell r="B4346">
            <v>1</v>
          </cell>
          <cell r="C4346" t="str">
            <v>2 x 17 Colour monitors CQ2700</v>
          </cell>
          <cell r="D4346" t="str">
            <v>50</v>
          </cell>
          <cell r="E4346" t="str">
            <v>CMPHAR</v>
          </cell>
          <cell r="F4346" t="str">
            <v>CMP</v>
          </cell>
          <cell r="G4346">
            <v>37359</v>
          </cell>
          <cell r="H4346" t="str">
            <v>Active</v>
          </cell>
          <cell r="I4346">
            <v>1</v>
          </cell>
          <cell r="J4346">
            <v>39344</v>
          </cell>
          <cell r="K4346" t="str">
            <v>X</v>
          </cell>
          <cell r="L4346" t="str">
            <v>TN</v>
          </cell>
          <cell r="M4346" t="str">
            <v>0034</v>
          </cell>
          <cell r="N4346">
            <v>719.29</v>
          </cell>
          <cell r="O4346">
            <v>0</v>
          </cell>
          <cell r="P4346">
            <v>0</v>
          </cell>
          <cell r="Q4346">
            <v>719.29</v>
          </cell>
          <cell r="R4346">
            <v>0</v>
          </cell>
          <cell r="S4346">
            <v>0</v>
          </cell>
          <cell r="T4346">
            <v>2</v>
          </cell>
          <cell r="U4346">
            <v>245</v>
          </cell>
          <cell r="V4346">
            <v>0</v>
          </cell>
          <cell r="W4346">
            <v>0</v>
          </cell>
          <cell r="X4346">
            <v>0</v>
          </cell>
        </row>
        <row r="4347">
          <cell r="A4347" t="str">
            <v>1619800</v>
          </cell>
          <cell r="B4347">
            <v>1</v>
          </cell>
          <cell r="C4347" t="str">
            <v>AFS Mess room vertical blinds</v>
          </cell>
          <cell r="D4347" t="str">
            <v>66</v>
          </cell>
          <cell r="E4347" t="str">
            <v>FIXOTH</v>
          </cell>
          <cell r="F4347" t="str">
            <v>FIX</v>
          </cell>
          <cell r="G4347">
            <v>37359</v>
          </cell>
          <cell r="H4347" t="str">
            <v>Active</v>
          </cell>
          <cell r="I4347">
            <v>1</v>
          </cell>
          <cell r="J4347">
            <v>39343</v>
          </cell>
          <cell r="K4347" t="str">
            <v>AC</v>
          </cell>
          <cell r="L4347" t="str">
            <v>NA</v>
          </cell>
          <cell r="M4347" t="str">
            <v>0032</v>
          </cell>
          <cell r="N4347">
            <v>125.84</v>
          </cell>
          <cell r="O4347">
            <v>0</v>
          </cell>
          <cell r="P4347">
            <v>0</v>
          </cell>
          <cell r="Q4347">
            <v>125.84</v>
          </cell>
          <cell r="R4347">
            <v>0</v>
          </cell>
          <cell r="S4347">
            <v>0</v>
          </cell>
          <cell r="T4347">
            <v>2</v>
          </cell>
          <cell r="U4347">
            <v>245</v>
          </cell>
          <cell r="V4347">
            <v>0</v>
          </cell>
          <cell r="W4347">
            <v>0</v>
          </cell>
          <cell r="X4347">
            <v>0</v>
          </cell>
        </row>
        <row r="4348">
          <cell r="A4348" t="str">
            <v>1619900</v>
          </cell>
          <cell r="B4348">
            <v>1</v>
          </cell>
          <cell r="C4348" t="str">
            <v>Shelving for airside services lockup</v>
          </cell>
          <cell r="D4348" t="str">
            <v>64</v>
          </cell>
          <cell r="E4348" t="str">
            <v>FIXFUR</v>
          </cell>
          <cell r="F4348" t="str">
            <v>FIX</v>
          </cell>
          <cell r="G4348">
            <v>37359</v>
          </cell>
          <cell r="H4348" t="str">
            <v>Active</v>
          </cell>
          <cell r="I4348">
            <v>1</v>
          </cell>
          <cell r="J4348">
            <v>39343</v>
          </cell>
          <cell r="K4348" t="str">
            <v>AC</v>
          </cell>
          <cell r="L4348" t="str">
            <v>NA</v>
          </cell>
          <cell r="M4348" t="str">
            <v>0032</v>
          </cell>
          <cell r="N4348">
            <v>596.98</v>
          </cell>
          <cell r="O4348">
            <v>0</v>
          </cell>
          <cell r="P4348">
            <v>0</v>
          </cell>
          <cell r="Q4348">
            <v>596.98</v>
          </cell>
          <cell r="R4348">
            <v>0</v>
          </cell>
          <cell r="S4348">
            <v>0</v>
          </cell>
          <cell r="T4348">
            <v>2</v>
          </cell>
          <cell r="U4348">
            <v>214</v>
          </cell>
          <cell r="V4348">
            <v>0</v>
          </cell>
          <cell r="W4348">
            <v>0</v>
          </cell>
          <cell r="X4348">
            <v>0</v>
          </cell>
        </row>
        <row r="4349">
          <cell r="A4349" t="str">
            <v>1620000</v>
          </cell>
          <cell r="B4349">
            <v>1</v>
          </cell>
          <cell r="C4349" t="str">
            <v>Speed control humps</v>
          </cell>
          <cell r="D4349" t="str">
            <v>42</v>
          </cell>
          <cell r="E4349" t="str">
            <v>CVLSEA</v>
          </cell>
          <cell r="F4349" t="str">
            <v>CVL</v>
          </cell>
          <cell r="G4349">
            <v>38820</v>
          </cell>
          <cell r="H4349" t="str">
            <v>Active</v>
          </cell>
          <cell r="I4349">
            <v>1</v>
          </cell>
          <cell r="J4349">
            <v>39344</v>
          </cell>
          <cell r="K4349" t="str">
            <v>V</v>
          </cell>
          <cell r="L4349" t="str">
            <v>CP</v>
          </cell>
          <cell r="M4349" t="str">
            <v>0006</v>
          </cell>
          <cell r="N4349">
            <v>0</v>
          </cell>
          <cell r="O4349">
            <v>0</v>
          </cell>
          <cell r="P4349">
            <v>0</v>
          </cell>
          <cell r="Q4349">
            <v>0</v>
          </cell>
          <cell r="R4349">
            <v>0</v>
          </cell>
          <cell r="S4349">
            <v>0</v>
          </cell>
          <cell r="T4349">
            <v>0</v>
          </cell>
          <cell r="U4349">
            <v>0</v>
          </cell>
          <cell r="V4349">
            <v>0</v>
          </cell>
          <cell r="W4349">
            <v>0</v>
          </cell>
          <cell r="X4349">
            <v>0</v>
          </cell>
        </row>
        <row r="4350">
          <cell r="A4350" t="str">
            <v>1620100</v>
          </cell>
          <cell r="B4350">
            <v>1</v>
          </cell>
          <cell r="C4350" t="str">
            <v>3  x bodet clocks</v>
          </cell>
          <cell r="D4350" t="str">
            <v>34</v>
          </cell>
          <cell r="E4350" t="str">
            <v>FIXOTH</v>
          </cell>
          <cell r="F4350" t="str">
            <v>FIX</v>
          </cell>
          <cell r="G4350">
            <v>37359</v>
          </cell>
          <cell r="H4350" t="str">
            <v>Active</v>
          </cell>
          <cell r="I4350">
            <v>1</v>
          </cell>
          <cell r="J4350">
            <v>39343</v>
          </cell>
          <cell r="K4350" t="str">
            <v>TIP/TD</v>
          </cell>
          <cell r="L4350" t="str">
            <v>TM</v>
          </cell>
          <cell r="M4350" t="str">
            <v>0124</v>
          </cell>
          <cell r="N4350">
            <v>1895.85</v>
          </cell>
          <cell r="O4350">
            <v>0</v>
          </cell>
          <cell r="P4350">
            <v>0</v>
          </cell>
          <cell r="Q4350">
            <v>1895.85</v>
          </cell>
          <cell r="R4350">
            <v>0</v>
          </cell>
          <cell r="S4350">
            <v>0</v>
          </cell>
          <cell r="T4350">
            <v>5</v>
          </cell>
          <cell r="U4350">
            <v>0</v>
          </cell>
          <cell r="V4350">
            <v>0</v>
          </cell>
          <cell r="W4350">
            <v>0</v>
          </cell>
          <cell r="X4350">
            <v>0</v>
          </cell>
        </row>
        <row r="4351">
          <cell r="A4351" t="str">
            <v>1620200</v>
          </cell>
          <cell r="B4351">
            <v>1</v>
          </cell>
          <cell r="C4351" t="str">
            <v>ANZ Valet Building Shell</v>
          </cell>
          <cell r="D4351" t="str">
            <v>42</v>
          </cell>
          <cell r="E4351" t="str">
            <v>BUICOM</v>
          </cell>
          <cell r="F4351" t="str">
            <v>BUI</v>
          </cell>
          <cell r="G4351">
            <v>38820</v>
          </cell>
          <cell r="H4351" t="str">
            <v>Active</v>
          </cell>
          <cell r="I4351">
            <v>1</v>
          </cell>
          <cell r="J4351">
            <v>39344</v>
          </cell>
          <cell r="K4351" t="str">
            <v>V</v>
          </cell>
          <cell r="L4351" t="str">
            <v>CP</v>
          </cell>
          <cell r="M4351" t="str">
            <v>0004</v>
          </cell>
          <cell r="N4351">
            <v>109330.91</v>
          </cell>
          <cell r="O4351">
            <v>182.2</v>
          </cell>
          <cell r="P4351">
            <v>2186.62</v>
          </cell>
          <cell r="Q4351">
            <v>4373.24</v>
          </cell>
          <cell r="R4351">
            <v>104957.67</v>
          </cell>
          <cell r="S4351">
            <v>41730.160000000003</v>
          </cell>
          <cell r="T4351">
            <v>50</v>
          </cell>
          <cell r="U4351">
            <v>0</v>
          </cell>
          <cell r="V4351">
            <v>48</v>
          </cell>
          <cell r="W4351">
            <v>0</v>
          </cell>
          <cell r="X4351">
            <v>0</v>
          </cell>
        </row>
        <row r="4352">
          <cell r="A4352" t="str">
            <v>1620300</v>
          </cell>
          <cell r="B4352">
            <v>1</v>
          </cell>
          <cell r="C4352" t="str">
            <v>Roof racks for ute</v>
          </cell>
          <cell r="D4352" t="str">
            <v>80</v>
          </cell>
          <cell r="E4352" t="str">
            <v>MOTCAR</v>
          </cell>
          <cell r="F4352" t="str">
            <v>MOT</v>
          </cell>
          <cell r="G4352">
            <v>37359</v>
          </cell>
          <cell r="H4352" t="str">
            <v>Active</v>
          </cell>
          <cell r="I4352">
            <v>1</v>
          </cell>
          <cell r="J4352">
            <v>39343</v>
          </cell>
          <cell r="K4352" t="str">
            <v>X</v>
          </cell>
          <cell r="L4352" t="str">
            <v>TN</v>
          </cell>
          <cell r="M4352" t="str">
            <v>0016</v>
          </cell>
          <cell r="N4352">
            <v>250</v>
          </cell>
          <cell r="O4352">
            <v>0</v>
          </cell>
          <cell r="P4352">
            <v>0</v>
          </cell>
          <cell r="Q4352">
            <v>250</v>
          </cell>
          <cell r="R4352">
            <v>0</v>
          </cell>
          <cell r="S4352">
            <v>0</v>
          </cell>
          <cell r="T4352">
            <v>3</v>
          </cell>
          <cell r="U4352">
            <v>0</v>
          </cell>
          <cell r="V4352">
            <v>0</v>
          </cell>
          <cell r="W4352">
            <v>0</v>
          </cell>
          <cell r="X4352">
            <v>0</v>
          </cell>
        </row>
        <row r="4353">
          <cell r="A4353" t="str">
            <v>1620400</v>
          </cell>
          <cell r="B4353">
            <v>1</v>
          </cell>
          <cell r="C4353" t="str">
            <v>2 x 2nd hand phones 2661</v>
          </cell>
          <cell r="D4353" t="str">
            <v>34</v>
          </cell>
          <cell r="E4353" t="str">
            <v>COMPHO</v>
          </cell>
          <cell r="F4353" t="str">
            <v>COM</v>
          </cell>
          <cell r="G4353">
            <v>37359</v>
          </cell>
          <cell r="H4353" t="str">
            <v>Active</v>
          </cell>
          <cell r="I4353">
            <v>1</v>
          </cell>
          <cell r="J4353">
            <v>39343</v>
          </cell>
          <cell r="K4353" t="str">
            <v>X</v>
          </cell>
          <cell r="L4353" t="str">
            <v>TN</v>
          </cell>
          <cell r="M4353" t="str">
            <v>0034</v>
          </cell>
          <cell r="N4353">
            <v>155</v>
          </cell>
          <cell r="O4353">
            <v>0</v>
          </cell>
          <cell r="P4353">
            <v>0</v>
          </cell>
          <cell r="Q4353">
            <v>155</v>
          </cell>
          <cell r="R4353">
            <v>0</v>
          </cell>
          <cell r="S4353">
            <v>0</v>
          </cell>
          <cell r="T4353">
            <v>2</v>
          </cell>
          <cell r="U4353">
            <v>245</v>
          </cell>
          <cell r="V4353">
            <v>0</v>
          </cell>
          <cell r="W4353">
            <v>0</v>
          </cell>
          <cell r="X4353">
            <v>0</v>
          </cell>
        </row>
        <row r="4354">
          <cell r="A4354" t="str">
            <v>1620500</v>
          </cell>
          <cell r="B4354">
            <v>1</v>
          </cell>
          <cell r="C4354" t="str">
            <v>ANZ Valet</v>
          </cell>
          <cell r="D4354" t="str">
            <v>42</v>
          </cell>
          <cell r="E4354" t="str">
            <v>BASPLM</v>
          </cell>
          <cell r="F4354" t="str">
            <v>BAS</v>
          </cell>
          <cell r="G4354">
            <v>38820</v>
          </cell>
          <cell r="H4354" t="str">
            <v>Active</v>
          </cell>
          <cell r="I4354">
            <v>1</v>
          </cell>
          <cell r="J4354">
            <v>39344</v>
          </cell>
          <cell r="K4354" t="str">
            <v>V</v>
          </cell>
          <cell r="L4354" t="str">
            <v>CP</v>
          </cell>
          <cell r="M4354" t="str">
            <v>0004</v>
          </cell>
          <cell r="N4354">
            <v>2122.96</v>
          </cell>
          <cell r="O4354">
            <v>11.28</v>
          </cell>
          <cell r="P4354">
            <v>135.47</v>
          </cell>
          <cell r="Q4354">
            <v>270.94</v>
          </cell>
          <cell r="R4354">
            <v>1852.02</v>
          </cell>
          <cell r="S4354">
            <v>810.3</v>
          </cell>
          <cell r="T4354">
            <v>15</v>
          </cell>
          <cell r="U4354">
            <v>245</v>
          </cell>
          <cell r="V4354">
            <v>13</v>
          </cell>
          <cell r="W4354">
            <v>245</v>
          </cell>
          <cell r="X4354">
            <v>0</v>
          </cell>
        </row>
        <row r="4355">
          <cell r="A4355" t="str">
            <v>1620600</v>
          </cell>
          <cell r="B4355">
            <v>1</v>
          </cell>
          <cell r="C4355" t="str">
            <v>ANZ Valaet Heating and Airconditioning P</v>
          </cell>
          <cell r="D4355" t="str">
            <v>42</v>
          </cell>
          <cell r="E4355" t="str">
            <v>BASAIR</v>
          </cell>
          <cell r="F4355" t="str">
            <v>BAS</v>
          </cell>
          <cell r="G4355">
            <v>38820</v>
          </cell>
          <cell r="H4355" t="str">
            <v>Active</v>
          </cell>
          <cell r="I4355">
            <v>1</v>
          </cell>
          <cell r="J4355">
            <v>39344</v>
          </cell>
          <cell r="K4355" t="str">
            <v>V</v>
          </cell>
          <cell r="L4355" t="str">
            <v>CP</v>
          </cell>
          <cell r="M4355" t="str">
            <v>0004</v>
          </cell>
          <cell r="N4355">
            <v>6446.73</v>
          </cell>
          <cell r="O4355">
            <v>50.38</v>
          </cell>
          <cell r="P4355">
            <v>604.12</v>
          </cell>
          <cell r="Q4355">
            <v>1208.24</v>
          </cell>
          <cell r="R4355">
            <v>5238.49</v>
          </cell>
          <cell r="S4355">
            <v>2460.63</v>
          </cell>
          <cell r="T4355">
            <v>10</v>
          </cell>
          <cell r="U4355">
            <v>245</v>
          </cell>
          <cell r="V4355">
            <v>8</v>
          </cell>
          <cell r="W4355">
            <v>245</v>
          </cell>
          <cell r="X4355">
            <v>0</v>
          </cell>
        </row>
        <row r="4356">
          <cell r="A4356" t="str">
            <v>1620700</v>
          </cell>
          <cell r="B4356">
            <v>1</v>
          </cell>
          <cell r="C4356" t="str">
            <v>Full arrest harneses from Vanguard Safet</v>
          </cell>
          <cell r="D4356" t="str">
            <v>66</v>
          </cell>
          <cell r="E4356" t="str">
            <v>PLEGEN</v>
          </cell>
          <cell r="F4356" t="str">
            <v>PLE</v>
          </cell>
          <cell r="G4356">
            <v>37359</v>
          </cell>
          <cell r="H4356" t="str">
            <v>Active</v>
          </cell>
          <cell r="I4356">
            <v>1</v>
          </cell>
          <cell r="J4356">
            <v>39344</v>
          </cell>
          <cell r="K4356" t="str">
            <v>AC</v>
          </cell>
          <cell r="L4356" t="str">
            <v>NA</v>
          </cell>
          <cell r="M4356" t="str">
            <v>0032</v>
          </cell>
          <cell r="N4356">
            <v>434.82</v>
          </cell>
          <cell r="O4356">
            <v>0</v>
          </cell>
          <cell r="P4356">
            <v>0</v>
          </cell>
          <cell r="Q4356">
            <v>434.82</v>
          </cell>
          <cell r="R4356">
            <v>0</v>
          </cell>
          <cell r="S4356">
            <v>0</v>
          </cell>
          <cell r="T4356">
            <v>2</v>
          </cell>
          <cell r="U4356">
            <v>245</v>
          </cell>
          <cell r="V4356">
            <v>0</v>
          </cell>
          <cell r="W4356">
            <v>0</v>
          </cell>
          <cell r="X4356">
            <v>0</v>
          </cell>
        </row>
        <row r="4357">
          <cell r="A4357" t="str">
            <v>1620800</v>
          </cell>
          <cell r="B4357">
            <v>1</v>
          </cell>
          <cell r="C4357" t="str">
            <v>ANZ Valet Electrical and Lighting Servic</v>
          </cell>
          <cell r="D4357" t="str">
            <v>42</v>
          </cell>
          <cell r="E4357" t="str">
            <v>BASELC</v>
          </cell>
          <cell r="F4357" t="str">
            <v>BAS</v>
          </cell>
          <cell r="G4357">
            <v>38820</v>
          </cell>
          <cell r="H4357" t="str">
            <v>Active</v>
          </cell>
          <cell r="I4357">
            <v>1</v>
          </cell>
          <cell r="J4357">
            <v>39344</v>
          </cell>
          <cell r="K4357" t="str">
            <v>V</v>
          </cell>
          <cell r="L4357" t="str">
            <v>CP</v>
          </cell>
          <cell r="M4357" t="str">
            <v>0004</v>
          </cell>
          <cell r="N4357">
            <v>14737.82</v>
          </cell>
          <cell r="O4357">
            <v>78.37</v>
          </cell>
          <cell r="P4357">
            <v>940.44</v>
          </cell>
          <cell r="Q4357">
            <v>1880.88</v>
          </cell>
          <cell r="R4357">
            <v>12856.94</v>
          </cell>
          <cell r="S4357">
            <v>5625.23</v>
          </cell>
          <cell r="T4357">
            <v>15</v>
          </cell>
          <cell r="U4357">
            <v>245</v>
          </cell>
          <cell r="V4357">
            <v>13</v>
          </cell>
          <cell r="W4357">
            <v>245</v>
          </cell>
          <cell r="X4357">
            <v>0</v>
          </cell>
        </row>
        <row r="4358">
          <cell r="A4358" t="str">
            <v>1620900</v>
          </cell>
          <cell r="B4358">
            <v>1</v>
          </cell>
          <cell r="C4358" t="str">
            <v>Wrong Way signs from RTL</v>
          </cell>
          <cell r="D4358" t="str">
            <v>62</v>
          </cell>
          <cell r="E4358" t="str">
            <v>CVLSIG</v>
          </cell>
          <cell r="F4358" t="str">
            <v>CVL</v>
          </cell>
          <cell r="G4358">
            <v>38820</v>
          </cell>
          <cell r="H4358" t="str">
            <v>Active</v>
          </cell>
          <cell r="I4358">
            <v>1</v>
          </cell>
          <cell r="J4358">
            <v>39344</v>
          </cell>
          <cell r="K4358" t="str">
            <v>X</v>
          </cell>
          <cell r="L4358" t="str">
            <v>RO</v>
          </cell>
          <cell r="M4358" t="str">
            <v>0002</v>
          </cell>
          <cell r="N4358">
            <v>0</v>
          </cell>
          <cell r="O4358">
            <v>0</v>
          </cell>
          <cell r="P4358">
            <v>0</v>
          </cell>
          <cell r="Q4358">
            <v>0</v>
          </cell>
          <cell r="R4358">
            <v>0</v>
          </cell>
          <cell r="S4358">
            <v>0</v>
          </cell>
          <cell r="T4358">
            <v>0</v>
          </cell>
          <cell r="U4358">
            <v>0</v>
          </cell>
          <cell r="V4358">
            <v>0</v>
          </cell>
          <cell r="W4358">
            <v>0</v>
          </cell>
          <cell r="X4358">
            <v>0</v>
          </cell>
        </row>
        <row r="4359">
          <cell r="A4359" t="str">
            <v>1621000</v>
          </cell>
          <cell r="B4359">
            <v>1</v>
          </cell>
          <cell r="C4359" t="str">
            <v>ANZ Valet Communications connections</v>
          </cell>
          <cell r="D4359" t="str">
            <v>42</v>
          </cell>
          <cell r="E4359" t="str">
            <v>BASCAB</v>
          </cell>
          <cell r="F4359" t="str">
            <v>BAS</v>
          </cell>
          <cell r="G4359">
            <v>38820</v>
          </cell>
          <cell r="H4359" t="str">
            <v>Active</v>
          </cell>
          <cell r="I4359">
            <v>1</v>
          </cell>
          <cell r="J4359">
            <v>39344</v>
          </cell>
          <cell r="K4359" t="str">
            <v>V</v>
          </cell>
          <cell r="L4359" t="str">
            <v>CP</v>
          </cell>
          <cell r="M4359" t="str">
            <v>0004</v>
          </cell>
          <cell r="N4359">
            <v>6594.91</v>
          </cell>
          <cell r="O4359">
            <v>35.06</v>
          </cell>
          <cell r="P4359">
            <v>420.83</v>
          </cell>
          <cell r="Q4359">
            <v>841.66</v>
          </cell>
          <cell r="R4359">
            <v>5753.25</v>
          </cell>
          <cell r="S4359">
            <v>2517.19</v>
          </cell>
          <cell r="T4359">
            <v>15</v>
          </cell>
          <cell r="U4359">
            <v>245</v>
          </cell>
          <cell r="V4359">
            <v>13</v>
          </cell>
          <cell r="W4359">
            <v>245</v>
          </cell>
          <cell r="X4359">
            <v>0</v>
          </cell>
        </row>
        <row r="4360">
          <cell r="A4360" t="str">
            <v>1621100</v>
          </cell>
          <cell r="B4360">
            <v>1</v>
          </cell>
          <cell r="C4360" t="str">
            <v>Wheel Clamps from Vanguard Safety</v>
          </cell>
          <cell r="D4360" t="str">
            <v>42</v>
          </cell>
          <cell r="E4360" t="str">
            <v>PLEGEN</v>
          </cell>
          <cell r="F4360" t="str">
            <v>PLE</v>
          </cell>
          <cell r="G4360">
            <v>36585</v>
          </cell>
          <cell r="H4360" t="str">
            <v>Active</v>
          </cell>
          <cell r="I4360">
            <v>1</v>
          </cell>
          <cell r="J4360">
            <v>39344</v>
          </cell>
          <cell r="K4360" t="str">
            <v>V</v>
          </cell>
          <cell r="L4360" t="str">
            <v>CP</v>
          </cell>
          <cell r="M4360" t="str">
            <v>0004</v>
          </cell>
          <cell r="N4360">
            <v>376.75</v>
          </cell>
          <cell r="O4360">
            <v>0</v>
          </cell>
          <cell r="P4360">
            <v>0</v>
          </cell>
          <cell r="Q4360">
            <v>376.75</v>
          </cell>
          <cell r="R4360">
            <v>0</v>
          </cell>
          <cell r="S4360">
            <v>0</v>
          </cell>
          <cell r="T4360">
            <v>2</v>
          </cell>
          <cell r="U4360">
            <v>304</v>
          </cell>
          <cell r="V4360">
            <v>0</v>
          </cell>
          <cell r="W4360">
            <v>0</v>
          </cell>
          <cell r="X4360">
            <v>0</v>
          </cell>
        </row>
        <row r="4361">
          <cell r="A4361" t="str">
            <v>1621200</v>
          </cell>
          <cell r="B4361">
            <v>1</v>
          </cell>
          <cell r="C4361" t="str">
            <v>ANZ Valet Interior Walls</v>
          </cell>
          <cell r="D4361" t="str">
            <v>42</v>
          </cell>
          <cell r="E4361" t="str">
            <v>BASPAR</v>
          </cell>
          <cell r="F4361" t="str">
            <v>BAS</v>
          </cell>
          <cell r="G4361">
            <v>38820</v>
          </cell>
          <cell r="H4361" t="str">
            <v>Active</v>
          </cell>
          <cell r="I4361">
            <v>1</v>
          </cell>
          <cell r="J4361">
            <v>39344</v>
          </cell>
          <cell r="K4361" t="str">
            <v>V</v>
          </cell>
          <cell r="L4361" t="str">
            <v>CP</v>
          </cell>
          <cell r="M4361" t="str">
            <v>0004</v>
          </cell>
          <cell r="N4361">
            <v>10668.38</v>
          </cell>
          <cell r="O4361">
            <v>83.32</v>
          </cell>
          <cell r="P4361">
            <v>999.73</v>
          </cell>
          <cell r="Q4361">
            <v>1999.46</v>
          </cell>
          <cell r="R4361">
            <v>8668.92</v>
          </cell>
          <cell r="S4361">
            <v>4071.98</v>
          </cell>
          <cell r="T4361">
            <v>10</v>
          </cell>
          <cell r="U4361">
            <v>245</v>
          </cell>
          <cell r="V4361">
            <v>8</v>
          </cell>
          <cell r="W4361">
            <v>245</v>
          </cell>
          <cell r="X4361">
            <v>0</v>
          </cell>
        </row>
        <row r="4362">
          <cell r="A4362" t="str">
            <v>1621400</v>
          </cell>
          <cell r="B4362">
            <v>1</v>
          </cell>
          <cell r="C4362" t="str">
            <v>ANZ Valet Special Branded Carpet</v>
          </cell>
          <cell r="D4362" t="str">
            <v>42</v>
          </cell>
          <cell r="E4362" t="str">
            <v>BASFLO</v>
          </cell>
          <cell r="F4362" t="str">
            <v>BAS</v>
          </cell>
          <cell r="G4362">
            <v>38820</v>
          </cell>
          <cell r="H4362" t="str">
            <v>Active</v>
          </cell>
          <cell r="I4362">
            <v>1</v>
          </cell>
          <cell r="J4362">
            <v>39344</v>
          </cell>
          <cell r="K4362" t="str">
            <v>V</v>
          </cell>
          <cell r="L4362" t="str">
            <v>CP</v>
          </cell>
          <cell r="M4362" t="str">
            <v>0004</v>
          </cell>
          <cell r="N4362">
            <v>0</v>
          </cell>
          <cell r="O4362">
            <v>0</v>
          </cell>
          <cell r="P4362">
            <v>0</v>
          </cell>
          <cell r="Q4362">
            <v>0</v>
          </cell>
          <cell r="R4362">
            <v>0</v>
          </cell>
          <cell r="S4362">
            <v>0</v>
          </cell>
          <cell r="T4362">
            <v>0</v>
          </cell>
          <cell r="U4362">
            <v>0</v>
          </cell>
          <cell r="V4362">
            <v>0</v>
          </cell>
          <cell r="W4362">
            <v>0</v>
          </cell>
          <cell r="X4362">
            <v>0</v>
          </cell>
        </row>
        <row r="4363">
          <cell r="A4363" t="str">
            <v>1621500</v>
          </cell>
          <cell r="B4363">
            <v>1</v>
          </cell>
          <cell r="C4363" t="str">
            <v>ANZ Valet Reception Desk</v>
          </cell>
          <cell r="D4363" t="str">
            <v>42</v>
          </cell>
          <cell r="E4363" t="str">
            <v>FIXOTH</v>
          </cell>
          <cell r="F4363" t="str">
            <v>FIX</v>
          </cell>
          <cell r="G4363">
            <v>37359</v>
          </cell>
          <cell r="H4363" t="str">
            <v>Active</v>
          </cell>
          <cell r="I4363">
            <v>1</v>
          </cell>
          <cell r="J4363">
            <v>39343</v>
          </cell>
          <cell r="K4363" t="str">
            <v>V</v>
          </cell>
          <cell r="L4363" t="str">
            <v>CP</v>
          </cell>
          <cell r="M4363" t="str">
            <v>0004</v>
          </cell>
          <cell r="N4363">
            <v>14019.25</v>
          </cell>
          <cell r="O4363">
            <v>0</v>
          </cell>
          <cell r="P4363">
            <v>0</v>
          </cell>
          <cell r="Q4363">
            <v>14019.25</v>
          </cell>
          <cell r="R4363">
            <v>0</v>
          </cell>
          <cell r="S4363">
            <v>0</v>
          </cell>
          <cell r="T4363">
            <v>2</v>
          </cell>
          <cell r="U4363">
            <v>245</v>
          </cell>
          <cell r="V4363">
            <v>0</v>
          </cell>
          <cell r="W4363">
            <v>0</v>
          </cell>
          <cell r="X4363">
            <v>0</v>
          </cell>
        </row>
        <row r="4364">
          <cell r="A4364" t="str">
            <v>1621700</v>
          </cell>
          <cell r="B4364">
            <v>1</v>
          </cell>
          <cell r="C4364" t="str">
            <v>Service Station Land Development</v>
          </cell>
          <cell r="D4364" t="str">
            <v>56</v>
          </cell>
          <cell r="E4364" t="str">
            <v>LAN</v>
          </cell>
          <cell r="F4364" t="str">
            <v>LAN</v>
          </cell>
          <cell r="G4364">
            <v>38820</v>
          </cell>
          <cell r="H4364" t="str">
            <v>Active</v>
          </cell>
          <cell r="I4364">
            <v>1</v>
          </cell>
          <cell r="J4364">
            <v>39343</v>
          </cell>
          <cell r="K4364" t="str">
            <v>I</v>
          </cell>
          <cell r="L4364" t="str">
            <v>NA</v>
          </cell>
          <cell r="M4364" t="str">
            <v>0036</v>
          </cell>
          <cell r="N4364">
            <v>0</v>
          </cell>
          <cell r="O4364">
            <v>0</v>
          </cell>
          <cell r="P4364">
            <v>0</v>
          </cell>
          <cell r="Q4364">
            <v>0</v>
          </cell>
          <cell r="R4364">
            <v>0</v>
          </cell>
          <cell r="S4364">
            <v>0</v>
          </cell>
          <cell r="T4364">
            <v>0</v>
          </cell>
          <cell r="U4364">
            <v>0</v>
          </cell>
          <cell r="V4364">
            <v>0</v>
          </cell>
          <cell r="W4364">
            <v>0</v>
          </cell>
          <cell r="X4364">
            <v>0</v>
          </cell>
        </row>
        <row r="4365">
          <cell r="A4365" t="str">
            <v>1621800</v>
          </cell>
          <cell r="B4365">
            <v>1</v>
          </cell>
          <cell r="C4365" t="str">
            <v>Radio/telephone system upgrade</v>
          </cell>
          <cell r="D4365" t="str">
            <v>66</v>
          </cell>
          <cell r="E4365" t="str">
            <v>COMSYS</v>
          </cell>
          <cell r="F4365" t="str">
            <v>COM</v>
          </cell>
          <cell r="G4365">
            <v>37359</v>
          </cell>
          <cell r="H4365" t="str">
            <v>Active</v>
          </cell>
          <cell r="I4365">
            <v>1</v>
          </cell>
          <cell r="J4365">
            <v>39343</v>
          </cell>
          <cell r="K4365" t="str">
            <v>AC</v>
          </cell>
          <cell r="L4365" t="str">
            <v>NA</v>
          </cell>
          <cell r="M4365" t="str">
            <v>0032</v>
          </cell>
          <cell r="N4365">
            <v>10274.799999999999</v>
          </cell>
          <cell r="O4365">
            <v>0</v>
          </cell>
          <cell r="P4365">
            <v>0</v>
          </cell>
          <cell r="Q4365">
            <v>10274.799999999999</v>
          </cell>
          <cell r="R4365">
            <v>0</v>
          </cell>
          <cell r="S4365">
            <v>0</v>
          </cell>
          <cell r="T4365">
            <v>2</v>
          </cell>
          <cell r="U4365">
            <v>184</v>
          </cell>
          <cell r="V4365">
            <v>0</v>
          </cell>
          <cell r="W4365">
            <v>0</v>
          </cell>
          <cell r="X4365">
            <v>0</v>
          </cell>
        </row>
        <row r="4366">
          <cell r="A4366" t="str">
            <v>1621900</v>
          </cell>
          <cell r="B4366">
            <v>1</v>
          </cell>
          <cell r="C4366" t="str">
            <v>Security alarm single story block Wexfor</v>
          </cell>
          <cell r="D4366" t="str">
            <v>50</v>
          </cell>
          <cell r="E4366" t="str">
            <v>BASALA</v>
          </cell>
          <cell r="F4366" t="str">
            <v>BAS</v>
          </cell>
          <cell r="G4366">
            <v>38820</v>
          </cell>
          <cell r="H4366" t="str">
            <v>Active</v>
          </cell>
          <cell r="I4366">
            <v>1</v>
          </cell>
          <cell r="J4366">
            <v>39344</v>
          </cell>
          <cell r="K4366" t="str">
            <v>C</v>
          </cell>
          <cell r="L4366" t="str">
            <v>WX</v>
          </cell>
          <cell r="M4366" t="str">
            <v>0001</v>
          </cell>
          <cell r="N4366">
            <v>14090.14</v>
          </cell>
          <cell r="O4366">
            <v>68.06</v>
          </cell>
          <cell r="P4366">
            <v>816.72</v>
          </cell>
          <cell r="Q4366">
            <v>1633.44</v>
          </cell>
          <cell r="R4366">
            <v>12456.7</v>
          </cell>
          <cell r="S4366">
            <v>12426.2</v>
          </cell>
          <cell r="T4366">
            <v>15</v>
          </cell>
          <cell r="U4366">
            <v>0</v>
          </cell>
          <cell r="V4366">
            <v>13</v>
          </cell>
          <cell r="W4366">
            <v>0</v>
          </cell>
          <cell r="X4366">
            <v>0</v>
          </cell>
        </row>
        <row r="4367">
          <cell r="A4367" t="str">
            <v>1622100</v>
          </cell>
          <cell r="B4367">
            <v>1</v>
          </cell>
          <cell r="C4367" t="str">
            <v>Computer system upgrade</v>
          </cell>
          <cell r="D4367" t="str">
            <v>80</v>
          </cell>
          <cell r="E4367" t="str">
            <v>CMPHAR</v>
          </cell>
          <cell r="F4367" t="str">
            <v>CMP</v>
          </cell>
          <cell r="G4367">
            <v>37359</v>
          </cell>
          <cell r="H4367" t="str">
            <v>Active</v>
          </cell>
          <cell r="I4367">
            <v>1</v>
          </cell>
          <cell r="J4367">
            <v>39344</v>
          </cell>
          <cell r="K4367" t="str">
            <v>X</v>
          </cell>
          <cell r="L4367" t="str">
            <v>TN</v>
          </cell>
          <cell r="M4367" t="str">
            <v>0034</v>
          </cell>
          <cell r="N4367">
            <v>677.02</v>
          </cell>
          <cell r="O4367">
            <v>0</v>
          </cell>
          <cell r="P4367">
            <v>0</v>
          </cell>
          <cell r="Q4367">
            <v>677.02</v>
          </cell>
          <cell r="R4367">
            <v>0</v>
          </cell>
          <cell r="S4367">
            <v>0</v>
          </cell>
          <cell r="T4367">
            <v>2</v>
          </cell>
          <cell r="U4367">
            <v>245</v>
          </cell>
          <cell r="V4367">
            <v>0</v>
          </cell>
          <cell r="W4367">
            <v>0</v>
          </cell>
          <cell r="X4367">
            <v>0</v>
          </cell>
        </row>
        <row r="4368">
          <cell r="A4368" t="str">
            <v>1622200</v>
          </cell>
          <cell r="B4368">
            <v>1</v>
          </cell>
          <cell r="C4368" t="str">
            <v>NIG Centreline Units</v>
          </cell>
          <cell r="D4368" t="str">
            <v>64</v>
          </cell>
          <cell r="E4368" t="str">
            <v>PLEGEN</v>
          </cell>
          <cell r="F4368" t="str">
            <v>PLE</v>
          </cell>
          <cell r="G4368">
            <v>37359</v>
          </cell>
          <cell r="H4368" t="str">
            <v>Active</v>
          </cell>
          <cell r="I4368">
            <v>1</v>
          </cell>
          <cell r="J4368">
            <v>39344</v>
          </cell>
          <cell r="K4368" t="str">
            <v>AC</v>
          </cell>
          <cell r="L4368" t="str">
            <v>AP</v>
          </cell>
          <cell r="M4368" t="str">
            <v>0002</v>
          </cell>
          <cell r="N4368">
            <v>4234.75</v>
          </cell>
          <cell r="O4368">
            <v>0</v>
          </cell>
          <cell r="P4368">
            <v>0</v>
          </cell>
          <cell r="Q4368">
            <v>4234.75</v>
          </cell>
          <cell r="R4368">
            <v>0</v>
          </cell>
          <cell r="S4368">
            <v>0</v>
          </cell>
          <cell r="T4368">
            <v>2</v>
          </cell>
          <cell r="U4368">
            <v>0</v>
          </cell>
          <cell r="V4368">
            <v>0</v>
          </cell>
          <cell r="W4368">
            <v>0</v>
          </cell>
          <cell r="X4368">
            <v>0</v>
          </cell>
        </row>
        <row r="4369">
          <cell r="A4369" t="str">
            <v>1622300</v>
          </cell>
          <cell r="B4369">
            <v>1</v>
          </cell>
          <cell r="C4369" t="str">
            <v>TABS upgrade</v>
          </cell>
          <cell r="D4369" t="str">
            <v>80</v>
          </cell>
          <cell r="E4369" t="str">
            <v>CMPSOF</v>
          </cell>
          <cell r="F4369" t="str">
            <v>CMP</v>
          </cell>
          <cell r="G4369">
            <v>37359</v>
          </cell>
          <cell r="H4369" t="str">
            <v>Active</v>
          </cell>
          <cell r="I4369">
            <v>1</v>
          </cell>
          <cell r="J4369">
            <v>39344</v>
          </cell>
          <cell r="K4369" t="str">
            <v>X</v>
          </cell>
          <cell r="L4369" t="str">
            <v>TN</v>
          </cell>
          <cell r="M4369" t="str">
            <v>0034</v>
          </cell>
          <cell r="N4369">
            <v>0</v>
          </cell>
          <cell r="O4369">
            <v>0</v>
          </cell>
          <cell r="P4369">
            <v>0</v>
          </cell>
          <cell r="Q4369">
            <v>0</v>
          </cell>
          <cell r="R4369">
            <v>0</v>
          </cell>
          <cell r="S4369">
            <v>0</v>
          </cell>
          <cell r="T4369">
            <v>0</v>
          </cell>
          <cell r="U4369">
            <v>0</v>
          </cell>
          <cell r="V4369">
            <v>0</v>
          </cell>
          <cell r="W4369">
            <v>0</v>
          </cell>
          <cell r="X4369">
            <v>0</v>
          </cell>
        </row>
        <row r="4370">
          <cell r="A4370" t="str">
            <v>1622400</v>
          </cell>
          <cell r="B4370">
            <v>1</v>
          </cell>
          <cell r="C4370" t="str">
            <v>No Dogs Sign</v>
          </cell>
          <cell r="D4370" t="str">
            <v>34</v>
          </cell>
          <cell r="E4370" t="str">
            <v>BASSIG</v>
          </cell>
          <cell r="F4370" t="str">
            <v>BAS</v>
          </cell>
          <cell r="G4370">
            <v>38820</v>
          </cell>
          <cell r="H4370" t="str">
            <v>Active</v>
          </cell>
          <cell r="I4370">
            <v>1</v>
          </cell>
          <cell r="J4370">
            <v>39344</v>
          </cell>
          <cell r="K4370" t="str">
            <v>TDP</v>
          </cell>
          <cell r="L4370" t="str">
            <v>TM</v>
          </cell>
          <cell r="M4370" t="str">
            <v>0049</v>
          </cell>
          <cell r="N4370">
            <v>1042.01</v>
          </cell>
          <cell r="O4370">
            <v>8.27</v>
          </cell>
          <cell r="P4370">
            <v>99.24</v>
          </cell>
          <cell r="Q4370">
            <v>198.48</v>
          </cell>
          <cell r="R4370">
            <v>843.53</v>
          </cell>
          <cell r="S4370">
            <v>412.2</v>
          </cell>
          <cell r="T4370">
            <v>10</v>
          </cell>
          <cell r="U4370">
            <v>184</v>
          </cell>
          <cell r="V4370">
            <v>8</v>
          </cell>
          <cell r="W4370">
            <v>184</v>
          </cell>
          <cell r="X4370">
            <v>0</v>
          </cell>
        </row>
        <row r="4371">
          <cell r="A4371" t="str">
            <v>1622500</v>
          </cell>
          <cell r="B4371">
            <v>1</v>
          </cell>
          <cell r="C4371" t="str">
            <v>Landings data base</v>
          </cell>
          <cell r="D4371" t="str">
            <v>80</v>
          </cell>
          <cell r="E4371" t="str">
            <v>CMPSOF</v>
          </cell>
          <cell r="F4371" t="str">
            <v>CMP</v>
          </cell>
          <cell r="G4371">
            <v>37359</v>
          </cell>
          <cell r="H4371" t="str">
            <v>Active</v>
          </cell>
          <cell r="I4371">
            <v>1</v>
          </cell>
          <cell r="J4371">
            <v>39344</v>
          </cell>
          <cell r="K4371" t="str">
            <v>AC</v>
          </cell>
          <cell r="L4371" t="str">
            <v>TN</v>
          </cell>
          <cell r="M4371" t="str">
            <v>0034</v>
          </cell>
          <cell r="N4371">
            <v>126.11</v>
          </cell>
          <cell r="O4371">
            <v>0</v>
          </cell>
          <cell r="P4371">
            <v>0</v>
          </cell>
          <cell r="Q4371">
            <v>126.11</v>
          </cell>
          <cell r="R4371">
            <v>0</v>
          </cell>
          <cell r="S4371">
            <v>0</v>
          </cell>
          <cell r="T4371">
            <v>0</v>
          </cell>
          <cell r="U4371">
            <v>61</v>
          </cell>
          <cell r="V4371">
            <v>0</v>
          </cell>
          <cell r="W4371">
            <v>0</v>
          </cell>
          <cell r="X4371">
            <v>0</v>
          </cell>
        </row>
        <row r="4372">
          <cell r="A4372" t="str">
            <v>1622600</v>
          </cell>
          <cell r="B4372">
            <v>1</v>
          </cell>
          <cell r="C4372" t="str">
            <v>Baggage System Retention</v>
          </cell>
          <cell r="D4372" t="str">
            <v>34</v>
          </cell>
          <cell r="E4372" t="str">
            <v>PLEBAG</v>
          </cell>
          <cell r="F4372" t="str">
            <v>PLE</v>
          </cell>
          <cell r="G4372">
            <v>37359</v>
          </cell>
          <cell r="H4372" t="str">
            <v>Active</v>
          </cell>
          <cell r="I4372">
            <v>1</v>
          </cell>
          <cell r="J4372">
            <v>39344</v>
          </cell>
          <cell r="K4372" t="str">
            <v>TDP</v>
          </cell>
          <cell r="L4372" t="str">
            <v>TM</v>
          </cell>
          <cell r="M4372" t="str">
            <v>0062</v>
          </cell>
          <cell r="N4372">
            <v>12135.68</v>
          </cell>
          <cell r="O4372">
            <v>0</v>
          </cell>
          <cell r="P4372">
            <v>0</v>
          </cell>
          <cell r="Q4372">
            <v>12135.68</v>
          </cell>
          <cell r="R4372">
            <v>0</v>
          </cell>
          <cell r="S4372">
            <v>0</v>
          </cell>
          <cell r="T4372">
            <v>7</v>
          </cell>
          <cell r="U4372">
            <v>92</v>
          </cell>
          <cell r="V4372">
            <v>0</v>
          </cell>
          <cell r="W4372">
            <v>0</v>
          </cell>
          <cell r="X4372">
            <v>0</v>
          </cell>
        </row>
        <row r="4373">
          <cell r="A4373" t="str">
            <v>1622700</v>
          </cell>
          <cell r="B4373">
            <v>1</v>
          </cell>
          <cell r="C4373" t="str">
            <v>Wexford rd aircon for PABX</v>
          </cell>
          <cell r="D4373" t="str">
            <v>80</v>
          </cell>
          <cell r="E4373" t="str">
            <v>BASAIR</v>
          </cell>
          <cell r="F4373" t="str">
            <v>BAS</v>
          </cell>
          <cell r="G4373">
            <v>38820</v>
          </cell>
          <cell r="H4373" t="str">
            <v>Active</v>
          </cell>
          <cell r="I4373">
            <v>1</v>
          </cell>
          <cell r="J4373">
            <v>39344</v>
          </cell>
          <cell r="K4373" t="str">
            <v>X</v>
          </cell>
          <cell r="L4373" t="str">
            <v>TN</v>
          </cell>
          <cell r="M4373" t="str">
            <v>0016</v>
          </cell>
          <cell r="N4373">
            <v>4596.1099999999997</v>
          </cell>
          <cell r="O4373">
            <v>38.31</v>
          </cell>
          <cell r="P4373">
            <v>459.61</v>
          </cell>
          <cell r="Q4373">
            <v>919.22</v>
          </cell>
          <cell r="R4373">
            <v>3676.89</v>
          </cell>
          <cell r="S4373">
            <v>2039.87</v>
          </cell>
          <cell r="T4373">
            <v>10</v>
          </cell>
          <cell r="U4373">
            <v>0</v>
          </cell>
          <cell r="V4373">
            <v>8</v>
          </cell>
          <cell r="W4373">
            <v>0</v>
          </cell>
          <cell r="X4373">
            <v>0</v>
          </cell>
        </row>
        <row r="4374">
          <cell r="A4374" t="str">
            <v>1622800</v>
          </cell>
          <cell r="B4374">
            <v>1</v>
          </cell>
          <cell r="C4374" t="str">
            <v>Baggage System Retention</v>
          </cell>
          <cell r="D4374" t="str">
            <v>34</v>
          </cell>
          <cell r="E4374" t="str">
            <v>PLEBAG</v>
          </cell>
          <cell r="F4374" t="str">
            <v>PLE</v>
          </cell>
          <cell r="G4374">
            <v>37359</v>
          </cell>
          <cell r="H4374" t="str">
            <v>Active</v>
          </cell>
          <cell r="I4374">
            <v>1</v>
          </cell>
          <cell r="J4374">
            <v>39344</v>
          </cell>
          <cell r="K4374" t="str">
            <v>TIP/TD</v>
          </cell>
          <cell r="L4374" t="str">
            <v>TM</v>
          </cell>
          <cell r="M4374" t="str">
            <v>0059</v>
          </cell>
          <cell r="N4374">
            <v>12135.68</v>
          </cell>
          <cell r="O4374">
            <v>0</v>
          </cell>
          <cell r="P4374">
            <v>0</v>
          </cell>
          <cell r="Q4374">
            <v>12135.68</v>
          </cell>
          <cell r="R4374">
            <v>0</v>
          </cell>
          <cell r="S4374">
            <v>0</v>
          </cell>
          <cell r="T4374">
            <v>7</v>
          </cell>
          <cell r="U4374">
            <v>92</v>
          </cell>
          <cell r="V4374">
            <v>0</v>
          </cell>
          <cell r="W4374">
            <v>0</v>
          </cell>
          <cell r="X4374">
            <v>0</v>
          </cell>
        </row>
        <row r="4375">
          <cell r="A4375" t="str">
            <v>1622900</v>
          </cell>
          <cell r="B4375">
            <v>1</v>
          </cell>
          <cell r="C4375" t="str">
            <v>Carpark store</v>
          </cell>
          <cell r="D4375" t="str">
            <v>42</v>
          </cell>
          <cell r="E4375" t="str">
            <v>BASPAR</v>
          </cell>
          <cell r="F4375" t="str">
            <v>BAS</v>
          </cell>
          <cell r="G4375">
            <v>38820</v>
          </cell>
          <cell r="H4375" t="str">
            <v>Active</v>
          </cell>
          <cell r="I4375">
            <v>1</v>
          </cell>
          <cell r="J4375">
            <v>39344</v>
          </cell>
          <cell r="K4375" t="str">
            <v>V</v>
          </cell>
          <cell r="L4375" t="str">
            <v>CP</v>
          </cell>
          <cell r="M4375" t="str">
            <v>0004</v>
          </cell>
          <cell r="N4375">
            <v>6856.36</v>
          </cell>
          <cell r="O4375">
            <v>57.1</v>
          </cell>
          <cell r="P4375">
            <v>685.64</v>
          </cell>
          <cell r="Q4375">
            <v>1371.28</v>
          </cell>
          <cell r="R4375">
            <v>5485.08</v>
          </cell>
          <cell r="S4375">
            <v>2616.98</v>
          </cell>
          <cell r="T4375">
            <v>10</v>
          </cell>
          <cell r="U4375">
            <v>0</v>
          </cell>
          <cell r="V4375">
            <v>8</v>
          </cell>
          <cell r="W4375">
            <v>0</v>
          </cell>
          <cell r="X4375">
            <v>0</v>
          </cell>
        </row>
        <row r="4376">
          <cell r="A4376" t="str">
            <v>1623000</v>
          </cell>
          <cell r="B4376">
            <v>1</v>
          </cell>
          <cell r="C4376" t="str">
            <v>Road Signs</v>
          </cell>
          <cell r="D4376" t="str">
            <v>62</v>
          </cell>
          <cell r="E4376" t="str">
            <v>CVLSIG</v>
          </cell>
          <cell r="F4376" t="str">
            <v>CVL</v>
          </cell>
          <cell r="G4376">
            <v>38820</v>
          </cell>
          <cell r="H4376" t="str">
            <v>Active</v>
          </cell>
          <cell r="I4376">
            <v>1</v>
          </cell>
          <cell r="J4376">
            <v>39344</v>
          </cell>
          <cell r="K4376" t="str">
            <v>X</v>
          </cell>
          <cell r="L4376" t="str">
            <v>RO</v>
          </cell>
          <cell r="M4376" t="str">
            <v>0002</v>
          </cell>
          <cell r="N4376">
            <v>0</v>
          </cell>
          <cell r="O4376">
            <v>0</v>
          </cell>
          <cell r="P4376">
            <v>0</v>
          </cell>
          <cell r="Q4376">
            <v>0</v>
          </cell>
          <cell r="R4376">
            <v>0</v>
          </cell>
          <cell r="S4376">
            <v>0</v>
          </cell>
          <cell r="T4376">
            <v>0</v>
          </cell>
          <cell r="U4376">
            <v>0</v>
          </cell>
          <cell r="V4376">
            <v>0</v>
          </cell>
          <cell r="W4376">
            <v>0</v>
          </cell>
          <cell r="X4376">
            <v>0</v>
          </cell>
        </row>
        <row r="4377">
          <cell r="A4377" t="str">
            <v>1623100</v>
          </cell>
          <cell r="B4377">
            <v>1</v>
          </cell>
          <cell r="C4377" t="str">
            <v>Battery power booster</v>
          </cell>
          <cell r="D4377" t="str">
            <v>66</v>
          </cell>
          <cell r="E4377" t="str">
            <v>PLETOO</v>
          </cell>
          <cell r="F4377" t="str">
            <v>PLE</v>
          </cell>
          <cell r="G4377">
            <v>37359</v>
          </cell>
          <cell r="H4377" t="str">
            <v>Active</v>
          </cell>
          <cell r="I4377">
            <v>1</v>
          </cell>
          <cell r="J4377">
            <v>39344</v>
          </cell>
          <cell r="K4377" t="str">
            <v>AC</v>
          </cell>
          <cell r="L4377" t="str">
            <v>NA</v>
          </cell>
          <cell r="M4377" t="str">
            <v>0032</v>
          </cell>
          <cell r="N4377">
            <v>119.27</v>
          </cell>
          <cell r="O4377">
            <v>0</v>
          </cell>
          <cell r="P4377">
            <v>0</v>
          </cell>
          <cell r="Q4377">
            <v>119.27</v>
          </cell>
          <cell r="R4377">
            <v>0</v>
          </cell>
          <cell r="S4377">
            <v>0</v>
          </cell>
          <cell r="T4377">
            <v>2</v>
          </cell>
          <cell r="U4377">
            <v>0</v>
          </cell>
          <cell r="V4377">
            <v>0</v>
          </cell>
          <cell r="W4377">
            <v>0</v>
          </cell>
          <cell r="X4377">
            <v>0</v>
          </cell>
        </row>
        <row r="4378">
          <cell r="A4378" t="str">
            <v>1623200</v>
          </cell>
          <cell r="B4378">
            <v>1</v>
          </cell>
          <cell r="C4378" t="str">
            <v>Desk Signs</v>
          </cell>
          <cell r="D4378" t="str">
            <v>34</v>
          </cell>
          <cell r="E4378" t="str">
            <v>BASSIG</v>
          </cell>
          <cell r="F4378" t="str">
            <v>BAS</v>
          </cell>
          <cell r="G4378">
            <v>38820</v>
          </cell>
          <cell r="H4378" t="str">
            <v>Active</v>
          </cell>
          <cell r="I4378">
            <v>1</v>
          </cell>
          <cell r="J4378">
            <v>39344</v>
          </cell>
          <cell r="K4378" t="str">
            <v>TIP/TD</v>
          </cell>
          <cell r="L4378" t="str">
            <v>TM</v>
          </cell>
          <cell r="M4378" t="str">
            <v>0125</v>
          </cell>
          <cell r="N4378">
            <v>889.81</v>
          </cell>
          <cell r="O4378">
            <v>7.21</v>
          </cell>
          <cell r="P4378">
            <v>86.08</v>
          </cell>
          <cell r="Q4378">
            <v>172.16</v>
          </cell>
          <cell r="R4378">
            <v>717.65</v>
          </cell>
          <cell r="S4378">
            <v>352.95</v>
          </cell>
          <cell r="T4378">
            <v>10</v>
          </cell>
          <cell r="U4378">
            <v>123</v>
          </cell>
          <cell r="V4378">
            <v>8</v>
          </cell>
          <cell r="W4378">
            <v>123</v>
          </cell>
          <cell r="X4378">
            <v>0</v>
          </cell>
        </row>
        <row r="4379">
          <cell r="A4379" t="str">
            <v>1623300</v>
          </cell>
          <cell r="B4379">
            <v>1</v>
          </cell>
          <cell r="C4379" t="str">
            <v>Rescue equipment</v>
          </cell>
          <cell r="D4379" t="str">
            <v>66</v>
          </cell>
          <cell r="E4379" t="str">
            <v>PLEGEN</v>
          </cell>
          <cell r="F4379" t="str">
            <v>PLE</v>
          </cell>
          <cell r="G4379">
            <v>37359</v>
          </cell>
          <cell r="H4379" t="str">
            <v>Active</v>
          </cell>
          <cell r="I4379">
            <v>1</v>
          </cell>
          <cell r="J4379">
            <v>39344</v>
          </cell>
          <cell r="K4379" t="str">
            <v>AC</v>
          </cell>
          <cell r="L4379" t="str">
            <v>NA</v>
          </cell>
          <cell r="M4379" t="str">
            <v>0032</v>
          </cell>
          <cell r="N4379">
            <v>107.12</v>
          </cell>
          <cell r="O4379">
            <v>0</v>
          </cell>
          <cell r="P4379">
            <v>0</v>
          </cell>
          <cell r="Q4379">
            <v>107.12</v>
          </cell>
          <cell r="R4379">
            <v>0</v>
          </cell>
          <cell r="S4379">
            <v>0</v>
          </cell>
          <cell r="T4379">
            <v>2</v>
          </cell>
          <cell r="U4379">
            <v>0</v>
          </cell>
          <cell r="V4379">
            <v>0</v>
          </cell>
          <cell r="W4379">
            <v>0</v>
          </cell>
          <cell r="X4379">
            <v>0</v>
          </cell>
        </row>
        <row r="4380">
          <cell r="A4380" t="str">
            <v>1623400</v>
          </cell>
          <cell r="B4380">
            <v>1</v>
          </cell>
          <cell r="C4380" t="str">
            <v>Desktop &amp; Messaging System Hardware Upgr</v>
          </cell>
          <cell r="D4380" t="str">
            <v>80</v>
          </cell>
          <cell r="E4380" t="str">
            <v>CMPHAR</v>
          </cell>
          <cell r="F4380" t="str">
            <v>CMP</v>
          </cell>
          <cell r="G4380">
            <v>37359</v>
          </cell>
          <cell r="H4380" t="str">
            <v>Active</v>
          </cell>
          <cell r="I4380">
            <v>1</v>
          </cell>
          <cell r="J4380">
            <v>39344</v>
          </cell>
          <cell r="K4380" t="str">
            <v>X</v>
          </cell>
          <cell r="L4380" t="str">
            <v>TN</v>
          </cell>
          <cell r="M4380" t="str">
            <v>0034</v>
          </cell>
          <cell r="N4380">
            <v>18353.400000000001</v>
          </cell>
          <cell r="O4380">
            <v>0</v>
          </cell>
          <cell r="P4380">
            <v>0</v>
          </cell>
          <cell r="Q4380">
            <v>18353.400000000001</v>
          </cell>
          <cell r="R4380">
            <v>0</v>
          </cell>
          <cell r="S4380">
            <v>0</v>
          </cell>
          <cell r="T4380">
            <v>2</v>
          </cell>
          <cell r="U4380">
            <v>0</v>
          </cell>
          <cell r="V4380">
            <v>0</v>
          </cell>
          <cell r="W4380">
            <v>0</v>
          </cell>
          <cell r="X4380">
            <v>0</v>
          </cell>
        </row>
        <row r="4381">
          <cell r="A4381" t="str">
            <v>1623600</v>
          </cell>
          <cell r="B4381">
            <v>1</v>
          </cell>
          <cell r="C4381" t="str">
            <v>WEXFMIS Computer Server</v>
          </cell>
          <cell r="D4381" t="str">
            <v>80</v>
          </cell>
          <cell r="E4381" t="str">
            <v>CMPHAR</v>
          </cell>
          <cell r="F4381" t="str">
            <v>CMP</v>
          </cell>
          <cell r="G4381">
            <v>37359</v>
          </cell>
          <cell r="H4381" t="str">
            <v>Active</v>
          </cell>
          <cell r="I4381">
            <v>1</v>
          </cell>
          <cell r="J4381">
            <v>39344</v>
          </cell>
          <cell r="K4381" t="str">
            <v>X</v>
          </cell>
          <cell r="L4381" t="str">
            <v>TN</v>
          </cell>
          <cell r="M4381" t="str">
            <v>0034</v>
          </cell>
          <cell r="N4381">
            <v>1365.05</v>
          </cell>
          <cell r="O4381">
            <v>0</v>
          </cell>
          <cell r="P4381">
            <v>0</v>
          </cell>
          <cell r="Q4381">
            <v>1365.05</v>
          </cell>
          <cell r="R4381">
            <v>0</v>
          </cell>
          <cell r="S4381">
            <v>0</v>
          </cell>
          <cell r="T4381">
            <v>2</v>
          </cell>
          <cell r="U4381">
            <v>0</v>
          </cell>
          <cell r="V4381">
            <v>0</v>
          </cell>
          <cell r="W4381">
            <v>0</v>
          </cell>
          <cell r="X4381">
            <v>0</v>
          </cell>
        </row>
        <row r="4382">
          <cell r="A4382" t="str">
            <v>1623700</v>
          </cell>
          <cell r="B4382">
            <v>1</v>
          </cell>
          <cell r="C4382" t="str">
            <v>Firewall/Y2K Consultancy</v>
          </cell>
          <cell r="D4382" t="str">
            <v>80</v>
          </cell>
          <cell r="E4382" t="str">
            <v>CMPSOF</v>
          </cell>
          <cell r="F4382" t="str">
            <v>CMP</v>
          </cell>
          <cell r="G4382">
            <v>37359</v>
          </cell>
          <cell r="H4382" t="str">
            <v>Active</v>
          </cell>
          <cell r="I4382">
            <v>1</v>
          </cell>
          <cell r="J4382">
            <v>39344</v>
          </cell>
          <cell r="K4382" t="str">
            <v>X</v>
          </cell>
          <cell r="L4382" t="str">
            <v>TN</v>
          </cell>
          <cell r="M4382" t="str">
            <v>0034</v>
          </cell>
          <cell r="N4382">
            <v>0</v>
          </cell>
          <cell r="O4382">
            <v>0</v>
          </cell>
          <cell r="P4382">
            <v>0</v>
          </cell>
          <cell r="Q4382">
            <v>0</v>
          </cell>
          <cell r="R4382">
            <v>0</v>
          </cell>
          <cell r="S4382">
            <v>0</v>
          </cell>
          <cell r="T4382">
            <v>0</v>
          </cell>
          <cell r="U4382">
            <v>0</v>
          </cell>
          <cell r="V4382">
            <v>0</v>
          </cell>
          <cell r="W4382">
            <v>0</v>
          </cell>
          <cell r="X4382">
            <v>0</v>
          </cell>
        </row>
        <row r="4383">
          <cell r="A4383" t="str">
            <v>1623900</v>
          </cell>
          <cell r="B4383">
            <v>1</v>
          </cell>
          <cell r="C4383" t="str">
            <v>Smartsteam FMIS</v>
          </cell>
          <cell r="D4383" t="str">
            <v>80</v>
          </cell>
          <cell r="E4383" t="str">
            <v>CMPSOF</v>
          </cell>
          <cell r="F4383" t="str">
            <v>CMP</v>
          </cell>
          <cell r="G4383">
            <v>37359</v>
          </cell>
          <cell r="H4383" t="str">
            <v>Active</v>
          </cell>
          <cell r="I4383">
            <v>1</v>
          </cell>
          <cell r="J4383">
            <v>39344</v>
          </cell>
          <cell r="K4383" t="str">
            <v>X</v>
          </cell>
          <cell r="L4383" t="str">
            <v>TN</v>
          </cell>
          <cell r="M4383" t="str">
            <v>0034</v>
          </cell>
          <cell r="N4383">
            <v>5105.5200000000004</v>
          </cell>
          <cell r="O4383">
            <v>0</v>
          </cell>
          <cell r="P4383">
            <v>0</v>
          </cell>
          <cell r="Q4383">
            <v>5105.5200000000004</v>
          </cell>
          <cell r="R4383">
            <v>0</v>
          </cell>
          <cell r="S4383">
            <v>0</v>
          </cell>
          <cell r="T4383">
            <v>0</v>
          </cell>
          <cell r="U4383">
            <v>92</v>
          </cell>
          <cell r="V4383">
            <v>0</v>
          </cell>
          <cell r="W4383">
            <v>0</v>
          </cell>
          <cell r="X4383">
            <v>0</v>
          </cell>
        </row>
        <row r="4384">
          <cell r="A4384" t="str">
            <v>1624000</v>
          </cell>
          <cell r="B4384">
            <v>1</v>
          </cell>
          <cell r="C4384" t="str">
            <v>SQL 7.0 Client Licenses</v>
          </cell>
          <cell r="D4384" t="str">
            <v>80</v>
          </cell>
          <cell r="E4384" t="str">
            <v>CMPSOF</v>
          </cell>
          <cell r="F4384" t="str">
            <v>CMP</v>
          </cell>
          <cell r="G4384">
            <v>37359</v>
          </cell>
          <cell r="H4384" t="str">
            <v>Active</v>
          </cell>
          <cell r="I4384">
            <v>1</v>
          </cell>
          <cell r="J4384">
            <v>39344</v>
          </cell>
          <cell r="K4384" t="str">
            <v>X</v>
          </cell>
          <cell r="L4384" t="str">
            <v>TN</v>
          </cell>
          <cell r="M4384" t="str">
            <v>0034</v>
          </cell>
          <cell r="N4384">
            <v>0</v>
          </cell>
          <cell r="O4384">
            <v>0</v>
          </cell>
          <cell r="P4384">
            <v>0</v>
          </cell>
          <cell r="Q4384">
            <v>0</v>
          </cell>
          <cell r="R4384">
            <v>0</v>
          </cell>
          <cell r="S4384">
            <v>0</v>
          </cell>
          <cell r="T4384">
            <v>0</v>
          </cell>
          <cell r="U4384">
            <v>0</v>
          </cell>
          <cell r="V4384">
            <v>0</v>
          </cell>
          <cell r="W4384">
            <v>0</v>
          </cell>
          <cell r="X4384">
            <v>0</v>
          </cell>
        </row>
        <row r="4385">
          <cell r="A4385" t="str">
            <v>1624100</v>
          </cell>
          <cell r="B4385">
            <v>1</v>
          </cell>
          <cell r="C4385" t="str">
            <v>Desktop and Messaging System Upgrade</v>
          </cell>
          <cell r="D4385" t="str">
            <v>80</v>
          </cell>
          <cell r="E4385" t="str">
            <v>CMPSOF</v>
          </cell>
          <cell r="F4385" t="str">
            <v>CMP</v>
          </cell>
          <cell r="G4385">
            <v>37359</v>
          </cell>
          <cell r="H4385" t="str">
            <v>Active</v>
          </cell>
          <cell r="I4385">
            <v>1</v>
          </cell>
          <cell r="J4385">
            <v>39344</v>
          </cell>
          <cell r="K4385" t="str">
            <v>X</v>
          </cell>
          <cell r="L4385" t="str">
            <v>TN</v>
          </cell>
          <cell r="M4385" t="str">
            <v>0034</v>
          </cell>
          <cell r="N4385">
            <v>0</v>
          </cell>
          <cell r="O4385">
            <v>0</v>
          </cell>
          <cell r="P4385">
            <v>0</v>
          </cell>
          <cell r="Q4385">
            <v>0</v>
          </cell>
          <cell r="R4385">
            <v>0</v>
          </cell>
          <cell r="S4385">
            <v>0</v>
          </cell>
          <cell r="T4385">
            <v>0</v>
          </cell>
          <cell r="U4385">
            <v>0</v>
          </cell>
          <cell r="V4385">
            <v>0</v>
          </cell>
          <cell r="W4385">
            <v>0</v>
          </cell>
          <cell r="X4385">
            <v>0</v>
          </cell>
        </row>
        <row r="4386">
          <cell r="A4386" t="str">
            <v>1624200</v>
          </cell>
          <cell r="B4386">
            <v>1</v>
          </cell>
          <cell r="C4386" t="str">
            <v>AFS Radio/Phone Upgrade</v>
          </cell>
          <cell r="D4386" t="str">
            <v>66</v>
          </cell>
          <cell r="E4386" t="str">
            <v>COMPHO</v>
          </cell>
          <cell r="F4386" t="str">
            <v>COM</v>
          </cell>
          <cell r="G4386">
            <v>37359</v>
          </cell>
          <cell r="H4386" t="str">
            <v>Active</v>
          </cell>
          <cell r="I4386">
            <v>1</v>
          </cell>
          <cell r="J4386">
            <v>39343</v>
          </cell>
          <cell r="K4386" t="str">
            <v>AC</v>
          </cell>
          <cell r="L4386" t="str">
            <v>NA</v>
          </cell>
          <cell r="M4386" t="str">
            <v>0032</v>
          </cell>
          <cell r="N4386">
            <v>6476.63</v>
          </cell>
          <cell r="O4386">
            <v>0</v>
          </cell>
          <cell r="P4386">
            <v>0</v>
          </cell>
          <cell r="Q4386">
            <v>6476.63</v>
          </cell>
          <cell r="R4386">
            <v>0</v>
          </cell>
          <cell r="S4386">
            <v>0</v>
          </cell>
          <cell r="T4386">
            <v>2</v>
          </cell>
          <cell r="U4386">
            <v>0</v>
          </cell>
          <cell r="V4386">
            <v>0</v>
          </cell>
          <cell r="W4386">
            <v>0</v>
          </cell>
          <cell r="X4386">
            <v>0</v>
          </cell>
        </row>
        <row r="4387">
          <cell r="A4387" t="str">
            <v>1624500</v>
          </cell>
          <cell r="B4387">
            <v>1</v>
          </cell>
          <cell r="C4387" t="str">
            <v>WEX CQ Proliant Server &amp; Software</v>
          </cell>
          <cell r="D4387" t="str">
            <v>80</v>
          </cell>
          <cell r="E4387" t="str">
            <v>CMPHAR</v>
          </cell>
          <cell r="F4387" t="str">
            <v>CMP</v>
          </cell>
          <cell r="G4387">
            <v>37359</v>
          </cell>
          <cell r="H4387" t="str">
            <v>Active</v>
          </cell>
          <cell r="I4387">
            <v>1</v>
          </cell>
          <cell r="J4387">
            <v>39344</v>
          </cell>
          <cell r="K4387" t="str">
            <v>X</v>
          </cell>
          <cell r="L4387" t="str">
            <v>TN</v>
          </cell>
          <cell r="M4387" t="str">
            <v>0034</v>
          </cell>
          <cell r="N4387">
            <v>6227.18</v>
          </cell>
          <cell r="O4387">
            <v>0</v>
          </cell>
          <cell r="P4387">
            <v>0</v>
          </cell>
          <cell r="Q4387">
            <v>6227.18</v>
          </cell>
          <cell r="R4387">
            <v>0</v>
          </cell>
          <cell r="S4387">
            <v>0</v>
          </cell>
          <cell r="T4387">
            <v>2</v>
          </cell>
          <cell r="U4387">
            <v>0</v>
          </cell>
          <cell r="V4387">
            <v>0</v>
          </cell>
          <cell r="W4387">
            <v>0</v>
          </cell>
          <cell r="X4387">
            <v>0</v>
          </cell>
        </row>
        <row r="4388">
          <cell r="A4388" t="str">
            <v>1624700</v>
          </cell>
          <cell r="B4388">
            <v>1</v>
          </cell>
          <cell r="C4388" t="str">
            <v>2  x validator</v>
          </cell>
          <cell r="D4388" t="str">
            <v>42</v>
          </cell>
          <cell r="E4388" t="str">
            <v>PLEGEN</v>
          </cell>
          <cell r="F4388" t="str">
            <v>PLE</v>
          </cell>
          <cell r="G4388">
            <v>37359</v>
          </cell>
          <cell r="H4388" t="str">
            <v>Active</v>
          </cell>
          <cell r="I4388">
            <v>1</v>
          </cell>
          <cell r="J4388">
            <v>39344</v>
          </cell>
          <cell r="K4388" t="str">
            <v>V</v>
          </cell>
          <cell r="L4388" t="str">
            <v>CP</v>
          </cell>
          <cell r="M4388" t="str">
            <v>0004</v>
          </cell>
          <cell r="N4388">
            <v>700</v>
          </cell>
          <cell r="O4388">
            <v>0</v>
          </cell>
          <cell r="P4388">
            <v>0</v>
          </cell>
          <cell r="Q4388">
            <v>700</v>
          </cell>
          <cell r="R4388">
            <v>0</v>
          </cell>
          <cell r="S4388">
            <v>0</v>
          </cell>
          <cell r="T4388">
            <v>2</v>
          </cell>
          <cell r="U4388">
            <v>214</v>
          </cell>
          <cell r="V4388">
            <v>0</v>
          </cell>
          <cell r="W4388">
            <v>0</v>
          </cell>
          <cell r="X4388">
            <v>0</v>
          </cell>
        </row>
        <row r="4389">
          <cell r="A4389" t="str">
            <v>1625000</v>
          </cell>
          <cell r="B4389">
            <v>1</v>
          </cell>
          <cell r="C4389" t="str">
            <v>New airside access</v>
          </cell>
          <cell r="D4389" t="str">
            <v>62</v>
          </cell>
          <cell r="E4389" t="str">
            <v>PLEGEN</v>
          </cell>
          <cell r="F4389" t="str">
            <v>PLE</v>
          </cell>
          <cell r="G4389">
            <v>37359</v>
          </cell>
          <cell r="H4389" t="str">
            <v>Active</v>
          </cell>
          <cell r="I4389">
            <v>1</v>
          </cell>
          <cell r="J4389">
            <v>39344</v>
          </cell>
          <cell r="K4389" t="str">
            <v>AC</v>
          </cell>
          <cell r="L4389" t="str">
            <v>WA</v>
          </cell>
          <cell r="M4389" t="str">
            <v>0012</v>
          </cell>
          <cell r="N4389">
            <v>5676.25</v>
          </cell>
          <cell r="O4389">
            <v>8.2799999999999994</v>
          </cell>
          <cell r="P4389">
            <v>99.58</v>
          </cell>
          <cell r="Q4389">
            <v>896.24</v>
          </cell>
          <cell r="R4389">
            <v>4780.01</v>
          </cell>
          <cell r="S4389">
            <v>0</v>
          </cell>
          <cell r="T4389">
            <v>57</v>
          </cell>
          <cell r="U4389">
            <v>0</v>
          </cell>
          <cell r="V4389">
            <v>48</v>
          </cell>
          <cell r="W4389">
            <v>30</v>
          </cell>
          <cell r="X4389">
            <v>0</v>
          </cell>
        </row>
        <row r="4390">
          <cell r="A4390" t="str">
            <v>1625100</v>
          </cell>
          <cell r="B4390">
            <v>1</v>
          </cell>
          <cell r="C4390" t="str">
            <v>Staff locker</v>
          </cell>
          <cell r="D4390" t="str">
            <v>66</v>
          </cell>
          <cell r="E4390" t="str">
            <v>FIXOTH</v>
          </cell>
          <cell r="F4390" t="str">
            <v>FIX</v>
          </cell>
          <cell r="G4390">
            <v>37359</v>
          </cell>
          <cell r="H4390" t="str">
            <v>Active</v>
          </cell>
          <cell r="I4390">
            <v>1</v>
          </cell>
          <cell r="J4390">
            <v>39343</v>
          </cell>
          <cell r="K4390" t="str">
            <v>AC</v>
          </cell>
          <cell r="L4390" t="str">
            <v>NA</v>
          </cell>
          <cell r="M4390" t="str">
            <v>0032</v>
          </cell>
          <cell r="N4390">
            <v>1656.77</v>
          </cell>
          <cell r="O4390">
            <v>0</v>
          </cell>
          <cell r="P4390">
            <v>0</v>
          </cell>
          <cell r="Q4390">
            <v>1656.77</v>
          </cell>
          <cell r="R4390">
            <v>0</v>
          </cell>
          <cell r="S4390">
            <v>0</v>
          </cell>
          <cell r="T4390">
            <v>2</v>
          </cell>
          <cell r="U4390">
            <v>0</v>
          </cell>
          <cell r="V4390">
            <v>0</v>
          </cell>
          <cell r="W4390">
            <v>0</v>
          </cell>
          <cell r="X4390">
            <v>0</v>
          </cell>
        </row>
        <row r="4391">
          <cell r="A4391" t="str">
            <v>1625200</v>
          </cell>
          <cell r="B4391">
            <v>1</v>
          </cell>
          <cell r="C4391" t="str">
            <v>Baggage storage facilities</v>
          </cell>
          <cell r="D4391" t="str">
            <v>34</v>
          </cell>
          <cell r="E4391" t="str">
            <v>PLEBAG</v>
          </cell>
          <cell r="F4391" t="str">
            <v>PLE</v>
          </cell>
          <cell r="G4391">
            <v>37359</v>
          </cell>
          <cell r="H4391" t="str">
            <v>Active</v>
          </cell>
          <cell r="I4391">
            <v>1</v>
          </cell>
          <cell r="J4391">
            <v>39344</v>
          </cell>
          <cell r="K4391" t="str">
            <v>C</v>
          </cell>
          <cell r="L4391" t="str">
            <v>TM</v>
          </cell>
          <cell r="M4391" t="str">
            <v>0037</v>
          </cell>
          <cell r="N4391">
            <v>26522.400000000001</v>
          </cell>
          <cell r="O4391">
            <v>0</v>
          </cell>
          <cell r="P4391">
            <v>0</v>
          </cell>
          <cell r="Q4391">
            <v>26522.400000000001</v>
          </cell>
          <cell r="R4391">
            <v>0</v>
          </cell>
          <cell r="S4391">
            <v>0</v>
          </cell>
          <cell r="T4391">
            <v>7</v>
          </cell>
          <cell r="U4391">
            <v>92</v>
          </cell>
          <cell r="V4391">
            <v>0</v>
          </cell>
          <cell r="W4391">
            <v>0</v>
          </cell>
          <cell r="X4391">
            <v>0</v>
          </cell>
        </row>
        <row r="4392">
          <cell r="A4392" t="str">
            <v>1625300</v>
          </cell>
          <cell r="B4392">
            <v>1</v>
          </cell>
          <cell r="C4392" t="str">
            <v>FMIS</v>
          </cell>
          <cell r="D4392" t="str">
            <v>80</v>
          </cell>
          <cell r="E4392" t="str">
            <v>CMPSOF</v>
          </cell>
          <cell r="F4392" t="str">
            <v>CMP</v>
          </cell>
          <cell r="G4392">
            <v>37359</v>
          </cell>
          <cell r="H4392" t="str">
            <v>Active</v>
          </cell>
          <cell r="I4392">
            <v>1</v>
          </cell>
          <cell r="J4392">
            <v>39344</v>
          </cell>
          <cell r="K4392" t="str">
            <v>X</v>
          </cell>
          <cell r="L4392" t="str">
            <v>TN</v>
          </cell>
          <cell r="M4392" t="str">
            <v>0034</v>
          </cell>
          <cell r="N4392">
            <v>1760.67</v>
          </cell>
          <cell r="O4392">
            <v>0</v>
          </cell>
          <cell r="P4392">
            <v>0</v>
          </cell>
          <cell r="Q4392">
            <v>1760.67</v>
          </cell>
          <cell r="R4392">
            <v>0</v>
          </cell>
          <cell r="S4392">
            <v>0</v>
          </cell>
          <cell r="T4392">
            <v>0</v>
          </cell>
          <cell r="U4392">
            <v>92</v>
          </cell>
          <cell r="V4392">
            <v>0</v>
          </cell>
          <cell r="W4392">
            <v>0</v>
          </cell>
          <cell r="X4392">
            <v>0</v>
          </cell>
        </row>
        <row r="4393">
          <cell r="A4393" t="str">
            <v>1625400</v>
          </cell>
          <cell r="B4393">
            <v>1</v>
          </cell>
          <cell r="C4393" t="str">
            <v>Apron reflectors</v>
          </cell>
          <cell r="D4393" t="str">
            <v>64</v>
          </cell>
          <cell r="E4393" t="str">
            <v>PLEGEN</v>
          </cell>
          <cell r="F4393" t="str">
            <v>PLE</v>
          </cell>
          <cell r="G4393">
            <v>37359</v>
          </cell>
          <cell r="H4393" t="str">
            <v>Active</v>
          </cell>
          <cell r="I4393">
            <v>1</v>
          </cell>
          <cell r="J4393">
            <v>39344</v>
          </cell>
          <cell r="K4393" t="str">
            <v>TIP/TD</v>
          </cell>
          <cell r="L4393" t="str">
            <v>TN</v>
          </cell>
          <cell r="M4393" t="str">
            <v>0016</v>
          </cell>
          <cell r="N4393">
            <v>22681.83</v>
          </cell>
          <cell r="O4393">
            <v>0</v>
          </cell>
          <cell r="P4393">
            <v>0</v>
          </cell>
          <cell r="Q4393">
            <v>22681.83</v>
          </cell>
          <cell r="R4393">
            <v>0</v>
          </cell>
          <cell r="S4393">
            <v>0</v>
          </cell>
          <cell r="T4393">
            <v>2</v>
          </cell>
          <cell r="U4393">
            <v>0</v>
          </cell>
          <cell r="V4393">
            <v>0</v>
          </cell>
          <cell r="W4393">
            <v>0</v>
          </cell>
          <cell r="X4393">
            <v>0</v>
          </cell>
        </row>
        <row r="4394">
          <cell r="A4394" t="str">
            <v>1625600</v>
          </cell>
          <cell r="B4394">
            <v>1</v>
          </cell>
          <cell r="C4394" t="str">
            <v>Lewis 86434 Conference room</v>
          </cell>
          <cell r="D4394" t="str">
            <v>34</v>
          </cell>
          <cell r="E4394" t="str">
            <v>FIXOTH</v>
          </cell>
          <cell r="F4394" t="str">
            <v>FIX</v>
          </cell>
          <cell r="G4394">
            <v>37359</v>
          </cell>
          <cell r="H4394" t="str">
            <v>Active</v>
          </cell>
          <cell r="I4394">
            <v>1</v>
          </cell>
          <cell r="J4394">
            <v>39343</v>
          </cell>
          <cell r="K4394" t="str">
            <v>C</v>
          </cell>
          <cell r="L4394" t="str">
            <v>TM</v>
          </cell>
          <cell r="M4394" t="str">
            <v>0211</v>
          </cell>
          <cell r="N4394">
            <v>2033.2</v>
          </cell>
          <cell r="O4394">
            <v>0</v>
          </cell>
          <cell r="P4394">
            <v>0</v>
          </cell>
          <cell r="Q4394">
            <v>2033.2</v>
          </cell>
          <cell r="R4394">
            <v>0</v>
          </cell>
          <cell r="S4394">
            <v>0</v>
          </cell>
          <cell r="T4394">
            <v>2</v>
          </cell>
          <cell r="U4394">
            <v>184</v>
          </cell>
          <cell r="V4394">
            <v>0</v>
          </cell>
          <cell r="W4394">
            <v>0</v>
          </cell>
          <cell r="X4394">
            <v>0</v>
          </cell>
        </row>
        <row r="4395">
          <cell r="A4395" t="str">
            <v>1625700</v>
          </cell>
          <cell r="B4395">
            <v>1</v>
          </cell>
          <cell r="C4395" t="str">
            <v>CORADA 8194* Gate sign at Gate 22</v>
          </cell>
          <cell r="D4395" t="str">
            <v>42</v>
          </cell>
          <cell r="E4395" t="str">
            <v>CVLSIG</v>
          </cell>
          <cell r="F4395" t="str">
            <v>CVL</v>
          </cell>
          <cell r="G4395">
            <v>38820</v>
          </cell>
          <cell r="H4395" t="str">
            <v>Active</v>
          </cell>
          <cell r="I4395">
            <v>1</v>
          </cell>
          <cell r="J4395">
            <v>39344</v>
          </cell>
          <cell r="K4395" t="str">
            <v>TIP/TD</v>
          </cell>
          <cell r="L4395" t="str">
            <v>TN</v>
          </cell>
          <cell r="M4395" t="str">
            <v>0171</v>
          </cell>
          <cell r="N4395">
            <v>0</v>
          </cell>
          <cell r="O4395">
            <v>0</v>
          </cell>
          <cell r="P4395">
            <v>0</v>
          </cell>
          <cell r="Q4395">
            <v>0</v>
          </cell>
          <cell r="R4395">
            <v>0</v>
          </cell>
          <cell r="S4395">
            <v>0</v>
          </cell>
          <cell r="T4395">
            <v>0</v>
          </cell>
          <cell r="U4395">
            <v>0</v>
          </cell>
          <cell r="V4395">
            <v>0</v>
          </cell>
          <cell r="W4395">
            <v>0</v>
          </cell>
          <cell r="X4395">
            <v>0</v>
          </cell>
        </row>
        <row r="4396">
          <cell r="A4396" t="str">
            <v>1625800</v>
          </cell>
          <cell r="B4396">
            <v>1</v>
          </cell>
          <cell r="C4396" t="str">
            <v>CORADA 8205* Way out sign</v>
          </cell>
          <cell r="D4396" t="str">
            <v>42</v>
          </cell>
          <cell r="E4396" t="str">
            <v>CVLSIG</v>
          </cell>
          <cell r="F4396" t="str">
            <v>CVL</v>
          </cell>
          <cell r="G4396">
            <v>38820</v>
          </cell>
          <cell r="H4396" t="str">
            <v>Active</v>
          </cell>
          <cell r="I4396">
            <v>1</v>
          </cell>
          <cell r="J4396">
            <v>39344</v>
          </cell>
          <cell r="K4396" t="str">
            <v>V</v>
          </cell>
          <cell r="L4396" t="str">
            <v>CP</v>
          </cell>
          <cell r="M4396" t="str">
            <v>0004</v>
          </cell>
          <cell r="N4396">
            <v>0</v>
          </cell>
          <cell r="O4396">
            <v>0</v>
          </cell>
          <cell r="P4396">
            <v>0</v>
          </cell>
          <cell r="Q4396">
            <v>0</v>
          </cell>
          <cell r="R4396">
            <v>0</v>
          </cell>
          <cell r="S4396">
            <v>0</v>
          </cell>
          <cell r="T4396">
            <v>0</v>
          </cell>
          <cell r="U4396">
            <v>0</v>
          </cell>
          <cell r="V4396">
            <v>0</v>
          </cell>
          <cell r="W4396">
            <v>0</v>
          </cell>
          <cell r="X4396">
            <v>0</v>
          </cell>
        </row>
        <row r="4397">
          <cell r="A4397" t="str">
            <v>1625900</v>
          </cell>
          <cell r="B4397">
            <v>1</v>
          </cell>
          <cell r="C4397" t="str">
            <v>CORADA 8202* Carpark sign</v>
          </cell>
          <cell r="D4397" t="str">
            <v>42</v>
          </cell>
          <cell r="E4397" t="str">
            <v>CVLSIG</v>
          </cell>
          <cell r="F4397" t="str">
            <v>CVL</v>
          </cell>
          <cell r="G4397">
            <v>38820</v>
          </cell>
          <cell r="H4397" t="str">
            <v>Active</v>
          </cell>
          <cell r="I4397">
            <v>1</v>
          </cell>
          <cell r="J4397">
            <v>39344</v>
          </cell>
          <cell r="K4397" t="str">
            <v>V</v>
          </cell>
          <cell r="L4397" t="str">
            <v>CP</v>
          </cell>
          <cell r="M4397" t="str">
            <v>0004</v>
          </cell>
          <cell r="N4397">
            <v>0</v>
          </cell>
          <cell r="O4397">
            <v>0</v>
          </cell>
          <cell r="P4397">
            <v>0</v>
          </cell>
          <cell r="Q4397">
            <v>0</v>
          </cell>
          <cell r="R4397">
            <v>0</v>
          </cell>
          <cell r="S4397">
            <v>0</v>
          </cell>
          <cell r="T4397">
            <v>0</v>
          </cell>
          <cell r="U4397">
            <v>0</v>
          </cell>
          <cell r="V4397">
            <v>0</v>
          </cell>
          <cell r="W4397">
            <v>0</v>
          </cell>
          <cell r="X4397">
            <v>0</v>
          </cell>
        </row>
        <row r="4398">
          <cell r="A4398" t="str">
            <v>1626000</v>
          </cell>
          <cell r="B4398">
            <v>1</v>
          </cell>
          <cell r="C4398" t="str">
            <v>CORADA 8156 cp building signage</v>
          </cell>
          <cell r="D4398" t="str">
            <v>42</v>
          </cell>
          <cell r="E4398" t="str">
            <v>CVLSIG</v>
          </cell>
          <cell r="F4398" t="str">
            <v>CVL</v>
          </cell>
          <cell r="G4398">
            <v>38820</v>
          </cell>
          <cell r="H4398" t="str">
            <v>Active</v>
          </cell>
          <cell r="I4398">
            <v>1</v>
          </cell>
          <cell r="J4398">
            <v>39344</v>
          </cell>
          <cell r="K4398" t="str">
            <v>V</v>
          </cell>
          <cell r="L4398" t="str">
            <v>CP</v>
          </cell>
          <cell r="M4398" t="str">
            <v>0004</v>
          </cell>
          <cell r="N4398">
            <v>0</v>
          </cell>
          <cell r="O4398">
            <v>0</v>
          </cell>
          <cell r="P4398">
            <v>0</v>
          </cell>
          <cell r="Q4398">
            <v>0</v>
          </cell>
          <cell r="R4398">
            <v>0</v>
          </cell>
          <cell r="S4398">
            <v>0</v>
          </cell>
          <cell r="T4398">
            <v>0</v>
          </cell>
          <cell r="U4398">
            <v>0</v>
          </cell>
          <cell r="V4398">
            <v>0</v>
          </cell>
          <cell r="W4398">
            <v>0</v>
          </cell>
          <cell r="X4398">
            <v>0</v>
          </cell>
        </row>
        <row r="4399">
          <cell r="A4399" t="str">
            <v>1626100</v>
          </cell>
          <cell r="B4399">
            <v>1</v>
          </cell>
          <cell r="C4399" t="str">
            <v>CORADA 8165 carpark sign</v>
          </cell>
          <cell r="D4399" t="str">
            <v>42</v>
          </cell>
          <cell r="E4399" t="str">
            <v>CVLSIG</v>
          </cell>
          <cell r="F4399" t="str">
            <v>CVL</v>
          </cell>
          <cell r="G4399">
            <v>38820</v>
          </cell>
          <cell r="H4399" t="str">
            <v>Active</v>
          </cell>
          <cell r="I4399">
            <v>1</v>
          </cell>
          <cell r="J4399">
            <v>39344</v>
          </cell>
          <cell r="K4399" t="str">
            <v>V</v>
          </cell>
          <cell r="L4399" t="str">
            <v>CP</v>
          </cell>
          <cell r="M4399" t="str">
            <v>0004</v>
          </cell>
          <cell r="N4399">
            <v>0</v>
          </cell>
          <cell r="O4399">
            <v>0</v>
          </cell>
          <cell r="P4399">
            <v>0</v>
          </cell>
          <cell r="Q4399">
            <v>0</v>
          </cell>
          <cell r="R4399">
            <v>0</v>
          </cell>
          <cell r="S4399">
            <v>0</v>
          </cell>
          <cell r="T4399">
            <v>0</v>
          </cell>
          <cell r="U4399">
            <v>0</v>
          </cell>
          <cell r="V4399">
            <v>0</v>
          </cell>
          <cell r="W4399">
            <v>0</v>
          </cell>
          <cell r="X4399">
            <v>0</v>
          </cell>
        </row>
        <row r="4400">
          <cell r="A4400" t="str">
            <v>1626200</v>
          </cell>
          <cell r="B4400">
            <v>1</v>
          </cell>
          <cell r="C4400" t="str">
            <v>CORADA 8161 changes to CP signs</v>
          </cell>
          <cell r="D4400" t="str">
            <v>42</v>
          </cell>
          <cell r="E4400" t="str">
            <v>CVLSIG</v>
          </cell>
          <cell r="F4400" t="str">
            <v>CVL</v>
          </cell>
          <cell r="G4400">
            <v>38820</v>
          </cell>
          <cell r="H4400" t="str">
            <v>Active</v>
          </cell>
          <cell r="I4400">
            <v>1</v>
          </cell>
          <cell r="J4400">
            <v>39344</v>
          </cell>
          <cell r="K4400" t="str">
            <v>V</v>
          </cell>
          <cell r="L4400" t="str">
            <v>CP</v>
          </cell>
          <cell r="M4400" t="str">
            <v>0004</v>
          </cell>
          <cell r="N4400">
            <v>0</v>
          </cell>
          <cell r="O4400">
            <v>0</v>
          </cell>
          <cell r="P4400">
            <v>0</v>
          </cell>
          <cell r="Q4400">
            <v>0</v>
          </cell>
          <cell r="R4400">
            <v>0</v>
          </cell>
          <cell r="S4400">
            <v>0</v>
          </cell>
          <cell r="T4400">
            <v>0</v>
          </cell>
          <cell r="U4400">
            <v>0</v>
          </cell>
          <cell r="V4400">
            <v>0</v>
          </cell>
          <cell r="W4400">
            <v>0</v>
          </cell>
          <cell r="X4400">
            <v>0</v>
          </cell>
        </row>
        <row r="4401">
          <cell r="A4401" t="str">
            <v>1626300</v>
          </cell>
          <cell r="B4401">
            <v>1</v>
          </cell>
          <cell r="C4401" t="str">
            <v>CORADA 8160 Ansett valet sign</v>
          </cell>
          <cell r="D4401" t="str">
            <v>42</v>
          </cell>
          <cell r="E4401" t="str">
            <v>CVLSIG</v>
          </cell>
          <cell r="F4401" t="str">
            <v>CVL</v>
          </cell>
          <cell r="G4401">
            <v>38820</v>
          </cell>
          <cell r="H4401" t="str">
            <v>Active</v>
          </cell>
          <cell r="I4401">
            <v>1</v>
          </cell>
          <cell r="J4401">
            <v>39344</v>
          </cell>
          <cell r="K4401" t="str">
            <v>V</v>
          </cell>
          <cell r="L4401" t="str">
            <v>CP</v>
          </cell>
          <cell r="M4401" t="str">
            <v>0004</v>
          </cell>
          <cell r="N4401">
            <v>0</v>
          </cell>
          <cell r="O4401">
            <v>0</v>
          </cell>
          <cell r="P4401">
            <v>0</v>
          </cell>
          <cell r="Q4401">
            <v>0</v>
          </cell>
          <cell r="R4401">
            <v>0</v>
          </cell>
          <cell r="S4401">
            <v>0</v>
          </cell>
          <cell r="T4401">
            <v>0</v>
          </cell>
          <cell r="U4401">
            <v>0</v>
          </cell>
          <cell r="V4401">
            <v>0</v>
          </cell>
          <cell r="W4401">
            <v>0</v>
          </cell>
          <cell r="X4401">
            <v>0</v>
          </cell>
        </row>
        <row r="4402">
          <cell r="A4402" t="str">
            <v>1626400</v>
          </cell>
          <cell r="B4402">
            <v>1</v>
          </cell>
          <cell r="C4402" t="str">
            <v>CORADA 8253 wall sign</v>
          </cell>
          <cell r="D4402" t="str">
            <v>42</v>
          </cell>
          <cell r="E4402" t="str">
            <v>CVLSIG</v>
          </cell>
          <cell r="F4402" t="str">
            <v>CVL</v>
          </cell>
          <cell r="G4402">
            <v>38820</v>
          </cell>
          <cell r="H4402" t="str">
            <v>Active</v>
          </cell>
          <cell r="I4402">
            <v>1</v>
          </cell>
          <cell r="J4402">
            <v>39344</v>
          </cell>
          <cell r="K4402" t="str">
            <v>V</v>
          </cell>
          <cell r="L4402" t="str">
            <v>CP</v>
          </cell>
          <cell r="M4402" t="str">
            <v>0004</v>
          </cell>
          <cell r="N4402">
            <v>0</v>
          </cell>
          <cell r="O4402">
            <v>0</v>
          </cell>
          <cell r="P4402">
            <v>0</v>
          </cell>
          <cell r="Q4402">
            <v>0</v>
          </cell>
          <cell r="R4402">
            <v>0</v>
          </cell>
          <cell r="S4402">
            <v>0</v>
          </cell>
          <cell r="T4402">
            <v>0</v>
          </cell>
          <cell r="U4402">
            <v>0</v>
          </cell>
          <cell r="V4402">
            <v>0</v>
          </cell>
          <cell r="W4402">
            <v>0</v>
          </cell>
          <cell r="X4402">
            <v>0</v>
          </cell>
        </row>
        <row r="4403">
          <cell r="A4403" t="str">
            <v>1626500</v>
          </cell>
          <cell r="B4403">
            <v>1</v>
          </cell>
          <cell r="C4403" t="str">
            <v>CORADA 8199* Air NZ Koro club</v>
          </cell>
          <cell r="D4403" t="str">
            <v>42</v>
          </cell>
          <cell r="E4403" t="str">
            <v>CVLSIG</v>
          </cell>
          <cell r="F4403" t="str">
            <v>CVL</v>
          </cell>
          <cell r="G4403">
            <v>38820</v>
          </cell>
          <cell r="H4403" t="str">
            <v>Active</v>
          </cell>
          <cell r="I4403">
            <v>1</v>
          </cell>
          <cell r="J4403">
            <v>39344</v>
          </cell>
          <cell r="K4403" t="str">
            <v>V</v>
          </cell>
          <cell r="L4403" t="str">
            <v>CP</v>
          </cell>
          <cell r="M4403" t="str">
            <v>0004</v>
          </cell>
          <cell r="N4403">
            <v>0</v>
          </cell>
          <cell r="O4403">
            <v>0</v>
          </cell>
          <cell r="P4403">
            <v>0</v>
          </cell>
          <cell r="Q4403">
            <v>0</v>
          </cell>
          <cell r="R4403">
            <v>0</v>
          </cell>
          <cell r="S4403">
            <v>0</v>
          </cell>
          <cell r="T4403">
            <v>0</v>
          </cell>
          <cell r="U4403">
            <v>0</v>
          </cell>
          <cell r="V4403">
            <v>0</v>
          </cell>
          <cell r="W4403">
            <v>0</v>
          </cell>
          <cell r="X4403">
            <v>0</v>
          </cell>
        </row>
        <row r="4404">
          <cell r="A4404" t="str">
            <v>1626600</v>
          </cell>
          <cell r="B4404">
            <v>1</v>
          </cell>
          <cell r="C4404" t="str">
            <v>Accounts formway console</v>
          </cell>
          <cell r="D4404" t="str">
            <v>32</v>
          </cell>
          <cell r="E4404" t="str">
            <v>FIXOTH</v>
          </cell>
          <cell r="F4404" t="str">
            <v>FIX</v>
          </cell>
          <cell r="G4404">
            <v>37359</v>
          </cell>
          <cell r="H4404" t="str">
            <v>Active</v>
          </cell>
          <cell r="I4404">
            <v>1</v>
          </cell>
          <cell r="J4404">
            <v>39343</v>
          </cell>
          <cell r="K4404" t="str">
            <v>X</v>
          </cell>
          <cell r="L4404" t="str">
            <v>TN</v>
          </cell>
          <cell r="M4404" t="str">
            <v>0016</v>
          </cell>
          <cell r="N4404">
            <v>1493.6</v>
          </cell>
          <cell r="O4404">
            <v>0</v>
          </cell>
          <cell r="P4404">
            <v>0</v>
          </cell>
          <cell r="Q4404">
            <v>1493.6</v>
          </cell>
          <cell r="R4404">
            <v>0</v>
          </cell>
          <cell r="S4404">
            <v>0</v>
          </cell>
          <cell r="T4404">
            <v>2</v>
          </cell>
          <cell r="U4404">
            <v>31</v>
          </cell>
          <cell r="V4404">
            <v>0</v>
          </cell>
          <cell r="W4404">
            <v>0</v>
          </cell>
          <cell r="X4404">
            <v>0</v>
          </cell>
        </row>
        <row r="4405">
          <cell r="A4405" t="str">
            <v>1626700</v>
          </cell>
          <cell r="B4405">
            <v>1</v>
          </cell>
          <cell r="C4405" t="str">
            <v>AIR.EQUIPM 1797 gate 16 windbreak</v>
          </cell>
          <cell r="D4405" t="str">
            <v>34</v>
          </cell>
          <cell r="E4405" t="str">
            <v>PLEGEN</v>
          </cell>
          <cell r="F4405" t="str">
            <v>PLE</v>
          </cell>
          <cell r="G4405">
            <v>37359</v>
          </cell>
          <cell r="H4405" t="str">
            <v>Active</v>
          </cell>
          <cell r="I4405">
            <v>1</v>
          </cell>
          <cell r="J4405">
            <v>39344</v>
          </cell>
          <cell r="K4405" t="str">
            <v>TDP</v>
          </cell>
          <cell r="L4405" t="str">
            <v>TW</v>
          </cell>
          <cell r="M4405" t="str">
            <v>0010</v>
          </cell>
          <cell r="N4405">
            <v>397.34</v>
          </cell>
          <cell r="O4405">
            <v>0</v>
          </cell>
          <cell r="P4405">
            <v>0</v>
          </cell>
          <cell r="Q4405">
            <v>397.34</v>
          </cell>
          <cell r="R4405">
            <v>0</v>
          </cell>
          <cell r="S4405">
            <v>0</v>
          </cell>
          <cell r="T4405">
            <v>2</v>
          </cell>
          <cell r="U4405">
            <v>31</v>
          </cell>
          <cell r="V4405">
            <v>0</v>
          </cell>
          <cell r="W4405">
            <v>0</v>
          </cell>
          <cell r="X4405">
            <v>0</v>
          </cell>
        </row>
        <row r="4406">
          <cell r="A4406" t="str">
            <v>1626800</v>
          </cell>
          <cell r="B4406">
            <v>1</v>
          </cell>
          <cell r="C4406" t="str">
            <v>AFFORDABLE 21279 conf lectern</v>
          </cell>
          <cell r="D4406" t="str">
            <v>34</v>
          </cell>
          <cell r="E4406" t="str">
            <v>FIXOTH</v>
          </cell>
          <cell r="F4406" t="str">
            <v>FIX</v>
          </cell>
          <cell r="G4406">
            <v>37359</v>
          </cell>
          <cell r="H4406" t="str">
            <v>Active</v>
          </cell>
          <cell r="I4406">
            <v>1</v>
          </cell>
          <cell r="J4406">
            <v>39343</v>
          </cell>
          <cell r="K4406" t="str">
            <v>C</v>
          </cell>
          <cell r="L4406" t="str">
            <v>TM</v>
          </cell>
          <cell r="M4406" t="str">
            <v>0211</v>
          </cell>
          <cell r="N4406">
            <v>105.73</v>
          </cell>
          <cell r="O4406">
            <v>0</v>
          </cell>
          <cell r="P4406">
            <v>0</v>
          </cell>
          <cell r="Q4406">
            <v>105.73</v>
          </cell>
          <cell r="R4406">
            <v>0</v>
          </cell>
          <cell r="S4406">
            <v>0</v>
          </cell>
          <cell r="T4406">
            <v>2</v>
          </cell>
          <cell r="U4406">
            <v>92</v>
          </cell>
          <cell r="V4406">
            <v>0</v>
          </cell>
          <cell r="W4406">
            <v>0</v>
          </cell>
          <cell r="X4406">
            <v>0</v>
          </cell>
        </row>
        <row r="4407">
          <cell r="A4407" t="str">
            <v>1626900</v>
          </cell>
          <cell r="B4407">
            <v>1</v>
          </cell>
          <cell r="C4407" t="str">
            <v>AIR.EQUIPM PC 7 Aerobridge</v>
          </cell>
          <cell r="D4407" t="str">
            <v>34</v>
          </cell>
          <cell r="E4407" t="str">
            <v>PLEGEN</v>
          </cell>
          <cell r="F4407" t="str">
            <v>PLE</v>
          </cell>
          <cell r="G4407">
            <v>37359</v>
          </cell>
          <cell r="H4407" t="str">
            <v>Active</v>
          </cell>
          <cell r="I4407">
            <v>1</v>
          </cell>
          <cell r="J4407">
            <v>39344</v>
          </cell>
          <cell r="K4407" t="str">
            <v>B</v>
          </cell>
          <cell r="L4407" t="str">
            <v>TN</v>
          </cell>
          <cell r="M4407" t="str">
            <v>0147</v>
          </cell>
          <cell r="N4407">
            <v>35979.71</v>
          </cell>
          <cell r="O4407">
            <v>52.32</v>
          </cell>
          <cell r="P4407">
            <v>627.51</v>
          </cell>
          <cell r="Q4407">
            <v>5647.64</v>
          </cell>
          <cell r="R4407">
            <v>30332.07</v>
          </cell>
          <cell r="S4407">
            <v>0</v>
          </cell>
          <cell r="T4407">
            <v>57</v>
          </cell>
          <cell r="U4407">
            <v>123</v>
          </cell>
          <cell r="V4407">
            <v>48</v>
          </cell>
          <cell r="W4407">
            <v>153</v>
          </cell>
          <cell r="X4407">
            <v>0</v>
          </cell>
        </row>
        <row r="4408">
          <cell r="A4408" t="str">
            <v>1627000</v>
          </cell>
          <cell r="B4408">
            <v>1</v>
          </cell>
          <cell r="C4408" t="str">
            <v>AE.TILLEY 12503 safety barriers carpark</v>
          </cell>
          <cell r="D4408" t="str">
            <v>42</v>
          </cell>
          <cell r="E4408" t="str">
            <v>PLEGEN</v>
          </cell>
          <cell r="F4408" t="str">
            <v>PLE</v>
          </cell>
          <cell r="G4408">
            <v>37359</v>
          </cell>
          <cell r="H4408" t="str">
            <v>Active</v>
          </cell>
          <cell r="I4408">
            <v>1</v>
          </cell>
          <cell r="J4408">
            <v>39344</v>
          </cell>
          <cell r="K4408" t="str">
            <v>V</v>
          </cell>
          <cell r="L4408" t="str">
            <v>CP</v>
          </cell>
          <cell r="M4408" t="str">
            <v>0004</v>
          </cell>
          <cell r="N4408">
            <v>3624.93</v>
          </cell>
          <cell r="O4408">
            <v>0</v>
          </cell>
          <cell r="P4408">
            <v>0</v>
          </cell>
          <cell r="Q4408">
            <v>3624.93</v>
          </cell>
          <cell r="R4408">
            <v>0</v>
          </cell>
          <cell r="S4408">
            <v>0</v>
          </cell>
          <cell r="T4408">
            <v>2</v>
          </cell>
          <cell r="U4408">
            <v>61</v>
          </cell>
          <cell r="V4408">
            <v>0</v>
          </cell>
          <cell r="W4408">
            <v>0</v>
          </cell>
          <cell r="X4408">
            <v>0</v>
          </cell>
        </row>
        <row r="4409">
          <cell r="A4409" t="str">
            <v>1627100</v>
          </cell>
          <cell r="B4409">
            <v>1</v>
          </cell>
          <cell r="C4409" t="str">
            <v>HEATHCOTE 26371 Signs for south</v>
          </cell>
          <cell r="D4409" t="str">
            <v>34</v>
          </cell>
          <cell r="E4409" t="str">
            <v>BASSIG</v>
          </cell>
          <cell r="F4409" t="str">
            <v>CVL</v>
          </cell>
          <cell r="G4409">
            <v>38820</v>
          </cell>
          <cell r="H4409" t="str">
            <v>Active</v>
          </cell>
          <cell r="I4409">
            <v>1</v>
          </cell>
          <cell r="J4409">
            <v>39344</v>
          </cell>
          <cell r="K4409" t="str">
            <v>TDP</v>
          </cell>
          <cell r="L4409" t="str">
            <v>TW</v>
          </cell>
          <cell r="M4409" t="str">
            <v>0113</v>
          </cell>
          <cell r="N4409">
            <v>0</v>
          </cell>
          <cell r="O4409">
            <v>0</v>
          </cell>
          <cell r="P4409">
            <v>0</v>
          </cell>
          <cell r="Q4409">
            <v>0</v>
          </cell>
          <cell r="R4409">
            <v>0</v>
          </cell>
          <cell r="S4409">
            <v>0</v>
          </cell>
          <cell r="T4409">
            <v>0</v>
          </cell>
          <cell r="U4409">
            <v>0</v>
          </cell>
          <cell r="V4409">
            <v>0</v>
          </cell>
          <cell r="W4409">
            <v>0</v>
          </cell>
          <cell r="X4409">
            <v>0</v>
          </cell>
        </row>
        <row r="4410">
          <cell r="A4410" t="str">
            <v>1627200</v>
          </cell>
          <cell r="B4410">
            <v>1</v>
          </cell>
          <cell r="C4410" t="str">
            <v>MASTERTR 570-938412</v>
          </cell>
          <cell r="D4410" t="str">
            <v>42</v>
          </cell>
          <cell r="E4410" t="str">
            <v>BASLIG</v>
          </cell>
          <cell r="F4410" t="str">
            <v>BAS</v>
          </cell>
          <cell r="G4410">
            <v>38820</v>
          </cell>
          <cell r="H4410" t="str">
            <v>Active</v>
          </cell>
          <cell r="I4410">
            <v>1</v>
          </cell>
          <cell r="J4410">
            <v>39344</v>
          </cell>
          <cell r="K4410" t="str">
            <v>V</v>
          </cell>
          <cell r="L4410" t="str">
            <v>CP</v>
          </cell>
          <cell r="M4410" t="str">
            <v>0004</v>
          </cell>
          <cell r="N4410">
            <v>514.9</v>
          </cell>
          <cell r="O4410">
            <v>4.13</v>
          </cell>
          <cell r="P4410">
            <v>50.22</v>
          </cell>
          <cell r="Q4410">
            <v>100.44</v>
          </cell>
          <cell r="R4410">
            <v>414.46</v>
          </cell>
          <cell r="S4410">
            <v>196.53</v>
          </cell>
          <cell r="T4410">
            <v>10</v>
          </cell>
          <cell r="U4410">
            <v>92</v>
          </cell>
          <cell r="V4410">
            <v>8</v>
          </cell>
          <cell r="W4410">
            <v>92</v>
          </cell>
          <cell r="X4410">
            <v>0</v>
          </cell>
        </row>
        <row r="4411">
          <cell r="A4411" t="str">
            <v>1627600</v>
          </cell>
          <cell r="B4411">
            <v>1</v>
          </cell>
          <cell r="C4411" t="str">
            <v>67 Bridge Street</v>
          </cell>
          <cell r="D4411" t="str">
            <v>24</v>
          </cell>
          <cell r="E4411" t="str">
            <v>LAN</v>
          </cell>
          <cell r="F4411" t="str">
            <v>LAN</v>
          </cell>
          <cell r="G4411">
            <v>38820</v>
          </cell>
          <cell r="H4411" t="str">
            <v>Active</v>
          </cell>
          <cell r="I4411">
            <v>318</v>
          </cell>
          <cell r="J4411">
            <v>39343</v>
          </cell>
          <cell r="K4411" t="str">
            <v>AL</v>
          </cell>
          <cell r="L4411" t="str">
            <v>HO</v>
          </cell>
          <cell r="M4411" t="str">
            <v>0067</v>
          </cell>
          <cell r="N4411">
            <v>200000</v>
          </cell>
          <cell r="O4411">
            <v>0</v>
          </cell>
          <cell r="P4411">
            <v>0</v>
          </cell>
          <cell r="Q4411">
            <v>0</v>
          </cell>
          <cell r="R4411">
            <v>200000</v>
          </cell>
          <cell r="S4411">
            <v>123000</v>
          </cell>
          <cell r="T4411">
            <v>0</v>
          </cell>
          <cell r="U4411">
            <v>0</v>
          </cell>
          <cell r="V4411">
            <v>0</v>
          </cell>
          <cell r="W4411">
            <v>0</v>
          </cell>
          <cell r="X4411">
            <v>0</v>
          </cell>
        </row>
        <row r="4412">
          <cell r="A4412" t="str">
            <v>1627700</v>
          </cell>
          <cell r="B4412">
            <v>1</v>
          </cell>
          <cell r="C4412" t="str">
            <v>67 Bridge Street</v>
          </cell>
          <cell r="D4412" t="str">
            <v>24</v>
          </cell>
          <cell r="E4412" t="str">
            <v>BUIHOU</v>
          </cell>
          <cell r="F4412" t="str">
            <v>BUI</v>
          </cell>
          <cell r="G4412">
            <v>38820</v>
          </cell>
          <cell r="H4412" t="str">
            <v>Active</v>
          </cell>
          <cell r="I4412">
            <v>1</v>
          </cell>
          <cell r="J4412">
            <v>39344</v>
          </cell>
          <cell r="K4412" t="str">
            <v>AL</v>
          </cell>
          <cell r="L4412" t="str">
            <v>HO</v>
          </cell>
          <cell r="M4412" t="str">
            <v>0067</v>
          </cell>
          <cell r="N4412">
            <v>161652.51</v>
          </cell>
          <cell r="O4412">
            <v>406.12</v>
          </cell>
          <cell r="P4412">
            <v>4873.88</v>
          </cell>
          <cell r="Q4412">
            <v>9747.76</v>
          </cell>
          <cell r="R4412">
            <v>151904.75</v>
          </cell>
          <cell r="S4412">
            <v>26129.71</v>
          </cell>
          <cell r="T4412">
            <v>33</v>
          </cell>
          <cell r="U4412">
            <v>61</v>
          </cell>
          <cell r="V4412">
            <v>31</v>
          </cell>
          <cell r="W4412">
            <v>61</v>
          </cell>
          <cell r="X4412">
            <v>0</v>
          </cell>
        </row>
        <row r="4413">
          <cell r="A4413" t="str">
            <v>1627800</v>
          </cell>
          <cell r="B4413">
            <v>1</v>
          </cell>
          <cell r="C4413" t="str">
            <v>244 Coutts Street</v>
          </cell>
          <cell r="D4413" t="str">
            <v>24</v>
          </cell>
          <cell r="E4413" t="str">
            <v>LAN</v>
          </cell>
          <cell r="F4413" t="str">
            <v>LAN</v>
          </cell>
          <cell r="G4413">
            <v>38820</v>
          </cell>
          <cell r="H4413" t="str">
            <v>Active</v>
          </cell>
          <cell r="I4413">
            <v>402</v>
          </cell>
          <cell r="J4413">
            <v>39343</v>
          </cell>
          <cell r="K4413" t="str">
            <v>C</v>
          </cell>
          <cell r="L4413" t="str">
            <v>HO</v>
          </cell>
          <cell r="M4413" t="str">
            <v>0244</v>
          </cell>
          <cell r="N4413">
            <v>225000</v>
          </cell>
          <cell r="O4413">
            <v>0</v>
          </cell>
          <cell r="P4413">
            <v>0</v>
          </cell>
          <cell r="Q4413">
            <v>0</v>
          </cell>
          <cell r="R4413">
            <v>225000</v>
          </cell>
          <cell r="S4413">
            <v>117250</v>
          </cell>
          <cell r="T4413">
            <v>0</v>
          </cell>
          <cell r="U4413">
            <v>0</v>
          </cell>
          <cell r="V4413">
            <v>0</v>
          </cell>
          <cell r="W4413">
            <v>0</v>
          </cell>
          <cell r="X4413">
            <v>0</v>
          </cell>
        </row>
        <row r="4414">
          <cell r="A4414" t="str">
            <v>1627900</v>
          </cell>
          <cell r="B4414">
            <v>1</v>
          </cell>
          <cell r="C4414" t="str">
            <v>244 Coutts Street</v>
          </cell>
          <cell r="D4414" t="str">
            <v>24</v>
          </cell>
          <cell r="E4414" t="str">
            <v>BUIHOU</v>
          </cell>
          <cell r="F4414" t="str">
            <v>BUI</v>
          </cell>
          <cell r="G4414">
            <v>38820</v>
          </cell>
          <cell r="H4414" t="str">
            <v>Active</v>
          </cell>
          <cell r="I4414">
            <v>1</v>
          </cell>
          <cell r="J4414">
            <v>39344</v>
          </cell>
          <cell r="K4414" t="str">
            <v>C</v>
          </cell>
          <cell r="L4414" t="str">
            <v>HO</v>
          </cell>
          <cell r="M4414" t="str">
            <v>0244</v>
          </cell>
          <cell r="N4414">
            <v>190000</v>
          </cell>
          <cell r="O4414">
            <v>473.78</v>
          </cell>
          <cell r="P4414">
            <v>5685.36</v>
          </cell>
          <cell r="Q4414">
            <v>11370.72</v>
          </cell>
          <cell r="R4414">
            <v>178629.28</v>
          </cell>
          <cell r="S4414">
            <v>49701.74</v>
          </cell>
          <cell r="T4414">
            <v>33</v>
          </cell>
          <cell r="U4414">
            <v>153</v>
          </cell>
          <cell r="V4414">
            <v>31</v>
          </cell>
          <cell r="W4414">
            <v>153</v>
          </cell>
          <cell r="X4414">
            <v>0</v>
          </cell>
        </row>
        <row r="4415">
          <cell r="A4415" t="str">
            <v>1628000</v>
          </cell>
          <cell r="B4415">
            <v>1</v>
          </cell>
          <cell r="C4415" t="str">
            <v>41 Bridge Street</v>
          </cell>
          <cell r="D4415" t="str">
            <v>24</v>
          </cell>
          <cell r="E4415" t="str">
            <v>LAN</v>
          </cell>
          <cell r="F4415" t="str">
            <v>LAN</v>
          </cell>
          <cell r="G4415">
            <v>38820</v>
          </cell>
          <cell r="H4415" t="str">
            <v>Active</v>
          </cell>
          <cell r="I4415">
            <v>716</v>
          </cell>
          <cell r="J4415">
            <v>39343</v>
          </cell>
          <cell r="K4415" t="str">
            <v>AL</v>
          </cell>
          <cell r="L4415" t="str">
            <v>HO</v>
          </cell>
          <cell r="M4415" t="str">
            <v>0041</v>
          </cell>
          <cell r="N4415">
            <v>270000</v>
          </cell>
          <cell r="O4415">
            <v>0</v>
          </cell>
          <cell r="P4415">
            <v>0</v>
          </cell>
          <cell r="Q4415">
            <v>0</v>
          </cell>
          <cell r="R4415">
            <v>270000</v>
          </cell>
          <cell r="S4415">
            <v>165000</v>
          </cell>
          <cell r="T4415">
            <v>0</v>
          </cell>
          <cell r="U4415">
            <v>0</v>
          </cell>
          <cell r="V4415">
            <v>0</v>
          </cell>
          <cell r="W4415">
            <v>0</v>
          </cell>
          <cell r="X4415">
            <v>0</v>
          </cell>
        </row>
        <row r="4416">
          <cell r="A4416" t="str">
            <v>1628100</v>
          </cell>
          <cell r="B4416">
            <v>1</v>
          </cell>
          <cell r="C4416" t="str">
            <v>41 Bridge Street</v>
          </cell>
          <cell r="D4416" t="str">
            <v>24</v>
          </cell>
          <cell r="E4416" t="str">
            <v>BUIHOU</v>
          </cell>
          <cell r="F4416" t="str">
            <v>BUI</v>
          </cell>
          <cell r="G4416">
            <v>38820</v>
          </cell>
          <cell r="H4416" t="str">
            <v>Active</v>
          </cell>
          <cell r="I4416">
            <v>1</v>
          </cell>
          <cell r="J4416">
            <v>39344</v>
          </cell>
          <cell r="K4416" t="str">
            <v>AL</v>
          </cell>
          <cell r="L4416" t="str">
            <v>HO</v>
          </cell>
          <cell r="M4416" t="str">
            <v>0041</v>
          </cell>
          <cell r="N4416">
            <v>180000</v>
          </cell>
          <cell r="O4416">
            <v>446.62</v>
          </cell>
          <cell r="P4416">
            <v>5359.33</v>
          </cell>
          <cell r="Q4416">
            <v>10718.66</v>
          </cell>
          <cell r="R4416">
            <v>169281.34</v>
          </cell>
          <cell r="S4416">
            <v>38844.94</v>
          </cell>
          <cell r="T4416">
            <v>33</v>
          </cell>
          <cell r="U4416">
            <v>214</v>
          </cell>
          <cell r="V4416">
            <v>31</v>
          </cell>
          <cell r="W4416">
            <v>214</v>
          </cell>
          <cell r="X4416">
            <v>0</v>
          </cell>
        </row>
        <row r="4417">
          <cell r="A4417" t="str">
            <v>1628200</v>
          </cell>
          <cell r="B4417">
            <v>1</v>
          </cell>
          <cell r="C4417" t="str">
            <v>Cabling for Ethernet Link to Whitcoulls</v>
          </cell>
          <cell r="D4417" t="str">
            <v>34</v>
          </cell>
          <cell r="E4417" t="str">
            <v>COMCAB</v>
          </cell>
          <cell r="F4417" t="str">
            <v>COM</v>
          </cell>
          <cell r="G4417">
            <v>37359</v>
          </cell>
          <cell r="H4417" t="str">
            <v>Active</v>
          </cell>
          <cell r="I4417">
            <v>1</v>
          </cell>
          <cell r="J4417">
            <v>39343</v>
          </cell>
          <cell r="K4417" t="str">
            <v>C</v>
          </cell>
          <cell r="L4417" t="str">
            <v>TM</v>
          </cell>
          <cell r="M4417" t="str">
            <v>0135</v>
          </cell>
          <cell r="N4417">
            <v>1240.8599999999999</v>
          </cell>
          <cell r="O4417">
            <v>2.8</v>
          </cell>
          <cell r="P4417">
            <v>32.94</v>
          </cell>
          <cell r="Q4417">
            <v>296.39999999999998</v>
          </cell>
          <cell r="R4417">
            <v>944.46</v>
          </cell>
          <cell r="S4417">
            <v>0</v>
          </cell>
          <cell r="T4417">
            <v>37</v>
          </cell>
          <cell r="U4417">
            <v>245</v>
          </cell>
          <cell r="V4417">
            <v>28</v>
          </cell>
          <cell r="W4417">
            <v>275</v>
          </cell>
          <cell r="X4417">
            <v>0</v>
          </cell>
        </row>
        <row r="4418">
          <cell r="A4418" t="str">
            <v>1628300</v>
          </cell>
          <cell r="B4418">
            <v>1</v>
          </cell>
          <cell r="C4418" t="str">
            <v>55 Bridge Street</v>
          </cell>
          <cell r="D4418" t="str">
            <v>24</v>
          </cell>
          <cell r="E4418" t="str">
            <v>LAN</v>
          </cell>
          <cell r="F4418" t="str">
            <v>LAN</v>
          </cell>
          <cell r="G4418">
            <v>38820</v>
          </cell>
          <cell r="H4418" t="str">
            <v>Active</v>
          </cell>
          <cell r="I4418">
            <v>424</v>
          </cell>
          <cell r="J4418">
            <v>39343</v>
          </cell>
          <cell r="K4418" t="str">
            <v>AL</v>
          </cell>
          <cell r="L4418" t="str">
            <v>HO</v>
          </cell>
          <cell r="M4418" t="str">
            <v>0055</v>
          </cell>
          <cell r="N4418">
            <v>220000</v>
          </cell>
          <cell r="O4418">
            <v>0</v>
          </cell>
          <cell r="P4418">
            <v>0</v>
          </cell>
          <cell r="Q4418">
            <v>0</v>
          </cell>
          <cell r="R4418">
            <v>220000</v>
          </cell>
          <cell r="S4418">
            <v>135000</v>
          </cell>
          <cell r="T4418">
            <v>0</v>
          </cell>
          <cell r="U4418">
            <v>0</v>
          </cell>
          <cell r="V4418">
            <v>0</v>
          </cell>
          <cell r="W4418">
            <v>0</v>
          </cell>
          <cell r="X4418">
            <v>0</v>
          </cell>
        </row>
        <row r="4419">
          <cell r="A4419" t="str">
            <v>1628400</v>
          </cell>
          <cell r="B4419">
            <v>1</v>
          </cell>
          <cell r="C4419" t="str">
            <v>55 Bridge Street</v>
          </cell>
          <cell r="D4419" t="str">
            <v>24</v>
          </cell>
          <cell r="E4419" t="str">
            <v>BUIHOU</v>
          </cell>
          <cell r="F4419" t="str">
            <v>BUI</v>
          </cell>
          <cell r="G4419">
            <v>38820</v>
          </cell>
          <cell r="H4419" t="str">
            <v>Active</v>
          </cell>
          <cell r="I4419">
            <v>1</v>
          </cell>
          <cell r="J4419">
            <v>39344</v>
          </cell>
          <cell r="K4419" t="str">
            <v>AL</v>
          </cell>
          <cell r="L4419" t="str">
            <v>HO</v>
          </cell>
          <cell r="M4419" t="str">
            <v>0055</v>
          </cell>
          <cell r="N4419">
            <v>155741.56</v>
          </cell>
          <cell r="O4419">
            <v>385.41</v>
          </cell>
          <cell r="P4419">
            <v>4625.3599999999997</v>
          </cell>
          <cell r="Q4419">
            <v>9250.7199999999993</v>
          </cell>
          <cell r="R4419">
            <v>146490.84</v>
          </cell>
          <cell r="S4419">
            <v>29834.62</v>
          </cell>
          <cell r="T4419">
            <v>33</v>
          </cell>
          <cell r="U4419">
            <v>245</v>
          </cell>
          <cell r="V4419">
            <v>31</v>
          </cell>
          <cell r="W4419">
            <v>245</v>
          </cell>
          <cell r="X4419">
            <v>0</v>
          </cell>
        </row>
        <row r="4420">
          <cell r="A4420" t="str">
            <v>1628800</v>
          </cell>
          <cell r="B4420">
            <v>1</v>
          </cell>
          <cell r="C4420" t="str">
            <v>ZR20D Cell Computer</v>
          </cell>
          <cell r="D4420" t="str">
            <v>42</v>
          </cell>
          <cell r="E4420" t="str">
            <v>CMPCAR</v>
          </cell>
          <cell r="F4420" t="str">
            <v>CMP</v>
          </cell>
          <cell r="G4420">
            <v>37359</v>
          </cell>
          <cell r="H4420" t="str">
            <v>Active</v>
          </cell>
          <cell r="I4420">
            <v>1</v>
          </cell>
          <cell r="J4420">
            <v>39344</v>
          </cell>
          <cell r="K4420" t="str">
            <v>X</v>
          </cell>
          <cell r="L4420" t="str">
            <v>TN</v>
          </cell>
          <cell r="M4420" t="str">
            <v>0016</v>
          </cell>
          <cell r="N4420">
            <v>5535.83</v>
          </cell>
          <cell r="O4420">
            <v>0</v>
          </cell>
          <cell r="P4420">
            <v>0</v>
          </cell>
          <cell r="Q4420">
            <v>5535.83</v>
          </cell>
          <cell r="R4420">
            <v>0</v>
          </cell>
          <cell r="S4420">
            <v>0</v>
          </cell>
          <cell r="T4420">
            <v>0</v>
          </cell>
          <cell r="U4420">
            <v>214</v>
          </cell>
          <cell r="V4420">
            <v>0</v>
          </cell>
          <cell r="W4420">
            <v>0</v>
          </cell>
          <cell r="X4420">
            <v>0</v>
          </cell>
        </row>
        <row r="4421">
          <cell r="A4421" t="str">
            <v>1629300</v>
          </cell>
          <cell r="B4421">
            <v>1</v>
          </cell>
          <cell r="C4421" t="str">
            <v>242 Coutts Street</v>
          </cell>
          <cell r="D4421" t="str">
            <v>24</v>
          </cell>
          <cell r="E4421" t="str">
            <v>LAN</v>
          </cell>
          <cell r="F4421" t="str">
            <v>LAN</v>
          </cell>
          <cell r="G4421">
            <v>38820</v>
          </cell>
          <cell r="H4421" t="str">
            <v>Active</v>
          </cell>
          <cell r="I4421">
            <v>402</v>
          </cell>
          <cell r="J4421">
            <v>39343</v>
          </cell>
          <cell r="K4421" t="str">
            <v>C</v>
          </cell>
          <cell r="L4421" t="str">
            <v>HO</v>
          </cell>
          <cell r="M4421" t="str">
            <v>0242</v>
          </cell>
          <cell r="N4421">
            <v>225000</v>
          </cell>
          <cell r="O4421">
            <v>0</v>
          </cell>
          <cell r="P4421">
            <v>0</v>
          </cell>
          <cell r="Q4421">
            <v>0</v>
          </cell>
          <cell r="R4421">
            <v>225000</v>
          </cell>
          <cell r="S4421">
            <v>117250</v>
          </cell>
          <cell r="T4421">
            <v>0</v>
          </cell>
          <cell r="U4421">
            <v>0</v>
          </cell>
          <cell r="V4421">
            <v>0</v>
          </cell>
          <cell r="W4421">
            <v>0</v>
          </cell>
          <cell r="X4421">
            <v>0</v>
          </cell>
        </row>
        <row r="4422">
          <cell r="A4422" t="str">
            <v>1629400</v>
          </cell>
          <cell r="B4422">
            <v>1</v>
          </cell>
          <cell r="C4422" t="str">
            <v>242 Coutts Street</v>
          </cell>
          <cell r="D4422" t="str">
            <v>24</v>
          </cell>
          <cell r="E4422" t="str">
            <v>BUIHOU</v>
          </cell>
          <cell r="F4422" t="str">
            <v>BUI</v>
          </cell>
          <cell r="G4422">
            <v>38820</v>
          </cell>
          <cell r="H4422" t="str">
            <v>Active</v>
          </cell>
          <cell r="I4422">
            <v>1</v>
          </cell>
          <cell r="J4422">
            <v>39344</v>
          </cell>
          <cell r="K4422" t="str">
            <v>C</v>
          </cell>
          <cell r="L4422" t="str">
            <v>HO</v>
          </cell>
          <cell r="M4422" t="str">
            <v>0242</v>
          </cell>
          <cell r="N4422">
            <v>217666.98</v>
          </cell>
          <cell r="O4422">
            <v>549.71</v>
          </cell>
          <cell r="P4422">
            <v>6595.97</v>
          </cell>
          <cell r="Q4422">
            <v>13191.94</v>
          </cell>
          <cell r="R4422">
            <v>204475.04</v>
          </cell>
          <cell r="S4422">
            <v>59365.55</v>
          </cell>
          <cell r="T4422">
            <v>33</v>
          </cell>
          <cell r="U4422">
            <v>0</v>
          </cell>
          <cell r="V4422">
            <v>31</v>
          </cell>
          <cell r="W4422">
            <v>0</v>
          </cell>
          <cell r="X4422">
            <v>0</v>
          </cell>
        </row>
        <row r="4423">
          <cell r="A4423" t="str">
            <v>1629500</v>
          </cell>
          <cell r="B4423">
            <v>1</v>
          </cell>
          <cell r="C4423" t="str">
            <v>Access Control Software</v>
          </cell>
          <cell r="D4423" t="str">
            <v>32</v>
          </cell>
          <cell r="E4423" t="str">
            <v>BASSEC</v>
          </cell>
          <cell r="F4423" t="str">
            <v>BAS</v>
          </cell>
          <cell r="G4423">
            <v>38820</v>
          </cell>
          <cell r="H4423" t="str">
            <v>Active</v>
          </cell>
          <cell r="I4423">
            <v>1</v>
          </cell>
          <cell r="J4423">
            <v>39344</v>
          </cell>
          <cell r="K4423" t="str">
            <v>X</v>
          </cell>
          <cell r="L4423" t="str">
            <v>TN</v>
          </cell>
          <cell r="M4423" t="str">
            <v>0016</v>
          </cell>
          <cell r="N4423">
            <v>2821.32</v>
          </cell>
          <cell r="O4423">
            <v>15.72</v>
          </cell>
          <cell r="P4423">
            <v>188.09</v>
          </cell>
          <cell r="Q4423">
            <v>376.18</v>
          </cell>
          <cell r="R4423">
            <v>2445.14</v>
          </cell>
          <cell r="S4423">
            <v>1182.95</v>
          </cell>
          <cell r="T4423">
            <v>15</v>
          </cell>
          <cell r="U4423">
            <v>0</v>
          </cell>
          <cell r="V4423">
            <v>13</v>
          </cell>
          <cell r="W4423">
            <v>0</v>
          </cell>
          <cell r="X4423">
            <v>0</v>
          </cell>
        </row>
        <row r="4424">
          <cell r="A4424" t="str">
            <v>1629600</v>
          </cell>
          <cell r="B4424">
            <v>1</v>
          </cell>
          <cell r="C4424" t="str">
            <v>Mesh Fence and Gates</v>
          </cell>
          <cell r="D4424" t="str">
            <v>62</v>
          </cell>
          <cell r="E4424" t="str">
            <v>CVLFEN</v>
          </cell>
          <cell r="F4424" t="str">
            <v>CVL</v>
          </cell>
          <cell r="G4424">
            <v>38820</v>
          </cell>
          <cell r="H4424" t="str">
            <v>Active</v>
          </cell>
          <cell r="I4424">
            <v>1</v>
          </cell>
          <cell r="J4424">
            <v>39344</v>
          </cell>
          <cell r="K4424" t="str">
            <v>AC</v>
          </cell>
          <cell r="L4424" t="str">
            <v>WA</v>
          </cell>
          <cell r="M4424" t="str">
            <v>0012</v>
          </cell>
          <cell r="N4424">
            <v>0</v>
          </cell>
          <cell r="O4424">
            <v>0</v>
          </cell>
          <cell r="P4424">
            <v>0</v>
          </cell>
          <cell r="Q4424">
            <v>0</v>
          </cell>
          <cell r="R4424">
            <v>0</v>
          </cell>
          <cell r="S4424">
            <v>0</v>
          </cell>
          <cell r="T4424">
            <v>0</v>
          </cell>
          <cell r="U4424">
            <v>0</v>
          </cell>
          <cell r="V4424">
            <v>0</v>
          </cell>
          <cell r="W4424">
            <v>0</v>
          </cell>
          <cell r="X4424">
            <v>0</v>
          </cell>
        </row>
        <row r="4425">
          <cell r="A4425" t="str">
            <v>1629700</v>
          </cell>
          <cell r="B4425">
            <v>1</v>
          </cell>
          <cell r="C4425" t="str">
            <v>Share of Boundary Fency at Mirimar Aipor</v>
          </cell>
          <cell r="D4425" t="str">
            <v>62</v>
          </cell>
          <cell r="E4425" t="str">
            <v>CVLFEN</v>
          </cell>
          <cell r="F4425" t="str">
            <v>CVL</v>
          </cell>
          <cell r="G4425">
            <v>38820</v>
          </cell>
          <cell r="H4425" t="str">
            <v>Active</v>
          </cell>
          <cell r="I4425">
            <v>1</v>
          </cell>
          <cell r="J4425">
            <v>39344</v>
          </cell>
          <cell r="K4425" t="str">
            <v>X</v>
          </cell>
          <cell r="L4425" t="str">
            <v>RO</v>
          </cell>
          <cell r="M4425" t="str">
            <v>0002</v>
          </cell>
          <cell r="N4425">
            <v>0</v>
          </cell>
          <cell r="O4425">
            <v>0</v>
          </cell>
          <cell r="P4425">
            <v>0</v>
          </cell>
          <cell r="Q4425">
            <v>0</v>
          </cell>
          <cell r="R4425">
            <v>0</v>
          </cell>
          <cell r="S4425">
            <v>0</v>
          </cell>
          <cell r="T4425">
            <v>0</v>
          </cell>
          <cell r="U4425">
            <v>0</v>
          </cell>
          <cell r="V4425">
            <v>0</v>
          </cell>
          <cell r="W4425">
            <v>0</v>
          </cell>
          <cell r="X4425">
            <v>0</v>
          </cell>
        </row>
        <row r="4426">
          <cell r="A4426" t="str">
            <v>1629800</v>
          </cell>
          <cell r="B4426">
            <v>1</v>
          </cell>
          <cell r="C4426" t="str">
            <v>Kapiti Fence Install New Security</v>
          </cell>
          <cell r="D4426" t="str">
            <v>62</v>
          </cell>
          <cell r="E4426" t="str">
            <v>CVLFEN</v>
          </cell>
          <cell r="F4426" t="str">
            <v>CVL</v>
          </cell>
          <cell r="G4426">
            <v>38820</v>
          </cell>
          <cell r="H4426" t="str">
            <v>Active</v>
          </cell>
          <cell r="I4426">
            <v>1</v>
          </cell>
          <cell r="J4426">
            <v>39344</v>
          </cell>
          <cell r="K4426" t="str">
            <v>AC</v>
          </cell>
          <cell r="L4426" t="str">
            <v>NA</v>
          </cell>
          <cell r="M4426" t="str">
            <v>0032</v>
          </cell>
          <cell r="N4426">
            <v>0</v>
          </cell>
          <cell r="O4426">
            <v>0</v>
          </cell>
          <cell r="P4426">
            <v>0</v>
          </cell>
          <cell r="Q4426">
            <v>0</v>
          </cell>
          <cell r="R4426">
            <v>0</v>
          </cell>
          <cell r="S4426">
            <v>0</v>
          </cell>
          <cell r="T4426">
            <v>0</v>
          </cell>
          <cell r="U4426">
            <v>0</v>
          </cell>
          <cell r="V4426">
            <v>0</v>
          </cell>
          <cell r="W4426">
            <v>0</v>
          </cell>
          <cell r="X4426">
            <v>0</v>
          </cell>
        </row>
        <row r="4427">
          <cell r="A4427" t="str">
            <v>1630000</v>
          </cell>
          <cell r="B4427">
            <v>1</v>
          </cell>
          <cell r="C4427" t="str">
            <v>Traffic 8933 Parking Evaluation</v>
          </cell>
          <cell r="D4427" t="str">
            <v>42</v>
          </cell>
          <cell r="E4427" t="str">
            <v>CVLSUN</v>
          </cell>
          <cell r="F4427" t="str">
            <v>CVL</v>
          </cell>
          <cell r="G4427">
            <v>38820</v>
          </cell>
          <cell r="H4427" t="str">
            <v>Active</v>
          </cell>
          <cell r="I4427">
            <v>1</v>
          </cell>
          <cell r="J4427">
            <v>39344</v>
          </cell>
          <cell r="K4427" t="str">
            <v>V</v>
          </cell>
          <cell r="L4427" t="str">
            <v>CP</v>
          </cell>
          <cell r="M4427" t="str">
            <v>0004</v>
          </cell>
          <cell r="N4427">
            <v>0</v>
          </cell>
          <cell r="O4427">
            <v>0</v>
          </cell>
          <cell r="P4427">
            <v>0</v>
          </cell>
          <cell r="Q4427">
            <v>0</v>
          </cell>
          <cell r="R4427">
            <v>0</v>
          </cell>
          <cell r="S4427">
            <v>0</v>
          </cell>
          <cell r="T4427">
            <v>0</v>
          </cell>
          <cell r="U4427">
            <v>0</v>
          </cell>
          <cell r="V4427">
            <v>0</v>
          </cell>
          <cell r="W4427">
            <v>0</v>
          </cell>
          <cell r="X4427">
            <v>0</v>
          </cell>
        </row>
        <row r="4428">
          <cell r="A4428" t="str">
            <v>1630100</v>
          </cell>
          <cell r="B4428">
            <v>1</v>
          </cell>
          <cell r="C4428" t="str">
            <v>Broadway Roundabout</v>
          </cell>
          <cell r="D4428" t="str">
            <v>62</v>
          </cell>
          <cell r="E4428" t="str">
            <v>LAN</v>
          </cell>
          <cell r="F4428" t="str">
            <v>LAN</v>
          </cell>
          <cell r="G4428">
            <v>38820</v>
          </cell>
          <cell r="H4428" t="str">
            <v>Active</v>
          </cell>
          <cell r="I4428">
            <v>1</v>
          </cell>
          <cell r="J4428">
            <v>39343</v>
          </cell>
          <cell r="K4428" t="str">
            <v>X</v>
          </cell>
          <cell r="L4428" t="str">
            <v>RO</v>
          </cell>
          <cell r="M4428" t="str">
            <v>0002</v>
          </cell>
          <cell r="N4428">
            <v>0</v>
          </cell>
          <cell r="O4428">
            <v>0</v>
          </cell>
          <cell r="P4428">
            <v>0</v>
          </cell>
          <cell r="Q4428">
            <v>0</v>
          </cell>
          <cell r="R4428">
            <v>0</v>
          </cell>
          <cell r="S4428">
            <v>0</v>
          </cell>
          <cell r="T4428">
            <v>0</v>
          </cell>
          <cell r="U4428">
            <v>0</v>
          </cell>
          <cell r="V4428">
            <v>0</v>
          </cell>
          <cell r="W4428">
            <v>0</v>
          </cell>
          <cell r="X4428">
            <v>0</v>
          </cell>
        </row>
        <row r="4429">
          <cell r="A4429" t="str">
            <v>1630200</v>
          </cell>
          <cell r="B4429">
            <v>1</v>
          </cell>
          <cell r="C4429" t="str">
            <v>Apron Reflectors</v>
          </cell>
          <cell r="D4429" t="str">
            <v>64</v>
          </cell>
          <cell r="E4429" t="str">
            <v>PLEGEN</v>
          </cell>
          <cell r="F4429" t="str">
            <v>PLE</v>
          </cell>
          <cell r="G4429">
            <v>37359</v>
          </cell>
          <cell r="H4429" t="str">
            <v>Active</v>
          </cell>
          <cell r="I4429">
            <v>1</v>
          </cell>
          <cell r="J4429">
            <v>39344</v>
          </cell>
          <cell r="K4429" t="str">
            <v>AC</v>
          </cell>
          <cell r="L4429" t="str">
            <v>NA</v>
          </cell>
          <cell r="M4429" t="str">
            <v>0032</v>
          </cell>
          <cell r="N4429">
            <v>407.02</v>
          </cell>
          <cell r="O4429">
            <v>0</v>
          </cell>
          <cell r="P4429">
            <v>0</v>
          </cell>
          <cell r="Q4429">
            <v>407.02</v>
          </cell>
          <cell r="R4429">
            <v>0</v>
          </cell>
          <cell r="S4429">
            <v>0</v>
          </cell>
          <cell r="T4429">
            <v>2</v>
          </cell>
          <cell r="U4429">
            <v>0</v>
          </cell>
          <cell r="V4429">
            <v>0</v>
          </cell>
          <cell r="W4429">
            <v>0</v>
          </cell>
          <cell r="X4429">
            <v>0</v>
          </cell>
        </row>
        <row r="4430">
          <cell r="A4430" t="str">
            <v>1630300</v>
          </cell>
          <cell r="B4430">
            <v>1</v>
          </cell>
          <cell r="C4430" t="str">
            <v>March 1999 YTD Seawall R &amp; M</v>
          </cell>
          <cell r="D4430" t="str">
            <v>62</v>
          </cell>
          <cell r="E4430" t="str">
            <v>CVLSUN</v>
          </cell>
          <cell r="F4430" t="str">
            <v>CVL</v>
          </cell>
          <cell r="G4430">
            <v>38820</v>
          </cell>
          <cell r="H4430" t="str">
            <v>Active</v>
          </cell>
          <cell r="I4430">
            <v>1</v>
          </cell>
          <cell r="J4430">
            <v>39344</v>
          </cell>
          <cell r="K4430" t="str">
            <v>AC</v>
          </cell>
          <cell r="L4430" t="str">
            <v>MA</v>
          </cell>
          <cell r="M4430" t="str">
            <v>0040</v>
          </cell>
          <cell r="N4430">
            <v>0</v>
          </cell>
          <cell r="O4430">
            <v>0</v>
          </cell>
          <cell r="P4430">
            <v>0</v>
          </cell>
          <cell r="Q4430">
            <v>0</v>
          </cell>
          <cell r="R4430">
            <v>0</v>
          </cell>
          <cell r="S4430">
            <v>0</v>
          </cell>
          <cell r="T4430">
            <v>0</v>
          </cell>
          <cell r="U4430">
            <v>0</v>
          </cell>
          <cell r="V4430">
            <v>0</v>
          </cell>
          <cell r="W4430">
            <v>0</v>
          </cell>
          <cell r="X4430">
            <v>0</v>
          </cell>
        </row>
        <row r="4431">
          <cell r="A4431" t="str">
            <v>1630400</v>
          </cell>
          <cell r="B4431">
            <v>1</v>
          </cell>
          <cell r="C4431" t="str">
            <v>Resa Backfill</v>
          </cell>
          <cell r="D4431" t="str">
            <v>62</v>
          </cell>
          <cell r="E4431" t="str">
            <v>CVLSUN</v>
          </cell>
          <cell r="F4431" t="str">
            <v>CVL</v>
          </cell>
          <cell r="G4431">
            <v>38820</v>
          </cell>
          <cell r="H4431" t="str">
            <v>Active</v>
          </cell>
          <cell r="I4431">
            <v>1</v>
          </cell>
          <cell r="J4431">
            <v>39344</v>
          </cell>
          <cell r="K4431" t="str">
            <v>AC</v>
          </cell>
          <cell r="L4431" t="str">
            <v>MA</v>
          </cell>
          <cell r="M4431" t="str">
            <v>0040</v>
          </cell>
          <cell r="N4431">
            <v>0</v>
          </cell>
          <cell r="O4431">
            <v>0</v>
          </cell>
          <cell r="P4431">
            <v>0</v>
          </cell>
          <cell r="Q4431">
            <v>0</v>
          </cell>
          <cell r="R4431">
            <v>0</v>
          </cell>
          <cell r="S4431">
            <v>0</v>
          </cell>
          <cell r="T4431">
            <v>0</v>
          </cell>
          <cell r="U4431">
            <v>0</v>
          </cell>
          <cell r="V4431">
            <v>0</v>
          </cell>
          <cell r="W4431">
            <v>0</v>
          </cell>
          <cell r="X4431">
            <v>0</v>
          </cell>
        </row>
        <row r="4432">
          <cell r="A4432" t="str">
            <v>1630500</v>
          </cell>
          <cell r="B4432">
            <v>1</v>
          </cell>
          <cell r="C4432" t="str">
            <v>Resa Backfill</v>
          </cell>
          <cell r="D4432" t="str">
            <v>62</v>
          </cell>
          <cell r="E4432" t="str">
            <v>CVLSUN</v>
          </cell>
          <cell r="F4432" t="str">
            <v>CVL</v>
          </cell>
          <cell r="G4432">
            <v>38820</v>
          </cell>
          <cell r="H4432" t="str">
            <v>Active</v>
          </cell>
          <cell r="I4432">
            <v>1</v>
          </cell>
          <cell r="J4432">
            <v>39344</v>
          </cell>
          <cell r="K4432" t="str">
            <v>AC</v>
          </cell>
          <cell r="L4432" t="str">
            <v>MA</v>
          </cell>
          <cell r="M4432" t="str">
            <v>0040</v>
          </cell>
          <cell r="N4432">
            <v>0</v>
          </cell>
          <cell r="O4432">
            <v>0</v>
          </cell>
          <cell r="P4432">
            <v>0</v>
          </cell>
          <cell r="Q4432">
            <v>0</v>
          </cell>
          <cell r="R4432">
            <v>0</v>
          </cell>
          <cell r="S4432">
            <v>0</v>
          </cell>
          <cell r="T4432">
            <v>0</v>
          </cell>
          <cell r="U4432">
            <v>0</v>
          </cell>
          <cell r="V4432">
            <v>0</v>
          </cell>
          <cell r="W4432">
            <v>0</v>
          </cell>
          <cell r="X4432">
            <v>0</v>
          </cell>
        </row>
        <row r="4433">
          <cell r="A4433" t="str">
            <v>1630600</v>
          </cell>
          <cell r="B4433">
            <v>1</v>
          </cell>
          <cell r="C4433" t="str">
            <v>Model 65 Scoop Stretcher</v>
          </cell>
          <cell r="D4433" t="str">
            <v>66</v>
          </cell>
          <cell r="E4433" t="str">
            <v>PLEGEN</v>
          </cell>
          <cell r="F4433" t="str">
            <v>PLE</v>
          </cell>
          <cell r="G4433">
            <v>37359</v>
          </cell>
          <cell r="H4433" t="str">
            <v>Active</v>
          </cell>
          <cell r="I4433">
            <v>1</v>
          </cell>
          <cell r="J4433">
            <v>39344</v>
          </cell>
          <cell r="K4433" t="str">
            <v>AC</v>
          </cell>
          <cell r="L4433" t="str">
            <v>NA</v>
          </cell>
          <cell r="M4433" t="str">
            <v>0032</v>
          </cell>
          <cell r="N4433">
            <v>650.25</v>
          </cell>
          <cell r="O4433">
            <v>0</v>
          </cell>
          <cell r="P4433">
            <v>0</v>
          </cell>
          <cell r="Q4433">
            <v>650.25</v>
          </cell>
          <cell r="R4433">
            <v>0</v>
          </cell>
          <cell r="S4433">
            <v>0</v>
          </cell>
          <cell r="T4433">
            <v>2</v>
          </cell>
          <cell r="U4433">
            <v>335</v>
          </cell>
          <cell r="V4433">
            <v>0</v>
          </cell>
          <cell r="W4433">
            <v>0</v>
          </cell>
          <cell r="X4433">
            <v>0</v>
          </cell>
        </row>
        <row r="4434">
          <cell r="A4434" t="str">
            <v>1630700</v>
          </cell>
          <cell r="B4434">
            <v>1</v>
          </cell>
          <cell r="C4434" t="str">
            <v>Air Release Hook</v>
          </cell>
          <cell r="D4434" t="str">
            <v>62</v>
          </cell>
          <cell r="E4434" t="str">
            <v>PLEGEN</v>
          </cell>
          <cell r="F4434" t="str">
            <v>PLE</v>
          </cell>
          <cell r="G4434">
            <v>37359</v>
          </cell>
          <cell r="H4434" t="str">
            <v>Active</v>
          </cell>
          <cell r="I4434">
            <v>1</v>
          </cell>
          <cell r="J4434">
            <v>39344</v>
          </cell>
          <cell r="K4434" t="str">
            <v>AC</v>
          </cell>
          <cell r="L4434" t="str">
            <v>MA</v>
          </cell>
          <cell r="M4434" t="str">
            <v>0040</v>
          </cell>
          <cell r="N4434">
            <v>5241.2700000000004</v>
          </cell>
          <cell r="O4434">
            <v>0</v>
          </cell>
          <cell r="P4434">
            <v>0</v>
          </cell>
          <cell r="Q4434">
            <v>5241.2700000000004</v>
          </cell>
          <cell r="R4434">
            <v>0</v>
          </cell>
          <cell r="S4434">
            <v>0</v>
          </cell>
          <cell r="T4434">
            <v>2</v>
          </cell>
          <cell r="U4434">
            <v>335</v>
          </cell>
          <cell r="V4434">
            <v>0</v>
          </cell>
          <cell r="W4434">
            <v>0</v>
          </cell>
          <cell r="X4434">
            <v>0</v>
          </cell>
        </row>
        <row r="4435">
          <cell r="A4435" t="str">
            <v>1630800</v>
          </cell>
          <cell r="B4435">
            <v>1</v>
          </cell>
          <cell r="C4435" t="str">
            <v>Parade/LB3 Rubbish Bins</v>
          </cell>
          <cell r="D4435" t="str">
            <v>34</v>
          </cell>
          <cell r="E4435" t="str">
            <v>PLEGEN</v>
          </cell>
          <cell r="F4435" t="str">
            <v>PLE</v>
          </cell>
          <cell r="G4435">
            <v>37359</v>
          </cell>
          <cell r="H4435" t="str">
            <v>Active</v>
          </cell>
          <cell r="I4435">
            <v>6</v>
          </cell>
          <cell r="J4435">
            <v>39344</v>
          </cell>
          <cell r="K4435" t="str">
            <v>X</v>
          </cell>
          <cell r="L4435" t="str">
            <v>TN</v>
          </cell>
          <cell r="M4435" t="str">
            <v>0016</v>
          </cell>
          <cell r="N4435">
            <v>2487.27</v>
          </cell>
          <cell r="O4435">
            <v>0</v>
          </cell>
          <cell r="P4435">
            <v>0</v>
          </cell>
          <cell r="Q4435">
            <v>2487.27</v>
          </cell>
          <cell r="R4435">
            <v>0</v>
          </cell>
          <cell r="S4435">
            <v>0</v>
          </cell>
          <cell r="T4435">
            <v>2</v>
          </cell>
          <cell r="U4435">
            <v>335</v>
          </cell>
          <cell r="V4435">
            <v>0</v>
          </cell>
          <cell r="W4435">
            <v>0</v>
          </cell>
          <cell r="X4435">
            <v>0</v>
          </cell>
        </row>
        <row r="4436">
          <cell r="A4436" t="str">
            <v>1630900</v>
          </cell>
          <cell r="B4436">
            <v>1</v>
          </cell>
          <cell r="C4436" t="str">
            <v>Hardware for FIDS</v>
          </cell>
          <cell r="D4436" t="str">
            <v>34</v>
          </cell>
          <cell r="E4436" t="str">
            <v>CMPFID</v>
          </cell>
          <cell r="F4436" t="str">
            <v>CMP</v>
          </cell>
          <cell r="G4436">
            <v>37359</v>
          </cell>
          <cell r="H4436" t="str">
            <v>Active</v>
          </cell>
          <cell r="I4436">
            <v>1</v>
          </cell>
          <cell r="J4436">
            <v>39344</v>
          </cell>
          <cell r="K4436" t="str">
            <v>X</v>
          </cell>
          <cell r="L4436" t="str">
            <v>TN</v>
          </cell>
          <cell r="M4436" t="str">
            <v>0016</v>
          </cell>
          <cell r="N4436">
            <v>0</v>
          </cell>
          <cell r="O4436">
            <v>0</v>
          </cell>
          <cell r="P4436">
            <v>0</v>
          </cell>
          <cell r="Q4436">
            <v>0</v>
          </cell>
          <cell r="R4436">
            <v>0</v>
          </cell>
          <cell r="S4436">
            <v>0</v>
          </cell>
          <cell r="T4436">
            <v>0</v>
          </cell>
          <cell r="U4436">
            <v>0</v>
          </cell>
          <cell r="V4436">
            <v>0</v>
          </cell>
          <cell r="W4436">
            <v>0</v>
          </cell>
          <cell r="X4436">
            <v>0</v>
          </cell>
        </row>
        <row r="4437">
          <cell r="A4437" t="str">
            <v>1631000</v>
          </cell>
          <cell r="B4437">
            <v>1</v>
          </cell>
          <cell r="C4437" t="str">
            <v>Hardware for FIDS</v>
          </cell>
          <cell r="D4437" t="str">
            <v>34</v>
          </cell>
          <cell r="E4437" t="str">
            <v>CMPFID</v>
          </cell>
          <cell r="F4437" t="str">
            <v>CMP</v>
          </cell>
          <cell r="G4437">
            <v>37359</v>
          </cell>
          <cell r="H4437" t="str">
            <v>Active</v>
          </cell>
          <cell r="I4437">
            <v>1</v>
          </cell>
          <cell r="J4437">
            <v>39344</v>
          </cell>
          <cell r="K4437" t="str">
            <v>TIP/TD</v>
          </cell>
          <cell r="L4437" t="str">
            <v>TN</v>
          </cell>
          <cell r="M4437" t="str">
            <v>0016</v>
          </cell>
          <cell r="N4437">
            <v>0</v>
          </cell>
          <cell r="O4437">
            <v>0</v>
          </cell>
          <cell r="P4437">
            <v>0</v>
          </cell>
          <cell r="Q4437">
            <v>0</v>
          </cell>
          <cell r="R4437">
            <v>0</v>
          </cell>
          <cell r="S4437">
            <v>0</v>
          </cell>
          <cell r="T4437">
            <v>0</v>
          </cell>
          <cell r="U4437">
            <v>0</v>
          </cell>
          <cell r="V4437">
            <v>0</v>
          </cell>
          <cell r="W4437">
            <v>0</v>
          </cell>
          <cell r="X4437">
            <v>0</v>
          </cell>
        </row>
        <row r="4438">
          <cell r="A4438" t="str">
            <v>1631100</v>
          </cell>
          <cell r="B4438">
            <v>1</v>
          </cell>
          <cell r="C4438" t="str">
            <v>Gun Boxes</v>
          </cell>
          <cell r="D4438" t="str">
            <v>66</v>
          </cell>
          <cell r="E4438" t="str">
            <v>PLEGEN</v>
          </cell>
          <cell r="F4438" t="str">
            <v>PLE</v>
          </cell>
          <cell r="G4438">
            <v>37359</v>
          </cell>
          <cell r="H4438" t="str">
            <v>Active</v>
          </cell>
          <cell r="I4438">
            <v>2</v>
          </cell>
          <cell r="J4438">
            <v>39344</v>
          </cell>
          <cell r="K4438" t="str">
            <v>AC</v>
          </cell>
          <cell r="L4438" t="str">
            <v>NA</v>
          </cell>
          <cell r="M4438" t="str">
            <v>0032</v>
          </cell>
          <cell r="N4438">
            <v>1057.4000000000001</v>
          </cell>
          <cell r="O4438">
            <v>0</v>
          </cell>
          <cell r="P4438">
            <v>0</v>
          </cell>
          <cell r="Q4438">
            <v>1057.4000000000001</v>
          </cell>
          <cell r="R4438">
            <v>0</v>
          </cell>
          <cell r="S4438">
            <v>0</v>
          </cell>
          <cell r="T4438">
            <v>2</v>
          </cell>
          <cell r="U4438">
            <v>335</v>
          </cell>
          <cell r="V4438">
            <v>0</v>
          </cell>
          <cell r="W4438">
            <v>0</v>
          </cell>
          <cell r="X4438">
            <v>0</v>
          </cell>
        </row>
        <row r="4439">
          <cell r="A4439" t="str">
            <v>1631200</v>
          </cell>
          <cell r="B4439">
            <v>1</v>
          </cell>
          <cell r="C4439" t="str">
            <v>Bench Desk</v>
          </cell>
          <cell r="D4439" t="str">
            <v>32</v>
          </cell>
          <cell r="E4439" t="str">
            <v>FIXTAB</v>
          </cell>
          <cell r="F4439" t="str">
            <v>FIX</v>
          </cell>
          <cell r="G4439">
            <v>37359</v>
          </cell>
          <cell r="H4439" t="str">
            <v>Active</v>
          </cell>
          <cell r="I4439">
            <v>1</v>
          </cell>
          <cell r="J4439">
            <v>39343</v>
          </cell>
          <cell r="K4439" t="str">
            <v>X</v>
          </cell>
          <cell r="L4439" t="str">
            <v>TN</v>
          </cell>
          <cell r="M4439" t="str">
            <v>0016</v>
          </cell>
          <cell r="N4439">
            <v>666.4</v>
          </cell>
          <cell r="O4439">
            <v>0</v>
          </cell>
          <cell r="P4439">
            <v>0</v>
          </cell>
          <cell r="Q4439">
            <v>666.4</v>
          </cell>
          <cell r="R4439">
            <v>0</v>
          </cell>
          <cell r="S4439">
            <v>0</v>
          </cell>
          <cell r="T4439">
            <v>2</v>
          </cell>
          <cell r="U4439">
            <v>335</v>
          </cell>
          <cell r="V4439">
            <v>0</v>
          </cell>
          <cell r="W4439">
            <v>0</v>
          </cell>
          <cell r="X4439">
            <v>0</v>
          </cell>
        </row>
        <row r="4440">
          <cell r="A4440" t="str">
            <v>1631300</v>
          </cell>
          <cell r="B4440">
            <v>1</v>
          </cell>
          <cell r="C4440" t="str">
            <v>Writing Shelves</v>
          </cell>
          <cell r="D4440" t="str">
            <v>34</v>
          </cell>
          <cell r="E4440" t="str">
            <v>FIXFUR</v>
          </cell>
          <cell r="F4440" t="str">
            <v>FIX</v>
          </cell>
          <cell r="G4440">
            <v>37359</v>
          </cell>
          <cell r="H4440" t="str">
            <v>Active</v>
          </cell>
          <cell r="I4440">
            <v>2</v>
          </cell>
          <cell r="J4440">
            <v>39343</v>
          </cell>
          <cell r="K4440" t="str">
            <v>TIP</v>
          </cell>
          <cell r="L4440" t="str">
            <v>TN</v>
          </cell>
          <cell r="M4440" t="str">
            <v>0014</v>
          </cell>
          <cell r="N4440">
            <v>646</v>
          </cell>
          <cell r="O4440">
            <v>0</v>
          </cell>
          <cell r="P4440">
            <v>0</v>
          </cell>
          <cell r="Q4440">
            <v>646</v>
          </cell>
          <cell r="R4440">
            <v>0</v>
          </cell>
          <cell r="S4440">
            <v>0</v>
          </cell>
          <cell r="T4440">
            <v>2</v>
          </cell>
          <cell r="U4440">
            <v>335</v>
          </cell>
          <cell r="V4440">
            <v>0</v>
          </cell>
          <cell r="W4440">
            <v>0</v>
          </cell>
          <cell r="X4440">
            <v>0</v>
          </cell>
        </row>
        <row r="4441">
          <cell r="A4441" t="str">
            <v>1631400</v>
          </cell>
          <cell r="B4441">
            <v>1</v>
          </cell>
          <cell r="C4441" t="str">
            <v>Reception Chairs</v>
          </cell>
          <cell r="D4441" t="str">
            <v>32</v>
          </cell>
          <cell r="E4441" t="str">
            <v>FIXFUR</v>
          </cell>
          <cell r="F4441" t="str">
            <v>FIX</v>
          </cell>
          <cell r="G4441">
            <v>37359</v>
          </cell>
          <cell r="H4441" t="str">
            <v>Active</v>
          </cell>
          <cell r="I4441">
            <v>5</v>
          </cell>
          <cell r="J4441">
            <v>39343</v>
          </cell>
          <cell r="K4441" t="str">
            <v>X</v>
          </cell>
          <cell r="L4441" t="str">
            <v>TN</v>
          </cell>
          <cell r="M4441" t="str">
            <v>0016</v>
          </cell>
          <cell r="N4441">
            <v>198.34</v>
          </cell>
          <cell r="O4441">
            <v>0</v>
          </cell>
          <cell r="P4441">
            <v>0</v>
          </cell>
          <cell r="Q4441">
            <v>198.34</v>
          </cell>
          <cell r="R4441">
            <v>0</v>
          </cell>
          <cell r="S4441">
            <v>0</v>
          </cell>
          <cell r="T4441">
            <v>2</v>
          </cell>
          <cell r="U4441">
            <v>335</v>
          </cell>
          <cell r="V4441">
            <v>0</v>
          </cell>
          <cell r="W4441">
            <v>0</v>
          </cell>
          <cell r="X4441">
            <v>0</v>
          </cell>
        </row>
        <row r="4442">
          <cell r="A4442" t="str">
            <v>1631500</v>
          </cell>
          <cell r="B4442">
            <v>1</v>
          </cell>
          <cell r="C4442" t="str">
            <v>Stationery Cabinet</v>
          </cell>
          <cell r="D4442" t="str">
            <v>32</v>
          </cell>
          <cell r="E4442" t="str">
            <v>FIXFUR</v>
          </cell>
          <cell r="F4442" t="str">
            <v>FIX</v>
          </cell>
          <cell r="G4442">
            <v>37359</v>
          </cell>
          <cell r="H4442" t="str">
            <v>Active</v>
          </cell>
          <cell r="I4442">
            <v>1</v>
          </cell>
          <cell r="J4442">
            <v>39343</v>
          </cell>
          <cell r="K4442" t="str">
            <v>X</v>
          </cell>
          <cell r="L4442" t="str">
            <v>TN</v>
          </cell>
          <cell r="M4442" t="str">
            <v>0016</v>
          </cell>
          <cell r="N4442">
            <v>102</v>
          </cell>
          <cell r="O4442">
            <v>0</v>
          </cell>
          <cell r="P4442">
            <v>0</v>
          </cell>
          <cell r="Q4442">
            <v>102</v>
          </cell>
          <cell r="R4442">
            <v>0</v>
          </cell>
          <cell r="S4442">
            <v>0</v>
          </cell>
          <cell r="T4442">
            <v>2</v>
          </cell>
          <cell r="U4442">
            <v>335</v>
          </cell>
          <cell r="V4442">
            <v>0</v>
          </cell>
          <cell r="W4442">
            <v>0</v>
          </cell>
          <cell r="X4442">
            <v>0</v>
          </cell>
        </row>
        <row r="4443">
          <cell r="A4443" t="str">
            <v>1631600</v>
          </cell>
          <cell r="B4443">
            <v>1</v>
          </cell>
          <cell r="C4443" t="str">
            <v>Celeron 500 Desk Pro Network Management</v>
          </cell>
          <cell r="D4443" t="str">
            <v>50</v>
          </cell>
          <cell r="E4443" t="str">
            <v>CMPHAR</v>
          </cell>
          <cell r="F4443" t="str">
            <v>CMP</v>
          </cell>
          <cell r="G4443">
            <v>37359</v>
          </cell>
          <cell r="H4443" t="str">
            <v>Active</v>
          </cell>
          <cell r="I4443">
            <v>1</v>
          </cell>
          <cell r="J4443">
            <v>39344</v>
          </cell>
          <cell r="K4443" t="str">
            <v>X</v>
          </cell>
          <cell r="L4443" t="str">
            <v>TN</v>
          </cell>
          <cell r="M4443" t="str">
            <v>0034</v>
          </cell>
          <cell r="N4443">
            <v>1305.31</v>
          </cell>
          <cell r="O4443">
            <v>0</v>
          </cell>
          <cell r="P4443">
            <v>0</v>
          </cell>
          <cell r="Q4443">
            <v>1305.31</v>
          </cell>
          <cell r="R4443">
            <v>0</v>
          </cell>
          <cell r="S4443">
            <v>0</v>
          </cell>
          <cell r="T4443">
            <v>2</v>
          </cell>
          <cell r="U4443">
            <v>304</v>
          </cell>
          <cell r="V4443">
            <v>0</v>
          </cell>
          <cell r="W4443">
            <v>0</v>
          </cell>
          <cell r="X4443">
            <v>0</v>
          </cell>
        </row>
        <row r="4444">
          <cell r="A4444" t="str">
            <v>1631800</v>
          </cell>
          <cell r="B4444">
            <v>1</v>
          </cell>
          <cell r="C4444" t="str">
            <v>9.1 gb 10 k Wide-ultra SCSI-3</v>
          </cell>
          <cell r="D4444" t="str">
            <v>50</v>
          </cell>
          <cell r="E4444" t="str">
            <v>CMPHAR</v>
          </cell>
          <cell r="F4444" t="str">
            <v>CMP</v>
          </cell>
          <cell r="G4444">
            <v>37359</v>
          </cell>
          <cell r="H4444" t="str">
            <v>Active</v>
          </cell>
          <cell r="I4444">
            <v>1</v>
          </cell>
          <cell r="J4444">
            <v>39344</v>
          </cell>
          <cell r="K4444" t="str">
            <v>X</v>
          </cell>
          <cell r="L4444" t="str">
            <v>TN</v>
          </cell>
          <cell r="M4444" t="str">
            <v>0034</v>
          </cell>
          <cell r="N4444">
            <v>779.16</v>
          </cell>
          <cell r="O4444">
            <v>0</v>
          </cell>
          <cell r="P4444">
            <v>0</v>
          </cell>
          <cell r="Q4444">
            <v>779.16</v>
          </cell>
          <cell r="R4444">
            <v>0</v>
          </cell>
          <cell r="S4444">
            <v>0</v>
          </cell>
          <cell r="T4444">
            <v>2</v>
          </cell>
          <cell r="U4444">
            <v>335</v>
          </cell>
          <cell r="V4444">
            <v>0</v>
          </cell>
          <cell r="W4444">
            <v>0</v>
          </cell>
          <cell r="X4444">
            <v>0</v>
          </cell>
        </row>
        <row r="4445">
          <cell r="A4445" t="str">
            <v>1631900</v>
          </cell>
          <cell r="B4445">
            <v>1</v>
          </cell>
          <cell r="C4445" t="str">
            <v>Smartstream License Instalment</v>
          </cell>
          <cell r="D4445" t="str">
            <v>50</v>
          </cell>
          <cell r="E4445" t="str">
            <v>CMPSOF</v>
          </cell>
          <cell r="F4445" t="str">
            <v>CMP</v>
          </cell>
          <cell r="G4445">
            <v>37359</v>
          </cell>
          <cell r="H4445" t="str">
            <v>Active</v>
          </cell>
          <cell r="I4445">
            <v>1</v>
          </cell>
          <cell r="J4445">
            <v>39344</v>
          </cell>
          <cell r="K4445" t="str">
            <v>X</v>
          </cell>
          <cell r="L4445" t="str">
            <v>TN</v>
          </cell>
          <cell r="M4445" t="str">
            <v>0034</v>
          </cell>
          <cell r="N4445">
            <v>2416.66</v>
          </cell>
          <cell r="O4445">
            <v>0</v>
          </cell>
          <cell r="P4445">
            <v>0</v>
          </cell>
          <cell r="Q4445">
            <v>2416.66</v>
          </cell>
          <cell r="R4445">
            <v>0</v>
          </cell>
          <cell r="S4445">
            <v>0</v>
          </cell>
          <cell r="T4445">
            <v>0</v>
          </cell>
          <cell r="U4445">
            <v>335</v>
          </cell>
          <cell r="V4445">
            <v>0</v>
          </cell>
          <cell r="W4445">
            <v>0</v>
          </cell>
          <cell r="X4445">
            <v>0</v>
          </cell>
        </row>
        <row r="4446">
          <cell r="A4446" t="str">
            <v>1632000</v>
          </cell>
          <cell r="B4446">
            <v>1</v>
          </cell>
          <cell r="C4446" t="str">
            <v>EAS Network Development</v>
          </cell>
          <cell r="D4446" t="str">
            <v>34</v>
          </cell>
          <cell r="E4446" t="str">
            <v>CMPEAS</v>
          </cell>
          <cell r="F4446" t="str">
            <v>CMP</v>
          </cell>
          <cell r="G4446">
            <v>37359</v>
          </cell>
          <cell r="H4446" t="str">
            <v>Retired</v>
          </cell>
          <cell r="I4446">
            <v>1</v>
          </cell>
          <cell r="J4446">
            <v>39344</v>
          </cell>
          <cell r="K4446" t="str">
            <v>AC</v>
          </cell>
          <cell r="L4446" t="str">
            <v>TN</v>
          </cell>
          <cell r="M4446" t="str">
            <v>0016</v>
          </cell>
          <cell r="N4446">
            <v>0</v>
          </cell>
          <cell r="O4446">
            <v>0</v>
          </cell>
          <cell r="P4446">
            <v>0</v>
          </cell>
          <cell r="Q4446">
            <v>4444.45</v>
          </cell>
          <cell r="R4446">
            <v>0</v>
          </cell>
          <cell r="S4446">
            <v>0</v>
          </cell>
          <cell r="T4446">
            <v>0</v>
          </cell>
          <cell r="U4446">
            <v>335</v>
          </cell>
          <cell r="V4446">
            <v>0</v>
          </cell>
          <cell r="W4446">
            <v>0</v>
          </cell>
          <cell r="X4446">
            <v>0</v>
          </cell>
        </row>
        <row r="4447">
          <cell r="A4447" t="str">
            <v>1632200</v>
          </cell>
          <cell r="B4447">
            <v>1</v>
          </cell>
          <cell r="C4447" t="str">
            <v>CQ Deskpro PIII 500 128MB Ram</v>
          </cell>
          <cell r="D4447" t="str">
            <v>32</v>
          </cell>
          <cell r="E4447" t="str">
            <v>CMPHAR</v>
          </cell>
          <cell r="F4447" t="str">
            <v>CMP</v>
          </cell>
          <cell r="G4447">
            <v>37359</v>
          </cell>
          <cell r="H4447" t="str">
            <v>Active</v>
          </cell>
          <cell r="I4447">
            <v>1</v>
          </cell>
          <cell r="J4447">
            <v>39344</v>
          </cell>
          <cell r="K4447" t="str">
            <v>X</v>
          </cell>
          <cell r="L4447" t="str">
            <v>TN</v>
          </cell>
          <cell r="M4447" t="str">
            <v>0016</v>
          </cell>
          <cell r="N4447">
            <v>1453.61</v>
          </cell>
          <cell r="O4447">
            <v>0</v>
          </cell>
          <cell r="P4447">
            <v>0</v>
          </cell>
          <cell r="Q4447">
            <v>1453.61</v>
          </cell>
          <cell r="R4447">
            <v>0</v>
          </cell>
          <cell r="S4447">
            <v>0</v>
          </cell>
          <cell r="T4447">
            <v>1</v>
          </cell>
          <cell r="U4447">
            <v>335</v>
          </cell>
          <cell r="V4447">
            <v>0</v>
          </cell>
          <cell r="W4447">
            <v>0</v>
          </cell>
          <cell r="X4447">
            <v>0</v>
          </cell>
        </row>
        <row r="4448">
          <cell r="A4448" t="str">
            <v>1632300</v>
          </cell>
          <cell r="B4448">
            <v>1</v>
          </cell>
          <cell r="C4448" t="str">
            <v>CQ Deskpro EN500 128MB Ram</v>
          </cell>
          <cell r="D4448" t="str">
            <v>32</v>
          </cell>
          <cell r="E4448" t="str">
            <v>CMPHAR</v>
          </cell>
          <cell r="F4448" t="str">
            <v>CMP</v>
          </cell>
          <cell r="G4448">
            <v>37359</v>
          </cell>
          <cell r="H4448" t="str">
            <v>Active</v>
          </cell>
          <cell r="I4448">
            <v>1</v>
          </cell>
          <cell r="J4448">
            <v>39344</v>
          </cell>
          <cell r="K4448" t="str">
            <v>X</v>
          </cell>
          <cell r="L4448" t="str">
            <v>TN</v>
          </cell>
          <cell r="M4448" t="str">
            <v>0016</v>
          </cell>
          <cell r="N4448">
            <v>1569.2</v>
          </cell>
          <cell r="O4448">
            <v>0</v>
          </cell>
          <cell r="P4448">
            <v>0</v>
          </cell>
          <cell r="Q4448">
            <v>1569.2</v>
          </cell>
          <cell r="R4448">
            <v>0</v>
          </cell>
          <cell r="S4448">
            <v>0</v>
          </cell>
          <cell r="T4448">
            <v>2</v>
          </cell>
          <cell r="U4448">
            <v>335</v>
          </cell>
          <cell r="V4448">
            <v>0</v>
          </cell>
          <cell r="W4448">
            <v>0</v>
          </cell>
          <cell r="X4448">
            <v>0</v>
          </cell>
        </row>
        <row r="4449">
          <cell r="A4449" t="str">
            <v>1632400</v>
          </cell>
          <cell r="B4449">
            <v>1</v>
          </cell>
          <cell r="C4449" t="str">
            <v>Akmon Manuafacture</v>
          </cell>
          <cell r="D4449" t="str">
            <v>62</v>
          </cell>
          <cell r="E4449" t="str">
            <v>CVLSUN</v>
          </cell>
          <cell r="F4449" t="str">
            <v>CVL</v>
          </cell>
          <cell r="G4449">
            <v>38820</v>
          </cell>
          <cell r="H4449" t="str">
            <v>Active</v>
          </cell>
          <cell r="I4449">
            <v>1</v>
          </cell>
          <cell r="J4449">
            <v>39344</v>
          </cell>
          <cell r="K4449" t="str">
            <v>AC</v>
          </cell>
          <cell r="L4449" t="str">
            <v>MA</v>
          </cell>
          <cell r="M4449" t="str">
            <v>0040</v>
          </cell>
          <cell r="N4449">
            <v>0</v>
          </cell>
          <cell r="O4449">
            <v>0</v>
          </cell>
          <cell r="P4449">
            <v>0</v>
          </cell>
          <cell r="Q4449">
            <v>0</v>
          </cell>
          <cell r="R4449">
            <v>0</v>
          </cell>
          <cell r="S4449">
            <v>0</v>
          </cell>
          <cell r="T4449">
            <v>0</v>
          </cell>
          <cell r="U4449">
            <v>0</v>
          </cell>
          <cell r="V4449">
            <v>0</v>
          </cell>
          <cell r="W4449">
            <v>0</v>
          </cell>
          <cell r="X4449">
            <v>0</v>
          </cell>
        </row>
        <row r="4450">
          <cell r="A4450" t="str">
            <v>1632500</v>
          </cell>
          <cell r="B4450">
            <v>1</v>
          </cell>
          <cell r="C4450" t="str">
            <v>South Knoll</v>
          </cell>
          <cell r="D4450" t="str">
            <v>56</v>
          </cell>
          <cell r="E4450" t="str">
            <v>CVLSUN</v>
          </cell>
          <cell r="F4450" t="str">
            <v>CVL</v>
          </cell>
          <cell r="G4450">
            <v>38820</v>
          </cell>
          <cell r="H4450" t="str">
            <v>Active</v>
          </cell>
          <cell r="I4450">
            <v>189</v>
          </cell>
          <cell r="J4450">
            <v>39344</v>
          </cell>
          <cell r="K4450" t="str">
            <v>C</v>
          </cell>
          <cell r="L4450" t="str">
            <v>SA</v>
          </cell>
          <cell r="M4450" t="str">
            <v>0020</v>
          </cell>
          <cell r="N4450">
            <v>3080.49</v>
          </cell>
          <cell r="O4450">
            <v>7.75</v>
          </cell>
          <cell r="P4450">
            <v>92.78</v>
          </cell>
          <cell r="Q4450">
            <v>185.56</v>
          </cell>
          <cell r="R4450">
            <v>2894.93</v>
          </cell>
          <cell r="S4450">
            <v>643.84</v>
          </cell>
          <cell r="T4450">
            <v>33</v>
          </cell>
          <cell r="U4450">
            <v>74</v>
          </cell>
          <cell r="V4450">
            <v>31</v>
          </cell>
          <cell r="W4450">
            <v>74</v>
          </cell>
          <cell r="X4450">
            <v>0</v>
          </cell>
        </row>
        <row r="4451">
          <cell r="A4451" t="str">
            <v>1632600</v>
          </cell>
          <cell r="B4451">
            <v>1</v>
          </cell>
          <cell r="C4451" t="str">
            <v>Pavement Type P</v>
          </cell>
          <cell r="D4451" t="str">
            <v>80</v>
          </cell>
          <cell r="E4451" t="str">
            <v>CVLSEA</v>
          </cell>
          <cell r="F4451" t="str">
            <v>CVL</v>
          </cell>
          <cell r="G4451">
            <v>38820</v>
          </cell>
          <cell r="H4451" t="str">
            <v>Active</v>
          </cell>
          <cell r="I4451">
            <v>1218</v>
          </cell>
          <cell r="J4451">
            <v>39344</v>
          </cell>
          <cell r="K4451" t="str">
            <v>X</v>
          </cell>
          <cell r="L4451" t="str">
            <v>RO</v>
          </cell>
          <cell r="M4451" t="str">
            <v>0009</v>
          </cell>
          <cell r="N4451">
            <v>40844.51</v>
          </cell>
          <cell r="O4451">
            <v>248.25</v>
          </cell>
          <cell r="P4451">
            <v>2978.67</v>
          </cell>
          <cell r="Q4451">
            <v>5957.34</v>
          </cell>
          <cell r="R4451">
            <v>34887.17</v>
          </cell>
          <cell r="S4451">
            <v>29554.83</v>
          </cell>
          <cell r="T4451">
            <v>13</v>
          </cell>
          <cell r="U4451">
            <v>260</v>
          </cell>
          <cell r="V4451">
            <v>11</v>
          </cell>
          <cell r="W4451">
            <v>260</v>
          </cell>
          <cell r="X4451">
            <v>0</v>
          </cell>
        </row>
        <row r="4452">
          <cell r="A4452" t="str">
            <v>1632700</v>
          </cell>
          <cell r="B4452">
            <v>1</v>
          </cell>
          <cell r="C4452" t="str">
            <v>Platform formation</v>
          </cell>
          <cell r="D4452" t="str">
            <v>80</v>
          </cell>
          <cell r="E4452" t="str">
            <v>CVLPLA</v>
          </cell>
          <cell r="F4452" t="str">
            <v>CVL</v>
          </cell>
          <cell r="G4452">
            <v>38820</v>
          </cell>
          <cell r="H4452" t="str">
            <v>Active</v>
          </cell>
          <cell r="I4452">
            <v>1218</v>
          </cell>
          <cell r="J4452">
            <v>39344</v>
          </cell>
          <cell r="K4452" t="str">
            <v>X</v>
          </cell>
          <cell r="L4452" t="str">
            <v>RO</v>
          </cell>
          <cell r="M4452" t="str">
            <v>0009</v>
          </cell>
          <cell r="N4452">
            <v>27587.7</v>
          </cell>
          <cell r="O4452">
            <v>0</v>
          </cell>
          <cell r="P4452">
            <v>0</v>
          </cell>
          <cell r="Q4452">
            <v>0</v>
          </cell>
          <cell r="R4452">
            <v>27587.7</v>
          </cell>
          <cell r="S4452">
            <v>15862.72</v>
          </cell>
          <cell r="T4452">
            <v>0</v>
          </cell>
          <cell r="U4452">
            <v>0</v>
          </cell>
          <cell r="V4452">
            <v>0</v>
          </cell>
          <cell r="W4452">
            <v>0</v>
          </cell>
          <cell r="X4452">
            <v>0</v>
          </cell>
        </row>
        <row r="4453">
          <cell r="A4453" t="str">
            <v>1632800</v>
          </cell>
          <cell r="B4453">
            <v>1</v>
          </cell>
          <cell r="C4453" t="str">
            <v>Main services</v>
          </cell>
          <cell r="D4453" t="str">
            <v>80</v>
          </cell>
          <cell r="E4453" t="str">
            <v>CVLSER</v>
          </cell>
          <cell r="F4453" t="str">
            <v>CVL</v>
          </cell>
          <cell r="G4453">
            <v>38820</v>
          </cell>
          <cell r="H4453" t="str">
            <v>Active</v>
          </cell>
          <cell r="I4453">
            <v>1218</v>
          </cell>
          <cell r="J4453">
            <v>39344</v>
          </cell>
          <cell r="K4453" t="str">
            <v>X</v>
          </cell>
          <cell r="L4453" t="str">
            <v>RO</v>
          </cell>
          <cell r="M4453" t="str">
            <v>0009</v>
          </cell>
          <cell r="N4453">
            <v>17176.52</v>
          </cell>
          <cell r="O4453">
            <v>54.65</v>
          </cell>
          <cell r="P4453">
            <v>656.02</v>
          </cell>
          <cell r="Q4453">
            <v>1312.04</v>
          </cell>
          <cell r="R4453">
            <v>15864.48</v>
          </cell>
          <cell r="S4453">
            <v>10724.95</v>
          </cell>
          <cell r="T4453">
            <v>21</v>
          </cell>
          <cell r="U4453">
            <v>358</v>
          </cell>
          <cell r="V4453">
            <v>19</v>
          </cell>
          <cell r="W4453">
            <v>358</v>
          </cell>
          <cell r="X4453">
            <v>0</v>
          </cell>
        </row>
        <row r="4454">
          <cell r="A4454" t="str">
            <v>1632900</v>
          </cell>
          <cell r="B4454">
            <v>1</v>
          </cell>
          <cell r="C4454" t="str">
            <v>Sundry Items</v>
          </cell>
          <cell r="D4454" t="str">
            <v>80</v>
          </cell>
          <cell r="E4454" t="str">
            <v>CVLSUN</v>
          </cell>
          <cell r="F4454" t="str">
            <v>CVL</v>
          </cell>
          <cell r="G4454">
            <v>38820</v>
          </cell>
          <cell r="H4454" t="str">
            <v>Active</v>
          </cell>
          <cell r="I4454">
            <v>1218</v>
          </cell>
          <cell r="J4454">
            <v>39344</v>
          </cell>
          <cell r="K4454" t="str">
            <v>X</v>
          </cell>
          <cell r="L4454" t="str">
            <v>RO</v>
          </cell>
          <cell r="M4454" t="str">
            <v>0009</v>
          </cell>
          <cell r="N4454">
            <v>4855.59</v>
          </cell>
          <cell r="O4454">
            <v>13.6</v>
          </cell>
          <cell r="P4454">
            <v>162.54</v>
          </cell>
          <cell r="Q4454">
            <v>325.08</v>
          </cell>
          <cell r="R4454">
            <v>4530.51</v>
          </cell>
          <cell r="S4454">
            <v>3394.47</v>
          </cell>
          <cell r="T4454">
            <v>29</v>
          </cell>
          <cell r="U4454">
            <v>319</v>
          </cell>
          <cell r="V4454">
            <v>27</v>
          </cell>
          <cell r="W4454">
            <v>319</v>
          </cell>
          <cell r="X4454">
            <v>0</v>
          </cell>
        </row>
        <row r="4455">
          <cell r="A4455" t="str">
            <v>1633000</v>
          </cell>
          <cell r="B4455">
            <v>1</v>
          </cell>
          <cell r="C4455" t="str">
            <v>Pavement Type T</v>
          </cell>
          <cell r="D4455" t="str">
            <v>56</v>
          </cell>
          <cell r="E4455" t="str">
            <v>CVLPAV</v>
          </cell>
          <cell r="F4455" t="str">
            <v>CVL</v>
          </cell>
          <cell r="G4455">
            <v>39055</v>
          </cell>
          <cell r="H4455" t="str">
            <v>Active</v>
          </cell>
          <cell r="I4455">
            <v>3053</v>
          </cell>
          <cell r="J4455">
            <v>39343</v>
          </cell>
          <cell r="K4455" t="str">
            <v>I</v>
          </cell>
          <cell r="L4455" t="str">
            <v>NA</v>
          </cell>
          <cell r="M4455" t="str">
            <v>0036</v>
          </cell>
          <cell r="N4455">
            <v>5950.04</v>
          </cell>
          <cell r="O4455">
            <v>0</v>
          </cell>
          <cell r="P4455">
            <v>0</v>
          </cell>
          <cell r="Q4455">
            <v>0</v>
          </cell>
          <cell r="R4455">
            <v>5950.04</v>
          </cell>
          <cell r="S4455">
            <v>0</v>
          </cell>
          <cell r="T4455">
            <v>2</v>
          </cell>
          <cell r="U4455">
            <v>83</v>
          </cell>
          <cell r="V4455">
            <v>2</v>
          </cell>
          <cell r="W4455">
            <v>83</v>
          </cell>
          <cell r="X4455">
            <v>0</v>
          </cell>
        </row>
        <row r="4456">
          <cell r="A4456" t="str">
            <v>1633100</v>
          </cell>
          <cell r="B4456">
            <v>1</v>
          </cell>
          <cell r="C4456" t="str">
            <v>Platform formation</v>
          </cell>
          <cell r="D4456" t="str">
            <v>56</v>
          </cell>
          <cell r="E4456" t="str">
            <v>CVLPLA</v>
          </cell>
          <cell r="F4456" t="str">
            <v>CVL</v>
          </cell>
          <cell r="G4456">
            <v>38820</v>
          </cell>
          <cell r="H4456" t="str">
            <v>Active</v>
          </cell>
          <cell r="I4456">
            <v>3053</v>
          </cell>
          <cell r="J4456">
            <v>39343</v>
          </cell>
          <cell r="K4456" t="str">
            <v>I</v>
          </cell>
          <cell r="L4456" t="str">
            <v>NA</v>
          </cell>
          <cell r="M4456" t="str">
            <v>0036</v>
          </cell>
          <cell r="N4456">
            <v>66106.69</v>
          </cell>
          <cell r="O4456">
            <v>0</v>
          </cell>
          <cell r="P4456">
            <v>0</v>
          </cell>
          <cell r="Q4456">
            <v>0</v>
          </cell>
          <cell r="R4456">
            <v>66106.69</v>
          </cell>
          <cell r="S4456">
            <v>0</v>
          </cell>
          <cell r="T4456">
            <v>0</v>
          </cell>
          <cell r="U4456">
            <v>0</v>
          </cell>
          <cell r="V4456">
            <v>0</v>
          </cell>
          <cell r="W4456">
            <v>0</v>
          </cell>
          <cell r="X4456">
            <v>0</v>
          </cell>
        </row>
        <row r="4457">
          <cell r="A4457" t="str">
            <v>1633200</v>
          </cell>
          <cell r="B4457">
            <v>1</v>
          </cell>
          <cell r="C4457" t="str">
            <v>Main services</v>
          </cell>
          <cell r="D4457" t="str">
            <v>56</v>
          </cell>
          <cell r="E4457" t="str">
            <v>CVLSER</v>
          </cell>
          <cell r="F4457" t="str">
            <v>CVL</v>
          </cell>
          <cell r="G4457">
            <v>38820</v>
          </cell>
          <cell r="H4457" t="str">
            <v>Active</v>
          </cell>
          <cell r="I4457">
            <v>3053</v>
          </cell>
          <cell r="J4457">
            <v>39343</v>
          </cell>
          <cell r="K4457" t="str">
            <v>I</v>
          </cell>
          <cell r="L4457" t="str">
            <v>NA</v>
          </cell>
          <cell r="M4457" t="str">
            <v>0036</v>
          </cell>
          <cell r="N4457">
            <v>41159.03</v>
          </cell>
          <cell r="O4457">
            <v>0</v>
          </cell>
          <cell r="P4457">
            <v>0</v>
          </cell>
          <cell r="Q4457">
            <v>0</v>
          </cell>
          <cell r="R4457">
            <v>41159.03</v>
          </cell>
          <cell r="S4457">
            <v>0</v>
          </cell>
          <cell r="T4457">
            <v>6</v>
          </cell>
          <cell r="U4457">
            <v>1</v>
          </cell>
          <cell r="V4457">
            <v>6</v>
          </cell>
          <cell r="W4457">
            <v>1</v>
          </cell>
          <cell r="X4457">
            <v>0</v>
          </cell>
        </row>
        <row r="4458">
          <cell r="A4458" t="str">
            <v>1633300</v>
          </cell>
          <cell r="B4458">
            <v>1</v>
          </cell>
          <cell r="C4458" t="str">
            <v>Sundry Items</v>
          </cell>
          <cell r="D4458" t="str">
            <v>56</v>
          </cell>
          <cell r="E4458" t="str">
            <v>CVLSUN</v>
          </cell>
          <cell r="F4458" t="str">
            <v>CVL</v>
          </cell>
          <cell r="G4458">
            <v>38820</v>
          </cell>
          <cell r="H4458" t="str">
            <v>Active</v>
          </cell>
          <cell r="I4458">
            <v>3053</v>
          </cell>
          <cell r="J4458">
            <v>39343</v>
          </cell>
          <cell r="K4458" t="str">
            <v>I</v>
          </cell>
          <cell r="L4458" t="str">
            <v>NA</v>
          </cell>
          <cell r="M4458" t="str">
            <v>0036</v>
          </cell>
          <cell r="N4458">
            <v>11635.15</v>
          </cell>
          <cell r="O4458">
            <v>0</v>
          </cell>
          <cell r="P4458">
            <v>0</v>
          </cell>
          <cell r="Q4458">
            <v>0</v>
          </cell>
          <cell r="R4458">
            <v>11635.15</v>
          </cell>
          <cell r="S4458">
            <v>0</v>
          </cell>
          <cell r="T4458">
            <v>7</v>
          </cell>
          <cell r="U4458">
            <v>304</v>
          </cell>
          <cell r="V4458">
            <v>7</v>
          </cell>
          <cell r="W4458">
            <v>304</v>
          </cell>
          <cell r="X4458">
            <v>0</v>
          </cell>
        </row>
        <row r="4459">
          <cell r="A4459" t="str">
            <v>1633400</v>
          </cell>
          <cell r="B4459">
            <v>1</v>
          </cell>
          <cell r="C4459" t="str">
            <v>Pavement Type T</v>
          </cell>
          <cell r="D4459" t="str">
            <v>80</v>
          </cell>
          <cell r="E4459" t="str">
            <v>CVLSEA</v>
          </cell>
          <cell r="F4459" t="str">
            <v>CVL</v>
          </cell>
          <cell r="G4459">
            <v>38820</v>
          </cell>
          <cell r="H4459" t="str">
            <v>Active</v>
          </cell>
          <cell r="I4459">
            <v>751</v>
          </cell>
          <cell r="J4459">
            <v>39343</v>
          </cell>
          <cell r="K4459" t="str">
            <v>I</v>
          </cell>
          <cell r="L4459" t="str">
            <v>NA</v>
          </cell>
          <cell r="M4459" t="str">
            <v>0038</v>
          </cell>
          <cell r="N4459">
            <v>1463.53</v>
          </cell>
          <cell r="O4459">
            <v>0</v>
          </cell>
          <cell r="P4459">
            <v>0</v>
          </cell>
          <cell r="Q4459">
            <v>0</v>
          </cell>
          <cell r="R4459">
            <v>1463.53</v>
          </cell>
          <cell r="S4459">
            <v>0</v>
          </cell>
          <cell r="T4459">
            <v>1</v>
          </cell>
          <cell r="U4459">
            <v>334</v>
          </cell>
          <cell r="V4459">
            <v>1</v>
          </cell>
          <cell r="W4459">
            <v>334</v>
          </cell>
          <cell r="X4459">
            <v>0</v>
          </cell>
        </row>
        <row r="4460">
          <cell r="A4460" t="str">
            <v>1633500</v>
          </cell>
          <cell r="B4460">
            <v>1</v>
          </cell>
          <cell r="C4460" t="str">
            <v>Platform formation</v>
          </cell>
          <cell r="D4460" t="str">
            <v>80</v>
          </cell>
          <cell r="E4460" t="str">
            <v>CVLPLA</v>
          </cell>
          <cell r="F4460" t="str">
            <v>CVL</v>
          </cell>
          <cell r="G4460">
            <v>38820</v>
          </cell>
          <cell r="H4460" t="str">
            <v>Active</v>
          </cell>
          <cell r="I4460">
            <v>751</v>
          </cell>
          <cell r="J4460">
            <v>39343</v>
          </cell>
          <cell r="K4460" t="str">
            <v>I</v>
          </cell>
          <cell r="L4460" t="str">
            <v>NA</v>
          </cell>
          <cell r="M4460" t="str">
            <v>0038</v>
          </cell>
          <cell r="N4460">
            <v>21681.9</v>
          </cell>
          <cell r="O4460">
            <v>0</v>
          </cell>
          <cell r="P4460">
            <v>0</v>
          </cell>
          <cell r="Q4460">
            <v>0</v>
          </cell>
          <cell r="R4460">
            <v>21681.9</v>
          </cell>
          <cell r="S4460">
            <v>0</v>
          </cell>
          <cell r="T4460">
            <v>0</v>
          </cell>
          <cell r="U4460">
            <v>0</v>
          </cell>
          <cell r="V4460">
            <v>0</v>
          </cell>
          <cell r="W4460">
            <v>0</v>
          </cell>
          <cell r="X4460">
            <v>0</v>
          </cell>
        </row>
        <row r="4461">
          <cell r="A4461" t="str">
            <v>1633600</v>
          </cell>
          <cell r="B4461">
            <v>1</v>
          </cell>
          <cell r="C4461" t="str">
            <v>Main services</v>
          </cell>
          <cell r="D4461" t="str">
            <v>80</v>
          </cell>
          <cell r="E4461" t="str">
            <v>CVLSER</v>
          </cell>
          <cell r="F4461" t="str">
            <v>CVL</v>
          </cell>
          <cell r="G4461">
            <v>38820</v>
          </cell>
          <cell r="H4461" t="str">
            <v>Active</v>
          </cell>
          <cell r="I4461">
            <v>751</v>
          </cell>
          <cell r="J4461">
            <v>39343</v>
          </cell>
          <cell r="K4461" t="str">
            <v>I</v>
          </cell>
          <cell r="L4461" t="str">
            <v>NA</v>
          </cell>
          <cell r="M4461" t="str">
            <v>0038</v>
          </cell>
          <cell r="N4461">
            <v>10124.61</v>
          </cell>
          <cell r="O4461">
            <v>0</v>
          </cell>
          <cell r="P4461">
            <v>0</v>
          </cell>
          <cell r="Q4461">
            <v>0</v>
          </cell>
          <cell r="R4461">
            <v>10124.61</v>
          </cell>
          <cell r="S4461">
            <v>0</v>
          </cell>
          <cell r="T4461">
            <v>5</v>
          </cell>
          <cell r="U4461">
            <v>59</v>
          </cell>
          <cell r="V4461">
            <v>5</v>
          </cell>
          <cell r="W4461">
            <v>59</v>
          </cell>
          <cell r="X4461">
            <v>0</v>
          </cell>
        </row>
        <row r="4462">
          <cell r="A4462" t="str">
            <v>1633700</v>
          </cell>
          <cell r="B4462">
            <v>1</v>
          </cell>
          <cell r="C4462" t="str">
            <v>Sundry Items</v>
          </cell>
          <cell r="D4462" t="str">
            <v>80</v>
          </cell>
          <cell r="E4462" t="str">
            <v>CVLSUN</v>
          </cell>
          <cell r="F4462" t="str">
            <v>CVL</v>
          </cell>
          <cell r="G4462">
            <v>38820</v>
          </cell>
          <cell r="H4462" t="str">
            <v>Active</v>
          </cell>
          <cell r="I4462">
            <v>751</v>
          </cell>
          <cell r="J4462">
            <v>39343</v>
          </cell>
          <cell r="K4462" t="str">
            <v>I</v>
          </cell>
          <cell r="L4462" t="str">
            <v>NA</v>
          </cell>
          <cell r="M4462" t="str">
            <v>0038</v>
          </cell>
          <cell r="N4462">
            <v>2862.1</v>
          </cell>
          <cell r="O4462">
            <v>0</v>
          </cell>
          <cell r="P4462">
            <v>0</v>
          </cell>
          <cell r="Q4462">
            <v>0</v>
          </cell>
          <cell r="R4462">
            <v>2862.1</v>
          </cell>
          <cell r="S4462">
            <v>0</v>
          </cell>
          <cell r="T4462">
            <v>6</v>
          </cell>
          <cell r="U4462">
            <v>269</v>
          </cell>
          <cell r="V4462">
            <v>6</v>
          </cell>
          <cell r="W4462">
            <v>269</v>
          </cell>
          <cell r="X4462">
            <v>0</v>
          </cell>
        </row>
        <row r="4463">
          <cell r="A4463" t="str">
            <v>1633800</v>
          </cell>
          <cell r="B4463">
            <v>1</v>
          </cell>
          <cell r="C4463" t="str">
            <v>Pavement Type T</v>
          </cell>
          <cell r="D4463" t="str">
            <v>34</v>
          </cell>
          <cell r="E4463" t="str">
            <v>CVLSEA</v>
          </cell>
          <cell r="F4463" t="str">
            <v>CVL</v>
          </cell>
          <cell r="G4463">
            <v>38820</v>
          </cell>
          <cell r="H4463" t="str">
            <v>Active</v>
          </cell>
          <cell r="I4463">
            <v>765</v>
          </cell>
          <cell r="J4463">
            <v>39344</v>
          </cell>
          <cell r="K4463" t="str">
            <v>TL</v>
          </cell>
          <cell r="L4463" t="str">
            <v>TL</v>
          </cell>
          <cell r="M4463" t="str">
            <v>0001</v>
          </cell>
          <cell r="N4463">
            <v>1559.45</v>
          </cell>
          <cell r="O4463">
            <v>13.46</v>
          </cell>
          <cell r="P4463">
            <v>160.97</v>
          </cell>
          <cell r="Q4463">
            <v>321.94</v>
          </cell>
          <cell r="R4463">
            <v>1237.51</v>
          </cell>
          <cell r="S4463">
            <v>1601.71</v>
          </cell>
          <cell r="T4463">
            <v>9</v>
          </cell>
          <cell r="U4463">
            <v>251</v>
          </cell>
          <cell r="V4463">
            <v>7</v>
          </cell>
          <cell r="W4463">
            <v>251</v>
          </cell>
          <cell r="X4463">
            <v>0</v>
          </cell>
        </row>
        <row r="4464">
          <cell r="A4464" t="str">
            <v>1633900</v>
          </cell>
          <cell r="B4464">
            <v>1</v>
          </cell>
          <cell r="C4464" t="str">
            <v>Platform formation</v>
          </cell>
          <cell r="D4464" t="str">
            <v>34</v>
          </cell>
          <cell r="E4464" t="str">
            <v>CVLPLA</v>
          </cell>
          <cell r="F4464" t="str">
            <v>CVL</v>
          </cell>
          <cell r="G4464">
            <v>38820</v>
          </cell>
          <cell r="H4464" t="str">
            <v>Active</v>
          </cell>
          <cell r="I4464">
            <v>765</v>
          </cell>
          <cell r="J4464">
            <v>39344</v>
          </cell>
          <cell r="K4464" t="str">
            <v>TL</v>
          </cell>
          <cell r="L4464" t="str">
            <v>TL</v>
          </cell>
          <cell r="M4464" t="str">
            <v>0001</v>
          </cell>
          <cell r="N4464">
            <v>23103</v>
          </cell>
          <cell r="O4464">
            <v>0</v>
          </cell>
          <cell r="P4464">
            <v>0</v>
          </cell>
          <cell r="Q4464">
            <v>0</v>
          </cell>
          <cell r="R4464">
            <v>23103</v>
          </cell>
          <cell r="S4464">
            <v>18260.91</v>
          </cell>
          <cell r="T4464">
            <v>0</v>
          </cell>
          <cell r="U4464">
            <v>0</v>
          </cell>
          <cell r="V4464">
            <v>0</v>
          </cell>
          <cell r="W4464">
            <v>0</v>
          </cell>
          <cell r="X4464">
            <v>0</v>
          </cell>
        </row>
        <row r="4465">
          <cell r="A4465" t="str">
            <v>1634000</v>
          </cell>
          <cell r="B4465">
            <v>1</v>
          </cell>
          <cell r="C4465" t="str">
            <v>Main services</v>
          </cell>
          <cell r="D4465" t="str">
            <v>34</v>
          </cell>
          <cell r="E4465" t="str">
            <v>CVLSER</v>
          </cell>
          <cell r="F4465" t="str">
            <v>CVL</v>
          </cell>
          <cell r="G4465">
            <v>38820</v>
          </cell>
          <cell r="H4465" t="str">
            <v>Active</v>
          </cell>
          <cell r="I4465">
            <v>765</v>
          </cell>
          <cell r="J4465">
            <v>39344</v>
          </cell>
          <cell r="K4465" t="str">
            <v>TL</v>
          </cell>
          <cell r="L4465" t="str">
            <v>TL</v>
          </cell>
          <cell r="M4465" t="str">
            <v>0001</v>
          </cell>
          <cell r="N4465">
            <v>10788.21</v>
          </cell>
          <cell r="O4465">
            <v>36.630000000000003</v>
          </cell>
          <cell r="P4465">
            <v>439.01</v>
          </cell>
          <cell r="Q4465">
            <v>878.02</v>
          </cell>
          <cell r="R4465">
            <v>9910.1899999999987</v>
          </cell>
          <cell r="S4465">
            <v>8578.7000000000007</v>
          </cell>
          <cell r="T4465">
            <v>21</v>
          </cell>
          <cell r="U4465">
            <v>358</v>
          </cell>
          <cell r="V4465">
            <v>19</v>
          </cell>
          <cell r="W4465">
            <v>358</v>
          </cell>
          <cell r="X4465">
            <v>0</v>
          </cell>
        </row>
        <row r="4466">
          <cell r="A4466" t="str">
            <v>1634100</v>
          </cell>
          <cell r="B4466">
            <v>1</v>
          </cell>
          <cell r="C4466" t="str">
            <v>Sundry Items</v>
          </cell>
          <cell r="D4466" t="str">
            <v>34</v>
          </cell>
          <cell r="E4466" t="str">
            <v>CVLSUN</v>
          </cell>
          <cell r="F4466" t="str">
            <v>CVL</v>
          </cell>
          <cell r="G4466">
            <v>38820</v>
          </cell>
          <cell r="H4466" t="str">
            <v>Active</v>
          </cell>
          <cell r="I4466">
            <v>765</v>
          </cell>
          <cell r="J4466">
            <v>39344</v>
          </cell>
          <cell r="K4466" t="str">
            <v>TL</v>
          </cell>
          <cell r="L4466" t="str">
            <v>TL</v>
          </cell>
          <cell r="M4466" t="str">
            <v>0001</v>
          </cell>
          <cell r="N4466">
            <v>3049.69</v>
          </cell>
          <cell r="O4466">
            <v>8.48</v>
          </cell>
          <cell r="P4466">
            <v>102.09</v>
          </cell>
          <cell r="Q4466">
            <v>204.18</v>
          </cell>
          <cell r="R4466">
            <v>2845.51</v>
          </cell>
          <cell r="S4466">
            <v>2523.9</v>
          </cell>
          <cell r="T4466">
            <v>29</v>
          </cell>
          <cell r="U4466">
            <v>319</v>
          </cell>
          <cell r="V4466">
            <v>27</v>
          </cell>
          <cell r="W4466">
            <v>319</v>
          </cell>
          <cell r="X4466">
            <v>0</v>
          </cell>
        </row>
        <row r="4467">
          <cell r="A4467" t="str">
            <v>1634200</v>
          </cell>
          <cell r="B4467">
            <v>1</v>
          </cell>
          <cell r="C4467" t="str">
            <v>Platform formation</v>
          </cell>
          <cell r="D4467" t="str">
            <v>42</v>
          </cell>
          <cell r="E4467" t="str">
            <v>CVLPLA</v>
          </cell>
          <cell r="F4467" t="str">
            <v>CVL</v>
          </cell>
          <cell r="G4467">
            <v>38820</v>
          </cell>
          <cell r="H4467" t="str">
            <v>Active</v>
          </cell>
          <cell r="I4467">
            <v>18715</v>
          </cell>
          <cell r="J4467">
            <v>39343</v>
          </cell>
          <cell r="K4467" t="str">
            <v>I</v>
          </cell>
          <cell r="L4467" t="str">
            <v>WA</v>
          </cell>
          <cell r="M4467" t="str">
            <v>0001</v>
          </cell>
          <cell r="N4467">
            <v>543499.23</v>
          </cell>
          <cell r="O4467">
            <v>0</v>
          </cell>
          <cell r="P4467">
            <v>0</v>
          </cell>
          <cell r="Q4467">
            <v>0</v>
          </cell>
          <cell r="R4467">
            <v>543499.23</v>
          </cell>
          <cell r="S4467">
            <v>0</v>
          </cell>
          <cell r="T4467">
            <v>0</v>
          </cell>
          <cell r="U4467">
            <v>0</v>
          </cell>
          <cell r="V4467">
            <v>0</v>
          </cell>
          <cell r="W4467">
            <v>0</v>
          </cell>
          <cell r="X4467">
            <v>0</v>
          </cell>
        </row>
        <row r="4468">
          <cell r="A4468" t="str">
            <v>1634300</v>
          </cell>
          <cell r="B4468">
            <v>1</v>
          </cell>
          <cell r="C4468" t="str">
            <v>Main services</v>
          </cell>
          <cell r="D4468" t="str">
            <v>42</v>
          </cell>
          <cell r="E4468" t="str">
            <v>CVLSER</v>
          </cell>
          <cell r="F4468" t="str">
            <v>CVL</v>
          </cell>
          <cell r="G4468">
            <v>38820</v>
          </cell>
          <cell r="H4468" t="str">
            <v>Active</v>
          </cell>
          <cell r="I4468">
            <v>18715</v>
          </cell>
          <cell r="J4468">
            <v>39343</v>
          </cell>
          <cell r="K4468" t="str">
            <v>I</v>
          </cell>
          <cell r="L4468" t="str">
            <v>WA</v>
          </cell>
          <cell r="M4468" t="str">
            <v>0001</v>
          </cell>
          <cell r="N4468">
            <v>253793.15</v>
          </cell>
          <cell r="O4468">
            <v>0</v>
          </cell>
          <cell r="P4468">
            <v>0</v>
          </cell>
          <cell r="Q4468">
            <v>0</v>
          </cell>
          <cell r="R4468">
            <v>253793.15</v>
          </cell>
          <cell r="S4468">
            <v>0</v>
          </cell>
          <cell r="T4468">
            <v>7</v>
          </cell>
          <cell r="U4468">
            <v>208</v>
          </cell>
          <cell r="V4468">
            <v>7</v>
          </cell>
          <cell r="W4468">
            <v>208</v>
          </cell>
          <cell r="X4468">
            <v>0</v>
          </cell>
        </row>
        <row r="4469">
          <cell r="A4469" t="str">
            <v>1634400</v>
          </cell>
          <cell r="B4469">
            <v>1</v>
          </cell>
          <cell r="C4469" t="str">
            <v>Sundry Items</v>
          </cell>
          <cell r="D4469" t="str">
            <v>42</v>
          </cell>
          <cell r="E4469" t="str">
            <v>CVLSUN</v>
          </cell>
          <cell r="F4469" t="str">
            <v>CVL</v>
          </cell>
          <cell r="G4469">
            <v>38820</v>
          </cell>
          <cell r="H4469" t="str">
            <v>Active</v>
          </cell>
          <cell r="I4469">
            <v>18715</v>
          </cell>
          <cell r="J4469">
            <v>39343</v>
          </cell>
          <cell r="K4469" t="str">
            <v>I</v>
          </cell>
          <cell r="L4469" t="str">
            <v>WA</v>
          </cell>
          <cell r="M4469" t="str">
            <v>0001</v>
          </cell>
          <cell r="N4469">
            <v>71744.2</v>
          </cell>
          <cell r="O4469">
            <v>0</v>
          </cell>
          <cell r="P4469">
            <v>0</v>
          </cell>
          <cell r="Q4469">
            <v>0</v>
          </cell>
          <cell r="R4469">
            <v>71744.2</v>
          </cell>
          <cell r="S4469">
            <v>0</v>
          </cell>
          <cell r="T4469">
            <v>10</v>
          </cell>
          <cell r="U4469">
            <v>135</v>
          </cell>
          <cell r="V4469">
            <v>10</v>
          </cell>
          <cell r="W4469">
            <v>135</v>
          </cell>
          <cell r="X4469">
            <v>0</v>
          </cell>
        </row>
        <row r="4470">
          <cell r="A4470" t="str">
            <v>1634900</v>
          </cell>
          <cell r="B4470">
            <v>1</v>
          </cell>
          <cell r="C4470" t="str">
            <v>Southern Knoll</v>
          </cell>
          <cell r="D4470" t="str">
            <v>56</v>
          </cell>
          <cell r="E4470" t="str">
            <v>LAN</v>
          </cell>
          <cell r="F4470" t="str">
            <v>LAN</v>
          </cell>
          <cell r="G4470">
            <v>38820</v>
          </cell>
          <cell r="H4470" t="str">
            <v>Active</v>
          </cell>
          <cell r="I4470">
            <v>9104</v>
          </cell>
          <cell r="J4470">
            <v>39343</v>
          </cell>
          <cell r="K4470" t="str">
            <v>C</v>
          </cell>
          <cell r="L4470" t="str">
            <v>SA</v>
          </cell>
          <cell r="M4470" t="str">
            <v>0020</v>
          </cell>
          <cell r="N4470">
            <v>1365600</v>
          </cell>
          <cell r="O4470">
            <v>0</v>
          </cell>
          <cell r="P4470">
            <v>0</v>
          </cell>
          <cell r="Q4470">
            <v>0</v>
          </cell>
          <cell r="R4470">
            <v>1365600</v>
          </cell>
          <cell r="S4470">
            <v>1246357</v>
          </cell>
          <cell r="T4470">
            <v>0</v>
          </cell>
          <cell r="U4470">
            <v>0</v>
          </cell>
          <cell r="V4470">
            <v>0</v>
          </cell>
          <cell r="W4470">
            <v>0</v>
          </cell>
          <cell r="X4470">
            <v>0</v>
          </cell>
        </row>
        <row r="4471">
          <cell r="A4471" t="str">
            <v>1635000</v>
          </cell>
          <cell r="B4471">
            <v>1</v>
          </cell>
          <cell r="C4471" t="str">
            <v>MAF</v>
          </cell>
          <cell r="D4471" t="str">
            <v>56</v>
          </cell>
          <cell r="E4471" t="str">
            <v>LAN</v>
          </cell>
          <cell r="F4471" t="str">
            <v>LAN</v>
          </cell>
          <cell r="G4471">
            <v>38820</v>
          </cell>
          <cell r="H4471" t="str">
            <v>Active</v>
          </cell>
          <cell r="I4471">
            <v>361</v>
          </cell>
          <cell r="J4471">
            <v>39343</v>
          </cell>
          <cell r="K4471" t="str">
            <v>C</v>
          </cell>
          <cell r="L4471" t="str">
            <v>SA</v>
          </cell>
          <cell r="M4471" t="str">
            <v>0004</v>
          </cell>
          <cell r="N4471">
            <v>108300</v>
          </cell>
          <cell r="O4471">
            <v>0</v>
          </cell>
          <cell r="P4471">
            <v>0</v>
          </cell>
          <cell r="Q4471">
            <v>0</v>
          </cell>
          <cell r="R4471">
            <v>108300</v>
          </cell>
          <cell r="S4471">
            <v>72700</v>
          </cell>
          <cell r="T4471">
            <v>0</v>
          </cell>
          <cell r="U4471">
            <v>0</v>
          </cell>
          <cell r="V4471">
            <v>0</v>
          </cell>
          <cell r="W4471">
            <v>0</v>
          </cell>
          <cell r="X4471">
            <v>0</v>
          </cell>
        </row>
        <row r="4472">
          <cell r="A4472" t="str">
            <v>1635100</v>
          </cell>
          <cell r="B4472">
            <v>1</v>
          </cell>
          <cell r="C4472" t="str">
            <v>Gate 28 Aerobridges - SPS18/23</v>
          </cell>
          <cell r="D4472" t="str">
            <v>34</v>
          </cell>
          <cell r="E4472" t="str">
            <v>PLEAER</v>
          </cell>
          <cell r="F4472" t="str">
            <v>PLE</v>
          </cell>
          <cell r="G4472">
            <v>35440</v>
          </cell>
          <cell r="H4472" t="str">
            <v>Active</v>
          </cell>
          <cell r="I4472">
            <v>1</v>
          </cell>
          <cell r="J4472">
            <v>39344</v>
          </cell>
          <cell r="K4472" t="str">
            <v>B</v>
          </cell>
          <cell r="L4472" t="str">
            <v>TN</v>
          </cell>
          <cell r="M4472" t="str">
            <v>0147</v>
          </cell>
          <cell r="N4472">
            <v>114713</v>
          </cell>
          <cell r="O4472">
            <v>0</v>
          </cell>
          <cell r="P4472">
            <v>0</v>
          </cell>
          <cell r="Q4472">
            <v>114713</v>
          </cell>
          <cell r="R4472">
            <v>0</v>
          </cell>
          <cell r="S4472">
            <v>0</v>
          </cell>
          <cell r="T4472">
            <v>5</v>
          </cell>
          <cell r="U4472">
            <v>92</v>
          </cell>
          <cell r="V4472">
            <v>0</v>
          </cell>
          <cell r="W4472">
            <v>0</v>
          </cell>
          <cell r="X4472">
            <v>0</v>
          </cell>
        </row>
        <row r="4473">
          <cell r="A4473" t="str">
            <v>1635400</v>
          </cell>
          <cell r="B4473">
            <v>1</v>
          </cell>
          <cell r="C4473" t="str">
            <v>57 Bridge St</v>
          </cell>
          <cell r="D4473" t="str">
            <v>24</v>
          </cell>
          <cell r="E4473" t="str">
            <v>LAN</v>
          </cell>
          <cell r="F4473" t="str">
            <v>LAN</v>
          </cell>
          <cell r="G4473">
            <v>38820</v>
          </cell>
          <cell r="H4473" t="str">
            <v>Active</v>
          </cell>
          <cell r="I4473">
            <v>395</v>
          </cell>
          <cell r="J4473">
            <v>39343</v>
          </cell>
          <cell r="K4473" t="str">
            <v>AL</v>
          </cell>
          <cell r="L4473" t="str">
            <v>HO</v>
          </cell>
          <cell r="M4473" t="str">
            <v>0057</v>
          </cell>
          <cell r="N4473">
            <v>220000</v>
          </cell>
          <cell r="O4473">
            <v>0</v>
          </cell>
          <cell r="P4473">
            <v>0</v>
          </cell>
          <cell r="Q4473">
            <v>0</v>
          </cell>
          <cell r="R4473">
            <v>220000</v>
          </cell>
          <cell r="S4473">
            <v>145294</v>
          </cell>
          <cell r="T4473">
            <v>0</v>
          </cell>
          <cell r="U4473">
            <v>0</v>
          </cell>
          <cell r="V4473">
            <v>0</v>
          </cell>
          <cell r="W4473">
            <v>0</v>
          </cell>
          <cell r="X4473">
            <v>0</v>
          </cell>
        </row>
        <row r="4474">
          <cell r="A4474" t="str">
            <v>1635500</v>
          </cell>
          <cell r="B4474">
            <v>1</v>
          </cell>
          <cell r="C4474" t="str">
            <v>57 Bridge St</v>
          </cell>
          <cell r="D4474" t="str">
            <v>24</v>
          </cell>
          <cell r="E4474" t="str">
            <v>BUIHOU</v>
          </cell>
          <cell r="F4474" t="str">
            <v>BUI</v>
          </cell>
          <cell r="G4474">
            <v>38820</v>
          </cell>
          <cell r="H4474" t="str">
            <v>Active</v>
          </cell>
          <cell r="I4474">
            <v>1</v>
          </cell>
          <cell r="J4474">
            <v>39344</v>
          </cell>
          <cell r="K4474" t="str">
            <v>AL</v>
          </cell>
          <cell r="L4474" t="str">
            <v>HO</v>
          </cell>
          <cell r="M4474" t="str">
            <v>0057</v>
          </cell>
          <cell r="N4474">
            <v>232236.02</v>
          </cell>
          <cell r="O4474">
            <v>569.16</v>
          </cell>
          <cell r="P4474">
            <v>6830.47</v>
          </cell>
          <cell r="Q4474">
            <v>13660.94</v>
          </cell>
          <cell r="R4474">
            <v>218575.08</v>
          </cell>
          <cell r="S4474">
            <v>49883.07</v>
          </cell>
          <cell r="T4474">
            <v>34</v>
          </cell>
          <cell r="U4474">
            <v>0</v>
          </cell>
          <cell r="V4474">
            <v>32</v>
          </cell>
          <cell r="W4474">
            <v>0</v>
          </cell>
          <cell r="X4474">
            <v>0</v>
          </cell>
        </row>
        <row r="4475">
          <cell r="A4475" t="str">
            <v>1635600</v>
          </cell>
          <cell r="B4475">
            <v>1</v>
          </cell>
          <cell r="C4475" t="str">
            <v>HP deskjet 830c colour printer</v>
          </cell>
          <cell r="D4475" t="str">
            <v>66</v>
          </cell>
          <cell r="E4475" t="str">
            <v>CMPPRI</v>
          </cell>
          <cell r="F4475" t="str">
            <v>CMP</v>
          </cell>
          <cell r="G4475">
            <v>37359</v>
          </cell>
          <cell r="H4475" t="str">
            <v>Active</v>
          </cell>
          <cell r="I4475">
            <v>1</v>
          </cell>
          <cell r="J4475">
            <v>39344</v>
          </cell>
          <cell r="K4475" t="str">
            <v>AC</v>
          </cell>
          <cell r="L4475" t="str">
            <v>NA</v>
          </cell>
          <cell r="M4475" t="str">
            <v>0032</v>
          </cell>
          <cell r="N4475">
            <v>280.58</v>
          </cell>
          <cell r="O4475">
            <v>0</v>
          </cell>
          <cell r="P4475">
            <v>0</v>
          </cell>
          <cell r="Q4475">
            <v>280.58</v>
          </cell>
          <cell r="R4475">
            <v>0</v>
          </cell>
          <cell r="S4475">
            <v>0</v>
          </cell>
          <cell r="T4475">
            <v>3</v>
          </cell>
          <cell r="U4475">
            <v>0</v>
          </cell>
          <cell r="V4475">
            <v>0</v>
          </cell>
          <cell r="W4475">
            <v>0</v>
          </cell>
          <cell r="X4475">
            <v>0</v>
          </cell>
        </row>
        <row r="4476">
          <cell r="A4476" t="str">
            <v>1635800</v>
          </cell>
          <cell r="B4476">
            <v>1</v>
          </cell>
          <cell r="C4476" t="str">
            <v>Quantum fireball LCT10 10.2gb hardrive</v>
          </cell>
          <cell r="D4476" t="str">
            <v>80</v>
          </cell>
          <cell r="E4476" t="str">
            <v>CMPHAR</v>
          </cell>
          <cell r="F4476" t="str">
            <v>CMP</v>
          </cell>
          <cell r="G4476">
            <v>37359</v>
          </cell>
          <cell r="H4476" t="str">
            <v>Active</v>
          </cell>
          <cell r="I4476">
            <v>1</v>
          </cell>
          <cell r="J4476">
            <v>39344</v>
          </cell>
          <cell r="K4476" t="str">
            <v>X</v>
          </cell>
          <cell r="L4476" t="str">
            <v>TN</v>
          </cell>
          <cell r="M4476" t="str">
            <v>0016</v>
          </cell>
          <cell r="N4476">
            <v>93.87</v>
          </cell>
          <cell r="O4476">
            <v>0</v>
          </cell>
          <cell r="P4476">
            <v>0</v>
          </cell>
          <cell r="Q4476">
            <v>93.87</v>
          </cell>
          <cell r="R4476">
            <v>0</v>
          </cell>
          <cell r="S4476">
            <v>0</v>
          </cell>
          <cell r="T4476">
            <v>1</v>
          </cell>
          <cell r="U4476">
            <v>61</v>
          </cell>
          <cell r="V4476">
            <v>0</v>
          </cell>
          <cell r="W4476">
            <v>0</v>
          </cell>
          <cell r="X4476">
            <v>0</v>
          </cell>
        </row>
        <row r="4477">
          <cell r="A4477" t="str">
            <v>1636000</v>
          </cell>
          <cell r="B4477">
            <v>1</v>
          </cell>
          <cell r="C4477" t="str">
            <v>25mm venetian blind</v>
          </cell>
          <cell r="D4477" t="str">
            <v>34</v>
          </cell>
          <cell r="E4477" t="str">
            <v>FIXOTH</v>
          </cell>
          <cell r="F4477" t="str">
            <v>FIX</v>
          </cell>
          <cell r="G4477">
            <v>37359</v>
          </cell>
          <cell r="H4477" t="str">
            <v>Active</v>
          </cell>
          <cell r="I4477">
            <v>1</v>
          </cell>
          <cell r="J4477">
            <v>39343</v>
          </cell>
          <cell r="K4477" t="str">
            <v>X</v>
          </cell>
          <cell r="L4477" t="str">
            <v>TN</v>
          </cell>
          <cell r="M4477" t="str">
            <v>0016</v>
          </cell>
          <cell r="N4477">
            <v>937.79</v>
          </cell>
          <cell r="O4477">
            <v>0</v>
          </cell>
          <cell r="P4477">
            <v>0</v>
          </cell>
          <cell r="Q4477">
            <v>937.79</v>
          </cell>
          <cell r="R4477">
            <v>0</v>
          </cell>
          <cell r="S4477">
            <v>0</v>
          </cell>
          <cell r="T4477">
            <v>3</v>
          </cell>
          <cell r="U4477">
            <v>0</v>
          </cell>
          <cell r="V4477">
            <v>0</v>
          </cell>
          <cell r="W4477">
            <v>0</v>
          </cell>
          <cell r="X4477">
            <v>0</v>
          </cell>
        </row>
        <row r="4478">
          <cell r="A4478" t="str">
            <v>1636100</v>
          </cell>
          <cell r="B4478">
            <v>1</v>
          </cell>
          <cell r="C4478" t="str">
            <v>Wall mounted cupboard 800 x 600 x 350</v>
          </cell>
          <cell r="D4478" t="str">
            <v>34</v>
          </cell>
          <cell r="E4478" t="str">
            <v>FIXFUR</v>
          </cell>
          <cell r="F4478" t="str">
            <v>FIX</v>
          </cell>
          <cell r="G4478">
            <v>37359</v>
          </cell>
          <cell r="H4478" t="str">
            <v>Active</v>
          </cell>
          <cell r="I4478">
            <v>2</v>
          </cell>
          <cell r="J4478">
            <v>39343</v>
          </cell>
          <cell r="K4478" t="str">
            <v>X</v>
          </cell>
          <cell r="L4478" t="str">
            <v>TM</v>
          </cell>
          <cell r="M4478" t="str">
            <v>0000</v>
          </cell>
          <cell r="N4478">
            <v>480</v>
          </cell>
          <cell r="O4478">
            <v>0</v>
          </cell>
          <cell r="P4478">
            <v>0</v>
          </cell>
          <cell r="Q4478">
            <v>480</v>
          </cell>
          <cell r="R4478">
            <v>0</v>
          </cell>
          <cell r="S4478">
            <v>0</v>
          </cell>
          <cell r="T4478">
            <v>3</v>
          </cell>
          <cell r="U4478">
            <v>31</v>
          </cell>
          <cell r="V4478">
            <v>0</v>
          </cell>
          <cell r="W4478">
            <v>0</v>
          </cell>
          <cell r="X4478">
            <v>0</v>
          </cell>
        </row>
        <row r="4479">
          <cell r="A4479" t="str">
            <v>1636200</v>
          </cell>
          <cell r="B4479">
            <v>1</v>
          </cell>
          <cell r="C4479" t="str">
            <v>Clothing cupboard</v>
          </cell>
          <cell r="D4479" t="str">
            <v>34</v>
          </cell>
          <cell r="E4479" t="str">
            <v>FIXFUR</v>
          </cell>
          <cell r="F4479" t="str">
            <v>FIX</v>
          </cell>
          <cell r="G4479">
            <v>37359</v>
          </cell>
          <cell r="H4479" t="str">
            <v>Active</v>
          </cell>
          <cell r="I4479">
            <v>1</v>
          </cell>
          <cell r="J4479">
            <v>39343</v>
          </cell>
          <cell r="K4479" t="str">
            <v>X</v>
          </cell>
          <cell r="L4479" t="str">
            <v>TM</v>
          </cell>
          <cell r="M4479" t="str">
            <v>0000</v>
          </cell>
          <cell r="N4479">
            <v>248.9</v>
          </cell>
          <cell r="O4479">
            <v>0</v>
          </cell>
          <cell r="P4479">
            <v>0</v>
          </cell>
          <cell r="Q4479">
            <v>248.9</v>
          </cell>
          <cell r="R4479">
            <v>0</v>
          </cell>
          <cell r="S4479">
            <v>0</v>
          </cell>
          <cell r="T4479">
            <v>3</v>
          </cell>
          <cell r="U4479">
            <v>0</v>
          </cell>
          <cell r="V4479">
            <v>0</v>
          </cell>
          <cell r="W4479">
            <v>0</v>
          </cell>
          <cell r="X4479">
            <v>0</v>
          </cell>
        </row>
        <row r="4480">
          <cell r="A4480" t="str">
            <v>1636300</v>
          </cell>
          <cell r="B4480">
            <v>1</v>
          </cell>
          <cell r="C4480" t="str">
            <v>Jade grey pinboards</v>
          </cell>
          <cell r="D4480" t="str">
            <v>32</v>
          </cell>
          <cell r="E4480" t="str">
            <v>FIXOTH</v>
          </cell>
          <cell r="F4480" t="str">
            <v>FIX</v>
          </cell>
          <cell r="G4480">
            <v>37359</v>
          </cell>
          <cell r="H4480" t="str">
            <v>Active</v>
          </cell>
          <cell r="I4480">
            <v>4</v>
          </cell>
          <cell r="J4480">
            <v>39343</v>
          </cell>
          <cell r="K4480" t="str">
            <v>X</v>
          </cell>
          <cell r="L4480" t="str">
            <v>TM</v>
          </cell>
          <cell r="M4480" t="str">
            <v>0000</v>
          </cell>
          <cell r="N4480">
            <v>587.71</v>
          </cell>
          <cell r="O4480">
            <v>0</v>
          </cell>
          <cell r="P4480">
            <v>0</v>
          </cell>
          <cell r="Q4480">
            <v>587.71</v>
          </cell>
          <cell r="R4480">
            <v>0</v>
          </cell>
          <cell r="S4480">
            <v>0</v>
          </cell>
          <cell r="T4480">
            <v>3</v>
          </cell>
          <cell r="U4480">
            <v>31</v>
          </cell>
          <cell r="V4480">
            <v>0</v>
          </cell>
          <cell r="W4480">
            <v>0</v>
          </cell>
          <cell r="X4480">
            <v>0</v>
          </cell>
        </row>
        <row r="4481">
          <cell r="A4481" t="str">
            <v>1636400</v>
          </cell>
          <cell r="B4481">
            <v>1</v>
          </cell>
          <cell r="C4481" t="str">
            <v>ASO mail registry bench</v>
          </cell>
          <cell r="D4481" t="str">
            <v>32</v>
          </cell>
          <cell r="E4481" t="str">
            <v>FIXFUR</v>
          </cell>
          <cell r="F4481" t="str">
            <v>FIX</v>
          </cell>
          <cell r="G4481">
            <v>37359</v>
          </cell>
          <cell r="H4481" t="str">
            <v>Active</v>
          </cell>
          <cell r="I4481">
            <v>1</v>
          </cell>
          <cell r="J4481">
            <v>39343</v>
          </cell>
          <cell r="K4481" t="str">
            <v>X</v>
          </cell>
          <cell r="L4481" t="str">
            <v>TM</v>
          </cell>
          <cell r="M4481" t="str">
            <v>0000</v>
          </cell>
          <cell r="N4481">
            <v>456</v>
          </cell>
          <cell r="O4481">
            <v>0</v>
          </cell>
          <cell r="P4481">
            <v>0</v>
          </cell>
          <cell r="Q4481">
            <v>456</v>
          </cell>
          <cell r="R4481">
            <v>0</v>
          </cell>
          <cell r="S4481">
            <v>0</v>
          </cell>
          <cell r="T4481">
            <v>3</v>
          </cell>
          <cell r="U4481">
            <v>31</v>
          </cell>
          <cell r="V4481">
            <v>0</v>
          </cell>
          <cell r="W4481">
            <v>0</v>
          </cell>
          <cell r="X4481">
            <v>0</v>
          </cell>
        </row>
        <row r="4482">
          <cell r="A4482" t="str">
            <v>1636500</v>
          </cell>
          <cell r="B4482">
            <v>1</v>
          </cell>
          <cell r="C4482" t="str">
            <v>Precision smartstore 6L x 1200 Taxi reco</v>
          </cell>
          <cell r="D4482" t="str">
            <v>32</v>
          </cell>
          <cell r="E4482" t="str">
            <v>FIXFUR</v>
          </cell>
          <cell r="F4482" t="str">
            <v>FIX</v>
          </cell>
          <cell r="G4482">
            <v>37359</v>
          </cell>
          <cell r="H4482" t="str">
            <v>Active</v>
          </cell>
          <cell r="I4482">
            <v>1</v>
          </cell>
          <cell r="J4482">
            <v>39343</v>
          </cell>
          <cell r="K4482" t="str">
            <v>X</v>
          </cell>
          <cell r="L4482" t="str">
            <v>TN</v>
          </cell>
          <cell r="M4482" t="str">
            <v>0016</v>
          </cell>
          <cell r="N4482">
            <v>876</v>
          </cell>
          <cell r="O4482">
            <v>0</v>
          </cell>
          <cell r="P4482">
            <v>0</v>
          </cell>
          <cell r="Q4482">
            <v>876</v>
          </cell>
          <cell r="R4482">
            <v>0</v>
          </cell>
          <cell r="S4482">
            <v>0</v>
          </cell>
          <cell r="T4482">
            <v>3</v>
          </cell>
          <cell r="U4482">
            <v>31</v>
          </cell>
          <cell r="V4482">
            <v>0</v>
          </cell>
          <cell r="W4482">
            <v>0</v>
          </cell>
          <cell r="X4482">
            <v>0</v>
          </cell>
        </row>
        <row r="4483">
          <cell r="A4483" t="str">
            <v>1636600</v>
          </cell>
          <cell r="B4483">
            <v>1</v>
          </cell>
          <cell r="C4483" t="str">
            <v>Jade grey pinboards</v>
          </cell>
          <cell r="D4483" t="str">
            <v>32</v>
          </cell>
          <cell r="E4483" t="str">
            <v>FIXOTH</v>
          </cell>
          <cell r="F4483" t="str">
            <v>FIX</v>
          </cell>
          <cell r="G4483">
            <v>37359</v>
          </cell>
          <cell r="H4483" t="str">
            <v>Active</v>
          </cell>
          <cell r="I4483">
            <v>2</v>
          </cell>
          <cell r="J4483">
            <v>39343</v>
          </cell>
          <cell r="K4483" t="str">
            <v>X</v>
          </cell>
          <cell r="L4483" t="str">
            <v>TM</v>
          </cell>
          <cell r="M4483" t="str">
            <v>0000</v>
          </cell>
          <cell r="N4483">
            <v>166.5</v>
          </cell>
          <cell r="O4483">
            <v>0</v>
          </cell>
          <cell r="P4483">
            <v>0</v>
          </cell>
          <cell r="Q4483">
            <v>166.5</v>
          </cell>
          <cell r="R4483">
            <v>0</v>
          </cell>
          <cell r="S4483">
            <v>0</v>
          </cell>
          <cell r="T4483">
            <v>3</v>
          </cell>
          <cell r="U4483">
            <v>61</v>
          </cell>
          <cell r="V4483">
            <v>0</v>
          </cell>
          <cell r="W4483">
            <v>0</v>
          </cell>
          <cell r="X4483">
            <v>0</v>
          </cell>
        </row>
        <row r="4484">
          <cell r="A4484" t="str">
            <v>1636700</v>
          </cell>
          <cell r="B4484">
            <v>1</v>
          </cell>
          <cell r="C4484" t="str">
            <v>Lift E camera &amp; 2 14 monitors</v>
          </cell>
          <cell r="D4484" t="str">
            <v>34</v>
          </cell>
          <cell r="E4484" t="str">
            <v>PLETOO</v>
          </cell>
          <cell r="F4484" t="str">
            <v>PLE</v>
          </cell>
          <cell r="G4484">
            <v>37359</v>
          </cell>
          <cell r="H4484" t="str">
            <v>Active</v>
          </cell>
          <cell r="I4484">
            <v>1</v>
          </cell>
          <cell r="J4484">
            <v>39344</v>
          </cell>
          <cell r="K4484" t="str">
            <v>TCOM</v>
          </cell>
          <cell r="L4484" t="str">
            <v>TM</v>
          </cell>
          <cell r="M4484" t="str">
            <v>0138</v>
          </cell>
          <cell r="N4484">
            <v>663.57</v>
          </cell>
          <cell r="O4484">
            <v>0</v>
          </cell>
          <cell r="P4484">
            <v>0</v>
          </cell>
          <cell r="Q4484">
            <v>663.57</v>
          </cell>
          <cell r="R4484">
            <v>0</v>
          </cell>
          <cell r="S4484">
            <v>0</v>
          </cell>
          <cell r="T4484">
            <v>3</v>
          </cell>
          <cell r="U4484">
            <v>0</v>
          </cell>
          <cell r="V4484">
            <v>0</v>
          </cell>
          <cell r="W4484">
            <v>0</v>
          </cell>
          <cell r="X4484">
            <v>0</v>
          </cell>
        </row>
        <row r="4485">
          <cell r="A4485" t="str">
            <v>1636800</v>
          </cell>
          <cell r="B4485">
            <v>1</v>
          </cell>
          <cell r="C4485" t="str">
            <v>Camera for terminal office reception</v>
          </cell>
          <cell r="D4485" t="str">
            <v>34</v>
          </cell>
          <cell r="E4485" t="str">
            <v>PLECC</v>
          </cell>
          <cell r="F4485" t="str">
            <v>PLE</v>
          </cell>
          <cell r="G4485">
            <v>37359</v>
          </cell>
          <cell r="H4485" t="str">
            <v>Active</v>
          </cell>
          <cell r="I4485">
            <v>1</v>
          </cell>
          <cell r="J4485">
            <v>39344</v>
          </cell>
          <cell r="K4485" t="str">
            <v>X</v>
          </cell>
          <cell r="L4485" t="str">
            <v>TN</v>
          </cell>
          <cell r="M4485" t="str">
            <v>0034</v>
          </cell>
          <cell r="N4485">
            <v>562.4</v>
          </cell>
          <cell r="O4485">
            <v>0</v>
          </cell>
          <cell r="P4485">
            <v>0</v>
          </cell>
          <cell r="Q4485">
            <v>562.4</v>
          </cell>
          <cell r="R4485">
            <v>0</v>
          </cell>
          <cell r="S4485">
            <v>0</v>
          </cell>
          <cell r="T4485">
            <v>3</v>
          </cell>
          <cell r="U4485">
            <v>61</v>
          </cell>
          <cell r="V4485">
            <v>0</v>
          </cell>
          <cell r="W4485">
            <v>0</v>
          </cell>
          <cell r="X4485">
            <v>0</v>
          </cell>
        </row>
        <row r="4486">
          <cell r="A4486" t="str">
            <v>1636900</v>
          </cell>
          <cell r="B4486">
            <v>1</v>
          </cell>
          <cell r="C4486" t="str">
            <v>+ve pressure fan</v>
          </cell>
          <cell r="D4486" t="str">
            <v>66</v>
          </cell>
          <cell r="E4486" t="str">
            <v>PLEGEN</v>
          </cell>
          <cell r="F4486" t="str">
            <v>PLE</v>
          </cell>
          <cell r="G4486">
            <v>37359</v>
          </cell>
          <cell r="H4486" t="str">
            <v>Active</v>
          </cell>
          <cell r="I4486">
            <v>1</v>
          </cell>
          <cell r="J4486">
            <v>39344</v>
          </cell>
          <cell r="K4486" t="str">
            <v>AC</v>
          </cell>
          <cell r="L4486" t="str">
            <v>NA</v>
          </cell>
          <cell r="M4486" t="str">
            <v>0032</v>
          </cell>
          <cell r="N4486">
            <v>1833.78</v>
          </cell>
          <cell r="O4486">
            <v>0</v>
          </cell>
          <cell r="P4486">
            <v>0</v>
          </cell>
          <cell r="Q4486">
            <v>1833.78</v>
          </cell>
          <cell r="R4486">
            <v>0</v>
          </cell>
          <cell r="S4486">
            <v>0</v>
          </cell>
          <cell r="T4486">
            <v>3</v>
          </cell>
          <cell r="U4486">
            <v>92</v>
          </cell>
          <cell r="V4486">
            <v>0</v>
          </cell>
          <cell r="W4486">
            <v>0</v>
          </cell>
          <cell r="X4486">
            <v>0</v>
          </cell>
        </row>
        <row r="4487">
          <cell r="A4487" t="str">
            <v>1637000</v>
          </cell>
          <cell r="B4487">
            <v>1</v>
          </cell>
          <cell r="C4487" t="str">
            <v>Drainage Services in square metres</v>
          </cell>
          <cell r="D4487" t="str">
            <v>34</v>
          </cell>
          <cell r="E4487" t="str">
            <v>BASPLM</v>
          </cell>
          <cell r="F4487" t="str">
            <v>BAS</v>
          </cell>
          <cell r="G4487">
            <v>38820</v>
          </cell>
          <cell r="H4487" t="str">
            <v>Active</v>
          </cell>
          <cell r="I4487">
            <v>1</v>
          </cell>
          <cell r="J4487">
            <v>39344</v>
          </cell>
          <cell r="K4487" t="str">
            <v>TCOM</v>
          </cell>
          <cell r="L4487" t="str">
            <v>TN</v>
          </cell>
          <cell r="M4487" t="str">
            <v>0002</v>
          </cell>
          <cell r="N4487">
            <v>135.59</v>
          </cell>
          <cell r="O4487">
            <v>0.66</v>
          </cell>
          <cell r="P4487">
            <v>8.4700000000000006</v>
          </cell>
          <cell r="Q4487">
            <v>16.940000000000001</v>
          </cell>
          <cell r="R4487">
            <v>118.65</v>
          </cell>
          <cell r="S4487">
            <v>56.44</v>
          </cell>
          <cell r="T4487">
            <v>16</v>
          </cell>
          <cell r="U4487">
            <v>0</v>
          </cell>
          <cell r="V4487">
            <v>14</v>
          </cell>
          <cell r="W4487">
            <v>0</v>
          </cell>
          <cell r="X4487">
            <v>0</v>
          </cell>
        </row>
        <row r="4488">
          <cell r="A4488" t="str">
            <v>1637100</v>
          </cell>
          <cell r="B4488">
            <v>1</v>
          </cell>
          <cell r="C4488" t="str">
            <v>Building Structure in square metres</v>
          </cell>
          <cell r="D4488" t="str">
            <v>34</v>
          </cell>
          <cell r="E4488" t="str">
            <v>BUITER</v>
          </cell>
          <cell r="F4488" t="str">
            <v>BUI</v>
          </cell>
          <cell r="G4488">
            <v>38820</v>
          </cell>
          <cell r="H4488" t="str">
            <v>Active</v>
          </cell>
          <cell r="I4488">
            <v>1</v>
          </cell>
          <cell r="J4488">
            <v>39344</v>
          </cell>
          <cell r="K4488" t="str">
            <v>TCOM</v>
          </cell>
          <cell r="L4488" t="str">
            <v>TN</v>
          </cell>
          <cell r="M4488" t="str">
            <v>0002</v>
          </cell>
          <cell r="N4488">
            <v>13763.37</v>
          </cell>
          <cell r="O4488">
            <v>22.64</v>
          </cell>
          <cell r="P4488">
            <v>271.57</v>
          </cell>
          <cell r="Q4488">
            <v>543.14</v>
          </cell>
          <cell r="R4488">
            <v>13220.23</v>
          </cell>
          <cell r="S4488">
            <v>5303.36</v>
          </cell>
          <cell r="T4488">
            <v>40</v>
          </cell>
          <cell r="U4488">
            <v>0</v>
          </cell>
          <cell r="V4488">
            <v>38</v>
          </cell>
          <cell r="W4488">
            <v>0</v>
          </cell>
          <cell r="X4488">
            <v>0</v>
          </cell>
        </row>
        <row r="4489">
          <cell r="A4489" t="str">
            <v>1637200</v>
          </cell>
          <cell r="B4489">
            <v>1</v>
          </cell>
          <cell r="C4489" t="str">
            <v>Communication Services in square metres</v>
          </cell>
          <cell r="D4489" t="str">
            <v>34</v>
          </cell>
          <cell r="E4489" t="str">
            <v>BASCAB</v>
          </cell>
          <cell r="F4489" t="str">
            <v>BAS</v>
          </cell>
          <cell r="G4489">
            <v>38820</v>
          </cell>
          <cell r="H4489" t="str">
            <v>Active</v>
          </cell>
          <cell r="I4489">
            <v>1</v>
          </cell>
          <cell r="J4489">
            <v>39344</v>
          </cell>
          <cell r="K4489" t="str">
            <v>TCOM</v>
          </cell>
          <cell r="L4489" t="str">
            <v>TN</v>
          </cell>
          <cell r="M4489" t="str">
            <v>0002</v>
          </cell>
          <cell r="N4489">
            <v>677.64</v>
          </cell>
          <cell r="O4489">
            <v>3.52</v>
          </cell>
          <cell r="P4489">
            <v>42.35</v>
          </cell>
          <cell r="Q4489">
            <v>84.7</v>
          </cell>
          <cell r="R4489">
            <v>592.94000000000005</v>
          </cell>
          <cell r="S4489">
            <v>282.05</v>
          </cell>
          <cell r="T4489">
            <v>16</v>
          </cell>
          <cell r="U4489">
            <v>0</v>
          </cell>
          <cell r="V4489">
            <v>14</v>
          </cell>
          <cell r="W4489">
            <v>0</v>
          </cell>
          <cell r="X4489">
            <v>0</v>
          </cell>
        </row>
        <row r="4490">
          <cell r="A4490" t="str">
            <v>1637300</v>
          </cell>
          <cell r="B4490">
            <v>1</v>
          </cell>
          <cell r="C4490" t="str">
            <v>Electrical services in square metres</v>
          </cell>
          <cell r="D4490" t="str">
            <v>34</v>
          </cell>
          <cell r="E4490" t="str">
            <v>BASELC</v>
          </cell>
          <cell r="F4490" t="str">
            <v>BAS</v>
          </cell>
          <cell r="G4490">
            <v>38820</v>
          </cell>
          <cell r="H4490" t="str">
            <v>Active</v>
          </cell>
          <cell r="I4490">
            <v>1</v>
          </cell>
          <cell r="J4490">
            <v>39344</v>
          </cell>
          <cell r="K4490" t="str">
            <v>TCOM</v>
          </cell>
          <cell r="L4490" t="str">
            <v>TN</v>
          </cell>
          <cell r="M4490" t="str">
            <v>0002</v>
          </cell>
          <cell r="N4490">
            <v>6031.95</v>
          </cell>
          <cell r="O4490">
            <v>19.39</v>
          </cell>
          <cell r="P4490">
            <v>233.23</v>
          </cell>
          <cell r="Q4490">
            <v>466.46</v>
          </cell>
          <cell r="R4490">
            <v>5565.49</v>
          </cell>
          <cell r="S4490">
            <v>2389.7199999999998</v>
          </cell>
          <cell r="T4490">
            <v>16</v>
          </cell>
          <cell r="U4490">
            <v>0</v>
          </cell>
          <cell r="V4490">
            <v>14</v>
          </cell>
          <cell r="W4490">
            <v>0</v>
          </cell>
          <cell r="X4490">
            <v>0</v>
          </cell>
        </row>
        <row r="4491">
          <cell r="A4491" t="str">
            <v>1637400</v>
          </cell>
          <cell r="B4491">
            <v>1</v>
          </cell>
          <cell r="C4491" t="str">
            <v>Fire Alarm System in square metres</v>
          </cell>
          <cell r="D4491" t="str">
            <v>34</v>
          </cell>
          <cell r="E4491" t="str">
            <v>BASALA</v>
          </cell>
          <cell r="F4491" t="str">
            <v>BAS</v>
          </cell>
          <cell r="G4491">
            <v>38820</v>
          </cell>
          <cell r="H4491" t="str">
            <v>Active</v>
          </cell>
          <cell r="I4491">
            <v>1</v>
          </cell>
          <cell r="J4491">
            <v>39344</v>
          </cell>
          <cell r="K4491" t="str">
            <v>TCOM</v>
          </cell>
          <cell r="L4491" t="str">
            <v>TN</v>
          </cell>
          <cell r="M4491" t="str">
            <v>0002</v>
          </cell>
          <cell r="N4491">
            <v>1608.57</v>
          </cell>
          <cell r="O4491">
            <v>5.22</v>
          </cell>
          <cell r="P4491">
            <v>62.2</v>
          </cell>
          <cell r="Q4491">
            <v>124.4</v>
          </cell>
          <cell r="R4491">
            <v>1484.17</v>
          </cell>
          <cell r="S4491">
            <v>637.28</v>
          </cell>
          <cell r="T4491">
            <v>16</v>
          </cell>
          <cell r="U4491">
            <v>0</v>
          </cell>
          <cell r="V4491">
            <v>14</v>
          </cell>
          <cell r="W4491">
            <v>0</v>
          </cell>
          <cell r="X4491">
            <v>0</v>
          </cell>
        </row>
        <row r="4492">
          <cell r="A4492" t="str">
            <v>1637500</v>
          </cell>
          <cell r="B4492">
            <v>1</v>
          </cell>
          <cell r="C4492" t="str">
            <v>fluorescent light fitting - 2 single tub</v>
          </cell>
          <cell r="D4492" t="str">
            <v>34</v>
          </cell>
          <cell r="E4492" t="str">
            <v>BASLIG</v>
          </cell>
          <cell r="F4492" t="str">
            <v>BAS</v>
          </cell>
          <cell r="G4492">
            <v>38820</v>
          </cell>
          <cell r="H4492" t="str">
            <v>Active</v>
          </cell>
          <cell r="I4492">
            <v>1</v>
          </cell>
          <cell r="J4492">
            <v>39344</v>
          </cell>
          <cell r="K4492" t="str">
            <v>TCOM</v>
          </cell>
          <cell r="L4492" t="str">
            <v>TN</v>
          </cell>
          <cell r="M4492" t="str">
            <v>0002</v>
          </cell>
          <cell r="N4492">
            <v>302.05</v>
          </cell>
          <cell r="O4492">
            <v>2.27</v>
          </cell>
          <cell r="P4492">
            <v>27.46</v>
          </cell>
          <cell r="Q4492">
            <v>54.92</v>
          </cell>
          <cell r="R4492">
            <v>247.13</v>
          </cell>
          <cell r="S4492">
            <v>132.04</v>
          </cell>
          <cell r="T4492">
            <v>11</v>
          </cell>
          <cell r="U4492">
            <v>0</v>
          </cell>
          <cell r="V4492">
            <v>9</v>
          </cell>
          <cell r="W4492">
            <v>0</v>
          </cell>
          <cell r="X4492">
            <v>0</v>
          </cell>
        </row>
        <row r="4493">
          <cell r="A4493" t="str">
            <v>1637600</v>
          </cell>
          <cell r="B4493">
            <v>1</v>
          </cell>
          <cell r="C4493" t="str">
            <v>fluorescent light fitting - 2 twin tube</v>
          </cell>
          <cell r="D4493" t="str">
            <v>34</v>
          </cell>
          <cell r="E4493" t="str">
            <v>BASLIG</v>
          </cell>
          <cell r="F4493" t="str">
            <v>BAS</v>
          </cell>
          <cell r="G4493">
            <v>38820</v>
          </cell>
          <cell r="H4493" t="str">
            <v>Active</v>
          </cell>
          <cell r="I4493">
            <v>1</v>
          </cell>
          <cell r="J4493">
            <v>39344</v>
          </cell>
          <cell r="K4493" t="str">
            <v>TCOM</v>
          </cell>
          <cell r="L4493" t="str">
            <v>TN</v>
          </cell>
          <cell r="M4493" t="str">
            <v>0002</v>
          </cell>
          <cell r="N4493">
            <v>966.53</v>
          </cell>
          <cell r="O4493">
            <v>7.35</v>
          </cell>
          <cell r="P4493">
            <v>87.87</v>
          </cell>
          <cell r="Q4493">
            <v>175.74</v>
          </cell>
          <cell r="R4493">
            <v>790.79</v>
          </cell>
          <cell r="S4493">
            <v>422.5</v>
          </cell>
          <cell r="T4493">
            <v>11</v>
          </cell>
          <cell r="U4493">
            <v>0</v>
          </cell>
          <cell r="V4493">
            <v>9</v>
          </cell>
          <cell r="W4493">
            <v>0</v>
          </cell>
          <cell r="X4493">
            <v>0</v>
          </cell>
        </row>
        <row r="4494">
          <cell r="A4494" t="str">
            <v>1637700</v>
          </cell>
          <cell r="B4494">
            <v>1</v>
          </cell>
          <cell r="C4494" t="str">
            <v>Mechanical Services in square metres</v>
          </cell>
          <cell r="D4494" t="str">
            <v>34</v>
          </cell>
          <cell r="E4494" t="str">
            <v>BASAIR</v>
          </cell>
          <cell r="F4494" t="str">
            <v>BAS</v>
          </cell>
          <cell r="G4494">
            <v>38820</v>
          </cell>
          <cell r="H4494" t="str">
            <v>Active</v>
          </cell>
          <cell r="I4494">
            <v>1</v>
          </cell>
          <cell r="J4494">
            <v>39344</v>
          </cell>
          <cell r="K4494" t="str">
            <v>TCOM</v>
          </cell>
          <cell r="L4494" t="str">
            <v>TN</v>
          </cell>
          <cell r="M4494" t="str">
            <v>0002</v>
          </cell>
          <cell r="N4494">
            <v>7569.88</v>
          </cell>
          <cell r="O4494">
            <v>57.32</v>
          </cell>
          <cell r="P4494">
            <v>688.17</v>
          </cell>
          <cell r="Q4494">
            <v>1376.34</v>
          </cell>
          <cell r="R4494">
            <v>6193.54</v>
          </cell>
          <cell r="S4494">
            <v>3309.05</v>
          </cell>
          <cell r="T4494">
            <v>11</v>
          </cell>
          <cell r="U4494">
            <v>0</v>
          </cell>
          <cell r="V4494">
            <v>9</v>
          </cell>
          <cell r="W4494">
            <v>0</v>
          </cell>
          <cell r="X4494">
            <v>0</v>
          </cell>
        </row>
        <row r="4495">
          <cell r="A4495" t="str">
            <v>1637800</v>
          </cell>
          <cell r="B4495">
            <v>1</v>
          </cell>
          <cell r="C4495" t="str">
            <v>Public Address System in square metres</v>
          </cell>
          <cell r="D4495" t="str">
            <v>34</v>
          </cell>
          <cell r="E4495" t="str">
            <v>BASPUB</v>
          </cell>
          <cell r="F4495" t="str">
            <v>BAS</v>
          </cell>
          <cell r="G4495">
            <v>38820</v>
          </cell>
          <cell r="H4495" t="str">
            <v>Active</v>
          </cell>
          <cell r="I4495">
            <v>1</v>
          </cell>
          <cell r="J4495">
            <v>39344</v>
          </cell>
          <cell r="K4495" t="str">
            <v>TCOM</v>
          </cell>
          <cell r="L4495" t="str">
            <v>TN</v>
          </cell>
          <cell r="M4495" t="str">
            <v>0002</v>
          </cell>
          <cell r="N4495">
            <v>677.64</v>
          </cell>
          <cell r="O4495">
            <v>3.52</v>
          </cell>
          <cell r="P4495">
            <v>42.35</v>
          </cell>
          <cell r="Q4495">
            <v>84.7</v>
          </cell>
          <cell r="R4495">
            <v>592.94000000000005</v>
          </cell>
          <cell r="S4495">
            <v>282.05</v>
          </cell>
          <cell r="T4495">
            <v>16</v>
          </cell>
          <cell r="U4495">
            <v>0</v>
          </cell>
          <cell r="V4495">
            <v>14</v>
          </cell>
          <cell r="W4495">
            <v>0</v>
          </cell>
          <cell r="X4495">
            <v>0</v>
          </cell>
        </row>
        <row r="4496">
          <cell r="A4496" t="str">
            <v>1637900</v>
          </cell>
          <cell r="B4496">
            <v>1</v>
          </cell>
          <cell r="C4496" t="str">
            <v>Security System in square metres</v>
          </cell>
          <cell r="D4496" t="str">
            <v>34</v>
          </cell>
          <cell r="E4496" t="str">
            <v>BASSEC</v>
          </cell>
          <cell r="F4496" t="str">
            <v>BAS</v>
          </cell>
          <cell r="G4496">
            <v>38820</v>
          </cell>
          <cell r="H4496" t="str">
            <v>Active</v>
          </cell>
          <cell r="I4496">
            <v>1</v>
          </cell>
          <cell r="J4496">
            <v>39344</v>
          </cell>
          <cell r="K4496" t="str">
            <v>TCOM</v>
          </cell>
          <cell r="L4496" t="str">
            <v>TN</v>
          </cell>
          <cell r="M4496" t="str">
            <v>0002</v>
          </cell>
          <cell r="N4496">
            <v>1693.88</v>
          </cell>
          <cell r="O4496">
            <v>8.85</v>
          </cell>
          <cell r="P4496">
            <v>105.87</v>
          </cell>
          <cell r="Q4496">
            <v>211.74</v>
          </cell>
          <cell r="R4496">
            <v>1482.14</v>
          </cell>
          <cell r="S4496">
            <v>705.03</v>
          </cell>
          <cell r="T4496">
            <v>16</v>
          </cell>
          <cell r="U4496">
            <v>0</v>
          </cell>
          <cell r="V4496">
            <v>14</v>
          </cell>
          <cell r="W4496">
            <v>0</v>
          </cell>
          <cell r="X4496">
            <v>0</v>
          </cell>
        </row>
        <row r="4497">
          <cell r="A4497" t="str">
            <v>1638000</v>
          </cell>
          <cell r="B4497">
            <v>1</v>
          </cell>
          <cell r="C4497" t="str">
            <v>sprinkler head and piping - 6</v>
          </cell>
          <cell r="D4497" t="str">
            <v>34</v>
          </cell>
          <cell r="E4497" t="str">
            <v>BASSPR</v>
          </cell>
          <cell r="F4497" t="str">
            <v>BAS</v>
          </cell>
          <cell r="G4497">
            <v>38820</v>
          </cell>
          <cell r="H4497" t="str">
            <v>Active</v>
          </cell>
          <cell r="I4497">
            <v>1</v>
          </cell>
          <cell r="J4497">
            <v>39344</v>
          </cell>
          <cell r="K4497" t="str">
            <v>TCOM</v>
          </cell>
          <cell r="L4497" t="str">
            <v>TN</v>
          </cell>
          <cell r="M4497" t="str">
            <v>0002</v>
          </cell>
          <cell r="N4497">
            <v>2537.0700000000002</v>
          </cell>
          <cell r="O4497">
            <v>19.22</v>
          </cell>
          <cell r="P4497">
            <v>230.64</v>
          </cell>
          <cell r="Q4497">
            <v>461.28</v>
          </cell>
          <cell r="R4497">
            <v>2075.79</v>
          </cell>
          <cell r="S4497">
            <v>1109.04</v>
          </cell>
          <cell r="T4497">
            <v>11</v>
          </cell>
          <cell r="U4497">
            <v>0</v>
          </cell>
          <cell r="V4497">
            <v>9</v>
          </cell>
          <cell r="W4497">
            <v>0</v>
          </cell>
          <cell r="X4497">
            <v>0</v>
          </cell>
        </row>
        <row r="4498">
          <cell r="A4498" t="str">
            <v>1638100</v>
          </cell>
          <cell r="B4498">
            <v>1</v>
          </cell>
          <cell r="C4498" t="str">
            <v>Building Structure in square metres</v>
          </cell>
          <cell r="D4498" t="str">
            <v>34</v>
          </cell>
          <cell r="E4498" t="str">
            <v>BUITER</v>
          </cell>
          <cell r="F4498" t="str">
            <v>BUI</v>
          </cell>
          <cell r="G4498">
            <v>38820</v>
          </cell>
          <cell r="H4498" t="str">
            <v>Active</v>
          </cell>
          <cell r="I4498">
            <v>1</v>
          </cell>
          <cell r="J4498">
            <v>39344</v>
          </cell>
          <cell r="K4498" t="str">
            <v>TIP</v>
          </cell>
          <cell r="L4498" t="str">
            <v>TN</v>
          </cell>
          <cell r="M4498" t="str">
            <v>0003</v>
          </cell>
          <cell r="N4498">
            <v>3283.78</v>
          </cell>
          <cell r="O4498">
            <v>5.39</v>
          </cell>
          <cell r="P4498">
            <v>64.790000000000006</v>
          </cell>
          <cell r="Q4498">
            <v>129.58000000000001</v>
          </cell>
          <cell r="R4498">
            <v>3154.2</v>
          </cell>
          <cell r="S4498">
            <v>1265.31</v>
          </cell>
          <cell r="T4498">
            <v>40</v>
          </cell>
          <cell r="U4498">
            <v>0</v>
          </cell>
          <cell r="V4498">
            <v>38</v>
          </cell>
          <cell r="W4498">
            <v>0</v>
          </cell>
          <cell r="X4498">
            <v>0</v>
          </cell>
        </row>
        <row r="4499">
          <cell r="A4499" t="str">
            <v>1638200</v>
          </cell>
          <cell r="B4499">
            <v>1</v>
          </cell>
          <cell r="C4499" t="str">
            <v>Communication Services in square metres</v>
          </cell>
          <cell r="D4499" t="str">
            <v>34</v>
          </cell>
          <cell r="E4499" t="str">
            <v>BASCAB</v>
          </cell>
          <cell r="F4499" t="str">
            <v>BAS</v>
          </cell>
          <cell r="G4499">
            <v>38820</v>
          </cell>
          <cell r="H4499" t="str">
            <v>Active</v>
          </cell>
          <cell r="I4499">
            <v>1</v>
          </cell>
          <cell r="J4499">
            <v>39344</v>
          </cell>
          <cell r="K4499" t="str">
            <v>TIP</v>
          </cell>
          <cell r="L4499" t="str">
            <v>TN</v>
          </cell>
          <cell r="M4499" t="str">
            <v>0003</v>
          </cell>
          <cell r="N4499">
            <v>161.68</v>
          </cell>
          <cell r="O4499">
            <v>0.87</v>
          </cell>
          <cell r="P4499">
            <v>10.11</v>
          </cell>
          <cell r="Q4499">
            <v>20.22</v>
          </cell>
          <cell r="R4499">
            <v>141.46</v>
          </cell>
          <cell r="S4499">
            <v>67.290000000000006</v>
          </cell>
          <cell r="T4499">
            <v>16</v>
          </cell>
          <cell r="U4499">
            <v>0</v>
          </cell>
          <cell r="V4499">
            <v>14</v>
          </cell>
          <cell r="W4499">
            <v>0</v>
          </cell>
          <cell r="X4499">
            <v>0</v>
          </cell>
        </row>
        <row r="4500">
          <cell r="A4500" t="str">
            <v>1638300</v>
          </cell>
          <cell r="B4500">
            <v>1</v>
          </cell>
          <cell r="C4500" t="str">
            <v>Electrical services in square metres</v>
          </cell>
          <cell r="D4500" t="str">
            <v>34</v>
          </cell>
          <cell r="E4500" t="str">
            <v>BASELC</v>
          </cell>
          <cell r="F4500" t="str">
            <v>BAS</v>
          </cell>
          <cell r="G4500">
            <v>38820</v>
          </cell>
          <cell r="H4500" t="str">
            <v>Active</v>
          </cell>
          <cell r="I4500">
            <v>1</v>
          </cell>
          <cell r="J4500">
            <v>39344</v>
          </cell>
          <cell r="K4500" t="str">
            <v>TIP</v>
          </cell>
          <cell r="L4500" t="str">
            <v>TN</v>
          </cell>
          <cell r="M4500" t="str">
            <v>0003</v>
          </cell>
          <cell r="N4500">
            <v>1439.13</v>
          </cell>
          <cell r="O4500">
            <v>4.5999999999999996</v>
          </cell>
          <cell r="P4500">
            <v>55.64</v>
          </cell>
          <cell r="Q4500">
            <v>111.28</v>
          </cell>
          <cell r="R4500">
            <v>1327.85</v>
          </cell>
          <cell r="S4500">
            <v>570.15</v>
          </cell>
          <cell r="T4500">
            <v>16</v>
          </cell>
          <cell r="U4500">
            <v>0</v>
          </cell>
          <cell r="V4500">
            <v>14</v>
          </cell>
          <cell r="W4500">
            <v>0</v>
          </cell>
          <cell r="X4500">
            <v>0</v>
          </cell>
        </row>
        <row r="4501">
          <cell r="A4501" t="str">
            <v>1638400</v>
          </cell>
          <cell r="B4501">
            <v>1</v>
          </cell>
          <cell r="C4501" t="str">
            <v>Fire Alarm System in square metres</v>
          </cell>
          <cell r="D4501" t="str">
            <v>34</v>
          </cell>
          <cell r="E4501" t="str">
            <v>BASALA</v>
          </cell>
          <cell r="F4501" t="str">
            <v>BAS</v>
          </cell>
          <cell r="G4501">
            <v>38820</v>
          </cell>
          <cell r="H4501" t="str">
            <v>Active</v>
          </cell>
          <cell r="I4501">
            <v>1</v>
          </cell>
          <cell r="J4501">
            <v>39344</v>
          </cell>
          <cell r="K4501" t="str">
            <v>TIP</v>
          </cell>
          <cell r="L4501" t="str">
            <v>TN</v>
          </cell>
          <cell r="M4501" t="str">
            <v>0003</v>
          </cell>
          <cell r="N4501">
            <v>383.8</v>
          </cell>
          <cell r="O4501">
            <v>1.2</v>
          </cell>
          <cell r="P4501">
            <v>14.84</v>
          </cell>
          <cell r="Q4501">
            <v>29.68</v>
          </cell>
          <cell r="R4501">
            <v>354.12</v>
          </cell>
          <cell r="S4501">
            <v>152.05000000000001</v>
          </cell>
          <cell r="T4501">
            <v>16</v>
          </cell>
          <cell r="U4501">
            <v>0</v>
          </cell>
          <cell r="V4501">
            <v>14</v>
          </cell>
          <cell r="W4501">
            <v>0</v>
          </cell>
          <cell r="X4501">
            <v>0</v>
          </cell>
        </row>
        <row r="4502">
          <cell r="A4502" t="str">
            <v>1638500</v>
          </cell>
          <cell r="B4502">
            <v>1</v>
          </cell>
          <cell r="C4502" t="str">
            <v>Mechanical Services in square metres</v>
          </cell>
          <cell r="D4502" t="str">
            <v>34</v>
          </cell>
          <cell r="E4502" t="str">
            <v>BASAIR</v>
          </cell>
          <cell r="F4502" t="str">
            <v>BAS</v>
          </cell>
          <cell r="G4502">
            <v>38820</v>
          </cell>
          <cell r="H4502" t="str">
            <v>Active</v>
          </cell>
          <cell r="I4502">
            <v>1</v>
          </cell>
          <cell r="J4502">
            <v>39344</v>
          </cell>
          <cell r="K4502" t="str">
            <v>TIP</v>
          </cell>
          <cell r="L4502" t="str">
            <v>TN</v>
          </cell>
          <cell r="M4502" t="str">
            <v>0003</v>
          </cell>
          <cell r="N4502">
            <v>1806.06</v>
          </cell>
          <cell r="O4502">
            <v>13.71</v>
          </cell>
          <cell r="P4502">
            <v>164.19</v>
          </cell>
          <cell r="Q4502">
            <v>328.38</v>
          </cell>
          <cell r="R4502">
            <v>1477.68</v>
          </cell>
          <cell r="S4502">
            <v>789.49</v>
          </cell>
          <cell r="T4502">
            <v>11</v>
          </cell>
          <cell r="U4502">
            <v>0</v>
          </cell>
          <cell r="V4502">
            <v>9</v>
          </cell>
          <cell r="W4502">
            <v>0</v>
          </cell>
          <cell r="X4502">
            <v>0</v>
          </cell>
        </row>
        <row r="4503">
          <cell r="A4503" t="str">
            <v>1638600</v>
          </cell>
          <cell r="B4503">
            <v>1</v>
          </cell>
          <cell r="C4503" t="str">
            <v>Plumbing reticulation in square metres</v>
          </cell>
          <cell r="D4503" t="str">
            <v>34</v>
          </cell>
          <cell r="E4503" t="str">
            <v>BASPLM</v>
          </cell>
          <cell r="F4503" t="str">
            <v>BAS</v>
          </cell>
          <cell r="G4503">
            <v>38820</v>
          </cell>
          <cell r="H4503" t="str">
            <v>Active</v>
          </cell>
          <cell r="I4503">
            <v>1</v>
          </cell>
          <cell r="J4503">
            <v>39344</v>
          </cell>
          <cell r="K4503" t="str">
            <v>TIP</v>
          </cell>
          <cell r="L4503" t="str">
            <v>TN</v>
          </cell>
          <cell r="M4503" t="str">
            <v>0003</v>
          </cell>
          <cell r="N4503">
            <v>242.42</v>
          </cell>
          <cell r="O4503">
            <v>1.29</v>
          </cell>
          <cell r="P4503">
            <v>15.15</v>
          </cell>
          <cell r="Q4503">
            <v>30.3</v>
          </cell>
          <cell r="R4503">
            <v>212.12</v>
          </cell>
          <cell r="S4503">
            <v>100.9</v>
          </cell>
          <cell r="T4503">
            <v>16</v>
          </cell>
          <cell r="U4503">
            <v>0</v>
          </cell>
          <cell r="V4503">
            <v>14</v>
          </cell>
          <cell r="W4503">
            <v>0</v>
          </cell>
          <cell r="X4503">
            <v>0</v>
          </cell>
        </row>
        <row r="4504">
          <cell r="A4504" t="str">
            <v>1638700</v>
          </cell>
          <cell r="B4504">
            <v>1</v>
          </cell>
          <cell r="C4504" t="str">
            <v>Public Address System in square metres</v>
          </cell>
          <cell r="D4504" t="str">
            <v>34</v>
          </cell>
          <cell r="E4504" t="str">
            <v>BASPUB</v>
          </cell>
          <cell r="F4504" t="str">
            <v>BAS</v>
          </cell>
          <cell r="G4504">
            <v>38820</v>
          </cell>
          <cell r="H4504" t="str">
            <v>Active</v>
          </cell>
          <cell r="I4504">
            <v>1</v>
          </cell>
          <cell r="J4504">
            <v>39344</v>
          </cell>
          <cell r="K4504" t="str">
            <v>TIP</v>
          </cell>
          <cell r="L4504" t="str">
            <v>TN</v>
          </cell>
          <cell r="M4504" t="str">
            <v>0003</v>
          </cell>
          <cell r="N4504">
            <v>161.68</v>
          </cell>
          <cell r="O4504">
            <v>0.87</v>
          </cell>
          <cell r="P4504">
            <v>10.11</v>
          </cell>
          <cell r="Q4504">
            <v>20.22</v>
          </cell>
          <cell r="R4504">
            <v>141.46</v>
          </cell>
          <cell r="S4504">
            <v>67.290000000000006</v>
          </cell>
          <cell r="T4504">
            <v>16</v>
          </cell>
          <cell r="U4504">
            <v>0</v>
          </cell>
          <cell r="V4504">
            <v>14</v>
          </cell>
          <cell r="W4504">
            <v>0</v>
          </cell>
          <cell r="X4504">
            <v>0</v>
          </cell>
        </row>
        <row r="4505">
          <cell r="A4505" t="str">
            <v>1638800</v>
          </cell>
          <cell r="B4505">
            <v>1</v>
          </cell>
          <cell r="C4505" t="str">
            <v>Security System in square metres</v>
          </cell>
          <cell r="D4505" t="str">
            <v>34</v>
          </cell>
          <cell r="E4505" t="str">
            <v>BASSEC</v>
          </cell>
          <cell r="F4505" t="str">
            <v>BAS</v>
          </cell>
          <cell r="G4505">
            <v>38820</v>
          </cell>
          <cell r="H4505" t="str">
            <v>Active</v>
          </cell>
          <cell r="I4505">
            <v>1</v>
          </cell>
          <cell r="J4505">
            <v>39344</v>
          </cell>
          <cell r="K4505" t="str">
            <v>TIP</v>
          </cell>
          <cell r="L4505" t="str">
            <v>TN</v>
          </cell>
          <cell r="M4505" t="str">
            <v>0003</v>
          </cell>
          <cell r="N4505">
            <v>404.09</v>
          </cell>
          <cell r="O4505">
            <v>2.16</v>
          </cell>
          <cell r="P4505">
            <v>25.26</v>
          </cell>
          <cell r="Q4505">
            <v>50.52</v>
          </cell>
          <cell r="R4505">
            <v>353.57</v>
          </cell>
          <cell r="S4505">
            <v>168.19</v>
          </cell>
          <cell r="T4505">
            <v>16</v>
          </cell>
          <cell r="U4505">
            <v>0</v>
          </cell>
          <cell r="V4505">
            <v>14</v>
          </cell>
          <cell r="W4505">
            <v>0</v>
          </cell>
          <cell r="X4505">
            <v>0</v>
          </cell>
        </row>
        <row r="4506">
          <cell r="A4506" t="str">
            <v>1638900</v>
          </cell>
          <cell r="B4506">
            <v>1</v>
          </cell>
          <cell r="C4506" t="str">
            <v>Building Structure in square metres</v>
          </cell>
          <cell r="D4506" t="str">
            <v>34</v>
          </cell>
          <cell r="E4506" t="str">
            <v>BUITER</v>
          </cell>
          <cell r="F4506" t="str">
            <v>BUI</v>
          </cell>
          <cell r="G4506">
            <v>38820</v>
          </cell>
          <cell r="H4506" t="str">
            <v>Active</v>
          </cell>
          <cell r="I4506">
            <v>1</v>
          </cell>
          <cell r="J4506">
            <v>39344</v>
          </cell>
          <cell r="K4506" t="str">
            <v>R</v>
          </cell>
          <cell r="L4506" t="str">
            <v>TN</v>
          </cell>
          <cell r="M4506" t="str">
            <v>0004</v>
          </cell>
          <cell r="N4506">
            <v>43574.27</v>
          </cell>
          <cell r="O4506">
            <v>71.64</v>
          </cell>
          <cell r="P4506">
            <v>859.79</v>
          </cell>
          <cell r="Q4506">
            <v>1719.58</v>
          </cell>
          <cell r="R4506">
            <v>41854.69</v>
          </cell>
          <cell r="S4506">
            <v>16790.22</v>
          </cell>
          <cell r="T4506">
            <v>40</v>
          </cell>
          <cell r="U4506">
            <v>0</v>
          </cell>
          <cell r="V4506">
            <v>38</v>
          </cell>
          <cell r="W4506">
            <v>0</v>
          </cell>
          <cell r="X4506">
            <v>0</v>
          </cell>
        </row>
        <row r="4507">
          <cell r="A4507" t="str">
            <v>1639000</v>
          </cell>
          <cell r="B4507">
            <v>1</v>
          </cell>
          <cell r="C4507" t="str">
            <v>Communication Services in square metres</v>
          </cell>
          <cell r="D4507" t="str">
            <v>34</v>
          </cell>
          <cell r="E4507" t="str">
            <v>BASCAB</v>
          </cell>
          <cell r="F4507" t="str">
            <v>BAS</v>
          </cell>
          <cell r="G4507">
            <v>38820</v>
          </cell>
          <cell r="H4507" t="str">
            <v>Active</v>
          </cell>
          <cell r="I4507">
            <v>1</v>
          </cell>
          <cell r="J4507">
            <v>39344</v>
          </cell>
          <cell r="K4507" t="str">
            <v>R</v>
          </cell>
          <cell r="L4507" t="str">
            <v>TN</v>
          </cell>
          <cell r="M4507" t="str">
            <v>0004</v>
          </cell>
          <cell r="N4507">
            <v>2145.16</v>
          </cell>
          <cell r="O4507">
            <v>11.2</v>
          </cell>
          <cell r="P4507">
            <v>134.07</v>
          </cell>
          <cell r="Q4507">
            <v>268.14</v>
          </cell>
          <cell r="R4507">
            <v>1877.02</v>
          </cell>
          <cell r="S4507">
            <v>892.87</v>
          </cell>
          <cell r="T4507">
            <v>16</v>
          </cell>
          <cell r="U4507">
            <v>0</v>
          </cell>
          <cell r="V4507">
            <v>14</v>
          </cell>
          <cell r="W4507">
            <v>0</v>
          </cell>
          <cell r="X4507">
            <v>0</v>
          </cell>
        </row>
        <row r="4508">
          <cell r="A4508" t="str">
            <v>1639100</v>
          </cell>
          <cell r="B4508">
            <v>1</v>
          </cell>
          <cell r="C4508" t="str">
            <v>Division walling in all 43 lineal metres</v>
          </cell>
          <cell r="D4508" t="str">
            <v>34</v>
          </cell>
          <cell r="E4508" t="str">
            <v>BASPAR</v>
          </cell>
          <cell r="F4508" t="str">
            <v>BAS</v>
          </cell>
          <cell r="G4508">
            <v>38820</v>
          </cell>
          <cell r="H4508" t="str">
            <v>Active</v>
          </cell>
          <cell r="I4508">
            <v>1</v>
          </cell>
          <cell r="J4508">
            <v>39344</v>
          </cell>
          <cell r="K4508" t="str">
            <v>R</v>
          </cell>
          <cell r="L4508" t="str">
            <v>TN</v>
          </cell>
          <cell r="M4508" t="str">
            <v>0004</v>
          </cell>
          <cell r="N4508">
            <v>54545.5</v>
          </cell>
          <cell r="O4508">
            <v>413.26</v>
          </cell>
          <cell r="P4508">
            <v>4958.68</v>
          </cell>
          <cell r="Q4508">
            <v>9917.36</v>
          </cell>
          <cell r="R4508">
            <v>44628.14</v>
          </cell>
          <cell r="S4508">
            <v>23843.71</v>
          </cell>
          <cell r="T4508">
            <v>11</v>
          </cell>
          <cell r="U4508">
            <v>0</v>
          </cell>
          <cell r="V4508">
            <v>9</v>
          </cell>
          <cell r="W4508">
            <v>0</v>
          </cell>
          <cell r="X4508">
            <v>0</v>
          </cell>
        </row>
        <row r="4509">
          <cell r="A4509" t="str">
            <v>1639200</v>
          </cell>
          <cell r="B4509">
            <v>1</v>
          </cell>
          <cell r="C4509" t="str">
            <v>Drainage Services in square metres</v>
          </cell>
          <cell r="D4509" t="str">
            <v>34</v>
          </cell>
          <cell r="E4509" t="str">
            <v>BASPLM</v>
          </cell>
          <cell r="F4509" t="str">
            <v>BAS</v>
          </cell>
          <cell r="G4509">
            <v>38820</v>
          </cell>
          <cell r="H4509" t="str">
            <v>Active</v>
          </cell>
          <cell r="I4509">
            <v>1</v>
          </cell>
          <cell r="J4509">
            <v>39344</v>
          </cell>
          <cell r="K4509" t="str">
            <v>R</v>
          </cell>
          <cell r="L4509" t="str">
            <v>TN</v>
          </cell>
          <cell r="M4509" t="str">
            <v>0004</v>
          </cell>
          <cell r="N4509">
            <v>428.99</v>
          </cell>
          <cell r="O4509">
            <v>2.2799999999999998</v>
          </cell>
          <cell r="P4509">
            <v>26.81</v>
          </cell>
          <cell r="Q4509">
            <v>53.62</v>
          </cell>
          <cell r="R4509">
            <v>375.37</v>
          </cell>
          <cell r="S4509">
            <v>178.55</v>
          </cell>
          <cell r="T4509">
            <v>16</v>
          </cell>
          <cell r="U4509">
            <v>0</v>
          </cell>
          <cell r="V4509">
            <v>14</v>
          </cell>
          <cell r="W4509">
            <v>0</v>
          </cell>
          <cell r="X4509">
            <v>0</v>
          </cell>
        </row>
        <row r="4510">
          <cell r="A4510" t="str">
            <v>1639300</v>
          </cell>
          <cell r="B4510">
            <v>1</v>
          </cell>
          <cell r="C4510" t="str">
            <v>electric light fitting - 60 ceiling moun</v>
          </cell>
          <cell r="D4510" t="str">
            <v>34</v>
          </cell>
          <cell r="E4510" t="str">
            <v>BASLIG</v>
          </cell>
          <cell r="F4510" t="str">
            <v>BAS</v>
          </cell>
          <cell r="G4510">
            <v>38820</v>
          </cell>
          <cell r="H4510" t="str">
            <v>Active</v>
          </cell>
          <cell r="I4510">
            <v>1</v>
          </cell>
          <cell r="J4510">
            <v>39344</v>
          </cell>
          <cell r="K4510" t="str">
            <v>R</v>
          </cell>
          <cell r="L4510" t="str">
            <v>TN</v>
          </cell>
          <cell r="M4510" t="str">
            <v>0004</v>
          </cell>
          <cell r="N4510">
            <v>14497.13</v>
          </cell>
          <cell r="O4510">
            <v>109.79</v>
          </cell>
          <cell r="P4510">
            <v>1317.92</v>
          </cell>
          <cell r="Q4510">
            <v>2635.84</v>
          </cell>
          <cell r="R4510">
            <v>11861.29</v>
          </cell>
          <cell r="S4510">
            <v>6337.19</v>
          </cell>
          <cell r="T4510">
            <v>11</v>
          </cell>
          <cell r="U4510">
            <v>0</v>
          </cell>
          <cell r="V4510">
            <v>9</v>
          </cell>
          <cell r="W4510">
            <v>0</v>
          </cell>
          <cell r="X4510">
            <v>0</v>
          </cell>
        </row>
        <row r="4511">
          <cell r="A4511" t="str">
            <v>1639400</v>
          </cell>
          <cell r="B4511">
            <v>1</v>
          </cell>
          <cell r="C4511" t="str">
            <v>Electrical services in square metres</v>
          </cell>
          <cell r="D4511" t="str">
            <v>34</v>
          </cell>
          <cell r="E4511" t="str">
            <v>BASELC</v>
          </cell>
          <cell r="F4511" t="str">
            <v>BAS</v>
          </cell>
          <cell r="G4511">
            <v>38820</v>
          </cell>
          <cell r="H4511" t="str">
            <v>Active</v>
          </cell>
          <cell r="I4511">
            <v>1</v>
          </cell>
          <cell r="J4511">
            <v>39344</v>
          </cell>
          <cell r="K4511" t="str">
            <v>R</v>
          </cell>
          <cell r="L4511" t="str">
            <v>TN</v>
          </cell>
          <cell r="M4511" t="str">
            <v>0004</v>
          </cell>
          <cell r="N4511">
            <v>19096.77</v>
          </cell>
          <cell r="O4511">
            <v>61.54</v>
          </cell>
          <cell r="P4511">
            <v>738.37</v>
          </cell>
          <cell r="Q4511">
            <v>1476.74</v>
          </cell>
          <cell r="R4511">
            <v>17620.03</v>
          </cell>
          <cell r="S4511">
            <v>7565.7</v>
          </cell>
          <cell r="T4511">
            <v>16</v>
          </cell>
          <cell r="U4511">
            <v>0</v>
          </cell>
          <cell r="V4511">
            <v>14</v>
          </cell>
          <cell r="W4511">
            <v>0</v>
          </cell>
          <cell r="X4511">
            <v>0</v>
          </cell>
        </row>
        <row r="4512">
          <cell r="A4512" t="str">
            <v>1639500</v>
          </cell>
          <cell r="B4512">
            <v>1</v>
          </cell>
          <cell r="C4512" t="str">
            <v>Exit sign and fittings - 1</v>
          </cell>
          <cell r="D4512" t="str">
            <v>34</v>
          </cell>
          <cell r="E4512" t="str">
            <v>BASSIG</v>
          </cell>
          <cell r="F4512" t="str">
            <v>BAS</v>
          </cell>
          <cell r="G4512">
            <v>38820</v>
          </cell>
          <cell r="H4512" t="str">
            <v>Active</v>
          </cell>
          <cell r="I4512">
            <v>1</v>
          </cell>
          <cell r="J4512">
            <v>39344</v>
          </cell>
          <cell r="K4512" t="str">
            <v>R</v>
          </cell>
          <cell r="L4512" t="str">
            <v>TN</v>
          </cell>
          <cell r="M4512" t="str">
            <v>0004</v>
          </cell>
          <cell r="N4512">
            <v>362.41</v>
          </cell>
          <cell r="O4512">
            <v>2.7</v>
          </cell>
          <cell r="P4512">
            <v>32.950000000000003</v>
          </cell>
          <cell r="Q4512">
            <v>65.900000000000006</v>
          </cell>
          <cell r="R4512">
            <v>296.51</v>
          </cell>
          <cell r="S4512">
            <v>158.41999999999999</v>
          </cell>
          <cell r="T4512">
            <v>11</v>
          </cell>
          <cell r="U4512">
            <v>0</v>
          </cell>
          <cell r="V4512">
            <v>9</v>
          </cell>
          <cell r="W4512">
            <v>0</v>
          </cell>
          <cell r="X4512">
            <v>0</v>
          </cell>
        </row>
        <row r="4513">
          <cell r="A4513" t="str">
            <v>1639600</v>
          </cell>
          <cell r="B4513">
            <v>1</v>
          </cell>
          <cell r="C4513" t="str">
            <v>Fire Alarm System in square metres</v>
          </cell>
          <cell r="D4513" t="str">
            <v>34</v>
          </cell>
          <cell r="E4513" t="str">
            <v>BASALA</v>
          </cell>
          <cell r="F4513" t="str">
            <v>BAS</v>
          </cell>
          <cell r="G4513">
            <v>38820</v>
          </cell>
          <cell r="H4513" t="str">
            <v>Active</v>
          </cell>
          <cell r="I4513">
            <v>1</v>
          </cell>
          <cell r="J4513">
            <v>39344</v>
          </cell>
          <cell r="K4513" t="str">
            <v>R</v>
          </cell>
          <cell r="L4513" t="str">
            <v>TN</v>
          </cell>
          <cell r="M4513" t="str">
            <v>0004</v>
          </cell>
          <cell r="N4513">
            <v>5092.45</v>
          </cell>
          <cell r="O4513">
            <v>16.39</v>
          </cell>
          <cell r="P4513">
            <v>196.9</v>
          </cell>
          <cell r="Q4513">
            <v>393.8</v>
          </cell>
          <cell r="R4513">
            <v>4698.6499999999996</v>
          </cell>
          <cell r="S4513">
            <v>2017.51</v>
          </cell>
          <cell r="T4513">
            <v>16</v>
          </cell>
          <cell r="U4513">
            <v>0</v>
          </cell>
          <cell r="V4513">
            <v>14</v>
          </cell>
          <cell r="W4513">
            <v>0</v>
          </cell>
          <cell r="X4513">
            <v>0</v>
          </cell>
        </row>
        <row r="4514">
          <cell r="A4514" t="str">
            <v>1639700</v>
          </cell>
          <cell r="B4514">
            <v>1</v>
          </cell>
          <cell r="C4514" t="str">
            <v>fitted carpet - 84 square metres</v>
          </cell>
          <cell r="D4514" t="str">
            <v>34</v>
          </cell>
          <cell r="E4514" t="str">
            <v>BASFLO</v>
          </cell>
          <cell r="F4514" t="str">
            <v>BAS</v>
          </cell>
          <cell r="G4514">
            <v>38820</v>
          </cell>
          <cell r="H4514" t="str">
            <v>Active</v>
          </cell>
          <cell r="I4514">
            <v>1</v>
          </cell>
          <cell r="J4514">
            <v>39344</v>
          </cell>
          <cell r="K4514" t="str">
            <v>R</v>
          </cell>
          <cell r="L4514" t="str">
            <v>TN</v>
          </cell>
          <cell r="M4514" t="str">
            <v>0004</v>
          </cell>
          <cell r="N4514">
            <v>0</v>
          </cell>
          <cell r="O4514">
            <v>0</v>
          </cell>
          <cell r="P4514">
            <v>0</v>
          </cell>
          <cell r="Q4514">
            <v>0</v>
          </cell>
          <cell r="R4514">
            <v>0</v>
          </cell>
          <cell r="S4514">
            <v>0</v>
          </cell>
          <cell r="T4514">
            <v>0</v>
          </cell>
          <cell r="U4514">
            <v>0</v>
          </cell>
          <cell r="V4514">
            <v>0</v>
          </cell>
          <cell r="W4514">
            <v>0</v>
          </cell>
          <cell r="X4514">
            <v>0</v>
          </cell>
        </row>
        <row r="4515">
          <cell r="A4515" t="str">
            <v>1639800</v>
          </cell>
          <cell r="B4515">
            <v>1</v>
          </cell>
          <cell r="C4515" t="str">
            <v>fluorescent light fitting-12-600x600mm t</v>
          </cell>
          <cell r="D4515" t="str">
            <v>34</v>
          </cell>
          <cell r="E4515" t="str">
            <v>BASLIG</v>
          </cell>
          <cell r="F4515" t="str">
            <v>BAS</v>
          </cell>
          <cell r="G4515">
            <v>38820</v>
          </cell>
          <cell r="H4515" t="str">
            <v>Active</v>
          </cell>
          <cell r="I4515">
            <v>1</v>
          </cell>
          <cell r="J4515">
            <v>39344</v>
          </cell>
          <cell r="K4515" t="str">
            <v>R</v>
          </cell>
          <cell r="L4515" t="str">
            <v>TN</v>
          </cell>
          <cell r="M4515" t="str">
            <v>0004</v>
          </cell>
          <cell r="N4515">
            <v>3044.33</v>
          </cell>
          <cell r="O4515">
            <v>23.1</v>
          </cell>
          <cell r="P4515">
            <v>276.76</v>
          </cell>
          <cell r="Q4515">
            <v>553.52</v>
          </cell>
          <cell r="R4515">
            <v>2490.81</v>
          </cell>
          <cell r="S4515">
            <v>1330.78</v>
          </cell>
          <cell r="T4515">
            <v>11</v>
          </cell>
          <cell r="U4515">
            <v>0</v>
          </cell>
          <cell r="V4515">
            <v>9</v>
          </cell>
          <cell r="W4515">
            <v>0</v>
          </cell>
          <cell r="X4515">
            <v>0</v>
          </cell>
        </row>
        <row r="4516">
          <cell r="A4516" t="str">
            <v>1639900</v>
          </cell>
          <cell r="B4516">
            <v>1</v>
          </cell>
          <cell r="C4516" t="str">
            <v>Mechanical Services in square metres</v>
          </cell>
          <cell r="D4516" t="str">
            <v>34</v>
          </cell>
          <cell r="E4516" t="str">
            <v>BASAIR</v>
          </cell>
          <cell r="F4516" t="str">
            <v>BAS</v>
          </cell>
          <cell r="G4516">
            <v>38820</v>
          </cell>
          <cell r="H4516" t="str">
            <v>Active</v>
          </cell>
          <cell r="I4516">
            <v>1</v>
          </cell>
          <cell r="J4516">
            <v>39344</v>
          </cell>
          <cell r="K4516" t="str">
            <v>R</v>
          </cell>
          <cell r="L4516" t="str">
            <v>TN</v>
          </cell>
          <cell r="M4516" t="str">
            <v>0004</v>
          </cell>
          <cell r="N4516">
            <v>23966.240000000002</v>
          </cell>
          <cell r="O4516">
            <v>181.59</v>
          </cell>
          <cell r="P4516">
            <v>2178.75</v>
          </cell>
          <cell r="Q4516">
            <v>4357.5</v>
          </cell>
          <cell r="R4516">
            <v>19608.740000000002</v>
          </cell>
          <cell r="S4516">
            <v>10476.469999999999</v>
          </cell>
          <cell r="T4516">
            <v>11</v>
          </cell>
          <cell r="U4516">
            <v>0</v>
          </cell>
          <cell r="V4516">
            <v>9</v>
          </cell>
          <cell r="W4516">
            <v>0</v>
          </cell>
          <cell r="X4516">
            <v>0</v>
          </cell>
        </row>
        <row r="4517">
          <cell r="A4517" t="str">
            <v>1640000</v>
          </cell>
          <cell r="B4517">
            <v>1</v>
          </cell>
          <cell r="C4517" t="str">
            <v>Plumbing reticulation in square metres</v>
          </cell>
          <cell r="D4517" t="str">
            <v>34</v>
          </cell>
          <cell r="E4517" t="str">
            <v>BASPLM</v>
          </cell>
          <cell r="F4517" t="str">
            <v>BAS</v>
          </cell>
          <cell r="G4517">
            <v>38820</v>
          </cell>
          <cell r="H4517" t="str">
            <v>Active</v>
          </cell>
          <cell r="I4517">
            <v>1</v>
          </cell>
          <cell r="J4517">
            <v>39344</v>
          </cell>
          <cell r="K4517" t="str">
            <v>R</v>
          </cell>
          <cell r="L4517" t="str">
            <v>TN</v>
          </cell>
          <cell r="M4517" t="str">
            <v>0004</v>
          </cell>
          <cell r="N4517">
            <v>3217.92</v>
          </cell>
          <cell r="O4517">
            <v>16.760000000000002</v>
          </cell>
          <cell r="P4517">
            <v>201.12</v>
          </cell>
          <cell r="Q4517">
            <v>402.24</v>
          </cell>
          <cell r="R4517">
            <v>2815.68</v>
          </cell>
          <cell r="S4517">
            <v>1339.37</v>
          </cell>
          <cell r="T4517">
            <v>16</v>
          </cell>
          <cell r="U4517">
            <v>0</v>
          </cell>
          <cell r="V4517">
            <v>14</v>
          </cell>
          <cell r="W4517">
            <v>0</v>
          </cell>
          <cell r="X4517">
            <v>0</v>
          </cell>
        </row>
        <row r="4518">
          <cell r="A4518" t="str">
            <v>1640100</v>
          </cell>
          <cell r="B4518">
            <v>1</v>
          </cell>
          <cell r="C4518" t="str">
            <v>Public Address System in square metres</v>
          </cell>
          <cell r="D4518" t="str">
            <v>34</v>
          </cell>
          <cell r="E4518" t="str">
            <v>BASPUB</v>
          </cell>
          <cell r="F4518" t="str">
            <v>BAS</v>
          </cell>
          <cell r="G4518">
            <v>38820</v>
          </cell>
          <cell r="H4518" t="str">
            <v>Active</v>
          </cell>
          <cell r="I4518">
            <v>1</v>
          </cell>
          <cell r="J4518">
            <v>39344</v>
          </cell>
          <cell r="K4518" t="str">
            <v>R</v>
          </cell>
          <cell r="L4518" t="str">
            <v>TN</v>
          </cell>
          <cell r="M4518" t="str">
            <v>0004</v>
          </cell>
          <cell r="N4518">
            <v>2145.16</v>
          </cell>
          <cell r="O4518">
            <v>11.2</v>
          </cell>
          <cell r="P4518">
            <v>134.07</v>
          </cell>
          <cell r="Q4518">
            <v>268.14</v>
          </cell>
          <cell r="R4518">
            <v>1877.02</v>
          </cell>
          <cell r="S4518">
            <v>892.87</v>
          </cell>
          <cell r="T4518">
            <v>16</v>
          </cell>
          <cell r="U4518">
            <v>0</v>
          </cell>
          <cell r="V4518">
            <v>14</v>
          </cell>
          <cell r="W4518">
            <v>0</v>
          </cell>
          <cell r="X4518">
            <v>0</v>
          </cell>
        </row>
        <row r="4519">
          <cell r="A4519" t="str">
            <v>1640200</v>
          </cell>
          <cell r="B4519">
            <v>1</v>
          </cell>
          <cell r="C4519" t="str">
            <v>Security System in square metres</v>
          </cell>
          <cell r="D4519" t="str">
            <v>34</v>
          </cell>
          <cell r="E4519" t="str">
            <v>BASSEC</v>
          </cell>
          <cell r="F4519" t="str">
            <v>BAS</v>
          </cell>
          <cell r="G4519">
            <v>38820</v>
          </cell>
          <cell r="H4519" t="str">
            <v>Active</v>
          </cell>
          <cell r="I4519">
            <v>1</v>
          </cell>
          <cell r="J4519">
            <v>39344</v>
          </cell>
          <cell r="K4519" t="str">
            <v>R</v>
          </cell>
          <cell r="L4519" t="str">
            <v>TN</v>
          </cell>
          <cell r="M4519" t="str">
            <v>0004</v>
          </cell>
          <cell r="N4519">
            <v>5363.08</v>
          </cell>
          <cell r="O4519">
            <v>27.96</v>
          </cell>
          <cell r="P4519">
            <v>335.19</v>
          </cell>
          <cell r="Q4519">
            <v>670.38</v>
          </cell>
          <cell r="R4519">
            <v>4692.7</v>
          </cell>
          <cell r="S4519">
            <v>2232.2399999999998</v>
          </cell>
          <cell r="T4519">
            <v>16</v>
          </cell>
          <cell r="U4519">
            <v>0</v>
          </cell>
          <cell r="V4519">
            <v>14</v>
          </cell>
          <cell r="W4519">
            <v>0</v>
          </cell>
          <cell r="X4519">
            <v>0</v>
          </cell>
        </row>
        <row r="4520">
          <cell r="A4520" t="str">
            <v>1640300</v>
          </cell>
          <cell r="B4520">
            <v>1</v>
          </cell>
          <cell r="C4520" t="str">
            <v>roller shutter grille door - 1</v>
          </cell>
          <cell r="D4520" t="str">
            <v>34</v>
          </cell>
          <cell r="E4520" t="str">
            <v>BASPAR</v>
          </cell>
          <cell r="F4520" t="str">
            <v>BAS</v>
          </cell>
          <cell r="G4520">
            <v>38820</v>
          </cell>
          <cell r="H4520" t="str">
            <v>Active</v>
          </cell>
          <cell r="I4520">
            <v>1</v>
          </cell>
          <cell r="J4520">
            <v>39344</v>
          </cell>
          <cell r="K4520" t="str">
            <v>R</v>
          </cell>
          <cell r="L4520" t="str">
            <v>TN</v>
          </cell>
          <cell r="M4520" t="str">
            <v>0004</v>
          </cell>
          <cell r="N4520">
            <v>8456.6299999999992</v>
          </cell>
          <cell r="O4520">
            <v>64.010000000000005</v>
          </cell>
          <cell r="P4520">
            <v>768.78</v>
          </cell>
          <cell r="Q4520">
            <v>1537.56</v>
          </cell>
          <cell r="R4520">
            <v>6919.07</v>
          </cell>
          <cell r="S4520">
            <v>3696.68</v>
          </cell>
          <cell r="T4520">
            <v>11</v>
          </cell>
          <cell r="U4520">
            <v>0</v>
          </cell>
          <cell r="V4520">
            <v>9</v>
          </cell>
          <cell r="W4520">
            <v>0</v>
          </cell>
          <cell r="X4520">
            <v>0</v>
          </cell>
        </row>
        <row r="4521">
          <cell r="A4521" t="str">
            <v>1640400</v>
          </cell>
          <cell r="B4521">
            <v>1</v>
          </cell>
          <cell r="C4521" t="str">
            <v>sprinkler head and piping - 29</v>
          </cell>
          <cell r="D4521" t="str">
            <v>34</v>
          </cell>
          <cell r="E4521" t="str">
            <v>BASSPR</v>
          </cell>
          <cell r="F4521" t="str">
            <v>BAS</v>
          </cell>
          <cell r="G4521">
            <v>38820</v>
          </cell>
          <cell r="H4521" t="str">
            <v>Active</v>
          </cell>
          <cell r="I4521">
            <v>1</v>
          </cell>
          <cell r="J4521">
            <v>39344</v>
          </cell>
          <cell r="K4521" t="str">
            <v>R</v>
          </cell>
          <cell r="L4521" t="str">
            <v>TN</v>
          </cell>
          <cell r="M4521" t="str">
            <v>0004</v>
          </cell>
          <cell r="N4521">
            <v>12262.21</v>
          </cell>
          <cell r="O4521">
            <v>92.85</v>
          </cell>
          <cell r="P4521">
            <v>1114.75</v>
          </cell>
          <cell r="Q4521">
            <v>2229.5</v>
          </cell>
          <cell r="R4521">
            <v>10032.709999999999</v>
          </cell>
          <cell r="S4521">
            <v>5360.23</v>
          </cell>
          <cell r="T4521">
            <v>11</v>
          </cell>
          <cell r="U4521">
            <v>0</v>
          </cell>
          <cell r="V4521">
            <v>9</v>
          </cell>
          <cell r="W4521">
            <v>0</v>
          </cell>
          <cell r="X4521">
            <v>0</v>
          </cell>
        </row>
        <row r="4522">
          <cell r="A4522" t="str">
            <v>1640500</v>
          </cell>
          <cell r="B4522">
            <v>1</v>
          </cell>
          <cell r="C4522" t="str">
            <v>suspended ceiling - 152.60 square metres</v>
          </cell>
          <cell r="D4522" t="str">
            <v>34</v>
          </cell>
          <cell r="E4522" t="str">
            <v>BASSUS</v>
          </cell>
          <cell r="F4522" t="str">
            <v>BAS</v>
          </cell>
          <cell r="G4522">
            <v>38820</v>
          </cell>
          <cell r="H4522" t="str">
            <v>Active</v>
          </cell>
          <cell r="I4522">
            <v>1</v>
          </cell>
          <cell r="J4522">
            <v>39344</v>
          </cell>
          <cell r="K4522" t="str">
            <v>R</v>
          </cell>
          <cell r="L4522" t="str">
            <v>TN</v>
          </cell>
          <cell r="M4522" t="str">
            <v>0004</v>
          </cell>
          <cell r="N4522">
            <v>4290.51</v>
          </cell>
          <cell r="O4522">
            <v>22.31</v>
          </cell>
          <cell r="P4522">
            <v>268.16000000000003</v>
          </cell>
          <cell r="Q4522">
            <v>536.32000000000005</v>
          </cell>
          <cell r="R4522">
            <v>3754.19</v>
          </cell>
          <cell r="S4522">
            <v>1785.81</v>
          </cell>
          <cell r="T4522">
            <v>16</v>
          </cell>
          <cell r="U4522">
            <v>0</v>
          </cell>
          <cell r="V4522">
            <v>14</v>
          </cell>
          <cell r="W4522">
            <v>0</v>
          </cell>
          <cell r="X4522">
            <v>0</v>
          </cell>
        </row>
        <row r="4523">
          <cell r="A4523" t="str">
            <v>1640600</v>
          </cell>
          <cell r="B4523">
            <v>1</v>
          </cell>
          <cell r="C4523" t="str">
            <v>vinyl floor covering -  68 square metres</v>
          </cell>
          <cell r="D4523" t="str">
            <v>34</v>
          </cell>
          <cell r="E4523" t="str">
            <v>BASFLO</v>
          </cell>
          <cell r="F4523" t="str">
            <v>BAS</v>
          </cell>
          <cell r="G4523">
            <v>38820</v>
          </cell>
          <cell r="H4523" t="str">
            <v>Active</v>
          </cell>
          <cell r="I4523">
            <v>1</v>
          </cell>
          <cell r="J4523">
            <v>39344</v>
          </cell>
          <cell r="K4523" t="str">
            <v>R</v>
          </cell>
          <cell r="L4523" t="str">
            <v>TN</v>
          </cell>
          <cell r="M4523" t="str">
            <v>0004</v>
          </cell>
          <cell r="N4523">
            <v>0</v>
          </cell>
          <cell r="O4523">
            <v>0</v>
          </cell>
          <cell r="P4523">
            <v>0</v>
          </cell>
          <cell r="Q4523">
            <v>0</v>
          </cell>
          <cell r="R4523">
            <v>0</v>
          </cell>
          <cell r="S4523">
            <v>0</v>
          </cell>
          <cell r="T4523">
            <v>0</v>
          </cell>
          <cell r="U4523">
            <v>0</v>
          </cell>
          <cell r="V4523">
            <v>0</v>
          </cell>
          <cell r="W4523">
            <v>0</v>
          </cell>
          <cell r="X4523">
            <v>0</v>
          </cell>
        </row>
        <row r="4524">
          <cell r="A4524" t="str">
            <v>1640700</v>
          </cell>
          <cell r="B4524">
            <v>1</v>
          </cell>
          <cell r="C4524" t="str">
            <v>break glass fire alarm point - 1</v>
          </cell>
          <cell r="D4524" t="str">
            <v>34</v>
          </cell>
          <cell r="E4524" t="str">
            <v>BASALA</v>
          </cell>
          <cell r="F4524" t="str">
            <v>BAS</v>
          </cell>
          <cell r="G4524">
            <v>38820</v>
          </cell>
          <cell r="H4524" t="str">
            <v>Active</v>
          </cell>
          <cell r="I4524">
            <v>1</v>
          </cell>
          <cell r="J4524">
            <v>39344</v>
          </cell>
          <cell r="K4524" t="str">
            <v>TIP</v>
          </cell>
          <cell r="L4524" t="str">
            <v>TN</v>
          </cell>
          <cell r="M4524" t="str">
            <v>0005</v>
          </cell>
          <cell r="N4524">
            <v>550.65</v>
          </cell>
          <cell r="O4524">
            <v>1.82</v>
          </cell>
          <cell r="P4524">
            <v>21.29</v>
          </cell>
          <cell r="Q4524">
            <v>42.58</v>
          </cell>
          <cell r="R4524">
            <v>508.07</v>
          </cell>
          <cell r="S4524">
            <v>218.15</v>
          </cell>
          <cell r="T4524">
            <v>16</v>
          </cell>
          <cell r="U4524">
            <v>0</v>
          </cell>
          <cell r="V4524">
            <v>14</v>
          </cell>
          <cell r="W4524">
            <v>0</v>
          </cell>
          <cell r="X4524">
            <v>0</v>
          </cell>
        </row>
        <row r="4525">
          <cell r="A4525" t="str">
            <v>1640800</v>
          </cell>
          <cell r="B4525">
            <v>1</v>
          </cell>
          <cell r="C4525" t="str">
            <v>Building Structure in square metres</v>
          </cell>
          <cell r="D4525" t="str">
            <v>34</v>
          </cell>
          <cell r="E4525" t="str">
            <v>BUITER</v>
          </cell>
          <cell r="F4525" t="str">
            <v>BUI</v>
          </cell>
          <cell r="G4525">
            <v>38820</v>
          </cell>
          <cell r="H4525" t="str">
            <v>Active</v>
          </cell>
          <cell r="I4525">
            <v>1</v>
          </cell>
          <cell r="J4525">
            <v>39344</v>
          </cell>
          <cell r="K4525" t="str">
            <v>TIP</v>
          </cell>
          <cell r="L4525" t="str">
            <v>TN</v>
          </cell>
          <cell r="M4525" t="str">
            <v>0005</v>
          </cell>
          <cell r="N4525">
            <v>14105.85</v>
          </cell>
          <cell r="O4525">
            <v>23.24</v>
          </cell>
          <cell r="P4525">
            <v>278.33</v>
          </cell>
          <cell r="Q4525">
            <v>556.66</v>
          </cell>
          <cell r="R4525">
            <v>13549.19</v>
          </cell>
          <cell r="S4525">
            <v>5435.33</v>
          </cell>
          <cell r="T4525">
            <v>40</v>
          </cell>
          <cell r="U4525">
            <v>0</v>
          </cell>
          <cell r="V4525">
            <v>38</v>
          </cell>
          <cell r="W4525">
            <v>0</v>
          </cell>
          <cell r="X4525">
            <v>0</v>
          </cell>
        </row>
        <row r="4526">
          <cell r="A4526" t="str">
            <v>1640900</v>
          </cell>
          <cell r="B4526">
            <v>1</v>
          </cell>
          <cell r="C4526" t="str">
            <v>Communication Services in square metres</v>
          </cell>
          <cell r="D4526" t="str">
            <v>34</v>
          </cell>
          <cell r="E4526" t="str">
            <v>BASCAB</v>
          </cell>
          <cell r="F4526" t="str">
            <v>BAS</v>
          </cell>
          <cell r="G4526">
            <v>38820</v>
          </cell>
          <cell r="H4526" t="str">
            <v>Active</v>
          </cell>
          <cell r="I4526">
            <v>1</v>
          </cell>
          <cell r="J4526">
            <v>39344</v>
          </cell>
          <cell r="K4526" t="str">
            <v>TIP</v>
          </cell>
          <cell r="L4526" t="str">
            <v>TN</v>
          </cell>
          <cell r="M4526" t="str">
            <v>0005</v>
          </cell>
          <cell r="N4526">
            <v>694.44</v>
          </cell>
          <cell r="O4526">
            <v>3.58</v>
          </cell>
          <cell r="P4526">
            <v>43.4</v>
          </cell>
          <cell r="Q4526">
            <v>86.8</v>
          </cell>
          <cell r="R4526">
            <v>607.64</v>
          </cell>
          <cell r="S4526">
            <v>289.04000000000002</v>
          </cell>
          <cell r="T4526">
            <v>16</v>
          </cell>
          <cell r="U4526">
            <v>0</v>
          </cell>
          <cell r="V4526">
            <v>14</v>
          </cell>
          <cell r="W4526">
            <v>0</v>
          </cell>
          <cell r="X4526">
            <v>0</v>
          </cell>
        </row>
        <row r="4527">
          <cell r="A4527" t="str">
            <v>1641000</v>
          </cell>
          <cell r="B4527">
            <v>1</v>
          </cell>
          <cell r="C4527" t="str">
            <v>Drainage Services in square metres</v>
          </cell>
          <cell r="D4527" t="str">
            <v>34</v>
          </cell>
          <cell r="E4527" t="str">
            <v>BASPLM</v>
          </cell>
          <cell r="F4527" t="str">
            <v>BAS</v>
          </cell>
          <cell r="G4527">
            <v>38820</v>
          </cell>
          <cell r="H4527" t="str">
            <v>Active</v>
          </cell>
          <cell r="I4527">
            <v>1</v>
          </cell>
          <cell r="J4527">
            <v>39344</v>
          </cell>
          <cell r="K4527" t="str">
            <v>TIP</v>
          </cell>
          <cell r="L4527" t="str">
            <v>TN</v>
          </cell>
          <cell r="M4527" t="str">
            <v>0005</v>
          </cell>
          <cell r="N4527">
            <v>138.81</v>
          </cell>
          <cell r="O4527">
            <v>0.76</v>
          </cell>
          <cell r="P4527">
            <v>8.68</v>
          </cell>
          <cell r="Q4527">
            <v>17.36</v>
          </cell>
          <cell r="R4527">
            <v>121.45</v>
          </cell>
          <cell r="S4527">
            <v>57.77</v>
          </cell>
          <cell r="T4527">
            <v>16</v>
          </cell>
          <cell r="U4527">
            <v>0</v>
          </cell>
          <cell r="V4527">
            <v>14</v>
          </cell>
          <cell r="W4527">
            <v>0</v>
          </cell>
          <cell r="X4527">
            <v>0</v>
          </cell>
        </row>
        <row r="4528">
          <cell r="A4528" t="str">
            <v>1641100</v>
          </cell>
          <cell r="B4528">
            <v>1</v>
          </cell>
          <cell r="C4528" t="str">
            <v>Electrical services in square metres</v>
          </cell>
          <cell r="D4528" t="str">
            <v>34</v>
          </cell>
          <cell r="E4528" t="str">
            <v>BASELC</v>
          </cell>
          <cell r="F4528" t="str">
            <v>BAS</v>
          </cell>
          <cell r="G4528">
            <v>38820</v>
          </cell>
          <cell r="H4528" t="str">
            <v>Active</v>
          </cell>
          <cell r="I4528">
            <v>1</v>
          </cell>
          <cell r="J4528">
            <v>39344</v>
          </cell>
          <cell r="K4528" t="str">
            <v>TIP</v>
          </cell>
          <cell r="L4528" t="str">
            <v>TN</v>
          </cell>
          <cell r="M4528" t="str">
            <v>0005</v>
          </cell>
          <cell r="N4528">
            <v>6182.08</v>
          </cell>
          <cell r="O4528">
            <v>19.91</v>
          </cell>
          <cell r="P4528">
            <v>239.03</v>
          </cell>
          <cell r="Q4528">
            <v>478.06</v>
          </cell>
          <cell r="R4528">
            <v>5704.02</v>
          </cell>
          <cell r="S4528">
            <v>2449.1999999999998</v>
          </cell>
          <cell r="T4528">
            <v>16</v>
          </cell>
          <cell r="U4528">
            <v>0</v>
          </cell>
          <cell r="V4528">
            <v>14</v>
          </cell>
          <cell r="W4528">
            <v>0</v>
          </cell>
          <cell r="X4528">
            <v>0</v>
          </cell>
        </row>
        <row r="4529">
          <cell r="A4529" t="str">
            <v>1641200</v>
          </cell>
          <cell r="B4529">
            <v>1</v>
          </cell>
          <cell r="C4529" t="str">
            <v>Exit sign and fittings - 1</v>
          </cell>
          <cell r="D4529" t="str">
            <v>34</v>
          </cell>
          <cell r="E4529" t="str">
            <v>BASSIG</v>
          </cell>
          <cell r="F4529" t="str">
            <v>BAS</v>
          </cell>
          <cell r="G4529">
            <v>38820</v>
          </cell>
          <cell r="H4529" t="str">
            <v>Active</v>
          </cell>
          <cell r="I4529">
            <v>1</v>
          </cell>
          <cell r="J4529">
            <v>39344</v>
          </cell>
          <cell r="K4529" t="str">
            <v>TIP</v>
          </cell>
          <cell r="L4529" t="str">
            <v>TN</v>
          </cell>
          <cell r="M4529" t="str">
            <v>0005</v>
          </cell>
          <cell r="N4529">
            <v>362.41</v>
          </cell>
          <cell r="O4529">
            <v>2.7</v>
          </cell>
          <cell r="P4529">
            <v>32.950000000000003</v>
          </cell>
          <cell r="Q4529">
            <v>65.900000000000006</v>
          </cell>
          <cell r="R4529">
            <v>296.51</v>
          </cell>
          <cell r="S4529">
            <v>158.41999999999999</v>
          </cell>
          <cell r="T4529">
            <v>11</v>
          </cell>
          <cell r="U4529">
            <v>0</v>
          </cell>
          <cell r="V4529">
            <v>9</v>
          </cell>
          <cell r="W4529">
            <v>0</v>
          </cell>
          <cell r="X4529">
            <v>0</v>
          </cell>
        </row>
        <row r="4530">
          <cell r="A4530" t="str">
            <v>1641300</v>
          </cell>
          <cell r="B4530">
            <v>1</v>
          </cell>
          <cell r="C4530" t="str">
            <v>Fire Alarm System in square metres</v>
          </cell>
          <cell r="D4530" t="str">
            <v>34</v>
          </cell>
          <cell r="E4530" t="str">
            <v>BASALA</v>
          </cell>
          <cell r="F4530" t="str">
            <v>BAS</v>
          </cell>
          <cell r="G4530">
            <v>38820</v>
          </cell>
          <cell r="H4530" t="str">
            <v>Active</v>
          </cell>
          <cell r="I4530">
            <v>1</v>
          </cell>
          <cell r="J4530">
            <v>39344</v>
          </cell>
          <cell r="K4530" t="str">
            <v>TIP</v>
          </cell>
          <cell r="L4530" t="str">
            <v>TN</v>
          </cell>
          <cell r="M4530" t="str">
            <v>0005</v>
          </cell>
          <cell r="N4530">
            <v>1648.52</v>
          </cell>
          <cell r="O4530">
            <v>5.33</v>
          </cell>
          <cell r="P4530">
            <v>63.74</v>
          </cell>
          <cell r="Q4530">
            <v>127.48</v>
          </cell>
          <cell r="R4530">
            <v>1521.04</v>
          </cell>
          <cell r="S4530">
            <v>653.1</v>
          </cell>
          <cell r="T4530">
            <v>16</v>
          </cell>
          <cell r="U4530">
            <v>0</v>
          </cell>
          <cell r="V4530">
            <v>14</v>
          </cell>
          <cell r="W4530">
            <v>0</v>
          </cell>
          <cell r="X4530">
            <v>0</v>
          </cell>
        </row>
        <row r="4531">
          <cell r="A4531" t="str">
            <v>1641400</v>
          </cell>
          <cell r="B4531">
            <v>1</v>
          </cell>
          <cell r="C4531" t="str">
            <v>fitted carpet - 49.40 square metres</v>
          </cell>
          <cell r="D4531" t="str">
            <v>34</v>
          </cell>
          <cell r="E4531" t="str">
            <v>BASFLO</v>
          </cell>
          <cell r="F4531" t="str">
            <v>BAS</v>
          </cell>
          <cell r="G4531">
            <v>38820</v>
          </cell>
          <cell r="H4531" t="str">
            <v>Active</v>
          </cell>
          <cell r="I4531">
            <v>1</v>
          </cell>
          <cell r="J4531">
            <v>39344</v>
          </cell>
          <cell r="K4531" t="str">
            <v>TIP</v>
          </cell>
          <cell r="L4531" t="str">
            <v>TN</v>
          </cell>
          <cell r="M4531" t="str">
            <v>0005</v>
          </cell>
          <cell r="N4531">
            <v>0</v>
          </cell>
          <cell r="O4531">
            <v>0</v>
          </cell>
          <cell r="P4531">
            <v>0</v>
          </cell>
          <cell r="Q4531">
            <v>0</v>
          </cell>
          <cell r="R4531">
            <v>0</v>
          </cell>
          <cell r="S4531">
            <v>0</v>
          </cell>
          <cell r="T4531">
            <v>0</v>
          </cell>
          <cell r="U4531">
            <v>0</v>
          </cell>
          <cell r="V4531">
            <v>0</v>
          </cell>
          <cell r="W4531">
            <v>0</v>
          </cell>
          <cell r="X4531">
            <v>0</v>
          </cell>
        </row>
        <row r="4532">
          <cell r="A4532" t="str">
            <v>1641500</v>
          </cell>
          <cell r="B4532">
            <v>1</v>
          </cell>
          <cell r="C4532" t="str">
            <v>fluorescent light fitting - 8 twin tube</v>
          </cell>
          <cell r="D4532" t="str">
            <v>34</v>
          </cell>
          <cell r="E4532" t="str">
            <v>BASLIG</v>
          </cell>
          <cell r="F4532" t="str">
            <v>BAS</v>
          </cell>
          <cell r="G4532">
            <v>38820</v>
          </cell>
          <cell r="H4532" t="str">
            <v>Active</v>
          </cell>
          <cell r="I4532">
            <v>1</v>
          </cell>
          <cell r="J4532">
            <v>39344</v>
          </cell>
          <cell r="K4532" t="str">
            <v>TIP</v>
          </cell>
          <cell r="L4532" t="str">
            <v>TN</v>
          </cell>
          <cell r="M4532" t="str">
            <v>0005</v>
          </cell>
          <cell r="N4532">
            <v>1787.96</v>
          </cell>
          <cell r="O4532">
            <v>13.49</v>
          </cell>
          <cell r="P4532">
            <v>162.54</v>
          </cell>
          <cell r="Q4532">
            <v>325.08</v>
          </cell>
          <cell r="R4532">
            <v>1462.88</v>
          </cell>
          <cell r="S4532">
            <v>781.58</v>
          </cell>
          <cell r="T4532">
            <v>11</v>
          </cell>
          <cell r="U4532">
            <v>0</v>
          </cell>
          <cell r="V4532">
            <v>9</v>
          </cell>
          <cell r="W4532">
            <v>0</v>
          </cell>
          <cell r="X4532">
            <v>0</v>
          </cell>
        </row>
        <row r="4533">
          <cell r="A4533" t="str">
            <v>1641600</v>
          </cell>
          <cell r="B4533">
            <v>1</v>
          </cell>
          <cell r="C4533" t="str">
            <v>Mechanical Services in square metres</v>
          </cell>
          <cell r="D4533" t="str">
            <v>34</v>
          </cell>
          <cell r="E4533" t="str">
            <v>BASAIR</v>
          </cell>
          <cell r="F4533" t="str">
            <v>BAS</v>
          </cell>
          <cell r="G4533">
            <v>38820</v>
          </cell>
          <cell r="H4533" t="str">
            <v>Active</v>
          </cell>
          <cell r="I4533">
            <v>1</v>
          </cell>
          <cell r="J4533">
            <v>39344</v>
          </cell>
          <cell r="K4533" t="str">
            <v>TIP</v>
          </cell>
          <cell r="L4533" t="str">
            <v>TN</v>
          </cell>
          <cell r="M4533" t="str">
            <v>0005</v>
          </cell>
          <cell r="N4533">
            <v>7758.3</v>
          </cell>
          <cell r="O4533">
            <v>58.72</v>
          </cell>
          <cell r="P4533">
            <v>705.3</v>
          </cell>
          <cell r="Q4533">
            <v>1410.6</v>
          </cell>
          <cell r="R4533">
            <v>6347.7</v>
          </cell>
          <cell r="S4533">
            <v>3391.42</v>
          </cell>
          <cell r="T4533">
            <v>11</v>
          </cell>
          <cell r="U4533">
            <v>0</v>
          </cell>
          <cell r="V4533">
            <v>9</v>
          </cell>
          <cell r="W4533">
            <v>0</v>
          </cell>
          <cell r="X4533">
            <v>0</v>
          </cell>
        </row>
        <row r="4534">
          <cell r="A4534" t="str">
            <v>1641700</v>
          </cell>
          <cell r="B4534">
            <v>1</v>
          </cell>
          <cell r="C4534" t="str">
            <v>Plumbing reticulation in square metres</v>
          </cell>
          <cell r="D4534" t="str">
            <v>34</v>
          </cell>
          <cell r="E4534" t="str">
            <v>BASPLM</v>
          </cell>
          <cell r="F4534" t="str">
            <v>BAS</v>
          </cell>
          <cell r="G4534">
            <v>38820</v>
          </cell>
          <cell r="H4534" t="str">
            <v>Active</v>
          </cell>
          <cell r="I4534">
            <v>1</v>
          </cell>
          <cell r="J4534">
            <v>39344</v>
          </cell>
          <cell r="K4534" t="str">
            <v>TIP</v>
          </cell>
          <cell r="L4534" t="str">
            <v>TN</v>
          </cell>
          <cell r="M4534" t="str">
            <v>0005</v>
          </cell>
          <cell r="N4534">
            <v>1041.6600000000001</v>
          </cell>
          <cell r="O4534">
            <v>5.37</v>
          </cell>
          <cell r="P4534">
            <v>65.099999999999994</v>
          </cell>
          <cell r="Q4534">
            <v>130.19999999999999</v>
          </cell>
          <cell r="R4534">
            <v>911.46</v>
          </cell>
          <cell r="S4534">
            <v>433.56</v>
          </cell>
          <cell r="T4534">
            <v>16</v>
          </cell>
          <cell r="U4534">
            <v>0</v>
          </cell>
          <cell r="V4534">
            <v>14</v>
          </cell>
          <cell r="W4534">
            <v>0</v>
          </cell>
          <cell r="X4534">
            <v>0</v>
          </cell>
        </row>
        <row r="4535">
          <cell r="A4535" t="str">
            <v>1641800</v>
          </cell>
          <cell r="B4535">
            <v>1</v>
          </cell>
          <cell r="C4535" t="str">
            <v>Public Address System in square metres</v>
          </cell>
          <cell r="D4535" t="str">
            <v>34</v>
          </cell>
          <cell r="E4535" t="str">
            <v>BASPUB</v>
          </cell>
          <cell r="F4535" t="str">
            <v>BAS</v>
          </cell>
          <cell r="G4535">
            <v>38820</v>
          </cell>
          <cell r="H4535" t="str">
            <v>Active</v>
          </cell>
          <cell r="I4535">
            <v>1</v>
          </cell>
          <cell r="J4535">
            <v>39344</v>
          </cell>
          <cell r="K4535" t="str">
            <v>TIP</v>
          </cell>
          <cell r="L4535" t="str">
            <v>TN</v>
          </cell>
          <cell r="M4535" t="str">
            <v>0005</v>
          </cell>
          <cell r="N4535">
            <v>694.44</v>
          </cell>
          <cell r="O4535">
            <v>3.58</v>
          </cell>
          <cell r="P4535">
            <v>43.4</v>
          </cell>
          <cell r="Q4535">
            <v>86.8</v>
          </cell>
          <cell r="R4535">
            <v>607.64</v>
          </cell>
          <cell r="S4535">
            <v>289.04000000000002</v>
          </cell>
          <cell r="T4535">
            <v>16</v>
          </cell>
          <cell r="U4535">
            <v>0</v>
          </cell>
          <cell r="V4535">
            <v>14</v>
          </cell>
          <cell r="W4535">
            <v>0</v>
          </cell>
          <cell r="X4535">
            <v>0</v>
          </cell>
        </row>
        <row r="4536">
          <cell r="A4536" t="str">
            <v>1641900</v>
          </cell>
          <cell r="B4536">
            <v>1</v>
          </cell>
          <cell r="C4536" t="str">
            <v>Security System in square metres</v>
          </cell>
          <cell r="D4536" t="str">
            <v>34</v>
          </cell>
          <cell r="E4536" t="str">
            <v>BASSEC</v>
          </cell>
          <cell r="F4536" t="str">
            <v>BAS</v>
          </cell>
          <cell r="G4536">
            <v>38820</v>
          </cell>
          <cell r="H4536" t="str">
            <v>Active</v>
          </cell>
          <cell r="I4536">
            <v>1</v>
          </cell>
          <cell r="J4536">
            <v>39344</v>
          </cell>
          <cell r="K4536" t="str">
            <v>TIP</v>
          </cell>
          <cell r="L4536" t="str">
            <v>TN</v>
          </cell>
          <cell r="M4536" t="str">
            <v>0005</v>
          </cell>
          <cell r="N4536">
            <v>1736.22</v>
          </cell>
          <cell r="O4536">
            <v>9.07</v>
          </cell>
          <cell r="P4536">
            <v>108.51</v>
          </cell>
          <cell r="Q4536">
            <v>217.02</v>
          </cell>
          <cell r="R4536">
            <v>1519.2</v>
          </cell>
          <cell r="S4536">
            <v>722.65</v>
          </cell>
          <cell r="T4536">
            <v>16</v>
          </cell>
          <cell r="U4536">
            <v>0</v>
          </cell>
          <cell r="V4536">
            <v>14</v>
          </cell>
          <cell r="W4536">
            <v>0</v>
          </cell>
          <cell r="X4536">
            <v>0</v>
          </cell>
        </row>
        <row r="4537">
          <cell r="A4537" t="str">
            <v>1642000</v>
          </cell>
          <cell r="B4537">
            <v>1</v>
          </cell>
          <cell r="C4537" t="str">
            <v>sprinkler head and piping - 9</v>
          </cell>
          <cell r="D4537" t="str">
            <v>34</v>
          </cell>
          <cell r="E4537" t="str">
            <v>BASSPR</v>
          </cell>
          <cell r="F4537" t="str">
            <v>BAS</v>
          </cell>
          <cell r="G4537">
            <v>38820</v>
          </cell>
          <cell r="H4537" t="str">
            <v>Active</v>
          </cell>
          <cell r="I4537">
            <v>1</v>
          </cell>
          <cell r="J4537">
            <v>39344</v>
          </cell>
          <cell r="K4537" t="str">
            <v>TIP</v>
          </cell>
          <cell r="L4537" t="str">
            <v>TN</v>
          </cell>
          <cell r="M4537" t="str">
            <v>0005</v>
          </cell>
          <cell r="N4537">
            <v>3805.46</v>
          </cell>
          <cell r="O4537">
            <v>28.82</v>
          </cell>
          <cell r="P4537">
            <v>345.95</v>
          </cell>
          <cell r="Q4537">
            <v>691.9</v>
          </cell>
          <cell r="R4537">
            <v>3113.56</v>
          </cell>
          <cell r="S4537">
            <v>1663.5</v>
          </cell>
          <cell r="T4537">
            <v>11</v>
          </cell>
          <cell r="U4537">
            <v>0</v>
          </cell>
          <cell r="V4537">
            <v>9</v>
          </cell>
          <cell r="W4537">
            <v>0</v>
          </cell>
          <cell r="X4537">
            <v>0</v>
          </cell>
        </row>
        <row r="4538">
          <cell r="A4538" t="str">
            <v>1642100</v>
          </cell>
          <cell r="B4538">
            <v>1</v>
          </cell>
          <cell r="C4538" t="str">
            <v>suspended ceiling - 49.40 square metres</v>
          </cell>
          <cell r="D4538" t="str">
            <v>34</v>
          </cell>
          <cell r="E4538" t="str">
            <v>BASSUS</v>
          </cell>
          <cell r="F4538" t="str">
            <v>BAS</v>
          </cell>
          <cell r="G4538">
            <v>38820</v>
          </cell>
          <cell r="H4538" t="str">
            <v>Active</v>
          </cell>
          <cell r="I4538">
            <v>1</v>
          </cell>
          <cell r="J4538">
            <v>39344</v>
          </cell>
          <cell r="K4538" t="str">
            <v>TIP</v>
          </cell>
          <cell r="L4538" t="str">
            <v>TN</v>
          </cell>
          <cell r="M4538" t="str">
            <v>0005</v>
          </cell>
          <cell r="N4538">
            <v>1388.83</v>
          </cell>
          <cell r="O4538">
            <v>7.27</v>
          </cell>
          <cell r="P4538">
            <v>86.8</v>
          </cell>
          <cell r="Q4538">
            <v>173.6</v>
          </cell>
          <cell r="R4538">
            <v>1215.23</v>
          </cell>
          <cell r="S4538">
            <v>578.05999999999995</v>
          </cell>
          <cell r="T4538">
            <v>16</v>
          </cell>
          <cell r="U4538">
            <v>0</v>
          </cell>
          <cell r="V4538">
            <v>14</v>
          </cell>
          <cell r="W4538">
            <v>0</v>
          </cell>
          <cell r="X4538">
            <v>0</v>
          </cell>
        </row>
        <row r="4539">
          <cell r="A4539" t="str">
            <v>1642200</v>
          </cell>
          <cell r="B4539">
            <v>1</v>
          </cell>
          <cell r="C4539" t="str">
            <v>Building Structure in square metres</v>
          </cell>
          <cell r="D4539" t="str">
            <v>34</v>
          </cell>
          <cell r="E4539" t="str">
            <v>BUITER</v>
          </cell>
          <cell r="F4539" t="str">
            <v>BUI</v>
          </cell>
          <cell r="G4539">
            <v>38820</v>
          </cell>
          <cell r="H4539" t="str">
            <v>Active</v>
          </cell>
          <cell r="I4539">
            <v>1</v>
          </cell>
          <cell r="J4539">
            <v>39344</v>
          </cell>
          <cell r="K4539" t="str">
            <v>TLI</v>
          </cell>
          <cell r="L4539" t="str">
            <v>TN</v>
          </cell>
          <cell r="M4539" t="str">
            <v>0004</v>
          </cell>
          <cell r="N4539">
            <v>20787.61</v>
          </cell>
          <cell r="O4539">
            <v>34.19</v>
          </cell>
          <cell r="P4539">
            <v>410.17</v>
          </cell>
          <cell r="Q4539">
            <v>820.34</v>
          </cell>
          <cell r="R4539">
            <v>19967.27</v>
          </cell>
          <cell r="S4539">
            <v>8009.97</v>
          </cell>
          <cell r="T4539">
            <v>40</v>
          </cell>
          <cell r="U4539">
            <v>0</v>
          </cell>
          <cell r="V4539">
            <v>38</v>
          </cell>
          <cell r="W4539">
            <v>0</v>
          </cell>
          <cell r="X4539">
            <v>0</v>
          </cell>
        </row>
        <row r="4540">
          <cell r="A4540" t="str">
            <v>1642300</v>
          </cell>
          <cell r="B4540">
            <v>1</v>
          </cell>
          <cell r="C4540" t="str">
            <v>Communication Services in square metres</v>
          </cell>
          <cell r="D4540" t="str">
            <v>34</v>
          </cell>
          <cell r="E4540" t="str">
            <v>BASCAB</v>
          </cell>
          <cell r="F4540" t="str">
            <v>BAS</v>
          </cell>
          <cell r="G4540">
            <v>38820</v>
          </cell>
          <cell r="H4540" t="str">
            <v>Active</v>
          </cell>
          <cell r="I4540">
            <v>1</v>
          </cell>
          <cell r="J4540">
            <v>39344</v>
          </cell>
          <cell r="K4540" t="str">
            <v>TLI</v>
          </cell>
          <cell r="L4540" t="str">
            <v>TN</v>
          </cell>
          <cell r="M4540" t="str">
            <v>0004</v>
          </cell>
          <cell r="N4540">
            <v>1023.39</v>
          </cell>
          <cell r="O4540">
            <v>5.33</v>
          </cell>
          <cell r="P4540">
            <v>63.96</v>
          </cell>
          <cell r="Q4540">
            <v>127.92</v>
          </cell>
          <cell r="R4540">
            <v>895.47</v>
          </cell>
          <cell r="S4540">
            <v>425.96</v>
          </cell>
          <cell r="T4540">
            <v>16</v>
          </cell>
          <cell r="U4540">
            <v>0</v>
          </cell>
          <cell r="V4540">
            <v>14</v>
          </cell>
          <cell r="W4540">
            <v>0</v>
          </cell>
          <cell r="X4540">
            <v>0</v>
          </cell>
        </row>
        <row r="4541">
          <cell r="A4541" t="str">
            <v>1642400</v>
          </cell>
          <cell r="B4541">
            <v>1</v>
          </cell>
          <cell r="C4541" t="str">
            <v>Division walling in all 28 lineal metres</v>
          </cell>
          <cell r="D4541" t="str">
            <v>34</v>
          </cell>
          <cell r="E4541" t="str">
            <v>BASPAR</v>
          </cell>
          <cell r="F4541" t="str">
            <v>BAS</v>
          </cell>
          <cell r="G4541">
            <v>38820</v>
          </cell>
          <cell r="H4541" t="str">
            <v>Active</v>
          </cell>
          <cell r="I4541">
            <v>1</v>
          </cell>
          <cell r="J4541">
            <v>39344</v>
          </cell>
          <cell r="K4541" t="str">
            <v>TLI</v>
          </cell>
          <cell r="L4541" t="str">
            <v>TN</v>
          </cell>
          <cell r="M4541" t="str">
            <v>0004</v>
          </cell>
          <cell r="N4541">
            <v>35517.980000000003</v>
          </cell>
          <cell r="O4541">
            <v>269.02999999999997</v>
          </cell>
          <cell r="P4541">
            <v>3228.91</v>
          </cell>
          <cell r="Q4541">
            <v>6457.82</v>
          </cell>
          <cell r="R4541">
            <v>29060.16</v>
          </cell>
          <cell r="S4541">
            <v>15526.13</v>
          </cell>
          <cell r="T4541">
            <v>11</v>
          </cell>
          <cell r="U4541">
            <v>0</v>
          </cell>
          <cell r="V4541">
            <v>9</v>
          </cell>
          <cell r="W4541">
            <v>0</v>
          </cell>
          <cell r="X4541">
            <v>0</v>
          </cell>
        </row>
        <row r="4542">
          <cell r="A4542" t="str">
            <v>1642500</v>
          </cell>
          <cell r="B4542">
            <v>1</v>
          </cell>
          <cell r="C4542" t="str">
            <v>Drainage Services in square metres</v>
          </cell>
          <cell r="D4542" t="str">
            <v>34</v>
          </cell>
          <cell r="E4542" t="str">
            <v>BASPLM</v>
          </cell>
          <cell r="F4542" t="str">
            <v>BAS</v>
          </cell>
          <cell r="G4542">
            <v>38820</v>
          </cell>
          <cell r="H4542" t="str">
            <v>Active</v>
          </cell>
          <cell r="I4542">
            <v>1</v>
          </cell>
          <cell r="J4542">
            <v>39344</v>
          </cell>
          <cell r="K4542" t="str">
            <v>TLI</v>
          </cell>
          <cell r="L4542" t="str">
            <v>TN</v>
          </cell>
          <cell r="M4542" t="str">
            <v>0004</v>
          </cell>
          <cell r="N4542">
            <v>204.69</v>
          </cell>
          <cell r="O4542">
            <v>1.02</v>
          </cell>
          <cell r="P4542">
            <v>12.79</v>
          </cell>
          <cell r="Q4542">
            <v>25.58</v>
          </cell>
          <cell r="R4542">
            <v>179.11</v>
          </cell>
          <cell r="S4542">
            <v>85.19</v>
          </cell>
          <cell r="T4542">
            <v>16</v>
          </cell>
          <cell r="U4542">
            <v>0</v>
          </cell>
          <cell r="V4542">
            <v>14</v>
          </cell>
          <cell r="W4542">
            <v>0</v>
          </cell>
          <cell r="X4542">
            <v>0</v>
          </cell>
        </row>
        <row r="4543">
          <cell r="A4543" t="str">
            <v>1642600</v>
          </cell>
          <cell r="B4543">
            <v>1</v>
          </cell>
          <cell r="C4543" t="str">
            <v>Electrical services in square metres</v>
          </cell>
          <cell r="D4543" t="str">
            <v>34</v>
          </cell>
          <cell r="E4543" t="str">
            <v>BASELC</v>
          </cell>
          <cell r="F4543" t="str">
            <v>BAS</v>
          </cell>
          <cell r="G4543">
            <v>38820</v>
          </cell>
          <cell r="H4543" t="str">
            <v>Active</v>
          </cell>
          <cell r="I4543">
            <v>1</v>
          </cell>
          <cell r="J4543">
            <v>39344</v>
          </cell>
          <cell r="K4543" t="str">
            <v>TLI</v>
          </cell>
          <cell r="L4543" t="str">
            <v>TN</v>
          </cell>
          <cell r="M4543" t="str">
            <v>0004</v>
          </cell>
          <cell r="N4543">
            <v>9110.34</v>
          </cell>
          <cell r="O4543">
            <v>29.4</v>
          </cell>
          <cell r="P4543">
            <v>352.25</v>
          </cell>
          <cell r="Q4543">
            <v>704.5</v>
          </cell>
          <cell r="R4543">
            <v>8405.84</v>
          </cell>
          <cell r="S4543">
            <v>3609.31</v>
          </cell>
          <cell r="T4543">
            <v>16</v>
          </cell>
          <cell r="U4543">
            <v>0</v>
          </cell>
          <cell r="V4543">
            <v>14</v>
          </cell>
          <cell r="W4543">
            <v>0</v>
          </cell>
          <cell r="X4543">
            <v>0</v>
          </cell>
        </row>
        <row r="4544">
          <cell r="A4544" t="str">
            <v>1642700</v>
          </cell>
          <cell r="B4544">
            <v>1</v>
          </cell>
          <cell r="C4544" t="str">
            <v>Fire Alarm System in square metres</v>
          </cell>
          <cell r="D4544" t="str">
            <v>34</v>
          </cell>
          <cell r="E4544" t="str">
            <v>BASALA</v>
          </cell>
          <cell r="F4544" t="str">
            <v>BAS</v>
          </cell>
          <cell r="G4544">
            <v>38820</v>
          </cell>
          <cell r="H4544" t="str">
            <v>Active</v>
          </cell>
          <cell r="I4544">
            <v>1</v>
          </cell>
          <cell r="J4544">
            <v>39344</v>
          </cell>
          <cell r="K4544" t="str">
            <v>TLI</v>
          </cell>
          <cell r="L4544" t="str">
            <v>TN</v>
          </cell>
          <cell r="M4544" t="str">
            <v>0004</v>
          </cell>
          <cell r="N4544">
            <v>2429.4</v>
          </cell>
          <cell r="O4544">
            <v>7.8</v>
          </cell>
          <cell r="P4544">
            <v>93.93</v>
          </cell>
          <cell r="Q4544">
            <v>187.86</v>
          </cell>
          <cell r="R4544">
            <v>2241.54</v>
          </cell>
          <cell r="S4544">
            <v>962.47</v>
          </cell>
          <cell r="T4544">
            <v>16</v>
          </cell>
          <cell r="U4544">
            <v>0</v>
          </cell>
          <cell r="V4544">
            <v>14</v>
          </cell>
          <cell r="W4544">
            <v>0</v>
          </cell>
          <cell r="X4544">
            <v>0</v>
          </cell>
        </row>
        <row r="4545">
          <cell r="A4545" t="str">
            <v>1642800</v>
          </cell>
          <cell r="B4545">
            <v>1</v>
          </cell>
          <cell r="C4545" t="str">
            <v>fitted carpet - 53.80 square metres</v>
          </cell>
          <cell r="D4545" t="str">
            <v>34</v>
          </cell>
          <cell r="E4545" t="str">
            <v>BASFLO</v>
          </cell>
          <cell r="F4545" t="str">
            <v>BAS</v>
          </cell>
          <cell r="G4545">
            <v>38820</v>
          </cell>
          <cell r="H4545" t="str">
            <v>Active</v>
          </cell>
          <cell r="I4545">
            <v>1</v>
          </cell>
          <cell r="J4545">
            <v>39344</v>
          </cell>
          <cell r="K4545" t="str">
            <v>TLI</v>
          </cell>
          <cell r="L4545" t="str">
            <v>TN</v>
          </cell>
          <cell r="M4545" t="str">
            <v>0004</v>
          </cell>
          <cell r="N4545">
            <v>0</v>
          </cell>
          <cell r="O4545">
            <v>0</v>
          </cell>
          <cell r="P4545">
            <v>0</v>
          </cell>
          <cell r="Q4545">
            <v>0</v>
          </cell>
          <cell r="R4545">
            <v>0</v>
          </cell>
          <cell r="S4545">
            <v>0</v>
          </cell>
          <cell r="T4545">
            <v>0</v>
          </cell>
          <cell r="U4545">
            <v>0</v>
          </cell>
          <cell r="V4545">
            <v>0</v>
          </cell>
          <cell r="W4545">
            <v>0</v>
          </cell>
          <cell r="X4545">
            <v>0</v>
          </cell>
        </row>
        <row r="4546">
          <cell r="A4546" t="str">
            <v>1642900</v>
          </cell>
          <cell r="B4546">
            <v>1</v>
          </cell>
          <cell r="C4546" t="str">
            <v>fluorescent light fitting-12-1200x300mm</v>
          </cell>
          <cell r="D4546" t="str">
            <v>34</v>
          </cell>
          <cell r="E4546" t="str">
            <v>BASLIG</v>
          </cell>
          <cell r="F4546" t="str">
            <v>BAS</v>
          </cell>
          <cell r="G4546">
            <v>38820</v>
          </cell>
          <cell r="H4546" t="str">
            <v>Active</v>
          </cell>
          <cell r="I4546">
            <v>1</v>
          </cell>
          <cell r="J4546">
            <v>39344</v>
          </cell>
          <cell r="K4546" t="str">
            <v>TLI</v>
          </cell>
          <cell r="L4546" t="str">
            <v>TN</v>
          </cell>
          <cell r="M4546" t="str">
            <v>0004</v>
          </cell>
          <cell r="N4546">
            <v>3044.33</v>
          </cell>
          <cell r="O4546">
            <v>23.1</v>
          </cell>
          <cell r="P4546">
            <v>276.76</v>
          </cell>
          <cell r="Q4546">
            <v>553.52</v>
          </cell>
          <cell r="R4546">
            <v>2490.81</v>
          </cell>
          <cell r="S4546">
            <v>1330.78</v>
          </cell>
          <cell r="T4546">
            <v>11</v>
          </cell>
          <cell r="U4546">
            <v>0</v>
          </cell>
          <cell r="V4546">
            <v>9</v>
          </cell>
          <cell r="W4546">
            <v>0</v>
          </cell>
          <cell r="X4546">
            <v>0</v>
          </cell>
        </row>
        <row r="4547">
          <cell r="A4547" t="str">
            <v>1643000</v>
          </cell>
          <cell r="B4547">
            <v>1</v>
          </cell>
          <cell r="C4547" t="str">
            <v>Mechanical Services in square metres</v>
          </cell>
          <cell r="D4547" t="str">
            <v>34</v>
          </cell>
          <cell r="E4547" t="str">
            <v>BASAIR</v>
          </cell>
          <cell r="F4547" t="str">
            <v>BAS</v>
          </cell>
          <cell r="G4547">
            <v>38820</v>
          </cell>
          <cell r="H4547" t="str">
            <v>Active</v>
          </cell>
          <cell r="I4547">
            <v>1</v>
          </cell>
          <cell r="J4547">
            <v>39344</v>
          </cell>
          <cell r="K4547" t="str">
            <v>TLI</v>
          </cell>
          <cell r="L4547" t="str">
            <v>TN</v>
          </cell>
          <cell r="M4547" t="str">
            <v>0004</v>
          </cell>
          <cell r="N4547">
            <v>11433.39</v>
          </cell>
          <cell r="O4547">
            <v>86.58</v>
          </cell>
          <cell r="P4547">
            <v>1039.4000000000001</v>
          </cell>
          <cell r="Q4547">
            <v>2078.8000000000002</v>
          </cell>
          <cell r="R4547">
            <v>9354.59</v>
          </cell>
          <cell r="S4547">
            <v>4997.93</v>
          </cell>
          <cell r="T4547">
            <v>11</v>
          </cell>
          <cell r="U4547">
            <v>0</v>
          </cell>
          <cell r="V4547">
            <v>9</v>
          </cell>
          <cell r="W4547">
            <v>0</v>
          </cell>
          <cell r="X4547">
            <v>0</v>
          </cell>
        </row>
        <row r="4548">
          <cell r="A4548" t="str">
            <v>1643100</v>
          </cell>
          <cell r="B4548">
            <v>1</v>
          </cell>
          <cell r="C4548" t="str">
            <v>Plumbing reticulation in square metres</v>
          </cell>
          <cell r="D4548" t="str">
            <v>34</v>
          </cell>
          <cell r="E4548" t="str">
            <v>BASPLM</v>
          </cell>
          <cell r="F4548" t="str">
            <v>BAS</v>
          </cell>
          <cell r="G4548">
            <v>38820</v>
          </cell>
          <cell r="H4548" t="str">
            <v>Active</v>
          </cell>
          <cell r="I4548">
            <v>1</v>
          </cell>
          <cell r="J4548">
            <v>39344</v>
          </cell>
          <cell r="K4548" t="str">
            <v>TLI</v>
          </cell>
          <cell r="L4548" t="str">
            <v>TN</v>
          </cell>
          <cell r="M4548" t="str">
            <v>0004</v>
          </cell>
          <cell r="N4548">
            <v>1535.04</v>
          </cell>
          <cell r="O4548">
            <v>7.94</v>
          </cell>
          <cell r="P4548">
            <v>95.94</v>
          </cell>
          <cell r="Q4548">
            <v>191.88</v>
          </cell>
          <cell r="R4548">
            <v>1343.16</v>
          </cell>
          <cell r="S4548">
            <v>638.91999999999996</v>
          </cell>
          <cell r="T4548">
            <v>16</v>
          </cell>
          <cell r="U4548">
            <v>0</v>
          </cell>
          <cell r="V4548">
            <v>14</v>
          </cell>
          <cell r="W4548">
            <v>0</v>
          </cell>
          <cell r="X4548">
            <v>0</v>
          </cell>
        </row>
        <row r="4549">
          <cell r="A4549" t="str">
            <v>1643200</v>
          </cell>
          <cell r="B4549">
            <v>1</v>
          </cell>
          <cell r="C4549" t="str">
            <v>Public Address System in square metres</v>
          </cell>
          <cell r="D4549" t="str">
            <v>34</v>
          </cell>
          <cell r="E4549" t="str">
            <v>BASPUB</v>
          </cell>
          <cell r="F4549" t="str">
            <v>BAS</v>
          </cell>
          <cell r="G4549">
            <v>38820</v>
          </cell>
          <cell r="H4549" t="str">
            <v>Active</v>
          </cell>
          <cell r="I4549">
            <v>1</v>
          </cell>
          <cell r="J4549">
            <v>39344</v>
          </cell>
          <cell r="K4549" t="str">
            <v>TLI</v>
          </cell>
          <cell r="L4549" t="str">
            <v>TN</v>
          </cell>
          <cell r="M4549" t="str">
            <v>0004</v>
          </cell>
          <cell r="N4549">
            <v>1023.39</v>
          </cell>
          <cell r="O4549">
            <v>5.33</v>
          </cell>
          <cell r="P4549">
            <v>63.96</v>
          </cell>
          <cell r="Q4549">
            <v>127.92</v>
          </cell>
          <cell r="R4549">
            <v>895.47</v>
          </cell>
          <cell r="S4549">
            <v>425.96</v>
          </cell>
          <cell r="T4549">
            <v>16</v>
          </cell>
          <cell r="U4549">
            <v>0</v>
          </cell>
          <cell r="V4549">
            <v>14</v>
          </cell>
          <cell r="W4549">
            <v>0</v>
          </cell>
          <cell r="X4549">
            <v>0</v>
          </cell>
        </row>
        <row r="4550">
          <cell r="A4550" t="str">
            <v>1643300</v>
          </cell>
          <cell r="B4550">
            <v>1</v>
          </cell>
          <cell r="C4550" t="str">
            <v>Security System in square metres</v>
          </cell>
          <cell r="D4550" t="str">
            <v>34</v>
          </cell>
          <cell r="E4550" t="str">
            <v>BASSEC</v>
          </cell>
          <cell r="F4550" t="str">
            <v>BAS</v>
          </cell>
          <cell r="G4550">
            <v>38820</v>
          </cell>
          <cell r="H4550" t="str">
            <v>Active</v>
          </cell>
          <cell r="I4550">
            <v>1</v>
          </cell>
          <cell r="J4550">
            <v>39344</v>
          </cell>
          <cell r="K4550" t="str">
            <v>TLI</v>
          </cell>
          <cell r="L4550" t="str">
            <v>TN</v>
          </cell>
          <cell r="M4550" t="str">
            <v>0004</v>
          </cell>
          <cell r="N4550">
            <v>2558.5300000000002</v>
          </cell>
          <cell r="O4550">
            <v>13.28</v>
          </cell>
          <cell r="P4550">
            <v>159.91</v>
          </cell>
          <cell r="Q4550">
            <v>319.82</v>
          </cell>
          <cell r="R4550">
            <v>2238.71</v>
          </cell>
          <cell r="S4550">
            <v>1064.92</v>
          </cell>
          <cell r="T4550">
            <v>16</v>
          </cell>
          <cell r="U4550">
            <v>0</v>
          </cell>
          <cell r="V4550">
            <v>14</v>
          </cell>
          <cell r="W4550">
            <v>0</v>
          </cell>
          <cell r="X4550">
            <v>0</v>
          </cell>
        </row>
        <row r="4551">
          <cell r="A4551" t="str">
            <v>1643400</v>
          </cell>
          <cell r="B4551">
            <v>1</v>
          </cell>
          <cell r="C4551" t="str">
            <v>sprinkler head and piping - 12</v>
          </cell>
          <cell r="D4551" t="str">
            <v>34</v>
          </cell>
          <cell r="E4551" t="str">
            <v>BASSPR</v>
          </cell>
          <cell r="F4551" t="str">
            <v>BAS</v>
          </cell>
          <cell r="G4551">
            <v>38820</v>
          </cell>
          <cell r="H4551" t="str">
            <v>Active</v>
          </cell>
          <cell r="I4551">
            <v>1</v>
          </cell>
          <cell r="J4551">
            <v>39344</v>
          </cell>
          <cell r="K4551" t="str">
            <v>TLI</v>
          </cell>
          <cell r="L4551" t="str">
            <v>TN</v>
          </cell>
          <cell r="M4551" t="str">
            <v>0004</v>
          </cell>
          <cell r="N4551">
            <v>5073.9799999999996</v>
          </cell>
          <cell r="O4551">
            <v>38.43</v>
          </cell>
          <cell r="P4551">
            <v>461.27</v>
          </cell>
          <cell r="Q4551">
            <v>922.54</v>
          </cell>
          <cell r="R4551">
            <v>4151.4399999999996</v>
          </cell>
          <cell r="S4551">
            <v>2218.0100000000002</v>
          </cell>
          <cell r="T4551">
            <v>11</v>
          </cell>
          <cell r="U4551">
            <v>0</v>
          </cell>
          <cell r="V4551">
            <v>9</v>
          </cell>
          <cell r="W4551">
            <v>0</v>
          </cell>
          <cell r="X4551">
            <v>0</v>
          </cell>
        </row>
        <row r="4552">
          <cell r="A4552" t="str">
            <v>1643500</v>
          </cell>
          <cell r="B4552">
            <v>1</v>
          </cell>
          <cell r="C4552" t="str">
            <v>suspended ceiling - 72.80 square metres</v>
          </cell>
          <cell r="D4552" t="str">
            <v>34</v>
          </cell>
          <cell r="E4552" t="str">
            <v>BASSUS</v>
          </cell>
          <cell r="F4552" t="str">
            <v>BAS</v>
          </cell>
          <cell r="G4552">
            <v>38820</v>
          </cell>
          <cell r="H4552" t="str">
            <v>Active</v>
          </cell>
          <cell r="I4552">
            <v>1</v>
          </cell>
          <cell r="J4552">
            <v>39344</v>
          </cell>
          <cell r="K4552" t="str">
            <v>TLI</v>
          </cell>
          <cell r="L4552" t="str">
            <v>TN</v>
          </cell>
          <cell r="M4552" t="str">
            <v>0004</v>
          </cell>
          <cell r="N4552">
            <v>2046.89</v>
          </cell>
          <cell r="O4552">
            <v>10.67</v>
          </cell>
          <cell r="P4552">
            <v>127.93</v>
          </cell>
          <cell r="Q4552">
            <v>255.86</v>
          </cell>
          <cell r="R4552">
            <v>1791.03</v>
          </cell>
          <cell r="S4552">
            <v>851.96</v>
          </cell>
          <cell r="T4552">
            <v>16</v>
          </cell>
          <cell r="U4552">
            <v>0</v>
          </cell>
          <cell r="V4552">
            <v>14</v>
          </cell>
          <cell r="W4552">
            <v>0</v>
          </cell>
          <cell r="X4552">
            <v>0</v>
          </cell>
        </row>
        <row r="4553">
          <cell r="A4553" t="str">
            <v>1643600</v>
          </cell>
          <cell r="B4553">
            <v>1</v>
          </cell>
          <cell r="C4553" t="str">
            <v>vinyl floor covering - 19 square metres</v>
          </cell>
          <cell r="D4553" t="str">
            <v>34</v>
          </cell>
          <cell r="E4553" t="str">
            <v>BASFLO</v>
          </cell>
          <cell r="F4553" t="str">
            <v>BAS</v>
          </cell>
          <cell r="G4553">
            <v>38820</v>
          </cell>
          <cell r="H4553" t="str">
            <v>Active</v>
          </cell>
          <cell r="I4553">
            <v>1</v>
          </cell>
          <cell r="J4553">
            <v>39344</v>
          </cell>
          <cell r="K4553" t="str">
            <v>TLI</v>
          </cell>
          <cell r="L4553" t="str">
            <v>TN</v>
          </cell>
          <cell r="M4553" t="str">
            <v>0004</v>
          </cell>
          <cell r="N4553">
            <v>0</v>
          </cell>
          <cell r="O4553">
            <v>0</v>
          </cell>
          <cell r="P4553">
            <v>0</v>
          </cell>
          <cell r="Q4553">
            <v>0</v>
          </cell>
          <cell r="R4553">
            <v>0</v>
          </cell>
          <cell r="S4553">
            <v>0</v>
          </cell>
          <cell r="T4553">
            <v>0</v>
          </cell>
          <cell r="U4553">
            <v>0</v>
          </cell>
          <cell r="V4553">
            <v>0</v>
          </cell>
          <cell r="W4553">
            <v>0</v>
          </cell>
          <cell r="X4553">
            <v>0</v>
          </cell>
        </row>
        <row r="4554">
          <cell r="A4554" t="str">
            <v>1643700</v>
          </cell>
          <cell r="B4554">
            <v>1</v>
          </cell>
          <cell r="C4554" t="str">
            <v>bench unit U shaped with cupboards - 4</v>
          </cell>
          <cell r="D4554" t="str">
            <v>34</v>
          </cell>
          <cell r="E4554" t="str">
            <v>FIXFUR</v>
          </cell>
          <cell r="F4554" t="str">
            <v>FIX</v>
          </cell>
          <cell r="G4554">
            <v>37359</v>
          </cell>
          <cell r="H4554" t="str">
            <v>Active</v>
          </cell>
          <cell r="I4554">
            <v>1</v>
          </cell>
          <cell r="J4554">
            <v>39343</v>
          </cell>
          <cell r="K4554" t="str">
            <v>TIP</v>
          </cell>
          <cell r="L4554" t="str">
            <v>TN</v>
          </cell>
          <cell r="M4554" t="str">
            <v>0008</v>
          </cell>
          <cell r="N4554">
            <v>14496.69</v>
          </cell>
          <cell r="O4554">
            <v>0</v>
          </cell>
          <cell r="P4554">
            <v>0</v>
          </cell>
          <cell r="Q4554">
            <v>14496.69</v>
          </cell>
          <cell r="R4554">
            <v>0</v>
          </cell>
          <cell r="S4554">
            <v>0</v>
          </cell>
          <cell r="T4554">
            <v>3</v>
          </cell>
          <cell r="U4554">
            <v>0</v>
          </cell>
          <cell r="V4554">
            <v>0</v>
          </cell>
          <cell r="W4554">
            <v>0</v>
          </cell>
          <cell r="X4554">
            <v>0</v>
          </cell>
        </row>
        <row r="4555">
          <cell r="A4555" t="str">
            <v>1643800</v>
          </cell>
          <cell r="B4555">
            <v>1</v>
          </cell>
          <cell r="C4555" t="str">
            <v>Building Structure in square metres</v>
          </cell>
          <cell r="D4555" t="str">
            <v>34</v>
          </cell>
          <cell r="E4555" t="str">
            <v>BUITER</v>
          </cell>
          <cell r="F4555" t="str">
            <v>BUI</v>
          </cell>
          <cell r="G4555">
            <v>38820</v>
          </cell>
          <cell r="H4555" t="str">
            <v>Active</v>
          </cell>
          <cell r="I4555">
            <v>286</v>
          </cell>
          <cell r="J4555">
            <v>39344</v>
          </cell>
          <cell r="K4555" t="str">
            <v>TIP</v>
          </cell>
          <cell r="L4555" t="str">
            <v>TN</v>
          </cell>
          <cell r="M4555" t="str">
            <v>0008</v>
          </cell>
          <cell r="N4555">
            <v>89175.79</v>
          </cell>
          <cell r="O4555">
            <v>146.65</v>
          </cell>
          <cell r="P4555">
            <v>1759.58</v>
          </cell>
          <cell r="Q4555">
            <v>3519.16</v>
          </cell>
          <cell r="R4555">
            <v>85656.63</v>
          </cell>
          <cell r="S4555">
            <v>34361.589999999997</v>
          </cell>
          <cell r="T4555">
            <v>40</v>
          </cell>
          <cell r="U4555">
            <v>0</v>
          </cell>
          <cell r="V4555">
            <v>38</v>
          </cell>
          <cell r="W4555">
            <v>0</v>
          </cell>
          <cell r="X4555">
            <v>0</v>
          </cell>
        </row>
        <row r="4556">
          <cell r="A4556" t="str">
            <v>1643900</v>
          </cell>
          <cell r="B4556">
            <v>1</v>
          </cell>
          <cell r="C4556" t="str">
            <v>Communication Services in square metres</v>
          </cell>
          <cell r="D4556" t="str">
            <v>34</v>
          </cell>
          <cell r="E4556" t="str">
            <v>BASCAB</v>
          </cell>
          <cell r="F4556" t="str">
            <v>BAS</v>
          </cell>
          <cell r="G4556">
            <v>38820</v>
          </cell>
          <cell r="H4556" t="str">
            <v>Active</v>
          </cell>
          <cell r="I4556">
            <v>286</v>
          </cell>
          <cell r="J4556">
            <v>39344</v>
          </cell>
          <cell r="K4556" t="str">
            <v>TIP</v>
          </cell>
          <cell r="L4556" t="str">
            <v>TN</v>
          </cell>
          <cell r="M4556" t="str">
            <v>0008</v>
          </cell>
          <cell r="N4556">
            <v>4390.3</v>
          </cell>
          <cell r="O4556">
            <v>22.82</v>
          </cell>
          <cell r="P4556">
            <v>274.39</v>
          </cell>
          <cell r="Q4556">
            <v>548.78</v>
          </cell>
          <cell r="R4556">
            <v>3841.52</v>
          </cell>
          <cell r="S4556">
            <v>2017.32</v>
          </cell>
          <cell r="T4556">
            <v>16</v>
          </cell>
          <cell r="U4556">
            <v>0</v>
          </cell>
          <cell r="V4556">
            <v>14</v>
          </cell>
          <cell r="W4556">
            <v>0</v>
          </cell>
          <cell r="X4556">
            <v>0</v>
          </cell>
        </row>
        <row r="4557">
          <cell r="A4557" t="str">
            <v>1644000</v>
          </cell>
          <cell r="B4557">
            <v>1</v>
          </cell>
          <cell r="C4557" t="str">
            <v>Drainage Services in square metres</v>
          </cell>
          <cell r="D4557" t="str">
            <v>34</v>
          </cell>
          <cell r="E4557" t="str">
            <v>BASPLM</v>
          </cell>
          <cell r="F4557" t="str">
            <v>BAS</v>
          </cell>
          <cell r="G4557">
            <v>38820</v>
          </cell>
          <cell r="H4557" t="str">
            <v>Active</v>
          </cell>
          <cell r="I4557">
            <v>286</v>
          </cell>
          <cell r="J4557">
            <v>39344</v>
          </cell>
          <cell r="K4557" t="str">
            <v>TIP</v>
          </cell>
          <cell r="L4557" t="str">
            <v>TN</v>
          </cell>
          <cell r="M4557" t="str">
            <v>0008</v>
          </cell>
          <cell r="N4557">
            <v>2136.92</v>
          </cell>
          <cell r="O4557">
            <v>11.13</v>
          </cell>
          <cell r="P4557">
            <v>133.56</v>
          </cell>
          <cell r="Q4557">
            <v>267.12</v>
          </cell>
          <cell r="R4557">
            <v>1869.8</v>
          </cell>
          <cell r="S4557">
            <v>889.44</v>
          </cell>
          <cell r="T4557">
            <v>16</v>
          </cell>
          <cell r="U4557">
            <v>0</v>
          </cell>
          <cell r="V4557">
            <v>14</v>
          </cell>
          <cell r="W4557">
            <v>0</v>
          </cell>
          <cell r="X4557">
            <v>0</v>
          </cell>
        </row>
        <row r="4558">
          <cell r="A4558" t="str">
            <v>1644100</v>
          </cell>
          <cell r="B4558">
            <v>1</v>
          </cell>
          <cell r="C4558" t="str">
            <v>electric light fitting - 6 ceiling mount</v>
          </cell>
          <cell r="D4558" t="str">
            <v>34</v>
          </cell>
          <cell r="E4558" t="str">
            <v>BASLIG</v>
          </cell>
          <cell r="F4558" t="str">
            <v>BAS</v>
          </cell>
          <cell r="G4558">
            <v>38820</v>
          </cell>
          <cell r="H4558" t="str">
            <v>Active</v>
          </cell>
          <cell r="I4558">
            <v>286</v>
          </cell>
          <cell r="J4558">
            <v>39344</v>
          </cell>
          <cell r="K4558" t="str">
            <v>TIP</v>
          </cell>
          <cell r="L4558" t="str">
            <v>TN</v>
          </cell>
          <cell r="M4558" t="str">
            <v>0008</v>
          </cell>
          <cell r="N4558">
            <v>4830.6499999999996</v>
          </cell>
          <cell r="O4558">
            <v>36.549999999999997</v>
          </cell>
          <cell r="P4558">
            <v>439.15</v>
          </cell>
          <cell r="Q4558">
            <v>878.3</v>
          </cell>
          <cell r="R4558">
            <v>3952.35</v>
          </cell>
          <cell r="S4558">
            <v>2123.9</v>
          </cell>
          <cell r="T4558">
            <v>11</v>
          </cell>
          <cell r="U4558">
            <v>0</v>
          </cell>
          <cell r="V4558">
            <v>9</v>
          </cell>
          <cell r="W4558">
            <v>0</v>
          </cell>
          <cell r="X4558">
            <v>0</v>
          </cell>
        </row>
        <row r="4559">
          <cell r="A4559" t="str">
            <v>1644200</v>
          </cell>
          <cell r="B4559">
            <v>1</v>
          </cell>
          <cell r="C4559" t="str">
            <v>Electrical services in square metres</v>
          </cell>
          <cell r="D4559" t="str">
            <v>34</v>
          </cell>
          <cell r="E4559" t="str">
            <v>BASELC</v>
          </cell>
          <cell r="F4559" t="str">
            <v>BAS</v>
          </cell>
          <cell r="G4559">
            <v>38820</v>
          </cell>
          <cell r="H4559" t="str">
            <v>Active</v>
          </cell>
          <cell r="I4559">
            <v>286</v>
          </cell>
          <cell r="J4559">
            <v>39344</v>
          </cell>
          <cell r="K4559" t="str">
            <v>TIP</v>
          </cell>
          <cell r="L4559" t="str">
            <v>TN</v>
          </cell>
          <cell r="M4559" t="str">
            <v>0008</v>
          </cell>
          <cell r="N4559">
            <v>39699.99</v>
          </cell>
          <cell r="O4559">
            <v>129.18</v>
          </cell>
          <cell r="P4559">
            <v>1549.72</v>
          </cell>
          <cell r="Q4559">
            <v>3099.44</v>
          </cell>
          <cell r="R4559">
            <v>36600.550000000003</v>
          </cell>
          <cell r="S4559">
            <v>15817.11</v>
          </cell>
          <cell r="T4559">
            <v>16</v>
          </cell>
          <cell r="U4559">
            <v>0</v>
          </cell>
          <cell r="V4559">
            <v>14</v>
          </cell>
          <cell r="W4559">
            <v>0</v>
          </cell>
          <cell r="X4559">
            <v>0</v>
          </cell>
        </row>
        <row r="4560">
          <cell r="A4560" t="str">
            <v>1644300</v>
          </cell>
          <cell r="B4560">
            <v>1</v>
          </cell>
          <cell r="C4560" t="str">
            <v>Fire Alarm System in square metres</v>
          </cell>
          <cell r="D4560" t="str">
            <v>34</v>
          </cell>
          <cell r="E4560" t="str">
            <v>BASALA</v>
          </cell>
          <cell r="F4560" t="str">
            <v>BAS</v>
          </cell>
          <cell r="G4560">
            <v>38820</v>
          </cell>
          <cell r="H4560" t="str">
            <v>Active</v>
          </cell>
          <cell r="I4560">
            <v>286</v>
          </cell>
          <cell r="J4560">
            <v>39344</v>
          </cell>
          <cell r="K4560" t="str">
            <v>TIP</v>
          </cell>
          <cell r="L4560" t="str">
            <v>TN</v>
          </cell>
          <cell r="M4560" t="str">
            <v>0008</v>
          </cell>
          <cell r="N4560">
            <v>10421.92</v>
          </cell>
          <cell r="O4560">
            <v>33.58</v>
          </cell>
          <cell r="P4560">
            <v>402.96</v>
          </cell>
          <cell r="Q4560">
            <v>805.92</v>
          </cell>
          <cell r="R4560">
            <v>9616</v>
          </cell>
          <cell r="S4560">
            <v>4128.92</v>
          </cell>
          <cell r="T4560">
            <v>16</v>
          </cell>
          <cell r="U4560">
            <v>0</v>
          </cell>
          <cell r="V4560">
            <v>14</v>
          </cell>
          <cell r="W4560">
            <v>0</v>
          </cell>
          <cell r="X4560">
            <v>0</v>
          </cell>
        </row>
        <row r="4561">
          <cell r="A4561" t="str">
            <v>1644400</v>
          </cell>
          <cell r="B4561">
            <v>1</v>
          </cell>
          <cell r="C4561" t="str">
            <v>fire hose reel - 1</v>
          </cell>
          <cell r="D4561" t="str">
            <v>34</v>
          </cell>
          <cell r="E4561" t="str">
            <v>BASHOS</v>
          </cell>
          <cell r="F4561" t="str">
            <v>BAS</v>
          </cell>
          <cell r="G4561">
            <v>38820</v>
          </cell>
          <cell r="H4561" t="str">
            <v>Active</v>
          </cell>
          <cell r="I4561">
            <v>1</v>
          </cell>
          <cell r="J4561">
            <v>39344</v>
          </cell>
          <cell r="K4561" t="str">
            <v>TIP</v>
          </cell>
          <cell r="L4561" t="str">
            <v>TN</v>
          </cell>
          <cell r="M4561" t="str">
            <v>0008</v>
          </cell>
          <cell r="N4561">
            <v>1124.6099999999999</v>
          </cell>
          <cell r="O4561">
            <v>5.83</v>
          </cell>
          <cell r="P4561">
            <v>70.290000000000006</v>
          </cell>
          <cell r="Q4561">
            <v>140.58000000000001</v>
          </cell>
          <cell r="R4561">
            <v>984.03</v>
          </cell>
          <cell r="S4561">
            <v>468.09</v>
          </cell>
          <cell r="T4561">
            <v>16</v>
          </cell>
          <cell r="U4561">
            <v>0</v>
          </cell>
          <cell r="V4561">
            <v>14</v>
          </cell>
          <cell r="W4561">
            <v>0</v>
          </cell>
          <cell r="X4561">
            <v>0</v>
          </cell>
        </row>
        <row r="4562">
          <cell r="A4562" t="str">
            <v>1644500</v>
          </cell>
          <cell r="B4562">
            <v>1</v>
          </cell>
          <cell r="C4562" t="str">
            <v>fitted carpet - 252.60 square metres</v>
          </cell>
          <cell r="D4562" t="str">
            <v>34</v>
          </cell>
          <cell r="E4562" t="str">
            <v>BASFLO</v>
          </cell>
          <cell r="F4562" t="str">
            <v>BAS</v>
          </cell>
          <cell r="G4562">
            <v>38820</v>
          </cell>
          <cell r="H4562" t="str">
            <v>Active</v>
          </cell>
          <cell r="I4562">
            <v>286</v>
          </cell>
          <cell r="J4562">
            <v>39344</v>
          </cell>
          <cell r="K4562" t="str">
            <v>TIP</v>
          </cell>
          <cell r="L4562" t="str">
            <v>TN</v>
          </cell>
          <cell r="M4562" t="str">
            <v>0008</v>
          </cell>
          <cell r="N4562">
            <v>0</v>
          </cell>
          <cell r="O4562">
            <v>0</v>
          </cell>
          <cell r="P4562">
            <v>0</v>
          </cell>
          <cell r="Q4562">
            <v>0</v>
          </cell>
          <cell r="R4562">
            <v>0</v>
          </cell>
          <cell r="S4562">
            <v>0</v>
          </cell>
          <cell r="T4562">
            <v>0</v>
          </cell>
          <cell r="U4562">
            <v>0</v>
          </cell>
          <cell r="V4562">
            <v>0</v>
          </cell>
          <cell r="W4562">
            <v>0</v>
          </cell>
          <cell r="X4562">
            <v>0</v>
          </cell>
        </row>
        <row r="4563">
          <cell r="A4563" t="str">
            <v>1644600</v>
          </cell>
          <cell r="B4563">
            <v>1</v>
          </cell>
          <cell r="C4563" t="str">
            <v>fluorescent light fitting-28-1200x300mm</v>
          </cell>
          <cell r="D4563" t="str">
            <v>34</v>
          </cell>
          <cell r="E4563" t="str">
            <v>BASLIG</v>
          </cell>
          <cell r="F4563" t="str">
            <v>BAS</v>
          </cell>
          <cell r="G4563">
            <v>38820</v>
          </cell>
          <cell r="H4563" t="str">
            <v>Active</v>
          </cell>
          <cell r="I4563">
            <v>286</v>
          </cell>
          <cell r="J4563">
            <v>39344</v>
          </cell>
          <cell r="K4563" t="str">
            <v>TIP</v>
          </cell>
          <cell r="L4563" t="str">
            <v>TN</v>
          </cell>
          <cell r="M4563" t="str">
            <v>0008</v>
          </cell>
          <cell r="N4563">
            <v>7272.71</v>
          </cell>
          <cell r="O4563">
            <v>55.06</v>
          </cell>
          <cell r="P4563">
            <v>661.16</v>
          </cell>
          <cell r="Q4563">
            <v>1322.32</v>
          </cell>
          <cell r="R4563">
            <v>5950.39</v>
          </cell>
          <cell r="S4563">
            <v>3179.15</v>
          </cell>
          <cell r="T4563">
            <v>11</v>
          </cell>
          <cell r="U4563">
            <v>0</v>
          </cell>
          <cell r="V4563">
            <v>9</v>
          </cell>
          <cell r="W4563">
            <v>0</v>
          </cell>
          <cell r="X4563">
            <v>0</v>
          </cell>
        </row>
        <row r="4564">
          <cell r="A4564" t="str">
            <v>1644700</v>
          </cell>
          <cell r="B4564">
            <v>1</v>
          </cell>
          <cell r="C4564" t="str">
            <v>Mechanical Services in square metres</v>
          </cell>
          <cell r="D4564" t="str">
            <v>34</v>
          </cell>
          <cell r="E4564" t="str">
            <v>BASAIR</v>
          </cell>
          <cell r="F4564" t="str">
            <v>BAS</v>
          </cell>
          <cell r="G4564">
            <v>38820</v>
          </cell>
          <cell r="H4564" t="str">
            <v>Active</v>
          </cell>
          <cell r="I4564">
            <v>286</v>
          </cell>
          <cell r="J4564">
            <v>39344</v>
          </cell>
          <cell r="K4564" t="str">
            <v>TIP</v>
          </cell>
          <cell r="L4564" t="str">
            <v>TN</v>
          </cell>
          <cell r="M4564" t="str">
            <v>0008</v>
          </cell>
          <cell r="N4564">
            <v>49047.63</v>
          </cell>
          <cell r="O4564">
            <v>371.61</v>
          </cell>
          <cell r="P4564">
            <v>4458.88</v>
          </cell>
          <cell r="Q4564">
            <v>8917.76</v>
          </cell>
          <cell r="R4564">
            <v>40129.870000000003</v>
          </cell>
          <cell r="S4564">
            <v>21440.400000000001</v>
          </cell>
          <cell r="T4564">
            <v>11</v>
          </cell>
          <cell r="U4564">
            <v>0</v>
          </cell>
          <cell r="V4564">
            <v>9</v>
          </cell>
          <cell r="W4564">
            <v>0</v>
          </cell>
          <cell r="X4564">
            <v>0</v>
          </cell>
        </row>
        <row r="4565">
          <cell r="A4565" t="str">
            <v>1644800</v>
          </cell>
          <cell r="B4565">
            <v>1</v>
          </cell>
          <cell r="C4565" t="str">
            <v>Plumbing reticulation in square metres</v>
          </cell>
          <cell r="D4565" t="str">
            <v>34</v>
          </cell>
          <cell r="E4565" t="str">
            <v>BASPLM</v>
          </cell>
          <cell r="F4565" t="str">
            <v>BAS</v>
          </cell>
          <cell r="G4565">
            <v>38820</v>
          </cell>
          <cell r="H4565" t="str">
            <v>Active</v>
          </cell>
          <cell r="I4565">
            <v>286</v>
          </cell>
          <cell r="J4565">
            <v>39344</v>
          </cell>
          <cell r="K4565" t="str">
            <v>TIP</v>
          </cell>
          <cell r="L4565" t="str">
            <v>TN</v>
          </cell>
          <cell r="M4565" t="str">
            <v>0008</v>
          </cell>
          <cell r="N4565">
            <v>5326.53</v>
          </cell>
          <cell r="O4565">
            <v>27.77</v>
          </cell>
          <cell r="P4565">
            <v>332.91</v>
          </cell>
          <cell r="Q4565">
            <v>665.82</v>
          </cell>
          <cell r="R4565">
            <v>4660.71</v>
          </cell>
          <cell r="S4565">
            <v>2217.0300000000002</v>
          </cell>
          <cell r="T4565">
            <v>16</v>
          </cell>
          <cell r="U4565">
            <v>0</v>
          </cell>
          <cell r="V4565">
            <v>14</v>
          </cell>
          <cell r="W4565">
            <v>0</v>
          </cell>
          <cell r="X4565">
            <v>0</v>
          </cell>
        </row>
        <row r="4566">
          <cell r="A4566" t="str">
            <v>1644900</v>
          </cell>
          <cell r="B4566">
            <v>1</v>
          </cell>
          <cell r="C4566" t="str">
            <v>Public Address System in square metres</v>
          </cell>
          <cell r="D4566" t="str">
            <v>34</v>
          </cell>
          <cell r="E4566" t="str">
            <v>BASPUB</v>
          </cell>
          <cell r="F4566" t="str">
            <v>BAS</v>
          </cell>
          <cell r="G4566">
            <v>38820</v>
          </cell>
          <cell r="H4566" t="str">
            <v>Active</v>
          </cell>
          <cell r="I4566">
            <v>286</v>
          </cell>
          <cell r="J4566">
            <v>39344</v>
          </cell>
          <cell r="K4566" t="str">
            <v>TIP</v>
          </cell>
          <cell r="L4566" t="str">
            <v>TN</v>
          </cell>
          <cell r="M4566" t="str">
            <v>0008</v>
          </cell>
          <cell r="N4566">
            <v>4390.3</v>
          </cell>
          <cell r="O4566">
            <v>22.82</v>
          </cell>
          <cell r="P4566">
            <v>274.39</v>
          </cell>
          <cell r="Q4566">
            <v>548.78</v>
          </cell>
          <cell r="R4566">
            <v>3841.52</v>
          </cell>
          <cell r="S4566">
            <v>1827.35</v>
          </cell>
          <cell r="T4566">
            <v>16</v>
          </cell>
          <cell r="U4566">
            <v>0</v>
          </cell>
          <cell r="V4566">
            <v>14</v>
          </cell>
          <cell r="W4566">
            <v>0</v>
          </cell>
          <cell r="X4566">
            <v>0</v>
          </cell>
        </row>
        <row r="4567">
          <cell r="A4567" t="str">
            <v>1645000</v>
          </cell>
          <cell r="B4567">
            <v>1</v>
          </cell>
          <cell r="C4567" t="str">
            <v>Security System in square metres</v>
          </cell>
          <cell r="D4567" t="str">
            <v>34</v>
          </cell>
          <cell r="E4567" t="str">
            <v>BASSEC</v>
          </cell>
          <cell r="F4567" t="str">
            <v>BAS</v>
          </cell>
          <cell r="G4567">
            <v>38820</v>
          </cell>
          <cell r="H4567" t="str">
            <v>Active</v>
          </cell>
          <cell r="I4567">
            <v>286</v>
          </cell>
          <cell r="J4567">
            <v>39344</v>
          </cell>
          <cell r="K4567" t="str">
            <v>TIP</v>
          </cell>
          <cell r="L4567" t="str">
            <v>TN</v>
          </cell>
          <cell r="M4567" t="str">
            <v>0008</v>
          </cell>
          <cell r="N4567">
            <v>10975.7</v>
          </cell>
          <cell r="O4567">
            <v>57.11</v>
          </cell>
          <cell r="P4567">
            <v>685.98</v>
          </cell>
          <cell r="Q4567">
            <v>1371.96</v>
          </cell>
          <cell r="R4567">
            <v>9603.74</v>
          </cell>
          <cell r="S4567">
            <v>4568.3500000000004</v>
          </cell>
          <cell r="T4567">
            <v>16</v>
          </cell>
          <cell r="U4567">
            <v>0</v>
          </cell>
          <cell r="V4567">
            <v>14</v>
          </cell>
          <cell r="W4567">
            <v>0</v>
          </cell>
          <cell r="X4567">
            <v>0</v>
          </cell>
        </row>
        <row r="4568">
          <cell r="A4568" t="str">
            <v>1645100</v>
          </cell>
          <cell r="B4568">
            <v>1</v>
          </cell>
          <cell r="C4568" t="str">
            <v>sprinkler head and piping - 25</v>
          </cell>
          <cell r="D4568" t="str">
            <v>34</v>
          </cell>
          <cell r="E4568" t="str">
            <v>BASSPR</v>
          </cell>
          <cell r="F4568" t="str">
            <v>BAS</v>
          </cell>
          <cell r="G4568">
            <v>38820</v>
          </cell>
          <cell r="H4568" t="str">
            <v>Active</v>
          </cell>
          <cell r="I4568">
            <v>286</v>
          </cell>
          <cell r="J4568">
            <v>39344</v>
          </cell>
          <cell r="K4568" t="str">
            <v>TIP</v>
          </cell>
          <cell r="L4568" t="str">
            <v>TN</v>
          </cell>
          <cell r="M4568" t="str">
            <v>0008</v>
          </cell>
          <cell r="N4568">
            <v>13530.69</v>
          </cell>
          <cell r="O4568">
            <v>102.45</v>
          </cell>
          <cell r="P4568">
            <v>1230.06</v>
          </cell>
          <cell r="Q4568">
            <v>2460.12</v>
          </cell>
          <cell r="R4568">
            <v>11070.57</v>
          </cell>
          <cell r="S4568">
            <v>5914.74</v>
          </cell>
          <cell r="T4568">
            <v>11</v>
          </cell>
          <cell r="U4568">
            <v>0</v>
          </cell>
          <cell r="V4568">
            <v>9</v>
          </cell>
          <cell r="W4568">
            <v>0</v>
          </cell>
          <cell r="X4568">
            <v>0</v>
          </cell>
        </row>
        <row r="4569">
          <cell r="A4569" t="str">
            <v>1645200</v>
          </cell>
          <cell r="B4569">
            <v>1</v>
          </cell>
          <cell r="C4569" t="str">
            <v>suspended ceiling - 286square metres</v>
          </cell>
          <cell r="D4569" t="str">
            <v>34</v>
          </cell>
          <cell r="E4569" t="str">
            <v>BASSUS</v>
          </cell>
          <cell r="F4569" t="str">
            <v>BAS</v>
          </cell>
          <cell r="G4569">
            <v>38820</v>
          </cell>
          <cell r="H4569" t="str">
            <v>Active</v>
          </cell>
          <cell r="I4569">
            <v>286</v>
          </cell>
          <cell r="J4569">
            <v>39344</v>
          </cell>
          <cell r="K4569" t="str">
            <v>TIP</v>
          </cell>
          <cell r="L4569" t="str">
            <v>TN</v>
          </cell>
          <cell r="M4569" t="str">
            <v>0008</v>
          </cell>
          <cell r="N4569">
            <v>8780.4</v>
          </cell>
          <cell r="O4569">
            <v>45.75</v>
          </cell>
          <cell r="P4569">
            <v>548.78</v>
          </cell>
          <cell r="Q4569">
            <v>1097.56</v>
          </cell>
          <cell r="R4569">
            <v>7682.84</v>
          </cell>
          <cell r="S4569">
            <v>3654.61</v>
          </cell>
          <cell r="T4569">
            <v>16</v>
          </cell>
          <cell r="U4569">
            <v>0</v>
          </cell>
          <cell r="V4569">
            <v>14</v>
          </cell>
          <cell r="W4569">
            <v>0</v>
          </cell>
          <cell r="X4569">
            <v>0</v>
          </cell>
        </row>
        <row r="4570">
          <cell r="A4570" t="str">
            <v>1646200</v>
          </cell>
          <cell r="B4570">
            <v>1</v>
          </cell>
          <cell r="C4570" t="str">
            <v>Division walling</v>
          </cell>
          <cell r="D4570" t="str">
            <v>34</v>
          </cell>
          <cell r="E4570" t="str">
            <v>BASPAR</v>
          </cell>
          <cell r="F4570" t="str">
            <v>BAS</v>
          </cell>
          <cell r="G4570">
            <v>38820</v>
          </cell>
          <cell r="H4570" t="str">
            <v>Active</v>
          </cell>
          <cell r="I4570">
            <v>1</v>
          </cell>
          <cell r="J4570">
            <v>39344</v>
          </cell>
          <cell r="K4570" t="str">
            <v>TIP</v>
          </cell>
          <cell r="L4570" t="str">
            <v>TN</v>
          </cell>
          <cell r="M4570" t="str">
            <v>0008</v>
          </cell>
          <cell r="N4570">
            <v>27906.95</v>
          </cell>
          <cell r="O4570">
            <v>211.38</v>
          </cell>
          <cell r="P4570">
            <v>2537</v>
          </cell>
          <cell r="Q4570">
            <v>5074</v>
          </cell>
          <cell r="R4570">
            <v>22832.95</v>
          </cell>
          <cell r="S4570">
            <v>12199.09</v>
          </cell>
          <cell r="T4570">
            <v>11</v>
          </cell>
          <cell r="U4570">
            <v>0</v>
          </cell>
          <cell r="V4570">
            <v>9</v>
          </cell>
          <cell r="W4570">
            <v>0</v>
          </cell>
          <cell r="X4570">
            <v>0</v>
          </cell>
        </row>
        <row r="4571">
          <cell r="A4571" t="str">
            <v>1646700</v>
          </cell>
          <cell r="B4571">
            <v>1</v>
          </cell>
          <cell r="C4571" t="str">
            <v>Building Structure in square metres</v>
          </cell>
          <cell r="D4571" t="str">
            <v>34</v>
          </cell>
          <cell r="E4571" t="str">
            <v>BUITER</v>
          </cell>
          <cell r="F4571" t="str">
            <v>BUI</v>
          </cell>
          <cell r="G4571">
            <v>38820</v>
          </cell>
          <cell r="H4571" t="str">
            <v>Active</v>
          </cell>
          <cell r="I4571">
            <v>1</v>
          </cell>
          <cell r="J4571">
            <v>39344</v>
          </cell>
          <cell r="K4571" t="str">
            <v>TIP</v>
          </cell>
          <cell r="L4571" t="str">
            <v>TN</v>
          </cell>
          <cell r="M4571" t="str">
            <v>0014</v>
          </cell>
          <cell r="N4571">
            <v>118101.42</v>
          </cell>
          <cell r="O4571">
            <v>194.24</v>
          </cell>
          <cell r="P4571">
            <v>2330.33</v>
          </cell>
          <cell r="Q4571">
            <v>4660.66</v>
          </cell>
          <cell r="R4571">
            <v>113440.76</v>
          </cell>
          <cell r="S4571">
            <v>45507.34</v>
          </cell>
          <cell r="T4571">
            <v>40</v>
          </cell>
          <cell r="U4571">
            <v>0</v>
          </cell>
          <cell r="V4571">
            <v>38</v>
          </cell>
          <cell r="W4571">
            <v>0</v>
          </cell>
          <cell r="X4571">
            <v>0</v>
          </cell>
        </row>
        <row r="4572">
          <cell r="A4572" t="str">
            <v>1646800</v>
          </cell>
          <cell r="B4572">
            <v>1</v>
          </cell>
          <cell r="C4572" t="str">
            <v>Communication Services in square metres</v>
          </cell>
          <cell r="D4572" t="str">
            <v>34</v>
          </cell>
          <cell r="E4572" t="str">
            <v>BASCAB</v>
          </cell>
          <cell r="F4572" t="str">
            <v>BAS</v>
          </cell>
          <cell r="G4572">
            <v>38820</v>
          </cell>
          <cell r="H4572" t="str">
            <v>Active</v>
          </cell>
          <cell r="I4572">
            <v>1</v>
          </cell>
          <cell r="J4572">
            <v>39344</v>
          </cell>
          <cell r="K4572" t="str">
            <v>TIP</v>
          </cell>
          <cell r="L4572" t="str">
            <v>TN</v>
          </cell>
          <cell r="M4572" t="str">
            <v>0014</v>
          </cell>
          <cell r="N4572">
            <v>5814.34</v>
          </cell>
          <cell r="O4572">
            <v>30.32</v>
          </cell>
          <cell r="P4572">
            <v>363.4</v>
          </cell>
          <cell r="Q4572">
            <v>726.8</v>
          </cell>
          <cell r="R4572">
            <v>5087.54</v>
          </cell>
          <cell r="S4572">
            <v>2420.0700000000002</v>
          </cell>
          <cell r="T4572">
            <v>16</v>
          </cell>
          <cell r="U4572">
            <v>0</v>
          </cell>
          <cell r="V4572">
            <v>14</v>
          </cell>
          <cell r="W4572">
            <v>0</v>
          </cell>
          <cell r="X4572">
            <v>0</v>
          </cell>
        </row>
        <row r="4573">
          <cell r="A4573" t="str">
            <v>1646900</v>
          </cell>
          <cell r="B4573">
            <v>1</v>
          </cell>
          <cell r="C4573" t="str">
            <v>Drainage Services in square metres</v>
          </cell>
          <cell r="D4573" t="str">
            <v>34</v>
          </cell>
          <cell r="E4573" t="str">
            <v>BASPLM</v>
          </cell>
          <cell r="F4573" t="str">
            <v>BAS</v>
          </cell>
          <cell r="G4573">
            <v>38820</v>
          </cell>
          <cell r="H4573" t="str">
            <v>Active</v>
          </cell>
          <cell r="I4573">
            <v>1</v>
          </cell>
          <cell r="J4573">
            <v>39344</v>
          </cell>
          <cell r="K4573" t="str">
            <v>TIP</v>
          </cell>
          <cell r="L4573" t="str">
            <v>TN</v>
          </cell>
          <cell r="M4573" t="str">
            <v>0014</v>
          </cell>
          <cell r="N4573">
            <v>1162.95</v>
          </cell>
          <cell r="O4573">
            <v>6.02</v>
          </cell>
          <cell r="P4573">
            <v>72.680000000000007</v>
          </cell>
          <cell r="Q4573">
            <v>145.36000000000001</v>
          </cell>
          <cell r="R4573">
            <v>1017.59</v>
          </cell>
          <cell r="S4573">
            <v>484.05</v>
          </cell>
          <cell r="T4573">
            <v>16</v>
          </cell>
          <cell r="U4573">
            <v>0</v>
          </cell>
          <cell r="V4573">
            <v>14</v>
          </cell>
          <cell r="W4573">
            <v>0</v>
          </cell>
          <cell r="X4573">
            <v>0</v>
          </cell>
        </row>
        <row r="4574">
          <cell r="A4574" t="str">
            <v>1647000</v>
          </cell>
          <cell r="B4574">
            <v>1</v>
          </cell>
          <cell r="C4574" t="str">
            <v>electric light fitting - 10 ceiling moun</v>
          </cell>
          <cell r="D4574" t="str">
            <v>34</v>
          </cell>
          <cell r="E4574" t="str">
            <v>BASLIG</v>
          </cell>
          <cell r="F4574" t="str">
            <v>BAS</v>
          </cell>
          <cell r="G4574">
            <v>38820</v>
          </cell>
          <cell r="H4574" t="str">
            <v>Active</v>
          </cell>
          <cell r="I4574">
            <v>1</v>
          </cell>
          <cell r="J4574">
            <v>39344</v>
          </cell>
          <cell r="K4574" t="str">
            <v>TIP</v>
          </cell>
          <cell r="L4574" t="str">
            <v>TN</v>
          </cell>
          <cell r="M4574" t="str">
            <v>0014</v>
          </cell>
          <cell r="N4574">
            <v>2416.17</v>
          </cell>
          <cell r="O4574">
            <v>18.350000000000001</v>
          </cell>
          <cell r="P4574">
            <v>219.65</v>
          </cell>
          <cell r="Q4574">
            <v>439.3</v>
          </cell>
          <cell r="R4574">
            <v>1976.87</v>
          </cell>
          <cell r="S4574">
            <v>1056.19</v>
          </cell>
          <cell r="T4574">
            <v>11</v>
          </cell>
          <cell r="U4574">
            <v>0</v>
          </cell>
          <cell r="V4574">
            <v>9</v>
          </cell>
          <cell r="W4574">
            <v>0</v>
          </cell>
          <cell r="X4574">
            <v>0</v>
          </cell>
        </row>
        <row r="4575">
          <cell r="A4575" t="str">
            <v>1647100</v>
          </cell>
          <cell r="B4575">
            <v>1</v>
          </cell>
          <cell r="C4575" t="str">
            <v>Electrical services in square metres</v>
          </cell>
          <cell r="D4575" t="str">
            <v>34</v>
          </cell>
          <cell r="E4575" t="str">
            <v>BASELC</v>
          </cell>
          <cell r="F4575" t="str">
            <v>BAS</v>
          </cell>
          <cell r="G4575">
            <v>38820</v>
          </cell>
          <cell r="H4575" t="str">
            <v>Active</v>
          </cell>
          <cell r="I4575">
            <v>1</v>
          </cell>
          <cell r="J4575">
            <v>39344</v>
          </cell>
          <cell r="K4575" t="str">
            <v>TIP</v>
          </cell>
          <cell r="L4575" t="str">
            <v>TN</v>
          </cell>
          <cell r="M4575" t="str">
            <v>0014</v>
          </cell>
          <cell r="N4575">
            <v>51759.05</v>
          </cell>
          <cell r="O4575">
            <v>166.78</v>
          </cell>
          <cell r="P4575">
            <v>2001.25</v>
          </cell>
          <cell r="Q4575">
            <v>4002.5</v>
          </cell>
          <cell r="R4575">
            <v>47756.55</v>
          </cell>
          <cell r="S4575">
            <v>20505.75</v>
          </cell>
          <cell r="T4575">
            <v>16</v>
          </cell>
          <cell r="U4575">
            <v>0</v>
          </cell>
          <cell r="V4575">
            <v>14</v>
          </cell>
          <cell r="W4575">
            <v>0</v>
          </cell>
          <cell r="X4575">
            <v>0</v>
          </cell>
        </row>
        <row r="4576">
          <cell r="A4576" t="str">
            <v>1647200</v>
          </cell>
          <cell r="B4576">
            <v>1</v>
          </cell>
          <cell r="C4576" t="str">
            <v>Fire Alarm System in square metres</v>
          </cell>
          <cell r="D4576" t="str">
            <v>34</v>
          </cell>
          <cell r="E4576" t="str">
            <v>BASALA</v>
          </cell>
          <cell r="F4576" t="str">
            <v>BAS</v>
          </cell>
          <cell r="G4576">
            <v>38820</v>
          </cell>
          <cell r="H4576" t="str">
            <v>Active</v>
          </cell>
          <cell r="I4576">
            <v>1</v>
          </cell>
          <cell r="J4576">
            <v>39344</v>
          </cell>
          <cell r="K4576" t="str">
            <v>TIP</v>
          </cell>
          <cell r="L4576" t="str">
            <v>TN</v>
          </cell>
          <cell r="M4576" t="str">
            <v>0014</v>
          </cell>
          <cell r="N4576">
            <v>13802.46</v>
          </cell>
          <cell r="O4576">
            <v>44.5</v>
          </cell>
          <cell r="P4576">
            <v>533.66999999999996</v>
          </cell>
          <cell r="Q4576">
            <v>1067.3399999999999</v>
          </cell>
          <cell r="R4576">
            <v>12735.12</v>
          </cell>
          <cell r="S4576">
            <v>5468.21</v>
          </cell>
          <cell r="T4576">
            <v>16</v>
          </cell>
          <cell r="U4576">
            <v>0</v>
          </cell>
          <cell r="V4576">
            <v>14</v>
          </cell>
          <cell r="W4576">
            <v>0</v>
          </cell>
          <cell r="X4576">
            <v>0</v>
          </cell>
        </row>
        <row r="4577">
          <cell r="A4577" t="str">
            <v>1647300</v>
          </cell>
          <cell r="B4577">
            <v>1</v>
          </cell>
          <cell r="C4577" t="str">
            <v>fire hose reel - 1</v>
          </cell>
          <cell r="D4577" t="str">
            <v>34</v>
          </cell>
          <cell r="E4577" t="str">
            <v>BASHOS</v>
          </cell>
          <cell r="F4577" t="str">
            <v>BAS</v>
          </cell>
          <cell r="G4577">
            <v>38820</v>
          </cell>
          <cell r="H4577" t="str">
            <v>Active</v>
          </cell>
          <cell r="I4577">
            <v>1</v>
          </cell>
          <cell r="J4577">
            <v>39344</v>
          </cell>
          <cell r="K4577" t="str">
            <v>TIP</v>
          </cell>
          <cell r="L4577" t="str">
            <v>TN</v>
          </cell>
          <cell r="M4577" t="str">
            <v>0014</v>
          </cell>
          <cell r="N4577">
            <v>1124.6099999999999</v>
          </cell>
          <cell r="O4577">
            <v>5.83</v>
          </cell>
          <cell r="P4577">
            <v>70.290000000000006</v>
          </cell>
          <cell r="Q4577">
            <v>140.58000000000001</v>
          </cell>
          <cell r="R4577">
            <v>984.03</v>
          </cell>
          <cell r="S4577">
            <v>468.09</v>
          </cell>
          <cell r="T4577">
            <v>16</v>
          </cell>
          <cell r="U4577">
            <v>0</v>
          </cell>
          <cell r="V4577">
            <v>14</v>
          </cell>
          <cell r="W4577">
            <v>0</v>
          </cell>
          <cell r="X4577">
            <v>0</v>
          </cell>
        </row>
        <row r="4578">
          <cell r="A4578" t="str">
            <v>1647400</v>
          </cell>
          <cell r="B4578">
            <v>1</v>
          </cell>
          <cell r="C4578" t="str">
            <v>fitted carpet - 413.60 square metres</v>
          </cell>
          <cell r="D4578" t="str">
            <v>34</v>
          </cell>
          <cell r="E4578" t="str">
            <v>BASFLO</v>
          </cell>
          <cell r="F4578" t="str">
            <v>BAS</v>
          </cell>
          <cell r="G4578">
            <v>38820</v>
          </cell>
          <cell r="H4578" t="str">
            <v>Active</v>
          </cell>
          <cell r="I4578">
            <v>1</v>
          </cell>
          <cell r="J4578">
            <v>39344</v>
          </cell>
          <cell r="K4578" t="str">
            <v>TIP</v>
          </cell>
          <cell r="L4578" t="str">
            <v>TN</v>
          </cell>
          <cell r="M4578" t="str">
            <v>0014</v>
          </cell>
          <cell r="N4578">
            <v>0</v>
          </cell>
          <cell r="O4578">
            <v>0</v>
          </cell>
          <cell r="P4578">
            <v>0</v>
          </cell>
          <cell r="Q4578">
            <v>0</v>
          </cell>
          <cell r="R4578">
            <v>0</v>
          </cell>
          <cell r="S4578">
            <v>0</v>
          </cell>
          <cell r="T4578">
            <v>0</v>
          </cell>
          <cell r="U4578">
            <v>0</v>
          </cell>
          <cell r="V4578">
            <v>0</v>
          </cell>
          <cell r="W4578">
            <v>0</v>
          </cell>
          <cell r="X4578">
            <v>0</v>
          </cell>
        </row>
        <row r="4579">
          <cell r="A4579" t="str">
            <v>1647500</v>
          </cell>
          <cell r="B4579">
            <v>1</v>
          </cell>
          <cell r="C4579" t="str">
            <v>fluorescent light fitting-37-1200x600mm</v>
          </cell>
          <cell r="D4579" t="str">
            <v>34</v>
          </cell>
          <cell r="E4579" t="str">
            <v>BASLIG</v>
          </cell>
          <cell r="F4579" t="str">
            <v>BAS</v>
          </cell>
          <cell r="G4579">
            <v>38820</v>
          </cell>
          <cell r="H4579" t="str">
            <v>Active</v>
          </cell>
          <cell r="I4579">
            <v>1</v>
          </cell>
          <cell r="J4579">
            <v>39344</v>
          </cell>
          <cell r="K4579" t="str">
            <v>TIP</v>
          </cell>
          <cell r="L4579" t="str">
            <v>TN</v>
          </cell>
          <cell r="M4579" t="str">
            <v>0014</v>
          </cell>
          <cell r="N4579">
            <v>13409.85</v>
          </cell>
          <cell r="O4579">
            <v>101.59</v>
          </cell>
          <cell r="P4579">
            <v>1219.08</v>
          </cell>
          <cell r="Q4579">
            <v>2438.16</v>
          </cell>
          <cell r="R4579">
            <v>10971.69</v>
          </cell>
          <cell r="S4579">
            <v>5861.9</v>
          </cell>
          <cell r="T4579">
            <v>11</v>
          </cell>
          <cell r="U4579">
            <v>0</v>
          </cell>
          <cell r="V4579">
            <v>9</v>
          </cell>
          <cell r="W4579">
            <v>0</v>
          </cell>
          <cell r="X4579">
            <v>0</v>
          </cell>
        </row>
        <row r="4580">
          <cell r="A4580" t="str">
            <v>1647600</v>
          </cell>
          <cell r="B4580">
            <v>1</v>
          </cell>
          <cell r="C4580" t="str">
            <v>fluorescent light fitting-27-1200x300mm</v>
          </cell>
          <cell r="D4580" t="str">
            <v>34</v>
          </cell>
          <cell r="E4580" t="str">
            <v>BASLIG</v>
          </cell>
          <cell r="F4580" t="str">
            <v>BAS</v>
          </cell>
          <cell r="G4580">
            <v>38820</v>
          </cell>
          <cell r="H4580" t="str">
            <v>Active</v>
          </cell>
          <cell r="I4580">
            <v>1</v>
          </cell>
          <cell r="J4580">
            <v>39344</v>
          </cell>
          <cell r="K4580" t="str">
            <v>TIP</v>
          </cell>
          <cell r="L4580" t="str">
            <v>TN</v>
          </cell>
          <cell r="M4580" t="str">
            <v>0014</v>
          </cell>
          <cell r="N4580">
            <v>6523.63</v>
          </cell>
          <cell r="O4580">
            <v>49.44</v>
          </cell>
          <cell r="P4580">
            <v>593.05999999999995</v>
          </cell>
          <cell r="Q4580">
            <v>1186.1199999999999</v>
          </cell>
          <cell r="R4580">
            <v>5337.51</v>
          </cell>
          <cell r="S4580">
            <v>2851.7</v>
          </cell>
          <cell r="T4580">
            <v>11</v>
          </cell>
          <cell r="U4580">
            <v>0</v>
          </cell>
          <cell r="V4580">
            <v>9</v>
          </cell>
          <cell r="W4580">
            <v>0</v>
          </cell>
          <cell r="X4580">
            <v>0</v>
          </cell>
        </row>
        <row r="4581">
          <cell r="A4581" t="str">
            <v>1647700</v>
          </cell>
          <cell r="B4581">
            <v>1</v>
          </cell>
          <cell r="C4581" t="str">
            <v>fluorescent light fitting-8-1200x300mm t</v>
          </cell>
          <cell r="D4581" t="str">
            <v>34</v>
          </cell>
          <cell r="E4581" t="str">
            <v>BASLIG</v>
          </cell>
          <cell r="F4581" t="str">
            <v>BAS</v>
          </cell>
          <cell r="G4581">
            <v>38820</v>
          </cell>
          <cell r="H4581" t="str">
            <v>Active</v>
          </cell>
          <cell r="I4581">
            <v>1</v>
          </cell>
          <cell r="J4581">
            <v>39344</v>
          </cell>
          <cell r="K4581" t="str">
            <v>TIP</v>
          </cell>
          <cell r="L4581" t="str">
            <v>TN</v>
          </cell>
          <cell r="M4581" t="str">
            <v>0014</v>
          </cell>
          <cell r="N4581">
            <v>2029.63</v>
          </cell>
          <cell r="O4581">
            <v>15.33</v>
          </cell>
          <cell r="P4581">
            <v>184.51</v>
          </cell>
          <cell r="Q4581">
            <v>369.02</v>
          </cell>
          <cell r="R4581">
            <v>1660.61</v>
          </cell>
          <cell r="S4581">
            <v>887.22</v>
          </cell>
          <cell r="T4581">
            <v>11</v>
          </cell>
          <cell r="U4581">
            <v>0</v>
          </cell>
          <cell r="V4581">
            <v>9</v>
          </cell>
          <cell r="W4581">
            <v>0</v>
          </cell>
          <cell r="X4581">
            <v>0</v>
          </cell>
        </row>
        <row r="4582">
          <cell r="A4582" t="str">
            <v>1647800</v>
          </cell>
          <cell r="B4582">
            <v>1</v>
          </cell>
          <cell r="C4582" t="str">
            <v>fluorescent light fitting-3-600x600mm fo</v>
          </cell>
          <cell r="D4582" t="str">
            <v>34</v>
          </cell>
          <cell r="E4582" t="str">
            <v>BASLIG</v>
          </cell>
          <cell r="F4582" t="str">
            <v>BAS</v>
          </cell>
          <cell r="G4582">
            <v>38820</v>
          </cell>
          <cell r="H4582" t="str">
            <v>Active</v>
          </cell>
          <cell r="I4582">
            <v>1</v>
          </cell>
          <cell r="J4582">
            <v>39344</v>
          </cell>
          <cell r="K4582" t="str">
            <v>TIP</v>
          </cell>
          <cell r="L4582" t="str">
            <v>TN</v>
          </cell>
          <cell r="M4582" t="str">
            <v>0014</v>
          </cell>
          <cell r="N4582">
            <v>924.18</v>
          </cell>
          <cell r="O4582">
            <v>7.02</v>
          </cell>
          <cell r="P4582">
            <v>84.02</v>
          </cell>
          <cell r="Q4582">
            <v>168.04</v>
          </cell>
          <cell r="R4582">
            <v>756.14</v>
          </cell>
          <cell r="S4582">
            <v>404</v>
          </cell>
          <cell r="T4582">
            <v>11</v>
          </cell>
          <cell r="U4582">
            <v>0</v>
          </cell>
          <cell r="V4582">
            <v>9</v>
          </cell>
          <cell r="W4582">
            <v>0</v>
          </cell>
          <cell r="X4582">
            <v>0</v>
          </cell>
        </row>
        <row r="4583">
          <cell r="A4583" t="str">
            <v>1647900</v>
          </cell>
          <cell r="B4583">
            <v>1</v>
          </cell>
          <cell r="C4583" t="str">
            <v>Mechanical Services in square metres</v>
          </cell>
          <cell r="D4583" t="str">
            <v>34</v>
          </cell>
          <cell r="E4583" t="str">
            <v>BASAIR</v>
          </cell>
          <cell r="F4583" t="str">
            <v>BAS</v>
          </cell>
          <cell r="G4583">
            <v>38820</v>
          </cell>
          <cell r="H4583" t="str">
            <v>Active</v>
          </cell>
          <cell r="I4583">
            <v>1</v>
          </cell>
          <cell r="J4583">
            <v>39344</v>
          </cell>
          <cell r="K4583" t="str">
            <v>TIP</v>
          </cell>
          <cell r="L4583" t="str">
            <v>TN</v>
          </cell>
          <cell r="M4583" t="str">
            <v>0014</v>
          </cell>
          <cell r="N4583">
            <v>64956.93</v>
          </cell>
          <cell r="O4583">
            <v>492.08</v>
          </cell>
          <cell r="P4583">
            <v>5905.18</v>
          </cell>
          <cell r="Q4583">
            <v>11810.36</v>
          </cell>
          <cell r="R4583">
            <v>53146.57</v>
          </cell>
          <cell r="S4583">
            <v>28394.9</v>
          </cell>
          <cell r="T4583">
            <v>11</v>
          </cell>
          <cell r="U4583">
            <v>0</v>
          </cell>
          <cell r="V4583">
            <v>9</v>
          </cell>
          <cell r="W4583">
            <v>0</v>
          </cell>
          <cell r="X4583">
            <v>0</v>
          </cell>
        </row>
        <row r="4584">
          <cell r="A4584" t="str">
            <v>1648000</v>
          </cell>
          <cell r="B4584">
            <v>1</v>
          </cell>
          <cell r="C4584" t="str">
            <v>passenger lift - 1 - serving two floors</v>
          </cell>
          <cell r="D4584" t="str">
            <v>34</v>
          </cell>
          <cell r="E4584" t="str">
            <v>BASLFT</v>
          </cell>
          <cell r="F4584" t="str">
            <v>BAS</v>
          </cell>
          <cell r="G4584">
            <v>38820</v>
          </cell>
          <cell r="H4584" t="str">
            <v>Active</v>
          </cell>
          <cell r="I4584">
            <v>1</v>
          </cell>
          <cell r="J4584">
            <v>39344</v>
          </cell>
          <cell r="K4584" t="str">
            <v>TIP</v>
          </cell>
          <cell r="L4584" t="str">
            <v>TN</v>
          </cell>
          <cell r="M4584" t="str">
            <v>0014</v>
          </cell>
          <cell r="N4584">
            <v>125142.85</v>
          </cell>
          <cell r="O4584">
            <v>403.2</v>
          </cell>
          <cell r="P4584">
            <v>4838.62</v>
          </cell>
          <cell r="Q4584">
            <v>9677.24</v>
          </cell>
          <cell r="R4584">
            <v>115465.61</v>
          </cell>
          <cell r="S4584">
            <v>49578.720000000001</v>
          </cell>
          <cell r="T4584">
            <v>16</v>
          </cell>
          <cell r="U4584">
            <v>0</v>
          </cell>
          <cell r="V4584">
            <v>14</v>
          </cell>
          <cell r="W4584">
            <v>0</v>
          </cell>
          <cell r="X4584">
            <v>0</v>
          </cell>
        </row>
        <row r="4585">
          <cell r="A4585" t="str">
            <v>1648100</v>
          </cell>
          <cell r="B4585">
            <v>1</v>
          </cell>
          <cell r="C4585" t="str">
            <v>Plumbing reticulation in square metres</v>
          </cell>
          <cell r="D4585" t="str">
            <v>34</v>
          </cell>
          <cell r="E4585" t="str">
            <v>BASPLM</v>
          </cell>
          <cell r="F4585" t="str">
            <v>BAS</v>
          </cell>
          <cell r="G4585">
            <v>38820</v>
          </cell>
          <cell r="H4585" t="str">
            <v>Active</v>
          </cell>
          <cell r="I4585">
            <v>1</v>
          </cell>
          <cell r="J4585">
            <v>39344</v>
          </cell>
          <cell r="K4585" t="str">
            <v>TIP</v>
          </cell>
          <cell r="L4585" t="str">
            <v>TN</v>
          </cell>
          <cell r="M4585" t="str">
            <v>0014</v>
          </cell>
          <cell r="N4585">
            <v>8721.42</v>
          </cell>
          <cell r="O4585">
            <v>45.47</v>
          </cell>
          <cell r="P4585">
            <v>545.09</v>
          </cell>
          <cell r="Q4585">
            <v>1090.18</v>
          </cell>
          <cell r="R4585">
            <v>7631.24</v>
          </cell>
          <cell r="S4585">
            <v>3630.06</v>
          </cell>
          <cell r="T4585">
            <v>16</v>
          </cell>
          <cell r="U4585">
            <v>0</v>
          </cell>
          <cell r="V4585">
            <v>14</v>
          </cell>
          <cell r="W4585">
            <v>0</v>
          </cell>
          <cell r="X4585">
            <v>0</v>
          </cell>
        </row>
        <row r="4586">
          <cell r="A4586" t="str">
            <v>1648200</v>
          </cell>
          <cell r="B4586">
            <v>1</v>
          </cell>
          <cell r="C4586" t="str">
            <v>Public Address System in square metres</v>
          </cell>
          <cell r="D4586" t="str">
            <v>34</v>
          </cell>
          <cell r="E4586" t="str">
            <v>BASPUB</v>
          </cell>
          <cell r="F4586" t="str">
            <v>BAS</v>
          </cell>
          <cell r="G4586">
            <v>38820</v>
          </cell>
          <cell r="H4586" t="str">
            <v>Active</v>
          </cell>
          <cell r="I4586">
            <v>1</v>
          </cell>
          <cell r="J4586">
            <v>39344</v>
          </cell>
          <cell r="K4586" t="str">
            <v>TIP</v>
          </cell>
          <cell r="L4586" t="str">
            <v>TN</v>
          </cell>
          <cell r="M4586" t="str">
            <v>0014</v>
          </cell>
          <cell r="N4586">
            <v>5814.34</v>
          </cell>
          <cell r="O4586">
            <v>30.32</v>
          </cell>
          <cell r="P4586">
            <v>363.4</v>
          </cell>
          <cell r="Q4586">
            <v>726.8</v>
          </cell>
          <cell r="R4586">
            <v>5087.54</v>
          </cell>
          <cell r="S4586">
            <v>2420.0700000000002</v>
          </cell>
          <cell r="T4586">
            <v>16</v>
          </cell>
          <cell r="U4586">
            <v>0</v>
          </cell>
          <cell r="V4586">
            <v>14</v>
          </cell>
          <cell r="W4586">
            <v>0</v>
          </cell>
          <cell r="X4586">
            <v>0</v>
          </cell>
        </row>
        <row r="4587">
          <cell r="A4587" t="str">
            <v>1648300</v>
          </cell>
          <cell r="B4587">
            <v>1</v>
          </cell>
          <cell r="C4587" t="str">
            <v>Security System in square metres</v>
          </cell>
          <cell r="D4587" t="str">
            <v>34</v>
          </cell>
          <cell r="E4587" t="str">
            <v>BASSEC</v>
          </cell>
          <cell r="F4587" t="str">
            <v>BAS</v>
          </cell>
          <cell r="G4587">
            <v>38820</v>
          </cell>
          <cell r="H4587" t="str">
            <v>Active</v>
          </cell>
          <cell r="I4587">
            <v>1</v>
          </cell>
          <cell r="J4587">
            <v>39344</v>
          </cell>
          <cell r="K4587" t="str">
            <v>TIP</v>
          </cell>
          <cell r="L4587" t="str">
            <v>TN</v>
          </cell>
          <cell r="M4587" t="str">
            <v>0014</v>
          </cell>
          <cell r="N4587">
            <v>14535.75</v>
          </cell>
          <cell r="O4587">
            <v>75.67</v>
          </cell>
          <cell r="P4587">
            <v>908.48</v>
          </cell>
          <cell r="Q4587">
            <v>1816.96</v>
          </cell>
          <cell r="R4587">
            <v>12718.79</v>
          </cell>
          <cell r="S4587">
            <v>6050.13</v>
          </cell>
          <cell r="T4587">
            <v>16</v>
          </cell>
          <cell r="U4587">
            <v>0</v>
          </cell>
          <cell r="V4587">
            <v>14</v>
          </cell>
          <cell r="W4587">
            <v>0</v>
          </cell>
          <cell r="X4587">
            <v>0</v>
          </cell>
        </row>
        <row r="4588">
          <cell r="A4588" t="str">
            <v>1648400</v>
          </cell>
          <cell r="B4588">
            <v>1</v>
          </cell>
          <cell r="C4588" t="str">
            <v>sign - 1 cube</v>
          </cell>
          <cell r="D4588" t="str">
            <v>34</v>
          </cell>
          <cell r="E4588" t="str">
            <v>BASSIG</v>
          </cell>
          <cell r="F4588" t="str">
            <v>BAS</v>
          </cell>
          <cell r="G4588">
            <v>38820</v>
          </cell>
          <cell r="H4588" t="str">
            <v>Active</v>
          </cell>
          <cell r="I4588">
            <v>1</v>
          </cell>
          <cell r="J4588">
            <v>39344</v>
          </cell>
          <cell r="K4588" t="str">
            <v>TIP</v>
          </cell>
          <cell r="L4588" t="str">
            <v>TN</v>
          </cell>
          <cell r="M4588" t="str">
            <v>0014</v>
          </cell>
          <cell r="N4588">
            <v>724.83</v>
          </cell>
          <cell r="O4588">
            <v>5.5</v>
          </cell>
          <cell r="P4588">
            <v>65.89</v>
          </cell>
          <cell r="Q4588">
            <v>131.78</v>
          </cell>
          <cell r="R4588">
            <v>593.04999999999995</v>
          </cell>
          <cell r="S4588">
            <v>316.83999999999997</v>
          </cell>
          <cell r="T4588">
            <v>11</v>
          </cell>
          <cell r="U4588">
            <v>0</v>
          </cell>
          <cell r="V4588">
            <v>9</v>
          </cell>
          <cell r="W4588">
            <v>0</v>
          </cell>
          <cell r="X4588">
            <v>0</v>
          </cell>
        </row>
        <row r="4589">
          <cell r="A4589" t="str">
            <v>1648500</v>
          </cell>
          <cell r="B4589">
            <v>1</v>
          </cell>
          <cell r="C4589" t="str">
            <v>sprinkler head and piping - 46</v>
          </cell>
          <cell r="D4589" t="str">
            <v>34</v>
          </cell>
          <cell r="E4589" t="str">
            <v>BASSPR</v>
          </cell>
          <cell r="F4589" t="str">
            <v>BAS</v>
          </cell>
          <cell r="G4589">
            <v>38820</v>
          </cell>
          <cell r="H4589" t="str">
            <v>Active</v>
          </cell>
          <cell r="I4589">
            <v>1</v>
          </cell>
          <cell r="J4589">
            <v>39344</v>
          </cell>
          <cell r="K4589" t="str">
            <v>TIP</v>
          </cell>
          <cell r="L4589" t="str">
            <v>TN</v>
          </cell>
          <cell r="M4589" t="str">
            <v>0014</v>
          </cell>
          <cell r="N4589">
            <v>19450.310000000001</v>
          </cell>
          <cell r="O4589">
            <v>147.36000000000001</v>
          </cell>
          <cell r="P4589">
            <v>1768.21</v>
          </cell>
          <cell r="Q4589">
            <v>3536.42</v>
          </cell>
          <cell r="R4589">
            <v>15913.89</v>
          </cell>
          <cell r="S4589">
            <v>8502.4</v>
          </cell>
          <cell r="T4589">
            <v>11</v>
          </cell>
          <cell r="U4589">
            <v>0</v>
          </cell>
          <cell r="V4589">
            <v>9</v>
          </cell>
          <cell r="W4589">
            <v>0</v>
          </cell>
          <cell r="X4589">
            <v>0</v>
          </cell>
        </row>
        <row r="4590">
          <cell r="A4590" t="str">
            <v>1648600</v>
          </cell>
          <cell r="B4590">
            <v>1</v>
          </cell>
          <cell r="C4590" t="str">
            <v>suspended ceiling - 413.60  square metre</v>
          </cell>
          <cell r="D4590" t="str">
            <v>34</v>
          </cell>
          <cell r="E4590" t="str">
            <v>BASSUS</v>
          </cell>
          <cell r="F4590" t="str">
            <v>BAS</v>
          </cell>
          <cell r="G4590">
            <v>38820</v>
          </cell>
          <cell r="H4590" t="str">
            <v>Active</v>
          </cell>
          <cell r="I4590">
            <v>1</v>
          </cell>
          <cell r="J4590">
            <v>39344</v>
          </cell>
          <cell r="K4590" t="str">
            <v>TIP</v>
          </cell>
          <cell r="L4590" t="str">
            <v>TN</v>
          </cell>
          <cell r="M4590" t="str">
            <v>0014</v>
          </cell>
          <cell r="N4590">
            <v>11704.59</v>
          </cell>
          <cell r="O4590">
            <v>60.98</v>
          </cell>
          <cell r="P4590">
            <v>731.54</v>
          </cell>
          <cell r="Q4590">
            <v>1463.08</v>
          </cell>
          <cell r="R4590">
            <v>10241.51</v>
          </cell>
          <cell r="S4590">
            <v>4871.74</v>
          </cell>
          <cell r="T4590">
            <v>16</v>
          </cell>
          <cell r="U4590">
            <v>0</v>
          </cell>
          <cell r="V4590">
            <v>14</v>
          </cell>
          <cell r="W4590">
            <v>0</v>
          </cell>
          <cell r="X4590">
            <v>0</v>
          </cell>
        </row>
        <row r="4591">
          <cell r="A4591" t="str">
            <v>1648700</v>
          </cell>
          <cell r="B4591">
            <v>1</v>
          </cell>
          <cell r="C4591" t="str">
            <v>suspended ceiling - 156 square metres pa</v>
          </cell>
          <cell r="D4591" t="str">
            <v>34</v>
          </cell>
          <cell r="E4591" t="str">
            <v>BASSUS</v>
          </cell>
          <cell r="F4591" t="str">
            <v>BAS</v>
          </cell>
          <cell r="G4591">
            <v>38820</v>
          </cell>
          <cell r="H4591" t="str">
            <v>Active</v>
          </cell>
          <cell r="I4591">
            <v>1</v>
          </cell>
          <cell r="J4591">
            <v>39344</v>
          </cell>
          <cell r="K4591" t="str">
            <v>TIP</v>
          </cell>
          <cell r="L4591" t="str">
            <v>TN</v>
          </cell>
          <cell r="M4591" t="str">
            <v>0014</v>
          </cell>
          <cell r="N4591">
            <v>4386.01</v>
          </cell>
          <cell r="O4591">
            <v>22.89</v>
          </cell>
          <cell r="P4591">
            <v>274.13</v>
          </cell>
          <cell r="Q4591">
            <v>548.26</v>
          </cell>
          <cell r="R4591">
            <v>3837.75</v>
          </cell>
          <cell r="S4591">
            <v>1825.56</v>
          </cell>
          <cell r="T4591">
            <v>16</v>
          </cell>
          <cell r="U4591">
            <v>0</v>
          </cell>
          <cell r="V4591">
            <v>14</v>
          </cell>
          <cell r="W4591">
            <v>0</v>
          </cell>
          <cell r="X4591">
            <v>0</v>
          </cell>
        </row>
        <row r="4592">
          <cell r="A4592" t="str">
            <v>1648800</v>
          </cell>
          <cell r="B4592">
            <v>1</v>
          </cell>
          <cell r="C4592" t="str">
            <v>break glass fire alarm point - 1</v>
          </cell>
          <cell r="D4592" t="str">
            <v>34</v>
          </cell>
          <cell r="E4592" t="str">
            <v>BASALA</v>
          </cell>
          <cell r="F4592" t="str">
            <v>BAS</v>
          </cell>
          <cell r="G4592">
            <v>38820</v>
          </cell>
          <cell r="H4592" t="str">
            <v>Active</v>
          </cell>
          <cell r="I4592">
            <v>1</v>
          </cell>
          <cell r="J4592">
            <v>39344</v>
          </cell>
          <cell r="K4592" t="str">
            <v>R</v>
          </cell>
          <cell r="L4592" t="str">
            <v>TN</v>
          </cell>
          <cell r="M4592" t="str">
            <v>0015</v>
          </cell>
          <cell r="N4592">
            <v>550.65</v>
          </cell>
          <cell r="O4592">
            <v>1.82</v>
          </cell>
          <cell r="P4592">
            <v>21.29</v>
          </cell>
          <cell r="Q4592">
            <v>42.58</v>
          </cell>
          <cell r="R4592">
            <v>508.07</v>
          </cell>
          <cell r="S4592">
            <v>218.15</v>
          </cell>
          <cell r="T4592">
            <v>16</v>
          </cell>
          <cell r="U4592">
            <v>0</v>
          </cell>
          <cell r="V4592">
            <v>14</v>
          </cell>
          <cell r="W4592">
            <v>0</v>
          </cell>
          <cell r="X4592">
            <v>0</v>
          </cell>
        </row>
        <row r="4593">
          <cell r="A4593" t="str">
            <v>1648900</v>
          </cell>
          <cell r="B4593">
            <v>1</v>
          </cell>
          <cell r="C4593" t="str">
            <v>Building Structure in square metres</v>
          </cell>
          <cell r="D4593" t="str">
            <v>34</v>
          </cell>
          <cell r="E4593" t="str">
            <v>BUITER</v>
          </cell>
          <cell r="F4593" t="str">
            <v>BUI</v>
          </cell>
          <cell r="G4593">
            <v>38820</v>
          </cell>
          <cell r="H4593" t="str">
            <v>Active</v>
          </cell>
          <cell r="I4593">
            <v>1</v>
          </cell>
          <cell r="J4593">
            <v>39344</v>
          </cell>
          <cell r="K4593" t="str">
            <v>R</v>
          </cell>
          <cell r="L4593" t="str">
            <v>TN</v>
          </cell>
          <cell r="M4593" t="str">
            <v>0015</v>
          </cell>
          <cell r="N4593">
            <v>50141.8</v>
          </cell>
          <cell r="O4593">
            <v>82.43</v>
          </cell>
          <cell r="P4593">
            <v>989.38</v>
          </cell>
          <cell r="Q4593">
            <v>1978.76</v>
          </cell>
          <cell r="R4593">
            <v>48163.040000000001</v>
          </cell>
          <cell r="S4593">
            <v>19320.849999999999</v>
          </cell>
          <cell r="T4593">
            <v>40</v>
          </cell>
          <cell r="U4593">
            <v>0</v>
          </cell>
          <cell r="V4593">
            <v>38</v>
          </cell>
          <cell r="W4593">
            <v>0</v>
          </cell>
          <cell r="X4593">
            <v>0</v>
          </cell>
        </row>
        <row r="4594">
          <cell r="A4594" t="str">
            <v>1649000</v>
          </cell>
          <cell r="B4594">
            <v>1</v>
          </cell>
          <cell r="C4594" t="str">
            <v>Communication Services in square metres</v>
          </cell>
          <cell r="D4594" t="str">
            <v>34</v>
          </cell>
          <cell r="E4594" t="str">
            <v>BASCAB</v>
          </cell>
          <cell r="F4594" t="str">
            <v>BAS</v>
          </cell>
          <cell r="G4594">
            <v>38820</v>
          </cell>
          <cell r="H4594" t="str">
            <v>Active</v>
          </cell>
          <cell r="I4594">
            <v>1</v>
          </cell>
          <cell r="J4594">
            <v>39344</v>
          </cell>
          <cell r="K4594" t="str">
            <v>R</v>
          </cell>
          <cell r="L4594" t="str">
            <v>TN</v>
          </cell>
          <cell r="M4594" t="str">
            <v>0015</v>
          </cell>
          <cell r="N4594">
            <v>2468.5100000000002</v>
          </cell>
          <cell r="O4594">
            <v>12.82</v>
          </cell>
          <cell r="P4594">
            <v>154.28</v>
          </cell>
          <cell r="Q4594">
            <v>308.56</v>
          </cell>
          <cell r="R4594">
            <v>2159.9499999999998</v>
          </cell>
          <cell r="S4594">
            <v>1027.45</v>
          </cell>
          <cell r="T4594">
            <v>16</v>
          </cell>
          <cell r="U4594">
            <v>0</v>
          </cell>
          <cell r="V4594">
            <v>14</v>
          </cell>
          <cell r="W4594">
            <v>0</v>
          </cell>
          <cell r="X4594">
            <v>0</v>
          </cell>
        </row>
        <row r="4595">
          <cell r="A4595" t="str">
            <v>1649100</v>
          </cell>
          <cell r="B4595">
            <v>1</v>
          </cell>
          <cell r="C4595" t="str">
            <v>Drainage Services in square metres</v>
          </cell>
          <cell r="D4595" t="str">
            <v>34</v>
          </cell>
          <cell r="E4595" t="str">
            <v>BASPLM</v>
          </cell>
          <cell r="F4595" t="str">
            <v>BAS</v>
          </cell>
          <cell r="G4595">
            <v>38820</v>
          </cell>
          <cell r="H4595" t="str">
            <v>Active</v>
          </cell>
          <cell r="I4595">
            <v>1</v>
          </cell>
          <cell r="J4595">
            <v>39344</v>
          </cell>
          <cell r="K4595" t="str">
            <v>R</v>
          </cell>
          <cell r="L4595" t="str">
            <v>TN</v>
          </cell>
          <cell r="M4595" t="str">
            <v>0015</v>
          </cell>
          <cell r="N4595">
            <v>493.71</v>
          </cell>
          <cell r="O4595">
            <v>2.59</v>
          </cell>
          <cell r="P4595">
            <v>30.86</v>
          </cell>
          <cell r="Q4595">
            <v>61.72</v>
          </cell>
          <cell r="R4595">
            <v>431.99</v>
          </cell>
          <cell r="S4595">
            <v>205.49</v>
          </cell>
          <cell r="T4595">
            <v>16</v>
          </cell>
          <cell r="U4595">
            <v>0</v>
          </cell>
          <cell r="V4595">
            <v>14</v>
          </cell>
          <cell r="W4595">
            <v>0</v>
          </cell>
          <cell r="X4595">
            <v>0</v>
          </cell>
        </row>
        <row r="4596">
          <cell r="A4596" t="str">
            <v>1649200</v>
          </cell>
          <cell r="B4596">
            <v>1</v>
          </cell>
          <cell r="C4596" t="str">
            <v>electric light fitting - 9 ceiling mount</v>
          </cell>
          <cell r="D4596" t="str">
            <v>34</v>
          </cell>
          <cell r="E4596" t="str">
            <v>BASLIG</v>
          </cell>
          <cell r="F4596" t="str">
            <v>BAS</v>
          </cell>
          <cell r="G4596">
            <v>38820</v>
          </cell>
          <cell r="H4596" t="str">
            <v>Active</v>
          </cell>
          <cell r="I4596">
            <v>1</v>
          </cell>
          <cell r="J4596">
            <v>39344</v>
          </cell>
          <cell r="K4596" t="str">
            <v>R</v>
          </cell>
          <cell r="L4596" t="str">
            <v>TN</v>
          </cell>
          <cell r="M4596" t="str">
            <v>0015</v>
          </cell>
          <cell r="N4596">
            <v>2174.4899999999998</v>
          </cell>
          <cell r="O4596">
            <v>16.510000000000002</v>
          </cell>
          <cell r="P4596">
            <v>197.68</v>
          </cell>
          <cell r="Q4596">
            <v>395.36</v>
          </cell>
          <cell r="R4596">
            <v>1779.13</v>
          </cell>
          <cell r="S4596">
            <v>950.55</v>
          </cell>
          <cell r="T4596">
            <v>11</v>
          </cell>
          <cell r="U4596">
            <v>0</v>
          </cell>
          <cell r="V4596">
            <v>9</v>
          </cell>
          <cell r="W4596">
            <v>0</v>
          </cell>
          <cell r="X4596">
            <v>0</v>
          </cell>
        </row>
        <row r="4597">
          <cell r="A4597" t="str">
            <v>1649300</v>
          </cell>
          <cell r="B4597">
            <v>1</v>
          </cell>
          <cell r="C4597" t="str">
            <v>Electrical services in square metres</v>
          </cell>
          <cell r="D4597" t="str">
            <v>34</v>
          </cell>
          <cell r="E4597" t="str">
            <v>BASELC</v>
          </cell>
          <cell r="F4597" t="str">
            <v>BAS</v>
          </cell>
          <cell r="G4597">
            <v>38820</v>
          </cell>
          <cell r="H4597" t="str">
            <v>Active</v>
          </cell>
          <cell r="I4597">
            <v>1</v>
          </cell>
          <cell r="J4597">
            <v>39344</v>
          </cell>
          <cell r="K4597" t="str">
            <v>R</v>
          </cell>
          <cell r="L4597" t="str">
            <v>TN</v>
          </cell>
          <cell r="M4597" t="str">
            <v>0015</v>
          </cell>
          <cell r="N4597">
            <v>21975.14</v>
          </cell>
          <cell r="O4597">
            <v>70.760000000000005</v>
          </cell>
          <cell r="P4597">
            <v>849.67</v>
          </cell>
          <cell r="Q4597">
            <v>1699.34</v>
          </cell>
          <cell r="R4597">
            <v>20275.8</v>
          </cell>
          <cell r="S4597">
            <v>8706.0499999999993</v>
          </cell>
          <cell r="T4597">
            <v>16</v>
          </cell>
          <cell r="U4597">
            <v>0</v>
          </cell>
          <cell r="V4597">
            <v>14</v>
          </cell>
          <cell r="W4597">
            <v>0</v>
          </cell>
          <cell r="X4597">
            <v>0</v>
          </cell>
        </row>
        <row r="4598">
          <cell r="A4598" t="str">
            <v>1649400</v>
          </cell>
          <cell r="B4598">
            <v>1</v>
          </cell>
          <cell r="C4598" t="str">
            <v>Fire Alarm System in square metres</v>
          </cell>
          <cell r="D4598" t="str">
            <v>34</v>
          </cell>
          <cell r="E4598" t="str">
            <v>BASALA</v>
          </cell>
          <cell r="F4598" t="str">
            <v>BAS</v>
          </cell>
          <cell r="G4598">
            <v>38820</v>
          </cell>
          <cell r="H4598" t="str">
            <v>Active</v>
          </cell>
          <cell r="I4598">
            <v>1</v>
          </cell>
          <cell r="J4598">
            <v>39344</v>
          </cell>
          <cell r="K4598" t="str">
            <v>R</v>
          </cell>
          <cell r="L4598" t="str">
            <v>TN</v>
          </cell>
          <cell r="M4598" t="str">
            <v>0015</v>
          </cell>
          <cell r="N4598">
            <v>5859.97</v>
          </cell>
          <cell r="O4598">
            <v>18.89</v>
          </cell>
          <cell r="P4598">
            <v>226.57</v>
          </cell>
          <cell r="Q4598">
            <v>453.14</v>
          </cell>
          <cell r="R4598">
            <v>5406.83</v>
          </cell>
          <cell r="S4598">
            <v>2321.59</v>
          </cell>
          <cell r="T4598">
            <v>16</v>
          </cell>
          <cell r="U4598">
            <v>0</v>
          </cell>
          <cell r="V4598">
            <v>14</v>
          </cell>
          <cell r="W4598">
            <v>0</v>
          </cell>
          <cell r="X4598">
            <v>0</v>
          </cell>
        </row>
        <row r="4599">
          <cell r="A4599" t="str">
            <v>1649500</v>
          </cell>
          <cell r="B4599">
            <v>1</v>
          </cell>
          <cell r="C4599" t="str">
            <v>fitted carpet - 97 square metres</v>
          </cell>
          <cell r="D4599" t="str">
            <v>34</v>
          </cell>
          <cell r="E4599" t="str">
            <v>BASFLO</v>
          </cell>
          <cell r="F4599" t="str">
            <v>BAS</v>
          </cell>
          <cell r="G4599">
            <v>38820</v>
          </cell>
          <cell r="H4599" t="str">
            <v>Active</v>
          </cell>
          <cell r="I4599">
            <v>1</v>
          </cell>
          <cell r="J4599">
            <v>39344</v>
          </cell>
          <cell r="K4599" t="str">
            <v>R</v>
          </cell>
          <cell r="L4599" t="str">
            <v>TN</v>
          </cell>
          <cell r="M4599" t="str">
            <v>0015</v>
          </cell>
          <cell r="N4599">
            <v>0</v>
          </cell>
          <cell r="O4599">
            <v>0</v>
          </cell>
          <cell r="P4599">
            <v>0</v>
          </cell>
          <cell r="Q4599">
            <v>0</v>
          </cell>
          <cell r="R4599">
            <v>0</v>
          </cell>
          <cell r="S4599">
            <v>0</v>
          </cell>
          <cell r="T4599">
            <v>0</v>
          </cell>
          <cell r="U4599">
            <v>0</v>
          </cell>
          <cell r="V4599">
            <v>0</v>
          </cell>
          <cell r="W4599">
            <v>0</v>
          </cell>
          <cell r="X4599">
            <v>0</v>
          </cell>
        </row>
        <row r="4600">
          <cell r="A4600" t="str">
            <v>1649600</v>
          </cell>
          <cell r="B4600">
            <v>1</v>
          </cell>
          <cell r="C4600" t="str">
            <v>fitted kitchen and cupboards etc - 1</v>
          </cell>
          <cell r="D4600" t="str">
            <v>34</v>
          </cell>
          <cell r="E4600" t="str">
            <v>FIXFUR</v>
          </cell>
          <cell r="F4600" t="str">
            <v>FIX</v>
          </cell>
          <cell r="G4600">
            <v>37359</v>
          </cell>
          <cell r="H4600" t="str">
            <v>Active</v>
          </cell>
          <cell r="I4600">
            <v>1</v>
          </cell>
          <cell r="J4600">
            <v>39343</v>
          </cell>
          <cell r="K4600" t="str">
            <v>R</v>
          </cell>
          <cell r="L4600" t="str">
            <v>TN</v>
          </cell>
          <cell r="M4600" t="str">
            <v>0015</v>
          </cell>
          <cell r="N4600">
            <v>10872.53</v>
          </cell>
          <cell r="O4600">
            <v>0</v>
          </cell>
          <cell r="P4600">
            <v>0</v>
          </cell>
          <cell r="Q4600">
            <v>10872.53</v>
          </cell>
          <cell r="R4600">
            <v>0</v>
          </cell>
          <cell r="S4600">
            <v>0</v>
          </cell>
          <cell r="T4600">
            <v>3</v>
          </cell>
          <cell r="U4600">
            <v>0</v>
          </cell>
          <cell r="V4600">
            <v>0</v>
          </cell>
          <cell r="W4600">
            <v>0</v>
          </cell>
          <cell r="X4600">
            <v>0</v>
          </cell>
        </row>
        <row r="4601">
          <cell r="A4601" t="str">
            <v>1649700</v>
          </cell>
          <cell r="B4601">
            <v>1</v>
          </cell>
          <cell r="C4601" t="str">
            <v>fluorescent light fitting-5-600x600mm tr</v>
          </cell>
          <cell r="D4601" t="str">
            <v>34</v>
          </cell>
          <cell r="E4601" t="str">
            <v>BASLIG</v>
          </cell>
          <cell r="F4601" t="str">
            <v>BAS</v>
          </cell>
          <cell r="G4601">
            <v>38820</v>
          </cell>
          <cell r="H4601" t="str">
            <v>Active</v>
          </cell>
          <cell r="I4601">
            <v>1</v>
          </cell>
          <cell r="J4601">
            <v>39344</v>
          </cell>
          <cell r="K4601" t="str">
            <v>R</v>
          </cell>
          <cell r="L4601" t="str">
            <v>TN</v>
          </cell>
          <cell r="M4601" t="str">
            <v>0015</v>
          </cell>
          <cell r="N4601">
            <v>1359.2</v>
          </cell>
          <cell r="O4601">
            <v>10.26</v>
          </cell>
          <cell r="P4601">
            <v>123.56</v>
          </cell>
          <cell r="Q4601">
            <v>247.12</v>
          </cell>
          <cell r="R4601">
            <v>1112.08</v>
          </cell>
          <cell r="S4601">
            <v>594.15</v>
          </cell>
          <cell r="T4601">
            <v>11</v>
          </cell>
          <cell r="U4601">
            <v>0</v>
          </cell>
          <cell r="V4601">
            <v>9</v>
          </cell>
          <cell r="W4601">
            <v>0</v>
          </cell>
          <cell r="X4601">
            <v>0</v>
          </cell>
        </row>
        <row r="4602">
          <cell r="A4602" t="str">
            <v>1649800</v>
          </cell>
          <cell r="B4602">
            <v>1</v>
          </cell>
          <cell r="C4602" t="str">
            <v>fluorescent light fitting - 10 twin tube</v>
          </cell>
          <cell r="D4602" t="str">
            <v>34</v>
          </cell>
          <cell r="E4602" t="str">
            <v>BASLIG</v>
          </cell>
          <cell r="F4602" t="str">
            <v>BAS</v>
          </cell>
          <cell r="G4602">
            <v>38820</v>
          </cell>
          <cell r="H4602" t="str">
            <v>Active</v>
          </cell>
          <cell r="I4602">
            <v>1</v>
          </cell>
          <cell r="J4602">
            <v>39344</v>
          </cell>
          <cell r="K4602" t="str">
            <v>R</v>
          </cell>
          <cell r="L4602" t="str">
            <v>TN</v>
          </cell>
          <cell r="M4602" t="str">
            <v>0015</v>
          </cell>
          <cell r="N4602">
            <v>2235.0100000000002</v>
          </cell>
          <cell r="O4602">
            <v>16.95</v>
          </cell>
          <cell r="P4602">
            <v>203.18</v>
          </cell>
          <cell r="Q4602">
            <v>406.36</v>
          </cell>
          <cell r="R4602">
            <v>1828.65</v>
          </cell>
          <cell r="S4602">
            <v>977</v>
          </cell>
          <cell r="T4602">
            <v>11</v>
          </cell>
          <cell r="U4602">
            <v>0</v>
          </cell>
          <cell r="V4602">
            <v>9</v>
          </cell>
          <cell r="W4602">
            <v>0</v>
          </cell>
          <cell r="X4602">
            <v>0</v>
          </cell>
        </row>
        <row r="4603">
          <cell r="A4603" t="str">
            <v>1649900</v>
          </cell>
          <cell r="B4603">
            <v>1</v>
          </cell>
          <cell r="C4603" t="str">
            <v>Mechanical Services in square metres</v>
          </cell>
          <cell r="D4603" t="str">
            <v>34</v>
          </cell>
          <cell r="E4603" t="str">
            <v>BASAIR</v>
          </cell>
          <cell r="F4603" t="str">
            <v>BAS</v>
          </cell>
          <cell r="G4603">
            <v>38820</v>
          </cell>
          <cell r="H4603" t="str">
            <v>Active</v>
          </cell>
          <cell r="I4603">
            <v>1</v>
          </cell>
          <cell r="J4603">
            <v>39344</v>
          </cell>
          <cell r="K4603" t="str">
            <v>R</v>
          </cell>
          <cell r="L4603" t="str">
            <v>TN</v>
          </cell>
          <cell r="M4603" t="str">
            <v>0015</v>
          </cell>
          <cell r="N4603">
            <v>27578.35</v>
          </cell>
          <cell r="O4603">
            <v>208.89</v>
          </cell>
          <cell r="P4603">
            <v>2507.12</v>
          </cell>
          <cell r="Q4603">
            <v>5014.24</v>
          </cell>
          <cell r="R4603">
            <v>22564.11</v>
          </cell>
          <cell r="S4603">
            <v>12055.44</v>
          </cell>
          <cell r="T4603">
            <v>11</v>
          </cell>
          <cell r="U4603">
            <v>0</v>
          </cell>
          <cell r="V4603">
            <v>9</v>
          </cell>
          <cell r="W4603">
            <v>0</v>
          </cell>
          <cell r="X4603">
            <v>0</v>
          </cell>
        </row>
        <row r="4604">
          <cell r="A4604" t="str">
            <v>1650000</v>
          </cell>
          <cell r="B4604">
            <v>1</v>
          </cell>
          <cell r="C4604" t="str">
            <v>Plumbing reticulation in square metres</v>
          </cell>
          <cell r="D4604" t="str">
            <v>34</v>
          </cell>
          <cell r="E4604" t="str">
            <v>BASPLM</v>
          </cell>
          <cell r="F4604" t="str">
            <v>BAS</v>
          </cell>
          <cell r="G4604">
            <v>38820</v>
          </cell>
          <cell r="H4604" t="str">
            <v>Active</v>
          </cell>
          <cell r="I4604">
            <v>1</v>
          </cell>
          <cell r="J4604">
            <v>39344</v>
          </cell>
          <cell r="K4604" t="str">
            <v>R</v>
          </cell>
          <cell r="L4604" t="str">
            <v>TN</v>
          </cell>
          <cell r="M4604" t="str">
            <v>0015</v>
          </cell>
          <cell r="N4604">
            <v>3702.77</v>
          </cell>
          <cell r="O4604">
            <v>19.23</v>
          </cell>
          <cell r="P4604">
            <v>231.42</v>
          </cell>
          <cell r="Q4604">
            <v>462.84</v>
          </cell>
          <cell r="R4604">
            <v>3239.93</v>
          </cell>
          <cell r="S4604">
            <v>1541.18</v>
          </cell>
          <cell r="T4604">
            <v>16</v>
          </cell>
          <cell r="U4604">
            <v>0</v>
          </cell>
          <cell r="V4604">
            <v>14</v>
          </cell>
          <cell r="W4604">
            <v>0</v>
          </cell>
          <cell r="X4604">
            <v>0</v>
          </cell>
        </row>
        <row r="4605">
          <cell r="A4605" t="str">
            <v>1650100</v>
          </cell>
          <cell r="B4605">
            <v>1</v>
          </cell>
          <cell r="C4605" t="str">
            <v>Public Address System in square metres</v>
          </cell>
          <cell r="D4605" t="str">
            <v>34</v>
          </cell>
          <cell r="E4605" t="str">
            <v>BASPUB</v>
          </cell>
          <cell r="F4605" t="str">
            <v>BAS</v>
          </cell>
          <cell r="G4605">
            <v>38820</v>
          </cell>
          <cell r="H4605" t="str">
            <v>Active</v>
          </cell>
          <cell r="I4605">
            <v>1</v>
          </cell>
          <cell r="J4605">
            <v>39344</v>
          </cell>
          <cell r="K4605" t="str">
            <v>R</v>
          </cell>
          <cell r="L4605" t="str">
            <v>TN</v>
          </cell>
          <cell r="M4605" t="str">
            <v>0015</v>
          </cell>
          <cell r="N4605">
            <v>2468.5100000000002</v>
          </cell>
          <cell r="O4605">
            <v>12.82</v>
          </cell>
          <cell r="P4605">
            <v>154.28</v>
          </cell>
          <cell r="Q4605">
            <v>308.56</v>
          </cell>
          <cell r="R4605">
            <v>2159.9499999999998</v>
          </cell>
          <cell r="S4605">
            <v>1027.45</v>
          </cell>
          <cell r="T4605">
            <v>16</v>
          </cell>
          <cell r="U4605">
            <v>0</v>
          </cell>
          <cell r="V4605">
            <v>14</v>
          </cell>
          <cell r="W4605">
            <v>0</v>
          </cell>
          <cell r="X4605">
            <v>0</v>
          </cell>
        </row>
        <row r="4606">
          <cell r="A4606" t="str">
            <v>1650200</v>
          </cell>
          <cell r="B4606">
            <v>1</v>
          </cell>
          <cell r="C4606" t="str">
            <v>Security System in square metres</v>
          </cell>
          <cell r="D4606" t="str">
            <v>34</v>
          </cell>
          <cell r="E4606" t="str">
            <v>BASSEC</v>
          </cell>
          <cell r="F4606" t="str">
            <v>BAS</v>
          </cell>
          <cell r="G4606">
            <v>38820</v>
          </cell>
          <cell r="H4606" t="str">
            <v>Active</v>
          </cell>
          <cell r="I4606">
            <v>1</v>
          </cell>
          <cell r="J4606">
            <v>39344</v>
          </cell>
          <cell r="K4606" t="str">
            <v>R</v>
          </cell>
          <cell r="L4606" t="str">
            <v>TN</v>
          </cell>
          <cell r="M4606" t="str">
            <v>0015</v>
          </cell>
          <cell r="N4606">
            <v>6171.43</v>
          </cell>
          <cell r="O4606">
            <v>32.17</v>
          </cell>
          <cell r="P4606">
            <v>385.71</v>
          </cell>
          <cell r="Q4606">
            <v>771.42</v>
          </cell>
          <cell r="R4606">
            <v>5400.01</v>
          </cell>
          <cell r="S4606">
            <v>2568.6999999999998</v>
          </cell>
          <cell r="T4606">
            <v>16</v>
          </cell>
          <cell r="U4606">
            <v>0</v>
          </cell>
          <cell r="V4606">
            <v>14</v>
          </cell>
          <cell r="W4606">
            <v>0</v>
          </cell>
          <cell r="X4606">
            <v>0</v>
          </cell>
        </row>
        <row r="4607">
          <cell r="A4607" t="str">
            <v>1650300</v>
          </cell>
          <cell r="B4607">
            <v>1</v>
          </cell>
          <cell r="C4607" t="str">
            <v>up and over auto door - 1</v>
          </cell>
          <cell r="D4607" t="str">
            <v>34</v>
          </cell>
          <cell r="E4607" t="str">
            <v>BASPAR</v>
          </cell>
          <cell r="F4607" t="str">
            <v>BAS</v>
          </cell>
          <cell r="G4607">
            <v>38820</v>
          </cell>
          <cell r="H4607" t="str">
            <v>Active</v>
          </cell>
          <cell r="I4607">
            <v>1</v>
          </cell>
          <cell r="J4607">
            <v>39344</v>
          </cell>
          <cell r="K4607" t="str">
            <v>R</v>
          </cell>
          <cell r="L4607" t="str">
            <v>TN</v>
          </cell>
          <cell r="M4607" t="str">
            <v>0015</v>
          </cell>
          <cell r="N4607">
            <v>2416.17</v>
          </cell>
          <cell r="O4607">
            <v>18.350000000000001</v>
          </cell>
          <cell r="P4607">
            <v>219.65</v>
          </cell>
          <cell r="Q4607">
            <v>439.3</v>
          </cell>
          <cell r="R4607">
            <v>1976.87</v>
          </cell>
          <cell r="S4607">
            <v>1056.19</v>
          </cell>
          <cell r="T4607">
            <v>11</v>
          </cell>
          <cell r="U4607">
            <v>0</v>
          </cell>
          <cell r="V4607">
            <v>9</v>
          </cell>
          <cell r="W4607">
            <v>0</v>
          </cell>
          <cell r="X4607">
            <v>0</v>
          </cell>
        </row>
        <row r="4608">
          <cell r="A4608" t="str">
            <v>1650400</v>
          </cell>
          <cell r="B4608">
            <v>1</v>
          </cell>
          <cell r="C4608" t="str">
            <v>sprinkler head and piping -23</v>
          </cell>
          <cell r="D4608" t="str">
            <v>34</v>
          </cell>
          <cell r="E4608" t="str">
            <v>BASSPR</v>
          </cell>
          <cell r="F4608" t="str">
            <v>BAS</v>
          </cell>
          <cell r="G4608">
            <v>38820</v>
          </cell>
          <cell r="H4608" t="str">
            <v>Active</v>
          </cell>
          <cell r="I4608">
            <v>1</v>
          </cell>
          <cell r="J4608">
            <v>39344</v>
          </cell>
          <cell r="K4608" t="str">
            <v>R</v>
          </cell>
          <cell r="L4608" t="str">
            <v>TN</v>
          </cell>
          <cell r="M4608" t="str">
            <v>0015</v>
          </cell>
          <cell r="N4608">
            <v>9725.15</v>
          </cell>
          <cell r="O4608">
            <v>73.62</v>
          </cell>
          <cell r="P4608">
            <v>884.1</v>
          </cell>
          <cell r="Q4608">
            <v>1768.2</v>
          </cell>
          <cell r="R4608">
            <v>7956.95</v>
          </cell>
          <cell r="S4608">
            <v>4251.1899999999996</v>
          </cell>
          <cell r="T4608">
            <v>11</v>
          </cell>
          <cell r="U4608">
            <v>0</v>
          </cell>
          <cell r="V4608">
            <v>9</v>
          </cell>
          <cell r="W4608">
            <v>0</v>
          </cell>
          <cell r="X4608">
            <v>0</v>
          </cell>
        </row>
        <row r="4609">
          <cell r="A4609" t="str">
            <v>1650500</v>
          </cell>
          <cell r="B4609">
            <v>1</v>
          </cell>
          <cell r="C4609" t="str">
            <v>suspended ceiling - 111 square metres</v>
          </cell>
          <cell r="D4609" t="str">
            <v>34</v>
          </cell>
          <cell r="E4609" t="str">
            <v>BASSUS</v>
          </cell>
          <cell r="F4609" t="str">
            <v>BAS</v>
          </cell>
          <cell r="G4609">
            <v>38820</v>
          </cell>
          <cell r="H4609" t="str">
            <v>Active</v>
          </cell>
          <cell r="I4609">
            <v>1</v>
          </cell>
          <cell r="J4609">
            <v>39344</v>
          </cell>
          <cell r="K4609" t="str">
            <v>R</v>
          </cell>
          <cell r="L4609" t="str">
            <v>TN</v>
          </cell>
          <cell r="M4609" t="str">
            <v>0015</v>
          </cell>
          <cell r="N4609">
            <v>3120.78</v>
          </cell>
          <cell r="O4609">
            <v>16.3</v>
          </cell>
          <cell r="P4609">
            <v>195.05</v>
          </cell>
          <cell r="Q4609">
            <v>390.1</v>
          </cell>
          <cell r="R4609">
            <v>2730.68</v>
          </cell>
          <cell r="S4609">
            <v>1298.94</v>
          </cell>
          <cell r="T4609">
            <v>16</v>
          </cell>
          <cell r="U4609">
            <v>0</v>
          </cell>
          <cell r="V4609">
            <v>14</v>
          </cell>
          <cell r="W4609">
            <v>0</v>
          </cell>
          <cell r="X4609">
            <v>0</v>
          </cell>
        </row>
        <row r="4610">
          <cell r="A4610" t="str">
            <v>1650600</v>
          </cell>
          <cell r="B4610">
            <v>1</v>
          </cell>
          <cell r="C4610" t="str">
            <v>vinyl floor covering - 14 square metres</v>
          </cell>
          <cell r="D4610" t="str">
            <v>34</v>
          </cell>
          <cell r="E4610" t="str">
            <v>BASFLO</v>
          </cell>
          <cell r="F4610" t="str">
            <v>BAS</v>
          </cell>
          <cell r="G4610">
            <v>38820</v>
          </cell>
          <cell r="H4610" t="str">
            <v>Active</v>
          </cell>
          <cell r="I4610">
            <v>1</v>
          </cell>
          <cell r="J4610">
            <v>39344</v>
          </cell>
          <cell r="K4610" t="str">
            <v>R</v>
          </cell>
          <cell r="L4610" t="str">
            <v>TN</v>
          </cell>
          <cell r="M4610" t="str">
            <v>0015</v>
          </cell>
          <cell r="N4610">
            <v>0</v>
          </cell>
          <cell r="O4610">
            <v>0</v>
          </cell>
          <cell r="P4610">
            <v>0</v>
          </cell>
          <cell r="Q4610">
            <v>0</v>
          </cell>
          <cell r="R4610">
            <v>0</v>
          </cell>
          <cell r="S4610">
            <v>0</v>
          </cell>
          <cell r="T4610">
            <v>0</v>
          </cell>
          <cell r="U4610">
            <v>0</v>
          </cell>
          <cell r="V4610">
            <v>0</v>
          </cell>
          <cell r="W4610">
            <v>0</v>
          </cell>
          <cell r="X4610">
            <v>0</v>
          </cell>
        </row>
        <row r="4611">
          <cell r="A4611" t="str">
            <v>1650700</v>
          </cell>
          <cell r="B4611">
            <v>1</v>
          </cell>
          <cell r="C4611" t="str">
            <v>break glass fire alarm point - 1</v>
          </cell>
          <cell r="D4611" t="str">
            <v>34</v>
          </cell>
          <cell r="E4611" t="str">
            <v>BASALA</v>
          </cell>
          <cell r="F4611" t="str">
            <v>BAS</v>
          </cell>
          <cell r="G4611">
            <v>38820</v>
          </cell>
          <cell r="H4611" t="str">
            <v>Active</v>
          </cell>
          <cell r="I4611">
            <v>1</v>
          </cell>
          <cell r="J4611">
            <v>39344</v>
          </cell>
          <cell r="K4611" t="str">
            <v>TCOM</v>
          </cell>
          <cell r="L4611" t="str">
            <v>TN</v>
          </cell>
          <cell r="M4611" t="str">
            <v>0016</v>
          </cell>
          <cell r="N4611">
            <v>550.65</v>
          </cell>
          <cell r="O4611">
            <v>1.82</v>
          </cell>
          <cell r="P4611">
            <v>21.29</v>
          </cell>
          <cell r="Q4611">
            <v>42.58</v>
          </cell>
          <cell r="R4611">
            <v>508.07</v>
          </cell>
          <cell r="S4611">
            <v>218.15</v>
          </cell>
          <cell r="T4611">
            <v>16</v>
          </cell>
          <cell r="U4611">
            <v>0</v>
          </cell>
          <cell r="V4611">
            <v>14</v>
          </cell>
          <cell r="W4611">
            <v>0</v>
          </cell>
          <cell r="X4611">
            <v>0</v>
          </cell>
        </row>
        <row r="4612">
          <cell r="A4612" t="str">
            <v>1650800</v>
          </cell>
          <cell r="B4612">
            <v>1</v>
          </cell>
          <cell r="C4612" t="str">
            <v>Building Structure in square metres</v>
          </cell>
          <cell r="D4612" t="str">
            <v>34</v>
          </cell>
          <cell r="E4612" t="str">
            <v>BUITER</v>
          </cell>
          <cell r="F4612" t="str">
            <v>BUI</v>
          </cell>
          <cell r="G4612">
            <v>38820</v>
          </cell>
          <cell r="H4612" t="str">
            <v>Active</v>
          </cell>
          <cell r="I4612">
            <v>1</v>
          </cell>
          <cell r="J4612">
            <v>39344</v>
          </cell>
          <cell r="K4612" t="str">
            <v>X</v>
          </cell>
          <cell r="L4612" t="str">
            <v>TN</v>
          </cell>
          <cell r="M4612" t="str">
            <v>0016</v>
          </cell>
          <cell r="N4612">
            <v>89432.82</v>
          </cell>
          <cell r="O4612">
            <v>147.1</v>
          </cell>
          <cell r="P4612">
            <v>1764.65</v>
          </cell>
          <cell r="Q4612">
            <v>3529.3</v>
          </cell>
          <cell r="R4612">
            <v>85903.52</v>
          </cell>
          <cell r="S4612">
            <v>34460.629999999997</v>
          </cell>
          <cell r="T4612">
            <v>40</v>
          </cell>
          <cell r="U4612">
            <v>0</v>
          </cell>
          <cell r="V4612">
            <v>38</v>
          </cell>
          <cell r="W4612">
            <v>0</v>
          </cell>
          <cell r="X4612">
            <v>0</v>
          </cell>
        </row>
        <row r="4613">
          <cell r="A4613" t="str">
            <v>1650900</v>
          </cell>
          <cell r="B4613">
            <v>1</v>
          </cell>
          <cell r="C4613" t="str">
            <v>Communication Services in square metres</v>
          </cell>
          <cell r="D4613" t="str">
            <v>34</v>
          </cell>
          <cell r="E4613" t="str">
            <v>BASCAB</v>
          </cell>
          <cell r="F4613" t="str">
            <v>BAS</v>
          </cell>
          <cell r="G4613">
            <v>38820</v>
          </cell>
          <cell r="H4613" t="str">
            <v>Active</v>
          </cell>
          <cell r="I4613">
            <v>1</v>
          </cell>
          <cell r="J4613">
            <v>39344</v>
          </cell>
          <cell r="K4613" t="str">
            <v>X</v>
          </cell>
          <cell r="L4613" t="str">
            <v>TN</v>
          </cell>
          <cell r="M4613" t="str">
            <v>0016</v>
          </cell>
          <cell r="N4613">
            <v>4402.97</v>
          </cell>
          <cell r="O4613">
            <v>22.96</v>
          </cell>
          <cell r="P4613">
            <v>275.19</v>
          </cell>
          <cell r="Q4613">
            <v>550.38</v>
          </cell>
          <cell r="R4613">
            <v>3852.59</v>
          </cell>
          <cell r="S4613">
            <v>1832.62</v>
          </cell>
          <cell r="T4613">
            <v>16</v>
          </cell>
          <cell r="U4613">
            <v>0</v>
          </cell>
          <cell r="V4613">
            <v>14</v>
          </cell>
          <cell r="W4613">
            <v>0</v>
          </cell>
          <cell r="X4613">
            <v>0</v>
          </cell>
        </row>
        <row r="4614">
          <cell r="A4614" t="str">
            <v>1651000</v>
          </cell>
          <cell r="B4614">
            <v>1</v>
          </cell>
          <cell r="C4614" t="str">
            <v>Division walling in all 128 lineal metre</v>
          </cell>
          <cell r="D4614" t="str">
            <v>34</v>
          </cell>
          <cell r="E4614" t="str">
            <v>BASPAR</v>
          </cell>
          <cell r="F4614" t="str">
            <v>BAS</v>
          </cell>
          <cell r="G4614">
            <v>38820</v>
          </cell>
          <cell r="H4614" t="str">
            <v>Active</v>
          </cell>
          <cell r="I4614">
            <v>1</v>
          </cell>
          <cell r="J4614">
            <v>39344</v>
          </cell>
          <cell r="K4614" t="str">
            <v>X</v>
          </cell>
          <cell r="L4614" t="str">
            <v>TN</v>
          </cell>
          <cell r="M4614" t="str">
            <v>0016</v>
          </cell>
          <cell r="N4614">
            <v>162367.99</v>
          </cell>
          <cell r="O4614">
            <v>1230.07</v>
          </cell>
          <cell r="P4614">
            <v>14760.73</v>
          </cell>
          <cell r="Q4614">
            <v>29521.46</v>
          </cell>
          <cell r="R4614">
            <v>132846.53</v>
          </cell>
          <cell r="S4614">
            <v>70976.600000000006</v>
          </cell>
          <cell r="T4614">
            <v>11</v>
          </cell>
          <cell r="U4614">
            <v>0</v>
          </cell>
          <cell r="V4614">
            <v>9</v>
          </cell>
          <cell r="W4614">
            <v>0</v>
          </cell>
          <cell r="X4614">
            <v>0</v>
          </cell>
        </row>
        <row r="4615">
          <cell r="A4615" t="str">
            <v>1651100</v>
          </cell>
          <cell r="B4615">
            <v>1</v>
          </cell>
          <cell r="C4615" t="str">
            <v>Drainage Services in square metres</v>
          </cell>
          <cell r="D4615" t="str">
            <v>34</v>
          </cell>
          <cell r="E4615" t="str">
            <v>BASPLM</v>
          </cell>
          <cell r="F4615" t="str">
            <v>BAS</v>
          </cell>
          <cell r="G4615">
            <v>38820</v>
          </cell>
          <cell r="H4615" t="str">
            <v>Active</v>
          </cell>
          <cell r="I4615">
            <v>1</v>
          </cell>
          <cell r="J4615">
            <v>39344</v>
          </cell>
          <cell r="K4615" t="str">
            <v>TCOM</v>
          </cell>
          <cell r="L4615" t="str">
            <v>TN</v>
          </cell>
          <cell r="M4615" t="str">
            <v>0016</v>
          </cell>
          <cell r="N4615">
            <v>880.58</v>
          </cell>
          <cell r="O4615">
            <v>4.55</v>
          </cell>
          <cell r="P4615">
            <v>55.04</v>
          </cell>
          <cell r="Q4615">
            <v>110.08</v>
          </cell>
          <cell r="R4615">
            <v>770.5</v>
          </cell>
          <cell r="S4615">
            <v>366.51</v>
          </cell>
          <cell r="T4615">
            <v>16</v>
          </cell>
          <cell r="U4615">
            <v>0</v>
          </cell>
          <cell r="V4615">
            <v>14</v>
          </cell>
          <cell r="W4615">
            <v>0</v>
          </cell>
          <cell r="X4615">
            <v>0</v>
          </cell>
        </row>
        <row r="4616">
          <cell r="A4616" t="str">
            <v>1651200</v>
          </cell>
          <cell r="B4616">
            <v>1</v>
          </cell>
          <cell r="C4616" t="str">
            <v>electric light fitting - 6 ceiling mount</v>
          </cell>
          <cell r="D4616" t="str">
            <v>34</v>
          </cell>
          <cell r="E4616" t="str">
            <v>BASLIG</v>
          </cell>
          <cell r="F4616" t="str">
            <v>BAS</v>
          </cell>
          <cell r="G4616">
            <v>38820</v>
          </cell>
          <cell r="H4616" t="str">
            <v>Active</v>
          </cell>
          <cell r="I4616">
            <v>1</v>
          </cell>
          <cell r="J4616">
            <v>39344</v>
          </cell>
          <cell r="K4616" t="str">
            <v>X</v>
          </cell>
          <cell r="L4616" t="str">
            <v>TN</v>
          </cell>
          <cell r="M4616" t="str">
            <v>0016</v>
          </cell>
          <cell r="N4616">
            <v>1449.68</v>
          </cell>
          <cell r="O4616">
            <v>11.01</v>
          </cell>
          <cell r="P4616">
            <v>131.79</v>
          </cell>
          <cell r="Q4616">
            <v>263.58</v>
          </cell>
          <cell r="R4616">
            <v>1186.0999999999999</v>
          </cell>
          <cell r="S4616">
            <v>633.70000000000005</v>
          </cell>
          <cell r="T4616">
            <v>11</v>
          </cell>
          <cell r="U4616">
            <v>0</v>
          </cell>
          <cell r="V4616">
            <v>9</v>
          </cell>
          <cell r="W4616">
            <v>0</v>
          </cell>
          <cell r="X4616">
            <v>0</v>
          </cell>
        </row>
        <row r="4617">
          <cell r="A4617" t="str">
            <v>1651300</v>
          </cell>
          <cell r="B4617">
            <v>1</v>
          </cell>
          <cell r="C4617" t="str">
            <v>Electrical services in square metres</v>
          </cell>
          <cell r="D4617" t="str">
            <v>34</v>
          </cell>
          <cell r="E4617" t="str">
            <v>BASELC</v>
          </cell>
          <cell r="F4617" t="str">
            <v>BAS</v>
          </cell>
          <cell r="G4617">
            <v>38820</v>
          </cell>
          <cell r="H4617" t="str">
            <v>Active</v>
          </cell>
          <cell r="I4617">
            <v>1</v>
          </cell>
          <cell r="J4617">
            <v>39344</v>
          </cell>
          <cell r="K4617" t="str">
            <v>X</v>
          </cell>
          <cell r="L4617" t="str">
            <v>TN</v>
          </cell>
          <cell r="M4617" t="str">
            <v>0016</v>
          </cell>
          <cell r="N4617">
            <v>39194.71</v>
          </cell>
          <cell r="O4617">
            <v>126.26</v>
          </cell>
          <cell r="P4617">
            <v>1515.45</v>
          </cell>
          <cell r="Q4617">
            <v>3030.9</v>
          </cell>
          <cell r="R4617">
            <v>36163.81</v>
          </cell>
          <cell r="S4617">
            <v>15528.04</v>
          </cell>
          <cell r="T4617">
            <v>16</v>
          </cell>
          <cell r="U4617">
            <v>0</v>
          </cell>
          <cell r="V4617">
            <v>14</v>
          </cell>
          <cell r="W4617">
            <v>0</v>
          </cell>
          <cell r="X4617">
            <v>0</v>
          </cell>
        </row>
        <row r="4618">
          <cell r="A4618" t="str">
            <v>1651400</v>
          </cell>
          <cell r="B4618">
            <v>1</v>
          </cell>
          <cell r="C4618" t="str">
            <v>Fire Alarm System in square metres</v>
          </cell>
          <cell r="D4618" t="str">
            <v>34</v>
          </cell>
          <cell r="E4618" t="str">
            <v>BASALA</v>
          </cell>
          <cell r="F4618" t="str">
            <v>BAS</v>
          </cell>
          <cell r="G4618">
            <v>38820</v>
          </cell>
          <cell r="H4618" t="str">
            <v>Active</v>
          </cell>
          <cell r="I4618">
            <v>1</v>
          </cell>
          <cell r="J4618">
            <v>39344</v>
          </cell>
          <cell r="K4618" t="str">
            <v>X</v>
          </cell>
          <cell r="L4618" t="str">
            <v>TN</v>
          </cell>
          <cell r="M4618" t="str">
            <v>0016</v>
          </cell>
          <cell r="N4618">
            <v>10451.98</v>
          </cell>
          <cell r="O4618">
            <v>33.64</v>
          </cell>
          <cell r="P4618">
            <v>404.12</v>
          </cell>
          <cell r="Q4618">
            <v>808.24</v>
          </cell>
          <cell r="R4618">
            <v>9643.74</v>
          </cell>
          <cell r="S4618">
            <v>4140.84</v>
          </cell>
          <cell r="T4618">
            <v>16</v>
          </cell>
          <cell r="U4618">
            <v>0</v>
          </cell>
          <cell r="V4618">
            <v>14</v>
          </cell>
          <cell r="W4618">
            <v>0</v>
          </cell>
          <cell r="X4618">
            <v>0</v>
          </cell>
        </row>
        <row r="4619">
          <cell r="A4619" t="str">
            <v>1651500</v>
          </cell>
          <cell r="B4619">
            <v>1</v>
          </cell>
          <cell r="C4619" t="str">
            <v>fire hose reel - 1</v>
          </cell>
          <cell r="D4619" t="str">
            <v>34</v>
          </cell>
          <cell r="E4619" t="str">
            <v>BASHOS</v>
          </cell>
          <cell r="F4619" t="str">
            <v>BAS</v>
          </cell>
          <cell r="G4619">
            <v>38820</v>
          </cell>
          <cell r="H4619" t="str">
            <v>Active</v>
          </cell>
          <cell r="I4619">
            <v>1</v>
          </cell>
          <cell r="J4619">
            <v>39344</v>
          </cell>
          <cell r="K4619" t="str">
            <v>TCOM</v>
          </cell>
          <cell r="L4619" t="str">
            <v>TN</v>
          </cell>
          <cell r="M4619" t="str">
            <v>0016</v>
          </cell>
          <cell r="N4619">
            <v>1124.6099999999999</v>
          </cell>
          <cell r="O4619">
            <v>5.83</v>
          </cell>
          <cell r="P4619">
            <v>70.290000000000006</v>
          </cell>
          <cell r="Q4619">
            <v>140.58000000000001</v>
          </cell>
          <cell r="R4619">
            <v>984.03</v>
          </cell>
          <cell r="S4619">
            <v>468.09</v>
          </cell>
          <cell r="T4619">
            <v>16</v>
          </cell>
          <cell r="U4619">
            <v>0</v>
          </cell>
          <cell r="V4619">
            <v>14</v>
          </cell>
          <cell r="W4619">
            <v>0</v>
          </cell>
          <cell r="X4619">
            <v>0</v>
          </cell>
        </row>
        <row r="4620">
          <cell r="A4620" t="str">
            <v>1651600</v>
          </cell>
          <cell r="B4620">
            <v>1</v>
          </cell>
          <cell r="C4620" t="str">
            <v>fitted carpet - 249.20 square metres</v>
          </cell>
          <cell r="D4620" t="str">
            <v>34</v>
          </cell>
          <cell r="E4620" t="str">
            <v>BASFLO</v>
          </cell>
          <cell r="F4620" t="str">
            <v>BAS</v>
          </cell>
          <cell r="G4620">
            <v>38820</v>
          </cell>
          <cell r="H4620" t="str">
            <v>Active</v>
          </cell>
          <cell r="I4620">
            <v>1</v>
          </cell>
          <cell r="J4620">
            <v>39344</v>
          </cell>
          <cell r="K4620" t="str">
            <v>X</v>
          </cell>
          <cell r="L4620" t="str">
            <v>TN</v>
          </cell>
          <cell r="M4620" t="str">
            <v>0016</v>
          </cell>
          <cell r="N4620">
            <v>0</v>
          </cell>
          <cell r="O4620">
            <v>0</v>
          </cell>
          <cell r="P4620">
            <v>0</v>
          </cell>
          <cell r="Q4620">
            <v>0</v>
          </cell>
          <cell r="R4620">
            <v>0</v>
          </cell>
          <cell r="S4620">
            <v>0</v>
          </cell>
          <cell r="T4620">
            <v>0</v>
          </cell>
          <cell r="U4620">
            <v>0</v>
          </cell>
          <cell r="V4620">
            <v>0</v>
          </cell>
          <cell r="W4620">
            <v>0</v>
          </cell>
          <cell r="X4620">
            <v>0</v>
          </cell>
        </row>
        <row r="4621">
          <cell r="A4621" t="str">
            <v>1651700</v>
          </cell>
          <cell r="B4621">
            <v>1</v>
          </cell>
          <cell r="C4621" t="str">
            <v>fitted reception counter - 1</v>
          </cell>
          <cell r="D4621" t="str">
            <v>34</v>
          </cell>
          <cell r="E4621" t="str">
            <v>FIXFUR</v>
          </cell>
          <cell r="F4621" t="str">
            <v>FIX</v>
          </cell>
          <cell r="G4621">
            <v>37359</v>
          </cell>
          <cell r="H4621" t="str">
            <v>Active</v>
          </cell>
          <cell r="I4621">
            <v>1</v>
          </cell>
          <cell r="J4621">
            <v>39343</v>
          </cell>
          <cell r="K4621" t="str">
            <v>X</v>
          </cell>
          <cell r="L4621" t="str">
            <v>TN</v>
          </cell>
          <cell r="M4621" t="str">
            <v>0016</v>
          </cell>
          <cell r="N4621">
            <v>3624.17</v>
          </cell>
          <cell r="O4621">
            <v>0</v>
          </cell>
          <cell r="P4621">
            <v>0</v>
          </cell>
          <cell r="Q4621">
            <v>3624.17</v>
          </cell>
          <cell r="R4621">
            <v>0</v>
          </cell>
          <cell r="S4621">
            <v>0</v>
          </cell>
          <cell r="T4621">
            <v>3</v>
          </cell>
          <cell r="U4621">
            <v>0</v>
          </cell>
          <cell r="V4621">
            <v>0</v>
          </cell>
          <cell r="W4621">
            <v>0</v>
          </cell>
          <cell r="X4621">
            <v>0</v>
          </cell>
        </row>
        <row r="4622">
          <cell r="A4622" t="str">
            <v>1651800</v>
          </cell>
          <cell r="B4622">
            <v>1</v>
          </cell>
          <cell r="C4622" t="str">
            <v>fluorescent light fitting-38-1200x600mm</v>
          </cell>
          <cell r="D4622" t="str">
            <v>34</v>
          </cell>
          <cell r="E4622" t="str">
            <v>BASLIG</v>
          </cell>
          <cell r="F4622" t="str">
            <v>BAS</v>
          </cell>
          <cell r="G4622">
            <v>38820</v>
          </cell>
          <cell r="H4622" t="str">
            <v>Active</v>
          </cell>
          <cell r="I4622">
            <v>1</v>
          </cell>
          <cell r="J4622">
            <v>39344</v>
          </cell>
          <cell r="K4622" t="str">
            <v>X</v>
          </cell>
          <cell r="L4622" t="str">
            <v>TN</v>
          </cell>
          <cell r="M4622" t="str">
            <v>0016</v>
          </cell>
          <cell r="N4622">
            <v>13772.25</v>
          </cell>
          <cell r="O4622">
            <v>104.28</v>
          </cell>
          <cell r="P4622">
            <v>1252.02</v>
          </cell>
          <cell r="Q4622">
            <v>2504.04</v>
          </cell>
          <cell r="R4622">
            <v>11268.21</v>
          </cell>
          <cell r="S4622">
            <v>6020.33</v>
          </cell>
          <cell r="T4622">
            <v>11</v>
          </cell>
          <cell r="U4622">
            <v>0</v>
          </cell>
          <cell r="V4622">
            <v>9</v>
          </cell>
          <cell r="W4622">
            <v>0</v>
          </cell>
          <cell r="X4622">
            <v>0</v>
          </cell>
        </row>
        <row r="4623">
          <cell r="A4623" t="str">
            <v>1651900</v>
          </cell>
          <cell r="B4623">
            <v>1</v>
          </cell>
          <cell r="C4623" t="str">
            <v>fluorescent light fitting - 2 twin tube</v>
          </cell>
          <cell r="D4623" t="str">
            <v>34</v>
          </cell>
          <cell r="E4623" t="str">
            <v>BASLIG</v>
          </cell>
          <cell r="F4623" t="str">
            <v>BAS</v>
          </cell>
          <cell r="G4623">
            <v>38820</v>
          </cell>
          <cell r="H4623" t="str">
            <v>Active</v>
          </cell>
          <cell r="I4623">
            <v>1</v>
          </cell>
          <cell r="J4623">
            <v>39344</v>
          </cell>
          <cell r="K4623" t="str">
            <v>TCOM</v>
          </cell>
          <cell r="L4623" t="str">
            <v>TN</v>
          </cell>
          <cell r="M4623" t="str">
            <v>0016</v>
          </cell>
          <cell r="N4623">
            <v>374.47</v>
          </cell>
          <cell r="O4623">
            <v>2.8</v>
          </cell>
          <cell r="P4623">
            <v>34.04</v>
          </cell>
          <cell r="Q4623">
            <v>68.08</v>
          </cell>
          <cell r="R4623">
            <v>306.39</v>
          </cell>
          <cell r="S4623">
            <v>163.69</v>
          </cell>
          <cell r="T4623">
            <v>11</v>
          </cell>
          <cell r="U4623">
            <v>0</v>
          </cell>
          <cell r="V4623">
            <v>9</v>
          </cell>
          <cell r="W4623">
            <v>0</v>
          </cell>
          <cell r="X4623">
            <v>0</v>
          </cell>
        </row>
        <row r="4624">
          <cell r="A4624" t="str">
            <v>1652000</v>
          </cell>
          <cell r="B4624">
            <v>1</v>
          </cell>
          <cell r="C4624" t="str">
            <v>fluorescent light fitting - 2 single tub</v>
          </cell>
          <cell r="D4624" t="str">
            <v>34</v>
          </cell>
          <cell r="E4624" t="str">
            <v>BASLIG</v>
          </cell>
          <cell r="F4624" t="str">
            <v>BAS</v>
          </cell>
          <cell r="G4624">
            <v>38820</v>
          </cell>
          <cell r="H4624" t="str">
            <v>Active</v>
          </cell>
          <cell r="I4624">
            <v>1</v>
          </cell>
          <cell r="J4624">
            <v>39344</v>
          </cell>
          <cell r="K4624" t="str">
            <v>TCOM</v>
          </cell>
          <cell r="L4624" t="str">
            <v>TN</v>
          </cell>
          <cell r="M4624" t="str">
            <v>0016</v>
          </cell>
          <cell r="N4624">
            <v>374.47</v>
          </cell>
          <cell r="O4624">
            <v>2.8</v>
          </cell>
          <cell r="P4624">
            <v>34.04</v>
          </cell>
          <cell r="Q4624">
            <v>68.08</v>
          </cell>
          <cell r="R4624">
            <v>306.39</v>
          </cell>
          <cell r="S4624">
            <v>163.69</v>
          </cell>
          <cell r="T4624">
            <v>11</v>
          </cell>
          <cell r="U4624">
            <v>0</v>
          </cell>
          <cell r="V4624">
            <v>9</v>
          </cell>
          <cell r="W4624">
            <v>0</v>
          </cell>
          <cell r="X4624">
            <v>0</v>
          </cell>
        </row>
        <row r="4625">
          <cell r="A4625" t="str">
            <v>1652100</v>
          </cell>
          <cell r="B4625">
            <v>1</v>
          </cell>
          <cell r="C4625" t="str">
            <v>fluorescent light fitting - 1 single tub</v>
          </cell>
          <cell r="D4625" t="str">
            <v>34</v>
          </cell>
          <cell r="E4625" t="str">
            <v>BASLIG</v>
          </cell>
          <cell r="F4625" t="str">
            <v>BAS</v>
          </cell>
          <cell r="G4625">
            <v>38820</v>
          </cell>
          <cell r="H4625" t="str">
            <v>Active</v>
          </cell>
          <cell r="I4625">
            <v>1</v>
          </cell>
          <cell r="J4625">
            <v>39344</v>
          </cell>
          <cell r="K4625" t="str">
            <v>TCOM</v>
          </cell>
          <cell r="L4625" t="str">
            <v>TN</v>
          </cell>
          <cell r="M4625" t="str">
            <v>0016</v>
          </cell>
          <cell r="N4625">
            <v>151.01</v>
          </cell>
          <cell r="O4625">
            <v>1.19</v>
          </cell>
          <cell r="P4625">
            <v>13.73</v>
          </cell>
          <cell r="Q4625">
            <v>27.46</v>
          </cell>
          <cell r="R4625">
            <v>123.55</v>
          </cell>
          <cell r="S4625">
            <v>66.010000000000005</v>
          </cell>
          <cell r="T4625">
            <v>11</v>
          </cell>
          <cell r="U4625">
            <v>0</v>
          </cell>
          <cell r="V4625">
            <v>9</v>
          </cell>
          <cell r="W4625">
            <v>0</v>
          </cell>
          <cell r="X4625">
            <v>0</v>
          </cell>
        </row>
        <row r="4626">
          <cell r="A4626" t="str">
            <v>1652200</v>
          </cell>
          <cell r="B4626">
            <v>1</v>
          </cell>
          <cell r="C4626" t="str">
            <v>Mechanical Services in square metres</v>
          </cell>
          <cell r="D4626" t="str">
            <v>34</v>
          </cell>
          <cell r="E4626" t="str">
            <v>BASAIR</v>
          </cell>
          <cell r="F4626" t="str">
            <v>BAS</v>
          </cell>
          <cell r="G4626">
            <v>38820</v>
          </cell>
          <cell r="H4626" t="str">
            <v>Active</v>
          </cell>
          <cell r="I4626">
            <v>1</v>
          </cell>
          <cell r="J4626">
            <v>39344</v>
          </cell>
          <cell r="K4626" t="str">
            <v>X</v>
          </cell>
          <cell r="L4626" t="str">
            <v>TN</v>
          </cell>
          <cell r="M4626" t="str">
            <v>0016</v>
          </cell>
          <cell r="N4626">
            <v>49188.84</v>
          </cell>
          <cell r="O4626">
            <v>372.67</v>
          </cell>
          <cell r="P4626">
            <v>4471.71</v>
          </cell>
          <cell r="Q4626">
            <v>8943.42</v>
          </cell>
          <cell r="R4626">
            <v>40245.42</v>
          </cell>
          <cell r="S4626">
            <v>21502.13</v>
          </cell>
          <cell r="T4626">
            <v>11</v>
          </cell>
          <cell r="U4626">
            <v>0</v>
          </cell>
          <cell r="V4626">
            <v>9</v>
          </cell>
          <cell r="W4626">
            <v>0</v>
          </cell>
          <cell r="X4626">
            <v>0</v>
          </cell>
        </row>
        <row r="4627">
          <cell r="A4627" t="str">
            <v>1652300</v>
          </cell>
          <cell r="B4627">
            <v>1</v>
          </cell>
          <cell r="C4627" t="str">
            <v>Plumbing reticulation in square metres</v>
          </cell>
          <cell r="D4627" t="str">
            <v>34</v>
          </cell>
          <cell r="E4627" t="str">
            <v>BASPLM</v>
          </cell>
          <cell r="F4627" t="str">
            <v>BAS</v>
          </cell>
          <cell r="G4627">
            <v>38820</v>
          </cell>
          <cell r="H4627" t="str">
            <v>Active</v>
          </cell>
          <cell r="I4627">
            <v>1</v>
          </cell>
          <cell r="J4627">
            <v>39344</v>
          </cell>
          <cell r="K4627" t="str">
            <v>X</v>
          </cell>
          <cell r="L4627" t="str">
            <v>TN</v>
          </cell>
          <cell r="M4627" t="str">
            <v>0016</v>
          </cell>
          <cell r="N4627">
            <v>6604.42</v>
          </cell>
          <cell r="O4627">
            <v>34.380000000000003</v>
          </cell>
          <cell r="P4627">
            <v>412.78</v>
          </cell>
          <cell r="Q4627">
            <v>825.56</v>
          </cell>
          <cell r="R4627">
            <v>5778.86</v>
          </cell>
          <cell r="S4627">
            <v>2748.92</v>
          </cell>
          <cell r="T4627">
            <v>16</v>
          </cell>
          <cell r="U4627">
            <v>0</v>
          </cell>
          <cell r="V4627">
            <v>14</v>
          </cell>
          <cell r="W4627">
            <v>0</v>
          </cell>
          <cell r="X4627">
            <v>0</v>
          </cell>
        </row>
        <row r="4628">
          <cell r="A4628" t="str">
            <v>1652400</v>
          </cell>
          <cell r="B4628">
            <v>1</v>
          </cell>
          <cell r="C4628" t="str">
            <v>Public Address System in square metres</v>
          </cell>
          <cell r="D4628" t="str">
            <v>34</v>
          </cell>
          <cell r="E4628" t="str">
            <v>BASPUB</v>
          </cell>
          <cell r="F4628" t="str">
            <v>BAS</v>
          </cell>
          <cell r="G4628">
            <v>38820</v>
          </cell>
          <cell r="H4628" t="str">
            <v>Active</v>
          </cell>
          <cell r="I4628">
            <v>1</v>
          </cell>
          <cell r="J4628">
            <v>39344</v>
          </cell>
          <cell r="K4628" t="str">
            <v>X</v>
          </cell>
          <cell r="L4628" t="str">
            <v>TN</v>
          </cell>
          <cell r="M4628" t="str">
            <v>0016</v>
          </cell>
          <cell r="N4628">
            <v>4402.97</v>
          </cell>
          <cell r="O4628">
            <v>22.96</v>
          </cell>
          <cell r="P4628">
            <v>275.19</v>
          </cell>
          <cell r="Q4628">
            <v>550.38</v>
          </cell>
          <cell r="R4628">
            <v>3852.59</v>
          </cell>
          <cell r="S4628">
            <v>1832.62</v>
          </cell>
          <cell r="T4628">
            <v>16</v>
          </cell>
          <cell r="U4628">
            <v>0</v>
          </cell>
          <cell r="V4628">
            <v>14</v>
          </cell>
          <cell r="W4628">
            <v>0</v>
          </cell>
          <cell r="X4628">
            <v>0</v>
          </cell>
        </row>
        <row r="4629">
          <cell r="A4629" t="str">
            <v>1652500</v>
          </cell>
          <cell r="B4629">
            <v>1</v>
          </cell>
          <cell r="C4629" t="str">
            <v>Security System in square metres</v>
          </cell>
          <cell r="D4629" t="str">
            <v>34</v>
          </cell>
          <cell r="E4629" t="str">
            <v>BASSEC</v>
          </cell>
          <cell r="F4629" t="str">
            <v>BAS</v>
          </cell>
          <cell r="G4629">
            <v>38820</v>
          </cell>
          <cell r="H4629" t="str">
            <v>Active</v>
          </cell>
          <cell r="I4629">
            <v>1</v>
          </cell>
          <cell r="J4629">
            <v>39344</v>
          </cell>
          <cell r="K4629" t="str">
            <v>X</v>
          </cell>
          <cell r="L4629" t="str">
            <v>TN</v>
          </cell>
          <cell r="M4629" t="str">
            <v>0016</v>
          </cell>
          <cell r="N4629">
            <v>11007.21</v>
          </cell>
          <cell r="O4629">
            <v>57.32</v>
          </cell>
          <cell r="P4629">
            <v>687.95</v>
          </cell>
          <cell r="Q4629">
            <v>1375.9</v>
          </cell>
          <cell r="R4629">
            <v>9631.31</v>
          </cell>
          <cell r="S4629">
            <v>4581.46</v>
          </cell>
          <cell r="T4629">
            <v>16</v>
          </cell>
          <cell r="U4629">
            <v>0</v>
          </cell>
          <cell r="V4629">
            <v>14</v>
          </cell>
          <cell r="W4629">
            <v>0</v>
          </cell>
          <cell r="X4629">
            <v>0</v>
          </cell>
        </row>
        <row r="4630">
          <cell r="A4630" t="str">
            <v>1652600</v>
          </cell>
          <cell r="B4630">
            <v>1</v>
          </cell>
          <cell r="C4630" t="str">
            <v>sink bench and fittings - 1</v>
          </cell>
          <cell r="D4630" t="str">
            <v>34</v>
          </cell>
          <cell r="E4630" t="str">
            <v>BASPLM</v>
          </cell>
          <cell r="F4630" t="str">
            <v>BAS</v>
          </cell>
          <cell r="G4630">
            <v>38820</v>
          </cell>
          <cell r="H4630" t="str">
            <v>Active</v>
          </cell>
          <cell r="I4630">
            <v>1</v>
          </cell>
          <cell r="J4630">
            <v>39344</v>
          </cell>
          <cell r="K4630" t="str">
            <v>X</v>
          </cell>
          <cell r="L4630" t="str">
            <v>TN</v>
          </cell>
          <cell r="M4630" t="str">
            <v>0016</v>
          </cell>
          <cell r="N4630">
            <v>2811.58</v>
          </cell>
          <cell r="O4630">
            <v>14.68</v>
          </cell>
          <cell r="P4630">
            <v>175.72</v>
          </cell>
          <cell r="Q4630">
            <v>351.44</v>
          </cell>
          <cell r="R4630">
            <v>2460.14</v>
          </cell>
          <cell r="S4630">
            <v>1170.25</v>
          </cell>
          <cell r="T4630">
            <v>16</v>
          </cell>
          <cell r="U4630">
            <v>0</v>
          </cell>
          <cell r="V4630">
            <v>14</v>
          </cell>
          <cell r="W4630">
            <v>0</v>
          </cell>
          <cell r="X4630">
            <v>0</v>
          </cell>
        </row>
        <row r="4631">
          <cell r="A4631" t="str">
            <v>1652700</v>
          </cell>
          <cell r="B4631">
            <v>1</v>
          </cell>
          <cell r="C4631" t="str">
            <v>sink unit and fittings - 1</v>
          </cell>
          <cell r="D4631" t="str">
            <v>34</v>
          </cell>
          <cell r="E4631" t="str">
            <v>BASPLM</v>
          </cell>
          <cell r="F4631" t="str">
            <v>BAS</v>
          </cell>
          <cell r="G4631">
            <v>38820</v>
          </cell>
          <cell r="H4631" t="str">
            <v>Active</v>
          </cell>
          <cell r="I4631">
            <v>1</v>
          </cell>
          <cell r="J4631">
            <v>39344</v>
          </cell>
          <cell r="K4631" t="str">
            <v>TCOM</v>
          </cell>
          <cell r="L4631" t="str">
            <v>TN</v>
          </cell>
          <cell r="M4631" t="str">
            <v>0016</v>
          </cell>
          <cell r="N4631">
            <v>773.11</v>
          </cell>
          <cell r="O4631">
            <v>3.99</v>
          </cell>
          <cell r="P4631">
            <v>48.32</v>
          </cell>
          <cell r="Q4631">
            <v>96.64</v>
          </cell>
          <cell r="R4631">
            <v>676.47</v>
          </cell>
          <cell r="S4631">
            <v>321.79000000000002</v>
          </cell>
          <cell r="T4631">
            <v>16</v>
          </cell>
          <cell r="U4631">
            <v>0</v>
          </cell>
          <cell r="V4631">
            <v>14</v>
          </cell>
          <cell r="W4631">
            <v>0</v>
          </cell>
          <cell r="X4631">
            <v>0</v>
          </cell>
        </row>
        <row r="4632">
          <cell r="A4632" t="str">
            <v>1652800</v>
          </cell>
          <cell r="B4632">
            <v>1</v>
          </cell>
          <cell r="C4632" t="str">
            <v>sprinkler head and piping - 31</v>
          </cell>
          <cell r="D4632" t="str">
            <v>34</v>
          </cell>
          <cell r="E4632" t="str">
            <v>BASSPR</v>
          </cell>
          <cell r="F4632" t="str">
            <v>BAS</v>
          </cell>
          <cell r="G4632">
            <v>38820</v>
          </cell>
          <cell r="H4632" t="str">
            <v>Active</v>
          </cell>
          <cell r="I4632">
            <v>1</v>
          </cell>
          <cell r="J4632">
            <v>39344</v>
          </cell>
          <cell r="K4632" t="str">
            <v>X</v>
          </cell>
          <cell r="L4632" t="str">
            <v>TN</v>
          </cell>
          <cell r="M4632" t="str">
            <v>0016</v>
          </cell>
          <cell r="N4632">
            <v>13107.81</v>
          </cell>
          <cell r="O4632">
            <v>99.32</v>
          </cell>
          <cell r="P4632">
            <v>1191.6199999999999</v>
          </cell>
          <cell r="Q4632">
            <v>2383.2399999999998</v>
          </cell>
          <cell r="R4632">
            <v>10724.57</v>
          </cell>
          <cell r="S4632">
            <v>5729.87</v>
          </cell>
          <cell r="T4632">
            <v>11</v>
          </cell>
          <cell r="U4632">
            <v>0</v>
          </cell>
          <cell r="V4632">
            <v>9</v>
          </cell>
          <cell r="W4632">
            <v>0</v>
          </cell>
          <cell r="X4632">
            <v>0</v>
          </cell>
        </row>
        <row r="4633">
          <cell r="A4633" t="str">
            <v>1652900</v>
          </cell>
          <cell r="B4633">
            <v>1</v>
          </cell>
          <cell r="C4633" t="str">
            <v>suspended ceiling - 313.20 square metres</v>
          </cell>
          <cell r="D4633" t="str">
            <v>34</v>
          </cell>
          <cell r="E4633" t="str">
            <v>BASSUS</v>
          </cell>
          <cell r="F4633" t="str">
            <v>BAS</v>
          </cell>
          <cell r="G4633">
            <v>38820</v>
          </cell>
          <cell r="H4633" t="str">
            <v>Active</v>
          </cell>
          <cell r="I4633">
            <v>1</v>
          </cell>
          <cell r="J4633">
            <v>39344</v>
          </cell>
          <cell r="K4633" t="str">
            <v>X</v>
          </cell>
          <cell r="L4633" t="str">
            <v>TN</v>
          </cell>
          <cell r="M4633" t="str">
            <v>0016</v>
          </cell>
          <cell r="N4633">
            <v>8805.8799999999992</v>
          </cell>
          <cell r="O4633">
            <v>45.91</v>
          </cell>
          <cell r="P4633">
            <v>550.37</v>
          </cell>
          <cell r="Q4633">
            <v>1100.74</v>
          </cell>
          <cell r="R4633">
            <v>7705.14</v>
          </cell>
          <cell r="S4633">
            <v>3665.22</v>
          </cell>
          <cell r="T4633">
            <v>16</v>
          </cell>
          <cell r="U4633">
            <v>0</v>
          </cell>
          <cell r="V4633">
            <v>14</v>
          </cell>
          <cell r="W4633">
            <v>0</v>
          </cell>
          <cell r="X4633">
            <v>0</v>
          </cell>
        </row>
        <row r="4634">
          <cell r="A4634" t="str">
            <v>1653000</v>
          </cell>
          <cell r="B4634">
            <v>1</v>
          </cell>
          <cell r="C4634" t="str">
            <v>vinyl floor covering - 64 square metres</v>
          </cell>
          <cell r="D4634" t="str">
            <v>34</v>
          </cell>
          <cell r="E4634" t="str">
            <v>BASFLO</v>
          </cell>
          <cell r="F4634" t="str">
            <v>BAS</v>
          </cell>
          <cell r="G4634">
            <v>38820</v>
          </cell>
          <cell r="H4634" t="str">
            <v>Active</v>
          </cell>
          <cell r="I4634">
            <v>1</v>
          </cell>
          <cell r="J4634">
            <v>39344</v>
          </cell>
          <cell r="K4634" t="str">
            <v>X</v>
          </cell>
          <cell r="L4634" t="str">
            <v>TN</v>
          </cell>
          <cell r="M4634" t="str">
            <v>0016</v>
          </cell>
          <cell r="N4634">
            <v>0</v>
          </cell>
          <cell r="O4634">
            <v>0</v>
          </cell>
          <cell r="P4634">
            <v>0</v>
          </cell>
          <cell r="Q4634">
            <v>0</v>
          </cell>
          <cell r="R4634">
            <v>0</v>
          </cell>
          <cell r="S4634">
            <v>0</v>
          </cell>
          <cell r="T4634">
            <v>0</v>
          </cell>
          <cell r="U4634">
            <v>0</v>
          </cell>
          <cell r="V4634">
            <v>0</v>
          </cell>
          <cell r="W4634">
            <v>0</v>
          </cell>
          <cell r="X4634">
            <v>0</v>
          </cell>
        </row>
        <row r="4635">
          <cell r="A4635" t="str">
            <v>1653100</v>
          </cell>
          <cell r="B4635">
            <v>1</v>
          </cell>
          <cell r="C4635" t="str">
            <v>WC pedestal with screens and fittings -</v>
          </cell>
          <cell r="D4635" t="str">
            <v>34</v>
          </cell>
          <cell r="E4635" t="str">
            <v>BASPLM</v>
          </cell>
          <cell r="F4635" t="str">
            <v>BAS</v>
          </cell>
          <cell r="G4635">
            <v>38820</v>
          </cell>
          <cell r="H4635" t="str">
            <v>Active</v>
          </cell>
          <cell r="I4635">
            <v>1</v>
          </cell>
          <cell r="J4635">
            <v>39344</v>
          </cell>
          <cell r="K4635" t="str">
            <v>X</v>
          </cell>
          <cell r="L4635" t="str">
            <v>TN</v>
          </cell>
          <cell r="M4635" t="str">
            <v>0016</v>
          </cell>
          <cell r="N4635">
            <v>2038.32</v>
          </cell>
          <cell r="O4635">
            <v>10.58</v>
          </cell>
          <cell r="P4635">
            <v>127.4</v>
          </cell>
          <cell r="Q4635">
            <v>254.8</v>
          </cell>
          <cell r="R4635">
            <v>1783.52</v>
          </cell>
          <cell r="S4635">
            <v>848.4</v>
          </cell>
          <cell r="T4635">
            <v>16</v>
          </cell>
          <cell r="U4635">
            <v>0</v>
          </cell>
          <cell r="V4635">
            <v>14</v>
          </cell>
          <cell r="W4635">
            <v>0</v>
          </cell>
          <cell r="X4635">
            <v>0</v>
          </cell>
        </row>
        <row r="4636">
          <cell r="A4636" t="str">
            <v>1653200</v>
          </cell>
          <cell r="B4636">
            <v>1</v>
          </cell>
          <cell r="C4636" t="str">
            <v>Building Structure in square metres</v>
          </cell>
          <cell r="D4636" t="str">
            <v>34</v>
          </cell>
          <cell r="E4636" t="str">
            <v>BUITER</v>
          </cell>
          <cell r="F4636" t="str">
            <v>BUI</v>
          </cell>
          <cell r="G4636">
            <v>38820</v>
          </cell>
          <cell r="H4636" t="str">
            <v>Active</v>
          </cell>
          <cell r="I4636">
            <v>1</v>
          </cell>
          <cell r="J4636">
            <v>39344</v>
          </cell>
          <cell r="K4636" t="str">
            <v>TLI</v>
          </cell>
          <cell r="L4636" t="str">
            <v>TN</v>
          </cell>
          <cell r="M4636" t="str">
            <v>0017</v>
          </cell>
          <cell r="N4636">
            <v>27041.23</v>
          </cell>
          <cell r="O4636">
            <v>44.51</v>
          </cell>
          <cell r="P4636">
            <v>533.57000000000005</v>
          </cell>
          <cell r="Q4636">
            <v>1067.1400000000001</v>
          </cell>
          <cell r="R4636">
            <v>25974.09</v>
          </cell>
          <cell r="S4636">
            <v>10419.64</v>
          </cell>
          <cell r="T4636">
            <v>40</v>
          </cell>
          <cell r="U4636">
            <v>0</v>
          </cell>
          <cell r="V4636">
            <v>38</v>
          </cell>
          <cell r="W4636">
            <v>0</v>
          </cell>
          <cell r="X4636">
            <v>0</v>
          </cell>
        </row>
        <row r="4637">
          <cell r="A4637" t="str">
            <v>1653300</v>
          </cell>
          <cell r="B4637">
            <v>1</v>
          </cell>
          <cell r="C4637" t="str">
            <v>Communication Services in square metres</v>
          </cell>
          <cell r="D4637" t="str">
            <v>34</v>
          </cell>
          <cell r="E4637" t="str">
            <v>BASCAB</v>
          </cell>
          <cell r="F4637" t="str">
            <v>BAS</v>
          </cell>
          <cell r="G4637">
            <v>38820</v>
          </cell>
          <cell r="H4637" t="str">
            <v>Active</v>
          </cell>
          <cell r="I4637">
            <v>1</v>
          </cell>
          <cell r="J4637">
            <v>39344</v>
          </cell>
          <cell r="K4637" t="str">
            <v>TLI</v>
          </cell>
          <cell r="L4637" t="str">
            <v>TN</v>
          </cell>
          <cell r="M4637" t="str">
            <v>0017</v>
          </cell>
          <cell r="N4637">
            <v>1331.23</v>
          </cell>
          <cell r="O4637">
            <v>6.97</v>
          </cell>
          <cell r="P4637">
            <v>83.2</v>
          </cell>
          <cell r="Q4637">
            <v>166.4</v>
          </cell>
          <cell r="R4637">
            <v>1164.83</v>
          </cell>
          <cell r="S4637">
            <v>554.09</v>
          </cell>
          <cell r="T4637">
            <v>16</v>
          </cell>
          <cell r="U4637">
            <v>0</v>
          </cell>
          <cell r="V4637">
            <v>14</v>
          </cell>
          <cell r="W4637">
            <v>0</v>
          </cell>
          <cell r="X4637">
            <v>0</v>
          </cell>
        </row>
        <row r="4638">
          <cell r="A4638" t="str">
            <v>1653400</v>
          </cell>
          <cell r="B4638">
            <v>1</v>
          </cell>
          <cell r="C4638" t="str">
            <v>Division walling in all 22 lineal metres</v>
          </cell>
          <cell r="D4638" t="str">
            <v>34</v>
          </cell>
          <cell r="E4638" t="str">
            <v>BASPAR</v>
          </cell>
          <cell r="F4638" t="str">
            <v>BAS</v>
          </cell>
          <cell r="G4638">
            <v>38820</v>
          </cell>
          <cell r="H4638" t="str">
            <v>Active</v>
          </cell>
          <cell r="I4638">
            <v>1</v>
          </cell>
          <cell r="J4638">
            <v>39344</v>
          </cell>
          <cell r="K4638" t="str">
            <v>TLI</v>
          </cell>
          <cell r="L4638" t="str">
            <v>TN</v>
          </cell>
          <cell r="M4638" t="str">
            <v>0017</v>
          </cell>
          <cell r="N4638">
            <v>27906.95</v>
          </cell>
          <cell r="O4638">
            <v>211.38</v>
          </cell>
          <cell r="P4638">
            <v>2537</v>
          </cell>
          <cell r="Q4638">
            <v>5074</v>
          </cell>
          <cell r="R4638">
            <v>22832.95</v>
          </cell>
          <cell r="S4638">
            <v>12199.09</v>
          </cell>
          <cell r="T4638">
            <v>11</v>
          </cell>
          <cell r="U4638">
            <v>0</v>
          </cell>
          <cell r="V4638">
            <v>9</v>
          </cell>
          <cell r="W4638">
            <v>0</v>
          </cell>
          <cell r="X4638">
            <v>0</v>
          </cell>
        </row>
        <row r="4639">
          <cell r="A4639" t="str">
            <v>1653500</v>
          </cell>
          <cell r="B4639">
            <v>1</v>
          </cell>
          <cell r="C4639" t="str">
            <v>Drainage Services in square metres</v>
          </cell>
          <cell r="D4639" t="str">
            <v>34</v>
          </cell>
          <cell r="E4639" t="str">
            <v>BASPLM</v>
          </cell>
          <cell r="F4639" t="str">
            <v>BAS</v>
          </cell>
          <cell r="G4639">
            <v>38820</v>
          </cell>
          <cell r="H4639" t="str">
            <v>Active</v>
          </cell>
          <cell r="I4639">
            <v>1</v>
          </cell>
          <cell r="J4639">
            <v>39344</v>
          </cell>
          <cell r="K4639" t="str">
            <v>TLI</v>
          </cell>
          <cell r="L4639" t="str">
            <v>TN</v>
          </cell>
          <cell r="M4639" t="str">
            <v>0017</v>
          </cell>
          <cell r="N4639">
            <v>266.31</v>
          </cell>
          <cell r="O4639">
            <v>1.35</v>
          </cell>
          <cell r="P4639">
            <v>16.64</v>
          </cell>
          <cell r="Q4639">
            <v>33.28</v>
          </cell>
          <cell r="R4639">
            <v>233.03</v>
          </cell>
          <cell r="S4639">
            <v>110.85</v>
          </cell>
          <cell r="T4639">
            <v>16</v>
          </cell>
          <cell r="U4639">
            <v>0</v>
          </cell>
          <cell r="V4639">
            <v>14</v>
          </cell>
          <cell r="W4639">
            <v>0</v>
          </cell>
          <cell r="X4639">
            <v>0</v>
          </cell>
        </row>
        <row r="4640">
          <cell r="A4640" t="str">
            <v>1653600</v>
          </cell>
          <cell r="B4640">
            <v>1</v>
          </cell>
          <cell r="C4640" t="str">
            <v>Electrical services in square metres</v>
          </cell>
          <cell r="D4640" t="str">
            <v>34</v>
          </cell>
          <cell r="E4640" t="str">
            <v>BASELC</v>
          </cell>
          <cell r="F4640" t="str">
            <v>BAS</v>
          </cell>
          <cell r="G4640">
            <v>38820</v>
          </cell>
          <cell r="H4640" t="str">
            <v>Active</v>
          </cell>
          <cell r="I4640">
            <v>1</v>
          </cell>
          <cell r="J4640">
            <v>39344</v>
          </cell>
          <cell r="K4640" t="str">
            <v>TLI</v>
          </cell>
          <cell r="L4640" t="str">
            <v>TN</v>
          </cell>
          <cell r="M4640" t="str">
            <v>0017</v>
          </cell>
          <cell r="N4640">
            <v>11850.94</v>
          </cell>
          <cell r="O4640">
            <v>38.229999999999997</v>
          </cell>
          <cell r="P4640">
            <v>458.21</v>
          </cell>
          <cell r="Q4640">
            <v>916.42</v>
          </cell>
          <cell r="R4640">
            <v>10934.52</v>
          </cell>
          <cell r="S4640">
            <v>4695.07</v>
          </cell>
          <cell r="T4640">
            <v>16</v>
          </cell>
          <cell r="U4640">
            <v>0</v>
          </cell>
          <cell r="V4640">
            <v>14</v>
          </cell>
          <cell r="W4640">
            <v>0</v>
          </cell>
          <cell r="X4640">
            <v>0</v>
          </cell>
        </row>
        <row r="4641">
          <cell r="A4641" t="str">
            <v>1653700</v>
          </cell>
          <cell r="B4641">
            <v>1</v>
          </cell>
          <cell r="C4641" t="str">
            <v>Fire Alarm System in square metres</v>
          </cell>
          <cell r="D4641" t="str">
            <v>34</v>
          </cell>
          <cell r="E4641" t="str">
            <v>BASALA</v>
          </cell>
          <cell r="F4641" t="str">
            <v>BAS</v>
          </cell>
          <cell r="G4641">
            <v>38820</v>
          </cell>
          <cell r="H4641" t="str">
            <v>Active</v>
          </cell>
          <cell r="I4641">
            <v>1</v>
          </cell>
          <cell r="J4641">
            <v>39344</v>
          </cell>
          <cell r="K4641" t="str">
            <v>TLI</v>
          </cell>
          <cell r="L4641" t="str">
            <v>TN</v>
          </cell>
          <cell r="M4641" t="str">
            <v>0017</v>
          </cell>
          <cell r="N4641">
            <v>3160.23</v>
          </cell>
          <cell r="O4641">
            <v>10.210000000000001</v>
          </cell>
          <cell r="P4641">
            <v>122.19</v>
          </cell>
          <cell r="Q4641">
            <v>244.38</v>
          </cell>
          <cell r="R4641">
            <v>2915.85</v>
          </cell>
          <cell r="S4641">
            <v>1252.01</v>
          </cell>
          <cell r="T4641">
            <v>16</v>
          </cell>
          <cell r="U4641">
            <v>0</v>
          </cell>
          <cell r="V4641">
            <v>14</v>
          </cell>
          <cell r="W4641">
            <v>0</v>
          </cell>
          <cell r="X4641">
            <v>0</v>
          </cell>
        </row>
        <row r="4642">
          <cell r="A4642" t="str">
            <v>1653800</v>
          </cell>
          <cell r="B4642">
            <v>1</v>
          </cell>
          <cell r="C4642" t="str">
            <v>fitted carpet - 94.70 square metres</v>
          </cell>
          <cell r="D4642" t="str">
            <v>34</v>
          </cell>
          <cell r="E4642" t="str">
            <v>BASFLO</v>
          </cell>
          <cell r="F4642" t="str">
            <v>BAS</v>
          </cell>
          <cell r="G4642">
            <v>38820</v>
          </cell>
          <cell r="H4642" t="str">
            <v>Active</v>
          </cell>
          <cell r="I4642">
            <v>1</v>
          </cell>
          <cell r="J4642">
            <v>39344</v>
          </cell>
          <cell r="K4642" t="str">
            <v>TLI</v>
          </cell>
          <cell r="L4642" t="str">
            <v>TN</v>
          </cell>
          <cell r="M4642" t="str">
            <v>0017</v>
          </cell>
          <cell r="N4642">
            <v>0</v>
          </cell>
          <cell r="O4642">
            <v>0</v>
          </cell>
          <cell r="P4642">
            <v>0</v>
          </cell>
          <cell r="Q4642">
            <v>0</v>
          </cell>
          <cell r="R4642">
            <v>0</v>
          </cell>
          <cell r="S4642">
            <v>0</v>
          </cell>
          <cell r="T4642">
            <v>0</v>
          </cell>
          <cell r="U4642">
            <v>0</v>
          </cell>
          <cell r="V4642">
            <v>0</v>
          </cell>
          <cell r="W4642">
            <v>0</v>
          </cell>
          <cell r="X4642">
            <v>0</v>
          </cell>
        </row>
        <row r="4643">
          <cell r="A4643" t="str">
            <v>1653900</v>
          </cell>
          <cell r="B4643">
            <v>1</v>
          </cell>
          <cell r="C4643" t="str">
            <v>fluorescent light fitting-7-1200x600mm t</v>
          </cell>
          <cell r="D4643" t="str">
            <v>34</v>
          </cell>
          <cell r="E4643" t="str">
            <v>BASLIG</v>
          </cell>
          <cell r="F4643" t="str">
            <v>BAS</v>
          </cell>
          <cell r="G4643">
            <v>38820</v>
          </cell>
          <cell r="H4643" t="str">
            <v>Active</v>
          </cell>
          <cell r="I4643">
            <v>1</v>
          </cell>
          <cell r="J4643">
            <v>39344</v>
          </cell>
          <cell r="K4643" t="str">
            <v>TLI</v>
          </cell>
          <cell r="L4643" t="str">
            <v>TN</v>
          </cell>
          <cell r="M4643" t="str">
            <v>0017</v>
          </cell>
          <cell r="N4643">
            <v>2537.0700000000002</v>
          </cell>
          <cell r="O4643">
            <v>19.22</v>
          </cell>
          <cell r="P4643">
            <v>230.64</v>
          </cell>
          <cell r="Q4643">
            <v>461.28</v>
          </cell>
          <cell r="R4643">
            <v>2075.79</v>
          </cell>
          <cell r="S4643">
            <v>1109.04</v>
          </cell>
          <cell r="T4643">
            <v>11</v>
          </cell>
          <cell r="U4643">
            <v>0</v>
          </cell>
          <cell r="V4643">
            <v>9</v>
          </cell>
          <cell r="W4643">
            <v>0</v>
          </cell>
          <cell r="X4643">
            <v>0</v>
          </cell>
        </row>
        <row r="4644">
          <cell r="A4644" t="str">
            <v>1654000</v>
          </cell>
          <cell r="B4644">
            <v>1</v>
          </cell>
          <cell r="C4644" t="str">
            <v>fluorescent light fitting - 2 - 600 x 60</v>
          </cell>
          <cell r="D4644" t="str">
            <v>34</v>
          </cell>
          <cell r="E4644" t="str">
            <v>BASLIG</v>
          </cell>
          <cell r="F4644" t="str">
            <v>BAS</v>
          </cell>
          <cell r="G4644">
            <v>38820</v>
          </cell>
          <cell r="H4644" t="str">
            <v>Active</v>
          </cell>
          <cell r="I4644">
            <v>1</v>
          </cell>
          <cell r="J4644">
            <v>39344</v>
          </cell>
          <cell r="K4644" t="str">
            <v>TLI</v>
          </cell>
          <cell r="L4644" t="str">
            <v>TN</v>
          </cell>
          <cell r="M4644" t="str">
            <v>0017</v>
          </cell>
          <cell r="N4644">
            <v>507.43</v>
          </cell>
          <cell r="O4644">
            <v>3.89</v>
          </cell>
          <cell r="P4644">
            <v>46.13</v>
          </cell>
          <cell r="Q4644">
            <v>92.26</v>
          </cell>
          <cell r="R4644">
            <v>415.17</v>
          </cell>
          <cell r="S4644">
            <v>221.82</v>
          </cell>
          <cell r="T4644">
            <v>11</v>
          </cell>
          <cell r="U4644">
            <v>0</v>
          </cell>
          <cell r="V4644">
            <v>9</v>
          </cell>
          <cell r="W4644">
            <v>0</v>
          </cell>
          <cell r="X4644">
            <v>0</v>
          </cell>
        </row>
        <row r="4645">
          <cell r="A4645" t="str">
            <v>1654100</v>
          </cell>
          <cell r="B4645">
            <v>1</v>
          </cell>
          <cell r="C4645" t="str">
            <v>Mechanical Services in square metres</v>
          </cell>
          <cell r="D4645" t="str">
            <v>34</v>
          </cell>
          <cell r="E4645" t="str">
            <v>BASAIR</v>
          </cell>
          <cell r="F4645" t="str">
            <v>BAS</v>
          </cell>
          <cell r="G4645">
            <v>38820</v>
          </cell>
          <cell r="H4645" t="str">
            <v>Active</v>
          </cell>
          <cell r="I4645">
            <v>1</v>
          </cell>
          <cell r="J4645">
            <v>39344</v>
          </cell>
          <cell r="K4645" t="str">
            <v>TLI</v>
          </cell>
          <cell r="L4645" t="str">
            <v>TN</v>
          </cell>
          <cell r="M4645" t="str">
            <v>0017</v>
          </cell>
          <cell r="N4645">
            <v>14872.82</v>
          </cell>
          <cell r="O4645">
            <v>112.7</v>
          </cell>
          <cell r="P4645">
            <v>1352.07</v>
          </cell>
          <cell r="Q4645">
            <v>2704.14</v>
          </cell>
          <cell r="R4645">
            <v>12168.68</v>
          </cell>
          <cell r="S4645">
            <v>6501.42</v>
          </cell>
          <cell r="T4645">
            <v>11</v>
          </cell>
          <cell r="U4645">
            <v>0</v>
          </cell>
          <cell r="V4645">
            <v>9</v>
          </cell>
          <cell r="W4645">
            <v>0</v>
          </cell>
          <cell r="X4645">
            <v>0</v>
          </cell>
        </row>
        <row r="4646">
          <cell r="A4646" t="str">
            <v>1654200</v>
          </cell>
          <cell r="B4646">
            <v>1</v>
          </cell>
          <cell r="C4646" t="str">
            <v>Plumbing reticulation in square metres</v>
          </cell>
          <cell r="D4646" t="str">
            <v>34</v>
          </cell>
          <cell r="E4646" t="str">
            <v>BASPLM</v>
          </cell>
          <cell r="F4646" t="str">
            <v>BAS</v>
          </cell>
          <cell r="G4646">
            <v>38820</v>
          </cell>
          <cell r="H4646" t="str">
            <v>Active</v>
          </cell>
          <cell r="I4646">
            <v>1</v>
          </cell>
          <cell r="J4646">
            <v>39344</v>
          </cell>
          <cell r="K4646" t="str">
            <v>TLI</v>
          </cell>
          <cell r="L4646" t="str">
            <v>TN</v>
          </cell>
          <cell r="M4646" t="str">
            <v>0017</v>
          </cell>
          <cell r="N4646">
            <v>1996.94</v>
          </cell>
          <cell r="O4646">
            <v>10.41</v>
          </cell>
          <cell r="P4646">
            <v>124.81</v>
          </cell>
          <cell r="Q4646">
            <v>249.62</v>
          </cell>
          <cell r="R4646">
            <v>1747.32</v>
          </cell>
          <cell r="S4646">
            <v>831.17</v>
          </cell>
          <cell r="T4646">
            <v>16</v>
          </cell>
          <cell r="U4646">
            <v>0</v>
          </cell>
          <cell r="V4646">
            <v>14</v>
          </cell>
          <cell r="W4646">
            <v>0</v>
          </cell>
          <cell r="X4646">
            <v>0</v>
          </cell>
        </row>
        <row r="4647">
          <cell r="A4647" t="str">
            <v>1654300</v>
          </cell>
          <cell r="B4647">
            <v>1</v>
          </cell>
          <cell r="C4647" t="str">
            <v>Public Address System in square metres</v>
          </cell>
          <cell r="D4647" t="str">
            <v>34</v>
          </cell>
          <cell r="E4647" t="str">
            <v>BASPUB</v>
          </cell>
          <cell r="F4647" t="str">
            <v>BAS</v>
          </cell>
          <cell r="G4647">
            <v>38820</v>
          </cell>
          <cell r="H4647" t="str">
            <v>Active</v>
          </cell>
          <cell r="I4647">
            <v>1</v>
          </cell>
          <cell r="J4647">
            <v>39344</v>
          </cell>
          <cell r="K4647" t="str">
            <v>TLI</v>
          </cell>
          <cell r="L4647" t="str">
            <v>TN</v>
          </cell>
          <cell r="M4647" t="str">
            <v>0017</v>
          </cell>
          <cell r="N4647">
            <v>1331.23</v>
          </cell>
          <cell r="O4647">
            <v>6.97</v>
          </cell>
          <cell r="P4647">
            <v>83.2</v>
          </cell>
          <cell r="Q4647">
            <v>166.4</v>
          </cell>
          <cell r="R4647">
            <v>1164.83</v>
          </cell>
          <cell r="S4647">
            <v>554.09</v>
          </cell>
          <cell r="T4647">
            <v>16</v>
          </cell>
          <cell r="U4647">
            <v>0</v>
          </cell>
          <cell r="V4647">
            <v>14</v>
          </cell>
          <cell r="W4647">
            <v>0</v>
          </cell>
          <cell r="X4647">
            <v>0</v>
          </cell>
        </row>
        <row r="4648">
          <cell r="A4648" t="str">
            <v>1654400</v>
          </cell>
          <cell r="B4648">
            <v>1</v>
          </cell>
          <cell r="C4648" t="str">
            <v>Security System in square metres</v>
          </cell>
          <cell r="D4648" t="str">
            <v>34</v>
          </cell>
          <cell r="E4648" t="str">
            <v>BASSEC</v>
          </cell>
          <cell r="F4648" t="str">
            <v>BAS</v>
          </cell>
          <cell r="G4648">
            <v>38820</v>
          </cell>
          <cell r="H4648" t="str">
            <v>Active</v>
          </cell>
          <cell r="I4648">
            <v>1</v>
          </cell>
          <cell r="J4648">
            <v>39344</v>
          </cell>
          <cell r="K4648" t="str">
            <v>TLI</v>
          </cell>
          <cell r="L4648" t="str">
            <v>TN</v>
          </cell>
          <cell r="M4648" t="str">
            <v>0017</v>
          </cell>
          <cell r="N4648">
            <v>3328.16</v>
          </cell>
          <cell r="O4648">
            <v>17.38</v>
          </cell>
          <cell r="P4648">
            <v>208.01</v>
          </cell>
          <cell r="Q4648">
            <v>416.02</v>
          </cell>
          <cell r="R4648">
            <v>2912.14</v>
          </cell>
          <cell r="S4648">
            <v>1385.26</v>
          </cell>
          <cell r="T4648">
            <v>16</v>
          </cell>
          <cell r="U4648">
            <v>0</v>
          </cell>
          <cell r="V4648">
            <v>14</v>
          </cell>
          <cell r="W4648">
            <v>0</v>
          </cell>
          <cell r="X4648">
            <v>0</v>
          </cell>
        </row>
        <row r="4649">
          <cell r="A4649" t="str">
            <v>1654500</v>
          </cell>
          <cell r="B4649">
            <v>1</v>
          </cell>
          <cell r="C4649" t="str">
            <v>sprinkler head and piping - 12</v>
          </cell>
          <cell r="D4649" t="str">
            <v>34</v>
          </cell>
          <cell r="E4649" t="str">
            <v>BASSPR</v>
          </cell>
          <cell r="F4649" t="str">
            <v>BAS</v>
          </cell>
          <cell r="G4649">
            <v>38820</v>
          </cell>
          <cell r="H4649" t="str">
            <v>Active</v>
          </cell>
          <cell r="I4649">
            <v>1</v>
          </cell>
          <cell r="J4649">
            <v>39344</v>
          </cell>
          <cell r="K4649" t="str">
            <v>TLI</v>
          </cell>
          <cell r="L4649" t="str">
            <v>TN</v>
          </cell>
          <cell r="M4649" t="str">
            <v>0017</v>
          </cell>
          <cell r="N4649">
            <v>5073.9799999999996</v>
          </cell>
          <cell r="O4649">
            <v>38.43</v>
          </cell>
          <cell r="P4649">
            <v>461.27</v>
          </cell>
          <cell r="Q4649">
            <v>922.54</v>
          </cell>
          <cell r="R4649">
            <v>4151.4399999999996</v>
          </cell>
          <cell r="S4649">
            <v>2218.0100000000002</v>
          </cell>
          <cell r="T4649">
            <v>11</v>
          </cell>
          <cell r="U4649">
            <v>0</v>
          </cell>
          <cell r="V4649">
            <v>9</v>
          </cell>
          <cell r="W4649">
            <v>0</v>
          </cell>
          <cell r="X4649">
            <v>0</v>
          </cell>
        </row>
        <row r="4650">
          <cell r="A4650" t="str">
            <v>1654600</v>
          </cell>
          <cell r="B4650">
            <v>1</v>
          </cell>
          <cell r="C4650" t="str">
            <v>suspended ceiling - 94.70 square metres</v>
          </cell>
          <cell r="D4650" t="str">
            <v>34</v>
          </cell>
          <cell r="E4650" t="str">
            <v>BASSUS</v>
          </cell>
          <cell r="F4650" t="str">
            <v>BAS</v>
          </cell>
          <cell r="G4650">
            <v>38820</v>
          </cell>
          <cell r="H4650" t="str">
            <v>Active</v>
          </cell>
          <cell r="I4650">
            <v>1</v>
          </cell>
          <cell r="J4650">
            <v>39344</v>
          </cell>
          <cell r="K4650" t="str">
            <v>TLI</v>
          </cell>
          <cell r="L4650" t="str">
            <v>TN</v>
          </cell>
          <cell r="M4650" t="str">
            <v>0017</v>
          </cell>
          <cell r="N4650">
            <v>2662.62</v>
          </cell>
          <cell r="O4650">
            <v>13.84</v>
          </cell>
          <cell r="P4650">
            <v>166.41</v>
          </cell>
          <cell r="Q4650">
            <v>332.82</v>
          </cell>
          <cell r="R4650">
            <v>2329.8000000000002</v>
          </cell>
          <cell r="S4650">
            <v>1108.25</v>
          </cell>
          <cell r="T4650">
            <v>16</v>
          </cell>
          <cell r="U4650">
            <v>0</v>
          </cell>
          <cell r="V4650">
            <v>14</v>
          </cell>
          <cell r="W4650">
            <v>0</v>
          </cell>
          <cell r="X4650">
            <v>0</v>
          </cell>
        </row>
        <row r="4651">
          <cell r="A4651" t="str">
            <v>1654700</v>
          </cell>
          <cell r="B4651">
            <v>1</v>
          </cell>
          <cell r="C4651" t="str">
            <v>Building Structure in square metres</v>
          </cell>
          <cell r="D4651" t="str">
            <v>34</v>
          </cell>
          <cell r="E4651" t="str">
            <v>BUITER</v>
          </cell>
          <cell r="F4651" t="str">
            <v>BUI</v>
          </cell>
          <cell r="G4651">
            <v>38820</v>
          </cell>
          <cell r="H4651" t="str">
            <v>Active</v>
          </cell>
          <cell r="I4651">
            <v>1</v>
          </cell>
          <cell r="J4651">
            <v>39344</v>
          </cell>
          <cell r="K4651" t="str">
            <v>TIP</v>
          </cell>
          <cell r="L4651" t="str">
            <v>TN</v>
          </cell>
          <cell r="M4651" t="str">
            <v>0020</v>
          </cell>
          <cell r="N4651">
            <v>6767.47</v>
          </cell>
          <cell r="O4651">
            <v>11.1</v>
          </cell>
          <cell r="P4651">
            <v>133.53</v>
          </cell>
          <cell r="Q4651">
            <v>267.06</v>
          </cell>
          <cell r="R4651">
            <v>6500.41</v>
          </cell>
          <cell r="S4651">
            <v>2607.67</v>
          </cell>
          <cell r="T4651">
            <v>40</v>
          </cell>
          <cell r="U4651">
            <v>0</v>
          </cell>
          <cell r="V4651">
            <v>38</v>
          </cell>
          <cell r="W4651">
            <v>0</v>
          </cell>
          <cell r="X4651">
            <v>0</v>
          </cell>
        </row>
        <row r="4652">
          <cell r="A4652" t="str">
            <v>1654800</v>
          </cell>
          <cell r="B4652">
            <v>1</v>
          </cell>
          <cell r="C4652" t="str">
            <v>Communication Services in square metres</v>
          </cell>
          <cell r="D4652" t="str">
            <v>34</v>
          </cell>
          <cell r="E4652" t="str">
            <v>BASCAB</v>
          </cell>
          <cell r="F4652" t="str">
            <v>BAS</v>
          </cell>
          <cell r="G4652">
            <v>38820</v>
          </cell>
          <cell r="H4652" t="str">
            <v>Active</v>
          </cell>
          <cell r="I4652">
            <v>1</v>
          </cell>
          <cell r="J4652">
            <v>39344</v>
          </cell>
          <cell r="K4652" t="str">
            <v>TIP</v>
          </cell>
          <cell r="L4652" t="str">
            <v>TN</v>
          </cell>
          <cell r="M4652" t="str">
            <v>0020</v>
          </cell>
          <cell r="N4652">
            <v>333.22</v>
          </cell>
          <cell r="O4652">
            <v>1.69</v>
          </cell>
          <cell r="P4652">
            <v>20.83</v>
          </cell>
          <cell r="Q4652">
            <v>41.66</v>
          </cell>
          <cell r="R4652">
            <v>291.56</v>
          </cell>
          <cell r="S4652">
            <v>138.69999999999999</v>
          </cell>
          <cell r="T4652">
            <v>16</v>
          </cell>
          <cell r="U4652">
            <v>0</v>
          </cell>
          <cell r="V4652">
            <v>14</v>
          </cell>
          <cell r="W4652">
            <v>0</v>
          </cell>
          <cell r="X4652">
            <v>0</v>
          </cell>
        </row>
        <row r="4653">
          <cell r="A4653" t="str">
            <v>1654900</v>
          </cell>
          <cell r="B4653">
            <v>1</v>
          </cell>
          <cell r="C4653" t="str">
            <v>Drainage Services in square metres</v>
          </cell>
          <cell r="D4653" t="str">
            <v>34</v>
          </cell>
          <cell r="E4653" t="str">
            <v>BASPLM</v>
          </cell>
          <cell r="F4653" t="str">
            <v>BAS</v>
          </cell>
          <cell r="G4653">
            <v>38820</v>
          </cell>
          <cell r="H4653" t="str">
            <v>Active</v>
          </cell>
          <cell r="I4653">
            <v>1</v>
          </cell>
          <cell r="J4653">
            <v>39344</v>
          </cell>
          <cell r="K4653" t="str">
            <v>TIP</v>
          </cell>
          <cell r="L4653" t="str">
            <v>TN</v>
          </cell>
          <cell r="M4653" t="str">
            <v>0020</v>
          </cell>
          <cell r="N4653">
            <v>66.63</v>
          </cell>
          <cell r="O4653">
            <v>0.31</v>
          </cell>
          <cell r="P4653">
            <v>4.16</v>
          </cell>
          <cell r="Q4653">
            <v>8.32</v>
          </cell>
          <cell r="R4653">
            <v>58.31</v>
          </cell>
          <cell r="S4653">
            <v>27.73</v>
          </cell>
          <cell r="T4653">
            <v>16</v>
          </cell>
          <cell r="U4653">
            <v>0</v>
          </cell>
          <cell r="V4653">
            <v>14</v>
          </cell>
          <cell r="W4653">
            <v>0</v>
          </cell>
          <cell r="X4653">
            <v>0</v>
          </cell>
        </row>
        <row r="4654">
          <cell r="A4654" t="str">
            <v>1655000</v>
          </cell>
          <cell r="B4654">
            <v>1</v>
          </cell>
          <cell r="C4654" t="str">
            <v>Electrical services in square metres</v>
          </cell>
          <cell r="D4654" t="str">
            <v>34</v>
          </cell>
          <cell r="E4654" t="str">
            <v>BASELC</v>
          </cell>
          <cell r="F4654" t="str">
            <v>BAS</v>
          </cell>
          <cell r="G4654">
            <v>38820</v>
          </cell>
          <cell r="H4654" t="str">
            <v>Active</v>
          </cell>
          <cell r="I4654">
            <v>1</v>
          </cell>
          <cell r="J4654">
            <v>39344</v>
          </cell>
          <cell r="K4654" t="str">
            <v>TIP</v>
          </cell>
          <cell r="L4654" t="str">
            <v>TN</v>
          </cell>
          <cell r="M4654" t="str">
            <v>0020</v>
          </cell>
          <cell r="N4654">
            <v>2965.83</v>
          </cell>
          <cell r="O4654">
            <v>9.51</v>
          </cell>
          <cell r="P4654">
            <v>114.67</v>
          </cell>
          <cell r="Q4654">
            <v>229.34</v>
          </cell>
          <cell r="R4654">
            <v>2736.49</v>
          </cell>
          <cell r="S4654">
            <v>1175</v>
          </cell>
          <cell r="T4654">
            <v>16</v>
          </cell>
          <cell r="U4654">
            <v>0</v>
          </cell>
          <cell r="V4654">
            <v>14</v>
          </cell>
          <cell r="W4654">
            <v>0</v>
          </cell>
          <cell r="X4654">
            <v>0</v>
          </cell>
        </row>
        <row r="4655">
          <cell r="A4655" t="str">
            <v>1655100</v>
          </cell>
          <cell r="B4655">
            <v>1</v>
          </cell>
          <cell r="C4655" t="str">
            <v>Fire Alarm System in square metres</v>
          </cell>
          <cell r="D4655" t="str">
            <v>34</v>
          </cell>
          <cell r="E4655" t="str">
            <v>BASALA</v>
          </cell>
          <cell r="F4655" t="str">
            <v>BAS</v>
          </cell>
          <cell r="G4655">
            <v>38820</v>
          </cell>
          <cell r="H4655" t="str">
            <v>Active</v>
          </cell>
          <cell r="I4655">
            <v>1</v>
          </cell>
          <cell r="J4655">
            <v>39344</v>
          </cell>
          <cell r="K4655" t="str">
            <v>TIP</v>
          </cell>
          <cell r="L4655" t="str">
            <v>TN</v>
          </cell>
          <cell r="M4655" t="str">
            <v>0020</v>
          </cell>
          <cell r="N4655">
            <v>790.96</v>
          </cell>
          <cell r="O4655">
            <v>2.5299999999999998</v>
          </cell>
          <cell r="P4655">
            <v>30.58</v>
          </cell>
          <cell r="Q4655">
            <v>61.16</v>
          </cell>
          <cell r="R4655">
            <v>729.8</v>
          </cell>
          <cell r="S4655">
            <v>313.36</v>
          </cell>
          <cell r="T4655">
            <v>16</v>
          </cell>
          <cell r="U4655">
            <v>0</v>
          </cell>
          <cell r="V4655">
            <v>14</v>
          </cell>
          <cell r="W4655">
            <v>0</v>
          </cell>
          <cell r="X4655">
            <v>0</v>
          </cell>
        </row>
        <row r="4656">
          <cell r="A4656" t="str">
            <v>1655200</v>
          </cell>
          <cell r="B4656">
            <v>1</v>
          </cell>
          <cell r="C4656" t="str">
            <v>Mechanical Services in square metres</v>
          </cell>
          <cell r="D4656" t="str">
            <v>34</v>
          </cell>
          <cell r="E4656" t="str">
            <v>BASAIR</v>
          </cell>
          <cell r="F4656" t="str">
            <v>BAS</v>
          </cell>
          <cell r="G4656">
            <v>38820</v>
          </cell>
          <cell r="H4656" t="str">
            <v>Active</v>
          </cell>
          <cell r="I4656">
            <v>1</v>
          </cell>
          <cell r="J4656">
            <v>39344</v>
          </cell>
          <cell r="K4656" t="str">
            <v>TIP</v>
          </cell>
          <cell r="L4656" t="str">
            <v>TN</v>
          </cell>
          <cell r="M4656" t="str">
            <v>0020</v>
          </cell>
          <cell r="N4656">
            <v>3722.13</v>
          </cell>
          <cell r="O4656">
            <v>28.18</v>
          </cell>
          <cell r="P4656">
            <v>338.38</v>
          </cell>
          <cell r="Q4656">
            <v>676.76</v>
          </cell>
          <cell r="R4656">
            <v>3045.37</v>
          </cell>
          <cell r="S4656">
            <v>1627.07</v>
          </cell>
          <cell r="T4656">
            <v>11</v>
          </cell>
          <cell r="U4656">
            <v>0</v>
          </cell>
          <cell r="V4656">
            <v>9</v>
          </cell>
          <cell r="W4656">
            <v>0</v>
          </cell>
          <cell r="X4656">
            <v>0</v>
          </cell>
        </row>
        <row r="4657">
          <cell r="A4657" t="str">
            <v>1655300</v>
          </cell>
          <cell r="B4657">
            <v>1</v>
          </cell>
          <cell r="C4657" t="str">
            <v>Plumbing reticulation in square metres</v>
          </cell>
          <cell r="D4657" t="str">
            <v>34</v>
          </cell>
          <cell r="E4657" t="str">
            <v>BASPLM</v>
          </cell>
          <cell r="F4657" t="str">
            <v>BAS</v>
          </cell>
          <cell r="G4657">
            <v>38820</v>
          </cell>
          <cell r="H4657" t="str">
            <v>Active</v>
          </cell>
          <cell r="I4657">
            <v>1</v>
          </cell>
          <cell r="J4657">
            <v>39344</v>
          </cell>
          <cell r="K4657" t="str">
            <v>TIP</v>
          </cell>
          <cell r="L4657" t="str">
            <v>TN</v>
          </cell>
          <cell r="M4657" t="str">
            <v>0020</v>
          </cell>
          <cell r="N4657">
            <v>499.77</v>
          </cell>
          <cell r="O4657">
            <v>2.64</v>
          </cell>
          <cell r="P4657">
            <v>31.24</v>
          </cell>
          <cell r="Q4657">
            <v>62.48</v>
          </cell>
          <cell r="R4657">
            <v>437.29</v>
          </cell>
          <cell r="S4657">
            <v>208.01</v>
          </cell>
          <cell r="T4657">
            <v>16</v>
          </cell>
          <cell r="U4657">
            <v>0</v>
          </cell>
          <cell r="V4657">
            <v>14</v>
          </cell>
          <cell r="W4657">
            <v>0</v>
          </cell>
          <cell r="X4657">
            <v>0</v>
          </cell>
        </row>
        <row r="4658">
          <cell r="A4658" t="str">
            <v>1655400</v>
          </cell>
          <cell r="B4658">
            <v>1</v>
          </cell>
          <cell r="C4658" t="str">
            <v>Public Address System in square metres</v>
          </cell>
          <cell r="D4658" t="str">
            <v>34</v>
          </cell>
          <cell r="E4658" t="str">
            <v>BASPUB</v>
          </cell>
          <cell r="F4658" t="str">
            <v>BAS</v>
          </cell>
          <cell r="G4658">
            <v>38820</v>
          </cell>
          <cell r="H4658" t="str">
            <v>Active</v>
          </cell>
          <cell r="I4658">
            <v>1</v>
          </cell>
          <cell r="J4658">
            <v>39344</v>
          </cell>
          <cell r="K4658" t="str">
            <v>TIP</v>
          </cell>
          <cell r="L4658" t="str">
            <v>TN</v>
          </cell>
          <cell r="M4658" t="str">
            <v>0020</v>
          </cell>
          <cell r="N4658">
            <v>333.22</v>
          </cell>
          <cell r="O4658">
            <v>1.69</v>
          </cell>
          <cell r="P4658">
            <v>20.83</v>
          </cell>
          <cell r="Q4658">
            <v>41.66</v>
          </cell>
          <cell r="R4658">
            <v>291.56</v>
          </cell>
          <cell r="S4658">
            <v>138.69999999999999</v>
          </cell>
          <cell r="T4658">
            <v>16</v>
          </cell>
          <cell r="U4658">
            <v>0</v>
          </cell>
          <cell r="V4658">
            <v>14</v>
          </cell>
          <cell r="W4658">
            <v>0</v>
          </cell>
          <cell r="X4658">
            <v>0</v>
          </cell>
        </row>
        <row r="4659">
          <cell r="A4659" t="str">
            <v>1655500</v>
          </cell>
          <cell r="B4659">
            <v>1</v>
          </cell>
          <cell r="C4659" t="str">
            <v>Security System in square metres</v>
          </cell>
          <cell r="D4659" t="str">
            <v>34</v>
          </cell>
          <cell r="E4659" t="str">
            <v>BASSEC</v>
          </cell>
          <cell r="F4659" t="str">
            <v>BAS</v>
          </cell>
          <cell r="G4659">
            <v>38820</v>
          </cell>
          <cell r="H4659" t="str">
            <v>Active</v>
          </cell>
          <cell r="I4659">
            <v>1</v>
          </cell>
          <cell r="J4659">
            <v>39344</v>
          </cell>
          <cell r="K4659" t="str">
            <v>TIP</v>
          </cell>
          <cell r="L4659" t="str">
            <v>TN</v>
          </cell>
          <cell r="M4659" t="str">
            <v>0020</v>
          </cell>
          <cell r="N4659">
            <v>832.96</v>
          </cell>
          <cell r="O4659">
            <v>4.32</v>
          </cell>
          <cell r="P4659">
            <v>52.06</v>
          </cell>
          <cell r="Q4659">
            <v>104.12</v>
          </cell>
          <cell r="R4659">
            <v>728.84</v>
          </cell>
          <cell r="S4659">
            <v>346.7</v>
          </cell>
          <cell r="T4659">
            <v>16</v>
          </cell>
          <cell r="U4659">
            <v>0</v>
          </cell>
          <cell r="V4659">
            <v>14</v>
          </cell>
          <cell r="W4659">
            <v>0</v>
          </cell>
          <cell r="X4659">
            <v>0</v>
          </cell>
        </row>
        <row r="4660">
          <cell r="A4660" t="str">
            <v>1655600</v>
          </cell>
          <cell r="B4660">
            <v>1</v>
          </cell>
          <cell r="C4660" t="str">
            <v>break glass fire alarm point - 1</v>
          </cell>
          <cell r="D4660" t="str">
            <v>34</v>
          </cell>
          <cell r="E4660" t="str">
            <v>BASALA</v>
          </cell>
          <cell r="F4660" t="str">
            <v>BAS</v>
          </cell>
          <cell r="G4660">
            <v>38820</v>
          </cell>
          <cell r="H4660" t="str">
            <v>Active</v>
          </cell>
          <cell r="I4660">
            <v>1</v>
          </cell>
          <cell r="J4660">
            <v>39344</v>
          </cell>
          <cell r="K4660" t="str">
            <v>TIP</v>
          </cell>
          <cell r="L4660" t="str">
            <v>TN</v>
          </cell>
          <cell r="M4660" t="str">
            <v>0020</v>
          </cell>
          <cell r="N4660">
            <v>550.65</v>
          </cell>
          <cell r="O4660">
            <v>1.82</v>
          </cell>
          <cell r="P4660">
            <v>21.29</v>
          </cell>
          <cell r="Q4660">
            <v>42.58</v>
          </cell>
          <cell r="R4660">
            <v>508.07</v>
          </cell>
          <cell r="S4660">
            <v>218.15</v>
          </cell>
          <cell r="T4660">
            <v>16</v>
          </cell>
          <cell r="U4660">
            <v>0</v>
          </cell>
          <cell r="V4660">
            <v>14</v>
          </cell>
          <cell r="W4660">
            <v>0</v>
          </cell>
          <cell r="X4660">
            <v>0</v>
          </cell>
        </row>
        <row r="4661">
          <cell r="A4661" t="str">
            <v>1655700</v>
          </cell>
          <cell r="B4661">
            <v>1</v>
          </cell>
          <cell r="C4661" t="str">
            <v>Building Structure in square metres</v>
          </cell>
          <cell r="D4661" t="str">
            <v>34</v>
          </cell>
          <cell r="E4661" t="str">
            <v>BUITER</v>
          </cell>
          <cell r="F4661" t="str">
            <v>BUI</v>
          </cell>
          <cell r="G4661">
            <v>38820</v>
          </cell>
          <cell r="H4661" t="str">
            <v>Active</v>
          </cell>
          <cell r="I4661">
            <v>1</v>
          </cell>
          <cell r="J4661">
            <v>39344</v>
          </cell>
          <cell r="K4661" t="str">
            <v>TIP</v>
          </cell>
          <cell r="L4661" t="str">
            <v>TN</v>
          </cell>
          <cell r="M4661" t="str">
            <v>0020</v>
          </cell>
          <cell r="N4661">
            <v>31952.59</v>
          </cell>
          <cell r="O4661">
            <v>52.54</v>
          </cell>
          <cell r="P4661">
            <v>630.48</v>
          </cell>
          <cell r="Q4661">
            <v>1260.96</v>
          </cell>
          <cell r="R4661">
            <v>30691.63</v>
          </cell>
          <cell r="S4661">
            <v>12312.1</v>
          </cell>
          <cell r="T4661">
            <v>40</v>
          </cell>
          <cell r="U4661">
            <v>0</v>
          </cell>
          <cell r="V4661">
            <v>38</v>
          </cell>
          <cell r="W4661">
            <v>0</v>
          </cell>
          <cell r="X4661">
            <v>0</v>
          </cell>
        </row>
        <row r="4662">
          <cell r="A4662" t="str">
            <v>1655800</v>
          </cell>
          <cell r="B4662">
            <v>1</v>
          </cell>
          <cell r="C4662" t="str">
            <v>electric light fitting - 2 ceiling mount</v>
          </cell>
          <cell r="D4662" t="str">
            <v>34</v>
          </cell>
          <cell r="E4662" t="str">
            <v>BASLIG</v>
          </cell>
          <cell r="F4662" t="str">
            <v>BAS</v>
          </cell>
          <cell r="G4662">
            <v>38820</v>
          </cell>
          <cell r="H4662" t="str">
            <v>Active</v>
          </cell>
          <cell r="I4662">
            <v>1</v>
          </cell>
          <cell r="J4662">
            <v>39344</v>
          </cell>
          <cell r="K4662" t="str">
            <v>TIP</v>
          </cell>
          <cell r="L4662" t="str">
            <v>TN</v>
          </cell>
          <cell r="M4662" t="str">
            <v>0020</v>
          </cell>
          <cell r="N4662">
            <v>483.15</v>
          </cell>
          <cell r="O4662">
            <v>3.66</v>
          </cell>
          <cell r="P4662">
            <v>43.92</v>
          </cell>
          <cell r="Q4662">
            <v>87.84</v>
          </cell>
          <cell r="R4662">
            <v>395.31</v>
          </cell>
          <cell r="S4662">
            <v>211.2</v>
          </cell>
          <cell r="T4662">
            <v>11</v>
          </cell>
          <cell r="U4662">
            <v>0</v>
          </cell>
          <cell r="V4662">
            <v>9</v>
          </cell>
          <cell r="W4662">
            <v>0</v>
          </cell>
          <cell r="X4662">
            <v>0</v>
          </cell>
        </row>
        <row r="4663">
          <cell r="A4663" t="str">
            <v>1655900</v>
          </cell>
          <cell r="B4663">
            <v>1</v>
          </cell>
          <cell r="C4663" t="str">
            <v>Electrical services in square metres</v>
          </cell>
          <cell r="D4663" t="str">
            <v>34</v>
          </cell>
          <cell r="E4663" t="str">
            <v>BASELC</v>
          </cell>
          <cell r="F4663" t="str">
            <v>BAS</v>
          </cell>
          <cell r="G4663">
            <v>38820</v>
          </cell>
          <cell r="H4663" t="str">
            <v>Active</v>
          </cell>
          <cell r="I4663">
            <v>1</v>
          </cell>
          <cell r="J4663">
            <v>39344</v>
          </cell>
          <cell r="K4663" t="str">
            <v>TIP</v>
          </cell>
          <cell r="L4663" t="str">
            <v>TN</v>
          </cell>
          <cell r="M4663" t="str">
            <v>0020</v>
          </cell>
          <cell r="N4663">
            <v>14003.5</v>
          </cell>
          <cell r="O4663">
            <v>45.12</v>
          </cell>
          <cell r="P4663">
            <v>541.44000000000005</v>
          </cell>
          <cell r="Q4663">
            <v>1082.8800000000001</v>
          </cell>
          <cell r="R4663">
            <v>12920.62</v>
          </cell>
          <cell r="S4663">
            <v>5547.87</v>
          </cell>
          <cell r="T4663">
            <v>16</v>
          </cell>
          <cell r="U4663">
            <v>0</v>
          </cell>
          <cell r="V4663">
            <v>14</v>
          </cell>
          <cell r="W4663">
            <v>0</v>
          </cell>
          <cell r="X4663">
            <v>0</v>
          </cell>
        </row>
        <row r="4664">
          <cell r="A4664" t="str">
            <v>1656000</v>
          </cell>
          <cell r="B4664">
            <v>1</v>
          </cell>
          <cell r="C4664" t="str">
            <v>Fire Alarm System in square metres</v>
          </cell>
          <cell r="D4664" t="str">
            <v>34</v>
          </cell>
          <cell r="E4664" t="str">
            <v>BASALA</v>
          </cell>
          <cell r="F4664" t="str">
            <v>BAS</v>
          </cell>
          <cell r="G4664">
            <v>38820</v>
          </cell>
          <cell r="H4664" t="str">
            <v>Active</v>
          </cell>
          <cell r="I4664">
            <v>1</v>
          </cell>
          <cell r="J4664">
            <v>39344</v>
          </cell>
          <cell r="K4664" t="str">
            <v>TIP</v>
          </cell>
          <cell r="L4664" t="str">
            <v>TN</v>
          </cell>
          <cell r="M4664" t="str">
            <v>0020</v>
          </cell>
          <cell r="N4664">
            <v>3734.26</v>
          </cell>
          <cell r="O4664">
            <v>12.05</v>
          </cell>
          <cell r="P4664">
            <v>144.38</v>
          </cell>
          <cell r="Q4664">
            <v>288.76</v>
          </cell>
          <cell r="R4664">
            <v>3445.5</v>
          </cell>
          <cell r="S4664">
            <v>1479.43</v>
          </cell>
          <cell r="T4664">
            <v>16</v>
          </cell>
          <cell r="U4664">
            <v>0</v>
          </cell>
          <cell r="V4664">
            <v>14</v>
          </cell>
          <cell r="W4664">
            <v>0</v>
          </cell>
          <cell r="X4664">
            <v>0</v>
          </cell>
        </row>
        <row r="4665">
          <cell r="A4665" t="str">
            <v>1656100</v>
          </cell>
          <cell r="B4665">
            <v>1</v>
          </cell>
          <cell r="C4665" t="str">
            <v>fitted carpet - 111.90 square metres</v>
          </cell>
          <cell r="D4665" t="str">
            <v>34</v>
          </cell>
          <cell r="E4665" t="str">
            <v>BASFLO</v>
          </cell>
          <cell r="F4665" t="str">
            <v>BAS</v>
          </cell>
          <cell r="G4665">
            <v>38820</v>
          </cell>
          <cell r="H4665" t="str">
            <v>Active</v>
          </cell>
          <cell r="I4665">
            <v>1</v>
          </cell>
          <cell r="J4665">
            <v>39344</v>
          </cell>
          <cell r="K4665" t="str">
            <v>TIP</v>
          </cell>
          <cell r="L4665" t="str">
            <v>TN</v>
          </cell>
          <cell r="M4665" t="str">
            <v>0020</v>
          </cell>
          <cell r="N4665">
            <v>0</v>
          </cell>
          <cell r="O4665">
            <v>0</v>
          </cell>
          <cell r="P4665">
            <v>0</v>
          </cell>
          <cell r="Q4665">
            <v>0</v>
          </cell>
          <cell r="R4665">
            <v>0</v>
          </cell>
          <cell r="S4665">
            <v>0</v>
          </cell>
          <cell r="T4665">
            <v>0</v>
          </cell>
          <cell r="U4665">
            <v>0</v>
          </cell>
          <cell r="V4665">
            <v>0</v>
          </cell>
          <cell r="W4665">
            <v>0</v>
          </cell>
          <cell r="X4665">
            <v>0</v>
          </cell>
        </row>
        <row r="4666">
          <cell r="A4666" t="str">
            <v>1656200</v>
          </cell>
          <cell r="B4666">
            <v>1</v>
          </cell>
          <cell r="C4666" t="str">
            <v>fluorescent light fitting-9-1200x600mm t</v>
          </cell>
          <cell r="D4666" t="str">
            <v>34</v>
          </cell>
          <cell r="E4666" t="str">
            <v>BASLIG</v>
          </cell>
          <cell r="F4666" t="str">
            <v>BAS</v>
          </cell>
          <cell r="G4666">
            <v>38820</v>
          </cell>
          <cell r="H4666" t="str">
            <v>Active</v>
          </cell>
          <cell r="I4666">
            <v>1</v>
          </cell>
          <cell r="J4666">
            <v>39344</v>
          </cell>
          <cell r="K4666" t="str">
            <v>TIP</v>
          </cell>
          <cell r="L4666" t="str">
            <v>TN</v>
          </cell>
          <cell r="M4666" t="str">
            <v>0020</v>
          </cell>
          <cell r="N4666">
            <v>3261.87</v>
          </cell>
          <cell r="O4666">
            <v>24.72</v>
          </cell>
          <cell r="P4666">
            <v>296.52999999999997</v>
          </cell>
          <cell r="Q4666">
            <v>593.05999999999995</v>
          </cell>
          <cell r="R4666">
            <v>2668.81</v>
          </cell>
          <cell r="S4666">
            <v>1425.88</v>
          </cell>
          <cell r="T4666">
            <v>11</v>
          </cell>
          <cell r="U4666">
            <v>0</v>
          </cell>
          <cell r="V4666">
            <v>9</v>
          </cell>
          <cell r="W4666">
            <v>0</v>
          </cell>
          <cell r="X4666">
            <v>0</v>
          </cell>
        </row>
        <row r="4667">
          <cell r="A4667" t="str">
            <v>1656300</v>
          </cell>
          <cell r="B4667">
            <v>1</v>
          </cell>
          <cell r="C4667" t="str">
            <v>Mechanical Services in square metres</v>
          </cell>
          <cell r="D4667" t="str">
            <v>34</v>
          </cell>
          <cell r="E4667" t="str">
            <v>BASAIR</v>
          </cell>
          <cell r="F4667" t="str">
            <v>BAS</v>
          </cell>
          <cell r="G4667">
            <v>38820</v>
          </cell>
          <cell r="H4667" t="str">
            <v>Active</v>
          </cell>
          <cell r="I4667">
            <v>1</v>
          </cell>
          <cell r="J4667">
            <v>39344</v>
          </cell>
          <cell r="K4667" t="str">
            <v>TIP</v>
          </cell>
          <cell r="L4667" t="str">
            <v>TN</v>
          </cell>
          <cell r="M4667" t="str">
            <v>0020</v>
          </cell>
          <cell r="N4667">
            <v>17574.080000000002</v>
          </cell>
          <cell r="O4667">
            <v>133.1</v>
          </cell>
          <cell r="P4667">
            <v>1597.64</v>
          </cell>
          <cell r="Q4667">
            <v>3195.28</v>
          </cell>
          <cell r="R4667">
            <v>14378.8</v>
          </cell>
          <cell r="S4667">
            <v>7682.23</v>
          </cell>
          <cell r="T4667">
            <v>11</v>
          </cell>
          <cell r="U4667">
            <v>0</v>
          </cell>
          <cell r="V4667">
            <v>9</v>
          </cell>
          <cell r="W4667">
            <v>0</v>
          </cell>
          <cell r="X4667">
            <v>0</v>
          </cell>
        </row>
        <row r="4668">
          <cell r="A4668" t="str">
            <v>1656400</v>
          </cell>
          <cell r="B4668">
            <v>1</v>
          </cell>
          <cell r="C4668" t="str">
            <v>Plumbing reticulation in square metres</v>
          </cell>
          <cell r="D4668" t="str">
            <v>34</v>
          </cell>
          <cell r="E4668" t="str">
            <v>BASPLM</v>
          </cell>
          <cell r="F4668" t="str">
            <v>BAS</v>
          </cell>
          <cell r="G4668">
            <v>38820</v>
          </cell>
          <cell r="H4668" t="str">
            <v>Active</v>
          </cell>
          <cell r="I4668">
            <v>1</v>
          </cell>
          <cell r="J4668">
            <v>39344</v>
          </cell>
          <cell r="K4668" t="str">
            <v>TIP</v>
          </cell>
          <cell r="L4668" t="str">
            <v>TN</v>
          </cell>
          <cell r="M4668" t="str">
            <v>0020</v>
          </cell>
          <cell r="N4668">
            <v>2359.5700000000002</v>
          </cell>
          <cell r="O4668">
            <v>12.28</v>
          </cell>
          <cell r="P4668">
            <v>147.47</v>
          </cell>
          <cell r="Q4668">
            <v>294.94</v>
          </cell>
          <cell r="R4668">
            <v>2064.63</v>
          </cell>
          <cell r="S4668">
            <v>982.11</v>
          </cell>
          <cell r="T4668">
            <v>16</v>
          </cell>
          <cell r="U4668">
            <v>0</v>
          </cell>
          <cell r="V4668">
            <v>14</v>
          </cell>
          <cell r="W4668">
            <v>0</v>
          </cell>
          <cell r="X4668">
            <v>0</v>
          </cell>
        </row>
        <row r="4669">
          <cell r="A4669" t="str">
            <v>1656500</v>
          </cell>
          <cell r="B4669">
            <v>1</v>
          </cell>
          <cell r="C4669" t="str">
            <v>Public Address System in square metres</v>
          </cell>
          <cell r="D4669" t="str">
            <v>34</v>
          </cell>
          <cell r="E4669" t="str">
            <v>BASPUB</v>
          </cell>
          <cell r="F4669" t="str">
            <v>BAS</v>
          </cell>
          <cell r="G4669">
            <v>38820</v>
          </cell>
          <cell r="H4669" t="str">
            <v>Active</v>
          </cell>
          <cell r="I4669">
            <v>1</v>
          </cell>
          <cell r="J4669">
            <v>39344</v>
          </cell>
          <cell r="K4669" t="str">
            <v>TIP</v>
          </cell>
          <cell r="L4669" t="str">
            <v>TN</v>
          </cell>
          <cell r="M4669" t="str">
            <v>0020</v>
          </cell>
          <cell r="N4669">
            <v>1573.06</v>
          </cell>
          <cell r="O4669">
            <v>8.23</v>
          </cell>
          <cell r="P4669">
            <v>98.32</v>
          </cell>
          <cell r="Q4669">
            <v>196.64</v>
          </cell>
          <cell r="R4669">
            <v>1376.42</v>
          </cell>
          <cell r="S4669">
            <v>654.75</v>
          </cell>
          <cell r="T4669">
            <v>16</v>
          </cell>
          <cell r="U4669">
            <v>0</v>
          </cell>
          <cell r="V4669">
            <v>14</v>
          </cell>
          <cell r="W4669">
            <v>0</v>
          </cell>
          <cell r="X4669">
            <v>0</v>
          </cell>
        </row>
        <row r="4670">
          <cell r="A4670" t="str">
            <v>1656600</v>
          </cell>
          <cell r="B4670">
            <v>1</v>
          </cell>
          <cell r="C4670" t="str">
            <v>Security System in square metres</v>
          </cell>
          <cell r="D4670" t="str">
            <v>34</v>
          </cell>
          <cell r="E4670" t="str">
            <v>BASSEC</v>
          </cell>
          <cell r="F4670" t="str">
            <v>BAS</v>
          </cell>
          <cell r="G4670">
            <v>38820</v>
          </cell>
          <cell r="H4670" t="str">
            <v>Active</v>
          </cell>
          <cell r="I4670">
            <v>1</v>
          </cell>
          <cell r="J4670">
            <v>39344</v>
          </cell>
          <cell r="K4670" t="str">
            <v>TIP</v>
          </cell>
          <cell r="L4670" t="str">
            <v>TN</v>
          </cell>
          <cell r="M4670" t="str">
            <v>0020</v>
          </cell>
          <cell r="N4670">
            <v>3932.68</v>
          </cell>
          <cell r="O4670">
            <v>20.51</v>
          </cell>
          <cell r="P4670">
            <v>245.79</v>
          </cell>
          <cell r="Q4670">
            <v>491.58</v>
          </cell>
          <cell r="R4670">
            <v>3441.1</v>
          </cell>
          <cell r="S4670">
            <v>1636.88</v>
          </cell>
          <cell r="T4670">
            <v>16</v>
          </cell>
          <cell r="U4670">
            <v>0</v>
          </cell>
          <cell r="V4670">
            <v>14</v>
          </cell>
          <cell r="W4670">
            <v>0</v>
          </cell>
          <cell r="X4670">
            <v>0</v>
          </cell>
        </row>
        <row r="4671">
          <cell r="A4671" t="str">
            <v>1656700</v>
          </cell>
          <cell r="B4671">
            <v>1</v>
          </cell>
          <cell r="C4671" t="str">
            <v>sign - 1 long</v>
          </cell>
          <cell r="D4671" t="str">
            <v>34</v>
          </cell>
          <cell r="E4671" t="str">
            <v>BASSIG</v>
          </cell>
          <cell r="F4671" t="str">
            <v>BAS</v>
          </cell>
          <cell r="G4671">
            <v>38820</v>
          </cell>
          <cell r="H4671" t="str">
            <v>Active</v>
          </cell>
          <cell r="I4671">
            <v>1</v>
          </cell>
          <cell r="J4671">
            <v>39344</v>
          </cell>
          <cell r="K4671" t="str">
            <v>TIP</v>
          </cell>
          <cell r="L4671" t="str">
            <v>TN</v>
          </cell>
          <cell r="M4671" t="str">
            <v>0020</v>
          </cell>
          <cell r="N4671">
            <v>1449.68</v>
          </cell>
          <cell r="O4671">
            <v>11.01</v>
          </cell>
          <cell r="P4671">
            <v>131.79</v>
          </cell>
          <cell r="Q4671">
            <v>263.58</v>
          </cell>
          <cell r="R4671">
            <v>1186.0999999999999</v>
          </cell>
          <cell r="S4671">
            <v>633.70000000000005</v>
          </cell>
          <cell r="T4671">
            <v>11</v>
          </cell>
          <cell r="U4671">
            <v>0</v>
          </cell>
          <cell r="V4671">
            <v>9</v>
          </cell>
          <cell r="W4671">
            <v>0</v>
          </cell>
          <cell r="X4671">
            <v>0</v>
          </cell>
        </row>
        <row r="4672">
          <cell r="A4672" t="str">
            <v>1656800</v>
          </cell>
          <cell r="B4672">
            <v>1</v>
          </cell>
          <cell r="C4672" t="str">
            <v>sprinkler head and piping - 9</v>
          </cell>
          <cell r="D4672" t="str">
            <v>34</v>
          </cell>
          <cell r="E4672" t="str">
            <v>BASSPR</v>
          </cell>
          <cell r="F4672" t="str">
            <v>BAS</v>
          </cell>
          <cell r="G4672">
            <v>38820</v>
          </cell>
          <cell r="H4672" t="str">
            <v>Active</v>
          </cell>
          <cell r="I4672">
            <v>1</v>
          </cell>
          <cell r="J4672">
            <v>39344</v>
          </cell>
          <cell r="K4672" t="str">
            <v>TIP</v>
          </cell>
          <cell r="L4672" t="str">
            <v>TN</v>
          </cell>
          <cell r="M4672" t="str">
            <v>0020</v>
          </cell>
          <cell r="N4672">
            <v>3805.46</v>
          </cell>
          <cell r="O4672">
            <v>28.82</v>
          </cell>
          <cell r="P4672">
            <v>345.95</v>
          </cell>
          <cell r="Q4672">
            <v>691.9</v>
          </cell>
          <cell r="R4672">
            <v>3113.56</v>
          </cell>
          <cell r="S4672">
            <v>1663.5</v>
          </cell>
          <cell r="T4672">
            <v>11</v>
          </cell>
          <cell r="U4672">
            <v>0</v>
          </cell>
          <cell r="V4672">
            <v>9</v>
          </cell>
          <cell r="W4672">
            <v>0</v>
          </cell>
          <cell r="X4672">
            <v>0</v>
          </cell>
        </row>
        <row r="4673">
          <cell r="A4673" t="str">
            <v>1656900</v>
          </cell>
          <cell r="B4673">
            <v>1</v>
          </cell>
          <cell r="C4673" t="str">
            <v>suspended ceiling - 111.90 square metres</v>
          </cell>
          <cell r="D4673" t="str">
            <v>34</v>
          </cell>
          <cell r="E4673" t="str">
            <v>BASSUS</v>
          </cell>
          <cell r="F4673" t="str">
            <v>BAS</v>
          </cell>
          <cell r="G4673">
            <v>38820</v>
          </cell>
          <cell r="H4673" t="str">
            <v>Active</v>
          </cell>
          <cell r="I4673">
            <v>1</v>
          </cell>
          <cell r="J4673">
            <v>39344</v>
          </cell>
          <cell r="K4673" t="str">
            <v>TIP</v>
          </cell>
          <cell r="L4673" t="str">
            <v>TN</v>
          </cell>
          <cell r="M4673" t="str">
            <v>0020</v>
          </cell>
          <cell r="N4673">
            <v>3146.12</v>
          </cell>
          <cell r="O4673">
            <v>16.34</v>
          </cell>
          <cell r="P4673">
            <v>196.63</v>
          </cell>
          <cell r="Q4673">
            <v>393.26</v>
          </cell>
          <cell r="R4673">
            <v>2752.86</v>
          </cell>
          <cell r="S4673">
            <v>1309.49</v>
          </cell>
          <cell r="T4673">
            <v>16</v>
          </cell>
          <cell r="U4673">
            <v>0</v>
          </cell>
          <cell r="V4673">
            <v>14</v>
          </cell>
          <cell r="W4673">
            <v>0</v>
          </cell>
          <cell r="X4673">
            <v>0</v>
          </cell>
        </row>
        <row r="4674">
          <cell r="A4674" t="str">
            <v>1657000</v>
          </cell>
          <cell r="B4674">
            <v>1</v>
          </cell>
          <cell r="C4674" t="str">
            <v>Building Structure in square metres</v>
          </cell>
          <cell r="D4674" t="str">
            <v>34</v>
          </cell>
          <cell r="E4674" t="str">
            <v>BUITER</v>
          </cell>
          <cell r="F4674" t="str">
            <v>BUI</v>
          </cell>
          <cell r="G4674">
            <v>38820</v>
          </cell>
          <cell r="H4674" t="str">
            <v>Active</v>
          </cell>
          <cell r="I4674">
            <v>1</v>
          </cell>
          <cell r="J4674">
            <v>39344</v>
          </cell>
          <cell r="K4674" t="str">
            <v>TLI</v>
          </cell>
          <cell r="L4674" t="str">
            <v>TN</v>
          </cell>
          <cell r="M4674" t="str">
            <v>0021</v>
          </cell>
          <cell r="N4674">
            <v>98741.53</v>
          </cell>
          <cell r="O4674">
            <v>162.37</v>
          </cell>
          <cell r="P4674">
            <v>1948.33</v>
          </cell>
          <cell r="Q4674">
            <v>3896.66</v>
          </cell>
          <cell r="R4674">
            <v>94844.87</v>
          </cell>
          <cell r="S4674">
            <v>38047.5</v>
          </cell>
          <cell r="T4674">
            <v>40</v>
          </cell>
          <cell r="U4674">
            <v>0</v>
          </cell>
          <cell r="V4674">
            <v>38</v>
          </cell>
          <cell r="W4674">
            <v>0</v>
          </cell>
          <cell r="X4674">
            <v>0</v>
          </cell>
        </row>
        <row r="4675">
          <cell r="A4675" t="str">
            <v>1657100</v>
          </cell>
          <cell r="B4675">
            <v>1</v>
          </cell>
          <cell r="C4675" t="str">
            <v>Communication Services in square metres</v>
          </cell>
          <cell r="D4675" t="str">
            <v>34</v>
          </cell>
          <cell r="E4675" t="str">
            <v>BASCAB</v>
          </cell>
          <cell r="F4675" t="str">
            <v>BAS</v>
          </cell>
          <cell r="G4675">
            <v>38820</v>
          </cell>
          <cell r="H4675" t="str">
            <v>Active</v>
          </cell>
          <cell r="I4675">
            <v>1</v>
          </cell>
          <cell r="J4675">
            <v>39344</v>
          </cell>
          <cell r="K4675" t="str">
            <v>TLI</v>
          </cell>
          <cell r="L4675" t="str">
            <v>TN</v>
          </cell>
          <cell r="M4675" t="str">
            <v>0021</v>
          </cell>
          <cell r="N4675">
            <v>4861.1499999999996</v>
          </cell>
          <cell r="O4675">
            <v>25.3</v>
          </cell>
          <cell r="P4675">
            <v>303.82</v>
          </cell>
          <cell r="Q4675">
            <v>607.64</v>
          </cell>
          <cell r="R4675">
            <v>4253.51</v>
          </cell>
          <cell r="S4675">
            <v>2023.33</v>
          </cell>
          <cell r="T4675">
            <v>16</v>
          </cell>
          <cell r="U4675">
            <v>0</v>
          </cell>
          <cell r="V4675">
            <v>14</v>
          </cell>
          <cell r="W4675">
            <v>0</v>
          </cell>
          <cell r="X4675">
            <v>0</v>
          </cell>
        </row>
        <row r="4676">
          <cell r="A4676" t="str">
            <v>1657200</v>
          </cell>
          <cell r="B4676">
            <v>1</v>
          </cell>
          <cell r="C4676" t="str">
            <v>Drainage Services in square metres</v>
          </cell>
          <cell r="D4676" t="str">
            <v>34</v>
          </cell>
          <cell r="E4676" t="str">
            <v>BASPLM</v>
          </cell>
          <cell r="F4676" t="str">
            <v>BAS</v>
          </cell>
          <cell r="G4676">
            <v>38820</v>
          </cell>
          <cell r="H4676" t="str">
            <v>Active</v>
          </cell>
          <cell r="I4676">
            <v>1</v>
          </cell>
          <cell r="J4676">
            <v>39344</v>
          </cell>
          <cell r="K4676" t="str">
            <v>TLI</v>
          </cell>
          <cell r="L4676" t="str">
            <v>TN</v>
          </cell>
          <cell r="M4676" t="str">
            <v>0021</v>
          </cell>
          <cell r="N4676">
            <v>972.22</v>
          </cell>
          <cell r="O4676">
            <v>5.0999999999999996</v>
          </cell>
          <cell r="P4676">
            <v>60.76</v>
          </cell>
          <cell r="Q4676">
            <v>121.52</v>
          </cell>
          <cell r="R4676">
            <v>850.7</v>
          </cell>
          <cell r="S4676">
            <v>404.67</v>
          </cell>
          <cell r="T4676">
            <v>16</v>
          </cell>
          <cell r="U4676">
            <v>0</v>
          </cell>
          <cell r="V4676">
            <v>14</v>
          </cell>
          <cell r="W4676">
            <v>0</v>
          </cell>
          <cell r="X4676">
            <v>0</v>
          </cell>
        </row>
        <row r="4677">
          <cell r="A4677" t="str">
            <v>1657300</v>
          </cell>
          <cell r="B4677">
            <v>1</v>
          </cell>
          <cell r="C4677" t="str">
            <v>Electrical services in square metres</v>
          </cell>
          <cell r="D4677" t="str">
            <v>34</v>
          </cell>
          <cell r="E4677" t="str">
            <v>BASELC</v>
          </cell>
          <cell r="F4677" t="str">
            <v>BAS</v>
          </cell>
          <cell r="G4677">
            <v>38820</v>
          </cell>
          <cell r="H4677" t="str">
            <v>Active</v>
          </cell>
          <cell r="I4677">
            <v>1</v>
          </cell>
          <cell r="J4677">
            <v>39344</v>
          </cell>
          <cell r="K4677" t="str">
            <v>TLI</v>
          </cell>
          <cell r="L4677" t="str">
            <v>TN</v>
          </cell>
          <cell r="M4677" t="str">
            <v>0021</v>
          </cell>
          <cell r="N4677">
            <v>43274.5</v>
          </cell>
          <cell r="O4677">
            <v>139.47</v>
          </cell>
          <cell r="P4677">
            <v>1673.2</v>
          </cell>
          <cell r="Q4677">
            <v>3346.4</v>
          </cell>
          <cell r="R4677">
            <v>39928.1</v>
          </cell>
          <cell r="S4677">
            <v>17144.36</v>
          </cell>
          <cell r="T4677">
            <v>16</v>
          </cell>
          <cell r="U4677">
            <v>0</v>
          </cell>
          <cell r="V4677">
            <v>14</v>
          </cell>
          <cell r="W4677">
            <v>0</v>
          </cell>
          <cell r="X4677">
            <v>0</v>
          </cell>
        </row>
        <row r="4678">
          <cell r="A4678" t="str">
            <v>1657400</v>
          </cell>
          <cell r="B4678">
            <v>1</v>
          </cell>
          <cell r="C4678" t="str">
            <v>Fire Alarm System in square metres</v>
          </cell>
          <cell r="D4678" t="str">
            <v>34</v>
          </cell>
          <cell r="E4678" t="str">
            <v>BASALA</v>
          </cell>
          <cell r="F4678" t="str">
            <v>BAS</v>
          </cell>
          <cell r="G4678">
            <v>38820</v>
          </cell>
          <cell r="H4678" t="str">
            <v>Active</v>
          </cell>
          <cell r="I4678">
            <v>1</v>
          </cell>
          <cell r="J4678">
            <v>39344</v>
          </cell>
          <cell r="K4678" t="str">
            <v>TLI</v>
          </cell>
          <cell r="L4678" t="str">
            <v>TN</v>
          </cell>
          <cell r="M4678" t="str">
            <v>0021</v>
          </cell>
          <cell r="N4678">
            <v>11539.74</v>
          </cell>
          <cell r="O4678">
            <v>37.200000000000003</v>
          </cell>
          <cell r="P4678">
            <v>446.18</v>
          </cell>
          <cell r="Q4678">
            <v>892.36</v>
          </cell>
          <cell r="R4678">
            <v>10647.38</v>
          </cell>
          <cell r="S4678">
            <v>4571.78</v>
          </cell>
          <cell r="T4678">
            <v>16</v>
          </cell>
          <cell r="U4678">
            <v>0</v>
          </cell>
          <cell r="V4678">
            <v>14</v>
          </cell>
          <cell r="W4678">
            <v>0</v>
          </cell>
          <cell r="X4678">
            <v>0</v>
          </cell>
        </row>
        <row r="4679">
          <cell r="A4679" t="str">
            <v>1657500</v>
          </cell>
          <cell r="B4679">
            <v>1</v>
          </cell>
          <cell r="C4679" t="str">
            <v>Mechanical Services in square metres</v>
          </cell>
          <cell r="D4679" t="str">
            <v>34</v>
          </cell>
          <cell r="E4679" t="str">
            <v>BASAIR</v>
          </cell>
          <cell r="F4679" t="str">
            <v>BAS</v>
          </cell>
          <cell r="G4679">
            <v>38820</v>
          </cell>
          <cell r="H4679" t="str">
            <v>Active</v>
          </cell>
          <cell r="I4679">
            <v>1</v>
          </cell>
          <cell r="J4679">
            <v>39344</v>
          </cell>
          <cell r="K4679" t="str">
            <v>TLI</v>
          </cell>
          <cell r="L4679" t="str">
            <v>TN</v>
          </cell>
          <cell r="M4679" t="str">
            <v>0021</v>
          </cell>
          <cell r="N4679">
            <v>54308.71</v>
          </cell>
          <cell r="O4679">
            <v>411.43</v>
          </cell>
          <cell r="P4679">
            <v>4937.16</v>
          </cell>
          <cell r="Q4679">
            <v>9874.32</v>
          </cell>
          <cell r="R4679">
            <v>44434.39</v>
          </cell>
          <cell r="S4679">
            <v>23740.2</v>
          </cell>
          <cell r="T4679">
            <v>11</v>
          </cell>
          <cell r="U4679">
            <v>0</v>
          </cell>
          <cell r="V4679">
            <v>9</v>
          </cell>
          <cell r="W4679">
            <v>0</v>
          </cell>
          <cell r="X4679">
            <v>0</v>
          </cell>
        </row>
        <row r="4680">
          <cell r="A4680" t="str">
            <v>1657600</v>
          </cell>
          <cell r="B4680">
            <v>1</v>
          </cell>
          <cell r="C4680" t="str">
            <v>Plumbing reticulation in square metres</v>
          </cell>
          <cell r="D4680" t="str">
            <v>34</v>
          </cell>
          <cell r="E4680" t="str">
            <v>BASPLM</v>
          </cell>
          <cell r="F4680" t="str">
            <v>BAS</v>
          </cell>
          <cell r="G4680">
            <v>38820</v>
          </cell>
          <cell r="H4680" t="str">
            <v>Active</v>
          </cell>
          <cell r="I4680">
            <v>1</v>
          </cell>
          <cell r="J4680">
            <v>39344</v>
          </cell>
          <cell r="K4680" t="str">
            <v>TLI</v>
          </cell>
          <cell r="L4680" t="str">
            <v>TN</v>
          </cell>
          <cell r="M4680" t="str">
            <v>0021</v>
          </cell>
          <cell r="N4680">
            <v>7291.76</v>
          </cell>
          <cell r="O4680">
            <v>37.96</v>
          </cell>
          <cell r="P4680">
            <v>455.74</v>
          </cell>
          <cell r="Q4680">
            <v>911.48</v>
          </cell>
          <cell r="R4680">
            <v>6380.28</v>
          </cell>
          <cell r="S4680">
            <v>3035.01</v>
          </cell>
          <cell r="T4680">
            <v>16</v>
          </cell>
          <cell r="U4680">
            <v>0</v>
          </cell>
          <cell r="V4680">
            <v>14</v>
          </cell>
          <cell r="W4680">
            <v>0</v>
          </cell>
          <cell r="X4680">
            <v>0</v>
          </cell>
        </row>
        <row r="4681">
          <cell r="A4681" t="str">
            <v>1657700</v>
          </cell>
          <cell r="B4681">
            <v>1</v>
          </cell>
          <cell r="C4681" t="str">
            <v>Public Address System in square metres</v>
          </cell>
          <cell r="D4681" t="str">
            <v>34</v>
          </cell>
          <cell r="E4681" t="str">
            <v>BASPUB</v>
          </cell>
          <cell r="F4681" t="str">
            <v>BAS</v>
          </cell>
          <cell r="G4681">
            <v>38820</v>
          </cell>
          <cell r="H4681" t="str">
            <v>Active</v>
          </cell>
          <cell r="I4681">
            <v>1</v>
          </cell>
          <cell r="J4681">
            <v>39344</v>
          </cell>
          <cell r="K4681" t="str">
            <v>TLI</v>
          </cell>
          <cell r="L4681" t="str">
            <v>TN</v>
          </cell>
          <cell r="M4681" t="str">
            <v>0021</v>
          </cell>
          <cell r="N4681">
            <v>4861.1499999999996</v>
          </cell>
          <cell r="O4681">
            <v>25.3</v>
          </cell>
          <cell r="P4681">
            <v>303.82</v>
          </cell>
          <cell r="Q4681">
            <v>607.64</v>
          </cell>
          <cell r="R4681">
            <v>4253.51</v>
          </cell>
          <cell r="S4681">
            <v>2023.33</v>
          </cell>
          <cell r="T4681">
            <v>16</v>
          </cell>
          <cell r="U4681">
            <v>0</v>
          </cell>
          <cell r="V4681">
            <v>14</v>
          </cell>
          <cell r="W4681">
            <v>0</v>
          </cell>
          <cell r="X4681">
            <v>0</v>
          </cell>
        </row>
        <row r="4682">
          <cell r="A4682" t="str">
            <v>1657800</v>
          </cell>
          <cell r="B4682">
            <v>1</v>
          </cell>
          <cell r="C4682" t="str">
            <v>Security System in square metres</v>
          </cell>
          <cell r="D4682" t="str">
            <v>34</v>
          </cell>
          <cell r="E4682" t="str">
            <v>BASSEC</v>
          </cell>
          <cell r="F4682" t="str">
            <v>BAS</v>
          </cell>
          <cell r="G4682">
            <v>38820</v>
          </cell>
          <cell r="H4682" t="str">
            <v>Active</v>
          </cell>
          <cell r="I4682">
            <v>1</v>
          </cell>
          <cell r="J4682">
            <v>39344</v>
          </cell>
          <cell r="K4682" t="str">
            <v>TLI</v>
          </cell>
          <cell r="L4682" t="str">
            <v>TN</v>
          </cell>
          <cell r="M4682" t="str">
            <v>0021</v>
          </cell>
          <cell r="N4682">
            <v>12153.05</v>
          </cell>
          <cell r="O4682">
            <v>63.27</v>
          </cell>
          <cell r="P4682">
            <v>759.57</v>
          </cell>
          <cell r="Q4682">
            <v>1519.14</v>
          </cell>
          <cell r="R4682">
            <v>10633.91</v>
          </cell>
          <cell r="S4682">
            <v>5058.3900000000003</v>
          </cell>
          <cell r="T4682">
            <v>16</v>
          </cell>
          <cell r="U4682">
            <v>0</v>
          </cell>
          <cell r="V4682">
            <v>14</v>
          </cell>
          <cell r="W4682">
            <v>0</v>
          </cell>
          <cell r="X4682">
            <v>0</v>
          </cell>
        </row>
        <row r="4683">
          <cell r="A4683" t="str">
            <v>1657900</v>
          </cell>
          <cell r="B4683">
            <v>1</v>
          </cell>
          <cell r="C4683" t="str">
            <v>break glass fire alarm point - 1</v>
          </cell>
          <cell r="D4683" t="str">
            <v>34</v>
          </cell>
          <cell r="E4683" t="str">
            <v>BASALA</v>
          </cell>
          <cell r="F4683" t="str">
            <v>BAS</v>
          </cell>
          <cell r="G4683">
            <v>38820</v>
          </cell>
          <cell r="H4683" t="str">
            <v>Active</v>
          </cell>
          <cell r="I4683">
            <v>1</v>
          </cell>
          <cell r="J4683">
            <v>39344</v>
          </cell>
          <cell r="K4683" t="str">
            <v>TLI</v>
          </cell>
          <cell r="L4683" t="str">
            <v>TN</v>
          </cell>
          <cell r="M4683" t="str">
            <v>0021</v>
          </cell>
          <cell r="N4683">
            <v>550.65</v>
          </cell>
          <cell r="O4683">
            <v>1.82</v>
          </cell>
          <cell r="P4683">
            <v>21.29</v>
          </cell>
          <cell r="Q4683">
            <v>42.58</v>
          </cell>
          <cell r="R4683">
            <v>508.07</v>
          </cell>
          <cell r="S4683">
            <v>218.15</v>
          </cell>
          <cell r="T4683">
            <v>16</v>
          </cell>
          <cell r="U4683">
            <v>0</v>
          </cell>
          <cell r="V4683">
            <v>14</v>
          </cell>
          <cell r="W4683">
            <v>0</v>
          </cell>
          <cell r="X4683">
            <v>0</v>
          </cell>
        </row>
        <row r="4684">
          <cell r="A4684" t="str">
            <v>1658000</v>
          </cell>
          <cell r="B4684">
            <v>1</v>
          </cell>
          <cell r="C4684" t="str">
            <v>Division walling in all 46 lineal metres</v>
          </cell>
          <cell r="D4684" t="str">
            <v>34</v>
          </cell>
          <cell r="E4684" t="str">
            <v>BASPAR</v>
          </cell>
          <cell r="F4684" t="str">
            <v>BAS</v>
          </cell>
          <cell r="G4684">
            <v>38820</v>
          </cell>
          <cell r="H4684" t="str">
            <v>Active</v>
          </cell>
          <cell r="I4684">
            <v>1</v>
          </cell>
          <cell r="J4684">
            <v>39344</v>
          </cell>
          <cell r="K4684" t="str">
            <v>TLI</v>
          </cell>
          <cell r="L4684" t="str">
            <v>TN</v>
          </cell>
          <cell r="M4684" t="str">
            <v>0021</v>
          </cell>
          <cell r="N4684">
            <v>58350.94</v>
          </cell>
          <cell r="O4684">
            <v>442.08</v>
          </cell>
          <cell r="P4684">
            <v>5304.63</v>
          </cell>
          <cell r="Q4684">
            <v>10609.26</v>
          </cell>
          <cell r="R4684">
            <v>47741.68</v>
          </cell>
          <cell r="S4684">
            <v>25507.19</v>
          </cell>
          <cell r="T4684">
            <v>11</v>
          </cell>
          <cell r="U4684">
            <v>0</v>
          </cell>
          <cell r="V4684">
            <v>9</v>
          </cell>
          <cell r="W4684">
            <v>0</v>
          </cell>
          <cell r="X4684">
            <v>0</v>
          </cell>
        </row>
        <row r="4685">
          <cell r="A4685" t="str">
            <v>1658100</v>
          </cell>
          <cell r="B4685">
            <v>1</v>
          </cell>
          <cell r="C4685" t="str">
            <v>Exit sign and fittings - 5</v>
          </cell>
          <cell r="D4685" t="str">
            <v>34</v>
          </cell>
          <cell r="E4685" t="str">
            <v>BASSIG</v>
          </cell>
          <cell r="F4685" t="str">
            <v>BAS</v>
          </cell>
          <cell r="G4685">
            <v>38820</v>
          </cell>
          <cell r="H4685" t="str">
            <v>Active</v>
          </cell>
          <cell r="I4685">
            <v>1</v>
          </cell>
          <cell r="J4685">
            <v>39344</v>
          </cell>
          <cell r="K4685" t="str">
            <v>TLI</v>
          </cell>
          <cell r="L4685" t="str">
            <v>TN</v>
          </cell>
          <cell r="M4685" t="str">
            <v>0021</v>
          </cell>
          <cell r="N4685">
            <v>1812.1</v>
          </cell>
          <cell r="O4685">
            <v>13.71</v>
          </cell>
          <cell r="P4685">
            <v>164.74</v>
          </cell>
          <cell r="Q4685">
            <v>329.48</v>
          </cell>
          <cell r="R4685">
            <v>1482.62</v>
          </cell>
          <cell r="S4685">
            <v>792.13</v>
          </cell>
          <cell r="T4685">
            <v>11</v>
          </cell>
          <cell r="U4685">
            <v>0</v>
          </cell>
          <cell r="V4685">
            <v>9</v>
          </cell>
          <cell r="W4685">
            <v>0</v>
          </cell>
          <cell r="X4685">
            <v>0</v>
          </cell>
        </row>
        <row r="4686">
          <cell r="A4686" t="str">
            <v>1658200</v>
          </cell>
          <cell r="B4686">
            <v>1</v>
          </cell>
          <cell r="C4686" t="str">
            <v>fire hose reel - 1</v>
          </cell>
          <cell r="D4686" t="str">
            <v>34</v>
          </cell>
          <cell r="E4686" t="str">
            <v>BASHOS</v>
          </cell>
          <cell r="F4686" t="str">
            <v>BAS</v>
          </cell>
          <cell r="G4686">
            <v>38820</v>
          </cell>
          <cell r="H4686" t="str">
            <v>Active</v>
          </cell>
          <cell r="I4686">
            <v>1</v>
          </cell>
          <cell r="J4686">
            <v>39344</v>
          </cell>
          <cell r="K4686" t="str">
            <v>TLI</v>
          </cell>
          <cell r="L4686" t="str">
            <v>TN</v>
          </cell>
          <cell r="M4686" t="str">
            <v>0021</v>
          </cell>
          <cell r="N4686">
            <v>1124.6099999999999</v>
          </cell>
          <cell r="O4686">
            <v>5.83</v>
          </cell>
          <cell r="P4686">
            <v>70.290000000000006</v>
          </cell>
          <cell r="Q4686">
            <v>140.58000000000001</v>
          </cell>
          <cell r="R4686">
            <v>984.03</v>
          </cell>
          <cell r="S4686">
            <v>468.09</v>
          </cell>
          <cell r="T4686">
            <v>16</v>
          </cell>
          <cell r="U4686">
            <v>0</v>
          </cell>
          <cell r="V4686">
            <v>14</v>
          </cell>
          <cell r="W4686">
            <v>0</v>
          </cell>
          <cell r="X4686">
            <v>0</v>
          </cell>
        </row>
        <row r="4687">
          <cell r="A4687" t="str">
            <v>1658300</v>
          </cell>
          <cell r="B4687">
            <v>1</v>
          </cell>
          <cell r="C4687" t="str">
            <v>fitted carpet - 62 square metres</v>
          </cell>
          <cell r="D4687" t="str">
            <v>34</v>
          </cell>
          <cell r="E4687" t="str">
            <v>BASFLO</v>
          </cell>
          <cell r="F4687" t="str">
            <v>BAS</v>
          </cell>
          <cell r="G4687">
            <v>38820</v>
          </cell>
          <cell r="H4687" t="str">
            <v>Active</v>
          </cell>
          <cell r="I4687">
            <v>1</v>
          </cell>
          <cell r="J4687">
            <v>39344</v>
          </cell>
          <cell r="K4687" t="str">
            <v>TLI</v>
          </cell>
          <cell r="L4687" t="str">
            <v>TN</v>
          </cell>
          <cell r="M4687" t="str">
            <v>0021</v>
          </cell>
          <cell r="N4687">
            <v>0</v>
          </cell>
          <cell r="O4687">
            <v>0</v>
          </cell>
          <cell r="P4687">
            <v>0</v>
          </cell>
          <cell r="Q4687">
            <v>0</v>
          </cell>
          <cell r="R4687">
            <v>0</v>
          </cell>
          <cell r="S4687">
            <v>0</v>
          </cell>
          <cell r="T4687">
            <v>0</v>
          </cell>
          <cell r="U4687">
            <v>0</v>
          </cell>
          <cell r="V4687">
            <v>0</v>
          </cell>
          <cell r="W4687">
            <v>0</v>
          </cell>
          <cell r="X4687">
            <v>0</v>
          </cell>
        </row>
        <row r="4688">
          <cell r="A4688" t="str">
            <v>1658400</v>
          </cell>
          <cell r="B4688">
            <v>1</v>
          </cell>
          <cell r="C4688" t="str">
            <v>fluorescent light fitting-10-1200x600mm</v>
          </cell>
          <cell r="D4688" t="str">
            <v>34</v>
          </cell>
          <cell r="E4688" t="str">
            <v>BASLIG</v>
          </cell>
          <cell r="F4688" t="str">
            <v>BAS</v>
          </cell>
          <cell r="G4688">
            <v>38820</v>
          </cell>
          <cell r="H4688" t="str">
            <v>Active</v>
          </cell>
          <cell r="I4688">
            <v>1</v>
          </cell>
          <cell r="J4688">
            <v>39344</v>
          </cell>
          <cell r="K4688" t="str">
            <v>TLI</v>
          </cell>
          <cell r="L4688" t="str">
            <v>TN</v>
          </cell>
          <cell r="M4688" t="str">
            <v>0021</v>
          </cell>
          <cell r="N4688">
            <v>3080.64</v>
          </cell>
          <cell r="O4688">
            <v>23.32</v>
          </cell>
          <cell r="P4688">
            <v>280.06</v>
          </cell>
          <cell r="Q4688">
            <v>560.12</v>
          </cell>
          <cell r="R4688">
            <v>2520.52</v>
          </cell>
          <cell r="S4688">
            <v>1346.65</v>
          </cell>
          <cell r="T4688">
            <v>11</v>
          </cell>
          <cell r="U4688">
            <v>0</v>
          </cell>
          <cell r="V4688">
            <v>9</v>
          </cell>
          <cell r="W4688">
            <v>0</v>
          </cell>
          <cell r="X4688">
            <v>0</v>
          </cell>
        </row>
        <row r="4689">
          <cell r="A4689" t="str">
            <v>1658500</v>
          </cell>
          <cell r="B4689">
            <v>1</v>
          </cell>
          <cell r="C4689" t="str">
            <v>fluorescent light fitting - 4 twin tube</v>
          </cell>
          <cell r="D4689" t="str">
            <v>34</v>
          </cell>
          <cell r="E4689" t="str">
            <v>BASLIG</v>
          </cell>
          <cell r="F4689" t="str">
            <v>BAS</v>
          </cell>
          <cell r="G4689">
            <v>38820</v>
          </cell>
          <cell r="H4689" t="str">
            <v>Active</v>
          </cell>
          <cell r="I4689">
            <v>1</v>
          </cell>
          <cell r="J4689">
            <v>39344</v>
          </cell>
          <cell r="K4689" t="str">
            <v>TLI</v>
          </cell>
          <cell r="L4689" t="str">
            <v>TN</v>
          </cell>
          <cell r="M4689" t="str">
            <v>0021</v>
          </cell>
          <cell r="N4689">
            <v>893.91</v>
          </cell>
          <cell r="O4689">
            <v>6.79</v>
          </cell>
          <cell r="P4689">
            <v>81.260000000000005</v>
          </cell>
          <cell r="Q4689">
            <v>162.52000000000001</v>
          </cell>
          <cell r="R4689">
            <v>731.39</v>
          </cell>
          <cell r="S4689">
            <v>390.76</v>
          </cell>
          <cell r="T4689">
            <v>11</v>
          </cell>
          <cell r="U4689">
            <v>0</v>
          </cell>
          <cell r="V4689">
            <v>9</v>
          </cell>
          <cell r="W4689">
            <v>0</v>
          </cell>
          <cell r="X4689">
            <v>0</v>
          </cell>
        </row>
        <row r="4690">
          <cell r="A4690" t="str">
            <v>1658600</v>
          </cell>
          <cell r="B4690">
            <v>1</v>
          </cell>
          <cell r="C4690" t="str">
            <v>fluorescent light fitting - 17 single tu</v>
          </cell>
          <cell r="D4690" t="str">
            <v>34</v>
          </cell>
          <cell r="E4690" t="str">
            <v>BASLIG</v>
          </cell>
          <cell r="F4690" t="str">
            <v>BAS</v>
          </cell>
          <cell r="G4690">
            <v>38820</v>
          </cell>
          <cell r="H4690" t="str">
            <v>Active</v>
          </cell>
          <cell r="I4690">
            <v>1</v>
          </cell>
          <cell r="J4690">
            <v>39344</v>
          </cell>
          <cell r="K4690" t="str">
            <v>TLI</v>
          </cell>
          <cell r="L4690" t="str">
            <v>TN</v>
          </cell>
          <cell r="M4690" t="str">
            <v>0021</v>
          </cell>
          <cell r="N4690">
            <v>2567.1799999999998</v>
          </cell>
          <cell r="O4690">
            <v>19.43</v>
          </cell>
          <cell r="P4690">
            <v>233.38</v>
          </cell>
          <cell r="Q4690">
            <v>466.76</v>
          </cell>
          <cell r="R4690">
            <v>2100.42</v>
          </cell>
          <cell r="S4690">
            <v>1122.21</v>
          </cell>
          <cell r="T4690">
            <v>11</v>
          </cell>
          <cell r="U4690">
            <v>0</v>
          </cell>
          <cell r="V4690">
            <v>9</v>
          </cell>
          <cell r="W4690">
            <v>0</v>
          </cell>
          <cell r="X4690">
            <v>0</v>
          </cell>
        </row>
        <row r="4691">
          <cell r="A4691" t="str">
            <v>1658700</v>
          </cell>
          <cell r="B4691">
            <v>1</v>
          </cell>
          <cell r="C4691" t="str">
            <v>fluorescent light fitting - 5 single tub</v>
          </cell>
          <cell r="D4691" t="str">
            <v>34</v>
          </cell>
          <cell r="E4691" t="str">
            <v>BASLIG</v>
          </cell>
          <cell r="F4691" t="str">
            <v>BAS</v>
          </cell>
          <cell r="G4691">
            <v>38820</v>
          </cell>
          <cell r="H4691" t="str">
            <v>Active</v>
          </cell>
          <cell r="I4691">
            <v>1</v>
          </cell>
          <cell r="J4691">
            <v>39344</v>
          </cell>
          <cell r="K4691" t="str">
            <v>TLI</v>
          </cell>
          <cell r="L4691" t="str">
            <v>TN</v>
          </cell>
          <cell r="M4691" t="str">
            <v>0021</v>
          </cell>
          <cell r="N4691">
            <v>1661.07</v>
          </cell>
          <cell r="O4691">
            <v>12.63</v>
          </cell>
          <cell r="P4691">
            <v>151.01</v>
          </cell>
          <cell r="Q4691">
            <v>302.02</v>
          </cell>
          <cell r="R4691">
            <v>1359.05</v>
          </cell>
          <cell r="S4691">
            <v>726.11</v>
          </cell>
          <cell r="T4691">
            <v>11</v>
          </cell>
          <cell r="U4691">
            <v>0</v>
          </cell>
          <cell r="V4691">
            <v>9</v>
          </cell>
          <cell r="W4691">
            <v>0</v>
          </cell>
          <cell r="X4691">
            <v>0</v>
          </cell>
        </row>
        <row r="4692">
          <cell r="A4692" t="str">
            <v>1658800</v>
          </cell>
          <cell r="B4692">
            <v>1</v>
          </cell>
          <cell r="C4692" t="str">
            <v>fluorescent light fitting - 2 single tub</v>
          </cell>
          <cell r="D4692" t="str">
            <v>34</v>
          </cell>
          <cell r="E4692" t="str">
            <v>BASLIG</v>
          </cell>
          <cell r="F4692" t="str">
            <v>BAS</v>
          </cell>
          <cell r="G4692">
            <v>38820</v>
          </cell>
          <cell r="H4692" t="str">
            <v>Active</v>
          </cell>
          <cell r="I4692">
            <v>1</v>
          </cell>
          <cell r="J4692">
            <v>39344</v>
          </cell>
          <cell r="K4692" t="str">
            <v>TLI</v>
          </cell>
          <cell r="L4692" t="str">
            <v>TN</v>
          </cell>
          <cell r="M4692" t="str">
            <v>0021</v>
          </cell>
          <cell r="N4692">
            <v>302.05</v>
          </cell>
          <cell r="O4692">
            <v>2.27</v>
          </cell>
          <cell r="P4692">
            <v>27.46</v>
          </cell>
          <cell r="Q4692">
            <v>54.92</v>
          </cell>
          <cell r="R4692">
            <v>247.13</v>
          </cell>
          <cell r="S4692">
            <v>132.04</v>
          </cell>
          <cell r="T4692">
            <v>11</v>
          </cell>
          <cell r="U4692">
            <v>0</v>
          </cell>
          <cell r="V4692">
            <v>9</v>
          </cell>
          <cell r="W4692">
            <v>0</v>
          </cell>
          <cell r="X4692">
            <v>0</v>
          </cell>
        </row>
        <row r="4693">
          <cell r="A4693" t="str">
            <v>1658900</v>
          </cell>
          <cell r="B4693">
            <v>1</v>
          </cell>
          <cell r="C4693" t="str">
            <v>auto roller shutter door -1</v>
          </cell>
          <cell r="D4693" t="str">
            <v>34</v>
          </cell>
          <cell r="E4693" t="str">
            <v>BASPAR</v>
          </cell>
          <cell r="F4693" t="str">
            <v>BAS</v>
          </cell>
          <cell r="G4693">
            <v>38820</v>
          </cell>
          <cell r="H4693" t="str">
            <v>Active</v>
          </cell>
          <cell r="I4693">
            <v>1</v>
          </cell>
          <cell r="J4693">
            <v>39344</v>
          </cell>
          <cell r="K4693" t="str">
            <v>TLI</v>
          </cell>
          <cell r="L4693" t="str">
            <v>TN</v>
          </cell>
          <cell r="M4693" t="str">
            <v>0021</v>
          </cell>
          <cell r="N4693">
            <v>2416.17</v>
          </cell>
          <cell r="O4693">
            <v>18.350000000000001</v>
          </cell>
          <cell r="P4693">
            <v>219.65</v>
          </cell>
          <cell r="Q4693">
            <v>439.3</v>
          </cell>
          <cell r="R4693">
            <v>1976.87</v>
          </cell>
          <cell r="S4693">
            <v>1056.19</v>
          </cell>
          <cell r="T4693">
            <v>11</v>
          </cell>
          <cell r="U4693">
            <v>0</v>
          </cell>
          <cell r="V4693">
            <v>9</v>
          </cell>
          <cell r="W4693">
            <v>0</v>
          </cell>
          <cell r="X4693">
            <v>0</v>
          </cell>
        </row>
        <row r="4694">
          <cell r="A4694" t="str">
            <v>1659000</v>
          </cell>
          <cell r="B4694">
            <v>1</v>
          </cell>
          <cell r="C4694" t="str">
            <v>sprinkler head and piping - 35</v>
          </cell>
          <cell r="D4694" t="str">
            <v>34</v>
          </cell>
          <cell r="E4694" t="str">
            <v>BASSPR</v>
          </cell>
          <cell r="F4694" t="str">
            <v>BAS</v>
          </cell>
          <cell r="G4694">
            <v>38820</v>
          </cell>
          <cell r="H4694" t="str">
            <v>Active</v>
          </cell>
          <cell r="I4694">
            <v>1</v>
          </cell>
          <cell r="J4694">
            <v>39344</v>
          </cell>
          <cell r="K4694" t="str">
            <v>TLI</v>
          </cell>
          <cell r="L4694" t="str">
            <v>TN</v>
          </cell>
          <cell r="M4694" t="str">
            <v>0021</v>
          </cell>
          <cell r="N4694">
            <v>14799.14</v>
          </cell>
          <cell r="O4694">
            <v>112.17</v>
          </cell>
          <cell r="P4694">
            <v>1345.38</v>
          </cell>
          <cell r="Q4694">
            <v>2690.76</v>
          </cell>
          <cell r="R4694">
            <v>12108.38</v>
          </cell>
          <cell r="S4694">
            <v>6469.21</v>
          </cell>
          <cell r="T4694">
            <v>11</v>
          </cell>
          <cell r="U4694">
            <v>0</v>
          </cell>
          <cell r="V4694">
            <v>9</v>
          </cell>
          <cell r="W4694">
            <v>0</v>
          </cell>
          <cell r="X4694">
            <v>0</v>
          </cell>
        </row>
        <row r="4695">
          <cell r="A4695" t="str">
            <v>1659100</v>
          </cell>
          <cell r="B4695">
            <v>1</v>
          </cell>
          <cell r="C4695" t="str">
            <v>suspended ceiling - 139 square metres</v>
          </cell>
          <cell r="D4695" t="str">
            <v>34</v>
          </cell>
          <cell r="E4695" t="str">
            <v>BASSUS</v>
          </cell>
          <cell r="F4695" t="str">
            <v>BAS</v>
          </cell>
          <cell r="G4695">
            <v>38820</v>
          </cell>
          <cell r="H4695" t="str">
            <v>Active</v>
          </cell>
          <cell r="I4695">
            <v>1</v>
          </cell>
          <cell r="J4695">
            <v>39344</v>
          </cell>
          <cell r="K4695" t="str">
            <v>TLI</v>
          </cell>
          <cell r="L4695" t="str">
            <v>TN</v>
          </cell>
          <cell r="M4695" t="str">
            <v>0021</v>
          </cell>
          <cell r="N4695">
            <v>3908.07</v>
          </cell>
          <cell r="O4695">
            <v>20.399999999999999</v>
          </cell>
          <cell r="P4695">
            <v>244.25</v>
          </cell>
          <cell r="Q4695">
            <v>488.5</v>
          </cell>
          <cell r="R4695">
            <v>3419.57</v>
          </cell>
          <cell r="S4695">
            <v>1626.63</v>
          </cell>
          <cell r="T4695">
            <v>16</v>
          </cell>
          <cell r="U4695">
            <v>0</v>
          </cell>
          <cell r="V4695">
            <v>14</v>
          </cell>
          <cell r="W4695">
            <v>0</v>
          </cell>
          <cell r="X4695">
            <v>0</v>
          </cell>
        </row>
        <row r="4696">
          <cell r="A4696" t="str">
            <v>1659200</v>
          </cell>
          <cell r="B4696">
            <v>1</v>
          </cell>
          <cell r="C4696" t="str">
            <v>vinyl floor covering - 123 square metres</v>
          </cell>
          <cell r="D4696" t="str">
            <v>34</v>
          </cell>
          <cell r="E4696" t="str">
            <v>BASFLO</v>
          </cell>
          <cell r="F4696" t="str">
            <v>BAS</v>
          </cell>
          <cell r="G4696">
            <v>38820</v>
          </cell>
          <cell r="H4696" t="str">
            <v>Active</v>
          </cell>
          <cell r="I4696">
            <v>1</v>
          </cell>
          <cell r="J4696">
            <v>39344</v>
          </cell>
          <cell r="K4696" t="str">
            <v>TLI</v>
          </cell>
          <cell r="L4696" t="str">
            <v>TN</v>
          </cell>
          <cell r="M4696" t="str">
            <v>0021</v>
          </cell>
          <cell r="N4696">
            <v>0</v>
          </cell>
          <cell r="O4696">
            <v>0</v>
          </cell>
          <cell r="P4696">
            <v>0</v>
          </cell>
          <cell r="Q4696">
            <v>0</v>
          </cell>
          <cell r="R4696">
            <v>0</v>
          </cell>
          <cell r="S4696">
            <v>0</v>
          </cell>
          <cell r="T4696">
            <v>0</v>
          </cell>
          <cell r="U4696">
            <v>0</v>
          </cell>
          <cell r="V4696">
            <v>0</v>
          </cell>
          <cell r="W4696">
            <v>0</v>
          </cell>
          <cell r="X4696">
            <v>0</v>
          </cell>
        </row>
        <row r="4697">
          <cell r="A4697" t="str">
            <v>1659300</v>
          </cell>
          <cell r="B4697">
            <v>1</v>
          </cell>
          <cell r="C4697" t="str">
            <v>Building Structure in square metres</v>
          </cell>
          <cell r="D4697" t="str">
            <v>34</v>
          </cell>
          <cell r="E4697" t="str">
            <v>BUITER</v>
          </cell>
          <cell r="F4697" t="str">
            <v>BUI</v>
          </cell>
          <cell r="G4697">
            <v>38820</v>
          </cell>
          <cell r="H4697" t="str">
            <v>Active</v>
          </cell>
          <cell r="I4697">
            <v>1</v>
          </cell>
          <cell r="J4697">
            <v>39344</v>
          </cell>
          <cell r="K4697" t="str">
            <v>TIP</v>
          </cell>
          <cell r="L4697" t="str">
            <v>TN</v>
          </cell>
          <cell r="M4697" t="str">
            <v>0023</v>
          </cell>
          <cell r="N4697">
            <v>13820.45</v>
          </cell>
          <cell r="O4697">
            <v>22.67</v>
          </cell>
          <cell r="P4697">
            <v>272.7</v>
          </cell>
          <cell r="Q4697">
            <v>545.4</v>
          </cell>
          <cell r="R4697">
            <v>13275.05</v>
          </cell>
          <cell r="S4697">
            <v>5325.36</v>
          </cell>
          <cell r="T4697">
            <v>40</v>
          </cell>
          <cell r="U4697">
            <v>0</v>
          </cell>
          <cell r="V4697">
            <v>38</v>
          </cell>
          <cell r="W4697">
            <v>0</v>
          </cell>
          <cell r="X4697">
            <v>0</v>
          </cell>
        </row>
        <row r="4698">
          <cell r="A4698" t="str">
            <v>1659400</v>
          </cell>
          <cell r="B4698">
            <v>1</v>
          </cell>
          <cell r="C4698" t="str">
            <v>Communication Services in square metres</v>
          </cell>
          <cell r="D4698" t="str">
            <v>34</v>
          </cell>
          <cell r="E4698" t="str">
            <v>BASCAB</v>
          </cell>
          <cell r="F4698" t="str">
            <v>BAS</v>
          </cell>
          <cell r="G4698">
            <v>38820</v>
          </cell>
          <cell r="H4698" t="str">
            <v>Active</v>
          </cell>
          <cell r="I4698">
            <v>1</v>
          </cell>
          <cell r="J4698">
            <v>39344</v>
          </cell>
          <cell r="K4698" t="str">
            <v>TIP</v>
          </cell>
          <cell r="L4698" t="str">
            <v>TN</v>
          </cell>
          <cell r="M4698" t="str">
            <v>0023</v>
          </cell>
          <cell r="N4698">
            <v>680.42</v>
          </cell>
          <cell r="O4698">
            <v>3.59</v>
          </cell>
          <cell r="P4698">
            <v>42.53</v>
          </cell>
          <cell r="Q4698">
            <v>85.06</v>
          </cell>
          <cell r="R4698">
            <v>595.36</v>
          </cell>
          <cell r="S4698">
            <v>283.20999999999998</v>
          </cell>
          <cell r="T4698">
            <v>16</v>
          </cell>
          <cell r="U4698">
            <v>0</v>
          </cell>
          <cell r="V4698">
            <v>14</v>
          </cell>
          <cell r="W4698">
            <v>0</v>
          </cell>
          <cell r="X4698">
            <v>0</v>
          </cell>
        </row>
        <row r="4699">
          <cell r="A4699" t="str">
            <v>1659500</v>
          </cell>
          <cell r="B4699">
            <v>1</v>
          </cell>
          <cell r="C4699" t="str">
            <v>Division walling in all 25 lineal metres</v>
          </cell>
          <cell r="D4699" t="str">
            <v>34</v>
          </cell>
          <cell r="E4699" t="str">
            <v>BASPAR</v>
          </cell>
          <cell r="F4699" t="str">
            <v>BAS</v>
          </cell>
          <cell r="G4699">
            <v>38820</v>
          </cell>
          <cell r="H4699" t="str">
            <v>Active</v>
          </cell>
          <cell r="I4699">
            <v>1</v>
          </cell>
          <cell r="J4699">
            <v>39344</v>
          </cell>
          <cell r="K4699" t="str">
            <v>TIP</v>
          </cell>
          <cell r="L4699" t="str">
            <v>TN</v>
          </cell>
          <cell r="M4699" t="str">
            <v>0023</v>
          </cell>
          <cell r="N4699">
            <v>31712.54</v>
          </cell>
          <cell r="O4699">
            <v>240.21</v>
          </cell>
          <cell r="P4699">
            <v>2882.96</v>
          </cell>
          <cell r="Q4699">
            <v>5765.92</v>
          </cell>
          <cell r="R4699">
            <v>25946.62</v>
          </cell>
          <cell r="S4699">
            <v>13862.64</v>
          </cell>
          <cell r="T4699">
            <v>11</v>
          </cell>
          <cell r="U4699">
            <v>0</v>
          </cell>
          <cell r="V4699">
            <v>9</v>
          </cell>
          <cell r="W4699">
            <v>0</v>
          </cell>
          <cell r="X4699">
            <v>0</v>
          </cell>
        </row>
        <row r="4700">
          <cell r="A4700" t="str">
            <v>1659600</v>
          </cell>
          <cell r="B4700">
            <v>1</v>
          </cell>
          <cell r="C4700" t="str">
            <v>Drainage Services in square metres</v>
          </cell>
          <cell r="D4700" t="str">
            <v>34</v>
          </cell>
          <cell r="E4700" t="str">
            <v>BASPLM</v>
          </cell>
          <cell r="F4700" t="str">
            <v>BAS</v>
          </cell>
          <cell r="G4700">
            <v>38820</v>
          </cell>
          <cell r="H4700" t="str">
            <v>Active</v>
          </cell>
          <cell r="I4700">
            <v>1</v>
          </cell>
          <cell r="J4700">
            <v>39344</v>
          </cell>
          <cell r="K4700" t="str">
            <v>TIP</v>
          </cell>
          <cell r="L4700" t="str">
            <v>TN</v>
          </cell>
          <cell r="M4700" t="str">
            <v>0023</v>
          </cell>
          <cell r="N4700">
            <v>136.01</v>
          </cell>
          <cell r="O4700">
            <v>0.69</v>
          </cell>
          <cell r="P4700">
            <v>8.5</v>
          </cell>
          <cell r="Q4700">
            <v>17</v>
          </cell>
          <cell r="R4700">
            <v>119.01</v>
          </cell>
          <cell r="S4700">
            <v>56.61</v>
          </cell>
          <cell r="T4700">
            <v>16</v>
          </cell>
          <cell r="U4700">
            <v>0</v>
          </cell>
          <cell r="V4700">
            <v>14</v>
          </cell>
          <cell r="W4700">
            <v>0</v>
          </cell>
          <cell r="X4700">
            <v>0</v>
          </cell>
        </row>
        <row r="4701">
          <cell r="A4701" t="str">
            <v>1659700</v>
          </cell>
          <cell r="B4701">
            <v>1</v>
          </cell>
          <cell r="C4701" t="str">
            <v>electric hand drier - 2</v>
          </cell>
          <cell r="D4701" t="str">
            <v>34</v>
          </cell>
          <cell r="E4701" t="str">
            <v>BASSUN</v>
          </cell>
          <cell r="F4701" t="str">
            <v>BAS</v>
          </cell>
          <cell r="G4701">
            <v>38820</v>
          </cell>
          <cell r="H4701" t="str">
            <v>Active</v>
          </cell>
          <cell r="I4701">
            <v>1</v>
          </cell>
          <cell r="J4701">
            <v>39344</v>
          </cell>
          <cell r="K4701" t="str">
            <v>TIP</v>
          </cell>
          <cell r="L4701" t="str">
            <v>TN</v>
          </cell>
          <cell r="M4701" t="str">
            <v>0023</v>
          </cell>
          <cell r="N4701">
            <v>1087.23</v>
          </cell>
          <cell r="O4701">
            <v>8.1999999999999993</v>
          </cell>
          <cell r="P4701">
            <v>98.84</v>
          </cell>
          <cell r="Q4701">
            <v>197.68</v>
          </cell>
          <cell r="R4701">
            <v>889.55</v>
          </cell>
          <cell r="S4701">
            <v>475.27</v>
          </cell>
          <cell r="T4701">
            <v>11</v>
          </cell>
          <cell r="U4701">
            <v>0</v>
          </cell>
          <cell r="V4701">
            <v>9</v>
          </cell>
          <cell r="W4701">
            <v>0</v>
          </cell>
          <cell r="X4701">
            <v>0</v>
          </cell>
        </row>
        <row r="4702">
          <cell r="A4702" t="str">
            <v>1659800</v>
          </cell>
          <cell r="B4702">
            <v>1</v>
          </cell>
          <cell r="C4702" t="str">
            <v>electric light fitting - 13 ceiling moun</v>
          </cell>
          <cell r="D4702" t="str">
            <v>34</v>
          </cell>
          <cell r="E4702" t="str">
            <v>BASLIG</v>
          </cell>
          <cell r="F4702" t="str">
            <v>BAS</v>
          </cell>
          <cell r="G4702">
            <v>38820</v>
          </cell>
          <cell r="H4702" t="str">
            <v>Active</v>
          </cell>
          <cell r="I4702">
            <v>1</v>
          </cell>
          <cell r="J4702">
            <v>39344</v>
          </cell>
          <cell r="K4702" t="str">
            <v>TIP</v>
          </cell>
          <cell r="L4702" t="str">
            <v>TN</v>
          </cell>
          <cell r="M4702" t="str">
            <v>0023</v>
          </cell>
          <cell r="N4702">
            <v>3141</v>
          </cell>
          <cell r="O4702">
            <v>23.75</v>
          </cell>
          <cell r="P4702">
            <v>285.55</v>
          </cell>
          <cell r="Q4702">
            <v>571.1</v>
          </cell>
          <cell r="R4702">
            <v>2569.9</v>
          </cell>
          <cell r="S4702">
            <v>1373.04</v>
          </cell>
          <cell r="T4702">
            <v>11</v>
          </cell>
          <cell r="U4702">
            <v>0</v>
          </cell>
          <cell r="V4702">
            <v>9</v>
          </cell>
          <cell r="W4702">
            <v>0</v>
          </cell>
          <cell r="X4702">
            <v>0</v>
          </cell>
        </row>
        <row r="4703">
          <cell r="A4703" t="str">
            <v>1659900</v>
          </cell>
          <cell r="B4703">
            <v>1</v>
          </cell>
          <cell r="C4703" t="str">
            <v>electric light fitting - 3 wall type</v>
          </cell>
          <cell r="D4703" t="str">
            <v>34</v>
          </cell>
          <cell r="E4703" t="str">
            <v>BASLIG</v>
          </cell>
          <cell r="F4703" t="str">
            <v>BAS</v>
          </cell>
          <cell r="G4703">
            <v>38820</v>
          </cell>
          <cell r="H4703" t="str">
            <v>Active</v>
          </cell>
          <cell r="I4703">
            <v>1</v>
          </cell>
          <cell r="J4703">
            <v>39344</v>
          </cell>
          <cell r="K4703" t="str">
            <v>TIP</v>
          </cell>
          <cell r="L4703" t="str">
            <v>TN</v>
          </cell>
          <cell r="M4703" t="str">
            <v>0023</v>
          </cell>
          <cell r="N4703">
            <v>453.07</v>
          </cell>
          <cell r="O4703">
            <v>3.46</v>
          </cell>
          <cell r="P4703">
            <v>41.19</v>
          </cell>
          <cell r="Q4703">
            <v>82.38</v>
          </cell>
          <cell r="R4703">
            <v>370.69</v>
          </cell>
          <cell r="S4703">
            <v>198.05</v>
          </cell>
          <cell r="T4703">
            <v>11</v>
          </cell>
          <cell r="U4703">
            <v>0</v>
          </cell>
          <cell r="V4703">
            <v>9</v>
          </cell>
          <cell r="W4703">
            <v>0</v>
          </cell>
          <cell r="X4703">
            <v>0</v>
          </cell>
        </row>
        <row r="4704">
          <cell r="A4704" t="str">
            <v>1660000</v>
          </cell>
          <cell r="B4704">
            <v>1</v>
          </cell>
          <cell r="C4704" t="str">
            <v>Electrical services in square metres</v>
          </cell>
          <cell r="D4704" t="str">
            <v>34</v>
          </cell>
          <cell r="E4704" t="str">
            <v>BASELC</v>
          </cell>
          <cell r="F4704" t="str">
            <v>BAS</v>
          </cell>
          <cell r="G4704">
            <v>38820</v>
          </cell>
          <cell r="H4704" t="str">
            <v>Active</v>
          </cell>
          <cell r="I4704">
            <v>1</v>
          </cell>
          <cell r="J4704">
            <v>39344</v>
          </cell>
          <cell r="K4704" t="str">
            <v>TIP</v>
          </cell>
          <cell r="L4704" t="str">
            <v>TN</v>
          </cell>
          <cell r="M4704" t="str">
            <v>0023</v>
          </cell>
          <cell r="N4704">
            <v>6056.9</v>
          </cell>
          <cell r="O4704">
            <v>19.47</v>
          </cell>
          <cell r="P4704">
            <v>234.19</v>
          </cell>
          <cell r="Q4704">
            <v>468.38</v>
          </cell>
          <cell r="R4704">
            <v>5588.52</v>
          </cell>
          <cell r="S4704">
            <v>2399.61</v>
          </cell>
          <cell r="T4704">
            <v>16</v>
          </cell>
          <cell r="U4704">
            <v>0</v>
          </cell>
          <cell r="V4704">
            <v>14</v>
          </cell>
          <cell r="W4704">
            <v>0</v>
          </cell>
          <cell r="X4704">
            <v>0</v>
          </cell>
        </row>
        <row r="4705">
          <cell r="A4705" t="str">
            <v>1660100</v>
          </cell>
          <cell r="B4705">
            <v>1</v>
          </cell>
          <cell r="C4705" t="str">
            <v>Fire Alarm System in square metres</v>
          </cell>
          <cell r="D4705" t="str">
            <v>34</v>
          </cell>
          <cell r="E4705" t="str">
            <v>BASALA</v>
          </cell>
          <cell r="F4705" t="str">
            <v>BAS</v>
          </cell>
          <cell r="G4705">
            <v>38820</v>
          </cell>
          <cell r="H4705" t="str">
            <v>Active</v>
          </cell>
          <cell r="I4705">
            <v>1</v>
          </cell>
          <cell r="J4705">
            <v>39344</v>
          </cell>
          <cell r="K4705" t="str">
            <v>TIP</v>
          </cell>
          <cell r="L4705" t="str">
            <v>TN</v>
          </cell>
          <cell r="M4705" t="str">
            <v>0023</v>
          </cell>
          <cell r="N4705">
            <v>1615.2</v>
          </cell>
          <cell r="O4705">
            <v>5.25</v>
          </cell>
          <cell r="P4705">
            <v>62.45</v>
          </cell>
          <cell r="Q4705">
            <v>124.9</v>
          </cell>
          <cell r="R4705">
            <v>1490.3</v>
          </cell>
          <cell r="S4705">
            <v>639.91</v>
          </cell>
          <cell r="T4705">
            <v>16</v>
          </cell>
          <cell r="U4705">
            <v>0</v>
          </cell>
          <cell r="V4705">
            <v>14</v>
          </cell>
          <cell r="W4705">
            <v>0</v>
          </cell>
          <cell r="X4705">
            <v>0</v>
          </cell>
        </row>
        <row r="4706">
          <cell r="A4706" t="str">
            <v>1660200</v>
          </cell>
          <cell r="B4706">
            <v>1</v>
          </cell>
          <cell r="C4706" t="str">
            <v>Mechanical Services in square metres</v>
          </cell>
          <cell r="D4706" t="str">
            <v>34</v>
          </cell>
          <cell r="E4706" t="str">
            <v>BASAIR</v>
          </cell>
          <cell r="F4706" t="str">
            <v>BAS</v>
          </cell>
          <cell r="G4706">
            <v>38820</v>
          </cell>
          <cell r="H4706" t="str">
            <v>Active</v>
          </cell>
          <cell r="I4706">
            <v>1</v>
          </cell>
          <cell r="J4706">
            <v>39344</v>
          </cell>
          <cell r="K4706" t="str">
            <v>TIP</v>
          </cell>
          <cell r="L4706" t="str">
            <v>TN</v>
          </cell>
          <cell r="M4706" t="str">
            <v>0023</v>
          </cell>
          <cell r="N4706">
            <v>7601.27</v>
          </cell>
          <cell r="O4706">
            <v>57.53</v>
          </cell>
          <cell r="P4706">
            <v>691.02</v>
          </cell>
          <cell r="Q4706">
            <v>1382.04</v>
          </cell>
          <cell r="R4706">
            <v>6219.23</v>
          </cell>
          <cell r="S4706">
            <v>3322.77</v>
          </cell>
          <cell r="T4706">
            <v>11</v>
          </cell>
          <cell r="U4706">
            <v>0</v>
          </cell>
          <cell r="V4706">
            <v>9</v>
          </cell>
          <cell r="W4706">
            <v>0</v>
          </cell>
          <cell r="X4706">
            <v>0</v>
          </cell>
        </row>
        <row r="4707">
          <cell r="A4707" t="str">
            <v>1660300</v>
          </cell>
          <cell r="B4707">
            <v>1</v>
          </cell>
          <cell r="C4707" t="str">
            <v>mirror - 6</v>
          </cell>
          <cell r="D4707" t="str">
            <v>34</v>
          </cell>
          <cell r="E4707" t="str">
            <v>BASSUN</v>
          </cell>
          <cell r="F4707" t="str">
            <v>BAS</v>
          </cell>
          <cell r="G4707">
            <v>38820</v>
          </cell>
          <cell r="H4707" t="str">
            <v>Active</v>
          </cell>
          <cell r="I4707">
            <v>1</v>
          </cell>
          <cell r="J4707">
            <v>39344</v>
          </cell>
          <cell r="K4707" t="str">
            <v>TIP</v>
          </cell>
          <cell r="L4707" t="str">
            <v>TN</v>
          </cell>
          <cell r="M4707" t="str">
            <v>0023</v>
          </cell>
          <cell r="N4707">
            <v>1087.23</v>
          </cell>
          <cell r="O4707">
            <v>8.1999999999999993</v>
          </cell>
          <cell r="P4707">
            <v>98.84</v>
          </cell>
          <cell r="Q4707">
            <v>197.68</v>
          </cell>
          <cell r="R4707">
            <v>889.55</v>
          </cell>
          <cell r="S4707">
            <v>475.27</v>
          </cell>
          <cell r="T4707">
            <v>11</v>
          </cell>
          <cell r="U4707">
            <v>0</v>
          </cell>
          <cell r="V4707">
            <v>9</v>
          </cell>
          <cell r="W4707">
            <v>0</v>
          </cell>
          <cell r="X4707">
            <v>0</v>
          </cell>
        </row>
        <row r="4708">
          <cell r="A4708" t="str">
            <v>1660400</v>
          </cell>
          <cell r="B4708">
            <v>1</v>
          </cell>
          <cell r="C4708" t="str">
            <v>Plumbing reticulation in square metres</v>
          </cell>
          <cell r="D4708" t="str">
            <v>34</v>
          </cell>
          <cell r="E4708" t="str">
            <v>BASPLM</v>
          </cell>
          <cell r="F4708" t="str">
            <v>BAS</v>
          </cell>
          <cell r="G4708">
            <v>38820</v>
          </cell>
          <cell r="H4708" t="str">
            <v>Active</v>
          </cell>
          <cell r="I4708">
            <v>1</v>
          </cell>
          <cell r="J4708">
            <v>39344</v>
          </cell>
          <cell r="K4708" t="str">
            <v>TIP</v>
          </cell>
          <cell r="L4708" t="str">
            <v>TN</v>
          </cell>
          <cell r="M4708" t="str">
            <v>0023</v>
          </cell>
          <cell r="N4708">
            <v>1020.6</v>
          </cell>
          <cell r="O4708">
            <v>5.27</v>
          </cell>
          <cell r="P4708">
            <v>63.79</v>
          </cell>
          <cell r="Q4708">
            <v>127.58</v>
          </cell>
          <cell r="R4708">
            <v>893.02</v>
          </cell>
          <cell r="S4708">
            <v>424.8</v>
          </cell>
          <cell r="T4708">
            <v>16</v>
          </cell>
          <cell r="U4708">
            <v>0</v>
          </cell>
          <cell r="V4708">
            <v>14</v>
          </cell>
          <cell r="W4708">
            <v>0</v>
          </cell>
          <cell r="X4708">
            <v>0</v>
          </cell>
        </row>
        <row r="4709">
          <cell r="A4709" t="str">
            <v>1660500</v>
          </cell>
          <cell r="B4709">
            <v>1</v>
          </cell>
          <cell r="C4709" t="str">
            <v>Public Address System in square metres</v>
          </cell>
          <cell r="D4709" t="str">
            <v>34</v>
          </cell>
          <cell r="E4709" t="str">
            <v>BASPUB</v>
          </cell>
          <cell r="F4709" t="str">
            <v>BAS</v>
          </cell>
          <cell r="G4709">
            <v>38820</v>
          </cell>
          <cell r="H4709" t="str">
            <v>Active</v>
          </cell>
          <cell r="I4709">
            <v>1</v>
          </cell>
          <cell r="J4709">
            <v>39344</v>
          </cell>
          <cell r="K4709" t="str">
            <v>TIP</v>
          </cell>
          <cell r="L4709" t="str">
            <v>TN</v>
          </cell>
          <cell r="M4709" t="str">
            <v>0023</v>
          </cell>
          <cell r="N4709">
            <v>680.42</v>
          </cell>
          <cell r="O4709">
            <v>3.59</v>
          </cell>
          <cell r="P4709">
            <v>42.53</v>
          </cell>
          <cell r="Q4709">
            <v>85.06</v>
          </cell>
          <cell r="R4709">
            <v>595.36</v>
          </cell>
          <cell r="S4709">
            <v>283.20999999999998</v>
          </cell>
          <cell r="T4709">
            <v>16</v>
          </cell>
          <cell r="U4709">
            <v>0</v>
          </cell>
          <cell r="V4709">
            <v>14</v>
          </cell>
          <cell r="W4709">
            <v>0</v>
          </cell>
          <cell r="X4709">
            <v>0</v>
          </cell>
        </row>
        <row r="4710">
          <cell r="A4710" t="str">
            <v>1660600</v>
          </cell>
          <cell r="B4710">
            <v>1</v>
          </cell>
          <cell r="C4710" t="str">
            <v>Security System in square metres</v>
          </cell>
          <cell r="D4710" t="str">
            <v>34</v>
          </cell>
          <cell r="E4710" t="str">
            <v>BASSEC</v>
          </cell>
          <cell r="F4710" t="str">
            <v>BAS</v>
          </cell>
          <cell r="G4710">
            <v>38820</v>
          </cell>
          <cell r="H4710" t="str">
            <v>Active</v>
          </cell>
          <cell r="I4710">
            <v>1</v>
          </cell>
          <cell r="J4710">
            <v>39344</v>
          </cell>
          <cell r="K4710" t="str">
            <v>TIP</v>
          </cell>
          <cell r="L4710" t="str">
            <v>TN</v>
          </cell>
          <cell r="M4710" t="str">
            <v>0023</v>
          </cell>
          <cell r="N4710">
            <v>1700.98</v>
          </cell>
          <cell r="O4710">
            <v>8.85</v>
          </cell>
          <cell r="P4710">
            <v>106.31</v>
          </cell>
          <cell r="Q4710">
            <v>212.62</v>
          </cell>
          <cell r="R4710">
            <v>1488.36</v>
          </cell>
          <cell r="S4710">
            <v>707.99</v>
          </cell>
          <cell r="T4710">
            <v>16</v>
          </cell>
          <cell r="U4710">
            <v>0</v>
          </cell>
          <cell r="V4710">
            <v>14</v>
          </cell>
          <cell r="W4710">
            <v>0</v>
          </cell>
          <cell r="X4710">
            <v>0</v>
          </cell>
        </row>
        <row r="4711">
          <cell r="A4711" t="str">
            <v>1660700</v>
          </cell>
          <cell r="B4711">
            <v>1</v>
          </cell>
          <cell r="C4711" t="str">
            <v>sink unit and fittings - 7</v>
          </cell>
          <cell r="D4711" t="str">
            <v>34</v>
          </cell>
          <cell r="E4711" t="str">
            <v>BASPLM</v>
          </cell>
          <cell r="F4711" t="str">
            <v>BAS</v>
          </cell>
          <cell r="G4711">
            <v>38820</v>
          </cell>
          <cell r="H4711" t="str">
            <v>Active</v>
          </cell>
          <cell r="I4711">
            <v>1</v>
          </cell>
          <cell r="J4711">
            <v>39344</v>
          </cell>
          <cell r="K4711" t="str">
            <v>TIP</v>
          </cell>
          <cell r="L4711" t="str">
            <v>TN</v>
          </cell>
          <cell r="M4711" t="str">
            <v>0023</v>
          </cell>
          <cell r="N4711">
            <v>5412.3</v>
          </cell>
          <cell r="O4711">
            <v>28.18</v>
          </cell>
          <cell r="P4711">
            <v>338.27</v>
          </cell>
          <cell r="Q4711">
            <v>676.54</v>
          </cell>
          <cell r="R4711">
            <v>4735.76</v>
          </cell>
          <cell r="S4711">
            <v>2252.73</v>
          </cell>
          <cell r="T4711">
            <v>16</v>
          </cell>
          <cell r="U4711">
            <v>0</v>
          </cell>
          <cell r="V4711">
            <v>14</v>
          </cell>
          <cell r="W4711">
            <v>0</v>
          </cell>
          <cell r="X4711">
            <v>0</v>
          </cell>
        </row>
        <row r="4712">
          <cell r="A4712" t="str">
            <v>1660800</v>
          </cell>
          <cell r="B4712">
            <v>1</v>
          </cell>
          <cell r="C4712" t="str">
            <v>sprinkler head and piping - 9</v>
          </cell>
          <cell r="D4712" t="str">
            <v>34</v>
          </cell>
          <cell r="E4712" t="str">
            <v>BASSPR</v>
          </cell>
          <cell r="F4712" t="str">
            <v>BAS</v>
          </cell>
          <cell r="G4712">
            <v>38820</v>
          </cell>
          <cell r="H4712" t="str">
            <v>Active</v>
          </cell>
          <cell r="I4712">
            <v>1</v>
          </cell>
          <cell r="J4712">
            <v>39344</v>
          </cell>
          <cell r="K4712" t="str">
            <v>TIP</v>
          </cell>
          <cell r="L4712" t="str">
            <v>TN</v>
          </cell>
          <cell r="M4712" t="str">
            <v>0023</v>
          </cell>
          <cell r="N4712">
            <v>3805.46</v>
          </cell>
          <cell r="O4712">
            <v>28.82</v>
          </cell>
          <cell r="P4712">
            <v>345.95</v>
          </cell>
          <cell r="Q4712">
            <v>691.9</v>
          </cell>
          <cell r="R4712">
            <v>3113.56</v>
          </cell>
          <cell r="S4712">
            <v>1663.5</v>
          </cell>
          <cell r="T4712">
            <v>11</v>
          </cell>
          <cell r="U4712">
            <v>0</v>
          </cell>
          <cell r="V4712">
            <v>9</v>
          </cell>
          <cell r="W4712">
            <v>0</v>
          </cell>
          <cell r="X4712">
            <v>0</v>
          </cell>
        </row>
        <row r="4713">
          <cell r="A4713" t="str">
            <v>1660900</v>
          </cell>
          <cell r="B4713">
            <v>1</v>
          </cell>
          <cell r="C4713" t="str">
            <v>suspended ceiling - 48.40 square metres</v>
          </cell>
          <cell r="D4713" t="str">
            <v>34</v>
          </cell>
          <cell r="E4713" t="str">
            <v>BASSUS</v>
          </cell>
          <cell r="F4713" t="str">
            <v>BAS</v>
          </cell>
          <cell r="G4713">
            <v>38820</v>
          </cell>
          <cell r="H4713" t="str">
            <v>Active</v>
          </cell>
          <cell r="I4713">
            <v>1</v>
          </cell>
          <cell r="J4713">
            <v>39344</v>
          </cell>
          <cell r="K4713" t="str">
            <v>TIP</v>
          </cell>
          <cell r="L4713" t="str">
            <v>TN</v>
          </cell>
          <cell r="M4713" t="str">
            <v>0023</v>
          </cell>
          <cell r="N4713">
            <v>1360.88</v>
          </cell>
          <cell r="O4713">
            <v>7.07</v>
          </cell>
          <cell r="P4713">
            <v>85.06</v>
          </cell>
          <cell r="Q4713">
            <v>170.12</v>
          </cell>
          <cell r="R4713">
            <v>1190.76</v>
          </cell>
          <cell r="S4713">
            <v>566.42999999999995</v>
          </cell>
          <cell r="T4713">
            <v>16</v>
          </cell>
          <cell r="U4713">
            <v>0</v>
          </cell>
          <cell r="V4713">
            <v>14</v>
          </cell>
          <cell r="W4713">
            <v>0</v>
          </cell>
          <cell r="X4713">
            <v>0</v>
          </cell>
        </row>
        <row r="4714">
          <cell r="A4714" t="str">
            <v>1661000</v>
          </cell>
          <cell r="B4714">
            <v>1</v>
          </cell>
          <cell r="C4714" t="str">
            <v>floor tiling - 48.40 square metres</v>
          </cell>
          <cell r="D4714" t="str">
            <v>34</v>
          </cell>
          <cell r="E4714" t="str">
            <v>BASFLO</v>
          </cell>
          <cell r="F4714" t="str">
            <v>BAS</v>
          </cell>
          <cell r="G4714">
            <v>38820</v>
          </cell>
          <cell r="H4714" t="str">
            <v>Active</v>
          </cell>
          <cell r="I4714">
            <v>1</v>
          </cell>
          <cell r="J4714">
            <v>39344</v>
          </cell>
          <cell r="K4714" t="str">
            <v>TIP</v>
          </cell>
          <cell r="L4714" t="str">
            <v>TN</v>
          </cell>
          <cell r="M4714" t="str">
            <v>0023</v>
          </cell>
          <cell r="N4714">
            <v>0</v>
          </cell>
          <cell r="O4714">
            <v>0</v>
          </cell>
          <cell r="P4714">
            <v>0</v>
          </cell>
          <cell r="Q4714">
            <v>0</v>
          </cell>
          <cell r="R4714">
            <v>0</v>
          </cell>
          <cell r="S4714">
            <v>0</v>
          </cell>
          <cell r="T4714">
            <v>0</v>
          </cell>
          <cell r="U4714">
            <v>0</v>
          </cell>
          <cell r="V4714">
            <v>0</v>
          </cell>
          <cell r="W4714">
            <v>0</v>
          </cell>
          <cell r="X4714">
            <v>0</v>
          </cell>
        </row>
        <row r="4715">
          <cell r="A4715" t="str">
            <v>1661100</v>
          </cell>
          <cell r="B4715">
            <v>1</v>
          </cell>
          <cell r="C4715" t="str">
            <v>WC pedestal with screens and fittings -</v>
          </cell>
          <cell r="D4715" t="str">
            <v>34</v>
          </cell>
          <cell r="E4715" t="str">
            <v>BASPLM</v>
          </cell>
          <cell r="F4715" t="str">
            <v>BAS</v>
          </cell>
          <cell r="G4715">
            <v>38820</v>
          </cell>
          <cell r="H4715" t="str">
            <v>Active</v>
          </cell>
          <cell r="I4715">
            <v>1</v>
          </cell>
          <cell r="J4715">
            <v>39344</v>
          </cell>
          <cell r="K4715" t="str">
            <v>TIP</v>
          </cell>
          <cell r="L4715" t="str">
            <v>TN</v>
          </cell>
          <cell r="M4715" t="str">
            <v>0023</v>
          </cell>
          <cell r="N4715">
            <v>14268.77</v>
          </cell>
          <cell r="O4715">
            <v>74.28</v>
          </cell>
          <cell r="P4715">
            <v>891.8</v>
          </cell>
          <cell r="Q4715">
            <v>1783.6</v>
          </cell>
          <cell r="R4715">
            <v>12485.17</v>
          </cell>
          <cell r="S4715">
            <v>5939</v>
          </cell>
          <cell r="T4715">
            <v>16</v>
          </cell>
          <cell r="U4715">
            <v>0</v>
          </cell>
          <cell r="V4715">
            <v>14</v>
          </cell>
          <cell r="W4715">
            <v>0</v>
          </cell>
          <cell r="X4715">
            <v>0</v>
          </cell>
        </row>
        <row r="4716">
          <cell r="A4716" t="str">
            <v>1661200</v>
          </cell>
          <cell r="B4716">
            <v>1</v>
          </cell>
          <cell r="C4716" t="str">
            <v>Wall urinal and fittings - 2</v>
          </cell>
          <cell r="D4716" t="str">
            <v>34</v>
          </cell>
          <cell r="E4716" t="str">
            <v>BASPLM</v>
          </cell>
          <cell r="F4716" t="str">
            <v>BAS</v>
          </cell>
          <cell r="G4716">
            <v>38820</v>
          </cell>
          <cell r="H4716" t="str">
            <v>Active</v>
          </cell>
          <cell r="I4716">
            <v>1</v>
          </cell>
          <cell r="J4716">
            <v>39344</v>
          </cell>
          <cell r="K4716" t="str">
            <v>TIP</v>
          </cell>
          <cell r="L4716" t="str">
            <v>TN</v>
          </cell>
          <cell r="M4716" t="str">
            <v>0023</v>
          </cell>
          <cell r="N4716">
            <v>1968.03</v>
          </cell>
          <cell r="O4716">
            <v>10.25</v>
          </cell>
          <cell r="P4716">
            <v>123</v>
          </cell>
          <cell r="Q4716">
            <v>246</v>
          </cell>
          <cell r="R4716">
            <v>1722.03</v>
          </cell>
          <cell r="S4716">
            <v>819.14</v>
          </cell>
          <cell r="T4716">
            <v>16</v>
          </cell>
          <cell r="U4716">
            <v>0</v>
          </cell>
          <cell r="V4716">
            <v>14</v>
          </cell>
          <cell r="W4716">
            <v>0</v>
          </cell>
          <cell r="X4716">
            <v>0</v>
          </cell>
        </row>
        <row r="4717">
          <cell r="A4717" t="str">
            <v>1661300</v>
          </cell>
          <cell r="B4717">
            <v>1</v>
          </cell>
          <cell r="C4717" t="str">
            <v>stainless steel tissue dispenser and bin</v>
          </cell>
          <cell r="D4717" t="str">
            <v>34</v>
          </cell>
          <cell r="E4717" t="str">
            <v>BASSUN</v>
          </cell>
          <cell r="F4717" t="str">
            <v>BAS</v>
          </cell>
          <cell r="G4717">
            <v>38820</v>
          </cell>
          <cell r="H4717" t="str">
            <v>Active</v>
          </cell>
          <cell r="I4717">
            <v>1</v>
          </cell>
          <cell r="J4717">
            <v>39344</v>
          </cell>
          <cell r="K4717" t="str">
            <v>TIP</v>
          </cell>
          <cell r="L4717" t="str">
            <v>TN</v>
          </cell>
          <cell r="M4717" t="str">
            <v>0023</v>
          </cell>
          <cell r="N4717">
            <v>1812.1</v>
          </cell>
          <cell r="O4717">
            <v>13.71</v>
          </cell>
          <cell r="P4717">
            <v>164.74</v>
          </cell>
          <cell r="Q4717">
            <v>329.48</v>
          </cell>
          <cell r="R4717">
            <v>1482.62</v>
          </cell>
          <cell r="S4717">
            <v>792.13</v>
          </cell>
          <cell r="T4717">
            <v>11</v>
          </cell>
          <cell r="U4717">
            <v>0</v>
          </cell>
          <cell r="V4717">
            <v>9</v>
          </cell>
          <cell r="W4717">
            <v>0</v>
          </cell>
          <cell r="X4717">
            <v>0</v>
          </cell>
        </row>
        <row r="4718">
          <cell r="A4718" t="str">
            <v>1661400</v>
          </cell>
          <cell r="B4718">
            <v>1</v>
          </cell>
          <cell r="C4718" t="str">
            <v>Building Structure in square metres</v>
          </cell>
          <cell r="D4718" t="str">
            <v>34</v>
          </cell>
          <cell r="E4718" t="str">
            <v>BUITER</v>
          </cell>
          <cell r="F4718" t="str">
            <v>BUI</v>
          </cell>
          <cell r="G4718">
            <v>38820</v>
          </cell>
          <cell r="H4718" t="str">
            <v>Active</v>
          </cell>
          <cell r="I4718">
            <v>1</v>
          </cell>
          <cell r="J4718">
            <v>39344</v>
          </cell>
          <cell r="K4718" t="str">
            <v>TCOM</v>
          </cell>
          <cell r="L4718" t="str">
            <v>TN</v>
          </cell>
          <cell r="M4718" t="str">
            <v>0029</v>
          </cell>
          <cell r="N4718">
            <v>3997.71</v>
          </cell>
          <cell r="O4718">
            <v>6.61</v>
          </cell>
          <cell r="P4718">
            <v>78.88</v>
          </cell>
          <cell r="Q4718">
            <v>157.76</v>
          </cell>
          <cell r="R4718">
            <v>3839.95</v>
          </cell>
          <cell r="S4718">
            <v>1540.42</v>
          </cell>
          <cell r="T4718">
            <v>40</v>
          </cell>
          <cell r="U4718">
            <v>0</v>
          </cell>
          <cell r="V4718">
            <v>38</v>
          </cell>
          <cell r="W4718">
            <v>0</v>
          </cell>
          <cell r="X4718">
            <v>0</v>
          </cell>
        </row>
        <row r="4719">
          <cell r="A4719" t="str">
            <v>1661500</v>
          </cell>
          <cell r="B4719">
            <v>1</v>
          </cell>
          <cell r="C4719" t="str">
            <v>Communication Services in square metres</v>
          </cell>
          <cell r="D4719" t="str">
            <v>34</v>
          </cell>
          <cell r="E4719" t="str">
            <v>BASCAB</v>
          </cell>
          <cell r="F4719" t="str">
            <v>BAS</v>
          </cell>
          <cell r="G4719">
            <v>38820</v>
          </cell>
          <cell r="H4719" t="str">
            <v>Active</v>
          </cell>
          <cell r="I4719">
            <v>1</v>
          </cell>
          <cell r="J4719">
            <v>39344</v>
          </cell>
          <cell r="K4719" t="str">
            <v>TCOM</v>
          </cell>
          <cell r="L4719" t="str">
            <v>TN</v>
          </cell>
          <cell r="M4719" t="str">
            <v>0029</v>
          </cell>
          <cell r="N4719">
            <v>196.71</v>
          </cell>
          <cell r="O4719">
            <v>1.07</v>
          </cell>
          <cell r="P4719">
            <v>12.29</v>
          </cell>
          <cell r="Q4719">
            <v>24.58</v>
          </cell>
          <cell r="R4719">
            <v>172.13</v>
          </cell>
          <cell r="S4719">
            <v>81.87</v>
          </cell>
          <cell r="T4719">
            <v>16</v>
          </cell>
          <cell r="U4719">
            <v>0</v>
          </cell>
          <cell r="V4719">
            <v>14</v>
          </cell>
          <cell r="W4719">
            <v>0</v>
          </cell>
          <cell r="X4719">
            <v>0</v>
          </cell>
        </row>
        <row r="4720">
          <cell r="A4720" t="str">
            <v>1661600</v>
          </cell>
          <cell r="B4720">
            <v>1</v>
          </cell>
          <cell r="C4720" t="str">
            <v>Division walling in all 5 lineal metres</v>
          </cell>
          <cell r="D4720" t="str">
            <v>34</v>
          </cell>
          <cell r="E4720" t="str">
            <v>BASPAR</v>
          </cell>
          <cell r="F4720" t="str">
            <v>BAS</v>
          </cell>
          <cell r="G4720">
            <v>38820</v>
          </cell>
          <cell r="H4720" t="str">
            <v>Active</v>
          </cell>
          <cell r="I4720">
            <v>1</v>
          </cell>
          <cell r="J4720">
            <v>39344</v>
          </cell>
          <cell r="K4720" t="str">
            <v>TCOM</v>
          </cell>
          <cell r="L4720" t="str">
            <v>TN</v>
          </cell>
          <cell r="M4720" t="str">
            <v>0029</v>
          </cell>
          <cell r="N4720">
            <v>6342.5</v>
          </cell>
          <cell r="O4720">
            <v>48.04</v>
          </cell>
          <cell r="P4720">
            <v>576.59</v>
          </cell>
          <cell r="Q4720">
            <v>1153.18</v>
          </cell>
          <cell r="R4720">
            <v>5189.32</v>
          </cell>
          <cell r="S4720">
            <v>2772.52</v>
          </cell>
          <cell r="T4720">
            <v>11</v>
          </cell>
          <cell r="U4720">
            <v>0</v>
          </cell>
          <cell r="V4720">
            <v>9</v>
          </cell>
          <cell r="W4720">
            <v>0</v>
          </cell>
          <cell r="X4720">
            <v>0</v>
          </cell>
        </row>
        <row r="4721">
          <cell r="A4721" t="str">
            <v>1661700</v>
          </cell>
          <cell r="B4721">
            <v>1</v>
          </cell>
          <cell r="C4721" t="str">
            <v>Drainage Services in square metres</v>
          </cell>
          <cell r="D4721" t="str">
            <v>34</v>
          </cell>
          <cell r="E4721" t="str">
            <v>BASPLM</v>
          </cell>
          <cell r="F4721" t="str">
            <v>BAS</v>
          </cell>
          <cell r="G4721">
            <v>38820</v>
          </cell>
          <cell r="H4721" t="str">
            <v>Active</v>
          </cell>
          <cell r="I4721">
            <v>1</v>
          </cell>
          <cell r="J4721">
            <v>39344</v>
          </cell>
          <cell r="K4721" t="str">
            <v>TCOM</v>
          </cell>
          <cell r="L4721" t="str">
            <v>TN</v>
          </cell>
          <cell r="M4721" t="str">
            <v>0029</v>
          </cell>
          <cell r="N4721">
            <v>39.369999999999997</v>
          </cell>
          <cell r="O4721">
            <v>0.15</v>
          </cell>
          <cell r="P4721">
            <v>2.46</v>
          </cell>
          <cell r="Q4721">
            <v>4.92</v>
          </cell>
          <cell r="R4721">
            <v>34.450000000000003</v>
          </cell>
          <cell r="S4721">
            <v>16.39</v>
          </cell>
          <cell r="T4721">
            <v>16</v>
          </cell>
          <cell r="U4721">
            <v>0</v>
          </cell>
          <cell r="V4721">
            <v>14</v>
          </cell>
          <cell r="W4721">
            <v>0</v>
          </cell>
          <cell r="X4721">
            <v>0</v>
          </cell>
        </row>
        <row r="4722">
          <cell r="A4722" t="str">
            <v>1661800</v>
          </cell>
          <cell r="B4722">
            <v>1</v>
          </cell>
          <cell r="C4722" t="str">
            <v>Electrical services in square metres</v>
          </cell>
          <cell r="D4722" t="str">
            <v>34</v>
          </cell>
          <cell r="E4722" t="str">
            <v>BASELC</v>
          </cell>
          <cell r="F4722" t="str">
            <v>BAS</v>
          </cell>
          <cell r="G4722">
            <v>38820</v>
          </cell>
          <cell r="H4722" t="str">
            <v>Active</v>
          </cell>
          <cell r="I4722">
            <v>1</v>
          </cell>
          <cell r="J4722">
            <v>39344</v>
          </cell>
          <cell r="K4722" t="str">
            <v>TCOM</v>
          </cell>
          <cell r="L4722" t="str">
            <v>TN</v>
          </cell>
          <cell r="M4722" t="str">
            <v>0029</v>
          </cell>
          <cell r="N4722">
            <v>1751.99</v>
          </cell>
          <cell r="O4722">
            <v>5.59</v>
          </cell>
          <cell r="P4722">
            <v>67.739999999999995</v>
          </cell>
          <cell r="Q4722">
            <v>135.47999999999999</v>
          </cell>
          <cell r="R4722">
            <v>1616.51</v>
          </cell>
          <cell r="S4722">
            <v>694.1</v>
          </cell>
          <cell r="T4722">
            <v>16</v>
          </cell>
          <cell r="U4722">
            <v>0</v>
          </cell>
          <cell r="V4722">
            <v>14</v>
          </cell>
          <cell r="W4722">
            <v>0</v>
          </cell>
          <cell r="X4722">
            <v>0</v>
          </cell>
        </row>
        <row r="4723">
          <cell r="A4723" t="str">
            <v>1661900</v>
          </cell>
          <cell r="B4723">
            <v>1</v>
          </cell>
          <cell r="C4723" t="str">
            <v>Fire Alarm System in square metres</v>
          </cell>
          <cell r="D4723" t="str">
            <v>34</v>
          </cell>
          <cell r="E4723" t="str">
            <v>BASALA</v>
          </cell>
          <cell r="F4723" t="str">
            <v>BAS</v>
          </cell>
          <cell r="G4723">
            <v>38820</v>
          </cell>
          <cell r="H4723" t="str">
            <v>Active</v>
          </cell>
          <cell r="I4723">
            <v>1</v>
          </cell>
          <cell r="J4723">
            <v>39344</v>
          </cell>
          <cell r="K4723" t="str">
            <v>TCOM</v>
          </cell>
          <cell r="L4723" t="str">
            <v>TN</v>
          </cell>
          <cell r="M4723" t="str">
            <v>0029</v>
          </cell>
          <cell r="N4723">
            <v>467.11</v>
          </cell>
          <cell r="O4723">
            <v>1.56</v>
          </cell>
          <cell r="P4723">
            <v>18.059999999999999</v>
          </cell>
          <cell r="Q4723">
            <v>36.119999999999997</v>
          </cell>
          <cell r="R4723">
            <v>430.99</v>
          </cell>
          <cell r="S4723">
            <v>185.05</v>
          </cell>
          <cell r="T4723">
            <v>16</v>
          </cell>
          <cell r="U4723">
            <v>0</v>
          </cell>
          <cell r="V4723">
            <v>14</v>
          </cell>
          <cell r="W4723">
            <v>0</v>
          </cell>
          <cell r="X4723">
            <v>0</v>
          </cell>
        </row>
        <row r="4724">
          <cell r="A4724" t="str">
            <v>1662000</v>
          </cell>
          <cell r="B4724">
            <v>1</v>
          </cell>
          <cell r="C4724" t="str">
            <v>fluorescent light fitting - 2 twin tube</v>
          </cell>
          <cell r="D4724" t="str">
            <v>34</v>
          </cell>
          <cell r="E4724" t="str">
            <v>BASLIG</v>
          </cell>
          <cell r="F4724" t="str">
            <v>BAS</v>
          </cell>
          <cell r="G4724">
            <v>38820</v>
          </cell>
          <cell r="H4724" t="str">
            <v>Active</v>
          </cell>
          <cell r="I4724">
            <v>1</v>
          </cell>
          <cell r="J4724">
            <v>39344</v>
          </cell>
          <cell r="K4724" t="str">
            <v>TCOM</v>
          </cell>
          <cell r="L4724" t="str">
            <v>TN</v>
          </cell>
          <cell r="M4724" t="str">
            <v>0029</v>
          </cell>
          <cell r="N4724">
            <v>374.47</v>
          </cell>
          <cell r="O4724">
            <v>2.8</v>
          </cell>
          <cell r="P4724">
            <v>34.04</v>
          </cell>
          <cell r="Q4724">
            <v>68.08</v>
          </cell>
          <cell r="R4724">
            <v>306.39</v>
          </cell>
          <cell r="S4724">
            <v>163.69</v>
          </cell>
          <cell r="T4724">
            <v>11</v>
          </cell>
          <cell r="U4724">
            <v>0</v>
          </cell>
          <cell r="V4724">
            <v>9</v>
          </cell>
          <cell r="W4724">
            <v>0</v>
          </cell>
          <cell r="X4724">
            <v>0</v>
          </cell>
        </row>
        <row r="4725">
          <cell r="A4725" t="str">
            <v>1662100</v>
          </cell>
          <cell r="B4725">
            <v>1</v>
          </cell>
          <cell r="C4725" t="str">
            <v>Mechanical Services in square metres</v>
          </cell>
          <cell r="D4725" t="str">
            <v>34</v>
          </cell>
          <cell r="E4725" t="str">
            <v>BASAIR</v>
          </cell>
          <cell r="F4725" t="str">
            <v>BAS</v>
          </cell>
          <cell r="G4725">
            <v>38820</v>
          </cell>
          <cell r="H4725" t="str">
            <v>Active</v>
          </cell>
          <cell r="I4725">
            <v>1</v>
          </cell>
          <cell r="J4725">
            <v>39344</v>
          </cell>
          <cell r="K4725" t="str">
            <v>TCOM</v>
          </cell>
          <cell r="L4725" t="str">
            <v>TN</v>
          </cell>
          <cell r="M4725" t="str">
            <v>0029</v>
          </cell>
          <cell r="N4725">
            <v>2198.7399999999998</v>
          </cell>
          <cell r="O4725">
            <v>16.63</v>
          </cell>
          <cell r="P4725">
            <v>199.89</v>
          </cell>
          <cell r="Q4725">
            <v>399.78</v>
          </cell>
          <cell r="R4725">
            <v>1798.96</v>
          </cell>
          <cell r="S4725">
            <v>961.15</v>
          </cell>
          <cell r="T4725">
            <v>11</v>
          </cell>
          <cell r="U4725">
            <v>0</v>
          </cell>
          <cell r="V4725">
            <v>9</v>
          </cell>
          <cell r="W4725">
            <v>0</v>
          </cell>
          <cell r="X4725">
            <v>0</v>
          </cell>
        </row>
        <row r="4726">
          <cell r="A4726" t="str">
            <v>1662200</v>
          </cell>
          <cell r="B4726">
            <v>1</v>
          </cell>
          <cell r="C4726" t="str">
            <v>Plumbing reticulation in square metres</v>
          </cell>
          <cell r="D4726" t="str">
            <v>34</v>
          </cell>
          <cell r="E4726" t="str">
            <v>BASPLM</v>
          </cell>
          <cell r="F4726" t="str">
            <v>BAS</v>
          </cell>
          <cell r="G4726">
            <v>38820</v>
          </cell>
          <cell r="H4726" t="str">
            <v>Active</v>
          </cell>
          <cell r="I4726">
            <v>1</v>
          </cell>
          <cell r="J4726">
            <v>39344</v>
          </cell>
          <cell r="K4726" t="str">
            <v>TCOM</v>
          </cell>
          <cell r="L4726" t="str">
            <v>TN</v>
          </cell>
          <cell r="M4726" t="str">
            <v>0029</v>
          </cell>
          <cell r="N4726">
            <v>295.19</v>
          </cell>
          <cell r="O4726">
            <v>1.51</v>
          </cell>
          <cell r="P4726">
            <v>18.45</v>
          </cell>
          <cell r="Q4726">
            <v>36.9</v>
          </cell>
          <cell r="R4726">
            <v>258.29000000000002</v>
          </cell>
          <cell r="S4726">
            <v>122.86</v>
          </cell>
          <cell r="T4726">
            <v>16</v>
          </cell>
          <cell r="U4726">
            <v>0</v>
          </cell>
          <cell r="V4726">
            <v>14</v>
          </cell>
          <cell r="W4726">
            <v>0</v>
          </cell>
          <cell r="X4726">
            <v>0</v>
          </cell>
        </row>
        <row r="4727">
          <cell r="A4727" t="str">
            <v>1662300</v>
          </cell>
          <cell r="B4727">
            <v>1</v>
          </cell>
          <cell r="C4727" t="str">
            <v>Public Address System in square metres</v>
          </cell>
          <cell r="D4727" t="str">
            <v>34</v>
          </cell>
          <cell r="E4727" t="str">
            <v>BASPUB</v>
          </cell>
          <cell r="F4727" t="str">
            <v>BAS</v>
          </cell>
          <cell r="G4727">
            <v>38820</v>
          </cell>
          <cell r="H4727" t="str">
            <v>Active</v>
          </cell>
          <cell r="I4727">
            <v>1</v>
          </cell>
          <cell r="J4727">
            <v>39344</v>
          </cell>
          <cell r="K4727" t="str">
            <v>TCOM</v>
          </cell>
          <cell r="L4727" t="str">
            <v>TN</v>
          </cell>
          <cell r="M4727" t="str">
            <v>0029</v>
          </cell>
          <cell r="N4727">
            <v>196.71</v>
          </cell>
          <cell r="O4727">
            <v>1.07</v>
          </cell>
          <cell r="P4727">
            <v>12.29</v>
          </cell>
          <cell r="Q4727">
            <v>24.58</v>
          </cell>
          <cell r="R4727">
            <v>172.13</v>
          </cell>
          <cell r="S4727">
            <v>81.87</v>
          </cell>
          <cell r="T4727">
            <v>16</v>
          </cell>
          <cell r="U4727">
            <v>0</v>
          </cell>
          <cell r="V4727">
            <v>14</v>
          </cell>
          <cell r="W4727">
            <v>0</v>
          </cell>
          <cell r="X4727">
            <v>0</v>
          </cell>
        </row>
        <row r="4728">
          <cell r="A4728" t="str">
            <v>1662400</v>
          </cell>
          <cell r="B4728">
            <v>1</v>
          </cell>
          <cell r="C4728" t="str">
            <v>sprinkler head and piping - 4</v>
          </cell>
          <cell r="D4728" t="str">
            <v>34</v>
          </cell>
          <cell r="E4728" t="str">
            <v>BASSPR</v>
          </cell>
          <cell r="F4728" t="str">
            <v>BAS</v>
          </cell>
          <cell r="G4728">
            <v>38820</v>
          </cell>
          <cell r="H4728" t="str">
            <v>Active</v>
          </cell>
          <cell r="I4728">
            <v>1</v>
          </cell>
          <cell r="J4728">
            <v>39344</v>
          </cell>
          <cell r="K4728" t="str">
            <v>TCOM</v>
          </cell>
          <cell r="L4728" t="str">
            <v>TN</v>
          </cell>
          <cell r="M4728" t="str">
            <v>0029</v>
          </cell>
          <cell r="N4728">
            <v>1691.31</v>
          </cell>
          <cell r="O4728">
            <v>12.85</v>
          </cell>
          <cell r="P4728">
            <v>153.76</v>
          </cell>
          <cell r="Q4728">
            <v>307.52</v>
          </cell>
          <cell r="R4728">
            <v>1383.79</v>
          </cell>
          <cell r="S4728">
            <v>739.33</v>
          </cell>
          <cell r="T4728">
            <v>11</v>
          </cell>
          <cell r="U4728">
            <v>0</v>
          </cell>
          <cell r="V4728">
            <v>9</v>
          </cell>
          <cell r="W4728">
            <v>0</v>
          </cell>
          <cell r="X4728">
            <v>0</v>
          </cell>
        </row>
        <row r="4729">
          <cell r="A4729" t="str">
            <v>1662500</v>
          </cell>
          <cell r="B4729">
            <v>1</v>
          </cell>
          <cell r="C4729" t="str">
            <v>vinyl floor covering - 14 square metres</v>
          </cell>
          <cell r="D4729" t="str">
            <v>34</v>
          </cell>
          <cell r="E4729" t="str">
            <v>BASFLO</v>
          </cell>
          <cell r="F4729" t="str">
            <v>BAS</v>
          </cell>
          <cell r="G4729">
            <v>38820</v>
          </cell>
          <cell r="H4729" t="str">
            <v>Active</v>
          </cell>
          <cell r="I4729">
            <v>1</v>
          </cell>
          <cell r="J4729">
            <v>39344</v>
          </cell>
          <cell r="K4729" t="str">
            <v>TCOM</v>
          </cell>
          <cell r="L4729" t="str">
            <v>TN</v>
          </cell>
          <cell r="M4729" t="str">
            <v>0029</v>
          </cell>
          <cell r="N4729">
            <v>0</v>
          </cell>
          <cell r="O4729">
            <v>0</v>
          </cell>
          <cell r="P4729">
            <v>0</v>
          </cell>
          <cell r="Q4729">
            <v>0</v>
          </cell>
          <cell r="R4729">
            <v>0</v>
          </cell>
          <cell r="S4729">
            <v>0</v>
          </cell>
          <cell r="T4729">
            <v>0</v>
          </cell>
          <cell r="U4729">
            <v>0</v>
          </cell>
          <cell r="V4729">
            <v>0</v>
          </cell>
          <cell r="W4729">
            <v>0</v>
          </cell>
          <cell r="X4729">
            <v>0</v>
          </cell>
        </row>
        <row r="4730">
          <cell r="A4730" t="str">
            <v>1662600</v>
          </cell>
          <cell r="B4730">
            <v>1</v>
          </cell>
          <cell r="C4730" t="str">
            <v>break glass fire alarm point - 1</v>
          </cell>
          <cell r="D4730" t="str">
            <v>34</v>
          </cell>
          <cell r="E4730" t="str">
            <v>BASALA</v>
          </cell>
          <cell r="F4730" t="str">
            <v>BAS</v>
          </cell>
          <cell r="G4730">
            <v>38820</v>
          </cell>
          <cell r="H4730" t="str">
            <v>Active</v>
          </cell>
          <cell r="I4730">
            <v>1</v>
          </cell>
          <cell r="J4730">
            <v>39344</v>
          </cell>
          <cell r="K4730" t="str">
            <v>TIP</v>
          </cell>
          <cell r="L4730" t="str">
            <v>TN</v>
          </cell>
          <cell r="M4730" t="str">
            <v>0014</v>
          </cell>
          <cell r="N4730">
            <v>550.65</v>
          </cell>
          <cell r="O4730">
            <v>1.82</v>
          </cell>
          <cell r="P4730">
            <v>21.29</v>
          </cell>
          <cell r="Q4730">
            <v>42.58</v>
          </cell>
          <cell r="R4730">
            <v>508.07</v>
          </cell>
          <cell r="S4730">
            <v>218.15</v>
          </cell>
          <cell r="T4730">
            <v>16</v>
          </cell>
          <cell r="U4730">
            <v>0</v>
          </cell>
          <cell r="V4730">
            <v>14</v>
          </cell>
          <cell r="W4730">
            <v>0</v>
          </cell>
          <cell r="X4730">
            <v>0</v>
          </cell>
        </row>
        <row r="4731">
          <cell r="A4731" t="str">
            <v>1662700</v>
          </cell>
          <cell r="B4731">
            <v>1</v>
          </cell>
          <cell r="C4731" t="str">
            <v>Building Structure in square metres</v>
          </cell>
          <cell r="D4731" t="str">
            <v>34</v>
          </cell>
          <cell r="E4731" t="str">
            <v>BUITER</v>
          </cell>
          <cell r="F4731" t="str">
            <v>BUI</v>
          </cell>
          <cell r="G4731">
            <v>38820</v>
          </cell>
          <cell r="H4731" t="str">
            <v>Active</v>
          </cell>
          <cell r="I4731">
            <v>1</v>
          </cell>
          <cell r="J4731">
            <v>39344</v>
          </cell>
          <cell r="K4731" t="str">
            <v>TIP</v>
          </cell>
          <cell r="L4731" t="str">
            <v>TN</v>
          </cell>
          <cell r="M4731" t="str">
            <v>0014</v>
          </cell>
          <cell r="N4731">
            <v>96542.76</v>
          </cell>
          <cell r="O4731">
            <v>158.69</v>
          </cell>
          <cell r="P4731">
            <v>1904.94</v>
          </cell>
          <cell r="Q4731">
            <v>3809.88</v>
          </cell>
          <cell r="R4731">
            <v>92732.88</v>
          </cell>
          <cell r="S4731">
            <v>37200.26</v>
          </cell>
          <cell r="T4731">
            <v>40</v>
          </cell>
          <cell r="U4731">
            <v>0</v>
          </cell>
          <cell r="V4731">
            <v>38</v>
          </cell>
          <cell r="W4731">
            <v>0</v>
          </cell>
          <cell r="X4731">
            <v>0</v>
          </cell>
        </row>
        <row r="4732">
          <cell r="A4732" t="str">
            <v>1662800</v>
          </cell>
          <cell r="B4732">
            <v>1</v>
          </cell>
          <cell r="C4732" t="str">
            <v>Communication Services in square metres</v>
          </cell>
          <cell r="D4732" t="str">
            <v>34</v>
          </cell>
          <cell r="E4732" t="str">
            <v>BASCAB</v>
          </cell>
          <cell r="F4732" t="str">
            <v>BAS</v>
          </cell>
          <cell r="G4732">
            <v>38820</v>
          </cell>
          <cell r="H4732" t="str">
            <v>Active</v>
          </cell>
          <cell r="I4732">
            <v>1</v>
          </cell>
          <cell r="J4732">
            <v>39344</v>
          </cell>
          <cell r="K4732" t="str">
            <v>TIP</v>
          </cell>
          <cell r="L4732" t="str">
            <v>TN</v>
          </cell>
          <cell r="M4732" t="str">
            <v>0014</v>
          </cell>
          <cell r="N4732">
            <v>4752.96</v>
          </cell>
          <cell r="O4732">
            <v>24.7</v>
          </cell>
          <cell r="P4732">
            <v>297.06</v>
          </cell>
          <cell r="Q4732">
            <v>594.12</v>
          </cell>
          <cell r="R4732">
            <v>4158.84</v>
          </cell>
          <cell r="S4732">
            <v>1978.29</v>
          </cell>
          <cell r="T4732">
            <v>16</v>
          </cell>
          <cell r="U4732">
            <v>0</v>
          </cell>
          <cell r="V4732">
            <v>14</v>
          </cell>
          <cell r="W4732">
            <v>0</v>
          </cell>
          <cell r="X4732">
            <v>0</v>
          </cell>
        </row>
        <row r="4733">
          <cell r="A4733" t="str">
            <v>1662900</v>
          </cell>
          <cell r="B4733">
            <v>1</v>
          </cell>
          <cell r="C4733" t="str">
            <v>Division walling in all 16 lineal metres</v>
          </cell>
          <cell r="D4733" t="str">
            <v>34</v>
          </cell>
          <cell r="E4733" t="str">
            <v>BASPAR</v>
          </cell>
          <cell r="F4733" t="str">
            <v>BAS</v>
          </cell>
          <cell r="G4733">
            <v>38820</v>
          </cell>
          <cell r="H4733" t="str">
            <v>Active</v>
          </cell>
          <cell r="I4733">
            <v>1</v>
          </cell>
          <cell r="J4733">
            <v>39344</v>
          </cell>
          <cell r="K4733" t="str">
            <v>TIP</v>
          </cell>
          <cell r="L4733" t="str">
            <v>TN</v>
          </cell>
          <cell r="M4733" t="str">
            <v>0014</v>
          </cell>
          <cell r="N4733">
            <v>20296.05</v>
          </cell>
          <cell r="O4733">
            <v>153.74</v>
          </cell>
          <cell r="P4733">
            <v>1845.1</v>
          </cell>
          <cell r="Q4733">
            <v>3690.2</v>
          </cell>
          <cell r="R4733">
            <v>16605.849999999999</v>
          </cell>
          <cell r="S4733">
            <v>8872.1</v>
          </cell>
          <cell r="T4733">
            <v>11</v>
          </cell>
          <cell r="U4733">
            <v>0</v>
          </cell>
          <cell r="V4733">
            <v>9</v>
          </cell>
          <cell r="W4733">
            <v>0</v>
          </cell>
          <cell r="X4733">
            <v>0</v>
          </cell>
        </row>
        <row r="4734">
          <cell r="A4734" t="str">
            <v>1663000</v>
          </cell>
          <cell r="B4734">
            <v>1</v>
          </cell>
          <cell r="C4734" t="str">
            <v>Drainage Services in square metres</v>
          </cell>
          <cell r="D4734" t="str">
            <v>34</v>
          </cell>
          <cell r="E4734" t="str">
            <v>BASPLM</v>
          </cell>
          <cell r="F4734" t="str">
            <v>BAS</v>
          </cell>
          <cell r="G4734">
            <v>38820</v>
          </cell>
          <cell r="H4734" t="str">
            <v>Active</v>
          </cell>
          <cell r="I4734">
            <v>1</v>
          </cell>
          <cell r="J4734">
            <v>39344</v>
          </cell>
          <cell r="K4734" t="str">
            <v>TIP</v>
          </cell>
          <cell r="L4734" t="str">
            <v>TN</v>
          </cell>
          <cell r="M4734" t="str">
            <v>0014</v>
          </cell>
          <cell r="N4734">
            <v>950.55</v>
          </cell>
          <cell r="O4734">
            <v>4.96</v>
          </cell>
          <cell r="P4734">
            <v>59.41</v>
          </cell>
          <cell r="Q4734">
            <v>118.82</v>
          </cell>
          <cell r="R4734">
            <v>831.73</v>
          </cell>
          <cell r="S4734">
            <v>395.64</v>
          </cell>
          <cell r="T4734">
            <v>16</v>
          </cell>
          <cell r="U4734">
            <v>0</v>
          </cell>
          <cell r="V4734">
            <v>14</v>
          </cell>
          <cell r="W4734">
            <v>0</v>
          </cell>
          <cell r="X4734">
            <v>0</v>
          </cell>
        </row>
        <row r="4735">
          <cell r="A4735" t="str">
            <v>1663100</v>
          </cell>
          <cell r="B4735">
            <v>1</v>
          </cell>
          <cell r="C4735" t="str">
            <v>electric light fitting - 12 ceiling moun</v>
          </cell>
          <cell r="D4735" t="str">
            <v>34</v>
          </cell>
          <cell r="E4735" t="str">
            <v>BASLIG</v>
          </cell>
          <cell r="F4735" t="str">
            <v>BAS</v>
          </cell>
          <cell r="G4735">
            <v>38820</v>
          </cell>
          <cell r="H4735" t="str">
            <v>Active</v>
          </cell>
          <cell r="I4735">
            <v>1</v>
          </cell>
          <cell r="J4735">
            <v>39344</v>
          </cell>
          <cell r="K4735" t="str">
            <v>TIP</v>
          </cell>
          <cell r="L4735" t="str">
            <v>TN</v>
          </cell>
          <cell r="M4735" t="str">
            <v>0014</v>
          </cell>
          <cell r="N4735">
            <v>2899.5</v>
          </cell>
          <cell r="O4735">
            <v>21.92</v>
          </cell>
          <cell r="P4735">
            <v>263.58999999999997</v>
          </cell>
          <cell r="Q4735">
            <v>527.17999999999995</v>
          </cell>
          <cell r="R4735">
            <v>2372.3200000000002</v>
          </cell>
          <cell r="S4735">
            <v>1267.47</v>
          </cell>
          <cell r="T4735">
            <v>11</v>
          </cell>
          <cell r="U4735">
            <v>0</v>
          </cell>
          <cell r="V4735">
            <v>9</v>
          </cell>
          <cell r="W4735">
            <v>0</v>
          </cell>
          <cell r="X4735">
            <v>0</v>
          </cell>
        </row>
        <row r="4736">
          <cell r="A4736" t="str">
            <v>1663200</v>
          </cell>
          <cell r="B4736">
            <v>1</v>
          </cell>
          <cell r="C4736" t="str">
            <v>electric light fitting - 2 wall type</v>
          </cell>
          <cell r="D4736" t="str">
            <v>34</v>
          </cell>
          <cell r="E4736" t="str">
            <v>BASLIG</v>
          </cell>
          <cell r="F4736" t="str">
            <v>BAS</v>
          </cell>
          <cell r="G4736">
            <v>38820</v>
          </cell>
          <cell r="H4736" t="str">
            <v>Active</v>
          </cell>
          <cell r="I4736">
            <v>1</v>
          </cell>
          <cell r="J4736">
            <v>39344</v>
          </cell>
          <cell r="K4736" t="str">
            <v>TIP</v>
          </cell>
          <cell r="L4736" t="str">
            <v>TN</v>
          </cell>
          <cell r="M4736" t="str">
            <v>0014</v>
          </cell>
          <cell r="N4736">
            <v>604.11</v>
          </cell>
          <cell r="O4736">
            <v>4.54</v>
          </cell>
          <cell r="P4736">
            <v>54.92</v>
          </cell>
          <cell r="Q4736">
            <v>109.84</v>
          </cell>
          <cell r="R4736">
            <v>494.27</v>
          </cell>
          <cell r="S4736">
            <v>264.08</v>
          </cell>
          <cell r="T4736">
            <v>11</v>
          </cell>
          <cell r="U4736">
            <v>0</v>
          </cell>
          <cell r="V4736">
            <v>9</v>
          </cell>
          <cell r="W4736">
            <v>0</v>
          </cell>
          <cell r="X4736">
            <v>0</v>
          </cell>
        </row>
        <row r="4737">
          <cell r="A4737" t="str">
            <v>1663300</v>
          </cell>
          <cell r="B4737">
            <v>1</v>
          </cell>
          <cell r="C4737" t="str">
            <v>Electrical services in square metres</v>
          </cell>
          <cell r="D4737" t="str">
            <v>34</v>
          </cell>
          <cell r="E4737" t="str">
            <v>BASELC</v>
          </cell>
          <cell r="F4737" t="str">
            <v>BAS</v>
          </cell>
          <cell r="G4737">
            <v>38820</v>
          </cell>
          <cell r="H4737" t="str">
            <v>Active</v>
          </cell>
          <cell r="I4737">
            <v>1</v>
          </cell>
          <cell r="J4737">
            <v>39344</v>
          </cell>
          <cell r="K4737" t="str">
            <v>TIP</v>
          </cell>
          <cell r="L4737" t="str">
            <v>TN</v>
          </cell>
          <cell r="M4737" t="str">
            <v>0014</v>
          </cell>
          <cell r="N4737">
            <v>42310.85</v>
          </cell>
          <cell r="O4737">
            <v>136.31</v>
          </cell>
          <cell r="P4737">
            <v>1635.94</v>
          </cell>
          <cell r="Q4737">
            <v>3271.88</v>
          </cell>
          <cell r="R4737">
            <v>39038.97</v>
          </cell>
          <cell r="S4737">
            <v>16762.59</v>
          </cell>
          <cell r="T4737">
            <v>16</v>
          </cell>
          <cell r="U4737">
            <v>0</v>
          </cell>
          <cell r="V4737">
            <v>14</v>
          </cell>
          <cell r="W4737">
            <v>0</v>
          </cell>
          <cell r="X4737">
            <v>0</v>
          </cell>
        </row>
        <row r="4738">
          <cell r="A4738" t="str">
            <v>1663400</v>
          </cell>
          <cell r="B4738">
            <v>1</v>
          </cell>
          <cell r="C4738" t="str">
            <v>Exit sign and fittings - 5</v>
          </cell>
          <cell r="D4738" t="str">
            <v>34</v>
          </cell>
          <cell r="E4738" t="str">
            <v>BASSIG</v>
          </cell>
          <cell r="F4738" t="str">
            <v>BAS</v>
          </cell>
          <cell r="G4738">
            <v>38820</v>
          </cell>
          <cell r="H4738" t="str">
            <v>Active</v>
          </cell>
          <cell r="I4738">
            <v>1</v>
          </cell>
          <cell r="J4738">
            <v>39344</v>
          </cell>
          <cell r="K4738" t="str">
            <v>TIP</v>
          </cell>
          <cell r="L4738" t="str">
            <v>TN</v>
          </cell>
          <cell r="M4738" t="str">
            <v>0014</v>
          </cell>
          <cell r="N4738">
            <v>1812.1</v>
          </cell>
          <cell r="O4738">
            <v>13.71</v>
          </cell>
          <cell r="P4738">
            <v>164.74</v>
          </cell>
          <cell r="Q4738">
            <v>329.48</v>
          </cell>
          <cell r="R4738">
            <v>1482.62</v>
          </cell>
          <cell r="S4738">
            <v>792.13</v>
          </cell>
          <cell r="T4738">
            <v>11</v>
          </cell>
          <cell r="U4738">
            <v>0</v>
          </cell>
          <cell r="V4738">
            <v>9</v>
          </cell>
          <cell r="W4738">
            <v>0</v>
          </cell>
          <cell r="X4738">
            <v>0</v>
          </cell>
        </row>
        <row r="4739">
          <cell r="A4739" t="str">
            <v>1663500</v>
          </cell>
          <cell r="B4739">
            <v>1</v>
          </cell>
          <cell r="C4739" t="str">
            <v>Fire Alarm System in square metres</v>
          </cell>
          <cell r="D4739" t="str">
            <v>34</v>
          </cell>
          <cell r="E4739" t="str">
            <v>BASALA</v>
          </cell>
          <cell r="F4739" t="str">
            <v>BAS</v>
          </cell>
          <cell r="G4739">
            <v>38820</v>
          </cell>
          <cell r="H4739" t="str">
            <v>Active</v>
          </cell>
          <cell r="I4739">
            <v>1</v>
          </cell>
          <cell r="J4739">
            <v>39344</v>
          </cell>
          <cell r="K4739" t="str">
            <v>TIP</v>
          </cell>
          <cell r="L4739" t="str">
            <v>TN</v>
          </cell>
          <cell r="M4739" t="str">
            <v>0014</v>
          </cell>
          <cell r="N4739">
            <v>11282.89</v>
          </cell>
          <cell r="O4739">
            <v>36.4</v>
          </cell>
          <cell r="P4739">
            <v>436.25</v>
          </cell>
          <cell r="Q4739">
            <v>872.5</v>
          </cell>
          <cell r="R4739">
            <v>10410.39</v>
          </cell>
          <cell r="S4739">
            <v>4470.0200000000004</v>
          </cell>
          <cell r="T4739">
            <v>16</v>
          </cell>
          <cell r="U4739">
            <v>0</v>
          </cell>
          <cell r="V4739">
            <v>14</v>
          </cell>
          <cell r="W4739">
            <v>0</v>
          </cell>
          <cell r="X4739">
            <v>0</v>
          </cell>
        </row>
        <row r="4740">
          <cell r="A4740" t="str">
            <v>1663600</v>
          </cell>
          <cell r="B4740">
            <v>1</v>
          </cell>
          <cell r="C4740" t="str">
            <v>fitted carpet -118.00 square metres</v>
          </cell>
          <cell r="D4740" t="str">
            <v>34</v>
          </cell>
          <cell r="E4740" t="str">
            <v>BASFLO</v>
          </cell>
          <cell r="F4740" t="str">
            <v>BAS</v>
          </cell>
          <cell r="G4740">
            <v>38820</v>
          </cell>
          <cell r="H4740" t="str">
            <v>Active</v>
          </cell>
          <cell r="I4740">
            <v>1</v>
          </cell>
          <cell r="J4740">
            <v>39344</v>
          </cell>
          <cell r="K4740" t="str">
            <v>TIP</v>
          </cell>
          <cell r="L4740" t="str">
            <v>TN</v>
          </cell>
          <cell r="M4740" t="str">
            <v>0014</v>
          </cell>
          <cell r="N4740">
            <v>0</v>
          </cell>
          <cell r="O4740">
            <v>0</v>
          </cell>
          <cell r="P4740">
            <v>0</v>
          </cell>
          <cell r="Q4740">
            <v>0</v>
          </cell>
          <cell r="R4740">
            <v>0</v>
          </cell>
          <cell r="S4740">
            <v>0</v>
          </cell>
          <cell r="T4740">
            <v>0</v>
          </cell>
          <cell r="U4740">
            <v>0</v>
          </cell>
          <cell r="V4740">
            <v>0</v>
          </cell>
          <cell r="W4740">
            <v>0</v>
          </cell>
          <cell r="X4740">
            <v>0</v>
          </cell>
        </row>
        <row r="4741">
          <cell r="A4741" t="str">
            <v>1663700</v>
          </cell>
          <cell r="B4741">
            <v>1</v>
          </cell>
          <cell r="C4741" t="str">
            <v>fluorescent light fitting-6-1200x600mm t</v>
          </cell>
          <cell r="D4741" t="str">
            <v>34</v>
          </cell>
          <cell r="E4741" t="str">
            <v>BASLIG</v>
          </cell>
          <cell r="F4741" t="str">
            <v>BAS</v>
          </cell>
          <cell r="G4741">
            <v>38820</v>
          </cell>
          <cell r="H4741" t="str">
            <v>Active</v>
          </cell>
          <cell r="I4741">
            <v>1</v>
          </cell>
          <cell r="J4741">
            <v>39344</v>
          </cell>
          <cell r="K4741" t="str">
            <v>TIP</v>
          </cell>
          <cell r="L4741" t="str">
            <v>TN</v>
          </cell>
          <cell r="M4741" t="str">
            <v>0014</v>
          </cell>
          <cell r="N4741">
            <v>2174.4899999999998</v>
          </cell>
          <cell r="O4741">
            <v>16.510000000000002</v>
          </cell>
          <cell r="P4741">
            <v>197.68</v>
          </cell>
          <cell r="Q4741">
            <v>395.36</v>
          </cell>
          <cell r="R4741">
            <v>1779.13</v>
          </cell>
          <cell r="S4741">
            <v>950.55</v>
          </cell>
          <cell r="T4741">
            <v>11</v>
          </cell>
          <cell r="U4741">
            <v>0</v>
          </cell>
          <cell r="V4741">
            <v>9</v>
          </cell>
          <cell r="W4741">
            <v>0</v>
          </cell>
          <cell r="X4741">
            <v>0</v>
          </cell>
        </row>
        <row r="4742">
          <cell r="A4742" t="str">
            <v>1663800</v>
          </cell>
          <cell r="B4742">
            <v>1</v>
          </cell>
          <cell r="C4742" t="str">
            <v>Mechanical Services in square metres</v>
          </cell>
          <cell r="D4742" t="str">
            <v>34</v>
          </cell>
          <cell r="E4742" t="str">
            <v>BASAIR</v>
          </cell>
          <cell r="F4742" t="str">
            <v>BAS</v>
          </cell>
          <cell r="G4742">
            <v>38820</v>
          </cell>
          <cell r="H4742" t="str">
            <v>Active</v>
          </cell>
          <cell r="I4742">
            <v>1</v>
          </cell>
          <cell r="J4742">
            <v>39344</v>
          </cell>
          <cell r="K4742" t="str">
            <v>TIP</v>
          </cell>
          <cell r="L4742" t="str">
            <v>TN</v>
          </cell>
          <cell r="M4742" t="str">
            <v>0014</v>
          </cell>
          <cell r="N4742">
            <v>53099.42</v>
          </cell>
          <cell r="O4742">
            <v>402.25</v>
          </cell>
          <cell r="P4742">
            <v>4827.22</v>
          </cell>
          <cell r="Q4742">
            <v>9654.44</v>
          </cell>
          <cell r="R4742">
            <v>43444.98</v>
          </cell>
          <cell r="S4742">
            <v>23211.57</v>
          </cell>
          <cell r="T4742">
            <v>11</v>
          </cell>
          <cell r="U4742">
            <v>0</v>
          </cell>
          <cell r="V4742">
            <v>9</v>
          </cell>
          <cell r="W4742">
            <v>0</v>
          </cell>
          <cell r="X4742">
            <v>0</v>
          </cell>
        </row>
        <row r="4743">
          <cell r="A4743" t="str">
            <v>1663900</v>
          </cell>
          <cell r="B4743">
            <v>1</v>
          </cell>
          <cell r="C4743" t="str">
            <v>Plumbing reticulation in square metres</v>
          </cell>
          <cell r="D4743" t="str">
            <v>34</v>
          </cell>
          <cell r="E4743" t="str">
            <v>BASPLM</v>
          </cell>
          <cell r="F4743" t="str">
            <v>BAS</v>
          </cell>
          <cell r="G4743">
            <v>38820</v>
          </cell>
          <cell r="H4743" t="str">
            <v>Active</v>
          </cell>
          <cell r="I4743">
            <v>1</v>
          </cell>
          <cell r="J4743">
            <v>39344</v>
          </cell>
          <cell r="K4743" t="str">
            <v>TIP</v>
          </cell>
          <cell r="L4743" t="str">
            <v>TN</v>
          </cell>
          <cell r="M4743" t="str">
            <v>0014</v>
          </cell>
          <cell r="N4743">
            <v>7129.36</v>
          </cell>
          <cell r="O4743">
            <v>37.159999999999997</v>
          </cell>
          <cell r="P4743">
            <v>445.59</v>
          </cell>
          <cell r="Q4743">
            <v>891.18</v>
          </cell>
          <cell r="R4743">
            <v>6238.18</v>
          </cell>
          <cell r="S4743">
            <v>2967.41</v>
          </cell>
          <cell r="T4743">
            <v>16</v>
          </cell>
          <cell r="U4743">
            <v>0</v>
          </cell>
          <cell r="V4743">
            <v>14</v>
          </cell>
          <cell r="W4743">
            <v>0</v>
          </cell>
          <cell r="X4743">
            <v>0</v>
          </cell>
        </row>
        <row r="4744">
          <cell r="A4744" t="str">
            <v>1664000</v>
          </cell>
          <cell r="B4744">
            <v>1</v>
          </cell>
          <cell r="C4744" t="str">
            <v>Public Address System in square metres</v>
          </cell>
          <cell r="D4744" t="str">
            <v>34</v>
          </cell>
          <cell r="E4744" t="str">
            <v>BASPUB</v>
          </cell>
          <cell r="F4744" t="str">
            <v>BAS</v>
          </cell>
          <cell r="G4744">
            <v>38820</v>
          </cell>
          <cell r="H4744" t="str">
            <v>Active</v>
          </cell>
          <cell r="I4744">
            <v>1</v>
          </cell>
          <cell r="J4744">
            <v>39344</v>
          </cell>
          <cell r="K4744" t="str">
            <v>TIP</v>
          </cell>
          <cell r="L4744" t="str">
            <v>TN</v>
          </cell>
          <cell r="M4744" t="str">
            <v>0014</v>
          </cell>
          <cell r="N4744">
            <v>4752.96</v>
          </cell>
          <cell r="O4744">
            <v>24.7</v>
          </cell>
          <cell r="P4744">
            <v>297.06</v>
          </cell>
          <cell r="Q4744">
            <v>594.12</v>
          </cell>
          <cell r="R4744">
            <v>4158.84</v>
          </cell>
          <cell r="S4744">
            <v>1978.29</v>
          </cell>
          <cell r="T4744">
            <v>16</v>
          </cell>
          <cell r="U4744">
            <v>0</v>
          </cell>
          <cell r="V4744">
            <v>14</v>
          </cell>
          <cell r="W4744">
            <v>0</v>
          </cell>
          <cell r="X4744">
            <v>0</v>
          </cell>
        </row>
        <row r="4745">
          <cell r="A4745" t="str">
            <v>1664100</v>
          </cell>
          <cell r="B4745">
            <v>1</v>
          </cell>
          <cell r="C4745" t="str">
            <v>Security System in square metres</v>
          </cell>
          <cell r="D4745" t="str">
            <v>34</v>
          </cell>
          <cell r="E4745" t="str">
            <v>BASSEC</v>
          </cell>
          <cell r="F4745" t="str">
            <v>BAS</v>
          </cell>
          <cell r="G4745">
            <v>38820</v>
          </cell>
          <cell r="H4745" t="str">
            <v>Active</v>
          </cell>
          <cell r="I4745">
            <v>1</v>
          </cell>
          <cell r="J4745">
            <v>39344</v>
          </cell>
          <cell r="K4745" t="str">
            <v>TIP</v>
          </cell>
          <cell r="L4745" t="str">
            <v>TN</v>
          </cell>
          <cell r="M4745" t="str">
            <v>0014</v>
          </cell>
          <cell r="N4745">
            <v>11882.3</v>
          </cell>
          <cell r="O4745">
            <v>61.85</v>
          </cell>
          <cell r="P4745">
            <v>742.64</v>
          </cell>
          <cell r="Q4745">
            <v>1485.28</v>
          </cell>
          <cell r="R4745">
            <v>10397.02</v>
          </cell>
          <cell r="S4745">
            <v>4945.7</v>
          </cell>
          <cell r="T4745">
            <v>16</v>
          </cell>
          <cell r="U4745">
            <v>0</v>
          </cell>
          <cell r="V4745">
            <v>14</v>
          </cell>
          <cell r="W4745">
            <v>0</v>
          </cell>
          <cell r="X4745">
            <v>0</v>
          </cell>
        </row>
        <row r="4746">
          <cell r="A4746" t="str">
            <v>1664200</v>
          </cell>
          <cell r="B4746">
            <v>1</v>
          </cell>
          <cell r="C4746" t="str">
            <v>sign - 2 long</v>
          </cell>
          <cell r="D4746" t="str">
            <v>34</v>
          </cell>
          <cell r="E4746" t="str">
            <v>BASSIG</v>
          </cell>
          <cell r="F4746" t="str">
            <v>BAS</v>
          </cell>
          <cell r="G4746">
            <v>38820</v>
          </cell>
          <cell r="H4746" t="str">
            <v>Active</v>
          </cell>
          <cell r="I4746">
            <v>1</v>
          </cell>
          <cell r="J4746">
            <v>39344</v>
          </cell>
          <cell r="K4746" t="str">
            <v>TIP</v>
          </cell>
          <cell r="L4746" t="str">
            <v>TN</v>
          </cell>
          <cell r="M4746" t="str">
            <v>0014</v>
          </cell>
          <cell r="N4746">
            <v>2899.5</v>
          </cell>
          <cell r="O4746">
            <v>21.92</v>
          </cell>
          <cell r="P4746">
            <v>263.58999999999997</v>
          </cell>
          <cell r="Q4746">
            <v>527.17999999999995</v>
          </cell>
          <cell r="R4746">
            <v>2372.3200000000002</v>
          </cell>
          <cell r="S4746">
            <v>1267.47</v>
          </cell>
          <cell r="T4746">
            <v>11</v>
          </cell>
          <cell r="U4746">
            <v>0</v>
          </cell>
          <cell r="V4746">
            <v>9</v>
          </cell>
          <cell r="W4746">
            <v>0</v>
          </cell>
          <cell r="X4746">
            <v>0</v>
          </cell>
        </row>
        <row r="4747">
          <cell r="A4747" t="str">
            <v>1664300</v>
          </cell>
          <cell r="B4747">
            <v>1</v>
          </cell>
          <cell r="C4747" t="str">
            <v>sprinkler head and piping - 14</v>
          </cell>
          <cell r="D4747" t="str">
            <v>34</v>
          </cell>
          <cell r="E4747" t="str">
            <v>BASSPR</v>
          </cell>
          <cell r="F4747" t="str">
            <v>BAS</v>
          </cell>
          <cell r="G4747">
            <v>38820</v>
          </cell>
          <cell r="H4747" t="str">
            <v>Active</v>
          </cell>
          <cell r="I4747">
            <v>1</v>
          </cell>
          <cell r="J4747">
            <v>39344</v>
          </cell>
          <cell r="K4747" t="str">
            <v>TIP</v>
          </cell>
          <cell r="L4747" t="str">
            <v>TN</v>
          </cell>
          <cell r="M4747" t="str">
            <v>0014</v>
          </cell>
          <cell r="N4747">
            <v>5919.71</v>
          </cell>
          <cell r="O4747">
            <v>44.81</v>
          </cell>
          <cell r="P4747">
            <v>538.16</v>
          </cell>
          <cell r="Q4747">
            <v>1076.32</v>
          </cell>
          <cell r="R4747">
            <v>4843.3900000000003</v>
          </cell>
          <cell r="S4747">
            <v>2587.71</v>
          </cell>
          <cell r="T4747">
            <v>11</v>
          </cell>
          <cell r="U4747">
            <v>0</v>
          </cell>
          <cell r="V4747">
            <v>9</v>
          </cell>
          <cell r="W4747">
            <v>0</v>
          </cell>
          <cell r="X4747">
            <v>0</v>
          </cell>
        </row>
        <row r="4748">
          <cell r="A4748" t="str">
            <v>1664400</v>
          </cell>
          <cell r="B4748">
            <v>1</v>
          </cell>
          <cell r="C4748" t="str">
            <v>suspended ceiling - 188.1 square metres</v>
          </cell>
          <cell r="D4748" t="str">
            <v>34</v>
          </cell>
          <cell r="E4748" t="str">
            <v>BASSUS</v>
          </cell>
          <cell r="F4748" t="str">
            <v>BAS</v>
          </cell>
          <cell r="G4748">
            <v>38820</v>
          </cell>
          <cell r="H4748" t="str">
            <v>Active</v>
          </cell>
          <cell r="I4748">
            <v>1</v>
          </cell>
          <cell r="J4748">
            <v>39344</v>
          </cell>
          <cell r="K4748" t="str">
            <v>TIP</v>
          </cell>
          <cell r="L4748" t="str">
            <v>TN</v>
          </cell>
          <cell r="M4748" t="str">
            <v>0014</v>
          </cell>
          <cell r="N4748">
            <v>5288.53</v>
          </cell>
          <cell r="O4748">
            <v>27.59</v>
          </cell>
          <cell r="P4748">
            <v>330.53</v>
          </cell>
          <cell r="Q4748">
            <v>661.06</v>
          </cell>
          <cell r="R4748">
            <v>4627.47</v>
          </cell>
          <cell r="S4748">
            <v>2201.2199999999998</v>
          </cell>
          <cell r="T4748">
            <v>16</v>
          </cell>
          <cell r="U4748">
            <v>0</v>
          </cell>
          <cell r="V4748">
            <v>14</v>
          </cell>
          <cell r="W4748">
            <v>0</v>
          </cell>
          <cell r="X4748">
            <v>0</v>
          </cell>
        </row>
        <row r="4749">
          <cell r="A4749" t="str">
            <v>1664500</v>
          </cell>
          <cell r="B4749">
            <v>1</v>
          </cell>
          <cell r="C4749" t="str">
            <v>break glass fire alarm point - 1</v>
          </cell>
          <cell r="D4749" t="str">
            <v>34</v>
          </cell>
          <cell r="E4749" t="str">
            <v>BASALA</v>
          </cell>
          <cell r="F4749" t="str">
            <v>BAS</v>
          </cell>
          <cell r="G4749">
            <v>38820</v>
          </cell>
          <cell r="H4749" t="str">
            <v>Active</v>
          </cell>
          <cell r="I4749">
            <v>1</v>
          </cell>
          <cell r="J4749">
            <v>39344</v>
          </cell>
          <cell r="K4749" t="str">
            <v>TIP</v>
          </cell>
          <cell r="L4749" t="str">
            <v>TN</v>
          </cell>
          <cell r="M4749" t="str">
            <v>0031</v>
          </cell>
          <cell r="N4749">
            <v>550.65</v>
          </cell>
          <cell r="O4749">
            <v>1.82</v>
          </cell>
          <cell r="P4749">
            <v>21.29</v>
          </cell>
          <cell r="Q4749">
            <v>42.58</v>
          </cell>
          <cell r="R4749">
            <v>508.07</v>
          </cell>
          <cell r="S4749">
            <v>218.15</v>
          </cell>
          <cell r="T4749">
            <v>16</v>
          </cell>
          <cell r="U4749">
            <v>0</v>
          </cell>
          <cell r="V4749">
            <v>14</v>
          </cell>
          <cell r="W4749">
            <v>0</v>
          </cell>
          <cell r="X4749">
            <v>0</v>
          </cell>
        </row>
        <row r="4750">
          <cell r="A4750" t="str">
            <v>1664600</v>
          </cell>
          <cell r="B4750">
            <v>1</v>
          </cell>
          <cell r="C4750" t="str">
            <v>Building Structure in square metres</v>
          </cell>
          <cell r="D4750" t="str">
            <v>34</v>
          </cell>
          <cell r="E4750" t="str">
            <v>BUITER</v>
          </cell>
          <cell r="F4750" t="str">
            <v>BUI</v>
          </cell>
          <cell r="G4750">
            <v>38820</v>
          </cell>
          <cell r="H4750" t="str">
            <v>Active</v>
          </cell>
          <cell r="I4750">
            <v>1</v>
          </cell>
          <cell r="J4750">
            <v>39344</v>
          </cell>
          <cell r="K4750" t="str">
            <v>TIP</v>
          </cell>
          <cell r="L4750" t="str">
            <v>TN</v>
          </cell>
          <cell r="M4750" t="str">
            <v>0031</v>
          </cell>
          <cell r="N4750">
            <v>8337.91</v>
          </cell>
          <cell r="O4750">
            <v>13.71</v>
          </cell>
          <cell r="P4750">
            <v>164.52</v>
          </cell>
          <cell r="Q4750">
            <v>329.04</v>
          </cell>
          <cell r="R4750">
            <v>8008.87</v>
          </cell>
          <cell r="S4750">
            <v>3212.8</v>
          </cell>
          <cell r="T4750">
            <v>40</v>
          </cell>
          <cell r="U4750">
            <v>0</v>
          </cell>
          <cell r="V4750">
            <v>38</v>
          </cell>
          <cell r="W4750">
            <v>0</v>
          </cell>
          <cell r="X4750">
            <v>0</v>
          </cell>
        </row>
        <row r="4751">
          <cell r="A4751" t="str">
            <v>1664700</v>
          </cell>
          <cell r="B4751">
            <v>1</v>
          </cell>
          <cell r="C4751" t="str">
            <v>Communication Services in square metres</v>
          </cell>
          <cell r="D4751" t="str">
            <v>34</v>
          </cell>
          <cell r="E4751" t="str">
            <v>BASCAB</v>
          </cell>
          <cell r="F4751" t="str">
            <v>BAS</v>
          </cell>
          <cell r="G4751">
            <v>38820</v>
          </cell>
          <cell r="H4751" t="str">
            <v>Active</v>
          </cell>
          <cell r="I4751">
            <v>1</v>
          </cell>
          <cell r="J4751">
            <v>39344</v>
          </cell>
          <cell r="K4751" t="str">
            <v>TIP</v>
          </cell>
          <cell r="L4751" t="str">
            <v>TN</v>
          </cell>
          <cell r="M4751" t="str">
            <v>0031</v>
          </cell>
          <cell r="N4751">
            <v>410.42</v>
          </cell>
          <cell r="O4751">
            <v>2.11</v>
          </cell>
          <cell r="P4751">
            <v>25.65</v>
          </cell>
          <cell r="Q4751">
            <v>51.3</v>
          </cell>
          <cell r="R4751">
            <v>359.12</v>
          </cell>
          <cell r="S4751">
            <v>170.83</v>
          </cell>
          <cell r="T4751">
            <v>16</v>
          </cell>
          <cell r="U4751">
            <v>0</v>
          </cell>
          <cell r="V4751">
            <v>14</v>
          </cell>
          <cell r="W4751">
            <v>0</v>
          </cell>
          <cell r="X4751">
            <v>0</v>
          </cell>
        </row>
        <row r="4752">
          <cell r="A4752" t="str">
            <v>1664800</v>
          </cell>
          <cell r="B4752">
            <v>1</v>
          </cell>
          <cell r="C4752" t="str">
            <v>Drainage Services in square metres</v>
          </cell>
          <cell r="D4752" t="str">
            <v>34</v>
          </cell>
          <cell r="E4752" t="str">
            <v>BASPLM</v>
          </cell>
          <cell r="F4752" t="str">
            <v>BAS</v>
          </cell>
          <cell r="G4752">
            <v>38820</v>
          </cell>
          <cell r="H4752" t="str">
            <v>Active</v>
          </cell>
          <cell r="I4752">
            <v>1</v>
          </cell>
          <cell r="J4752">
            <v>39344</v>
          </cell>
          <cell r="K4752" t="str">
            <v>TIP</v>
          </cell>
          <cell r="L4752" t="str">
            <v>TN</v>
          </cell>
          <cell r="M4752" t="str">
            <v>0031</v>
          </cell>
          <cell r="N4752">
            <v>82.1</v>
          </cell>
          <cell r="O4752">
            <v>0.4</v>
          </cell>
          <cell r="P4752">
            <v>5.13</v>
          </cell>
          <cell r="Q4752">
            <v>10.26</v>
          </cell>
          <cell r="R4752">
            <v>71.84</v>
          </cell>
          <cell r="S4752">
            <v>34.17</v>
          </cell>
          <cell r="T4752">
            <v>16</v>
          </cell>
          <cell r="U4752">
            <v>0</v>
          </cell>
          <cell r="V4752">
            <v>14</v>
          </cell>
          <cell r="W4752">
            <v>0</v>
          </cell>
          <cell r="X4752">
            <v>0</v>
          </cell>
        </row>
        <row r="4753">
          <cell r="A4753" t="str">
            <v>1664900</v>
          </cell>
          <cell r="B4753">
            <v>1</v>
          </cell>
          <cell r="C4753" t="str">
            <v>electric light fitting - 12 ceiling moun</v>
          </cell>
          <cell r="D4753" t="str">
            <v>34</v>
          </cell>
          <cell r="E4753" t="str">
            <v>BASLIG</v>
          </cell>
          <cell r="F4753" t="str">
            <v>BAS</v>
          </cell>
          <cell r="G4753">
            <v>38820</v>
          </cell>
          <cell r="H4753" t="str">
            <v>Active</v>
          </cell>
          <cell r="I4753">
            <v>1</v>
          </cell>
          <cell r="J4753">
            <v>39344</v>
          </cell>
          <cell r="K4753" t="str">
            <v>TIP</v>
          </cell>
          <cell r="L4753" t="str">
            <v>TN</v>
          </cell>
          <cell r="M4753" t="str">
            <v>0031</v>
          </cell>
          <cell r="N4753">
            <v>2899.5</v>
          </cell>
          <cell r="O4753">
            <v>21.92</v>
          </cell>
          <cell r="P4753">
            <v>263.58999999999997</v>
          </cell>
          <cell r="Q4753">
            <v>527.17999999999995</v>
          </cell>
          <cell r="R4753">
            <v>2372.3200000000002</v>
          </cell>
          <cell r="S4753">
            <v>1267.47</v>
          </cell>
          <cell r="T4753">
            <v>11</v>
          </cell>
          <cell r="U4753">
            <v>0</v>
          </cell>
          <cell r="V4753">
            <v>9</v>
          </cell>
          <cell r="W4753">
            <v>0</v>
          </cell>
          <cell r="X4753">
            <v>0</v>
          </cell>
        </row>
        <row r="4754">
          <cell r="A4754" t="str">
            <v>1665000</v>
          </cell>
          <cell r="B4754">
            <v>1</v>
          </cell>
          <cell r="C4754" t="str">
            <v>Electrical services in square metres</v>
          </cell>
          <cell r="D4754" t="str">
            <v>34</v>
          </cell>
          <cell r="E4754" t="str">
            <v>BASELC</v>
          </cell>
          <cell r="F4754" t="str">
            <v>BAS</v>
          </cell>
          <cell r="G4754">
            <v>38820</v>
          </cell>
          <cell r="H4754" t="str">
            <v>Active</v>
          </cell>
          <cell r="I4754">
            <v>1</v>
          </cell>
          <cell r="J4754">
            <v>39344</v>
          </cell>
          <cell r="K4754" t="str">
            <v>TIP</v>
          </cell>
          <cell r="L4754" t="str">
            <v>TN</v>
          </cell>
          <cell r="M4754" t="str">
            <v>0031</v>
          </cell>
          <cell r="N4754">
            <v>3654.15</v>
          </cell>
          <cell r="O4754">
            <v>11.82</v>
          </cell>
          <cell r="P4754">
            <v>141.29</v>
          </cell>
          <cell r="Q4754">
            <v>282.58</v>
          </cell>
          <cell r="R4754">
            <v>3371.57</v>
          </cell>
          <cell r="S4754">
            <v>1447.69</v>
          </cell>
          <cell r="T4754">
            <v>16</v>
          </cell>
          <cell r="U4754">
            <v>0</v>
          </cell>
          <cell r="V4754">
            <v>14</v>
          </cell>
          <cell r="W4754">
            <v>0</v>
          </cell>
          <cell r="X4754">
            <v>0</v>
          </cell>
        </row>
        <row r="4755">
          <cell r="A4755" t="str">
            <v>1665100</v>
          </cell>
          <cell r="B4755">
            <v>1</v>
          </cell>
          <cell r="C4755" t="str">
            <v>Fire Alarm System in square metres</v>
          </cell>
          <cell r="D4755" t="str">
            <v>34</v>
          </cell>
          <cell r="E4755" t="str">
            <v>BASALA</v>
          </cell>
          <cell r="F4755" t="str">
            <v>BAS</v>
          </cell>
          <cell r="G4755">
            <v>38820</v>
          </cell>
          <cell r="H4755" t="str">
            <v>Active</v>
          </cell>
          <cell r="I4755">
            <v>1</v>
          </cell>
          <cell r="J4755">
            <v>39344</v>
          </cell>
          <cell r="K4755" t="str">
            <v>TIP</v>
          </cell>
          <cell r="L4755" t="str">
            <v>TN</v>
          </cell>
          <cell r="M4755" t="str">
            <v>0031</v>
          </cell>
          <cell r="N4755">
            <v>974.36</v>
          </cell>
          <cell r="O4755">
            <v>3.13</v>
          </cell>
          <cell r="P4755">
            <v>37.67</v>
          </cell>
          <cell r="Q4755">
            <v>75.34</v>
          </cell>
          <cell r="R4755">
            <v>899.02</v>
          </cell>
          <cell r="S4755">
            <v>386.02</v>
          </cell>
          <cell r="T4755">
            <v>16</v>
          </cell>
          <cell r="U4755">
            <v>0</v>
          </cell>
          <cell r="V4755">
            <v>14</v>
          </cell>
          <cell r="W4755">
            <v>0</v>
          </cell>
          <cell r="X4755">
            <v>0</v>
          </cell>
        </row>
        <row r="4756">
          <cell r="A4756" t="str">
            <v>1665200</v>
          </cell>
          <cell r="B4756">
            <v>1</v>
          </cell>
          <cell r="C4756" t="str">
            <v>fitted carpet - 29.20 square metres</v>
          </cell>
          <cell r="D4756" t="str">
            <v>34</v>
          </cell>
          <cell r="E4756" t="str">
            <v>BASFLO</v>
          </cell>
          <cell r="F4756" t="str">
            <v>BAS</v>
          </cell>
          <cell r="G4756">
            <v>38820</v>
          </cell>
          <cell r="H4756" t="str">
            <v>Active</v>
          </cell>
          <cell r="I4756">
            <v>1</v>
          </cell>
          <cell r="J4756">
            <v>39344</v>
          </cell>
          <cell r="K4756" t="str">
            <v>TIP</v>
          </cell>
          <cell r="L4756" t="str">
            <v>TN</v>
          </cell>
          <cell r="M4756" t="str">
            <v>0031</v>
          </cell>
          <cell r="N4756">
            <v>0</v>
          </cell>
          <cell r="O4756">
            <v>0</v>
          </cell>
          <cell r="P4756">
            <v>0</v>
          </cell>
          <cell r="Q4756">
            <v>0</v>
          </cell>
          <cell r="R4756">
            <v>0</v>
          </cell>
          <cell r="S4756">
            <v>0</v>
          </cell>
          <cell r="T4756">
            <v>0</v>
          </cell>
          <cell r="U4756">
            <v>0</v>
          </cell>
          <cell r="V4756">
            <v>0</v>
          </cell>
          <cell r="W4756">
            <v>0</v>
          </cell>
          <cell r="X4756">
            <v>0</v>
          </cell>
        </row>
        <row r="4757">
          <cell r="A4757" t="str">
            <v>1665300</v>
          </cell>
          <cell r="B4757">
            <v>1</v>
          </cell>
          <cell r="C4757" t="str">
            <v>Mechanical Services in square metres</v>
          </cell>
          <cell r="D4757" t="str">
            <v>34</v>
          </cell>
          <cell r="E4757" t="str">
            <v>BASAIR</v>
          </cell>
          <cell r="F4757" t="str">
            <v>BAS</v>
          </cell>
          <cell r="G4757">
            <v>38820</v>
          </cell>
          <cell r="H4757" t="str">
            <v>Active</v>
          </cell>
          <cell r="I4757">
            <v>1</v>
          </cell>
          <cell r="J4757">
            <v>39344</v>
          </cell>
          <cell r="K4757" t="str">
            <v>TIP</v>
          </cell>
          <cell r="L4757" t="str">
            <v>TN</v>
          </cell>
          <cell r="M4757" t="str">
            <v>0031</v>
          </cell>
          <cell r="N4757">
            <v>4585.92</v>
          </cell>
          <cell r="O4757">
            <v>34.76</v>
          </cell>
          <cell r="P4757">
            <v>416.9</v>
          </cell>
          <cell r="Q4757">
            <v>833.8</v>
          </cell>
          <cell r="R4757">
            <v>3752.12</v>
          </cell>
          <cell r="S4757">
            <v>2004.66</v>
          </cell>
          <cell r="T4757">
            <v>11</v>
          </cell>
          <cell r="U4757">
            <v>0</v>
          </cell>
          <cell r="V4757">
            <v>9</v>
          </cell>
          <cell r="W4757">
            <v>0</v>
          </cell>
          <cell r="X4757">
            <v>0</v>
          </cell>
        </row>
        <row r="4758">
          <cell r="A4758" t="str">
            <v>1665400</v>
          </cell>
          <cell r="B4758">
            <v>1</v>
          </cell>
          <cell r="C4758" t="str">
            <v>Plumbing reticulation in square metres</v>
          </cell>
          <cell r="D4758" t="str">
            <v>34</v>
          </cell>
          <cell r="E4758" t="str">
            <v>BASPLM</v>
          </cell>
          <cell r="F4758" t="str">
            <v>BAS</v>
          </cell>
          <cell r="G4758">
            <v>38820</v>
          </cell>
          <cell r="H4758" t="str">
            <v>Active</v>
          </cell>
          <cell r="I4758">
            <v>1</v>
          </cell>
          <cell r="J4758">
            <v>39344</v>
          </cell>
          <cell r="K4758" t="str">
            <v>TIP</v>
          </cell>
          <cell r="L4758" t="str">
            <v>TN</v>
          </cell>
          <cell r="M4758" t="str">
            <v>0031</v>
          </cell>
          <cell r="N4758">
            <v>615.71</v>
          </cell>
          <cell r="O4758">
            <v>3.17</v>
          </cell>
          <cell r="P4758">
            <v>38.479999999999997</v>
          </cell>
          <cell r="Q4758">
            <v>76.959999999999994</v>
          </cell>
          <cell r="R4758">
            <v>538.75</v>
          </cell>
          <cell r="S4758">
            <v>256.27999999999997</v>
          </cell>
          <cell r="T4758">
            <v>16</v>
          </cell>
          <cell r="U4758">
            <v>0</v>
          </cell>
          <cell r="V4758">
            <v>14</v>
          </cell>
          <cell r="W4758">
            <v>0</v>
          </cell>
          <cell r="X4758">
            <v>0</v>
          </cell>
        </row>
        <row r="4759">
          <cell r="A4759" t="str">
            <v>1665500</v>
          </cell>
          <cell r="B4759">
            <v>1</v>
          </cell>
          <cell r="C4759" t="str">
            <v>Public Address System in square metres</v>
          </cell>
          <cell r="D4759" t="str">
            <v>34</v>
          </cell>
          <cell r="E4759" t="str">
            <v>BASPUB</v>
          </cell>
          <cell r="F4759" t="str">
            <v>BAS</v>
          </cell>
          <cell r="G4759">
            <v>38820</v>
          </cell>
          <cell r="H4759" t="str">
            <v>Active</v>
          </cell>
          <cell r="I4759">
            <v>1</v>
          </cell>
          <cell r="J4759">
            <v>39344</v>
          </cell>
          <cell r="K4759" t="str">
            <v>TIP</v>
          </cell>
          <cell r="L4759" t="str">
            <v>TN</v>
          </cell>
          <cell r="M4759" t="str">
            <v>0031</v>
          </cell>
          <cell r="N4759">
            <v>410.42</v>
          </cell>
          <cell r="O4759">
            <v>2.11</v>
          </cell>
          <cell r="P4759">
            <v>25.65</v>
          </cell>
          <cell r="Q4759">
            <v>51.3</v>
          </cell>
          <cell r="R4759">
            <v>359.12</v>
          </cell>
          <cell r="S4759">
            <v>170.83</v>
          </cell>
          <cell r="T4759">
            <v>16</v>
          </cell>
          <cell r="U4759">
            <v>0</v>
          </cell>
          <cell r="V4759">
            <v>14</v>
          </cell>
          <cell r="W4759">
            <v>0</v>
          </cell>
          <cell r="X4759">
            <v>0</v>
          </cell>
        </row>
        <row r="4760">
          <cell r="A4760" t="str">
            <v>1665600</v>
          </cell>
          <cell r="B4760">
            <v>1</v>
          </cell>
          <cell r="C4760" t="str">
            <v>Security System in square metres</v>
          </cell>
          <cell r="D4760" t="str">
            <v>34</v>
          </cell>
          <cell r="E4760" t="str">
            <v>BASSEC</v>
          </cell>
          <cell r="F4760" t="str">
            <v>BAS</v>
          </cell>
          <cell r="G4760">
            <v>38820</v>
          </cell>
          <cell r="H4760" t="str">
            <v>Active</v>
          </cell>
          <cell r="I4760">
            <v>1</v>
          </cell>
          <cell r="J4760">
            <v>39344</v>
          </cell>
          <cell r="K4760" t="str">
            <v>TIP</v>
          </cell>
          <cell r="L4760" t="str">
            <v>TN</v>
          </cell>
          <cell r="M4760" t="str">
            <v>0031</v>
          </cell>
          <cell r="N4760">
            <v>1026.17</v>
          </cell>
          <cell r="O4760">
            <v>5.4</v>
          </cell>
          <cell r="P4760">
            <v>64.14</v>
          </cell>
          <cell r="Q4760">
            <v>128.28</v>
          </cell>
          <cell r="R4760">
            <v>897.89</v>
          </cell>
          <cell r="S4760">
            <v>427.12</v>
          </cell>
          <cell r="T4760">
            <v>16</v>
          </cell>
          <cell r="U4760">
            <v>0</v>
          </cell>
          <cell r="V4760">
            <v>14</v>
          </cell>
          <cell r="W4760">
            <v>0</v>
          </cell>
          <cell r="X4760">
            <v>0</v>
          </cell>
        </row>
        <row r="4761">
          <cell r="A4761" t="str">
            <v>1665700</v>
          </cell>
          <cell r="B4761">
            <v>1</v>
          </cell>
          <cell r="C4761" t="str">
            <v>suspended ceiling - 29.20 square metres</v>
          </cell>
          <cell r="D4761" t="str">
            <v>34</v>
          </cell>
          <cell r="E4761" t="str">
            <v>BASSUS</v>
          </cell>
          <cell r="F4761" t="str">
            <v>BAS</v>
          </cell>
          <cell r="G4761">
            <v>38820</v>
          </cell>
          <cell r="H4761" t="str">
            <v>Active</v>
          </cell>
          <cell r="I4761">
            <v>1</v>
          </cell>
          <cell r="J4761">
            <v>39344</v>
          </cell>
          <cell r="K4761" t="str">
            <v>TIP</v>
          </cell>
          <cell r="L4761" t="str">
            <v>TN</v>
          </cell>
          <cell r="M4761" t="str">
            <v>0031</v>
          </cell>
          <cell r="N4761">
            <v>821.03</v>
          </cell>
          <cell r="O4761">
            <v>4.2300000000000004</v>
          </cell>
          <cell r="P4761">
            <v>51.31</v>
          </cell>
          <cell r="Q4761">
            <v>102.62</v>
          </cell>
          <cell r="R4761">
            <v>718.41</v>
          </cell>
          <cell r="S4761">
            <v>341.74</v>
          </cell>
          <cell r="T4761">
            <v>16</v>
          </cell>
          <cell r="U4761">
            <v>0</v>
          </cell>
          <cell r="V4761">
            <v>14</v>
          </cell>
          <cell r="W4761">
            <v>0</v>
          </cell>
          <cell r="X4761">
            <v>0</v>
          </cell>
        </row>
        <row r="4762">
          <cell r="A4762" t="str">
            <v>1665800</v>
          </cell>
          <cell r="B4762">
            <v>1</v>
          </cell>
          <cell r="C4762" t="str">
            <v>Building Structure in square metres</v>
          </cell>
          <cell r="D4762" t="str">
            <v>34</v>
          </cell>
          <cell r="E4762" t="str">
            <v>BUITER</v>
          </cell>
          <cell r="F4762" t="str">
            <v>BUI</v>
          </cell>
          <cell r="G4762">
            <v>38820</v>
          </cell>
          <cell r="H4762" t="str">
            <v>Active</v>
          </cell>
          <cell r="I4762">
            <v>1</v>
          </cell>
          <cell r="J4762">
            <v>39344</v>
          </cell>
          <cell r="K4762" t="str">
            <v>TCOM</v>
          </cell>
          <cell r="L4762" t="str">
            <v>TN</v>
          </cell>
          <cell r="M4762" t="str">
            <v>0033</v>
          </cell>
          <cell r="N4762">
            <v>6310.54</v>
          </cell>
          <cell r="O4762">
            <v>10.34</v>
          </cell>
          <cell r="P4762">
            <v>124.52</v>
          </cell>
          <cell r="Q4762">
            <v>249.04</v>
          </cell>
          <cell r="R4762">
            <v>6061.5</v>
          </cell>
          <cell r="S4762">
            <v>2431.6</v>
          </cell>
          <cell r="T4762">
            <v>40</v>
          </cell>
          <cell r="U4762">
            <v>0</v>
          </cell>
          <cell r="V4762">
            <v>38</v>
          </cell>
          <cell r="W4762">
            <v>0</v>
          </cell>
          <cell r="X4762">
            <v>0</v>
          </cell>
        </row>
        <row r="4763">
          <cell r="A4763" t="str">
            <v>1665900</v>
          </cell>
          <cell r="B4763">
            <v>1</v>
          </cell>
          <cell r="C4763" t="str">
            <v>Communication Services in square metres</v>
          </cell>
          <cell r="D4763" t="str">
            <v>34</v>
          </cell>
          <cell r="E4763" t="str">
            <v>BASCAB</v>
          </cell>
          <cell r="F4763" t="str">
            <v>BAS</v>
          </cell>
          <cell r="G4763">
            <v>38820</v>
          </cell>
          <cell r="H4763" t="str">
            <v>Active</v>
          </cell>
          <cell r="I4763">
            <v>1</v>
          </cell>
          <cell r="J4763">
            <v>39344</v>
          </cell>
          <cell r="K4763" t="str">
            <v>TCOM</v>
          </cell>
          <cell r="L4763" t="str">
            <v>TN</v>
          </cell>
          <cell r="M4763" t="str">
            <v>0033</v>
          </cell>
          <cell r="N4763">
            <v>310.68</v>
          </cell>
          <cell r="O4763">
            <v>1.6</v>
          </cell>
          <cell r="P4763">
            <v>19.420000000000002</v>
          </cell>
          <cell r="Q4763">
            <v>38.840000000000003</v>
          </cell>
          <cell r="R4763">
            <v>271.83999999999997</v>
          </cell>
          <cell r="S4763">
            <v>129.31</v>
          </cell>
          <cell r="T4763">
            <v>16</v>
          </cell>
          <cell r="U4763">
            <v>0</v>
          </cell>
          <cell r="V4763">
            <v>14</v>
          </cell>
          <cell r="W4763">
            <v>0</v>
          </cell>
          <cell r="X4763">
            <v>0</v>
          </cell>
        </row>
        <row r="4764">
          <cell r="A4764" t="str">
            <v>1666000</v>
          </cell>
          <cell r="B4764">
            <v>1</v>
          </cell>
          <cell r="C4764" t="str">
            <v>Division walling in all 12 lineal metres</v>
          </cell>
          <cell r="D4764" t="str">
            <v>34</v>
          </cell>
          <cell r="E4764" t="str">
            <v>BASPAR</v>
          </cell>
          <cell r="F4764" t="str">
            <v>BAS</v>
          </cell>
          <cell r="G4764">
            <v>38820</v>
          </cell>
          <cell r="H4764" t="str">
            <v>Active</v>
          </cell>
          <cell r="I4764">
            <v>1</v>
          </cell>
          <cell r="J4764">
            <v>39344</v>
          </cell>
          <cell r="K4764" t="str">
            <v>TCOM</v>
          </cell>
          <cell r="L4764" t="str">
            <v>TN</v>
          </cell>
          <cell r="M4764" t="str">
            <v>0033</v>
          </cell>
          <cell r="N4764">
            <v>15221.93</v>
          </cell>
          <cell r="O4764">
            <v>115.29</v>
          </cell>
          <cell r="P4764">
            <v>1383.81</v>
          </cell>
          <cell r="Q4764">
            <v>2767.62</v>
          </cell>
          <cell r="R4764">
            <v>12454.31</v>
          </cell>
          <cell r="S4764">
            <v>6654.03</v>
          </cell>
          <cell r="T4764">
            <v>11</v>
          </cell>
          <cell r="U4764">
            <v>0</v>
          </cell>
          <cell r="V4764">
            <v>9</v>
          </cell>
          <cell r="W4764">
            <v>0</v>
          </cell>
          <cell r="X4764">
            <v>0</v>
          </cell>
        </row>
        <row r="4765">
          <cell r="A4765" t="str">
            <v>1666100</v>
          </cell>
          <cell r="B4765">
            <v>1</v>
          </cell>
          <cell r="C4765" t="str">
            <v>Drainage Services in square metres</v>
          </cell>
          <cell r="D4765" t="str">
            <v>34</v>
          </cell>
          <cell r="E4765" t="str">
            <v>BASPLM</v>
          </cell>
          <cell r="F4765" t="str">
            <v>BAS</v>
          </cell>
          <cell r="G4765">
            <v>38820</v>
          </cell>
          <cell r="H4765" t="str">
            <v>Active</v>
          </cell>
          <cell r="I4765">
            <v>1</v>
          </cell>
          <cell r="J4765">
            <v>39344</v>
          </cell>
          <cell r="K4765" t="str">
            <v>TCOM</v>
          </cell>
          <cell r="L4765" t="str">
            <v>TN</v>
          </cell>
          <cell r="M4765" t="str">
            <v>0033</v>
          </cell>
          <cell r="N4765">
            <v>62.19</v>
          </cell>
          <cell r="O4765">
            <v>0.37</v>
          </cell>
          <cell r="P4765">
            <v>3.89</v>
          </cell>
          <cell r="Q4765">
            <v>7.78</v>
          </cell>
          <cell r="R4765">
            <v>54.41</v>
          </cell>
          <cell r="S4765">
            <v>25.89</v>
          </cell>
          <cell r="T4765">
            <v>16</v>
          </cell>
          <cell r="U4765">
            <v>0</v>
          </cell>
          <cell r="V4765">
            <v>14</v>
          </cell>
          <cell r="W4765">
            <v>0</v>
          </cell>
          <cell r="X4765">
            <v>0</v>
          </cell>
        </row>
        <row r="4766">
          <cell r="A4766" t="str">
            <v>1666200</v>
          </cell>
          <cell r="B4766">
            <v>1</v>
          </cell>
          <cell r="C4766" t="str">
            <v>Electrical services in square metres</v>
          </cell>
          <cell r="D4766" t="str">
            <v>34</v>
          </cell>
          <cell r="E4766" t="str">
            <v>BASELC</v>
          </cell>
          <cell r="F4766" t="str">
            <v>BAS</v>
          </cell>
          <cell r="G4766">
            <v>38820</v>
          </cell>
          <cell r="H4766" t="str">
            <v>Active</v>
          </cell>
          <cell r="I4766">
            <v>1</v>
          </cell>
          <cell r="J4766">
            <v>39344</v>
          </cell>
          <cell r="K4766" t="str">
            <v>TCOM</v>
          </cell>
          <cell r="L4766" t="str">
            <v>TN</v>
          </cell>
          <cell r="M4766" t="str">
            <v>0033</v>
          </cell>
          <cell r="N4766">
            <v>2765.68</v>
          </cell>
          <cell r="O4766">
            <v>8.92</v>
          </cell>
          <cell r="P4766">
            <v>106.93</v>
          </cell>
          <cell r="Q4766">
            <v>213.86</v>
          </cell>
          <cell r="R4766">
            <v>2551.8200000000002</v>
          </cell>
          <cell r="S4766">
            <v>1095.7</v>
          </cell>
          <cell r="T4766">
            <v>16</v>
          </cell>
          <cell r="U4766">
            <v>0</v>
          </cell>
          <cell r="V4766">
            <v>14</v>
          </cell>
          <cell r="W4766">
            <v>0</v>
          </cell>
          <cell r="X4766">
            <v>0</v>
          </cell>
        </row>
        <row r="4767">
          <cell r="A4767" t="str">
            <v>1666300</v>
          </cell>
          <cell r="B4767">
            <v>1</v>
          </cell>
          <cell r="C4767" t="str">
            <v>Fire Alarm System in square metres</v>
          </cell>
          <cell r="D4767" t="str">
            <v>34</v>
          </cell>
          <cell r="E4767" t="str">
            <v>BASALA</v>
          </cell>
          <cell r="F4767" t="str">
            <v>BAS</v>
          </cell>
          <cell r="G4767">
            <v>38820</v>
          </cell>
          <cell r="H4767" t="str">
            <v>Active</v>
          </cell>
          <cell r="I4767">
            <v>1</v>
          </cell>
          <cell r="J4767">
            <v>39344</v>
          </cell>
          <cell r="K4767" t="str">
            <v>TCOM</v>
          </cell>
          <cell r="L4767" t="str">
            <v>TN</v>
          </cell>
          <cell r="M4767" t="str">
            <v>0033</v>
          </cell>
          <cell r="N4767">
            <v>737.48</v>
          </cell>
          <cell r="O4767">
            <v>2.33</v>
          </cell>
          <cell r="P4767">
            <v>28.51</v>
          </cell>
          <cell r="Q4767">
            <v>57.02</v>
          </cell>
          <cell r="R4767">
            <v>680.46</v>
          </cell>
          <cell r="S4767">
            <v>292.17</v>
          </cell>
          <cell r="T4767">
            <v>16</v>
          </cell>
          <cell r="U4767">
            <v>0</v>
          </cell>
          <cell r="V4767">
            <v>14</v>
          </cell>
          <cell r="W4767">
            <v>0</v>
          </cell>
          <cell r="X4767">
            <v>0</v>
          </cell>
        </row>
        <row r="4768">
          <cell r="A4768" t="str">
            <v>1666400</v>
          </cell>
          <cell r="B4768">
            <v>1</v>
          </cell>
          <cell r="C4768" t="str">
            <v>fluorescent light fitting - 2 single tub</v>
          </cell>
          <cell r="D4768" t="str">
            <v>34</v>
          </cell>
          <cell r="E4768" t="str">
            <v>BASLIG</v>
          </cell>
          <cell r="F4768" t="str">
            <v>BAS</v>
          </cell>
          <cell r="G4768">
            <v>38820</v>
          </cell>
          <cell r="H4768" t="str">
            <v>Active</v>
          </cell>
          <cell r="I4768">
            <v>1</v>
          </cell>
          <cell r="J4768">
            <v>39344</v>
          </cell>
          <cell r="K4768" t="str">
            <v>TCOM</v>
          </cell>
          <cell r="L4768" t="str">
            <v>TN</v>
          </cell>
          <cell r="M4768" t="str">
            <v>0033</v>
          </cell>
          <cell r="N4768">
            <v>302.05</v>
          </cell>
          <cell r="O4768">
            <v>2.27</v>
          </cell>
          <cell r="P4768">
            <v>27.46</v>
          </cell>
          <cell r="Q4768">
            <v>54.92</v>
          </cell>
          <cell r="R4768">
            <v>247.13</v>
          </cell>
          <cell r="S4768">
            <v>132.04</v>
          </cell>
          <cell r="T4768">
            <v>11</v>
          </cell>
          <cell r="U4768">
            <v>0</v>
          </cell>
          <cell r="V4768">
            <v>9</v>
          </cell>
          <cell r="W4768">
            <v>0</v>
          </cell>
          <cell r="X4768">
            <v>0</v>
          </cell>
        </row>
        <row r="4769">
          <cell r="A4769" t="str">
            <v>1666500</v>
          </cell>
          <cell r="B4769">
            <v>1</v>
          </cell>
          <cell r="C4769" t="str">
            <v>Mechanical Services in square metres</v>
          </cell>
          <cell r="D4769" t="str">
            <v>34</v>
          </cell>
          <cell r="E4769" t="str">
            <v>BASAIR</v>
          </cell>
          <cell r="F4769" t="str">
            <v>BAS</v>
          </cell>
          <cell r="G4769">
            <v>38820</v>
          </cell>
          <cell r="H4769" t="str">
            <v>Active</v>
          </cell>
          <cell r="I4769">
            <v>1</v>
          </cell>
          <cell r="J4769">
            <v>39344</v>
          </cell>
          <cell r="K4769" t="str">
            <v>TCOM</v>
          </cell>
          <cell r="L4769" t="str">
            <v>TN</v>
          </cell>
          <cell r="M4769" t="str">
            <v>0033</v>
          </cell>
          <cell r="N4769">
            <v>3470.83</v>
          </cell>
          <cell r="O4769">
            <v>26.34</v>
          </cell>
          <cell r="P4769">
            <v>315.52999999999997</v>
          </cell>
          <cell r="Q4769">
            <v>631.05999999999995</v>
          </cell>
          <cell r="R4769">
            <v>2839.77</v>
          </cell>
          <cell r="S4769">
            <v>1517.22</v>
          </cell>
          <cell r="T4769">
            <v>11</v>
          </cell>
          <cell r="U4769">
            <v>0</v>
          </cell>
          <cell r="V4769">
            <v>9</v>
          </cell>
          <cell r="W4769">
            <v>0</v>
          </cell>
          <cell r="X4769">
            <v>0</v>
          </cell>
        </row>
        <row r="4770">
          <cell r="A4770" t="str">
            <v>1666600</v>
          </cell>
          <cell r="B4770">
            <v>1</v>
          </cell>
          <cell r="C4770" t="str">
            <v>Plumbing reticulation in square metres</v>
          </cell>
          <cell r="D4770" t="str">
            <v>34</v>
          </cell>
          <cell r="E4770" t="str">
            <v>BASPLM</v>
          </cell>
          <cell r="F4770" t="str">
            <v>BAS</v>
          </cell>
          <cell r="G4770">
            <v>38820</v>
          </cell>
          <cell r="H4770" t="str">
            <v>Active</v>
          </cell>
          <cell r="I4770">
            <v>1</v>
          </cell>
          <cell r="J4770">
            <v>39344</v>
          </cell>
          <cell r="K4770" t="str">
            <v>TCOM</v>
          </cell>
          <cell r="L4770" t="str">
            <v>TN</v>
          </cell>
          <cell r="M4770" t="str">
            <v>0033</v>
          </cell>
          <cell r="N4770">
            <v>465.99</v>
          </cell>
          <cell r="O4770">
            <v>2.39</v>
          </cell>
          <cell r="P4770">
            <v>29.12</v>
          </cell>
          <cell r="Q4770">
            <v>58.24</v>
          </cell>
          <cell r="R4770">
            <v>407.75</v>
          </cell>
          <cell r="S4770">
            <v>193.96</v>
          </cell>
          <cell r="T4770">
            <v>16</v>
          </cell>
          <cell r="U4770">
            <v>0</v>
          </cell>
          <cell r="V4770">
            <v>14</v>
          </cell>
          <cell r="W4770">
            <v>0</v>
          </cell>
          <cell r="X4770">
            <v>0</v>
          </cell>
        </row>
        <row r="4771">
          <cell r="A4771" t="str">
            <v>1666700</v>
          </cell>
          <cell r="B4771">
            <v>1</v>
          </cell>
          <cell r="C4771" t="str">
            <v>Public Address System in square metres</v>
          </cell>
          <cell r="D4771" t="str">
            <v>34</v>
          </cell>
          <cell r="E4771" t="str">
            <v>BASPUB</v>
          </cell>
          <cell r="F4771" t="str">
            <v>BAS</v>
          </cell>
          <cell r="G4771">
            <v>38820</v>
          </cell>
          <cell r="H4771" t="str">
            <v>Active</v>
          </cell>
          <cell r="I4771">
            <v>1</v>
          </cell>
          <cell r="J4771">
            <v>39344</v>
          </cell>
          <cell r="K4771" t="str">
            <v>TCOM</v>
          </cell>
          <cell r="L4771" t="str">
            <v>TN</v>
          </cell>
          <cell r="M4771" t="str">
            <v>0033</v>
          </cell>
          <cell r="N4771">
            <v>310.68</v>
          </cell>
          <cell r="O4771">
            <v>1.6</v>
          </cell>
          <cell r="P4771">
            <v>19.420000000000002</v>
          </cell>
          <cell r="Q4771">
            <v>38.840000000000003</v>
          </cell>
          <cell r="R4771">
            <v>271.83999999999997</v>
          </cell>
          <cell r="S4771">
            <v>129.31</v>
          </cell>
          <cell r="T4771">
            <v>16</v>
          </cell>
          <cell r="U4771">
            <v>0</v>
          </cell>
          <cell r="V4771">
            <v>14</v>
          </cell>
          <cell r="W4771">
            <v>0</v>
          </cell>
          <cell r="X4771">
            <v>0</v>
          </cell>
        </row>
        <row r="4772">
          <cell r="A4772" t="str">
            <v>1666800</v>
          </cell>
          <cell r="B4772">
            <v>1</v>
          </cell>
          <cell r="C4772" t="str">
            <v>Security System in square metres</v>
          </cell>
          <cell r="D4772" t="str">
            <v>34</v>
          </cell>
          <cell r="E4772" t="str">
            <v>BASSEC</v>
          </cell>
          <cell r="F4772" t="str">
            <v>BAS</v>
          </cell>
          <cell r="G4772">
            <v>38820</v>
          </cell>
          <cell r="H4772" t="str">
            <v>Active</v>
          </cell>
          <cell r="I4772">
            <v>1</v>
          </cell>
          <cell r="J4772">
            <v>39344</v>
          </cell>
          <cell r="K4772" t="str">
            <v>TCOM</v>
          </cell>
          <cell r="L4772" t="str">
            <v>TN</v>
          </cell>
          <cell r="M4772" t="str">
            <v>0033</v>
          </cell>
          <cell r="N4772">
            <v>776.67</v>
          </cell>
          <cell r="O4772">
            <v>3.99</v>
          </cell>
          <cell r="P4772">
            <v>48.54</v>
          </cell>
          <cell r="Q4772">
            <v>97.08</v>
          </cell>
          <cell r="R4772">
            <v>679.59</v>
          </cell>
          <cell r="S4772">
            <v>323.27</v>
          </cell>
          <cell r="T4772">
            <v>16</v>
          </cell>
          <cell r="U4772">
            <v>0</v>
          </cell>
          <cell r="V4772">
            <v>14</v>
          </cell>
          <cell r="W4772">
            <v>0</v>
          </cell>
          <cell r="X4772">
            <v>0</v>
          </cell>
        </row>
        <row r="4773">
          <cell r="A4773" t="str">
            <v>1666900</v>
          </cell>
          <cell r="B4773">
            <v>1</v>
          </cell>
          <cell r="C4773" t="str">
            <v>sprinkler head and piping - 3</v>
          </cell>
          <cell r="D4773" t="str">
            <v>34</v>
          </cell>
          <cell r="E4773" t="str">
            <v>BASSPR</v>
          </cell>
          <cell r="F4773" t="str">
            <v>BAS</v>
          </cell>
          <cell r="G4773">
            <v>38820</v>
          </cell>
          <cell r="H4773" t="str">
            <v>Active</v>
          </cell>
          <cell r="I4773">
            <v>1</v>
          </cell>
          <cell r="J4773">
            <v>39344</v>
          </cell>
          <cell r="K4773" t="str">
            <v>TCOM</v>
          </cell>
          <cell r="L4773" t="str">
            <v>TN</v>
          </cell>
          <cell r="M4773" t="str">
            <v>0033</v>
          </cell>
          <cell r="N4773">
            <v>1268.53</v>
          </cell>
          <cell r="O4773">
            <v>9.61</v>
          </cell>
          <cell r="P4773">
            <v>115.32</v>
          </cell>
          <cell r="Q4773">
            <v>230.64</v>
          </cell>
          <cell r="R4773">
            <v>1037.8900000000001</v>
          </cell>
          <cell r="S4773">
            <v>554.52</v>
          </cell>
          <cell r="T4773">
            <v>11</v>
          </cell>
          <cell r="U4773">
            <v>0</v>
          </cell>
          <cell r="V4773">
            <v>9</v>
          </cell>
          <cell r="W4773">
            <v>0</v>
          </cell>
          <cell r="X4773">
            <v>0</v>
          </cell>
        </row>
        <row r="4774">
          <cell r="A4774" t="str">
            <v>1667000</v>
          </cell>
          <cell r="B4774">
            <v>1</v>
          </cell>
          <cell r="C4774" t="str">
            <v>Building Structure in square metres</v>
          </cell>
          <cell r="D4774" t="str">
            <v>34</v>
          </cell>
          <cell r="E4774" t="str">
            <v>BUITER</v>
          </cell>
          <cell r="F4774" t="str">
            <v>BUI</v>
          </cell>
          <cell r="G4774">
            <v>38820</v>
          </cell>
          <cell r="H4774" t="str">
            <v>Active</v>
          </cell>
          <cell r="I4774">
            <v>1</v>
          </cell>
          <cell r="J4774">
            <v>39344</v>
          </cell>
          <cell r="K4774" t="str">
            <v>X</v>
          </cell>
          <cell r="L4774" t="str">
            <v>TN</v>
          </cell>
          <cell r="M4774" t="str">
            <v>0034</v>
          </cell>
          <cell r="N4774">
            <v>171841.14</v>
          </cell>
          <cell r="O4774">
            <v>282.54000000000002</v>
          </cell>
          <cell r="P4774">
            <v>3390.7</v>
          </cell>
          <cell r="Q4774">
            <v>6781.4</v>
          </cell>
          <cell r="R4774">
            <v>165059.74</v>
          </cell>
          <cell r="S4774">
            <v>66214.55</v>
          </cell>
          <cell r="T4774">
            <v>40</v>
          </cell>
          <cell r="U4774">
            <v>0</v>
          </cell>
          <cell r="V4774">
            <v>38</v>
          </cell>
          <cell r="W4774">
            <v>0</v>
          </cell>
          <cell r="X4774">
            <v>0</v>
          </cell>
        </row>
        <row r="4775">
          <cell r="A4775" t="str">
            <v>1667100</v>
          </cell>
          <cell r="B4775">
            <v>1</v>
          </cell>
          <cell r="C4775" t="str">
            <v>Communication Services in square metres</v>
          </cell>
          <cell r="D4775" t="str">
            <v>34</v>
          </cell>
          <cell r="E4775" t="str">
            <v>BASCAB</v>
          </cell>
          <cell r="F4775" t="str">
            <v>BAS</v>
          </cell>
          <cell r="G4775">
            <v>38820</v>
          </cell>
          <cell r="H4775" t="str">
            <v>Active</v>
          </cell>
          <cell r="I4775">
            <v>1</v>
          </cell>
          <cell r="J4775">
            <v>39344</v>
          </cell>
          <cell r="K4775" t="str">
            <v>X</v>
          </cell>
          <cell r="L4775" t="str">
            <v>TN</v>
          </cell>
          <cell r="M4775" t="str">
            <v>0034</v>
          </cell>
          <cell r="N4775">
            <v>8460.01</v>
          </cell>
          <cell r="O4775">
            <v>44.09</v>
          </cell>
          <cell r="P4775">
            <v>528.75</v>
          </cell>
          <cell r="Q4775">
            <v>1057.5</v>
          </cell>
          <cell r="R4775">
            <v>7402.51</v>
          </cell>
          <cell r="S4775">
            <v>3521.26</v>
          </cell>
          <cell r="T4775">
            <v>16</v>
          </cell>
          <cell r="U4775">
            <v>0</v>
          </cell>
          <cell r="V4775">
            <v>14</v>
          </cell>
          <cell r="W4775">
            <v>0</v>
          </cell>
          <cell r="X4775">
            <v>0</v>
          </cell>
        </row>
        <row r="4776">
          <cell r="A4776" t="str">
            <v>1667200</v>
          </cell>
          <cell r="B4776">
            <v>1</v>
          </cell>
          <cell r="C4776" t="str">
            <v>Drainage Services in square metres</v>
          </cell>
          <cell r="D4776" t="str">
            <v>34</v>
          </cell>
          <cell r="E4776" t="str">
            <v>BASPLM</v>
          </cell>
          <cell r="F4776" t="str">
            <v>BAS</v>
          </cell>
          <cell r="G4776">
            <v>38820</v>
          </cell>
          <cell r="H4776" t="str">
            <v>Active</v>
          </cell>
          <cell r="I4776">
            <v>1</v>
          </cell>
          <cell r="J4776">
            <v>39344</v>
          </cell>
          <cell r="K4776" t="str">
            <v>X</v>
          </cell>
          <cell r="L4776" t="str">
            <v>TN</v>
          </cell>
          <cell r="M4776" t="str">
            <v>0034</v>
          </cell>
          <cell r="N4776">
            <v>1692.01</v>
          </cell>
          <cell r="O4776">
            <v>8.84</v>
          </cell>
          <cell r="P4776">
            <v>105.75</v>
          </cell>
          <cell r="Q4776">
            <v>211.5</v>
          </cell>
          <cell r="R4776">
            <v>1480.51</v>
          </cell>
          <cell r="S4776">
            <v>704.25</v>
          </cell>
          <cell r="T4776">
            <v>16</v>
          </cell>
          <cell r="U4776">
            <v>0</v>
          </cell>
          <cell r="V4776">
            <v>14</v>
          </cell>
          <cell r="W4776">
            <v>0</v>
          </cell>
          <cell r="X4776">
            <v>0</v>
          </cell>
        </row>
        <row r="4777">
          <cell r="A4777" t="str">
            <v>1667300</v>
          </cell>
          <cell r="B4777">
            <v>1</v>
          </cell>
          <cell r="C4777" t="str">
            <v>Electrical services in square metres</v>
          </cell>
          <cell r="D4777" t="str">
            <v>34</v>
          </cell>
          <cell r="E4777" t="str">
            <v>BASELC</v>
          </cell>
          <cell r="F4777" t="str">
            <v>BAS</v>
          </cell>
          <cell r="G4777">
            <v>38820</v>
          </cell>
          <cell r="H4777" t="str">
            <v>Active</v>
          </cell>
          <cell r="I4777">
            <v>1</v>
          </cell>
          <cell r="J4777">
            <v>39344</v>
          </cell>
          <cell r="K4777" t="str">
            <v>X</v>
          </cell>
          <cell r="L4777" t="str">
            <v>TN</v>
          </cell>
          <cell r="M4777" t="str">
            <v>0034</v>
          </cell>
          <cell r="N4777">
            <v>75436.179999999993</v>
          </cell>
          <cell r="O4777">
            <v>243.06</v>
          </cell>
          <cell r="P4777">
            <v>2916.72</v>
          </cell>
          <cell r="Q4777">
            <v>5833.44</v>
          </cell>
          <cell r="R4777">
            <v>69602.740000000005</v>
          </cell>
          <cell r="S4777">
            <v>29886.09</v>
          </cell>
          <cell r="T4777">
            <v>16</v>
          </cell>
          <cell r="U4777">
            <v>0</v>
          </cell>
          <cell r="V4777">
            <v>14</v>
          </cell>
          <cell r="W4777">
            <v>0</v>
          </cell>
          <cell r="X4777">
            <v>0</v>
          </cell>
        </row>
        <row r="4778">
          <cell r="A4778" t="str">
            <v>1667400</v>
          </cell>
          <cell r="B4778">
            <v>1</v>
          </cell>
          <cell r="C4778" t="str">
            <v>Fire Alarm System in square metres</v>
          </cell>
          <cell r="D4778" t="str">
            <v>34</v>
          </cell>
          <cell r="E4778" t="str">
            <v>BASALA</v>
          </cell>
          <cell r="F4778" t="str">
            <v>BAS</v>
          </cell>
          <cell r="G4778">
            <v>38820</v>
          </cell>
          <cell r="H4778" t="str">
            <v>Active</v>
          </cell>
          <cell r="I4778">
            <v>1</v>
          </cell>
          <cell r="J4778">
            <v>39344</v>
          </cell>
          <cell r="K4778" t="str">
            <v>X</v>
          </cell>
          <cell r="L4778" t="str">
            <v>TN</v>
          </cell>
          <cell r="M4778" t="str">
            <v>0034</v>
          </cell>
          <cell r="N4778">
            <v>20082.91</v>
          </cell>
          <cell r="O4778">
            <v>64.69</v>
          </cell>
          <cell r="P4778">
            <v>776.5</v>
          </cell>
          <cell r="Q4778">
            <v>1553</v>
          </cell>
          <cell r="R4778">
            <v>18529.91</v>
          </cell>
          <cell r="S4778">
            <v>7956.39</v>
          </cell>
          <cell r="T4778">
            <v>16</v>
          </cell>
          <cell r="U4778">
            <v>0</v>
          </cell>
          <cell r="V4778">
            <v>14</v>
          </cell>
          <cell r="W4778">
            <v>0</v>
          </cell>
          <cell r="X4778">
            <v>0</v>
          </cell>
        </row>
        <row r="4779">
          <cell r="A4779" t="str">
            <v>1667500</v>
          </cell>
          <cell r="B4779">
            <v>1</v>
          </cell>
          <cell r="C4779" t="str">
            <v>Mechanical Services in square metres</v>
          </cell>
          <cell r="D4779" t="str">
            <v>34</v>
          </cell>
          <cell r="E4779" t="str">
            <v>BASAIR</v>
          </cell>
          <cell r="F4779" t="str">
            <v>BAS</v>
          </cell>
          <cell r="G4779">
            <v>38820</v>
          </cell>
          <cell r="H4779" t="str">
            <v>Active</v>
          </cell>
          <cell r="I4779">
            <v>1</v>
          </cell>
          <cell r="J4779">
            <v>39344</v>
          </cell>
          <cell r="K4779" t="str">
            <v>X</v>
          </cell>
          <cell r="L4779" t="str">
            <v>TN</v>
          </cell>
          <cell r="M4779" t="str">
            <v>0034</v>
          </cell>
          <cell r="N4779">
            <v>94828.27</v>
          </cell>
          <cell r="O4779">
            <v>718.35</v>
          </cell>
          <cell r="P4779">
            <v>8620.75</v>
          </cell>
          <cell r="Q4779">
            <v>17241.5</v>
          </cell>
          <cell r="R4779">
            <v>77586.77</v>
          </cell>
          <cell r="S4779">
            <v>41452.68</v>
          </cell>
          <cell r="T4779">
            <v>11</v>
          </cell>
          <cell r="U4779">
            <v>0</v>
          </cell>
          <cell r="V4779">
            <v>9</v>
          </cell>
          <cell r="W4779">
            <v>0</v>
          </cell>
          <cell r="X4779">
            <v>0</v>
          </cell>
        </row>
        <row r="4780">
          <cell r="A4780" t="str">
            <v>1667600</v>
          </cell>
          <cell r="B4780">
            <v>1</v>
          </cell>
          <cell r="C4780" t="str">
            <v>Plumbing reticulation in square metres</v>
          </cell>
          <cell r="D4780" t="str">
            <v>34</v>
          </cell>
          <cell r="E4780" t="str">
            <v>BASPLM</v>
          </cell>
          <cell r="F4780" t="str">
            <v>BAS</v>
          </cell>
          <cell r="G4780">
            <v>38820</v>
          </cell>
          <cell r="H4780" t="str">
            <v>Active</v>
          </cell>
          <cell r="I4780">
            <v>1</v>
          </cell>
          <cell r="J4780">
            <v>39344</v>
          </cell>
          <cell r="K4780" t="str">
            <v>X</v>
          </cell>
          <cell r="L4780" t="str">
            <v>TN</v>
          </cell>
          <cell r="M4780" t="str">
            <v>0034</v>
          </cell>
          <cell r="N4780">
            <v>12690.08</v>
          </cell>
          <cell r="O4780">
            <v>66.14</v>
          </cell>
          <cell r="P4780">
            <v>793.13</v>
          </cell>
          <cell r="Q4780">
            <v>1586.26</v>
          </cell>
          <cell r="R4780">
            <v>11103.82</v>
          </cell>
          <cell r="S4780">
            <v>5281.92</v>
          </cell>
          <cell r="T4780">
            <v>16</v>
          </cell>
          <cell r="U4780">
            <v>0</v>
          </cell>
          <cell r="V4780">
            <v>14</v>
          </cell>
          <cell r="W4780">
            <v>0</v>
          </cell>
          <cell r="X4780">
            <v>0</v>
          </cell>
        </row>
        <row r="4781">
          <cell r="A4781" t="str">
            <v>1667700</v>
          </cell>
          <cell r="B4781">
            <v>1</v>
          </cell>
          <cell r="C4781" t="str">
            <v>Public Address System in square metres</v>
          </cell>
          <cell r="D4781" t="str">
            <v>34</v>
          </cell>
          <cell r="E4781" t="str">
            <v>BASPUB</v>
          </cell>
          <cell r="F4781" t="str">
            <v>BAS</v>
          </cell>
          <cell r="G4781">
            <v>38820</v>
          </cell>
          <cell r="H4781" t="str">
            <v>Active</v>
          </cell>
          <cell r="I4781">
            <v>1</v>
          </cell>
          <cell r="J4781">
            <v>39344</v>
          </cell>
          <cell r="K4781" t="str">
            <v>X</v>
          </cell>
          <cell r="L4781" t="str">
            <v>TN</v>
          </cell>
          <cell r="M4781" t="str">
            <v>0034</v>
          </cell>
          <cell r="N4781">
            <v>8502.14</v>
          </cell>
          <cell r="O4781">
            <v>44.3</v>
          </cell>
          <cell r="P4781">
            <v>531.38</v>
          </cell>
          <cell r="Q4781">
            <v>1062.76</v>
          </cell>
          <cell r="R4781">
            <v>7439.38</v>
          </cell>
          <cell r="S4781">
            <v>3538.8</v>
          </cell>
          <cell r="T4781">
            <v>16</v>
          </cell>
          <cell r="U4781">
            <v>0</v>
          </cell>
          <cell r="V4781">
            <v>14</v>
          </cell>
          <cell r="W4781">
            <v>0</v>
          </cell>
          <cell r="X4781">
            <v>0</v>
          </cell>
        </row>
        <row r="4782">
          <cell r="A4782" t="str">
            <v>1667800</v>
          </cell>
          <cell r="B4782">
            <v>1</v>
          </cell>
          <cell r="C4782" t="str">
            <v>Security System in square metres</v>
          </cell>
          <cell r="D4782" t="str">
            <v>34</v>
          </cell>
          <cell r="E4782" t="str">
            <v>BASSEC</v>
          </cell>
          <cell r="F4782" t="str">
            <v>BAS</v>
          </cell>
          <cell r="G4782">
            <v>38820</v>
          </cell>
          <cell r="H4782" t="str">
            <v>Active</v>
          </cell>
          <cell r="I4782">
            <v>1</v>
          </cell>
          <cell r="J4782">
            <v>39344</v>
          </cell>
          <cell r="K4782" t="str">
            <v>X</v>
          </cell>
          <cell r="L4782" t="str">
            <v>TN</v>
          </cell>
          <cell r="M4782" t="str">
            <v>0034</v>
          </cell>
          <cell r="N4782">
            <v>21150.080000000002</v>
          </cell>
          <cell r="O4782">
            <v>110.12</v>
          </cell>
          <cell r="P4782">
            <v>1321.88</v>
          </cell>
          <cell r="Q4782">
            <v>2643.76</v>
          </cell>
          <cell r="R4782">
            <v>18506.32</v>
          </cell>
          <cell r="S4782">
            <v>8803.17</v>
          </cell>
          <cell r="T4782">
            <v>16</v>
          </cell>
          <cell r="U4782">
            <v>0</v>
          </cell>
          <cell r="V4782">
            <v>14</v>
          </cell>
          <cell r="W4782">
            <v>0</v>
          </cell>
          <cell r="X4782">
            <v>0</v>
          </cell>
        </row>
        <row r="4783">
          <cell r="A4783" t="str">
            <v>1667900</v>
          </cell>
          <cell r="B4783">
            <v>1</v>
          </cell>
          <cell r="C4783" t="str">
            <v>Building Structure in square metres</v>
          </cell>
          <cell r="D4783" t="str">
            <v>34</v>
          </cell>
          <cell r="E4783" t="str">
            <v>BUITER</v>
          </cell>
          <cell r="F4783" t="str">
            <v>BUI</v>
          </cell>
          <cell r="G4783">
            <v>38820</v>
          </cell>
          <cell r="H4783" t="str">
            <v>Active</v>
          </cell>
          <cell r="I4783">
            <v>1</v>
          </cell>
          <cell r="J4783">
            <v>39344</v>
          </cell>
          <cell r="K4783" t="str">
            <v>TCOM</v>
          </cell>
          <cell r="L4783" t="str">
            <v>TN</v>
          </cell>
          <cell r="M4783" t="str">
            <v>0035</v>
          </cell>
          <cell r="N4783">
            <v>57537.35</v>
          </cell>
          <cell r="O4783">
            <v>94.59</v>
          </cell>
          <cell r="P4783">
            <v>1135.3</v>
          </cell>
          <cell r="Q4783">
            <v>2270.6</v>
          </cell>
          <cell r="R4783">
            <v>55266.75</v>
          </cell>
          <cell r="S4783">
            <v>22170.53</v>
          </cell>
          <cell r="T4783">
            <v>40</v>
          </cell>
          <cell r="U4783">
            <v>0</v>
          </cell>
          <cell r="V4783">
            <v>38</v>
          </cell>
          <cell r="W4783">
            <v>0</v>
          </cell>
          <cell r="X4783">
            <v>0</v>
          </cell>
        </row>
        <row r="4784">
          <cell r="A4784" t="str">
            <v>1668000</v>
          </cell>
          <cell r="B4784">
            <v>1</v>
          </cell>
          <cell r="C4784" t="str">
            <v>Communication Services in square metres</v>
          </cell>
          <cell r="D4784" t="str">
            <v>34</v>
          </cell>
          <cell r="E4784" t="str">
            <v>BASCAB</v>
          </cell>
          <cell r="F4784" t="str">
            <v>BAS</v>
          </cell>
          <cell r="G4784">
            <v>38820</v>
          </cell>
          <cell r="H4784" t="str">
            <v>Active</v>
          </cell>
          <cell r="I4784">
            <v>1</v>
          </cell>
          <cell r="J4784">
            <v>39344</v>
          </cell>
          <cell r="K4784" t="str">
            <v>TCOM</v>
          </cell>
          <cell r="L4784" t="str">
            <v>TN</v>
          </cell>
          <cell r="M4784" t="str">
            <v>0035</v>
          </cell>
          <cell r="N4784">
            <v>2832.69</v>
          </cell>
          <cell r="O4784">
            <v>14.79</v>
          </cell>
          <cell r="P4784">
            <v>177.04</v>
          </cell>
          <cell r="Q4784">
            <v>354.08</v>
          </cell>
          <cell r="R4784">
            <v>2478.61</v>
          </cell>
          <cell r="S4784">
            <v>1179.03</v>
          </cell>
          <cell r="T4784">
            <v>16</v>
          </cell>
          <cell r="U4784">
            <v>0</v>
          </cell>
          <cell r="V4784">
            <v>14</v>
          </cell>
          <cell r="W4784">
            <v>0</v>
          </cell>
          <cell r="X4784">
            <v>0</v>
          </cell>
        </row>
        <row r="4785">
          <cell r="A4785" t="str">
            <v>1668100</v>
          </cell>
          <cell r="B4785">
            <v>1</v>
          </cell>
          <cell r="C4785" t="str">
            <v>Division walling in all 63 lineal metres</v>
          </cell>
          <cell r="D4785" t="str">
            <v>34</v>
          </cell>
          <cell r="E4785" t="str">
            <v>BASPAR</v>
          </cell>
          <cell r="F4785" t="str">
            <v>BAS</v>
          </cell>
          <cell r="G4785">
            <v>38820</v>
          </cell>
          <cell r="H4785" t="str">
            <v>Active</v>
          </cell>
          <cell r="I4785">
            <v>1</v>
          </cell>
          <cell r="J4785">
            <v>39344</v>
          </cell>
          <cell r="K4785" t="str">
            <v>TCOM</v>
          </cell>
          <cell r="L4785" t="str">
            <v>TN</v>
          </cell>
          <cell r="M4785" t="str">
            <v>0035</v>
          </cell>
          <cell r="N4785">
            <v>79915.570000000007</v>
          </cell>
          <cell r="O4785">
            <v>605.42999999999995</v>
          </cell>
          <cell r="P4785">
            <v>7265.05</v>
          </cell>
          <cell r="Q4785">
            <v>14530.1</v>
          </cell>
          <cell r="R4785">
            <v>65385.47</v>
          </cell>
          <cell r="S4785">
            <v>34933.83</v>
          </cell>
          <cell r="T4785">
            <v>11</v>
          </cell>
          <cell r="U4785">
            <v>0</v>
          </cell>
          <cell r="V4785">
            <v>9</v>
          </cell>
          <cell r="W4785">
            <v>0</v>
          </cell>
          <cell r="X4785">
            <v>0</v>
          </cell>
        </row>
        <row r="4786">
          <cell r="A4786" t="str">
            <v>1668200</v>
          </cell>
          <cell r="B4786">
            <v>1</v>
          </cell>
          <cell r="C4786" t="str">
            <v>Drainage Services in square metres</v>
          </cell>
          <cell r="D4786" t="str">
            <v>34</v>
          </cell>
          <cell r="E4786" t="str">
            <v>BASPLM</v>
          </cell>
          <cell r="F4786" t="str">
            <v>BAS</v>
          </cell>
          <cell r="G4786">
            <v>38820</v>
          </cell>
          <cell r="H4786" t="str">
            <v>Active</v>
          </cell>
          <cell r="I4786">
            <v>1</v>
          </cell>
          <cell r="J4786">
            <v>39344</v>
          </cell>
          <cell r="K4786" t="str">
            <v>TCOM</v>
          </cell>
          <cell r="L4786" t="str">
            <v>TN</v>
          </cell>
          <cell r="M4786" t="str">
            <v>0035</v>
          </cell>
          <cell r="N4786">
            <v>566.49</v>
          </cell>
          <cell r="O4786">
            <v>2.96</v>
          </cell>
          <cell r="P4786">
            <v>35.409999999999997</v>
          </cell>
          <cell r="Q4786">
            <v>70.819999999999993</v>
          </cell>
          <cell r="R4786">
            <v>495.67</v>
          </cell>
          <cell r="S4786">
            <v>235.79</v>
          </cell>
          <cell r="T4786">
            <v>16</v>
          </cell>
          <cell r="U4786">
            <v>0</v>
          </cell>
          <cell r="V4786">
            <v>14</v>
          </cell>
          <cell r="W4786">
            <v>0</v>
          </cell>
          <cell r="X4786">
            <v>0</v>
          </cell>
        </row>
        <row r="4787">
          <cell r="A4787" t="str">
            <v>1668300</v>
          </cell>
          <cell r="B4787">
            <v>1</v>
          </cell>
          <cell r="C4787" t="str">
            <v>Electrical services in square metres</v>
          </cell>
          <cell r="D4787" t="str">
            <v>34</v>
          </cell>
          <cell r="E4787" t="str">
            <v>BASELC</v>
          </cell>
          <cell r="F4787" t="str">
            <v>BAS</v>
          </cell>
          <cell r="G4787">
            <v>38820</v>
          </cell>
          <cell r="H4787" t="str">
            <v>Active</v>
          </cell>
          <cell r="I4787">
            <v>1</v>
          </cell>
          <cell r="J4787">
            <v>39344</v>
          </cell>
          <cell r="K4787" t="str">
            <v>TCOM</v>
          </cell>
          <cell r="L4787" t="str">
            <v>TN</v>
          </cell>
          <cell r="M4787" t="str">
            <v>0035</v>
          </cell>
          <cell r="N4787">
            <v>25216.34</v>
          </cell>
          <cell r="O4787">
            <v>81.239999999999995</v>
          </cell>
          <cell r="P4787">
            <v>974.99</v>
          </cell>
          <cell r="Q4787">
            <v>1949.98</v>
          </cell>
          <cell r="R4787">
            <v>23266.36</v>
          </cell>
          <cell r="S4787">
            <v>9990.14</v>
          </cell>
          <cell r="T4787">
            <v>16</v>
          </cell>
          <cell r="U4787">
            <v>0</v>
          </cell>
          <cell r="V4787">
            <v>14</v>
          </cell>
          <cell r="W4787">
            <v>0</v>
          </cell>
          <cell r="X4787">
            <v>0</v>
          </cell>
        </row>
        <row r="4788">
          <cell r="A4788" t="str">
            <v>1668400</v>
          </cell>
          <cell r="B4788">
            <v>1</v>
          </cell>
          <cell r="C4788" t="str">
            <v>Fire Alarm System in square metres</v>
          </cell>
          <cell r="D4788" t="str">
            <v>34</v>
          </cell>
          <cell r="E4788" t="str">
            <v>BASALA</v>
          </cell>
          <cell r="F4788" t="str">
            <v>BAS</v>
          </cell>
          <cell r="G4788">
            <v>38820</v>
          </cell>
          <cell r="H4788" t="str">
            <v>Active</v>
          </cell>
          <cell r="I4788">
            <v>1</v>
          </cell>
          <cell r="J4788">
            <v>39344</v>
          </cell>
          <cell r="K4788" t="str">
            <v>TCOM</v>
          </cell>
          <cell r="L4788" t="str">
            <v>TN</v>
          </cell>
          <cell r="M4788" t="str">
            <v>0035</v>
          </cell>
          <cell r="N4788">
            <v>6724.37</v>
          </cell>
          <cell r="O4788">
            <v>21.63</v>
          </cell>
          <cell r="P4788">
            <v>260</v>
          </cell>
          <cell r="Q4788">
            <v>520</v>
          </cell>
          <cell r="R4788">
            <v>6204.37</v>
          </cell>
          <cell r="S4788">
            <v>2664.04</v>
          </cell>
          <cell r="T4788">
            <v>16</v>
          </cell>
          <cell r="U4788">
            <v>0</v>
          </cell>
          <cell r="V4788">
            <v>14</v>
          </cell>
          <cell r="W4788">
            <v>0</v>
          </cell>
          <cell r="X4788">
            <v>0</v>
          </cell>
        </row>
        <row r="4789">
          <cell r="A4789" t="str">
            <v>1668500</v>
          </cell>
          <cell r="B4789">
            <v>1</v>
          </cell>
          <cell r="C4789" t="str">
            <v>Mechanical Services in square metres</v>
          </cell>
          <cell r="D4789" t="str">
            <v>34</v>
          </cell>
          <cell r="E4789" t="str">
            <v>BASAIR</v>
          </cell>
          <cell r="F4789" t="str">
            <v>BAS</v>
          </cell>
          <cell r="G4789">
            <v>38820</v>
          </cell>
          <cell r="H4789" t="str">
            <v>Active</v>
          </cell>
          <cell r="I4789">
            <v>1</v>
          </cell>
          <cell r="J4789">
            <v>39344</v>
          </cell>
          <cell r="K4789" t="str">
            <v>TCOM</v>
          </cell>
          <cell r="L4789" t="str">
            <v>TN</v>
          </cell>
          <cell r="M4789" t="str">
            <v>0035</v>
          </cell>
          <cell r="N4789">
            <v>31646.15</v>
          </cell>
          <cell r="O4789">
            <v>239.78</v>
          </cell>
          <cell r="P4789">
            <v>2876.92</v>
          </cell>
          <cell r="Q4789">
            <v>5753.84</v>
          </cell>
          <cell r="R4789">
            <v>25892.31</v>
          </cell>
          <cell r="S4789">
            <v>13833.61</v>
          </cell>
          <cell r="T4789">
            <v>11</v>
          </cell>
          <cell r="U4789">
            <v>0</v>
          </cell>
          <cell r="V4789">
            <v>9</v>
          </cell>
          <cell r="W4789">
            <v>0</v>
          </cell>
          <cell r="X4789">
            <v>0</v>
          </cell>
        </row>
        <row r="4790">
          <cell r="A4790" t="str">
            <v>1668600</v>
          </cell>
          <cell r="B4790">
            <v>1</v>
          </cell>
          <cell r="C4790" t="str">
            <v>Plumbing reticulation in square metres</v>
          </cell>
          <cell r="D4790" t="str">
            <v>34</v>
          </cell>
          <cell r="E4790" t="str">
            <v>BASPLM</v>
          </cell>
          <cell r="F4790" t="str">
            <v>BAS</v>
          </cell>
          <cell r="G4790">
            <v>38820</v>
          </cell>
          <cell r="H4790" t="str">
            <v>Active</v>
          </cell>
          <cell r="I4790">
            <v>1</v>
          </cell>
          <cell r="J4790">
            <v>39344</v>
          </cell>
          <cell r="K4790" t="str">
            <v>TCOM</v>
          </cell>
          <cell r="L4790" t="str">
            <v>TN</v>
          </cell>
          <cell r="M4790" t="str">
            <v>0035</v>
          </cell>
          <cell r="N4790">
            <v>4248.93</v>
          </cell>
          <cell r="O4790">
            <v>22.13</v>
          </cell>
          <cell r="P4790">
            <v>265.56</v>
          </cell>
          <cell r="Q4790">
            <v>531.12</v>
          </cell>
          <cell r="R4790">
            <v>3717.81</v>
          </cell>
          <cell r="S4790">
            <v>1768.51</v>
          </cell>
          <cell r="T4790">
            <v>16</v>
          </cell>
          <cell r="U4790">
            <v>0</v>
          </cell>
          <cell r="V4790">
            <v>14</v>
          </cell>
          <cell r="W4790">
            <v>0</v>
          </cell>
          <cell r="X4790">
            <v>0</v>
          </cell>
        </row>
        <row r="4791">
          <cell r="A4791" t="str">
            <v>1668700</v>
          </cell>
          <cell r="B4791">
            <v>1</v>
          </cell>
          <cell r="C4791" t="str">
            <v>Public Address System in square metres</v>
          </cell>
          <cell r="D4791" t="str">
            <v>34</v>
          </cell>
          <cell r="E4791" t="str">
            <v>BASPUB</v>
          </cell>
          <cell r="F4791" t="str">
            <v>BAS</v>
          </cell>
          <cell r="G4791">
            <v>38820</v>
          </cell>
          <cell r="H4791" t="str">
            <v>Active</v>
          </cell>
          <cell r="I4791">
            <v>1</v>
          </cell>
          <cell r="J4791">
            <v>39344</v>
          </cell>
          <cell r="K4791" t="str">
            <v>TCOM</v>
          </cell>
          <cell r="L4791" t="str">
            <v>TN</v>
          </cell>
          <cell r="M4791" t="str">
            <v>0035</v>
          </cell>
          <cell r="N4791">
            <v>2832.69</v>
          </cell>
          <cell r="O4791">
            <v>14.79</v>
          </cell>
          <cell r="P4791">
            <v>177.04</v>
          </cell>
          <cell r="Q4791">
            <v>354.08</v>
          </cell>
          <cell r="R4791">
            <v>2478.61</v>
          </cell>
          <cell r="S4791">
            <v>1179.03</v>
          </cell>
          <cell r="T4791">
            <v>16</v>
          </cell>
          <cell r="U4791">
            <v>0</v>
          </cell>
          <cell r="V4791">
            <v>14</v>
          </cell>
          <cell r="W4791">
            <v>0</v>
          </cell>
          <cell r="X4791">
            <v>0</v>
          </cell>
        </row>
        <row r="4792">
          <cell r="A4792" t="str">
            <v>1668800</v>
          </cell>
          <cell r="B4792">
            <v>1</v>
          </cell>
          <cell r="C4792" t="str">
            <v>Security System in square metres</v>
          </cell>
          <cell r="D4792" t="str">
            <v>34</v>
          </cell>
          <cell r="E4792" t="str">
            <v>BASSEC</v>
          </cell>
          <cell r="F4792" t="str">
            <v>BAS</v>
          </cell>
          <cell r="G4792">
            <v>38820</v>
          </cell>
          <cell r="H4792" t="str">
            <v>Active</v>
          </cell>
          <cell r="I4792">
            <v>1</v>
          </cell>
          <cell r="J4792">
            <v>39344</v>
          </cell>
          <cell r="K4792" t="str">
            <v>TCOM</v>
          </cell>
          <cell r="L4792" t="str">
            <v>TN</v>
          </cell>
          <cell r="M4792" t="str">
            <v>0035</v>
          </cell>
          <cell r="N4792">
            <v>7081.62</v>
          </cell>
          <cell r="O4792">
            <v>36.92</v>
          </cell>
          <cell r="P4792">
            <v>442.6</v>
          </cell>
          <cell r="Q4792">
            <v>885.2</v>
          </cell>
          <cell r="R4792">
            <v>6196.42</v>
          </cell>
          <cell r="S4792">
            <v>2947.54</v>
          </cell>
          <cell r="T4792">
            <v>16</v>
          </cell>
          <cell r="U4792">
            <v>0</v>
          </cell>
          <cell r="V4792">
            <v>14</v>
          </cell>
          <cell r="W4792">
            <v>0</v>
          </cell>
          <cell r="X4792">
            <v>0</v>
          </cell>
        </row>
        <row r="4793">
          <cell r="A4793" t="str">
            <v>1668900</v>
          </cell>
          <cell r="B4793">
            <v>1</v>
          </cell>
          <cell r="C4793" t="str">
            <v>Building Structure in square metres</v>
          </cell>
          <cell r="D4793" t="str">
            <v>34</v>
          </cell>
          <cell r="E4793" t="str">
            <v>BUITER</v>
          </cell>
          <cell r="F4793" t="str">
            <v>BUI</v>
          </cell>
          <cell r="G4793">
            <v>38820</v>
          </cell>
          <cell r="H4793" t="str">
            <v>Active</v>
          </cell>
          <cell r="I4793">
            <v>1</v>
          </cell>
          <cell r="J4793">
            <v>39344</v>
          </cell>
          <cell r="K4793" t="str">
            <v>TCOM</v>
          </cell>
          <cell r="L4793" t="str">
            <v>TN</v>
          </cell>
          <cell r="M4793" t="str">
            <v>0036</v>
          </cell>
          <cell r="N4793">
            <v>23072.080000000002</v>
          </cell>
          <cell r="O4793">
            <v>37.909999999999997</v>
          </cell>
          <cell r="P4793">
            <v>455.25</v>
          </cell>
          <cell r="Q4793">
            <v>910.5</v>
          </cell>
          <cell r="R4793">
            <v>22161.58</v>
          </cell>
          <cell r="S4793">
            <v>8890.23</v>
          </cell>
          <cell r="T4793">
            <v>40</v>
          </cell>
          <cell r="U4793">
            <v>0</v>
          </cell>
          <cell r="V4793">
            <v>38</v>
          </cell>
          <cell r="W4793">
            <v>0</v>
          </cell>
          <cell r="X4793">
            <v>0</v>
          </cell>
        </row>
        <row r="4794">
          <cell r="A4794" t="str">
            <v>1669000</v>
          </cell>
          <cell r="B4794">
            <v>1</v>
          </cell>
          <cell r="C4794" t="str">
            <v>Communication Services in square metres</v>
          </cell>
          <cell r="D4794" t="str">
            <v>34</v>
          </cell>
          <cell r="E4794" t="str">
            <v>BASCAB</v>
          </cell>
          <cell r="F4794" t="str">
            <v>BAS</v>
          </cell>
          <cell r="G4794">
            <v>38820</v>
          </cell>
          <cell r="H4794" t="str">
            <v>Active</v>
          </cell>
          <cell r="I4794">
            <v>1</v>
          </cell>
          <cell r="J4794">
            <v>39344</v>
          </cell>
          <cell r="K4794" t="str">
            <v>TCOM</v>
          </cell>
          <cell r="L4794" t="str">
            <v>TN</v>
          </cell>
          <cell r="M4794" t="str">
            <v>0036</v>
          </cell>
          <cell r="N4794">
            <v>1135.8</v>
          </cell>
          <cell r="O4794">
            <v>5.87</v>
          </cell>
          <cell r="P4794">
            <v>70.989999999999995</v>
          </cell>
          <cell r="Q4794">
            <v>141.97999999999999</v>
          </cell>
          <cell r="R4794">
            <v>993.82</v>
          </cell>
          <cell r="S4794">
            <v>472.74</v>
          </cell>
          <cell r="T4794">
            <v>16</v>
          </cell>
          <cell r="U4794">
            <v>0</v>
          </cell>
          <cell r="V4794">
            <v>14</v>
          </cell>
          <cell r="W4794">
            <v>0</v>
          </cell>
          <cell r="X4794">
            <v>0</v>
          </cell>
        </row>
        <row r="4795">
          <cell r="A4795" t="str">
            <v>1669100</v>
          </cell>
          <cell r="B4795">
            <v>1</v>
          </cell>
          <cell r="C4795" t="str">
            <v>Division walling in all 38 lineal metres</v>
          </cell>
          <cell r="D4795" t="str">
            <v>34</v>
          </cell>
          <cell r="E4795" t="str">
            <v>BASPAR</v>
          </cell>
          <cell r="F4795" t="str">
            <v>BAS</v>
          </cell>
          <cell r="G4795">
            <v>38820</v>
          </cell>
          <cell r="H4795" t="str">
            <v>Active</v>
          </cell>
          <cell r="I4795">
            <v>1</v>
          </cell>
          <cell r="J4795">
            <v>39344</v>
          </cell>
          <cell r="K4795" t="str">
            <v>TCOM</v>
          </cell>
          <cell r="L4795" t="str">
            <v>TN</v>
          </cell>
          <cell r="M4795" t="str">
            <v>0036</v>
          </cell>
          <cell r="N4795">
            <v>48203.01</v>
          </cell>
          <cell r="O4795">
            <v>365.22</v>
          </cell>
          <cell r="P4795">
            <v>4382.09</v>
          </cell>
          <cell r="Q4795">
            <v>8764.18</v>
          </cell>
          <cell r="R4795">
            <v>39438.83</v>
          </cell>
          <cell r="S4795">
            <v>21071.18</v>
          </cell>
          <cell r="T4795">
            <v>11</v>
          </cell>
          <cell r="U4795">
            <v>0</v>
          </cell>
          <cell r="V4795">
            <v>9</v>
          </cell>
          <cell r="W4795">
            <v>0</v>
          </cell>
          <cell r="X4795">
            <v>0</v>
          </cell>
        </row>
        <row r="4796">
          <cell r="A4796" t="str">
            <v>1669200</v>
          </cell>
          <cell r="B4796">
            <v>1</v>
          </cell>
          <cell r="C4796" t="str">
            <v>Drainage Services in square metres</v>
          </cell>
          <cell r="D4796" t="str">
            <v>34</v>
          </cell>
          <cell r="E4796" t="str">
            <v>BASPLM</v>
          </cell>
          <cell r="F4796" t="str">
            <v>BAS</v>
          </cell>
          <cell r="G4796">
            <v>38820</v>
          </cell>
          <cell r="H4796" t="str">
            <v>Active</v>
          </cell>
          <cell r="I4796">
            <v>1</v>
          </cell>
          <cell r="J4796">
            <v>39344</v>
          </cell>
          <cell r="K4796" t="str">
            <v>TCOM</v>
          </cell>
          <cell r="L4796" t="str">
            <v>TN</v>
          </cell>
          <cell r="M4796" t="str">
            <v>0036</v>
          </cell>
          <cell r="N4796">
            <v>227.12</v>
          </cell>
          <cell r="O4796">
            <v>1.22</v>
          </cell>
          <cell r="P4796">
            <v>14.2</v>
          </cell>
          <cell r="Q4796">
            <v>28.4</v>
          </cell>
          <cell r="R4796">
            <v>198.72</v>
          </cell>
          <cell r="S4796">
            <v>94.53</v>
          </cell>
          <cell r="T4796">
            <v>16</v>
          </cell>
          <cell r="U4796">
            <v>0</v>
          </cell>
          <cell r="V4796">
            <v>14</v>
          </cell>
          <cell r="W4796">
            <v>0</v>
          </cell>
          <cell r="X4796">
            <v>0</v>
          </cell>
        </row>
        <row r="4797">
          <cell r="A4797" t="str">
            <v>1669300</v>
          </cell>
          <cell r="B4797">
            <v>1</v>
          </cell>
          <cell r="C4797" t="str">
            <v>Electrical services in square metres</v>
          </cell>
          <cell r="D4797" t="str">
            <v>34</v>
          </cell>
          <cell r="E4797" t="str">
            <v>BASELC</v>
          </cell>
          <cell r="F4797" t="str">
            <v>BAS</v>
          </cell>
          <cell r="G4797">
            <v>38820</v>
          </cell>
          <cell r="H4797" t="str">
            <v>Active</v>
          </cell>
          <cell r="I4797">
            <v>1</v>
          </cell>
          <cell r="J4797">
            <v>39344</v>
          </cell>
          <cell r="K4797" t="str">
            <v>TCOM</v>
          </cell>
          <cell r="L4797" t="str">
            <v>TN</v>
          </cell>
          <cell r="M4797" t="str">
            <v>0036</v>
          </cell>
          <cell r="N4797">
            <v>10111.58</v>
          </cell>
          <cell r="O4797">
            <v>32.58</v>
          </cell>
          <cell r="P4797">
            <v>390.96</v>
          </cell>
          <cell r="Q4797">
            <v>781.92</v>
          </cell>
          <cell r="R4797">
            <v>9329.66</v>
          </cell>
          <cell r="S4797">
            <v>4005.97</v>
          </cell>
          <cell r="T4797">
            <v>16</v>
          </cell>
          <cell r="U4797">
            <v>0</v>
          </cell>
          <cell r="V4797">
            <v>14</v>
          </cell>
          <cell r="W4797">
            <v>0</v>
          </cell>
          <cell r="X4797">
            <v>0</v>
          </cell>
        </row>
        <row r="4798">
          <cell r="A4798" t="str">
            <v>1669400</v>
          </cell>
          <cell r="B4798">
            <v>1</v>
          </cell>
          <cell r="C4798" t="str">
            <v>Fire Alarm System in square metres</v>
          </cell>
          <cell r="D4798" t="str">
            <v>34</v>
          </cell>
          <cell r="E4798" t="str">
            <v>BASALA</v>
          </cell>
          <cell r="F4798" t="str">
            <v>BAS</v>
          </cell>
          <cell r="G4798">
            <v>38820</v>
          </cell>
          <cell r="H4798" t="str">
            <v>Active</v>
          </cell>
          <cell r="I4798">
            <v>1</v>
          </cell>
          <cell r="J4798">
            <v>39344</v>
          </cell>
          <cell r="K4798" t="str">
            <v>TCOM</v>
          </cell>
          <cell r="L4798" t="str">
            <v>TN</v>
          </cell>
          <cell r="M4798" t="str">
            <v>0036</v>
          </cell>
          <cell r="N4798">
            <v>2696.34</v>
          </cell>
          <cell r="O4798">
            <v>8.66</v>
          </cell>
          <cell r="P4798">
            <v>104.25</v>
          </cell>
          <cell r="Q4798">
            <v>208.5</v>
          </cell>
          <cell r="R4798">
            <v>2487.84</v>
          </cell>
          <cell r="S4798">
            <v>1068.23</v>
          </cell>
          <cell r="T4798">
            <v>16</v>
          </cell>
          <cell r="U4798">
            <v>0</v>
          </cell>
          <cell r="V4798">
            <v>14</v>
          </cell>
          <cell r="W4798">
            <v>0</v>
          </cell>
          <cell r="X4798">
            <v>0</v>
          </cell>
        </row>
        <row r="4799">
          <cell r="A4799" t="str">
            <v>1669500</v>
          </cell>
          <cell r="B4799">
            <v>1</v>
          </cell>
          <cell r="C4799" t="str">
            <v>fluorescent light fitting - 6 twin tube</v>
          </cell>
          <cell r="D4799" t="str">
            <v>34</v>
          </cell>
          <cell r="E4799" t="str">
            <v>BASLIG</v>
          </cell>
          <cell r="F4799" t="str">
            <v>BAS</v>
          </cell>
          <cell r="G4799">
            <v>38820</v>
          </cell>
          <cell r="H4799" t="str">
            <v>Active</v>
          </cell>
          <cell r="I4799">
            <v>1</v>
          </cell>
          <cell r="J4799">
            <v>39344</v>
          </cell>
          <cell r="K4799" t="str">
            <v>TCOM</v>
          </cell>
          <cell r="L4799" t="str">
            <v>TN</v>
          </cell>
          <cell r="M4799" t="str">
            <v>0036</v>
          </cell>
          <cell r="N4799">
            <v>1340.95</v>
          </cell>
          <cell r="O4799">
            <v>10.14</v>
          </cell>
          <cell r="P4799">
            <v>121.9</v>
          </cell>
          <cell r="Q4799">
            <v>243.8</v>
          </cell>
          <cell r="R4799">
            <v>1097.1500000000001</v>
          </cell>
          <cell r="S4799">
            <v>586.16999999999996</v>
          </cell>
          <cell r="T4799">
            <v>11</v>
          </cell>
          <cell r="U4799">
            <v>0</v>
          </cell>
          <cell r="V4799">
            <v>9</v>
          </cell>
          <cell r="W4799">
            <v>0</v>
          </cell>
          <cell r="X4799">
            <v>0</v>
          </cell>
        </row>
        <row r="4800">
          <cell r="A4800" t="str">
            <v>1669600</v>
          </cell>
          <cell r="B4800">
            <v>1</v>
          </cell>
          <cell r="C4800" t="str">
            <v>fluorescent light fitting - 8 twin tube</v>
          </cell>
          <cell r="D4800" t="str">
            <v>34</v>
          </cell>
          <cell r="E4800" t="str">
            <v>BASLIG</v>
          </cell>
          <cell r="F4800" t="str">
            <v>BAS</v>
          </cell>
          <cell r="G4800">
            <v>38820</v>
          </cell>
          <cell r="H4800" t="str">
            <v>Active</v>
          </cell>
          <cell r="I4800">
            <v>1</v>
          </cell>
          <cell r="J4800">
            <v>39344</v>
          </cell>
          <cell r="K4800" t="str">
            <v>TCOM</v>
          </cell>
          <cell r="L4800" t="str">
            <v>TN</v>
          </cell>
          <cell r="M4800" t="str">
            <v>0036</v>
          </cell>
          <cell r="N4800">
            <v>1497.97</v>
          </cell>
          <cell r="O4800">
            <v>11.33</v>
          </cell>
          <cell r="P4800">
            <v>136.18</v>
          </cell>
          <cell r="Q4800">
            <v>272.36</v>
          </cell>
          <cell r="R4800">
            <v>1225.6099999999999</v>
          </cell>
          <cell r="S4800">
            <v>654.82000000000005</v>
          </cell>
          <cell r="T4800">
            <v>11</v>
          </cell>
          <cell r="U4800">
            <v>0</v>
          </cell>
          <cell r="V4800">
            <v>9</v>
          </cell>
          <cell r="W4800">
            <v>0</v>
          </cell>
          <cell r="X4800">
            <v>0</v>
          </cell>
        </row>
        <row r="4801">
          <cell r="A4801" t="str">
            <v>1669700</v>
          </cell>
          <cell r="B4801">
            <v>1</v>
          </cell>
          <cell r="C4801" t="str">
            <v>Mechanical Services in square metres</v>
          </cell>
          <cell r="D4801" t="str">
            <v>34</v>
          </cell>
          <cell r="E4801" t="str">
            <v>BASAIR</v>
          </cell>
          <cell r="F4801" t="str">
            <v>BAS</v>
          </cell>
          <cell r="G4801">
            <v>38820</v>
          </cell>
          <cell r="H4801" t="str">
            <v>Active</v>
          </cell>
          <cell r="I4801">
            <v>1</v>
          </cell>
          <cell r="J4801">
            <v>39344</v>
          </cell>
          <cell r="K4801" t="str">
            <v>TCOM</v>
          </cell>
          <cell r="L4801" t="str">
            <v>TN</v>
          </cell>
          <cell r="M4801" t="str">
            <v>0036</v>
          </cell>
          <cell r="N4801">
            <v>12689.88</v>
          </cell>
          <cell r="O4801">
            <v>96.09</v>
          </cell>
          <cell r="P4801">
            <v>1153.6300000000001</v>
          </cell>
          <cell r="Q4801">
            <v>2307.2600000000002</v>
          </cell>
          <cell r="R4801">
            <v>10382.620000000001</v>
          </cell>
          <cell r="S4801">
            <v>5547.19</v>
          </cell>
          <cell r="T4801">
            <v>11</v>
          </cell>
          <cell r="U4801">
            <v>0</v>
          </cell>
          <cell r="V4801">
            <v>9</v>
          </cell>
          <cell r="W4801">
            <v>0</v>
          </cell>
          <cell r="X4801">
            <v>0</v>
          </cell>
        </row>
        <row r="4802">
          <cell r="A4802" t="str">
            <v>1669800</v>
          </cell>
          <cell r="B4802">
            <v>1</v>
          </cell>
          <cell r="C4802" t="str">
            <v>Plumbing reticulation in square metres</v>
          </cell>
          <cell r="D4802" t="str">
            <v>34</v>
          </cell>
          <cell r="E4802" t="str">
            <v>BASPLM</v>
          </cell>
          <cell r="F4802" t="str">
            <v>BAS</v>
          </cell>
          <cell r="G4802">
            <v>38820</v>
          </cell>
          <cell r="H4802" t="str">
            <v>Active</v>
          </cell>
          <cell r="I4802">
            <v>1</v>
          </cell>
          <cell r="J4802">
            <v>39344</v>
          </cell>
          <cell r="K4802" t="str">
            <v>TCOM</v>
          </cell>
          <cell r="L4802" t="str">
            <v>TN</v>
          </cell>
          <cell r="M4802" t="str">
            <v>0036</v>
          </cell>
          <cell r="N4802">
            <v>1703.8</v>
          </cell>
          <cell r="O4802">
            <v>8.92</v>
          </cell>
          <cell r="P4802">
            <v>106.49</v>
          </cell>
          <cell r="Q4802">
            <v>212.98</v>
          </cell>
          <cell r="R4802">
            <v>1490.82</v>
          </cell>
          <cell r="S4802">
            <v>709.16</v>
          </cell>
          <cell r="T4802">
            <v>16</v>
          </cell>
          <cell r="U4802">
            <v>0</v>
          </cell>
          <cell r="V4802">
            <v>14</v>
          </cell>
          <cell r="W4802">
            <v>0</v>
          </cell>
          <cell r="X4802">
            <v>0</v>
          </cell>
        </row>
        <row r="4803">
          <cell r="A4803" t="str">
            <v>1669900</v>
          </cell>
          <cell r="B4803">
            <v>1</v>
          </cell>
          <cell r="C4803" t="str">
            <v>Public Address System in square metres</v>
          </cell>
          <cell r="D4803" t="str">
            <v>34</v>
          </cell>
          <cell r="E4803" t="str">
            <v>BASPUB</v>
          </cell>
          <cell r="F4803" t="str">
            <v>BAS</v>
          </cell>
          <cell r="G4803">
            <v>38820</v>
          </cell>
          <cell r="H4803" t="str">
            <v>Active</v>
          </cell>
          <cell r="I4803">
            <v>1</v>
          </cell>
          <cell r="J4803">
            <v>39344</v>
          </cell>
          <cell r="K4803" t="str">
            <v>TCOM</v>
          </cell>
          <cell r="L4803" t="str">
            <v>TN</v>
          </cell>
          <cell r="M4803" t="str">
            <v>0036</v>
          </cell>
          <cell r="N4803">
            <v>1135.8</v>
          </cell>
          <cell r="O4803">
            <v>5.87</v>
          </cell>
          <cell r="P4803">
            <v>70.989999999999995</v>
          </cell>
          <cell r="Q4803">
            <v>141.97999999999999</v>
          </cell>
          <cell r="R4803">
            <v>993.82</v>
          </cell>
          <cell r="S4803">
            <v>472.74</v>
          </cell>
          <cell r="T4803">
            <v>16</v>
          </cell>
          <cell r="U4803">
            <v>0</v>
          </cell>
          <cell r="V4803">
            <v>14</v>
          </cell>
          <cell r="W4803">
            <v>0</v>
          </cell>
          <cell r="X4803">
            <v>0</v>
          </cell>
        </row>
        <row r="4804">
          <cell r="A4804" t="str">
            <v>1670000</v>
          </cell>
          <cell r="B4804">
            <v>1</v>
          </cell>
          <cell r="C4804" t="str">
            <v>Security System in square metres</v>
          </cell>
          <cell r="D4804" t="str">
            <v>34</v>
          </cell>
          <cell r="E4804" t="str">
            <v>BASSEC</v>
          </cell>
          <cell r="F4804" t="str">
            <v>BAS</v>
          </cell>
          <cell r="G4804">
            <v>38820</v>
          </cell>
          <cell r="H4804" t="str">
            <v>Active</v>
          </cell>
          <cell r="I4804">
            <v>1</v>
          </cell>
          <cell r="J4804">
            <v>39344</v>
          </cell>
          <cell r="K4804" t="str">
            <v>TCOM</v>
          </cell>
          <cell r="L4804" t="str">
            <v>TN</v>
          </cell>
          <cell r="M4804" t="str">
            <v>0036</v>
          </cell>
          <cell r="N4804">
            <v>2839.77</v>
          </cell>
          <cell r="O4804">
            <v>14.8</v>
          </cell>
          <cell r="P4804">
            <v>177.49</v>
          </cell>
          <cell r="Q4804">
            <v>354.98</v>
          </cell>
          <cell r="R4804">
            <v>2484.79</v>
          </cell>
          <cell r="S4804">
            <v>1181.98</v>
          </cell>
          <cell r="T4804">
            <v>16</v>
          </cell>
          <cell r="U4804">
            <v>0</v>
          </cell>
          <cell r="V4804">
            <v>14</v>
          </cell>
          <cell r="W4804">
            <v>0</v>
          </cell>
          <cell r="X4804">
            <v>0</v>
          </cell>
        </row>
        <row r="4805">
          <cell r="A4805" t="str">
            <v>1670100</v>
          </cell>
          <cell r="B4805">
            <v>1</v>
          </cell>
          <cell r="C4805" t="str">
            <v>sprinkler head and piping - 14</v>
          </cell>
          <cell r="D4805" t="str">
            <v>34</v>
          </cell>
          <cell r="E4805" t="str">
            <v>BASSPR</v>
          </cell>
          <cell r="F4805" t="str">
            <v>BAS</v>
          </cell>
          <cell r="G4805">
            <v>38820</v>
          </cell>
          <cell r="H4805" t="str">
            <v>Active</v>
          </cell>
          <cell r="I4805">
            <v>1</v>
          </cell>
          <cell r="J4805">
            <v>39344</v>
          </cell>
          <cell r="K4805" t="str">
            <v>TCOM</v>
          </cell>
          <cell r="L4805" t="str">
            <v>TN</v>
          </cell>
          <cell r="M4805" t="str">
            <v>0036</v>
          </cell>
          <cell r="N4805">
            <v>5919.71</v>
          </cell>
          <cell r="O4805">
            <v>44.81</v>
          </cell>
          <cell r="P4805">
            <v>538.16</v>
          </cell>
          <cell r="Q4805">
            <v>1076.32</v>
          </cell>
          <cell r="R4805">
            <v>4843.3900000000003</v>
          </cell>
          <cell r="S4805">
            <v>2587.71</v>
          </cell>
          <cell r="T4805">
            <v>11</v>
          </cell>
          <cell r="U4805">
            <v>0</v>
          </cell>
          <cell r="V4805">
            <v>9</v>
          </cell>
          <cell r="W4805">
            <v>0</v>
          </cell>
          <cell r="X4805">
            <v>0</v>
          </cell>
        </row>
        <row r="4806">
          <cell r="A4806" t="str">
            <v>1670200</v>
          </cell>
          <cell r="B4806">
            <v>1</v>
          </cell>
          <cell r="C4806" t="str">
            <v>vinyl floor covering - 80.80 square metr</v>
          </cell>
          <cell r="D4806" t="str">
            <v>34</v>
          </cell>
          <cell r="E4806" t="str">
            <v>BASFLO</v>
          </cell>
          <cell r="F4806" t="str">
            <v>BAS</v>
          </cell>
          <cell r="G4806">
            <v>38820</v>
          </cell>
          <cell r="H4806" t="str">
            <v>Active</v>
          </cell>
          <cell r="I4806">
            <v>1</v>
          </cell>
          <cell r="J4806">
            <v>39344</v>
          </cell>
          <cell r="K4806" t="str">
            <v>TCOM</v>
          </cell>
          <cell r="L4806" t="str">
            <v>TN</v>
          </cell>
          <cell r="M4806" t="str">
            <v>0036</v>
          </cell>
          <cell r="N4806">
            <v>0</v>
          </cell>
          <cell r="O4806">
            <v>0</v>
          </cell>
          <cell r="P4806">
            <v>0</v>
          </cell>
          <cell r="Q4806">
            <v>0</v>
          </cell>
          <cell r="R4806">
            <v>0</v>
          </cell>
          <cell r="S4806">
            <v>0</v>
          </cell>
          <cell r="T4806">
            <v>0</v>
          </cell>
          <cell r="U4806">
            <v>0</v>
          </cell>
          <cell r="V4806">
            <v>0</v>
          </cell>
          <cell r="W4806">
            <v>0</v>
          </cell>
          <cell r="X4806">
            <v>0</v>
          </cell>
        </row>
        <row r="4807">
          <cell r="A4807" t="str">
            <v>1670300</v>
          </cell>
          <cell r="B4807">
            <v>1</v>
          </cell>
          <cell r="C4807" t="str">
            <v>Building Structure in square metres</v>
          </cell>
          <cell r="D4807" t="str">
            <v>34</v>
          </cell>
          <cell r="E4807" t="str">
            <v>BUITER</v>
          </cell>
          <cell r="F4807" t="str">
            <v>BUI</v>
          </cell>
          <cell r="G4807">
            <v>38820</v>
          </cell>
          <cell r="H4807" t="str">
            <v>Active</v>
          </cell>
          <cell r="I4807">
            <v>1</v>
          </cell>
          <cell r="J4807">
            <v>39344</v>
          </cell>
          <cell r="K4807" t="str">
            <v>TLI</v>
          </cell>
          <cell r="L4807" t="str">
            <v>TN</v>
          </cell>
          <cell r="M4807" t="str">
            <v>0038</v>
          </cell>
          <cell r="N4807">
            <v>16218.95</v>
          </cell>
          <cell r="O4807">
            <v>26.66</v>
          </cell>
          <cell r="P4807">
            <v>320.02999999999997</v>
          </cell>
          <cell r="Q4807">
            <v>640.05999999999995</v>
          </cell>
          <cell r="R4807">
            <v>15578.89</v>
          </cell>
          <cell r="S4807">
            <v>6249.55</v>
          </cell>
          <cell r="T4807">
            <v>40</v>
          </cell>
          <cell r="U4807">
            <v>0</v>
          </cell>
          <cell r="V4807">
            <v>38</v>
          </cell>
          <cell r="W4807">
            <v>0</v>
          </cell>
          <cell r="X4807">
            <v>0</v>
          </cell>
        </row>
        <row r="4808">
          <cell r="A4808" t="str">
            <v>1670400</v>
          </cell>
          <cell r="B4808">
            <v>1</v>
          </cell>
          <cell r="C4808" t="str">
            <v>Communication Services in square metres</v>
          </cell>
          <cell r="D4808" t="str">
            <v>34</v>
          </cell>
          <cell r="E4808" t="str">
            <v>BASCAB</v>
          </cell>
          <cell r="F4808" t="str">
            <v>BAS</v>
          </cell>
          <cell r="G4808">
            <v>38820</v>
          </cell>
          <cell r="H4808" t="str">
            <v>Active</v>
          </cell>
          <cell r="I4808">
            <v>1</v>
          </cell>
          <cell r="J4808">
            <v>39344</v>
          </cell>
          <cell r="K4808" t="str">
            <v>TLI</v>
          </cell>
          <cell r="L4808" t="str">
            <v>TN</v>
          </cell>
          <cell r="M4808" t="str">
            <v>0038</v>
          </cell>
          <cell r="N4808">
            <v>798.47</v>
          </cell>
          <cell r="O4808">
            <v>4.1399999999999997</v>
          </cell>
          <cell r="P4808">
            <v>49.9</v>
          </cell>
          <cell r="Q4808">
            <v>99.8</v>
          </cell>
          <cell r="R4808">
            <v>698.67</v>
          </cell>
          <cell r="S4808">
            <v>332.34</v>
          </cell>
          <cell r="T4808">
            <v>16</v>
          </cell>
          <cell r="U4808">
            <v>0</v>
          </cell>
          <cell r="V4808">
            <v>14</v>
          </cell>
          <cell r="W4808">
            <v>0</v>
          </cell>
          <cell r="X4808">
            <v>0</v>
          </cell>
        </row>
        <row r="4809">
          <cell r="A4809" t="str">
            <v>1670500</v>
          </cell>
          <cell r="B4809">
            <v>1</v>
          </cell>
          <cell r="C4809" t="str">
            <v>Drainage Services in square metres</v>
          </cell>
          <cell r="D4809" t="str">
            <v>34</v>
          </cell>
          <cell r="E4809" t="str">
            <v>BASPLM</v>
          </cell>
          <cell r="F4809" t="str">
            <v>BAS</v>
          </cell>
          <cell r="G4809">
            <v>38820</v>
          </cell>
          <cell r="H4809" t="str">
            <v>Active</v>
          </cell>
          <cell r="I4809">
            <v>1</v>
          </cell>
          <cell r="J4809">
            <v>39344</v>
          </cell>
          <cell r="K4809" t="str">
            <v>TLI</v>
          </cell>
          <cell r="L4809" t="str">
            <v>TN</v>
          </cell>
          <cell r="M4809" t="str">
            <v>0038</v>
          </cell>
          <cell r="N4809">
            <v>159.72999999999999</v>
          </cell>
          <cell r="O4809">
            <v>0.85</v>
          </cell>
          <cell r="P4809">
            <v>9.98</v>
          </cell>
          <cell r="Q4809">
            <v>19.96</v>
          </cell>
          <cell r="R4809">
            <v>139.77000000000001</v>
          </cell>
          <cell r="S4809">
            <v>66.489999999999995</v>
          </cell>
          <cell r="T4809">
            <v>16</v>
          </cell>
          <cell r="U4809">
            <v>0</v>
          </cell>
          <cell r="V4809">
            <v>14</v>
          </cell>
          <cell r="W4809">
            <v>0</v>
          </cell>
          <cell r="X4809">
            <v>0</v>
          </cell>
        </row>
        <row r="4810">
          <cell r="A4810" t="str">
            <v>1670600</v>
          </cell>
          <cell r="B4810">
            <v>1</v>
          </cell>
          <cell r="C4810" t="str">
            <v>Electrical services in square metres</v>
          </cell>
          <cell r="D4810" t="str">
            <v>34</v>
          </cell>
          <cell r="E4810" t="str">
            <v>BASELC</v>
          </cell>
          <cell r="F4810" t="str">
            <v>BAS</v>
          </cell>
          <cell r="G4810">
            <v>38820</v>
          </cell>
          <cell r="H4810" t="str">
            <v>Active</v>
          </cell>
          <cell r="I4810">
            <v>1</v>
          </cell>
          <cell r="J4810">
            <v>39344</v>
          </cell>
          <cell r="K4810" t="str">
            <v>TLI</v>
          </cell>
          <cell r="L4810" t="str">
            <v>TN</v>
          </cell>
          <cell r="M4810" t="str">
            <v>0038</v>
          </cell>
          <cell r="N4810">
            <v>7108.14</v>
          </cell>
          <cell r="O4810">
            <v>22.94</v>
          </cell>
          <cell r="P4810">
            <v>274.83999999999997</v>
          </cell>
          <cell r="Q4810">
            <v>549.67999999999995</v>
          </cell>
          <cell r="R4810">
            <v>6558.46</v>
          </cell>
          <cell r="S4810">
            <v>2816.08</v>
          </cell>
          <cell r="T4810">
            <v>16</v>
          </cell>
          <cell r="U4810">
            <v>0</v>
          </cell>
          <cell r="V4810">
            <v>14</v>
          </cell>
          <cell r="W4810">
            <v>0</v>
          </cell>
          <cell r="X4810">
            <v>0</v>
          </cell>
        </row>
        <row r="4811">
          <cell r="A4811" t="str">
            <v>1670700</v>
          </cell>
          <cell r="B4811">
            <v>1</v>
          </cell>
          <cell r="C4811" t="str">
            <v>Fire Alarm System in square metres</v>
          </cell>
          <cell r="D4811" t="str">
            <v>34</v>
          </cell>
          <cell r="E4811" t="str">
            <v>BASALA</v>
          </cell>
          <cell r="F4811" t="str">
            <v>BAS</v>
          </cell>
          <cell r="G4811">
            <v>38820</v>
          </cell>
          <cell r="H4811" t="str">
            <v>Active</v>
          </cell>
          <cell r="I4811">
            <v>1</v>
          </cell>
          <cell r="J4811">
            <v>39344</v>
          </cell>
          <cell r="K4811" t="str">
            <v>TLI</v>
          </cell>
          <cell r="L4811" t="str">
            <v>TN</v>
          </cell>
          <cell r="M4811" t="str">
            <v>0038</v>
          </cell>
          <cell r="N4811">
            <v>1895.5</v>
          </cell>
          <cell r="O4811">
            <v>6.08</v>
          </cell>
          <cell r="P4811">
            <v>73.290000000000006</v>
          </cell>
          <cell r="Q4811">
            <v>146.58000000000001</v>
          </cell>
          <cell r="R4811">
            <v>1748.92</v>
          </cell>
          <cell r="S4811">
            <v>750.95</v>
          </cell>
          <cell r="T4811">
            <v>16</v>
          </cell>
          <cell r="U4811">
            <v>0</v>
          </cell>
          <cell r="V4811">
            <v>14</v>
          </cell>
          <cell r="W4811">
            <v>0</v>
          </cell>
          <cell r="X4811">
            <v>0</v>
          </cell>
        </row>
        <row r="4812">
          <cell r="A4812" t="str">
            <v>1670800</v>
          </cell>
          <cell r="B4812">
            <v>1</v>
          </cell>
          <cell r="C4812" t="str">
            <v>Mechanical Services in square metres</v>
          </cell>
          <cell r="D4812" t="str">
            <v>34</v>
          </cell>
          <cell r="E4812" t="str">
            <v>BASAIR</v>
          </cell>
          <cell r="F4812" t="str">
            <v>BAS</v>
          </cell>
          <cell r="G4812">
            <v>38820</v>
          </cell>
          <cell r="H4812" t="str">
            <v>Active</v>
          </cell>
          <cell r="I4812">
            <v>1</v>
          </cell>
          <cell r="J4812">
            <v>39344</v>
          </cell>
          <cell r="K4812" t="str">
            <v>TLI</v>
          </cell>
          <cell r="L4812" t="str">
            <v>TN</v>
          </cell>
          <cell r="M4812" t="str">
            <v>0038</v>
          </cell>
          <cell r="N4812">
            <v>8920.58</v>
          </cell>
          <cell r="O4812">
            <v>67.58</v>
          </cell>
          <cell r="P4812">
            <v>810.96</v>
          </cell>
          <cell r="Q4812">
            <v>1621.92</v>
          </cell>
          <cell r="R4812">
            <v>7298.66</v>
          </cell>
          <cell r="S4812">
            <v>3899.49</v>
          </cell>
          <cell r="T4812">
            <v>11</v>
          </cell>
          <cell r="U4812">
            <v>0</v>
          </cell>
          <cell r="V4812">
            <v>9</v>
          </cell>
          <cell r="W4812">
            <v>0</v>
          </cell>
          <cell r="X4812">
            <v>0</v>
          </cell>
        </row>
        <row r="4813">
          <cell r="A4813" t="str">
            <v>1670900</v>
          </cell>
          <cell r="B4813">
            <v>1</v>
          </cell>
          <cell r="C4813" t="str">
            <v>Plumbing reticulation in square metres</v>
          </cell>
          <cell r="D4813" t="str">
            <v>34</v>
          </cell>
          <cell r="E4813" t="str">
            <v>BASPLM</v>
          </cell>
          <cell r="F4813" t="str">
            <v>BAS</v>
          </cell>
          <cell r="G4813">
            <v>38820</v>
          </cell>
          <cell r="H4813" t="str">
            <v>Active</v>
          </cell>
          <cell r="I4813">
            <v>1</v>
          </cell>
          <cell r="J4813">
            <v>39344</v>
          </cell>
          <cell r="K4813" t="str">
            <v>TLI</v>
          </cell>
          <cell r="L4813" t="str">
            <v>TN</v>
          </cell>
          <cell r="M4813" t="str">
            <v>0038</v>
          </cell>
          <cell r="N4813">
            <v>1197.7</v>
          </cell>
          <cell r="O4813">
            <v>6.22</v>
          </cell>
          <cell r="P4813">
            <v>74.86</v>
          </cell>
          <cell r="Q4813">
            <v>149.72</v>
          </cell>
          <cell r="R4813">
            <v>1047.98</v>
          </cell>
          <cell r="S4813">
            <v>498.51</v>
          </cell>
          <cell r="T4813">
            <v>16</v>
          </cell>
          <cell r="U4813">
            <v>0</v>
          </cell>
          <cell r="V4813">
            <v>14</v>
          </cell>
          <cell r="W4813">
            <v>0</v>
          </cell>
          <cell r="X4813">
            <v>0</v>
          </cell>
        </row>
        <row r="4814">
          <cell r="A4814" t="str">
            <v>1671000</v>
          </cell>
          <cell r="B4814">
            <v>1</v>
          </cell>
          <cell r="C4814" t="str">
            <v>Public Address System in square metres</v>
          </cell>
          <cell r="D4814" t="str">
            <v>34</v>
          </cell>
          <cell r="E4814" t="str">
            <v>BASPUB</v>
          </cell>
          <cell r="F4814" t="str">
            <v>BAS</v>
          </cell>
          <cell r="G4814">
            <v>38820</v>
          </cell>
          <cell r="H4814" t="str">
            <v>Active</v>
          </cell>
          <cell r="I4814">
            <v>1</v>
          </cell>
          <cell r="J4814">
            <v>39344</v>
          </cell>
          <cell r="K4814" t="str">
            <v>TLI</v>
          </cell>
          <cell r="L4814" t="str">
            <v>TN</v>
          </cell>
          <cell r="M4814" t="str">
            <v>0038</v>
          </cell>
          <cell r="N4814">
            <v>798.47</v>
          </cell>
          <cell r="O4814">
            <v>4.1399999999999997</v>
          </cell>
          <cell r="P4814">
            <v>49.9</v>
          </cell>
          <cell r="Q4814">
            <v>99.8</v>
          </cell>
          <cell r="R4814">
            <v>698.67</v>
          </cell>
          <cell r="S4814">
            <v>332.34</v>
          </cell>
          <cell r="T4814">
            <v>16</v>
          </cell>
          <cell r="U4814">
            <v>0</v>
          </cell>
          <cell r="V4814">
            <v>14</v>
          </cell>
          <cell r="W4814">
            <v>0</v>
          </cell>
          <cell r="X4814">
            <v>0</v>
          </cell>
        </row>
        <row r="4815">
          <cell r="A4815" t="str">
            <v>1671100</v>
          </cell>
          <cell r="B4815">
            <v>1</v>
          </cell>
          <cell r="C4815" t="str">
            <v>Division walling in all 28 lineal metres</v>
          </cell>
          <cell r="D4815" t="str">
            <v>34</v>
          </cell>
          <cell r="E4815" t="str">
            <v>BASPAR</v>
          </cell>
          <cell r="F4815" t="str">
            <v>BAS</v>
          </cell>
          <cell r="G4815">
            <v>38820</v>
          </cell>
          <cell r="H4815" t="str">
            <v>Active</v>
          </cell>
          <cell r="I4815">
            <v>1</v>
          </cell>
          <cell r="J4815">
            <v>39344</v>
          </cell>
          <cell r="K4815" t="str">
            <v>TLI</v>
          </cell>
          <cell r="L4815" t="str">
            <v>TN</v>
          </cell>
          <cell r="M4815" t="str">
            <v>0038</v>
          </cell>
          <cell r="N4815">
            <v>35517.980000000003</v>
          </cell>
          <cell r="O4815">
            <v>269.02999999999997</v>
          </cell>
          <cell r="P4815">
            <v>3228.91</v>
          </cell>
          <cell r="Q4815">
            <v>6457.82</v>
          </cell>
          <cell r="R4815">
            <v>29060.16</v>
          </cell>
          <cell r="S4815">
            <v>15526.13</v>
          </cell>
          <cell r="T4815">
            <v>11</v>
          </cell>
          <cell r="U4815">
            <v>0</v>
          </cell>
          <cell r="V4815">
            <v>9</v>
          </cell>
          <cell r="W4815">
            <v>0</v>
          </cell>
          <cell r="X4815">
            <v>0</v>
          </cell>
        </row>
        <row r="4816">
          <cell r="A4816" t="str">
            <v>1671200</v>
          </cell>
          <cell r="B4816">
            <v>1</v>
          </cell>
          <cell r="C4816" t="str">
            <v>fluorescent light fitting-10-1200x600mm</v>
          </cell>
          <cell r="D4816" t="str">
            <v>34</v>
          </cell>
          <cell r="E4816" t="str">
            <v>BASLIG</v>
          </cell>
          <cell r="F4816" t="str">
            <v>BAS</v>
          </cell>
          <cell r="G4816">
            <v>38820</v>
          </cell>
          <cell r="H4816" t="str">
            <v>Active</v>
          </cell>
          <cell r="I4816">
            <v>1</v>
          </cell>
          <cell r="J4816">
            <v>39344</v>
          </cell>
          <cell r="K4816" t="str">
            <v>TLI</v>
          </cell>
          <cell r="L4816" t="str">
            <v>TN</v>
          </cell>
          <cell r="M4816" t="str">
            <v>0038</v>
          </cell>
          <cell r="N4816">
            <v>3624.3</v>
          </cell>
          <cell r="O4816">
            <v>27.42</v>
          </cell>
          <cell r="P4816">
            <v>329.48</v>
          </cell>
          <cell r="Q4816">
            <v>658.96</v>
          </cell>
          <cell r="R4816">
            <v>2965.34</v>
          </cell>
          <cell r="S4816">
            <v>1584.31</v>
          </cell>
          <cell r="T4816">
            <v>11</v>
          </cell>
          <cell r="U4816">
            <v>0</v>
          </cell>
          <cell r="V4816">
            <v>9</v>
          </cell>
          <cell r="W4816">
            <v>0</v>
          </cell>
          <cell r="X4816">
            <v>0</v>
          </cell>
        </row>
        <row r="4817">
          <cell r="A4817" t="str">
            <v>1671300</v>
          </cell>
          <cell r="B4817">
            <v>1</v>
          </cell>
          <cell r="C4817" t="str">
            <v>sprinkler head and piping - 10</v>
          </cell>
          <cell r="D4817" t="str">
            <v>34</v>
          </cell>
          <cell r="E4817" t="str">
            <v>BASSPR</v>
          </cell>
          <cell r="F4817" t="str">
            <v>BAS</v>
          </cell>
          <cell r="G4817">
            <v>38820</v>
          </cell>
          <cell r="H4817" t="str">
            <v>Active</v>
          </cell>
          <cell r="I4817">
            <v>1</v>
          </cell>
          <cell r="J4817">
            <v>39344</v>
          </cell>
          <cell r="K4817" t="str">
            <v>TLI</v>
          </cell>
          <cell r="L4817" t="str">
            <v>TN</v>
          </cell>
          <cell r="M4817" t="str">
            <v>0038</v>
          </cell>
          <cell r="N4817">
            <v>4228.3999999999996</v>
          </cell>
          <cell r="O4817">
            <v>32.07</v>
          </cell>
          <cell r="P4817">
            <v>384.4</v>
          </cell>
          <cell r="Q4817">
            <v>768.8</v>
          </cell>
          <cell r="R4817">
            <v>3459.6</v>
          </cell>
          <cell r="S4817">
            <v>1848.38</v>
          </cell>
          <cell r="T4817">
            <v>11</v>
          </cell>
          <cell r="U4817">
            <v>0</v>
          </cell>
          <cell r="V4817">
            <v>9</v>
          </cell>
          <cell r="W4817">
            <v>0</v>
          </cell>
          <cell r="X4817">
            <v>0</v>
          </cell>
        </row>
        <row r="4818">
          <cell r="A4818" t="str">
            <v>1671400</v>
          </cell>
          <cell r="B4818">
            <v>1</v>
          </cell>
          <cell r="C4818" t="str">
            <v>suspended ceiling - 56.80 square metres</v>
          </cell>
          <cell r="D4818" t="str">
            <v>34</v>
          </cell>
          <cell r="E4818" t="str">
            <v>BASSUS</v>
          </cell>
          <cell r="F4818" t="str">
            <v>BAS</v>
          </cell>
          <cell r="G4818">
            <v>38820</v>
          </cell>
          <cell r="H4818" t="str">
            <v>Active</v>
          </cell>
          <cell r="I4818">
            <v>1</v>
          </cell>
          <cell r="J4818">
            <v>39344</v>
          </cell>
          <cell r="K4818" t="str">
            <v>TLI</v>
          </cell>
          <cell r="L4818" t="str">
            <v>TN</v>
          </cell>
          <cell r="M4818" t="str">
            <v>0038</v>
          </cell>
          <cell r="N4818">
            <v>1596.93</v>
          </cell>
          <cell r="O4818">
            <v>8.2899999999999991</v>
          </cell>
          <cell r="P4818">
            <v>99.81</v>
          </cell>
          <cell r="Q4818">
            <v>199.62</v>
          </cell>
          <cell r="R4818">
            <v>1397.31</v>
          </cell>
          <cell r="S4818">
            <v>664.69</v>
          </cell>
          <cell r="T4818">
            <v>16</v>
          </cell>
          <cell r="U4818">
            <v>0</v>
          </cell>
          <cell r="V4818">
            <v>14</v>
          </cell>
          <cell r="W4818">
            <v>0</v>
          </cell>
          <cell r="X4818">
            <v>0</v>
          </cell>
        </row>
        <row r="4819">
          <cell r="A4819" t="str">
            <v>1671500</v>
          </cell>
          <cell r="B4819">
            <v>1</v>
          </cell>
          <cell r="C4819" t="str">
            <v>vinyl floor covering - 56.80 square metr</v>
          </cell>
          <cell r="D4819" t="str">
            <v>34</v>
          </cell>
          <cell r="E4819" t="str">
            <v>BASFLO</v>
          </cell>
          <cell r="F4819" t="str">
            <v>BAS</v>
          </cell>
          <cell r="G4819">
            <v>38820</v>
          </cell>
          <cell r="H4819" t="str">
            <v>Active</v>
          </cell>
          <cell r="I4819">
            <v>1</v>
          </cell>
          <cell r="J4819">
            <v>39344</v>
          </cell>
          <cell r="K4819" t="str">
            <v>TLI</v>
          </cell>
          <cell r="L4819" t="str">
            <v>TN</v>
          </cell>
          <cell r="M4819" t="str">
            <v>0038</v>
          </cell>
          <cell r="N4819">
            <v>0</v>
          </cell>
          <cell r="O4819">
            <v>0</v>
          </cell>
          <cell r="P4819">
            <v>0</v>
          </cell>
          <cell r="Q4819">
            <v>0</v>
          </cell>
          <cell r="R4819">
            <v>0</v>
          </cell>
          <cell r="S4819">
            <v>0</v>
          </cell>
          <cell r="T4819">
            <v>0</v>
          </cell>
          <cell r="U4819">
            <v>0</v>
          </cell>
          <cell r="V4819">
            <v>0</v>
          </cell>
          <cell r="W4819">
            <v>0</v>
          </cell>
          <cell r="X4819">
            <v>0</v>
          </cell>
        </row>
        <row r="4820">
          <cell r="A4820" t="str">
            <v>1671600</v>
          </cell>
          <cell r="B4820">
            <v>1</v>
          </cell>
          <cell r="C4820" t="str">
            <v>Building Structure in square metres</v>
          </cell>
          <cell r="D4820" t="str">
            <v>34</v>
          </cell>
          <cell r="E4820" t="str">
            <v>BUITER</v>
          </cell>
          <cell r="F4820" t="str">
            <v>BUI</v>
          </cell>
          <cell r="G4820">
            <v>38820</v>
          </cell>
          <cell r="H4820" t="str">
            <v>Active</v>
          </cell>
          <cell r="I4820">
            <v>1</v>
          </cell>
          <cell r="J4820">
            <v>39344</v>
          </cell>
          <cell r="K4820" t="str">
            <v>TCOM</v>
          </cell>
          <cell r="L4820" t="str">
            <v>TN</v>
          </cell>
          <cell r="M4820" t="str">
            <v>0039</v>
          </cell>
          <cell r="N4820">
            <v>4797.1499999999996</v>
          </cell>
          <cell r="O4820">
            <v>7.87</v>
          </cell>
          <cell r="P4820">
            <v>94.66</v>
          </cell>
          <cell r="Q4820">
            <v>189.32</v>
          </cell>
          <cell r="R4820">
            <v>4607.83</v>
          </cell>
          <cell r="S4820">
            <v>1848.46</v>
          </cell>
          <cell r="T4820">
            <v>40</v>
          </cell>
          <cell r="U4820">
            <v>0</v>
          </cell>
          <cell r="V4820">
            <v>38</v>
          </cell>
          <cell r="W4820">
            <v>0</v>
          </cell>
          <cell r="X4820">
            <v>0</v>
          </cell>
        </row>
        <row r="4821">
          <cell r="A4821" t="str">
            <v>1671700</v>
          </cell>
          <cell r="B4821">
            <v>1</v>
          </cell>
          <cell r="C4821" t="str">
            <v>Communication Services in square metres</v>
          </cell>
          <cell r="D4821" t="str">
            <v>34</v>
          </cell>
          <cell r="E4821" t="str">
            <v>BASCAB</v>
          </cell>
          <cell r="F4821" t="str">
            <v>BAS</v>
          </cell>
          <cell r="G4821">
            <v>38820</v>
          </cell>
          <cell r="H4821" t="str">
            <v>Active</v>
          </cell>
          <cell r="I4821">
            <v>1</v>
          </cell>
          <cell r="J4821">
            <v>39344</v>
          </cell>
          <cell r="K4821" t="str">
            <v>TCOM</v>
          </cell>
          <cell r="L4821" t="str">
            <v>TN</v>
          </cell>
          <cell r="M4821" t="str">
            <v>0039</v>
          </cell>
          <cell r="N4821">
            <v>236.24</v>
          </cell>
          <cell r="O4821">
            <v>1.24</v>
          </cell>
          <cell r="P4821">
            <v>14.77</v>
          </cell>
          <cell r="Q4821">
            <v>29.54</v>
          </cell>
          <cell r="R4821">
            <v>206.7</v>
          </cell>
          <cell r="S4821">
            <v>98.33</v>
          </cell>
          <cell r="T4821">
            <v>16</v>
          </cell>
          <cell r="U4821">
            <v>0</v>
          </cell>
          <cell r="V4821">
            <v>14</v>
          </cell>
          <cell r="W4821">
            <v>0</v>
          </cell>
          <cell r="X4821">
            <v>0</v>
          </cell>
        </row>
        <row r="4822">
          <cell r="A4822" t="str">
            <v>1671800</v>
          </cell>
          <cell r="B4822">
            <v>1</v>
          </cell>
          <cell r="C4822" t="str">
            <v>Drainage Services in square metres</v>
          </cell>
          <cell r="D4822" t="str">
            <v>34</v>
          </cell>
          <cell r="E4822" t="str">
            <v>BASPLM</v>
          </cell>
          <cell r="F4822" t="str">
            <v>BAS</v>
          </cell>
          <cell r="G4822">
            <v>38820</v>
          </cell>
          <cell r="H4822" t="str">
            <v>Active</v>
          </cell>
          <cell r="I4822">
            <v>1</v>
          </cell>
          <cell r="J4822">
            <v>39344</v>
          </cell>
          <cell r="K4822" t="str">
            <v>TCOM</v>
          </cell>
          <cell r="L4822" t="str">
            <v>TN</v>
          </cell>
          <cell r="M4822" t="str">
            <v>0039</v>
          </cell>
          <cell r="N4822">
            <v>47.3</v>
          </cell>
          <cell r="O4822">
            <v>0.21</v>
          </cell>
          <cell r="P4822">
            <v>2.96</v>
          </cell>
          <cell r="Q4822">
            <v>5.92</v>
          </cell>
          <cell r="R4822">
            <v>41.38</v>
          </cell>
          <cell r="S4822">
            <v>19.690000000000001</v>
          </cell>
          <cell r="T4822">
            <v>16</v>
          </cell>
          <cell r="U4822">
            <v>0</v>
          </cell>
          <cell r="V4822">
            <v>14</v>
          </cell>
          <cell r="W4822">
            <v>0</v>
          </cell>
          <cell r="X4822">
            <v>0</v>
          </cell>
        </row>
        <row r="4823">
          <cell r="A4823" t="str">
            <v>1671900</v>
          </cell>
          <cell r="B4823">
            <v>1</v>
          </cell>
          <cell r="C4823" t="str">
            <v>Electrical services in square metres</v>
          </cell>
          <cell r="D4823" t="str">
            <v>34</v>
          </cell>
          <cell r="E4823" t="str">
            <v>BASELC</v>
          </cell>
          <cell r="F4823" t="str">
            <v>BAS</v>
          </cell>
          <cell r="G4823">
            <v>38820</v>
          </cell>
          <cell r="H4823" t="str">
            <v>Active</v>
          </cell>
          <cell r="I4823">
            <v>1</v>
          </cell>
          <cell r="J4823">
            <v>39344</v>
          </cell>
          <cell r="K4823" t="str">
            <v>TCOM</v>
          </cell>
          <cell r="L4823" t="str">
            <v>TN</v>
          </cell>
          <cell r="M4823" t="str">
            <v>0039</v>
          </cell>
          <cell r="N4823">
            <v>2102.3000000000002</v>
          </cell>
          <cell r="O4823">
            <v>6.81</v>
          </cell>
          <cell r="P4823">
            <v>81.28</v>
          </cell>
          <cell r="Q4823">
            <v>162.56</v>
          </cell>
          <cell r="R4823">
            <v>1939.74</v>
          </cell>
          <cell r="S4823">
            <v>832.89</v>
          </cell>
          <cell r="T4823">
            <v>16</v>
          </cell>
          <cell r="U4823">
            <v>0</v>
          </cell>
          <cell r="V4823">
            <v>14</v>
          </cell>
          <cell r="W4823">
            <v>0</v>
          </cell>
          <cell r="X4823">
            <v>0</v>
          </cell>
        </row>
        <row r="4824">
          <cell r="A4824" t="str">
            <v>1672000</v>
          </cell>
          <cell r="B4824">
            <v>1</v>
          </cell>
          <cell r="C4824" t="str">
            <v>Fire Alarm System in square metres</v>
          </cell>
          <cell r="D4824" t="str">
            <v>34</v>
          </cell>
          <cell r="E4824" t="str">
            <v>BASALA</v>
          </cell>
          <cell r="F4824" t="str">
            <v>BAS</v>
          </cell>
          <cell r="G4824">
            <v>38820</v>
          </cell>
          <cell r="H4824" t="str">
            <v>Active</v>
          </cell>
          <cell r="I4824">
            <v>1</v>
          </cell>
          <cell r="J4824">
            <v>39344</v>
          </cell>
          <cell r="K4824" t="str">
            <v>TCOM</v>
          </cell>
          <cell r="L4824" t="str">
            <v>TN</v>
          </cell>
          <cell r="M4824" t="str">
            <v>0039</v>
          </cell>
          <cell r="N4824">
            <v>560.71</v>
          </cell>
          <cell r="O4824">
            <v>1.77</v>
          </cell>
          <cell r="P4824">
            <v>21.68</v>
          </cell>
          <cell r="Q4824">
            <v>43.36</v>
          </cell>
          <cell r="R4824">
            <v>517.35</v>
          </cell>
          <cell r="S4824">
            <v>222.14</v>
          </cell>
          <cell r="T4824">
            <v>16</v>
          </cell>
          <cell r="U4824">
            <v>0</v>
          </cell>
          <cell r="V4824">
            <v>14</v>
          </cell>
          <cell r="W4824">
            <v>0</v>
          </cell>
          <cell r="X4824">
            <v>0</v>
          </cell>
        </row>
        <row r="4825">
          <cell r="A4825" t="str">
            <v>1672100</v>
          </cell>
          <cell r="B4825">
            <v>1</v>
          </cell>
          <cell r="C4825" t="str">
            <v>Mechanical Services in square metres</v>
          </cell>
          <cell r="D4825" t="str">
            <v>34</v>
          </cell>
          <cell r="E4825" t="str">
            <v>BASAIR</v>
          </cell>
          <cell r="F4825" t="str">
            <v>BAS</v>
          </cell>
          <cell r="G4825">
            <v>38820</v>
          </cell>
          <cell r="H4825" t="str">
            <v>Active</v>
          </cell>
          <cell r="I4825">
            <v>1</v>
          </cell>
          <cell r="J4825">
            <v>39344</v>
          </cell>
          <cell r="K4825" t="str">
            <v>TCOM</v>
          </cell>
          <cell r="L4825" t="str">
            <v>TN</v>
          </cell>
          <cell r="M4825" t="str">
            <v>0039</v>
          </cell>
          <cell r="N4825">
            <v>2638.44</v>
          </cell>
          <cell r="O4825">
            <v>19.97</v>
          </cell>
          <cell r="P4825">
            <v>239.86</v>
          </cell>
          <cell r="Q4825">
            <v>479.72</v>
          </cell>
          <cell r="R4825">
            <v>2158.7199999999998</v>
          </cell>
          <cell r="S4825">
            <v>1153.3599999999999</v>
          </cell>
          <cell r="T4825">
            <v>11</v>
          </cell>
          <cell r="U4825">
            <v>0</v>
          </cell>
          <cell r="V4825">
            <v>9</v>
          </cell>
          <cell r="W4825">
            <v>0</v>
          </cell>
          <cell r="X4825">
            <v>0</v>
          </cell>
        </row>
        <row r="4826">
          <cell r="A4826" t="str">
            <v>1672200</v>
          </cell>
          <cell r="B4826">
            <v>1</v>
          </cell>
          <cell r="C4826" t="str">
            <v>Plumbing reticulation in square metres</v>
          </cell>
          <cell r="D4826" t="str">
            <v>34</v>
          </cell>
          <cell r="E4826" t="str">
            <v>BASPLM</v>
          </cell>
          <cell r="F4826" t="str">
            <v>BAS</v>
          </cell>
          <cell r="G4826">
            <v>38820</v>
          </cell>
          <cell r="H4826" t="str">
            <v>Active</v>
          </cell>
          <cell r="I4826">
            <v>1</v>
          </cell>
          <cell r="J4826">
            <v>39344</v>
          </cell>
          <cell r="K4826" t="str">
            <v>TCOM</v>
          </cell>
          <cell r="L4826" t="str">
            <v>TN</v>
          </cell>
          <cell r="M4826" t="str">
            <v>0039</v>
          </cell>
          <cell r="N4826">
            <v>354.28</v>
          </cell>
          <cell r="O4826">
            <v>1.79</v>
          </cell>
          <cell r="P4826">
            <v>22.14</v>
          </cell>
          <cell r="Q4826">
            <v>44.28</v>
          </cell>
          <cell r="R4826">
            <v>310</v>
          </cell>
          <cell r="S4826">
            <v>147.46</v>
          </cell>
          <cell r="T4826">
            <v>16</v>
          </cell>
          <cell r="U4826">
            <v>0</v>
          </cell>
          <cell r="V4826">
            <v>14</v>
          </cell>
          <cell r="W4826">
            <v>0</v>
          </cell>
          <cell r="X4826">
            <v>0</v>
          </cell>
        </row>
        <row r="4827">
          <cell r="A4827" t="str">
            <v>1672300</v>
          </cell>
          <cell r="B4827">
            <v>1</v>
          </cell>
          <cell r="C4827" t="str">
            <v>Public Address System in square metres</v>
          </cell>
          <cell r="D4827" t="str">
            <v>34</v>
          </cell>
          <cell r="E4827" t="str">
            <v>BASPUB</v>
          </cell>
          <cell r="F4827" t="str">
            <v>BAS</v>
          </cell>
          <cell r="G4827">
            <v>38820</v>
          </cell>
          <cell r="H4827" t="str">
            <v>Active</v>
          </cell>
          <cell r="I4827">
            <v>1</v>
          </cell>
          <cell r="J4827">
            <v>39344</v>
          </cell>
          <cell r="K4827" t="str">
            <v>TCOM</v>
          </cell>
          <cell r="L4827" t="str">
            <v>TN</v>
          </cell>
          <cell r="M4827" t="str">
            <v>0039</v>
          </cell>
          <cell r="N4827">
            <v>236.24</v>
          </cell>
          <cell r="O4827">
            <v>1.24</v>
          </cell>
          <cell r="P4827">
            <v>14.77</v>
          </cell>
          <cell r="Q4827">
            <v>29.54</v>
          </cell>
          <cell r="R4827">
            <v>206.7</v>
          </cell>
          <cell r="S4827">
            <v>98.33</v>
          </cell>
          <cell r="T4827">
            <v>16</v>
          </cell>
          <cell r="U4827">
            <v>0</v>
          </cell>
          <cell r="V4827">
            <v>14</v>
          </cell>
          <cell r="W4827">
            <v>0</v>
          </cell>
          <cell r="X4827">
            <v>0</v>
          </cell>
        </row>
        <row r="4828">
          <cell r="A4828" t="str">
            <v>1672400</v>
          </cell>
          <cell r="B4828">
            <v>1</v>
          </cell>
          <cell r="C4828" t="str">
            <v>Security System in square metres</v>
          </cell>
          <cell r="D4828" t="str">
            <v>34</v>
          </cell>
          <cell r="E4828" t="str">
            <v>BASSEC</v>
          </cell>
          <cell r="F4828" t="str">
            <v>BAS</v>
          </cell>
          <cell r="G4828">
            <v>38820</v>
          </cell>
          <cell r="H4828" t="str">
            <v>Active</v>
          </cell>
          <cell r="I4828">
            <v>1</v>
          </cell>
          <cell r="J4828">
            <v>39344</v>
          </cell>
          <cell r="K4828" t="str">
            <v>TCOM</v>
          </cell>
          <cell r="L4828" t="str">
            <v>TN</v>
          </cell>
          <cell r="M4828" t="str">
            <v>0039</v>
          </cell>
          <cell r="N4828">
            <v>590.36</v>
          </cell>
          <cell r="O4828">
            <v>3.13</v>
          </cell>
          <cell r="P4828">
            <v>36.9</v>
          </cell>
          <cell r="Q4828">
            <v>73.8</v>
          </cell>
          <cell r="R4828">
            <v>516.55999999999995</v>
          </cell>
          <cell r="S4828">
            <v>245.72</v>
          </cell>
          <cell r="T4828">
            <v>16</v>
          </cell>
          <cell r="U4828">
            <v>0</v>
          </cell>
          <cell r="V4828">
            <v>14</v>
          </cell>
          <cell r="W4828">
            <v>0</v>
          </cell>
          <cell r="X4828">
            <v>0</v>
          </cell>
        </row>
        <row r="4829">
          <cell r="A4829" t="str">
            <v>1672500</v>
          </cell>
          <cell r="B4829">
            <v>1</v>
          </cell>
          <cell r="C4829" t="str">
            <v>Division walling in all 8 lineal metres</v>
          </cell>
          <cell r="D4829" t="str">
            <v>34</v>
          </cell>
          <cell r="E4829" t="str">
            <v>BASPAR</v>
          </cell>
          <cell r="F4829" t="str">
            <v>BAS</v>
          </cell>
          <cell r="G4829">
            <v>38820</v>
          </cell>
          <cell r="H4829" t="str">
            <v>Active</v>
          </cell>
          <cell r="I4829">
            <v>1</v>
          </cell>
          <cell r="J4829">
            <v>39344</v>
          </cell>
          <cell r="K4829" t="str">
            <v>TCOM</v>
          </cell>
          <cell r="L4829" t="str">
            <v>TN</v>
          </cell>
          <cell r="M4829" t="str">
            <v>0039</v>
          </cell>
          <cell r="N4829">
            <v>10147.950000000001</v>
          </cell>
          <cell r="O4829">
            <v>76.86</v>
          </cell>
          <cell r="P4829">
            <v>922.54</v>
          </cell>
          <cell r="Q4829">
            <v>1845.08</v>
          </cell>
          <cell r="R4829">
            <v>8302.8700000000008</v>
          </cell>
          <cell r="S4829">
            <v>4436.0200000000004</v>
          </cell>
          <cell r="T4829">
            <v>11</v>
          </cell>
          <cell r="U4829">
            <v>0</v>
          </cell>
          <cell r="V4829">
            <v>9</v>
          </cell>
          <cell r="W4829">
            <v>0</v>
          </cell>
          <cell r="X4829">
            <v>0</v>
          </cell>
        </row>
        <row r="4830">
          <cell r="A4830" t="str">
            <v>1672600</v>
          </cell>
          <cell r="B4830">
            <v>1</v>
          </cell>
          <cell r="C4830" t="str">
            <v>fluorescent light fitting - 2 twin tube</v>
          </cell>
          <cell r="D4830" t="str">
            <v>34</v>
          </cell>
          <cell r="E4830" t="str">
            <v>BASLIG</v>
          </cell>
          <cell r="F4830" t="str">
            <v>BAS</v>
          </cell>
          <cell r="G4830">
            <v>38820</v>
          </cell>
          <cell r="H4830" t="str">
            <v>Active</v>
          </cell>
          <cell r="I4830">
            <v>1</v>
          </cell>
          <cell r="J4830">
            <v>39344</v>
          </cell>
          <cell r="K4830" t="str">
            <v>TCOM</v>
          </cell>
          <cell r="L4830" t="str">
            <v>TN</v>
          </cell>
          <cell r="M4830" t="str">
            <v>0039</v>
          </cell>
          <cell r="N4830">
            <v>966.53</v>
          </cell>
          <cell r="O4830">
            <v>7.35</v>
          </cell>
          <cell r="P4830">
            <v>87.87</v>
          </cell>
          <cell r="Q4830">
            <v>175.74</v>
          </cell>
          <cell r="R4830">
            <v>790.79</v>
          </cell>
          <cell r="S4830">
            <v>422.5</v>
          </cell>
          <cell r="T4830">
            <v>11</v>
          </cell>
          <cell r="U4830">
            <v>0</v>
          </cell>
          <cell r="V4830">
            <v>9</v>
          </cell>
          <cell r="W4830">
            <v>0</v>
          </cell>
          <cell r="X4830">
            <v>0</v>
          </cell>
        </row>
        <row r="4831">
          <cell r="A4831" t="str">
            <v>1672700</v>
          </cell>
          <cell r="B4831">
            <v>1</v>
          </cell>
          <cell r="C4831" t="str">
            <v>sprinkler head and piping - 3</v>
          </cell>
          <cell r="D4831" t="str">
            <v>34</v>
          </cell>
          <cell r="E4831" t="str">
            <v>BASSPR</v>
          </cell>
          <cell r="F4831" t="str">
            <v>BAS</v>
          </cell>
          <cell r="G4831">
            <v>38820</v>
          </cell>
          <cell r="H4831" t="str">
            <v>Active</v>
          </cell>
          <cell r="I4831">
            <v>1</v>
          </cell>
          <cell r="J4831">
            <v>39344</v>
          </cell>
          <cell r="K4831" t="str">
            <v>TCOM</v>
          </cell>
          <cell r="L4831" t="str">
            <v>TN</v>
          </cell>
          <cell r="M4831" t="str">
            <v>0039</v>
          </cell>
          <cell r="N4831">
            <v>1268.53</v>
          </cell>
          <cell r="O4831">
            <v>9.61</v>
          </cell>
          <cell r="P4831">
            <v>115.32</v>
          </cell>
          <cell r="Q4831">
            <v>230.64</v>
          </cell>
          <cell r="R4831">
            <v>1037.8900000000001</v>
          </cell>
          <cell r="S4831">
            <v>554.52</v>
          </cell>
          <cell r="T4831">
            <v>11</v>
          </cell>
          <cell r="U4831">
            <v>0</v>
          </cell>
          <cell r="V4831">
            <v>9</v>
          </cell>
          <cell r="W4831">
            <v>0</v>
          </cell>
          <cell r="X4831">
            <v>0</v>
          </cell>
        </row>
        <row r="4832">
          <cell r="A4832" t="str">
            <v>1672800</v>
          </cell>
          <cell r="B4832">
            <v>1</v>
          </cell>
          <cell r="C4832" t="str">
            <v>Building Structure in square metres</v>
          </cell>
          <cell r="D4832" t="str">
            <v>34</v>
          </cell>
          <cell r="E4832" t="str">
            <v>BUITER</v>
          </cell>
          <cell r="F4832" t="str">
            <v>BUI</v>
          </cell>
          <cell r="G4832">
            <v>38820</v>
          </cell>
          <cell r="H4832" t="str">
            <v>Active</v>
          </cell>
          <cell r="I4832">
            <v>1</v>
          </cell>
          <cell r="J4832">
            <v>39344</v>
          </cell>
          <cell r="K4832" t="str">
            <v>TCOM</v>
          </cell>
          <cell r="L4832" t="str">
            <v>TN</v>
          </cell>
          <cell r="M4832" t="str">
            <v>0040</v>
          </cell>
          <cell r="N4832">
            <v>1370.59</v>
          </cell>
          <cell r="O4832">
            <v>2.29</v>
          </cell>
          <cell r="P4832">
            <v>27.04</v>
          </cell>
          <cell r="Q4832">
            <v>54.08</v>
          </cell>
          <cell r="R4832">
            <v>1316.51</v>
          </cell>
          <cell r="S4832">
            <v>528.12</v>
          </cell>
          <cell r="T4832">
            <v>40</v>
          </cell>
          <cell r="U4832">
            <v>0</v>
          </cell>
          <cell r="V4832">
            <v>38</v>
          </cell>
          <cell r="W4832">
            <v>0</v>
          </cell>
          <cell r="X4832">
            <v>0</v>
          </cell>
        </row>
        <row r="4833">
          <cell r="A4833" t="str">
            <v>1672900</v>
          </cell>
          <cell r="B4833">
            <v>1</v>
          </cell>
          <cell r="C4833" t="str">
            <v>Communication Services in square metres</v>
          </cell>
          <cell r="D4833" t="str">
            <v>34</v>
          </cell>
          <cell r="E4833" t="str">
            <v>BASCAB</v>
          </cell>
          <cell r="F4833" t="str">
            <v>BAS</v>
          </cell>
          <cell r="G4833">
            <v>38820</v>
          </cell>
          <cell r="H4833" t="str">
            <v>Active</v>
          </cell>
          <cell r="I4833">
            <v>1</v>
          </cell>
          <cell r="J4833">
            <v>39344</v>
          </cell>
          <cell r="K4833" t="str">
            <v>TCOM</v>
          </cell>
          <cell r="L4833" t="str">
            <v>TN</v>
          </cell>
          <cell r="M4833" t="str">
            <v>0040</v>
          </cell>
          <cell r="N4833">
            <v>67.48</v>
          </cell>
          <cell r="O4833">
            <v>0.37</v>
          </cell>
          <cell r="P4833">
            <v>4.22</v>
          </cell>
          <cell r="Q4833">
            <v>8.44</v>
          </cell>
          <cell r="R4833">
            <v>59.04</v>
          </cell>
          <cell r="S4833">
            <v>28.09</v>
          </cell>
          <cell r="T4833">
            <v>16</v>
          </cell>
          <cell r="U4833">
            <v>0</v>
          </cell>
          <cell r="V4833">
            <v>14</v>
          </cell>
          <cell r="W4833">
            <v>0</v>
          </cell>
          <cell r="X4833">
            <v>0</v>
          </cell>
        </row>
        <row r="4834">
          <cell r="A4834" t="str">
            <v>1673000</v>
          </cell>
          <cell r="B4834">
            <v>1</v>
          </cell>
          <cell r="C4834" t="str">
            <v>Drainage Services in square metres</v>
          </cell>
          <cell r="D4834" t="str">
            <v>34</v>
          </cell>
          <cell r="E4834" t="str">
            <v>BASPLM</v>
          </cell>
          <cell r="F4834" t="str">
            <v>BAS</v>
          </cell>
          <cell r="G4834">
            <v>38820</v>
          </cell>
          <cell r="H4834" t="str">
            <v>Active</v>
          </cell>
          <cell r="I4834">
            <v>1</v>
          </cell>
          <cell r="J4834">
            <v>39344</v>
          </cell>
          <cell r="K4834" t="str">
            <v>TCOM</v>
          </cell>
          <cell r="L4834" t="str">
            <v>TN</v>
          </cell>
          <cell r="M4834" t="str">
            <v>0040</v>
          </cell>
          <cell r="N4834">
            <v>13.56</v>
          </cell>
          <cell r="O4834">
            <v>0.08</v>
          </cell>
          <cell r="P4834">
            <v>0.85</v>
          </cell>
          <cell r="Q4834">
            <v>1.7</v>
          </cell>
          <cell r="R4834">
            <v>11.86</v>
          </cell>
          <cell r="S4834">
            <v>5.64</v>
          </cell>
          <cell r="T4834">
            <v>16</v>
          </cell>
          <cell r="U4834">
            <v>0</v>
          </cell>
          <cell r="V4834">
            <v>14</v>
          </cell>
          <cell r="W4834">
            <v>0</v>
          </cell>
          <cell r="X4834">
            <v>0</v>
          </cell>
        </row>
        <row r="4835">
          <cell r="A4835" t="str">
            <v>1673100</v>
          </cell>
          <cell r="B4835">
            <v>1</v>
          </cell>
          <cell r="C4835" t="str">
            <v>Electrical services in square metres</v>
          </cell>
          <cell r="D4835" t="str">
            <v>34</v>
          </cell>
          <cell r="E4835" t="str">
            <v>BASELC</v>
          </cell>
          <cell r="F4835" t="str">
            <v>BAS</v>
          </cell>
          <cell r="G4835">
            <v>38820</v>
          </cell>
          <cell r="H4835" t="str">
            <v>Active</v>
          </cell>
          <cell r="I4835">
            <v>1</v>
          </cell>
          <cell r="J4835">
            <v>39344</v>
          </cell>
          <cell r="K4835" t="str">
            <v>TCOM</v>
          </cell>
          <cell r="L4835" t="str">
            <v>TN</v>
          </cell>
          <cell r="M4835" t="str">
            <v>0040</v>
          </cell>
          <cell r="N4835">
            <v>600.69000000000005</v>
          </cell>
          <cell r="O4835">
            <v>1.89</v>
          </cell>
          <cell r="P4835">
            <v>23.23</v>
          </cell>
          <cell r="Q4835">
            <v>46.46</v>
          </cell>
          <cell r="R4835">
            <v>554.23</v>
          </cell>
          <cell r="S4835">
            <v>237.98</v>
          </cell>
          <cell r="T4835">
            <v>16</v>
          </cell>
          <cell r="U4835">
            <v>0</v>
          </cell>
          <cell r="V4835">
            <v>14</v>
          </cell>
          <cell r="W4835">
            <v>0</v>
          </cell>
          <cell r="X4835">
            <v>0</v>
          </cell>
        </row>
        <row r="4836">
          <cell r="A4836" t="str">
            <v>1673200</v>
          </cell>
          <cell r="B4836">
            <v>1</v>
          </cell>
          <cell r="C4836" t="str">
            <v>Fire Alarm System in square metres</v>
          </cell>
          <cell r="D4836" t="str">
            <v>34</v>
          </cell>
          <cell r="E4836" t="str">
            <v>BASALA</v>
          </cell>
          <cell r="F4836" t="str">
            <v>BAS</v>
          </cell>
          <cell r="G4836">
            <v>38820</v>
          </cell>
          <cell r="H4836" t="str">
            <v>Active</v>
          </cell>
          <cell r="I4836">
            <v>1</v>
          </cell>
          <cell r="J4836">
            <v>39344</v>
          </cell>
          <cell r="K4836" t="str">
            <v>TCOM</v>
          </cell>
          <cell r="L4836" t="str">
            <v>TN</v>
          </cell>
          <cell r="M4836" t="str">
            <v>0040</v>
          </cell>
          <cell r="N4836">
            <v>160.21</v>
          </cell>
          <cell r="O4836">
            <v>0.48</v>
          </cell>
          <cell r="P4836">
            <v>6.2</v>
          </cell>
          <cell r="Q4836">
            <v>12.4</v>
          </cell>
          <cell r="R4836">
            <v>147.81</v>
          </cell>
          <cell r="S4836">
            <v>63.47</v>
          </cell>
          <cell r="T4836">
            <v>16</v>
          </cell>
          <cell r="U4836">
            <v>0</v>
          </cell>
          <cell r="V4836">
            <v>14</v>
          </cell>
          <cell r="W4836">
            <v>0</v>
          </cell>
          <cell r="X4836">
            <v>0</v>
          </cell>
        </row>
        <row r="4837">
          <cell r="A4837" t="str">
            <v>1673300</v>
          </cell>
          <cell r="B4837">
            <v>1</v>
          </cell>
          <cell r="C4837" t="str">
            <v>fluorescent light fitting - 1 single tub</v>
          </cell>
          <cell r="D4837" t="str">
            <v>34</v>
          </cell>
          <cell r="E4837" t="str">
            <v>BASLIG</v>
          </cell>
          <cell r="F4837" t="str">
            <v>BAS</v>
          </cell>
          <cell r="G4837">
            <v>38820</v>
          </cell>
          <cell r="H4837" t="str">
            <v>Active</v>
          </cell>
          <cell r="I4837">
            <v>1</v>
          </cell>
          <cell r="J4837">
            <v>39344</v>
          </cell>
          <cell r="K4837" t="str">
            <v>TCOM</v>
          </cell>
          <cell r="L4837" t="str">
            <v>TN</v>
          </cell>
          <cell r="M4837" t="str">
            <v>0040</v>
          </cell>
          <cell r="N4837">
            <v>332.14</v>
          </cell>
          <cell r="O4837">
            <v>2.4700000000000002</v>
          </cell>
          <cell r="P4837">
            <v>30.19</v>
          </cell>
          <cell r="Q4837">
            <v>60.38</v>
          </cell>
          <cell r="R4837">
            <v>271.76</v>
          </cell>
          <cell r="S4837">
            <v>145.19999999999999</v>
          </cell>
          <cell r="T4837">
            <v>11</v>
          </cell>
          <cell r="U4837">
            <v>0</v>
          </cell>
          <cell r="V4837">
            <v>9</v>
          </cell>
          <cell r="W4837">
            <v>0</v>
          </cell>
          <cell r="X4837">
            <v>0</v>
          </cell>
        </row>
        <row r="4838">
          <cell r="A4838" t="str">
            <v>1673400</v>
          </cell>
          <cell r="B4838">
            <v>1</v>
          </cell>
          <cell r="C4838" t="str">
            <v>Mechanical Services in square metres</v>
          </cell>
          <cell r="D4838" t="str">
            <v>34</v>
          </cell>
          <cell r="E4838" t="str">
            <v>BASAIR</v>
          </cell>
          <cell r="F4838" t="str">
            <v>BAS</v>
          </cell>
          <cell r="G4838">
            <v>38820</v>
          </cell>
          <cell r="H4838" t="str">
            <v>Active</v>
          </cell>
          <cell r="I4838">
            <v>1</v>
          </cell>
          <cell r="J4838">
            <v>39344</v>
          </cell>
          <cell r="K4838" t="str">
            <v>TCOM</v>
          </cell>
          <cell r="L4838" t="str">
            <v>TN</v>
          </cell>
          <cell r="M4838" t="str">
            <v>0040</v>
          </cell>
          <cell r="N4838">
            <v>753.8</v>
          </cell>
          <cell r="O4838">
            <v>5.72</v>
          </cell>
          <cell r="P4838">
            <v>68.53</v>
          </cell>
          <cell r="Q4838">
            <v>137.06</v>
          </cell>
          <cell r="R4838">
            <v>616.74</v>
          </cell>
          <cell r="S4838">
            <v>329.51</v>
          </cell>
          <cell r="T4838">
            <v>11</v>
          </cell>
          <cell r="U4838">
            <v>0</v>
          </cell>
          <cell r="V4838">
            <v>9</v>
          </cell>
          <cell r="W4838">
            <v>0</v>
          </cell>
          <cell r="X4838">
            <v>0</v>
          </cell>
        </row>
        <row r="4839">
          <cell r="A4839" t="str">
            <v>1673500</v>
          </cell>
          <cell r="B4839">
            <v>1</v>
          </cell>
          <cell r="C4839" t="str">
            <v>Plumbing reticulation in square metres</v>
          </cell>
          <cell r="D4839" t="str">
            <v>34</v>
          </cell>
          <cell r="E4839" t="str">
            <v>BASPLM</v>
          </cell>
          <cell r="F4839" t="str">
            <v>BAS</v>
          </cell>
          <cell r="G4839">
            <v>38820</v>
          </cell>
          <cell r="H4839" t="str">
            <v>Active</v>
          </cell>
          <cell r="I4839">
            <v>1</v>
          </cell>
          <cell r="J4839">
            <v>39344</v>
          </cell>
          <cell r="K4839" t="str">
            <v>TCOM</v>
          </cell>
          <cell r="L4839" t="str">
            <v>TN</v>
          </cell>
          <cell r="M4839" t="str">
            <v>0040</v>
          </cell>
          <cell r="N4839">
            <v>101.25</v>
          </cell>
          <cell r="O4839">
            <v>0.5</v>
          </cell>
          <cell r="P4839">
            <v>6.33</v>
          </cell>
          <cell r="Q4839">
            <v>12.66</v>
          </cell>
          <cell r="R4839">
            <v>88.59</v>
          </cell>
          <cell r="S4839">
            <v>42.14</v>
          </cell>
          <cell r="T4839">
            <v>16</v>
          </cell>
          <cell r="U4839">
            <v>0</v>
          </cell>
          <cell r="V4839">
            <v>14</v>
          </cell>
          <cell r="W4839">
            <v>0</v>
          </cell>
          <cell r="X4839">
            <v>0</v>
          </cell>
        </row>
        <row r="4840">
          <cell r="A4840" t="str">
            <v>1673600</v>
          </cell>
          <cell r="B4840">
            <v>1</v>
          </cell>
          <cell r="C4840" t="str">
            <v>Public Address System in square metres</v>
          </cell>
          <cell r="D4840" t="str">
            <v>34</v>
          </cell>
          <cell r="E4840" t="str">
            <v>BASPUB</v>
          </cell>
          <cell r="F4840" t="str">
            <v>BAS</v>
          </cell>
          <cell r="G4840">
            <v>38820</v>
          </cell>
          <cell r="H4840" t="str">
            <v>Active</v>
          </cell>
          <cell r="I4840">
            <v>1</v>
          </cell>
          <cell r="J4840">
            <v>39344</v>
          </cell>
          <cell r="K4840" t="str">
            <v>TCOM</v>
          </cell>
          <cell r="L4840" t="str">
            <v>TN</v>
          </cell>
          <cell r="M4840" t="str">
            <v>0040</v>
          </cell>
          <cell r="N4840">
            <v>67.48</v>
          </cell>
          <cell r="O4840">
            <v>0.37</v>
          </cell>
          <cell r="P4840">
            <v>4.22</v>
          </cell>
          <cell r="Q4840">
            <v>8.44</v>
          </cell>
          <cell r="R4840">
            <v>59.04</v>
          </cell>
          <cell r="S4840">
            <v>28.09</v>
          </cell>
          <cell r="T4840">
            <v>16</v>
          </cell>
          <cell r="U4840">
            <v>0</v>
          </cell>
          <cell r="V4840">
            <v>14</v>
          </cell>
          <cell r="W4840">
            <v>0</v>
          </cell>
          <cell r="X4840">
            <v>0</v>
          </cell>
        </row>
        <row r="4841">
          <cell r="A4841" t="str">
            <v>1673700</v>
          </cell>
          <cell r="B4841">
            <v>1</v>
          </cell>
          <cell r="C4841" t="str">
            <v>Security System in square metres</v>
          </cell>
          <cell r="D4841" t="str">
            <v>34</v>
          </cell>
          <cell r="E4841" t="str">
            <v>BASSEC</v>
          </cell>
          <cell r="F4841" t="str">
            <v>BAS</v>
          </cell>
          <cell r="G4841">
            <v>38820</v>
          </cell>
          <cell r="H4841" t="str">
            <v>Active</v>
          </cell>
          <cell r="I4841">
            <v>1</v>
          </cell>
          <cell r="J4841">
            <v>39344</v>
          </cell>
          <cell r="K4841" t="str">
            <v>TCOM</v>
          </cell>
          <cell r="L4841" t="str">
            <v>TN</v>
          </cell>
          <cell r="M4841" t="str">
            <v>0040</v>
          </cell>
          <cell r="N4841">
            <v>168.76</v>
          </cell>
          <cell r="O4841">
            <v>0.87</v>
          </cell>
          <cell r="P4841">
            <v>10.55</v>
          </cell>
          <cell r="Q4841">
            <v>21.1</v>
          </cell>
          <cell r="R4841">
            <v>147.66</v>
          </cell>
          <cell r="S4841">
            <v>70.239999999999995</v>
          </cell>
          <cell r="T4841">
            <v>16</v>
          </cell>
          <cell r="U4841">
            <v>0</v>
          </cell>
          <cell r="V4841">
            <v>14</v>
          </cell>
          <cell r="W4841">
            <v>0</v>
          </cell>
          <cell r="X4841">
            <v>0</v>
          </cell>
        </row>
        <row r="4842">
          <cell r="A4842" t="str">
            <v>1673800</v>
          </cell>
          <cell r="B4842">
            <v>1</v>
          </cell>
          <cell r="C4842" t="str">
            <v>sprinkler head and piping - 1</v>
          </cell>
          <cell r="D4842" t="str">
            <v>34</v>
          </cell>
          <cell r="E4842" t="str">
            <v>BASSPR</v>
          </cell>
          <cell r="F4842" t="str">
            <v>BAS</v>
          </cell>
          <cell r="G4842">
            <v>38820</v>
          </cell>
          <cell r="H4842" t="str">
            <v>Active</v>
          </cell>
          <cell r="I4842">
            <v>1</v>
          </cell>
          <cell r="J4842">
            <v>39344</v>
          </cell>
          <cell r="K4842" t="str">
            <v>TCOM</v>
          </cell>
          <cell r="L4842" t="str">
            <v>TN</v>
          </cell>
          <cell r="M4842" t="str">
            <v>0040</v>
          </cell>
          <cell r="N4842">
            <v>422.77</v>
          </cell>
          <cell r="O4842">
            <v>3.23</v>
          </cell>
          <cell r="P4842">
            <v>38.43</v>
          </cell>
          <cell r="Q4842">
            <v>76.86</v>
          </cell>
          <cell r="R4842">
            <v>345.91</v>
          </cell>
          <cell r="S4842">
            <v>184.81</v>
          </cell>
          <cell r="T4842">
            <v>11</v>
          </cell>
          <cell r="U4842">
            <v>0</v>
          </cell>
          <cell r="V4842">
            <v>9</v>
          </cell>
          <cell r="W4842">
            <v>0</v>
          </cell>
          <cell r="X4842">
            <v>0</v>
          </cell>
        </row>
        <row r="4843">
          <cell r="A4843" t="str">
            <v>1673900</v>
          </cell>
          <cell r="B4843">
            <v>1</v>
          </cell>
          <cell r="C4843" t="str">
            <v>Building Structure in square metres</v>
          </cell>
          <cell r="D4843" t="str">
            <v>34</v>
          </cell>
          <cell r="E4843" t="str">
            <v>BUITER</v>
          </cell>
          <cell r="F4843" t="str">
            <v>BUI</v>
          </cell>
          <cell r="G4843">
            <v>38820</v>
          </cell>
          <cell r="H4843" t="str">
            <v>Active</v>
          </cell>
          <cell r="I4843">
            <v>1</v>
          </cell>
          <cell r="J4843">
            <v>39344</v>
          </cell>
          <cell r="K4843" t="str">
            <v>TCOM</v>
          </cell>
          <cell r="L4843" t="str">
            <v>TN</v>
          </cell>
          <cell r="M4843" t="str">
            <v>0040</v>
          </cell>
          <cell r="N4843">
            <v>4797.1499999999996</v>
          </cell>
          <cell r="O4843">
            <v>7.87</v>
          </cell>
          <cell r="P4843">
            <v>94.66</v>
          </cell>
          <cell r="Q4843">
            <v>189.32</v>
          </cell>
          <cell r="R4843">
            <v>4607.83</v>
          </cell>
          <cell r="S4843">
            <v>1848.46</v>
          </cell>
          <cell r="T4843">
            <v>40</v>
          </cell>
          <cell r="U4843">
            <v>0</v>
          </cell>
          <cell r="V4843">
            <v>38</v>
          </cell>
          <cell r="W4843">
            <v>0</v>
          </cell>
          <cell r="X4843">
            <v>0</v>
          </cell>
        </row>
        <row r="4844">
          <cell r="A4844" t="str">
            <v>1674000</v>
          </cell>
          <cell r="B4844">
            <v>1</v>
          </cell>
          <cell r="C4844" t="str">
            <v>Communication Services in square metres</v>
          </cell>
          <cell r="D4844" t="str">
            <v>34</v>
          </cell>
          <cell r="E4844" t="str">
            <v>BASCAB</v>
          </cell>
          <cell r="F4844" t="str">
            <v>BAS</v>
          </cell>
          <cell r="G4844">
            <v>38820</v>
          </cell>
          <cell r="H4844" t="str">
            <v>Active</v>
          </cell>
          <cell r="I4844">
            <v>1</v>
          </cell>
          <cell r="J4844">
            <v>39344</v>
          </cell>
          <cell r="K4844" t="str">
            <v>TCOM</v>
          </cell>
          <cell r="L4844" t="str">
            <v>TN</v>
          </cell>
          <cell r="M4844" t="str">
            <v>0040</v>
          </cell>
          <cell r="N4844">
            <v>236.24</v>
          </cell>
          <cell r="O4844">
            <v>1.24</v>
          </cell>
          <cell r="P4844">
            <v>14.77</v>
          </cell>
          <cell r="Q4844">
            <v>29.54</v>
          </cell>
          <cell r="R4844">
            <v>206.7</v>
          </cell>
          <cell r="S4844">
            <v>98.33</v>
          </cell>
          <cell r="T4844">
            <v>16</v>
          </cell>
          <cell r="U4844">
            <v>0</v>
          </cell>
          <cell r="V4844">
            <v>14</v>
          </cell>
          <cell r="W4844">
            <v>0</v>
          </cell>
          <cell r="X4844">
            <v>0</v>
          </cell>
        </row>
        <row r="4845">
          <cell r="A4845" t="str">
            <v>1674100</v>
          </cell>
          <cell r="B4845">
            <v>1</v>
          </cell>
          <cell r="C4845" t="str">
            <v>Drainage Services in square metres</v>
          </cell>
          <cell r="D4845" t="str">
            <v>34</v>
          </cell>
          <cell r="E4845" t="str">
            <v>BASPLM</v>
          </cell>
          <cell r="F4845" t="str">
            <v>BAS</v>
          </cell>
          <cell r="G4845">
            <v>38820</v>
          </cell>
          <cell r="H4845" t="str">
            <v>Active</v>
          </cell>
          <cell r="I4845">
            <v>1</v>
          </cell>
          <cell r="J4845">
            <v>39344</v>
          </cell>
          <cell r="K4845" t="str">
            <v>TCOM</v>
          </cell>
          <cell r="L4845" t="str">
            <v>TN</v>
          </cell>
          <cell r="M4845" t="str">
            <v>0040</v>
          </cell>
          <cell r="N4845">
            <v>47.3</v>
          </cell>
          <cell r="O4845">
            <v>0.21</v>
          </cell>
          <cell r="P4845">
            <v>2.96</v>
          </cell>
          <cell r="Q4845">
            <v>5.92</v>
          </cell>
          <cell r="R4845">
            <v>41.38</v>
          </cell>
          <cell r="S4845">
            <v>19.690000000000001</v>
          </cell>
          <cell r="T4845">
            <v>16</v>
          </cell>
          <cell r="U4845">
            <v>0</v>
          </cell>
          <cell r="V4845">
            <v>14</v>
          </cell>
          <cell r="W4845">
            <v>0</v>
          </cell>
          <cell r="X4845">
            <v>0</v>
          </cell>
        </row>
        <row r="4846">
          <cell r="A4846" t="str">
            <v>1674200</v>
          </cell>
          <cell r="B4846">
            <v>1</v>
          </cell>
          <cell r="C4846" t="str">
            <v>Electrical services in square metres</v>
          </cell>
          <cell r="D4846" t="str">
            <v>34</v>
          </cell>
          <cell r="E4846" t="str">
            <v>BASELC</v>
          </cell>
          <cell r="F4846" t="str">
            <v>BAS</v>
          </cell>
          <cell r="G4846">
            <v>38820</v>
          </cell>
          <cell r="H4846" t="str">
            <v>Active</v>
          </cell>
          <cell r="I4846">
            <v>1</v>
          </cell>
          <cell r="J4846">
            <v>39344</v>
          </cell>
          <cell r="K4846" t="str">
            <v>TCOM</v>
          </cell>
          <cell r="L4846" t="str">
            <v>TN</v>
          </cell>
          <cell r="M4846" t="str">
            <v>0040</v>
          </cell>
          <cell r="N4846">
            <v>2102.3000000000002</v>
          </cell>
          <cell r="O4846">
            <v>6.81</v>
          </cell>
          <cell r="P4846">
            <v>81.28</v>
          </cell>
          <cell r="Q4846">
            <v>162.56</v>
          </cell>
          <cell r="R4846">
            <v>1939.74</v>
          </cell>
          <cell r="S4846">
            <v>832.89</v>
          </cell>
          <cell r="T4846">
            <v>16</v>
          </cell>
          <cell r="U4846">
            <v>0</v>
          </cell>
          <cell r="V4846">
            <v>14</v>
          </cell>
          <cell r="W4846">
            <v>0</v>
          </cell>
          <cell r="X4846">
            <v>0</v>
          </cell>
        </row>
        <row r="4847">
          <cell r="A4847" t="str">
            <v>1674300</v>
          </cell>
          <cell r="B4847">
            <v>1</v>
          </cell>
          <cell r="C4847" t="str">
            <v>Fire Alarm System in square metres</v>
          </cell>
          <cell r="D4847" t="str">
            <v>34</v>
          </cell>
          <cell r="E4847" t="str">
            <v>BASALA</v>
          </cell>
          <cell r="F4847" t="str">
            <v>BAS</v>
          </cell>
          <cell r="G4847">
            <v>38820</v>
          </cell>
          <cell r="H4847" t="str">
            <v>Active</v>
          </cell>
          <cell r="I4847">
            <v>1</v>
          </cell>
          <cell r="J4847">
            <v>39344</v>
          </cell>
          <cell r="K4847" t="str">
            <v>TCOM</v>
          </cell>
          <cell r="L4847" t="str">
            <v>TN</v>
          </cell>
          <cell r="M4847" t="str">
            <v>0040</v>
          </cell>
          <cell r="N4847">
            <v>560.71</v>
          </cell>
          <cell r="O4847">
            <v>1.77</v>
          </cell>
          <cell r="P4847">
            <v>21.68</v>
          </cell>
          <cell r="Q4847">
            <v>43.36</v>
          </cell>
          <cell r="R4847">
            <v>517.35</v>
          </cell>
          <cell r="S4847">
            <v>222.14</v>
          </cell>
          <cell r="T4847">
            <v>16</v>
          </cell>
          <cell r="U4847">
            <v>0</v>
          </cell>
          <cell r="V4847">
            <v>14</v>
          </cell>
          <cell r="W4847">
            <v>0</v>
          </cell>
          <cell r="X4847">
            <v>0</v>
          </cell>
        </row>
        <row r="4848">
          <cell r="A4848" t="str">
            <v>1674400</v>
          </cell>
          <cell r="B4848">
            <v>1</v>
          </cell>
          <cell r="C4848" t="str">
            <v>fluorescent light fitting - 2 twin tube</v>
          </cell>
          <cell r="D4848" t="str">
            <v>34</v>
          </cell>
          <cell r="E4848" t="str">
            <v>BASLIG</v>
          </cell>
          <cell r="F4848" t="str">
            <v>BAS</v>
          </cell>
          <cell r="G4848">
            <v>38820</v>
          </cell>
          <cell r="H4848" t="str">
            <v>Active</v>
          </cell>
          <cell r="I4848">
            <v>1</v>
          </cell>
          <cell r="J4848">
            <v>39344</v>
          </cell>
          <cell r="K4848" t="str">
            <v>TCOM</v>
          </cell>
          <cell r="L4848" t="str">
            <v>TN</v>
          </cell>
          <cell r="M4848" t="str">
            <v>0040</v>
          </cell>
          <cell r="N4848">
            <v>966.53</v>
          </cell>
          <cell r="O4848">
            <v>7.35</v>
          </cell>
          <cell r="P4848">
            <v>87.87</v>
          </cell>
          <cell r="Q4848">
            <v>175.74</v>
          </cell>
          <cell r="R4848">
            <v>790.79</v>
          </cell>
          <cell r="S4848">
            <v>422.5</v>
          </cell>
          <cell r="T4848">
            <v>11</v>
          </cell>
          <cell r="U4848">
            <v>0</v>
          </cell>
          <cell r="V4848">
            <v>9</v>
          </cell>
          <cell r="W4848">
            <v>0</v>
          </cell>
          <cell r="X4848">
            <v>0</v>
          </cell>
        </row>
        <row r="4849">
          <cell r="A4849" t="str">
            <v>1674500</v>
          </cell>
          <cell r="B4849">
            <v>1</v>
          </cell>
          <cell r="C4849" t="str">
            <v>Mechanical Services in square metres</v>
          </cell>
          <cell r="D4849" t="str">
            <v>34</v>
          </cell>
          <cell r="E4849" t="str">
            <v>BASAIR</v>
          </cell>
          <cell r="F4849" t="str">
            <v>BAS</v>
          </cell>
          <cell r="G4849">
            <v>38820</v>
          </cell>
          <cell r="H4849" t="str">
            <v>Active</v>
          </cell>
          <cell r="I4849">
            <v>1</v>
          </cell>
          <cell r="J4849">
            <v>39344</v>
          </cell>
          <cell r="K4849" t="str">
            <v>TCOM</v>
          </cell>
          <cell r="L4849" t="str">
            <v>TN</v>
          </cell>
          <cell r="M4849" t="str">
            <v>0040</v>
          </cell>
          <cell r="N4849">
            <v>2638.44</v>
          </cell>
          <cell r="O4849">
            <v>19.97</v>
          </cell>
          <cell r="P4849">
            <v>239.86</v>
          </cell>
          <cell r="Q4849">
            <v>479.72</v>
          </cell>
          <cell r="R4849">
            <v>2158.7199999999998</v>
          </cell>
          <cell r="S4849">
            <v>1153.3599999999999</v>
          </cell>
          <cell r="T4849">
            <v>11</v>
          </cell>
          <cell r="U4849">
            <v>0</v>
          </cell>
          <cell r="V4849">
            <v>9</v>
          </cell>
          <cell r="W4849">
            <v>0</v>
          </cell>
          <cell r="X4849">
            <v>0</v>
          </cell>
        </row>
        <row r="4850">
          <cell r="A4850" t="str">
            <v>1674600</v>
          </cell>
          <cell r="B4850">
            <v>1</v>
          </cell>
          <cell r="C4850" t="str">
            <v>Plumbing reticulation in square metres</v>
          </cell>
          <cell r="D4850" t="str">
            <v>34</v>
          </cell>
          <cell r="E4850" t="str">
            <v>BASPLM</v>
          </cell>
          <cell r="F4850" t="str">
            <v>BAS</v>
          </cell>
          <cell r="G4850">
            <v>38820</v>
          </cell>
          <cell r="H4850" t="str">
            <v>Active</v>
          </cell>
          <cell r="I4850">
            <v>1</v>
          </cell>
          <cell r="J4850">
            <v>39344</v>
          </cell>
          <cell r="K4850" t="str">
            <v>TCOM</v>
          </cell>
          <cell r="L4850" t="str">
            <v>TN</v>
          </cell>
          <cell r="M4850" t="str">
            <v>0040</v>
          </cell>
          <cell r="N4850">
            <v>354.28</v>
          </cell>
          <cell r="O4850">
            <v>1.79</v>
          </cell>
          <cell r="P4850">
            <v>22.14</v>
          </cell>
          <cell r="Q4850">
            <v>44.28</v>
          </cell>
          <cell r="R4850">
            <v>310</v>
          </cell>
          <cell r="S4850">
            <v>147.46</v>
          </cell>
          <cell r="T4850">
            <v>16</v>
          </cell>
          <cell r="U4850">
            <v>0</v>
          </cell>
          <cell r="V4850">
            <v>14</v>
          </cell>
          <cell r="W4850">
            <v>0</v>
          </cell>
          <cell r="X4850">
            <v>0</v>
          </cell>
        </row>
        <row r="4851">
          <cell r="A4851" t="str">
            <v>1674700</v>
          </cell>
          <cell r="B4851">
            <v>1</v>
          </cell>
          <cell r="C4851" t="str">
            <v>Public Address System in square metres</v>
          </cell>
          <cell r="D4851" t="str">
            <v>34</v>
          </cell>
          <cell r="E4851" t="str">
            <v>BASPUB</v>
          </cell>
          <cell r="F4851" t="str">
            <v>BAS</v>
          </cell>
          <cell r="G4851">
            <v>38820</v>
          </cell>
          <cell r="H4851" t="str">
            <v>Active</v>
          </cell>
          <cell r="I4851">
            <v>1</v>
          </cell>
          <cell r="J4851">
            <v>39344</v>
          </cell>
          <cell r="K4851" t="str">
            <v>TCOM</v>
          </cell>
          <cell r="L4851" t="str">
            <v>TN</v>
          </cell>
          <cell r="M4851" t="str">
            <v>0040</v>
          </cell>
          <cell r="N4851">
            <v>236.24</v>
          </cell>
          <cell r="O4851">
            <v>1.24</v>
          </cell>
          <cell r="P4851">
            <v>14.77</v>
          </cell>
          <cell r="Q4851">
            <v>29.54</v>
          </cell>
          <cell r="R4851">
            <v>206.7</v>
          </cell>
          <cell r="S4851">
            <v>98.33</v>
          </cell>
          <cell r="T4851">
            <v>16</v>
          </cell>
          <cell r="U4851">
            <v>0</v>
          </cell>
          <cell r="V4851">
            <v>14</v>
          </cell>
          <cell r="W4851">
            <v>0</v>
          </cell>
          <cell r="X4851">
            <v>0</v>
          </cell>
        </row>
        <row r="4852">
          <cell r="A4852" t="str">
            <v>1674800</v>
          </cell>
          <cell r="B4852">
            <v>1</v>
          </cell>
          <cell r="C4852" t="str">
            <v>Security System in square metres</v>
          </cell>
          <cell r="D4852" t="str">
            <v>34</v>
          </cell>
          <cell r="E4852" t="str">
            <v>BASSEC</v>
          </cell>
          <cell r="F4852" t="str">
            <v>BAS</v>
          </cell>
          <cell r="G4852">
            <v>38820</v>
          </cell>
          <cell r="H4852" t="str">
            <v>Active</v>
          </cell>
          <cell r="I4852">
            <v>1</v>
          </cell>
          <cell r="J4852">
            <v>39344</v>
          </cell>
          <cell r="K4852" t="str">
            <v>TCOM</v>
          </cell>
          <cell r="L4852" t="str">
            <v>TN</v>
          </cell>
          <cell r="M4852" t="str">
            <v>0040</v>
          </cell>
          <cell r="N4852">
            <v>590.36</v>
          </cell>
          <cell r="O4852">
            <v>3.13</v>
          </cell>
          <cell r="P4852">
            <v>36.9</v>
          </cell>
          <cell r="Q4852">
            <v>73.8</v>
          </cell>
          <cell r="R4852">
            <v>516.55999999999995</v>
          </cell>
          <cell r="S4852">
            <v>245.72</v>
          </cell>
          <cell r="T4852">
            <v>16</v>
          </cell>
          <cell r="U4852">
            <v>0</v>
          </cell>
          <cell r="V4852">
            <v>14</v>
          </cell>
          <cell r="W4852">
            <v>0</v>
          </cell>
          <cell r="X4852">
            <v>0</v>
          </cell>
        </row>
        <row r="4853">
          <cell r="A4853" t="str">
            <v>1674900</v>
          </cell>
          <cell r="B4853">
            <v>1</v>
          </cell>
          <cell r="C4853" t="str">
            <v>sprinkler head and piping - 3</v>
          </cell>
          <cell r="D4853" t="str">
            <v>34</v>
          </cell>
          <cell r="E4853" t="str">
            <v>BASSPR</v>
          </cell>
          <cell r="F4853" t="str">
            <v>BAS</v>
          </cell>
          <cell r="G4853">
            <v>38820</v>
          </cell>
          <cell r="H4853" t="str">
            <v>Active</v>
          </cell>
          <cell r="I4853">
            <v>1</v>
          </cell>
          <cell r="J4853">
            <v>39344</v>
          </cell>
          <cell r="K4853" t="str">
            <v>TCOM</v>
          </cell>
          <cell r="L4853" t="str">
            <v>TN</v>
          </cell>
          <cell r="M4853" t="str">
            <v>0040</v>
          </cell>
          <cell r="N4853">
            <v>1268.53</v>
          </cell>
          <cell r="O4853">
            <v>9.61</v>
          </cell>
          <cell r="P4853">
            <v>115.32</v>
          </cell>
          <cell r="Q4853">
            <v>230.64</v>
          </cell>
          <cell r="R4853">
            <v>1037.8900000000001</v>
          </cell>
          <cell r="S4853">
            <v>554.52</v>
          </cell>
          <cell r="T4853">
            <v>11</v>
          </cell>
          <cell r="U4853">
            <v>0</v>
          </cell>
          <cell r="V4853">
            <v>9</v>
          </cell>
          <cell r="W4853">
            <v>0</v>
          </cell>
          <cell r="X4853">
            <v>0</v>
          </cell>
        </row>
        <row r="4854">
          <cell r="A4854" t="str">
            <v>1675000</v>
          </cell>
          <cell r="B4854">
            <v>1</v>
          </cell>
          <cell r="C4854" t="str">
            <v>break glass fire alarm point - 1</v>
          </cell>
          <cell r="D4854" t="str">
            <v>34</v>
          </cell>
          <cell r="E4854" t="str">
            <v>BASALA</v>
          </cell>
          <cell r="F4854" t="str">
            <v>BAS</v>
          </cell>
          <cell r="G4854">
            <v>38820</v>
          </cell>
          <cell r="H4854" t="str">
            <v>Active</v>
          </cell>
          <cell r="I4854">
            <v>1</v>
          </cell>
          <cell r="J4854">
            <v>39344</v>
          </cell>
          <cell r="K4854" t="str">
            <v>TIP/TD</v>
          </cell>
          <cell r="L4854" t="str">
            <v>TN</v>
          </cell>
          <cell r="M4854" t="str">
            <v>0041</v>
          </cell>
          <cell r="N4854">
            <v>550.65</v>
          </cell>
          <cell r="O4854">
            <v>1.82</v>
          </cell>
          <cell r="P4854">
            <v>21.29</v>
          </cell>
          <cell r="Q4854">
            <v>42.58</v>
          </cell>
          <cell r="R4854">
            <v>508.07</v>
          </cell>
          <cell r="S4854">
            <v>218.15</v>
          </cell>
          <cell r="T4854">
            <v>16</v>
          </cell>
          <cell r="U4854">
            <v>0</v>
          </cell>
          <cell r="V4854">
            <v>14</v>
          </cell>
          <cell r="W4854">
            <v>0</v>
          </cell>
          <cell r="X4854">
            <v>0</v>
          </cell>
        </row>
        <row r="4855">
          <cell r="A4855" t="str">
            <v>1675100</v>
          </cell>
          <cell r="B4855">
            <v>1</v>
          </cell>
          <cell r="C4855" t="str">
            <v>Building Structure in square metres</v>
          </cell>
          <cell r="D4855" t="str">
            <v>34</v>
          </cell>
          <cell r="E4855" t="str">
            <v>BUITER</v>
          </cell>
          <cell r="F4855" t="str">
            <v>BUI</v>
          </cell>
          <cell r="G4855">
            <v>38820</v>
          </cell>
          <cell r="H4855" t="str">
            <v>Active</v>
          </cell>
          <cell r="I4855">
            <v>1</v>
          </cell>
          <cell r="J4855">
            <v>39344</v>
          </cell>
          <cell r="K4855" t="str">
            <v>TCOM</v>
          </cell>
          <cell r="L4855" t="str">
            <v>TN</v>
          </cell>
          <cell r="M4855" t="str">
            <v>0041</v>
          </cell>
          <cell r="N4855">
            <v>49142.29</v>
          </cell>
          <cell r="O4855">
            <v>80.849999999999994</v>
          </cell>
          <cell r="P4855">
            <v>969.65</v>
          </cell>
          <cell r="Q4855">
            <v>1939.3</v>
          </cell>
          <cell r="R4855">
            <v>47202.99</v>
          </cell>
          <cell r="S4855">
            <v>18935.71</v>
          </cell>
          <cell r="T4855">
            <v>40</v>
          </cell>
          <cell r="U4855">
            <v>0</v>
          </cell>
          <cell r="V4855">
            <v>38</v>
          </cell>
          <cell r="W4855">
            <v>0</v>
          </cell>
          <cell r="X4855">
            <v>0</v>
          </cell>
        </row>
        <row r="4856">
          <cell r="A4856" t="str">
            <v>1675200</v>
          </cell>
          <cell r="B4856">
            <v>1</v>
          </cell>
          <cell r="C4856" t="str">
            <v>Communication Services in square metres</v>
          </cell>
          <cell r="D4856" t="str">
            <v>34</v>
          </cell>
          <cell r="E4856" t="str">
            <v>BASCAB</v>
          </cell>
          <cell r="F4856" t="str">
            <v>BAS</v>
          </cell>
          <cell r="G4856">
            <v>38820</v>
          </cell>
          <cell r="H4856" t="str">
            <v>Active</v>
          </cell>
          <cell r="I4856">
            <v>1</v>
          </cell>
          <cell r="J4856">
            <v>39344</v>
          </cell>
          <cell r="K4856" t="str">
            <v>TCOM</v>
          </cell>
          <cell r="L4856" t="str">
            <v>TN</v>
          </cell>
          <cell r="M4856" t="str">
            <v>0041</v>
          </cell>
          <cell r="N4856">
            <v>2419.2800000000002</v>
          </cell>
          <cell r="O4856">
            <v>12.61</v>
          </cell>
          <cell r="P4856">
            <v>151.21</v>
          </cell>
          <cell r="Q4856">
            <v>302.42</v>
          </cell>
          <cell r="R4856">
            <v>2116.86</v>
          </cell>
          <cell r="S4856">
            <v>1006.96</v>
          </cell>
          <cell r="T4856">
            <v>16</v>
          </cell>
          <cell r="U4856">
            <v>0</v>
          </cell>
          <cell r="V4856">
            <v>14</v>
          </cell>
          <cell r="W4856">
            <v>0</v>
          </cell>
          <cell r="X4856">
            <v>0</v>
          </cell>
        </row>
        <row r="4857">
          <cell r="A4857" t="str">
            <v>1675300</v>
          </cell>
          <cell r="B4857">
            <v>1</v>
          </cell>
          <cell r="C4857" t="str">
            <v>Division walling in all 6 lineal metres</v>
          </cell>
          <cell r="D4857" t="str">
            <v>34</v>
          </cell>
          <cell r="E4857" t="str">
            <v>BASPAR</v>
          </cell>
          <cell r="F4857" t="str">
            <v>BAS</v>
          </cell>
          <cell r="G4857">
            <v>38820</v>
          </cell>
          <cell r="H4857" t="str">
            <v>Active</v>
          </cell>
          <cell r="I4857">
            <v>1</v>
          </cell>
          <cell r="J4857">
            <v>39344</v>
          </cell>
          <cell r="K4857" t="str">
            <v>TCOM</v>
          </cell>
          <cell r="L4857" t="str">
            <v>TN</v>
          </cell>
          <cell r="M4857" t="str">
            <v>0041</v>
          </cell>
          <cell r="N4857">
            <v>7611.06</v>
          </cell>
          <cell r="O4857">
            <v>57.65</v>
          </cell>
          <cell r="P4857">
            <v>691.91</v>
          </cell>
          <cell r="Q4857">
            <v>1383.82</v>
          </cell>
          <cell r="R4857">
            <v>6227.24</v>
          </cell>
          <cell r="S4857">
            <v>3327.06</v>
          </cell>
          <cell r="T4857">
            <v>11</v>
          </cell>
          <cell r="U4857">
            <v>0</v>
          </cell>
          <cell r="V4857">
            <v>9</v>
          </cell>
          <cell r="W4857">
            <v>0</v>
          </cell>
          <cell r="X4857">
            <v>0</v>
          </cell>
        </row>
        <row r="4858">
          <cell r="A4858" t="str">
            <v>1675400</v>
          </cell>
          <cell r="B4858">
            <v>1</v>
          </cell>
          <cell r="C4858" t="str">
            <v>Drainage Services in square metres</v>
          </cell>
          <cell r="D4858" t="str">
            <v>34</v>
          </cell>
          <cell r="E4858" t="str">
            <v>BASPLM</v>
          </cell>
          <cell r="F4858" t="str">
            <v>BAS</v>
          </cell>
          <cell r="G4858">
            <v>38820</v>
          </cell>
          <cell r="H4858" t="str">
            <v>Active</v>
          </cell>
          <cell r="I4858">
            <v>1</v>
          </cell>
          <cell r="J4858">
            <v>39344</v>
          </cell>
          <cell r="K4858" t="str">
            <v>TIP/TD</v>
          </cell>
          <cell r="L4858" t="str">
            <v>TN</v>
          </cell>
          <cell r="M4858" t="str">
            <v>0041</v>
          </cell>
          <cell r="N4858">
            <v>483.79</v>
          </cell>
          <cell r="O4858">
            <v>2.52</v>
          </cell>
          <cell r="P4858">
            <v>30.24</v>
          </cell>
          <cell r="Q4858">
            <v>60.48</v>
          </cell>
          <cell r="R4858">
            <v>423.31</v>
          </cell>
          <cell r="S4858">
            <v>201.36</v>
          </cell>
          <cell r="T4858">
            <v>16</v>
          </cell>
          <cell r="U4858">
            <v>0</v>
          </cell>
          <cell r="V4858">
            <v>14</v>
          </cell>
          <cell r="W4858">
            <v>0</v>
          </cell>
          <cell r="X4858">
            <v>0</v>
          </cell>
        </row>
        <row r="4859">
          <cell r="A4859" t="str">
            <v>1675500</v>
          </cell>
          <cell r="B4859">
            <v>1</v>
          </cell>
          <cell r="C4859" t="str">
            <v>Electrical services in square metres</v>
          </cell>
          <cell r="D4859" t="str">
            <v>34</v>
          </cell>
          <cell r="E4859" t="str">
            <v>BASELC</v>
          </cell>
          <cell r="F4859" t="str">
            <v>BAS</v>
          </cell>
          <cell r="G4859">
            <v>38820</v>
          </cell>
          <cell r="H4859" t="str">
            <v>Active</v>
          </cell>
          <cell r="I4859">
            <v>1</v>
          </cell>
          <cell r="J4859">
            <v>39344</v>
          </cell>
          <cell r="K4859" t="str">
            <v>TCOM</v>
          </cell>
          <cell r="L4859" t="str">
            <v>TN</v>
          </cell>
          <cell r="M4859" t="str">
            <v>0041</v>
          </cell>
          <cell r="N4859">
            <v>21537.09</v>
          </cell>
          <cell r="O4859">
            <v>69.44</v>
          </cell>
          <cell r="P4859">
            <v>832.73</v>
          </cell>
          <cell r="Q4859">
            <v>1665.46</v>
          </cell>
          <cell r="R4859">
            <v>19871.63</v>
          </cell>
          <cell r="S4859">
            <v>8532.5</v>
          </cell>
          <cell r="T4859">
            <v>16</v>
          </cell>
          <cell r="U4859">
            <v>0</v>
          </cell>
          <cell r="V4859">
            <v>14</v>
          </cell>
          <cell r="W4859">
            <v>0</v>
          </cell>
          <cell r="X4859">
            <v>0</v>
          </cell>
        </row>
        <row r="4860">
          <cell r="A4860" t="str">
            <v>1675600</v>
          </cell>
          <cell r="B4860">
            <v>1</v>
          </cell>
          <cell r="C4860" t="str">
            <v>Exit sign and fittings - 3</v>
          </cell>
          <cell r="D4860" t="str">
            <v>34</v>
          </cell>
          <cell r="E4860" t="str">
            <v>BASSIG</v>
          </cell>
          <cell r="F4860" t="str">
            <v>BAS</v>
          </cell>
          <cell r="G4860">
            <v>38820</v>
          </cell>
          <cell r="H4860" t="str">
            <v>Active</v>
          </cell>
          <cell r="I4860">
            <v>1</v>
          </cell>
          <cell r="J4860">
            <v>39344</v>
          </cell>
          <cell r="K4860" t="str">
            <v>TCOM</v>
          </cell>
          <cell r="L4860" t="str">
            <v>TN</v>
          </cell>
          <cell r="M4860" t="str">
            <v>0041</v>
          </cell>
          <cell r="N4860">
            <v>1087.23</v>
          </cell>
          <cell r="O4860">
            <v>8.1999999999999993</v>
          </cell>
          <cell r="P4860">
            <v>98.84</v>
          </cell>
          <cell r="Q4860">
            <v>197.68</v>
          </cell>
          <cell r="R4860">
            <v>889.55</v>
          </cell>
          <cell r="S4860">
            <v>475.27</v>
          </cell>
          <cell r="T4860">
            <v>11</v>
          </cell>
          <cell r="U4860">
            <v>0</v>
          </cell>
          <cell r="V4860">
            <v>9</v>
          </cell>
          <cell r="W4860">
            <v>0</v>
          </cell>
          <cell r="X4860">
            <v>0</v>
          </cell>
        </row>
        <row r="4861">
          <cell r="A4861" t="str">
            <v>1675700</v>
          </cell>
          <cell r="B4861">
            <v>1</v>
          </cell>
          <cell r="C4861" t="str">
            <v>Fire Alarm System in square metres</v>
          </cell>
          <cell r="D4861" t="str">
            <v>34</v>
          </cell>
          <cell r="E4861" t="str">
            <v>BASALA</v>
          </cell>
          <cell r="F4861" t="str">
            <v>BAS</v>
          </cell>
          <cell r="G4861">
            <v>38820</v>
          </cell>
          <cell r="H4861" t="str">
            <v>Active</v>
          </cell>
          <cell r="I4861">
            <v>1</v>
          </cell>
          <cell r="J4861">
            <v>39344</v>
          </cell>
          <cell r="K4861" t="str">
            <v>TCOM</v>
          </cell>
          <cell r="L4861" t="str">
            <v>TN</v>
          </cell>
          <cell r="M4861" t="str">
            <v>0041</v>
          </cell>
          <cell r="N4861">
            <v>5743.15</v>
          </cell>
          <cell r="O4861">
            <v>18.559999999999999</v>
          </cell>
          <cell r="P4861">
            <v>222.06</v>
          </cell>
          <cell r="Q4861">
            <v>444.12</v>
          </cell>
          <cell r="R4861">
            <v>5299.03</v>
          </cell>
          <cell r="S4861">
            <v>2275.3000000000002</v>
          </cell>
          <cell r="T4861">
            <v>16</v>
          </cell>
          <cell r="U4861">
            <v>0</v>
          </cell>
          <cell r="V4861">
            <v>14</v>
          </cell>
          <cell r="W4861">
            <v>0</v>
          </cell>
          <cell r="X4861">
            <v>0</v>
          </cell>
        </row>
        <row r="4862">
          <cell r="A4862" t="str">
            <v>1675800</v>
          </cell>
          <cell r="B4862">
            <v>1</v>
          </cell>
          <cell r="C4862" t="str">
            <v>fire hose reel - 2</v>
          </cell>
          <cell r="D4862" t="str">
            <v>34</v>
          </cell>
          <cell r="E4862" t="str">
            <v>BASHOS</v>
          </cell>
          <cell r="F4862" t="str">
            <v>BAS</v>
          </cell>
          <cell r="G4862">
            <v>38820</v>
          </cell>
          <cell r="H4862" t="str">
            <v>Active</v>
          </cell>
          <cell r="I4862">
            <v>1</v>
          </cell>
          <cell r="J4862">
            <v>39344</v>
          </cell>
          <cell r="K4862" t="str">
            <v>TCOM</v>
          </cell>
          <cell r="L4862" t="str">
            <v>TN</v>
          </cell>
          <cell r="M4862" t="str">
            <v>0041</v>
          </cell>
          <cell r="N4862">
            <v>2249.25</v>
          </cell>
          <cell r="O4862">
            <v>11.77</v>
          </cell>
          <cell r="P4862">
            <v>140.58000000000001</v>
          </cell>
          <cell r="Q4862">
            <v>281.16000000000003</v>
          </cell>
          <cell r="R4862">
            <v>1968.09</v>
          </cell>
          <cell r="S4862">
            <v>936.19</v>
          </cell>
          <cell r="T4862">
            <v>16</v>
          </cell>
          <cell r="U4862">
            <v>0</v>
          </cell>
          <cell r="V4862">
            <v>14</v>
          </cell>
          <cell r="W4862">
            <v>0</v>
          </cell>
          <cell r="X4862">
            <v>0</v>
          </cell>
        </row>
        <row r="4863">
          <cell r="A4863" t="str">
            <v>1675900</v>
          </cell>
          <cell r="B4863">
            <v>1</v>
          </cell>
          <cell r="C4863" t="str">
            <v>fitted carpet - 172.10 square metres</v>
          </cell>
          <cell r="D4863" t="str">
            <v>34</v>
          </cell>
          <cell r="E4863" t="str">
            <v>BASFLO</v>
          </cell>
          <cell r="F4863" t="str">
            <v>BAS</v>
          </cell>
          <cell r="G4863">
            <v>38820</v>
          </cell>
          <cell r="H4863" t="str">
            <v>Active</v>
          </cell>
          <cell r="I4863">
            <v>1</v>
          </cell>
          <cell r="J4863">
            <v>39344</v>
          </cell>
          <cell r="K4863" t="str">
            <v>TCOM</v>
          </cell>
          <cell r="L4863" t="str">
            <v>TN</v>
          </cell>
          <cell r="M4863" t="str">
            <v>0041</v>
          </cell>
          <cell r="N4863">
            <v>0</v>
          </cell>
          <cell r="O4863">
            <v>0</v>
          </cell>
          <cell r="P4863">
            <v>0</v>
          </cell>
          <cell r="Q4863">
            <v>0</v>
          </cell>
          <cell r="R4863">
            <v>0</v>
          </cell>
          <cell r="S4863">
            <v>0</v>
          </cell>
          <cell r="T4863">
            <v>0</v>
          </cell>
          <cell r="U4863">
            <v>0</v>
          </cell>
          <cell r="V4863">
            <v>0</v>
          </cell>
          <cell r="W4863">
            <v>0</v>
          </cell>
          <cell r="X4863">
            <v>0</v>
          </cell>
        </row>
        <row r="4864">
          <cell r="A4864" t="str">
            <v>1676000</v>
          </cell>
          <cell r="B4864">
            <v>1</v>
          </cell>
          <cell r="C4864" t="str">
            <v>fluorescent light fitting-3-1200x600mm t</v>
          </cell>
          <cell r="D4864" t="str">
            <v>34</v>
          </cell>
          <cell r="E4864" t="str">
            <v>BASLIG</v>
          </cell>
          <cell r="F4864" t="str">
            <v>BAS</v>
          </cell>
          <cell r="G4864">
            <v>38820</v>
          </cell>
          <cell r="H4864" t="str">
            <v>Active</v>
          </cell>
          <cell r="I4864">
            <v>1</v>
          </cell>
          <cell r="J4864">
            <v>39344</v>
          </cell>
          <cell r="K4864" t="str">
            <v>TCOM</v>
          </cell>
          <cell r="L4864" t="str">
            <v>TN</v>
          </cell>
          <cell r="M4864" t="str">
            <v>0041</v>
          </cell>
          <cell r="N4864">
            <v>1087.23</v>
          </cell>
          <cell r="O4864">
            <v>8.1999999999999993</v>
          </cell>
          <cell r="P4864">
            <v>98.84</v>
          </cell>
          <cell r="Q4864">
            <v>197.68</v>
          </cell>
          <cell r="R4864">
            <v>889.55</v>
          </cell>
          <cell r="S4864">
            <v>475.27</v>
          </cell>
          <cell r="T4864">
            <v>11</v>
          </cell>
          <cell r="U4864">
            <v>0</v>
          </cell>
          <cell r="V4864">
            <v>9</v>
          </cell>
          <cell r="W4864">
            <v>0</v>
          </cell>
          <cell r="X4864">
            <v>0</v>
          </cell>
        </row>
        <row r="4865">
          <cell r="A4865" t="str">
            <v>1676100</v>
          </cell>
          <cell r="B4865">
            <v>1</v>
          </cell>
          <cell r="C4865" t="str">
            <v>fluorescent light fitting-22-1200x300mm</v>
          </cell>
          <cell r="D4865" t="str">
            <v>34</v>
          </cell>
          <cell r="E4865" t="str">
            <v>BASLIG</v>
          </cell>
          <cell r="F4865" t="str">
            <v>BAS</v>
          </cell>
          <cell r="G4865">
            <v>38820</v>
          </cell>
          <cell r="H4865" t="str">
            <v>Active</v>
          </cell>
          <cell r="I4865">
            <v>1</v>
          </cell>
          <cell r="J4865">
            <v>39344</v>
          </cell>
          <cell r="K4865" t="str">
            <v>TCOM</v>
          </cell>
          <cell r="L4865" t="str">
            <v>TN</v>
          </cell>
          <cell r="M4865" t="str">
            <v>0041</v>
          </cell>
          <cell r="N4865">
            <v>5581.39</v>
          </cell>
          <cell r="O4865">
            <v>42.32</v>
          </cell>
          <cell r="P4865">
            <v>507.4</v>
          </cell>
          <cell r="Q4865">
            <v>1014.8</v>
          </cell>
          <cell r="R4865">
            <v>4566.59</v>
          </cell>
          <cell r="S4865">
            <v>2439.8200000000002</v>
          </cell>
          <cell r="T4865">
            <v>11</v>
          </cell>
          <cell r="U4865">
            <v>0</v>
          </cell>
          <cell r="V4865">
            <v>9</v>
          </cell>
          <cell r="W4865">
            <v>0</v>
          </cell>
          <cell r="X4865">
            <v>0</v>
          </cell>
        </row>
        <row r="4866">
          <cell r="A4866" t="str">
            <v>1676200</v>
          </cell>
          <cell r="B4866">
            <v>1</v>
          </cell>
          <cell r="C4866" t="str">
            <v>fluorescent light fitting - 4 twin tube</v>
          </cell>
          <cell r="D4866" t="str">
            <v>34</v>
          </cell>
          <cell r="E4866" t="str">
            <v>BASLIG</v>
          </cell>
          <cell r="F4866" t="str">
            <v>BAS</v>
          </cell>
          <cell r="G4866">
            <v>38820</v>
          </cell>
          <cell r="H4866" t="str">
            <v>Active</v>
          </cell>
          <cell r="I4866">
            <v>1</v>
          </cell>
          <cell r="J4866">
            <v>39344</v>
          </cell>
          <cell r="K4866" t="str">
            <v>TIP/TD</v>
          </cell>
          <cell r="L4866" t="str">
            <v>TN</v>
          </cell>
          <cell r="M4866" t="str">
            <v>0041</v>
          </cell>
          <cell r="N4866">
            <v>893.91</v>
          </cell>
          <cell r="O4866">
            <v>6.79</v>
          </cell>
          <cell r="P4866">
            <v>81.260000000000005</v>
          </cell>
          <cell r="Q4866">
            <v>162.52000000000001</v>
          </cell>
          <cell r="R4866">
            <v>731.39</v>
          </cell>
          <cell r="S4866">
            <v>390.76</v>
          </cell>
          <cell r="T4866">
            <v>11</v>
          </cell>
          <cell r="U4866">
            <v>0</v>
          </cell>
          <cell r="V4866">
            <v>9</v>
          </cell>
          <cell r="W4866">
            <v>0</v>
          </cell>
          <cell r="X4866">
            <v>0</v>
          </cell>
        </row>
        <row r="4867">
          <cell r="A4867" t="str">
            <v>1676300</v>
          </cell>
          <cell r="B4867">
            <v>1</v>
          </cell>
          <cell r="C4867" t="str">
            <v>Mechanical Services in square metres</v>
          </cell>
          <cell r="D4867" t="str">
            <v>34</v>
          </cell>
          <cell r="E4867" t="str">
            <v>BASAIR</v>
          </cell>
          <cell r="F4867" t="str">
            <v>BAS</v>
          </cell>
          <cell r="G4867">
            <v>38820</v>
          </cell>
          <cell r="H4867" t="str">
            <v>Active</v>
          </cell>
          <cell r="I4867">
            <v>1</v>
          </cell>
          <cell r="J4867">
            <v>39344</v>
          </cell>
          <cell r="K4867" t="str">
            <v>TCOM</v>
          </cell>
          <cell r="L4867" t="str">
            <v>TN</v>
          </cell>
          <cell r="M4867" t="str">
            <v>0041</v>
          </cell>
          <cell r="N4867">
            <v>27028.67</v>
          </cell>
          <cell r="O4867">
            <v>204.79</v>
          </cell>
          <cell r="P4867">
            <v>2457.15</v>
          </cell>
          <cell r="Q4867">
            <v>4914.3</v>
          </cell>
          <cell r="R4867">
            <v>22114.37</v>
          </cell>
          <cell r="S4867">
            <v>11815.15</v>
          </cell>
          <cell r="T4867">
            <v>11</v>
          </cell>
          <cell r="U4867">
            <v>0</v>
          </cell>
          <cell r="V4867">
            <v>9</v>
          </cell>
          <cell r="W4867">
            <v>0</v>
          </cell>
          <cell r="X4867">
            <v>0</v>
          </cell>
        </row>
        <row r="4868">
          <cell r="A4868" t="str">
            <v>1676400</v>
          </cell>
          <cell r="B4868">
            <v>1</v>
          </cell>
          <cell r="C4868" t="str">
            <v>Plumbing reticulation in square metres</v>
          </cell>
          <cell r="D4868" t="str">
            <v>34</v>
          </cell>
          <cell r="E4868" t="str">
            <v>BASPLM</v>
          </cell>
          <cell r="F4868" t="str">
            <v>BAS</v>
          </cell>
          <cell r="G4868">
            <v>38820</v>
          </cell>
          <cell r="H4868" t="str">
            <v>Active</v>
          </cell>
          <cell r="I4868">
            <v>1</v>
          </cell>
          <cell r="J4868">
            <v>39344</v>
          </cell>
          <cell r="K4868" t="str">
            <v>TCOM</v>
          </cell>
          <cell r="L4868" t="str">
            <v>TN</v>
          </cell>
          <cell r="M4868" t="str">
            <v>0041</v>
          </cell>
          <cell r="N4868">
            <v>3629.11</v>
          </cell>
          <cell r="O4868">
            <v>18.920000000000002</v>
          </cell>
          <cell r="P4868">
            <v>226.82</v>
          </cell>
          <cell r="Q4868">
            <v>453.64</v>
          </cell>
          <cell r="R4868">
            <v>3175.47</v>
          </cell>
          <cell r="S4868">
            <v>1510.52</v>
          </cell>
          <cell r="T4868">
            <v>16</v>
          </cell>
          <cell r="U4868">
            <v>0</v>
          </cell>
          <cell r="V4868">
            <v>14</v>
          </cell>
          <cell r="W4868">
            <v>0</v>
          </cell>
          <cell r="X4868">
            <v>0</v>
          </cell>
        </row>
        <row r="4869">
          <cell r="A4869" t="str">
            <v>1676500</v>
          </cell>
          <cell r="B4869">
            <v>1</v>
          </cell>
          <cell r="C4869" t="str">
            <v>Public Address System in square metres</v>
          </cell>
          <cell r="D4869" t="str">
            <v>34</v>
          </cell>
          <cell r="E4869" t="str">
            <v>BASPUB</v>
          </cell>
          <cell r="F4869" t="str">
            <v>BAS</v>
          </cell>
          <cell r="G4869">
            <v>38820</v>
          </cell>
          <cell r="H4869" t="str">
            <v>Active</v>
          </cell>
          <cell r="I4869">
            <v>1</v>
          </cell>
          <cell r="J4869">
            <v>39344</v>
          </cell>
          <cell r="K4869" t="str">
            <v>TCOM</v>
          </cell>
          <cell r="L4869" t="str">
            <v>TN</v>
          </cell>
          <cell r="M4869" t="str">
            <v>0041</v>
          </cell>
          <cell r="N4869">
            <v>2419.2800000000002</v>
          </cell>
          <cell r="O4869">
            <v>12.61</v>
          </cell>
          <cell r="P4869">
            <v>151.21</v>
          </cell>
          <cell r="Q4869">
            <v>302.42</v>
          </cell>
          <cell r="R4869">
            <v>2116.86</v>
          </cell>
          <cell r="S4869">
            <v>1006.96</v>
          </cell>
          <cell r="T4869">
            <v>16</v>
          </cell>
          <cell r="U4869">
            <v>0</v>
          </cell>
          <cell r="V4869">
            <v>14</v>
          </cell>
          <cell r="W4869">
            <v>0</v>
          </cell>
          <cell r="X4869">
            <v>0</v>
          </cell>
        </row>
        <row r="4870">
          <cell r="A4870" t="str">
            <v>1676600</v>
          </cell>
          <cell r="B4870">
            <v>1</v>
          </cell>
          <cell r="C4870" t="str">
            <v>Security System in square metres</v>
          </cell>
          <cell r="D4870" t="str">
            <v>34</v>
          </cell>
          <cell r="E4870" t="str">
            <v>BASSEC</v>
          </cell>
          <cell r="F4870" t="str">
            <v>BAS</v>
          </cell>
          <cell r="G4870">
            <v>38820</v>
          </cell>
          <cell r="H4870" t="str">
            <v>Active</v>
          </cell>
          <cell r="I4870">
            <v>1</v>
          </cell>
          <cell r="J4870">
            <v>39344</v>
          </cell>
          <cell r="K4870" t="str">
            <v>TCOM</v>
          </cell>
          <cell r="L4870" t="str">
            <v>TN</v>
          </cell>
          <cell r="M4870" t="str">
            <v>0041</v>
          </cell>
          <cell r="N4870">
            <v>6048.35</v>
          </cell>
          <cell r="O4870">
            <v>31.52</v>
          </cell>
          <cell r="P4870">
            <v>378.02</v>
          </cell>
          <cell r="Q4870">
            <v>756.04</v>
          </cell>
          <cell r="R4870">
            <v>5292.31</v>
          </cell>
          <cell r="S4870">
            <v>2517.4699999999998</v>
          </cell>
          <cell r="T4870">
            <v>16</v>
          </cell>
          <cell r="U4870">
            <v>0</v>
          </cell>
          <cell r="V4870">
            <v>14</v>
          </cell>
          <cell r="W4870">
            <v>0</v>
          </cell>
          <cell r="X4870">
            <v>0</v>
          </cell>
        </row>
        <row r="4871">
          <cell r="A4871" t="str">
            <v>1676700</v>
          </cell>
          <cell r="B4871">
            <v>1</v>
          </cell>
          <cell r="C4871" t="str">
            <v>sprinkler head and piping - 25</v>
          </cell>
          <cell r="D4871" t="str">
            <v>34</v>
          </cell>
          <cell r="E4871" t="str">
            <v>BASSPR</v>
          </cell>
          <cell r="F4871" t="str">
            <v>BAS</v>
          </cell>
          <cell r="G4871">
            <v>38820</v>
          </cell>
          <cell r="H4871" t="str">
            <v>Active</v>
          </cell>
          <cell r="I4871">
            <v>1</v>
          </cell>
          <cell r="J4871">
            <v>39344</v>
          </cell>
          <cell r="K4871" t="str">
            <v>TCOM</v>
          </cell>
          <cell r="L4871" t="str">
            <v>TN</v>
          </cell>
          <cell r="M4871" t="str">
            <v>0041</v>
          </cell>
          <cell r="N4871">
            <v>10570.86</v>
          </cell>
          <cell r="O4871">
            <v>80.11</v>
          </cell>
          <cell r="P4871">
            <v>960.99</v>
          </cell>
          <cell r="Q4871">
            <v>1921.98</v>
          </cell>
          <cell r="R4871">
            <v>8648.8799999999992</v>
          </cell>
          <cell r="S4871">
            <v>4620.8900000000003</v>
          </cell>
          <cell r="T4871">
            <v>11</v>
          </cell>
          <cell r="U4871">
            <v>0</v>
          </cell>
          <cell r="V4871">
            <v>9</v>
          </cell>
          <cell r="W4871">
            <v>0</v>
          </cell>
          <cell r="X4871">
            <v>0</v>
          </cell>
        </row>
        <row r="4872">
          <cell r="A4872" t="str">
            <v>1676800</v>
          </cell>
          <cell r="B4872">
            <v>1</v>
          </cell>
          <cell r="C4872" t="str">
            <v>suspended ceiling - 172.10 square metres</v>
          </cell>
          <cell r="D4872" t="str">
            <v>34</v>
          </cell>
          <cell r="E4872" t="str">
            <v>BASSUS</v>
          </cell>
          <cell r="F4872" t="str">
            <v>BAS</v>
          </cell>
          <cell r="G4872">
            <v>38820</v>
          </cell>
          <cell r="H4872" t="str">
            <v>Active</v>
          </cell>
          <cell r="I4872">
            <v>1</v>
          </cell>
          <cell r="J4872">
            <v>39344</v>
          </cell>
          <cell r="K4872" t="str">
            <v>TCOM</v>
          </cell>
          <cell r="L4872" t="str">
            <v>TN</v>
          </cell>
          <cell r="M4872" t="str">
            <v>0041</v>
          </cell>
          <cell r="N4872">
            <v>4838.7299999999996</v>
          </cell>
          <cell r="O4872">
            <v>25.22</v>
          </cell>
          <cell r="P4872">
            <v>302.42</v>
          </cell>
          <cell r="Q4872">
            <v>604.84</v>
          </cell>
          <cell r="R4872">
            <v>4233.8900000000003</v>
          </cell>
          <cell r="S4872">
            <v>2013.99</v>
          </cell>
          <cell r="T4872">
            <v>16</v>
          </cell>
          <cell r="U4872">
            <v>0</v>
          </cell>
          <cell r="V4872">
            <v>14</v>
          </cell>
          <cell r="W4872">
            <v>0</v>
          </cell>
          <cell r="X4872">
            <v>0</v>
          </cell>
        </row>
        <row r="4873">
          <cell r="A4873" t="str">
            <v>1676900</v>
          </cell>
          <cell r="B4873">
            <v>1</v>
          </cell>
          <cell r="C4873" t="str">
            <v>Building Structure in square metres</v>
          </cell>
          <cell r="D4873" t="str">
            <v>34</v>
          </cell>
          <cell r="E4873" t="str">
            <v>BUITER</v>
          </cell>
          <cell r="F4873" t="str">
            <v>BUI</v>
          </cell>
          <cell r="G4873">
            <v>38820</v>
          </cell>
          <cell r="H4873" t="str">
            <v>Active</v>
          </cell>
          <cell r="I4873">
            <v>1</v>
          </cell>
          <cell r="J4873">
            <v>39344</v>
          </cell>
          <cell r="K4873" t="str">
            <v>TLI</v>
          </cell>
          <cell r="L4873" t="str">
            <v>TN</v>
          </cell>
          <cell r="M4873" t="str">
            <v>0043</v>
          </cell>
          <cell r="N4873">
            <v>31324.3</v>
          </cell>
          <cell r="O4873">
            <v>51.47</v>
          </cell>
          <cell r="P4873">
            <v>618.08000000000004</v>
          </cell>
          <cell r="Q4873">
            <v>1236.1600000000001</v>
          </cell>
          <cell r="R4873">
            <v>30088.14</v>
          </cell>
          <cell r="S4873">
            <v>12070.01</v>
          </cell>
          <cell r="T4873">
            <v>40</v>
          </cell>
          <cell r="U4873">
            <v>0</v>
          </cell>
          <cell r="V4873">
            <v>38</v>
          </cell>
          <cell r="W4873">
            <v>0</v>
          </cell>
          <cell r="X4873">
            <v>0</v>
          </cell>
        </row>
        <row r="4874">
          <cell r="A4874" t="str">
            <v>1677000</v>
          </cell>
          <cell r="B4874">
            <v>1</v>
          </cell>
          <cell r="C4874" t="str">
            <v>Communication Services in square metres</v>
          </cell>
          <cell r="D4874" t="str">
            <v>34</v>
          </cell>
          <cell r="E4874" t="str">
            <v>BASCAB</v>
          </cell>
          <cell r="F4874" t="str">
            <v>BAS</v>
          </cell>
          <cell r="G4874">
            <v>38820</v>
          </cell>
          <cell r="H4874" t="str">
            <v>Active</v>
          </cell>
          <cell r="I4874">
            <v>1</v>
          </cell>
          <cell r="J4874">
            <v>39344</v>
          </cell>
          <cell r="K4874" t="str">
            <v>TLI</v>
          </cell>
          <cell r="L4874" t="str">
            <v>TN</v>
          </cell>
          <cell r="M4874" t="str">
            <v>0043</v>
          </cell>
          <cell r="N4874">
            <v>1542.12</v>
          </cell>
          <cell r="O4874">
            <v>8.0500000000000007</v>
          </cell>
          <cell r="P4874">
            <v>96.38</v>
          </cell>
          <cell r="Q4874">
            <v>192.76</v>
          </cell>
          <cell r="R4874">
            <v>1349.36</v>
          </cell>
          <cell r="S4874">
            <v>641.87</v>
          </cell>
          <cell r="T4874">
            <v>16</v>
          </cell>
          <cell r="U4874">
            <v>0</v>
          </cell>
          <cell r="V4874">
            <v>14</v>
          </cell>
          <cell r="W4874">
            <v>0</v>
          </cell>
          <cell r="X4874">
            <v>0</v>
          </cell>
        </row>
        <row r="4875">
          <cell r="A4875" t="str">
            <v>1677100</v>
          </cell>
          <cell r="B4875">
            <v>1</v>
          </cell>
          <cell r="C4875" t="str">
            <v>Drainage Services in square metres</v>
          </cell>
          <cell r="D4875" t="str">
            <v>34</v>
          </cell>
          <cell r="E4875" t="str">
            <v>BASPLM</v>
          </cell>
          <cell r="F4875" t="str">
            <v>BAS</v>
          </cell>
          <cell r="G4875">
            <v>38820</v>
          </cell>
          <cell r="H4875" t="str">
            <v>Active</v>
          </cell>
          <cell r="I4875">
            <v>1</v>
          </cell>
          <cell r="J4875">
            <v>39344</v>
          </cell>
          <cell r="K4875" t="str">
            <v>TLI</v>
          </cell>
          <cell r="L4875" t="str">
            <v>TN</v>
          </cell>
          <cell r="M4875" t="str">
            <v>0043</v>
          </cell>
          <cell r="N4875">
            <v>308.45999999999998</v>
          </cell>
          <cell r="O4875">
            <v>1.57</v>
          </cell>
          <cell r="P4875">
            <v>19.28</v>
          </cell>
          <cell r="Q4875">
            <v>38.56</v>
          </cell>
          <cell r="R4875">
            <v>269.89999999999998</v>
          </cell>
          <cell r="S4875">
            <v>128.38999999999999</v>
          </cell>
          <cell r="T4875">
            <v>16</v>
          </cell>
          <cell r="U4875">
            <v>0</v>
          </cell>
          <cell r="V4875">
            <v>14</v>
          </cell>
          <cell r="W4875">
            <v>0</v>
          </cell>
          <cell r="X4875">
            <v>0</v>
          </cell>
        </row>
        <row r="4876">
          <cell r="A4876" t="str">
            <v>1677200</v>
          </cell>
          <cell r="B4876">
            <v>1</v>
          </cell>
          <cell r="C4876" t="str">
            <v>Electrical services in square metres</v>
          </cell>
          <cell r="D4876" t="str">
            <v>34</v>
          </cell>
          <cell r="E4876" t="str">
            <v>BASELC</v>
          </cell>
          <cell r="F4876" t="str">
            <v>BAS</v>
          </cell>
          <cell r="G4876">
            <v>38820</v>
          </cell>
          <cell r="H4876" t="str">
            <v>Active</v>
          </cell>
          <cell r="I4876">
            <v>1</v>
          </cell>
          <cell r="J4876">
            <v>39344</v>
          </cell>
          <cell r="K4876" t="str">
            <v>TLI</v>
          </cell>
          <cell r="L4876" t="str">
            <v>TN</v>
          </cell>
          <cell r="M4876" t="str">
            <v>0043</v>
          </cell>
          <cell r="N4876">
            <v>13728.16</v>
          </cell>
          <cell r="O4876">
            <v>44.27</v>
          </cell>
          <cell r="P4876">
            <v>530.79999999999995</v>
          </cell>
          <cell r="Q4876">
            <v>1061.5999999999999</v>
          </cell>
          <cell r="R4876">
            <v>12666.56</v>
          </cell>
          <cell r="S4876">
            <v>5438.78</v>
          </cell>
          <cell r="T4876">
            <v>16</v>
          </cell>
          <cell r="U4876">
            <v>0</v>
          </cell>
          <cell r="V4876">
            <v>14</v>
          </cell>
          <cell r="W4876">
            <v>0</v>
          </cell>
          <cell r="X4876">
            <v>0</v>
          </cell>
        </row>
        <row r="4877">
          <cell r="A4877" t="str">
            <v>1677300</v>
          </cell>
          <cell r="B4877">
            <v>1</v>
          </cell>
          <cell r="C4877" t="str">
            <v>Fire Alarm System in square metres</v>
          </cell>
          <cell r="D4877" t="str">
            <v>34</v>
          </cell>
          <cell r="E4877" t="str">
            <v>BASALA</v>
          </cell>
          <cell r="F4877" t="str">
            <v>BAS</v>
          </cell>
          <cell r="G4877">
            <v>38820</v>
          </cell>
          <cell r="H4877" t="str">
            <v>Active</v>
          </cell>
          <cell r="I4877">
            <v>1</v>
          </cell>
          <cell r="J4877">
            <v>39344</v>
          </cell>
          <cell r="K4877" t="str">
            <v>TLI</v>
          </cell>
          <cell r="L4877" t="str">
            <v>TN</v>
          </cell>
          <cell r="M4877" t="str">
            <v>0043</v>
          </cell>
          <cell r="N4877">
            <v>3660.84</v>
          </cell>
          <cell r="O4877">
            <v>11.75</v>
          </cell>
          <cell r="P4877">
            <v>141.55000000000001</v>
          </cell>
          <cell r="Q4877">
            <v>283.10000000000002</v>
          </cell>
          <cell r="R4877">
            <v>3377.74</v>
          </cell>
          <cell r="S4877">
            <v>1450.34</v>
          </cell>
          <cell r="T4877">
            <v>16</v>
          </cell>
          <cell r="U4877">
            <v>0</v>
          </cell>
          <cell r="V4877">
            <v>14</v>
          </cell>
          <cell r="W4877">
            <v>0</v>
          </cell>
          <cell r="X4877">
            <v>0</v>
          </cell>
        </row>
        <row r="4878">
          <cell r="A4878" t="str">
            <v>1677400</v>
          </cell>
          <cell r="B4878">
            <v>1</v>
          </cell>
          <cell r="C4878" t="str">
            <v>Mechanical Services in square metres</v>
          </cell>
          <cell r="D4878" t="str">
            <v>34</v>
          </cell>
          <cell r="E4878" t="str">
            <v>BASAIR</v>
          </cell>
          <cell r="F4878" t="str">
            <v>BAS</v>
          </cell>
          <cell r="G4878">
            <v>38820</v>
          </cell>
          <cell r="H4878" t="str">
            <v>Active</v>
          </cell>
          <cell r="I4878">
            <v>1</v>
          </cell>
          <cell r="J4878">
            <v>39344</v>
          </cell>
          <cell r="K4878" t="str">
            <v>TLI</v>
          </cell>
          <cell r="L4878" t="str">
            <v>TN</v>
          </cell>
          <cell r="M4878" t="str">
            <v>0043</v>
          </cell>
          <cell r="N4878">
            <v>17228.63</v>
          </cell>
          <cell r="O4878">
            <v>130.52000000000001</v>
          </cell>
          <cell r="P4878">
            <v>1566.24</v>
          </cell>
          <cell r="Q4878">
            <v>3132.48</v>
          </cell>
          <cell r="R4878">
            <v>14096.15</v>
          </cell>
          <cell r="S4878">
            <v>7531.23</v>
          </cell>
          <cell r="T4878">
            <v>11</v>
          </cell>
          <cell r="U4878">
            <v>0</v>
          </cell>
          <cell r="V4878">
            <v>9</v>
          </cell>
          <cell r="W4878">
            <v>0</v>
          </cell>
          <cell r="X4878">
            <v>0</v>
          </cell>
        </row>
        <row r="4879">
          <cell r="A4879" t="str">
            <v>1677500</v>
          </cell>
          <cell r="B4879">
            <v>1</v>
          </cell>
          <cell r="C4879" t="str">
            <v>Plumbing reticulation in square metres</v>
          </cell>
          <cell r="D4879" t="str">
            <v>34</v>
          </cell>
          <cell r="E4879" t="str">
            <v>BASPLM</v>
          </cell>
          <cell r="F4879" t="str">
            <v>BAS</v>
          </cell>
          <cell r="G4879">
            <v>38820</v>
          </cell>
          <cell r="H4879" t="str">
            <v>Active</v>
          </cell>
          <cell r="I4879">
            <v>1</v>
          </cell>
          <cell r="J4879">
            <v>39344</v>
          </cell>
          <cell r="K4879" t="str">
            <v>TLI</v>
          </cell>
          <cell r="L4879" t="str">
            <v>TN</v>
          </cell>
          <cell r="M4879" t="str">
            <v>0043</v>
          </cell>
          <cell r="N4879">
            <v>2313.1799999999998</v>
          </cell>
          <cell r="O4879">
            <v>12.02</v>
          </cell>
          <cell r="P4879">
            <v>144.57</v>
          </cell>
          <cell r="Q4879">
            <v>289.14</v>
          </cell>
          <cell r="R4879">
            <v>2024.04</v>
          </cell>
          <cell r="S4879">
            <v>962.8</v>
          </cell>
          <cell r="T4879">
            <v>16</v>
          </cell>
          <cell r="U4879">
            <v>0</v>
          </cell>
          <cell r="V4879">
            <v>14</v>
          </cell>
          <cell r="W4879">
            <v>0</v>
          </cell>
          <cell r="X4879">
            <v>0</v>
          </cell>
        </row>
        <row r="4880">
          <cell r="A4880" t="str">
            <v>1677600</v>
          </cell>
          <cell r="B4880">
            <v>1</v>
          </cell>
          <cell r="C4880" t="str">
            <v>Public Address System in square metres</v>
          </cell>
          <cell r="D4880" t="str">
            <v>34</v>
          </cell>
          <cell r="E4880" t="str">
            <v>BASPUB</v>
          </cell>
          <cell r="F4880" t="str">
            <v>BAS</v>
          </cell>
          <cell r="G4880">
            <v>38820</v>
          </cell>
          <cell r="H4880" t="str">
            <v>Active</v>
          </cell>
          <cell r="I4880">
            <v>1</v>
          </cell>
          <cell r="J4880">
            <v>39344</v>
          </cell>
          <cell r="K4880" t="str">
            <v>TLI</v>
          </cell>
          <cell r="L4880" t="str">
            <v>TN</v>
          </cell>
          <cell r="M4880" t="str">
            <v>0043</v>
          </cell>
          <cell r="N4880">
            <v>1542.12</v>
          </cell>
          <cell r="O4880">
            <v>8.0500000000000007</v>
          </cell>
          <cell r="P4880">
            <v>96.38</v>
          </cell>
          <cell r="Q4880">
            <v>192.76</v>
          </cell>
          <cell r="R4880">
            <v>1349.36</v>
          </cell>
          <cell r="S4880">
            <v>641.87</v>
          </cell>
          <cell r="T4880">
            <v>16</v>
          </cell>
          <cell r="U4880">
            <v>0</v>
          </cell>
          <cell r="V4880">
            <v>14</v>
          </cell>
          <cell r="W4880">
            <v>0</v>
          </cell>
          <cell r="X4880">
            <v>0</v>
          </cell>
        </row>
        <row r="4881">
          <cell r="A4881" t="str">
            <v>1677700</v>
          </cell>
          <cell r="B4881">
            <v>1</v>
          </cell>
          <cell r="C4881" t="str">
            <v>Security System in square metres</v>
          </cell>
          <cell r="D4881" t="str">
            <v>34</v>
          </cell>
          <cell r="E4881" t="str">
            <v>BASSEC</v>
          </cell>
          <cell r="F4881" t="str">
            <v>BAS</v>
          </cell>
          <cell r="G4881">
            <v>38820</v>
          </cell>
          <cell r="H4881" t="str">
            <v>Active</v>
          </cell>
          <cell r="I4881">
            <v>1</v>
          </cell>
          <cell r="J4881">
            <v>39344</v>
          </cell>
          <cell r="K4881" t="str">
            <v>TLI</v>
          </cell>
          <cell r="L4881" t="str">
            <v>TN</v>
          </cell>
          <cell r="M4881" t="str">
            <v>0043</v>
          </cell>
          <cell r="N4881">
            <v>3855.3</v>
          </cell>
          <cell r="O4881">
            <v>20.079999999999998</v>
          </cell>
          <cell r="P4881">
            <v>240.96</v>
          </cell>
          <cell r="Q4881">
            <v>481.92</v>
          </cell>
          <cell r="R4881">
            <v>3373.38</v>
          </cell>
          <cell r="S4881">
            <v>1604.67</v>
          </cell>
          <cell r="T4881">
            <v>16</v>
          </cell>
          <cell r="U4881">
            <v>0</v>
          </cell>
          <cell r="V4881">
            <v>14</v>
          </cell>
          <cell r="W4881">
            <v>0</v>
          </cell>
          <cell r="X4881">
            <v>0</v>
          </cell>
        </row>
        <row r="4882">
          <cell r="A4882" t="str">
            <v>1677800</v>
          </cell>
          <cell r="B4882">
            <v>1</v>
          </cell>
          <cell r="C4882" t="str">
            <v>Division walling in all 36 lineal metres</v>
          </cell>
          <cell r="D4882" t="str">
            <v>34</v>
          </cell>
          <cell r="E4882" t="str">
            <v>BASPAR</v>
          </cell>
          <cell r="F4882" t="str">
            <v>BAS</v>
          </cell>
          <cell r="G4882">
            <v>38820</v>
          </cell>
          <cell r="H4882" t="str">
            <v>Active</v>
          </cell>
          <cell r="I4882">
            <v>1</v>
          </cell>
          <cell r="J4882">
            <v>39344</v>
          </cell>
          <cell r="K4882" t="str">
            <v>TLI</v>
          </cell>
          <cell r="L4882" t="str">
            <v>TN</v>
          </cell>
          <cell r="M4882" t="str">
            <v>0043</v>
          </cell>
          <cell r="N4882">
            <v>45666.080000000002</v>
          </cell>
          <cell r="O4882">
            <v>345.9</v>
          </cell>
          <cell r="P4882">
            <v>4151.46</v>
          </cell>
          <cell r="Q4882">
            <v>8302.92</v>
          </cell>
          <cell r="R4882">
            <v>37363.160000000003</v>
          </cell>
          <cell r="S4882">
            <v>19962.21</v>
          </cell>
          <cell r="T4882">
            <v>11</v>
          </cell>
          <cell r="U4882">
            <v>0</v>
          </cell>
          <cell r="V4882">
            <v>9</v>
          </cell>
          <cell r="W4882">
            <v>0</v>
          </cell>
          <cell r="X4882">
            <v>0</v>
          </cell>
        </row>
        <row r="4883">
          <cell r="A4883" t="str">
            <v>1677900</v>
          </cell>
          <cell r="B4883">
            <v>1</v>
          </cell>
          <cell r="C4883" t="str">
            <v>fitted carpet - 92.70 square metres</v>
          </cell>
          <cell r="D4883" t="str">
            <v>34</v>
          </cell>
          <cell r="E4883" t="str">
            <v>BASFLO</v>
          </cell>
          <cell r="F4883" t="str">
            <v>BAS</v>
          </cell>
          <cell r="G4883">
            <v>38820</v>
          </cell>
          <cell r="H4883" t="str">
            <v>Active</v>
          </cell>
          <cell r="I4883">
            <v>1</v>
          </cell>
          <cell r="J4883">
            <v>39344</v>
          </cell>
          <cell r="K4883" t="str">
            <v>TLI</v>
          </cell>
          <cell r="L4883" t="str">
            <v>TN</v>
          </cell>
          <cell r="M4883" t="str">
            <v>0043</v>
          </cell>
          <cell r="N4883">
            <v>0</v>
          </cell>
          <cell r="O4883">
            <v>0</v>
          </cell>
          <cell r="P4883">
            <v>0</v>
          </cell>
          <cell r="Q4883">
            <v>0</v>
          </cell>
          <cell r="R4883">
            <v>0</v>
          </cell>
          <cell r="S4883">
            <v>0</v>
          </cell>
          <cell r="T4883">
            <v>0</v>
          </cell>
          <cell r="U4883">
            <v>0</v>
          </cell>
          <cell r="V4883">
            <v>0</v>
          </cell>
          <cell r="W4883">
            <v>0</v>
          </cell>
          <cell r="X4883">
            <v>0</v>
          </cell>
        </row>
        <row r="4884">
          <cell r="A4884" t="str">
            <v>1678000</v>
          </cell>
          <cell r="B4884">
            <v>1</v>
          </cell>
          <cell r="C4884" t="str">
            <v>fluorescent light fitting-14-1200x600mm</v>
          </cell>
          <cell r="D4884" t="str">
            <v>34</v>
          </cell>
          <cell r="E4884" t="str">
            <v>BASLIG</v>
          </cell>
          <cell r="F4884" t="str">
            <v>BAS</v>
          </cell>
          <cell r="G4884">
            <v>38820</v>
          </cell>
          <cell r="H4884" t="str">
            <v>Active</v>
          </cell>
          <cell r="I4884">
            <v>1</v>
          </cell>
          <cell r="J4884">
            <v>39344</v>
          </cell>
          <cell r="K4884" t="str">
            <v>TLI</v>
          </cell>
          <cell r="L4884" t="str">
            <v>TN</v>
          </cell>
          <cell r="M4884" t="str">
            <v>0043</v>
          </cell>
          <cell r="N4884">
            <v>5073.9799999999996</v>
          </cell>
          <cell r="O4884">
            <v>38.43</v>
          </cell>
          <cell r="P4884">
            <v>461.27</v>
          </cell>
          <cell r="Q4884">
            <v>922.54</v>
          </cell>
          <cell r="R4884">
            <v>4151.4399999999996</v>
          </cell>
          <cell r="S4884">
            <v>2218.0100000000002</v>
          </cell>
          <cell r="T4884">
            <v>11</v>
          </cell>
          <cell r="U4884">
            <v>0</v>
          </cell>
          <cell r="V4884">
            <v>9</v>
          </cell>
          <cell r="W4884">
            <v>0</v>
          </cell>
          <cell r="X4884">
            <v>0</v>
          </cell>
        </row>
        <row r="4885">
          <cell r="A4885" t="str">
            <v>1678100</v>
          </cell>
          <cell r="B4885">
            <v>1</v>
          </cell>
          <cell r="C4885" t="str">
            <v>sprinkler head and piping - 14</v>
          </cell>
          <cell r="D4885" t="str">
            <v>34</v>
          </cell>
          <cell r="E4885" t="str">
            <v>BASSPR</v>
          </cell>
          <cell r="F4885" t="str">
            <v>BAS</v>
          </cell>
          <cell r="G4885">
            <v>38820</v>
          </cell>
          <cell r="H4885" t="str">
            <v>Active</v>
          </cell>
          <cell r="I4885">
            <v>1</v>
          </cell>
          <cell r="J4885">
            <v>39344</v>
          </cell>
          <cell r="K4885" t="str">
            <v>TLI</v>
          </cell>
          <cell r="L4885" t="str">
            <v>TN</v>
          </cell>
          <cell r="M4885" t="str">
            <v>0043</v>
          </cell>
          <cell r="N4885">
            <v>5919.71</v>
          </cell>
          <cell r="O4885">
            <v>44.81</v>
          </cell>
          <cell r="P4885">
            <v>538.16</v>
          </cell>
          <cell r="Q4885">
            <v>1076.32</v>
          </cell>
          <cell r="R4885">
            <v>4843.3900000000003</v>
          </cell>
          <cell r="S4885">
            <v>2587.71</v>
          </cell>
          <cell r="T4885">
            <v>11</v>
          </cell>
          <cell r="U4885">
            <v>0</v>
          </cell>
          <cell r="V4885">
            <v>9</v>
          </cell>
          <cell r="W4885">
            <v>0</v>
          </cell>
          <cell r="X4885">
            <v>0</v>
          </cell>
        </row>
        <row r="4886">
          <cell r="A4886" t="str">
            <v>1678200</v>
          </cell>
          <cell r="B4886">
            <v>1</v>
          </cell>
          <cell r="C4886" t="str">
            <v>vinyl floor covering - 17 square metres</v>
          </cell>
          <cell r="D4886" t="str">
            <v>34</v>
          </cell>
          <cell r="E4886" t="str">
            <v>BASFLO</v>
          </cell>
          <cell r="F4886" t="str">
            <v>BAS</v>
          </cell>
          <cell r="G4886">
            <v>38820</v>
          </cell>
          <cell r="H4886" t="str">
            <v>Active</v>
          </cell>
          <cell r="I4886">
            <v>1</v>
          </cell>
          <cell r="J4886">
            <v>39344</v>
          </cell>
          <cell r="K4886" t="str">
            <v>TLI</v>
          </cell>
          <cell r="L4886" t="str">
            <v>TN</v>
          </cell>
          <cell r="M4886" t="str">
            <v>0043</v>
          </cell>
          <cell r="N4886">
            <v>0</v>
          </cell>
          <cell r="O4886">
            <v>0</v>
          </cell>
          <cell r="P4886">
            <v>0</v>
          </cell>
          <cell r="Q4886">
            <v>0</v>
          </cell>
          <cell r="R4886">
            <v>0</v>
          </cell>
          <cell r="S4886">
            <v>0</v>
          </cell>
          <cell r="T4886">
            <v>0</v>
          </cell>
          <cell r="U4886">
            <v>0</v>
          </cell>
          <cell r="V4886">
            <v>0</v>
          </cell>
          <cell r="W4886">
            <v>0</v>
          </cell>
          <cell r="X4886">
            <v>0</v>
          </cell>
        </row>
        <row r="4887">
          <cell r="A4887" t="str">
            <v>1678300</v>
          </cell>
          <cell r="B4887">
            <v>1</v>
          </cell>
          <cell r="C4887" t="str">
            <v>Building Structure in square metres</v>
          </cell>
          <cell r="D4887" t="str">
            <v>34</v>
          </cell>
          <cell r="E4887" t="str">
            <v>BUITER</v>
          </cell>
          <cell r="F4887" t="str">
            <v>BUI</v>
          </cell>
          <cell r="G4887">
            <v>38820</v>
          </cell>
          <cell r="H4887" t="str">
            <v>Active</v>
          </cell>
          <cell r="I4887">
            <v>1</v>
          </cell>
          <cell r="J4887">
            <v>39344</v>
          </cell>
          <cell r="K4887" t="str">
            <v>TCOM</v>
          </cell>
          <cell r="L4887" t="str">
            <v>TN</v>
          </cell>
          <cell r="M4887" t="str">
            <v>0044</v>
          </cell>
          <cell r="N4887">
            <v>1627.57</v>
          </cell>
          <cell r="O4887">
            <v>2.63</v>
          </cell>
          <cell r="P4887">
            <v>32.11</v>
          </cell>
          <cell r="Q4887">
            <v>64.22</v>
          </cell>
          <cell r="R4887">
            <v>1563.35</v>
          </cell>
          <cell r="S4887">
            <v>627.14</v>
          </cell>
          <cell r="T4887">
            <v>40</v>
          </cell>
          <cell r="U4887">
            <v>0</v>
          </cell>
          <cell r="V4887">
            <v>38</v>
          </cell>
          <cell r="W4887">
            <v>0</v>
          </cell>
          <cell r="X4887">
            <v>0</v>
          </cell>
        </row>
        <row r="4888">
          <cell r="A4888" t="str">
            <v>1678400</v>
          </cell>
          <cell r="B4888">
            <v>1</v>
          </cell>
          <cell r="C4888" t="str">
            <v>Communication Services in square metres</v>
          </cell>
          <cell r="D4888" t="str">
            <v>34</v>
          </cell>
          <cell r="E4888" t="str">
            <v>BASCAB</v>
          </cell>
          <cell r="F4888" t="str">
            <v>BAS</v>
          </cell>
          <cell r="G4888">
            <v>38820</v>
          </cell>
          <cell r="H4888" t="str">
            <v>Active</v>
          </cell>
          <cell r="I4888">
            <v>1</v>
          </cell>
          <cell r="J4888">
            <v>39344</v>
          </cell>
          <cell r="K4888" t="str">
            <v>TCOM</v>
          </cell>
          <cell r="L4888" t="str">
            <v>TN</v>
          </cell>
          <cell r="M4888" t="str">
            <v>0044</v>
          </cell>
          <cell r="N4888">
            <v>80.19</v>
          </cell>
          <cell r="O4888">
            <v>0.39</v>
          </cell>
          <cell r="P4888">
            <v>5.01</v>
          </cell>
          <cell r="Q4888">
            <v>10.02</v>
          </cell>
          <cell r="R4888">
            <v>70.17</v>
          </cell>
          <cell r="S4888">
            <v>33.380000000000003</v>
          </cell>
          <cell r="T4888">
            <v>16</v>
          </cell>
          <cell r="U4888">
            <v>0</v>
          </cell>
          <cell r="V4888">
            <v>14</v>
          </cell>
          <cell r="W4888">
            <v>0</v>
          </cell>
          <cell r="X4888">
            <v>0</v>
          </cell>
        </row>
        <row r="4889">
          <cell r="A4889" t="str">
            <v>1678500</v>
          </cell>
          <cell r="B4889">
            <v>1</v>
          </cell>
          <cell r="C4889" t="str">
            <v>Division walling in all 5 lineal metres</v>
          </cell>
          <cell r="D4889" t="str">
            <v>34</v>
          </cell>
          <cell r="E4889" t="str">
            <v>BASPAR</v>
          </cell>
          <cell r="F4889" t="str">
            <v>BAS</v>
          </cell>
          <cell r="G4889">
            <v>38820</v>
          </cell>
          <cell r="H4889" t="str">
            <v>Active</v>
          </cell>
          <cell r="I4889">
            <v>1</v>
          </cell>
          <cell r="J4889">
            <v>39344</v>
          </cell>
          <cell r="K4889" t="str">
            <v>TCOM</v>
          </cell>
          <cell r="L4889" t="str">
            <v>TN</v>
          </cell>
          <cell r="M4889" t="str">
            <v>0044</v>
          </cell>
          <cell r="N4889">
            <v>6342.5</v>
          </cell>
          <cell r="O4889">
            <v>48.04</v>
          </cell>
          <cell r="P4889">
            <v>576.59</v>
          </cell>
          <cell r="Q4889">
            <v>1153.18</v>
          </cell>
          <cell r="R4889">
            <v>5189.32</v>
          </cell>
          <cell r="S4889">
            <v>2772.52</v>
          </cell>
          <cell r="T4889">
            <v>11</v>
          </cell>
          <cell r="U4889">
            <v>0</v>
          </cell>
          <cell r="V4889">
            <v>9</v>
          </cell>
          <cell r="W4889">
            <v>0</v>
          </cell>
          <cell r="X4889">
            <v>0</v>
          </cell>
        </row>
        <row r="4890">
          <cell r="A4890" t="str">
            <v>1678600</v>
          </cell>
          <cell r="B4890">
            <v>1</v>
          </cell>
          <cell r="C4890" t="str">
            <v>Drainage Services in square metres</v>
          </cell>
          <cell r="D4890" t="str">
            <v>34</v>
          </cell>
          <cell r="E4890" t="str">
            <v>BASPLM</v>
          </cell>
          <cell r="F4890" t="str">
            <v>BAS</v>
          </cell>
          <cell r="G4890">
            <v>38820</v>
          </cell>
          <cell r="H4890" t="str">
            <v>Active</v>
          </cell>
          <cell r="I4890">
            <v>1</v>
          </cell>
          <cell r="J4890">
            <v>39344</v>
          </cell>
          <cell r="K4890" t="str">
            <v>TCOM</v>
          </cell>
          <cell r="L4890" t="str">
            <v>TN</v>
          </cell>
          <cell r="M4890" t="str">
            <v>0044</v>
          </cell>
          <cell r="N4890">
            <v>16.07</v>
          </cell>
          <cell r="O4890">
            <v>0.12</v>
          </cell>
          <cell r="P4890">
            <v>1</v>
          </cell>
          <cell r="Q4890">
            <v>2</v>
          </cell>
          <cell r="R4890">
            <v>14.07</v>
          </cell>
          <cell r="S4890">
            <v>6.69</v>
          </cell>
          <cell r="T4890">
            <v>16</v>
          </cell>
          <cell r="U4890">
            <v>0</v>
          </cell>
          <cell r="V4890">
            <v>14</v>
          </cell>
          <cell r="W4890">
            <v>0</v>
          </cell>
          <cell r="X4890">
            <v>0</v>
          </cell>
        </row>
        <row r="4891">
          <cell r="A4891" t="str">
            <v>1678700</v>
          </cell>
          <cell r="B4891">
            <v>1</v>
          </cell>
          <cell r="C4891" t="str">
            <v>Electrical services in square metres</v>
          </cell>
          <cell r="D4891" t="str">
            <v>34</v>
          </cell>
          <cell r="E4891" t="str">
            <v>BASELC</v>
          </cell>
          <cell r="F4891" t="str">
            <v>BAS</v>
          </cell>
          <cell r="G4891">
            <v>38820</v>
          </cell>
          <cell r="H4891" t="str">
            <v>Active</v>
          </cell>
          <cell r="I4891">
            <v>1</v>
          </cell>
          <cell r="J4891">
            <v>39344</v>
          </cell>
          <cell r="K4891" t="str">
            <v>TCOM</v>
          </cell>
          <cell r="L4891" t="str">
            <v>TN</v>
          </cell>
          <cell r="M4891" t="str">
            <v>0044</v>
          </cell>
          <cell r="N4891">
            <v>713.22</v>
          </cell>
          <cell r="O4891">
            <v>2.27</v>
          </cell>
          <cell r="P4891">
            <v>27.57</v>
          </cell>
          <cell r="Q4891">
            <v>55.14</v>
          </cell>
          <cell r="R4891">
            <v>658.08</v>
          </cell>
          <cell r="S4891">
            <v>282.56</v>
          </cell>
          <cell r="T4891">
            <v>16</v>
          </cell>
          <cell r="U4891">
            <v>0</v>
          </cell>
          <cell r="V4891">
            <v>14</v>
          </cell>
          <cell r="W4891">
            <v>0</v>
          </cell>
          <cell r="X4891">
            <v>0</v>
          </cell>
        </row>
        <row r="4892">
          <cell r="A4892" t="str">
            <v>1678800</v>
          </cell>
          <cell r="B4892">
            <v>1</v>
          </cell>
          <cell r="C4892" t="str">
            <v>Fire Alarm System in square metres</v>
          </cell>
          <cell r="D4892" t="str">
            <v>34</v>
          </cell>
          <cell r="E4892" t="str">
            <v>BASALA</v>
          </cell>
          <cell r="F4892" t="str">
            <v>BAS</v>
          </cell>
          <cell r="G4892">
            <v>38820</v>
          </cell>
          <cell r="H4892" t="str">
            <v>Active</v>
          </cell>
          <cell r="I4892">
            <v>1</v>
          </cell>
          <cell r="J4892">
            <v>39344</v>
          </cell>
          <cell r="K4892" t="str">
            <v>TCOM</v>
          </cell>
          <cell r="L4892" t="str">
            <v>TN</v>
          </cell>
          <cell r="M4892" t="str">
            <v>0044</v>
          </cell>
          <cell r="N4892">
            <v>190.27</v>
          </cell>
          <cell r="O4892">
            <v>0.65</v>
          </cell>
          <cell r="P4892">
            <v>7.36</v>
          </cell>
          <cell r="Q4892">
            <v>14.72</v>
          </cell>
          <cell r="R4892">
            <v>175.55</v>
          </cell>
          <cell r="S4892">
            <v>75.38</v>
          </cell>
          <cell r="T4892">
            <v>16</v>
          </cell>
          <cell r="U4892">
            <v>0</v>
          </cell>
          <cell r="V4892">
            <v>14</v>
          </cell>
          <cell r="W4892">
            <v>0</v>
          </cell>
          <cell r="X4892">
            <v>0</v>
          </cell>
        </row>
        <row r="4893">
          <cell r="A4893" t="str">
            <v>1678900</v>
          </cell>
          <cell r="B4893">
            <v>1</v>
          </cell>
          <cell r="C4893" t="str">
            <v>fluorescent light fitting - 1 twin tube</v>
          </cell>
          <cell r="D4893" t="str">
            <v>34</v>
          </cell>
          <cell r="E4893" t="str">
            <v>BASLIG</v>
          </cell>
          <cell r="F4893" t="str">
            <v>BAS</v>
          </cell>
          <cell r="G4893">
            <v>38820</v>
          </cell>
          <cell r="H4893" t="str">
            <v>Active</v>
          </cell>
          <cell r="I4893">
            <v>1</v>
          </cell>
          <cell r="J4893">
            <v>39344</v>
          </cell>
          <cell r="K4893" t="str">
            <v>TCOM</v>
          </cell>
          <cell r="L4893" t="str">
            <v>TN</v>
          </cell>
          <cell r="M4893" t="str">
            <v>0044</v>
          </cell>
          <cell r="N4893">
            <v>223.43</v>
          </cell>
          <cell r="O4893">
            <v>1.72</v>
          </cell>
          <cell r="P4893">
            <v>20.309999999999999</v>
          </cell>
          <cell r="Q4893">
            <v>40.619999999999997</v>
          </cell>
          <cell r="R4893">
            <v>182.81</v>
          </cell>
          <cell r="S4893">
            <v>97.67</v>
          </cell>
          <cell r="T4893">
            <v>11</v>
          </cell>
          <cell r="U4893">
            <v>0</v>
          </cell>
          <cell r="V4893">
            <v>9</v>
          </cell>
          <cell r="W4893">
            <v>0</v>
          </cell>
          <cell r="X4893">
            <v>0</v>
          </cell>
        </row>
        <row r="4894">
          <cell r="A4894" t="str">
            <v>1679000</v>
          </cell>
          <cell r="B4894">
            <v>1</v>
          </cell>
          <cell r="C4894" t="str">
            <v>Mechanical Services in square metres</v>
          </cell>
          <cell r="D4894" t="str">
            <v>34</v>
          </cell>
          <cell r="E4894" t="str">
            <v>BASAIR</v>
          </cell>
          <cell r="F4894" t="str">
            <v>BAS</v>
          </cell>
          <cell r="G4894">
            <v>38820</v>
          </cell>
          <cell r="H4894" t="str">
            <v>Active</v>
          </cell>
          <cell r="I4894">
            <v>1</v>
          </cell>
          <cell r="J4894">
            <v>39344</v>
          </cell>
          <cell r="K4894" t="str">
            <v>TCOM</v>
          </cell>
          <cell r="L4894" t="str">
            <v>TN</v>
          </cell>
          <cell r="M4894" t="str">
            <v>0044</v>
          </cell>
          <cell r="N4894">
            <v>895.22</v>
          </cell>
          <cell r="O4894">
            <v>6.8</v>
          </cell>
          <cell r="P4894">
            <v>81.38</v>
          </cell>
          <cell r="Q4894">
            <v>162.76</v>
          </cell>
          <cell r="R4894">
            <v>732.46</v>
          </cell>
          <cell r="S4894">
            <v>391.33</v>
          </cell>
          <cell r="T4894">
            <v>11</v>
          </cell>
          <cell r="U4894">
            <v>0</v>
          </cell>
          <cell r="V4894">
            <v>9</v>
          </cell>
          <cell r="W4894">
            <v>0</v>
          </cell>
          <cell r="X4894">
            <v>0</v>
          </cell>
        </row>
        <row r="4895">
          <cell r="A4895" t="str">
            <v>1679100</v>
          </cell>
          <cell r="B4895">
            <v>1</v>
          </cell>
          <cell r="C4895" t="str">
            <v>Plumbing reticulation in square metres</v>
          </cell>
          <cell r="D4895" t="str">
            <v>34</v>
          </cell>
          <cell r="E4895" t="str">
            <v>BASPLM</v>
          </cell>
          <cell r="F4895" t="str">
            <v>BAS</v>
          </cell>
          <cell r="G4895">
            <v>38820</v>
          </cell>
          <cell r="H4895" t="str">
            <v>Active</v>
          </cell>
          <cell r="I4895">
            <v>1</v>
          </cell>
          <cell r="J4895">
            <v>39344</v>
          </cell>
          <cell r="K4895" t="str">
            <v>TCOM</v>
          </cell>
          <cell r="L4895" t="str">
            <v>TN</v>
          </cell>
          <cell r="M4895" t="str">
            <v>0044</v>
          </cell>
          <cell r="N4895">
            <v>120.26</v>
          </cell>
          <cell r="O4895">
            <v>0.59</v>
          </cell>
          <cell r="P4895">
            <v>7.52</v>
          </cell>
          <cell r="Q4895">
            <v>15.04</v>
          </cell>
          <cell r="R4895">
            <v>105.22</v>
          </cell>
          <cell r="S4895">
            <v>50.06</v>
          </cell>
          <cell r="T4895">
            <v>16</v>
          </cell>
          <cell r="U4895">
            <v>0</v>
          </cell>
          <cell r="V4895">
            <v>14</v>
          </cell>
          <cell r="W4895">
            <v>0</v>
          </cell>
          <cell r="X4895">
            <v>0</v>
          </cell>
        </row>
        <row r="4896">
          <cell r="A4896" t="str">
            <v>1679200</v>
          </cell>
          <cell r="B4896">
            <v>1</v>
          </cell>
          <cell r="C4896" t="str">
            <v>Public Address System in square metres</v>
          </cell>
          <cell r="D4896" t="str">
            <v>34</v>
          </cell>
          <cell r="E4896" t="str">
            <v>BASPUB</v>
          </cell>
          <cell r="F4896" t="str">
            <v>BAS</v>
          </cell>
          <cell r="G4896">
            <v>38820</v>
          </cell>
          <cell r="H4896" t="str">
            <v>Active</v>
          </cell>
          <cell r="I4896">
            <v>1</v>
          </cell>
          <cell r="J4896">
            <v>39344</v>
          </cell>
          <cell r="K4896" t="str">
            <v>TCOM</v>
          </cell>
          <cell r="L4896" t="str">
            <v>TN</v>
          </cell>
          <cell r="M4896" t="str">
            <v>0044</v>
          </cell>
          <cell r="N4896">
            <v>80.19</v>
          </cell>
          <cell r="O4896">
            <v>0.39</v>
          </cell>
          <cell r="P4896">
            <v>5.01</v>
          </cell>
          <cell r="Q4896">
            <v>10.02</v>
          </cell>
          <cell r="R4896">
            <v>70.17</v>
          </cell>
          <cell r="S4896">
            <v>33.380000000000003</v>
          </cell>
          <cell r="T4896">
            <v>16</v>
          </cell>
          <cell r="U4896">
            <v>0</v>
          </cell>
          <cell r="V4896">
            <v>14</v>
          </cell>
          <cell r="W4896">
            <v>0</v>
          </cell>
          <cell r="X4896">
            <v>0</v>
          </cell>
        </row>
        <row r="4897">
          <cell r="A4897" t="str">
            <v>1679300</v>
          </cell>
          <cell r="B4897">
            <v>1</v>
          </cell>
          <cell r="C4897" t="str">
            <v>Security System in square metres</v>
          </cell>
          <cell r="D4897" t="str">
            <v>34</v>
          </cell>
          <cell r="E4897" t="str">
            <v>BASSEC</v>
          </cell>
          <cell r="F4897" t="str">
            <v>BAS</v>
          </cell>
          <cell r="G4897">
            <v>38820</v>
          </cell>
          <cell r="H4897" t="str">
            <v>Active</v>
          </cell>
          <cell r="I4897">
            <v>1</v>
          </cell>
          <cell r="J4897">
            <v>39344</v>
          </cell>
          <cell r="K4897" t="str">
            <v>TCOM</v>
          </cell>
          <cell r="L4897" t="str">
            <v>TN</v>
          </cell>
          <cell r="M4897" t="str">
            <v>0044</v>
          </cell>
          <cell r="N4897">
            <v>200.29</v>
          </cell>
          <cell r="O4897">
            <v>1.08</v>
          </cell>
          <cell r="P4897">
            <v>12.52</v>
          </cell>
          <cell r="Q4897">
            <v>25.04</v>
          </cell>
          <cell r="R4897">
            <v>175.25</v>
          </cell>
          <cell r="S4897">
            <v>83.36</v>
          </cell>
          <cell r="T4897">
            <v>16</v>
          </cell>
          <cell r="U4897">
            <v>0</v>
          </cell>
          <cell r="V4897">
            <v>14</v>
          </cell>
          <cell r="W4897">
            <v>0</v>
          </cell>
          <cell r="X4897">
            <v>0</v>
          </cell>
        </row>
        <row r="4898">
          <cell r="A4898" t="str">
            <v>1679400</v>
          </cell>
          <cell r="B4898">
            <v>1</v>
          </cell>
          <cell r="C4898" t="str">
            <v>sink unit and fittings - 1</v>
          </cell>
          <cell r="D4898" t="str">
            <v>34</v>
          </cell>
          <cell r="E4898" t="str">
            <v>BASPLM</v>
          </cell>
          <cell r="F4898" t="str">
            <v>BAS</v>
          </cell>
          <cell r="G4898">
            <v>38820</v>
          </cell>
          <cell r="H4898" t="str">
            <v>Active</v>
          </cell>
          <cell r="I4898">
            <v>1</v>
          </cell>
          <cell r="J4898">
            <v>39344</v>
          </cell>
          <cell r="K4898" t="str">
            <v>TCOM</v>
          </cell>
          <cell r="L4898" t="str">
            <v>TN</v>
          </cell>
          <cell r="M4898" t="str">
            <v>0044</v>
          </cell>
          <cell r="N4898">
            <v>773.11</v>
          </cell>
          <cell r="O4898">
            <v>3.99</v>
          </cell>
          <cell r="P4898">
            <v>48.32</v>
          </cell>
          <cell r="Q4898">
            <v>96.64</v>
          </cell>
          <cell r="R4898">
            <v>676.47</v>
          </cell>
          <cell r="S4898">
            <v>321.79000000000002</v>
          </cell>
          <cell r="T4898">
            <v>16</v>
          </cell>
          <cell r="U4898">
            <v>0</v>
          </cell>
          <cell r="V4898">
            <v>14</v>
          </cell>
          <cell r="W4898">
            <v>0</v>
          </cell>
          <cell r="X4898">
            <v>0</v>
          </cell>
        </row>
        <row r="4899">
          <cell r="A4899" t="str">
            <v>1679500</v>
          </cell>
          <cell r="B4899">
            <v>1</v>
          </cell>
          <cell r="C4899" t="str">
            <v>sprinkler head and piping -</v>
          </cell>
          <cell r="D4899" t="str">
            <v>34</v>
          </cell>
          <cell r="E4899" t="str">
            <v>BASSPR</v>
          </cell>
          <cell r="F4899" t="str">
            <v>BAS</v>
          </cell>
          <cell r="G4899">
            <v>38820</v>
          </cell>
          <cell r="H4899" t="str">
            <v>Active</v>
          </cell>
          <cell r="I4899">
            <v>1</v>
          </cell>
          <cell r="J4899">
            <v>39344</v>
          </cell>
          <cell r="K4899" t="str">
            <v>TCOM</v>
          </cell>
          <cell r="L4899" t="str">
            <v>TN</v>
          </cell>
          <cell r="M4899" t="str">
            <v>0044</v>
          </cell>
          <cell r="N4899">
            <v>422.77</v>
          </cell>
          <cell r="O4899">
            <v>3.23</v>
          </cell>
          <cell r="P4899">
            <v>38.43</v>
          </cell>
          <cell r="Q4899">
            <v>76.86</v>
          </cell>
          <cell r="R4899">
            <v>345.91</v>
          </cell>
          <cell r="S4899">
            <v>184.81</v>
          </cell>
          <cell r="T4899">
            <v>11</v>
          </cell>
          <cell r="U4899">
            <v>0</v>
          </cell>
          <cell r="V4899">
            <v>9</v>
          </cell>
          <cell r="W4899">
            <v>0</v>
          </cell>
          <cell r="X4899">
            <v>0</v>
          </cell>
        </row>
        <row r="4900">
          <cell r="A4900" t="str">
            <v>1679600</v>
          </cell>
          <cell r="B4900">
            <v>1</v>
          </cell>
          <cell r="C4900" t="str">
            <v>suspended ceiling - 5.7 square metres</v>
          </cell>
          <cell r="D4900" t="str">
            <v>34</v>
          </cell>
          <cell r="E4900" t="str">
            <v>BASSUS</v>
          </cell>
          <cell r="F4900" t="str">
            <v>BAS</v>
          </cell>
          <cell r="G4900">
            <v>38820</v>
          </cell>
          <cell r="H4900" t="str">
            <v>Active</v>
          </cell>
          <cell r="I4900">
            <v>1</v>
          </cell>
          <cell r="J4900">
            <v>39344</v>
          </cell>
          <cell r="K4900" t="str">
            <v>TCOM</v>
          </cell>
          <cell r="L4900" t="str">
            <v>TN</v>
          </cell>
          <cell r="M4900" t="str">
            <v>0044</v>
          </cell>
          <cell r="N4900">
            <v>160.16</v>
          </cell>
          <cell r="O4900">
            <v>0.88</v>
          </cell>
          <cell r="P4900">
            <v>10.01</v>
          </cell>
          <cell r="Q4900">
            <v>20.02</v>
          </cell>
          <cell r="R4900">
            <v>140.13999999999999</v>
          </cell>
          <cell r="S4900">
            <v>66.66</v>
          </cell>
          <cell r="T4900">
            <v>16</v>
          </cell>
          <cell r="U4900">
            <v>0</v>
          </cell>
          <cell r="V4900">
            <v>14</v>
          </cell>
          <cell r="W4900">
            <v>0</v>
          </cell>
          <cell r="X4900">
            <v>0</v>
          </cell>
        </row>
        <row r="4901">
          <cell r="A4901" t="str">
            <v>1679700</v>
          </cell>
          <cell r="B4901">
            <v>1</v>
          </cell>
          <cell r="C4901" t="str">
            <v>vinyl floor covering - 5.7 square metres</v>
          </cell>
          <cell r="D4901" t="str">
            <v>34</v>
          </cell>
          <cell r="E4901" t="str">
            <v>BASFLO</v>
          </cell>
          <cell r="F4901" t="str">
            <v>BAS</v>
          </cell>
          <cell r="G4901">
            <v>38820</v>
          </cell>
          <cell r="H4901" t="str">
            <v>Active</v>
          </cell>
          <cell r="I4901">
            <v>1</v>
          </cell>
          <cell r="J4901">
            <v>39344</v>
          </cell>
          <cell r="K4901" t="str">
            <v>TCOM</v>
          </cell>
          <cell r="L4901" t="str">
            <v>TN</v>
          </cell>
          <cell r="M4901" t="str">
            <v>0044</v>
          </cell>
          <cell r="N4901">
            <v>0</v>
          </cell>
          <cell r="O4901">
            <v>0</v>
          </cell>
          <cell r="P4901">
            <v>0</v>
          </cell>
          <cell r="Q4901">
            <v>0</v>
          </cell>
          <cell r="R4901">
            <v>0</v>
          </cell>
          <cell r="S4901">
            <v>0</v>
          </cell>
          <cell r="T4901">
            <v>0</v>
          </cell>
          <cell r="U4901">
            <v>0</v>
          </cell>
          <cell r="V4901">
            <v>0</v>
          </cell>
          <cell r="W4901">
            <v>0</v>
          </cell>
          <cell r="X4901">
            <v>0</v>
          </cell>
        </row>
        <row r="4902">
          <cell r="A4902" t="str">
            <v>1679800</v>
          </cell>
          <cell r="B4902">
            <v>1</v>
          </cell>
          <cell r="C4902" t="str">
            <v>Building Structure in square metres</v>
          </cell>
          <cell r="D4902" t="str">
            <v>34</v>
          </cell>
          <cell r="E4902" t="str">
            <v>BUITER</v>
          </cell>
          <cell r="F4902" t="str">
            <v>BUI</v>
          </cell>
          <cell r="G4902">
            <v>38820</v>
          </cell>
          <cell r="H4902" t="str">
            <v>Active</v>
          </cell>
          <cell r="I4902">
            <v>1</v>
          </cell>
          <cell r="J4902">
            <v>39344</v>
          </cell>
          <cell r="K4902" t="str">
            <v>TCOM</v>
          </cell>
          <cell r="L4902" t="str">
            <v>TN</v>
          </cell>
          <cell r="M4902" t="str">
            <v>0046</v>
          </cell>
          <cell r="N4902">
            <v>1456.25</v>
          </cell>
          <cell r="O4902">
            <v>2.44</v>
          </cell>
          <cell r="P4902">
            <v>28.73</v>
          </cell>
          <cell r="Q4902">
            <v>57.46</v>
          </cell>
          <cell r="R4902">
            <v>1398.79</v>
          </cell>
          <cell r="S4902">
            <v>561.13</v>
          </cell>
          <cell r="T4902">
            <v>40</v>
          </cell>
          <cell r="U4902">
            <v>0</v>
          </cell>
          <cell r="V4902">
            <v>38</v>
          </cell>
          <cell r="W4902">
            <v>0</v>
          </cell>
          <cell r="X4902">
            <v>0</v>
          </cell>
        </row>
        <row r="4903">
          <cell r="A4903" t="str">
            <v>1679900</v>
          </cell>
          <cell r="B4903">
            <v>1</v>
          </cell>
          <cell r="C4903" t="str">
            <v>Communication Services in square metres</v>
          </cell>
          <cell r="D4903" t="str">
            <v>34</v>
          </cell>
          <cell r="E4903" t="str">
            <v>BASCAB</v>
          </cell>
          <cell r="F4903" t="str">
            <v>BAS</v>
          </cell>
          <cell r="G4903">
            <v>38820</v>
          </cell>
          <cell r="H4903" t="str">
            <v>Active</v>
          </cell>
          <cell r="I4903">
            <v>1</v>
          </cell>
          <cell r="J4903">
            <v>39344</v>
          </cell>
          <cell r="K4903" t="str">
            <v>TCOM</v>
          </cell>
          <cell r="L4903" t="str">
            <v>TN</v>
          </cell>
          <cell r="M4903" t="str">
            <v>0046</v>
          </cell>
          <cell r="N4903">
            <v>71.61</v>
          </cell>
          <cell r="O4903">
            <v>0.41</v>
          </cell>
          <cell r="P4903">
            <v>4.4800000000000004</v>
          </cell>
          <cell r="Q4903">
            <v>8.9600000000000009</v>
          </cell>
          <cell r="R4903">
            <v>62.65</v>
          </cell>
          <cell r="S4903">
            <v>29.81</v>
          </cell>
          <cell r="T4903">
            <v>16</v>
          </cell>
          <cell r="U4903">
            <v>0</v>
          </cell>
          <cell r="V4903">
            <v>14</v>
          </cell>
          <cell r="W4903">
            <v>0</v>
          </cell>
          <cell r="X4903">
            <v>0</v>
          </cell>
        </row>
        <row r="4904">
          <cell r="A4904" t="str">
            <v>1680000</v>
          </cell>
          <cell r="B4904">
            <v>1</v>
          </cell>
          <cell r="C4904" t="str">
            <v>Drainage Services in square metres</v>
          </cell>
          <cell r="D4904" t="str">
            <v>34</v>
          </cell>
          <cell r="E4904" t="str">
            <v>BASPLM</v>
          </cell>
          <cell r="F4904" t="str">
            <v>BAS</v>
          </cell>
          <cell r="G4904">
            <v>38820</v>
          </cell>
          <cell r="H4904" t="str">
            <v>Active</v>
          </cell>
          <cell r="I4904">
            <v>1</v>
          </cell>
          <cell r="J4904">
            <v>39344</v>
          </cell>
          <cell r="K4904" t="str">
            <v>TCOM</v>
          </cell>
          <cell r="L4904" t="str">
            <v>TN</v>
          </cell>
          <cell r="M4904" t="str">
            <v>0046</v>
          </cell>
          <cell r="N4904">
            <v>14.3</v>
          </cell>
          <cell r="O4904">
            <v>0.12</v>
          </cell>
          <cell r="P4904">
            <v>0.89</v>
          </cell>
          <cell r="Q4904">
            <v>1.78</v>
          </cell>
          <cell r="R4904">
            <v>12.52</v>
          </cell>
          <cell r="S4904">
            <v>5.95</v>
          </cell>
          <cell r="T4904">
            <v>16</v>
          </cell>
          <cell r="U4904">
            <v>0</v>
          </cell>
          <cell r="V4904">
            <v>14</v>
          </cell>
          <cell r="W4904">
            <v>0</v>
          </cell>
          <cell r="X4904">
            <v>0</v>
          </cell>
        </row>
        <row r="4905">
          <cell r="A4905" t="str">
            <v>1680100</v>
          </cell>
          <cell r="B4905">
            <v>1</v>
          </cell>
          <cell r="C4905" t="str">
            <v>Electrical services in square metres</v>
          </cell>
          <cell r="D4905" t="str">
            <v>34</v>
          </cell>
          <cell r="E4905" t="str">
            <v>BASELC</v>
          </cell>
          <cell r="F4905" t="str">
            <v>BAS</v>
          </cell>
          <cell r="G4905">
            <v>38820</v>
          </cell>
          <cell r="H4905" t="str">
            <v>Active</v>
          </cell>
          <cell r="I4905">
            <v>1</v>
          </cell>
          <cell r="J4905">
            <v>39344</v>
          </cell>
          <cell r="K4905" t="str">
            <v>TCOM</v>
          </cell>
          <cell r="L4905" t="str">
            <v>TN</v>
          </cell>
          <cell r="M4905" t="str">
            <v>0046</v>
          </cell>
          <cell r="N4905">
            <v>638.25</v>
          </cell>
          <cell r="O4905">
            <v>2.02</v>
          </cell>
          <cell r="P4905">
            <v>24.68</v>
          </cell>
          <cell r="Q4905">
            <v>49.36</v>
          </cell>
          <cell r="R4905">
            <v>588.89</v>
          </cell>
          <cell r="S4905">
            <v>252.86</v>
          </cell>
          <cell r="T4905">
            <v>16</v>
          </cell>
          <cell r="U4905">
            <v>0</v>
          </cell>
          <cell r="V4905">
            <v>14</v>
          </cell>
          <cell r="W4905">
            <v>0</v>
          </cell>
          <cell r="X4905">
            <v>0</v>
          </cell>
        </row>
        <row r="4906">
          <cell r="A4906" t="str">
            <v>1680200</v>
          </cell>
          <cell r="B4906">
            <v>1</v>
          </cell>
          <cell r="C4906" t="str">
            <v>Fire Alarm System in square metres</v>
          </cell>
          <cell r="D4906" t="str">
            <v>34</v>
          </cell>
          <cell r="E4906" t="str">
            <v>BASALA</v>
          </cell>
          <cell r="F4906" t="str">
            <v>BAS</v>
          </cell>
          <cell r="G4906">
            <v>38820</v>
          </cell>
          <cell r="H4906" t="str">
            <v>Active</v>
          </cell>
          <cell r="I4906">
            <v>1</v>
          </cell>
          <cell r="J4906">
            <v>39344</v>
          </cell>
          <cell r="K4906" t="str">
            <v>TCOM</v>
          </cell>
          <cell r="L4906" t="str">
            <v>TN</v>
          </cell>
          <cell r="M4906" t="str">
            <v>0046</v>
          </cell>
          <cell r="N4906">
            <v>170.11</v>
          </cell>
          <cell r="O4906">
            <v>0.53</v>
          </cell>
          <cell r="P4906">
            <v>6.58</v>
          </cell>
          <cell r="Q4906">
            <v>13.16</v>
          </cell>
          <cell r="R4906">
            <v>156.94999999999999</v>
          </cell>
          <cell r="S4906">
            <v>67.39</v>
          </cell>
          <cell r="T4906">
            <v>16</v>
          </cell>
          <cell r="U4906">
            <v>0</v>
          </cell>
          <cell r="V4906">
            <v>14</v>
          </cell>
          <cell r="W4906">
            <v>0</v>
          </cell>
          <cell r="X4906">
            <v>0</v>
          </cell>
        </row>
        <row r="4907">
          <cell r="A4907" t="str">
            <v>1680300</v>
          </cell>
          <cell r="B4907">
            <v>1</v>
          </cell>
          <cell r="C4907" t="str">
            <v>fluorescent light fitting - 1 twin tube</v>
          </cell>
          <cell r="D4907" t="str">
            <v>34</v>
          </cell>
          <cell r="E4907" t="str">
            <v>BASLIG</v>
          </cell>
          <cell r="F4907" t="str">
            <v>BAS</v>
          </cell>
          <cell r="G4907">
            <v>38820</v>
          </cell>
          <cell r="H4907" t="str">
            <v>Active</v>
          </cell>
          <cell r="I4907">
            <v>1</v>
          </cell>
          <cell r="J4907">
            <v>39344</v>
          </cell>
          <cell r="K4907" t="str">
            <v>TCOM</v>
          </cell>
          <cell r="L4907" t="str">
            <v>TN</v>
          </cell>
          <cell r="M4907" t="str">
            <v>0046</v>
          </cell>
          <cell r="N4907">
            <v>187.32</v>
          </cell>
          <cell r="O4907">
            <v>1.41</v>
          </cell>
          <cell r="P4907">
            <v>17.03</v>
          </cell>
          <cell r="Q4907">
            <v>34.06</v>
          </cell>
          <cell r="R4907">
            <v>153.26</v>
          </cell>
          <cell r="S4907">
            <v>81.88</v>
          </cell>
          <cell r="T4907">
            <v>11</v>
          </cell>
          <cell r="U4907">
            <v>0</v>
          </cell>
          <cell r="V4907">
            <v>9</v>
          </cell>
          <cell r="W4907">
            <v>0</v>
          </cell>
          <cell r="X4907">
            <v>0</v>
          </cell>
        </row>
        <row r="4908">
          <cell r="A4908" t="str">
            <v>1680400</v>
          </cell>
          <cell r="B4908">
            <v>1</v>
          </cell>
          <cell r="C4908" t="str">
            <v>Mechanical Services in square metres</v>
          </cell>
          <cell r="D4908" t="str">
            <v>34</v>
          </cell>
          <cell r="E4908" t="str">
            <v>BASAIR</v>
          </cell>
          <cell r="F4908" t="str">
            <v>BAS</v>
          </cell>
          <cell r="G4908">
            <v>38820</v>
          </cell>
          <cell r="H4908" t="str">
            <v>Active</v>
          </cell>
          <cell r="I4908">
            <v>1</v>
          </cell>
          <cell r="J4908">
            <v>39344</v>
          </cell>
          <cell r="K4908" t="str">
            <v>TCOM</v>
          </cell>
          <cell r="L4908" t="str">
            <v>TN</v>
          </cell>
          <cell r="M4908" t="str">
            <v>0046</v>
          </cell>
          <cell r="N4908">
            <v>801.01</v>
          </cell>
          <cell r="O4908">
            <v>6.05</v>
          </cell>
          <cell r="P4908">
            <v>72.819999999999993</v>
          </cell>
          <cell r="Q4908">
            <v>145.63999999999999</v>
          </cell>
          <cell r="R4908">
            <v>655.37</v>
          </cell>
          <cell r="S4908">
            <v>350.15</v>
          </cell>
          <cell r="T4908">
            <v>11</v>
          </cell>
          <cell r="U4908">
            <v>0</v>
          </cell>
          <cell r="V4908">
            <v>9</v>
          </cell>
          <cell r="W4908">
            <v>0</v>
          </cell>
          <cell r="X4908">
            <v>0</v>
          </cell>
        </row>
        <row r="4909">
          <cell r="A4909" t="str">
            <v>1680500</v>
          </cell>
          <cell r="B4909">
            <v>1</v>
          </cell>
          <cell r="C4909" t="str">
            <v>Plumbing reticulation in square metres</v>
          </cell>
          <cell r="D4909" t="str">
            <v>34</v>
          </cell>
          <cell r="E4909" t="str">
            <v>BASPLM</v>
          </cell>
          <cell r="F4909" t="str">
            <v>BAS</v>
          </cell>
          <cell r="G4909">
            <v>38820</v>
          </cell>
          <cell r="H4909" t="str">
            <v>Active</v>
          </cell>
          <cell r="I4909">
            <v>1</v>
          </cell>
          <cell r="J4909">
            <v>39344</v>
          </cell>
          <cell r="K4909" t="str">
            <v>TCOM</v>
          </cell>
          <cell r="L4909" t="str">
            <v>TN</v>
          </cell>
          <cell r="M4909" t="str">
            <v>0046</v>
          </cell>
          <cell r="N4909">
            <v>107.6</v>
          </cell>
          <cell r="O4909">
            <v>0.56999999999999995</v>
          </cell>
          <cell r="P4909">
            <v>6.73</v>
          </cell>
          <cell r="Q4909">
            <v>13.46</v>
          </cell>
          <cell r="R4909">
            <v>94.14</v>
          </cell>
          <cell r="S4909">
            <v>44.79</v>
          </cell>
          <cell r="T4909">
            <v>16</v>
          </cell>
          <cell r="U4909">
            <v>0</v>
          </cell>
          <cell r="V4909">
            <v>14</v>
          </cell>
          <cell r="W4909">
            <v>0</v>
          </cell>
          <cell r="X4909">
            <v>0</v>
          </cell>
        </row>
        <row r="4910">
          <cell r="A4910" t="str">
            <v>1680600</v>
          </cell>
          <cell r="B4910">
            <v>1</v>
          </cell>
          <cell r="C4910" t="str">
            <v>Public Address System in square metres</v>
          </cell>
          <cell r="D4910" t="str">
            <v>34</v>
          </cell>
          <cell r="E4910" t="str">
            <v>BASPUB</v>
          </cell>
          <cell r="F4910" t="str">
            <v>BAS</v>
          </cell>
          <cell r="G4910">
            <v>38820</v>
          </cell>
          <cell r="H4910" t="str">
            <v>Active</v>
          </cell>
          <cell r="I4910">
            <v>1</v>
          </cell>
          <cell r="J4910">
            <v>39344</v>
          </cell>
          <cell r="K4910" t="str">
            <v>TCOM</v>
          </cell>
          <cell r="L4910" t="str">
            <v>TN</v>
          </cell>
          <cell r="M4910" t="str">
            <v>0046</v>
          </cell>
          <cell r="N4910">
            <v>71.61</v>
          </cell>
          <cell r="O4910">
            <v>0.41</v>
          </cell>
          <cell r="P4910">
            <v>4.4800000000000004</v>
          </cell>
          <cell r="Q4910">
            <v>8.9600000000000009</v>
          </cell>
          <cell r="R4910">
            <v>62.65</v>
          </cell>
          <cell r="S4910">
            <v>29.81</v>
          </cell>
          <cell r="T4910">
            <v>16</v>
          </cell>
          <cell r="U4910">
            <v>0</v>
          </cell>
          <cell r="V4910">
            <v>14</v>
          </cell>
          <cell r="W4910">
            <v>0</v>
          </cell>
          <cell r="X4910">
            <v>0</v>
          </cell>
        </row>
        <row r="4911">
          <cell r="A4911" t="str">
            <v>1680700</v>
          </cell>
          <cell r="B4911">
            <v>1</v>
          </cell>
          <cell r="C4911" t="str">
            <v>Security System in square metres</v>
          </cell>
          <cell r="D4911" t="str">
            <v>34</v>
          </cell>
          <cell r="E4911" t="str">
            <v>BASSEC</v>
          </cell>
          <cell r="F4911" t="str">
            <v>BAS</v>
          </cell>
          <cell r="G4911">
            <v>38820</v>
          </cell>
          <cell r="H4911" t="str">
            <v>Active</v>
          </cell>
          <cell r="I4911">
            <v>1</v>
          </cell>
          <cell r="J4911">
            <v>39344</v>
          </cell>
          <cell r="K4911" t="str">
            <v>TCOM</v>
          </cell>
          <cell r="L4911" t="str">
            <v>TN</v>
          </cell>
          <cell r="M4911" t="str">
            <v>0046</v>
          </cell>
          <cell r="N4911">
            <v>179.22</v>
          </cell>
          <cell r="O4911">
            <v>0.97</v>
          </cell>
          <cell r="P4911">
            <v>11.2</v>
          </cell>
          <cell r="Q4911">
            <v>22.4</v>
          </cell>
          <cell r="R4911">
            <v>156.82</v>
          </cell>
          <cell r="S4911">
            <v>74.59</v>
          </cell>
          <cell r="T4911">
            <v>16</v>
          </cell>
          <cell r="U4911">
            <v>0</v>
          </cell>
          <cell r="V4911">
            <v>14</v>
          </cell>
          <cell r="W4911">
            <v>0</v>
          </cell>
          <cell r="X4911">
            <v>0</v>
          </cell>
        </row>
        <row r="4912">
          <cell r="A4912" t="str">
            <v>1680800</v>
          </cell>
          <cell r="B4912">
            <v>1</v>
          </cell>
          <cell r="C4912" t="str">
            <v>sprinkler head and piping - 1</v>
          </cell>
          <cell r="D4912" t="str">
            <v>34</v>
          </cell>
          <cell r="E4912" t="str">
            <v>BASSPR</v>
          </cell>
          <cell r="F4912" t="str">
            <v>BAS</v>
          </cell>
          <cell r="G4912">
            <v>38820</v>
          </cell>
          <cell r="H4912" t="str">
            <v>Active</v>
          </cell>
          <cell r="I4912">
            <v>1</v>
          </cell>
          <cell r="J4912">
            <v>39344</v>
          </cell>
          <cell r="K4912" t="str">
            <v>TCOM</v>
          </cell>
          <cell r="L4912" t="str">
            <v>TN</v>
          </cell>
          <cell r="M4912" t="str">
            <v>0046</v>
          </cell>
          <cell r="N4912">
            <v>422.77</v>
          </cell>
          <cell r="O4912">
            <v>3.23</v>
          </cell>
          <cell r="P4912">
            <v>38.43</v>
          </cell>
          <cell r="Q4912">
            <v>76.86</v>
          </cell>
          <cell r="R4912">
            <v>345.91</v>
          </cell>
          <cell r="S4912">
            <v>184.81</v>
          </cell>
          <cell r="T4912">
            <v>11</v>
          </cell>
          <cell r="U4912">
            <v>0</v>
          </cell>
          <cell r="V4912">
            <v>9</v>
          </cell>
          <cell r="W4912">
            <v>0</v>
          </cell>
          <cell r="X4912">
            <v>0</v>
          </cell>
        </row>
        <row r="4913">
          <cell r="A4913" t="str">
            <v>1680900</v>
          </cell>
          <cell r="B4913">
            <v>1</v>
          </cell>
          <cell r="C4913" t="str">
            <v>suspended ceiling - 5.10 square metres</v>
          </cell>
          <cell r="D4913" t="str">
            <v>34</v>
          </cell>
          <cell r="E4913" t="str">
            <v>BASSUS</v>
          </cell>
          <cell r="F4913" t="str">
            <v>BAS</v>
          </cell>
          <cell r="G4913">
            <v>38820</v>
          </cell>
          <cell r="H4913" t="str">
            <v>Active</v>
          </cell>
          <cell r="I4913">
            <v>1</v>
          </cell>
          <cell r="J4913">
            <v>39344</v>
          </cell>
          <cell r="K4913" t="str">
            <v>TCOM</v>
          </cell>
          <cell r="L4913" t="str">
            <v>TN</v>
          </cell>
          <cell r="M4913" t="str">
            <v>0046</v>
          </cell>
          <cell r="N4913">
            <v>143.41999999999999</v>
          </cell>
          <cell r="O4913">
            <v>0.71</v>
          </cell>
          <cell r="P4913">
            <v>8.9600000000000009</v>
          </cell>
          <cell r="Q4913">
            <v>17.920000000000002</v>
          </cell>
          <cell r="R4913">
            <v>125.5</v>
          </cell>
          <cell r="S4913">
            <v>59.69</v>
          </cell>
          <cell r="T4913">
            <v>16</v>
          </cell>
          <cell r="U4913">
            <v>0</v>
          </cell>
          <cell r="V4913">
            <v>14</v>
          </cell>
          <cell r="W4913">
            <v>0</v>
          </cell>
          <cell r="X4913">
            <v>0</v>
          </cell>
        </row>
        <row r="4914">
          <cell r="A4914" t="str">
            <v>1681000</v>
          </cell>
          <cell r="B4914">
            <v>1</v>
          </cell>
          <cell r="C4914" t="str">
            <v>Building Structure in square metres</v>
          </cell>
          <cell r="D4914" t="str">
            <v>34</v>
          </cell>
          <cell r="E4914" t="str">
            <v>BUITER</v>
          </cell>
          <cell r="F4914" t="str">
            <v>BUI</v>
          </cell>
          <cell r="G4914">
            <v>38820</v>
          </cell>
          <cell r="H4914" t="str">
            <v>Active</v>
          </cell>
          <cell r="I4914">
            <v>1</v>
          </cell>
          <cell r="J4914">
            <v>39344</v>
          </cell>
          <cell r="K4914" t="str">
            <v>TDP</v>
          </cell>
          <cell r="L4914" t="str">
            <v>TN</v>
          </cell>
          <cell r="M4914" t="str">
            <v>0048</v>
          </cell>
          <cell r="N4914">
            <v>5453.98</v>
          </cell>
          <cell r="O4914">
            <v>8.9499999999999993</v>
          </cell>
          <cell r="P4914">
            <v>107.62</v>
          </cell>
          <cell r="Q4914">
            <v>215.24</v>
          </cell>
          <cell r="R4914">
            <v>5238.74</v>
          </cell>
          <cell r="S4914">
            <v>2101.5500000000002</v>
          </cell>
          <cell r="T4914">
            <v>40</v>
          </cell>
          <cell r="U4914">
            <v>0</v>
          </cell>
          <cell r="V4914">
            <v>38</v>
          </cell>
          <cell r="W4914">
            <v>0</v>
          </cell>
          <cell r="X4914">
            <v>0</v>
          </cell>
        </row>
        <row r="4915">
          <cell r="A4915" t="str">
            <v>1681100</v>
          </cell>
          <cell r="B4915">
            <v>1</v>
          </cell>
          <cell r="C4915" t="str">
            <v>Communication Services in square metres</v>
          </cell>
          <cell r="D4915" t="str">
            <v>34</v>
          </cell>
          <cell r="E4915" t="str">
            <v>BASCAB</v>
          </cell>
          <cell r="F4915" t="str">
            <v>BAS</v>
          </cell>
          <cell r="G4915">
            <v>38820</v>
          </cell>
          <cell r="H4915" t="str">
            <v>Active</v>
          </cell>
          <cell r="I4915">
            <v>1</v>
          </cell>
          <cell r="J4915">
            <v>39344</v>
          </cell>
          <cell r="K4915" t="str">
            <v>TDP</v>
          </cell>
          <cell r="L4915" t="str">
            <v>TN</v>
          </cell>
          <cell r="M4915" t="str">
            <v>0048</v>
          </cell>
          <cell r="N4915">
            <v>268.5</v>
          </cell>
          <cell r="O4915">
            <v>1.38</v>
          </cell>
          <cell r="P4915">
            <v>16.78</v>
          </cell>
          <cell r="Q4915">
            <v>33.56</v>
          </cell>
          <cell r="R4915">
            <v>234.94</v>
          </cell>
          <cell r="S4915">
            <v>111.76</v>
          </cell>
          <cell r="T4915">
            <v>16</v>
          </cell>
          <cell r="U4915">
            <v>0</v>
          </cell>
          <cell r="V4915">
            <v>14</v>
          </cell>
          <cell r="W4915">
            <v>0</v>
          </cell>
          <cell r="X4915">
            <v>0</v>
          </cell>
        </row>
        <row r="4916">
          <cell r="A4916" t="str">
            <v>1681200</v>
          </cell>
          <cell r="B4916">
            <v>1</v>
          </cell>
          <cell r="C4916" t="str">
            <v>Drainage Services in square metres</v>
          </cell>
          <cell r="D4916" t="str">
            <v>34</v>
          </cell>
          <cell r="E4916" t="str">
            <v>BASPLM</v>
          </cell>
          <cell r="F4916" t="str">
            <v>BAS</v>
          </cell>
          <cell r="G4916">
            <v>38820</v>
          </cell>
          <cell r="H4916" t="str">
            <v>Active</v>
          </cell>
          <cell r="I4916">
            <v>1</v>
          </cell>
          <cell r="J4916">
            <v>39344</v>
          </cell>
          <cell r="K4916" t="str">
            <v>TDP</v>
          </cell>
          <cell r="L4916" t="str">
            <v>TN</v>
          </cell>
          <cell r="M4916" t="str">
            <v>0048</v>
          </cell>
          <cell r="N4916">
            <v>53.67</v>
          </cell>
          <cell r="O4916">
            <v>0.27</v>
          </cell>
          <cell r="P4916">
            <v>3.35</v>
          </cell>
          <cell r="Q4916">
            <v>6.7</v>
          </cell>
          <cell r="R4916">
            <v>46.97</v>
          </cell>
          <cell r="S4916">
            <v>22.33</v>
          </cell>
          <cell r="T4916">
            <v>16</v>
          </cell>
          <cell r="U4916">
            <v>0</v>
          </cell>
          <cell r="V4916">
            <v>14</v>
          </cell>
          <cell r="W4916">
            <v>0</v>
          </cell>
          <cell r="X4916">
            <v>0</v>
          </cell>
        </row>
        <row r="4917">
          <cell r="A4917" t="str">
            <v>1681300</v>
          </cell>
          <cell r="B4917">
            <v>1</v>
          </cell>
          <cell r="C4917" t="str">
            <v>Electrical services in square metres</v>
          </cell>
          <cell r="D4917" t="str">
            <v>34</v>
          </cell>
          <cell r="E4917" t="str">
            <v>BASELC</v>
          </cell>
          <cell r="F4917" t="str">
            <v>BAS</v>
          </cell>
          <cell r="G4917">
            <v>38820</v>
          </cell>
          <cell r="H4917" t="str">
            <v>Active</v>
          </cell>
          <cell r="I4917">
            <v>1</v>
          </cell>
          <cell r="J4917">
            <v>39344</v>
          </cell>
          <cell r="K4917" t="str">
            <v>TDP</v>
          </cell>
          <cell r="L4917" t="str">
            <v>TN</v>
          </cell>
          <cell r="M4917" t="str">
            <v>0048</v>
          </cell>
          <cell r="N4917">
            <v>2390.2800000000002</v>
          </cell>
          <cell r="O4917">
            <v>7.72</v>
          </cell>
          <cell r="P4917">
            <v>92.42</v>
          </cell>
          <cell r="Q4917">
            <v>184.84</v>
          </cell>
          <cell r="R4917">
            <v>2205.44</v>
          </cell>
          <cell r="S4917">
            <v>946.98</v>
          </cell>
          <cell r="T4917">
            <v>16</v>
          </cell>
          <cell r="U4917">
            <v>0</v>
          </cell>
          <cell r="V4917">
            <v>14</v>
          </cell>
          <cell r="W4917">
            <v>0</v>
          </cell>
          <cell r="X4917">
            <v>0</v>
          </cell>
        </row>
        <row r="4918">
          <cell r="A4918" t="str">
            <v>1681400</v>
          </cell>
          <cell r="B4918">
            <v>1</v>
          </cell>
          <cell r="C4918" t="str">
            <v>Fire Alarm System in square metres</v>
          </cell>
          <cell r="D4918" t="str">
            <v>34</v>
          </cell>
          <cell r="E4918" t="str">
            <v>BASALA</v>
          </cell>
          <cell r="F4918" t="str">
            <v>BAS</v>
          </cell>
          <cell r="G4918">
            <v>38820</v>
          </cell>
          <cell r="H4918" t="str">
            <v>Active</v>
          </cell>
          <cell r="I4918">
            <v>1</v>
          </cell>
          <cell r="J4918">
            <v>39344</v>
          </cell>
          <cell r="K4918" t="str">
            <v>TDP</v>
          </cell>
          <cell r="L4918" t="str">
            <v>TN</v>
          </cell>
          <cell r="M4918" t="str">
            <v>0048</v>
          </cell>
          <cell r="N4918">
            <v>637.38</v>
          </cell>
          <cell r="O4918">
            <v>2.09</v>
          </cell>
          <cell r="P4918">
            <v>24.64</v>
          </cell>
          <cell r="Q4918">
            <v>49.28</v>
          </cell>
          <cell r="R4918">
            <v>588.1</v>
          </cell>
          <cell r="S4918">
            <v>252.51</v>
          </cell>
          <cell r="T4918">
            <v>16</v>
          </cell>
          <cell r="U4918">
            <v>0</v>
          </cell>
          <cell r="V4918">
            <v>14</v>
          </cell>
          <cell r="W4918">
            <v>0</v>
          </cell>
          <cell r="X4918">
            <v>0</v>
          </cell>
        </row>
        <row r="4919">
          <cell r="A4919" t="str">
            <v>1681500</v>
          </cell>
          <cell r="B4919">
            <v>1</v>
          </cell>
          <cell r="C4919" t="str">
            <v>Mechanical Services in square metres</v>
          </cell>
          <cell r="D4919" t="str">
            <v>34</v>
          </cell>
          <cell r="E4919" t="str">
            <v>BASAIR</v>
          </cell>
          <cell r="F4919" t="str">
            <v>BAS</v>
          </cell>
          <cell r="G4919">
            <v>38820</v>
          </cell>
          <cell r="H4919" t="str">
            <v>Active</v>
          </cell>
          <cell r="I4919">
            <v>1</v>
          </cell>
          <cell r="J4919">
            <v>39344</v>
          </cell>
          <cell r="K4919" t="str">
            <v>TDP</v>
          </cell>
          <cell r="L4919" t="str">
            <v>TN</v>
          </cell>
          <cell r="M4919" t="str">
            <v>0048</v>
          </cell>
          <cell r="N4919">
            <v>2999.71</v>
          </cell>
          <cell r="O4919">
            <v>22.67</v>
          </cell>
          <cell r="P4919">
            <v>272.7</v>
          </cell>
          <cell r="Q4919">
            <v>545.4</v>
          </cell>
          <cell r="R4919">
            <v>2454.31</v>
          </cell>
          <cell r="S4919">
            <v>1311.28</v>
          </cell>
          <cell r="T4919">
            <v>11</v>
          </cell>
          <cell r="U4919">
            <v>0</v>
          </cell>
          <cell r="V4919">
            <v>9</v>
          </cell>
          <cell r="W4919">
            <v>0</v>
          </cell>
          <cell r="X4919">
            <v>0</v>
          </cell>
        </row>
        <row r="4920">
          <cell r="A4920" t="str">
            <v>1681600</v>
          </cell>
          <cell r="B4920">
            <v>1</v>
          </cell>
          <cell r="C4920" t="str">
            <v>Plumbing reticulation in square metres</v>
          </cell>
          <cell r="D4920" t="str">
            <v>34</v>
          </cell>
          <cell r="E4920" t="str">
            <v>BASPLM</v>
          </cell>
          <cell r="F4920" t="str">
            <v>BAS</v>
          </cell>
          <cell r="G4920">
            <v>38820</v>
          </cell>
          <cell r="H4920" t="str">
            <v>Active</v>
          </cell>
          <cell r="I4920">
            <v>1</v>
          </cell>
          <cell r="J4920">
            <v>39344</v>
          </cell>
          <cell r="K4920" t="str">
            <v>TDP</v>
          </cell>
          <cell r="L4920" t="str">
            <v>TN</v>
          </cell>
          <cell r="M4920" t="str">
            <v>0048</v>
          </cell>
          <cell r="N4920">
            <v>402.79</v>
          </cell>
          <cell r="O4920">
            <v>2.0699999999999998</v>
          </cell>
          <cell r="P4920">
            <v>25.17</v>
          </cell>
          <cell r="Q4920">
            <v>50.34</v>
          </cell>
          <cell r="R4920">
            <v>352.45</v>
          </cell>
          <cell r="S4920">
            <v>167.65</v>
          </cell>
          <cell r="T4920">
            <v>16</v>
          </cell>
          <cell r="U4920">
            <v>0</v>
          </cell>
          <cell r="V4920">
            <v>14</v>
          </cell>
          <cell r="W4920">
            <v>0</v>
          </cell>
          <cell r="X4920">
            <v>0</v>
          </cell>
        </row>
        <row r="4921">
          <cell r="A4921" t="str">
            <v>1681700</v>
          </cell>
          <cell r="B4921">
            <v>1</v>
          </cell>
          <cell r="C4921" t="str">
            <v>Public Address System in square metres</v>
          </cell>
          <cell r="D4921" t="str">
            <v>34</v>
          </cell>
          <cell r="E4921" t="str">
            <v>BASPUB</v>
          </cell>
          <cell r="F4921" t="str">
            <v>BAS</v>
          </cell>
          <cell r="G4921">
            <v>38820</v>
          </cell>
          <cell r="H4921" t="str">
            <v>Active</v>
          </cell>
          <cell r="I4921">
            <v>1</v>
          </cell>
          <cell r="J4921">
            <v>39344</v>
          </cell>
          <cell r="K4921" t="str">
            <v>TDP</v>
          </cell>
          <cell r="L4921" t="str">
            <v>TN</v>
          </cell>
          <cell r="M4921" t="str">
            <v>0048</v>
          </cell>
          <cell r="N4921">
            <v>268.5</v>
          </cell>
          <cell r="O4921">
            <v>1.38</v>
          </cell>
          <cell r="P4921">
            <v>16.78</v>
          </cell>
          <cell r="Q4921">
            <v>33.56</v>
          </cell>
          <cell r="R4921">
            <v>234.94</v>
          </cell>
          <cell r="S4921">
            <v>111.76</v>
          </cell>
          <cell r="T4921">
            <v>16</v>
          </cell>
          <cell r="U4921">
            <v>0</v>
          </cell>
          <cell r="V4921">
            <v>14</v>
          </cell>
          <cell r="W4921">
            <v>0</v>
          </cell>
          <cell r="X4921">
            <v>0</v>
          </cell>
        </row>
        <row r="4922">
          <cell r="A4922" t="str">
            <v>1681800</v>
          </cell>
          <cell r="B4922">
            <v>1</v>
          </cell>
          <cell r="C4922" t="str">
            <v>Security System in square metres</v>
          </cell>
          <cell r="D4922" t="str">
            <v>34</v>
          </cell>
          <cell r="E4922" t="str">
            <v>BASSEC</v>
          </cell>
          <cell r="F4922" t="str">
            <v>BAS</v>
          </cell>
          <cell r="G4922">
            <v>38820</v>
          </cell>
          <cell r="H4922" t="str">
            <v>Active</v>
          </cell>
          <cell r="I4922">
            <v>1</v>
          </cell>
          <cell r="J4922">
            <v>39344</v>
          </cell>
          <cell r="K4922" t="str">
            <v>TDP</v>
          </cell>
          <cell r="L4922" t="str">
            <v>TN</v>
          </cell>
          <cell r="M4922" t="str">
            <v>0048</v>
          </cell>
          <cell r="N4922">
            <v>671.31</v>
          </cell>
          <cell r="O4922">
            <v>3.46</v>
          </cell>
          <cell r="P4922">
            <v>41.96</v>
          </cell>
          <cell r="Q4922">
            <v>83.92</v>
          </cell>
          <cell r="R4922">
            <v>587.39</v>
          </cell>
          <cell r="S4922">
            <v>279.42</v>
          </cell>
          <cell r="T4922">
            <v>16</v>
          </cell>
          <cell r="U4922">
            <v>0</v>
          </cell>
          <cell r="V4922">
            <v>14</v>
          </cell>
          <cell r="W4922">
            <v>0</v>
          </cell>
          <cell r="X4922">
            <v>0</v>
          </cell>
        </row>
        <row r="4923">
          <cell r="A4923" t="str">
            <v>1681900</v>
          </cell>
          <cell r="B4923">
            <v>1</v>
          </cell>
          <cell r="C4923" t="str">
            <v>break glass fire alarm point - 3</v>
          </cell>
          <cell r="D4923" t="str">
            <v>34</v>
          </cell>
          <cell r="E4923" t="str">
            <v>BASALA</v>
          </cell>
          <cell r="F4923" t="str">
            <v>BAS</v>
          </cell>
          <cell r="G4923">
            <v>38820</v>
          </cell>
          <cell r="H4923" t="str">
            <v>Active</v>
          </cell>
          <cell r="I4923">
            <v>426</v>
          </cell>
          <cell r="J4923">
            <v>39344</v>
          </cell>
          <cell r="K4923" t="str">
            <v>TLI</v>
          </cell>
          <cell r="L4923" t="str">
            <v>TN</v>
          </cell>
          <cell r="M4923" t="str">
            <v>0052</v>
          </cell>
          <cell r="N4923">
            <v>1356.16</v>
          </cell>
          <cell r="O4923">
            <v>4.37</v>
          </cell>
          <cell r="P4923">
            <v>52.44</v>
          </cell>
          <cell r="Q4923">
            <v>104.88</v>
          </cell>
          <cell r="R4923">
            <v>1251.28</v>
          </cell>
          <cell r="S4923">
            <v>537.28</v>
          </cell>
          <cell r="T4923">
            <v>16</v>
          </cell>
          <cell r="U4923">
            <v>0</v>
          </cell>
          <cell r="V4923">
            <v>14</v>
          </cell>
          <cell r="W4923">
            <v>0</v>
          </cell>
          <cell r="X4923">
            <v>0</v>
          </cell>
        </row>
        <row r="4924">
          <cell r="A4924" t="str">
            <v>1682000</v>
          </cell>
          <cell r="B4924">
            <v>1</v>
          </cell>
          <cell r="C4924" t="str">
            <v>Building Structure in square metres</v>
          </cell>
          <cell r="D4924" t="str">
            <v>34</v>
          </cell>
          <cell r="E4924" t="str">
            <v>BUITER</v>
          </cell>
          <cell r="F4924" t="str">
            <v>BUI</v>
          </cell>
          <cell r="G4924">
            <v>38820</v>
          </cell>
          <cell r="H4924" t="str">
            <v>Active</v>
          </cell>
          <cell r="I4924">
            <v>426</v>
          </cell>
          <cell r="J4924">
            <v>39344</v>
          </cell>
          <cell r="K4924" t="str">
            <v>TLI</v>
          </cell>
          <cell r="L4924" t="str">
            <v>TN</v>
          </cell>
          <cell r="M4924" t="str">
            <v>0052</v>
          </cell>
          <cell r="N4924">
            <v>94890.02</v>
          </cell>
          <cell r="O4924">
            <v>156</v>
          </cell>
          <cell r="P4924">
            <v>1872.33</v>
          </cell>
          <cell r="Q4924">
            <v>3744.66</v>
          </cell>
          <cell r="R4924">
            <v>91145.36</v>
          </cell>
          <cell r="S4924">
            <v>36563.42</v>
          </cell>
          <cell r="T4924">
            <v>40</v>
          </cell>
          <cell r="U4924">
            <v>0</v>
          </cell>
          <cell r="V4924">
            <v>38</v>
          </cell>
          <cell r="W4924">
            <v>0</v>
          </cell>
          <cell r="X4924">
            <v>0</v>
          </cell>
        </row>
        <row r="4925">
          <cell r="A4925" t="str">
            <v>1682100</v>
          </cell>
          <cell r="B4925">
            <v>1</v>
          </cell>
          <cell r="C4925" t="str">
            <v>Communication Services in square metres</v>
          </cell>
          <cell r="D4925" t="str">
            <v>34</v>
          </cell>
          <cell r="E4925" t="str">
            <v>BASCAB</v>
          </cell>
          <cell r="F4925" t="str">
            <v>BAS</v>
          </cell>
          <cell r="G4925">
            <v>38820</v>
          </cell>
          <cell r="H4925" t="str">
            <v>Active</v>
          </cell>
          <cell r="I4925">
            <v>426</v>
          </cell>
          <cell r="J4925">
            <v>39344</v>
          </cell>
          <cell r="K4925" t="str">
            <v>TLI</v>
          </cell>
          <cell r="L4925" t="str">
            <v>TN</v>
          </cell>
          <cell r="M4925" t="str">
            <v>0052</v>
          </cell>
          <cell r="N4925">
            <v>4671.6099999999997</v>
          </cell>
          <cell r="O4925">
            <v>24.35</v>
          </cell>
          <cell r="P4925">
            <v>291.98</v>
          </cell>
          <cell r="Q4925">
            <v>583.96</v>
          </cell>
          <cell r="R4925">
            <v>4087.65</v>
          </cell>
          <cell r="S4925">
            <v>1944.44</v>
          </cell>
          <cell r="T4925">
            <v>16</v>
          </cell>
          <cell r="U4925">
            <v>0</v>
          </cell>
          <cell r="V4925">
            <v>14</v>
          </cell>
          <cell r="W4925">
            <v>0</v>
          </cell>
          <cell r="X4925">
            <v>0</v>
          </cell>
        </row>
        <row r="4926">
          <cell r="A4926" t="str">
            <v>1682200</v>
          </cell>
          <cell r="B4926">
            <v>1</v>
          </cell>
          <cell r="C4926" t="str">
            <v>Division walling in all 60 lineal metres</v>
          </cell>
          <cell r="D4926" t="str">
            <v>34</v>
          </cell>
          <cell r="E4926" t="str">
            <v>BASPAR</v>
          </cell>
          <cell r="F4926" t="str">
            <v>BAS</v>
          </cell>
          <cell r="G4926">
            <v>38820</v>
          </cell>
          <cell r="H4926" t="str">
            <v>Active</v>
          </cell>
          <cell r="I4926">
            <v>426</v>
          </cell>
          <cell r="J4926">
            <v>39344</v>
          </cell>
          <cell r="K4926" t="str">
            <v>TLI</v>
          </cell>
          <cell r="L4926" t="str">
            <v>TN</v>
          </cell>
          <cell r="M4926" t="str">
            <v>0052</v>
          </cell>
          <cell r="N4926">
            <v>48695.1</v>
          </cell>
          <cell r="O4926">
            <v>368.93</v>
          </cell>
          <cell r="P4926">
            <v>4426.83</v>
          </cell>
          <cell r="Q4926">
            <v>8853.66</v>
          </cell>
          <cell r="R4926">
            <v>39841.440000000002</v>
          </cell>
          <cell r="S4926">
            <v>21286.3</v>
          </cell>
          <cell r="T4926">
            <v>11</v>
          </cell>
          <cell r="U4926">
            <v>0</v>
          </cell>
          <cell r="V4926">
            <v>9</v>
          </cell>
          <cell r="W4926">
            <v>0</v>
          </cell>
          <cell r="X4926">
            <v>0</v>
          </cell>
        </row>
        <row r="4927">
          <cell r="A4927" t="str">
            <v>1682300</v>
          </cell>
          <cell r="B4927">
            <v>1</v>
          </cell>
          <cell r="C4927" t="str">
            <v>Drainage Services in square metres</v>
          </cell>
          <cell r="D4927" t="str">
            <v>34</v>
          </cell>
          <cell r="E4927" t="str">
            <v>BASPLM</v>
          </cell>
          <cell r="F4927" t="str">
            <v>BAS</v>
          </cell>
          <cell r="G4927">
            <v>38820</v>
          </cell>
          <cell r="H4927" t="str">
            <v>Active</v>
          </cell>
          <cell r="I4927">
            <v>426</v>
          </cell>
          <cell r="J4927">
            <v>39344</v>
          </cell>
          <cell r="K4927" t="str">
            <v>TLI</v>
          </cell>
          <cell r="L4927" t="str">
            <v>TN</v>
          </cell>
          <cell r="M4927" t="str">
            <v>0052</v>
          </cell>
          <cell r="N4927">
            <v>934.35</v>
          </cell>
          <cell r="O4927">
            <v>4.83</v>
          </cell>
          <cell r="P4927">
            <v>58.4</v>
          </cell>
          <cell r="Q4927">
            <v>116.8</v>
          </cell>
          <cell r="R4927">
            <v>817.55</v>
          </cell>
          <cell r="S4927">
            <v>388.89</v>
          </cell>
          <cell r="T4927">
            <v>16</v>
          </cell>
          <cell r="U4927">
            <v>0</v>
          </cell>
          <cell r="V4927">
            <v>14</v>
          </cell>
          <cell r="W4927">
            <v>0</v>
          </cell>
          <cell r="X4927">
            <v>0</v>
          </cell>
        </row>
        <row r="4928">
          <cell r="A4928" t="str">
            <v>1682400</v>
          </cell>
          <cell r="B4928">
            <v>1</v>
          </cell>
          <cell r="C4928" t="str">
            <v>Electrical services in square metres</v>
          </cell>
          <cell r="D4928" t="str">
            <v>34</v>
          </cell>
          <cell r="E4928" t="str">
            <v>BASELC</v>
          </cell>
          <cell r="F4928" t="str">
            <v>BAS</v>
          </cell>
          <cell r="G4928">
            <v>38820</v>
          </cell>
          <cell r="H4928" t="str">
            <v>Active</v>
          </cell>
          <cell r="I4928">
            <v>426</v>
          </cell>
          <cell r="J4928">
            <v>39344</v>
          </cell>
          <cell r="K4928" t="str">
            <v>TLI</v>
          </cell>
          <cell r="L4928" t="str">
            <v>TN</v>
          </cell>
          <cell r="M4928" t="str">
            <v>0052</v>
          </cell>
          <cell r="N4928">
            <v>41586.480000000003</v>
          </cell>
          <cell r="O4928">
            <v>134.04</v>
          </cell>
          <cell r="P4928">
            <v>1607.93</v>
          </cell>
          <cell r="Q4928">
            <v>3215.86</v>
          </cell>
          <cell r="R4928">
            <v>38370.620000000003</v>
          </cell>
          <cell r="S4928">
            <v>16475.599999999999</v>
          </cell>
          <cell r="T4928">
            <v>16</v>
          </cell>
          <cell r="U4928">
            <v>0</v>
          </cell>
          <cell r="V4928">
            <v>14</v>
          </cell>
          <cell r="W4928">
            <v>0</v>
          </cell>
          <cell r="X4928">
            <v>0</v>
          </cell>
        </row>
        <row r="4929">
          <cell r="A4929" t="str">
            <v>1682500</v>
          </cell>
          <cell r="B4929">
            <v>1</v>
          </cell>
          <cell r="C4929" t="str">
            <v>Fire Alarm System in square metres</v>
          </cell>
          <cell r="D4929" t="str">
            <v>34</v>
          </cell>
          <cell r="E4929" t="str">
            <v>BASALA</v>
          </cell>
          <cell r="F4929" t="str">
            <v>BAS</v>
          </cell>
          <cell r="G4929">
            <v>38820</v>
          </cell>
          <cell r="H4929" t="str">
            <v>Active</v>
          </cell>
          <cell r="I4929">
            <v>426</v>
          </cell>
          <cell r="J4929">
            <v>39344</v>
          </cell>
          <cell r="K4929" t="str">
            <v>TLI</v>
          </cell>
          <cell r="L4929" t="str">
            <v>TN</v>
          </cell>
          <cell r="M4929" t="str">
            <v>0052</v>
          </cell>
          <cell r="N4929">
            <v>11089.75</v>
          </cell>
          <cell r="O4929">
            <v>35.75</v>
          </cell>
          <cell r="P4929">
            <v>428.78</v>
          </cell>
          <cell r="Q4929">
            <v>857.56</v>
          </cell>
          <cell r="R4929">
            <v>10232.19</v>
          </cell>
          <cell r="S4929">
            <v>4393.51</v>
          </cell>
          <cell r="T4929">
            <v>16</v>
          </cell>
          <cell r="U4929">
            <v>0</v>
          </cell>
          <cell r="V4929">
            <v>14</v>
          </cell>
          <cell r="W4929">
            <v>0</v>
          </cell>
          <cell r="X4929">
            <v>0</v>
          </cell>
        </row>
        <row r="4930">
          <cell r="A4930" t="str">
            <v>1682600</v>
          </cell>
          <cell r="B4930">
            <v>1</v>
          </cell>
          <cell r="C4930" t="str">
            <v>fire hose reel - 2</v>
          </cell>
          <cell r="D4930" t="str">
            <v>34</v>
          </cell>
          <cell r="E4930" t="str">
            <v>BASHOS</v>
          </cell>
          <cell r="F4930" t="str">
            <v>BAS</v>
          </cell>
          <cell r="G4930">
            <v>38820</v>
          </cell>
          <cell r="H4930" t="str">
            <v>Active</v>
          </cell>
          <cell r="I4930">
            <v>426</v>
          </cell>
          <cell r="J4930">
            <v>39344</v>
          </cell>
          <cell r="K4930" t="str">
            <v>TLI</v>
          </cell>
          <cell r="L4930" t="str">
            <v>TN</v>
          </cell>
          <cell r="M4930" t="str">
            <v>0052</v>
          </cell>
          <cell r="N4930">
            <v>1846.49</v>
          </cell>
          <cell r="O4930">
            <v>9.59</v>
          </cell>
          <cell r="P4930">
            <v>115.41</v>
          </cell>
          <cell r="Q4930">
            <v>230.82</v>
          </cell>
          <cell r="R4930">
            <v>1615.67</v>
          </cell>
          <cell r="S4930">
            <v>768.55</v>
          </cell>
          <cell r="T4930">
            <v>16</v>
          </cell>
          <cell r="U4930">
            <v>0</v>
          </cell>
          <cell r="V4930">
            <v>14</v>
          </cell>
          <cell r="W4930">
            <v>0</v>
          </cell>
          <cell r="X4930">
            <v>0</v>
          </cell>
        </row>
        <row r="4931">
          <cell r="A4931" t="str">
            <v>1682700</v>
          </cell>
          <cell r="B4931">
            <v>1</v>
          </cell>
          <cell r="C4931" t="str">
            <v>fitted carpet - 264.40 square metres</v>
          </cell>
          <cell r="D4931" t="str">
            <v>34</v>
          </cell>
          <cell r="E4931" t="str">
            <v>BASFLO</v>
          </cell>
          <cell r="F4931" t="str">
            <v>BAS</v>
          </cell>
          <cell r="G4931">
            <v>38820</v>
          </cell>
          <cell r="H4931" t="str">
            <v>Active</v>
          </cell>
          <cell r="I4931">
            <v>426</v>
          </cell>
          <cell r="J4931">
            <v>39344</v>
          </cell>
          <cell r="K4931" t="str">
            <v>TLI</v>
          </cell>
          <cell r="L4931" t="str">
            <v>TN</v>
          </cell>
          <cell r="M4931" t="str">
            <v>0052</v>
          </cell>
          <cell r="N4931">
            <v>0</v>
          </cell>
          <cell r="O4931">
            <v>0</v>
          </cell>
          <cell r="P4931">
            <v>0</v>
          </cell>
          <cell r="Q4931">
            <v>0</v>
          </cell>
          <cell r="R4931">
            <v>0</v>
          </cell>
          <cell r="S4931">
            <v>0</v>
          </cell>
          <cell r="T4931">
            <v>0</v>
          </cell>
          <cell r="U4931">
            <v>0</v>
          </cell>
          <cell r="V4931">
            <v>0</v>
          </cell>
          <cell r="W4931">
            <v>0</v>
          </cell>
          <cell r="X4931">
            <v>0</v>
          </cell>
        </row>
        <row r="4932">
          <cell r="A4932" t="str">
            <v>1682800</v>
          </cell>
          <cell r="B4932">
            <v>1</v>
          </cell>
          <cell r="C4932" t="str">
            <v>fluorescent light fitting-21-300x300mm t</v>
          </cell>
          <cell r="D4932" t="str">
            <v>34</v>
          </cell>
          <cell r="E4932" t="str">
            <v>BASLIG</v>
          </cell>
          <cell r="F4932" t="str">
            <v>BAS</v>
          </cell>
          <cell r="G4932">
            <v>38820</v>
          </cell>
          <cell r="H4932" t="str">
            <v>Active</v>
          </cell>
          <cell r="I4932">
            <v>426</v>
          </cell>
          <cell r="J4932">
            <v>39344</v>
          </cell>
          <cell r="K4932" t="str">
            <v>TLI</v>
          </cell>
          <cell r="L4932" t="str">
            <v>TN</v>
          </cell>
          <cell r="M4932" t="str">
            <v>0052</v>
          </cell>
          <cell r="N4932">
            <v>4165.53</v>
          </cell>
          <cell r="O4932">
            <v>31.52</v>
          </cell>
          <cell r="P4932">
            <v>378.68</v>
          </cell>
          <cell r="Q4932">
            <v>757.36</v>
          </cell>
          <cell r="R4932">
            <v>3408.17</v>
          </cell>
          <cell r="S4932">
            <v>1820.9</v>
          </cell>
          <cell r="T4932">
            <v>11</v>
          </cell>
          <cell r="U4932">
            <v>0</v>
          </cell>
          <cell r="V4932">
            <v>9</v>
          </cell>
          <cell r="W4932">
            <v>0</v>
          </cell>
          <cell r="X4932">
            <v>0</v>
          </cell>
        </row>
        <row r="4933">
          <cell r="A4933" t="str">
            <v>1682900</v>
          </cell>
          <cell r="B4933">
            <v>1</v>
          </cell>
          <cell r="C4933" t="str">
            <v>fluorescent light fitting-21-300x300mm t</v>
          </cell>
          <cell r="D4933" t="str">
            <v>34</v>
          </cell>
          <cell r="E4933" t="str">
            <v>BASLIG</v>
          </cell>
          <cell r="F4933" t="str">
            <v>BAS</v>
          </cell>
          <cell r="G4933">
            <v>38820</v>
          </cell>
          <cell r="H4933" t="str">
            <v>Active</v>
          </cell>
          <cell r="I4933">
            <v>426</v>
          </cell>
          <cell r="J4933">
            <v>39344</v>
          </cell>
          <cell r="K4933" t="str">
            <v>TLI</v>
          </cell>
          <cell r="L4933" t="str">
            <v>TN</v>
          </cell>
          <cell r="M4933" t="str">
            <v>0052</v>
          </cell>
          <cell r="N4933">
            <v>4165.53</v>
          </cell>
          <cell r="O4933">
            <v>31.52</v>
          </cell>
          <cell r="P4933">
            <v>378.68</v>
          </cell>
          <cell r="Q4933">
            <v>757.36</v>
          </cell>
          <cell r="R4933">
            <v>3408.17</v>
          </cell>
          <cell r="S4933">
            <v>1820.9</v>
          </cell>
          <cell r="T4933">
            <v>11</v>
          </cell>
          <cell r="U4933">
            <v>0</v>
          </cell>
          <cell r="V4933">
            <v>9</v>
          </cell>
          <cell r="W4933">
            <v>0</v>
          </cell>
          <cell r="X4933">
            <v>0</v>
          </cell>
        </row>
        <row r="4934">
          <cell r="A4934" t="str">
            <v>1683000</v>
          </cell>
          <cell r="B4934">
            <v>1</v>
          </cell>
          <cell r="C4934" t="str">
            <v>fluorescent light fitting - 18 twin tube</v>
          </cell>
          <cell r="D4934" t="str">
            <v>34</v>
          </cell>
          <cell r="E4934" t="str">
            <v>BASLIG</v>
          </cell>
          <cell r="F4934" t="str">
            <v>BAS</v>
          </cell>
          <cell r="G4934">
            <v>38820</v>
          </cell>
          <cell r="H4934" t="str">
            <v>Active</v>
          </cell>
          <cell r="I4934">
            <v>426</v>
          </cell>
          <cell r="J4934">
            <v>39344</v>
          </cell>
          <cell r="K4934" t="str">
            <v>TLI</v>
          </cell>
          <cell r="L4934" t="str">
            <v>TN</v>
          </cell>
          <cell r="M4934" t="str">
            <v>0052</v>
          </cell>
          <cell r="N4934">
            <v>2767.1</v>
          </cell>
          <cell r="O4934">
            <v>20.99</v>
          </cell>
          <cell r="P4934">
            <v>251.55</v>
          </cell>
          <cell r="Q4934">
            <v>503.1</v>
          </cell>
          <cell r="R4934">
            <v>2264</v>
          </cell>
          <cell r="S4934">
            <v>1209.5899999999999</v>
          </cell>
          <cell r="T4934">
            <v>11</v>
          </cell>
          <cell r="U4934">
            <v>0</v>
          </cell>
          <cell r="V4934">
            <v>9</v>
          </cell>
          <cell r="W4934">
            <v>0</v>
          </cell>
          <cell r="X4934">
            <v>0</v>
          </cell>
        </row>
        <row r="4935">
          <cell r="A4935" t="str">
            <v>1683100</v>
          </cell>
          <cell r="B4935">
            <v>1</v>
          </cell>
          <cell r="C4935" t="str">
            <v>fluorescent light fitting - 6 single tub</v>
          </cell>
          <cell r="D4935" t="str">
            <v>34</v>
          </cell>
          <cell r="E4935" t="str">
            <v>BASLIG</v>
          </cell>
          <cell r="F4935" t="str">
            <v>BAS</v>
          </cell>
          <cell r="G4935">
            <v>38820</v>
          </cell>
          <cell r="H4935" t="str">
            <v>Active</v>
          </cell>
          <cell r="I4935">
            <v>426</v>
          </cell>
          <cell r="J4935">
            <v>39344</v>
          </cell>
          <cell r="K4935" t="str">
            <v>TLI</v>
          </cell>
          <cell r="L4935" t="str">
            <v>TN</v>
          </cell>
          <cell r="M4935" t="str">
            <v>0052</v>
          </cell>
          <cell r="N4935">
            <v>922.35</v>
          </cell>
          <cell r="O4935">
            <v>6.96</v>
          </cell>
          <cell r="P4935">
            <v>83.85</v>
          </cell>
          <cell r="Q4935">
            <v>167.7</v>
          </cell>
          <cell r="R4935">
            <v>754.65</v>
          </cell>
          <cell r="S4935">
            <v>403.19</v>
          </cell>
          <cell r="T4935">
            <v>11</v>
          </cell>
          <cell r="U4935">
            <v>0</v>
          </cell>
          <cell r="V4935">
            <v>9</v>
          </cell>
          <cell r="W4935">
            <v>0</v>
          </cell>
          <cell r="X4935">
            <v>0</v>
          </cell>
        </row>
        <row r="4936">
          <cell r="A4936" t="str">
            <v>1683200</v>
          </cell>
          <cell r="B4936">
            <v>1</v>
          </cell>
          <cell r="C4936" t="str">
            <v>Mechanical Services in square metres</v>
          </cell>
          <cell r="D4936" t="str">
            <v>34</v>
          </cell>
          <cell r="E4936" t="str">
            <v>BASAIR</v>
          </cell>
          <cell r="F4936" t="str">
            <v>BAS</v>
          </cell>
          <cell r="G4936">
            <v>38820</v>
          </cell>
          <cell r="H4936" t="str">
            <v>Active</v>
          </cell>
          <cell r="I4936">
            <v>426</v>
          </cell>
          <cell r="J4936">
            <v>39344</v>
          </cell>
          <cell r="K4936" t="str">
            <v>TLI</v>
          </cell>
          <cell r="L4936" t="str">
            <v>TN</v>
          </cell>
          <cell r="M4936" t="str">
            <v>0052</v>
          </cell>
          <cell r="N4936">
            <v>52190.41</v>
          </cell>
          <cell r="O4936">
            <v>395.4</v>
          </cell>
          <cell r="P4936">
            <v>4744.58</v>
          </cell>
          <cell r="Q4936">
            <v>9489.16</v>
          </cell>
          <cell r="R4936">
            <v>42701.25</v>
          </cell>
          <cell r="S4936">
            <v>22814.22</v>
          </cell>
          <cell r="T4936">
            <v>11</v>
          </cell>
          <cell r="U4936">
            <v>0</v>
          </cell>
          <cell r="V4936">
            <v>9</v>
          </cell>
          <cell r="W4936">
            <v>0</v>
          </cell>
          <cell r="X4936">
            <v>0</v>
          </cell>
        </row>
        <row r="4937">
          <cell r="A4937" t="str">
            <v>1683300</v>
          </cell>
          <cell r="B4937">
            <v>1</v>
          </cell>
          <cell r="C4937" t="str">
            <v>Plumbing reticulation in square metres</v>
          </cell>
          <cell r="D4937" t="str">
            <v>34</v>
          </cell>
          <cell r="E4937" t="str">
            <v>BASPLM</v>
          </cell>
          <cell r="F4937" t="str">
            <v>BAS</v>
          </cell>
          <cell r="G4937">
            <v>38820</v>
          </cell>
          <cell r="H4937" t="str">
            <v>Active</v>
          </cell>
          <cell r="I4937">
            <v>426</v>
          </cell>
          <cell r="J4937">
            <v>39344</v>
          </cell>
          <cell r="K4937" t="str">
            <v>TLI</v>
          </cell>
          <cell r="L4937" t="str">
            <v>TN</v>
          </cell>
          <cell r="M4937" t="str">
            <v>0052</v>
          </cell>
          <cell r="N4937">
            <v>7007.4</v>
          </cell>
          <cell r="O4937">
            <v>36.46</v>
          </cell>
          <cell r="P4937">
            <v>437.96</v>
          </cell>
          <cell r="Q4937">
            <v>875.92</v>
          </cell>
          <cell r="R4937">
            <v>6131.48</v>
          </cell>
          <cell r="S4937">
            <v>2916.65</v>
          </cell>
          <cell r="T4937">
            <v>16</v>
          </cell>
          <cell r="U4937">
            <v>0</v>
          </cell>
          <cell r="V4937">
            <v>14</v>
          </cell>
          <cell r="W4937">
            <v>0</v>
          </cell>
          <cell r="X4937">
            <v>0</v>
          </cell>
        </row>
        <row r="4938">
          <cell r="A4938" t="str">
            <v>1683400</v>
          </cell>
          <cell r="B4938">
            <v>1</v>
          </cell>
          <cell r="C4938" t="str">
            <v>Public Address System in square metres</v>
          </cell>
          <cell r="D4938" t="str">
            <v>34</v>
          </cell>
          <cell r="E4938" t="str">
            <v>BASPUB</v>
          </cell>
          <cell r="F4938" t="str">
            <v>BAS</v>
          </cell>
          <cell r="G4938">
            <v>38820</v>
          </cell>
          <cell r="H4938" t="str">
            <v>Active</v>
          </cell>
          <cell r="I4938">
            <v>426</v>
          </cell>
          <cell r="J4938">
            <v>39344</v>
          </cell>
          <cell r="K4938" t="str">
            <v>TLI</v>
          </cell>
          <cell r="L4938" t="str">
            <v>TN</v>
          </cell>
          <cell r="M4938" t="str">
            <v>0052</v>
          </cell>
          <cell r="N4938">
            <v>4671.6099999999997</v>
          </cell>
          <cell r="O4938">
            <v>24.35</v>
          </cell>
          <cell r="P4938">
            <v>291.98</v>
          </cell>
          <cell r="Q4938">
            <v>583.96</v>
          </cell>
          <cell r="R4938">
            <v>4087.65</v>
          </cell>
          <cell r="S4938">
            <v>1944.44</v>
          </cell>
          <cell r="T4938">
            <v>16</v>
          </cell>
          <cell r="U4938">
            <v>0</v>
          </cell>
          <cell r="V4938">
            <v>14</v>
          </cell>
          <cell r="W4938">
            <v>0</v>
          </cell>
          <cell r="X4938">
            <v>0</v>
          </cell>
        </row>
        <row r="4939">
          <cell r="A4939" t="str">
            <v>1683500</v>
          </cell>
          <cell r="B4939">
            <v>1</v>
          </cell>
          <cell r="C4939" t="str">
            <v>Security System in square metres</v>
          </cell>
          <cell r="D4939" t="str">
            <v>34</v>
          </cell>
          <cell r="E4939" t="str">
            <v>BASSEC</v>
          </cell>
          <cell r="F4939" t="str">
            <v>BAS</v>
          </cell>
          <cell r="G4939">
            <v>38820</v>
          </cell>
          <cell r="H4939" t="str">
            <v>Active</v>
          </cell>
          <cell r="I4939">
            <v>426</v>
          </cell>
          <cell r="J4939">
            <v>39344</v>
          </cell>
          <cell r="K4939" t="str">
            <v>TLI</v>
          </cell>
          <cell r="L4939" t="str">
            <v>TN</v>
          </cell>
          <cell r="M4939" t="str">
            <v>0052</v>
          </cell>
          <cell r="N4939">
            <v>11679.02</v>
          </cell>
          <cell r="O4939">
            <v>60.81</v>
          </cell>
          <cell r="P4939">
            <v>729.94</v>
          </cell>
          <cell r="Q4939">
            <v>1459.88</v>
          </cell>
          <cell r="R4939">
            <v>10219.14</v>
          </cell>
          <cell r="S4939">
            <v>4861.09</v>
          </cell>
          <cell r="T4939">
            <v>16</v>
          </cell>
          <cell r="U4939">
            <v>0</v>
          </cell>
          <cell r="V4939">
            <v>14</v>
          </cell>
          <cell r="W4939">
            <v>0</v>
          </cell>
          <cell r="X4939">
            <v>0</v>
          </cell>
        </row>
        <row r="4940">
          <cell r="A4940" t="str">
            <v>1683600</v>
          </cell>
          <cell r="B4940">
            <v>1</v>
          </cell>
          <cell r="C4940" t="str">
            <v>up and over auto door - 1</v>
          </cell>
          <cell r="D4940" t="str">
            <v>34</v>
          </cell>
          <cell r="E4940" t="str">
            <v>BASPAR</v>
          </cell>
          <cell r="F4940" t="str">
            <v>BAS</v>
          </cell>
          <cell r="G4940">
            <v>38820</v>
          </cell>
          <cell r="H4940" t="str">
            <v>Active</v>
          </cell>
          <cell r="I4940">
            <v>426</v>
          </cell>
          <cell r="J4940">
            <v>39344</v>
          </cell>
          <cell r="K4940" t="str">
            <v>TLI</v>
          </cell>
          <cell r="L4940" t="str">
            <v>TN</v>
          </cell>
          <cell r="M4940" t="str">
            <v>0052</v>
          </cell>
          <cell r="N4940">
            <v>1545.93</v>
          </cell>
          <cell r="O4940">
            <v>11.73</v>
          </cell>
          <cell r="P4940">
            <v>140.54</v>
          </cell>
          <cell r="Q4940">
            <v>281.08</v>
          </cell>
          <cell r="R4940">
            <v>1264.8499999999999</v>
          </cell>
          <cell r="S4940">
            <v>675.78</v>
          </cell>
          <cell r="T4940">
            <v>11</v>
          </cell>
          <cell r="U4940">
            <v>0</v>
          </cell>
          <cell r="V4940">
            <v>9</v>
          </cell>
          <cell r="W4940">
            <v>0</v>
          </cell>
          <cell r="X4940">
            <v>0</v>
          </cell>
        </row>
        <row r="4941">
          <cell r="A4941" t="str">
            <v>1683700</v>
          </cell>
          <cell r="B4941">
            <v>1</v>
          </cell>
          <cell r="C4941" t="str">
            <v>sprinkler head and piping - 65</v>
          </cell>
          <cell r="D4941" t="str">
            <v>34</v>
          </cell>
          <cell r="E4941" t="str">
            <v>BASSPR</v>
          </cell>
          <cell r="F4941" t="str">
            <v>BAS</v>
          </cell>
          <cell r="G4941">
            <v>38820</v>
          </cell>
          <cell r="H4941" t="str">
            <v>Active</v>
          </cell>
          <cell r="I4941">
            <v>426</v>
          </cell>
          <cell r="J4941">
            <v>39344</v>
          </cell>
          <cell r="K4941" t="str">
            <v>TLI</v>
          </cell>
          <cell r="L4941" t="str">
            <v>TN</v>
          </cell>
          <cell r="M4941" t="str">
            <v>0052</v>
          </cell>
          <cell r="N4941">
            <v>17584.37</v>
          </cell>
          <cell r="O4941">
            <v>133.27000000000001</v>
          </cell>
          <cell r="P4941">
            <v>1598.58</v>
          </cell>
          <cell r="Q4941">
            <v>3197.16</v>
          </cell>
          <cell r="R4941">
            <v>14387.21</v>
          </cell>
          <cell r="S4941">
            <v>7686.73</v>
          </cell>
          <cell r="T4941">
            <v>11</v>
          </cell>
          <cell r="U4941">
            <v>0</v>
          </cell>
          <cell r="V4941">
            <v>9</v>
          </cell>
          <cell r="W4941">
            <v>0</v>
          </cell>
          <cell r="X4941">
            <v>0</v>
          </cell>
        </row>
        <row r="4942">
          <cell r="A4942" t="str">
            <v>1683800</v>
          </cell>
          <cell r="B4942">
            <v>1</v>
          </cell>
          <cell r="C4942" t="str">
            <v>suspended ceiling - 453.40 square metres</v>
          </cell>
          <cell r="D4942" t="str">
            <v>34</v>
          </cell>
          <cell r="E4942" t="str">
            <v>BASSUS</v>
          </cell>
          <cell r="F4942" t="str">
            <v>BAS</v>
          </cell>
          <cell r="G4942">
            <v>38820</v>
          </cell>
          <cell r="H4942" t="str">
            <v>Active</v>
          </cell>
          <cell r="I4942">
            <v>426</v>
          </cell>
          <cell r="J4942">
            <v>39344</v>
          </cell>
          <cell r="K4942" t="str">
            <v>TLI</v>
          </cell>
          <cell r="L4942" t="str">
            <v>TN</v>
          </cell>
          <cell r="M4942" t="str">
            <v>0052</v>
          </cell>
          <cell r="N4942">
            <v>10465.1</v>
          </cell>
          <cell r="O4942">
            <v>54.46</v>
          </cell>
          <cell r="P4942">
            <v>654.07000000000005</v>
          </cell>
          <cell r="Q4942">
            <v>1308.1400000000001</v>
          </cell>
          <cell r="R4942">
            <v>9156.9599999999991</v>
          </cell>
          <cell r="S4942">
            <v>4355.83</v>
          </cell>
          <cell r="T4942">
            <v>16</v>
          </cell>
          <cell r="U4942">
            <v>0</v>
          </cell>
          <cell r="V4942">
            <v>14</v>
          </cell>
          <cell r="W4942">
            <v>0</v>
          </cell>
          <cell r="X4942">
            <v>0</v>
          </cell>
        </row>
        <row r="4943">
          <cell r="A4943" t="str">
            <v>1683900</v>
          </cell>
          <cell r="B4943">
            <v>1</v>
          </cell>
          <cell r="C4943" t="str">
            <v>vinyl floor covering - 255.00 square met</v>
          </cell>
          <cell r="D4943" t="str">
            <v>34</v>
          </cell>
          <cell r="E4943" t="str">
            <v>BASFLO</v>
          </cell>
          <cell r="F4943" t="str">
            <v>BAS</v>
          </cell>
          <cell r="G4943">
            <v>38820</v>
          </cell>
          <cell r="H4943" t="str">
            <v>Active</v>
          </cell>
          <cell r="I4943">
            <v>426</v>
          </cell>
          <cell r="J4943">
            <v>39344</v>
          </cell>
          <cell r="K4943" t="str">
            <v>TLI</v>
          </cell>
          <cell r="L4943" t="str">
            <v>TN</v>
          </cell>
          <cell r="M4943" t="str">
            <v>0052</v>
          </cell>
          <cell r="N4943">
            <v>0</v>
          </cell>
          <cell r="O4943">
            <v>0</v>
          </cell>
          <cell r="P4943">
            <v>0</v>
          </cell>
          <cell r="Q4943">
            <v>0</v>
          </cell>
          <cell r="R4943">
            <v>0</v>
          </cell>
          <cell r="S4943">
            <v>0</v>
          </cell>
          <cell r="T4943">
            <v>0</v>
          </cell>
          <cell r="U4943">
            <v>0</v>
          </cell>
          <cell r="V4943">
            <v>0</v>
          </cell>
          <cell r="W4943">
            <v>0</v>
          </cell>
          <cell r="X4943">
            <v>0</v>
          </cell>
        </row>
        <row r="4944">
          <cell r="A4944" t="str">
            <v>1684000</v>
          </cell>
          <cell r="B4944">
            <v>1</v>
          </cell>
          <cell r="C4944" t="str">
            <v>break glass fire alarm point - 2</v>
          </cell>
          <cell r="D4944" t="str">
            <v>34</v>
          </cell>
          <cell r="E4944" t="str">
            <v>BASALA</v>
          </cell>
          <cell r="F4944" t="str">
            <v>BAS</v>
          </cell>
          <cell r="G4944">
            <v>38820</v>
          </cell>
          <cell r="H4944" t="str">
            <v>Active</v>
          </cell>
          <cell r="I4944">
            <v>2</v>
          </cell>
          <cell r="J4944">
            <v>39344</v>
          </cell>
          <cell r="K4944" t="str">
            <v>TLI</v>
          </cell>
          <cell r="L4944" t="str">
            <v>TN</v>
          </cell>
          <cell r="M4944" t="str">
            <v>0061</v>
          </cell>
          <cell r="N4944">
            <v>1101.28</v>
          </cell>
          <cell r="O4944">
            <v>3.53</v>
          </cell>
          <cell r="P4944">
            <v>42.58</v>
          </cell>
          <cell r="Q4944">
            <v>85.16</v>
          </cell>
          <cell r="R4944">
            <v>1016.12</v>
          </cell>
          <cell r="S4944">
            <v>436.3</v>
          </cell>
          <cell r="T4944">
            <v>16</v>
          </cell>
          <cell r="U4944">
            <v>0</v>
          </cell>
          <cell r="V4944">
            <v>14</v>
          </cell>
          <cell r="W4944">
            <v>0</v>
          </cell>
          <cell r="X4944">
            <v>0</v>
          </cell>
        </row>
        <row r="4945">
          <cell r="A4945" t="str">
            <v>1684100</v>
          </cell>
          <cell r="B4945">
            <v>1</v>
          </cell>
          <cell r="C4945" t="str">
            <v>Building Structure in square metres</v>
          </cell>
          <cell r="D4945" t="str">
            <v>34</v>
          </cell>
          <cell r="E4945" t="str">
            <v>BUITER</v>
          </cell>
          <cell r="F4945" t="str">
            <v>BUI</v>
          </cell>
          <cell r="G4945">
            <v>38820</v>
          </cell>
          <cell r="H4945" t="str">
            <v>Active</v>
          </cell>
          <cell r="I4945">
            <v>112</v>
          </cell>
          <cell r="J4945">
            <v>39344</v>
          </cell>
          <cell r="K4945" t="str">
            <v>TLI</v>
          </cell>
          <cell r="L4945" t="str">
            <v>TN</v>
          </cell>
          <cell r="M4945" t="str">
            <v>0061</v>
          </cell>
          <cell r="N4945">
            <v>31838.34</v>
          </cell>
          <cell r="O4945">
            <v>52.37</v>
          </cell>
          <cell r="P4945">
            <v>628.22</v>
          </cell>
          <cell r="Q4945">
            <v>1256.44</v>
          </cell>
          <cell r="R4945">
            <v>30581.9</v>
          </cell>
          <cell r="S4945">
            <v>12268.08</v>
          </cell>
          <cell r="T4945">
            <v>40</v>
          </cell>
          <cell r="U4945">
            <v>0</v>
          </cell>
          <cell r="V4945">
            <v>38</v>
          </cell>
          <cell r="W4945">
            <v>0</v>
          </cell>
          <cell r="X4945">
            <v>0</v>
          </cell>
        </row>
        <row r="4946">
          <cell r="A4946" t="str">
            <v>1684200</v>
          </cell>
          <cell r="B4946">
            <v>1</v>
          </cell>
          <cell r="C4946" t="str">
            <v>Division walling in all 40 lineal metres</v>
          </cell>
          <cell r="D4946" t="str">
            <v>34</v>
          </cell>
          <cell r="E4946" t="str">
            <v>BASPAR</v>
          </cell>
          <cell r="F4946" t="str">
            <v>BAS</v>
          </cell>
          <cell r="G4946">
            <v>38820</v>
          </cell>
          <cell r="H4946" t="str">
            <v>Active</v>
          </cell>
          <cell r="I4946">
            <v>27</v>
          </cell>
          <cell r="J4946">
            <v>39345</v>
          </cell>
          <cell r="K4946" t="str">
            <v>TLI</v>
          </cell>
          <cell r="L4946" t="str">
            <v>TN</v>
          </cell>
          <cell r="M4946" t="str">
            <v>0061</v>
          </cell>
          <cell r="N4946">
            <v>0</v>
          </cell>
          <cell r="O4946">
            <v>0</v>
          </cell>
          <cell r="P4946">
            <v>0</v>
          </cell>
          <cell r="Q4946">
            <v>0</v>
          </cell>
          <cell r="R4946">
            <v>0</v>
          </cell>
          <cell r="S4946">
            <v>0</v>
          </cell>
          <cell r="T4946">
            <v>18</v>
          </cell>
          <cell r="U4946">
            <v>31</v>
          </cell>
          <cell r="V4946">
            <v>18</v>
          </cell>
          <cell r="W4946">
            <v>31</v>
          </cell>
          <cell r="X4946">
            <v>0</v>
          </cell>
        </row>
        <row r="4947">
          <cell r="A4947" t="str">
            <v>1684300</v>
          </cell>
          <cell r="B4947">
            <v>1</v>
          </cell>
          <cell r="C4947" t="str">
            <v>Drainage Services in square metres</v>
          </cell>
          <cell r="D4947" t="str">
            <v>34</v>
          </cell>
          <cell r="E4947" t="str">
            <v>BASPLM</v>
          </cell>
          <cell r="F4947" t="str">
            <v>BAS</v>
          </cell>
          <cell r="G4947">
            <v>38820</v>
          </cell>
          <cell r="H4947" t="str">
            <v>Active</v>
          </cell>
          <cell r="I4947">
            <v>112</v>
          </cell>
          <cell r="J4947">
            <v>39344</v>
          </cell>
          <cell r="K4947" t="str">
            <v>TLI</v>
          </cell>
          <cell r="L4947" t="str">
            <v>TN</v>
          </cell>
          <cell r="M4947" t="str">
            <v>0061</v>
          </cell>
          <cell r="N4947">
            <v>313.45999999999998</v>
          </cell>
          <cell r="O4947">
            <v>1.66</v>
          </cell>
          <cell r="P4947">
            <v>19.59</v>
          </cell>
          <cell r="Q4947">
            <v>39.18</v>
          </cell>
          <cell r="R4947">
            <v>274.27999999999997</v>
          </cell>
          <cell r="S4947">
            <v>130.47</v>
          </cell>
          <cell r="T4947">
            <v>16</v>
          </cell>
          <cell r="U4947">
            <v>0</v>
          </cell>
          <cell r="V4947">
            <v>14</v>
          </cell>
          <cell r="W4947">
            <v>0</v>
          </cell>
          <cell r="X4947">
            <v>0</v>
          </cell>
        </row>
        <row r="4948">
          <cell r="A4948" t="str">
            <v>1684400</v>
          </cell>
          <cell r="B4948">
            <v>1</v>
          </cell>
          <cell r="C4948" t="str">
            <v>Exit sign and fittings - 2</v>
          </cell>
          <cell r="D4948" t="str">
            <v>34</v>
          </cell>
          <cell r="E4948" t="str">
            <v>BASSIG</v>
          </cell>
          <cell r="F4948" t="str">
            <v>BAS</v>
          </cell>
          <cell r="G4948">
            <v>38820</v>
          </cell>
          <cell r="H4948" t="str">
            <v>Active</v>
          </cell>
          <cell r="I4948">
            <v>2</v>
          </cell>
          <cell r="J4948">
            <v>39344</v>
          </cell>
          <cell r="K4948" t="str">
            <v>TLI</v>
          </cell>
          <cell r="L4948" t="str">
            <v>TN</v>
          </cell>
          <cell r="M4948" t="str">
            <v>0061</v>
          </cell>
          <cell r="N4948">
            <v>724.83</v>
          </cell>
          <cell r="O4948">
            <v>5.5</v>
          </cell>
          <cell r="P4948">
            <v>65.89</v>
          </cell>
          <cell r="Q4948">
            <v>131.78</v>
          </cell>
          <cell r="R4948">
            <v>593.04999999999995</v>
          </cell>
          <cell r="S4948">
            <v>316.83999999999997</v>
          </cell>
          <cell r="T4948">
            <v>11</v>
          </cell>
          <cell r="U4948">
            <v>0</v>
          </cell>
          <cell r="V4948">
            <v>9</v>
          </cell>
          <cell r="W4948">
            <v>0</v>
          </cell>
          <cell r="X4948">
            <v>0</v>
          </cell>
        </row>
        <row r="4949">
          <cell r="A4949" t="str">
            <v>1684500</v>
          </cell>
          <cell r="B4949">
            <v>1</v>
          </cell>
          <cell r="C4949" t="str">
            <v>Fire Alarm System in square metres</v>
          </cell>
          <cell r="D4949" t="str">
            <v>34</v>
          </cell>
          <cell r="E4949" t="str">
            <v>BASALA</v>
          </cell>
          <cell r="F4949" t="str">
            <v>BAS</v>
          </cell>
          <cell r="G4949">
            <v>38820</v>
          </cell>
          <cell r="H4949" t="str">
            <v>Active</v>
          </cell>
          <cell r="I4949">
            <v>112</v>
          </cell>
          <cell r="J4949">
            <v>39344</v>
          </cell>
          <cell r="K4949" t="str">
            <v>TLI</v>
          </cell>
          <cell r="L4949" t="str">
            <v>TN</v>
          </cell>
          <cell r="M4949" t="str">
            <v>0061</v>
          </cell>
          <cell r="N4949">
            <v>3720.91</v>
          </cell>
          <cell r="O4949">
            <v>11.98</v>
          </cell>
          <cell r="P4949">
            <v>143.87</v>
          </cell>
          <cell r="Q4949">
            <v>287.74</v>
          </cell>
          <cell r="R4949">
            <v>3433.17</v>
          </cell>
          <cell r="S4949">
            <v>1474.14</v>
          </cell>
          <cell r="T4949">
            <v>16</v>
          </cell>
          <cell r="U4949">
            <v>0</v>
          </cell>
          <cell r="V4949">
            <v>14</v>
          </cell>
          <cell r="W4949">
            <v>0</v>
          </cell>
          <cell r="X4949">
            <v>0</v>
          </cell>
        </row>
        <row r="4950">
          <cell r="A4950" t="str">
            <v>1684600</v>
          </cell>
          <cell r="B4950">
            <v>1</v>
          </cell>
          <cell r="C4950" t="str">
            <v>fitted carpet</v>
          </cell>
          <cell r="D4950" t="str">
            <v>34</v>
          </cell>
          <cell r="E4950" t="str">
            <v>BASFLO</v>
          </cell>
          <cell r="F4950" t="str">
            <v>BAS</v>
          </cell>
          <cell r="G4950">
            <v>38820</v>
          </cell>
          <cell r="H4950" t="str">
            <v>Active</v>
          </cell>
          <cell r="I4950">
            <v>112</v>
          </cell>
          <cell r="J4950">
            <v>39344</v>
          </cell>
          <cell r="K4950" t="str">
            <v>TLI</v>
          </cell>
          <cell r="L4950" t="str">
            <v>TN</v>
          </cell>
          <cell r="M4950" t="str">
            <v>0061</v>
          </cell>
          <cell r="N4950">
            <v>0</v>
          </cell>
          <cell r="O4950">
            <v>0</v>
          </cell>
          <cell r="P4950">
            <v>0</v>
          </cell>
          <cell r="Q4950">
            <v>0</v>
          </cell>
          <cell r="R4950">
            <v>0</v>
          </cell>
          <cell r="S4950">
            <v>0</v>
          </cell>
          <cell r="T4950">
            <v>0</v>
          </cell>
          <cell r="U4950">
            <v>0</v>
          </cell>
          <cell r="V4950">
            <v>0</v>
          </cell>
          <cell r="W4950">
            <v>0</v>
          </cell>
          <cell r="X4950">
            <v>0</v>
          </cell>
        </row>
        <row r="4951">
          <cell r="A4951" t="str">
            <v>1684700</v>
          </cell>
          <cell r="B4951">
            <v>1</v>
          </cell>
          <cell r="C4951" t="str">
            <v>fluorescent light fitting - 17 - 1200 x</v>
          </cell>
          <cell r="D4951" t="str">
            <v>34</v>
          </cell>
          <cell r="E4951" t="str">
            <v>BASLIG</v>
          </cell>
          <cell r="F4951" t="str">
            <v>BAS</v>
          </cell>
          <cell r="G4951">
            <v>38820</v>
          </cell>
          <cell r="H4951" t="str">
            <v>Active</v>
          </cell>
          <cell r="I4951">
            <v>11</v>
          </cell>
          <cell r="J4951">
            <v>39344</v>
          </cell>
          <cell r="K4951" t="str">
            <v>TLI</v>
          </cell>
          <cell r="L4951" t="str">
            <v>TN</v>
          </cell>
          <cell r="M4951" t="str">
            <v>0061</v>
          </cell>
          <cell r="N4951">
            <v>2790.78</v>
          </cell>
          <cell r="O4951">
            <v>21.17</v>
          </cell>
          <cell r="P4951">
            <v>253.71</v>
          </cell>
          <cell r="Q4951">
            <v>507.42</v>
          </cell>
          <cell r="R4951">
            <v>2283.36</v>
          </cell>
          <cell r="S4951">
            <v>1219.94</v>
          </cell>
          <cell r="T4951">
            <v>11</v>
          </cell>
          <cell r="U4951">
            <v>0</v>
          </cell>
          <cell r="V4951">
            <v>9</v>
          </cell>
          <cell r="W4951">
            <v>0</v>
          </cell>
          <cell r="X4951">
            <v>0</v>
          </cell>
        </row>
        <row r="4952">
          <cell r="A4952" t="str">
            <v>1684800</v>
          </cell>
          <cell r="B4952">
            <v>1</v>
          </cell>
          <cell r="C4952" t="str">
            <v>Mechanical Services in square metres</v>
          </cell>
          <cell r="D4952" t="str">
            <v>34</v>
          </cell>
          <cell r="E4952" t="str">
            <v>BASAIR</v>
          </cell>
          <cell r="F4952" t="str">
            <v>BAS</v>
          </cell>
          <cell r="G4952">
            <v>38820</v>
          </cell>
          <cell r="H4952" t="str">
            <v>Active</v>
          </cell>
          <cell r="I4952">
            <v>112</v>
          </cell>
          <cell r="J4952">
            <v>39344</v>
          </cell>
          <cell r="K4952" t="str">
            <v>TLI</v>
          </cell>
          <cell r="L4952" t="str">
            <v>TN</v>
          </cell>
          <cell r="M4952" t="str">
            <v>0061</v>
          </cell>
          <cell r="N4952">
            <v>17511.310000000001</v>
          </cell>
          <cell r="O4952">
            <v>132.68</v>
          </cell>
          <cell r="P4952">
            <v>1591.94</v>
          </cell>
          <cell r="Q4952">
            <v>3183.88</v>
          </cell>
          <cell r="R4952">
            <v>14327.43</v>
          </cell>
          <cell r="S4952">
            <v>7654.79</v>
          </cell>
          <cell r="T4952">
            <v>11</v>
          </cell>
          <cell r="U4952">
            <v>0</v>
          </cell>
          <cell r="V4952">
            <v>9</v>
          </cell>
          <cell r="W4952">
            <v>0</v>
          </cell>
          <cell r="X4952">
            <v>0</v>
          </cell>
        </row>
        <row r="4953">
          <cell r="A4953" t="str">
            <v>1684900</v>
          </cell>
          <cell r="B4953">
            <v>1</v>
          </cell>
          <cell r="C4953" t="str">
            <v>Plumbing reticulation in square metres</v>
          </cell>
          <cell r="D4953" t="str">
            <v>34</v>
          </cell>
          <cell r="E4953" t="str">
            <v>BASPLM</v>
          </cell>
          <cell r="F4953" t="str">
            <v>BAS</v>
          </cell>
          <cell r="G4953">
            <v>38820</v>
          </cell>
          <cell r="H4953" t="str">
            <v>Active</v>
          </cell>
          <cell r="I4953">
            <v>112</v>
          </cell>
          <cell r="J4953">
            <v>39344</v>
          </cell>
          <cell r="K4953" t="str">
            <v>TLI</v>
          </cell>
          <cell r="L4953" t="str">
            <v>TN</v>
          </cell>
          <cell r="M4953" t="str">
            <v>0061</v>
          </cell>
          <cell r="N4953">
            <v>2351.21</v>
          </cell>
          <cell r="O4953">
            <v>12.2</v>
          </cell>
          <cell r="P4953">
            <v>146.94999999999999</v>
          </cell>
          <cell r="Q4953">
            <v>293.89999999999998</v>
          </cell>
          <cell r="R4953">
            <v>2057.31</v>
          </cell>
          <cell r="S4953">
            <v>978.63</v>
          </cell>
          <cell r="T4953">
            <v>16</v>
          </cell>
          <cell r="U4953">
            <v>0</v>
          </cell>
          <cell r="V4953">
            <v>14</v>
          </cell>
          <cell r="W4953">
            <v>0</v>
          </cell>
          <cell r="X4953">
            <v>0</v>
          </cell>
        </row>
        <row r="4954">
          <cell r="A4954" t="str">
            <v>1685000</v>
          </cell>
          <cell r="B4954">
            <v>1</v>
          </cell>
          <cell r="C4954" t="str">
            <v>Public Address System in square metres</v>
          </cell>
          <cell r="D4954" t="str">
            <v>34</v>
          </cell>
          <cell r="E4954" t="str">
            <v>BASPUB</v>
          </cell>
          <cell r="F4954" t="str">
            <v>BAS</v>
          </cell>
          <cell r="G4954">
            <v>38820</v>
          </cell>
          <cell r="H4954" t="str">
            <v>Active</v>
          </cell>
          <cell r="I4954">
            <v>112</v>
          </cell>
          <cell r="J4954">
            <v>39344</v>
          </cell>
          <cell r="K4954" t="str">
            <v>TLI</v>
          </cell>
          <cell r="L4954" t="str">
            <v>TN</v>
          </cell>
          <cell r="M4954" t="str">
            <v>0061</v>
          </cell>
          <cell r="N4954">
            <v>1567.47</v>
          </cell>
          <cell r="O4954">
            <v>8.2100000000000009</v>
          </cell>
          <cell r="P4954">
            <v>97.97</v>
          </cell>
          <cell r="Q4954">
            <v>195.94</v>
          </cell>
          <cell r="R4954">
            <v>1371.53</v>
          </cell>
          <cell r="S4954">
            <v>652.41999999999996</v>
          </cell>
          <cell r="T4954">
            <v>16</v>
          </cell>
          <cell r="U4954">
            <v>0</v>
          </cell>
          <cell r="V4954">
            <v>14</v>
          </cell>
          <cell r="W4954">
            <v>0</v>
          </cell>
          <cell r="X4954">
            <v>0</v>
          </cell>
        </row>
        <row r="4955">
          <cell r="A4955" t="str">
            <v>1685100</v>
          </cell>
          <cell r="B4955">
            <v>1</v>
          </cell>
          <cell r="C4955" t="str">
            <v>Security System in square metres</v>
          </cell>
          <cell r="D4955" t="str">
            <v>34</v>
          </cell>
          <cell r="E4955" t="str">
            <v>BASSEC</v>
          </cell>
          <cell r="F4955" t="str">
            <v>BAS</v>
          </cell>
          <cell r="G4955">
            <v>38820</v>
          </cell>
          <cell r="H4955" t="str">
            <v>Active</v>
          </cell>
          <cell r="I4955">
            <v>112</v>
          </cell>
          <cell r="J4955">
            <v>39344</v>
          </cell>
          <cell r="K4955" t="str">
            <v>TLI</v>
          </cell>
          <cell r="L4955" t="str">
            <v>TN</v>
          </cell>
          <cell r="M4955" t="str">
            <v>0061</v>
          </cell>
          <cell r="N4955">
            <v>3918.68</v>
          </cell>
          <cell r="O4955">
            <v>20.41</v>
          </cell>
          <cell r="P4955">
            <v>244.92</v>
          </cell>
          <cell r="Q4955">
            <v>489.84</v>
          </cell>
          <cell r="R4955">
            <v>3428.84</v>
          </cell>
          <cell r="S4955">
            <v>1631.05</v>
          </cell>
          <cell r="T4955">
            <v>16</v>
          </cell>
          <cell r="U4955">
            <v>0</v>
          </cell>
          <cell r="V4955">
            <v>14</v>
          </cell>
          <cell r="W4955">
            <v>0</v>
          </cell>
          <cell r="X4955">
            <v>0</v>
          </cell>
        </row>
        <row r="4956">
          <cell r="A4956" t="str">
            <v>1685200</v>
          </cell>
          <cell r="B4956">
            <v>1</v>
          </cell>
          <cell r="C4956" t="str">
            <v>sign - 2 long</v>
          </cell>
          <cell r="D4956" t="str">
            <v>34</v>
          </cell>
          <cell r="E4956" t="str">
            <v>BASSIG</v>
          </cell>
          <cell r="F4956" t="str">
            <v>BAS</v>
          </cell>
          <cell r="G4956">
            <v>38820</v>
          </cell>
          <cell r="H4956" t="str">
            <v>Active</v>
          </cell>
          <cell r="I4956">
            <v>1</v>
          </cell>
          <cell r="J4956">
            <v>39344</v>
          </cell>
          <cell r="K4956" t="str">
            <v>TLI</v>
          </cell>
          <cell r="L4956" t="str">
            <v>TN</v>
          </cell>
          <cell r="M4956" t="str">
            <v>0061</v>
          </cell>
          <cell r="N4956">
            <v>2899.5</v>
          </cell>
          <cell r="O4956">
            <v>21.92</v>
          </cell>
          <cell r="P4956">
            <v>263.58999999999997</v>
          </cell>
          <cell r="Q4956">
            <v>527.17999999999995</v>
          </cell>
          <cell r="R4956">
            <v>2372.3200000000002</v>
          </cell>
          <cell r="S4956">
            <v>1267.47</v>
          </cell>
          <cell r="T4956">
            <v>11</v>
          </cell>
          <cell r="U4956">
            <v>0</v>
          </cell>
          <cell r="V4956">
            <v>9</v>
          </cell>
          <cell r="W4956">
            <v>0</v>
          </cell>
          <cell r="X4956">
            <v>0</v>
          </cell>
        </row>
        <row r="4957">
          <cell r="A4957" t="str">
            <v>1685300</v>
          </cell>
          <cell r="B4957">
            <v>1</v>
          </cell>
          <cell r="C4957" t="str">
            <v>sprinkler head and piping</v>
          </cell>
          <cell r="D4957" t="str">
            <v>34</v>
          </cell>
          <cell r="E4957" t="str">
            <v>BASSPR</v>
          </cell>
          <cell r="F4957" t="str">
            <v>BAS</v>
          </cell>
          <cell r="G4957">
            <v>38820</v>
          </cell>
          <cell r="H4957" t="str">
            <v>Active</v>
          </cell>
          <cell r="I4957">
            <v>11</v>
          </cell>
          <cell r="J4957">
            <v>39344</v>
          </cell>
          <cell r="K4957" t="str">
            <v>TLI</v>
          </cell>
          <cell r="L4957" t="str">
            <v>TN</v>
          </cell>
          <cell r="M4957" t="str">
            <v>0061</v>
          </cell>
          <cell r="N4957">
            <v>4651.1899999999996</v>
          </cell>
          <cell r="O4957">
            <v>35.200000000000003</v>
          </cell>
          <cell r="P4957">
            <v>422.84</v>
          </cell>
          <cell r="Q4957">
            <v>845.68</v>
          </cell>
          <cell r="R4957">
            <v>3805.51</v>
          </cell>
          <cell r="S4957">
            <v>2033.19</v>
          </cell>
          <cell r="T4957">
            <v>11</v>
          </cell>
          <cell r="U4957">
            <v>0</v>
          </cell>
          <cell r="V4957">
            <v>9</v>
          </cell>
          <cell r="W4957">
            <v>0</v>
          </cell>
          <cell r="X4957">
            <v>0</v>
          </cell>
        </row>
        <row r="4958">
          <cell r="A4958" t="str">
            <v>1685400</v>
          </cell>
          <cell r="B4958">
            <v>1</v>
          </cell>
          <cell r="C4958" t="str">
            <v>suspended ceiling - 168.50 square metres</v>
          </cell>
          <cell r="D4958" t="str">
            <v>34</v>
          </cell>
          <cell r="E4958" t="str">
            <v>BASSUS</v>
          </cell>
          <cell r="F4958" t="str">
            <v>BAS</v>
          </cell>
          <cell r="G4958">
            <v>38820</v>
          </cell>
          <cell r="H4958" t="str">
            <v>Active</v>
          </cell>
          <cell r="I4958">
            <v>112</v>
          </cell>
          <cell r="J4958">
            <v>39344</v>
          </cell>
          <cell r="K4958" t="str">
            <v>TLI</v>
          </cell>
          <cell r="L4958" t="str">
            <v>TN</v>
          </cell>
          <cell r="M4958" t="str">
            <v>0061</v>
          </cell>
          <cell r="N4958">
            <v>3134.94</v>
          </cell>
          <cell r="O4958">
            <v>16.3</v>
          </cell>
          <cell r="P4958">
            <v>195.93</v>
          </cell>
          <cell r="Q4958">
            <v>391.86</v>
          </cell>
          <cell r="R4958">
            <v>2743.08</v>
          </cell>
          <cell r="S4958">
            <v>1304.8399999999999</v>
          </cell>
          <cell r="T4958">
            <v>16</v>
          </cell>
          <cell r="U4958">
            <v>0</v>
          </cell>
          <cell r="V4958">
            <v>14</v>
          </cell>
          <cell r="W4958">
            <v>0</v>
          </cell>
          <cell r="X4958">
            <v>0</v>
          </cell>
        </row>
        <row r="4959">
          <cell r="A4959" t="str">
            <v>1685500</v>
          </cell>
          <cell r="B4959">
            <v>1</v>
          </cell>
          <cell r="C4959" t="str">
            <v>Building Structure in square metres</v>
          </cell>
          <cell r="D4959" t="str">
            <v>34</v>
          </cell>
          <cell r="E4959" t="str">
            <v>BUITER</v>
          </cell>
          <cell r="F4959" t="str">
            <v>BUI</v>
          </cell>
          <cell r="G4959">
            <v>38820</v>
          </cell>
          <cell r="H4959" t="str">
            <v>Active</v>
          </cell>
          <cell r="I4959">
            <v>1</v>
          </cell>
          <cell r="J4959">
            <v>39344</v>
          </cell>
          <cell r="K4959" t="str">
            <v>TLI</v>
          </cell>
          <cell r="L4959" t="str">
            <v>TN</v>
          </cell>
          <cell r="M4959" t="str">
            <v>0061</v>
          </cell>
          <cell r="N4959">
            <v>6824.55</v>
          </cell>
          <cell r="O4959">
            <v>11.24</v>
          </cell>
          <cell r="P4959">
            <v>134.66</v>
          </cell>
          <cell r="Q4959">
            <v>269.32</v>
          </cell>
          <cell r="R4959">
            <v>6555.23</v>
          </cell>
          <cell r="S4959">
            <v>2629.67</v>
          </cell>
          <cell r="T4959">
            <v>40</v>
          </cell>
          <cell r="U4959">
            <v>0</v>
          </cell>
          <cell r="V4959">
            <v>38</v>
          </cell>
          <cell r="W4959">
            <v>0</v>
          </cell>
          <cell r="X4959">
            <v>0</v>
          </cell>
        </row>
        <row r="4960">
          <cell r="A4960" t="str">
            <v>1685600</v>
          </cell>
          <cell r="B4960">
            <v>1</v>
          </cell>
          <cell r="C4960" t="str">
            <v>Communication Services in square metres</v>
          </cell>
          <cell r="D4960" t="str">
            <v>34</v>
          </cell>
          <cell r="E4960" t="str">
            <v>BASCAB</v>
          </cell>
          <cell r="F4960" t="str">
            <v>BAS</v>
          </cell>
          <cell r="G4960">
            <v>38820</v>
          </cell>
          <cell r="H4960" t="str">
            <v>Active</v>
          </cell>
          <cell r="I4960">
            <v>1</v>
          </cell>
          <cell r="J4960">
            <v>39344</v>
          </cell>
          <cell r="K4960" t="str">
            <v>TLI</v>
          </cell>
          <cell r="L4960" t="str">
            <v>TN</v>
          </cell>
          <cell r="M4960" t="str">
            <v>0061</v>
          </cell>
          <cell r="N4960">
            <v>336.03</v>
          </cell>
          <cell r="O4960">
            <v>1.75</v>
          </cell>
          <cell r="P4960">
            <v>21</v>
          </cell>
          <cell r="Q4960">
            <v>42</v>
          </cell>
          <cell r="R4960">
            <v>294.02999999999997</v>
          </cell>
          <cell r="S4960">
            <v>139.86000000000001</v>
          </cell>
          <cell r="T4960">
            <v>16</v>
          </cell>
          <cell r="U4960">
            <v>0</v>
          </cell>
          <cell r="V4960">
            <v>14</v>
          </cell>
          <cell r="W4960">
            <v>0</v>
          </cell>
          <cell r="X4960">
            <v>0</v>
          </cell>
        </row>
        <row r="4961">
          <cell r="A4961" t="str">
            <v>1685700</v>
          </cell>
          <cell r="B4961">
            <v>1</v>
          </cell>
          <cell r="C4961" t="str">
            <v>Drainage Services in square metres</v>
          </cell>
          <cell r="D4961" t="str">
            <v>34</v>
          </cell>
          <cell r="E4961" t="str">
            <v>BASPLM</v>
          </cell>
          <cell r="F4961" t="str">
            <v>BAS</v>
          </cell>
          <cell r="G4961">
            <v>38820</v>
          </cell>
          <cell r="H4961" t="str">
            <v>Active</v>
          </cell>
          <cell r="I4961">
            <v>1</v>
          </cell>
          <cell r="J4961">
            <v>39344</v>
          </cell>
          <cell r="K4961" t="str">
            <v>TLI</v>
          </cell>
          <cell r="L4961" t="str">
            <v>TN</v>
          </cell>
          <cell r="M4961" t="str">
            <v>0061</v>
          </cell>
          <cell r="N4961">
            <v>67.2</v>
          </cell>
          <cell r="O4961">
            <v>0.35</v>
          </cell>
          <cell r="P4961">
            <v>4.2</v>
          </cell>
          <cell r="Q4961">
            <v>8.4</v>
          </cell>
          <cell r="R4961">
            <v>58.8</v>
          </cell>
          <cell r="S4961">
            <v>27.97</v>
          </cell>
          <cell r="T4961">
            <v>16</v>
          </cell>
          <cell r="U4961">
            <v>0</v>
          </cell>
          <cell r="V4961">
            <v>14</v>
          </cell>
          <cell r="W4961">
            <v>0</v>
          </cell>
          <cell r="X4961">
            <v>0</v>
          </cell>
        </row>
        <row r="4962">
          <cell r="A4962" t="str">
            <v>1685800</v>
          </cell>
          <cell r="B4962">
            <v>1</v>
          </cell>
          <cell r="C4962" t="str">
            <v>Electrical services in square metres</v>
          </cell>
          <cell r="D4962" t="str">
            <v>34</v>
          </cell>
          <cell r="E4962" t="str">
            <v>BASELC</v>
          </cell>
          <cell r="F4962" t="str">
            <v>BAS</v>
          </cell>
          <cell r="G4962">
            <v>38820</v>
          </cell>
          <cell r="H4962" t="str">
            <v>Active</v>
          </cell>
          <cell r="I4962">
            <v>1</v>
          </cell>
          <cell r="J4962">
            <v>39344</v>
          </cell>
          <cell r="K4962" t="str">
            <v>TLI</v>
          </cell>
          <cell r="L4962" t="str">
            <v>TN</v>
          </cell>
          <cell r="M4962" t="str">
            <v>0061</v>
          </cell>
          <cell r="N4962">
            <v>2990.97</v>
          </cell>
          <cell r="O4962">
            <v>9.61</v>
          </cell>
          <cell r="P4962">
            <v>115.65</v>
          </cell>
          <cell r="Q4962">
            <v>231.3</v>
          </cell>
          <cell r="R4962">
            <v>2759.67</v>
          </cell>
          <cell r="S4962">
            <v>1184.95</v>
          </cell>
          <cell r="T4962">
            <v>16</v>
          </cell>
          <cell r="U4962">
            <v>0</v>
          </cell>
          <cell r="V4962">
            <v>14</v>
          </cell>
          <cell r="W4962">
            <v>0</v>
          </cell>
          <cell r="X4962">
            <v>0</v>
          </cell>
        </row>
        <row r="4963">
          <cell r="A4963" t="str">
            <v>1685900</v>
          </cell>
          <cell r="B4963">
            <v>1</v>
          </cell>
          <cell r="C4963" t="str">
            <v>Fire Alarm System in square metres</v>
          </cell>
          <cell r="D4963" t="str">
            <v>34</v>
          </cell>
          <cell r="E4963" t="str">
            <v>BASALA</v>
          </cell>
          <cell r="F4963" t="str">
            <v>BAS</v>
          </cell>
          <cell r="G4963">
            <v>38820</v>
          </cell>
          <cell r="H4963" t="str">
            <v>Active</v>
          </cell>
          <cell r="I4963">
            <v>1</v>
          </cell>
          <cell r="J4963">
            <v>39344</v>
          </cell>
          <cell r="K4963" t="str">
            <v>TLI</v>
          </cell>
          <cell r="L4963" t="str">
            <v>TN</v>
          </cell>
          <cell r="M4963" t="str">
            <v>0061</v>
          </cell>
          <cell r="N4963">
            <v>797.61</v>
          </cell>
          <cell r="O4963">
            <v>2.57</v>
          </cell>
          <cell r="P4963">
            <v>30.84</v>
          </cell>
          <cell r="Q4963">
            <v>61.68</v>
          </cell>
          <cell r="R4963">
            <v>735.93</v>
          </cell>
          <cell r="S4963">
            <v>316</v>
          </cell>
          <cell r="T4963">
            <v>16</v>
          </cell>
          <cell r="U4963">
            <v>0</v>
          </cell>
          <cell r="V4963">
            <v>14</v>
          </cell>
          <cell r="W4963">
            <v>0</v>
          </cell>
          <cell r="X4963">
            <v>0</v>
          </cell>
        </row>
        <row r="4964">
          <cell r="A4964" t="str">
            <v>1686000</v>
          </cell>
          <cell r="B4964">
            <v>1</v>
          </cell>
          <cell r="C4964" t="str">
            <v>Mechanical Services in square metres</v>
          </cell>
          <cell r="D4964" t="str">
            <v>34</v>
          </cell>
          <cell r="E4964" t="str">
            <v>BASAIR</v>
          </cell>
          <cell r="F4964" t="str">
            <v>BAS</v>
          </cell>
          <cell r="G4964">
            <v>38820</v>
          </cell>
          <cell r="H4964" t="str">
            <v>Active</v>
          </cell>
          <cell r="I4964">
            <v>1</v>
          </cell>
          <cell r="J4964">
            <v>39344</v>
          </cell>
          <cell r="K4964" t="str">
            <v>TLI</v>
          </cell>
          <cell r="L4964" t="str">
            <v>TN</v>
          </cell>
          <cell r="M4964" t="str">
            <v>0061</v>
          </cell>
          <cell r="N4964">
            <v>3753.55</v>
          </cell>
          <cell r="O4964">
            <v>28.39</v>
          </cell>
          <cell r="P4964">
            <v>341.23</v>
          </cell>
          <cell r="Q4964">
            <v>682.46</v>
          </cell>
          <cell r="R4964">
            <v>3071.09</v>
          </cell>
          <cell r="S4964">
            <v>1640.81</v>
          </cell>
          <cell r="T4964">
            <v>11</v>
          </cell>
          <cell r="U4964">
            <v>0</v>
          </cell>
          <cell r="V4964">
            <v>9</v>
          </cell>
          <cell r="W4964">
            <v>0</v>
          </cell>
          <cell r="X4964">
            <v>0</v>
          </cell>
        </row>
        <row r="4965">
          <cell r="A4965" t="str">
            <v>1686100</v>
          </cell>
          <cell r="B4965">
            <v>1</v>
          </cell>
          <cell r="C4965" t="str">
            <v>Plumbing reticulation in square metres</v>
          </cell>
          <cell r="D4965" t="str">
            <v>34</v>
          </cell>
          <cell r="E4965" t="str">
            <v>BASPLM</v>
          </cell>
          <cell r="F4965" t="str">
            <v>BAS</v>
          </cell>
          <cell r="G4965">
            <v>38820</v>
          </cell>
          <cell r="H4965" t="str">
            <v>Active</v>
          </cell>
          <cell r="I4965">
            <v>1</v>
          </cell>
          <cell r="J4965">
            <v>39344</v>
          </cell>
          <cell r="K4965" t="str">
            <v>TLI</v>
          </cell>
          <cell r="L4965" t="str">
            <v>TN</v>
          </cell>
          <cell r="M4965" t="str">
            <v>0061</v>
          </cell>
          <cell r="N4965">
            <v>503.99</v>
          </cell>
          <cell r="O4965">
            <v>2.57</v>
          </cell>
          <cell r="P4965">
            <v>31.5</v>
          </cell>
          <cell r="Q4965">
            <v>63</v>
          </cell>
          <cell r="R4965">
            <v>440.99</v>
          </cell>
          <cell r="S4965">
            <v>209.78</v>
          </cell>
          <cell r="T4965">
            <v>16</v>
          </cell>
          <cell r="U4965">
            <v>0</v>
          </cell>
          <cell r="V4965">
            <v>14</v>
          </cell>
          <cell r="W4965">
            <v>0</v>
          </cell>
          <cell r="X4965">
            <v>0</v>
          </cell>
        </row>
        <row r="4966">
          <cell r="A4966" t="str">
            <v>1686200</v>
          </cell>
          <cell r="B4966">
            <v>1</v>
          </cell>
          <cell r="C4966" t="str">
            <v>Public Address System in square metres</v>
          </cell>
          <cell r="D4966" t="str">
            <v>34</v>
          </cell>
          <cell r="E4966" t="str">
            <v>BASPUB</v>
          </cell>
          <cell r="F4966" t="str">
            <v>BAS</v>
          </cell>
          <cell r="G4966">
            <v>38820</v>
          </cell>
          <cell r="H4966" t="str">
            <v>Active</v>
          </cell>
          <cell r="I4966">
            <v>1</v>
          </cell>
          <cell r="J4966">
            <v>39344</v>
          </cell>
          <cell r="K4966" t="str">
            <v>TLI</v>
          </cell>
          <cell r="L4966" t="str">
            <v>TN</v>
          </cell>
          <cell r="M4966" t="str">
            <v>0061</v>
          </cell>
          <cell r="N4966">
            <v>336.03</v>
          </cell>
          <cell r="O4966">
            <v>1.75</v>
          </cell>
          <cell r="P4966">
            <v>21</v>
          </cell>
          <cell r="Q4966">
            <v>42</v>
          </cell>
          <cell r="R4966">
            <v>294.02999999999997</v>
          </cell>
          <cell r="S4966">
            <v>139.86000000000001</v>
          </cell>
          <cell r="T4966">
            <v>16</v>
          </cell>
          <cell r="U4966">
            <v>0</v>
          </cell>
          <cell r="V4966">
            <v>14</v>
          </cell>
          <cell r="W4966">
            <v>0</v>
          </cell>
          <cell r="X4966">
            <v>0</v>
          </cell>
        </row>
        <row r="4967">
          <cell r="A4967" t="str">
            <v>1686300</v>
          </cell>
          <cell r="B4967">
            <v>1</v>
          </cell>
          <cell r="C4967" t="str">
            <v>Security System in square metres</v>
          </cell>
          <cell r="D4967" t="str">
            <v>34</v>
          </cell>
          <cell r="E4967" t="str">
            <v>BASSEC</v>
          </cell>
          <cell r="F4967" t="str">
            <v>BAS</v>
          </cell>
          <cell r="G4967">
            <v>38820</v>
          </cell>
          <cell r="H4967" t="str">
            <v>Active</v>
          </cell>
          <cell r="I4967">
            <v>1</v>
          </cell>
          <cell r="J4967">
            <v>39344</v>
          </cell>
          <cell r="K4967" t="str">
            <v>TLI</v>
          </cell>
          <cell r="L4967" t="str">
            <v>TN</v>
          </cell>
          <cell r="M4967" t="str">
            <v>0061</v>
          </cell>
          <cell r="N4967">
            <v>839.87</v>
          </cell>
          <cell r="O4967">
            <v>4.42</v>
          </cell>
          <cell r="P4967">
            <v>52.49</v>
          </cell>
          <cell r="Q4967">
            <v>104.98</v>
          </cell>
          <cell r="R4967">
            <v>734.89</v>
          </cell>
          <cell r="S4967">
            <v>349.58</v>
          </cell>
          <cell r="T4967">
            <v>16</v>
          </cell>
          <cell r="U4967">
            <v>0</v>
          </cell>
          <cell r="V4967">
            <v>14</v>
          </cell>
          <cell r="W4967">
            <v>0</v>
          </cell>
          <cell r="X4967">
            <v>0</v>
          </cell>
        </row>
        <row r="4968">
          <cell r="A4968" t="str">
            <v>1686400</v>
          </cell>
          <cell r="B4968">
            <v>1</v>
          </cell>
          <cell r="C4968" t="str">
            <v>Building Structure in square metres</v>
          </cell>
          <cell r="D4968" t="str">
            <v>34</v>
          </cell>
          <cell r="E4968" t="str">
            <v>BUITER</v>
          </cell>
          <cell r="F4968" t="str">
            <v>BUI</v>
          </cell>
          <cell r="G4968">
            <v>38820</v>
          </cell>
          <cell r="H4968" t="str">
            <v>Active</v>
          </cell>
          <cell r="I4968">
            <v>1</v>
          </cell>
          <cell r="J4968">
            <v>39344</v>
          </cell>
          <cell r="K4968" t="str">
            <v>TDP</v>
          </cell>
          <cell r="L4968" t="str">
            <v>TN</v>
          </cell>
          <cell r="M4968" t="str">
            <v>0062</v>
          </cell>
          <cell r="N4968">
            <v>31181.54</v>
          </cell>
          <cell r="O4968">
            <v>51.29</v>
          </cell>
          <cell r="P4968">
            <v>615.26</v>
          </cell>
          <cell r="Q4968">
            <v>1230.52</v>
          </cell>
          <cell r="R4968">
            <v>29951.02</v>
          </cell>
          <cell r="S4968">
            <v>12015</v>
          </cell>
          <cell r="T4968">
            <v>40</v>
          </cell>
          <cell r="U4968">
            <v>0</v>
          </cell>
          <cell r="V4968">
            <v>38</v>
          </cell>
          <cell r="W4968">
            <v>0</v>
          </cell>
          <cell r="X4968">
            <v>0</v>
          </cell>
        </row>
        <row r="4969">
          <cell r="A4969" t="str">
            <v>1686500</v>
          </cell>
          <cell r="B4969">
            <v>1</v>
          </cell>
          <cell r="C4969" t="str">
            <v>Communication Services in square metres</v>
          </cell>
          <cell r="D4969" t="str">
            <v>34</v>
          </cell>
          <cell r="E4969" t="str">
            <v>BASCAB</v>
          </cell>
          <cell r="F4969" t="str">
            <v>BAS</v>
          </cell>
          <cell r="G4969">
            <v>38820</v>
          </cell>
          <cell r="H4969" t="str">
            <v>Active</v>
          </cell>
          <cell r="I4969">
            <v>1</v>
          </cell>
          <cell r="J4969">
            <v>39344</v>
          </cell>
          <cell r="K4969" t="str">
            <v>TDP</v>
          </cell>
          <cell r="L4969" t="str">
            <v>TN</v>
          </cell>
          <cell r="M4969" t="str">
            <v>0062</v>
          </cell>
          <cell r="N4969">
            <v>1535.04</v>
          </cell>
          <cell r="O4969">
            <v>7.94</v>
          </cell>
          <cell r="P4969">
            <v>95.94</v>
          </cell>
          <cell r="Q4969">
            <v>191.88</v>
          </cell>
          <cell r="R4969">
            <v>1343.16</v>
          </cell>
          <cell r="S4969">
            <v>638.91999999999996</v>
          </cell>
          <cell r="T4969">
            <v>16</v>
          </cell>
          <cell r="U4969">
            <v>0</v>
          </cell>
          <cell r="V4969">
            <v>14</v>
          </cell>
          <cell r="W4969">
            <v>0</v>
          </cell>
          <cell r="X4969">
            <v>0</v>
          </cell>
        </row>
        <row r="4970">
          <cell r="A4970" t="str">
            <v>1686600</v>
          </cell>
          <cell r="B4970">
            <v>1</v>
          </cell>
          <cell r="C4970" t="str">
            <v>Drainage Services in square metres</v>
          </cell>
          <cell r="D4970" t="str">
            <v>34</v>
          </cell>
          <cell r="E4970" t="str">
            <v>BASPLM</v>
          </cell>
          <cell r="F4970" t="str">
            <v>BAS</v>
          </cell>
          <cell r="G4970">
            <v>38820</v>
          </cell>
          <cell r="H4970" t="str">
            <v>Active</v>
          </cell>
          <cell r="I4970">
            <v>1</v>
          </cell>
          <cell r="J4970">
            <v>39344</v>
          </cell>
          <cell r="K4970" t="str">
            <v>TDP</v>
          </cell>
          <cell r="L4970" t="str">
            <v>TN</v>
          </cell>
          <cell r="M4970" t="str">
            <v>0062</v>
          </cell>
          <cell r="N4970">
            <v>306.98</v>
          </cell>
          <cell r="O4970">
            <v>1.59</v>
          </cell>
          <cell r="P4970">
            <v>19.190000000000001</v>
          </cell>
          <cell r="Q4970">
            <v>38.380000000000003</v>
          </cell>
          <cell r="R4970">
            <v>268.60000000000002</v>
          </cell>
          <cell r="S4970">
            <v>127.77</v>
          </cell>
          <cell r="T4970">
            <v>16</v>
          </cell>
          <cell r="U4970">
            <v>0</v>
          </cell>
          <cell r="V4970">
            <v>14</v>
          </cell>
          <cell r="W4970">
            <v>0</v>
          </cell>
          <cell r="X4970">
            <v>0</v>
          </cell>
        </row>
        <row r="4971">
          <cell r="A4971" t="str">
            <v>1686700</v>
          </cell>
          <cell r="B4971">
            <v>1</v>
          </cell>
          <cell r="C4971" t="str">
            <v>Electrical services in square metres</v>
          </cell>
          <cell r="D4971" t="str">
            <v>34</v>
          </cell>
          <cell r="E4971" t="str">
            <v>BASELC</v>
          </cell>
          <cell r="F4971" t="str">
            <v>BAS</v>
          </cell>
          <cell r="G4971">
            <v>38820</v>
          </cell>
          <cell r="H4971" t="str">
            <v>Active</v>
          </cell>
          <cell r="I4971">
            <v>1</v>
          </cell>
          <cell r="J4971">
            <v>39344</v>
          </cell>
          <cell r="K4971" t="str">
            <v>TDP</v>
          </cell>
          <cell r="L4971" t="str">
            <v>TN</v>
          </cell>
          <cell r="M4971" t="str">
            <v>0062</v>
          </cell>
          <cell r="N4971">
            <v>13665.65</v>
          </cell>
          <cell r="O4971">
            <v>44.05</v>
          </cell>
          <cell r="P4971">
            <v>528.38</v>
          </cell>
          <cell r="Q4971">
            <v>1056.76</v>
          </cell>
          <cell r="R4971">
            <v>12608.89</v>
          </cell>
          <cell r="S4971">
            <v>5414.02</v>
          </cell>
          <cell r="T4971">
            <v>16</v>
          </cell>
          <cell r="U4971">
            <v>0</v>
          </cell>
          <cell r="V4971">
            <v>14</v>
          </cell>
          <cell r="W4971">
            <v>0</v>
          </cell>
          <cell r="X4971">
            <v>0</v>
          </cell>
        </row>
        <row r="4972">
          <cell r="A4972" t="str">
            <v>1686800</v>
          </cell>
          <cell r="B4972">
            <v>1</v>
          </cell>
          <cell r="C4972" t="str">
            <v>Fire Alarm System in square metres</v>
          </cell>
          <cell r="D4972" t="str">
            <v>34</v>
          </cell>
          <cell r="E4972" t="str">
            <v>BASALA</v>
          </cell>
          <cell r="F4972" t="str">
            <v>BAS</v>
          </cell>
          <cell r="G4972">
            <v>38820</v>
          </cell>
          <cell r="H4972" t="str">
            <v>Active</v>
          </cell>
          <cell r="I4972">
            <v>1</v>
          </cell>
          <cell r="J4972">
            <v>39344</v>
          </cell>
          <cell r="K4972" t="str">
            <v>TDP</v>
          </cell>
          <cell r="L4972" t="str">
            <v>TN</v>
          </cell>
          <cell r="M4972" t="str">
            <v>0062</v>
          </cell>
          <cell r="N4972">
            <v>3644.09</v>
          </cell>
          <cell r="O4972">
            <v>11.76</v>
          </cell>
          <cell r="P4972">
            <v>140.9</v>
          </cell>
          <cell r="Q4972">
            <v>281.8</v>
          </cell>
          <cell r="R4972">
            <v>3362.29</v>
          </cell>
          <cell r="S4972">
            <v>1443.71</v>
          </cell>
          <cell r="T4972">
            <v>16</v>
          </cell>
          <cell r="U4972">
            <v>0</v>
          </cell>
          <cell r="V4972">
            <v>14</v>
          </cell>
          <cell r="W4972">
            <v>0</v>
          </cell>
          <cell r="X4972">
            <v>0</v>
          </cell>
        </row>
        <row r="4973">
          <cell r="A4973" t="str">
            <v>1686900</v>
          </cell>
          <cell r="B4973">
            <v>1</v>
          </cell>
          <cell r="C4973" t="str">
            <v>Mechanical Services in square metres</v>
          </cell>
          <cell r="D4973" t="str">
            <v>34</v>
          </cell>
          <cell r="E4973" t="str">
            <v>BASAIR</v>
          </cell>
          <cell r="F4973" t="str">
            <v>BAS</v>
          </cell>
          <cell r="G4973">
            <v>38820</v>
          </cell>
          <cell r="H4973" t="str">
            <v>Active</v>
          </cell>
          <cell r="I4973">
            <v>1</v>
          </cell>
          <cell r="J4973">
            <v>39344</v>
          </cell>
          <cell r="K4973" t="str">
            <v>TDP</v>
          </cell>
          <cell r="L4973" t="str">
            <v>TN</v>
          </cell>
          <cell r="M4973" t="str">
            <v>0062</v>
          </cell>
          <cell r="N4973">
            <v>17150.189999999999</v>
          </cell>
          <cell r="O4973">
            <v>129.88</v>
          </cell>
          <cell r="P4973">
            <v>1559.11</v>
          </cell>
          <cell r="Q4973">
            <v>3118.22</v>
          </cell>
          <cell r="R4973">
            <v>14031.97</v>
          </cell>
          <cell r="S4973">
            <v>7496.93</v>
          </cell>
          <cell r="T4973">
            <v>11</v>
          </cell>
          <cell r="U4973">
            <v>0</v>
          </cell>
          <cell r="V4973">
            <v>9</v>
          </cell>
          <cell r="W4973">
            <v>0</v>
          </cell>
          <cell r="X4973">
            <v>0</v>
          </cell>
        </row>
        <row r="4974">
          <cell r="A4974" t="str">
            <v>1687000</v>
          </cell>
          <cell r="B4974">
            <v>1</v>
          </cell>
          <cell r="C4974" t="str">
            <v>Plumbing reticulation in square metres</v>
          </cell>
          <cell r="D4974" t="str">
            <v>34</v>
          </cell>
          <cell r="E4974" t="str">
            <v>BASPLM</v>
          </cell>
          <cell r="F4974" t="str">
            <v>BAS</v>
          </cell>
          <cell r="G4974">
            <v>38820</v>
          </cell>
          <cell r="H4974" t="str">
            <v>Active</v>
          </cell>
          <cell r="I4974">
            <v>1</v>
          </cell>
          <cell r="J4974">
            <v>39344</v>
          </cell>
          <cell r="K4974" t="str">
            <v>TDP</v>
          </cell>
          <cell r="L4974" t="str">
            <v>TN</v>
          </cell>
          <cell r="M4974" t="str">
            <v>0062</v>
          </cell>
          <cell r="N4974">
            <v>2302.7199999999998</v>
          </cell>
          <cell r="O4974">
            <v>12.03</v>
          </cell>
          <cell r="P4974">
            <v>143.91999999999999</v>
          </cell>
          <cell r="Q4974">
            <v>287.83999999999997</v>
          </cell>
          <cell r="R4974">
            <v>2014.88</v>
          </cell>
          <cell r="S4974">
            <v>958.45</v>
          </cell>
          <cell r="T4974">
            <v>16</v>
          </cell>
          <cell r="U4974">
            <v>0</v>
          </cell>
          <cell r="V4974">
            <v>14</v>
          </cell>
          <cell r="W4974">
            <v>0</v>
          </cell>
          <cell r="X4974">
            <v>0</v>
          </cell>
        </row>
        <row r="4975">
          <cell r="A4975" t="str">
            <v>1687100</v>
          </cell>
          <cell r="B4975">
            <v>1</v>
          </cell>
          <cell r="C4975" t="str">
            <v>Public Address System in square metres</v>
          </cell>
          <cell r="D4975" t="str">
            <v>34</v>
          </cell>
          <cell r="E4975" t="str">
            <v>BASPUB</v>
          </cell>
          <cell r="F4975" t="str">
            <v>BAS</v>
          </cell>
          <cell r="G4975">
            <v>38820</v>
          </cell>
          <cell r="H4975" t="str">
            <v>Active</v>
          </cell>
          <cell r="I4975">
            <v>1</v>
          </cell>
          <cell r="J4975">
            <v>39344</v>
          </cell>
          <cell r="K4975" t="str">
            <v>TDP</v>
          </cell>
          <cell r="L4975" t="str">
            <v>TN</v>
          </cell>
          <cell r="M4975" t="str">
            <v>0062</v>
          </cell>
          <cell r="N4975">
            <v>1535.04</v>
          </cell>
          <cell r="O4975">
            <v>7.94</v>
          </cell>
          <cell r="P4975">
            <v>95.94</v>
          </cell>
          <cell r="Q4975">
            <v>191.88</v>
          </cell>
          <cell r="R4975">
            <v>1343.16</v>
          </cell>
          <cell r="S4975">
            <v>638.91999999999996</v>
          </cell>
          <cell r="T4975">
            <v>16</v>
          </cell>
          <cell r="U4975">
            <v>0</v>
          </cell>
          <cell r="V4975">
            <v>14</v>
          </cell>
          <cell r="W4975">
            <v>0</v>
          </cell>
          <cell r="X4975">
            <v>0</v>
          </cell>
        </row>
        <row r="4976">
          <cell r="A4976" t="str">
            <v>1687200</v>
          </cell>
          <cell r="B4976">
            <v>1</v>
          </cell>
          <cell r="C4976" t="str">
            <v>Security System in square metres</v>
          </cell>
          <cell r="D4976" t="str">
            <v>34</v>
          </cell>
          <cell r="E4976" t="str">
            <v>BASSEC</v>
          </cell>
          <cell r="F4976" t="str">
            <v>BAS</v>
          </cell>
          <cell r="G4976">
            <v>38820</v>
          </cell>
          <cell r="H4976" t="str">
            <v>Active</v>
          </cell>
          <cell r="I4976">
            <v>1</v>
          </cell>
          <cell r="J4976">
            <v>39344</v>
          </cell>
          <cell r="K4976" t="str">
            <v>TDP</v>
          </cell>
          <cell r="L4976" t="str">
            <v>TN</v>
          </cell>
          <cell r="M4976" t="str">
            <v>0062</v>
          </cell>
          <cell r="N4976">
            <v>3837.76</v>
          </cell>
          <cell r="O4976">
            <v>19.97</v>
          </cell>
          <cell r="P4976">
            <v>239.86</v>
          </cell>
          <cell r="Q4976">
            <v>479.72</v>
          </cell>
          <cell r="R4976">
            <v>3358.04</v>
          </cell>
          <cell r="S4976">
            <v>1597.37</v>
          </cell>
          <cell r="T4976">
            <v>16</v>
          </cell>
          <cell r="U4976">
            <v>0</v>
          </cell>
          <cell r="V4976">
            <v>14</v>
          </cell>
          <cell r="W4976">
            <v>0</v>
          </cell>
          <cell r="X4976">
            <v>0</v>
          </cell>
        </row>
        <row r="4977">
          <cell r="A4977" t="str">
            <v>1687300</v>
          </cell>
          <cell r="B4977">
            <v>1</v>
          </cell>
          <cell r="C4977" t="str">
            <v>Building Structure in square metres</v>
          </cell>
          <cell r="D4977" t="str">
            <v>34</v>
          </cell>
          <cell r="E4977" t="str">
            <v>BUITER</v>
          </cell>
          <cell r="F4977" t="str">
            <v>BUI</v>
          </cell>
          <cell r="G4977">
            <v>38820</v>
          </cell>
          <cell r="H4977" t="str">
            <v>Active</v>
          </cell>
          <cell r="I4977">
            <v>1</v>
          </cell>
          <cell r="J4977">
            <v>39344</v>
          </cell>
          <cell r="K4977" t="str">
            <v>X</v>
          </cell>
          <cell r="L4977" t="str">
            <v>TN</v>
          </cell>
          <cell r="M4977" t="str">
            <v>0034</v>
          </cell>
          <cell r="N4977">
            <v>9508.65</v>
          </cell>
          <cell r="O4977">
            <v>15.58</v>
          </cell>
          <cell r="P4977">
            <v>187.62</v>
          </cell>
          <cell r="Q4977">
            <v>375.24</v>
          </cell>
          <cell r="R4977">
            <v>9133.41</v>
          </cell>
          <cell r="S4977">
            <v>3663.91</v>
          </cell>
          <cell r="T4977">
            <v>40</v>
          </cell>
          <cell r="U4977">
            <v>0</v>
          </cell>
          <cell r="V4977">
            <v>38</v>
          </cell>
          <cell r="W4977">
            <v>0</v>
          </cell>
          <cell r="X4977">
            <v>0</v>
          </cell>
        </row>
        <row r="4978">
          <cell r="A4978" t="str">
            <v>1687400</v>
          </cell>
          <cell r="B4978">
            <v>1</v>
          </cell>
          <cell r="C4978" t="str">
            <v>Communication Services in square metres</v>
          </cell>
          <cell r="D4978" t="str">
            <v>34</v>
          </cell>
          <cell r="E4978" t="str">
            <v>BASCAB</v>
          </cell>
          <cell r="F4978" t="str">
            <v>BAS</v>
          </cell>
          <cell r="G4978">
            <v>38820</v>
          </cell>
          <cell r="H4978" t="str">
            <v>Active</v>
          </cell>
          <cell r="I4978">
            <v>1</v>
          </cell>
          <cell r="J4978">
            <v>39344</v>
          </cell>
          <cell r="K4978" t="str">
            <v>X</v>
          </cell>
          <cell r="L4978" t="str">
            <v>TN</v>
          </cell>
          <cell r="M4978" t="str">
            <v>0034</v>
          </cell>
          <cell r="N4978">
            <v>468.04</v>
          </cell>
          <cell r="O4978">
            <v>2.41</v>
          </cell>
          <cell r="P4978">
            <v>29.25</v>
          </cell>
          <cell r="Q4978">
            <v>58.5</v>
          </cell>
          <cell r="R4978">
            <v>409.54</v>
          </cell>
          <cell r="S4978">
            <v>194.81</v>
          </cell>
          <cell r="T4978">
            <v>16</v>
          </cell>
          <cell r="U4978">
            <v>0</v>
          </cell>
          <cell r="V4978">
            <v>14</v>
          </cell>
          <cell r="W4978">
            <v>0</v>
          </cell>
          <cell r="X4978">
            <v>0</v>
          </cell>
        </row>
        <row r="4979">
          <cell r="A4979" t="str">
            <v>1687500</v>
          </cell>
          <cell r="B4979">
            <v>1</v>
          </cell>
          <cell r="C4979" t="str">
            <v>Drainage Services in square metres</v>
          </cell>
          <cell r="D4979" t="str">
            <v>34</v>
          </cell>
          <cell r="E4979" t="str">
            <v>BASPLM</v>
          </cell>
          <cell r="F4979" t="str">
            <v>BAS</v>
          </cell>
          <cell r="G4979">
            <v>38820</v>
          </cell>
          <cell r="H4979" t="str">
            <v>Active</v>
          </cell>
          <cell r="I4979">
            <v>1</v>
          </cell>
          <cell r="J4979">
            <v>39344</v>
          </cell>
          <cell r="K4979" t="str">
            <v>X</v>
          </cell>
          <cell r="L4979" t="str">
            <v>TN</v>
          </cell>
          <cell r="M4979" t="str">
            <v>0034</v>
          </cell>
          <cell r="N4979">
            <v>93.56</v>
          </cell>
          <cell r="O4979">
            <v>0.46</v>
          </cell>
          <cell r="P4979">
            <v>5.85</v>
          </cell>
          <cell r="Q4979">
            <v>11.7</v>
          </cell>
          <cell r="R4979">
            <v>81.86</v>
          </cell>
          <cell r="S4979">
            <v>38.94</v>
          </cell>
          <cell r="T4979">
            <v>16</v>
          </cell>
          <cell r="U4979">
            <v>0</v>
          </cell>
          <cell r="V4979">
            <v>14</v>
          </cell>
          <cell r="W4979">
            <v>0</v>
          </cell>
          <cell r="X4979">
            <v>0</v>
          </cell>
        </row>
        <row r="4980">
          <cell r="A4980" t="str">
            <v>1687600</v>
          </cell>
          <cell r="B4980">
            <v>1</v>
          </cell>
          <cell r="C4980" t="str">
            <v>Electrical services in square metres</v>
          </cell>
          <cell r="D4980" t="str">
            <v>34</v>
          </cell>
          <cell r="E4980" t="str">
            <v>BASELC</v>
          </cell>
          <cell r="F4980" t="str">
            <v>BAS</v>
          </cell>
          <cell r="G4980">
            <v>38820</v>
          </cell>
          <cell r="H4980" t="str">
            <v>Active</v>
          </cell>
          <cell r="I4980">
            <v>1</v>
          </cell>
          <cell r="J4980">
            <v>39344</v>
          </cell>
          <cell r="K4980" t="str">
            <v>X</v>
          </cell>
          <cell r="L4980" t="str">
            <v>TN</v>
          </cell>
          <cell r="M4980" t="str">
            <v>0034</v>
          </cell>
          <cell r="N4980">
            <v>4167.22</v>
          </cell>
          <cell r="O4980">
            <v>13.39</v>
          </cell>
          <cell r="P4980">
            <v>161.12</v>
          </cell>
          <cell r="Q4980">
            <v>322.24</v>
          </cell>
          <cell r="R4980">
            <v>3844.98</v>
          </cell>
          <cell r="S4980">
            <v>1650.95</v>
          </cell>
          <cell r="T4980">
            <v>16</v>
          </cell>
          <cell r="U4980">
            <v>0</v>
          </cell>
          <cell r="V4980">
            <v>14</v>
          </cell>
          <cell r="W4980">
            <v>0</v>
          </cell>
          <cell r="X4980">
            <v>0</v>
          </cell>
        </row>
        <row r="4981">
          <cell r="A4981" t="str">
            <v>1687700</v>
          </cell>
          <cell r="B4981">
            <v>1</v>
          </cell>
          <cell r="C4981" t="str">
            <v>Fire Alarm System in square metres</v>
          </cell>
          <cell r="D4981" t="str">
            <v>34</v>
          </cell>
          <cell r="E4981" t="str">
            <v>BASALA</v>
          </cell>
          <cell r="F4981" t="str">
            <v>BAS</v>
          </cell>
          <cell r="G4981">
            <v>38820</v>
          </cell>
          <cell r="H4981" t="str">
            <v>Active</v>
          </cell>
          <cell r="I4981">
            <v>1</v>
          </cell>
          <cell r="J4981">
            <v>39344</v>
          </cell>
          <cell r="K4981" t="str">
            <v>X</v>
          </cell>
          <cell r="L4981" t="str">
            <v>TN</v>
          </cell>
          <cell r="M4981" t="str">
            <v>0034</v>
          </cell>
          <cell r="N4981">
            <v>1111.19</v>
          </cell>
          <cell r="O4981">
            <v>3.58</v>
          </cell>
          <cell r="P4981">
            <v>42.96</v>
          </cell>
          <cell r="Q4981">
            <v>85.92</v>
          </cell>
          <cell r="R4981">
            <v>1025.27</v>
          </cell>
          <cell r="S4981">
            <v>440.23</v>
          </cell>
          <cell r="T4981">
            <v>16</v>
          </cell>
          <cell r="U4981">
            <v>0</v>
          </cell>
          <cell r="V4981">
            <v>14</v>
          </cell>
          <cell r="W4981">
            <v>0</v>
          </cell>
          <cell r="X4981">
            <v>0</v>
          </cell>
        </row>
        <row r="4982">
          <cell r="A4982" t="str">
            <v>1687800</v>
          </cell>
          <cell r="B4982">
            <v>1</v>
          </cell>
          <cell r="C4982" t="str">
            <v>Mechanical Services in square metres</v>
          </cell>
          <cell r="D4982" t="str">
            <v>34</v>
          </cell>
          <cell r="E4982" t="str">
            <v>BASAIR</v>
          </cell>
          <cell r="F4982" t="str">
            <v>BAS</v>
          </cell>
          <cell r="G4982">
            <v>38820</v>
          </cell>
          <cell r="H4982" t="str">
            <v>Active</v>
          </cell>
          <cell r="I4982">
            <v>1</v>
          </cell>
          <cell r="J4982">
            <v>39344</v>
          </cell>
          <cell r="K4982" t="str">
            <v>X</v>
          </cell>
          <cell r="L4982" t="str">
            <v>TN</v>
          </cell>
          <cell r="M4982" t="str">
            <v>0034</v>
          </cell>
          <cell r="N4982">
            <v>5229.8999999999996</v>
          </cell>
          <cell r="O4982">
            <v>39.630000000000003</v>
          </cell>
          <cell r="P4982">
            <v>475.45</v>
          </cell>
          <cell r="Q4982">
            <v>950.9</v>
          </cell>
          <cell r="R4982">
            <v>4279</v>
          </cell>
          <cell r="S4982">
            <v>2286.17</v>
          </cell>
          <cell r="T4982">
            <v>11</v>
          </cell>
          <cell r="U4982">
            <v>0</v>
          </cell>
          <cell r="V4982">
            <v>9</v>
          </cell>
          <cell r="W4982">
            <v>0</v>
          </cell>
          <cell r="X4982">
            <v>0</v>
          </cell>
        </row>
        <row r="4983">
          <cell r="A4983" t="str">
            <v>1687900</v>
          </cell>
          <cell r="B4983">
            <v>1</v>
          </cell>
          <cell r="C4983" t="str">
            <v>Plumbing reticulation in square metres</v>
          </cell>
          <cell r="D4983" t="str">
            <v>34</v>
          </cell>
          <cell r="E4983" t="str">
            <v>BASPLM</v>
          </cell>
          <cell r="F4983" t="str">
            <v>BAS</v>
          </cell>
          <cell r="G4983">
            <v>38820</v>
          </cell>
          <cell r="H4983" t="str">
            <v>Active</v>
          </cell>
          <cell r="I4983">
            <v>1</v>
          </cell>
          <cell r="J4983">
            <v>39344</v>
          </cell>
          <cell r="K4983" t="str">
            <v>X</v>
          </cell>
          <cell r="L4983" t="str">
            <v>TN</v>
          </cell>
          <cell r="M4983" t="str">
            <v>0034</v>
          </cell>
          <cell r="N4983">
            <v>702.22</v>
          </cell>
          <cell r="O4983">
            <v>3.63</v>
          </cell>
          <cell r="P4983">
            <v>43.89</v>
          </cell>
          <cell r="Q4983">
            <v>87.78</v>
          </cell>
          <cell r="R4983">
            <v>614.44000000000005</v>
          </cell>
          <cell r="S4983">
            <v>292.27999999999997</v>
          </cell>
          <cell r="T4983">
            <v>16</v>
          </cell>
          <cell r="U4983">
            <v>0</v>
          </cell>
          <cell r="V4983">
            <v>14</v>
          </cell>
          <cell r="W4983">
            <v>0</v>
          </cell>
          <cell r="X4983">
            <v>0</v>
          </cell>
        </row>
        <row r="4984">
          <cell r="A4984" t="str">
            <v>1688000</v>
          </cell>
          <cell r="B4984">
            <v>1</v>
          </cell>
          <cell r="C4984" t="str">
            <v>Public Address System in square metres</v>
          </cell>
          <cell r="D4984" t="str">
            <v>34</v>
          </cell>
          <cell r="E4984" t="str">
            <v>BASPUB</v>
          </cell>
          <cell r="F4984" t="str">
            <v>BAS</v>
          </cell>
          <cell r="G4984">
            <v>38820</v>
          </cell>
          <cell r="H4984" t="str">
            <v>Active</v>
          </cell>
          <cell r="I4984">
            <v>1</v>
          </cell>
          <cell r="J4984">
            <v>39344</v>
          </cell>
          <cell r="K4984" t="str">
            <v>X</v>
          </cell>
          <cell r="L4984" t="str">
            <v>TN</v>
          </cell>
          <cell r="M4984" t="str">
            <v>0034</v>
          </cell>
          <cell r="N4984">
            <v>468.04</v>
          </cell>
          <cell r="O4984">
            <v>2.41</v>
          </cell>
          <cell r="P4984">
            <v>29.25</v>
          </cell>
          <cell r="Q4984">
            <v>58.5</v>
          </cell>
          <cell r="R4984">
            <v>409.54</v>
          </cell>
          <cell r="S4984">
            <v>194.81</v>
          </cell>
          <cell r="T4984">
            <v>16</v>
          </cell>
          <cell r="U4984">
            <v>0</v>
          </cell>
          <cell r="V4984">
            <v>14</v>
          </cell>
          <cell r="W4984">
            <v>0</v>
          </cell>
          <cell r="X4984">
            <v>0</v>
          </cell>
        </row>
        <row r="4985">
          <cell r="A4985" t="str">
            <v>1688100</v>
          </cell>
          <cell r="B4985">
            <v>1</v>
          </cell>
          <cell r="C4985" t="str">
            <v>Security System in square metres</v>
          </cell>
          <cell r="D4985" t="str">
            <v>34</v>
          </cell>
          <cell r="E4985" t="str">
            <v>BASSEC</v>
          </cell>
          <cell r="F4985" t="str">
            <v>BAS</v>
          </cell>
          <cell r="G4985">
            <v>38820</v>
          </cell>
          <cell r="H4985" t="str">
            <v>Active</v>
          </cell>
          <cell r="I4985">
            <v>1</v>
          </cell>
          <cell r="J4985">
            <v>39344</v>
          </cell>
          <cell r="K4985" t="str">
            <v>X</v>
          </cell>
          <cell r="L4985" t="str">
            <v>TN</v>
          </cell>
          <cell r="M4985" t="str">
            <v>0034</v>
          </cell>
          <cell r="N4985">
            <v>1170.31</v>
          </cell>
          <cell r="O4985">
            <v>6.04</v>
          </cell>
          <cell r="P4985">
            <v>73.14</v>
          </cell>
          <cell r="Q4985">
            <v>146.28</v>
          </cell>
          <cell r="R4985">
            <v>1024.03</v>
          </cell>
          <cell r="S4985">
            <v>487.11</v>
          </cell>
          <cell r="T4985">
            <v>16</v>
          </cell>
          <cell r="U4985">
            <v>0</v>
          </cell>
          <cell r="V4985">
            <v>14</v>
          </cell>
          <cell r="W4985">
            <v>0</v>
          </cell>
          <cell r="X4985">
            <v>0</v>
          </cell>
        </row>
        <row r="4986">
          <cell r="A4986" t="str">
            <v>1688200</v>
          </cell>
          <cell r="B4986">
            <v>1</v>
          </cell>
          <cell r="C4986" t="str">
            <v>fluorescent light fitting - 3 twin tube</v>
          </cell>
          <cell r="D4986" t="str">
            <v>34</v>
          </cell>
          <cell r="E4986" t="str">
            <v>BASLIG</v>
          </cell>
          <cell r="F4986" t="str">
            <v>BAS</v>
          </cell>
          <cell r="G4986">
            <v>38820</v>
          </cell>
          <cell r="H4986" t="str">
            <v>Active</v>
          </cell>
          <cell r="I4986">
            <v>24</v>
          </cell>
          <cell r="J4986">
            <v>39344</v>
          </cell>
          <cell r="K4986" t="str">
            <v>TLI</v>
          </cell>
          <cell r="L4986" t="str">
            <v>TN</v>
          </cell>
          <cell r="M4986" t="str">
            <v>0049</v>
          </cell>
          <cell r="N4986">
            <v>1449.68</v>
          </cell>
          <cell r="O4986">
            <v>11.01</v>
          </cell>
          <cell r="P4986">
            <v>131.79</v>
          </cell>
          <cell r="Q4986">
            <v>263.58</v>
          </cell>
          <cell r="R4986">
            <v>1186.0999999999999</v>
          </cell>
          <cell r="S4986">
            <v>633.70000000000005</v>
          </cell>
          <cell r="T4986">
            <v>11</v>
          </cell>
          <cell r="U4986">
            <v>0</v>
          </cell>
          <cell r="V4986">
            <v>9</v>
          </cell>
          <cell r="W4986">
            <v>0</v>
          </cell>
          <cell r="X4986">
            <v>0</v>
          </cell>
        </row>
        <row r="4987">
          <cell r="A4987" t="str">
            <v>1688300</v>
          </cell>
          <cell r="B4987">
            <v>1</v>
          </cell>
          <cell r="C4987" t="str">
            <v>sprinkler head and piping - 5</v>
          </cell>
          <cell r="D4987" t="str">
            <v>34</v>
          </cell>
          <cell r="E4987" t="str">
            <v>BASSPR</v>
          </cell>
          <cell r="F4987" t="str">
            <v>BAS</v>
          </cell>
          <cell r="G4987">
            <v>38820</v>
          </cell>
          <cell r="H4987" t="str">
            <v>Active</v>
          </cell>
          <cell r="I4987">
            <v>24</v>
          </cell>
          <cell r="J4987">
            <v>39344</v>
          </cell>
          <cell r="K4987" t="str">
            <v>TLI</v>
          </cell>
          <cell r="L4987" t="str">
            <v>TN</v>
          </cell>
          <cell r="M4987" t="str">
            <v>0049</v>
          </cell>
          <cell r="N4987">
            <v>2114.12</v>
          </cell>
          <cell r="O4987">
            <v>15.97</v>
          </cell>
          <cell r="P4987">
            <v>192.19</v>
          </cell>
          <cell r="Q4987">
            <v>384.38</v>
          </cell>
          <cell r="R4987">
            <v>1729.74</v>
          </cell>
          <cell r="S4987">
            <v>924.15</v>
          </cell>
          <cell r="T4987">
            <v>11</v>
          </cell>
          <cell r="U4987">
            <v>0</v>
          </cell>
          <cell r="V4987">
            <v>9</v>
          </cell>
          <cell r="W4987">
            <v>0</v>
          </cell>
          <cell r="X4987">
            <v>0</v>
          </cell>
        </row>
        <row r="4988">
          <cell r="A4988" t="str">
            <v>1688400</v>
          </cell>
          <cell r="B4988">
            <v>1</v>
          </cell>
          <cell r="C4988" t="str">
            <v>Building Structure in square metres</v>
          </cell>
          <cell r="D4988" t="str">
            <v>34</v>
          </cell>
          <cell r="E4988" t="str">
            <v>BUITER</v>
          </cell>
          <cell r="F4988" t="str">
            <v>BUI</v>
          </cell>
          <cell r="G4988">
            <v>38820</v>
          </cell>
          <cell r="H4988" t="str">
            <v>Active</v>
          </cell>
          <cell r="I4988">
            <v>24</v>
          </cell>
          <cell r="J4988">
            <v>39344</v>
          </cell>
          <cell r="K4988" t="str">
            <v>TLI</v>
          </cell>
          <cell r="L4988" t="str">
            <v>TN</v>
          </cell>
          <cell r="M4988" t="str">
            <v>0049</v>
          </cell>
          <cell r="N4988">
            <v>1541.94</v>
          </cell>
          <cell r="O4988">
            <v>2.48</v>
          </cell>
          <cell r="P4988">
            <v>30.42</v>
          </cell>
          <cell r="Q4988">
            <v>60.84</v>
          </cell>
          <cell r="R4988">
            <v>1481.1</v>
          </cell>
          <cell r="S4988">
            <v>594.15</v>
          </cell>
          <cell r="T4988">
            <v>40</v>
          </cell>
          <cell r="U4988">
            <v>0</v>
          </cell>
          <cell r="V4988">
            <v>38</v>
          </cell>
          <cell r="W4988">
            <v>0</v>
          </cell>
          <cell r="X4988">
            <v>0</v>
          </cell>
        </row>
        <row r="4989">
          <cell r="A4989" t="str">
            <v>1688500</v>
          </cell>
          <cell r="B4989">
            <v>1</v>
          </cell>
          <cell r="C4989" t="str">
            <v>Communication Services in square metres</v>
          </cell>
          <cell r="D4989" t="str">
            <v>34</v>
          </cell>
          <cell r="E4989" t="str">
            <v>BASCAB</v>
          </cell>
          <cell r="F4989" t="str">
            <v>BAS</v>
          </cell>
          <cell r="G4989">
            <v>38820</v>
          </cell>
          <cell r="H4989" t="str">
            <v>Active</v>
          </cell>
          <cell r="I4989">
            <v>24</v>
          </cell>
          <cell r="J4989">
            <v>39344</v>
          </cell>
          <cell r="K4989" t="str">
            <v>TLI</v>
          </cell>
          <cell r="L4989" t="str">
            <v>TN</v>
          </cell>
          <cell r="M4989" t="str">
            <v>0049</v>
          </cell>
          <cell r="N4989">
            <v>75.900000000000006</v>
          </cell>
          <cell r="O4989">
            <v>0.34</v>
          </cell>
          <cell r="P4989">
            <v>4.74</v>
          </cell>
          <cell r="Q4989">
            <v>9.48</v>
          </cell>
          <cell r="R4989">
            <v>66.42</v>
          </cell>
          <cell r="S4989">
            <v>31.59</v>
          </cell>
          <cell r="T4989">
            <v>16</v>
          </cell>
          <cell r="U4989">
            <v>0</v>
          </cell>
          <cell r="V4989">
            <v>14</v>
          </cell>
          <cell r="W4989">
            <v>0</v>
          </cell>
          <cell r="X4989">
            <v>0</v>
          </cell>
        </row>
        <row r="4990">
          <cell r="A4990" t="str">
            <v>1688600</v>
          </cell>
          <cell r="B4990">
            <v>1</v>
          </cell>
          <cell r="C4990" t="str">
            <v>Drainage Services in square metres</v>
          </cell>
          <cell r="D4990" t="str">
            <v>34</v>
          </cell>
          <cell r="E4990" t="str">
            <v>BASPLM</v>
          </cell>
          <cell r="F4990" t="str">
            <v>BAS</v>
          </cell>
          <cell r="G4990">
            <v>38820</v>
          </cell>
          <cell r="H4990" t="str">
            <v>Active</v>
          </cell>
          <cell r="I4990">
            <v>24</v>
          </cell>
          <cell r="J4990">
            <v>39344</v>
          </cell>
          <cell r="K4990" t="str">
            <v>TLI</v>
          </cell>
          <cell r="L4990" t="str">
            <v>TN</v>
          </cell>
          <cell r="M4990" t="str">
            <v>0049</v>
          </cell>
          <cell r="N4990">
            <v>15.16</v>
          </cell>
          <cell r="O4990">
            <v>7.0000000000000007E-2</v>
          </cell>
          <cell r="P4990">
            <v>0.95</v>
          </cell>
          <cell r="Q4990">
            <v>1.9</v>
          </cell>
          <cell r="R4990">
            <v>13.26</v>
          </cell>
          <cell r="S4990">
            <v>6.31</v>
          </cell>
          <cell r="T4990">
            <v>16</v>
          </cell>
          <cell r="U4990">
            <v>0</v>
          </cell>
          <cell r="V4990">
            <v>14</v>
          </cell>
          <cell r="W4990">
            <v>0</v>
          </cell>
          <cell r="X4990">
            <v>0</v>
          </cell>
        </row>
        <row r="4991">
          <cell r="A4991" t="str">
            <v>1688700</v>
          </cell>
          <cell r="B4991">
            <v>1</v>
          </cell>
          <cell r="C4991" t="str">
            <v>Electrical services in square metres</v>
          </cell>
          <cell r="D4991" t="str">
            <v>34</v>
          </cell>
          <cell r="E4991" t="str">
            <v>BASELC</v>
          </cell>
          <cell r="F4991" t="str">
            <v>BAS</v>
          </cell>
          <cell r="G4991">
            <v>38820</v>
          </cell>
          <cell r="H4991" t="str">
            <v>Active</v>
          </cell>
          <cell r="I4991">
            <v>24</v>
          </cell>
          <cell r="J4991">
            <v>39344</v>
          </cell>
          <cell r="K4991" t="str">
            <v>TLI</v>
          </cell>
          <cell r="L4991" t="str">
            <v>TN</v>
          </cell>
          <cell r="M4991" t="str">
            <v>0049</v>
          </cell>
          <cell r="N4991">
            <v>675.8</v>
          </cell>
          <cell r="O4991">
            <v>2.15</v>
          </cell>
          <cell r="P4991">
            <v>26.13</v>
          </cell>
          <cell r="Q4991">
            <v>52.26</v>
          </cell>
          <cell r="R4991">
            <v>623.54</v>
          </cell>
          <cell r="S4991">
            <v>267.74</v>
          </cell>
          <cell r="T4991">
            <v>16</v>
          </cell>
          <cell r="U4991">
            <v>0</v>
          </cell>
          <cell r="V4991">
            <v>14</v>
          </cell>
          <cell r="W4991">
            <v>0</v>
          </cell>
          <cell r="X4991">
            <v>0</v>
          </cell>
        </row>
        <row r="4992">
          <cell r="A4992" t="str">
            <v>1688800</v>
          </cell>
          <cell r="B4992">
            <v>1</v>
          </cell>
          <cell r="C4992" t="str">
            <v>Fire Alarm System in square metres</v>
          </cell>
          <cell r="D4992" t="str">
            <v>34</v>
          </cell>
          <cell r="E4992" t="str">
            <v>BASALA</v>
          </cell>
          <cell r="F4992" t="str">
            <v>BAS</v>
          </cell>
          <cell r="G4992">
            <v>38820</v>
          </cell>
          <cell r="H4992" t="str">
            <v>Active</v>
          </cell>
          <cell r="I4992">
            <v>24</v>
          </cell>
          <cell r="J4992">
            <v>39344</v>
          </cell>
          <cell r="K4992" t="str">
            <v>TLI</v>
          </cell>
          <cell r="L4992" t="str">
            <v>TN</v>
          </cell>
          <cell r="M4992" t="str">
            <v>0049</v>
          </cell>
          <cell r="N4992">
            <v>180.18</v>
          </cell>
          <cell r="O4992">
            <v>0.59</v>
          </cell>
          <cell r="P4992">
            <v>6.97</v>
          </cell>
          <cell r="Q4992">
            <v>13.94</v>
          </cell>
          <cell r="R4992">
            <v>166.24</v>
          </cell>
          <cell r="S4992">
            <v>71.38</v>
          </cell>
          <cell r="T4992">
            <v>16</v>
          </cell>
          <cell r="U4992">
            <v>0</v>
          </cell>
          <cell r="V4992">
            <v>14</v>
          </cell>
          <cell r="W4992">
            <v>0</v>
          </cell>
          <cell r="X4992">
            <v>0</v>
          </cell>
        </row>
        <row r="4993">
          <cell r="A4993" t="str">
            <v>1688900</v>
          </cell>
          <cell r="B4993">
            <v>1</v>
          </cell>
          <cell r="C4993" t="str">
            <v>Mechanical Services in square metres</v>
          </cell>
          <cell r="D4993" t="str">
            <v>34</v>
          </cell>
          <cell r="E4993" t="str">
            <v>BASAIR</v>
          </cell>
          <cell r="F4993" t="str">
            <v>BAS</v>
          </cell>
          <cell r="G4993">
            <v>38820</v>
          </cell>
          <cell r="H4993" t="str">
            <v>Active</v>
          </cell>
          <cell r="I4993">
            <v>24</v>
          </cell>
          <cell r="J4993">
            <v>39344</v>
          </cell>
          <cell r="K4993" t="str">
            <v>TLI</v>
          </cell>
          <cell r="L4993" t="str">
            <v>TN</v>
          </cell>
          <cell r="M4993" t="str">
            <v>0049</v>
          </cell>
          <cell r="N4993">
            <v>848.01</v>
          </cell>
          <cell r="O4993">
            <v>6.47</v>
          </cell>
          <cell r="P4993">
            <v>77.09</v>
          </cell>
          <cell r="Q4993">
            <v>154.18</v>
          </cell>
          <cell r="R4993">
            <v>693.83</v>
          </cell>
          <cell r="S4993">
            <v>370.7</v>
          </cell>
          <cell r="T4993">
            <v>11</v>
          </cell>
          <cell r="U4993">
            <v>0</v>
          </cell>
          <cell r="V4993">
            <v>9</v>
          </cell>
          <cell r="W4993">
            <v>0</v>
          </cell>
          <cell r="X4993">
            <v>0</v>
          </cell>
        </row>
        <row r="4994">
          <cell r="A4994" t="str">
            <v>1689000</v>
          </cell>
          <cell r="B4994">
            <v>1</v>
          </cell>
          <cell r="C4994" t="str">
            <v>Plumbing reticulation in square metres</v>
          </cell>
          <cell r="D4994" t="str">
            <v>34</v>
          </cell>
          <cell r="E4994" t="str">
            <v>BASPLM</v>
          </cell>
          <cell r="F4994" t="str">
            <v>BAS</v>
          </cell>
          <cell r="G4994">
            <v>38820</v>
          </cell>
          <cell r="H4994" t="str">
            <v>Active</v>
          </cell>
          <cell r="I4994">
            <v>24</v>
          </cell>
          <cell r="J4994">
            <v>39344</v>
          </cell>
          <cell r="K4994" t="str">
            <v>TLI</v>
          </cell>
          <cell r="L4994" t="str">
            <v>TN</v>
          </cell>
          <cell r="M4994" t="str">
            <v>0049</v>
          </cell>
          <cell r="N4994">
            <v>113.93</v>
          </cell>
          <cell r="O4994">
            <v>0.63</v>
          </cell>
          <cell r="P4994">
            <v>7.12</v>
          </cell>
          <cell r="Q4994">
            <v>14.24</v>
          </cell>
          <cell r="R4994">
            <v>99.69</v>
          </cell>
          <cell r="S4994">
            <v>47.42</v>
          </cell>
          <cell r="T4994">
            <v>16</v>
          </cell>
          <cell r="U4994">
            <v>0</v>
          </cell>
          <cell r="V4994">
            <v>14</v>
          </cell>
          <cell r="W4994">
            <v>0</v>
          </cell>
          <cell r="X4994">
            <v>0</v>
          </cell>
        </row>
        <row r="4995">
          <cell r="A4995" t="str">
            <v>1689100</v>
          </cell>
          <cell r="B4995">
            <v>1</v>
          </cell>
          <cell r="C4995" t="str">
            <v>Public Address System in square metres</v>
          </cell>
          <cell r="D4995" t="str">
            <v>34</v>
          </cell>
          <cell r="E4995" t="str">
            <v>BASPUB</v>
          </cell>
          <cell r="F4995" t="str">
            <v>BAS</v>
          </cell>
          <cell r="G4995">
            <v>38820</v>
          </cell>
          <cell r="H4995" t="str">
            <v>Active</v>
          </cell>
          <cell r="I4995">
            <v>24</v>
          </cell>
          <cell r="J4995">
            <v>39344</v>
          </cell>
          <cell r="K4995" t="str">
            <v>TLI</v>
          </cell>
          <cell r="L4995" t="str">
            <v>TN</v>
          </cell>
          <cell r="M4995" t="str">
            <v>0049</v>
          </cell>
          <cell r="N4995">
            <v>75.900000000000006</v>
          </cell>
          <cell r="O4995">
            <v>0.34</v>
          </cell>
          <cell r="P4995">
            <v>4.74</v>
          </cell>
          <cell r="Q4995">
            <v>9.48</v>
          </cell>
          <cell r="R4995">
            <v>66.42</v>
          </cell>
          <cell r="S4995">
            <v>31.59</v>
          </cell>
          <cell r="T4995">
            <v>16</v>
          </cell>
          <cell r="U4995">
            <v>0</v>
          </cell>
          <cell r="V4995">
            <v>14</v>
          </cell>
          <cell r="W4995">
            <v>0</v>
          </cell>
          <cell r="X4995">
            <v>0</v>
          </cell>
        </row>
        <row r="4996">
          <cell r="A4996" t="str">
            <v>1689200</v>
          </cell>
          <cell r="B4996">
            <v>1</v>
          </cell>
          <cell r="C4996" t="str">
            <v>Security System in square metres</v>
          </cell>
          <cell r="D4996" t="str">
            <v>34</v>
          </cell>
          <cell r="E4996" t="str">
            <v>BASSEC</v>
          </cell>
          <cell r="F4996" t="str">
            <v>BAS</v>
          </cell>
          <cell r="G4996">
            <v>38820</v>
          </cell>
          <cell r="H4996" t="str">
            <v>Active</v>
          </cell>
          <cell r="I4996">
            <v>24</v>
          </cell>
          <cell r="J4996">
            <v>39344</v>
          </cell>
          <cell r="K4996" t="str">
            <v>TLI</v>
          </cell>
          <cell r="L4996" t="str">
            <v>TN</v>
          </cell>
          <cell r="M4996" t="str">
            <v>0049</v>
          </cell>
          <cell r="N4996">
            <v>189.82</v>
          </cell>
          <cell r="O4996">
            <v>0.97</v>
          </cell>
          <cell r="P4996">
            <v>11.86</v>
          </cell>
          <cell r="Q4996">
            <v>23.72</v>
          </cell>
          <cell r="R4996">
            <v>166.1</v>
          </cell>
          <cell r="S4996">
            <v>79</v>
          </cell>
          <cell r="T4996">
            <v>16</v>
          </cell>
          <cell r="U4996">
            <v>0</v>
          </cell>
          <cell r="V4996">
            <v>14</v>
          </cell>
          <cell r="W4996">
            <v>0</v>
          </cell>
          <cell r="X4996">
            <v>0</v>
          </cell>
        </row>
        <row r="4997">
          <cell r="A4997" t="str">
            <v>1689300</v>
          </cell>
          <cell r="B4997">
            <v>1</v>
          </cell>
          <cell r="C4997" t="str">
            <v>fire hose reel - 1</v>
          </cell>
          <cell r="D4997" t="str">
            <v>34</v>
          </cell>
          <cell r="E4997" t="str">
            <v>BASHOS</v>
          </cell>
          <cell r="F4997" t="str">
            <v>BAS</v>
          </cell>
          <cell r="G4997">
            <v>38820</v>
          </cell>
          <cell r="H4997" t="str">
            <v>Active</v>
          </cell>
          <cell r="I4997">
            <v>24</v>
          </cell>
          <cell r="J4997">
            <v>39344</v>
          </cell>
          <cell r="K4997" t="str">
            <v>TLI</v>
          </cell>
          <cell r="L4997" t="str">
            <v>TN</v>
          </cell>
          <cell r="M4997" t="str">
            <v>0049</v>
          </cell>
          <cell r="N4997">
            <v>1124.6099999999999</v>
          </cell>
          <cell r="O4997">
            <v>5.83</v>
          </cell>
          <cell r="P4997">
            <v>70.290000000000006</v>
          </cell>
          <cell r="Q4997">
            <v>140.58000000000001</v>
          </cell>
          <cell r="R4997">
            <v>984.03</v>
          </cell>
          <cell r="S4997">
            <v>468.09</v>
          </cell>
          <cell r="T4997">
            <v>16</v>
          </cell>
          <cell r="U4997">
            <v>0</v>
          </cell>
          <cell r="V4997">
            <v>14</v>
          </cell>
          <cell r="W4997">
            <v>0</v>
          </cell>
          <cell r="X4997">
            <v>0</v>
          </cell>
        </row>
        <row r="4998">
          <cell r="A4998" t="str">
            <v>1689400</v>
          </cell>
          <cell r="B4998">
            <v>1</v>
          </cell>
          <cell r="C4998" t="str">
            <v>fitted carpet - 5.40 square metres</v>
          </cell>
          <cell r="D4998" t="str">
            <v>34</v>
          </cell>
          <cell r="E4998" t="str">
            <v>BASFLO</v>
          </cell>
          <cell r="F4998" t="str">
            <v>BAS</v>
          </cell>
          <cell r="G4998">
            <v>38820</v>
          </cell>
          <cell r="H4998" t="str">
            <v>Active</v>
          </cell>
          <cell r="I4998">
            <v>24</v>
          </cell>
          <cell r="J4998">
            <v>39344</v>
          </cell>
          <cell r="K4998" t="str">
            <v>TLI</v>
          </cell>
          <cell r="L4998" t="str">
            <v>TN</v>
          </cell>
          <cell r="M4998" t="str">
            <v>0049</v>
          </cell>
          <cell r="N4998">
            <v>0</v>
          </cell>
          <cell r="O4998">
            <v>0</v>
          </cell>
          <cell r="P4998">
            <v>0</v>
          </cell>
          <cell r="Q4998">
            <v>0</v>
          </cell>
          <cell r="R4998">
            <v>0</v>
          </cell>
          <cell r="S4998">
            <v>0</v>
          </cell>
          <cell r="T4998">
            <v>0</v>
          </cell>
          <cell r="U4998">
            <v>0</v>
          </cell>
          <cell r="V4998">
            <v>0</v>
          </cell>
          <cell r="W4998">
            <v>0</v>
          </cell>
          <cell r="X4998">
            <v>0</v>
          </cell>
        </row>
        <row r="4999">
          <cell r="A4999" t="str">
            <v>1689500</v>
          </cell>
          <cell r="B4999">
            <v>1</v>
          </cell>
          <cell r="C4999" t="str">
            <v>fluorescent light fitting-1-1200x600mm t</v>
          </cell>
          <cell r="D4999" t="str">
            <v>34</v>
          </cell>
          <cell r="E4999" t="str">
            <v>BASLIG</v>
          </cell>
          <cell r="F4999" t="str">
            <v>BAS</v>
          </cell>
          <cell r="G4999">
            <v>38820</v>
          </cell>
          <cell r="H4999" t="str">
            <v>Active</v>
          </cell>
          <cell r="I4999">
            <v>24</v>
          </cell>
          <cell r="J4999">
            <v>39344</v>
          </cell>
          <cell r="K4999" t="str">
            <v>TLI</v>
          </cell>
          <cell r="L4999" t="str">
            <v>TN</v>
          </cell>
          <cell r="M4999" t="str">
            <v>0049</v>
          </cell>
          <cell r="N4999">
            <v>308.07</v>
          </cell>
          <cell r="O4999">
            <v>2.38</v>
          </cell>
          <cell r="P4999">
            <v>28.01</v>
          </cell>
          <cell r="Q4999">
            <v>56.02</v>
          </cell>
          <cell r="R4999">
            <v>252.05</v>
          </cell>
          <cell r="S4999">
            <v>134.66999999999999</v>
          </cell>
          <cell r="T4999">
            <v>11</v>
          </cell>
          <cell r="U4999">
            <v>0</v>
          </cell>
          <cell r="V4999">
            <v>9</v>
          </cell>
          <cell r="W4999">
            <v>0</v>
          </cell>
          <cell r="X4999">
            <v>0</v>
          </cell>
        </row>
        <row r="5000">
          <cell r="A5000" t="str">
            <v>1689600</v>
          </cell>
          <cell r="B5000">
            <v>1</v>
          </cell>
          <cell r="C5000" t="str">
            <v>sprinkler head and piping - 2</v>
          </cell>
          <cell r="D5000" t="str">
            <v>34</v>
          </cell>
          <cell r="E5000" t="str">
            <v>BASSPR</v>
          </cell>
          <cell r="F5000" t="str">
            <v>BAS</v>
          </cell>
          <cell r="G5000">
            <v>38820</v>
          </cell>
          <cell r="H5000" t="str">
            <v>Active</v>
          </cell>
          <cell r="I5000">
            <v>24</v>
          </cell>
          <cell r="J5000">
            <v>39344</v>
          </cell>
          <cell r="K5000" t="str">
            <v>TLI</v>
          </cell>
          <cell r="L5000" t="str">
            <v>TN</v>
          </cell>
          <cell r="M5000" t="str">
            <v>0049</v>
          </cell>
          <cell r="N5000">
            <v>845.74</v>
          </cell>
          <cell r="O5000">
            <v>6.38</v>
          </cell>
          <cell r="P5000">
            <v>76.89</v>
          </cell>
          <cell r="Q5000">
            <v>153.78</v>
          </cell>
          <cell r="R5000">
            <v>691.96</v>
          </cell>
          <cell r="S5000">
            <v>369.7</v>
          </cell>
          <cell r="T5000">
            <v>11</v>
          </cell>
          <cell r="U5000">
            <v>0</v>
          </cell>
          <cell r="V5000">
            <v>9</v>
          </cell>
          <cell r="W5000">
            <v>0</v>
          </cell>
          <cell r="X5000">
            <v>0</v>
          </cell>
        </row>
        <row r="5001">
          <cell r="A5001" t="str">
            <v>1689700</v>
          </cell>
          <cell r="B5001">
            <v>1</v>
          </cell>
          <cell r="C5001" t="str">
            <v>suspended ceiling - 5.40 square metres</v>
          </cell>
          <cell r="D5001" t="str">
            <v>34</v>
          </cell>
          <cell r="E5001" t="str">
            <v>BASSUS</v>
          </cell>
          <cell r="F5001" t="str">
            <v>BAS</v>
          </cell>
          <cell r="G5001">
            <v>38820</v>
          </cell>
          <cell r="H5001" t="str">
            <v>Active</v>
          </cell>
          <cell r="I5001">
            <v>24</v>
          </cell>
          <cell r="J5001">
            <v>39344</v>
          </cell>
          <cell r="K5001" t="str">
            <v>TLI</v>
          </cell>
          <cell r="L5001" t="str">
            <v>TN</v>
          </cell>
          <cell r="M5001" t="str">
            <v>0049</v>
          </cell>
          <cell r="N5001">
            <v>151.78</v>
          </cell>
          <cell r="O5001">
            <v>0.8</v>
          </cell>
          <cell r="P5001">
            <v>9.49</v>
          </cell>
          <cell r="Q5001">
            <v>18.98</v>
          </cell>
          <cell r="R5001">
            <v>132.80000000000001</v>
          </cell>
          <cell r="S5001">
            <v>63.17</v>
          </cell>
          <cell r="T5001">
            <v>16</v>
          </cell>
          <cell r="U5001">
            <v>0</v>
          </cell>
          <cell r="V5001">
            <v>14</v>
          </cell>
          <cell r="W5001">
            <v>0</v>
          </cell>
          <cell r="X5001">
            <v>0</v>
          </cell>
        </row>
        <row r="5002">
          <cell r="A5002" t="str">
            <v>1689800</v>
          </cell>
          <cell r="B5002">
            <v>1</v>
          </cell>
          <cell r="C5002" t="str">
            <v>Building Structure in square metres</v>
          </cell>
          <cell r="D5002" t="str">
            <v>34</v>
          </cell>
          <cell r="E5002" t="str">
            <v>BUITER</v>
          </cell>
          <cell r="F5002" t="str">
            <v>BUI</v>
          </cell>
          <cell r="G5002">
            <v>38820</v>
          </cell>
          <cell r="H5002" t="str">
            <v>Active</v>
          </cell>
          <cell r="I5002">
            <v>24</v>
          </cell>
          <cell r="J5002">
            <v>39344</v>
          </cell>
          <cell r="K5002" t="str">
            <v>TLI</v>
          </cell>
          <cell r="L5002" t="str">
            <v>TN</v>
          </cell>
          <cell r="M5002" t="str">
            <v>0049</v>
          </cell>
          <cell r="N5002">
            <v>9994.07</v>
          </cell>
          <cell r="O5002">
            <v>16.47</v>
          </cell>
          <cell r="P5002">
            <v>197.2</v>
          </cell>
          <cell r="Q5002">
            <v>394.4</v>
          </cell>
          <cell r="R5002">
            <v>9599.67</v>
          </cell>
          <cell r="S5002">
            <v>3850.96</v>
          </cell>
          <cell r="T5002">
            <v>40</v>
          </cell>
          <cell r="U5002">
            <v>0</v>
          </cell>
          <cell r="V5002">
            <v>38</v>
          </cell>
          <cell r="W5002">
            <v>0</v>
          </cell>
          <cell r="X5002">
            <v>0</v>
          </cell>
        </row>
        <row r="5003">
          <cell r="A5003" t="str">
            <v>1689900</v>
          </cell>
          <cell r="B5003">
            <v>1</v>
          </cell>
          <cell r="C5003" t="str">
            <v>Communication Services in square metres</v>
          </cell>
          <cell r="D5003" t="str">
            <v>34</v>
          </cell>
          <cell r="E5003" t="str">
            <v>BASCAB</v>
          </cell>
          <cell r="F5003" t="str">
            <v>BAS</v>
          </cell>
          <cell r="G5003">
            <v>38820</v>
          </cell>
          <cell r="H5003" t="str">
            <v>Active</v>
          </cell>
          <cell r="I5003">
            <v>24</v>
          </cell>
          <cell r="J5003">
            <v>39344</v>
          </cell>
          <cell r="K5003" t="str">
            <v>TLI</v>
          </cell>
          <cell r="L5003" t="str">
            <v>TN</v>
          </cell>
          <cell r="M5003" t="str">
            <v>0049</v>
          </cell>
          <cell r="N5003">
            <v>492.07</v>
          </cell>
          <cell r="O5003">
            <v>2.59</v>
          </cell>
          <cell r="P5003">
            <v>30.75</v>
          </cell>
          <cell r="Q5003">
            <v>61.5</v>
          </cell>
          <cell r="R5003">
            <v>430.57</v>
          </cell>
          <cell r="S5003">
            <v>204.81</v>
          </cell>
          <cell r="T5003">
            <v>16</v>
          </cell>
          <cell r="U5003">
            <v>0</v>
          </cell>
          <cell r="V5003">
            <v>14</v>
          </cell>
          <cell r="W5003">
            <v>0</v>
          </cell>
          <cell r="X5003">
            <v>0</v>
          </cell>
        </row>
        <row r="5004">
          <cell r="A5004" t="str">
            <v>1690000</v>
          </cell>
          <cell r="B5004">
            <v>1</v>
          </cell>
          <cell r="C5004" t="str">
            <v>Division walling in all 26 lineal metres</v>
          </cell>
          <cell r="D5004" t="str">
            <v>34</v>
          </cell>
          <cell r="E5004" t="str">
            <v>BASPAR</v>
          </cell>
          <cell r="F5004" t="str">
            <v>BAS</v>
          </cell>
          <cell r="G5004">
            <v>38820</v>
          </cell>
          <cell r="H5004" t="str">
            <v>Active</v>
          </cell>
          <cell r="I5004">
            <v>24</v>
          </cell>
          <cell r="J5004">
            <v>39344</v>
          </cell>
          <cell r="K5004" t="str">
            <v>TLI</v>
          </cell>
          <cell r="L5004" t="str">
            <v>TN</v>
          </cell>
          <cell r="M5004" t="str">
            <v>0049</v>
          </cell>
          <cell r="N5004">
            <v>32981.06</v>
          </cell>
          <cell r="O5004">
            <v>249.82</v>
          </cell>
          <cell r="P5004">
            <v>2998.28</v>
          </cell>
          <cell r="Q5004">
            <v>5996.56</v>
          </cell>
          <cell r="R5004">
            <v>26984.5</v>
          </cell>
          <cell r="S5004">
            <v>14417.15</v>
          </cell>
          <cell r="T5004">
            <v>11</v>
          </cell>
          <cell r="U5004">
            <v>0</v>
          </cell>
          <cell r="V5004">
            <v>9</v>
          </cell>
          <cell r="W5004">
            <v>0</v>
          </cell>
          <cell r="X5004">
            <v>0</v>
          </cell>
        </row>
        <row r="5005">
          <cell r="A5005" t="str">
            <v>1690100</v>
          </cell>
          <cell r="B5005">
            <v>1</v>
          </cell>
          <cell r="C5005" t="str">
            <v>Drainage Services in square metres</v>
          </cell>
          <cell r="D5005" t="str">
            <v>34</v>
          </cell>
          <cell r="E5005" t="str">
            <v>BASPLM</v>
          </cell>
          <cell r="F5005" t="str">
            <v>BAS</v>
          </cell>
          <cell r="G5005">
            <v>38820</v>
          </cell>
          <cell r="H5005" t="str">
            <v>Active</v>
          </cell>
          <cell r="I5005">
            <v>24</v>
          </cell>
          <cell r="J5005">
            <v>39344</v>
          </cell>
          <cell r="K5005" t="str">
            <v>TLI</v>
          </cell>
          <cell r="L5005" t="str">
            <v>TN</v>
          </cell>
          <cell r="M5005" t="str">
            <v>0049</v>
          </cell>
          <cell r="N5005">
            <v>98.47</v>
          </cell>
          <cell r="O5005">
            <v>0.54</v>
          </cell>
          <cell r="P5005">
            <v>6.15</v>
          </cell>
          <cell r="Q5005">
            <v>12.3</v>
          </cell>
          <cell r="R5005">
            <v>86.17</v>
          </cell>
          <cell r="S5005">
            <v>40.98</v>
          </cell>
          <cell r="T5005">
            <v>16</v>
          </cell>
          <cell r="U5005">
            <v>0</v>
          </cell>
          <cell r="V5005">
            <v>14</v>
          </cell>
          <cell r="W5005">
            <v>0</v>
          </cell>
          <cell r="X5005">
            <v>0</v>
          </cell>
        </row>
        <row r="5006">
          <cell r="A5006" t="str">
            <v>1690200</v>
          </cell>
          <cell r="B5006">
            <v>1</v>
          </cell>
          <cell r="C5006" t="str">
            <v>Electrical services in square metres</v>
          </cell>
          <cell r="D5006" t="str">
            <v>34</v>
          </cell>
          <cell r="E5006" t="str">
            <v>BASELC</v>
          </cell>
          <cell r="F5006" t="str">
            <v>BAS</v>
          </cell>
          <cell r="G5006">
            <v>38820</v>
          </cell>
          <cell r="H5006" t="str">
            <v>Active</v>
          </cell>
          <cell r="I5006">
            <v>24</v>
          </cell>
          <cell r="J5006">
            <v>39344</v>
          </cell>
          <cell r="K5006" t="str">
            <v>TLI</v>
          </cell>
          <cell r="L5006" t="str">
            <v>TN</v>
          </cell>
          <cell r="M5006" t="str">
            <v>0049</v>
          </cell>
          <cell r="N5006">
            <v>4380.04</v>
          </cell>
          <cell r="O5006">
            <v>14.14</v>
          </cell>
          <cell r="P5006">
            <v>169.35</v>
          </cell>
          <cell r="Q5006">
            <v>338.7</v>
          </cell>
          <cell r="R5006">
            <v>4041.34</v>
          </cell>
          <cell r="S5006">
            <v>1735.27</v>
          </cell>
          <cell r="T5006">
            <v>16</v>
          </cell>
          <cell r="U5006">
            <v>0</v>
          </cell>
          <cell r="V5006">
            <v>14</v>
          </cell>
          <cell r="W5006">
            <v>0</v>
          </cell>
          <cell r="X5006">
            <v>0</v>
          </cell>
        </row>
        <row r="5007">
          <cell r="A5007" t="str">
            <v>1690300</v>
          </cell>
          <cell r="B5007">
            <v>1</v>
          </cell>
          <cell r="C5007" t="str">
            <v>Fire Alarm System in square metres</v>
          </cell>
          <cell r="D5007" t="str">
            <v>34</v>
          </cell>
          <cell r="E5007" t="str">
            <v>BASALA</v>
          </cell>
          <cell r="F5007" t="str">
            <v>BAS</v>
          </cell>
          <cell r="G5007">
            <v>38820</v>
          </cell>
          <cell r="H5007" t="str">
            <v>Active</v>
          </cell>
          <cell r="I5007">
            <v>24</v>
          </cell>
          <cell r="J5007">
            <v>39344</v>
          </cell>
          <cell r="K5007" t="str">
            <v>TLI</v>
          </cell>
          <cell r="L5007" t="str">
            <v>TN</v>
          </cell>
          <cell r="M5007" t="str">
            <v>0049</v>
          </cell>
          <cell r="N5007">
            <v>1168.05</v>
          </cell>
          <cell r="O5007">
            <v>3.8</v>
          </cell>
          <cell r="P5007">
            <v>45.16</v>
          </cell>
          <cell r="Q5007">
            <v>90.32</v>
          </cell>
          <cell r="R5007">
            <v>1077.73</v>
          </cell>
          <cell r="S5007">
            <v>462.76</v>
          </cell>
          <cell r="T5007">
            <v>16</v>
          </cell>
          <cell r="U5007">
            <v>0</v>
          </cell>
          <cell r="V5007">
            <v>14</v>
          </cell>
          <cell r="W5007">
            <v>0</v>
          </cell>
          <cell r="X5007">
            <v>0</v>
          </cell>
        </row>
        <row r="5008">
          <cell r="A5008" t="str">
            <v>1690400</v>
          </cell>
          <cell r="B5008">
            <v>1</v>
          </cell>
          <cell r="C5008" t="str">
            <v>fire hose reel - 1</v>
          </cell>
          <cell r="D5008" t="str">
            <v>34</v>
          </cell>
          <cell r="E5008" t="str">
            <v>BASHOS</v>
          </cell>
          <cell r="F5008" t="str">
            <v>BAS</v>
          </cell>
          <cell r="G5008">
            <v>38820</v>
          </cell>
          <cell r="H5008" t="str">
            <v>Active</v>
          </cell>
          <cell r="I5008">
            <v>24</v>
          </cell>
          <cell r="J5008">
            <v>39344</v>
          </cell>
          <cell r="K5008" t="str">
            <v>TLI</v>
          </cell>
          <cell r="L5008" t="str">
            <v>TN</v>
          </cell>
          <cell r="M5008" t="str">
            <v>0049</v>
          </cell>
          <cell r="N5008">
            <v>1124.6099999999999</v>
          </cell>
          <cell r="O5008">
            <v>5.83</v>
          </cell>
          <cell r="P5008">
            <v>70.290000000000006</v>
          </cell>
          <cell r="Q5008">
            <v>140.58000000000001</v>
          </cell>
          <cell r="R5008">
            <v>984.03</v>
          </cell>
          <cell r="S5008">
            <v>468.09</v>
          </cell>
          <cell r="T5008">
            <v>16</v>
          </cell>
          <cell r="U5008">
            <v>0</v>
          </cell>
          <cell r="V5008">
            <v>14</v>
          </cell>
          <cell r="W5008">
            <v>0</v>
          </cell>
          <cell r="X5008">
            <v>0</v>
          </cell>
        </row>
        <row r="5009">
          <cell r="A5009" t="str">
            <v>1690500</v>
          </cell>
          <cell r="B5009">
            <v>1</v>
          </cell>
          <cell r="C5009" t="str">
            <v>fitted carpet - 33.00 square metres</v>
          </cell>
          <cell r="D5009" t="str">
            <v>34</v>
          </cell>
          <cell r="E5009" t="str">
            <v>BASFLO</v>
          </cell>
          <cell r="F5009" t="str">
            <v>BAS</v>
          </cell>
          <cell r="G5009">
            <v>38820</v>
          </cell>
          <cell r="H5009" t="str">
            <v>Active</v>
          </cell>
          <cell r="I5009">
            <v>24</v>
          </cell>
          <cell r="J5009">
            <v>39344</v>
          </cell>
          <cell r="K5009" t="str">
            <v>TLI</v>
          </cell>
          <cell r="L5009" t="str">
            <v>TN</v>
          </cell>
          <cell r="M5009" t="str">
            <v>0049</v>
          </cell>
          <cell r="N5009">
            <v>0</v>
          </cell>
          <cell r="O5009">
            <v>0</v>
          </cell>
          <cell r="P5009">
            <v>0</v>
          </cell>
          <cell r="Q5009">
            <v>0</v>
          </cell>
          <cell r="R5009">
            <v>0</v>
          </cell>
          <cell r="S5009">
            <v>0</v>
          </cell>
          <cell r="T5009">
            <v>0</v>
          </cell>
          <cell r="U5009">
            <v>0</v>
          </cell>
          <cell r="V5009">
            <v>0</v>
          </cell>
          <cell r="W5009">
            <v>0</v>
          </cell>
          <cell r="X5009">
            <v>0</v>
          </cell>
        </row>
        <row r="5010">
          <cell r="A5010" t="str">
            <v>1690600</v>
          </cell>
          <cell r="B5010">
            <v>1</v>
          </cell>
          <cell r="C5010" t="str">
            <v>fluorescent light fitting - 7 - 1200 x 3</v>
          </cell>
          <cell r="D5010" t="str">
            <v>34</v>
          </cell>
          <cell r="E5010" t="str">
            <v>BASLIG</v>
          </cell>
          <cell r="F5010" t="str">
            <v>BAS</v>
          </cell>
          <cell r="G5010">
            <v>38820</v>
          </cell>
          <cell r="H5010" t="str">
            <v>Active</v>
          </cell>
          <cell r="I5010">
            <v>24</v>
          </cell>
          <cell r="J5010">
            <v>39344</v>
          </cell>
          <cell r="K5010" t="str">
            <v>TLI</v>
          </cell>
          <cell r="L5010" t="str">
            <v>TN</v>
          </cell>
          <cell r="M5010" t="str">
            <v>0049</v>
          </cell>
          <cell r="N5010">
            <v>1775.95</v>
          </cell>
          <cell r="O5010">
            <v>13.5</v>
          </cell>
          <cell r="P5010">
            <v>161.44999999999999</v>
          </cell>
          <cell r="Q5010">
            <v>322.89999999999998</v>
          </cell>
          <cell r="R5010">
            <v>1453.05</v>
          </cell>
          <cell r="S5010">
            <v>776.33</v>
          </cell>
          <cell r="T5010">
            <v>11</v>
          </cell>
          <cell r="U5010">
            <v>0</v>
          </cell>
          <cell r="V5010">
            <v>9</v>
          </cell>
          <cell r="W5010">
            <v>0</v>
          </cell>
          <cell r="X5010">
            <v>0</v>
          </cell>
        </row>
        <row r="5011">
          <cell r="A5011" t="str">
            <v>1690700</v>
          </cell>
          <cell r="B5011">
            <v>1</v>
          </cell>
          <cell r="C5011" t="str">
            <v>fluorescent light fitting - 2 twin tube</v>
          </cell>
          <cell r="D5011" t="str">
            <v>34</v>
          </cell>
          <cell r="E5011" t="str">
            <v>BASLIG</v>
          </cell>
          <cell r="F5011" t="str">
            <v>BAS</v>
          </cell>
          <cell r="G5011">
            <v>38820</v>
          </cell>
          <cell r="H5011" t="str">
            <v>Active</v>
          </cell>
          <cell r="I5011">
            <v>24</v>
          </cell>
          <cell r="J5011">
            <v>39344</v>
          </cell>
          <cell r="K5011" t="str">
            <v>TLI</v>
          </cell>
          <cell r="L5011" t="str">
            <v>TN</v>
          </cell>
          <cell r="M5011" t="str">
            <v>0049</v>
          </cell>
          <cell r="N5011">
            <v>374.47</v>
          </cell>
          <cell r="O5011">
            <v>2.8</v>
          </cell>
          <cell r="P5011">
            <v>34.04</v>
          </cell>
          <cell r="Q5011">
            <v>68.08</v>
          </cell>
          <cell r="R5011">
            <v>306.39</v>
          </cell>
          <cell r="S5011">
            <v>163.69</v>
          </cell>
          <cell r="T5011">
            <v>11</v>
          </cell>
          <cell r="U5011">
            <v>0</v>
          </cell>
          <cell r="V5011">
            <v>9</v>
          </cell>
          <cell r="W5011">
            <v>0</v>
          </cell>
          <cell r="X5011">
            <v>0</v>
          </cell>
        </row>
        <row r="5012">
          <cell r="A5012" t="str">
            <v>1690800</v>
          </cell>
          <cell r="B5012">
            <v>1</v>
          </cell>
          <cell r="C5012" t="str">
            <v>Mechanical Services in square metres</v>
          </cell>
          <cell r="D5012" t="str">
            <v>34</v>
          </cell>
          <cell r="E5012" t="str">
            <v>BASAIR</v>
          </cell>
          <cell r="F5012" t="str">
            <v>BAS</v>
          </cell>
          <cell r="G5012">
            <v>38820</v>
          </cell>
          <cell r="H5012" t="str">
            <v>Active</v>
          </cell>
          <cell r="I5012">
            <v>24</v>
          </cell>
          <cell r="J5012">
            <v>39344</v>
          </cell>
          <cell r="K5012" t="str">
            <v>TLI</v>
          </cell>
          <cell r="L5012" t="str">
            <v>TN</v>
          </cell>
          <cell r="M5012" t="str">
            <v>0049</v>
          </cell>
          <cell r="N5012">
            <v>5496.76</v>
          </cell>
          <cell r="O5012">
            <v>41.67</v>
          </cell>
          <cell r="P5012">
            <v>499.71</v>
          </cell>
          <cell r="Q5012">
            <v>999.42</v>
          </cell>
          <cell r="R5012">
            <v>4497.34</v>
          </cell>
          <cell r="S5012">
            <v>2402.8200000000002</v>
          </cell>
          <cell r="T5012">
            <v>11</v>
          </cell>
          <cell r="U5012">
            <v>0</v>
          </cell>
          <cell r="V5012">
            <v>9</v>
          </cell>
          <cell r="W5012">
            <v>0</v>
          </cell>
          <cell r="X5012">
            <v>0</v>
          </cell>
        </row>
        <row r="5013">
          <cell r="A5013" t="str">
            <v>1690900</v>
          </cell>
          <cell r="B5013">
            <v>1</v>
          </cell>
          <cell r="C5013" t="str">
            <v>Plumbing reticulation in square metres</v>
          </cell>
          <cell r="D5013" t="str">
            <v>34</v>
          </cell>
          <cell r="E5013" t="str">
            <v>BASPLM</v>
          </cell>
          <cell r="F5013" t="str">
            <v>BAS</v>
          </cell>
          <cell r="G5013">
            <v>38820</v>
          </cell>
          <cell r="H5013" t="str">
            <v>Active</v>
          </cell>
          <cell r="I5013">
            <v>24</v>
          </cell>
          <cell r="J5013">
            <v>39344</v>
          </cell>
          <cell r="K5013" t="str">
            <v>TLI</v>
          </cell>
          <cell r="L5013" t="str">
            <v>TN</v>
          </cell>
          <cell r="M5013" t="str">
            <v>0049</v>
          </cell>
          <cell r="N5013">
            <v>738.06</v>
          </cell>
          <cell r="O5013">
            <v>3.89</v>
          </cell>
          <cell r="P5013">
            <v>46.13</v>
          </cell>
          <cell r="Q5013">
            <v>92.26</v>
          </cell>
          <cell r="R5013">
            <v>645.79999999999995</v>
          </cell>
          <cell r="S5013">
            <v>307.2</v>
          </cell>
          <cell r="T5013">
            <v>16</v>
          </cell>
          <cell r="U5013">
            <v>0</v>
          </cell>
          <cell r="V5013">
            <v>14</v>
          </cell>
          <cell r="W5013">
            <v>0</v>
          </cell>
          <cell r="X5013">
            <v>0</v>
          </cell>
        </row>
        <row r="5014">
          <cell r="A5014" t="str">
            <v>1691000</v>
          </cell>
          <cell r="B5014">
            <v>1</v>
          </cell>
          <cell r="C5014" t="str">
            <v>Public Address System in square metres</v>
          </cell>
          <cell r="D5014" t="str">
            <v>34</v>
          </cell>
          <cell r="E5014" t="str">
            <v>BASPUB</v>
          </cell>
          <cell r="F5014" t="str">
            <v>BAS</v>
          </cell>
          <cell r="G5014">
            <v>38820</v>
          </cell>
          <cell r="H5014" t="str">
            <v>Active</v>
          </cell>
          <cell r="I5014">
            <v>24</v>
          </cell>
          <cell r="J5014">
            <v>39344</v>
          </cell>
          <cell r="K5014" t="str">
            <v>TLI</v>
          </cell>
          <cell r="L5014" t="str">
            <v>TN</v>
          </cell>
          <cell r="M5014" t="str">
            <v>0049</v>
          </cell>
          <cell r="N5014">
            <v>492.07</v>
          </cell>
          <cell r="O5014">
            <v>2.59</v>
          </cell>
          <cell r="P5014">
            <v>30.75</v>
          </cell>
          <cell r="Q5014">
            <v>61.5</v>
          </cell>
          <cell r="R5014">
            <v>430.57</v>
          </cell>
          <cell r="S5014">
            <v>204.81</v>
          </cell>
          <cell r="T5014">
            <v>16</v>
          </cell>
          <cell r="U5014">
            <v>0</v>
          </cell>
          <cell r="V5014">
            <v>14</v>
          </cell>
          <cell r="W5014">
            <v>0</v>
          </cell>
          <cell r="X5014">
            <v>0</v>
          </cell>
        </row>
        <row r="5015">
          <cell r="A5015" t="str">
            <v>1691100</v>
          </cell>
          <cell r="B5015">
            <v>1</v>
          </cell>
          <cell r="C5015" t="str">
            <v>Security System in square metres</v>
          </cell>
          <cell r="D5015" t="str">
            <v>34</v>
          </cell>
          <cell r="E5015" t="str">
            <v>BASSEC</v>
          </cell>
          <cell r="F5015" t="str">
            <v>BAS</v>
          </cell>
          <cell r="G5015">
            <v>38820</v>
          </cell>
          <cell r="H5015" t="str">
            <v>Active</v>
          </cell>
          <cell r="I5015">
            <v>24</v>
          </cell>
          <cell r="J5015">
            <v>39344</v>
          </cell>
          <cell r="K5015" t="str">
            <v>TLI</v>
          </cell>
          <cell r="L5015" t="str">
            <v>TN</v>
          </cell>
          <cell r="M5015" t="str">
            <v>0049</v>
          </cell>
          <cell r="N5015">
            <v>1230.1199999999999</v>
          </cell>
          <cell r="O5015">
            <v>6.37</v>
          </cell>
          <cell r="P5015">
            <v>76.88</v>
          </cell>
          <cell r="Q5015">
            <v>153.76</v>
          </cell>
          <cell r="R5015">
            <v>1076.3599999999999</v>
          </cell>
          <cell r="S5015">
            <v>512</v>
          </cell>
          <cell r="T5015">
            <v>16</v>
          </cell>
          <cell r="U5015">
            <v>0</v>
          </cell>
          <cell r="V5015">
            <v>14</v>
          </cell>
          <cell r="W5015">
            <v>0</v>
          </cell>
          <cell r="X5015">
            <v>0</v>
          </cell>
        </row>
        <row r="5016">
          <cell r="A5016" t="str">
            <v>1691200</v>
          </cell>
          <cell r="B5016">
            <v>1</v>
          </cell>
          <cell r="C5016" t="str">
            <v>sink bench and fittings - 1</v>
          </cell>
          <cell r="D5016" t="str">
            <v>34</v>
          </cell>
          <cell r="E5016" t="str">
            <v>BASPLM</v>
          </cell>
          <cell r="F5016" t="str">
            <v>BAS</v>
          </cell>
          <cell r="G5016">
            <v>38820</v>
          </cell>
          <cell r="H5016" t="str">
            <v>Active</v>
          </cell>
          <cell r="I5016">
            <v>24</v>
          </cell>
          <cell r="J5016">
            <v>39344</v>
          </cell>
          <cell r="K5016" t="str">
            <v>TLI</v>
          </cell>
          <cell r="L5016" t="str">
            <v>TN</v>
          </cell>
          <cell r="M5016" t="str">
            <v>0049</v>
          </cell>
          <cell r="N5016">
            <v>2108.65</v>
          </cell>
          <cell r="O5016">
            <v>11.01</v>
          </cell>
          <cell r="P5016">
            <v>131.79</v>
          </cell>
          <cell r="Q5016">
            <v>263.58</v>
          </cell>
          <cell r="R5016">
            <v>1845.07</v>
          </cell>
          <cell r="S5016">
            <v>877.67</v>
          </cell>
          <cell r="T5016">
            <v>16</v>
          </cell>
          <cell r="U5016">
            <v>0</v>
          </cell>
          <cell r="V5016">
            <v>14</v>
          </cell>
          <cell r="W5016">
            <v>0</v>
          </cell>
          <cell r="X5016">
            <v>0</v>
          </cell>
        </row>
        <row r="5017">
          <cell r="A5017" t="str">
            <v>1691300</v>
          </cell>
          <cell r="B5017">
            <v>1</v>
          </cell>
          <cell r="C5017" t="str">
            <v>sprinkler head and piping - 7</v>
          </cell>
          <cell r="D5017" t="str">
            <v>34</v>
          </cell>
          <cell r="E5017" t="str">
            <v>BASSPR</v>
          </cell>
          <cell r="F5017" t="str">
            <v>BAS</v>
          </cell>
          <cell r="G5017">
            <v>38820</v>
          </cell>
          <cell r="H5017" t="str">
            <v>Active</v>
          </cell>
          <cell r="I5017">
            <v>24</v>
          </cell>
          <cell r="J5017">
            <v>39344</v>
          </cell>
          <cell r="K5017" t="str">
            <v>TLI</v>
          </cell>
          <cell r="L5017" t="str">
            <v>TN</v>
          </cell>
          <cell r="M5017" t="str">
            <v>0049</v>
          </cell>
          <cell r="N5017">
            <v>2959.83</v>
          </cell>
          <cell r="O5017">
            <v>22.46</v>
          </cell>
          <cell r="P5017">
            <v>269.08</v>
          </cell>
          <cell r="Q5017">
            <v>538.16</v>
          </cell>
          <cell r="R5017">
            <v>2421.67</v>
          </cell>
          <cell r="S5017">
            <v>1293.8499999999999</v>
          </cell>
          <cell r="T5017">
            <v>11</v>
          </cell>
          <cell r="U5017">
            <v>0</v>
          </cell>
          <cell r="V5017">
            <v>9</v>
          </cell>
          <cell r="W5017">
            <v>0</v>
          </cell>
          <cell r="X5017">
            <v>0</v>
          </cell>
        </row>
        <row r="5018">
          <cell r="A5018" t="str">
            <v>1691400</v>
          </cell>
          <cell r="B5018">
            <v>1</v>
          </cell>
          <cell r="C5018" t="str">
            <v>suspended ceiling - 33 square metres</v>
          </cell>
          <cell r="D5018" t="str">
            <v>34</v>
          </cell>
          <cell r="E5018" t="str">
            <v>BASSUS</v>
          </cell>
          <cell r="F5018" t="str">
            <v>BAS</v>
          </cell>
          <cell r="G5018">
            <v>38820</v>
          </cell>
          <cell r="H5018" t="str">
            <v>Active</v>
          </cell>
          <cell r="I5018">
            <v>24</v>
          </cell>
          <cell r="J5018">
            <v>39344</v>
          </cell>
          <cell r="K5018" t="str">
            <v>TLI</v>
          </cell>
          <cell r="L5018" t="str">
            <v>TN</v>
          </cell>
          <cell r="M5018" t="str">
            <v>0049</v>
          </cell>
          <cell r="N5018">
            <v>984.04</v>
          </cell>
          <cell r="O5018">
            <v>5.07</v>
          </cell>
          <cell r="P5018">
            <v>61.5</v>
          </cell>
          <cell r="Q5018">
            <v>123</v>
          </cell>
          <cell r="R5018">
            <v>861.04</v>
          </cell>
          <cell r="S5018">
            <v>409.58</v>
          </cell>
          <cell r="T5018">
            <v>16</v>
          </cell>
          <cell r="U5018">
            <v>0</v>
          </cell>
          <cell r="V5018">
            <v>14</v>
          </cell>
          <cell r="W5018">
            <v>0</v>
          </cell>
          <cell r="X5018">
            <v>0</v>
          </cell>
        </row>
        <row r="5019">
          <cell r="A5019" t="str">
            <v>1691500</v>
          </cell>
          <cell r="B5019">
            <v>1</v>
          </cell>
          <cell r="C5019" t="str">
            <v>vinyl floor covering - 2 square metres</v>
          </cell>
          <cell r="D5019" t="str">
            <v>34</v>
          </cell>
          <cell r="E5019" t="str">
            <v>BASFLO</v>
          </cell>
          <cell r="F5019" t="str">
            <v>BAS</v>
          </cell>
          <cell r="G5019">
            <v>38820</v>
          </cell>
          <cell r="H5019" t="str">
            <v>Active</v>
          </cell>
          <cell r="I5019">
            <v>24</v>
          </cell>
          <cell r="J5019">
            <v>39344</v>
          </cell>
          <cell r="K5019" t="str">
            <v>TLI</v>
          </cell>
          <cell r="L5019" t="str">
            <v>TN</v>
          </cell>
          <cell r="M5019" t="str">
            <v>0049</v>
          </cell>
          <cell r="N5019">
            <v>0</v>
          </cell>
          <cell r="O5019">
            <v>0</v>
          </cell>
          <cell r="P5019">
            <v>0</v>
          </cell>
          <cell r="Q5019">
            <v>0</v>
          </cell>
          <cell r="R5019">
            <v>0</v>
          </cell>
          <cell r="S5019">
            <v>0</v>
          </cell>
          <cell r="T5019">
            <v>0</v>
          </cell>
          <cell r="U5019">
            <v>0</v>
          </cell>
          <cell r="V5019">
            <v>0</v>
          </cell>
          <cell r="W5019">
            <v>0</v>
          </cell>
          <cell r="X5019">
            <v>0</v>
          </cell>
        </row>
        <row r="5020">
          <cell r="A5020" t="str">
            <v>1691600</v>
          </cell>
          <cell r="B5020">
            <v>1</v>
          </cell>
          <cell r="C5020" t="str">
            <v>Building Structure in square metres</v>
          </cell>
          <cell r="D5020" t="str">
            <v>34</v>
          </cell>
          <cell r="E5020" t="str">
            <v>BUITER</v>
          </cell>
          <cell r="F5020" t="str">
            <v>BUI</v>
          </cell>
          <cell r="G5020">
            <v>38820</v>
          </cell>
          <cell r="H5020" t="str">
            <v>Active</v>
          </cell>
          <cell r="I5020">
            <v>1</v>
          </cell>
          <cell r="J5020">
            <v>39344</v>
          </cell>
          <cell r="K5020" t="str">
            <v>TIP</v>
          </cell>
          <cell r="L5020" t="str">
            <v>TN</v>
          </cell>
          <cell r="M5020" t="str">
            <v>0020</v>
          </cell>
          <cell r="N5020">
            <v>4654.34</v>
          </cell>
          <cell r="O5020">
            <v>7.69</v>
          </cell>
          <cell r="P5020">
            <v>91.84</v>
          </cell>
          <cell r="Q5020">
            <v>183.68</v>
          </cell>
          <cell r="R5020">
            <v>4470.66</v>
          </cell>
          <cell r="S5020">
            <v>1793.43</v>
          </cell>
          <cell r="T5020">
            <v>40</v>
          </cell>
          <cell r="U5020">
            <v>0</v>
          </cell>
          <cell r="V5020">
            <v>38</v>
          </cell>
          <cell r="W5020">
            <v>0</v>
          </cell>
          <cell r="X5020">
            <v>0</v>
          </cell>
        </row>
        <row r="5021">
          <cell r="A5021" t="str">
            <v>1691700</v>
          </cell>
          <cell r="B5021">
            <v>1</v>
          </cell>
          <cell r="C5021" t="str">
            <v>Communication Services in square metres</v>
          </cell>
          <cell r="D5021" t="str">
            <v>34</v>
          </cell>
          <cell r="E5021" t="str">
            <v>BASCAB</v>
          </cell>
          <cell r="F5021" t="str">
            <v>BAS</v>
          </cell>
          <cell r="G5021">
            <v>38820</v>
          </cell>
          <cell r="H5021" t="str">
            <v>Active</v>
          </cell>
          <cell r="I5021">
            <v>1</v>
          </cell>
          <cell r="J5021">
            <v>39344</v>
          </cell>
          <cell r="K5021" t="str">
            <v>TLI</v>
          </cell>
          <cell r="L5021" t="str">
            <v>TN</v>
          </cell>
          <cell r="M5021" t="str">
            <v>0020</v>
          </cell>
          <cell r="N5021">
            <v>229.19</v>
          </cell>
          <cell r="O5021">
            <v>1.23</v>
          </cell>
          <cell r="P5021">
            <v>14.32</v>
          </cell>
          <cell r="Q5021">
            <v>28.64</v>
          </cell>
          <cell r="R5021">
            <v>200.55</v>
          </cell>
          <cell r="S5021">
            <v>95.39</v>
          </cell>
          <cell r="T5021">
            <v>16</v>
          </cell>
          <cell r="U5021">
            <v>0</v>
          </cell>
          <cell r="V5021">
            <v>14</v>
          </cell>
          <cell r="W5021">
            <v>0</v>
          </cell>
          <cell r="X5021">
            <v>0</v>
          </cell>
        </row>
        <row r="5022">
          <cell r="A5022" t="str">
            <v>1691800</v>
          </cell>
          <cell r="B5022">
            <v>1</v>
          </cell>
          <cell r="C5022" t="str">
            <v>Drainage Services in square metres</v>
          </cell>
          <cell r="D5022" t="str">
            <v>34</v>
          </cell>
          <cell r="E5022" t="str">
            <v>BASPLM</v>
          </cell>
          <cell r="F5022" t="str">
            <v>BAS</v>
          </cell>
          <cell r="G5022">
            <v>38820</v>
          </cell>
          <cell r="H5022" t="str">
            <v>Active</v>
          </cell>
          <cell r="I5022">
            <v>1</v>
          </cell>
          <cell r="J5022">
            <v>39344</v>
          </cell>
          <cell r="K5022" t="str">
            <v>TLI</v>
          </cell>
          <cell r="L5022" t="str">
            <v>TN</v>
          </cell>
          <cell r="M5022" t="str">
            <v>0020</v>
          </cell>
          <cell r="N5022">
            <v>45.84</v>
          </cell>
          <cell r="O5022">
            <v>0.23</v>
          </cell>
          <cell r="P5022">
            <v>2.87</v>
          </cell>
          <cell r="Q5022">
            <v>5.74</v>
          </cell>
          <cell r="R5022">
            <v>40.1</v>
          </cell>
          <cell r="S5022">
            <v>19.079999999999998</v>
          </cell>
          <cell r="T5022">
            <v>16</v>
          </cell>
          <cell r="U5022">
            <v>0</v>
          </cell>
          <cell r="V5022">
            <v>14</v>
          </cell>
          <cell r="W5022">
            <v>0</v>
          </cell>
          <cell r="X5022">
            <v>0</v>
          </cell>
        </row>
        <row r="5023">
          <cell r="A5023" t="str">
            <v>1691900</v>
          </cell>
          <cell r="B5023">
            <v>1</v>
          </cell>
          <cell r="C5023" t="str">
            <v>Electrical services in square metres</v>
          </cell>
          <cell r="D5023" t="str">
            <v>34</v>
          </cell>
          <cell r="E5023" t="str">
            <v>BASELC</v>
          </cell>
          <cell r="F5023" t="str">
            <v>BAS</v>
          </cell>
          <cell r="G5023">
            <v>38820</v>
          </cell>
          <cell r="H5023" t="str">
            <v>Active</v>
          </cell>
          <cell r="I5023">
            <v>1</v>
          </cell>
          <cell r="J5023">
            <v>39344</v>
          </cell>
          <cell r="K5023" t="str">
            <v>TIP</v>
          </cell>
          <cell r="L5023" t="str">
            <v>TN</v>
          </cell>
          <cell r="M5023" t="str">
            <v>0020</v>
          </cell>
          <cell r="N5023">
            <v>2039.82</v>
          </cell>
          <cell r="O5023">
            <v>6.6</v>
          </cell>
          <cell r="P5023">
            <v>78.87</v>
          </cell>
          <cell r="Q5023">
            <v>157.74</v>
          </cell>
          <cell r="R5023">
            <v>1882.08</v>
          </cell>
          <cell r="S5023">
            <v>808.13</v>
          </cell>
          <cell r="T5023">
            <v>16</v>
          </cell>
          <cell r="U5023">
            <v>0</v>
          </cell>
          <cell r="V5023">
            <v>14</v>
          </cell>
          <cell r="W5023">
            <v>0</v>
          </cell>
          <cell r="X5023">
            <v>0</v>
          </cell>
        </row>
        <row r="5024">
          <cell r="A5024" t="str">
            <v>1692000</v>
          </cell>
          <cell r="B5024">
            <v>1</v>
          </cell>
          <cell r="C5024" t="str">
            <v>Fire Alarm System in square metres</v>
          </cell>
          <cell r="D5024" t="str">
            <v>34</v>
          </cell>
          <cell r="E5024" t="str">
            <v>BASALA</v>
          </cell>
          <cell r="F5024" t="str">
            <v>BAS</v>
          </cell>
          <cell r="G5024">
            <v>38820</v>
          </cell>
          <cell r="H5024" t="str">
            <v>Active</v>
          </cell>
          <cell r="I5024">
            <v>1</v>
          </cell>
          <cell r="J5024">
            <v>39344</v>
          </cell>
          <cell r="K5024" t="str">
            <v>TLI</v>
          </cell>
          <cell r="L5024" t="str">
            <v>TN</v>
          </cell>
          <cell r="M5024" t="str">
            <v>0020</v>
          </cell>
          <cell r="N5024">
            <v>543.99</v>
          </cell>
          <cell r="O5024">
            <v>1.78</v>
          </cell>
          <cell r="P5024">
            <v>21.03</v>
          </cell>
          <cell r="Q5024">
            <v>42.06</v>
          </cell>
          <cell r="R5024">
            <v>501.93</v>
          </cell>
          <cell r="S5024">
            <v>215.52</v>
          </cell>
          <cell r="T5024">
            <v>16</v>
          </cell>
          <cell r="U5024">
            <v>0</v>
          </cell>
          <cell r="V5024">
            <v>14</v>
          </cell>
          <cell r="W5024">
            <v>0</v>
          </cell>
          <cell r="X5024">
            <v>0</v>
          </cell>
        </row>
        <row r="5025">
          <cell r="A5025" t="str">
            <v>1692100</v>
          </cell>
          <cell r="B5025">
            <v>1</v>
          </cell>
          <cell r="C5025" t="str">
            <v>Mechanical Services in square metres</v>
          </cell>
          <cell r="D5025" t="str">
            <v>34</v>
          </cell>
          <cell r="E5025" t="str">
            <v>BASAIR</v>
          </cell>
          <cell r="F5025" t="str">
            <v>BAS</v>
          </cell>
          <cell r="G5025">
            <v>38820</v>
          </cell>
          <cell r="H5025" t="str">
            <v>Active</v>
          </cell>
          <cell r="I5025">
            <v>1</v>
          </cell>
          <cell r="J5025">
            <v>39344</v>
          </cell>
          <cell r="K5025" t="str">
            <v>TIP</v>
          </cell>
          <cell r="L5025" t="str">
            <v>TN</v>
          </cell>
          <cell r="M5025" t="str">
            <v>0020</v>
          </cell>
          <cell r="N5025">
            <v>2560.0100000000002</v>
          </cell>
          <cell r="O5025">
            <v>19.440000000000001</v>
          </cell>
          <cell r="P5025">
            <v>232.73</v>
          </cell>
          <cell r="Q5025">
            <v>465.46</v>
          </cell>
          <cell r="R5025">
            <v>2094.5500000000002</v>
          </cell>
          <cell r="S5025">
            <v>1119.07</v>
          </cell>
          <cell r="T5025">
            <v>11</v>
          </cell>
          <cell r="U5025">
            <v>0</v>
          </cell>
          <cell r="V5025">
            <v>9</v>
          </cell>
          <cell r="W5025">
            <v>0</v>
          </cell>
          <cell r="X5025">
            <v>0</v>
          </cell>
        </row>
        <row r="5026">
          <cell r="A5026" t="str">
            <v>1692200</v>
          </cell>
          <cell r="B5026">
            <v>1</v>
          </cell>
          <cell r="C5026" t="str">
            <v>Plumbing reticulation in square metres</v>
          </cell>
          <cell r="D5026" t="str">
            <v>34</v>
          </cell>
          <cell r="E5026" t="str">
            <v>BASPLM</v>
          </cell>
          <cell r="F5026" t="str">
            <v>BAS</v>
          </cell>
          <cell r="G5026">
            <v>38820</v>
          </cell>
          <cell r="H5026" t="str">
            <v>Active</v>
          </cell>
          <cell r="I5026">
            <v>1</v>
          </cell>
          <cell r="J5026">
            <v>39344</v>
          </cell>
          <cell r="K5026" t="str">
            <v>TLI</v>
          </cell>
          <cell r="L5026" t="str">
            <v>TN</v>
          </cell>
          <cell r="M5026" t="str">
            <v>0020</v>
          </cell>
          <cell r="N5026">
            <v>343.67</v>
          </cell>
          <cell r="O5026">
            <v>1.79</v>
          </cell>
          <cell r="P5026">
            <v>21.48</v>
          </cell>
          <cell r="Q5026">
            <v>42.96</v>
          </cell>
          <cell r="R5026">
            <v>300.70999999999998</v>
          </cell>
          <cell r="S5026">
            <v>143.05000000000001</v>
          </cell>
          <cell r="T5026">
            <v>16</v>
          </cell>
          <cell r="U5026">
            <v>0</v>
          </cell>
          <cell r="V5026">
            <v>14</v>
          </cell>
          <cell r="W5026">
            <v>0</v>
          </cell>
          <cell r="X5026">
            <v>0</v>
          </cell>
        </row>
        <row r="5027">
          <cell r="A5027" t="str">
            <v>1692300</v>
          </cell>
          <cell r="B5027">
            <v>1</v>
          </cell>
          <cell r="C5027" t="str">
            <v>Public Address System in square metres</v>
          </cell>
          <cell r="D5027" t="str">
            <v>34</v>
          </cell>
          <cell r="E5027" t="str">
            <v>BASPUB</v>
          </cell>
          <cell r="F5027" t="str">
            <v>BAS</v>
          </cell>
          <cell r="G5027">
            <v>38820</v>
          </cell>
          <cell r="H5027" t="str">
            <v>Active</v>
          </cell>
          <cell r="I5027">
            <v>1</v>
          </cell>
          <cell r="J5027">
            <v>39344</v>
          </cell>
          <cell r="K5027" t="str">
            <v>TLI</v>
          </cell>
          <cell r="L5027" t="str">
            <v>TN</v>
          </cell>
          <cell r="M5027" t="str">
            <v>0020</v>
          </cell>
          <cell r="N5027">
            <v>229.19</v>
          </cell>
          <cell r="O5027">
            <v>1.23</v>
          </cell>
          <cell r="P5027">
            <v>14.32</v>
          </cell>
          <cell r="Q5027">
            <v>28.64</v>
          </cell>
          <cell r="R5027">
            <v>200.55</v>
          </cell>
          <cell r="S5027">
            <v>95.39</v>
          </cell>
          <cell r="T5027">
            <v>16</v>
          </cell>
          <cell r="U5027">
            <v>0</v>
          </cell>
          <cell r="V5027">
            <v>14</v>
          </cell>
          <cell r="W5027">
            <v>0</v>
          </cell>
          <cell r="X5027">
            <v>0</v>
          </cell>
        </row>
        <row r="5028">
          <cell r="A5028" t="str">
            <v>1692400</v>
          </cell>
          <cell r="B5028">
            <v>1</v>
          </cell>
          <cell r="C5028" t="str">
            <v>Security System in square metres</v>
          </cell>
          <cell r="D5028" t="str">
            <v>34</v>
          </cell>
          <cell r="E5028" t="str">
            <v>BASSEC</v>
          </cell>
          <cell r="F5028" t="str">
            <v>BAS</v>
          </cell>
          <cell r="G5028">
            <v>38820</v>
          </cell>
          <cell r="H5028" t="str">
            <v>Active</v>
          </cell>
          <cell r="I5028">
            <v>1</v>
          </cell>
          <cell r="J5028">
            <v>39344</v>
          </cell>
          <cell r="K5028" t="str">
            <v>TLI</v>
          </cell>
          <cell r="L5028" t="str">
            <v>TN</v>
          </cell>
          <cell r="M5028" t="str">
            <v>0020</v>
          </cell>
          <cell r="N5028">
            <v>572.86</v>
          </cell>
          <cell r="O5028">
            <v>3.02</v>
          </cell>
          <cell r="P5028">
            <v>35.799999999999997</v>
          </cell>
          <cell r="Q5028">
            <v>71.599999999999994</v>
          </cell>
          <cell r="R5028">
            <v>501.26</v>
          </cell>
          <cell r="S5028">
            <v>238.44</v>
          </cell>
          <cell r="T5028">
            <v>16</v>
          </cell>
          <cell r="U5028">
            <v>0</v>
          </cell>
          <cell r="V5028">
            <v>14</v>
          </cell>
          <cell r="W5028">
            <v>0</v>
          </cell>
          <cell r="X5028">
            <v>0</v>
          </cell>
        </row>
        <row r="5029">
          <cell r="A5029" t="str">
            <v>1692500</v>
          </cell>
          <cell r="B5029">
            <v>1</v>
          </cell>
          <cell r="C5029" t="str">
            <v>Building Structure in square metres</v>
          </cell>
          <cell r="D5029" t="str">
            <v>34</v>
          </cell>
          <cell r="E5029" t="str">
            <v>BUITER</v>
          </cell>
          <cell r="F5029" t="str">
            <v>BUI</v>
          </cell>
          <cell r="G5029">
            <v>38820</v>
          </cell>
          <cell r="H5029" t="str">
            <v>Active</v>
          </cell>
          <cell r="I5029">
            <v>1</v>
          </cell>
          <cell r="J5029">
            <v>39344</v>
          </cell>
          <cell r="K5029" t="str">
            <v>TCOM</v>
          </cell>
          <cell r="L5029" t="str">
            <v>TN</v>
          </cell>
          <cell r="M5029" t="str">
            <v>0101</v>
          </cell>
          <cell r="N5029">
            <v>6196.32</v>
          </cell>
          <cell r="O5029">
            <v>10.17</v>
          </cell>
          <cell r="P5029">
            <v>122.26</v>
          </cell>
          <cell r="Q5029">
            <v>244.52</v>
          </cell>
          <cell r="R5029">
            <v>5951.8</v>
          </cell>
          <cell r="S5029">
            <v>2387.59</v>
          </cell>
          <cell r="T5029">
            <v>40</v>
          </cell>
          <cell r="U5029">
            <v>0</v>
          </cell>
          <cell r="V5029">
            <v>38</v>
          </cell>
          <cell r="W5029">
            <v>0</v>
          </cell>
          <cell r="X5029">
            <v>0</v>
          </cell>
        </row>
        <row r="5030">
          <cell r="A5030" t="str">
            <v>1692600</v>
          </cell>
          <cell r="B5030">
            <v>1</v>
          </cell>
          <cell r="C5030" t="str">
            <v>Communication Services in square metres</v>
          </cell>
          <cell r="D5030" t="str">
            <v>34</v>
          </cell>
          <cell r="E5030" t="str">
            <v>BASCAB</v>
          </cell>
          <cell r="F5030" t="str">
            <v>BAS</v>
          </cell>
          <cell r="G5030">
            <v>38820</v>
          </cell>
          <cell r="H5030" t="str">
            <v>Active</v>
          </cell>
          <cell r="I5030">
            <v>1</v>
          </cell>
          <cell r="J5030">
            <v>39344</v>
          </cell>
          <cell r="K5030" t="str">
            <v>TCOM</v>
          </cell>
          <cell r="L5030" t="str">
            <v>TN</v>
          </cell>
          <cell r="M5030" t="str">
            <v>0101</v>
          </cell>
          <cell r="N5030">
            <v>305.05</v>
          </cell>
          <cell r="O5030">
            <v>1.58</v>
          </cell>
          <cell r="P5030">
            <v>19.07</v>
          </cell>
          <cell r="Q5030">
            <v>38.14</v>
          </cell>
          <cell r="R5030">
            <v>266.91000000000003</v>
          </cell>
          <cell r="S5030">
            <v>126.96</v>
          </cell>
          <cell r="T5030">
            <v>16</v>
          </cell>
          <cell r="U5030">
            <v>0</v>
          </cell>
          <cell r="V5030">
            <v>14</v>
          </cell>
          <cell r="W5030">
            <v>0</v>
          </cell>
          <cell r="X5030">
            <v>0</v>
          </cell>
        </row>
        <row r="5031">
          <cell r="A5031" t="str">
            <v>1692700</v>
          </cell>
          <cell r="B5031">
            <v>1</v>
          </cell>
          <cell r="C5031" t="str">
            <v>Drainage Services in square metres</v>
          </cell>
          <cell r="D5031" t="str">
            <v>34</v>
          </cell>
          <cell r="E5031" t="str">
            <v>BASPLM</v>
          </cell>
          <cell r="F5031" t="str">
            <v>BAS</v>
          </cell>
          <cell r="G5031">
            <v>38820</v>
          </cell>
          <cell r="H5031" t="str">
            <v>Active</v>
          </cell>
          <cell r="I5031">
            <v>1</v>
          </cell>
          <cell r="J5031">
            <v>39344</v>
          </cell>
          <cell r="K5031" t="str">
            <v>TCOM</v>
          </cell>
          <cell r="L5031" t="str">
            <v>TN</v>
          </cell>
          <cell r="M5031" t="str">
            <v>0101</v>
          </cell>
          <cell r="N5031">
            <v>61.01</v>
          </cell>
          <cell r="O5031">
            <v>0.28999999999999998</v>
          </cell>
          <cell r="P5031">
            <v>3.81</v>
          </cell>
          <cell r="Q5031">
            <v>7.62</v>
          </cell>
          <cell r="R5031">
            <v>53.39</v>
          </cell>
          <cell r="S5031">
            <v>25.4</v>
          </cell>
          <cell r="T5031">
            <v>16</v>
          </cell>
          <cell r="U5031">
            <v>0</v>
          </cell>
          <cell r="V5031">
            <v>14</v>
          </cell>
          <cell r="W5031">
            <v>0</v>
          </cell>
          <cell r="X5031">
            <v>0</v>
          </cell>
        </row>
        <row r="5032">
          <cell r="A5032" t="str">
            <v>1692800</v>
          </cell>
          <cell r="B5032">
            <v>1</v>
          </cell>
          <cell r="C5032" t="str">
            <v>Electrical services in square metres</v>
          </cell>
          <cell r="D5032" t="str">
            <v>34</v>
          </cell>
          <cell r="E5032" t="str">
            <v>BASELC</v>
          </cell>
          <cell r="F5032" t="str">
            <v>BAS</v>
          </cell>
          <cell r="G5032">
            <v>38820</v>
          </cell>
          <cell r="H5032" t="str">
            <v>Active</v>
          </cell>
          <cell r="I5032">
            <v>1</v>
          </cell>
          <cell r="J5032">
            <v>39344</v>
          </cell>
          <cell r="K5032" t="str">
            <v>TCOM</v>
          </cell>
          <cell r="L5032" t="str">
            <v>TN</v>
          </cell>
          <cell r="M5032" t="str">
            <v>0101</v>
          </cell>
          <cell r="N5032">
            <v>2715.63</v>
          </cell>
          <cell r="O5032">
            <v>8.75</v>
          </cell>
          <cell r="P5032">
            <v>105</v>
          </cell>
          <cell r="Q5032">
            <v>210</v>
          </cell>
          <cell r="R5032">
            <v>2505.63</v>
          </cell>
          <cell r="S5032">
            <v>1075.8800000000001</v>
          </cell>
          <cell r="T5032">
            <v>16</v>
          </cell>
          <cell r="U5032">
            <v>0</v>
          </cell>
          <cell r="V5032">
            <v>14</v>
          </cell>
          <cell r="W5032">
            <v>0</v>
          </cell>
          <cell r="X5032">
            <v>0</v>
          </cell>
        </row>
        <row r="5033">
          <cell r="A5033" t="str">
            <v>1692900</v>
          </cell>
          <cell r="B5033">
            <v>1</v>
          </cell>
          <cell r="C5033" t="str">
            <v>Fire Alarm System in square metres</v>
          </cell>
          <cell r="D5033" t="str">
            <v>34</v>
          </cell>
          <cell r="E5033" t="str">
            <v>BASALA</v>
          </cell>
          <cell r="F5033" t="str">
            <v>BAS</v>
          </cell>
          <cell r="G5033">
            <v>38820</v>
          </cell>
          <cell r="H5033" t="str">
            <v>Active</v>
          </cell>
          <cell r="I5033">
            <v>1</v>
          </cell>
          <cell r="J5033">
            <v>39344</v>
          </cell>
          <cell r="K5033" t="str">
            <v>TCOM</v>
          </cell>
          <cell r="L5033" t="str">
            <v>TN</v>
          </cell>
          <cell r="M5033" t="str">
            <v>0101</v>
          </cell>
          <cell r="N5033">
            <v>724.16</v>
          </cell>
          <cell r="O5033">
            <v>2.37</v>
          </cell>
          <cell r="P5033">
            <v>28</v>
          </cell>
          <cell r="Q5033">
            <v>56</v>
          </cell>
          <cell r="R5033">
            <v>668.16</v>
          </cell>
          <cell r="S5033">
            <v>286.89999999999998</v>
          </cell>
          <cell r="T5033">
            <v>16</v>
          </cell>
          <cell r="U5033">
            <v>0</v>
          </cell>
          <cell r="V5033">
            <v>14</v>
          </cell>
          <cell r="W5033">
            <v>0</v>
          </cell>
          <cell r="X5033">
            <v>0</v>
          </cell>
        </row>
        <row r="5034">
          <cell r="A5034" t="str">
            <v>1693000</v>
          </cell>
          <cell r="B5034">
            <v>1</v>
          </cell>
          <cell r="C5034" t="str">
            <v>Mechanical Services in square metres</v>
          </cell>
          <cell r="D5034" t="str">
            <v>34</v>
          </cell>
          <cell r="E5034" t="str">
            <v>BASAIR</v>
          </cell>
          <cell r="F5034" t="str">
            <v>BAS</v>
          </cell>
          <cell r="G5034">
            <v>38820</v>
          </cell>
          <cell r="H5034" t="str">
            <v>Active</v>
          </cell>
          <cell r="I5034">
            <v>1</v>
          </cell>
          <cell r="J5034">
            <v>39344</v>
          </cell>
          <cell r="K5034" t="str">
            <v>TCOM</v>
          </cell>
          <cell r="L5034" t="str">
            <v>TN</v>
          </cell>
          <cell r="M5034" t="str">
            <v>0101</v>
          </cell>
          <cell r="N5034">
            <v>3408.04</v>
          </cell>
          <cell r="O5034">
            <v>25.8</v>
          </cell>
          <cell r="P5034">
            <v>309.82</v>
          </cell>
          <cell r="Q5034">
            <v>619.64</v>
          </cell>
          <cell r="R5034">
            <v>2788.4</v>
          </cell>
          <cell r="S5034">
            <v>1489.77</v>
          </cell>
          <cell r="T5034">
            <v>11</v>
          </cell>
          <cell r="U5034">
            <v>0</v>
          </cell>
          <cell r="V5034">
            <v>9</v>
          </cell>
          <cell r="W5034">
            <v>0</v>
          </cell>
          <cell r="X5034">
            <v>0</v>
          </cell>
        </row>
        <row r="5035">
          <cell r="A5035" t="str">
            <v>1693100</v>
          </cell>
          <cell r="B5035">
            <v>1</v>
          </cell>
          <cell r="C5035" t="str">
            <v>Plumbing reticulation in square metres</v>
          </cell>
          <cell r="D5035" t="str">
            <v>34</v>
          </cell>
          <cell r="E5035" t="str">
            <v>BASPLM</v>
          </cell>
          <cell r="F5035" t="str">
            <v>BAS</v>
          </cell>
          <cell r="G5035">
            <v>38820</v>
          </cell>
          <cell r="H5035" t="str">
            <v>Active</v>
          </cell>
          <cell r="I5035">
            <v>1</v>
          </cell>
          <cell r="J5035">
            <v>39344</v>
          </cell>
          <cell r="K5035" t="str">
            <v>TCOM</v>
          </cell>
          <cell r="L5035" t="str">
            <v>TN</v>
          </cell>
          <cell r="M5035" t="str">
            <v>0101</v>
          </cell>
          <cell r="N5035">
            <v>457.59</v>
          </cell>
          <cell r="O5035">
            <v>2.42</v>
          </cell>
          <cell r="P5035">
            <v>28.6</v>
          </cell>
          <cell r="Q5035">
            <v>57.2</v>
          </cell>
          <cell r="R5035">
            <v>400.39</v>
          </cell>
          <cell r="S5035">
            <v>190.46</v>
          </cell>
          <cell r="T5035">
            <v>16</v>
          </cell>
          <cell r="U5035">
            <v>0</v>
          </cell>
          <cell r="V5035">
            <v>14</v>
          </cell>
          <cell r="W5035">
            <v>0</v>
          </cell>
          <cell r="X5035">
            <v>0</v>
          </cell>
        </row>
        <row r="5036">
          <cell r="A5036" t="str">
            <v>1693200</v>
          </cell>
          <cell r="B5036">
            <v>1</v>
          </cell>
          <cell r="C5036" t="str">
            <v>Public Address System in square metres</v>
          </cell>
          <cell r="D5036" t="str">
            <v>34</v>
          </cell>
          <cell r="E5036" t="str">
            <v>BASPUB</v>
          </cell>
          <cell r="F5036" t="str">
            <v>BAS</v>
          </cell>
          <cell r="G5036">
            <v>38820</v>
          </cell>
          <cell r="H5036" t="str">
            <v>Active</v>
          </cell>
          <cell r="I5036">
            <v>1</v>
          </cell>
          <cell r="J5036">
            <v>39344</v>
          </cell>
          <cell r="K5036" t="str">
            <v>TCOM</v>
          </cell>
          <cell r="L5036" t="str">
            <v>TN</v>
          </cell>
          <cell r="M5036" t="str">
            <v>0101</v>
          </cell>
          <cell r="N5036">
            <v>305.05</v>
          </cell>
          <cell r="O5036">
            <v>1.58</v>
          </cell>
          <cell r="P5036">
            <v>19.07</v>
          </cell>
          <cell r="Q5036">
            <v>38.14</v>
          </cell>
          <cell r="R5036">
            <v>266.91000000000003</v>
          </cell>
          <cell r="S5036">
            <v>126.96</v>
          </cell>
          <cell r="T5036">
            <v>16</v>
          </cell>
          <cell r="U5036">
            <v>0</v>
          </cell>
          <cell r="V5036">
            <v>14</v>
          </cell>
          <cell r="W5036">
            <v>0</v>
          </cell>
          <cell r="X5036">
            <v>0</v>
          </cell>
        </row>
        <row r="5037">
          <cell r="A5037" t="str">
            <v>1693300</v>
          </cell>
          <cell r="B5037">
            <v>1</v>
          </cell>
          <cell r="C5037" t="str">
            <v>Security System in square metres</v>
          </cell>
          <cell r="D5037" t="str">
            <v>34</v>
          </cell>
          <cell r="E5037" t="str">
            <v>BASSEC</v>
          </cell>
          <cell r="F5037" t="str">
            <v>BAS</v>
          </cell>
          <cell r="G5037">
            <v>38820</v>
          </cell>
          <cell r="H5037" t="str">
            <v>Active</v>
          </cell>
          <cell r="I5037">
            <v>1</v>
          </cell>
          <cell r="J5037">
            <v>39344</v>
          </cell>
          <cell r="K5037" t="str">
            <v>TCOM</v>
          </cell>
          <cell r="L5037" t="str">
            <v>TN</v>
          </cell>
          <cell r="M5037" t="str">
            <v>0101</v>
          </cell>
          <cell r="N5037">
            <v>762.68</v>
          </cell>
          <cell r="O5037">
            <v>4</v>
          </cell>
          <cell r="P5037">
            <v>47.67</v>
          </cell>
          <cell r="Q5037">
            <v>95.34</v>
          </cell>
          <cell r="R5037">
            <v>667.34</v>
          </cell>
          <cell r="S5037">
            <v>317.44</v>
          </cell>
          <cell r="T5037">
            <v>16</v>
          </cell>
          <cell r="U5037">
            <v>0</v>
          </cell>
          <cell r="V5037">
            <v>14</v>
          </cell>
          <cell r="W5037">
            <v>0</v>
          </cell>
          <cell r="X5037">
            <v>0</v>
          </cell>
        </row>
        <row r="5038">
          <cell r="A5038" t="str">
            <v>1693400</v>
          </cell>
          <cell r="B5038">
            <v>1</v>
          </cell>
          <cell r="C5038" t="str">
            <v>Building Structure in square metres</v>
          </cell>
          <cell r="D5038" t="str">
            <v>34</v>
          </cell>
          <cell r="E5038" t="str">
            <v>BUITER</v>
          </cell>
          <cell r="F5038" t="str">
            <v>BUI</v>
          </cell>
          <cell r="G5038">
            <v>38820</v>
          </cell>
          <cell r="H5038" t="str">
            <v>Active</v>
          </cell>
          <cell r="I5038">
            <v>1</v>
          </cell>
          <cell r="J5038">
            <v>39344</v>
          </cell>
          <cell r="K5038" t="str">
            <v>TCOM</v>
          </cell>
          <cell r="L5038" t="str">
            <v>TN</v>
          </cell>
          <cell r="M5038" t="str">
            <v>0101</v>
          </cell>
          <cell r="N5038">
            <v>3140.99</v>
          </cell>
          <cell r="O5038">
            <v>5.22</v>
          </cell>
          <cell r="P5038">
            <v>61.98</v>
          </cell>
          <cell r="Q5038">
            <v>123.96</v>
          </cell>
          <cell r="R5038">
            <v>3017.03</v>
          </cell>
          <cell r="S5038">
            <v>1210.3</v>
          </cell>
          <cell r="T5038">
            <v>40</v>
          </cell>
          <cell r="U5038">
            <v>0</v>
          </cell>
          <cell r="V5038">
            <v>38</v>
          </cell>
          <cell r="W5038">
            <v>0</v>
          </cell>
          <cell r="X5038">
            <v>0</v>
          </cell>
        </row>
        <row r="5039">
          <cell r="A5039" t="str">
            <v>1693500</v>
          </cell>
          <cell r="B5039">
            <v>1</v>
          </cell>
          <cell r="C5039" t="str">
            <v>Communication Services in square metres</v>
          </cell>
          <cell r="D5039" t="str">
            <v>34</v>
          </cell>
          <cell r="E5039" t="str">
            <v>BASCAB</v>
          </cell>
          <cell r="F5039" t="str">
            <v>BAS</v>
          </cell>
          <cell r="G5039">
            <v>38820</v>
          </cell>
          <cell r="H5039" t="str">
            <v>Active</v>
          </cell>
          <cell r="I5039">
            <v>1</v>
          </cell>
          <cell r="J5039">
            <v>39344</v>
          </cell>
          <cell r="K5039" t="str">
            <v>TCOM</v>
          </cell>
          <cell r="L5039" t="str">
            <v>TN</v>
          </cell>
          <cell r="M5039" t="str">
            <v>0101</v>
          </cell>
          <cell r="N5039">
            <v>154.57</v>
          </cell>
          <cell r="O5039">
            <v>0.75</v>
          </cell>
          <cell r="P5039">
            <v>9.66</v>
          </cell>
          <cell r="Q5039">
            <v>19.32</v>
          </cell>
          <cell r="R5039">
            <v>135.25</v>
          </cell>
          <cell r="S5039">
            <v>64.33</v>
          </cell>
          <cell r="T5039">
            <v>16</v>
          </cell>
          <cell r="U5039">
            <v>0</v>
          </cell>
          <cell r="V5039">
            <v>14</v>
          </cell>
          <cell r="W5039">
            <v>0</v>
          </cell>
          <cell r="X5039">
            <v>0</v>
          </cell>
        </row>
        <row r="5040">
          <cell r="A5040" t="str">
            <v>1693600</v>
          </cell>
          <cell r="B5040">
            <v>1</v>
          </cell>
          <cell r="C5040" t="str">
            <v>Drainage Services in square metres</v>
          </cell>
          <cell r="D5040" t="str">
            <v>34</v>
          </cell>
          <cell r="E5040" t="str">
            <v>BASPLM</v>
          </cell>
          <cell r="F5040" t="str">
            <v>BAS</v>
          </cell>
          <cell r="G5040">
            <v>38820</v>
          </cell>
          <cell r="H5040" t="str">
            <v>Active</v>
          </cell>
          <cell r="I5040">
            <v>1</v>
          </cell>
          <cell r="J5040">
            <v>39344</v>
          </cell>
          <cell r="K5040" t="str">
            <v>TCOM</v>
          </cell>
          <cell r="L5040" t="str">
            <v>TN</v>
          </cell>
          <cell r="M5040" t="str">
            <v>0101</v>
          </cell>
          <cell r="N5040">
            <v>30.97</v>
          </cell>
          <cell r="O5040">
            <v>0.18</v>
          </cell>
          <cell r="P5040">
            <v>1.94</v>
          </cell>
          <cell r="Q5040">
            <v>3.88</v>
          </cell>
          <cell r="R5040">
            <v>27.09</v>
          </cell>
          <cell r="S5040">
            <v>12.89</v>
          </cell>
          <cell r="T5040">
            <v>16</v>
          </cell>
          <cell r="U5040">
            <v>0</v>
          </cell>
          <cell r="V5040">
            <v>14</v>
          </cell>
          <cell r="W5040">
            <v>0</v>
          </cell>
          <cell r="X5040">
            <v>0</v>
          </cell>
        </row>
        <row r="5041">
          <cell r="A5041" t="str">
            <v>1693700</v>
          </cell>
          <cell r="B5041">
            <v>1</v>
          </cell>
          <cell r="C5041" t="str">
            <v>Electrical services in square metres</v>
          </cell>
          <cell r="D5041" t="str">
            <v>34</v>
          </cell>
          <cell r="E5041" t="str">
            <v>BASELC</v>
          </cell>
          <cell r="F5041" t="str">
            <v>BAS</v>
          </cell>
          <cell r="G5041">
            <v>38820</v>
          </cell>
          <cell r="H5041" t="str">
            <v>Active</v>
          </cell>
          <cell r="I5041">
            <v>1</v>
          </cell>
          <cell r="J5041">
            <v>39344</v>
          </cell>
          <cell r="K5041" t="str">
            <v>TCOM</v>
          </cell>
          <cell r="L5041" t="str">
            <v>TN</v>
          </cell>
          <cell r="M5041" t="str">
            <v>0101</v>
          </cell>
          <cell r="N5041">
            <v>1376.63</v>
          </cell>
          <cell r="O5041">
            <v>4.3899999999999997</v>
          </cell>
          <cell r="P5041">
            <v>53.23</v>
          </cell>
          <cell r="Q5041">
            <v>106.46</v>
          </cell>
          <cell r="R5041">
            <v>1270.17</v>
          </cell>
          <cell r="S5041">
            <v>545.39</v>
          </cell>
          <cell r="T5041">
            <v>16</v>
          </cell>
          <cell r="U5041">
            <v>0</v>
          </cell>
          <cell r="V5041">
            <v>14</v>
          </cell>
          <cell r="W5041">
            <v>0</v>
          </cell>
          <cell r="X5041">
            <v>0</v>
          </cell>
        </row>
        <row r="5042">
          <cell r="A5042" t="str">
            <v>1693800</v>
          </cell>
          <cell r="B5042">
            <v>1</v>
          </cell>
          <cell r="C5042" t="str">
            <v>Fire Alarm System in square metres</v>
          </cell>
          <cell r="D5042" t="str">
            <v>34</v>
          </cell>
          <cell r="E5042" t="str">
            <v>BASALA</v>
          </cell>
          <cell r="F5042" t="str">
            <v>BAS</v>
          </cell>
          <cell r="G5042">
            <v>38820</v>
          </cell>
          <cell r="H5042" t="str">
            <v>Active</v>
          </cell>
          <cell r="I5042">
            <v>1</v>
          </cell>
          <cell r="J5042">
            <v>39344</v>
          </cell>
          <cell r="K5042" t="str">
            <v>TCOM</v>
          </cell>
          <cell r="L5042" t="str">
            <v>TN</v>
          </cell>
          <cell r="M5042" t="str">
            <v>0101</v>
          </cell>
          <cell r="N5042">
            <v>367.02</v>
          </cell>
          <cell r="O5042">
            <v>1.21</v>
          </cell>
          <cell r="P5042">
            <v>14.19</v>
          </cell>
          <cell r="Q5042">
            <v>28.38</v>
          </cell>
          <cell r="R5042">
            <v>338.64</v>
          </cell>
          <cell r="S5042">
            <v>145.41</v>
          </cell>
          <cell r="T5042">
            <v>16</v>
          </cell>
          <cell r="U5042">
            <v>0</v>
          </cell>
          <cell r="V5042">
            <v>14</v>
          </cell>
          <cell r="W5042">
            <v>0</v>
          </cell>
          <cell r="X5042">
            <v>0</v>
          </cell>
        </row>
        <row r="5043">
          <cell r="A5043" t="str">
            <v>1693900</v>
          </cell>
          <cell r="B5043">
            <v>1</v>
          </cell>
          <cell r="C5043" t="str">
            <v>Mechanical Services in square metres</v>
          </cell>
          <cell r="D5043" t="str">
            <v>34</v>
          </cell>
          <cell r="E5043" t="str">
            <v>BASAIR</v>
          </cell>
          <cell r="F5043" t="str">
            <v>BAS</v>
          </cell>
          <cell r="G5043">
            <v>38820</v>
          </cell>
          <cell r="H5043" t="str">
            <v>Active</v>
          </cell>
          <cell r="I5043">
            <v>1</v>
          </cell>
          <cell r="J5043">
            <v>39344</v>
          </cell>
          <cell r="K5043" t="str">
            <v>TCOM</v>
          </cell>
          <cell r="L5043" t="str">
            <v>TN</v>
          </cell>
          <cell r="M5043" t="str">
            <v>0101</v>
          </cell>
          <cell r="N5043">
            <v>1727.63</v>
          </cell>
          <cell r="O5043">
            <v>13.07</v>
          </cell>
          <cell r="P5043">
            <v>157.06</v>
          </cell>
          <cell r="Q5043">
            <v>314.12</v>
          </cell>
          <cell r="R5043">
            <v>1413.51</v>
          </cell>
          <cell r="S5043">
            <v>755.2</v>
          </cell>
          <cell r="T5043">
            <v>11</v>
          </cell>
          <cell r="U5043">
            <v>0</v>
          </cell>
          <cell r="V5043">
            <v>9</v>
          </cell>
          <cell r="W5043">
            <v>0</v>
          </cell>
          <cell r="X5043">
            <v>0</v>
          </cell>
        </row>
        <row r="5044">
          <cell r="A5044" t="str">
            <v>1694000</v>
          </cell>
          <cell r="B5044">
            <v>1</v>
          </cell>
          <cell r="C5044" t="str">
            <v>Plumbing reticulation in square metres</v>
          </cell>
          <cell r="D5044" t="str">
            <v>34</v>
          </cell>
          <cell r="E5044" t="str">
            <v>BASPLM</v>
          </cell>
          <cell r="F5044" t="str">
            <v>BAS</v>
          </cell>
          <cell r="G5044">
            <v>38820</v>
          </cell>
          <cell r="H5044" t="str">
            <v>Active</v>
          </cell>
          <cell r="I5044">
            <v>1</v>
          </cell>
          <cell r="J5044">
            <v>39344</v>
          </cell>
          <cell r="K5044" t="str">
            <v>TCOM</v>
          </cell>
          <cell r="L5044" t="str">
            <v>TN</v>
          </cell>
          <cell r="M5044" t="str">
            <v>0101</v>
          </cell>
          <cell r="N5044">
            <v>231.96</v>
          </cell>
          <cell r="O5044">
            <v>1.19</v>
          </cell>
          <cell r="P5044">
            <v>14.5</v>
          </cell>
          <cell r="Q5044">
            <v>29</v>
          </cell>
          <cell r="R5044">
            <v>202.96</v>
          </cell>
          <cell r="S5044">
            <v>96.55</v>
          </cell>
          <cell r="T5044">
            <v>16</v>
          </cell>
          <cell r="U5044">
            <v>0</v>
          </cell>
          <cell r="V5044">
            <v>14</v>
          </cell>
          <cell r="W5044">
            <v>0</v>
          </cell>
          <cell r="X5044">
            <v>0</v>
          </cell>
        </row>
        <row r="5045">
          <cell r="A5045" t="str">
            <v>1694100</v>
          </cell>
          <cell r="B5045">
            <v>1</v>
          </cell>
          <cell r="C5045" t="str">
            <v>Public Address System in square metres</v>
          </cell>
          <cell r="D5045" t="str">
            <v>34</v>
          </cell>
          <cell r="E5045" t="str">
            <v>BASPUB</v>
          </cell>
          <cell r="F5045" t="str">
            <v>BAS</v>
          </cell>
          <cell r="G5045">
            <v>38820</v>
          </cell>
          <cell r="H5045" t="str">
            <v>Active</v>
          </cell>
          <cell r="I5045">
            <v>1</v>
          </cell>
          <cell r="J5045">
            <v>39344</v>
          </cell>
          <cell r="K5045" t="str">
            <v>TCOM</v>
          </cell>
          <cell r="L5045" t="str">
            <v>TN</v>
          </cell>
          <cell r="M5045" t="str">
            <v>0101</v>
          </cell>
          <cell r="N5045">
            <v>154.57</v>
          </cell>
          <cell r="O5045">
            <v>0.75</v>
          </cell>
          <cell r="P5045">
            <v>9.66</v>
          </cell>
          <cell r="Q5045">
            <v>19.32</v>
          </cell>
          <cell r="R5045">
            <v>135.25</v>
          </cell>
          <cell r="S5045">
            <v>64.33</v>
          </cell>
          <cell r="T5045">
            <v>16</v>
          </cell>
          <cell r="U5045">
            <v>0</v>
          </cell>
          <cell r="V5045">
            <v>14</v>
          </cell>
          <cell r="W5045">
            <v>0</v>
          </cell>
          <cell r="X5045">
            <v>0</v>
          </cell>
        </row>
        <row r="5046">
          <cell r="A5046" t="str">
            <v>1694200</v>
          </cell>
          <cell r="B5046">
            <v>1</v>
          </cell>
          <cell r="C5046" t="str">
            <v>Security System in square metres</v>
          </cell>
          <cell r="D5046" t="str">
            <v>34</v>
          </cell>
          <cell r="E5046" t="str">
            <v>BASSEC</v>
          </cell>
          <cell r="F5046" t="str">
            <v>BAS</v>
          </cell>
          <cell r="G5046">
            <v>38820</v>
          </cell>
          <cell r="H5046" t="str">
            <v>Active</v>
          </cell>
          <cell r="I5046">
            <v>1</v>
          </cell>
          <cell r="J5046">
            <v>39344</v>
          </cell>
          <cell r="K5046" t="str">
            <v>TCOM</v>
          </cell>
          <cell r="L5046" t="str">
            <v>TN</v>
          </cell>
          <cell r="M5046" t="str">
            <v>0101</v>
          </cell>
          <cell r="N5046">
            <v>386.55</v>
          </cell>
          <cell r="O5046">
            <v>2.0499999999999998</v>
          </cell>
          <cell r="P5046">
            <v>24.16</v>
          </cell>
          <cell r="Q5046">
            <v>48.32</v>
          </cell>
          <cell r="R5046">
            <v>338.23</v>
          </cell>
          <cell r="S5046">
            <v>160.88999999999999</v>
          </cell>
          <cell r="T5046">
            <v>16</v>
          </cell>
          <cell r="U5046">
            <v>0</v>
          </cell>
          <cell r="V5046">
            <v>14</v>
          </cell>
          <cell r="W5046">
            <v>0</v>
          </cell>
          <cell r="X5046">
            <v>0</v>
          </cell>
        </row>
        <row r="5047">
          <cell r="A5047" t="str">
            <v>1694300</v>
          </cell>
          <cell r="B5047">
            <v>1</v>
          </cell>
          <cell r="C5047" t="str">
            <v>Building Structure in square metres</v>
          </cell>
          <cell r="D5047" t="str">
            <v>34</v>
          </cell>
          <cell r="E5047" t="str">
            <v>BUITER</v>
          </cell>
          <cell r="F5047" t="str">
            <v>BUI</v>
          </cell>
          <cell r="G5047">
            <v>38820</v>
          </cell>
          <cell r="H5047" t="str">
            <v>Active</v>
          </cell>
          <cell r="I5047">
            <v>1</v>
          </cell>
          <cell r="J5047">
            <v>39344</v>
          </cell>
          <cell r="K5047" t="str">
            <v>TIP</v>
          </cell>
          <cell r="L5047" t="str">
            <v>TN</v>
          </cell>
          <cell r="M5047" t="str">
            <v>0103</v>
          </cell>
          <cell r="N5047">
            <v>115645.82</v>
          </cell>
          <cell r="O5047">
            <v>190.11</v>
          </cell>
          <cell r="P5047">
            <v>2281.87</v>
          </cell>
          <cell r="Q5047">
            <v>4563.74</v>
          </cell>
          <cell r="R5047">
            <v>111082.08</v>
          </cell>
          <cell r="S5047">
            <v>44561.13</v>
          </cell>
          <cell r="T5047">
            <v>40</v>
          </cell>
          <cell r="U5047">
            <v>0</v>
          </cell>
          <cell r="V5047">
            <v>38</v>
          </cell>
          <cell r="W5047">
            <v>0</v>
          </cell>
          <cell r="X5047">
            <v>0</v>
          </cell>
        </row>
        <row r="5048">
          <cell r="A5048" t="str">
            <v>1694400</v>
          </cell>
          <cell r="B5048">
            <v>1</v>
          </cell>
          <cell r="C5048" t="str">
            <v>Communication Services in square metres</v>
          </cell>
          <cell r="D5048" t="str">
            <v>34</v>
          </cell>
          <cell r="E5048" t="str">
            <v>BASCAB</v>
          </cell>
          <cell r="F5048" t="str">
            <v>BAS</v>
          </cell>
          <cell r="G5048">
            <v>38820</v>
          </cell>
          <cell r="H5048" t="str">
            <v>Active</v>
          </cell>
          <cell r="I5048">
            <v>1</v>
          </cell>
          <cell r="J5048">
            <v>39344</v>
          </cell>
          <cell r="K5048" t="str">
            <v>TIP</v>
          </cell>
          <cell r="L5048" t="str">
            <v>TN</v>
          </cell>
          <cell r="M5048" t="str">
            <v>0103</v>
          </cell>
          <cell r="N5048">
            <v>5693.48</v>
          </cell>
          <cell r="O5048">
            <v>29.69</v>
          </cell>
          <cell r="P5048">
            <v>355.84</v>
          </cell>
          <cell r="Q5048">
            <v>711.68</v>
          </cell>
          <cell r="R5048">
            <v>4981.8</v>
          </cell>
          <cell r="S5048">
            <v>2369.77</v>
          </cell>
          <cell r="T5048">
            <v>16</v>
          </cell>
          <cell r="U5048">
            <v>0</v>
          </cell>
          <cell r="V5048">
            <v>14</v>
          </cell>
          <cell r="W5048">
            <v>0</v>
          </cell>
          <cell r="X5048">
            <v>0</v>
          </cell>
        </row>
        <row r="5049">
          <cell r="A5049" t="str">
            <v>1694500</v>
          </cell>
          <cell r="B5049">
            <v>1</v>
          </cell>
          <cell r="C5049" t="str">
            <v>Drainage Services in square metres</v>
          </cell>
          <cell r="D5049" t="str">
            <v>34</v>
          </cell>
          <cell r="E5049" t="str">
            <v>BASPLM</v>
          </cell>
          <cell r="F5049" t="str">
            <v>BAS</v>
          </cell>
          <cell r="G5049">
            <v>38820</v>
          </cell>
          <cell r="H5049" t="str">
            <v>Active</v>
          </cell>
          <cell r="I5049">
            <v>1</v>
          </cell>
          <cell r="J5049">
            <v>39344</v>
          </cell>
          <cell r="K5049" t="str">
            <v>TIP</v>
          </cell>
          <cell r="L5049" t="str">
            <v>TN</v>
          </cell>
          <cell r="M5049" t="str">
            <v>0103</v>
          </cell>
          <cell r="N5049">
            <v>1138.58</v>
          </cell>
          <cell r="O5049">
            <v>5.93</v>
          </cell>
          <cell r="P5049">
            <v>71.16</v>
          </cell>
          <cell r="Q5049">
            <v>142.32</v>
          </cell>
          <cell r="R5049">
            <v>996.26</v>
          </cell>
          <cell r="S5049">
            <v>473.91</v>
          </cell>
          <cell r="T5049">
            <v>16</v>
          </cell>
          <cell r="U5049">
            <v>0</v>
          </cell>
          <cell r="V5049">
            <v>14</v>
          </cell>
          <cell r="W5049">
            <v>0</v>
          </cell>
          <cell r="X5049">
            <v>0</v>
          </cell>
        </row>
        <row r="5050">
          <cell r="A5050" t="str">
            <v>1694600</v>
          </cell>
          <cell r="B5050">
            <v>1</v>
          </cell>
          <cell r="C5050" t="str">
            <v>Electrical services in square metres</v>
          </cell>
          <cell r="D5050" t="str">
            <v>34</v>
          </cell>
          <cell r="E5050" t="str">
            <v>BASELC</v>
          </cell>
          <cell r="F5050" t="str">
            <v>BAS</v>
          </cell>
          <cell r="G5050">
            <v>38820</v>
          </cell>
          <cell r="H5050" t="str">
            <v>Active</v>
          </cell>
          <cell r="I5050">
            <v>1</v>
          </cell>
          <cell r="J5050">
            <v>39344</v>
          </cell>
          <cell r="K5050" t="str">
            <v>TIP</v>
          </cell>
          <cell r="L5050" t="str">
            <v>TN</v>
          </cell>
          <cell r="M5050" t="str">
            <v>0103</v>
          </cell>
          <cell r="N5050">
            <v>50682.89</v>
          </cell>
          <cell r="O5050">
            <v>163.34</v>
          </cell>
          <cell r="P5050">
            <v>1959.64</v>
          </cell>
          <cell r="Q5050">
            <v>3919.28</v>
          </cell>
          <cell r="R5050">
            <v>46763.61</v>
          </cell>
          <cell r="S5050">
            <v>20079.400000000001</v>
          </cell>
          <cell r="T5050">
            <v>16</v>
          </cell>
          <cell r="U5050">
            <v>0</v>
          </cell>
          <cell r="V5050">
            <v>14</v>
          </cell>
          <cell r="W5050">
            <v>0</v>
          </cell>
          <cell r="X5050">
            <v>0</v>
          </cell>
        </row>
        <row r="5051">
          <cell r="A5051" t="str">
            <v>1694700</v>
          </cell>
          <cell r="B5051">
            <v>1</v>
          </cell>
          <cell r="C5051" t="str">
            <v>Fire Alarm System in square metres</v>
          </cell>
          <cell r="D5051" t="str">
            <v>34</v>
          </cell>
          <cell r="E5051" t="str">
            <v>BASALA</v>
          </cell>
          <cell r="F5051" t="str">
            <v>BAS</v>
          </cell>
          <cell r="G5051">
            <v>38820</v>
          </cell>
          <cell r="H5051" t="str">
            <v>Active</v>
          </cell>
          <cell r="I5051">
            <v>1</v>
          </cell>
          <cell r="J5051">
            <v>39344</v>
          </cell>
          <cell r="K5051" t="str">
            <v>TIP</v>
          </cell>
          <cell r="L5051" t="str">
            <v>TN</v>
          </cell>
          <cell r="M5051" t="str">
            <v>0103</v>
          </cell>
          <cell r="N5051">
            <v>13515.38</v>
          </cell>
          <cell r="O5051">
            <v>43.52</v>
          </cell>
          <cell r="P5051">
            <v>522.57000000000005</v>
          </cell>
          <cell r="Q5051">
            <v>1045.1400000000001</v>
          </cell>
          <cell r="R5051">
            <v>12470.24</v>
          </cell>
          <cell r="S5051">
            <v>5354.48</v>
          </cell>
          <cell r="T5051">
            <v>16</v>
          </cell>
          <cell r="U5051">
            <v>0</v>
          </cell>
          <cell r="V5051">
            <v>14</v>
          </cell>
          <cell r="W5051">
            <v>0</v>
          </cell>
          <cell r="X5051">
            <v>0</v>
          </cell>
        </row>
        <row r="5052">
          <cell r="A5052" t="str">
            <v>1694800</v>
          </cell>
          <cell r="B5052">
            <v>1</v>
          </cell>
          <cell r="C5052" t="str">
            <v>Mechanical Services in square metres</v>
          </cell>
          <cell r="D5052" t="str">
            <v>34</v>
          </cell>
          <cell r="E5052" t="str">
            <v>BASAIR</v>
          </cell>
          <cell r="F5052" t="str">
            <v>BAS</v>
          </cell>
          <cell r="G5052">
            <v>38820</v>
          </cell>
          <cell r="H5052" t="str">
            <v>Active</v>
          </cell>
          <cell r="I5052">
            <v>1</v>
          </cell>
          <cell r="J5052">
            <v>39344</v>
          </cell>
          <cell r="K5052" t="str">
            <v>TIP</v>
          </cell>
          <cell r="L5052" t="str">
            <v>TN</v>
          </cell>
          <cell r="M5052" t="str">
            <v>0103</v>
          </cell>
          <cell r="N5052">
            <v>63606.2</v>
          </cell>
          <cell r="O5052">
            <v>481.81</v>
          </cell>
          <cell r="P5052">
            <v>5782.38</v>
          </cell>
          <cell r="Q5052">
            <v>11564.76</v>
          </cell>
          <cell r="R5052">
            <v>52041.440000000002</v>
          </cell>
          <cell r="S5052">
            <v>27804.44</v>
          </cell>
          <cell r="T5052">
            <v>11</v>
          </cell>
          <cell r="U5052">
            <v>0</v>
          </cell>
          <cell r="V5052">
            <v>9</v>
          </cell>
          <cell r="W5052">
            <v>0</v>
          </cell>
          <cell r="X5052">
            <v>0</v>
          </cell>
        </row>
        <row r="5053">
          <cell r="A5053" t="str">
            <v>1694900</v>
          </cell>
          <cell r="B5053">
            <v>1</v>
          </cell>
          <cell r="C5053" t="str">
            <v>Plumbing reticulation in square metres</v>
          </cell>
          <cell r="D5053" t="str">
            <v>34</v>
          </cell>
          <cell r="E5053" t="str">
            <v>BASPLM</v>
          </cell>
          <cell r="F5053" t="str">
            <v>BAS</v>
          </cell>
          <cell r="G5053">
            <v>38820</v>
          </cell>
          <cell r="H5053" t="str">
            <v>Active</v>
          </cell>
          <cell r="I5053">
            <v>1</v>
          </cell>
          <cell r="J5053">
            <v>39344</v>
          </cell>
          <cell r="K5053" t="str">
            <v>TIP</v>
          </cell>
          <cell r="L5053" t="str">
            <v>TN</v>
          </cell>
          <cell r="M5053" t="str">
            <v>0103</v>
          </cell>
          <cell r="N5053">
            <v>8540.17</v>
          </cell>
          <cell r="O5053">
            <v>44.48</v>
          </cell>
          <cell r="P5053">
            <v>533.76</v>
          </cell>
          <cell r="Q5053">
            <v>1067.52</v>
          </cell>
          <cell r="R5053">
            <v>7472.65</v>
          </cell>
          <cell r="S5053">
            <v>3554.63</v>
          </cell>
          <cell r="T5053">
            <v>16</v>
          </cell>
          <cell r="U5053">
            <v>0</v>
          </cell>
          <cell r="V5053">
            <v>14</v>
          </cell>
          <cell r="W5053">
            <v>0</v>
          </cell>
          <cell r="X5053">
            <v>0</v>
          </cell>
        </row>
        <row r="5054">
          <cell r="A5054" t="str">
            <v>1695000</v>
          </cell>
          <cell r="B5054">
            <v>1</v>
          </cell>
          <cell r="C5054" t="str">
            <v>Public Address System in square metres</v>
          </cell>
          <cell r="D5054" t="str">
            <v>34</v>
          </cell>
          <cell r="E5054" t="str">
            <v>BASPUB</v>
          </cell>
          <cell r="F5054" t="str">
            <v>BAS</v>
          </cell>
          <cell r="G5054">
            <v>38820</v>
          </cell>
          <cell r="H5054" t="str">
            <v>Active</v>
          </cell>
          <cell r="I5054">
            <v>1</v>
          </cell>
          <cell r="J5054">
            <v>39344</v>
          </cell>
          <cell r="K5054" t="str">
            <v>TIP</v>
          </cell>
          <cell r="L5054" t="str">
            <v>TN</v>
          </cell>
          <cell r="M5054" t="str">
            <v>0103</v>
          </cell>
          <cell r="N5054">
            <v>5693.48</v>
          </cell>
          <cell r="O5054">
            <v>29.69</v>
          </cell>
          <cell r="P5054">
            <v>355.84</v>
          </cell>
          <cell r="Q5054">
            <v>711.68</v>
          </cell>
          <cell r="R5054">
            <v>4981.8</v>
          </cell>
          <cell r="S5054">
            <v>2369.77</v>
          </cell>
          <cell r="T5054">
            <v>16</v>
          </cell>
          <cell r="U5054">
            <v>0</v>
          </cell>
          <cell r="V5054">
            <v>14</v>
          </cell>
          <cell r="W5054">
            <v>0</v>
          </cell>
          <cell r="X5054">
            <v>0</v>
          </cell>
        </row>
        <row r="5055">
          <cell r="A5055" t="str">
            <v>1695100</v>
          </cell>
          <cell r="B5055">
            <v>1</v>
          </cell>
          <cell r="C5055" t="str">
            <v>Security System in square metres</v>
          </cell>
          <cell r="D5055" t="str">
            <v>34</v>
          </cell>
          <cell r="E5055" t="str">
            <v>BASSEC</v>
          </cell>
          <cell r="F5055" t="str">
            <v>BAS</v>
          </cell>
          <cell r="G5055">
            <v>38820</v>
          </cell>
          <cell r="H5055" t="str">
            <v>Active</v>
          </cell>
          <cell r="I5055">
            <v>1</v>
          </cell>
          <cell r="J5055">
            <v>39344</v>
          </cell>
          <cell r="K5055" t="str">
            <v>TIP</v>
          </cell>
          <cell r="L5055" t="str">
            <v>TN</v>
          </cell>
          <cell r="M5055" t="str">
            <v>0103</v>
          </cell>
          <cell r="N5055">
            <v>14233.52</v>
          </cell>
          <cell r="O5055">
            <v>74.17</v>
          </cell>
          <cell r="P5055">
            <v>889.6</v>
          </cell>
          <cell r="Q5055">
            <v>1779.2</v>
          </cell>
          <cell r="R5055">
            <v>12454.32</v>
          </cell>
          <cell r="S5055">
            <v>5924.34</v>
          </cell>
          <cell r="T5055">
            <v>16</v>
          </cell>
          <cell r="U5055">
            <v>0</v>
          </cell>
          <cell r="V5055">
            <v>14</v>
          </cell>
          <cell r="W5055">
            <v>0</v>
          </cell>
          <cell r="X5055">
            <v>0</v>
          </cell>
        </row>
        <row r="5056">
          <cell r="A5056" t="str">
            <v>1695200</v>
          </cell>
          <cell r="B5056">
            <v>1</v>
          </cell>
          <cell r="C5056" t="str">
            <v>break glass fire alarm point - 1</v>
          </cell>
          <cell r="D5056" t="str">
            <v>34</v>
          </cell>
          <cell r="E5056" t="str">
            <v>BASALA</v>
          </cell>
          <cell r="F5056" t="str">
            <v>BAS</v>
          </cell>
          <cell r="G5056">
            <v>38820</v>
          </cell>
          <cell r="H5056" t="str">
            <v>Active</v>
          </cell>
          <cell r="I5056">
            <v>1</v>
          </cell>
          <cell r="J5056">
            <v>39344</v>
          </cell>
          <cell r="K5056" t="str">
            <v>TIP</v>
          </cell>
          <cell r="L5056" t="str">
            <v>TN</v>
          </cell>
          <cell r="M5056" t="str">
            <v>0103</v>
          </cell>
          <cell r="N5056">
            <v>550.65</v>
          </cell>
          <cell r="O5056">
            <v>1.82</v>
          </cell>
          <cell r="P5056">
            <v>21.29</v>
          </cell>
          <cell r="Q5056">
            <v>42.58</v>
          </cell>
          <cell r="R5056">
            <v>508.07</v>
          </cell>
          <cell r="S5056">
            <v>218.15</v>
          </cell>
          <cell r="T5056">
            <v>16</v>
          </cell>
          <cell r="U5056">
            <v>0</v>
          </cell>
          <cell r="V5056">
            <v>14</v>
          </cell>
          <cell r="W5056">
            <v>0</v>
          </cell>
          <cell r="X5056">
            <v>0</v>
          </cell>
        </row>
        <row r="5057">
          <cell r="A5057" t="str">
            <v>1695300</v>
          </cell>
          <cell r="B5057">
            <v>1</v>
          </cell>
          <cell r="C5057" t="str">
            <v>check in counter - 2 U shaped</v>
          </cell>
          <cell r="D5057" t="str">
            <v>34</v>
          </cell>
          <cell r="E5057" t="str">
            <v>FIXFUR</v>
          </cell>
          <cell r="F5057" t="str">
            <v>FIX</v>
          </cell>
          <cell r="G5057">
            <v>37359</v>
          </cell>
          <cell r="H5057" t="str">
            <v>Active</v>
          </cell>
          <cell r="I5057">
            <v>1</v>
          </cell>
          <cell r="J5057">
            <v>39343</v>
          </cell>
          <cell r="K5057" t="str">
            <v>TIP</v>
          </cell>
          <cell r="L5057" t="str">
            <v>TN</v>
          </cell>
          <cell r="M5057" t="str">
            <v>0103</v>
          </cell>
          <cell r="N5057">
            <v>7248.34</v>
          </cell>
          <cell r="O5057">
            <v>0</v>
          </cell>
          <cell r="P5057">
            <v>0</v>
          </cell>
          <cell r="Q5057">
            <v>7248.34</v>
          </cell>
          <cell r="R5057">
            <v>0</v>
          </cell>
          <cell r="S5057">
            <v>0</v>
          </cell>
          <cell r="T5057">
            <v>3</v>
          </cell>
          <cell r="U5057">
            <v>0</v>
          </cell>
          <cell r="V5057">
            <v>0</v>
          </cell>
          <cell r="W5057">
            <v>0</v>
          </cell>
          <cell r="X5057">
            <v>0</v>
          </cell>
        </row>
        <row r="5058">
          <cell r="A5058" t="str">
            <v>1695400</v>
          </cell>
          <cell r="B5058">
            <v>1</v>
          </cell>
          <cell r="C5058" t="str">
            <v>Division walling in all 6 lineal metres</v>
          </cell>
          <cell r="D5058" t="str">
            <v>34</v>
          </cell>
          <cell r="E5058" t="str">
            <v>BASPAR</v>
          </cell>
          <cell r="F5058" t="str">
            <v>BAS</v>
          </cell>
          <cell r="G5058">
            <v>38820</v>
          </cell>
          <cell r="H5058" t="str">
            <v>Active</v>
          </cell>
          <cell r="I5058">
            <v>1</v>
          </cell>
          <cell r="J5058">
            <v>39344</v>
          </cell>
          <cell r="K5058" t="str">
            <v>TIP</v>
          </cell>
          <cell r="L5058" t="str">
            <v>TN</v>
          </cell>
          <cell r="M5058" t="str">
            <v>0103</v>
          </cell>
          <cell r="N5058">
            <v>7611.06</v>
          </cell>
          <cell r="O5058">
            <v>57.65</v>
          </cell>
          <cell r="P5058">
            <v>691.91</v>
          </cell>
          <cell r="Q5058">
            <v>1383.82</v>
          </cell>
          <cell r="R5058">
            <v>6227.24</v>
          </cell>
          <cell r="S5058">
            <v>3327.06</v>
          </cell>
          <cell r="T5058">
            <v>11</v>
          </cell>
          <cell r="U5058">
            <v>0</v>
          </cell>
          <cell r="V5058">
            <v>9</v>
          </cell>
          <cell r="W5058">
            <v>0</v>
          </cell>
          <cell r="X5058">
            <v>0</v>
          </cell>
        </row>
        <row r="5059">
          <cell r="A5059" t="str">
            <v>1695500</v>
          </cell>
          <cell r="B5059">
            <v>1</v>
          </cell>
          <cell r="C5059" t="str">
            <v>electric light fitting - 2 ceiling mount</v>
          </cell>
          <cell r="D5059" t="str">
            <v>34</v>
          </cell>
          <cell r="E5059" t="str">
            <v>BASLIG</v>
          </cell>
          <cell r="F5059" t="str">
            <v>BAS</v>
          </cell>
          <cell r="G5059">
            <v>38820</v>
          </cell>
          <cell r="H5059" t="str">
            <v>Active</v>
          </cell>
          <cell r="I5059">
            <v>1</v>
          </cell>
          <cell r="J5059">
            <v>39344</v>
          </cell>
          <cell r="K5059" t="str">
            <v>TIP</v>
          </cell>
          <cell r="L5059" t="str">
            <v>TN</v>
          </cell>
          <cell r="M5059" t="str">
            <v>0103</v>
          </cell>
          <cell r="N5059">
            <v>483.15</v>
          </cell>
          <cell r="O5059">
            <v>3.66</v>
          </cell>
          <cell r="P5059">
            <v>43.92</v>
          </cell>
          <cell r="Q5059">
            <v>87.84</v>
          </cell>
          <cell r="R5059">
            <v>395.31</v>
          </cell>
          <cell r="S5059">
            <v>211.2</v>
          </cell>
          <cell r="T5059">
            <v>11</v>
          </cell>
          <cell r="U5059">
            <v>0</v>
          </cell>
          <cell r="V5059">
            <v>9</v>
          </cell>
          <cell r="W5059">
            <v>0</v>
          </cell>
          <cell r="X5059">
            <v>0</v>
          </cell>
        </row>
        <row r="5060">
          <cell r="A5060" t="str">
            <v>1695600</v>
          </cell>
          <cell r="B5060">
            <v>1</v>
          </cell>
          <cell r="C5060" t="str">
            <v>Exit sign and fittings - 2</v>
          </cell>
          <cell r="D5060" t="str">
            <v>34</v>
          </cell>
          <cell r="E5060" t="str">
            <v>BASSIG</v>
          </cell>
          <cell r="F5060" t="str">
            <v>BAS</v>
          </cell>
          <cell r="G5060">
            <v>38820</v>
          </cell>
          <cell r="H5060" t="str">
            <v>Active</v>
          </cell>
          <cell r="I5060">
            <v>1</v>
          </cell>
          <cell r="J5060">
            <v>39344</v>
          </cell>
          <cell r="K5060" t="str">
            <v>TIP</v>
          </cell>
          <cell r="L5060" t="str">
            <v>TN</v>
          </cell>
          <cell r="M5060" t="str">
            <v>0103</v>
          </cell>
          <cell r="N5060">
            <v>724.83</v>
          </cell>
          <cell r="O5060">
            <v>5.5</v>
          </cell>
          <cell r="P5060">
            <v>65.89</v>
          </cell>
          <cell r="Q5060">
            <v>131.78</v>
          </cell>
          <cell r="R5060">
            <v>593.04999999999995</v>
          </cell>
          <cell r="S5060">
            <v>316.83999999999997</v>
          </cell>
          <cell r="T5060">
            <v>11</v>
          </cell>
          <cell r="U5060">
            <v>0</v>
          </cell>
          <cell r="V5060">
            <v>9</v>
          </cell>
          <cell r="W5060">
            <v>0</v>
          </cell>
          <cell r="X5060">
            <v>0</v>
          </cell>
        </row>
        <row r="5061">
          <cell r="A5061" t="str">
            <v>1695700</v>
          </cell>
          <cell r="B5061">
            <v>1</v>
          </cell>
          <cell r="C5061" t="str">
            <v>fire hose reel - 1</v>
          </cell>
          <cell r="D5061" t="str">
            <v>34</v>
          </cell>
          <cell r="E5061" t="str">
            <v>BASHOS</v>
          </cell>
          <cell r="F5061" t="str">
            <v>BAS</v>
          </cell>
          <cell r="G5061">
            <v>38820</v>
          </cell>
          <cell r="H5061" t="str">
            <v>Active</v>
          </cell>
          <cell r="I5061">
            <v>1</v>
          </cell>
          <cell r="J5061">
            <v>39344</v>
          </cell>
          <cell r="K5061" t="str">
            <v>TIP</v>
          </cell>
          <cell r="L5061" t="str">
            <v>TN</v>
          </cell>
          <cell r="M5061" t="str">
            <v>0103</v>
          </cell>
          <cell r="N5061">
            <v>1124.6099999999999</v>
          </cell>
          <cell r="O5061">
            <v>5.83</v>
          </cell>
          <cell r="P5061">
            <v>70.290000000000006</v>
          </cell>
          <cell r="Q5061">
            <v>140.58000000000001</v>
          </cell>
          <cell r="R5061">
            <v>984.03</v>
          </cell>
          <cell r="S5061">
            <v>468.09</v>
          </cell>
          <cell r="T5061">
            <v>16</v>
          </cell>
          <cell r="U5061">
            <v>0</v>
          </cell>
          <cell r="V5061">
            <v>14</v>
          </cell>
          <cell r="W5061">
            <v>0</v>
          </cell>
          <cell r="X5061">
            <v>0</v>
          </cell>
        </row>
        <row r="5062">
          <cell r="A5062" t="str">
            <v>1695800</v>
          </cell>
          <cell r="B5062">
            <v>1</v>
          </cell>
          <cell r="C5062" t="str">
            <v>fitted carpet - 405 square metres</v>
          </cell>
          <cell r="D5062" t="str">
            <v>34</v>
          </cell>
          <cell r="E5062" t="str">
            <v>BASFLO</v>
          </cell>
          <cell r="F5062" t="str">
            <v>BAS</v>
          </cell>
          <cell r="G5062">
            <v>38820</v>
          </cell>
          <cell r="H5062" t="str">
            <v>Active</v>
          </cell>
          <cell r="I5062">
            <v>1</v>
          </cell>
          <cell r="J5062">
            <v>39344</v>
          </cell>
          <cell r="K5062" t="str">
            <v>TIP</v>
          </cell>
          <cell r="L5062" t="str">
            <v>TN</v>
          </cell>
          <cell r="M5062" t="str">
            <v>0103</v>
          </cell>
          <cell r="N5062">
            <v>0</v>
          </cell>
          <cell r="O5062">
            <v>0</v>
          </cell>
          <cell r="P5062">
            <v>0</v>
          </cell>
          <cell r="Q5062">
            <v>0</v>
          </cell>
          <cell r="R5062">
            <v>0</v>
          </cell>
          <cell r="S5062">
            <v>0</v>
          </cell>
          <cell r="T5062">
            <v>0</v>
          </cell>
          <cell r="U5062">
            <v>0</v>
          </cell>
          <cell r="V5062">
            <v>0</v>
          </cell>
          <cell r="W5062">
            <v>0</v>
          </cell>
          <cell r="X5062">
            <v>0</v>
          </cell>
        </row>
        <row r="5063">
          <cell r="A5063" t="str">
            <v>1695900</v>
          </cell>
          <cell r="B5063">
            <v>1</v>
          </cell>
          <cell r="C5063" t="str">
            <v>fluorescent light fitting - 40 - 1200 x</v>
          </cell>
          <cell r="D5063" t="str">
            <v>34</v>
          </cell>
          <cell r="E5063" t="str">
            <v>BASLIG</v>
          </cell>
          <cell r="F5063" t="str">
            <v>BAS</v>
          </cell>
          <cell r="G5063">
            <v>38820</v>
          </cell>
          <cell r="H5063" t="str">
            <v>Active</v>
          </cell>
          <cell r="I5063">
            <v>1</v>
          </cell>
          <cell r="J5063">
            <v>39344</v>
          </cell>
          <cell r="K5063" t="str">
            <v>TIP</v>
          </cell>
          <cell r="L5063" t="str">
            <v>TN</v>
          </cell>
          <cell r="M5063" t="str">
            <v>0103</v>
          </cell>
          <cell r="N5063">
            <v>10147.950000000001</v>
          </cell>
          <cell r="O5063">
            <v>76.86</v>
          </cell>
          <cell r="P5063">
            <v>922.54</v>
          </cell>
          <cell r="Q5063">
            <v>1845.08</v>
          </cell>
          <cell r="R5063">
            <v>8302.8700000000008</v>
          </cell>
          <cell r="S5063">
            <v>4436.0200000000004</v>
          </cell>
          <cell r="T5063">
            <v>11</v>
          </cell>
          <cell r="U5063">
            <v>0</v>
          </cell>
          <cell r="V5063">
            <v>9</v>
          </cell>
          <cell r="W5063">
            <v>0</v>
          </cell>
          <cell r="X5063">
            <v>0</v>
          </cell>
        </row>
        <row r="5064">
          <cell r="A5064" t="str">
            <v>1696000</v>
          </cell>
          <cell r="B5064">
            <v>1</v>
          </cell>
          <cell r="C5064" t="str">
            <v>handrails - 7 lineal metres with balustr</v>
          </cell>
          <cell r="D5064" t="str">
            <v>34</v>
          </cell>
          <cell r="E5064" t="str">
            <v>BASELC</v>
          </cell>
          <cell r="F5064" t="str">
            <v>BAS</v>
          </cell>
          <cell r="G5064">
            <v>38820</v>
          </cell>
          <cell r="H5064" t="str">
            <v>Active</v>
          </cell>
          <cell r="I5064">
            <v>1</v>
          </cell>
          <cell r="J5064">
            <v>39344</v>
          </cell>
          <cell r="K5064" t="str">
            <v>TIP</v>
          </cell>
          <cell r="L5064" t="str">
            <v>TN</v>
          </cell>
          <cell r="M5064" t="str">
            <v>0103</v>
          </cell>
          <cell r="N5064">
            <v>5256.08</v>
          </cell>
          <cell r="O5064">
            <v>16.89</v>
          </cell>
          <cell r="P5064">
            <v>203.23</v>
          </cell>
          <cell r="Q5064">
            <v>406.46</v>
          </cell>
          <cell r="R5064">
            <v>4849.62</v>
          </cell>
          <cell r="S5064">
            <v>2082.34</v>
          </cell>
          <cell r="T5064">
            <v>16</v>
          </cell>
          <cell r="U5064">
            <v>0</v>
          </cell>
          <cell r="V5064">
            <v>14</v>
          </cell>
          <cell r="W5064">
            <v>0</v>
          </cell>
          <cell r="X5064">
            <v>0</v>
          </cell>
        </row>
        <row r="5065">
          <cell r="A5065" t="str">
            <v>1696100</v>
          </cell>
          <cell r="B5065">
            <v>1</v>
          </cell>
          <cell r="C5065" t="str">
            <v>sprinkler head and piping - 23</v>
          </cell>
          <cell r="D5065" t="str">
            <v>34</v>
          </cell>
          <cell r="E5065" t="str">
            <v>BASSPR</v>
          </cell>
          <cell r="F5065" t="str">
            <v>BAS</v>
          </cell>
          <cell r="G5065">
            <v>38820</v>
          </cell>
          <cell r="H5065" t="str">
            <v>Active</v>
          </cell>
          <cell r="I5065">
            <v>1</v>
          </cell>
          <cell r="J5065">
            <v>39344</v>
          </cell>
          <cell r="K5065" t="str">
            <v>TIP</v>
          </cell>
          <cell r="L5065" t="str">
            <v>TN</v>
          </cell>
          <cell r="M5065" t="str">
            <v>0103</v>
          </cell>
          <cell r="N5065">
            <v>9725.15</v>
          </cell>
          <cell r="O5065">
            <v>73.62</v>
          </cell>
          <cell r="P5065">
            <v>884.1</v>
          </cell>
          <cell r="Q5065">
            <v>1768.2</v>
          </cell>
          <cell r="R5065">
            <v>7956.95</v>
          </cell>
          <cell r="S5065">
            <v>4251.1899999999996</v>
          </cell>
          <cell r="T5065">
            <v>11</v>
          </cell>
          <cell r="U5065">
            <v>0</v>
          </cell>
          <cell r="V5065">
            <v>9</v>
          </cell>
          <cell r="W5065">
            <v>0</v>
          </cell>
          <cell r="X5065">
            <v>0</v>
          </cell>
        </row>
        <row r="5066">
          <cell r="A5066" t="str">
            <v>1696200</v>
          </cell>
          <cell r="B5066">
            <v>1</v>
          </cell>
          <cell r="C5066" t="str">
            <v>suspended ceiling - 405 square metres</v>
          </cell>
          <cell r="D5066" t="str">
            <v>34</v>
          </cell>
          <cell r="E5066" t="str">
            <v>BASSUS</v>
          </cell>
          <cell r="F5066" t="str">
            <v>BAS</v>
          </cell>
          <cell r="G5066">
            <v>38820</v>
          </cell>
          <cell r="H5066" t="str">
            <v>Active</v>
          </cell>
          <cell r="I5066">
            <v>1</v>
          </cell>
          <cell r="J5066">
            <v>39344</v>
          </cell>
          <cell r="K5066" t="str">
            <v>TIP</v>
          </cell>
          <cell r="L5066" t="str">
            <v>TN</v>
          </cell>
          <cell r="M5066" t="str">
            <v>0103</v>
          </cell>
          <cell r="N5066">
            <v>11386.85</v>
          </cell>
          <cell r="O5066">
            <v>59.27</v>
          </cell>
          <cell r="P5066">
            <v>711.68</v>
          </cell>
          <cell r="Q5066">
            <v>1423.36</v>
          </cell>
          <cell r="R5066">
            <v>9963.49</v>
          </cell>
          <cell r="S5066">
            <v>4739.4799999999996</v>
          </cell>
          <cell r="T5066">
            <v>16</v>
          </cell>
          <cell r="U5066">
            <v>0</v>
          </cell>
          <cell r="V5066">
            <v>14</v>
          </cell>
          <cell r="W5066">
            <v>0</v>
          </cell>
          <cell r="X5066">
            <v>0</v>
          </cell>
        </row>
        <row r="5067">
          <cell r="A5067" t="str">
            <v>1696300</v>
          </cell>
          <cell r="B5067">
            <v>1</v>
          </cell>
          <cell r="C5067" t="str">
            <v>suspended ceiling - 7 square metres pane</v>
          </cell>
          <cell r="D5067" t="str">
            <v>34</v>
          </cell>
          <cell r="E5067" t="str">
            <v>BASSUS</v>
          </cell>
          <cell r="F5067" t="str">
            <v>BAS</v>
          </cell>
          <cell r="G5067">
            <v>38820</v>
          </cell>
          <cell r="H5067" t="str">
            <v>Active</v>
          </cell>
          <cell r="I5067">
            <v>1</v>
          </cell>
          <cell r="J5067">
            <v>39344</v>
          </cell>
          <cell r="K5067" t="str">
            <v>TIP</v>
          </cell>
          <cell r="L5067" t="str">
            <v>TN</v>
          </cell>
          <cell r="M5067" t="str">
            <v>0103</v>
          </cell>
          <cell r="N5067">
            <v>196.71</v>
          </cell>
          <cell r="O5067">
            <v>1.07</v>
          </cell>
          <cell r="P5067">
            <v>12.29</v>
          </cell>
          <cell r="Q5067">
            <v>24.58</v>
          </cell>
          <cell r="R5067">
            <v>172.13</v>
          </cell>
          <cell r="S5067">
            <v>81.87</v>
          </cell>
          <cell r="T5067">
            <v>16</v>
          </cell>
          <cell r="U5067">
            <v>0</v>
          </cell>
          <cell r="V5067">
            <v>14</v>
          </cell>
          <cell r="W5067">
            <v>0</v>
          </cell>
          <cell r="X5067">
            <v>0</v>
          </cell>
        </row>
        <row r="5068">
          <cell r="A5068" t="str">
            <v>1696400</v>
          </cell>
          <cell r="B5068">
            <v>1</v>
          </cell>
          <cell r="C5068" t="str">
            <v>Building Structure in square metres</v>
          </cell>
          <cell r="D5068" t="str">
            <v>34</v>
          </cell>
          <cell r="E5068" t="str">
            <v>BUITER</v>
          </cell>
          <cell r="F5068" t="str">
            <v>BUI</v>
          </cell>
          <cell r="G5068">
            <v>38820</v>
          </cell>
          <cell r="H5068" t="str">
            <v>Active</v>
          </cell>
          <cell r="I5068">
            <v>1</v>
          </cell>
          <cell r="J5068">
            <v>39344</v>
          </cell>
          <cell r="K5068" t="str">
            <v>TCOM</v>
          </cell>
          <cell r="L5068" t="str">
            <v>TN</v>
          </cell>
          <cell r="M5068" t="str">
            <v>0104</v>
          </cell>
          <cell r="N5068">
            <v>12649.61</v>
          </cell>
          <cell r="O5068">
            <v>20.8</v>
          </cell>
          <cell r="P5068">
            <v>249.6</v>
          </cell>
          <cell r="Q5068">
            <v>499.2</v>
          </cell>
          <cell r="R5068">
            <v>12150.41</v>
          </cell>
          <cell r="S5068">
            <v>4874.2</v>
          </cell>
          <cell r="T5068">
            <v>40</v>
          </cell>
          <cell r="U5068">
            <v>0</v>
          </cell>
          <cell r="V5068">
            <v>38</v>
          </cell>
          <cell r="W5068">
            <v>0</v>
          </cell>
          <cell r="X5068">
            <v>0</v>
          </cell>
        </row>
        <row r="5069">
          <cell r="A5069" t="str">
            <v>1696500</v>
          </cell>
          <cell r="B5069">
            <v>1</v>
          </cell>
          <cell r="C5069" t="str">
            <v>Communication Services in square metres</v>
          </cell>
          <cell r="D5069" t="str">
            <v>34</v>
          </cell>
          <cell r="E5069" t="str">
            <v>BASCAB</v>
          </cell>
          <cell r="F5069" t="str">
            <v>BAS</v>
          </cell>
          <cell r="G5069">
            <v>38820</v>
          </cell>
          <cell r="H5069" t="str">
            <v>Active</v>
          </cell>
          <cell r="I5069">
            <v>1</v>
          </cell>
          <cell r="J5069">
            <v>39344</v>
          </cell>
          <cell r="K5069" t="str">
            <v>TCOM</v>
          </cell>
          <cell r="L5069" t="str">
            <v>TN</v>
          </cell>
          <cell r="M5069" t="str">
            <v>0104</v>
          </cell>
          <cell r="N5069">
            <v>622.79999999999995</v>
          </cell>
          <cell r="O5069">
            <v>3.29</v>
          </cell>
          <cell r="P5069">
            <v>38.93</v>
          </cell>
          <cell r="Q5069">
            <v>77.86</v>
          </cell>
          <cell r="R5069">
            <v>544.94000000000005</v>
          </cell>
          <cell r="S5069">
            <v>259.23</v>
          </cell>
          <cell r="T5069">
            <v>16</v>
          </cell>
          <cell r="U5069">
            <v>0</v>
          </cell>
          <cell r="V5069">
            <v>14</v>
          </cell>
          <cell r="W5069">
            <v>0</v>
          </cell>
          <cell r="X5069">
            <v>0</v>
          </cell>
        </row>
        <row r="5070">
          <cell r="A5070" t="str">
            <v>1696600</v>
          </cell>
          <cell r="B5070">
            <v>1</v>
          </cell>
          <cell r="C5070" t="str">
            <v>Drainage Services in square metres</v>
          </cell>
          <cell r="D5070" t="str">
            <v>34</v>
          </cell>
          <cell r="E5070" t="str">
            <v>BASPLM</v>
          </cell>
          <cell r="F5070" t="str">
            <v>BAS</v>
          </cell>
          <cell r="G5070">
            <v>38820</v>
          </cell>
          <cell r="H5070" t="str">
            <v>Active</v>
          </cell>
          <cell r="I5070">
            <v>1</v>
          </cell>
          <cell r="J5070">
            <v>39344</v>
          </cell>
          <cell r="K5070" t="str">
            <v>TCOM</v>
          </cell>
          <cell r="L5070" t="str">
            <v>TN</v>
          </cell>
          <cell r="M5070" t="str">
            <v>0104</v>
          </cell>
          <cell r="N5070">
            <v>124.55</v>
          </cell>
          <cell r="O5070">
            <v>0.63</v>
          </cell>
          <cell r="P5070">
            <v>7.78</v>
          </cell>
          <cell r="Q5070">
            <v>15.56</v>
          </cell>
          <cell r="R5070">
            <v>108.99</v>
          </cell>
          <cell r="S5070">
            <v>51.84</v>
          </cell>
          <cell r="T5070">
            <v>16</v>
          </cell>
          <cell r="U5070">
            <v>0</v>
          </cell>
          <cell r="V5070">
            <v>14</v>
          </cell>
          <cell r="W5070">
            <v>0</v>
          </cell>
          <cell r="X5070">
            <v>0</v>
          </cell>
        </row>
        <row r="5071">
          <cell r="A5071" t="str">
            <v>1696700</v>
          </cell>
          <cell r="B5071">
            <v>1</v>
          </cell>
          <cell r="C5071" t="str">
            <v>Electrical services in square metres</v>
          </cell>
          <cell r="D5071" t="str">
            <v>34</v>
          </cell>
          <cell r="E5071" t="str">
            <v>BASELC</v>
          </cell>
          <cell r="F5071" t="str">
            <v>BAS</v>
          </cell>
          <cell r="G5071">
            <v>38820</v>
          </cell>
          <cell r="H5071" t="str">
            <v>Active</v>
          </cell>
          <cell r="I5071">
            <v>1</v>
          </cell>
          <cell r="J5071">
            <v>39344</v>
          </cell>
          <cell r="K5071" t="str">
            <v>TCOM</v>
          </cell>
          <cell r="L5071" t="str">
            <v>TN</v>
          </cell>
          <cell r="M5071" t="str">
            <v>0104</v>
          </cell>
          <cell r="N5071">
            <v>5543.84</v>
          </cell>
          <cell r="O5071">
            <v>17.89</v>
          </cell>
          <cell r="P5071">
            <v>214.35</v>
          </cell>
          <cell r="Q5071">
            <v>428.7</v>
          </cell>
          <cell r="R5071">
            <v>5115.1400000000003</v>
          </cell>
          <cell r="S5071">
            <v>2196.34</v>
          </cell>
          <cell r="T5071">
            <v>16</v>
          </cell>
          <cell r="U5071">
            <v>0</v>
          </cell>
          <cell r="V5071">
            <v>14</v>
          </cell>
          <cell r="W5071">
            <v>0</v>
          </cell>
          <cell r="X5071">
            <v>0</v>
          </cell>
        </row>
        <row r="5072">
          <cell r="A5072" t="str">
            <v>1696800</v>
          </cell>
          <cell r="B5072">
            <v>1</v>
          </cell>
          <cell r="C5072" t="str">
            <v>Fire Alarm System in square metres</v>
          </cell>
          <cell r="D5072" t="str">
            <v>34</v>
          </cell>
          <cell r="E5072" t="str">
            <v>BASALA</v>
          </cell>
          <cell r="F5072" t="str">
            <v>BAS</v>
          </cell>
          <cell r="G5072">
            <v>38820</v>
          </cell>
          <cell r="H5072" t="str">
            <v>Active</v>
          </cell>
          <cell r="I5072">
            <v>1</v>
          </cell>
          <cell r="J5072">
            <v>39344</v>
          </cell>
          <cell r="K5072" t="str">
            <v>TCOM</v>
          </cell>
          <cell r="L5072" t="str">
            <v>TN</v>
          </cell>
          <cell r="M5072" t="str">
            <v>0104</v>
          </cell>
          <cell r="N5072">
            <v>1478.41</v>
          </cell>
          <cell r="O5072">
            <v>4.8</v>
          </cell>
          <cell r="P5072">
            <v>57.16</v>
          </cell>
          <cell r="Q5072">
            <v>114.32</v>
          </cell>
          <cell r="R5072">
            <v>1364.09</v>
          </cell>
          <cell r="S5072">
            <v>585.71</v>
          </cell>
          <cell r="T5072">
            <v>16</v>
          </cell>
          <cell r="U5072">
            <v>0</v>
          </cell>
          <cell r="V5072">
            <v>14</v>
          </cell>
          <cell r="W5072">
            <v>0</v>
          </cell>
          <cell r="X5072">
            <v>0</v>
          </cell>
        </row>
        <row r="5073">
          <cell r="A5073" t="str">
            <v>1696900</v>
          </cell>
          <cell r="B5073">
            <v>1</v>
          </cell>
          <cell r="C5073" t="str">
            <v>Mechanical Services in square metres</v>
          </cell>
          <cell r="D5073" t="str">
            <v>34</v>
          </cell>
          <cell r="E5073" t="str">
            <v>BASAIR</v>
          </cell>
          <cell r="F5073" t="str">
            <v>BAS</v>
          </cell>
          <cell r="G5073">
            <v>38820</v>
          </cell>
          <cell r="H5073" t="str">
            <v>Active</v>
          </cell>
          <cell r="I5073">
            <v>1</v>
          </cell>
          <cell r="J5073">
            <v>39344</v>
          </cell>
          <cell r="K5073" t="str">
            <v>TCOM</v>
          </cell>
          <cell r="L5073" t="str">
            <v>TN</v>
          </cell>
          <cell r="M5073" t="str">
            <v>0104</v>
          </cell>
          <cell r="N5073">
            <v>6957.49</v>
          </cell>
          <cell r="O5073">
            <v>52.69</v>
          </cell>
          <cell r="P5073">
            <v>632.5</v>
          </cell>
          <cell r="Q5073">
            <v>1265</v>
          </cell>
          <cell r="R5073">
            <v>5692.49</v>
          </cell>
          <cell r="S5073">
            <v>3041.35</v>
          </cell>
          <cell r="T5073">
            <v>11</v>
          </cell>
          <cell r="U5073">
            <v>0</v>
          </cell>
          <cell r="V5073">
            <v>9</v>
          </cell>
          <cell r="W5073">
            <v>0</v>
          </cell>
          <cell r="X5073">
            <v>0</v>
          </cell>
        </row>
        <row r="5074">
          <cell r="A5074" t="str">
            <v>1697000</v>
          </cell>
          <cell r="B5074">
            <v>1</v>
          </cell>
          <cell r="C5074" t="str">
            <v>Plumbing reticulation in square metres</v>
          </cell>
          <cell r="D5074" t="str">
            <v>34</v>
          </cell>
          <cell r="E5074" t="str">
            <v>BASPLM</v>
          </cell>
          <cell r="F5074" t="str">
            <v>BAS</v>
          </cell>
          <cell r="G5074">
            <v>38820</v>
          </cell>
          <cell r="H5074" t="str">
            <v>Active</v>
          </cell>
          <cell r="I5074">
            <v>1</v>
          </cell>
          <cell r="J5074">
            <v>39344</v>
          </cell>
          <cell r="K5074" t="str">
            <v>TCOM</v>
          </cell>
          <cell r="L5074" t="str">
            <v>TN</v>
          </cell>
          <cell r="M5074" t="str">
            <v>0104</v>
          </cell>
          <cell r="N5074">
            <v>934.19</v>
          </cell>
          <cell r="O5074">
            <v>4.82</v>
          </cell>
          <cell r="P5074">
            <v>58.39</v>
          </cell>
          <cell r="Q5074">
            <v>116.78</v>
          </cell>
          <cell r="R5074">
            <v>817.41</v>
          </cell>
          <cell r="S5074">
            <v>388.84</v>
          </cell>
          <cell r="T5074">
            <v>16</v>
          </cell>
          <cell r="U5074">
            <v>0</v>
          </cell>
          <cell r="V5074">
            <v>14</v>
          </cell>
          <cell r="W5074">
            <v>0</v>
          </cell>
          <cell r="X5074">
            <v>0</v>
          </cell>
        </row>
        <row r="5075">
          <cell r="A5075" t="str">
            <v>1697100</v>
          </cell>
          <cell r="B5075">
            <v>1</v>
          </cell>
          <cell r="C5075" t="str">
            <v>Public Address System in square metres</v>
          </cell>
          <cell r="D5075" t="str">
            <v>34</v>
          </cell>
          <cell r="E5075" t="str">
            <v>BASPUB</v>
          </cell>
          <cell r="F5075" t="str">
            <v>BAS</v>
          </cell>
          <cell r="G5075">
            <v>38820</v>
          </cell>
          <cell r="H5075" t="str">
            <v>Active</v>
          </cell>
          <cell r="I5075">
            <v>1</v>
          </cell>
          <cell r="J5075">
            <v>39344</v>
          </cell>
          <cell r="K5075" t="str">
            <v>TCOM</v>
          </cell>
          <cell r="L5075" t="str">
            <v>TN</v>
          </cell>
          <cell r="M5075" t="str">
            <v>0104</v>
          </cell>
          <cell r="N5075">
            <v>622.79999999999995</v>
          </cell>
          <cell r="O5075">
            <v>3.29</v>
          </cell>
          <cell r="P5075">
            <v>38.93</v>
          </cell>
          <cell r="Q5075">
            <v>77.86</v>
          </cell>
          <cell r="R5075">
            <v>544.94000000000005</v>
          </cell>
          <cell r="S5075">
            <v>259.23</v>
          </cell>
          <cell r="T5075">
            <v>16</v>
          </cell>
          <cell r="U5075">
            <v>0</v>
          </cell>
          <cell r="V5075">
            <v>14</v>
          </cell>
          <cell r="W5075">
            <v>0</v>
          </cell>
          <cell r="X5075">
            <v>0</v>
          </cell>
        </row>
        <row r="5076">
          <cell r="A5076" t="str">
            <v>1697200</v>
          </cell>
          <cell r="B5076">
            <v>1</v>
          </cell>
          <cell r="C5076" t="str">
            <v>Security System in square metres</v>
          </cell>
          <cell r="D5076" t="str">
            <v>34</v>
          </cell>
          <cell r="E5076" t="str">
            <v>BASSEC</v>
          </cell>
          <cell r="F5076" t="str">
            <v>BAS</v>
          </cell>
          <cell r="G5076">
            <v>38820</v>
          </cell>
          <cell r="H5076" t="str">
            <v>Active</v>
          </cell>
          <cell r="I5076">
            <v>1</v>
          </cell>
          <cell r="J5076">
            <v>39344</v>
          </cell>
          <cell r="K5076" t="str">
            <v>TCOM</v>
          </cell>
          <cell r="L5076" t="str">
            <v>TN</v>
          </cell>
          <cell r="M5076" t="str">
            <v>0104</v>
          </cell>
          <cell r="N5076">
            <v>1556.86</v>
          </cell>
          <cell r="O5076">
            <v>8.09</v>
          </cell>
          <cell r="P5076">
            <v>97.3</v>
          </cell>
          <cell r="Q5076">
            <v>194.6</v>
          </cell>
          <cell r="R5076">
            <v>1362.26</v>
          </cell>
          <cell r="S5076">
            <v>648</v>
          </cell>
          <cell r="T5076">
            <v>16</v>
          </cell>
          <cell r="U5076">
            <v>0</v>
          </cell>
          <cell r="V5076">
            <v>14</v>
          </cell>
          <cell r="W5076">
            <v>0</v>
          </cell>
          <cell r="X5076">
            <v>0</v>
          </cell>
        </row>
        <row r="5077">
          <cell r="A5077" t="str">
            <v>1697300</v>
          </cell>
          <cell r="B5077">
            <v>1</v>
          </cell>
          <cell r="C5077" t="str">
            <v>Building Structure in square metres</v>
          </cell>
          <cell r="D5077" t="str">
            <v>34</v>
          </cell>
          <cell r="E5077" t="str">
            <v>BUITER</v>
          </cell>
          <cell r="F5077" t="str">
            <v>BUI</v>
          </cell>
          <cell r="G5077">
            <v>38820</v>
          </cell>
          <cell r="H5077" t="str">
            <v>Active</v>
          </cell>
          <cell r="I5077">
            <v>1</v>
          </cell>
          <cell r="J5077">
            <v>39344</v>
          </cell>
          <cell r="K5077" t="str">
            <v>TIP</v>
          </cell>
          <cell r="L5077" t="str">
            <v>TN</v>
          </cell>
          <cell r="M5077" t="str">
            <v>0108</v>
          </cell>
          <cell r="N5077">
            <v>15505.17</v>
          </cell>
          <cell r="O5077">
            <v>25.44</v>
          </cell>
          <cell r="P5077">
            <v>305.94</v>
          </cell>
          <cell r="Q5077">
            <v>611.88</v>
          </cell>
          <cell r="R5077">
            <v>14893.29</v>
          </cell>
          <cell r="S5077">
            <v>5974.52</v>
          </cell>
          <cell r="T5077">
            <v>40</v>
          </cell>
          <cell r="U5077">
            <v>0</v>
          </cell>
          <cell r="V5077">
            <v>38</v>
          </cell>
          <cell r="W5077">
            <v>0</v>
          </cell>
          <cell r="X5077">
            <v>0</v>
          </cell>
        </row>
        <row r="5078">
          <cell r="A5078" t="str">
            <v>1697400</v>
          </cell>
          <cell r="B5078">
            <v>1</v>
          </cell>
          <cell r="C5078" t="str">
            <v>Communication Services in square metres</v>
          </cell>
          <cell r="D5078" t="str">
            <v>34</v>
          </cell>
          <cell r="E5078" t="str">
            <v>BASCAB</v>
          </cell>
          <cell r="F5078" t="str">
            <v>BAS</v>
          </cell>
          <cell r="G5078">
            <v>38820</v>
          </cell>
          <cell r="H5078" t="str">
            <v>Active</v>
          </cell>
          <cell r="I5078">
            <v>1</v>
          </cell>
          <cell r="J5078">
            <v>39344</v>
          </cell>
          <cell r="K5078" t="str">
            <v>TIP</v>
          </cell>
          <cell r="L5078" t="str">
            <v>TN</v>
          </cell>
          <cell r="M5078" t="str">
            <v>0108</v>
          </cell>
          <cell r="N5078">
            <v>763.4</v>
          </cell>
          <cell r="O5078">
            <v>3.93</v>
          </cell>
          <cell r="P5078">
            <v>47.71</v>
          </cell>
          <cell r="Q5078">
            <v>95.42</v>
          </cell>
          <cell r="R5078">
            <v>667.98</v>
          </cell>
          <cell r="S5078">
            <v>317.74</v>
          </cell>
          <cell r="T5078">
            <v>16</v>
          </cell>
          <cell r="U5078">
            <v>0</v>
          </cell>
          <cell r="V5078">
            <v>14</v>
          </cell>
          <cell r="W5078">
            <v>0</v>
          </cell>
          <cell r="X5078">
            <v>0</v>
          </cell>
        </row>
        <row r="5079">
          <cell r="A5079" t="str">
            <v>1697500</v>
          </cell>
          <cell r="B5079">
            <v>1</v>
          </cell>
          <cell r="C5079" t="str">
            <v>Drainage Services in square metres</v>
          </cell>
          <cell r="D5079" t="str">
            <v>34</v>
          </cell>
          <cell r="E5079" t="str">
            <v>BASPLM</v>
          </cell>
          <cell r="F5079" t="str">
            <v>BAS</v>
          </cell>
          <cell r="G5079">
            <v>38820</v>
          </cell>
          <cell r="H5079" t="str">
            <v>Active</v>
          </cell>
          <cell r="I5079">
            <v>1</v>
          </cell>
          <cell r="J5079">
            <v>39344</v>
          </cell>
          <cell r="K5079" t="str">
            <v>TIP</v>
          </cell>
          <cell r="L5079" t="str">
            <v>TN</v>
          </cell>
          <cell r="M5079" t="str">
            <v>0108</v>
          </cell>
          <cell r="N5079">
            <v>152.66</v>
          </cell>
          <cell r="O5079">
            <v>0.74</v>
          </cell>
          <cell r="P5079">
            <v>9.5399999999999991</v>
          </cell>
          <cell r="Q5079">
            <v>19.079999999999998</v>
          </cell>
          <cell r="R5079">
            <v>133.58000000000001</v>
          </cell>
          <cell r="S5079">
            <v>63.54</v>
          </cell>
          <cell r="T5079">
            <v>16</v>
          </cell>
          <cell r="U5079">
            <v>0</v>
          </cell>
          <cell r="V5079">
            <v>14</v>
          </cell>
          <cell r="W5079">
            <v>0</v>
          </cell>
          <cell r="X5079">
            <v>0</v>
          </cell>
        </row>
        <row r="5080">
          <cell r="A5080" t="str">
            <v>1697600</v>
          </cell>
          <cell r="B5080">
            <v>1</v>
          </cell>
          <cell r="C5080" t="str">
            <v>Electrical services in square metres</v>
          </cell>
          <cell r="D5080" t="str">
            <v>34</v>
          </cell>
          <cell r="E5080" t="str">
            <v>BASELC</v>
          </cell>
          <cell r="F5080" t="str">
            <v>BAS</v>
          </cell>
          <cell r="G5080">
            <v>38820</v>
          </cell>
          <cell r="H5080" t="str">
            <v>Active</v>
          </cell>
          <cell r="I5080">
            <v>1</v>
          </cell>
          <cell r="J5080">
            <v>39344</v>
          </cell>
          <cell r="K5080" t="str">
            <v>TIP</v>
          </cell>
          <cell r="L5080" t="str">
            <v>TN</v>
          </cell>
          <cell r="M5080" t="str">
            <v>0108</v>
          </cell>
          <cell r="N5080">
            <v>6795.26</v>
          </cell>
          <cell r="O5080">
            <v>21.95</v>
          </cell>
          <cell r="P5080">
            <v>262.74</v>
          </cell>
          <cell r="Q5080">
            <v>525.48</v>
          </cell>
          <cell r="R5080">
            <v>6269.78</v>
          </cell>
          <cell r="S5080">
            <v>2692.12</v>
          </cell>
          <cell r="T5080">
            <v>16</v>
          </cell>
          <cell r="U5080">
            <v>0</v>
          </cell>
          <cell r="V5080">
            <v>14</v>
          </cell>
          <cell r="W5080">
            <v>0</v>
          </cell>
          <cell r="X5080">
            <v>0</v>
          </cell>
        </row>
        <row r="5081">
          <cell r="A5081" t="str">
            <v>1697700</v>
          </cell>
          <cell r="B5081">
            <v>1</v>
          </cell>
          <cell r="C5081" t="str">
            <v>Fire Alarm System in square metres</v>
          </cell>
          <cell r="D5081" t="str">
            <v>34</v>
          </cell>
          <cell r="E5081" t="str">
            <v>BASALA</v>
          </cell>
          <cell r="F5081" t="str">
            <v>BAS</v>
          </cell>
          <cell r="G5081">
            <v>38820</v>
          </cell>
          <cell r="H5081" t="str">
            <v>Active</v>
          </cell>
          <cell r="I5081">
            <v>1</v>
          </cell>
          <cell r="J5081">
            <v>39344</v>
          </cell>
          <cell r="K5081" t="str">
            <v>TIP</v>
          </cell>
          <cell r="L5081" t="str">
            <v>TN</v>
          </cell>
          <cell r="M5081" t="str">
            <v>0108</v>
          </cell>
          <cell r="N5081">
            <v>1812.12</v>
          </cell>
          <cell r="O5081">
            <v>5.83</v>
          </cell>
          <cell r="P5081">
            <v>70.069999999999993</v>
          </cell>
          <cell r="Q5081">
            <v>140.13999999999999</v>
          </cell>
          <cell r="R5081">
            <v>1671.98</v>
          </cell>
          <cell r="S5081">
            <v>717.92</v>
          </cell>
          <cell r="T5081">
            <v>16</v>
          </cell>
          <cell r="U5081">
            <v>0</v>
          </cell>
          <cell r="V5081">
            <v>14</v>
          </cell>
          <cell r="W5081">
            <v>0</v>
          </cell>
          <cell r="X5081">
            <v>0</v>
          </cell>
        </row>
        <row r="5082">
          <cell r="A5082" t="str">
            <v>1697800</v>
          </cell>
          <cell r="B5082">
            <v>1</v>
          </cell>
          <cell r="C5082" t="str">
            <v>Mechanical Services in square metres</v>
          </cell>
          <cell r="D5082" t="str">
            <v>34</v>
          </cell>
          <cell r="E5082" t="str">
            <v>BASAIR</v>
          </cell>
          <cell r="F5082" t="str">
            <v>BAS</v>
          </cell>
          <cell r="G5082">
            <v>38820</v>
          </cell>
          <cell r="H5082" t="str">
            <v>Active</v>
          </cell>
          <cell r="I5082">
            <v>1</v>
          </cell>
          <cell r="J5082">
            <v>39344</v>
          </cell>
          <cell r="K5082" t="str">
            <v>TIP</v>
          </cell>
          <cell r="L5082" t="str">
            <v>TN</v>
          </cell>
          <cell r="M5082" t="str">
            <v>0108</v>
          </cell>
          <cell r="N5082">
            <v>8527.9</v>
          </cell>
          <cell r="O5082">
            <v>64.55</v>
          </cell>
          <cell r="P5082">
            <v>775.26</v>
          </cell>
          <cell r="Q5082">
            <v>1550.52</v>
          </cell>
          <cell r="R5082">
            <v>6977.38</v>
          </cell>
          <cell r="S5082">
            <v>3727.84</v>
          </cell>
          <cell r="T5082">
            <v>11</v>
          </cell>
          <cell r="U5082">
            <v>0</v>
          </cell>
          <cell r="V5082">
            <v>9</v>
          </cell>
          <cell r="W5082">
            <v>0</v>
          </cell>
          <cell r="X5082">
            <v>0</v>
          </cell>
        </row>
        <row r="5083">
          <cell r="A5083" t="str">
            <v>1697900</v>
          </cell>
          <cell r="B5083">
            <v>1</v>
          </cell>
          <cell r="C5083" t="str">
            <v>Plumbing reticulation in square metres</v>
          </cell>
          <cell r="D5083" t="str">
            <v>34</v>
          </cell>
          <cell r="E5083" t="str">
            <v>BASPLM</v>
          </cell>
          <cell r="F5083" t="str">
            <v>BAS</v>
          </cell>
          <cell r="G5083">
            <v>38820</v>
          </cell>
          <cell r="H5083" t="str">
            <v>Active</v>
          </cell>
          <cell r="I5083">
            <v>1</v>
          </cell>
          <cell r="J5083">
            <v>39344</v>
          </cell>
          <cell r="K5083" t="str">
            <v>TIP</v>
          </cell>
          <cell r="L5083" t="str">
            <v>TN</v>
          </cell>
          <cell r="M5083" t="str">
            <v>0108</v>
          </cell>
          <cell r="N5083">
            <v>1144.97</v>
          </cell>
          <cell r="O5083">
            <v>6</v>
          </cell>
          <cell r="P5083">
            <v>71.56</v>
          </cell>
          <cell r="Q5083">
            <v>143.12</v>
          </cell>
          <cell r="R5083">
            <v>1001.85</v>
          </cell>
          <cell r="S5083">
            <v>476.56</v>
          </cell>
          <cell r="T5083">
            <v>16</v>
          </cell>
          <cell r="U5083">
            <v>0</v>
          </cell>
          <cell r="V5083">
            <v>14</v>
          </cell>
          <cell r="W5083">
            <v>0</v>
          </cell>
          <cell r="X5083">
            <v>0</v>
          </cell>
        </row>
        <row r="5084">
          <cell r="A5084" t="str">
            <v>1698000</v>
          </cell>
          <cell r="B5084">
            <v>1</v>
          </cell>
          <cell r="C5084" t="str">
            <v>Public Address System in square metres</v>
          </cell>
          <cell r="D5084" t="str">
            <v>34</v>
          </cell>
          <cell r="E5084" t="str">
            <v>BASPUB</v>
          </cell>
          <cell r="F5084" t="str">
            <v>BAS</v>
          </cell>
          <cell r="G5084">
            <v>38820</v>
          </cell>
          <cell r="H5084" t="str">
            <v>Active</v>
          </cell>
          <cell r="I5084">
            <v>1</v>
          </cell>
          <cell r="J5084">
            <v>39344</v>
          </cell>
          <cell r="K5084" t="str">
            <v>TIP</v>
          </cell>
          <cell r="L5084" t="str">
            <v>TN</v>
          </cell>
          <cell r="M5084" t="str">
            <v>0108</v>
          </cell>
          <cell r="N5084">
            <v>763.4</v>
          </cell>
          <cell r="O5084">
            <v>3.93</v>
          </cell>
          <cell r="P5084">
            <v>47.71</v>
          </cell>
          <cell r="Q5084">
            <v>95.42</v>
          </cell>
          <cell r="R5084">
            <v>667.98</v>
          </cell>
          <cell r="S5084">
            <v>317.74</v>
          </cell>
          <cell r="T5084">
            <v>16</v>
          </cell>
          <cell r="U5084">
            <v>0</v>
          </cell>
          <cell r="V5084">
            <v>14</v>
          </cell>
          <cell r="W5084">
            <v>0</v>
          </cell>
          <cell r="X5084">
            <v>0</v>
          </cell>
        </row>
        <row r="5085">
          <cell r="A5085" t="str">
            <v>1698100</v>
          </cell>
          <cell r="B5085">
            <v>1</v>
          </cell>
          <cell r="C5085" t="str">
            <v>Security System in square metres</v>
          </cell>
          <cell r="D5085" t="str">
            <v>34</v>
          </cell>
          <cell r="E5085" t="str">
            <v>BASSEC</v>
          </cell>
          <cell r="F5085" t="str">
            <v>BAS</v>
          </cell>
          <cell r="G5085">
            <v>38820</v>
          </cell>
          <cell r="H5085" t="str">
            <v>Active</v>
          </cell>
          <cell r="I5085">
            <v>1</v>
          </cell>
          <cell r="J5085">
            <v>39344</v>
          </cell>
          <cell r="K5085" t="str">
            <v>TIP</v>
          </cell>
          <cell r="L5085" t="str">
            <v>TN</v>
          </cell>
          <cell r="M5085" t="str">
            <v>0108</v>
          </cell>
          <cell r="N5085">
            <v>1908.33</v>
          </cell>
          <cell r="O5085">
            <v>9.93</v>
          </cell>
          <cell r="P5085">
            <v>119.27</v>
          </cell>
          <cell r="Q5085">
            <v>238.54</v>
          </cell>
          <cell r="R5085">
            <v>1669.79</v>
          </cell>
          <cell r="S5085">
            <v>794.29</v>
          </cell>
          <cell r="T5085">
            <v>16</v>
          </cell>
          <cell r="U5085">
            <v>0</v>
          </cell>
          <cell r="V5085">
            <v>14</v>
          </cell>
          <cell r="W5085">
            <v>0</v>
          </cell>
          <cell r="X5085">
            <v>0</v>
          </cell>
        </row>
        <row r="5086">
          <cell r="A5086" t="str">
            <v>1698200</v>
          </cell>
          <cell r="B5086">
            <v>1</v>
          </cell>
          <cell r="C5086" t="str">
            <v>Building Structure in square metres</v>
          </cell>
          <cell r="D5086" t="str">
            <v>34</v>
          </cell>
          <cell r="E5086" t="str">
            <v>BUITER</v>
          </cell>
          <cell r="F5086" t="str">
            <v>BUI</v>
          </cell>
          <cell r="G5086">
            <v>38820</v>
          </cell>
          <cell r="H5086" t="str">
            <v>Active</v>
          </cell>
          <cell r="I5086">
            <v>1</v>
          </cell>
          <cell r="J5086">
            <v>39344</v>
          </cell>
          <cell r="K5086" t="str">
            <v>TLI</v>
          </cell>
          <cell r="L5086" t="str">
            <v>TN</v>
          </cell>
          <cell r="M5086" t="str">
            <v>0110</v>
          </cell>
          <cell r="N5086">
            <v>3969.16</v>
          </cell>
          <cell r="O5086">
            <v>6.49</v>
          </cell>
          <cell r="P5086">
            <v>78.319999999999993</v>
          </cell>
          <cell r="Q5086">
            <v>156.63999999999999</v>
          </cell>
          <cell r="R5086">
            <v>3812.52</v>
          </cell>
          <cell r="S5086">
            <v>1529.41</v>
          </cell>
          <cell r="T5086">
            <v>40</v>
          </cell>
          <cell r="U5086">
            <v>0</v>
          </cell>
          <cell r="V5086">
            <v>38</v>
          </cell>
          <cell r="W5086">
            <v>0</v>
          </cell>
          <cell r="X5086">
            <v>0</v>
          </cell>
        </row>
        <row r="5087">
          <cell r="A5087" t="str">
            <v>1698300</v>
          </cell>
          <cell r="B5087">
            <v>1</v>
          </cell>
          <cell r="C5087" t="str">
            <v>Communication Services in square metres</v>
          </cell>
          <cell r="D5087" t="str">
            <v>34</v>
          </cell>
          <cell r="E5087" t="str">
            <v>BASCAB</v>
          </cell>
          <cell r="F5087" t="str">
            <v>BAS</v>
          </cell>
          <cell r="G5087">
            <v>38820</v>
          </cell>
          <cell r="H5087" t="str">
            <v>Active</v>
          </cell>
          <cell r="I5087">
            <v>1</v>
          </cell>
          <cell r="J5087">
            <v>39344</v>
          </cell>
          <cell r="K5087" t="str">
            <v>TLI</v>
          </cell>
          <cell r="L5087" t="str">
            <v>TN</v>
          </cell>
          <cell r="M5087" t="str">
            <v>0110</v>
          </cell>
          <cell r="N5087">
            <v>195.42</v>
          </cell>
          <cell r="O5087">
            <v>0.99</v>
          </cell>
          <cell r="P5087">
            <v>12.21</v>
          </cell>
          <cell r="Q5087">
            <v>24.42</v>
          </cell>
          <cell r="R5087">
            <v>171</v>
          </cell>
          <cell r="S5087">
            <v>81.34</v>
          </cell>
          <cell r="T5087">
            <v>16</v>
          </cell>
          <cell r="U5087">
            <v>0</v>
          </cell>
          <cell r="V5087">
            <v>14</v>
          </cell>
          <cell r="W5087">
            <v>0</v>
          </cell>
          <cell r="X5087">
            <v>0</v>
          </cell>
        </row>
        <row r="5088">
          <cell r="A5088" t="str">
            <v>1698400</v>
          </cell>
          <cell r="B5088">
            <v>1</v>
          </cell>
          <cell r="C5088" t="str">
            <v>Drainage Services in square metres</v>
          </cell>
          <cell r="D5088" t="str">
            <v>34</v>
          </cell>
          <cell r="E5088" t="str">
            <v>BASPLM</v>
          </cell>
          <cell r="F5088" t="str">
            <v>BAS</v>
          </cell>
          <cell r="G5088">
            <v>38820</v>
          </cell>
          <cell r="H5088" t="str">
            <v>Active</v>
          </cell>
          <cell r="I5088">
            <v>1</v>
          </cell>
          <cell r="J5088">
            <v>39344</v>
          </cell>
          <cell r="K5088" t="str">
            <v>TLI</v>
          </cell>
          <cell r="L5088" t="str">
            <v>TN</v>
          </cell>
          <cell r="M5088" t="str">
            <v>0110</v>
          </cell>
          <cell r="N5088">
            <v>39.03</v>
          </cell>
          <cell r="O5088">
            <v>0.24</v>
          </cell>
          <cell r="P5088">
            <v>2.44</v>
          </cell>
          <cell r="Q5088">
            <v>4.88</v>
          </cell>
          <cell r="R5088">
            <v>34.15</v>
          </cell>
          <cell r="S5088">
            <v>16.25</v>
          </cell>
          <cell r="T5088">
            <v>16</v>
          </cell>
          <cell r="U5088">
            <v>0</v>
          </cell>
          <cell r="V5088">
            <v>14</v>
          </cell>
          <cell r="W5088">
            <v>0</v>
          </cell>
          <cell r="X5088">
            <v>0</v>
          </cell>
        </row>
        <row r="5089">
          <cell r="A5089" t="str">
            <v>1698500</v>
          </cell>
          <cell r="B5089">
            <v>1</v>
          </cell>
          <cell r="C5089" t="str">
            <v>Electrical services in square metres</v>
          </cell>
          <cell r="D5089" t="str">
            <v>34</v>
          </cell>
          <cell r="E5089" t="str">
            <v>BASELC</v>
          </cell>
          <cell r="F5089" t="str">
            <v>BAS</v>
          </cell>
          <cell r="G5089">
            <v>38820</v>
          </cell>
          <cell r="H5089" t="str">
            <v>Active</v>
          </cell>
          <cell r="I5089">
            <v>1</v>
          </cell>
          <cell r="J5089">
            <v>39344</v>
          </cell>
          <cell r="K5089" t="str">
            <v>TLI</v>
          </cell>
          <cell r="L5089" t="str">
            <v>TN</v>
          </cell>
          <cell r="M5089" t="str">
            <v>0110</v>
          </cell>
          <cell r="N5089">
            <v>1739.56</v>
          </cell>
          <cell r="O5089">
            <v>5.55</v>
          </cell>
          <cell r="P5089">
            <v>67.260000000000005</v>
          </cell>
          <cell r="Q5089">
            <v>134.52000000000001</v>
          </cell>
          <cell r="R5089">
            <v>1605.04</v>
          </cell>
          <cell r="S5089">
            <v>689.17</v>
          </cell>
          <cell r="T5089">
            <v>16</v>
          </cell>
          <cell r="U5089">
            <v>0</v>
          </cell>
          <cell r="V5089">
            <v>14</v>
          </cell>
          <cell r="W5089">
            <v>0</v>
          </cell>
          <cell r="X5089">
            <v>0</v>
          </cell>
        </row>
        <row r="5090">
          <cell r="A5090" t="str">
            <v>1698600</v>
          </cell>
          <cell r="B5090">
            <v>1</v>
          </cell>
          <cell r="C5090" t="str">
            <v>Fire Alarm System in square metres</v>
          </cell>
          <cell r="D5090" t="str">
            <v>34</v>
          </cell>
          <cell r="E5090" t="str">
            <v>BASALA</v>
          </cell>
          <cell r="F5090" t="str">
            <v>BAS</v>
          </cell>
          <cell r="G5090">
            <v>38820</v>
          </cell>
          <cell r="H5090" t="str">
            <v>Active</v>
          </cell>
          <cell r="I5090">
            <v>1</v>
          </cell>
          <cell r="J5090">
            <v>39344</v>
          </cell>
          <cell r="K5090" t="str">
            <v>TLI</v>
          </cell>
          <cell r="L5090" t="str">
            <v>TN</v>
          </cell>
          <cell r="M5090" t="str">
            <v>0110</v>
          </cell>
          <cell r="N5090">
            <v>463.87</v>
          </cell>
          <cell r="O5090">
            <v>1.55</v>
          </cell>
          <cell r="P5090">
            <v>17.940000000000001</v>
          </cell>
          <cell r="Q5090">
            <v>35.880000000000003</v>
          </cell>
          <cell r="R5090">
            <v>427.99</v>
          </cell>
          <cell r="S5090">
            <v>183.78</v>
          </cell>
          <cell r="T5090">
            <v>16</v>
          </cell>
          <cell r="U5090">
            <v>0</v>
          </cell>
          <cell r="V5090">
            <v>14</v>
          </cell>
          <cell r="W5090">
            <v>0</v>
          </cell>
          <cell r="X5090">
            <v>0</v>
          </cell>
        </row>
        <row r="5091">
          <cell r="A5091" t="str">
            <v>1698700</v>
          </cell>
          <cell r="B5091">
            <v>1</v>
          </cell>
          <cell r="C5091" t="str">
            <v>Mechanical Services in square metres</v>
          </cell>
          <cell r="D5091" t="str">
            <v>34</v>
          </cell>
          <cell r="E5091" t="str">
            <v>BASAIR</v>
          </cell>
          <cell r="F5091" t="str">
            <v>BAS</v>
          </cell>
          <cell r="G5091">
            <v>38820</v>
          </cell>
          <cell r="H5091" t="str">
            <v>Active</v>
          </cell>
          <cell r="I5091">
            <v>1</v>
          </cell>
          <cell r="J5091">
            <v>39344</v>
          </cell>
          <cell r="K5091" t="str">
            <v>TLI</v>
          </cell>
          <cell r="L5091" t="str">
            <v>TN</v>
          </cell>
          <cell r="M5091" t="str">
            <v>0110</v>
          </cell>
          <cell r="N5091">
            <v>2182.96</v>
          </cell>
          <cell r="O5091">
            <v>16.510000000000002</v>
          </cell>
          <cell r="P5091">
            <v>198.45</v>
          </cell>
          <cell r="Q5091">
            <v>396.9</v>
          </cell>
          <cell r="R5091">
            <v>1786.06</v>
          </cell>
          <cell r="S5091">
            <v>954.25</v>
          </cell>
          <cell r="T5091">
            <v>11</v>
          </cell>
          <cell r="U5091">
            <v>0</v>
          </cell>
          <cell r="V5091">
            <v>9</v>
          </cell>
          <cell r="W5091">
            <v>0</v>
          </cell>
          <cell r="X5091">
            <v>0</v>
          </cell>
        </row>
        <row r="5092">
          <cell r="A5092" t="str">
            <v>1698800</v>
          </cell>
          <cell r="B5092">
            <v>1</v>
          </cell>
          <cell r="C5092" t="str">
            <v>Plumbing reticulation in square metres</v>
          </cell>
          <cell r="D5092" t="str">
            <v>34</v>
          </cell>
          <cell r="E5092" t="str">
            <v>BASPLM</v>
          </cell>
          <cell r="F5092" t="str">
            <v>BAS</v>
          </cell>
          <cell r="G5092">
            <v>38820</v>
          </cell>
          <cell r="H5092" t="str">
            <v>Active</v>
          </cell>
          <cell r="I5092">
            <v>1</v>
          </cell>
          <cell r="J5092">
            <v>39344</v>
          </cell>
          <cell r="K5092" t="str">
            <v>TLI</v>
          </cell>
          <cell r="L5092" t="str">
            <v>TN</v>
          </cell>
          <cell r="M5092" t="str">
            <v>0110</v>
          </cell>
          <cell r="N5092">
            <v>293.14</v>
          </cell>
          <cell r="O5092">
            <v>1.49</v>
          </cell>
          <cell r="P5092">
            <v>18.32</v>
          </cell>
          <cell r="Q5092">
            <v>36.64</v>
          </cell>
          <cell r="R5092">
            <v>256.5</v>
          </cell>
          <cell r="S5092">
            <v>122.01</v>
          </cell>
          <cell r="T5092">
            <v>16</v>
          </cell>
          <cell r="U5092">
            <v>0</v>
          </cell>
          <cell r="V5092">
            <v>14</v>
          </cell>
          <cell r="W5092">
            <v>0</v>
          </cell>
          <cell r="X5092">
            <v>0</v>
          </cell>
        </row>
        <row r="5093">
          <cell r="A5093" t="str">
            <v>1698900</v>
          </cell>
          <cell r="B5093">
            <v>1</v>
          </cell>
          <cell r="C5093" t="str">
            <v>Public Address System in square metres</v>
          </cell>
          <cell r="D5093" t="str">
            <v>34</v>
          </cell>
          <cell r="E5093" t="str">
            <v>BASPUB</v>
          </cell>
          <cell r="F5093" t="str">
            <v>BAS</v>
          </cell>
          <cell r="G5093">
            <v>38820</v>
          </cell>
          <cell r="H5093" t="str">
            <v>Active</v>
          </cell>
          <cell r="I5093">
            <v>1</v>
          </cell>
          <cell r="J5093">
            <v>39344</v>
          </cell>
          <cell r="K5093" t="str">
            <v>TLI</v>
          </cell>
          <cell r="L5093" t="str">
            <v>TN</v>
          </cell>
          <cell r="M5093" t="str">
            <v>0110</v>
          </cell>
          <cell r="N5093">
            <v>195.42</v>
          </cell>
          <cell r="O5093">
            <v>0.99</v>
          </cell>
          <cell r="P5093">
            <v>12.21</v>
          </cell>
          <cell r="Q5093">
            <v>24.42</v>
          </cell>
          <cell r="R5093">
            <v>171</v>
          </cell>
          <cell r="S5093">
            <v>81.34</v>
          </cell>
          <cell r="T5093">
            <v>16</v>
          </cell>
          <cell r="U5093">
            <v>0</v>
          </cell>
          <cell r="V5093">
            <v>14</v>
          </cell>
          <cell r="W5093">
            <v>0</v>
          </cell>
          <cell r="X5093">
            <v>0</v>
          </cell>
        </row>
        <row r="5094">
          <cell r="A5094" t="str">
            <v>1699000</v>
          </cell>
          <cell r="B5094">
            <v>1</v>
          </cell>
          <cell r="C5094" t="str">
            <v>Security System in square metres</v>
          </cell>
          <cell r="D5094" t="str">
            <v>34</v>
          </cell>
          <cell r="E5094" t="str">
            <v>BASSEC</v>
          </cell>
          <cell r="F5094" t="str">
            <v>BAS</v>
          </cell>
          <cell r="G5094">
            <v>38820</v>
          </cell>
          <cell r="H5094" t="str">
            <v>Active</v>
          </cell>
          <cell r="I5094">
            <v>1</v>
          </cell>
          <cell r="J5094">
            <v>39344</v>
          </cell>
          <cell r="K5094" t="str">
            <v>TLI</v>
          </cell>
          <cell r="L5094" t="str">
            <v>TN</v>
          </cell>
          <cell r="M5094" t="str">
            <v>0110</v>
          </cell>
          <cell r="N5094">
            <v>488.55</v>
          </cell>
          <cell r="O5094">
            <v>2.59</v>
          </cell>
          <cell r="P5094">
            <v>30.53</v>
          </cell>
          <cell r="Q5094">
            <v>61.06</v>
          </cell>
          <cell r="R5094">
            <v>427.49</v>
          </cell>
          <cell r="S5094">
            <v>203.35</v>
          </cell>
          <cell r="T5094">
            <v>16</v>
          </cell>
          <cell r="U5094">
            <v>0</v>
          </cell>
          <cell r="V5094">
            <v>14</v>
          </cell>
          <cell r="W5094">
            <v>0</v>
          </cell>
          <cell r="X5094">
            <v>0</v>
          </cell>
        </row>
        <row r="5095">
          <cell r="A5095" t="str">
            <v>1699100</v>
          </cell>
          <cell r="B5095">
            <v>1</v>
          </cell>
          <cell r="C5095" t="str">
            <v>Building Structure in square metres</v>
          </cell>
          <cell r="D5095" t="str">
            <v>34</v>
          </cell>
          <cell r="E5095" t="str">
            <v>BUITER</v>
          </cell>
          <cell r="F5095" t="str">
            <v>BUI</v>
          </cell>
          <cell r="G5095">
            <v>38820</v>
          </cell>
          <cell r="H5095" t="str">
            <v>Active</v>
          </cell>
          <cell r="I5095">
            <v>1</v>
          </cell>
          <cell r="J5095">
            <v>39344</v>
          </cell>
          <cell r="K5095" t="str">
            <v>TIP</v>
          </cell>
          <cell r="L5095" t="str">
            <v>TN</v>
          </cell>
          <cell r="M5095" t="str">
            <v>0112</v>
          </cell>
          <cell r="N5095">
            <v>4454.45</v>
          </cell>
          <cell r="O5095">
            <v>7.37</v>
          </cell>
          <cell r="P5095">
            <v>87.89</v>
          </cell>
          <cell r="Q5095">
            <v>175.78</v>
          </cell>
          <cell r="R5095">
            <v>4278.67</v>
          </cell>
          <cell r="S5095">
            <v>1716.41</v>
          </cell>
          <cell r="T5095">
            <v>40</v>
          </cell>
          <cell r="U5095">
            <v>0</v>
          </cell>
          <cell r="V5095">
            <v>38</v>
          </cell>
          <cell r="W5095">
            <v>0</v>
          </cell>
          <cell r="X5095">
            <v>0</v>
          </cell>
        </row>
        <row r="5096">
          <cell r="A5096" t="str">
            <v>1699200</v>
          </cell>
          <cell r="B5096">
            <v>1</v>
          </cell>
          <cell r="C5096" t="str">
            <v>Communication Services in square metres</v>
          </cell>
          <cell r="D5096" t="str">
            <v>34</v>
          </cell>
          <cell r="E5096" t="str">
            <v>BASCAB</v>
          </cell>
          <cell r="F5096" t="str">
            <v>BAS</v>
          </cell>
          <cell r="G5096">
            <v>38820</v>
          </cell>
          <cell r="H5096" t="str">
            <v>Active</v>
          </cell>
          <cell r="I5096">
            <v>1</v>
          </cell>
          <cell r="J5096">
            <v>39344</v>
          </cell>
          <cell r="K5096" t="str">
            <v>TIP</v>
          </cell>
          <cell r="L5096" t="str">
            <v>TN</v>
          </cell>
          <cell r="M5096" t="str">
            <v>0112</v>
          </cell>
          <cell r="N5096">
            <v>219.32</v>
          </cell>
          <cell r="O5096">
            <v>1.17</v>
          </cell>
          <cell r="P5096">
            <v>13.71</v>
          </cell>
          <cell r="Q5096">
            <v>27.42</v>
          </cell>
          <cell r="R5096">
            <v>191.9</v>
          </cell>
          <cell r="S5096">
            <v>91.28</v>
          </cell>
          <cell r="T5096">
            <v>16</v>
          </cell>
          <cell r="U5096">
            <v>0</v>
          </cell>
          <cell r="V5096">
            <v>14</v>
          </cell>
          <cell r="W5096">
            <v>0</v>
          </cell>
          <cell r="X5096">
            <v>0</v>
          </cell>
        </row>
        <row r="5097">
          <cell r="A5097" t="str">
            <v>1699300</v>
          </cell>
          <cell r="B5097">
            <v>1</v>
          </cell>
          <cell r="C5097" t="str">
            <v>Drainage Services in square metres</v>
          </cell>
          <cell r="D5097" t="str">
            <v>34</v>
          </cell>
          <cell r="E5097" t="str">
            <v>BASPLM</v>
          </cell>
          <cell r="F5097" t="str">
            <v>BAS</v>
          </cell>
          <cell r="G5097">
            <v>38820</v>
          </cell>
          <cell r="H5097" t="str">
            <v>Active</v>
          </cell>
          <cell r="I5097">
            <v>1</v>
          </cell>
          <cell r="J5097">
            <v>39344</v>
          </cell>
          <cell r="K5097" t="str">
            <v>TIP</v>
          </cell>
          <cell r="L5097" t="str">
            <v>TN</v>
          </cell>
          <cell r="M5097" t="str">
            <v>0112</v>
          </cell>
          <cell r="N5097">
            <v>43.91</v>
          </cell>
          <cell r="O5097">
            <v>0.21</v>
          </cell>
          <cell r="P5097">
            <v>2.74</v>
          </cell>
          <cell r="Q5097">
            <v>5.48</v>
          </cell>
          <cell r="R5097">
            <v>38.43</v>
          </cell>
          <cell r="S5097">
            <v>18.27</v>
          </cell>
          <cell r="T5097">
            <v>16</v>
          </cell>
          <cell r="U5097">
            <v>0</v>
          </cell>
          <cell r="V5097">
            <v>14</v>
          </cell>
          <cell r="W5097">
            <v>0</v>
          </cell>
          <cell r="X5097">
            <v>0</v>
          </cell>
        </row>
        <row r="5098">
          <cell r="A5098" t="str">
            <v>1699400</v>
          </cell>
          <cell r="B5098">
            <v>1</v>
          </cell>
          <cell r="C5098" t="str">
            <v>Electrical services in square metres</v>
          </cell>
          <cell r="D5098" t="str">
            <v>34</v>
          </cell>
          <cell r="E5098" t="str">
            <v>BASELC</v>
          </cell>
          <cell r="F5098" t="str">
            <v>BAS</v>
          </cell>
          <cell r="G5098">
            <v>38820</v>
          </cell>
          <cell r="H5098" t="str">
            <v>Active</v>
          </cell>
          <cell r="I5098">
            <v>1</v>
          </cell>
          <cell r="J5098">
            <v>39344</v>
          </cell>
          <cell r="K5098" t="str">
            <v>TIP</v>
          </cell>
          <cell r="L5098" t="str">
            <v>TN</v>
          </cell>
          <cell r="M5098" t="str">
            <v>0112</v>
          </cell>
          <cell r="N5098">
            <v>1952.2</v>
          </cell>
          <cell r="O5098">
            <v>6.29</v>
          </cell>
          <cell r="P5098">
            <v>75.48</v>
          </cell>
          <cell r="Q5098">
            <v>150.96</v>
          </cell>
          <cell r="R5098">
            <v>1801.24</v>
          </cell>
          <cell r="S5098">
            <v>773.41</v>
          </cell>
          <cell r="T5098">
            <v>16</v>
          </cell>
          <cell r="U5098">
            <v>0</v>
          </cell>
          <cell r="V5098">
            <v>14</v>
          </cell>
          <cell r="W5098">
            <v>0</v>
          </cell>
          <cell r="X5098">
            <v>0</v>
          </cell>
        </row>
        <row r="5099">
          <cell r="A5099" t="str">
            <v>1699500</v>
          </cell>
          <cell r="B5099">
            <v>1</v>
          </cell>
          <cell r="C5099" t="str">
            <v>Fire Alarm System in square metres</v>
          </cell>
          <cell r="D5099" t="str">
            <v>34</v>
          </cell>
          <cell r="E5099" t="str">
            <v>BASALA</v>
          </cell>
          <cell r="F5099" t="str">
            <v>BAS</v>
          </cell>
          <cell r="G5099">
            <v>38820</v>
          </cell>
          <cell r="H5099" t="str">
            <v>Active</v>
          </cell>
          <cell r="I5099">
            <v>1</v>
          </cell>
          <cell r="J5099">
            <v>39344</v>
          </cell>
          <cell r="K5099" t="str">
            <v>TIP</v>
          </cell>
          <cell r="L5099" t="str">
            <v>TN</v>
          </cell>
          <cell r="M5099" t="str">
            <v>0112</v>
          </cell>
          <cell r="N5099">
            <v>520.59</v>
          </cell>
          <cell r="O5099">
            <v>1.65</v>
          </cell>
          <cell r="P5099">
            <v>20.13</v>
          </cell>
          <cell r="Q5099">
            <v>40.26</v>
          </cell>
          <cell r="R5099">
            <v>480.33</v>
          </cell>
          <cell r="S5099">
            <v>206.24</v>
          </cell>
          <cell r="T5099">
            <v>16</v>
          </cell>
          <cell r="U5099">
            <v>0</v>
          </cell>
          <cell r="V5099">
            <v>14</v>
          </cell>
          <cell r="W5099">
            <v>0</v>
          </cell>
          <cell r="X5099">
            <v>0</v>
          </cell>
        </row>
        <row r="5100">
          <cell r="A5100" t="str">
            <v>1699600</v>
          </cell>
          <cell r="B5100">
            <v>1</v>
          </cell>
          <cell r="C5100" t="str">
            <v>Mechanical Services in square metres</v>
          </cell>
          <cell r="D5100" t="str">
            <v>34</v>
          </cell>
          <cell r="E5100" t="str">
            <v>BASAIR</v>
          </cell>
          <cell r="F5100" t="str">
            <v>BAS</v>
          </cell>
          <cell r="G5100">
            <v>38820</v>
          </cell>
          <cell r="H5100" t="str">
            <v>Active</v>
          </cell>
          <cell r="I5100">
            <v>1</v>
          </cell>
          <cell r="J5100">
            <v>39344</v>
          </cell>
          <cell r="K5100" t="str">
            <v>TIP</v>
          </cell>
          <cell r="L5100" t="str">
            <v>TN</v>
          </cell>
          <cell r="M5100" t="str">
            <v>0112</v>
          </cell>
          <cell r="N5100">
            <v>2450.0100000000002</v>
          </cell>
          <cell r="O5100">
            <v>18.57</v>
          </cell>
          <cell r="P5100">
            <v>222.73</v>
          </cell>
          <cell r="Q5100">
            <v>445.46</v>
          </cell>
          <cell r="R5100">
            <v>2004.55</v>
          </cell>
          <cell r="S5100">
            <v>1070.98</v>
          </cell>
          <cell r="T5100">
            <v>11</v>
          </cell>
          <cell r="U5100">
            <v>0</v>
          </cell>
          <cell r="V5100">
            <v>9</v>
          </cell>
          <cell r="W5100">
            <v>0</v>
          </cell>
          <cell r="X5100">
            <v>0</v>
          </cell>
        </row>
        <row r="5101">
          <cell r="A5101" t="str">
            <v>1699700</v>
          </cell>
          <cell r="B5101">
            <v>1</v>
          </cell>
          <cell r="C5101" t="str">
            <v>Plumbing reticulation in square metres</v>
          </cell>
          <cell r="D5101" t="str">
            <v>34</v>
          </cell>
          <cell r="E5101" t="str">
            <v>BASPLM</v>
          </cell>
          <cell r="F5101" t="str">
            <v>BAS</v>
          </cell>
          <cell r="G5101">
            <v>38820</v>
          </cell>
          <cell r="H5101" t="str">
            <v>Active</v>
          </cell>
          <cell r="I5101">
            <v>1</v>
          </cell>
          <cell r="J5101">
            <v>39344</v>
          </cell>
          <cell r="K5101" t="str">
            <v>TIP</v>
          </cell>
          <cell r="L5101" t="str">
            <v>TN</v>
          </cell>
          <cell r="M5101" t="str">
            <v>0112</v>
          </cell>
          <cell r="N5101">
            <v>328.92</v>
          </cell>
          <cell r="O5101">
            <v>1.75</v>
          </cell>
          <cell r="P5101">
            <v>20.56</v>
          </cell>
          <cell r="Q5101">
            <v>41.12</v>
          </cell>
          <cell r="R5101">
            <v>287.8</v>
          </cell>
          <cell r="S5101">
            <v>136.9</v>
          </cell>
          <cell r="T5101">
            <v>16</v>
          </cell>
          <cell r="U5101">
            <v>0</v>
          </cell>
          <cell r="V5101">
            <v>14</v>
          </cell>
          <cell r="W5101">
            <v>0</v>
          </cell>
          <cell r="X5101">
            <v>0</v>
          </cell>
        </row>
        <row r="5102">
          <cell r="A5102" t="str">
            <v>1699800</v>
          </cell>
          <cell r="B5102">
            <v>1</v>
          </cell>
          <cell r="C5102" t="str">
            <v>Public Address System in square metres</v>
          </cell>
          <cell r="D5102" t="str">
            <v>34</v>
          </cell>
          <cell r="E5102" t="str">
            <v>BASPUB</v>
          </cell>
          <cell r="F5102" t="str">
            <v>BAS</v>
          </cell>
          <cell r="G5102">
            <v>38820</v>
          </cell>
          <cell r="H5102" t="str">
            <v>Active</v>
          </cell>
          <cell r="I5102">
            <v>1</v>
          </cell>
          <cell r="J5102">
            <v>39344</v>
          </cell>
          <cell r="K5102" t="str">
            <v>TIP</v>
          </cell>
          <cell r="L5102" t="str">
            <v>TN</v>
          </cell>
          <cell r="M5102" t="str">
            <v>0112</v>
          </cell>
          <cell r="N5102">
            <v>219.32</v>
          </cell>
          <cell r="O5102">
            <v>1.17</v>
          </cell>
          <cell r="P5102">
            <v>13.71</v>
          </cell>
          <cell r="Q5102">
            <v>27.42</v>
          </cell>
          <cell r="R5102">
            <v>191.9</v>
          </cell>
          <cell r="S5102">
            <v>91.28</v>
          </cell>
          <cell r="T5102">
            <v>16</v>
          </cell>
          <cell r="U5102">
            <v>0</v>
          </cell>
          <cell r="V5102">
            <v>14</v>
          </cell>
          <cell r="W5102">
            <v>0</v>
          </cell>
          <cell r="X5102">
            <v>0</v>
          </cell>
        </row>
        <row r="5103">
          <cell r="A5103" t="str">
            <v>1699900</v>
          </cell>
          <cell r="B5103">
            <v>1</v>
          </cell>
          <cell r="C5103" t="str">
            <v>Security System in square metres</v>
          </cell>
          <cell r="D5103" t="str">
            <v>34</v>
          </cell>
          <cell r="E5103" t="str">
            <v>BASSEC</v>
          </cell>
          <cell r="F5103" t="str">
            <v>BAS</v>
          </cell>
          <cell r="G5103">
            <v>38820</v>
          </cell>
          <cell r="H5103" t="str">
            <v>Active</v>
          </cell>
          <cell r="I5103">
            <v>1</v>
          </cell>
          <cell r="J5103">
            <v>39344</v>
          </cell>
          <cell r="K5103" t="str">
            <v>TIP</v>
          </cell>
          <cell r="L5103" t="str">
            <v>TN</v>
          </cell>
          <cell r="M5103" t="str">
            <v>0112</v>
          </cell>
          <cell r="N5103">
            <v>548.22</v>
          </cell>
          <cell r="O5103">
            <v>2.8</v>
          </cell>
          <cell r="P5103">
            <v>34.26</v>
          </cell>
          <cell r="Q5103">
            <v>68.52</v>
          </cell>
          <cell r="R5103">
            <v>479.7</v>
          </cell>
          <cell r="S5103">
            <v>228.19</v>
          </cell>
          <cell r="T5103">
            <v>16</v>
          </cell>
          <cell r="U5103">
            <v>0</v>
          </cell>
          <cell r="V5103">
            <v>14</v>
          </cell>
          <cell r="W5103">
            <v>0</v>
          </cell>
          <cell r="X5103">
            <v>0</v>
          </cell>
        </row>
        <row r="5104">
          <cell r="A5104" t="str">
            <v>1700000</v>
          </cell>
          <cell r="B5104">
            <v>1</v>
          </cell>
          <cell r="C5104" t="str">
            <v>Division walling in all 9 lineal metres</v>
          </cell>
          <cell r="D5104" t="str">
            <v>34</v>
          </cell>
          <cell r="E5104" t="str">
            <v>BASPAR</v>
          </cell>
          <cell r="F5104" t="str">
            <v>BAS</v>
          </cell>
          <cell r="G5104">
            <v>38820</v>
          </cell>
          <cell r="H5104" t="str">
            <v>Active</v>
          </cell>
          <cell r="I5104">
            <v>1</v>
          </cell>
          <cell r="J5104">
            <v>39344</v>
          </cell>
          <cell r="K5104" t="str">
            <v>TIP</v>
          </cell>
          <cell r="L5104" t="str">
            <v>TN</v>
          </cell>
          <cell r="M5104" t="str">
            <v>0112</v>
          </cell>
          <cell r="N5104">
            <v>11416.49</v>
          </cell>
          <cell r="O5104">
            <v>86.47</v>
          </cell>
          <cell r="P5104">
            <v>1037.8599999999999</v>
          </cell>
          <cell r="Q5104">
            <v>2075.7199999999998</v>
          </cell>
          <cell r="R5104">
            <v>9340.77</v>
          </cell>
          <cell r="S5104">
            <v>4990.54</v>
          </cell>
          <cell r="T5104">
            <v>11</v>
          </cell>
          <cell r="U5104">
            <v>0</v>
          </cell>
          <cell r="V5104">
            <v>9</v>
          </cell>
          <cell r="W5104">
            <v>0</v>
          </cell>
          <cell r="X5104">
            <v>0</v>
          </cell>
        </row>
        <row r="5105">
          <cell r="A5105" t="str">
            <v>1700100</v>
          </cell>
          <cell r="B5105">
            <v>1</v>
          </cell>
          <cell r="C5105" t="str">
            <v>fitted carpet - 15.60 square metres</v>
          </cell>
          <cell r="D5105" t="str">
            <v>34</v>
          </cell>
          <cell r="E5105" t="str">
            <v>BASFLO</v>
          </cell>
          <cell r="F5105" t="str">
            <v>BAS</v>
          </cell>
          <cell r="G5105">
            <v>38820</v>
          </cell>
          <cell r="H5105" t="str">
            <v>Active</v>
          </cell>
          <cell r="I5105">
            <v>1</v>
          </cell>
          <cell r="J5105">
            <v>39344</v>
          </cell>
          <cell r="K5105" t="str">
            <v>TIP</v>
          </cell>
          <cell r="L5105" t="str">
            <v>TN</v>
          </cell>
          <cell r="M5105" t="str">
            <v>0112</v>
          </cell>
          <cell r="N5105">
            <v>0</v>
          </cell>
          <cell r="O5105">
            <v>0</v>
          </cell>
          <cell r="P5105">
            <v>0</v>
          </cell>
          <cell r="Q5105">
            <v>0</v>
          </cell>
          <cell r="R5105">
            <v>0</v>
          </cell>
          <cell r="S5105">
            <v>0</v>
          </cell>
          <cell r="T5105">
            <v>0</v>
          </cell>
          <cell r="U5105">
            <v>0</v>
          </cell>
          <cell r="V5105">
            <v>0</v>
          </cell>
          <cell r="W5105">
            <v>0</v>
          </cell>
          <cell r="X5105">
            <v>0</v>
          </cell>
        </row>
        <row r="5106">
          <cell r="A5106" t="str">
            <v>1700200</v>
          </cell>
          <cell r="B5106">
            <v>1</v>
          </cell>
          <cell r="C5106" t="str">
            <v>fluorescent light fitting - 2 - 1200 x 6</v>
          </cell>
          <cell r="D5106" t="str">
            <v>34</v>
          </cell>
          <cell r="E5106" t="str">
            <v>BASLIG</v>
          </cell>
          <cell r="F5106" t="str">
            <v>BAS</v>
          </cell>
          <cell r="G5106">
            <v>38820</v>
          </cell>
          <cell r="H5106" t="str">
            <v>Active</v>
          </cell>
          <cell r="I5106">
            <v>1</v>
          </cell>
          <cell r="J5106">
            <v>39344</v>
          </cell>
          <cell r="K5106" t="str">
            <v>TIP</v>
          </cell>
          <cell r="L5106" t="str">
            <v>TN</v>
          </cell>
          <cell r="M5106" t="str">
            <v>0112</v>
          </cell>
          <cell r="N5106">
            <v>616.12</v>
          </cell>
          <cell r="O5106">
            <v>4.6399999999999997</v>
          </cell>
          <cell r="P5106">
            <v>56.01</v>
          </cell>
          <cell r="Q5106">
            <v>112.02</v>
          </cell>
          <cell r="R5106">
            <v>504.1</v>
          </cell>
          <cell r="S5106">
            <v>269.33</v>
          </cell>
          <cell r="T5106">
            <v>11</v>
          </cell>
          <cell r="U5106">
            <v>0</v>
          </cell>
          <cell r="V5106">
            <v>9</v>
          </cell>
          <cell r="W5106">
            <v>0</v>
          </cell>
          <cell r="X5106">
            <v>0</v>
          </cell>
        </row>
        <row r="5107">
          <cell r="A5107" t="str">
            <v>1700300</v>
          </cell>
          <cell r="B5107">
            <v>1</v>
          </cell>
          <cell r="C5107" t="str">
            <v>sprinkler head and piping - 2</v>
          </cell>
          <cell r="D5107" t="str">
            <v>34</v>
          </cell>
          <cell r="E5107" t="str">
            <v>BASSPR</v>
          </cell>
          <cell r="F5107" t="str">
            <v>BAS</v>
          </cell>
          <cell r="G5107">
            <v>38820</v>
          </cell>
          <cell r="H5107" t="str">
            <v>Active</v>
          </cell>
          <cell r="I5107">
            <v>1</v>
          </cell>
          <cell r="J5107">
            <v>39344</v>
          </cell>
          <cell r="K5107" t="str">
            <v>TIP</v>
          </cell>
          <cell r="L5107" t="str">
            <v>TN</v>
          </cell>
          <cell r="M5107" t="str">
            <v>0112</v>
          </cell>
          <cell r="N5107">
            <v>845.74</v>
          </cell>
          <cell r="O5107">
            <v>6.38</v>
          </cell>
          <cell r="P5107">
            <v>76.89</v>
          </cell>
          <cell r="Q5107">
            <v>153.78</v>
          </cell>
          <cell r="R5107">
            <v>691.96</v>
          </cell>
          <cell r="S5107">
            <v>369.7</v>
          </cell>
          <cell r="T5107">
            <v>11</v>
          </cell>
          <cell r="U5107">
            <v>0</v>
          </cell>
          <cell r="V5107">
            <v>9</v>
          </cell>
          <cell r="W5107">
            <v>0</v>
          </cell>
          <cell r="X5107">
            <v>0</v>
          </cell>
        </row>
        <row r="5108">
          <cell r="A5108" t="str">
            <v>1700400</v>
          </cell>
          <cell r="B5108">
            <v>1</v>
          </cell>
          <cell r="C5108" t="str">
            <v>suspended ceiling - 15.60 square metres</v>
          </cell>
          <cell r="D5108" t="str">
            <v>34</v>
          </cell>
          <cell r="E5108" t="str">
            <v>BASSUS</v>
          </cell>
          <cell r="F5108" t="str">
            <v>BAS</v>
          </cell>
          <cell r="G5108">
            <v>38820</v>
          </cell>
          <cell r="H5108" t="str">
            <v>Active</v>
          </cell>
          <cell r="I5108">
            <v>1</v>
          </cell>
          <cell r="J5108">
            <v>39344</v>
          </cell>
          <cell r="K5108" t="str">
            <v>TIP</v>
          </cell>
          <cell r="L5108" t="str">
            <v>TN</v>
          </cell>
          <cell r="M5108" t="str">
            <v>0112</v>
          </cell>
          <cell r="N5108">
            <v>438.58</v>
          </cell>
          <cell r="O5108">
            <v>2.33</v>
          </cell>
          <cell r="P5108">
            <v>27.41</v>
          </cell>
          <cell r="Q5108">
            <v>54.82</v>
          </cell>
          <cell r="R5108">
            <v>383.76</v>
          </cell>
          <cell r="S5108">
            <v>182.55</v>
          </cell>
          <cell r="T5108">
            <v>16</v>
          </cell>
          <cell r="U5108">
            <v>0</v>
          </cell>
          <cell r="V5108">
            <v>14</v>
          </cell>
          <cell r="W5108">
            <v>0</v>
          </cell>
          <cell r="X5108">
            <v>0</v>
          </cell>
        </row>
        <row r="5109">
          <cell r="A5109" t="str">
            <v>1700500</v>
          </cell>
          <cell r="B5109">
            <v>1</v>
          </cell>
          <cell r="C5109" t="str">
            <v>Building Structure in square metres</v>
          </cell>
          <cell r="D5109" t="str">
            <v>34</v>
          </cell>
          <cell r="E5109" t="str">
            <v>BUITER</v>
          </cell>
          <cell r="F5109" t="str">
            <v>BUI</v>
          </cell>
          <cell r="G5109">
            <v>38820</v>
          </cell>
          <cell r="H5109" t="str">
            <v>Active</v>
          </cell>
          <cell r="I5109">
            <v>1</v>
          </cell>
          <cell r="J5109">
            <v>39344</v>
          </cell>
          <cell r="K5109" t="str">
            <v>TLI</v>
          </cell>
          <cell r="L5109" t="str">
            <v>TN</v>
          </cell>
          <cell r="M5109" t="str">
            <v>0114</v>
          </cell>
          <cell r="N5109">
            <v>29354.04</v>
          </cell>
          <cell r="O5109">
            <v>48.23</v>
          </cell>
          <cell r="P5109">
            <v>579.20000000000005</v>
          </cell>
          <cell r="Q5109">
            <v>1158.4000000000001</v>
          </cell>
          <cell r="R5109">
            <v>28195.64</v>
          </cell>
          <cell r="S5109">
            <v>11310.82</v>
          </cell>
          <cell r="T5109">
            <v>40</v>
          </cell>
          <cell r="U5109">
            <v>0</v>
          </cell>
          <cell r="V5109">
            <v>38</v>
          </cell>
          <cell r="W5109">
            <v>0</v>
          </cell>
          <cell r="X5109">
            <v>0</v>
          </cell>
        </row>
        <row r="5110">
          <cell r="A5110" t="str">
            <v>1700600</v>
          </cell>
          <cell r="B5110">
            <v>1</v>
          </cell>
          <cell r="C5110" t="str">
            <v>Communication Services in square metres</v>
          </cell>
          <cell r="D5110" t="str">
            <v>34</v>
          </cell>
          <cell r="E5110" t="str">
            <v>BASCAB</v>
          </cell>
          <cell r="F5110" t="str">
            <v>BAS</v>
          </cell>
          <cell r="G5110">
            <v>38820</v>
          </cell>
          <cell r="H5110" t="str">
            <v>Active</v>
          </cell>
          <cell r="I5110">
            <v>1</v>
          </cell>
          <cell r="J5110">
            <v>39344</v>
          </cell>
          <cell r="K5110" t="str">
            <v>TLI</v>
          </cell>
          <cell r="L5110" t="str">
            <v>TN</v>
          </cell>
          <cell r="M5110" t="str">
            <v>0114</v>
          </cell>
          <cell r="N5110">
            <v>1445.19</v>
          </cell>
          <cell r="O5110">
            <v>7.49</v>
          </cell>
          <cell r="P5110">
            <v>90.32</v>
          </cell>
          <cell r="Q5110">
            <v>180.64</v>
          </cell>
          <cell r="R5110">
            <v>1264.55</v>
          </cell>
          <cell r="S5110">
            <v>601.52</v>
          </cell>
          <cell r="T5110">
            <v>16</v>
          </cell>
          <cell r="U5110">
            <v>0</v>
          </cell>
          <cell r="V5110">
            <v>14</v>
          </cell>
          <cell r="W5110">
            <v>0</v>
          </cell>
          <cell r="X5110">
            <v>0</v>
          </cell>
        </row>
        <row r="5111">
          <cell r="A5111" t="str">
            <v>1700700</v>
          </cell>
          <cell r="B5111">
            <v>1</v>
          </cell>
          <cell r="C5111" t="str">
            <v>Drainage Services in square metres</v>
          </cell>
          <cell r="D5111" t="str">
            <v>34</v>
          </cell>
          <cell r="E5111" t="str">
            <v>BASPLM</v>
          </cell>
          <cell r="F5111" t="str">
            <v>BAS</v>
          </cell>
          <cell r="G5111">
            <v>38820</v>
          </cell>
          <cell r="H5111" t="str">
            <v>Active</v>
          </cell>
          <cell r="I5111">
            <v>1</v>
          </cell>
          <cell r="J5111">
            <v>39344</v>
          </cell>
          <cell r="K5111" t="str">
            <v>TLI</v>
          </cell>
          <cell r="L5111" t="str">
            <v>TN</v>
          </cell>
          <cell r="M5111" t="str">
            <v>0114</v>
          </cell>
          <cell r="N5111">
            <v>288.95</v>
          </cell>
          <cell r="O5111">
            <v>1.45</v>
          </cell>
          <cell r="P5111">
            <v>18.059999999999999</v>
          </cell>
          <cell r="Q5111">
            <v>36.119999999999997</v>
          </cell>
          <cell r="R5111">
            <v>252.83</v>
          </cell>
          <cell r="S5111">
            <v>120.27</v>
          </cell>
          <cell r="T5111">
            <v>16</v>
          </cell>
          <cell r="U5111">
            <v>0</v>
          </cell>
          <cell r="V5111">
            <v>14</v>
          </cell>
          <cell r="W5111">
            <v>0</v>
          </cell>
          <cell r="X5111">
            <v>0</v>
          </cell>
        </row>
        <row r="5112">
          <cell r="A5112" t="str">
            <v>1700800</v>
          </cell>
          <cell r="B5112">
            <v>1</v>
          </cell>
          <cell r="C5112" t="str">
            <v>Electrical services in square metres</v>
          </cell>
          <cell r="D5112" t="str">
            <v>34</v>
          </cell>
          <cell r="E5112" t="str">
            <v>BASELC</v>
          </cell>
          <cell r="F5112" t="str">
            <v>BAS</v>
          </cell>
          <cell r="G5112">
            <v>38820</v>
          </cell>
          <cell r="H5112" t="str">
            <v>Active</v>
          </cell>
          <cell r="I5112">
            <v>1</v>
          </cell>
          <cell r="J5112">
            <v>39344</v>
          </cell>
          <cell r="K5112" t="str">
            <v>TLI</v>
          </cell>
          <cell r="L5112" t="str">
            <v>TN</v>
          </cell>
          <cell r="M5112" t="str">
            <v>0114</v>
          </cell>
          <cell r="N5112">
            <v>12864.62</v>
          </cell>
          <cell r="O5112">
            <v>41.46</v>
          </cell>
          <cell r="P5112">
            <v>497.41</v>
          </cell>
          <cell r="Q5112">
            <v>994.82</v>
          </cell>
          <cell r="R5112">
            <v>11869.8</v>
          </cell>
          <cell r="S5112">
            <v>5096.67</v>
          </cell>
          <cell r="T5112">
            <v>16</v>
          </cell>
          <cell r="U5112">
            <v>0</v>
          </cell>
          <cell r="V5112">
            <v>14</v>
          </cell>
          <cell r="W5112">
            <v>0</v>
          </cell>
          <cell r="X5112">
            <v>0</v>
          </cell>
        </row>
        <row r="5113">
          <cell r="A5113" t="str">
            <v>1700900</v>
          </cell>
          <cell r="B5113">
            <v>1</v>
          </cell>
          <cell r="C5113" t="str">
            <v>Fire Alarm System in square metres</v>
          </cell>
          <cell r="D5113" t="str">
            <v>34</v>
          </cell>
          <cell r="E5113" t="str">
            <v>BASALA</v>
          </cell>
          <cell r="F5113" t="str">
            <v>BAS</v>
          </cell>
          <cell r="G5113">
            <v>38820</v>
          </cell>
          <cell r="H5113" t="str">
            <v>Active</v>
          </cell>
          <cell r="I5113">
            <v>1</v>
          </cell>
          <cell r="J5113">
            <v>39344</v>
          </cell>
          <cell r="K5113" t="str">
            <v>TLI</v>
          </cell>
          <cell r="L5113" t="str">
            <v>TN</v>
          </cell>
          <cell r="M5113" t="str">
            <v>0114</v>
          </cell>
          <cell r="N5113">
            <v>3430.6</v>
          </cell>
          <cell r="O5113">
            <v>11.09</v>
          </cell>
          <cell r="P5113">
            <v>132.63999999999999</v>
          </cell>
          <cell r="Q5113">
            <v>265.27999999999997</v>
          </cell>
          <cell r="R5113">
            <v>3165.32</v>
          </cell>
          <cell r="S5113">
            <v>1359.13</v>
          </cell>
          <cell r="T5113">
            <v>16</v>
          </cell>
          <cell r="U5113">
            <v>0</v>
          </cell>
          <cell r="V5113">
            <v>14</v>
          </cell>
          <cell r="W5113">
            <v>0</v>
          </cell>
          <cell r="X5113">
            <v>0</v>
          </cell>
        </row>
        <row r="5114">
          <cell r="A5114" t="str">
            <v>1701000</v>
          </cell>
          <cell r="B5114">
            <v>1</v>
          </cell>
          <cell r="C5114" t="str">
            <v>Mechanical Services in square metres</v>
          </cell>
          <cell r="D5114" t="str">
            <v>34</v>
          </cell>
          <cell r="E5114" t="str">
            <v>BASAIR</v>
          </cell>
          <cell r="F5114" t="str">
            <v>BAS</v>
          </cell>
          <cell r="G5114">
            <v>38820</v>
          </cell>
          <cell r="H5114" t="str">
            <v>Active</v>
          </cell>
          <cell r="I5114">
            <v>1</v>
          </cell>
          <cell r="J5114">
            <v>39344</v>
          </cell>
          <cell r="K5114" t="str">
            <v>TLI</v>
          </cell>
          <cell r="L5114" t="str">
            <v>TN</v>
          </cell>
          <cell r="M5114" t="str">
            <v>0114</v>
          </cell>
          <cell r="N5114">
            <v>16144.98</v>
          </cell>
          <cell r="O5114">
            <v>122.32</v>
          </cell>
          <cell r="P5114">
            <v>1467.73</v>
          </cell>
          <cell r="Q5114">
            <v>2935.46</v>
          </cell>
          <cell r="R5114">
            <v>13209.52</v>
          </cell>
          <cell r="S5114">
            <v>7057.52</v>
          </cell>
          <cell r="T5114">
            <v>11</v>
          </cell>
          <cell r="U5114">
            <v>0</v>
          </cell>
          <cell r="V5114">
            <v>9</v>
          </cell>
          <cell r="W5114">
            <v>0</v>
          </cell>
          <cell r="X5114">
            <v>0</v>
          </cell>
        </row>
        <row r="5115">
          <cell r="A5115" t="str">
            <v>1701100</v>
          </cell>
          <cell r="B5115">
            <v>1</v>
          </cell>
          <cell r="C5115" t="str">
            <v>Plumbing reticulation in square metres</v>
          </cell>
          <cell r="D5115" t="str">
            <v>34</v>
          </cell>
          <cell r="E5115" t="str">
            <v>BASPLM</v>
          </cell>
          <cell r="F5115" t="str">
            <v>BAS</v>
          </cell>
          <cell r="G5115">
            <v>38820</v>
          </cell>
          <cell r="H5115" t="str">
            <v>Active</v>
          </cell>
          <cell r="I5115">
            <v>1</v>
          </cell>
          <cell r="J5115">
            <v>39344</v>
          </cell>
          <cell r="K5115" t="str">
            <v>TLI</v>
          </cell>
          <cell r="L5115" t="str">
            <v>TN</v>
          </cell>
          <cell r="M5115" t="str">
            <v>0114</v>
          </cell>
          <cell r="N5115">
            <v>2167.7399999999998</v>
          </cell>
          <cell r="O5115">
            <v>11.29</v>
          </cell>
          <cell r="P5115">
            <v>135.47999999999999</v>
          </cell>
          <cell r="Q5115">
            <v>270.95999999999998</v>
          </cell>
          <cell r="R5115">
            <v>1896.78</v>
          </cell>
          <cell r="S5115">
            <v>902.27</v>
          </cell>
          <cell r="T5115">
            <v>16</v>
          </cell>
          <cell r="U5115">
            <v>0</v>
          </cell>
          <cell r="V5115">
            <v>14</v>
          </cell>
          <cell r="W5115">
            <v>0</v>
          </cell>
          <cell r="X5115">
            <v>0</v>
          </cell>
        </row>
        <row r="5116">
          <cell r="A5116" t="str">
            <v>1701200</v>
          </cell>
          <cell r="B5116">
            <v>1</v>
          </cell>
          <cell r="C5116" t="str">
            <v>Public Address System in square metres</v>
          </cell>
          <cell r="D5116" t="str">
            <v>34</v>
          </cell>
          <cell r="E5116" t="str">
            <v>BASPUB</v>
          </cell>
          <cell r="F5116" t="str">
            <v>BAS</v>
          </cell>
          <cell r="G5116">
            <v>38820</v>
          </cell>
          <cell r="H5116" t="str">
            <v>Active</v>
          </cell>
          <cell r="I5116">
            <v>1</v>
          </cell>
          <cell r="J5116">
            <v>39344</v>
          </cell>
          <cell r="K5116" t="str">
            <v>TLI</v>
          </cell>
          <cell r="L5116" t="str">
            <v>TN</v>
          </cell>
          <cell r="M5116" t="str">
            <v>0114</v>
          </cell>
          <cell r="N5116">
            <v>1445.19</v>
          </cell>
          <cell r="O5116">
            <v>7.49</v>
          </cell>
          <cell r="P5116">
            <v>90.32</v>
          </cell>
          <cell r="Q5116">
            <v>180.64</v>
          </cell>
          <cell r="R5116">
            <v>1264.55</v>
          </cell>
          <cell r="S5116">
            <v>601.52</v>
          </cell>
          <cell r="T5116">
            <v>16</v>
          </cell>
          <cell r="U5116">
            <v>0</v>
          </cell>
          <cell r="V5116">
            <v>14</v>
          </cell>
          <cell r="W5116">
            <v>0</v>
          </cell>
          <cell r="X5116">
            <v>0</v>
          </cell>
        </row>
        <row r="5117">
          <cell r="A5117" t="str">
            <v>1701300</v>
          </cell>
          <cell r="B5117">
            <v>1</v>
          </cell>
          <cell r="C5117" t="str">
            <v>Security System in square metres</v>
          </cell>
          <cell r="D5117" t="str">
            <v>34</v>
          </cell>
          <cell r="E5117" t="str">
            <v>BASSEC</v>
          </cell>
          <cell r="F5117" t="str">
            <v>BAS</v>
          </cell>
          <cell r="G5117">
            <v>38820</v>
          </cell>
          <cell r="H5117" t="str">
            <v>Active</v>
          </cell>
          <cell r="I5117">
            <v>1</v>
          </cell>
          <cell r="J5117">
            <v>39344</v>
          </cell>
          <cell r="K5117" t="str">
            <v>TLI</v>
          </cell>
          <cell r="L5117" t="str">
            <v>TN</v>
          </cell>
          <cell r="M5117" t="str">
            <v>0114</v>
          </cell>
          <cell r="N5117">
            <v>3612.84</v>
          </cell>
          <cell r="O5117">
            <v>18.78</v>
          </cell>
          <cell r="P5117">
            <v>225.8</v>
          </cell>
          <cell r="Q5117">
            <v>451.6</v>
          </cell>
          <cell r="R5117">
            <v>3161.24</v>
          </cell>
          <cell r="S5117">
            <v>1503.76</v>
          </cell>
          <cell r="T5117">
            <v>16</v>
          </cell>
          <cell r="U5117">
            <v>0</v>
          </cell>
          <cell r="V5117">
            <v>14</v>
          </cell>
          <cell r="W5117">
            <v>0</v>
          </cell>
          <cell r="X5117">
            <v>0</v>
          </cell>
        </row>
        <row r="5118">
          <cell r="A5118" t="str">
            <v>1701400</v>
          </cell>
          <cell r="B5118">
            <v>1</v>
          </cell>
          <cell r="C5118" t="str">
            <v>Building Structure in square metres</v>
          </cell>
          <cell r="D5118" t="str">
            <v>34</v>
          </cell>
          <cell r="E5118" t="str">
            <v>BUITER</v>
          </cell>
          <cell r="F5118" t="str">
            <v>BUI</v>
          </cell>
          <cell r="G5118">
            <v>38820</v>
          </cell>
          <cell r="H5118" t="str">
            <v>Active</v>
          </cell>
          <cell r="I5118">
            <v>1</v>
          </cell>
          <cell r="J5118">
            <v>39344</v>
          </cell>
          <cell r="K5118" t="str">
            <v>TCOM</v>
          </cell>
          <cell r="L5118" t="str">
            <v>TN</v>
          </cell>
          <cell r="M5118" t="str">
            <v>0115</v>
          </cell>
          <cell r="N5118">
            <v>1256.3599999999999</v>
          </cell>
          <cell r="O5118">
            <v>2.02</v>
          </cell>
          <cell r="P5118">
            <v>24.79</v>
          </cell>
          <cell r="Q5118">
            <v>49.58</v>
          </cell>
          <cell r="R5118">
            <v>1206.78</v>
          </cell>
          <cell r="S5118">
            <v>484.11</v>
          </cell>
          <cell r="T5118">
            <v>40</v>
          </cell>
          <cell r="U5118">
            <v>0</v>
          </cell>
          <cell r="V5118">
            <v>38</v>
          </cell>
          <cell r="W5118">
            <v>0</v>
          </cell>
          <cell r="X5118">
            <v>0</v>
          </cell>
        </row>
        <row r="5119">
          <cell r="A5119" t="str">
            <v>1701500</v>
          </cell>
          <cell r="B5119">
            <v>1</v>
          </cell>
          <cell r="C5119" t="str">
            <v>Communication Services in square metres</v>
          </cell>
          <cell r="D5119" t="str">
            <v>34</v>
          </cell>
          <cell r="E5119" t="str">
            <v>BASCAB</v>
          </cell>
          <cell r="F5119" t="str">
            <v>BAS</v>
          </cell>
          <cell r="G5119">
            <v>38820</v>
          </cell>
          <cell r="H5119" t="str">
            <v>Active</v>
          </cell>
          <cell r="I5119">
            <v>1</v>
          </cell>
          <cell r="J5119">
            <v>39344</v>
          </cell>
          <cell r="K5119" t="str">
            <v>TCOM</v>
          </cell>
          <cell r="L5119" t="str">
            <v>TN</v>
          </cell>
          <cell r="M5119" t="str">
            <v>0115</v>
          </cell>
          <cell r="N5119">
            <v>61.9</v>
          </cell>
          <cell r="O5119">
            <v>0.35</v>
          </cell>
          <cell r="P5119">
            <v>3.87</v>
          </cell>
          <cell r="Q5119">
            <v>7.74</v>
          </cell>
          <cell r="R5119">
            <v>54.16</v>
          </cell>
          <cell r="S5119">
            <v>25.77</v>
          </cell>
          <cell r="T5119">
            <v>16</v>
          </cell>
          <cell r="U5119">
            <v>0</v>
          </cell>
          <cell r="V5119">
            <v>14</v>
          </cell>
          <cell r="W5119">
            <v>0</v>
          </cell>
          <cell r="X5119">
            <v>0</v>
          </cell>
        </row>
        <row r="5120">
          <cell r="A5120" t="str">
            <v>1701600</v>
          </cell>
          <cell r="B5120">
            <v>1</v>
          </cell>
          <cell r="C5120" t="str">
            <v>Drainage Services in square metres</v>
          </cell>
          <cell r="D5120" t="str">
            <v>34</v>
          </cell>
          <cell r="E5120" t="str">
            <v>BASPLM</v>
          </cell>
          <cell r="F5120" t="str">
            <v>BAS</v>
          </cell>
          <cell r="G5120">
            <v>38820</v>
          </cell>
          <cell r="H5120" t="str">
            <v>Active</v>
          </cell>
          <cell r="I5120">
            <v>1</v>
          </cell>
          <cell r="J5120">
            <v>39344</v>
          </cell>
          <cell r="K5120" t="str">
            <v>TCOM</v>
          </cell>
          <cell r="L5120" t="str">
            <v>TN</v>
          </cell>
          <cell r="M5120" t="str">
            <v>0115</v>
          </cell>
          <cell r="N5120">
            <v>12.34</v>
          </cell>
          <cell r="O5120">
            <v>0.11</v>
          </cell>
          <cell r="P5120">
            <v>0.77</v>
          </cell>
          <cell r="Q5120">
            <v>1.54</v>
          </cell>
          <cell r="R5120">
            <v>10.8</v>
          </cell>
          <cell r="S5120">
            <v>5.14</v>
          </cell>
          <cell r="T5120">
            <v>16</v>
          </cell>
          <cell r="U5120">
            <v>0</v>
          </cell>
          <cell r="V5120">
            <v>14</v>
          </cell>
          <cell r="W5120">
            <v>0</v>
          </cell>
          <cell r="X5120">
            <v>0</v>
          </cell>
        </row>
        <row r="5121">
          <cell r="A5121" t="str">
            <v>1701700</v>
          </cell>
          <cell r="B5121">
            <v>1</v>
          </cell>
          <cell r="C5121" t="str">
            <v>Electrical services in square metres</v>
          </cell>
          <cell r="D5121" t="str">
            <v>34</v>
          </cell>
          <cell r="E5121" t="str">
            <v>BASELC</v>
          </cell>
          <cell r="F5121" t="str">
            <v>BAS</v>
          </cell>
          <cell r="G5121">
            <v>38820</v>
          </cell>
          <cell r="H5121" t="str">
            <v>Active</v>
          </cell>
          <cell r="I5121">
            <v>1</v>
          </cell>
          <cell r="J5121">
            <v>39344</v>
          </cell>
          <cell r="K5121" t="str">
            <v>TCOM</v>
          </cell>
          <cell r="L5121" t="str">
            <v>TN</v>
          </cell>
          <cell r="M5121" t="str">
            <v>0115</v>
          </cell>
          <cell r="N5121">
            <v>550.65</v>
          </cell>
          <cell r="O5121">
            <v>1.82</v>
          </cell>
          <cell r="P5121">
            <v>21.29</v>
          </cell>
          <cell r="Q5121">
            <v>42.58</v>
          </cell>
          <cell r="R5121">
            <v>508.07</v>
          </cell>
          <cell r="S5121">
            <v>218.15</v>
          </cell>
          <cell r="T5121">
            <v>16</v>
          </cell>
          <cell r="U5121">
            <v>0</v>
          </cell>
          <cell r="V5121">
            <v>14</v>
          </cell>
          <cell r="W5121">
            <v>0</v>
          </cell>
          <cell r="X5121">
            <v>0</v>
          </cell>
        </row>
        <row r="5122">
          <cell r="A5122" t="str">
            <v>1701800</v>
          </cell>
          <cell r="B5122">
            <v>1</v>
          </cell>
          <cell r="C5122" t="str">
            <v>Fire Alarm System in square metres</v>
          </cell>
          <cell r="D5122" t="str">
            <v>34</v>
          </cell>
          <cell r="E5122" t="str">
            <v>BASALA</v>
          </cell>
          <cell r="F5122" t="str">
            <v>BAS</v>
          </cell>
          <cell r="G5122">
            <v>38820</v>
          </cell>
          <cell r="H5122" t="str">
            <v>Active</v>
          </cell>
          <cell r="I5122">
            <v>1</v>
          </cell>
          <cell r="J5122">
            <v>39344</v>
          </cell>
          <cell r="K5122" t="str">
            <v>TCOM</v>
          </cell>
          <cell r="L5122" t="str">
            <v>TN</v>
          </cell>
          <cell r="M5122" t="str">
            <v>0115</v>
          </cell>
          <cell r="N5122">
            <v>146.88999999999999</v>
          </cell>
          <cell r="O5122">
            <v>0.51</v>
          </cell>
          <cell r="P5122">
            <v>5.68</v>
          </cell>
          <cell r="Q5122">
            <v>11.36</v>
          </cell>
          <cell r="R5122">
            <v>135.53</v>
          </cell>
          <cell r="S5122">
            <v>58.19</v>
          </cell>
          <cell r="T5122">
            <v>16</v>
          </cell>
          <cell r="U5122">
            <v>0</v>
          </cell>
          <cell r="V5122">
            <v>14</v>
          </cell>
          <cell r="W5122">
            <v>0</v>
          </cell>
          <cell r="X5122">
            <v>0</v>
          </cell>
        </row>
        <row r="5123">
          <cell r="A5123" t="str">
            <v>1701900</v>
          </cell>
          <cell r="B5123">
            <v>1</v>
          </cell>
          <cell r="C5123" t="str">
            <v>Mechanical Services in square metres</v>
          </cell>
          <cell r="D5123" t="str">
            <v>34</v>
          </cell>
          <cell r="E5123" t="str">
            <v>BASAIR</v>
          </cell>
          <cell r="F5123" t="str">
            <v>BAS</v>
          </cell>
          <cell r="G5123">
            <v>38820</v>
          </cell>
          <cell r="H5123" t="str">
            <v>Active</v>
          </cell>
          <cell r="I5123">
            <v>1</v>
          </cell>
          <cell r="J5123">
            <v>39344</v>
          </cell>
          <cell r="K5123" t="str">
            <v>TCOM</v>
          </cell>
          <cell r="L5123" t="str">
            <v>TN</v>
          </cell>
          <cell r="M5123" t="str">
            <v>0115</v>
          </cell>
          <cell r="N5123">
            <v>691</v>
          </cell>
          <cell r="O5123">
            <v>5.29</v>
          </cell>
          <cell r="P5123">
            <v>62.82</v>
          </cell>
          <cell r="Q5123">
            <v>125.64</v>
          </cell>
          <cell r="R5123">
            <v>565.36</v>
          </cell>
          <cell r="S5123">
            <v>302.06</v>
          </cell>
          <cell r="T5123">
            <v>11</v>
          </cell>
          <cell r="U5123">
            <v>0</v>
          </cell>
          <cell r="V5123">
            <v>9</v>
          </cell>
          <cell r="W5123">
            <v>0</v>
          </cell>
          <cell r="X5123">
            <v>0</v>
          </cell>
        </row>
        <row r="5124">
          <cell r="A5124" t="str">
            <v>1702000</v>
          </cell>
          <cell r="B5124">
            <v>1</v>
          </cell>
          <cell r="C5124" t="str">
            <v>Plumbing reticulation in square metres</v>
          </cell>
          <cell r="D5124" t="str">
            <v>34</v>
          </cell>
          <cell r="E5124" t="str">
            <v>BASPLM</v>
          </cell>
          <cell r="F5124" t="str">
            <v>BAS</v>
          </cell>
          <cell r="G5124">
            <v>38820</v>
          </cell>
          <cell r="H5124" t="str">
            <v>Active</v>
          </cell>
          <cell r="I5124">
            <v>1</v>
          </cell>
          <cell r="J5124">
            <v>39344</v>
          </cell>
          <cell r="K5124" t="str">
            <v>TCOM</v>
          </cell>
          <cell r="L5124" t="str">
            <v>TN</v>
          </cell>
          <cell r="M5124" t="str">
            <v>0115</v>
          </cell>
          <cell r="N5124">
            <v>92.87</v>
          </cell>
          <cell r="O5124">
            <v>0.52</v>
          </cell>
          <cell r="P5124">
            <v>5.8</v>
          </cell>
          <cell r="Q5124">
            <v>11.6</v>
          </cell>
          <cell r="R5124">
            <v>81.27</v>
          </cell>
          <cell r="S5124">
            <v>38.659999999999997</v>
          </cell>
          <cell r="T5124">
            <v>16</v>
          </cell>
          <cell r="U5124">
            <v>0</v>
          </cell>
          <cell r="V5124">
            <v>14</v>
          </cell>
          <cell r="W5124">
            <v>0</v>
          </cell>
          <cell r="X5124">
            <v>0</v>
          </cell>
        </row>
        <row r="5125">
          <cell r="A5125" t="str">
            <v>1702100</v>
          </cell>
          <cell r="B5125">
            <v>1</v>
          </cell>
          <cell r="C5125" t="str">
            <v>Public Address System in square metres</v>
          </cell>
          <cell r="D5125" t="str">
            <v>34</v>
          </cell>
          <cell r="E5125" t="str">
            <v>BASPUB</v>
          </cell>
          <cell r="F5125" t="str">
            <v>BAS</v>
          </cell>
          <cell r="G5125">
            <v>38820</v>
          </cell>
          <cell r="H5125" t="str">
            <v>Active</v>
          </cell>
          <cell r="I5125">
            <v>1</v>
          </cell>
          <cell r="J5125">
            <v>39344</v>
          </cell>
          <cell r="K5125" t="str">
            <v>TCOM</v>
          </cell>
          <cell r="L5125" t="str">
            <v>TN</v>
          </cell>
          <cell r="M5125" t="str">
            <v>0115</v>
          </cell>
          <cell r="N5125">
            <v>61.9</v>
          </cell>
          <cell r="O5125">
            <v>0.35</v>
          </cell>
          <cell r="P5125">
            <v>3.87</v>
          </cell>
          <cell r="Q5125">
            <v>7.74</v>
          </cell>
          <cell r="R5125">
            <v>54.16</v>
          </cell>
          <cell r="S5125">
            <v>25.77</v>
          </cell>
          <cell r="T5125">
            <v>16</v>
          </cell>
          <cell r="U5125">
            <v>0</v>
          </cell>
          <cell r="V5125">
            <v>14</v>
          </cell>
          <cell r="W5125">
            <v>0</v>
          </cell>
          <cell r="X5125">
            <v>0</v>
          </cell>
        </row>
        <row r="5126">
          <cell r="A5126" t="str">
            <v>1702200</v>
          </cell>
          <cell r="B5126">
            <v>1</v>
          </cell>
          <cell r="C5126" t="str">
            <v>Security System in square metres</v>
          </cell>
          <cell r="D5126" t="str">
            <v>34</v>
          </cell>
          <cell r="E5126" t="str">
            <v>BASSEC</v>
          </cell>
          <cell r="F5126" t="str">
            <v>BAS</v>
          </cell>
          <cell r="G5126">
            <v>38820</v>
          </cell>
          <cell r="H5126" t="str">
            <v>Active</v>
          </cell>
          <cell r="I5126">
            <v>1</v>
          </cell>
          <cell r="J5126">
            <v>39344</v>
          </cell>
          <cell r="K5126" t="str">
            <v>TCOM</v>
          </cell>
          <cell r="L5126" t="str">
            <v>TN</v>
          </cell>
          <cell r="M5126" t="str">
            <v>0115</v>
          </cell>
          <cell r="N5126">
            <v>154.57</v>
          </cell>
          <cell r="O5126">
            <v>0.75</v>
          </cell>
          <cell r="P5126">
            <v>9.66</v>
          </cell>
          <cell r="Q5126">
            <v>19.32</v>
          </cell>
          <cell r="R5126">
            <v>135.25</v>
          </cell>
          <cell r="S5126">
            <v>64.33</v>
          </cell>
          <cell r="T5126">
            <v>16</v>
          </cell>
          <cell r="U5126">
            <v>0</v>
          </cell>
          <cell r="V5126">
            <v>14</v>
          </cell>
          <cell r="W5126">
            <v>0</v>
          </cell>
          <cell r="X5126">
            <v>0</v>
          </cell>
        </row>
        <row r="5127">
          <cell r="A5127" t="str">
            <v>1702300</v>
          </cell>
          <cell r="B5127">
            <v>1</v>
          </cell>
          <cell r="C5127" t="str">
            <v>Building Structure in square metres</v>
          </cell>
          <cell r="D5127" t="str">
            <v>34</v>
          </cell>
          <cell r="E5127" t="str">
            <v>BUITER</v>
          </cell>
          <cell r="F5127" t="str">
            <v>BUI</v>
          </cell>
          <cell r="G5127">
            <v>38820</v>
          </cell>
          <cell r="H5127" t="str">
            <v>Active</v>
          </cell>
          <cell r="I5127">
            <v>1</v>
          </cell>
          <cell r="J5127">
            <v>39344</v>
          </cell>
          <cell r="K5127" t="str">
            <v>TIP</v>
          </cell>
          <cell r="L5127" t="str">
            <v>TN</v>
          </cell>
          <cell r="M5127" t="str">
            <v>0117</v>
          </cell>
          <cell r="N5127">
            <v>3112.4</v>
          </cell>
          <cell r="O5127">
            <v>5.09</v>
          </cell>
          <cell r="P5127">
            <v>61.41</v>
          </cell>
          <cell r="Q5127">
            <v>122.82</v>
          </cell>
          <cell r="R5127">
            <v>2989.58</v>
          </cell>
          <cell r="S5127">
            <v>1199.28</v>
          </cell>
          <cell r="T5127">
            <v>40</v>
          </cell>
          <cell r="U5127">
            <v>0</v>
          </cell>
          <cell r="V5127">
            <v>38</v>
          </cell>
          <cell r="W5127">
            <v>0</v>
          </cell>
          <cell r="X5127">
            <v>0</v>
          </cell>
        </row>
        <row r="5128">
          <cell r="A5128" t="str">
            <v>1702400</v>
          </cell>
          <cell r="B5128">
            <v>1</v>
          </cell>
          <cell r="C5128" t="str">
            <v>Communication Services in square metres</v>
          </cell>
          <cell r="D5128" t="str">
            <v>34</v>
          </cell>
          <cell r="E5128" t="str">
            <v>BASCAB</v>
          </cell>
          <cell r="F5128" t="str">
            <v>BAS</v>
          </cell>
          <cell r="G5128">
            <v>38820</v>
          </cell>
          <cell r="H5128" t="str">
            <v>Active</v>
          </cell>
          <cell r="I5128">
            <v>1</v>
          </cell>
          <cell r="J5128">
            <v>39344</v>
          </cell>
          <cell r="K5128" t="str">
            <v>TIP</v>
          </cell>
          <cell r="L5128" t="str">
            <v>TN</v>
          </cell>
          <cell r="M5128" t="str">
            <v>0117</v>
          </cell>
          <cell r="N5128">
            <v>153.27000000000001</v>
          </cell>
          <cell r="O5128">
            <v>0.78</v>
          </cell>
          <cell r="P5128">
            <v>9.58</v>
          </cell>
          <cell r="Q5128">
            <v>19.16</v>
          </cell>
          <cell r="R5128">
            <v>134.11000000000001</v>
          </cell>
          <cell r="S5128">
            <v>63.79</v>
          </cell>
          <cell r="T5128">
            <v>16</v>
          </cell>
          <cell r="U5128">
            <v>0</v>
          </cell>
          <cell r="V5128">
            <v>14</v>
          </cell>
          <cell r="W5128">
            <v>0</v>
          </cell>
          <cell r="X5128">
            <v>0</v>
          </cell>
        </row>
        <row r="5129">
          <cell r="A5129" t="str">
            <v>1702500</v>
          </cell>
          <cell r="B5129">
            <v>1</v>
          </cell>
          <cell r="C5129" t="str">
            <v>Drainage Services in square metres</v>
          </cell>
          <cell r="D5129" t="str">
            <v>34</v>
          </cell>
          <cell r="E5129" t="str">
            <v>BASPLM</v>
          </cell>
          <cell r="F5129" t="str">
            <v>BAS</v>
          </cell>
          <cell r="G5129">
            <v>38820</v>
          </cell>
          <cell r="H5129" t="str">
            <v>Active</v>
          </cell>
          <cell r="I5129">
            <v>1</v>
          </cell>
          <cell r="J5129">
            <v>39344</v>
          </cell>
          <cell r="K5129" t="str">
            <v>TIP</v>
          </cell>
          <cell r="L5129" t="str">
            <v>TN</v>
          </cell>
          <cell r="M5129" t="str">
            <v>0117</v>
          </cell>
          <cell r="N5129">
            <v>30.64</v>
          </cell>
          <cell r="O5129">
            <v>0.16</v>
          </cell>
          <cell r="P5129">
            <v>1.92</v>
          </cell>
          <cell r="Q5129">
            <v>3.84</v>
          </cell>
          <cell r="R5129">
            <v>26.8</v>
          </cell>
          <cell r="S5129">
            <v>12.76</v>
          </cell>
          <cell r="T5129">
            <v>16</v>
          </cell>
          <cell r="U5129">
            <v>0</v>
          </cell>
          <cell r="V5129">
            <v>14</v>
          </cell>
          <cell r="W5129">
            <v>0</v>
          </cell>
          <cell r="X5129">
            <v>0</v>
          </cell>
        </row>
        <row r="5130">
          <cell r="A5130" t="str">
            <v>1702600</v>
          </cell>
          <cell r="B5130">
            <v>1</v>
          </cell>
          <cell r="C5130" t="str">
            <v>Electrical services in square metres</v>
          </cell>
          <cell r="D5130" t="str">
            <v>34</v>
          </cell>
          <cell r="E5130" t="str">
            <v>BASELC</v>
          </cell>
          <cell r="F5130" t="str">
            <v>BAS</v>
          </cell>
          <cell r="G5130">
            <v>38820</v>
          </cell>
          <cell r="H5130" t="str">
            <v>Active</v>
          </cell>
          <cell r="I5130">
            <v>1</v>
          </cell>
          <cell r="J5130">
            <v>39344</v>
          </cell>
          <cell r="K5130" t="str">
            <v>TIP</v>
          </cell>
          <cell r="L5130" t="str">
            <v>TN</v>
          </cell>
          <cell r="M5130" t="str">
            <v>0117</v>
          </cell>
          <cell r="N5130">
            <v>1364.11</v>
          </cell>
          <cell r="O5130">
            <v>4.34</v>
          </cell>
          <cell r="P5130">
            <v>52.74</v>
          </cell>
          <cell r="Q5130">
            <v>105.48</v>
          </cell>
          <cell r="R5130">
            <v>1258.6300000000001</v>
          </cell>
          <cell r="S5130">
            <v>540.42999999999995</v>
          </cell>
          <cell r="T5130">
            <v>16</v>
          </cell>
          <cell r="U5130">
            <v>0</v>
          </cell>
          <cell r="V5130">
            <v>14</v>
          </cell>
          <cell r="W5130">
            <v>0</v>
          </cell>
          <cell r="X5130">
            <v>0</v>
          </cell>
        </row>
        <row r="5131">
          <cell r="A5131" t="str">
            <v>1702700</v>
          </cell>
          <cell r="B5131">
            <v>1</v>
          </cell>
          <cell r="C5131" t="str">
            <v>Fire Alarm System in square metres</v>
          </cell>
          <cell r="D5131" t="str">
            <v>34</v>
          </cell>
          <cell r="E5131" t="str">
            <v>BASALA</v>
          </cell>
          <cell r="F5131" t="str">
            <v>BAS</v>
          </cell>
          <cell r="G5131">
            <v>38820</v>
          </cell>
          <cell r="H5131" t="str">
            <v>Active</v>
          </cell>
          <cell r="I5131">
            <v>1</v>
          </cell>
          <cell r="J5131">
            <v>39344</v>
          </cell>
          <cell r="K5131" t="str">
            <v>TIP</v>
          </cell>
          <cell r="L5131" t="str">
            <v>TN</v>
          </cell>
          <cell r="M5131" t="str">
            <v>0117</v>
          </cell>
          <cell r="N5131">
            <v>363.77</v>
          </cell>
          <cell r="O5131">
            <v>1.2</v>
          </cell>
          <cell r="P5131">
            <v>14.07</v>
          </cell>
          <cell r="Q5131">
            <v>28.14</v>
          </cell>
          <cell r="R5131">
            <v>335.63</v>
          </cell>
          <cell r="S5131">
            <v>144.12</v>
          </cell>
          <cell r="T5131">
            <v>16</v>
          </cell>
          <cell r="U5131">
            <v>0</v>
          </cell>
          <cell r="V5131">
            <v>14</v>
          </cell>
          <cell r="W5131">
            <v>0</v>
          </cell>
          <cell r="X5131">
            <v>0</v>
          </cell>
        </row>
        <row r="5132">
          <cell r="A5132" t="str">
            <v>1702800</v>
          </cell>
          <cell r="B5132">
            <v>1</v>
          </cell>
          <cell r="C5132" t="str">
            <v>Mechanical Services in square metres</v>
          </cell>
          <cell r="D5132" t="str">
            <v>34</v>
          </cell>
          <cell r="E5132" t="str">
            <v>BASAIR</v>
          </cell>
          <cell r="F5132" t="str">
            <v>BAS</v>
          </cell>
          <cell r="G5132">
            <v>38820</v>
          </cell>
          <cell r="H5132" t="str">
            <v>Active</v>
          </cell>
          <cell r="I5132">
            <v>1</v>
          </cell>
          <cell r="J5132">
            <v>39344</v>
          </cell>
          <cell r="K5132" t="str">
            <v>TIP</v>
          </cell>
          <cell r="L5132" t="str">
            <v>TN</v>
          </cell>
          <cell r="M5132" t="str">
            <v>0117</v>
          </cell>
          <cell r="N5132">
            <v>1711.81</v>
          </cell>
          <cell r="O5132">
            <v>12.95</v>
          </cell>
          <cell r="P5132">
            <v>155.62</v>
          </cell>
          <cell r="Q5132">
            <v>311.24</v>
          </cell>
          <cell r="R5132">
            <v>1400.57</v>
          </cell>
          <cell r="S5132">
            <v>748.29</v>
          </cell>
          <cell r="T5132">
            <v>11</v>
          </cell>
          <cell r="U5132">
            <v>0</v>
          </cell>
          <cell r="V5132">
            <v>9</v>
          </cell>
          <cell r="W5132">
            <v>0</v>
          </cell>
          <cell r="X5132">
            <v>0</v>
          </cell>
        </row>
        <row r="5133">
          <cell r="A5133" t="str">
            <v>1702900</v>
          </cell>
          <cell r="B5133">
            <v>1</v>
          </cell>
          <cell r="C5133" t="str">
            <v>Plumbing reticulation in square metres</v>
          </cell>
          <cell r="D5133" t="str">
            <v>34</v>
          </cell>
          <cell r="E5133" t="str">
            <v>BASPLM</v>
          </cell>
          <cell r="F5133" t="str">
            <v>BAS</v>
          </cell>
          <cell r="G5133">
            <v>38820</v>
          </cell>
          <cell r="H5133" t="str">
            <v>Active</v>
          </cell>
          <cell r="I5133">
            <v>1</v>
          </cell>
          <cell r="J5133">
            <v>39344</v>
          </cell>
          <cell r="K5133" t="str">
            <v>TIP</v>
          </cell>
          <cell r="L5133" t="str">
            <v>TN</v>
          </cell>
          <cell r="M5133" t="str">
            <v>0117</v>
          </cell>
          <cell r="N5133">
            <v>229.9</v>
          </cell>
          <cell r="O5133">
            <v>1.17</v>
          </cell>
          <cell r="P5133">
            <v>14.37</v>
          </cell>
          <cell r="Q5133">
            <v>28.74</v>
          </cell>
          <cell r="R5133">
            <v>201.16</v>
          </cell>
          <cell r="S5133">
            <v>95.69</v>
          </cell>
          <cell r="T5133">
            <v>16</v>
          </cell>
          <cell r="U5133">
            <v>0</v>
          </cell>
          <cell r="V5133">
            <v>14</v>
          </cell>
          <cell r="W5133">
            <v>0</v>
          </cell>
          <cell r="X5133">
            <v>0</v>
          </cell>
        </row>
        <row r="5134">
          <cell r="A5134" t="str">
            <v>1703000</v>
          </cell>
          <cell r="B5134">
            <v>1</v>
          </cell>
          <cell r="C5134" t="str">
            <v>Public Address System in square metres</v>
          </cell>
          <cell r="D5134" t="str">
            <v>34</v>
          </cell>
          <cell r="E5134" t="str">
            <v>BASPUB</v>
          </cell>
          <cell r="F5134" t="str">
            <v>BAS</v>
          </cell>
          <cell r="G5134">
            <v>38820</v>
          </cell>
          <cell r="H5134" t="str">
            <v>Active</v>
          </cell>
          <cell r="I5134">
            <v>1</v>
          </cell>
          <cell r="J5134">
            <v>39344</v>
          </cell>
          <cell r="K5134" t="str">
            <v>TIP</v>
          </cell>
          <cell r="L5134" t="str">
            <v>TN</v>
          </cell>
          <cell r="M5134" t="str">
            <v>0117</v>
          </cell>
          <cell r="N5134">
            <v>153.27000000000001</v>
          </cell>
          <cell r="O5134">
            <v>0.78</v>
          </cell>
          <cell r="P5134">
            <v>9.58</v>
          </cell>
          <cell r="Q5134">
            <v>19.16</v>
          </cell>
          <cell r="R5134">
            <v>134.11000000000001</v>
          </cell>
          <cell r="S5134">
            <v>63.79</v>
          </cell>
          <cell r="T5134">
            <v>16</v>
          </cell>
          <cell r="U5134">
            <v>0</v>
          </cell>
          <cell r="V5134">
            <v>14</v>
          </cell>
          <cell r="W5134">
            <v>0</v>
          </cell>
          <cell r="X5134">
            <v>0</v>
          </cell>
        </row>
        <row r="5135">
          <cell r="A5135" t="str">
            <v>1703100</v>
          </cell>
          <cell r="B5135">
            <v>1</v>
          </cell>
          <cell r="C5135" t="str">
            <v>Security System in square metres</v>
          </cell>
          <cell r="D5135" t="str">
            <v>34</v>
          </cell>
          <cell r="E5135" t="str">
            <v>BASSEC</v>
          </cell>
          <cell r="F5135" t="str">
            <v>BAS</v>
          </cell>
          <cell r="G5135">
            <v>38820</v>
          </cell>
          <cell r="H5135" t="str">
            <v>Active</v>
          </cell>
          <cell r="I5135">
            <v>1</v>
          </cell>
          <cell r="J5135">
            <v>39344</v>
          </cell>
          <cell r="K5135" t="str">
            <v>TIP</v>
          </cell>
          <cell r="L5135" t="str">
            <v>TN</v>
          </cell>
          <cell r="M5135" t="str">
            <v>0117</v>
          </cell>
          <cell r="N5135">
            <v>383.02</v>
          </cell>
          <cell r="O5135">
            <v>2.0499999999999998</v>
          </cell>
          <cell r="P5135">
            <v>23.94</v>
          </cell>
          <cell r="Q5135">
            <v>47.88</v>
          </cell>
          <cell r="R5135">
            <v>335.14</v>
          </cell>
          <cell r="S5135">
            <v>159.41999999999999</v>
          </cell>
          <cell r="T5135">
            <v>16</v>
          </cell>
          <cell r="U5135">
            <v>0</v>
          </cell>
          <cell r="V5135">
            <v>14</v>
          </cell>
          <cell r="W5135">
            <v>0</v>
          </cell>
          <cell r="X5135">
            <v>0</v>
          </cell>
        </row>
        <row r="5136">
          <cell r="A5136" t="str">
            <v>1703200</v>
          </cell>
          <cell r="B5136">
            <v>1</v>
          </cell>
          <cell r="C5136" t="str">
            <v>Division walling in all 14 lineal metres</v>
          </cell>
          <cell r="D5136" t="str">
            <v>34</v>
          </cell>
          <cell r="E5136" t="str">
            <v>BASPAR</v>
          </cell>
          <cell r="F5136" t="str">
            <v>BAS</v>
          </cell>
          <cell r="G5136">
            <v>38820</v>
          </cell>
          <cell r="H5136" t="str">
            <v>Active</v>
          </cell>
          <cell r="I5136">
            <v>1</v>
          </cell>
          <cell r="J5136">
            <v>39344</v>
          </cell>
          <cell r="K5136" t="str">
            <v>TIP</v>
          </cell>
          <cell r="L5136" t="str">
            <v>TN</v>
          </cell>
          <cell r="M5136" t="str">
            <v>0117</v>
          </cell>
          <cell r="N5136">
            <v>17759</v>
          </cell>
          <cell r="O5136">
            <v>134.51</v>
          </cell>
          <cell r="P5136">
            <v>1614.45</v>
          </cell>
          <cell r="Q5136">
            <v>3228.9</v>
          </cell>
          <cell r="R5136">
            <v>14530.1</v>
          </cell>
          <cell r="S5136">
            <v>7763.07</v>
          </cell>
          <cell r="T5136">
            <v>11</v>
          </cell>
          <cell r="U5136">
            <v>0</v>
          </cell>
          <cell r="V5136">
            <v>9</v>
          </cell>
          <cell r="W5136">
            <v>0</v>
          </cell>
          <cell r="X5136">
            <v>0</v>
          </cell>
        </row>
        <row r="5137">
          <cell r="A5137" t="str">
            <v>1703300</v>
          </cell>
          <cell r="B5137">
            <v>1</v>
          </cell>
          <cell r="C5137" t="str">
            <v>fitted carpet - 10.90 square metres</v>
          </cell>
          <cell r="D5137" t="str">
            <v>34</v>
          </cell>
          <cell r="E5137" t="str">
            <v>BASFLO</v>
          </cell>
          <cell r="F5137" t="str">
            <v>BAS</v>
          </cell>
          <cell r="G5137">
            <v>38820</v>
          </cell>
          <cell r="H5137" t="str">
            <v>Active</v>
          </cell>
          <cell r="I5137">
            <v>1</v>
          </cell>
          <cell r="J5137">
            <v>39344</v>
          </cell>
          <cell r="K5137" t="str">
            <v>TIP</v>
          </cell>
          <cell r="L5137" t="str">
            <v>TN</v>
          </cell>
          <cell r="M5137" t="str">
            <v>0117</v>
          </cell>
          <cell r="N5137">
            <v>0</v>
          </cell>
          <cell r="O5137">
            <v>0</v>
          </cell>
          <cell r="P5137">
            <v>0</v>
          </cell>
          <cell r="Q5137">
            <v>0</v>
          </cell>
          <cell r="R5137">
            <v>0</v>
          </cell>
          <cell r="S5137">
            <v>0</v>
          </cell>
          <cell r="T5137">
            <v>0</v>
          </cell>
          <cell r="U5137">
            <v>0</v>
          </cell>
          <cell r="V5137">
            <v>0</v>
          </cell>
          <cell r="W5137">
            <v>0</v>
          </cell>
          <cell r="X5137">
            <v>0</v>
          </cell>
        </row>
        <row r="5138">
          <cell r="A5138" t="str">
            <v>1703400</v>
          </cell>
          <cell r="B5138">
            <v>1</v>
          </cell>
          <cell r="C5138" t="str">
            <v>fluorescent light fitting - 2 twin tube</v>
          </cell>
          <cell r="D5138" t="str">
            <v>34</v>
          </cell>
          <cell r="E5138" t="str">
            <v>BASLIG</v>
          </cell>
          <cell r="F5138" t="str">
            <v>BAS</v>
          </cell>
          <cell r="G5138">
            <v>38820</v>
          </cell>
          <cell r="H5138" t="str">
            <v>Active</v>
          </cell>
          <cell r="I5138">
            <v>1</v>
          </cell>
          <cell r="J5138">
            <v>39344</v>
          </cell>
          <cell r="K5138" t="str">
            <v>TIP</v>
          </cell>
          <cell r="L5138" t="str">
            <v>TN</v>
          </cell>
          <cell r="M5138" t="str">
            <v>0117</v>
          </cell>
          <cell r="N5138">
            <v>374.47</v>
          </cell>
          <cell r="O5138">
            <v>2.8</v>
          </cell>
          <cell r="P5138">
            <v>34.04</v>
          </cell>
          <cell r="Q5138">
            <v>68.08</v>
          </cell>
          <cell r="R5138">
            <v>306.39</v>
          </cell>
          <cell r="S5138">
            <v>163.69</v>
          </cell>
          <cell r="T5138">
            <v>11</v>
          </cell>
          <cell r="U5138">
            <v>0</v>
          </cell>
          <cell r="V5138">
            <v>9</v>
          </cell>
          <cell r="W5138">
            <v>0</v>
          </cell>
          <cell r="X5138">
            <v>0</v>
          </cell>
        </row>
        <row r="5139">
          <cell r="A5139" t="str">
            <v>1703500</v>
          </cell>
          <cell r="B5139">
            <v>1</v>
          </cell>
          <cell r="C5139" t="str">
            <v>sink unit and fittings - 1</v>
          </cell>
          <cell r="D5139" t="str">
            <v>34</v>
          </cell>
          <cell r="E5139" t="str">
            <v>BASPLM</v>
          </cell>
          <cell r="F5139" t="str">
            <v>BAS</v>
          </cell>
          <cell r="G5139">
            <v>38820</v>
          </cell>
          <cell r="H5139" t="str">
            <v>Active</v>
          </cell>
          <cell r="I5139">
            <v>1</v>
          </cell>
          <cell r="J5139">
            <v>39344</v>
          </cell>
          <cell r="K5139" t="str">
            <v>TIP</v>
          </cell>
          <cell r="L5139" t="str">
            <v>TN</v>
          </cell>
          <cell r="M5139" t="str">
            <v>0117</v>
          </cell>
          <cell r="N5139">
            <v>773.11</v>
          </cell>
          <cell r="O5139">
            <v>3.99</v>
          </cell>
          <cell r="P5139">
            <v>48.32</v>
          </cell>
          <cell r="Q5139">
            <v>96.64</v>
          </cell>
          <cell r="R5139">
            <v>676.47</v>
          </cell>
          <cell r="S5139">
            <v>321.79000000000002</v>
          </cell>
          <cell r="T5139">
            <v>16</v>
          </cell>
          <cell r="U5139">
            <v>0</v>
          </cell>
          <cell r="V5139">
            <v>14</v>
          </cell>
          <cell r="W5139">
            <v>0</v>
          </cell>
          <cell r="X5139">
            <v>0</v>
          </cell>
        </row>
        <row r="5140">
          <cell r="A5140" t="str">
            <v>1703600</v>
          </cell>
          <cell r="B5140">
            <v>1</v>
          </cell>
          <cell r="C5140" t="str">
            <v>sprinkler head and piping - 1</v>
          </cell>
          <cell r="D5140" t="str">
            <v>34</v>
          </cell>
          <cell r="E5140" t="str">
            <v>BASSPR</v>
          </cell>
          <cell r="F5140" t="str">
            <v>BAS</v>
          </cell>
          <cell r="G5140">
            <v>38820</v>
          </cell>
          <cell r="H5140" t="str">
            <v>Active</v>
          </cell>
          <cell r="I5140">
            <v>1</v>
          </cell>
          <cell r="J5140">
            <v>39344</v>
          </cell>
          <cell r="K5140" t="str">
            <v>TIP</v>
          </cell>
          <cell r="L5140" t="str">
            <v>TN</v>
          </cell>
          <cell r="M5140" t="str">
            <v>0117</v>
          </cell>
          <cell r="N5140">
            <v>422.77</v>
          </cell>
          <cell r="O5140">
            <v>3.23</v>
          </cell>
          <cell r="P5140">
            <v>38.43</v>
          </cell>
          <cell r="Q5140">
            <v>76.86</v>
          </cell>
          <cell r="R5140">
            <v>345.91</v>
          </cell>
          <cell r="S5140">
            <v>184.81</v>
          </cell>
          <cell r="T5140">
            <v>11</v>
          </cell>
          <cell r="U5140">
            <v>0</v>
          </cell>
          <cell r="V5140">
            <v>9</v>
          </cell>
          <cell r="W5140">
            <v>0</v>
          </cell>
          <cell r="X5140">
            <v>0</v>
          </cell>
        </row>
        <row r="5141">
          <cell r="A5141" t="str">
            <v>1703700</v>
          </cell>
          <cell r="B5141">
            <v>1</v>
          </cell>
          <cell r="C5141" t="str">
            <v>suspended ceiling - 10.90 square metres</v>
          </cell>
          <cell r="D5141" t="str">
            <v>34</v>
          </cell>
          <cell r="E5141" t="str">
            <v>BASSUS</v>
          </cell>
          <cell r="F5141" t="str">
            <v>BAS</v>
          </cell>
          <cell r="G5141">
            <v>38820</v>
          </cell>
          <cell r="H5141" t="str">
            <v>Active</v>
          </cell>
          <cell r="I5141">
            <v>1</v>
          </cell>
          <cell r="J5141">
            <v>39344</v>
          </cell>
          <cell r="K5141" t="str">
            <v>TIP</v>
          </cell>
          <cell r="L5141" t="str">
            <v>TN</v>
          </cell>
          <cell r="M5141" t="str">
            <v>0117</v>
          </cell>
          <cell r="N5141">
            <v>306.37</v>
          </cell>
          <cell r="O5141">
            <v>1.55</v>
          </cell>
          <cell r="P5141">
            <v>19.149999999999999</v>
          </cell>
          <cell r="Q5141">
            <v>38.299999999999997</v>
          </cell>
          <cell r="R5141">
            <v>268.07</v>
          </cell>
          <cell r="S5141">
            <v>127.52</v>
          </cell>
          <cell r="T5141">
            <v>16</v>
          </cell>
          <cell r="U5141">
            <v>0</v>
          </cell>
          <cell r="V5141">
            <v>14</v>
          </cell>
          <cell r="W5141">
            <v>0</v>
          </cell>
          <cell r="X5141">
            <v>0</v>
          </cell>
        </row>
        <row r="5142">
          <cell r="A5142" t="str">
            <v>1703800</v>
          </cell>
          <cell r="B5142">
            <v>1</v>
          </cell>
          <cell r="C5142" t="str">
            <v>Building Structure in square metres</v>
          </cell>
          <cell r="D5142" t="str">
            <v>34</v>
          </cell>
          <cell r="E5142" t="str">
            <v>BUITER</v>
          </cell>
          <cell r="F5142" t="str">
            <v>BUI</v>
          </cell>
          <cell r="G5142">
            <v>38820</v>
          </cell>
          <cell r="H5142" t="str">
            <v>Active</v>
          </cell>
          <cell r="I5142">
            <v>1</v>
          </cell>
          <cell r="J5142">
            <v>39344</v>
          </cell>
          <cell r="K5142" t="str">
            <v>TLI</v>
          </cell>
          <cell r="L5142" t="str">
            <v>TN</v>
          </cell>
          <cell r="M5142" t="str">
            <v>0103</v>
          </cell>
          <cell r="N5142">
            <v>12906.61</v>
          </cell>
          <cell r="O5142">
            <v>21.25</v>
          </cell>
          <cell r="P5142">
            <v>254.67</v>
          </cell>
          <cell r="Q5142">
            <v>509.34</v>
          </cell>
          <cell r="R5142">
            <v>12397.27</v>
          </cell>
          <cell r="S5142">
            <v>4973.2299999999996</v>
          </cell>
          <cell r="T5142">
            <v>40</v>
          </cell>
          <cell r="U5142">
            <v>0</v>
          </cell>
          <cell r="V5142">
            <v>38</v>
          </cell>
          <cell r="W5142">
            <v>0</v>
          </cell>
          <cell r="X5142">
            <v>0</v>
          </cell>
        </row>
        <row r="5143">
          <cell r="A5143" t="str">
            <v>1703900</v>
          </cell>
          <cell r="B5143">
            <v>1</v>
          </cell>
          <cell r="C5143" t="str">
            <v>Communication Services in square metres</v>
          </cell>
          <cell r="D5143" t="str">
            <v>34</v>
          </cell>
          <cell r="E5143" t="str">
            <v>BASCAB</v>
          </cell>
          <cell r="F5143" t="str">
            <v>BAS</v>
          </cell>
          <cell r="G5143">
            <v>38820</v>
          </cell>
          <cell r="H5143" t="str">
            <v>Active</v>
          </cell>
          <cell r="I5143">
            <v>1</v>
          </cell>
          <cell r="J5143">
            <v>39344</v>
          </cell>
          <cell r="K5143" t="str">
            <v>TLI</v>
          </cell>
          <cell r="L5143" t="str">
            <v>TN</v>
          </cell>
          <cell r="M5143" t="str">
            <v>0103</v>
          </cell>
          <cell r="N5143">
            <v>635.45000000000005</v>
          </cell>
          <cell r="O5143">
            <v>3.31</v>
          </cell>
          <cell r="P5143">
            <v>39.72</v>
          </cell>
          <cell r="Q5143">
            <v>79.44</v>
          </cell>
          <cell r="R5143">
            <v>556.01</v>
          </cell>
          <cell r="S5143">
            <v>264.49</v>
          </cell>
          <cell r="T5143">
            <v>16</v>
          </cell>
          <cell r="U5143">
            <v>0</v>
          </cell>
          <cell r="V5143">
            <v>14</v>
          </cell>
          <cell r="W5143">
            <v>0</v>
          </cell>
          <cell r="X5143">
            <v>0</v>
          </cell>
        </row>
        <row r="5144">
          <cell r="A5144" t="str">
            <v>1704000</v>
          </cell>
          <cell r="B5144">
            <v>1</v>
          </cell>
          <cell r="C5144" t="str">
            <v>Drainage Services in square metres</v>
          </cell>
          <cell r="D5144" t="str">
            <v>34</v>
          </cell>
          <cell r="E5144" t="str">
            <v>BASPLM</v>
          </cell>
          <cell r="F5144" t="str">
            <v>BAS</v>
          </cell>
          <cell r="G5144">
            <v>38820</v>
          </cell>
          <cell r="H5144" t="str">
            <v>Active</v>
          </cell>
          <cell r="I5144">
            <v>1</v>
          </cell>
          <cell r="J5144">
            <v>39344</v>
          </cell>
          <cell r="K5144" t="str">
            <v>TLI</v>
          </cell>
          <cell r="L5144" t="str">
            <v>TN</v>
          </cell>
          <cell r="M5144" t="str">
            <v>0103</v>
          </cell>
          <cell r="N5144">
            <v>127.06</v>
          </cell>
          <cell r="O5144">
            <v>0.68</v>
          </cell>
          <cell r="P5144">
            <v>7.94</v>
          </cell>
          <cell r="Q5144">
            <v>15.88</v>
          </cell>
          <cell r="R5144">
            <v>111.18</v>
          </cell>
          <cell r="S5144">
            <v>52.89</v>
          </cell>
          <cell r="T5144">
            <v>16</v>
          </cell>
          <cell r="U5144">
            <v>0</v>
          </cell>
          <cell r="V5144">
            <v>14</v>
          </cell>
          <cell r="W5144">
            <v>0</v>
          </cell>
          <cell r="X5144">
            <v>0</v>
          </cell>
        </row>
        <row r="5145">
          <cell r="A5145" t="str">
            <v>1704100</v>
          </cell>
          <cell r="B5145">
            <v>1</v>
          </cell>
          <cell r="C5145" t="str">
            <v>Electrical services in square metres</v>
          </cell>
          <cell r="D5145" t="str">
            <v>34</v>
          </cell>
          <cell r="E5145" t="str">
            <v>BASELC</v>
          </cell>
          <cell r="F5145" t="str">
            <v>BAS</v>
          </cell>
          <cell r="G5145">
            <v>38820</v>
          </cell>
          <cell r="H5145" t="str">
            <v>Active</v>
          </cell>
          <cell r="I5145">
            <v>1</v>
          </cell>
          <cell r="J5145">
            <v>39344</v>
          </cell>
          <cell r="K5145" t="str">
            <v>TLI</v>
          </cell>
          <cell r="L5145" t="str">
            <v>TN</v>
          </cell>
          <cell r="M5145" t="str">
            <v>0103</v>
          </cell>
          <cell r="N5145">
            <v>5656.4</v>
          </cell>
          <cell r="O5145">
            <v>18.170000000000002</v>
          </cell>
          <cell r="P5145">
            <v>218.7</v>
          </cell>
          <cell r="Q5145">
            <v>437.4</v>
          </cell>
          <cell r="R5145">
            <v>5219</v>
          </cell>
          <cell r="S5145">
            <v>2240.94</v>
          </cell>
          <cell r="T5145">
            <v>16</v>
          </cell>
          <cell r="U5145">
            <v>0</v>
          </cell>
          <cell r="V5145">
            <v>14</v>
          </cell>
          <cell r="W5145">
            <v>0</v>
          </cell>
          <cell r="X5145">
            <v>0</v>
          </cell>
        </row>
        <row r="5146">
          <cell r="A5146" t="str">
            <v>1704200</v>
          </cell>
          <cell r="B5146">
            <v>1</v>
          </cell>
          <cell r="C5146" t="str">
            <v>Fire Alarm System in square metres</v>
          </cell>
          <cell r="D5146" t="str">
            <v>34</v>
          </cell>
          <cell r="E5146" t="str">
            <v>BASALA</v>
          </cell>
          <cell r="F5146" t="str">
            <v>BAS</v>
          </cell>
          <cell r="G5146">
            <v>38820</v>
          </cell>
          <cell r="H5146" t="str">
            <v>Active</v>
          </cell>
          <cell r="I5146">
            <v>1</v>
          </cell>
          <cell r="J5146">
            <v>39344</v>
          </cell>
          <cell r="K5146" t="str">
            <v>TLI</v>
          </cell>
          <cell r="L5146" t="str">
            <v>TN</v>
          </cell>
          <cell r="M5146" t="str">
            <v>0103</v>
          </cell>
          <cell r="N5146">
            <v>1508.48</v>
          </cell>
          <cell r="O5146">
            <v>4.87</v>
          </cell>
          <cell r="P5146">
            <v>58.33</v>
          </cell>
          <cell r="Q5146">
            <v>116.66</v>
          </cell>
          <cell r="R5146">
            <v>1391.82</v>
          </cell>
          <cell r="S5146">
            <v>597.62</v>
          </cell>
          <cell r="T5146">
            <v>16</v>
          </cell>
          <cell r="U5146">
            <v>0</v>
          </cell>
          <cell r="V5146">
            <v>14</v>
          </cell>
          <cell r="W5146">
            <v>0</v>
          </cell>
          <cell r="X5146">
            <v>0</v>
          </cell>
        </row>
        <row r="5147">
          <cell r="A5147" t="str">
            <v>1704300</v>
          </cell>
          <cell r="B5147">
            <v>1</v>
          </cell>
          <cell r="C5147" t="str">
            <v>Mechanical Services in square metres</v>
          </cell>
          <cell r="D5147" t="str">
            <v>34</v>
          </cell>
          <cell r="E5147" t="str">
            <v>BASAIR</v>
          </cell>
          <cell r="F5147" t="str">
            <v>BAS</v>
          </cell>
          <cell r="G5147">
            <v>38820</v>
          </cell>
          <cell r="H5147" t="str">
            <v>Active</v>
          </cell>
          <cell r="I5147">
            <v>1</v>
          </cell>
          <cell r="J5147">
            <v>39344</v>
          </cell>
          <cell r="K5147" t="str">
            <v>TLI</v>
          </cell>
          <cell r="L5147" t="str">
            <v>TN</v>
          </cell>
          <cell r="M5147" t="str">
            <v>0103</v>
          </cell>
          <cell r="N5147">
            <v>7098.75</v>
          </cell>
          <cell r="O5147">
            <v>53.76</v>
          </cell>
          <cell r="P5147">
            <v>645.34</v>
          </cell>
          <cell r="Q5147">
            <v>1290.68</v>
          </cell>
          <cell r="R5147">
            <v>5808.07</v>
          </cell>
          <cell r="S5147">
            <v>3103.1</v>
          </cell>
          <cell r="T5147">
            <v>11</v>
          </cell>
          <cell r="U5147">
            <v>0</v>
          </cell>
          <cell r="V5147">
            <v>9</v>
          </cell>
          <cell r="W5147">
            <v>0</v>
          </cell>
          <cell r="X5147">
            <v>0</v>
          </cell>
        </row>
        <row r="5148">
          <cell r="A5148" t="str">
            <v>1704400</v>
          </cell>
          <cell r="B5148">
            <v>1</v>
          </cell>
          <cell r="C5148" t="str">
            <v>Plumbing reticulation in square metres</v>
          </cell>
          <cell r="D5148" t="str">
            <v>34</v>
          </cell>
          <cell r="E5148" t="str">
            <v>BASPLM</v>
          </cell>
          <cell r="F5148" t="str">
            <v>BAS</v>
          </cell>
          <cell r="G5148">
            <v>38820</v>
          </cell>
          <cell r="H5148" t="str">
            <v>Active</v>
          </cell>
          <cell r="I5148">
            <v>1</v>
          </cell>
          <cell r="J5148">
            <v>39344</v>
          </cell>
          <cell r="K5148" t="str">
            <v>TLI</v>
          </cell>
          <cell r="L5148" t="str">
            <v>TN</v>
          </cell>
          <cell r="M5148" t="str">
            <v>0103</v>
          </cell>
          <cell r="N5148">
            <v>953.04</v>
          </cell>
          <cell r="O5148">
            <v>5.01</v>
          </cell>
          <cell r="P5148">
            <v>59.57</v>
          </cell>
          <cell r="Q5148">
            <v>119.14</v>
          </cell>
          <cell r="R5148">
            <v>833.9</v>
          </cell>
          <cell r="S5148">
            <v>396.68</v>
          </cell>
          <cell r="T5148">
            <v>16</v>
          </cell>
          <cell r="U5148">
            <v>0</v>
          </cell>
          <cell r="V5148">
            <v>14</v>
          </cell>
          <cell r="W5148">
            <v>0</v>
          </cell>
          <cell r="X5148">
            <v>0</v>
          </cell>
        </row>
        <row r="5149">
          <cell r="A5149" t="str">
            <v>1704500</v>
          </cell>
          <cell r="B5149">
            <v>1</v>
          </cell>
          <cell r="C5149" t="str">
            <v>Public Address System in square metres</v>
          </cell>
          <cell r="D5149" t="str">
            <v>34</v>
          </cell>
          <cell r="E5149" t="str">
            <v>BASPUB</v>
          </cell>
          <cell r="F5149" t="str">
            <v>BAS</v>
          </cell>
          <cell r="G5149">
            <v>38820</v>
          </cell>
          <cell r="H5149" t="str">
            <v>Active</v>
          </cell>
          <cell r="I5149">
            <v>1</v>
          </cell>
          <cell r="J5149">
            <v>39344</v>
          </cell>
          <cell r="K5149" t="str">
            <v>TLI</v>
          </cell>
          <cell r="L5149" t="str">
            <v>TN</v>
          </cell>
          <cell r="M5149" t="str">
            <v>0103</v>
          </cell>
          <cell r="N5149">
            <v>635.45000000000005</v>
          </cell>
          <cell r="O5149">
            <v>3.31</v>
          </cell>
          <cell r="P5149">
            <v>39.72</v>
          </cell>
          <cell r="Q5149">
            <v>79.44</v>
          </cell>
          <cell r="R5149">
            <v>556.01</v>
          </cell>
          <cell r="S5149">
            <v>264.49</v>
          </cell>
          <cell r="T5149">
            <v>16</v>
          </cell>
          <cell r="U5149">
            <v>0</v>
          </cell>
          <cell r="V5149">
            <v>14</v>
          </cell>
          <cell r="W5149">
            <v>0</v>
          </cell>
          <cell r="X5149">
            <v>0</v>
          </cell>
        </row>
        <row r="5150">
          <cell r="A5150" t="str">
            <v>1704600</v>
          </cell>
          <cell r="B5150">
            <v>1</v>
          </cell>
          <cell r="C5150" t="str">
            <v>Security System in square metres</v>
          </cell>
          <cell r="D5150" t="str">
            <v>34</v>
          </cell>
          <cell r="E5150" t="str">
            <v>BASSEC</v>
          </cell>
          <cell r="F5150" t="str">
            <v>BAS</v>
          </cell>
          <cell r="G5150">
            <v>38820</v>
          </cell>
          <cell r="H5150" t="str">
            <v>Active</v>
          </cell>
          <cell r="I5150">
            <v>1</v>
          </cell>
          <cell r="J5150">
            <v>39344</v>
          </cell>
          <cell r="K5150" t="str">
            <v>TLI</v>
          </cell>
          <cell r="L5150" t="str">
            <v>TN</v>
          </cell>
          <cell r="M5150" t="str">
            <v>0103</v>
          </cell>
          <cell r="N5150">
            <v>1588.53</v>
          </cell>
          <cell r="O5150">
            <v>8.31</v>
          </cell>
          <cell r="P5150">
            <v>99.28</v>
          </cell>
          <cell r="Q5150">
            <v>198.56</v>
          </cell>
          <cell r="R5150">
            <v>1389.97</v>
          </cell>
          <cell r="S5150">
            <v>661.19</v>
          </cell>
          <cell r="T5150">
            <v>16</v>
          </cell>
          <cell r="U5150">
            <v>0</v>
          </cell>
          <cell r="V5150">
            <v>14</v>
          </cell>
          <cell r="W5150">
            <v>0</v>
          </cell>
          <cell r="X5150">
            <v>0</v>
          </cell>
        </row>
        <row r="5151">
          <cell r="A5151" t="str">
            <v>1704700</v>
          </cell>
          <cell r="B5151">
            <v>1</v>
          </cell>
          <cell r="C5151" t="str">
            <v>Division walling in all 8 lineal metres</v>
          </cell>
          <cell r="D5151" t="str">
            <v>34</v>
          </cell>
          <cell r="E5151" t="str">
            <v>BASPAR</v>
          </cell>
          <cell r="F5151" t="str">
            <v>BAS</v>
          </cell>
          <cell r="G5151">
            <v>38820</v>
          </cell>
          <cell r="H5151" t="str">
            <v>Active</v>
          </cell>
          <cell r="I5151">
            <v>1</v>
          </cell>
          <cell r="J5151">
            <v>39344</v>
          </cell>
          <cell r="K5151" t="str">
            <v>TLI</v>
          </cell>
          <cell r="L5151" t="str">
            <v>TN</v>
          </cell>
          <cell r="M5151" t="str">
            <v>0103</v>
          </cell>
          <cell r="N5151">
            <v>10147.950000000001</v>
          </cell>
          <cell r="O5151">
            <v>76.86</v>
          </cell>
          <cell r="P5151">
            <v>922.54</v>
          </cell>
          <cell r="Q5151">
            <v>1845.08</v>
          </cell>
          <cell r="R5151">
            <v>8302.8700000000008</v>
          </cell>
          <cell r="S5151">
            <v>4436.0200000000004</v>
          </cell>
          <cell r="T5151">
            <v>11</v>
          </cell>
          <cell r="U5151">
            <v>0</v>
          </cell>
          <cell r="V5151">
            <v>9</v>
          </cell>
          <cell r="W5151">
            <v>0</v>
          </cell>
          <cell r="X5151">
            <v>0</v>
          </cell>
        </row>
        <row r="5152">
          <cell r="A5152" t="str">
            <v>1704800</v>
          </cell>
          <cell r="B5152">
            <v>1</v>
          </cell>
          <cell r="C5152" t="str">
            <v>fitted carpet - 45.20 square metres</v>
          </cell>
          <cell r="D5152" t="str">
            <v>34</v>
          </cell>
          <cell r="E5152" t="str">
            <v>BASFLO</v>
          </cell>
          <cell r="F5152" t="str">
            <v>BAS</v>
          </cell>
          <cell r="G5152">
            <v>38820</v>
          </cell>
          <cell r="H5152" t="str">
            <v>Active</v>
          </cell>
          <cell r="I5152">
            <v>1</v>
          </cell>
          <cell r="J5152">
            <v>39344</v>
          </cell>
          <cell r="K5152" t="str">
            <v>TLI</v>
          </cell>
          <cell r="L5152" t="str">
            <v>TN</v>
          </cell>
          <cell r="M5152" t="str">
            <v>0103</v>
          </cell>
          <cell r="N5152">
            <v>0</v>
          </cell>
          <cell r="O5152">
            <v>0</v>
          </cell>
          <cell r="P5152">
            <v>0</v>
          </cell>
          <cell r="Q5152">
            <v>0</v>
          </cell>
          <cell r="R5152">
            <v>0</v>
          </cell>
          <cell r="S5152">
            <v>0</v>
          </cell>
          <cell r="T5152">
            <v>0</v>
          </cell>
          <cell r="U5152">
            <v>0</v>
          </cell>
          <cell r="V5152">
            <v>0</v>
          </cell>
          <cell r="W5152">
            <v>0</v>
          </cell>
          <cell r="X5152">
            <v>0</v>
          </cell>
        </row>
        <row r="5153">
          <cell r="A5153" t="str">
            <v>1704900</v>
          </cell>
          <cell r="B5153">
            <v>1</v>
          </cell>
          <cell r="C5153" t="str">
            <v>fluorescent light fitting-6-1200x600mm t</v>
          </cell>
          <cell r="D5153" t="str">
            <v>34</v>
          </cell>
          <cell r="E5153" t="str">
            <v>BASLIG</v>
          </cell>
          <cell r="F5153" t="str">
            <v>BAS</v>
          </cell>
          <cell r="G5153">
            <v>38820</v>
          </cell>
          <cell r="H5153" t="str">
            <v>Active</v>
          </cell>
          <cell r="I5153">
            <v>1</v>
          </cell>
          <cell r="J5153">
            <v>39344</v>
          </cell>
          <cell r="K5153" t="str">
            <v>TLI</v>
          </cell>
          <cell r="L5153" t="str">
            <v>TN</v>
          </cell>
          <cell r="M5153" t="str">
            <v>0103</v>
          </cell>
          <cell r="N5153">
            <v>1522.25</v>
          </cell>
          <cell r="O5153">
            <v>11.56</v>
          </cell>
          <cell r="P5153">
            <v>138.38999999999999</v>
          </cell>
          <cell r="Q5153">
            <v>276.77999999999997</v>
          </cell>
          <cell r="R5153">
            <v>1245.47</v>
          </cell>
          <cell r="S5153">
            <v>665.42</v>
          </cell>
          <cell r="T5153">
            <v>11</v>
          </cell>
          <cell r="U5153">
            <v>0</v>
          </cell>
          <cell r="V5153">
            <v>9</v>
          </cell>
          <cell r="W5153">
            <v>0</v>
          </cell>
          <cell r="X5153">
            <v>0</v>
          </cell>
        </row>
        <row r="5154">
          <cell r="A5154" t="str">
            <v>1705000</v>
          </cell>
          <cell r="B5154">
            <v>1</v>
          </cell>
          <cell r="C5154" t="str">
            <v>handrails - 4 lineal metres with balustr</v>
          </cell>
          <cell r="D5154" t="str">
            <v>34</v>
          </cell>
          <cell r="E5154" t="str">
            <v>BASELC</v>
          </cell>
          <cell r="F5154" t="str">
            <v>BAS</v>
          </cell>
          <cell r="G5154">
            <v>38820</v>
          </cell>
          <cell r="H5154" t="str">
            <v>Active</v>
          </cell>
          <cell r="I5154">
            <v>1</v>
          </cell>
          <cell r="J5154">
            <v>39344</v>
          </cell>
          <cell r="K5154" t="str">
            <v>TLI</v>
          </cell>
          <cell r="L5154" t="str">
            <v>TN</v>
          </cell>
          <cell r="M5154" t="str">
            <v>0103</v>
          </cell>
          <cell r="N5154">
            <v>3003.39</v>
          </cell>
          <cell r="O5154">
            <v>9.65</v>
          </cell>
          <cell r="P5154">
            <v>116.13</v>
          </cell>
          <cell r="Q5154">
            <v>232.26</v>
          </cell>
          <cell r="R5154">
            <v>2771.13</v>
          </cell>
          <cell r="S5154">
            <v>1189.8800000000001</v>
          </cell>
          <cell r="T5154">
            <v>16</v>
          </cell>
          <cell r="U5154">
            <v>0</v>
          </cell>
          <cell r="V5154">
            <v>14</v>
          </cell>
          <cell r="W5154">
            <v>0</v>
          </cell>
          <cell r="X5154">
            <v>0</v>
          </cell>
        </row>
        <row r="5155">
          <cell r="A5155" t="str">
            <v>1705100</v>
          </cell>
          <cell r="B5155">
            <v>1</v>
          </cell>
          <cell r="C5155" t="str">
            <v>sprinkler head and piping - 4</v>
          </cell>
          <cell r="D5155" t="str">
            <v>34</v>
          </cell>
          <cell r="E5155" t="str">
            <v>BASSPR</v>
          </cell>
          <cell r="F5155" t="str">
            <v>BAS</v>
          </cell>
          <cell r="G5155">
            <v>38820</v>
          </cell>
          <cell r="H5155" t="str">
            <v>Active</v>
          </cell>
          <cell r="I5155">
            <v>1</v>
          </cell>
          <cell r="J5155">
            <v>39344</v>
          </cell>
          <cell r="K5155" t="str">
            <v>TLI</v>
          </cell>
          <cell r="L5155" t="str">
            <v>TN</v>
          </cell>
          <cell r="M5155" t="str">
            <v>0103</v>
          </cell>
          <cell r="N5155">
            <v>1691.31</v>
          </cell>
          <cell r="O5155">
            <v>12.85</v>
          </cell>
          <cell r="P5155">
            <v>153.76</v>
          </cell>
          <cell r="Q5155">
            <v>307.52</v>
          </cell>
          <cell r="R5155">
            <v>1383.79</v>
          </cell>
          <cell r="S5155">
            <v>739.33</v>
          </cell>
          <cell r="T5155">
            <v>11</v>
          </cell>
          <cell r="U5155">
            <v>0</v>
          </cell>
          <cell r="V5155">
            <v>9</v>
          </cell>
          <cell r="W5155">
            <v>0</v>
          </cell>
          <cell r="X5155">
            <v>0</v>
          </cell>
        </row>
        <row r="5156">
          <cell r="A5156" t="str">
            <v>1705200</v>
          </cell>
          <cell r="B5156">
            <v>1</v>
          </cell>
          <cell r="C5156" t="str">
            <v>suspended ceiling - 45.20 square metres</v>
          </cell>
          <cell r="D5156" t="str">
            <v>34</v>
          </cell>
          <cell r="E5156" t="str">
            <v>BASSUS</v>
          </cell>
          <cell r="F5156" t="str">
            <v>BAS</v>
          </cell>
          <cell r="G5156">
            <v>38820</v>
          </cell>
          <cell r="H5156" t="str">
            <v>Active</v>
          </cell>
          <cell r="I5156">
            <v>1</v>
          </cell>
          <cell r="J5156">
            <v>39344</v>
          </cell>
          <cell r="K5156" t="str">
            <v>TLI</v>
          </cell>
          <cell r="L5156" t="str">
            <v>TN</v>
          </cell>
          <cell r="M5156" t="str">
            <v>0103</v>
          </cell>
          <cell r="N5156">
            <v>1270.81</v>
          </cell>
          <cell r="O5156">
            <v>6.61</v>
          </cell>
          <cell r="P5156">
            <v>79.430000000000007</v>
          </cell>
          <cell r="Q5156">
            <v>158.86000000000001</v>
          </cell>
          <cell r="R5156">
            <v>1111.95</v>
          </cell>
          <cell r="S5156">
            <v>528.94000000000005</v>
          </cell>
          <cell r="T5156">
            <v>16</v>
          </cell>
          <cell r="U5156">
            <v>0</v>
          </cell>
          <cell r="V5156">
            <v>14</v>
          </cell>
          <cell r="W5156">
            <v>0</v>
          </cell>
          <cell r="X5156">
            <v>0</v>
          </cell>
        </row>
        <row r="5157">
          <cell r="A5157" t="str">
            <v>1705300</v>
          </cell>
          <cell r="B5157">
            <v>1</v>
          </cell>
          <cell r="C5157" t="str">
            <v>Building Structure in square metres</v>
          </cell>
          <cell r="D5157" t="str">
            <v>34</v>
          </cell>
          <cell r="E5157" t="str">
            <v>BUITER</v>
          </cell>
          <cell r="F5157" t="str">
            <v>BUI</v>
          </cell>
          <cell r="G5157">
            <v>38820</v>
          </cell>
          <cell r="H5157" t="str">
            <v>Active</v>
          </cell>
          <cell r="I5157">
            <v>1</v>
          </cell>
          <cell r="J5157">
            <v>39344</v>
          </cell>
          <cell r="K5157" t="str">
            <v>R</v>
          </cell>
          <cell r="L5157" t="str">
            <v>TN</v>
          </cell>
          <cell r="M5157" t="str">
            <v>0121</v>
          </cell>
          <cell r="N5157">
            <v>144657.20000000001</v>
          </cell>
          <cell r="O5157">
            <v>237.85</v>
          </cell>
          <cell r="P5157">
            <v>2854.31</v>
          </cell>
          <cell r="Q5157">
            <v>5708.62</v>
          </cell>
          <cell r="R5157">
            <v>138948.57999999999</v>
          </cell>
          <cell r="S5157">
            <v>55739.92</v>
          </cell>
          <cell r="T5157">
            <v>40</v>
          </cell>
          <cell r="U5157">
            <v>0</v>
          </cell>
          <cell r="V5157">
            <v>38</v>
          </cell>
          <cell r="W5157">
            <v>0</v>
          </cell>
          <cell r="X5157">
            <v>0</v>
          </cell>
        </row>
        <row r="5158">
          <cell r="A5158" t="str">
            <v>1705400</v>
          </cell>
          <cell r="B5158">
            <v>1</v>
          </cell>
          <cell r="C5158" t="str">
            <v>Communication Services in square metres</v>
          </cell>
          <cell r="D5158" t="str">
            <v>34</v>
          </cell>
          <cell r="E5158" t="str">
            <v>BASCAB</v>
          </cell>
          <cell r="F5158" t="str">
            <v>BAS</v>
          </cell>
          <cell r="G5158">
            <v>38820</v>
          </cell>
          <cell r="H5158" t="str">
            <v>Active</v>
          </cell>
          <cell r="I5158">
            <v>1</v>
          </cell>
          <cell r="J5158">
            <v>39344</v>
          </cell>
          <cell r="K5158" t="str">
            <v>R</v>
          </cell>
          <cell r="L5158" t="str">
            <v>TN</v>
          </cell>
          <cell r="M5158" t="str">
            <v>0121</v>
          </cell>
          <cell r="N5158">
            <v>7121.68</v>
          </cell>
          <cell r="O5158">
            <v>37.119999999999997</v>
          </cell>
          <cell r="P5158">
            <v>445.11</v>
          </cell>
          <cell r="Q5158">
            <v>890.22</v>
          </cell>
          <cell r="R5158">
            <v>6231.46</v>
          </cell>
          <cell r="S5158">
            <v>2964.21</v>
          </cell>
          <cell r="T5158">
            <v>16</v>
          </cell>
          <cell r="U5158">
            <v>0</v>
          </cell>
          <cell r="V5158">
            <v>14</v>
          </cell>
          <cell r="W5158">
            <v>0</v>
          </cell>
          <cell r="X5158">
            <v>0</v>
          </cell>
        </row>
        <row r="5159">
          <cell r="A5159" t="str">
            <v>1705500</v>
          </cell>
          <cell r="B5159">
            <v>1</v>
          </cell>
          <cell r="C5159" t="str">
            <v>Drainage Services in square metres</v>
          </cell>
          <cell r="D5159" t="str">
            <v>34</v>
          </cell>
          <cell r="E5159" t="str">
            <v>BASPLM</v>
          </cell>
          <cell r="F5159" t="str">
            <v>BAS</v>
          </cell>
          <cell r="G5159">
            <v>38820</v>
          </cell>
          <cell r="H5159" t="str">
            <v>Active</v>
          </cell>
          <cell r="I5159">
            <v>1</v>
          </cell>
          <cell r="J5159">
            <v>39344</v>
          </cell>
          <cell r="K5159" t="str">
            <v>R</v>
          </cell>
          <cell r="L5159" t="str">
            <v>TN</v>
          </cell>
          <cell r="M5159" t="str">
            <v>0121</v>
          </cell>
          <cell r="N5159">
            <v>1424.39</v>
          </cell>
          <cell r="O5159">
            <v>7.4</v>
          </cell>
          <cell r="P5159">
            <v>89.02</v>
          </cell>
          <cell r="Q5159">
            <v>178.04</v>
          </cell>
          <cell r="R5159">
            <v>1246.3499999999999</v>
          </cell>
          <cell r="S5159">
            <v>592.87</v>
          </cell>
          <cell r="T5159">
            <v>16</v>
          </cell>
          <cell r="U5159">
            <v>0</v>
          </cell>
          <cell r="V5159">
            <v>14</v>
          </cell>
          <cell r="W5159">
            <v>0</v>
          </cell>
          <cell r="X5159">
            <v>0</v>
          </cell>
        </row>
        <row r="5160">
          <cell r="A5160" t="str">
            <v>1705600</v>
          </cell>
          <cell r="B5160">
            <v>1</v>
          </cell>
          <cell r="C5160" t="str">
            <v>Electrical services in square metres</v>
          </cell>
          <cell r="D5160" t="str">
            <v>34</v>
          </cell>
          <cell r="E5160" t="str">
            <v>BASELC</v>
          </cell>
          <cell r="F5160" t="str">
            <v>BAS</v>
          </cell>
          <cell r="G5160">
            <v>38820</v>
          </cell>
          <cell r="H5160" t="str">
            <v>Active</v>
          </cell>
          <cell r="I5160">
            <v>1</v>
          </cell>
          <cell r="J5160">
            <v>39344</v>
          </cell>
          <cell r="K5160" t="str">
            <v>R</v>
          </cell>
          <cell r="L5160" t="str">
            <v>TN</v>
          </cell>
          <cell r="M5160" t="str">
            <v>0121</v>
          </cell>
          <cell r="N5160">
            <v>63397.4</v>
          </cell>
          <cell r="O5160">
            <v>204.28</v>
          </cell>
          <cell r="P5160">
            <v>2451.25</v>
          </cell>
          <cell r="Q5160">
            <v>4902.5</v>
          </cell>
          <cell r="R5160">
            <v>58494.9</v>
          </cell>
          <cell r="S5160">
            <v>25116.6</v>
          </cell>
          <cell r="T5160">
            <v>16</v>
          </cell>
          <cell r="U5160">
            <v>0</v>
          </cell>
          <cell r="V5160">
            <v>14</v>
          </cell>
          <cell r="W5160">
            <v>0</v>
          </cell>
          <cell r="X5160">
            <v>0</v>
          </cell>
        </row>
        <row r="5161">
          <cell r="A5161" t="str">
            <v>1705700</v>
          </cell>
          <cell r="B5161">
            <v>1</v>
          </cell>
          <cell r="C5161" t="str">
            <v>Fire Alarm System in square metres</v>
          </cell>
          <cell r="D5161" t="str">
            <v>34</v>
          </cell>
          <cell r="E5161" t="str">
            <v>BASALA</v>
          </cell>
          <cell r="F5161" t="str">
            <v>BAS</v>
          </cell>
          <cell r="G5161">
            <v>38820</v>
          </cell>
          <cell r="H5161" t="str">
            <v>Active</v>
          </cell>
          <cell r="I5161">
            <v>1</v>
          </cell>
          <cell r="J5161">
            <v>39344</v>
          </cell>
          <cell r="K5161" t="str">
            <v>R</v>
          </cell>
          <cell r="L5161" t="str">
            <v>TN</v>
          </cell>
          <cell r="M5161" t="str">
            <v>0121</v>
          </cell>
          <cell r="N5161">
            <v>16905.96</v>
          </cell>
          <cell r="O5161">
            <v>54.5</v>
          </cell>
          <cell r="P5161">
            <v>653.66999999999996</v>
          </cell>
          <cell r="Q5161">
            <v>1307.3399999999999</v>
          </cell>
          <cell r="R5161">
            <v>15598.62</v>
          </cell>
          <cell r="S5161">
            <v>6697.75</v>
          </cell>
          <cell r="T5161">
            <v>16</v>
          </cell>
          <cell r="U5161">
            <v>0</v>
          </cell>
          <cell r="V5161">
            <v>14</v>
          </cell>
          <cell r="W5161">
            <v>0</v>
          </cell>
          <cell r="X5161">
            <v>0</v>
          </cell>
        </row>
        <row r="5162">
          <cell r="A5162" t="str">
            <v>1705800</v>
          </cell>
          <cell r="B5162">
            <v>1</v>
          </cell>
          <cell r="C5162" t="str">
            <v>Mechanical Services in square metres</v>
          </cell>
          <cell r="D5162" t="str">
            <v>34</v>
          </cell>
          <cell r="E5162" t="str">
            <v>BASAIR</v>
          </cell>
          <cell r="F5162" t="str">
            <v>BAS</v>
          </cell>
          <cell r="G5162">
            <v>38820</v>
          </cell>
          <cell r="H5162" t="str">
            <v>Active</v>
          </cell>
          <cell r="I5162">
            <v>1</v>
          </cell>
          <cell r="J5162">
            <v>39344</v>
          </cell>
          <cell r="K5162" t="str">
            <v>R</v>
          </cell>
          <cell r="L5162" t="str">
            <v>TN</v>
          </cell>
          <cell r="M5162" t="str">
            <v>0121</v>
          </cell>
          <cell r="N5162">
            <v>79562.759999999995</v>
          </cell>
          <cell r="O5162">
            <v>602.73</v>
          </cell>
          <cell r="P5162">
            <v>7232.98</v>
          </cell>
          <cell r="Q5162">
            <v>14465.96</v>
          </cell>
          <cell r="R5162">
            <v>65096.800000000003</v>
          </cell>
          <cell r="S5162">
            <v>34779.599999999999</v>
          </cell>
          <cell r="T5162">
            <v>11</v>
          </cell>
          <cell r="U5162">
            <v>0</v>
          </cell>
          <cell r="V5162">
            <v>9</v>
          </cell>
          <cell r="W5162">
            <v>0</v>
          </cell>
          <cell r="X5162">
            <v>0</v>
          </cell>
        </row>
        <row r="5163">
          <cell r="A5163" t="str">
            <v>1705900</v>
          </cell>
          <cell r="B5163">
            <v>1</v>
          </cell>
          <cell r="C5163" t="str">
            <v>Plumbing reticulation in square metres</v>
          </cell>
          <cell r="D5163" t="str">
            <v>34</v>
          </cell>
          <cell r="E5163" t="str">
            <v>BASPLM</v>
          </cell>
          <cell r="F5163" t="str">
            <v>BAS</v>
          </cell>
          <cell r="G5163">
            <v>38820</v>
          </cell>
          <cell r="H5163" t="str">
            <v>Active</v>
          </cell>
          <cell r="I5163">
            <v>1</v>
          </cell>
          <cell r="J5163">
            <v>39344</v>
          </cell>
          <cell r="K5163" t="str">
            <v>R</v>
          </cell>
          <cell r="L5163" t="str">
            <v>TN</v>
          </cell>
          <cell r="M5163" t="str">
            <v>0121</v>
          </cell>
          <cell r="N5163">
            <v>10682.56</v>
          </cell>
          <cell r="O5163">
            <v>55.62</v>
          </cell>
          <cell r="P5163">
            <v>667.66</v>
          </cell>
          <cell r="Q5163">
            <v>1335.32</v>
          </cell>
          <cell r="R5163">
            <v>9347.24</v>
          </cell>
          <cell r="S5163">
            <v>4446.33</v>
          </cell>
          <cell r="T5163">
            <v>16</v>
          </cell>
          <cell r="U5163">
            <v>0</v>
          </cell>
          <cell r="V5163">
            <v>14</v>
          </cell>
          <cell r="W5163">
            <v>0</v>
          </cell>
          <cell r="X5163">
            <v>0</v>
          </cell>
        </row>
        <row r="5164">
          <cell r="A5164" t="str">
            <v>1706000</v>
          </cell>
          <cell r="B5164">
            <v>1</v>
          </cell>
          <cell r="C5164" t="str">
            <v>Public Address System in square metres</v>
          </cell>
          <cell r="D5164" t="str">
            <v>34</v>
          </cell>
          <cell r="E5164" t="str">
            <v>BASPUB</v>
          </cell>
          <cell r="F5164" t="str">
            <v>BAS</v>
          </cell>
          <cell r="G5164">
            <v>38820</v>
          </cell>
          <cell r="H5164" t="str">
            <v>Active</v>
          </cell>
          <cell r="I5164">
            <v>1</v>
          </cell>
          <cell r="J5164">
            <v>39344</v>
          </cell>
          <cell r="K5164" t="str">
            <v>R</v>
          </cell>
          <cell r="L5164" t="str">
            <v>TN</v>
          </cell>
          <cell r="M5164" t="str">
            <v>0121</v>
          </cell>
          <cell r="N5164">
            <v>7121.68</v>
          </cell>
          <cell r="O5164">
            <v>37.119999999999997</v>
          </cell>
          <cell r="P5164">
            <v>445.11</v>
          </cell>
          <cell r="Q5164">
            <v>890.22</v>
          </cell>
          <cell r="R5164">
            <v>6231.46</v>
          </cell>
          <cell r="S5164">
            <v>2964.21</v>
          </cell>
          <cell r="T5164">
            <v>16</v>
          </cell>
          <cell r="U5164">
            <v>0</v>
          </cell>
          <cell r="V5164">
            <v>14</v>
          </cell>
          <cell r="W5164">
            <v>0</v>
          </cell>
          <cell r="X5164">
            <v>0</v>
          </cell>
        </row>
        <row r="5165">
          <cell r="A5165" t="str">
            <v>1706100</v>
          </cell>
          <cell r="B5165">
            <v>1</v>
          </cell>
          <cell r="C5165" t="str">
            <v>Security System in square metres</v>
          </cell>
          <cell r="D5165" t="str">
            <v>34</v>
          </cell>
          <cell r="E5165" t="str">
            <v>BASSEC</v>
          </cell>
          <cell r="F5165" t="str">
            <v>BAS</v>
          </cell>
          <cell r="G5165">
            <v>38820</v>
          </cell>
          <cell r="H5165" t="str">
            <v>Active</v>
          </cell>
          <cell r="I5165">
            <v>1</v>
          </cell>
          <cell r="J5165">
            <v>39344</v>
          </cell>
          <cell r="K5165" t="str">
            <v>R</v>
          </cell>
          <cell r="L5165" t="str">
            <v>TN</v>
          </cell>
          <cell r="M5165" t="str">
            <v>0121</v>
          </cell>
          <cell r="N5165">
            <v>17804.21</v>
          </cell>
          <cell r="O5165">
            <v>92.73</v>
          </cell>
          <cell r="P5165">
            <v>1112.76</v>
          </cell>
          <cell r="Q5165">
            <v>2225.52</v>
          </cell>
          <cell r="R5165">
            <v>15578.69</v>
          </cell>
          <cell r="S5165">
            <v>7410.54</v>
          </cell>
          <cell r="T5165">
            <v>16</v>
          </cell>
          <cell r="U5165">
            <v>0</v>
          </cell>
          <cell r="V5165">
            <v>14</v>
          </cell>
          <cell r="W5165">
            <v>0</v>
          </cell>
          <cell r="X5165">
            <v>0</v>
          </cell>
        </row>
        <row r="5166">
          <cell r="A5166" t="str">
            <v>1706200</v>
          </cell>
          <cell r="B5166">
            <v>1</v>
          </cell>
          <cell r="C5166" t="str">
            <v>break glass fire alarm point - 1</v>
          </cell>
          <cell r="D5166" t="str">
            <v>34</v>
          </cell>
          <cell r="E5166" t="str">
            <v>BASALA</v>
          </cell>
          <cell r="F5166" t="str">
            <v>BAS</v>
          </cell>
          <cell r="G5166">
            <v>38820</v>
          </cell>
          <cell r="H5166" t="str">
            <v>Active</v>
          </cell>
          <cell r="I5166">
            <v>1</v>
          </cell>
          <cell r="J5166">
            <v>39344</v>
          </cell>
          <cell r="K5166" t="str">
            <v>R</v>
          </cell>
          <cell r="L5166" t="str">
            <v>TN</v>
          </cell>
          <cell r="M5166" t="str">
            <v>0121</v>
          </cell>
          <cell r="N5166">
            <v>550.65</v>
          </cell>
          <cell r="O5166">
            <v>1.82</v>
          </cell>
          <cell r="P5166">
            <v>21.29</v>
          </cell>
          <cell r="Q5166">
            <v>42.58</v>
          </cell>
          <cell r="R5166">
            <v>508.07</v>
          </cell>
          <cell r="S5166">
            <v>218.15</v>
          </cell>
          <cell r="T5166">
            <v>16</v>
          </cell>
          <cell r="U5166">
            <v>0</v>
          </cell>
          <cell r="V5166">
            <v>14</v>
          </cell>
          <cell r="W5166">
            <v>0</v>
          </cell>
          <cell r="X5166">
            <v>0</v>
          </cell>
        </row>
        <row r="5167">
          <cell r="A5167" t="str">
            <v>1706300</v>
          </cell>
          <cell r="B5167">
            <v>1</v>
          </cell>
          <cell r="C5167" t="str">
            <v>Division walling in all 40 lineal metres</v>
          </cell>
          <cell r="D5167" t="str">
            <v>34</v>
          </cell>
          <cell r="E5167" t="str">
            <v>BASPAR</v>
          </cell>
          <cell r="F5167" t="str">
            <v>BAS</v>
          </cell>
          <cell r="G5167">
            <v>38820</v>
          </cell>
          <cell r="H5167" t="str">
            <v>Active</v>
          </cell>
          <cell r="I5167">
            <v>1</v>
          </cell>
          <cell r="J5167">
            <v>39344</v>
          </cell>
          <cell r="K5167" t="str">
            <v>R</v>
          </cell>
          <cell r="L5167" t="str">
            <v>TN</v>
          </cell>
          <cell r="M5167" t="str">
            <v>0121</v>
          </cell>
          <cell r="N5167">
            <v>50740.07</v>
          </cell>
          <cell r="O5167">
            <v>384.44</v>
          </cell>
          <cell r="P5167">
            <v>4612.7299999999996</v>
          </cell>
          <cell r="Q5167">
            <v>9225.4599999999991</v>
          </cell>
          <cell r="R5167">
            <v>41514.61</v>
          </cell>
          <cell r="S5167">
            <v>22180.22</v>
          </cell>
          <cell r="T5167">
            <v>11</v>
          </cell>
          <cell r="U5167">
            <v>0</v>
          </cell>
          <cell r="V5167">
            <v>9</v>
          </cell>
          <cell r="W5167">
            <v>0</v>
          </cell>
          <cell r="X5167">
            <v>0</v>
          </cell>
        </row>
        <row r="5168">
          <cell r="A5168" t="str">
            <v>1706400</v>
          </cell>
          <cell r="B5168">
            <v>1</v>
          </cell>
          <cell r="C5168" t="str">
            <v>electric light fitting - 106 ceiling mou</v>
          </cell>
          <cell r="D5168" t="str">
            <v>34</v>
          </cell>
          <cell r="E5168" t="str">
            <v>BASLIG</v>
          </cell>
          <cell r="F5168" t="str">
            <v>BAS</v>
          </cell>
          <cell r="G5168">
            <v>38820</v>
          </cell>
          <cell r="H5168" t="str">
            <v>Active</v>
          </cell>
          <cell r="I5168">
            <v>1</v>
          </cell>
          <cell r="J5168">
            <v>39344</v>
          </cell>
          <cell r="K5168" t="str">
            <v>R</v>
          </cell>
          <cell r="L5168" t="str">
            <v>TN</v>
          </cell>
          <cell r="M5168" t="str">
            <v>0121</v>
          </cell>
          <cell r="N5168">
            <v>25611.71</v>
          </cell>
          <cell r="O5168">
            <v>194.01</v>
          </cell>
          <cell r="P5168">
            <v>2328.34</v>
          </cell>
          <cell r="Q5168">
            <v>4656.68</v>
          </cell>
          <cell r="R5168">
            <v>20955.03</v>
          </cell>
          <cell r="S5168">
            <v>11195.75</v>
          </cell>
          <cell r="T5168">
            <v>11</v>
          </cell>
          <cell r="U5168">
            <v>0</v>
          </cell>
          <cell r="V5168">
            <v>9</v>
          </cell>
          <cell r="W5168">
            <v>0</v>
          </cell>
          <cell r="X5168">
            <v>0</v>
          </cell>
        </row>
        <row r="5169">
          <cell r="A5169" t="str">
            <v>1706500</v>
          </cell>
          <cell r="B5169">
            <v>1</v>
          </cell>
          <cell r="C5169" t="str">
            <v>fire hose reel - 2</v>
          </cell>
          <cell r="D5169" t="str">
            <v>34</v>
          </cell>
          <cell r="E5169" t="str">
            <v>BASHOS</v>
          </cell>
          <cell r="F5169" t="str">
            <v>BAS</v>
          </cell>
          <cell r="G5169">
            <v>38820</v>
          </cell>
          <cell r="H5169" t="str">
            <v>Active</v>
          </cell>
          <cell r="I5169">
            <v>1</v>
          </cell>
          <cell r="J5169">
            <v>39344</v>
          </cell>
          <cell r="K5169" t="str">
            <v>R</v>
          </cell>
          <cell r="L5169" t="str">
            <v>TN</v>
          </cell>
          <cell r="M5169" t="str">
            <v>0121</v>
          </cell>
          <cell r="N5169">
            <v>2249.25</v>
          </cell>
          <cell r="O5169">
            <v>11.77</v>
          </cell>
          <cell r="P5169">
            <v>140.58000000000001</v>
          </cell>
          <cell r="Q5169">
            <v>281.16000000000003</v>
          </cell>
          <cell r="R5169">
            <v>1968.09</v>
          </cell>
          <cell r="S5169">
            <v>936.19</v>
          </cell>
          <cell r="T5169">
            <v>16</v>
          </cell>
          <cell r="U5169">
            <v>0</v>
          </cell>
          <cell r="V5169">
            <v>14</v>
          </cell>
          <cell r="W5169">
            <v>0</v>
          </cell>
          <cell r="X5169">
            <v>0</v>
          </cell>
        </row>
        <row r="5170">
          <cell r="A5170" t="str">
            <v>1706600</v>
          </cell>
          <cell r="B5170">
            <v>1</v>
          </cell>
          <cell r="C5170" t="str">
            <v>fitted carpet -     square metres</v>
          </cell>
          <cell r="D5170" t="str">
            <v>34</v>
          </cell>
          <cell r="E5170" t="str">
            <v>BASFLO</v>
          </cell>
          <cell r="F5170" t="str">
            <v>BAS</v>
          </cell>
          <cell r="G5170">
            <v>38820</v>
          </cell>
          <cell r="H5170" t="str">
            <v>Active</v>
          </cell>
          <cell r="I5170">
            <v>1</v>
          </cell>
          <cell r="J5170">
            <v>39344</v>
          </cell>
          <cell r="K5170" t="str">
            <v>R</v>
          </cell>
          <cell r="L5170" t="str">
            <v>TN</v>
          </cell>
          <cell r="M5170" t="str">
            <v>0121</v>
          </cell>
          <cell r="N5170">
            <v>0</v>
          </cell>
          <cell r="O5170">
            <v>0</v>
          </cell>
          <cell r="P5170">
            <v>0</v>
          </cell>
          <cell r="Q5170">
            <v>0</v>
          </cell>
          <cell r="R5170">
            <v>0</v>
          </cell>
          <cell r="S5170">
            <v>0</v>
          </cell>
          <cell r="T5170">
            <v>0</v>
          </cell>
          <cell r="U5170">
            <v>0</v>
          </cell>
          <cell r="V5170">
            <v>0</v>
          </cell>
          <cell r="W5170">
            <v>0</v>
          </cell>
          <cell r="X5170">
            <v>0</v>
          </cell>
        </row>
        <row r="5171">
          <cell r="A5171" t="str">
            <v>1706700</v>
          </cell>
          <cell r="B5171">
            <v>1</v>
          </cell>
          <cell r="C5171" t="str">
            <v>fluorescent light fitting-20-1200x600mm</v>
          </cell>
          <cell r="D5171" t="str">
            <v>34</v>
          </cell>
          <cell r="E5171" t="str">
            <v>BASLIG</v>
          </cell>
          <cell r="F5171" t="str">
            <v>BAS</v>
          </cell>
          <cell r="G5171">
            <v>38820</v>
          </cell>
          <cell r="H5171" t="str">
            <v>Active</v>
          </cell>
          <cell r="I5171">
            <v>1</v>
          </cell>
          <cell r="J5171">
            <v>39344</v>
          </cell>
          <cell r="K5171" t="str">
            <v>R</v>
          </cell>
          <cell r="L5171" t="str">
            <v>TN</v>
          </cell>
          <cell r="M5171" t="str">
            <v>0121</v>
          </cell>
          <cell r="N5171">
            <v>7248.6</v>
          </cell>
          <cell r="O5171">
            <v>54.95</v>
          </cell>
          <cell r="P5171">
            <v>658.96</v>
          </cell>
          <cell r="Q5171">
            <v>1317.92</v>
          </cell>
          <cell r="R5171">
            <v>5930.68</v>
          </cell>
          <cell r="S5171">
            <v>3168.61</v>
          </cell>
          <cell r="T5171">
            <v>11</v>
          </cell>
          <cell r="U5171">
            <v>0</v>
          </cell>
          <cell r="V5171">
            <v>9</v>
          </cell>
          <cell r="W5171">
            <v>0</v>
          </cell>
          <cell r="X5171">
            <v>0</v>
          </cell>
        </row>
        <row r="5172">
          <cell r="A5172" t="str">
            <v>1706800</v>
          </cell>
          <cell r="B5172">
            <v>1</v>
          </cell>
          <cell r="C5172" t="str">
            <v>roller entry doors - 3</v>
          </cell>
          <cell r="D5172" t="str">
            <v>34</v>
          </cell>
          <cell r="E5172" t="str">
            <v>BASPAR</v>
          </cell>
          <cell r="F5172" t="str">
            <v>BAS</v>
          </cell>
          <cell r="G5172">
            <v>38820</v>
          </cell>
          <cell r="H5172" t="str">
            <v>Active</v>
          </cell>
          <cell r="I5172">
            <v>1</v>
          </cell>
          <cell r="J5172">
            <v>39344</v>
          </cell>
          <cell r="K5172" t="str">
            <v>R</v>
          </cell>
          <cell r="L5172" t="str">
            <v>TN</v>
          </cell>
          <cell r="M5172" t="str">
            <v>0121</v>
          </cell>
          <cell r="N5172">
            <v>25370.03</v>
          </cell>
          <cell r="O5172">
            <v>192.17</v>
          </cell>
          <cell r="P5172">
            <v>2306.37</v>
          </cell>
          <cell r="Q5172">
            <v>4612.74</v>
          </cell>
          <cell r="R5172">
            <v>20757.29</v>
          </cell>
          <cell r="S5172">
            <v>11090.11</v>
          </cell>
          <cell r="T5172">
            <v>11</v>
          </cell>
          <cell r="U5172">
            <v>0</v>
          </cell>
          <cell r="V5172">
            <v>9</v>
          </cell>
          <cell r="W5172">
            <v>0</v>
          </cell>
          <cell r="X5172">
            <v>0</v>
          </cell>
        </row>
        <row r="5173">
          <cell r="A5173" t="str">
            <v>1706900</v>
          </cell>
          <cell r="B5173">
            <v>1</v>
          </cell>
          <cell r="C5173" t="str">
            <v>sprinkler head and piping - 62</v>
          </cell>
          <cell r="D5173" t="str">
            <v>34</v>
          </cell>
          <cell r="E5173" t="str">
            <v>BASSPR</v>
          </cell>
          <cell r="F5173" t="str">
            <v>BAS</v>
          </cell>
          <cell r="G5173">
            <v>38820</v>
          </cell>
          <cell r="H5173" t="str">
            <v>Active</v>
          </cell>
          <cell r="I5173">
            <v>1</v>
          </cell>
          <cell r="J5173">
            <v>39344</v>
          </cell>
          <cell r="K5173" t="str">
            <v>R</v>
          </cell>
          <cell r="L5173" t="str">
            <v>TN</v>
          </cell>
          <cell r="M5173" t="str">
            <v>0121</v>
          </cell>
          <cell r="N5173">
            <v>26215.61</v>
          </cell>
          <cell r="O5173">
            <v>198.64</v>
          </cell>
          <cell r="P5173">
            <v>2383.2399999999998</v>
          </cell>
          <cell r="Q5173">
            <v>4766.4799999999996</v>
          </cell>
          <cell r="R5173">
            <v>21449.13</v>
          </cell>
          <cell r="S5173">
            <v>11459.74</v>
          </cell>
          <cell r="T5173">
            <v>11</v>
          </cell>
          <cell r="U5173">
            <v>0</v>
          </cell>
          <cell r="V5173">
            <v>9</v>
          </cell>
          <cell r="W5173">
            <v>0</v>
          </cell>
          <cell r="X5173">
            <v>0</v>
          </cell>
        </row>
        <row r="5174">
          <cell r="A5174" t="str">
            <v>1707000</v>
          </cell>
          <cell r="B5174">
            <v>1</v>
          </cell>
          <cell r="C5174" t="str">
            <v>suspended ceiling - 506.60 square metres</v>
          </cell>
          <cell r="D5174" t="str">
            <v>34</v>
          </cell>
          <cell r="E5174" t="str">
            <v>BASSUS</v>
          </cell>
          <cell r="F5174" t="str">
            <v>BAS</v>
          </cell>
          <cell r="G5174">
            <v>38820</v>
          </cell>
          <cell r="H5174" t="str">
            <v>Active</v>
          </cell>
          <cell r="I5174">
            <v>1</v>
          </cell>
          <cell r="J5174">
            <v>39344</v>
          </cell>
          <cell r="K5174" t="str">
            <v>R</v>
          </cell>
          <cell r="L5174" t="str">
            <v>TN</v>
          </cell>
          <cell r="M5174" t="str">
            <v>0121</v>
          </cell>
          <cell r="N5174">
            <v>14243.38</v>
          </cell>
          <cell r="O5174">
            <v>74.23</v>
          </cell>
          <cell r="P5174">
            <v>890.21</v>
          </cell>
          <cell r="Q5174">
            <v>1780.42</v>
          </cell>
          <cell r="R5174">
            <v>12462.96</v>
          </cell>
          <cell r="S5174">
            <v>5928.44</v>
          </cell>
          <cell r="T5174">
            <v>16</v>
          </cell>
          <cell r="U5174">
            <v>0</v>
          </cell>
          <cell r="V5174">
            <v>14</v>
          </cell>
          <cell r="W5174">
            <v>0</v>
          </cell>
          <cell r="X5174">
            <v>0</v>
          </cell>
        </row>
        <row r="5175">
          <cell r="A5175" t="str">
            <v>1707100</v>
          </cell>
          <cell r="B5175">
            <v>1</v>
          </cell>
          <cell r="C5175" t="str">
            <v>vinyl floor covering - 230.00 square met</v>
          </cell>
          <cell r="D5175" t="str">
            <v>34</v>
          </cell>
          <cell r="E5175" t="str">
            <v>BASFLO</v>
          </cell>
          <cell r="F5175" t="str">
            <v>BAS</v>
          </cell>
          <cell r="G5175">
            <v>38820</v>
          </cell>
          <cell r="H5175" t="str">
            <v>Active</v>
          </cell>
          <cell r="I5175">
            <v>1</v>
          </cell>
          <cell r="J5175">
            <v>39344</v>
          </cell>
          <cell r="K5175" t="str">
            <v>R</v>
          </cell>
          <cell r="L5175" t="str">
            <v>TN</v>
          </cell>
          <cell r="M5175" t="str">
            <v>0121</v>
          </cell>
          <cell r="N5175">
            <v>0</v>
          </cell>
          <cell r="O5175">
            <v>0</v>
          </cell>
          <cell r="P5175">
            <v>0</v>
          </cell>
          <cell r="Q5175">
            <v>0</v>
          </cell>
          <cell r="R5175">
            <v>0</v>
          </cell>
          <cell r="S5175">
            <v>0</v>
          </cell>
          <cell r="T5175">
            <v>0</v>
          </cell>
          <cell r="U5175">
            <v>0</v>
          </cell>
          <cell r="V5175">
            <v>0</v>
          </cell>
          <cell r="W5175">
            <v>0</v>
          </cell>
          <cell r="X5175">
            <v>0</v>
          </cell>
        </row>
        <row r="5176">
          <cell r="A5176" t="str">
            <v>1707200</v>
          </cell>
          <cell r="B5176">
            <v>1</v>
          </cell>
          <cell r="C5176" t="str">
            <v>Building Structure in square metres</v>
          </cell>
          <cell r="D5176" t="str">
            <v>34</v>
          </cell>
          <cell r="E5176" t="str">
            <v>BUITER</v>
          </cell>
          <cell r="F5176" t="str">
            <v>BUI</v>
          </cell>
          <cell r="G5176">
            <v>38820</v>
          </cell>
          <cell r="H5176" t="str">
            <v>Active</v>
          </cell>
          <cell r="I5176">
            <v>962</v>
          </cell>
          <cell r="J5176">
            <v>39344</v>
          </cell>
          <cell r="K5176" t="str">
            <v>TIP</v>
          </cell>
          <cell r="L5176" t="str">
            <v>TN</v>
          </cell>
          <cell r="M5176" t="str">
            <v>0122</v>
          </cell>
          <cell r="N5176">
            <v>274573.19</v>
          </cell>
          <cell r="O5176">
            <v>451.48</v>
          </cell>
          <cell r="P5176">
            <v>5417.76</v>
          </cell>
          <cell r="Q5176">
            <v>10835.52</v>
          </cell>
          <cell r="R5176">
            <v>263737.67</v>
          </cell>
          <cell r="S5176">
            <v>105799.7</v>
          </cell>
          <cell r="T5176">
            <v>40</v>
          </cell>
          <cell r="U5176">
            <v>0</v>
          </cell>
          <cell r="V5176">
            <v>38</v>
          </cell>
          <cell r="W5176">
            <v>0</v>
          </cell>
          <cell r="X5176">
            <v>0</v>
          </cell>
        </row>
        <row r="5177">
          <cell r="A5177" t="str">
            <v>1707201</v>
          </cell>
          <cell r="B5177">
            <v>1</v>
          </cell>
          <cell r="C5177" t="str">
            <v>Building Structure in square metres</v>
          </cell>
          <cell r="D5177" t="str">
            <v>34</v>
          </cell>
          <cell r="E5177" t="str">
            <v>BUITER</v>
          </cell>
          <cell r="F5177" t="str">
            <v>BUI</v>
          </cell>
          <cell r="G5177">
            <v>38820</v>
          </cell>
          <cell r="H5177" t="str">
            <v>Active</v>
          </cell>
          <cell r="I5177">
            <v>170</v>
          </cell>
          <cell r="J5177">
            <v>39344</v>
          </cell>
          <cell r="K5177" t="str">
            <v>R</v>
          </cell>
          <cell r="L5177" t="str">
            <v>TN</v>
          </cell>
          <cell r="M5177" t="str">
            <v>0122</v>
          </cell>
          <cell r="N5177">
            <v>48521.23</v>
          </cell>
          <cell r="O5177">
            <v>79.819999999999993</v>
          </cell>
          <cell r="P5177">
            <v>957.4</v>
          </cell>
          <cell r="Q5177">
            <v>1914.8</v>
          </cell>
          <cell r="R5177">
            <v>46606.43</v>
          </cell>
          <cell r="S5177">
            <v>18696.41</v>
          </cell>
          <cell r="T5177">
            <v>40</v>
          </cell>
          <cell r="U5177">
            <v>0</v>
          </cell>
          <cell r="V5177">
            <v>38</v>
          </cell>
          <cell r="W5177">
            <v>0</v>
          </cell>
          <cell r="X5177">
            <v>0</v>
          </cell>
        </row>
        <row r="5178">
          <cell r="A5178" t="str">
            <v>1707300</v>
          </cell>
          <cell r="B5178">
            <v>1</v>
          </cell>
          <cell r="C5178" t="str">
            <v>Communication Services in square metres</v>
          </cell>
          <cell r="D5178" t="str">
            <v>34</v>
          </cell>
          <cell r="E5178" t="str">
            <v>BASCAB</v>
          </cell>
          <cell r="F5178" t="str">
            <v>BAS</v>
          </cell>
          <cell r="G5178">
            <v>38820</v>
          </cell>
          <cell r="H5178" t="str">
            <v>Active</v>
          </cell>
          <cell r="I5178">
            <v>962</v>
          </cell>
          <cell r="J5178">
            <v>39344</v>
          </cell>
          <cell r="K5178" t="str">
            <v>TIP</v>
          </cell>
          <cell r="L5178" t="str">
            <v>TN</v>
          </cell>
          <cell r="M5178" t="str">
            <v>0122</v>
          </cell>
          <cell r="N5178">
            <v>13484.32</v>
          </cell>
          <cell r="O5178">
            <v>71.33</v>
          </cell>
          <cell r="P5178">
            <v>855.96</v>
          </cell>
          <cell r="Q5178">
            <v>1711.92</v>
          </cell>
          <cell r="R5178">
            <v>11772.4</v>
          </cell>
          <cell r="S5178">
            <v>5622.2</v>
          </cell>
          <cell r="T5178">
            <v>15</v>
          </cell>
          <cell r="U5178">
            <v>275</v>
          </cell>
          <cell r="V5178">
            <v>13</v>
          </cell>
          <cell r="W5178">
            <v>275</v>
          </cell>
          <cell r="X5178">
            <v>0</v>
          </cell>
        </row>
        <row r="5179">
          <cell r="A5179" t="str">
            <v>1707301</v>
          </cell>
          <cell r="B5179">
            <v>1</v>
          </cell>
          <cell r="C5179" t="str">
            <v>Communication Services in square metres</v>
          </cell>
          <cell r="D5179" t="str">
            <v>34</v>
          </cell>
          <cell r="E5179" t="str">
            <v>BASCAB</v>
          </cell>
          <cell r="F5179" t="str">
            <v>BAS</v>
          </cell>
          <cell r="G5179">
            <v>38820</v>
          </cell>
          <cell r="H5179" t="str">
            <v>Active</v>
          </cell>
          <cell r="I5179">
            <v>170</v>
          </cell>
          <cell r="J5179">
            <v>39344</v>
          </cell>
          <cell r="K5179" t="str">
            <v>R</v>
          </cell>
          <cell r="L5179" t="str">
            <v>TN</v>
          </cell>
          <cell r="M5179" t="str">
            <v>0122</v>
          </cell>
          <cell r="N5179">
            <v>2388.6999999999998</v>
          </cell>
          <cell r="O5179">
            <v>12.45</v>
          </cell>
          <cell r="P5179">
            <v>149.29</v>
          </cell>
          <cell r="Q5179">
            <v>298.58</v>
          </cell>
          <cell r="R5179">
            <v>2090.12</v>
          </cell>
          <cell r="S5179">
            <v>994.23</v>
          </cell>
          <cell r="T5179">
            <v>16</v>
          </cell>
          <cell r="U5179">
            <v>0</v>
          </cell>
          <cell r="V5179">
            <v>14</v>
          </cell>
          <cell r="W5179">
            <v>0</v>
          </cell>
          <cell r="X5179">
            <v>0</v>
          </cell>
        </row>
        <row r="5180">
          <cell r="A5180" t="str">
            <v>1707400</v>
          </cell>
          <cell r="B5180">
            <v>1</v>
          </cell>
          <cell r="C5180" t="str">
            <v>Drainage Services in square metres</v>
          </cell>
          <cell r="D5180" t="str">
            <v>34</v>
          </cell>
          <cell r="E5180" t="str">
            <v>BASPLM</v>
          </cell>
          <cell r="F5180" t="str">
            <v>BAS</v>
          </cell>
          <cell r="G5180">
            <v>38820</v>
          </cell>
          <cell r="H5180" t="str">
            <v>Active</v>
          </cell>
          <cell r="I5180">
            <v>962</v>
          </cell>
          <cell r="J5180">
            <v>39344</v>
          </cell>
          <cell r="K5180" t="str">
            <v>TIP</v>
          </cell>
          <cell r="L5180" t="str">
            <v>TN</v>
          </cell>
          <cell r="M5180" t="str">
            <v>0122</v>
          </cell>
          <cell r="N5180">
            <v>2696.84</v>
          </cell>
          <cell r="O5180">
            <v>14.22</v>
          </cell>
          <cell r="P5180">
            <v>171.19</v>
          </cell>
          <cell r="Q5180">
            <v>342.38</v>
          </cell>
          <cell r="R5180">
            <v>2354.46</v>
          </cell>
          <cell r="S5180">
            <v>1124.43</v>
          </cell>
          <cell r="T5180">
            <v>15</v>
          </cell>
          <cell r="U5180">
            <v>275</v>
          </cell>
          <cell r="V5180">
            <v>13</v>
          </cell>
          <cell r="W5180">
            <v>275</v>
          </cell>
          <cell r="X5180">
            <v>0</v>
          </cell>
        </row>
        <row r="5181">
          <cell r="A5181" t="str">
            <v>1707401</v>
          </cell>
          <cell r="B5181">
            <v>1</v>
          </cell>
          <cell r="C5181" t="str">
            <v>Drainage Services in square metres</v>
          </cell>
          <cell r="D5181" t="str">
            <v>34</v>
          </cell>
          <cell r="E5181" t="str">
            <v>BASPLM</v>
          </cell>
          <cell r="F5181" t="str">
            <v>BAS</v>
          </cell>
          <cell r="G5181">
            <v>38820</v>
          </cell>
          <cell r="H5181" t="str">
            <v>Active</v>
          </cell>
          <cell r="I5181">
            <v>170</v>
          </cell>
          <cell r="J5181">
            <v>39344</v>
          </cell>
          <cell r="K5181" t="str">
            <v>R</v>
          </cell>
          <cell r="L5181" t="str">
            <v>TN</v>
          </cell>
          <cell r="M5181" t="str">
            <v>0122</v>
          </cell>
          <cell r="N5181">
            <v>477.7</v>
          </cell>
          <cell r="O5181">
            <v>2.4700000000000002</v>
          </cell>
          <cell r="P5181">
            <v>29.86</v>
          </cell>
          <cell r="Q5181">
            <v>59.72</v>
          </cell>
          <cell r="R5181">
            <v>417.98</v>
          </cell>
          <cell r="S5181">
            <v>198.83</v>
          </cell>
          <cell r="T5181">
            <v>16</v>
          </cell>
          <cell r="U5181">
            <v>0</v>
          </cell>
          <cell r="V5181">
            <v>14</v>
          </cell>
          <cell r="W5181">
            <v>0</v>
          </cell>
          <cell r="X5181">
            <v>0</v>
          </cell>
        </row>
        <row r="5182">
          <cell r="A5182" t="str">
            <v>1707500</v>
          </cell>
          <cell r="B5182">
            <v>1</v>
          </cell>
          <cell r="C5182" t="str">
            <v>Electrical services in square metres</v>
          </cell>
          <cell r="D5182" t="str">
            <v>34</v>
          </cell>
          <cell r="E5182" t="str">
            <v>BASELC</v>
          </cell>
          <cell r="F5182" t="str">
            <v>BAS</v>
          </cell>
          <cell r="G5182">
            <v>38820</v>
          </cell>
          <cell r="H5182" t="str">
            <v>Active</v>
          </cell>
          <cell r="I5182">
            <v>962</v>
          </cell>
          <cell r="J5182">
            <v>39344</v>
          </cell>
          <cell r="K5182" t="str">
            <v>TIP</v>
          </cell>
          <cell r="L5182" t="str">
            <v>TN</v>
          </cell>
          <cell r="M5182" t="str">
            <v>0122</v>
          </cell>
          <cell r="N5182">
            <v>120166.94</v>
          </cell>
          <cell r="O5182">
            <v>392.89</v>
          </cell>
          <cell r="P5182">
            <v>4714.8999999999996</v>
          </cell>
          <cell r="Q5182">
            <v>9429.7999999999993</v>
          </cell>
          <cell r="R5182">
            <v>110737.14</v>
          </cell>
          <cell r="S5182">
            <v>47652.79</v>
          </cell>
          <cell r="T5182">
            <v>15</v>
          </cell>
          <cell r="U5182">
            <v>275</v>
          </cell>
          <cell r="V5182">
            <v>13</v>
          </cell>
          <cell r="W5182">
            <v>275</v>
          </cell>
          <cell r="X5182">
            <v>0</v>
          </cell>
        </row>
        <row r="5183">
          <cell r="A5183" t="str">
            <v>1707501</v>
          </cell>
          <cell r="B5183">
            <v>1</v>
          </cell>
          <cell r="C5183" t="str">
            <v>Electrical services in square metres</v>
          </cell>
          <cell r="D5183" t="str">
            <v>34</v>
          </cell>
          <cell r="E5183" t="str">
            <v>BASELC</v>
          </cell>
          <cell r="F5183" t="str">
            <v>BAS</v>
          </cell>
          <cell r="G5183">
            <v>38820</v>
          </cell>
          <cell r="H5183" t="str">
            <v>Active</v>
          </cell>
          <cell r="I5183">
            <v>170</v>
          </cell>
          <cell r="J5183">
            <v>39344</v>
          </cell>
          <cell r="K5183" t="str">
            <v>R</v>
          </cell>
          <cell r="L5183" t="str">
            <v>TN</v>
          </cell>
          <cell r="M5183" t="str">
            <v>0122</v>
          </cell>
          <cell r="N5183">
            <v>21264.93</v>
          </cell>
          <cell r="O5183">
            <v>68.48</v>
          </cell>
          <cell r="P5183">
            <v>822.2</v>
          </cell>
          <cell r="Q5183">
            <v>1644.4</v>
          </cell>
          <cell r="R5183">
            <v>19620.53</v>
          </cell>
          <cell r="S5183">
            <v>8424.68</v>
          </cell>
          <cell r="T5183">
            <v>16</v>
          </cell>
          <cell r="U5183">
            <v>0</v>
          </cell>
          <cell r="V5183">
            <v>14</v>
          </cell>
          <cell r="W5183">
            <v>0</v>
          </cell>
          <cell r="X5183">
            <v>0</v>
          </cell>
        </row>
        <row r="5184">
          <cell r="A5184" t="str">
            <v>1707600</v>
          </cell>
          <cell r="B5184">
            <v>1</v>
          </cell>
          <cell r="C5184" t="str">
            <v>Fire Alarm System in square metres</v>
          </cell>
          <cell r="D5184" t="str">
            <v>34</v>
          </cell>
          <cell r="E5184" t="str">
            <v>BASALA</v>
          </cell>
          <cell r="F5184" t="str">
            <v>BAS</v>
          </cell>
          <cell r="G5184">
            <v>38820</v>
          </cell>
          <cell r="H5184" t="str">
            <v>Active</v>
          </cell>
          <cell r="I5184">
            <v>962</v>
          </cell>
          <cell r="J5184">
            <v>39344</v>
          </cell>
          <cell r="K5184" t="str">
            <v>TIP</v>
          </cell>
          <cell r="L5184" t="str">
            <v>TN</v>
          </cell>
          <cell r="M5184" t="str">
            <v>0122</v>
          </cell>
          <cell r="N5184">
            <v>32044.47</v>
          </cell>
          <cell r="O5184">
            <v>104.72</v>
          </cell>
          <cell r="P5184">
            <v>1257.3</v>
          </cell>
          <cell r="Q5184">
            <v>2514.6</v>
          </cell>
          <cell r="R5184">
            <v>29529.87</v>
          </cell>
          <cell r="S5184">
            <v>12707.39</v>
          </cell>
          <cell r="T5184">
            <v>15</v>
          </cell>
          <cell r="U5184">
            <v>275</v>
          </cell>
          <cell r="V5184">
            <v>13</v>
          </cell>
          <cell r="W5184">
            <v>275</v>
          </cell>
          <cell r="X5184">
            <v>0</v>
          </cell>
        </row>
        <row r="5185">
          <cell r="A5185" t="str">
            <v>1707601</v>
          </cell>
          <cell r="B5185">
            <v>1</v>
          </cell>
          <cell r="C5185" t="str">
            <v>Fire Alarm System in square metres</v>
          </cell>
          <cell r="D5185" t="str">
            <v>34</v>
          </cell>
          <cell r="E5185" t="str">
            <v>BASALA</v>
          </cell>
          <cell r="F5185" t="str">
            <v>BAS</v>
          </cell>
          <cell r="G5185">
            <v>38820</v>
          </cell>
          <cell r="H5185" t="str">
            <v>Active</v>
          </cell>
          <cell r="I5185">
            <v>170</v>
          </cell>
          <cell r="J5185">
            <v>39344</v>
          </cell>
          <cell r="K5185" t="str">
            <v>R</v>
          </cell>
          <cell r="L5185" t="str">
            <v>TN</v>
          </cell>
          <cell r="M5185" t="str">
            <v>0122</v>
          </cell>
          <cell r="N5185">
            <v>5670.57</v>
          </cell>
          <cell r="O5185">
            <v>18.28</v>
          </cell>
          <cell r="P5185">
            <v>219.25</v>
          </cell>
          <cell r="Q5185">
            <v>438.5</v>
          </cell>
          <cell r="R5185">
            <v>5232.07</v>
          </cell>
          <cell r="S5185">
            <v>2246.5500000000002</v>
          </cell>
          <cell r="T5185">
            <v>16</v>
          </cell>
          <cell r="U5185">
            <v>0</v>
          </cell>
          <cell r="V5185">
            <v>14</v>
          </cell>
          <cell r="W5185">
            <v>0</v>
          </cell>
          <cell r="X5185">
            <v>0</v>
          </cell>
        </row>
        <row r="5186">
          <cell r="A5186" t="str">
            <v>1707700</v>
          </cell>
          <cell r="B5186">
            <v>1</v>
          </cell>
          <cell r="C5186" t="str">
            <v>Mechanical Services in square metres</v>
          </cell>
          <cell r="D5186" t="str">
            <v>34</v>
          </cell>
          <cell r="E5186" t="str">
            <v>BASAIR</v>
          </cell>
          <cell r="F5186" t="str">
            <v>BAS</v>
          </cell>
          <cell r="G5186">
            <v>38820</v>
          </cell>
          <cell r="H5186" t="str">
            <v>Active</v>
          </cell>
          <cell r="I5186">
            <v>962</v>
          </cell>
          <cell r="J5186">
            <v>39344</v>
          </cell>
          <cell r="K5186" t="str">
            <v>TIP</v>
          </cell>
          <cell r="L5186" t="str">
            <v>TN</v>
          </cell>
          <cell r="M5186" t="str">
            <v>0122</v>
          </cell>
          <cell r="N5186">
            <v>150279.31</v>
          </cell>
          <cell r="O5186">
            <v>1164.53</v>
          </cell>
          <cell r="P5186">
            <v>13975.02</v>
          </cell>
          <cell r="Q5186">
            <v>27950.04</v>
          </cell>
          <cell r="R5186">
            <v>122329.27</v>
          </cell>
          <cell r="S5186">
            <v>65922.81</v>
          </cell>
          <cell r="T5186">
            <v>10</v>
          </cell>
          <cell r="U5186">
            <v>275</v>
          </cell>
          <cell r="V5186">
            <v>8</v>
          </cell>
          <cell r="W5186">
            <v>275</v>
          </cell>
          <cell r="X5186">
            <v>0</v>
          </cell>
        </row>
        <row r="5187">
          <cell r="A5187" t="str">
            <v>1707701</v>
          </cell>
          <cell r="B5187">
            <v>1</v>
          </cell>
          <cell r="C5187" t="str">
            <v>Mechanical Services in square metres</v>
          </cell>
          <cell r="D5187" t="str">
            <v>34</v>
          </cell>
          <cell r="E5187" t="str">
            <v>BASAIR</v>
          </cell>
          <cell r="F5187" t="str">
            <v>BAS</v>
          </cell>
          <cell r="G5187">
            <v>38820</v>
          </cell>
          <cell r="H5187" t="str">
            <v>Active</v>
          </cell>
          <cell r="I5187">
            <v>170</v>
          </cell>
          <cell r="J5187">
            <v>39344</v>
          </cell>
          <cell r="K5187" t="str">
            <v>R</v>
          </cell>
          <cell r="L5187" t="str">
            <v>TN</v>
          </cell>
          <cell r="M5187" t="str">
            <v>0122</v>
          </cell>
          <cell r="N5187">
            <v>26687.040000000001</v>
          </cell>
          <cell r="O5187">
            <v>202.22</v>
          </cell>
          <cell r="P5187">
            <v>2426.09</v>
          </cell>
          <cell r="Q5187">
            <v>4852.18</v>
          </cell>
          <cell r="R5187">
            <v>21834.86</v>
          </cell>
          <cell r="S5187">
            <v>11665.82</v>
          </cell>
          <cell r="T5187">
            <v>11</v>
          </cell>
          <cell r="U5187">
            <v>0</v>
          </cell>
          <cell r="V5187">
            <v>9</v>
          </cell>
          <cell r="W5187">
            <v>0</v>
          </cell>
          <cell r="X5187">
            <v>0</v>
          </cell>
        </row>
        <row r="5188">
          <cell r="A5188" t="str">
            <v>1707800</v>
          </cell>
          <cell r="B5188">
            <v>1</v>
          </cell>
          <cell r="C5188" t="str">
            <v>Plumbing reticulation in square metres</v>
          </cell>
          <cell r="D5188" t="str">
            <v>34</v>
          </cell>
          <cell r="E5188" t="str">
            <v>BASPLM</v>
          </cell>
          <cell r="F5188" t="str">
            <v>BAS</v>
          </cell>
          <cell r="G5188">
            <v>38820</v>
          </cell>
          <cell r="H5188" t="str">
            <v>Active</v>
          </cell>
          <cell r="I5188">
            <v>962</v>
          </cell>
          <cell r="J5188">
            <v>39344</v>
          </cell>
          <cell r="K5188" t="str">
            <v>TIP</v>
          </cell>
          <cell r="L5188" t="str">
            <v>TN</v>
          </cell>
          <cell r="M5188" t="str">
            <v>0122</v>
          </cell>
          <cell r="N5188">
            <v>20226.53</v>
          </cell>
          <cell r="O5188">
            <v>106.95</v>
          </cell>
          <cell r="P5188">
            <v>1283.95</v>
          </cell>
          <cell r="Q5188">
            <v>2567.9</v>
          </cell>
          <cell r="R5188">
            <v>17658.63</v>
          </cell>
          <cell r="S5188">
            <v>8433.33</v>
          </cell>
          <cell r="T5188">
            <v>15</v>
          </cell>
          <cell r="U5188">
            <v>275</v>
          </cell>
          <cell r="V5188">
            <v>13</v>
          </cell>
          <cell r="W5188">
            <v>275</v>
          </cell>
          <cell r="X5188">
            <v>0</v>
          </cell>
        </row>
        <row r="5189">
          <cell r="A5189" t="str">
            <v>1707801</v>
          </cell>
          <cell r="B5189">
            <v>1</v>
          </cell>
          <cell r="C5189" t="str">
            <v>Plumbing reticulation in square metres</v>
          </cell>
          <cell r="D5189" t="str">
            <v>34</v>
          </cell>
          <cell r="E5189" t="str">
            <v>BASPLM</v>
          </cell>
          <cell r="F5189" t="str">
            <v>BAS</v>
          </cell>
          <cell r="G5189">
            <v>38820</v>
          </cell>
          <cell r="H5189" t="str">
            <v>Active</v>
          </cell>
          <cell r="I5189">
            <v>170</v>
          </cell>
          <cell r="J5189">
            <v>39344</v>
          </cell>
          <cell r="K5189" t="str">
            <v>R</v>
          </cell>
          <cell r="L5189" t="str">
            <v>TN</v>
          </cell>
          <cell r="M5189" t="str">
            <v>0122</v>
          </cell>
          <cell r="N5189">
            <v>3583.22</v>
          </cell>
          <cell r="O5189">
            <v>18.690000000000001</v>
          </cell>
          <cell r="P5189">
            <v>223.95</v>
          </cell>
          <cell r="Q5189">
            <v>447.9</v>
          </cell>
          <cell r="R5189">
            <v>3135.32</v>
          </cell>
          <cell r="S5189">
            <v>1491.42</v>
          </cell>
          <cell r="T5189">
            <v>16</v>
          </cell>
          <cell r="U5189">
            <v>0</v>
          </cell>
          <cell r="V5189">
            <v>14</v>
          </cell>
          <cell r="W5189">
            <v>0</v>
          </cell>
          <cell r="X5189">
            <v>0</v>
          </cell>
        </row>
        <row r="5190">
          <cell r="A5190" t="str">
            <v>1707900</v>
          </cell>
          <cell r="B5190">
            <v>1</v>
          </cell>
          <cell r="C5190" t="str">
            <v>Public Address System in square metres</v>
          </cell>
          <cell r="D5190" t="str">
            <v>34</v>
          </cell>
          <cell r="E5190" t="str">
            <v>BASPUB</v>
          </cell>
          <cell r="F5190" t="str">
            <v>BAS</v>
          </cell>
          <cell r="G5190">
            <v>38820</v>
          </cell>
          <cell r="H5190" t="str">
            <v>Active</v>
          </cell>
          <cell r="I5190">
            <v>962</v>
          </cell>
          <cell r="J5190">
            <v>39344</v>
          </cell>
          <cell r="K5190" t="str">
            <v>TIP</v>
          </cell>
          <cell r="L5190" t="str">
            <v>TN</v>
          </cell>
          <cell r="M5190" t="str">
            <v>0122</v>
          </cell>
          <cell r="N5190">
            <v>13484.32</v>
          </cell>
          <cell r="O5190">
            <v>71.33</v>
          </cell>
          <cell r="P5190">
            <v>855.96</v>
          </cell>
          <cell r="Q5190">
            <v>1711.92</v>
          </cell>
          <cell r="R5190">
            <v>11772.4</v>
          </cell>
          <cell r="S5190">
            <v>5622.2</v>
          </cell>
          <cell r="T5190">
            <v>15</v>
          </cell>
          <cell r="U5190">
            <v>275</v>
          </cell>
          <cell r="V5190">
            <v>13</v>
          </cell>
          <cell r="W5190">
            <v>275</v>
          </cell>
          <cell r="X5190">
            <v>0</v>
          </cell>
        </row>
        <row r="5191">
          <cell r="A5191" t="str">
            <v>1707901</v>
          </cell>
          <cell r="B5191">
            <v>1</v>
          </cell>
          <cell r="C5191" t="str">
            <v>Public Address System in square metres</v>
          </cell>
          <cell r="D5191" t="str">
            <v>34</v>
          </cell>
          <cell r="E5191" t="str">
            <v>BASPUB</v>
          </cell>
          <cell r="F5191" t="str">
            <v>BAS</v>
          </cell>
          <cell r="G5191">
            <v>38820</v>
          </cell>
          <cell r="H5191" t="str">
            <v>Active</v>
          </cell>
          <cell r="I5191">
            <v>170</v>
          </cell>
          <cell r="J5191">
            <v>39344</v>
          </cell>
          <cell r="K5191" t="str">
            <v>R</v>
          </cell>
          <cell r="L5191" t="str">
            <v>TN</v>
          </cell>
          <cell r="M5191" t="str">
            <v>0122</v>
          </cell>
          <cell r="N5191">
            <v>2388.6999999999998</v>
          </cell>
          <cell r="O5191">
            <v>12.45</v>
          </cell>
          <cell r="P5191">
            <v>149.29</v>
          </cell>
          <cell r="Q5191">
            <v>298.58</v>
          </cell>
          <cell r="R5191">
            <v>2090.12</v>
          </cell>
          <cell r="S5191">
            <v>994.23</v>
          </cell>
          <cell r="T5191">
            <v>16</v>
          </cell>
          <cell r="U5191">
            <v>0</v>
          </cell>
          <cell r="V5191">
            <v>14</v>
          </cell>
          <cell r="W5191">
            <v>0</v>
          </cell>
          <cell r="X5191">
            <v>0</v>
          </cell>
        </row>
        <row r="5192">
          <cell r="A5192" t="str">
            <v>1708000</v>
          </cell>
          <cell r="B5192">
            <v>1</v>
          </cell>
          <cell r="C5192" t="str">
            <v>Security System in square metres</v>
          </cell>
          <cell r="D5192" t="str">
            <v>34</v>
          </cell>
          <cell r="E5192" t="str">
            <v>BASSEC</v>
          </cell>
          <cell r="F5192" t="str">
            <v>BAS</v>
          </cell>
          <cell r="G5192">
            <v>38820</v>
          </cell>
          <cell r="H5192" t="str">
            <v>Active</v>
          </cell>
          <cell r="I5192">
            <v>962</v>
          </cell>
          <cell r="J5192">
            <v>39344</v>
          </cell>
          <cell r="K5192" t="str">
            <v>TIP</v>
          </cell>
          <cell r="L5192" t="str">
            <v>TN</v>
          </cell>
          <cell r="M5192" t="str">
            <v>0122</v>
          </cell>
          <cell r="N5192">
            <v>33710.870000000003</v>
          </cell>
          <cell r="O5192">
            <v>178.28</v>
          </cell>
          <cell r="P5192">
            <v>2139.91</v>
          </cell>
          <cell r="Q5192">
            <v>4279.82</v>
          </cell>
          <cell r="R5192">
            <v>29431.05</v>
          </cell>
          <cell r="S5192">
            <v>14055.55</v>
          </cell>
          <cell r="T5192">
            <v>15</v>
          </cell>
          <cell r="U5192">
            <v>275</v>
          </cell>
          <cell r="V5192">
            <v>13</v>
          </cell>
          <cell r="W5192">
            <v>275</v>
          </cell>
          <cell r="X5192">
            <v>0</v>
          </cell>
        </row>
        <row r="5193">
          <cell r="A5193" t="str">
            <v>1708001</v>
          </cell>
          <cell r="B5193">
            <v>1</v>
          </cell>
          <cell r="C5193" t="str">
            <v>Security System in square metres</v>
          </cell>
          <cell r="D5193" t="str">
            <v>34</v>
          </cell>
          <cell r="E5193" t="str">
            <v>BASSEC</v>
          </cell>
          <cell r="F5193" t="str">
            <v>BAS</v>
          </cell>
          <cell r="G5193">
            <v>38820</v>
          </cell>
          <cell r="H5193" t="str">
            <v>Active</v>
          </cell>
          <cell r="I5193">
            <v>170</v>
          </cell>
          <cell r="J5193">
            <v>39344</v>
          </cell>
          <cell r="K5193" t="str">
            <v>R</v>
          </cell>
          <cell r="L5193" t="str">
            <v>TN</v>
          </cell>
          <cell r="M5193" t="str">
            <v>0122</v>
          </cell>
          <cell r="N5193">
            <v>5971.91</v>
          </cell>
          <cell r="O5193">
            <v>31.14</v>
          </cell>
          <cell r="P5193">
            <v>373.24</v>
          </cell>
          <cell r="Q5193">
            <v>746.48</v>
          </cell>
          <cell r="R5193">
            <v>5225.43</v>
          </cell>
          <cell r="S5193">
            <v>2485.66</v>
          </cell>
          <cell r="T5193">
            <v>16</v>
          </cell>
          <cell r="U5193">
            <v>0</v>
          </cell>
          <cell r="V5193">
            <v>14</v>
          </cell>
          <cell r="W5193">
            <v>0</v>
          </cell>
          <cell r="X5193">
            <v>0</v>
          </cell>
        </row>
        <row r="5194">
          <cell r="A5194" t="str">
            <v>1708100</v>
          </cell>
          <cell r="B5194">
            <v>1</v>
          </cell>
          <cell r="C5194" t="str">
            <v>break glass fire alarm point - 5</v>
          </cell>
          <cell r="D5194" t="str">
            <v>34</v>
          </cell>
          <cell r="E5194" t="str">
            <v>BASALA</v>
          </cell>
          <cell r="F5194" t="str">
            <v>BAS</v>
          </cell>
          <cell r="G5194">
            <v>38820</v>
          </cell>
          <cell r="H5194" t="str">
            <v>Active</v>
          </cell>
          <cell r="I5194">
            <v>962</v>
          </cell>
          <cell r="J5194">
            <v>39344</v>
          </cell>
          <cell r="K5194" t="str">
            <v>TIP</v>
          </cell>
          <cell r="L5194" t="str">
            <v>TN</v>
          </cell>
          <cell r="M5194" t="str">
            <v>0122</v>
          </cell>
          <cell r="N5194">
            <v>2336.4899999999998</v>
          </cell>
          <cell r="O5194">
            <v>7.64</v>
          </cell>
          <cell r="P5194">
            <v>91.68</v>
          </cell>
          <cell r="Q5194">
            <v>183.36</v>
          </cell>
          <cell r="R5194">
            <v>2153.13</v>
          </cell>
          <cell r="S5194">
            <v>926.54</v>
          </cell>
          <cell r="T5194">
            <v>15</v>
          </cell>
          <cell r="U5194">
            <v>275</v>
          </cell>
          <cell r="V5194">
            <v>13</v>
          </cell>
          <cell r="W5194">
            <v>275</v>
          </cell>
          <cell r="X5194">
            <v>0</v>
          </cell>
        </row>
        <row r="5195">
          <cell r="A5195" t="str">
            <v>1708101</v>
          </cell>
          <cell r="B5195">
            <v>1</v>
          </cell>
          <cell r="C5195" t="str">
            <v>break glass fire alarm point - 5</v>
          </cell>
          <cell r="D5195" t="str">
            <v>34</v>
          </cell>
          <cell r="E5195" t="str">
            <v>BASALA</v>
          </cell>
          <cell r="F5195" t="str">
            <v>BAS</v>
          </cell>
          <cell r="G5195">
            <v>38820</v>
          </cell>
          <cell r="H5195" t="str">
            <v>Active</v>
          </cell>
          <cell r="I5195">
            <v>170</v>
          </cell>
          <cell r="J5195">
            <v>39344</v>
          </cell>
          <cell r="K5195" t="str">
            <v>R</v>
          </cell>
          <cell r="L5195" t="str">
            <v>TN</v>
          </cell>
          <cell r="M5195" t="str">
            <v>0122</v>
          </cell>
          <cell r="N5195">
            <v>413.48</v>
          </cell>
          <cell r="O5195">
            <v>1.36</v>
          </cell>
          <cell r="P5195">
            <v>15.99</v>
          </cell>
          <cell r="Q5195">
            <v>31.98</v>
          </cell>
          <cell r="R5195">
            <v>381.5</v>
          </cell>
          <cell r="S5195">
            <v>163.81</v>
          </cell>
          <cell r="T5195">
            <v>16</v>
          </cell>
          <cell r="U5195">
            <v>0</v>
          </cell>
          <cell r="V5195">
            <v>14</v>
          </cell>
          <cell r="W5195">
            <v>0</v>
          </cell>
          <cell r="X5195">
            <v>0</v>
          </cell>
        </row>
        <row r="5196">
          <cell r="A5196" t="str">
            <v>1708200</v>
          </cell>
          <cell r="B5196">
            <v>1</v>
          </cell>
          <cell r="C5196" t="str">
            <v>check in counter -  5</v>
          </cell>
          <cell r="D5196" t="str">
            <v>34</v>
          </cell>
          <cell r="E5196" t="str">
            <v>FIXFUR</v>
          </cell>
          <cell r="F5196" t="str">
            <v>FIX</v>
          </cell>
          <cell r="G5196">
            <v>37359</v>
          </cell>
          <cell r="H5196" t="str">
            <v>Active</v>
          </cell>
          <cell r="I5196">
            <v>1</v>
          </cell>
          <cell r="J5196">
            <v>39343</v>
          </cell>
          <cell r="K5196" t="str">
            <v>TIP</v>
          </cell>
          <cell r="L5196" t="str">
            <v>TN</v>
          </cell>
          <cell r="M5196" t="str">
            <v>0122</v>
          </cell>
          <cell r="N5196">
            <v>7248.34</v>
          </cell>
          <cell r="O5196">
            <v>0</v>
          </cell>
          <cell r="P5196">
            <v>0</v>
          </cell>
          <cell r="Q5196">
            <v>7248.34</v>
          </cell>
          <cell r="R5196">
            <v>0</v>
          </cell>
          <cell r="S5196">
            <v>0</v>
          </cell>
          <cell r="T5196">
            <v>3</v>
          </cell>
          <cell r="U5196">
            <v>0</v>
          </cell>
          <cell r="V5196">
            <v>0</v>
          </cell>
          <cell r="W5196">
            <v>0</v>
          </cell>
          <cell r="X5196">
            <v>0</v>
          </cell>
        </row>
        <row r="5197">
          <cell r="A5197" t="str">
            <v>1708300</v>
          </cell>
          <cell r="B5197">
            <v>1</v>
          </cell>
          <cell r="C5197" t="str">
            <v>Division walling in all  lineal metres</v>
          </cell>
          <cell r="D5197" t="str">
            <v>34</v>
          </cell>
          <cell r="E5197" t="str">
            <v>BASPAR</v>
          </cell>
          <cell r="F5197" t="str">
            <v>BAS</v>
          </cell>
          <cell r="G5197">
            <v>38820</v>
          </cell>
          <cell r="H5197" t="str">
            <v>Active</v>
          </cell>
          <cell r="I5197">
            <v>962</v>
          </cell>
          <cell r="J5197">
            <v>39344</v>
          </cell>
          <cell r="K5197" t="str">
            <v>TIP</v>
          </cell>
          <cell r="L5197" t="str">
            <v>TN</v>
          </cell>
          <cell r="M5197" t="str">
            <v>0122</v>
          </cell>
          <cell r="N5197">
            <v>105685.14</v>
          </cell>
          <cell r="O5197">
            <v>819.05</v>
          </cell>
          <cell r="P5197">
            <v>9828.0499999999993</v>
          </cell>
          <cell r="Q5197">
            <v>19656.099999999999</v>
          </cell>
          <cell r="R5197">
            <v>86029.04</v>
          </cell>
          <cell r="S5197">
            <v>46360.75</v>
          </cell>
          <cell r="T5197">
            <v>10</v>
          </cell>
          <cell r="U5197">
            <v>275</v>
          </cell>
          <cell r="V5197">
            <v>8</v>
          </cell>
          <cell r="W5197">
            <v>275</v>
          </cell>
          <cell r="X5197">
            <v>0</v>
          </cell>
        </row>
        <row r="5198">
          <cell r="A5198" t="str">
            <v>1708301</v>
          </cell>
          <cell r="B5198">
            <v>1</v>
          </cell>
          <cell r="C5198" t="str">
            <v>Division walling in all  lineal metres</v>
          </cell>
          <cell r="D5198" t="str">
            <v>34</v>
          </cell>
          <cell r="E5198" t="str">
            <v>BASPAR</v>
          </cell>
          <cell r="F5198" t="str">
            <v>BAS</v>
          </cell>
          <cell r="G5198">
            <v>38820</v>
          </cell>
          <cell r="H5198" t="str">
            <v>Active</v>
          </cell>
          <cell r="I5198">
            <v>170</v>
          </cell>
          <cell r="J5198">
            <v>39344</v>
          </cell>
          <cell r="K5198" t="str">
            <v>R</v>
          </cell>
          <cell r="L5198" t="str">
            <v>TN</v>
          </cell>
          <cell r="M5198" t="str">
            <v>0122</v>
          </cell>
          <cell r="N5198">
            <v>18767.990000000002</v>
          </cell>
          <cell r="O5198">
            <v>142.19999999999999</v>
          </cell>
          <cell r="P5198">
            <v>1706.18</v>
          </cell>
          <cell r="Q5198">
            <v>3412.36</v>
          </cell>
          <cell r="R5198">
            <v>15355.63</v>
          </cell>
          <cell r="S5198">
            <v>8204.1299999999992</v>
          </cell>
          <cell r="T5198">
            <v>11</v>
          </cell>
          <cell r="U5198">
            <v>0</v>
          </cell>
          <cell r="V5198">
            <v>9</v>
          </cell>
          <cell r="W5198">
            <v>0</v>
          </cell>
          <cell r="X5198">
            <v>0</v>
          </cell>
        </row>
        <row r="5199">
          <cell r="A5199" t="str">
            <v>1708400</v>
          </cell>
          <cell r="B5199">
            <v>1</v>
          </cell>
          <cell r="C5199" t="str">
            <v>electric light fitting - 4 ceiling mount</v>
          </cell>
          <cell r="D5199" t="str">
            <v>34</v>
          </cell>
          <cell r="E5199" t="str">
            <v>BASLIG</v>
          </cell>
          <cell r="F5199" t="str">
            <v>BAS</v>
          </cell>
          <cell r="G5199">
            <v>38820</v>
          </cell>
          <cell r="H5199" t="str">
            <v>Active</v>
          </cell>
          <cell r="I5199">
            <v>962</v>
          </cell>
          <cell r="J5199">
            <v>39344</v>
          </cell>
          <cell r="K5199" t="str">
            <v>TIP</v>
          </cell>
          <cell r="L5199" t="str">
            <v>TN</v>
          </cell>
          <cell r="M5199" t="str">
            <v>0122</v>
          </cell>
          <cell r="N5199">
            <v>817.34</v>
          </cell>
          <cell r="O5199">
            <v>6.38</v>
          </cell>
          <cell r="P5199">
            <v>76.010000000000005</v>
          </cell>
          <cell r="Q5199">
            <v>152.02000000000001</v>
          </cell>
          <cell r="R5199">
            <v>665.32</v>
          </cell>
          <cell r="S5199">
            <v>358.54</v>
          </cell>
          <cell r="T5199">
            <v>10</v>
          </cell>
          <cell r="U5199">
            <v>275</v>
          </cell>
          <cell r="V5199">
            <v>8</v>
          </cell>
          <cell r="W5199">
            <v>275</v>
          </cell>
          <cell r="X5199">
            <v>0</v>
          </cell>
        </row>
        <row r="5200">
          <cell r="A5200" t="str">
            <v>1708401</v>
          </cell>
          <cell r="B5200">
            <v>1</v>
          </cell>
          <cell r="C5200" t="str">
            <v>electric light fitting - 4 ceiling mount</v>
          </cell>
          <cell r="D5200" t="str">
            <v>34</v>
          </cell>
          <cell r="E5200" t="str">
            <v>BASLIG</v>
          </cell>
          <cell r="F5200" t="str">
            <v>BAS</v>
          </cell>
          <cell r="G5200">
            <v>38820</v>
          </cell>
          <cell r="H5200" t="str">
            <v>Active</v>
          </cell>
          <cell r="I5200">
            <v>170</v>
          </cell>
          <cell r="J5200">
            <v>39344</v>
          </cell>
          <cell r="K5200" t="str">
            <v>R</v>
          </cell>
          <cell r="L5200" t="str">
            <v>TN</v>
          </cell>
          <cell r="M5200" t="str">
            <v>0122</v>
          </cell>
          <cell r="N5200">
            <v>145.18</v>
          </cell>
          <cell r="O5200">
            <v>1.1000000000000001</v>
          </cell>
          <cell r="P5200">
            <v>13.2</v>
          </cell>
          <cell r="Q5200">
            <v>26.4</v>
          </cell>
          <cell r="R5200">
            <v>118.78</v>
          </cell>
          <cell r="S5200">
            <v>63.46</v>
          </cell>
          <cell r="T5200">
            <v>11</v>
          </cell>
          <cell r="U5200">
            <v>0</v>
          </cell>
          <cell r="V5200">
            <v>9</v>
          </cell>
          <cell r="W5200">
            <v>0</v>
          </cell>
          <cell r="X5200">
            <v>0</v>
          </cell>
        </row>
        <row r="5201">
          <cell r="A5201" t="str">
            <v>1708500</v>
          </cell>
          <cell r="B5201">
            <v>1</v>
          </cell>
          <cell r="C5201" t="str">
            <v>Exit sign and fittings - 8</v>
          </cell>
          <cell r="D5201" t="str">
            <v>34</v>
          </cell>
          <cell r="E5201" t="str">
            <v>BASSIG</v>
          </cell>
          <cell r="F5201" t="str">
            <v>BAS</v>
          </cell>
          <cell r="G5201">
            <v>38820</v>
          </cell>
          <cell r="H5201" t="str">
            <v>Active</v>
          </cell>
          <cell r="I5201">
            <v>962</v>
          </cell>
          <cell r="J5201">
            <v>39344</v>
          </cell>
          <cell r="K5201" t="str">
            <v>TIP</v>
          </cell>
          <cell r="L5201" t="str">
            <v>TN</v>
          </cell>
          <cell r="M5201" t="str">
            <v>0122</v>
          </cell>
          <cell r="N5201">
            <v>2451.87</v>
          </cell>
          <cell r="O5201">
            <v>19.010000000000002</v>
          </cell>
          <cell r="P5201">
            <v>228.01</v>
          </cell>
          <cell r="Q5201">
            <v>456.02</v>
          </cell>
          <cell r="R5201">
            <v>1995.85</v>
          </cell>
          <cell r="S5201">
            <v>1075.56</v>
          </cell>
          <cell r="T5201">
            <v>10</v>
          </cell>
          <cell r="U5201">
            <v>275</v>
          </cell>
          <cell r="V5201">
            <v>8</v>
          </cell>
          <cell r="W5201">
            <v>275</v>
          </cell>
          <cell r="X5201">
            <v>0</v>
          </cell>
        </row>
        <row r="5202">
          <cell r="A5202" t="str">
            <v>1708501</v>
          </cell>
          <cell r="B5202">
            <v>1</v>
          </cell>
          <cell r="C5202" t="str">
            <v>Exit sign and fittings - 8</v>
          </cell>
          <cell r="D5202" t="str">
            <v>34</v>
          </cell>
          <cell r="E5202" t="str">
            <v>BASSIG</v>
          </cell>
          <cell r="F5202" t="str">
            <v>BAS</v>
          </cell>
          <cell r="G5202">
            <v>38820</v>
          </cell>
          <cell r="H5202" t="str">
            <v>Active</v>
          </cell>
          <cell r="I5202">
            <v>170</v>
          </cell>
          <cell r="J5202">
            <v>39344</v>
          </cell>
          <cell r="K5202" t="str">
            <v>R</v>
          </cell>
          <cell r="L5202" t="str">
            <v>TN</v>
          </cell>
          <cell r="M5202" t="str">
            <v>0122</v>
          </cell>
          <cell r="N5202">
            <v>435.4</v>
          </cell>
          <cell r="O5202">
            <v>3.28</v>
          </cell>
          <cell r="P5202">
            <v>39.58</v>
          </cell>
          <cell r="Q5202">
            <v>79.16</v>
          </cell>
          <cell r="R5202">
            <v>356.24</v>
          </cell>
          <cell r="S5202">
            <v>190.33</v>
          </cell>
          <cell r="T5202">
            <v>11</v>
          </cell>
          <cell r="U5202">
            <v>0</v>
          </cell>
          <cell r="V5202">
            <v>9</v>
          </cell>
          <cell r="W5202">
            <v>0</v>
          </cell>
          <cell r="X5202">
            <v>0</v>
          </cell>
        </row>
        <row r="5203">
          <cell r="A5203" t="str">
            <v>1708600</v>
          </cell>
          <cell r="B5203">
            <v>1</v>
          </cell>
          <cell r="C5203" t="str">
            <v>fire hose reel - 6</v>
          </cell>
          <cell r="D5203" t="str">
            <v>34</v>
          </cell>
          <cell r="E5203" t="str">
            <v>BASHOS</v>
          </cell>
          <cell r="F5203" t="str">
            <v>BAS</v>
          </cell>
          <cell r="G5203">
            <v>38820</v>
          </cell>
          <cell r="H5203" t="str">
            <v>Active</v>
          </cell>
          <cell r="I5203">
            <v>962</v>
          </cell>
          <cell r="J5203">
            <v>39344</v>
          </cell>
          <cell r="K5203" t="str">
            <v>TIP</v>
          </cell>
          <cell r="L5203" t="str">
            <v>TN</v>
          </cell>
          <cell r="M5203" t="str">
            <v>0122</v>
          </cell>
          <cell r="N5203">
            <v>5720.26</v>
          </cell>
          <cell r="O5203">
            <v>30.25</v>
          </cell>
          <cell r="P5203">
            <v>363.11</v>
          </cell>
          <cell r="Q5203">
            <v>726.22</v>
          </cell>
          <cell r="R5203">
            <v>4994.04</v>
          </cell>
          <cell r="S5203">
            <v>2385.0300000000002</v>
          </cell>
          <cell r="T5203">
            <v>15</v>
          </cell>
          <cell r="U5203">
            <v>275</v>
          </cell>
          <cell r="V5203">
            <v>13</v>
          </cell>
          <cell r="W5203">
            <v>275</v>
          </cell>
          <cell r="X5203">
            <v>0</v>
          </cell>
        </row>
        <row r="5204">
          <cell r="A5204" t="str">
            <v>1708601</v>
          </cell>
          <cell r="B5204">
            <v>1</v>
          </cell>
          <cell r="C5204" t="str">
            <v>fire hose reel - 6</v>
          </cell>
          <cell r="D5204" t="str">
            <v>34</v>
          </cell>
          <cell r="E5204" t="str">
            <v>BASHOS</v>
          </cell>
          <cell r="F5204" t="str">
            <v>BAS</v>
          </cell>
          <cell r="G5204">
            <v>38820</v>
          </cell>
          <cell r="H5204" t="str">
            <v>Active</v>
          </cell>
          <cell r="I5204">
            <v>170</v>
          </cell>
          <cell r="J5204">
            <v>39344</v>
          </cell>
          <cell r="K5204" t="str">
            <v>R</v>
          </cell>
          <cell r="L5204" t="str">
            <v>TN</v>
          </cell>
          <cell r="M5204" t="str">
            <v>0122</v>
          </cell>
          <cell r="N5204">
            <v>1013.42</v>
          </cell>
          <cell r="O5204">
            <v>5.26</v>
          </cell>
          <cell r="P5204">
            <v>63.34</v>
          </cell>
          <cell r="Q5204">
            <v>126.68</v>
          </cell>
          <cell r="R5204">
            <v>886.74</v>
          </cell>
          <cell r="S5204">
            <v>421.81</v>
          </cell>
          <cell r="T5204">
            <v>16</v>
          </cell>
          <cell r="U5204">
            <v>0</v>
          </cell>
          <cell r="V5204">
            <v>14</v>
          </cell>
          <cell r="W5204">
            <v>0</v>
          </cell>
          <cell r="X5204">
            <v>0</v>
          </cell>
        </row>
        <row r="5205">
          <cell r="A5205" t="str">
            <v>1708700</v>
          </cell>
          <cell r="B5205">
            <v>1</v>
          </cell>
          <cell r="C5205" t="str">
            <v>fitted carpet - 1148.50 square metres</v>
          </cell>
          <cell r="D5205" t="str">
            <v>34</v>
          </cell>
          <cell r="E5205" t="str">
            <v>BASFLO</v>
          </cell>
          <cell r="F5205" t="str">
            <v>BAS</v>
          </cell>
          <cell r="G5205">
            <v>38820</v>
          </cell>
          <cell r="H5205" t="str">
            <v>Active</v>
          </cell>
          <cell r="I5205">
            <v>962</v>
          </cell>
          <cell r="J5205">
            <v>39344</v>
          </cell>
          <cell r="K5205" t="str">
            <v>TIP</v>
          </cell>
          <cell r="L5205" t="str">
            <v>TN</v>
          </cell>
          <cell r="M5205" t="str">
            <v>0122</v>
          </cell>
          <cell r="N5205">
            <v>0</v>
          </cell>
          <cell r="O5205">
            <v>0</v>
          </cell>
          <cell r="P5205">
            <v>0</v>
          </cell>
          <cell r="Q5205">
            <v>0</v>
          </cell>
          <cell r="R5205">
            <v>0</v>
          </cell>
          <cell r="S5205">
            <v>0</v>
          </cell>
          <cell r="T5205">
            <v>0</v>
          </cell>
          <cell r="U5205">
            <v>0</v>
          </cell>
          <cell r="V5205">
            <v>0</v>
          </cell>
          <cell r="W5205">
            <v>0</v>
          </cell>
          <cell r="X5205">
            <v>0</v>
          </cell>
        </row>
        <row r="5206">
          <cell r="A5206" t="str">
            <v>1708701</v>
          </cell>
          <cell r="B5206">
            <v>1</v>
          </cell>
          <cell r="C5206" t="str">
            <v>fitted carpet - 1148.50 square metres</v>
          </cell>
          <cell r="D5206" t="str">
            <v>34</v>
          </cell>
          <cell r="E5206" t="str">
            <v>BASFLO</v>
          </cell>
          <cell r="F5206" t="str">
            <v>BAS</v>
          </cell>
          <cell r="G5206">
            <v>38820</v>
          </cell>
          <cell r="H5206" t="str">
            <v>Active</v>
          </cell>
          <cell r="I5206">
            <v>170</v>
          </cell>
          <cell r="J5206">
            <v>39344</v>
          </cell>
          <cell r="K5206" t="str">
            <v>R</v>
          </cell>
          <cell r="L5206" t="str">
            <v>TN</v>
          </cell>
          <cell r="M5206" t="str">
            <v>0122</v>
          </cell>
          <cell r="N5206">
            <v>0</v>
          </cell>
          <cell r="O5206">
            <v>0</v>
          </cell>
          <cell r="P5206">
            <v>0</v>
          </cell>
          <cell r="Q5206">
            <v>0</v>
          </cell>
          <cell r="R5206">
            <v>0</v>
          </cell>
          <cell r="S5206">
            <v>0</v>
          </cell>
          <cell r="T5206">
            <v>0</v>
          </cell>
          <cell r="U5206">
            <v>0</v>
          </cell>
          <cell r="V5206">
            <v>0</v>
          </cell>
          <cell r="W5206">
            <v>0</v>
          </cell>
          <cell r="X5206">
            <v>0</v>
          </cell>
        </row>
        <row r="5207">
          <cell r="A5207" t="str">
            <v>1708800</v>
          </cell>
          <cell r="B5207">
            <v>1</v>
          </cell>
          <cell r="C5207" t="str">
            <v>fluorescent light fitting-116-1200x600mm</v>
          </cell>
          <cell r="D5207" t="str">
            <v>34</v>
          </cell>
          <cell r="E5207" t="str">
            <v>BASLIG</v>
          </cell>
          <cell r="F5207" t="str">
            <v>BAS</v>
          </cell>
          <cell r="G5207">
            <v>38820</v>
          </cell>
          <cell r="H5207" t="str">
            <v>Active</v>
          </cell>
          <cell r="I5207">
            <v>962</v>
          </cell>
          <cell r="J5207">
            <v>39344</v>
          </cell>
          <cell r="K5207" t="str">
            <v>TIP</v>
          </cell>
          <cell r="L5207" t="str">
            <v>TN</v>
          </cell>
          <cell r="M5207" t="str">
            <v>0122</v>
          </cell>
          <cell r="N5207">
            <v>35027.01</v>
          </cell>
          <cell r="O5207">
            <v>271.45</v>
          </cell>
          <cell r="P5207">
            <v>3257.29</v>
          </cell>
          <cell r="Q5207">
            <v>6514.58</v>
          </cell>
          <cell r="R5207">
            <v>28512.43</v>
          </cell>
          <cell r="S5207">
            <v>15365.25</v>
          </cell>
          <cell r="T5207">
            <v>10</v>
          </cell>
          <cell r="U5207">
            <v>275</v>
          </cell>
          <cell r="V5207">
            <v>8</v>
          </cell>
          <cell r="W5207">
            <v>275</v>
          </cell>
          <cell r="X5207">
            <v>0</v>
          </cell>
        </row>
        <row r="5208">
          <cell r="A5208" t="str">
            <v>1708801</v>
          </cell>
          <cell r="B5208">
            <v>1</v>
          </cell>
          <cell r="C5208" t="str">
            <v>fluorescent light fitting-116-1200x600mm</v>
          </cell>
          <cell r="D5208" t="str">
            <v>34</v>
          </cell>
          <cell r="E5208" t="str">
            <v>BASLIG</v>
          </cell>
          <cell r="F5208" t="str">
            <v>BAS</v>
          </cell>
          <cell r="G5208">
            <v>38820</v>
          </cell>
          <cell r="H5208" t="str">
            <v>Active</v>
          </cell>
          <cell r="I5208">
            <v>170</v>
          </cell>
          <cell r="J5208">
            <v>39344</v>
          </cell>
          <cell r="K5208" t="str">
            <v>R</v>
          </cell>
          <cell r="L5208" t="str">
            <v>TN</v>
          </cell>
          <cell r="M5208" t="str">
            <v>0122</v>
          </cell>
          <cell r="N5208">
            <v>6220.19</v>
          </cell>
          <cell r="O5208">
            <v>47.15</v>
          </cell>
          <cell r="P5208">
            <v>565.47</v>
          </cell>
          <cell r="Q5208">
            <v>1130.94</v>
          </cell>
          <cell r="R5208">
            <v>5089.25</v>
          </cell>
          <cell r="S5208">
            <v>2719.06</v>
          </cell>
          <cell r="T5208">
            <v>11</v>
          </cell>
          <cell r="U5208">
            <v>0</v>
          </cell>
          <cell r="V5208">
            <v>9</v>
          </cell>
          <cell r="W5208">
            <v>0</v>
          </cell>
          <cell r="X5208">
            <v>0</v>
          </cell>
        </row>
        <row r="5209">
          <cell r="A5209" t="str">
            <v>1708900</v>
          </cell>
          <cell r="B5209">
            <v>1</v>
          </cell>
          <cell r="C5209" t="str">
            <v>fluorescent light fitting-10-600x600mm t</v>
          </cell>
          <cell r="D5209" t="str">
            <v>34</v>
          </cell>
          <cell r="E5209" t="str">
            <v>BASLIG</v>
          </cell>
          <cell r="F5209" t="str">
            <v>BAS</v>
          </cell>
          <cell r="G5209">
            <v>38820</v>
          </cell>
          <cell r="H5209" t="str">
            <v>Active</v>
          </cell>
          <cell r="I5209">
            <v>962</v>
          </cell>
          <cell r="J5209">
            <v>39344</v>
          </cell>
          <cell r="K5209" t="str">
            <v>TIP</v>
          </cell>
          <cell r="L5209" t="str">
            <v>TN</v>
          </cell>
          <cell r="M5209" t="str">
            <v>0122</v>
          </cell>
          <cell r="N5209">
            <v>2298.75</v>
          </cell>
          <cell r="O5209">
            <v>17.86</v>
          </cell>
          <cell r="P5209">
            <v>213.77</v>
          </cell>
          <cell r="Q5209">
            <v>427.54</v>
          </cell>
          <cell r="R5209">
            <v>1871.21</v>
          </cell>
          <cell r="S5209">
            <v>1008.39</v>
          </cell>
          <cell r="T5209">
            <v>10</v>
          </cell>
          <cell r="U5209">
            <v>275</v>
          </cell>
          <cell r="V5209">
            <v>8</v>
          </cell>
          <cell r="W5209">
            <v>275</v>
          </cell>
          <cell r="X5209">
            <v>0</v>
          </cell>
        </row>
        <row r="5210">
          <cell r="A5210" t="str">
            <v>1708901</v>
          </cell>
          <cell r="B5210">
            <v>1</v>
          </cell>
          <cell r="C5210" t="str">
            <v>fluorescent light fitting-10-600x600mm t</v>
          </cell>
          <cell r="D5210" t="str">
            <v>34</v>
          </cell>
          <cell r="E5210" t="str">
            <v>BASLIG</v>
          </cell>
          <cell r="F5210" t="str">
            <v>BAS</v>
          </cell>
          <cell r="G5210">
            <v>38820</v>
          </cell>
          <cell r="H5210" t="str">
            <v>Active</v>
          </cell>
          <cell r="I5210">
            <v>170</v>
          </cell>
          <cell r="J5210">
            <v>39344</v>
          </cell>
          <cell r="K5210" t="str">
            <v>R</v>
          </cell>
          <cell r="L5210" t="str">
            <v>TN</v>
          </cell>
          <cell r="M5210" t="str">
            <v>0122</v>
          </cell>
          <cell r="N5210">
            <v>408.19</v>
          </cell>
          <cell r="O5210">
            <v>3.12</v>
          </cell>
          <cell r="P5210">
            <v>37.11</v>
          </cell>
          <cell r="Q5210">
            <v>74.22</v>
          </cell>
          <cell r="R5210">
            <v>333.97</v>
          </cell>
          <cell r="S5210">
            <v>178.43</v>
          </cell>
          <cell r="T5210">
            <v>11</v>
          </cell>
          <cell r="U5210">
            <v>0</v>
          </cell>
          <cell r="V5210">
            <v>9</v>
          </cell>
          <cell r="W5210">
            <v>0</v>
          </cell>
          <cell r="X5210">
            <v>0</v>
          </cell>
        </row>
        <row r="5211">
          <cell r="A5211" t="str">
            <v>1709000</v>
          </cell>
          <cell r="B5211">
            <v>1</v>
          </cell>
          <cell r="C5211" t="str">
            <v>handrails - 38 lineal metres with balust</v>
          </cell>
          <cell r="D5211" t="str">
            <v>34</v>
          </cell>
          <cell r="E5211" t="str">
            <v>BASELC</v>
          </cell>
          <cell r="F5211" t="str">
            <v>BAS</v>
          </cell>
          <cell r="G5211">
            <v>38820</v>
          </cell>
          <cell r="H5211" t="str">
            <v>Active</v>
          </cell>
          <cell r="I5211">
            <v>962</v>
          </cell>
          <cell r="J5211">
            <v>39344</v>
          </cell>
          <cell r="K5211" t="str">
            <v>TIP</v>
          </cell>
          <cell r="L5211" t="str">
            <v>TN</v>
          </cell>
          <cell r="M5211" t="str">
            <v>0122</v>
          </cell>
          <cell r="N5211">
            <v>24213.98</v>
          </cell>
          <cell r="O5211">
            <v>79.2</v>
          </cell>
          <cell r="P5211">
            <v>950.07</v>
          </cell>
          <cell r="Q5211">
            <v>1900.14</v>
          </cell>
          <cell r="R5211">
            <v>22313.84</v>
          </cell>
          <cell r="S5211">
            <v>9602.18</v>
          </cell>
          <cell r="T5211">
            <v>15</v>
          </cell>
          <cell r="U5211">
            <v>275</v>
          </cell>
          <cell r="V5211">
            <v>13</v>
          </cell>
          <cell r="W5211">
            <v>275</v>
          </cell>
          <cell r="X5211">
            <v>0</v>
          </cell>
        </row>
        <row r="5212">
          <cell r="A5212" t="str">
            <v>1709001</v>
          </cell>
          <cell r="B5212">
            <v>1</v>
          </cell>
          <cell r="C5212" t="str">
            <v>handrails - 38 lineal metres with balust</v>
          </cell>
          <cell r="D5212" t="str">
            <v>34</v>
          </cell>
          <cell r="E5212" t="str">
            <v>BASELC</v>
          </cell>
          <cell r="F5212" t="str">
            <v>BAS</v>
          </cell>
          <cell r="G5212">
            <v>38820</v>
          </cell>
          <cell r="H5212" t="str">
            <v>Active</v>
          </cell>
          <cell r="I5212">
            <v>170</v>
          </cell>
          <cell r="J5212">
            <v>39344</v>
          </cell>
          <cell r="K5212" t="str">
            <v>R</v>
          </cell>
          <cell r="L5212" t="str">
            <v>TN</v>
          </cell>
          <cell r="M5212" t="str">
            <v>0122</v>
          </cell>
          <cell r="N5212">
            <v>4284.95</v>
          </cell>
          <cell r="O5212">
            <v>13.77</v>
          </cell>
          <cell r="P5212">
            <v>165.68</v>
          </cell>
          <cell r="Q5212">
            <v>331.36</v>
          </cell>
          <cell r="R5212">
            <v>3953.59</v>
          </cell>
          <cell r="S5212">
            <v>1697.6</v>
          </cell>
          <cell r="T5212">
            <v>16</v>
          </cell>
          <cell r="U5212">
            <v>0</v>
          </cell>
          <cell r="V5212">
            <v>14</v>
          </cell>
          <cell r="W5212">
            <v>0</v>
          </cell>
          <cell r="X5212">
            <v>0</v>
          </cell>
        </row>
        <row r="5213">
          <cell r="A5213" t="str">
            <v>1709100</v>
          </cell>
          <cell r="B5213">
            <v>1</v>
          </cell>
          <cell r="C5213" t="str">
            <v>sign - 1 cube</v>
          </cell>
          <cell r="D5213" t="str">
            <v>34</v>
          </cell>
          <cell r="E5213" t="str">
            <v>BASSIG</v>
          </cell>
          <cell r="F5213" t="str">
            <v>BAS</v>
          </cell>
          <cell r="G5213">
            <v>38820</v>
          </cell>
          <cell r="H5213" t="str">
            <v>Active</v>
          </cell>
          <cell r="I5213">
            <v>1</v>
          </cell>
          <cell r="J5213">
            <v>39344</v>
          </cell>
          <cell r="K5213" t="str">
            <v>TIP</v>
          </cell>
          <cell r="L5213" t="str">
            <v>TN</v>
          </cell>
          <cell r="M5213" t="str">
            <v>0122</v>
          </cell>
          <cell r="N5213">
            <v>724.83</v>
          </cell>
          <cell r="O5213">
            <v>5.5</v>
          </cell>
          <cell r="P5213">
            <v>65.89</v>
          </cell>
          <cell r="Q5213">
            <v>131.78</v>
          </cell>
          <cell r="R5213">
            <v>593.04999999999995</v>
          </cell>
          <cell r="S5213">
            <v>316.83999999999997</v>
          </cell>
          <cell r="T5213">
            <v>11</v>
          </cell>
          <cell r="U5213">
            <v>0</v>
          </cell>
          <cell r="V5213">
            <v>9</v>
          </cell>
          <cell r="W5213">
            <v>0</v>
          </cell>
          <cell r="X5213">
            <v>0</v>
          </cell>
        </row>
        <row r="5214">
          <cell r="A5214" t="str">
            <v>1709200</v>
          </cell>
          <cell r="B5214">
            <v>1</v>
          </cell>
          <cell r="C5214" t="str">
            <v>sign - 2 long</v>
          </cell>
          <cell r="D5214" t="str">
            <v>34</v>
          </cell>
          <cell r="E5214" t="str">
            <v>BASSIG</v>
          </cell>
          <cell r="F5214" t="str">
            <v>BAS</v>
          </cell>
          <cell r="G5214">
            <v>38820</v>
          </cell>
          <cell r="H5214" t="str">
            <v>Active</v>
          </cell>
          <cell r="I5214">
            <v>1</v>
          </cell>
          <cell r="J5214">
            <v>39344</v>
          </cell>
          <cell r="K5214" t="str">
            <v>TIP</v>
          </cell>
          <cell r="L5214" t="str">
            <v>TN</v>
          </cell>
          <cell r="M5214" t="str">
            <v>0122</v>
          </cell>
          <cell r="N5214">
            <v>2899.5</v>
          </cell>
          <cell r="O5214">
            <v>21.92</v>
          </cell>
          <cell r="P5214">
            <v>263.58999999999997</v>
          </cell>
          <cell r="Q5214">
            <v>527.17999999999995</v>
          </cell>
          <cell r="R5214">
            <v>2372.3200000000002</v>
          </cell>
          <cell r="S5214">
            <v>1267.47</v>
          </cell>
          <cell r="T5214">
            <v>11</v>
          </cell>
          <cell r="U5214">
            <v>0</v>
          </cell>
          <cell r="V5214">
            <v>9</v>
          </cell>
          <cell r="W5214">
            <v>0</v>
          </cell>
          <cell r="X5214">
            <v>0</v>
          </cell>
        </row>
        <row r="5215">
          <cell r="A5215" t="str">
            <v>1709300</v>
          </cell>
          <cell r="B5215">
            <v>1</v>
          </cell>
          <cell r="C5215" t="str">
            <v>sprinkler head and piping - 101</v>
          </cell>
          <cell r="D5215" t="str">
            <v>34</v>
          </cell>
          <cell r="E5215" t="str">
            <v>BASSPR</v>
          </cell>
          <cell r="F5215" t="str">
            <v>BAS</v>
          </cell>
          <cell r="G5215">
            <v>38820</v>
          </cell>
          <cell r="H5215" t="str">
            <v>Active</v>
          </cell>
          <cell r="I5215">
            <v>962</v>
          </cell>
          <cell r="J5215">
            <v>39344</v>
          </cell>
          <cell r="K5215" t="str">
            <v>TIP</v>
          </cell>
          <cell r="L5215" t="str">
            <v>TN</v>
          </cell>
          <cell r="M5215" t="str">
            <v>0122</v>
          </cell>
          <cell r="N5215">
            <v>35580.699999999997</v>
          </cell>
          <cell r="O5215">
            <v>275.75</v>
          </cell>
          <cell r="P5215">
            <v>3308.78</v>
          </cell>
          <cell r="Q5215">
            <v>6617.56</v>
          </cell>
          <cell r="R5215">
            <v>28963.14</v>
          </cell>
          <cell r="S5215">
            <v>15608.13</v>
          </cell>
          <cell r="T5215">
            <v>10</v>
          </cell>
          <cell r="U5215">
            <v>275</v>
          </cell>
          <cell r="V5215">
            <v>8</v>
          </cell>
          <cell r="W5215">
            <v>275</v>
          </cell>
          <cell r="X5215">
            <v>0</v>
          </cell>
        </row>
        <row r="5216">
          <cell r="A5216" t="str">
            <v>1709301</v>
          </cell>
          <cell r="B5216">
            <v>1</v>
          </cell>
          <cell r="C5216" t="str">
            <v>sprinkler head and piping - 101</v>
          </cell>
          <cell r="D5216" t="str">
            <v>34</v>
          </cell>
          <cell r="E5216" t="str">
            <v>BASSPR</v>
          </cell>
          <cell r="F5216" t="str">
            <v>BAS</v>
          </cell>
          <cell r="G5216">
            <v>38820</v>
          </cell>
          <cell r="H5216" t="str">
            <v>Active</v>
          </cell>
          <cell r="I5216">
            <v>170</v>
          </cell>
          <cell r="J5216">
            <v>39344</v>
          </cell>
          <cell r="K5216" t="str">
            <v>R</v>
          </cell>
          <cell r="L5216" t="str">
            <v>TN</v>
          </cell>
          <cell r="M5216" t="str">
            <v>0122</v>
          </cell>
          <cell r="N5216">
            <v>6318.47</v>
          </cell>
          <cell r="O5216">
            <v>47.84</v>
          </cell>
          <cell r="P5216">
            <v>574.41</v>
          </cell>
          <cell r="Q5216">
            <v>1148.82</v>
          </cell>
          <cell r="R5216">
            <v>5169.6499999999996</v>
          </cell>
          <cell r="S5216">
            <v>2762.02</v>
          </cell>
          <cell r="T5216">
            <v>11</v>
          </cell>
          <cell r="U5216">
            <v>0</v>
          </cell>
          <cell r="V5216">
            <v>9</v>
          </cell>
          <cell r="W5216">
            <v>0</v>
          </cell>
          <cell r="X5216">
            <v>0</v>
          </cell>
        </row>
        <row r="5217">
          <cell r="A5217" t="str">
            <v>1709400</v>
          </cell>
          <cell r="B5217">
            <v>1</v>
          </cell>
          <cell r="C5217" t="str">
            <v>suspended ceiling -  square metres</v>
          </cell>
          <cell r="D5217" t="str">
            <v>34</v>
          </cell>
          <cell r="E5217" t="str">
            <v>BASSUS</v>
          </cell>
          <cell r="F5217" t="str">
            <v>BAS</v>
          </cell>
          <cell r="G5217">
            <v>38820</v>
          </cell>
          <cell r="H5217" t="str">
            <v>Active</v>
          </cell>
          <cell r="I5217">
            <v>962</v>
          </cell>
          <cell r="J5217">
            <v>39344</v>
          </cell>
          <cell r="K5217" t="str">
            <v>TIP</v>
          </cell>
          <cell r="L5217" t="str">
            <v>TN</v>
          </cell>
          <cell r="M5217" t="str">
            <v>0122</v>
          </cell>
          <cell r="N5217">
            <v>26968.63</v>
          </cell>
          <cell r="O5217">
            <v>142.66</v>
          </cell>
          <cell r="P5217">
            <v>1711.92</v>
          </cell>
          <cell r="Q5217">
            <v>3423.84</v>
          </cell>
          <cell r="R5217">
            <v>23544.79</v>
          </cell>
          <cell r="S5217">
            <v>11244.41</v>
          </cell>
          <cell r="T5217">
            <v>15</v>
          </cell>
          <cell r="U5217">
            <v>275</v>
          </cell>
          <cell r="V5217">
            <v>13</v>
          </cell>
          <cell r="W5217">
            <v>275</v>
          </cell>
          <cell r="X5217">
            <v>0</v>
          </cell>
        </row>
        <row r="5218">
          <cell r="A5218" t="str">
            <v>1709401</v>
          </cell>
          <cell r="B5218">
            <v>1</v>
          </cell>
          <cell r="C5218" t="str">
            <v>suspended ceiling -  square metres</v>
          </cell>
          <cell r="D5218" t="str">
            <v>34</v>
          </cell>
          <cell r="E5218" t="str">
            <v>BASSUS</v>
          </cell>
          <cell r="F5218" t="str">
            <v>BAS</v>
          </cell>
          <cell r="G5218">
            <v>38820</v>
          </cell>
          <cell r="H5218" t="str">
            <v>Active</v>
          </cell>
          <cell r="I5218">
            <v>170</v>
          </cell>
          <cell r="J5218">
            <v>39344</v>
          </cell>
          <cell r="K5218" t="str">
            <v>R</v>
          </cell>
          <cell r="L5218" t="str">
            <v>TN</v>
          </cell>
          <cell r="M5218" t="str">
            <v>0122</v>
          </cell>
          <cell r="N5218">
            <v>4777.57</v>
          </cell>
          <cell r="O5218">
            <v>24.92</v>
          </cell>
          <cell r="P5218">
            <v>298.60000000000002</v>
          </cell>
          <cell r="Q5218">
            <v>597.20000000000005</v>
          </cell>
          <cell r="R5218">
            <v>4180.37</v>
          </cell>
          <cell r="S5218">
            <v>1988.54</v>
          </cell>
          <cell r="T5218">
            <v>16</v>
          </cell>
          <cell r="U5218">
            <v>0</v>
          </cell>
          <cell r="V5218">
            <v>14</v>
          </cell>
          <cell r="W5218">
            <v>0</v>
          </cell>
          <cell r="X5218">
            <v>0</v>
          </cell>
        </row>
        <row r="5219">
          <cell r="A5219" t="str">
            <v>1709500</v>
          </cell>
          <cell r="B5219">
            <v>1</v>
          </cell>
          <cell r="C5219" t="str">
            <v>suspended ceiling - 26 square metres pan</v>
          </cell>
          <cell r="D5219" t="str">
            <v>34</v>
          </cell>
          <cell r="E5219" t="str">
            <v>BASSUS</v>
          </cell>
          <cell r="F5219" t="str">
            <v>BAS</v>
          </cell>
          <cell r="G5219">
            <v>38820</v>
          </cell>
          <cell r="H5219" t="str">
            <v>Active</v>
          </cell>
          <cell r="I5219">
            <v>962</v>
          </cell>
          <cell r="J5219">
            <v>39344</v>
          </cell>
          <cell r="K5219" t="str">
            <v>TIP</v>
          </cell>
          <cell r="L5219" t="str">
            <v>TN</v>
          </cell>
          <cell r="M5219" t="str">
            <v>0122</v>
          </cell>
          <cell r="N5219">
            <v>619.66999999999996</v>
          </cell>
          <cell r="O5219">
            <v>3.26</v>
          </cell>
          <cell r="P5219">
            <v>39.340000000000003</v>
          </cell>
          <cell r="Q5219">
            <v>78.680000000000007</v>
          </cell>
          <cell r="R5219">
            <v>540.99</v>
          </cell>
          <cell r="S5219">
            <v>258.36</v>
          </cell>
          <cell r="T5219">
            <v>15</v>
          </cell>
          <cell r="U5219">
            <v>275</v>
          </cell>
          <cell r="V5219">
            <v>13</v>
          </cell>
          <cell r="W5219">
            <v>275</v>
          </cell>
          <cell r="X5219">
            <v>0</v>
          </cell>
        </row>
        <row r="5220">
          <cell r="A5220" t="str">
            <v>1709501</v>
          </cell>
          <cell r="B5220">
            <v>1</v>
          </cell>
          <cell r="C5220" t="str">
            <v>suspended ceiling - 26 square metres pan</v>
          </cell>
          <cell r="D5220" t="str">
            <v>34</v>
          </cell>
          <cell r="E5220" t="str">
            <v>BASSUS</v>
          </cell>
          <cell r="F5220" t="str">
            <v>BAS</v>
          </cell>
          <cell r="G5220">
            <v>38820</v>
          </cell>
          <cell r="H5220" t="str">
            <v>Active</v>
          </cell>
          <cell r="I5220">
            <v>170</v>
          </cell>
          <cell r="J5220">
            <v>39344</v>
          </cell>
          <cell r="K5220" t="str">
            <v>R</v>
          </cell>
          <cell r="L5220" t="str">
            <v>TN</v>
          </cell>
          <cell r="M5220" t="str">
            <v>0122</v>
          </cell>
          <cell r="N5220">
            <v>109.79</v>
          </cell>
          <cell r="O5220">
            <v>0.59</v>
          </cell>
          <cell r="P5220">
            <v>6.86</v>
          </cell>
          <cell r="Q5220">
            <v>13.72</v>
          </cell>
          <cell r="R5220">
            <v>96.07</v>
          </cell>
          <cell r="S5220">
            <v>45.69</v>
          </cell>
          <cell r="T5220">
            <v>16</v>
          </cell>
          <cell r="U5220">
            <v>0</v>
          </cell>
          <cell r="V5220">
            <v>14</v>
          </cell>
          <cell r="W5220">
            <v>0</v>
          </cell>
          <cell r="X5220">
            <v>0</v>
          </cell>
        </row>
        <row r="5221">
          <cell r="A5221" t="str">
            <v>1709600</v>
          </cell>
          <cell r="B5221">
            <v>1</v>
          </cell>
          <cell r="C5221" t="str">
            <v>Building Structure in square metres</v>
          </cell>
          <cell r="D5221" t="str">
            <v>34</v>
          </cell>
          <cell r="E5221" t="str">
            <v>BUITER</v>
          </cell>
          <cell r="F5221" t="str">
            <v>BUI</v>
          </cell>
          <cell r="G5221">
            <v>38820</v>
          </cell>
          <cell r="H5221" t="str">
            <v>Active</v>
          </cell>
          <cell r="I5221">
            <v>1</v>
          </cell>
          <cell r="J5221">
            <v>39344</v>
          </cell>
          <cell r="K5221" t="str">
            <v>R</v>
          </cell>
          <cell r="L5221" t="str">
            <v>TN</v>
          </cell>
          <cell r="M5221" t="str">
            <v>0125</v>
          </cell>
          <cell r="N5221">
            <v>4340.22</v>
          </cell>
          <cell r="O5221">
            <v>7.1</v>
          </cell>
          <cell r="P5221">
            <v>85.64</v>
          </cell>
          <cell r="Q5221">
            <v>171.28</v>
          </cell>
          <cell r="R5221">
            <v>4168.9399999999996</v>
          </cell>
          <cell r="S5221">
            <v>1672.39</v>
          </cell>
          <cell r="T5221">
            <v>40</v>
          </cell>
          <cell r="U5221">
            <v>0</v>
          </cell>
          <cell r="V5221">
            <v>38</v>
          </cell>
          <cell r="W5221">
            <v>0</v>
          </cell>
          <cell r="X5221">
            <v>0</v>
          </cell>
        </row>
        <row r="5222">
          <cell r="A5222" t="str">
            <v>1709700</v>
          </cell>
          <cell r="B5222">
            <v>1</v>
          </cell>
          <cell r="C5222" t="str">
            <v>Communication Services in square metres</v>
          </cell>
          <cell r="D5222" t="str">
            <v>34</v>
          </cell>
          <cell r="E5222" t="str">
            <v>BASCAB</v>
          </cell>
          <cell r="F5222" t="str">
            <v>BAS</v>
          </cell>
          <cell r="G5222">
            <v>38820</v>
          </cell>
          <cell r="H5222" t="str">
            <v>Active</v>
          </cell>
          <cell r="I5222">
            <v>1</v>
          </cell>
          <cell r="J5222">
            <v>39344</v>
          </cell>
          <cell r="K5222" t="str">
            <v>R</v>
          </cell>
          <cell r="L5222" t="str">
            <v>TN</v>
          </cell>
          <cell r="M5222" t="str">
            <v>0125</v>
          </cell>
          <cell r="N5222">
            <v>213.7</v>
          </cell>
          <cell r="O5222">
            <v>1.1499999999999999</v>
          </cell>
          <cell r="P5222">
            <v>13.36</v>
          </cell>
          <cell r="Q5222">
            <v>26.72</v>
          </cell>
          <cell r="R5222">
            <v>186.98</v>
          </cell>
          <cell r="S5222">
            <v>88.95</v>
          </cell>
          <cell r="T5222">
            <v>16</v>
          </cell>
          <cell r="U5222">
            <v>0</v>
          </cell>
          <cell r="V5222">
            <v>14</v>
          </cell>
          <cell r="W5222">
            <v>0</v>
          </cell>
          <cell r="X5222">
            <v>0</v>
          </cell>
        </row>
        <row r="5223">
          <cell r="A5223" t="str">
            <v>1709800</v>
          </cell>
          <cell r="B5223">
            <v>1</v>
          </cell>
          <cell r="C5223" t="str">
            <v>Drainage Services in square metres</v>
          </cell>
          <cell r="D5223" t="str">
            <v>34</v>
          </cell>
          <cell r="E5223" t="str">
            <v>BASPLM</v>
          </cell>
          <cell r="F5223" t="str">
            <v>BAS</v>
          </cell>
          <cell r="G5223">
            <v>38820</v>
          </cell>
          <cell r="H5223" t="str">
            <v>Active</v>
          </cell>
          <cell r="I5223">
            <v>1</v>
          </cell>
          <cell r="J5223">
            <v>39344</v>
          </cell>
          <cell r="K5223" t="str">
            <v>R</v>
          </cell>
          <cell r="L5223" t="str">
            <v>TN</v>
          </cell>
          <cell r="M5223" t="str">
            <v>0125</v>
          </cell>
          <cell r="N5223">
            <v>42.74</v>
          </cell>
          <cell r="O5223">
            <v>0.25</v>
          </cell>
          <cell r="P5223">
            <v>2.67</v>
          </cell>
          <cell r="Q5223">
            <v>5.34</v>
          </cell>
          <cell r="R5223">
            <v>37.4</v>
          </cell>
          <cell r="S5223">
            <v>17.79</v>
          </cell>
          <cell r="T5223">
            <v>16</v>
          </cell>
          <cell r="U5223">
            <v>0</v>
          </cell>
          <cell r="V5223">
            <v>14</v>
          </cell>
          <cell r="W5223">
            <v>0</v>
          </cell>
          <cell r="X5223">
            <v>0</v>
          </cell>
        </row>
        <row r="5224">
          <cell r="A5224" t="str">
            <v>1709900</v>
          </cell>
          <cell r="B5224">
            <v>1</v>
          </cell>
          <cell r="C5224" t="str">
            <v>Electrical services in square metres</v>
          </cell>
          <cell r="D5224" t="str">
            <v>34</v>
          </cell>
          <cell r="E5224" t="str">
            <v>BASELC</v>
          </cell>
          <cell r="F5224" t="str">
            <v>BAS</v>
          </cell>
          <cell r="G5224">
            <v>38820</v>
          </cell>
          <cell r="H5224" t="str">
            <v>Active</v>
          </cell>
          <cell r="I5224">
            <v>1</v>
          </cell>
          <cell r="J5224">
            <v>39344</v>
          </cell>
          <cell r="K5224" t="str">
            <v>R</v>
          </cell>
          <cell r="L5224" t="str">
            <v>TN</v>
          </cell>
          <cell r="M5224" t="str">
            <v>0125</v>
          </cell>
          <cell r="N5224">
            <v>1902.14</v>
          </cell>
          <cell r="O5224">
            <v>6.12</v>
          </cell>
          <cell r="P5224">
            <v>73.55</v>
          </cell>
          <cell r="Q5224">
            <v>147.1</v>
          </cell>
          <cell r="R5224">
            <v>1755.04</v>
          </cell>
          <cell r="S5224">
            <v>753.58</v>
          </cell>
          <cell r="T5224">
            <v>16</v>
          </cell>
          <cell r="U5224">
            <v>0</v>
          </cell>
          <cell r="V5224">
            <v>14</v>
          </cell>
          <cell r="W5224">
            <v>0</v>
          </cell>
          <cell r="X5224">
            <v>0</v>
          </cell>
        </row>
        <row r="5225">
          <cell r="A5225" t="str">
            <v>1710000</v>
          </cell>
          <cell r="B5225">
            <v>1</v>
          </cell>
          <cell r="C5225" t="str">
            <v>Fire Alarm System in square metres</v>
          </cell>
          <cell r="D5225" t="str">
            <v>34</v>
          </cell>
          <cell r="E5225" t="str">
            <v>BASALA</v>
          </cell>
          <cell r="F5225" t="str">
            <v>BAS</v>
          </cell>
          <cell r="G5225">
            <v>38820</v>
          </cell>
          <cell r="H5225" t="str">
            <v>Active</v>
          </cell>
          <cell r="I5225">
            <v>1</v>
          </cell>
          <cell r="J5225">
            <v>39344</v>
          </cell>
          <cell r="K5225" t="str">
            <v>R</v>
          </cell>
          <cell r="L5225" t="str">
            <v>TN</v>
          </cell>
          <cell r="M5225" t="str">
            <v>0125</v>
          </cell>
          <cell r="N5225">
            <v>507.28</v>
          </cell>
          <cell r="O5225">
            <v>1.69</v>
          </cell>
          <cell r="P5225">
            <v>19.62</v>
          </cell>
          <cell r="Q5225">
            <v>39.24</v>
          </cell>
          <cell r="R5225">
            <v>468.04</v>
          </cell>
          <cell r="S5225">
            <v>200.97</v>
          </cell>
          <cell r="T5225">
            <v>16</v>
          </cell>
          <cell r="U5225">
            <v>0</v>
          </cell>
          <cell r="V5225">
            <v>14</v>
          </cell>
          <cell r="W5225">
            <v>0</v>
          </cell>
          <cell r="X5225">
            <v>0</v>
          </cell>
        </row>
        <row r="5226">
          <cell r="A5226" t="str">
            <v>1710100</v>
          </cell>
          <cell r="B5226">
            <v>1</v>
          </cell>
          <cell r="C5226" t="str">
            <v>Mechanical Services in square metres</v>
          </cell>
          <cell r="D5226" t="str">
            <v>34</v>
          </cell>
          <cell r="E5226" t="str">
            <v>BASAIR</v>
          </cell>
          <cell r="F5226" t="str">
            <v>BAS</v>
          </cell>
          <cell r="G5226">
            <v>38820</v>
          </cell>
          <cell r="H5226" t="str">
            <v>Active</v>
          </cell>
          <cell r="I5226">
            <v>1</v>
          </cell>
          <cell r="J5226">
            <v>39344</v>
          </cell>
          <cell r="K5226" t="str">
            <v>R</v>
          </cell>
          <cell r="L5226" t="str">
            <v>TN</v>
          </cell>
          <cell r="M5226" t="str">
            <v>0125</v>
          </cell>
          <cell r="N5226">
            <v>2387.1799999999998</v>
          </cell>
          <cell r="O5226">
            <v>18.14</v>
          </cell>
          <cell r="P5226">
            <v>217.02</v>
          </cell>
          <cell r="Q5226">
            <v>434.04</v>
          </cell>
          <cell r="R5226">
            <v>1953.14</v>
          </cell>
          <cell r="S5226">
            <v>1043.52</v>
          </cell>
          <cell r="T5226">
            <v>11</v>
          </cell>
          <cell r="U5226">
            <v>0</v>
          </cell>
          <cell r="V5226">
            <v>9</v>
          </cell>
          <cell r="W5226">
            <v>0</v>
          </cell>
          <cell r="X5226">
            <v>0</v>
          </cell>
        </row>
        <row r="5227">
          <cell r="A5227" t="str">
            <v>1710200</v>
          </cell>
          <cell r="B5227">
            <v>1</v>
          </cell>
          <cell r="C5227" t="str">
            <v>Plumbing reticulation in square metres</v>
          </cell>
          <cell r="D5227" t="str">
            <v>34</v>
          </cell>
          <cell r="E5227" t="str">
            <v>BASPLM</v>
          </cell>
          <cell r="F5227" t="str">
            <v>BAS</v>
          </cell>
          <cell r="G5227">
            <v>38820</v>
          </cell>
          <cell r="H5227" t="str">
            <v>Active</v>
          </cell>
          <cell r="I5227">
            <v>1</v>
          </cell>
          <cell r="J5227">
            <v>39344</v>
          </cell>
          <cell r="K5227" t="str">
            <v>R</v>
          </cell>
          <cell r="L5227" t="str">
            <v>TN</v>
          </cell>
          <cell r="M5227" t="str">
            <v>0125</v>
          </cell>
          <cell r="N5227">
            <v>320.55</v>
          </cell>
          <cell r="O5227">
            <v>1.66</v>
          </cell>
          <cell r="P5227">
            <v>20.03</v>
          </cell>
          <cell r="Q5227">
            <v>40.06</v>
          </cell>
          <cell r="R5227">
            <v>280.49</v>
          </cell>
          <cell r="S5227">
            <v>133.41999999999999</v>
          </cell>
          <cell r="T5227">
            <v>16</v>
          </cell>
          <cell r="U5227">
            <v>0</v>
          </cell>
          <cell r="V5227">
            <v>14</v>
          </cell>
          <cell r="W5227">
            <v>0</v>
          </cell>
          <cell r="X5227">
            <v>0</v>
          </cell>
        </row>
        <row r="5228">
          <cell r="A5228" t="str">
            <v>1710300</v>
          </cell>
          <cell r="B5228">
            <v>1</v>
          </cell>
          <cell r="C5228" t="str">
            <v>Public Address System in square metres</v>
          </cell>
          <cell r="D5228" t="str">
            <v>34</v>
          </cell>
          <cell r="E5228" t="str">
            <v>BASPUB</v>
          </cell>
          <cell r="F5228" t="str">
            <v>BAS</v>
          </cell>
          <cell r="G5228">
            <v>38820</v>
          </cell>
          <cell r="H5228" t="str">
            <v>Active</v>
          </cell>
          <cell r="I5228">
            <v>1</v>
          </cell>
          <cell r="J5228">
            <v>39344</v>
          </cell>
          <cell r="K5228" t="str">
            <v>R</v>
          </cell>
          <cell r="L5228" t="str">
            <v>TN</v>
          </cell>
          <cell r="M5228" t="str">
            <v>0125</v>
          </cell>
          <cell r="N5228">
            <v>213.7</v>
          </cell>
          <cell r="O5228">
            <v>1.1499999999999999</v>
          </cell>
          <cell r="P5228">
            <v>13.36</v>
          </cell>
          <cell r="Q5228">
            <v>26.72</v>
          </cell>
          <cell r="R5228">
            <v>186.98</v>
          </cell>
          <cell r="S5228">
            <v>88.95</v>
          </cell>
          <cell r="T5228">
            <v>16</v>
          </cell>
          <cell r="U5228">
            <v>0</v>
          </cell>
          <cell r="V5228">
            <v>14</v>
          </cell>
          <cell r="W5228">
            <v>0</v>
          </cell>
          <cell r="X5228">
            <v>0</v>
          </cell>
        </row>
        <row r="5229">
          <cell r="A5229" t="str">
            <v>1710400</v>
          </cell>
          <cell r="B5229">
            <v>1</v>
          </cell>
          <cell r="C5229" t="str">
            <v>Security System in square metres</v>
          </cell>
          <cell r="D5229" t="str">
            <v>34</v>
          </cell>
          <cell r="E5229" t="str">
            <v>BASSEC</v>
          </cell>
          <cell r="F5229" t="str">
            <v>BAS</v>
          </cell>
          <cell r="G5229">
            <v>38820</v>
          </cell>
          <cell r="H5229" t="str">
            <v>Active</v>
          </cell>
          <cell r="I5229">
            <v>1</v>
          </cell>
          <cell r="J5229">
            <v>39344</v>
          </cell>
          <cell r="K5229" t="str">
            <v>R</v>
          </cell>
          <cell r="L5229" t="str">
            <v>TN</v>
          </cell>
          <cell r="M5229" t="str">
            <v>0125</v>
          </cell>
          <cell r="N5229">
            <v>534.21</v>
          </cell>
          <cell r="O5229">
            <v>2.81</v>
          </cell>
          <cell r="P5229">
            <v>33.39</v>
          </cell>
          <cell r="Q5229">
            <v>66.78</v>
          </cell>
          <cell r="R5229">
            <v>467.43</v>
          </cell>
          <cell r="S5229">
            <v>222.35</v>
          </cell>
          <cell r="T5229">
            <v>16</v>
          </cell>
          <cell r="U5229">
            <v>0</v>
          </cell>
          <cell r="V5229">
            <v>14</v>
          </cell>
          <cell r="W5229">
            <v>0</v>
          </cell>
          <cell r="X5229">
            <v>0</v>
          </cell>
        </row>
        <row r="5230">
          <cell r="A5230" t="str">
            <v>1710500</v>
          </cell>
          <cell r="B5230">
            <v>1</v>
          </cell>
          <cell r="C5230" t="str">
            <v>Division walling in all 11 lineal metres</v>
          </cell>
          <cell r="D5230" t="str">
            <v>34</v>
          </cell>
          <cell r="E5230" t="str">
            <v>BASPAR</v>
          </cell>
          <cell r="F5230" t="str">
            <v>BAS</v>
          </cell>
          <cell r="G5230">
            <v>38820</v>
          </cell>
          <cell r="H5230" t="str">
            <v>Active</v>
          </cell>
          <cell r="I5230">
            <v>1</v>
          </cell>
          <cell r="J5230">
            <v>39344</v>
          </cell>
          <cell r="K5230" t="str">
            <v>R</v>
          </cell>
          <cell r="L5230" t="str">
            <v>TN</v>
          </cell>
          <cell r="M5230" t="str">
            <v>0125</v>
          </cell>
          <cell r="N5230">
            <v>13953.56</v>
          </cell>
          <cell r="O5230">
            <v>105.7</v>
          </cell>
          <cell r="P5230">
            <v>1268.51</v>
          </cell>
          <cell r="Q5230">
            <v>2537.02</v>
          </cell>
          <cell r="R5230">
            <v>11416.54</v>
          </cell>
          <cell r="S5230">
            <v>6099.58</v>
          </cell>
          <cell r="T5230">
            <v>11</v>
          </cell>
          <cell r="U5230">
            <v>0</v>
          </cell>
          <cell r="V5230">
            <v>9</v>
          </cell>
          <cell r="W5230">
            <v>0</v>
          </cell>
          <cell r="X5230">
            <v>0</v>
          </cell>
        </row>
        <row r="5231">
          <cell r="A5231" t="str">
            <v>1710600</v>
          </cell>
          <cell r="B5231">
            <v>1</v>
          </cell>
          <cell r="C5231" t="str">
            <v>fluorescent light fitting-3-1200x600mm t</v>
          </cell>
          <cell r="D5231" t="str">
            <v>34</v>
          </cell>
          <cell r="E5231" t="str">
            <v>BASLIG</v>
          </cell>
          <cell r="F5231" t="str">
            <v>BAS</v>
          </cell>
          <cell r="G5231">
            <v>38820</v>
          </cell>
          <cell r="H5231" t="str">
            <v>Active</v>
          </cell>
          <cell r="I5231">
            <v>1</v>
          </cell>
          <cell r="J5231">
            <v>39344</v>
          </cell>
          <cell r="K5231" t="str">
            <v>R</v>
          </cell>
          <cell r="L5231" t="str">
            <v>TN</v>
          </cell>
          <cell r="M5231" t="str">
            <v>0125</v>
          </cell>
          <cell r="N5231">
            <v>1087.23</v>
          </cell>
          <cell r="O5231">
            <v>8.1999999999999993</v>
          </cell>
          <cell r="P5231">
            <v>98.84</v>
          </cell>
          <cell r="Q5231">
            <v>197.68</v>
          </cell>
          <cell r="R5231">
            <v>889.55</v>
          </cell>
          <cell r="S5231">
            <v>475.27</v>
          </cell>
          <cell r="T5231">
            <v>11</v>
          </cell>
          <cell r="U5231">
            <v>0</v>
          </cell>
          <cell r="V5231">
            <v>9</v>
          </cell>
          <cell r="W5231">
            <v>0</v>
          </cell>
          <cell r="X5231">
            <v>0</v>
          </cell>
        </row>
        <row r="5232">
          <cell r="A5232" t="str">
            <v>1710700</v>
          </cell>
          <cell r="B5232">
            <v>1</v>
          </cell>
          <cell r="C5232" t="str">
            <v>sprinkler head and piping - 4</v>
          </cell>
          <cell r="D5232" t="str">
            <v>34</v>
          </cell>
          <cell r="E5232" t="str">
            <v>BASSPR</v>
          </cell>
          <cell r="F5232" t="str">
            <v>BAS</v>
          </cell>
          <cell r="G5232">
            <v>38820</v>
          </cell>
          <cell r="H5232" t="str">
            <v>Active</v>
          </cell>
          <cell r="I5232">
            <v>1</v>
          </cell>
          <cell r="J5232">
            <v>39344</v>
          </cell>
          <cell r="K5232" t="str">
            <v>R</v>
          </cell>
          <cell r="L5232" t="str">
            <v>TN</v>
          </cell>
          <cell r="M5232" t="str">
            <v>0125</v>
          </cell>
          <cell r="N5232">
            <v>1691.31</v>
          </cell>
          <cell r="O5232">
            <v>12.85</v>
          </cell>
          <cell r="P5232">
            <v>153.76</v>
          </cell>
          <cell r="Q5232">
            <v>307.52</v>
          </cell>
          <cell r="R5232">
            <v>1383.79</v>
          </cell>
          <cell r="S5232">
            <v>739.33</v>
          </cell>
          <cell r="T5232">
            <v>11</v>
          </cell>
          <cell r="U5232">
            <v>0</v>
          </cell>
          <cell r="V5232">
            <v>9</v>
          </cell>
          <cell r="W5232">
            <v>0</v>
          </cell>
          <cell r="X5232">
            <v>0</v>
          </cell>
        </row>
        <row r="5233">
          <cell r="A5233" t="str">
            <v>1710800</v>
          </cell>
          <cell r="B5233">
            <v>1</v>
          </cell>
          <cell r="C5233" t="str">
            <v>suspended ceiling - 15.20 square metres</v>
          </cell>
          <cell r="D5233" t="str">
            <v>34</v>
          </cell>
          <cell r="E5233" t="str">
            <v>BASSUS</v>
          </cell>
          <cell r="F5233" t="str">
            <v>BAS</v>
          </cell>
          <cell r="G5233">
            <v>38820</v>
          </cell>
          <cell r="H5233" t="str">
            <v>Active</v>
          </cell>
          <cell r="I5233">
            <v>1</v>
          </cell>
          <cell r="J5233">
            <v>39344</v>
          </cell>
          <cell r="K5233" t="str">
            <v>R</v>
          </cell>
          <cell r="L5233" t="str">
            <v>TN</v>
          </cell>
          <cell r="M5233" t="str">
            <v>0125</v>
          </cell>
          <cell r="N5233">
            <v>427.38</v>
          </cell>
          <cell r="O5233">
            <v>2.1800000000000002</v>
          </cell>
          <cell r="P5233">
            <v>26.71</v>
          </cell>
          <cell r="Q5233">
            <v>53.42</v>
          </cell>
          <cell r="R5233">
            <v>373.96</v>
          </cell>
          <cell r="S5233">
            <v>177.89</v>
          </cell>
          <cell r="T5233">
            <v>16</v>
          </cell>
          <cell r="U5233">
            <v>0</v>
          </cell>
          <cell r="V5233">
            <v>14</v>
          </cell>
          <cell r="W5233">
            <v>0</v>
          </cell>
          <cell r="X5233">
            <v>0</v>
          </cell>
        </row>
        <row r="5234">
          <cell r="A5234" t="str">
            <v>1710900</v>
          </cell>
          <cell r="B5234">
            <v>1</v>
          </cell>
          <cell r="C5234" t="str">
            <v>vinyl floor covering - 15.20 square metr</v>
          </cell>
          <cell r="D5234" t="str">
            <v>34</v>
          </cell>
          <cell r="E5234" t="str">
            <v>BASFLO</v>
          </cell>
          <cell r="F5234" t="str">
            <v>BAS</v>
          </cell>
          <cell r="G5234">
            <v>38820</v>
          </cell>
          <cell r="H5234" t="str">
            <v>Active</v>
          </cell>
          <cell r="I5234">
            <v>1</v>
          </cell>
          <cell r="J5234">
            <v>39344</v>
          </cell>
          <cell r="K5234" t="str">
            <v>R</v>
          </cell>
          <cell r="L5234" t="str">
            <v>TN</v>
          </cell>
          <cell r="M5234" t="str">
            <v>0125</v>
          </cell>
          <cell r="N5234">
            <v>0</v>
          </cell>
          <cell r="O5234">
            <v>0</v>
          </cell>
          <cell r="P5234">
            <v>0</v>
          </cell>
          <cell r="Q5234">
            <v>0</v>
          </cell>
          <cell r="R5234">
            <v>0</v>
          </cell>
          <cell r="S5234">
            <v>0</v>
          </cell>
          <cell r="T5234">
            <v>0</v>
          </cell>
          <cell r="U5234">
            <v>0</v>
          </cell>
          <cell r="V5234">
            <v>0</v>
          </cell>
          <cell r="W5234">
            <v>0</v>
          </cell>
          <cell r="X5234">
            <v>0</v>
          </cell>
        </row>
        <row r="5235">
          <cell r="A5235" t="str">
            <v>1711000</v>
          </cell>
          <cell r="B5235">
            <v>1</v>
          </cell>
          <cell r="C5235" t="str">
            <v>Building Structure in square metres</v>
          </cell>
          <cell r="D5235" t="str">
            <v>34</v>
          </cell>
          <cell r="E5235" t="str">
            <v>BUITER</v>
          </cell>
          <cell r="F5235" t="str">
            <v>BUI</v>
          </cell>
          <cell r="G5235">
            <v>38820</v>
          </cell>
          <cell r="H5235" t="str">
            <v>Active</v>
          </cell>
          <cell r="I5235">
            <v>1</v>
          </cell>
          <cell r="J5235">
            <v>39344</v>
          </cell>
          <cell r="K5235" t="str">
            <v>TCOM</v>
          </cell>
          <cell r="L5235" t="str">
            <v>TN</v>
          </cell>
          <cell r="M5235" t="str">
            <v>0130</v>
          </cell>
          <cell r="N5235">
            <v>799.6</v>
          </cell>
          <cell r="O5235">
            <v>1.37</v>
          </cell>
          <cell r="P5235">
            <v>15.78</v>
          </cell>
          <cell r="Q5235">
            <v>31.56</v>
          </cell>
          <cell r="R5235">
            <v>768.04</v>
          </cell>
          <cell r="S5235">
            <v>308.11</v>
          </cell>
          <cell r="T5235">
            <v>40</v>
          </cell>
          <cell r="U5235">
            <v>0</v>
          </cell>
          <cell r="V5235">
            <v>38</v>
          </cell>
          <cell r="W5235">
            <v>0</v>
          </cell>
          <cell r="X5235">
            <v>0</v>
          </cell>
        </row>
        <row r="5236">
          <cell r="A5236" t="str">
            <v>1711100</v>
          </cell>
          <cell r="B5236">
            <v>1</v>
          </cell>
          <cell r="C5236" t="str">
            <v>Communication Services in square metres</v>
          </cell>
          <cell r="D5236" t="str">
            <v>34</v>
          </cell>
          <cell r="E5236" t="str">
            <v>BASCAB</v>
          </cell>
          <cell r="F5236" t="str">
            <v>BAS</v>
          </cell>
          <cell r="G5236">
            <v>38820</v>
          </cell>
          <cell r="H5236" t="str">
            <v>Active</v>
          </cell>
          <cell r="I5236">
            <v>1</v>
          </cell>
          <cell r="J5236">
            <v>39344</v>
          </cell>
          <cell r="K5236" t="str">
            <v>TCOM</v>
          </cell>
          <cell r="L5236" t="str">
            <v>TN</v>
          </cell>
          <cell r="M5236" t="str">
            <v>0130</v>
          </cell>
          <cell r="N5236">
            <v>39.369999999999997</v>
          </cell>
          <cell r="O5236">
            <v>0.15</v>
          </cell>
          <cell r="P5236">
            <v>2.46</v>
          </cell>
          <cell r="Q5236">
            <v>4.92</v>
          </cell>
          <cell r="R5236">
            <v>34.450000000000003</v>
          </cell>
          <cell r="S5236">
            <v>16.39</v>
          </cell>
          <cell r="T5236">
            <v>16</v>
          </cell>
          <cell r="U5236">
            <v>0</v>
          </cell>
          <cell r="V5236">
            <v>14</v>
          </cell>
          <cell r="W5236">
            <v>0</v>
          </cell>
          <cell r="X5236">
            <v>0</v>
          </cell>
        </row>
        <row r="5237">
          <cell r="A5237" t="str">
            <v>1711200</v>
          </cell>
          <cell r="B5237">
            <v>1</v>
          </cell>
          <cell r="C5237" t="str">
            <v>Drainage Services in square metres</v>
          </cell>
          <cell r="D5237" t="str">
            <v>34</v>
          </cell>
          <cell r="E5237" t="str">
            <v>BASPLM</v>
          </cell>
          <cell r="F5237" t="str">
            <v>BAS</v>
          </cell>
          <cell r="G5237">
            <v>38820</v>
          </cell>
          <cell r="H5237" t="str">
            <v>Active</v>
          </cell>
          <cell r="I5237">
            <v>1</v>
          </cell>
          <cell r="J5237">
            <v>39344</v>
          </cell>
          <cell r="K5237" t="str">
            <v>TCOM</v>
          </cell>
          <cell r="L5237" t="str">
            <v>TN</v>
          </cell>
          <cell r="M5237" t="str">
            <v>0130</v>
          </cell>
          <cell r="N5237">
            <v>7.78</v>
          </cell>
          <cell r="O5237">
            <v>0.05</v>
          </cell>
          <cell r="P5237">
            <v>0.49</v>
          </cell>
          <cell r="Q5237">
            <v>0.98</v>
          </cell>
          <cell r="R5237">
            <v>6.8</v>
          </cell>
          <cell r="S5237">
            <v>3.24</v>
          </cell>
          <cell r="T5237">
            <v>16</v>
          </cell>
          <cell r="U5237">
            <v>0</v>
          </cell>
          <cell r="V5237">
            <v>14</v>
          </cell>
          <cell r="W5237">
            <v>0</v>
          </cell>
          <cell r="X5237">
            <v>0</v>
          </cell>
        </row>
        <row r="5238">
          <cell r="A5238" t="str">
            <v>1711300</v>
          </cell>
          <cell r="B5238">
            <v>1</v>
          </cell>
          <cell r="C5238" t="str">
            <v>Electrical services in square metres</v>
          </cell>
          <cell r="D5238" t="str">
            <v>34</v>
          </cell>
          <cell r="E5238" t="str">
            <v>BASELC</v>
          </cell>
          <cell r="F5238" t="str">
            <v>BAS</v>
          </cell>
          <cell r="G5238">
            <v>38820</v>
          </cell>
          <cell r="H5238" t="str">
            <v>Active</v>
          </cell>
          <cell r="I5238">
            <v>1</v>
          </cell>
          <cell r="J5238">
            <v>39344</v>
          </cell>
          <cell r="K5238" t="str">
            <v>TCOM</v>
          </cell>
          <cell r="L5238" t="str">
            <v>TN</v>
          </cell>
          <cell r="M5238" t="str">
            <v>0130</v>
          </cell>
          <cell r="N5238">
            <v>350.44</v>
          </cell>
          <cell r="O5238">
            <v>1.1200000000000001</v>
          </cell>
          <cell r="P5238">
            <v>13.55</v>
          </cell>
          <cell r="Q5238">
            <v>27.1</v>
          </cell>
          <cell r="R5238">
            <v>323.33999999999997</v>
          </cell>
          <cell r="S5238">
            <v>138.84</v>
          </cell>
          <cell r="T5238">
            <v>16</v>
          </cell>
          <cell r="U5238">
            <v>0</v>
          </cell>
          <cell r="V5238">
            <v>14</v>
          </cell>
          <cell r="W5238">
            <v>0</v>
          </cell>
          <cell r="X5238">
            <v>0</v>
          </cell>
        </row>
        <row r="5239">
          <cell r="A5239" t="str">
            <v>1711400</v>
          </cell>
          <cell r="B5239">
            <v>1</v>
          </cell>
          <cell r="C5239" t="str">
            <v>Fire Alarm System in square metres</v>
          </cell>
          <cell r="D5239" t="str">
            <v>34</v>
          </cell>
          <cell r="E5239" t="str">
            <v>BASALA</v>
          </cell>
          <cell r="F5239" t="str">
            <v>BAS</v>
          </cell>
          <cell r="G5239">
            <v>38820</v>
          </cell>
          <cell r="H5239" t="str">
            <v>Active</v>
          </cell>
          <cell r="I5239">
            <v>1</v>
          </cell>
          <cell r="J5239">
            <v>39344</v>
          </cell>
          <cell r="K5239" t="str">
            <v>TCOM</v>
          </cell>
          <cell r="L5239" t="str">
            <v>TN</v>
          </cell>
          <cell r="M5239" t="str">
            <v>0130</v>
          </cell>
          <cell r="N5239">
            <v>93.44</v>
          </cell>
          <cell r="O5239">
            <v>0.31</v>
          </cell>
          <cell r="P5239">
            <v>3.61</v>
          </cell>
          <cell r="Q5239">
            <v>7.22</v>
          </cell>
          <cell r="R5239">
            <v>86.22</v>
          </cell>
          <cell r="S5239">
            <v>37.020000000000003</v>
          </cell>
          <cell r="T5239">
            <v>16</v>
          </cell>
          <cell r="U5239">
            <v>0</v>
          </cell>
          <cell r="V5239">
            <v>14</v>
          </cell>
          <cell r="W5239">
            <v>0</v>
          </cell>
          <cell r="X5239">
            <v>0</v>
          </cell>
        </row>
        <row r="5240">
          <cell r="A5240" t="str">
            <v>1711500</v>
          </cell>
          <cell r="B5240">
            <v>1</v>
          </cell>
          <cell r="C5240" t="str">
            <v>Mechanical Services in square metres</v>
          </cell>
          <cell r="D5240" t="str">
            <v>34</v>
          </cell>
          <cell r="E5240" t="str">
            <v>BASAIR</v>
          </cell>
          <cell r="F5240" t="str">
            <v>BAS</v>
          </cell>
          <cell r="G5240">
            <v>38820</v>
          </cell>
          <cell r="H5240" t="str">
            <v>Active</v>
          </cell>
          <cell r="I5240">
            <v>1</v>
          </cell>
          <cell r="J5240">
            <v>39344</v>
          </cell>
          <cell r="K5240" t="str">
            <v>TCOM</v>
          </cell>
          <cell r="L5240" t="str">
            <v>TN</v>
          </cell>
          <cell r="M5240" t="str">
            <v>0130</v>
          </cell>
          <cell r="N5240">
            <v>439.71</v>
          </cell>
          <cell r="O5240">
            <v>3.34</v>
          </cell>
          <cell r="P5240">
            <v>39.97</v>
          </cell>
          <cell r="Q5240">
            <v>79.94</v>
          </cell>
          <cell r="R5240">
            <v>359.77</v>
          </cell>
          <cell r="S5240">
            <v>192.21</v>
          </cell>
          <cell r="T5240">
            <v>11</v>
          </cell>
          <cell r="U5240">
            <v>0</v>
          </cell>
          <cell r="V5240">
            <v>9</v>
          </cell>
          <cell r="W5240">
            <v>0</v>
          </cell>
          <cell r="X5240">
            <v>0</v>
          </cell>
        </row>
        <row r="5241">
          <cell r="A5241" t="str">
            <v>1711600</v>
          </cell>
          <cell r="B5241">
            <v>1</v>
          </cell>
          <cell r="C5241" t="str">
            <v>Plumbing reticulation in square metres</v>
          </cell>
          <cell r="D5241" t="str">
            <v>34</v>
          </cell>
          <cell r="E5241" t="str">
            <v>BASPLM</v>
          </cell>
          <cell r="F5241" t="str">
            <v>BAS</v>
          </cell>
          <cell r="G5241">
            <v>38820</v>
          </cell>
          <cell r="H5241" t="str">
            <v>Active</v>
          </cell>
          <cell r="I5241">
            <v>1</v>
          </cell>
          <cell r="J5241">
            <v>39344</v>
          </cell>
          <cell r="K5241" t="str">
            <v>TCOM</v>
          </cell>
          <cell r="L5241" t="str">
            <v>TN</v>
          </cell>
          <cell r="M5241" t="str">
            <v>0130</v>
          </cell>
          <cell r="N5241">
            <v>59.12</v>
          </cell>
          <cell r="O5241">
            <v>0.28999999999999998</v>
          </cell>
          <cell r="P5241">
            <v>3.7</v>
          </cell>
          <cell r="Q5241">
            <v>7.4</v>
          </cell>
          <cell r="R5241">
            <v>51.72</v>
          </cell>
          <cell r="S5241">
            <v>24.6</v>
          </cell>
          <cell r="T5241">
            <v>16</v>
          </cell>
          <cell r="U5241">
            <v>0</v>
          </cell>
          <cell r="V5241">
            <v>14</v>
          </cell>
          <cell r="W5241">
            <v>0</v>
          </cell>
          <cell r="X5241">
            <v>0</v>
          </cell>
        </row>
        <row r="5242">
          <cell r="A5242" t="str">
            <v>1711700</v>
          </cell>
          <cell r="B5242">
            <v>1</v>
          </cell>
          <cell r="C5242" t="str">
            <v>Public Address System in square metres</v>
          </cell>
          <cell r="D5242" t="str">
            <v>34</v>
          </cell>
          <cell r="E5242" t="str">
            <v>BASPUB</v>
          </cell>
          <cell r="F5242" t="str">
            <v>BAS</v>
          </cell>
          <cell r="G5242">
            <v>38820</v>
          </cell>
          <cell r="H5242" t="str">
            <v>Active</v>
          </cell>
          <cell r="I5242">
            <v>1</v>
          </cell>
          <cell r="J5242">
            <v>39344</v>
          </cell>
          <cell r="K5242" t="str">
            <v>TCOM</v>
          </cell>
          <cell r="L5242" t="str">
            <v>TN</v>
          </cell>
          <cell r="M5242" t="str">
            <v>0130</v>
          </cell>
          <cell r="N5242">
            <v>39.369999999999997</v>
          </cell>
          <cell r="O5242">
            <v>0.15</v>
          </cell>
          <cell r="P5242">
            <v>2.46</v>
          </cell>
          <cell r="Q5242">
            <v>4.92</v>
          </cell>
          <cell r="R5242">
            <v>34.450000000000003</v>
          </cell>
          <cell r="S5242">
            <v>16.39</v>
          </cell>
          <cell r="T5242">
            <v>16</v>
          </cell>
          <cell r="U5242">
            <v>0</v>
          </cell>
          <cell r="V5242">
            <v>14</v>
          </cell>
          <cell r="W5242">
            <v>0</v>
          </cell>
          <cell r="X5242">
            <v>0</v>
          </cell>
        </row>
        <row r="5243">
          <cell r="A5243" t="str">
            <v>1711800</v>
          </cell>
          <cell r="B5243">
            <v>1</v>
          </cell>
          <cell r="C5243" t="str">
            <v>Security System in square metres</v>
          </cell>
          <cell r="D5243" t="str">
            <v>34</v>
          </cell>
          <cell r="E5243" t="str">
            <v>BASSEC</v>
          </cell>
          <cell r="F5243" t="str">
            <v>BAS</v>
          </cell>
          <cell r="G5243">
            <v>38820</v>
          </cell>
          <cell r="H5243" t="str">
            <v>Active</v>
          </cell>
          <cell r="I5243">
            <v>1</v>
          </cell>
          <cell r="J5243">
            <v>39344</v>
          </cell>
          <cell r="K5243" t="str">
            <v>TCOM</v>
          </cell>
          <cell r="L5243" t="str">
            <v>TN</v>
          </cell>
          <cell r="M5243" t="str">
            <v>0130</v>
          </cell>
          <cell r="N5243">
            <v>98.47</v>
          </cell>
          <cell r="O5243">
            <v>0.54</v>
          </cell>
          <cell r="P5243">
            <v>6.15</v>
          </cell>
          <cell r="Q5243">
            <v>12.3</v>
          </cell>
          <cell r="R5243">
            <v>86.17</v>
          </cell>
          <cell r="S5243">
            <v>40.98</v>
          </cell>
          <cell r="T5243">
            <v>16</v>
          </cell>
          <cell r="U5243">
            <v>0</v>
          </cell>
          <cell r="V5243">
            <v>14</v>
          </cell>
          <cell r="W5243">
            <v>0</v>
          </cell>
          <cell r="X5243">
            <v>0</v>
          </cell>
        </row>
        <row r="5244">
          <cell r="A5244" t="str">
            <v>1711900</v>
          </cell>
          <cell r="B5244">
            <v>1</v>
          </cell>
          <cell r="C5244" t="str">
            <v>Building Structure in square metres</v>
          </cell>
          <cell r="D5244" t="str">
            <v>34</v>
          </cell>
          <cell r="E5244" t="str">
            <v>BUITER</v>
          </cell>
          <cell r="F5244" t="str">
            <v>BUI</v>
          </cell>
          <cell r="G5244">
            <v>38820</v>
          </cell>
          <cell r="H5244" t="str">
            <v>Active</v>
          </cell>
          <cell r="I5244">
            <v>1</v>
          </cell>
          <cell r="J5244">
            <v>39344</v>
          </cell>
          <cell r="K5244" t="str">
            <v>TCOM</v>
          </cell>
          <cell r="L5244" t="str">
            <v>TN</v>
          </cell>
          <cell r="M5244" t="str">
            <v>0129</v>
          </cell>
          <cell r="N5244">
            <v>2170.17</v>
          </cell>
          <cell r="O5244">
            <v>3.55</v>
          </cell>
          <cell r="P5244">
            <v>42.82</v>
          </cell>
          <cell r="Q5244">
            <v>85.64</v>
          </cell>
          <cell r="R5244">
            <v>2084.5300000000002</v>
          </cell>
          <cell r="S5244">
            <v>836.22</v>
          </cell>
          <cell r="T5244">
            <v>40</v>
          </cell>
          <cell r="U5244">
            <v>0</v>
          </cell>
          <cell r="V5244">
            <v>38</v>
          </cell>
          <cell r="W5244">
            <v>0</v>
          </cell>
          <cell r="X5244">
            <v>0</v>
          </cell>
        </row>
        <row r="5245">
          <cell r="A5245" t="str">
            <v>1712000</v>
          </cell>
          <cell r="B5245">
            <v>1</v>
          </cell>
          <cell r="C5245" t="str">
            <v>Communication Services in square metres</v>
          </cell>
          <cell r="D5245" t="str">
            <v>34</v>
          </cell>
          <cell r="E5245" t="str">
            <v>BASCAB</v>
          </cell>
          <cell r="F5245" t="str">
            <v>BAS</v>
          </cell>
          <cell r="G5245">
            <v>38820</v>
          </cell>
          <cell r="H5245" t="str">
            <v>Active</v>
          </cell>
          <cell r="I5245">
            <v>1</v>
          </cell>
          <cell r="J5245">
            <v>39344</v>
          </cell>
          <cell r="K5245" t="str">
            <v>TCOM</v>
          </cell>
          <cell r="L5245" t="str">
            <v>TN</v>
          </cell>
          <cell r="M5245" t="str">
            <v>0129</v>
          </cell>
          <cell r="N5245">
            <v>106.83</v>
          </cell>
          <cell r="O5245">
            <v>0.52</v>
          </cell>
          <cell r="P5245">
            <v>6.68</v>
          </cell>
          <cell r="Q5245">
            <v>13.36</v>
          </cell>
          <cell r="R5245">
            <v>93.47</v>
          </cell>
          <cell r="S5245">
            <v>44.46</v>
          </cell>
          <cell r="T5245">
            <v>16</v>
          </cell>
          <cell r="U5245">
            <v>0</v>
          </cell>
          <cell r="V5245">
            <v>14</v>
          </cell>
          <cell r="W5245">
            <v>0</v>
          </cell>
          <cell r="X5245">
            <v>0</v>
          </cell>
        </row>
        <row r="5246">
          <cell r="A5246" t="str">
            <v>1712100</v>
          </cell>
          <cell r="B5246">
            <v>1</v>
          </cell>
          <cell r="C5246" t="str">
            <v>Drainage Services in square metres</v>
          </cell>
          <cell r="D5246" t="str">
            <v>34</v>
          </cell>
          <cell r="E5246" t="str">
            <v>BASPLM</v>
          </cell>
          <cell r="F5246" t="str">
            <v>BAS</v>
          </cell>
          <cell r="G5246">
            <v>38820</v>
          </cell>
          <cell r="H5246" t="str">
            <v>Active</v>
          </cell>
          <cell r="I5246">
            <v>1</v>
          </cell>
          <cell r="J5246">
            <v>39344</v>
          </cell>
          <cell r="K5246" t="str">
            <v>TCOM</v>
          </cell>
          <cell r="L5246" t="str">
            <v>TN</v>
          </cell>
          <cell r="M5246" t="str">
            <v>0129</v>
          </cell>
          <cell r="N5246">
            <v>21.37</v>
          </cell>
          <cell r="O5246">
            <v>0.13</v>
          </cell>
          <cell r="P5246">
            <v>1.34</v>
          </cell>
          <cell r="Q5246">
            <v>2.68</v>
          </cell>
          <cell r="R5246">
            <v>18.690000000000001</v>
          </cell>
          <cell r="S5246">
            <v>8.9</v>
          </cell>
          <cell r="T5246">
            <v>16</v>
          </cell>
          <cell r="U5246">
            <v>0</v>
          </cell>
          <cell r="V5246">
            <v>14</v>
          </cell>
          <cell r="W5246">
            <v>0</v>
          </cell>
          <cell r="X5246">
            <v>0</v>
          </cell>
        </row>
        <row r="5247">
          <cell r="A5247" t="str">
            <v>1712200</v>
          </cell>
          <cell r="B5247">
            <v>1</v>
          </cell>
          <cell r="C5247" t="str">
            <v>Electrical services in square metres</v>
          </cell>
          <cell r="D5247" t="str">
            <v>34</v>
          </cell>
          <cell r="E5247" t="str">
            <v>BASELC</v>
          </cell>
          <cell r="F5247" t="str">
            <v>BAS</v>
          </cell>
          <cell r="G5247">
            <v>38820</v>
          </cell>
          <cell r="H5247" t="str">
            <v>Active</v>
          </cell>
          <cell r="I5247">
            <v>1</v>
          </cell>
          <cell r="J5247">
            <v>39344</v>
          </cell>
          <cell r="K5247" t="str">
            <v>TCOM</v>
          </cell>
          <cell r="L5247" t="str">
            <v>TN</v>
          </cell>
          <cell r="M5247" t="str">
            <v>0129</v>
          </cell>
          <cell r="N5247">
            <v>951.17</v>
          </cell>
          <cell r="O5247">
            <v>3.12</v>
          </cell>
          <cell r="P5247">
            <v>36.78</v>
          </cell>
          <cell r="Q5247">
            <v>73.56</v>
          </cell>
          <cell r="R5247">
            <v>877.61</v>
          </cell>
          <cell r="S5247">
            <v>376.83</v>
          </cell>
          <cell r="T5247">
            <v>16</v>
          </cell>
          <cell r="U5247">
            <v>0</v>
          </cell>
          <cell r="V5247">
            <v>14</v>
          </cell>
          <cell r="W5247">
            <v>0</v>
          </cell>
          <cell r="X5247">
            <v>0</v>
          </cell>
        </row>
        <row r="5248">
          <cell r="A5248" t="str">
            <v>1712300</v>
          </cell>
          <cell r="B5248">
            <v>1</v>
          </cell>
          <cell r="C5248" t="str">
            <v>Fire Alarm System in square metres</v>
          </cell>
          <cell r="D5248" t="str">
            <v>34</v>
          </cell>
          <cell r="E5248" t="str">
            <v>BASALA</v>
          </cell>
          <cell r="F5248" t="str">
            <v>BAS</v>
          </cell>
          <cell r="G5248">
            <v>38820</v>
          </cell>
          <cell r="H5248" t="str">
            <v>Active</v>
          </cell>
          <cell r="I5248">
            <v>1</v>
          </cell>
          <cell r="J5248">
            <v>39344</v>
          </cell>
          <cell r="K5248" t="str">
            <v>TCOM</v>
          </cell>
          <cell r="L5248" t="str">
            <v>TN</v>
          </cell>
          <cell r="M5248" t="str">
            <v>0129</v>
          </cell>
          <cell r="N5248">
            <v>253.61</v>
          </cell>
          <cell r="O5248">
            <v>0.79</v>
          </cell>
          <cell r="P5248">
            <v>9.81</v>
          </cell>
          <cell r="Q5248">
            <v>19.62</v>
          </cell>
          <cell r="R5248">
            <v>233.99</v>
          </cell>
          <cell r="S5248">
            <v>100.48</v>
          </cell>
          <cell r="T5248">
            <v>16</v>
          </cell>
          <cell r="U5248">
            <v>0</v>
          </cell>
          <cell r="V5248">
            <v>14</v>
          </cell>
          <cell r="W5248">
            <v>0</v>
          </cell>
          <cell r="X5248">
            <v>0</v>
          </cell>
        </row>
        <row r="5249">
          <cell r="A5249" t="str">
            <v>1712400</v>
          </cell>
          <cell r="B5249">
            <v>1</v>
          </cell>
          <cell r="C5249" t="str">
            <v>Mechanical Services in square metres</v>
          </cell>
          <cell r="D5249" t="str">
            <v>34</v>
          </cell>
          <cell r="E5249" t="str">
            <v>BASAIR</v>
          </cell>
          <cell r="F5249" t="str">
            <v>BAS</v>
          </cell>
          <cell r="G5249">
            <v>38820</v>
          </cell>
          <cell r="H5249" t="str">
            <v>Active</v>
          </cell>
          <cell r="I5249">
            <v>1</v>
          </cell>
          <cell r="J5249">
            <v>39344</v>
          </cell>
          <cell r="K5249" t="str">
            <v>TCOM</v>
          </cell>
          <cell r="L5249" t="str">
            <v>TN</v>
          </cell>
          <cell r="M5249" t="str">
            <v>0129</v>
          </cell>
          <cell r="N5249">
            <v>1193.67</v>
          </cell>
          <cell r="O5249">
            <v>9.08</v>
          </cell>
          <cell r="P5249">
            <v>108.52</v>
          </cell>
          <cell r="Q5249">
            <v>217.04</v>
          </cell>
          <cell r="R5249">
            <v>976.63</v>
          </cell>
          <cell r="S5249">
            <v>521.79</v>
          </cell>
          <cell r="T5249">
            <v>11</v>
          </cell>
          <cell r="U5249">
            <v>0</v>
          </cell>
          <cell r="V5249">
            <v>9</v>
          </cell>
          <cell r="W5249">
            <v>0</v>
          </cell>
          <cell r="X5249">
            <v>0</v>
          </cell>
        </row>
        <row r="5250">
          <cell r="A5250" t="str">
            <v>1712500</v>
          </cell>
          <cell r="B5250">
            <v>1</v>
          </cell>
          <cell r="C5250" t="str">
            <v>Plumbing reticulation in square metres</v>
          </cell>
          <cell r="D5250" t="str">
            <v>34</v>
          </cell>
          <cell r="E5250" t="str">
            <v>BASPLM</v>
          </cell>
          <cell r="F5250" t="str">
            <v>BAS</v>
          </cell>
          <cell r="G5250">
            <v>38820</v>
          </cell>
          <cell r="H5250" t="str">
            <v>Active</v>
          </cell>
          <cell r="I5250">
            <v>1</v>
          </cell>
          <cell r="J5250">
            <v>39344</v>
          </cell>
          <cell r="K5250" t="str">
            <v>TCOM</v>
          </cell>
          <cell r="L5250" t="str">
            <v>TN</v>
          </cell>
          <cell r="M5250" t="str">
            <v>0129</v>
          </cell>
          <cell r="N5250">
            <v>160.16</v>
          </cell>
          <cell r="O5250">
            <v>0.88</v>
          </cell>
          <cell r="P5250">
            <v>10.01</v>
          </cell>
          <cell r="Q5250">
            <v>20.02</v>
          </cell>
          <cell r="R5250">
            <v>140.13999999999999</v>
          </cell>
          <cell r="S5250">
            <v>66.66</v>
          </cell>
          <cell r="T5250">
            <v>16</v>
          </cell>
          <cell r="U5250">
            <v>0</v>
          </cell>
          <cell r="V5250">
            <v>14</v>
          </cell>
          <cell r="W5250">
            <v>0</v>
          </cell>
          <cell r="X5250">
            <v>0</v>
          </cell>
        </row>
        <row r="5251">
          <cell r="A5251" t="str">
            <v>1712600</v>
          </cell>
          <cell r="B5251">
            <v>1</v>
          </cell>
          <cell r="C5251" t="str">
            <v>Public Address System in square metres</v>
          </cell>
          <cell r="D5251" t="str">
            <v>34</v>
          </cell>
          <cell r="E5251" t="str">
            <v>BASPUB</v>
          </cell>
          <cell r="F5251" t="str">
            <v>BAS</v>
          </cell>
          <cell r="G5251">
            <v>38820</v>
          </cell>
          <cell r="H5251" t="str">
            <v>Active</v>
          </cell>
          <cell r="I5251">
            <v>1</v>
          </cell>
          <cell r="J5251">
            <v>39344</v>
          </cell>
          <cell r="K5251" t="str">
            <v>TCOM</v>
          </cell>
          <cell r="L5251" t="str">
            <v>TN</v>
          </cell>
          <cell r="M5251" t="str">
            <v>0129</v>
          </cell>
          <cell r="N5251">
            <v>106.83</v>
          </cell>
          <cell r="O5251">
            <v>0.52</v>
          </cell>
          <cell r="P5251">
            <v>6.68</v>
          </cell>
          <cell r="Q5251">
            <v>13.36</v>
          </cell>
          <cell r="R5251">
            <v>93.47</v>
          </cell>
          <cell r="S5251">
            <v>44.46</v>
          </cell>
          <cell r="T5251">
            <v>16</v>
          </cell>
          <cell r="U5251">
            <v>0</v>
          </cell>
          <cell r="V5251">
            <v>14</v>
          </cell>
          <cell r="W5251">
            <v>0</v>
          </cell>
          <cell r="X5251">
            <v>0</v>
          </cell>
        </row>
        <row r="5252">
          <cell r="A5252" t="str">
            <v>1712700</v>
          </cell>
          <cell r="B5252">
            <v>1</v>
          </cell>
          <cell r="C5252" t="str">
            <v>Security System in square metres</v>
          </cell>
          <cell r="D5252" t="str">
            <v>34</v>
          </cell>
          <cell r="E5252" t="str">
            <v>BASSEC</v>
          </cell>
          <cell r="F5252" t="str">
            <v>BAS</v>
          </cell>
          <cell r="G5252">
            <v>38820</v>
          </cell>
          <cell r="H5252" t="str">
            <v>Active</v>
          </cell>
          <cell r="I5252">
            <v>1</v>
          </cell>
          <cell r="J5252">
            <v>39344</v>
          </cell>
          <cell r="K5252" t="str">
            <v>TCOM</v>
          </cell>
          <cell r="L5252" t="str">
            <v>TN</v>
          </cell>
          <cell r="M5252" t="str">
            <v>0129</v>
          </cell>
          <cell r="N5252">
            <v>267.06</v>
          </cell>
          <cell r="O5252">
            <v>1.4</v>
          </cell>
          <cell r="P5252">
            <v>16.690000000000001</v>
          </cell>
          <cell r="Q5252">
            <v>33.380000000000003</v>
          </cell>
          <cell r="R5252">
            <v>233.68</v>
          </cell>
          <cell r="S5252">
            <v>111.16</v>
          </cell>
          <cell r="T5252">
            <v>16</v>
          </cell>
          <cell r="U5252">
            <v>0</v>
          </cell>
          <cell r="V5252">
            <v>14</v>
          </cell>
          <cell r="W5252">
            <v>0</v>
          </cell>
          <cell r="X5252">
            <v>0</v>
          </cell>
        </row>
        <row r="5253">
          <cell r="A5253" t="str">
            <v>1712800</v>
          </cell>
          <cell r="B5253">
            <v>1</v>
          </cell>
          <cell r="C5253" t="str">
            <v>Division walling in all 6 lineal metres</v>
          </cell>
          <cell r="D5253" t="str">
            <v>34</v>
          </cell>
          <cell r="E5253" t="str">
            <v>BASPAR</v>
          </cell>
          <cell r="F5253" t="str">
            <v>BAS</v>
          </cell>
          <cell r="G5253">
            <v>38820</v>
          </cell>
          <cell r="H5253" t="str">
            <v>Active</v>
          </cell>
          <cell r="I5253">
            <v>1</v>
          </cell>
          <cell r="J5253">
            <v>39344</v>
          </cell>
          <cell r="K5253" t="str">
            <v>TCOM</v>
          </cell>
          <cell r="L5253" t="str">
            <v>TN</v>
          </cell>
          <cell r="M5253" t="str">
            <v>0129</v>
          </cell>
          <cell r="N5253">
            <v>7611.06</v>
          </cell>
          <cell r="O5253">
            <v>57.65</v>
          </cell>
          <cell r="P5253">
            <v>691.91</v>
          </cell>
          <cell r="Q5253">
            <v>1383.82</v>
          </cell>
          <cell r="R5253">
            <v>6227.24</v>
          </cell>
          <cell r="S5253">
            <v>3327.06</v>
          </cell>
          <cell r="T5253">
            <v>11</v>
          </cell>
          <cell r="U5253">
            <v>0</v>
          </cell>
          <cell r="V5253">
            <v>9</v>
          </cell>
          <cell r="W5253">
            <v>0</v>
          </cell>
          <cell r="X5253">
            <v>0</v>
          </cell>
        </row>
        <row r="5254">
          <cell r="A5254" t="str">
            <v>1712900</v>
          </cell>
          <cell r="B5254">
            <v>1</v>
          </cell>
          <cell r="C5254" t="str">
            <v>fluorescent light fitting - 1 twin tube</v>
          </cell>
          <cell r="D5254" t="str">
            <v>34</v>
          </cell>
          <cell r="E5254" t="str">
            <v>BASLIG</v>
          </cell>
          <cell r="F5254" t="str">
            <v>BAS</v>
          </cell>
          <cell r="G5254">
            <v>38820</v>
          </cell>
          <cell r="H5254" t="str">
            <v>Active</v>
          </cell>
          <cell r="I5254">
            <v>1</v>
          </cell>
          <cell r="J5254">
            <v>39344</v>
          </cell>
          <cell r="K5254" t="str">
            <v>TCOM</v>
          </cell>
          <cell r="L5254" t="str">
            <v>TN</v>
          </cell>
          <cell r="M5254" t="str">
            <v>0129</v>
          </cell>
          <cell r="N5254">
            <v>187.32</v>
          </cell>
          <cell r="O5254">
            <v>1.41</v>
          </cell>
          <cell r="P5254">
            <v>17.03</v>
          </cell>
          <cell r="Q5254">
            <v>34.06</v>
          </cell>
          <cell r="R5254">
            <v>153.26</v>
          </cell>
          <cell r="S5254">
            <v>81.88</v>
          </cell>
          <cell r="T5254">
            <v>11</v>
          </cell>
          <cell r="U5254">
            <v>0</v>
          </cell>
          <cell r="V5254">
            <v>9</v>
          </cell>
          <cell r="W5254">
            <v>0</v>
          </cell>
          <cell r="X5254">
            <v>0</v>
          </cell>
        </row>
        <row r="5255">
          <cell r="A5255" t="str">
            <v>1713000</v>
          </cell>
          <cell r="B5255">
            <v>1</v>
          </cell>
          <cell r="C5255" t="str">
            <v>sprinkler head and piping - 2</v>
          </cell>
          <cell r="D5255" t="str">
            <v>34</v>
          </cell>
          <cell r="E5255" t="str">
            <v>BASSPR</v>
          </cell>
          <cell r="F5255" t="str">
            <v>BAS</v>
          </cell>
          <cell r="G5255">
            <v>38820</v>
          </cell>
          <cell r="H5255" t="str">
            <v>Active</v>
          </cell>
          <cell r="I5255">
            <v>1</v>
          </cell>
          <cell r="J5255">
            <v>39344</v>
          </cell>
          <cell r="K5255" t="str">
            <v>TCOM</v>
          </cell>
          <cell r="L5255" t="str">
            <v>TN</v>
          </cell>
          <cell r="M5255" t="str">
            <v>0129</v>
          </cell>
          <cell r="N5255">
            <v>845.74</v>
          </cell>
          <cell r="O5255">
            <v>6.38</v>
          </cell>
          <cell r="P5255">
            <v>76.89</v>
          </cell>
          <cell r="Q5255">
            <v>153.78</v>
          </cell>
          <cell r="R5255">
            <v>691.96</v>
          </cell>
          <cell r="S5255">
            <v>369.7</v>
          </cell>
          <cell r="T5255">
            <v>11</v>
          </cell>
          <cell r="U5255">
            <v>0</v>
          </cell>
          <cell r="V5255">
            <v>9</v>
          </cell>
          <cell r="W5255">
            <v>0</v>
          </cell>
          <cell r="X5255">
            <v>0</v>
          </cell>
        </row>
        <row r="5256">
          <cell r="A5256" t="str">
            <v>1713100</v>
          </cell>
          <cell r="B5256">
            <v>1</v>
          </cell>
          <cell r="C5256" t="str">
            <v>suspended ceiling - 7.60 square metres</v>
          </cell>
          <cell r="D5256" t="str">
            <v>34</v>
          </cell>
          <cell r="E5256" t="str">
            <v>BASSUS</v>
          </cell>
          <cell r="F5256" t="str">
            <v>BAS</v>
          </cell>
          <cell r="G5256">
            <v>38820</v>
          </cell>
          <cell r="H5256" t="str">
            <v>Active</v>
          </cell>
          <cell r="I5256">
            <v>1</v>
          </cell>
          <cell r="J5256">
            <v>39344</v>
          </cell>
          <cell r="K5256" t="str">
            <v>TCOM</v>
          </cell>
          <cell r="L5256" t="str">
            <v>TN</v>
          </cell>
          <cell r="M5256" t="str">
            <v>0129</v>
          </cell>
          <cell r="N5256">
            <v>213.7</v>
          </cell>
          <cell r="O5256">
            <v>1.1499999999999999</v>
          </cell>
          <cell r="P5256">
            <v>13.36</v>
          </cell>
          <cell r="Q5256">
            <v>26.72</v>
          </cell>
          <cell r="R5256">
            <v>186.98</v>
          </cell>
          <cell r="S5256">
            <v>88.95</v>
          </cell>
          <cell r="T5256">
            <v>16</v>
          </cell>
          <cell r="U5256">
            <v>0</v>
          </cell>
          <cell r="V5256">
            <v>14</v>
          </cell>
          <cell r="W5256">
            <v>0</v>
          </cell>
          <cell r="X5256">
            <v>0</v>
          </cell>
        </row>
        <row r="5257">
          <cell r="A5257" t="str">
            <v>1713200</v>
          </cell>
          <cell r="B5257">
            <v>1</v>
          </cell>
          <cell r="C5257" t="str">
            <v>vinyl floor covering - 7.60 square metre</v>
          </cell>
          <cell r="D5257" t="str">
            <v>34</v>
          </cell>
          <cell r="E5257" t="str">
            <v>BASFLO</v>
          </cell>
          <cell r="F5257" t="str">
            <v>BAS</v>
          </cell>
          <cell r="G5257">
            <v>38820</v>
          </cell>
          <cell r="H5257" t="str">
            <v>Active</v>
          </cell>
          <cell r="I5257">
            <v>1</v>
          </cell>
          <cell r="J5257">
            <v>39344</v>
          </cell>
          <cell r="K5257" t="str">
            <v>TCOM</v>
          </cell>
          <cell r="L5257" t="str">
            <v>TN</v>
          </cell>
          <cell r="M5257" t="str">
            <v>0129</v>
          </cell>
          <cell r="N5257">
            <v>0</v>
          </cell>
          <cell r="O5257">
            <v>0</v>
          </cell>
          <cell r="P5257">
            <v>0</v>
          </cell>
          <cell r="Q5257">
            <v>0</v>
          </cell>
          <cell r="R5257">
            <v>0</v>
          </cell>
          <cell r="S5257">
            <v>0</v>
          </cell>
          <cell r="T5257">
            <v>0</v>
          </cell>
          <cell r="U5257">
            <v>0</v>
          </cell>
          <cell r="V5257">
            <v>0</v>
          </cell>
          <cell r="W5257">
            <v>0</v>
          </cell>
          <cell r="X5257">
            <v>0</v>
          </cell>
        </row>
        <row r="5258">
          <cell r="A5258" t="str">
            <v>1713300</v>
          </cell>
          <cell r="B5258">
            <v>1</v>
          </cell>
          <cell r="C5258" t="str">
            <v>Building Structure in square metres</v>
          </cell>
          <cell r="D5258" t="str">
            <v>34</v>
          </cell>
          <cell r="E5258" t="str">
            <v>BUITER</v>
          </cell>
          <cell r="F5258" t="str">
            <v>BUI</v>
          </cell>
          <cell r="G5258">
            <v>38820</v>
          </cell>
          <cell r="H5258" t="str">
            <v>Active</v>
          </cell>
          <cell r="I5258">
            <v>1</v>
          </cell>
          <cell r="J5258">
            <v>39344</v>
          </cell>
          <cell r="K5258" t="str">
            <v>TIP</v>
          </cell>
          <cell r="L5258" t="str">
            <v>TN</v>
          </cell>
          <cell r="M5258" t="str">
            <v>0130</v>
          </cell>
          <cell r="N5258">
            <v>10736.43</v>
          </cell>
          <cell r="O5258">
            <v>17.7</v>
          </cell>
          <cell r="P5258">
            <v>211.85</v>
          </cell>
          <cell r="Q5258">
            <v>423.7</v>
          </cell>
          <cell r="R5258">
            <v>10312.73</v>
          </cell>
          <cell r="S5258">
            <v>4137.01</v>
          </cell>
          <cell r="T5258">
            <v>40</v>
          </cell>
          <cell r="U5258">
            <v>0</v>
          </cell>
          <cell r="V5258">
            <v>38</v>
          </cell>
          <cell r="W5258">
            <v>0</v>
          </cell>
          <cell r="X5258">
            <v>0</v>
          </cell>
        </row>
        <row r="5259">
          <cell r="A5259" t="str">
            <v>1713400</v>
          </cell>
          <cell r="B5259">
            <v>1</v>
          </cell>
          <cell r="C5259" t="str">
            <v>Communication Services in square metres</v>
          </cell>
          <cell r="D5259" t="str">
            <v>34</v>
          </cell>
          <cell r="E5259" t="str">
            <v>BASCAB</v>
          </cell>
          <cell r="F5259" t="str">
            <v>BAS</v>
          </cell>
          <cell r="G5259">
            <v>38820</v>
          </cell>
          <cell r="H5259" t="str">
            <v>Active</v>
          </cell>
          <cell r="I5259">
            <v>1</v>
          </cell>
          <cell r="J5259">
            <v>39344</v>
          </cell>
          <cell r="K5259" t="str">
            <v>TIP</v>
          </cell>
          <cell r="L5259" t="str">
            <v>TN</v>
          </cell>
          <cell r="M5259" t="str">
            <v>0130</v>
          </cell>
          <cell r="N5259">
            <v>528.63</v>
          </cell>
          <cell r="O5259">
            <v>2.79</v>
          </cell>
          <cell r="P5259">
            <v>33.04</v>
          </cell>
          <cell r="Q5259">
            <v>66.08</v>
          </cell>
          <cell r="R5259">
            <v>462.55</v>
          </cell>
          <cell r="S5259">
            <v>220.02</v>
          </cell>
          <cell r="T5259">
            <v>16</v>
          </cell>
          <cell r="U5259">
            <v>0</v>
          </cell>
          <cell r="V5259">
            <v>14</v>
          </cell>
          <cell r="W5259">
            <v>0</v>
          </cell>
          <cell r="X5259">
            <v>0</v>
          </cell>
        </row>
        <row r="5260">
          <cell r="A5260" t="str">
            <v>1713500</v>
          </cell>
          <cell r="B5260">
            <v>1</v>
          </cell>
          <cell r="C5260" t="str">
            <v>Drainage Services in square metres</v>
          </cell>
          <cell r="D5260" t="str">
            <v>34</v>
          </cell>
          <cell r="E5260" t="str">
            <v>BASPLM</v>
          </cell>
          <cell r="F5260" t="str">
            <v>BAS</v>
          </cell>
          <cell r="G5260">
            <v>38820</v>
          </cell>
          <cell r="H5260" t="str">
            <v>Active</v>
          </cell>
          <cell r="I5260">
            <v>1</v>
          </cell>
          <cell r="J5260">
            <v>39344</v>
          </cell>
          <cell r="K5260" t="str">
            <v>TIP</v>
          </cell>
          <cell r="L5260" t="str">
            <v>TN</v>
          </cell>
          <cell r="M5260" t="str">
            <v>0130</v>
          </cell>
          <cell r="N5260">
            <v>105.65</v>
          </cell>
          <cell r="O5260">
            <v>0.55000000000000004</v>
          </cell>
          <cell r="P5260">
            <v>6.6</v>
          </cell>
          <cell r="Q5260">
            <v>13.2</v>
          </cell>
          <cell r="R5260">
            <v>92.45</v>
          </cell>
          <cell r="S5260">
            <v>43.97</v>
          </cell>
          <cell r="T5260">
            <v>16</v>
          </cell>
          <cell r="U5260">
            <v>0</v>
          </cell>
          <cell r="V5260">
            <v>14</v>
          </cell>
          <cell r="W5260">
            <v>0</v>
          </cell>
          <cell r="X5260">
            <v>0</v>
          </cell>
        </row>
        <row r="5261">
          <cell r="A5261" t="str">
            <v>1713600</v>
          </cell>
          <cell r="B5261">
            <v>1</v>
          </cell>
          <cell r="C5261" t="str">
            <v>Electrical services in square metres</v>
          </cell>
          <cell r="D5261" t="str">
            <v>34</v>
          </cell>
          <cell r="E5261" t="str">
            <v>BASELC</v>
          </cell>
          <cell r="F5261" t="str">
            <v>BAS</v>
          </cell>
          <cell r="G5261">
            <v>38820</v>
          </cell>
          <cell r="H5261" t="str">
            <v>Active</v>
          </cell>
          <cell r="I5261">
            <v>1</v>
          </cell>
          <cell r="J5261">
            <v>39344</v>
          </cell>
          <cell r="K5261" t="str">
            <v>TIP</v>
          </cell>
          <cell r="L5261" t="str">
            <v>TN</v>
          </cell>
          <cell r="M5261" t="str">
            <v>0130</v>
          </cell>
          <cell r="N5261">
            <v>4705.3999999999996</v>
          </cell>
          <cell r="O5261">
            <v>15.17</v>
          </cell>
          <cell r="P5261">
            <v>181.93</v>
          </cell>
          <cell r="Q5261">
            <v>363.86</v>
          </cell>
          <cell r="R5261">
            <v>4341.54</v>
          </cell>
          <cell r="S5261">
            <v>1864.17</v>
          </cell>
          <cell r="T5261">
            <v>16</v>
          </cell>
          <cell r="U5261">
            <v>0</v>
          </cell>
          <cell r="V5261">
            <v>14</v>
          </cell>
          <cell r="W5261">
            <v>0</v>
          </cell>
          <cell r="X5261">
            <v>0</v>
          </cell>
        </row>
        <row r="5262">
          <cell r="A5262" t="str">
            <v>1713700</v>
          </cell>
          <cell r="B5262">
            <v>1</v>
          </cell>
          <cell r="C5262" t="str">
            <v>Fire Alarm System in square metres</v>
          </cell>
          <cell r="D5262" t="str">
            <v>34</v>
          </cell>
          <cell r="E5262" t="str">
            <v>BASALA</v>
          </cell>
          <cell r="F5262" t="str">
            <v>BAS</v>
          </cell>
          <cell r="G5262">
            <v>38820</v>
          </cell>
          <cell r="H5262" t="str">
            <v>Active</v>
          </cell>
          <cell r="I5262">
            <v>1</v>
          </cell>
          <cell r="J5262">
            <v>39344</v>
          </cell>
          <cell r="K5262" t="str">
            <v>TIP</v>
          </cell>
          <cell r="L5262" t="str">
            <v>TN</v>
          </cell>
          <cell r="M5262" t="str">
            <v>0130</v>
          </cell>
          <cell r="N5262">
            <v>1254.83</v>
          </cell>
          <cell r="O5262">
            <v>4.08</v>
          </cell>
          <cell r="P5262">
            <v>48.52</v>
          </cell>
          <cell r="Q5262">
            <v>97.04</v>
          </cell>
          <cell r="R5262">
            <v>1157.79</v>
          </cell>
          <cell r="S5262">
            <v>497.13</v>
          </cell>
          <cell r="T5262">
            <v>16</v>
          </cell>
          <cell r="U5262">
            <v>0</v>
          </cell>
          <cell r="V5262">
            <v>14</v>
          </cell>
          <cell r="W5262">
            <v>0</v>
          </cell>
          <cell r="X5262">
            <v>0</v>
          </cell>
        </row>
        <row r="5263">
          <cell r="A5263" t="str">
            <v>1713800</v>
          </cell>
          <cell r="B5263">
            <v>1</v>
          </cell>
          <cell r="C5263" t="str">
            <v>Mechanical Services in square metres</v>
          </cell>
          <cell r="D5263" t="str">
            <v>34</v>
          </cell>
          <cell r="E5263" t="str">
            <v>BASAIR</v>
          </cell>
          <cell r="F5263" t="str">
            <v>BAS</v>
          </cell>
          <cell r="G5263">
            <v>38820</v>
          </cell>
          <cell r="H5263" t="str">
            <v>Active</v>
          </cell>
          <cell r="I5263">
            <v>1</v>
          </cell>
          <cell r="J5263">
            <v>39344</v>
          </cell>
          <cell r="K5263" t="str">
            <v>TIP</v>
          </cell>
          <cell r="L5263" t="str">
            <v>TN</v>
          </cell>
          <cell r="M5263" t="str">
            <v>0130</v>
          </cell>
          <cell r="N5263">
            <v>5905.21</v>
          </cell>
          <cell r="O5263">
            <v>44.7</v>
          </cell>
          <cell r="P5263">
            <v>536.84</v>
          </cell>
          <cell r="Q5263">
            <v>1073.68</v>
          </cell>
          <cell r="R5263">
            <v>4831.53</v>
          </cell>
          <cell r="S5263">
            <v>2581.37</v>
          </cell>
          <cell r="T5263">
            <v>11</v>
          </cell>
          <cell r="U5263">
            <v>0</v>
          </cell>
          <cell r="V5263">
            <v>9</v>
          </cell>
          <cell r="W5263">
            <v>0</v>
          </cell>
          <cell r="X5263">
            <v>0</v>
          </cell>
        </row>
        <row r="5264">
          <cell r="A5264" t="str">
            <v>1713900</v>
          </cell>
          <cell r="B5264">
            <v>1</v>
          </cell>
          <cell r="C5264" t="str">
            <v>Plumbing reticulation in square metres</v>
          </cell>
          <cell r="D5264" t="str">
            <v>34</v>
          </cell>
          <cell r="E5264" t="str">
            <v>BASPLM</v>
          </cell>
          <cell r="F5264" t="str">
            <v>BAS</v>
          </cell>
          <cell r="G5264">
            <v>38820</v>
          </cell>
          <cell r="H5264" t="str">
            <v>Active</v>
          </cell>
          <cell r="I5264">
            <v>1</v>
          </cell>
          <cell r="J5264">
            <v>39344</v>
          </cell>
          <cell r="K5264" t="str">
            <v>TIP</v>
          </cell>
          <cell r="L5264" t="str">
            <v>TN</v>
          </cell>
          <cell r="M5264" t="str">
            <v>0130</v>
          </cell>
          <cell r="N5264">
            <v>792.86</v>
          </cell>
          <cell r="O5264">
            <v>4.12</v>
          </cell>
          <cell r="P5264">
            <v>49.55</v>
          </cell>
          <cell r="Q5264">
            <v>99.1</v>
          </cell>
          <cell r="R5264">
            <v>693.76</v>
          </cell>
          <cell r="S5264">
            <v>330.01</v>
          </cell>
          <cell r="T5264">
            <v>16</v>
          </cell>
          <cell r="U5264">
            <v>0</v>
          </cell>
          <cell r="V5264">
            <v>14</v>
          </cell>
          <cell r="W5264">
            <v>0</v>
          </cell>
          <cell r="X5264">
            <v>0</v>
          </cell>
        </row>
        <row r="5265">
          <cell r="A5265" t="str">
            <v>1714000</v>
          </cell>
          <cell r="B5265">
            <v>1</v>
          </cell>
          <cell r="C5265" t="str">
            <v>Public Address System in square metres</v>
          </cell>
          <cell r="D5265" t="str">
            <v>34</v>
          </cell>
          <cell r="E5265" t="str">
            <v>BASPUB</v>
          </cell>
          <cell r="F5265" t="str">
            <v>BAS</v>
          </cell>
          <cell r="G5265">
            <v>38820</v>
          </cell>
          <cell r="H5265" t="str">
            <v>Active</v>
          </cell>
          <cell r="I5265">
            <v>1</v>
          </cell>
          <cell r="J5265">
            <v>39344</v>
          </cell>
          <cell r="K5265" t="str">
            <v>TIP</v>
          </cell>
          <cell r="L5265" t="str">
            <v>TN</v>
          </cell>
          <cell r="M5265" t="str">
            <v>0130</v>
          </cell>
          <cell r="N5265">
            <v>528.63</v>
          </cell>
          <cell r="O5265">
            <v>2.79</v>
          </cell>
          <cell r="P5265">
            <v>33.04</v>
          </cell>
          <cell r="Q5265">
            <v>66.08</v>
          </cell>
          <cell r="R5265">
            <v>462.55</v>
          </cell>
          <cell r="S5265">
            <v>220.02</v>
          </cell>
          <cell r="T5265">
            <v>16</v>
          </cell>
          <cell r="U5265">
            <v>0</v>
          </cell>
          <cell r="V5265">
            <v>14</v>
          </cell>
          <cell r="W5265">
            <v>0</v>
          </cell>
          <cell r="X5265">
            <v>0</v>
          </cell>
        </row>
        <row r="5266">
          <cell r="A5266" t="str">
            <v>1714100</v>
          </cell>
          <cell r="B5266">
            <v>1</v>
          </cell>
          <cell r="C5266" t="str">
            <v>Security System in square metres</v>
          </cell>
          <cell r="D5266" t="str">
            <v>34</v>
          </cell>
          <cell r="E5266" t="str">
            <v>BASSEC</v>
          </cell>
          <cell r="F5266" t="str">
            <v>BAS</v>
          </cell>
          <cell r="G5266">
            <v>38820</v>
          </cell>
          <cell r="H5266" t="str">
            <v>Active</v>
          </cell>
          <cell r="I5266">
            <v>1</v>
          </cell>
          <cell r="J5266">
            <v>39344</v>
          </cell>
          <cell r="K5266" t="str">
            <v>TIP</v>
          </cell>
          <cell r="L5266" t="str">
            <v>TN</v>
          </cell>
          <cell r="M5266" t="str">
            <v>0130</v>
          </cell>
          <cell r="N5266">
            <v>1321.53</v>
          </cell>
          <cell r="O5266">
            <v>6.92</v>
          </cell>
          <cell r="P5266">
            <v>82.6</v>
          </cell>
          <cell r="Q5266">
            <v>165.2</v>
          </cell>
          <cell r="R5266">
            <v>1156.33</v>
          </cell>
          <cell r="S5266">
            <v>550.04999999999995</v>
          </cell>
          <cell r="T5266">
            <v>16</v>
          </cell>
          <cell r="U5266">
            <v>0</v>
          </cell>
          <cell r="V5266">
            <v>14</v>
          </cell>
          <cell r="W5266">
            <v>0</v>
          </cell>
          <cell r="X5266">
            <v>0</v>
          </cell>
        </row>
        <row r="5267">
          <cell r="A5267" t="str">
            <v>1714200</v>
          </cell>
          <cell r="B5267">
            <v>1</v>
          </cell>
          <cell r="C5267" t="str">
            <v>Division walling in all 25 lineal metres</v>
          </cell>
          <cell r="D5267" t="str">
            <v>34</v>
          </cell>
          <cell r="E5267" t="str">
            <v>BASPAR</v>
          </cell>
          <cell r="F5267" t="str">
            <v>BAS</v>
          </cell>
          <cell r="G5267">
            <v>38820</v>
          </cell>
          <cell r="H5267" t="str">
            <v>Active</v>
          </cell>
          <cell r="I5267">
            <v>1</v>
          </cell>
          <cell r="J5267">
            <v>39344</v>
          </cell>
          <cell r="K5267" t="str">
            <v>TIP</v>
          </cell>
          <cell r="L5267" t="str">
            <v>TN</v>
          </cell>
          <cell r="M5267" t="str">
            <v>0130</v>
          </cell>
          <cell r="N5267">
            <v>31712.54</v>
          </cell>
          <cell r="O5267">
            <v>240.21</v>
          </cell>
          <cell r="P5267">
            <v>2882.96</v>
          </cell>
          <cell r="Q5267">
            <v>5765.92</v>
          </cell>
          <cell r="R5267">
            <v>25946.62</v>
          </cell>
          <cell r="S5267">
            <v>13862.64</v>
          </cell>
          <cell r="T5267">
            <v>11</v>
          </cell>
          <cell r="U5267">
            <v>0</v>
          </cell>
          <cell r="V5267">
            <v>9</v>
          </cell>
          <cell r="W5267">
            <v>0</v>
          </cell>
          <cell r="X5267">
            <v>0</v>
          </cell>
        </row>
        <row r="5268">
          <cell r="A5268" t="str">
            <v>1714300</v>
          </cell>
          <cell r="B5268">
            <v>1</v>
          </cell>
          <cell r="C5268" t="str">
            <v>electric hand drier - 5</v>
          </cell>
          <cell r="D5268" t="str">
            <v>34</v>
          </cell>
          <cell r="E5268" t="str">
            <v>BASSUN</v>
          </cell>
          <cell r="F5268" t="str">
            <v>BAS</v>
          </cell>
          <cell r="G5268">
            <v>38820</v>
          </cell>
          <cell r="H5268" t="str">
            <v>Active</v>
          </cell>
          <cell r="I5268">
            <v>1</v>
          </cell>
          <cell r="J5268">
            <v>39344</v>
          </cell>
          <cell r="K5268" t="str">
            <v>TIP</v>
          </cell>
          <cell r="L5268" t="str">
            <v>TN</v>
          </cell>
          <cell r="M5268" t="str">
            <v>0130</v>
          </cell>
          <cell r="N5268">
            <v>2718.21</v>
          </cell>
          <cell r="O5268">
            <v>20.62</v>
          </cell>
          <cell r="P5268">
            <v>247.11</v>
          </cell>
          <cell r="Q5268">
            <v>494.22</v>
          </cell>
          <cell r="R5268">
            <v>2223.9899999999998</v>
          </cell>
          <cell r="S5268">
            <v>1188.22</v>
          </cell>
          <cell r="T5268">
            <v>11</v>
          </cell>
          <cell r="U5268">
            <v>0</v>
          </cell>
          <cell r="V5268">
            <v>9</v>
          </cell>
          <cell r="W5268">
            <v>0</v>
          </cell>
          <cell r="X5268">
            <v>0</v>
          </cell>
        </row>
        <row r="5269">
          <cell r="A5269" t="str">
            <v>1714400</v>
          </cell>
          <cell r="B5269">
            <v>1</v>
          </cell>
          <cell r="C5269" t="str">
            <v>electric light fitting - 14 ceiling moun</v>
          </cell>
          <cell r="D5269" t="str">
            <v>34</v>
          </cell>
          <cell r="E5269" t="str">
            <v>BASLIG</v>
          </cell>
          <cell r="F5269" t="str">
            <v>BAS</v>
          </cell>
          <cell r="G5269">
            <v>38820</v>
          </cell>
          <cell r="H5269" t="str">
            <v>Active</v>
          </cell>
          <cell r="I5269">
            <v>1</v>
          </cell>
          <cell r="J5269">
            <v>39344</v>
          </cell>
          <cell r="K5269" t="str">
            <v>TIP</v>
          </cell>
          <cell r="L5269" t="str">
            <v>TN</v>
          </cell>
          <cell r="M5269" t="str">
            <v>0130</v>
          </cell>
          <cell r="N5269">
            <v>3382.65</v>
          </cell>
          <cell r="O5269">
            <v>25.58</v>
          </cell>
          <cell r="P5269">
            <v>307.51</v>
          </cell>
          <cell r="Q5269">
            <v>615.02</v>
          </cell>
          <cell r="R5269">
            <v>2767.63</v>
          </cell>
          <cell r="S5269">
            <v>1478.67</v>
          </cell>
          <cell r="T5269">
            <v>11</v>
          </cell>
          <cell r="U5269">
            <v>0</v>
          </cell>
          <cell r="V5269">
            <v>9</v>
          </cell>
          <cell r="W5269">
            <v>0</v>
          </cell>
          <cell r="X5269">
            <v>0</v>
          </cell>
        </row>
        <row r="5270">
          <cell r="A5270" t="str">
            <v>1714500</v>
          </cell>
          <cell r="B5270">
            <v>1</v>
          </cell>
          <cell r="C5270" t="str">
            <v>mirror - 3</v>
          </cell>
          <cell r="D5270" t="str">
            <v>34</v>
          </cell>
          <cell r="E5270" t="str">
            <v>BASSUN</v>
          </cell>
          <cell r="F5270" t="str">
            <v>BAS</v>
          </cell>
          <cell r="G5270">
            <v>38820</v>
          </cell>
          <cell r="H5270" t="str">
            <v>Active</v>
          </cell>
          <cell r="I5270">
            <v>1</v>
          </cell>
          <cell r="J5270">
            <v>39344</v>
          </cell>
          <cell r="K5270" t="str">
            <v>TIP</v>
          </cell>
          <cell r="L5270" t="str">
            <v>TN</v>
          </cell>
          <cell r="M5270" t="str">
            <v>0130</v>
          </cell>
          <cell r="N5270">
            <v>906.11</v>
          </cell>
          <cell r="O5270">
            <v>6.91</v>
          </cell>
          <cell r="P5270">
            <v>82.37</v>
          </cell>
          <cell r="Q5270">
            <v>164.74</v>
          </cell>
          <cell r="R5270">
            <v>741.37</v>
          </cell>
          <cell r="S5270">
            <v>396.09</v>
          </cell>
          <cell r="T5270">
            <v>11</v>
          </cell>
          <cell r="U5270">
            <v>0</v>
          </cell>
          <cell r="V5270">
            <v>9</v>
          </cell>
          <cell r="W5270">
            <v>0</v>
          </cell>
          <cell r="X5270">
            <v>0</v>
          </cell>
        </row>
        <row r="5271">
          <cell r="A5271" t="str">
            <v>1714600</v>
          </cell>
          <cell r="B5271">
            <v>1</v>
          </cell>
          <cell r="C5271" t="str">
            <v>sink unit and fittings - 1</v>
          </cell>
          <cell r="D5271" t="str">
            <v>34</v>
          </cell>
          <cell r="E5271" t="str">
            <v>BASPLM</v>
          </cell>
          <cell r="F5271" t="str">
            <v>BAS</v>
          </cell>
          <cell r="G5271">
            <v>38820</v>
          </cell>
          <cell r="H5271" t="str">
            <v>Active</v>
          </cell>
          <cell r="I5271">
            <v>1</v>
          </cell>
          <cell r="J5271">
            <v>39344</v>
          </cell>
          <cell r="K5271" t="str">
            <v>TIP</v>
          </cell>
          <cell r="L5271" t="str">
            <v>TN</v>
          </cell>
          <cell r="M5271" t="str">
            <v>0130</v>
          </cell>
          <cell r="N5271">
            <v>773.11</v>
          </cell>
          <cell r="O5271">
            <v>3.99</v>
          </cell>
          <cell r="P5271">
            <v>48.32</v>
          </cell>
          <cell r="Q5271">
            <v>96.64</v>
          </cell>
          <cell r="R5271">
            <v>676.47</v>
          </cell>
          <cell r="S5271">
            <v>321.79000000000002</v>
          </cell>
          <cell r="T5271">
            <v>16</v>
          </cell>
          <cell r="U5271">
            <v>0</v>
          </cell>
          <cell r="V5271">
            <v>14</v>
          </cell>
          <cell r="W5271">
            <v>0</v>
          </cell>
          <cell r="X5271">
            <v>0</v>
          </cell>
        </row>
        <row r="5272">
          <cell r="A5272" t="str">
            <v>1714700</v>
          </cell>
          <cell r="B5272">
            <v>1</v>
          </cell>
          <cell r="C5272" t="str">
            <v>twin unit vanity and fittings - 2</v>
          </cell>
          <cell r="D5272" t="str">
            <v>34</v>
          </cell>
          <cell r="E5272" t="str">
            <v>BASPLM</v>
          </cell>
          <cell r="F5272" t="str">
            <v>BAS</v>
          </cell>
          <cell r="G5272">
            <v>38820</v>
          </cell>
          <cell r="H5272" t="str">
            <v>Active</v>
          </cell>
          <cell r="I5272">
            <v>1</v>
          </cell>
          <cell r="J5272">
            <v>39344</v>
          </cell>
          <cell r="K5272" t="str">
            <v>TIP</v>
          </cell>
          <cell r="L5272" t="str">
            <v>TN</v>
          </cell>
          <cell r="M5272" t="str">
            <v>0130</v>
          </cell>
          <cell r="N5272">
            <v>2811.58</v>
          </cell>
          <cell r="O5272">
            <v>14.68</v>
          </cell>
          <cell r="P5272">
            <v>175.72</v>
          </cell>
          <cell r="Q5272">
            <v>351.44</v>
          </cell>
          <cell r="R5272">
            <v>2460.14</v>
          </cell>
          <cell r="S5272">
            <v>1170.25</v>
          </cell>
          <cell r="T5272">
            <v>16</v>
          </cell>
          <cell r="U5272">
            <v>0</v>
          </cell>
          <cell r="V5272">
            <v>14</v>
          </cell>
          <cell r="W5272">
            <v>0</v>
          </cell>
          <cell r="X5272">
            <v>0</v>
          </cell>
        </row>
        <row r="5273">
          <cell r="A5273" t="str">
            <v>1714800</v>
          </cell>
          <cell r="B5273">
            <v>1</v>
          </cell>
          <cell r="C5273" t="str">
            <v>sprinkler head and piping - 7</v>
          </cell>
          <cell r="D5273" t="str">
            <v>34</v>
          </cell>
          <cell r="E5273" t="str">
            <v>BASSPR</v>
          </cell>
          <cell r="F5273" t="str">
            <v>BAS</v>
          </cell>
          <cell r="G5273">
            <v>38820</v>
          </cell>
          <cell r="H5273" t="str">
            <v>Active</v>
          </cell>
          <cell r="I5273">
            <v>1</v>
          </cell>
          <cell r="J5273">
            <v>39344</v>
          </cell>
          <cell r="K5273" t="str">
            <v>TIP</v>
          </cell>
          <cell r="L5273" t="str">
            <v>TN</v>
          </cell>
          <cell r="M5273" t="str">
            <v>0130</v>
          </cell>
          <cell r="N5273">
            <v>2959.83</v>
          </cell>
          <cell r="O5273">
            <v>22.46</v>
          </cell>
          <cell r="P5273">
            <v>269.08</v>
          </cell>
          <cell r="Q5273">
            <v>538.16</v>
          </cell>
          <cell r="R5273">
            <v>2421.67</v>
          </cell>
          <cell r="S5273">
            <v>1293.8499999999999</v>
          </cell>
          <cell r="T5273">
            <v>11</v>
          </cell>
          <cell r="U5273">
            <v>0</v>
          </cell>
          <cell r="V5273">
            <v>9</v>
          </cell>
          <cell r="W5273">
            <v>0</v>
          </cell>
          <cell r="X5273">
            <v>0</v>
          </cell>
        </row>
        <row r="5274">
          <cell r="A5274" t="str">
            <v>1714900</v>
          </cell>
          <cell r="B5274">
            <v>1</v>
          </cell>
          <cell r="C5274" t="str">
            <v>stainless steel wall urinal - 1</v>
          </cell>
          <cell r="D5274" t="str">
            <v>34</v>
          </cell>
          <cell r="E5274" t="str">
            <v>BASPLM</v>
          </cell>
          <cell r="F5274" t="str">
            <v>BAS</v>
          </cell>
          <cell r="G5274">
            <v>38820</v>
          </cell>
          <cell r="H5274" t="str">
            <v>Active</v>
          </cell>
          <cell r="I5274">
            <v>1</v>
          </cell>
          <cell r="J5274">
            <v>39344</v>
          </cell>
          <cell r="K5274" t="str">
            <v>TIP</v>
          </cell>
          <cell r="L5274" t="str">
            <v>TN</v>
          </cell>
          <cell r="M5274" t="str">
            <v>0130</v>
          </cell>
          <cell r="N5274">
            <v>4217.3999999999996</v>
          </cell>
          <cell r="O5274">
            <v>21.92</v>
          </cell>
          <cell r="P5274">
            <v>263.58999999999997</v>
          </cell>
          <cell r="Q5274">
            <v>527.17999999999995</v>
          </cell>
          <cell r="R5274">
            <v>3690.22</v>
          </cell>
          <cell r="S5274">
            <v>1755.38</v>
          </cell>
          <cell r="T5274">
            <v>16</v>
          </cell>
          <cell r="U5274">
            <v>0</v>
          </cell>
          <cell r="V5274">
            <v>14</v>
          </cell>
          <cell r="W5274">
            <v>0</v>
          </cell>
          <cell r="X5274">
            <v>0</v>
          </cell>
        </row>
        <row r="5275">
          <cell r="A5275" t="str">
            <v>1715000</v>
          </cell>
          <cell r="B5275">
            <v>1</v>
          </cell>
          <cell r="C5275" t="str">
            <v>suspended ceiling - 37.60 square metres</v>
          </cell>
          <cell r="D5275" t="str">
            <v>34</v>
          </cell>
          <cell r="E5275" t="str">
            <v>BASSUS</v>
          </cell>
          <cell r="F5275" t="str">
            <v>BAS</v>
          </cell>
          <cell r="G5275">
            <v>38820</v>
          </cell>
          <cell r="H5275" t="str">
            <v>Active</v>
          </cell>
          <cell r="I5275">
            <v>1</v>
          </cell>
          <cell r="J5275">
            <v>39344</v>
          </cell>
          <cell r="K5275" t="str">
            <v>TIP</v>
          </cell>
          <cell r="L5275" t="str">
            <v>TN</v>
          </cell>
          <cell r="M5275" t="str">
            <v>0130</v>
          </cell>
          <cell r="N5275">
            <v>1057.1099999999999</v>
          </cell>
          <cell r="O5275">
            <v>5.46</v>
          </cell>
          <cell r="P5275">
            <v>66.069999999999993</v>
          </cell>
          <cell r="Q5275">
            <v>132.13999999999999</v>
          </cell>
          <cell r="R5275">
            <v>924.97</v>
          </cell>
          <cell r="S5275">
            <v>440</v>
          </cell>
          <cell r="T5275">
            <v>16</v>
          </cell>
          <cell r="U5275">
            <v>0</v>
          </cell>
          <cell r="V5275">
            <v>14</v>
          </cell>
          <cell r="W5275">
            <v>0</v>
          </cell>
          <cell r="X5275">
            <v>0</v>
          </cell>
        </row>
        <row r="5276">
          <cell r="A5276" t="str">
            <v>1715100</v>
          </cell>
          <cell r="B5276">
            <v>1</v>
          </cell>
          <cell r="C5276" t="str">
            <v>vinyl floor covering - 37.60 square metr</v>
          </cell>
          <cell r="D5276" t="str">
            <v>34</v>
          </cell>
          <cell r="E5276" t="str">
            <v>BASFLO</v>
          </cell>
          <cell r="F5276" t="str">
            <v>BAS</v>
          </cell>
          <cell r="G5276">
            <v>38820</v>
          </cell>
          <cell r="H5276" t="str">
            <v>Active</v>
          </cell>
          <cell r="I5276">
            <v>1</v>
          </cell>
          <cell r="J5276">
            <v>39344</v>
          </cell>
          <cell r="K5276" t="str">
            <v>TIP</v>
          </cell>
          <cell r="L5276" t="str">
            <v>TN</v>
          </cell>
          <cell r="M5276" t="str">
            <v>0130</v>
          </cell>
          <cell r="N5276">
            <v>0</v>
          </cell>
          <cell r="O5276">
            <v>0</v>
          </cell>
          <cell r="P5276">
            <v>0</v>
          </cell>
          <cell r="Q5276">
            <v>0</v>
          </cell>
          <cell r="R5276">
            <v>0</v>
          </cell>
          <cell r="S5276">
            <v>0</v>
          </cell>
          <cell r="T5276">
            <v>0</v>
          </cell>
          <cell r="U5276">
            <v>0</v>
          </cell>
          <cell r="V5276">
            <v>0</v>
          </cell>
          <cell r="W5276">
            <v>0</v>
          </cell>
          <cell r="X5276">
            <v>0</v>
          </cell>
        </row>
        <row r="5277">
          <cell r="A5277" t="str">
            <v>1715200</v>
          </cell>
          <cell r="B5277">
            <v>1</v>
          </cell>
          <cell r="C5277" t="str">
            <v>WC pedestal with screens and fittings -</v>
          </cell>
          <cell r="D5277" t="str">
            <v>34</v>
          </cell>
          <cell r="E5277" t="str">
            <v>BASPLM</v>
          </cell>
          <cell r="F5277" t="str">
            <v>BAS</v>
          </cell>
          <cell r="G5277">
            <v>38820</v>
          </cell>
          <cell r="H5277" t="str">
            <v>Active</v>
          </cell>
          <cell r="I5277">
            <v>1</v>
          </cell>
          <cell r="J5277">
            <v>39344</v>
          </cell>
          <cell r="K5277" t="str">
            <v>TIP</v>
          </cell>
          <cell r="L5277" t="str">
            <v>TN</v>
          </cell>
          <cell r="M5277" t="str">
            <v>0130</v>
          </cell>
          <cell r="N5277">
            <v>10191.91</v>
          </cell>
          <cell r="O5277">
            <v>53.11</v>
          </cell>
          <cell r="P5277">
            <v>636.99</v>
          </cell>
          <cell r="Q5277">
            <v>1273.98</v>
          </cell>
          <cell r="R5277">
            <v>8917.93</v>
          </cell>
          <cell r="S5277">
            <v>4242.12</v>
          </cell>
          <cell r="T5277">
            <v>16</v>
          </cell>
          <cell r="U5277">
            <v>0</v>
          </cell>
          <cell r="V5277">
            <v>14</v>
          </cell>
          <cell r="W5277">
            <v>0</v>
          </cell>
          <cell r="X5277">
            <v>0</v>
          </cell>
        </row>
        <row r="5278">
          <cell r="A5278" t="str">
            <v>1715300</v>
          </cell>
          <cell r="B5278">
            <v>1</v>
          </cell>
          <cell r="C5278" t="str">
            <v>Building Structure in square metres</v>
          </cell>
          <cell r="D5278" t="str">
            <v>34</v>
          </cell>
          <cell r="E5278" t="str">
            <v>BUITER</v>
          </cell>
          <cell r="F5278" t="str">
            <v>BUI</v>
          </cell>
          <cell r="G5278">
            <v>38820</v>
          </cell>
          <cell r="H5278" t="str">
            <v>Active</v>
          </cell>
          <cell r="I5278">
            <v>1</v>
          </cell>
          <cell r="J5278">
            <v>39344</v>
          </cell>
          <cell r="K5278" t="str">
            <v>R</v>
          </cell>
          <cell r="L5278" t="str">
            <v>TN</v>
          </cell>
          <cell r="M5278" t="str">
            <v>0135</v>
          </cell>
          <cell r="N5278">
            <v>11878.69</v>
          </cell>
          <cell r="O5278">
            <v>19.559999999999999</v>
          </cell>
          <cell r="P5278">
            <v>234.39</v>
          </cell>
          <cell r="Q5278">
            <v>468.78</v>
          </cell>
          <cell r="R5278">
            <v>11409.91</v>
          </cell>
          <cell r="S5278">
            <v>4577.1499999999996</v>
          </cell>
          <cell r="T5278">
            <v>40</v>
          </cell>
          <cell r="U5278">
            <v>0</v>
          </cell>
          <cell r="V5278">
            <v>38</v>
          </cell>
          <cell r="W5278">
            <v>0</v>
          </cell>
          <cell r="X5278">
            <v>0</v>
          </cell>
        </row>
        <row r="5279">
          <cell r="A5279" t="str">
            <v>1715400</v>
          </cell>
          <cell r="B5279">
            <v>1</v>
          </cell>
          <cell r="C5279" t="str">
            <v>Communication Services in square metres</v>
          </cell>
          <cell r="D5279" t="str">
            <v>34</v>
          </cell>
          <cell r="E5279" t="str">
            <v>BASCAB</v>
          </cell>
          <cell r="F5279" t="str">
            <v>BAS</v>
          </cell>
          <cell r="G5279">
            <v>38820</v>
          </cell>
          <cell r="H5279" t="str">
            <v>Active</v>
          </cell>
          <cell r="I5279">
            <v>1</v>
          </cell>
          <cell r="J5279">
            <v>39344</v>
          </cell>
          <cell r="K5279" t="str">
            <v>R</v>
          </cell>
          <cell r="L5279" t="str">
            <v>TN</v>
          </cell>
          <cell r="M5279" t="str">
            <v>0135</v>
          </cell>
          <cell r="N5279">
            <v>584.77</v>
          </cell>
          <cell r="O5279">
            <v>3</v>
          </cell>
          <cell r="P5279">
            <v>36.549999999999997</v>
          </cell>
          <cell r="Q5279">
            <v>73.099999999999994</v>
          </cell>
          <cell r="R5279">
            <v>511.67</v>
          </cell>
          <cell r="S5279">
            <v>243.39</v>
          </cell>
          <cell r="T5279">
            <v>16</v>
          </cell>
          <cell r="U5279">
            <v>0</v>
          </cell>
          <cell r="V5279">
            <v>14</v>
          </cell>
          <cell r="W5279">
            <v>0</v>
          </cell>
          <cell r="X5279">
            <v>0</v>
          </cell>
        </row>
        <row r="5280">
          <cell r="A5280" t="str">
            <v>1715500</v>
          </cell>
          <cell r="B5280">
            <v>1</v>
          </cell>
          <cell r="C5280" t="str">
            <v>Drainage Services in square metres</v>
          </cell>
          <cell r="D5280" t="str">
            <v>34</v>
          </cell>
          <cell r="E5280" t="str">
            <v>BASPLM</v>
          </cell>
          <cell r="F5280" t="str">
            <v>BAS</v>
          </cell>
          <cell r="G5280">
            <v>38820</v>
          </cell>
          <cell r="H5280" t="str">
            <v>Active</v>
          </cell>
          <cell r="I5280">
            <v>1</v>
          </cell>
          <cell r="J5280">
            <v>39344</v>
          </cell>
          <cell r="K5280" t="str">
            <v>R</v>
          </cell>
          <cell r="L5280" t="str">
            <v>TN</v>
          </cell>
          <cell r="M5280" t="str">
            <v>0130</v>
          </cell>
          <cell r="N5280">
            <v>117.03</v>
          </cell>
          <cell r="O5280">
            <v>0.6</v>
          </cell>
          <cell r="P5280">
            <v>7.31</v>
          </cell>
          <cell r="Q5280">
            <v>14.62</v>
          </cell>
          <cell r="R5280">
            <v>102.41</v>
          </cell>
          <cell r="S5280">
            <v>48.71</v>
          </cell>
          <cell r="T5280">
            <v>16</v>
          </cell>
          <cell r="U5280">
            <v>0</v>
          </cell>
          <cell r="V5280">
            <v>14</v>
          </cell>
          <cell r="W5280">
            <v>0</v>
          </cell>
          <cell r="X5280">
            <v>0</v>
          </cell>
        </row>
        <row r="5281">
          <cell r="A5281" t="str">
            <v>1715600</v>
          </cell>
          <cell r="B5281">
            <v>1</v>
          </cell>
          <cell r="C5281" t="str">
            <v>Electrical services in square metres</v>
          </cell>
          <cell r="D5281" t="str">
            <v>34</v>
          </cell>
          <cell r="E5281" t="str">
            <v>BASELC</v>
          </cell>
          <cell r="F5281" t="str">
            <v>BAS</v>
          </cell>
          <cell r="G5281">
            <v>38820</v>
          </cell>
          <cell r="H5281" t="str">
            <v>Active</v>
          </cell>
          <cell r="I5281">
            <v>1</v>
          </cell>
          <cell r="J5281">
            <v>39344</v>
          </cell>
          <cell r="K5281" t="str">
            <v>R</v>
          </cell>
          <cell r="L5281" t="str">
            <v>TN</v>
          </cell>
          <cell r="M5281" t="str">
            <v>0135</v>
          </cell>
          <cell r="N5281">
            <v>5206</v>
          </cell>
          <cell r="O5281">
            <v>16.82</v>
          </cell>
          <cell r="P5281">
            <v>201.29</v>
          </cell>
          <cell r="Q5281">
            <v>402.58</v>
          </cell>
          <cell r="R5281">
            <v>4803.42</v>
          </cell>
          <cell r="S5281">
            <v>2062.5</v>
          </cell>
          <cell r="T5281">
            <v>16</v>
          </cell>
          <cell r="U5281">
            <v>0</v>
          </cell>
          <cell r="V5281">
            <v>14</v>
          </cell>
          <cell r="W5281">
            <v>0</v>
          </cell>
          <cell r="X5281">
            <v>0</v>
          </cell>
        </row>
        <row r="5282">
          <cell r="A5282" t="str">
            <v>1715700</v>
          </cell>
          <cell r="B5282">
            <v>1</v>
          </cell>
          <cell r="C5282" t="str">
            <v>Fire Alarm System in square metres</v>
          </cell>
          <cell r="D5282" t="str">
            <v>34</v>
          </cell>
          <cell r="E5282" t="str">
            <v>BASALA</v>
          </cell>
          <cell r="F5282" t="str">
            <v>BAS</v>
          </cell>
          <cell r="G5282">
            <v>38820</v>
          </cell>
          <cell r="H5282" t="str">
            <v>Active</v>
          </cell>
          <cell r="I5282">
            <v>1</v>
          </cell>
          <cell r="J5282">
            <v>39344</v>
          </cell>
          <cell r="K5282" t="str">
            <v>R</v>
          </cell>
          <cell r="L5282" t="str">
            <v>TN</v>
          </cell>
          <cell r="M5282" t="str">
            <v>0135</v>
          </cell>
          <cell r="N5282">
            <v>1388.23</v>
          </cell>
          <cell r="O5282">
            <v>4.51</v>
          </cell>
          <cell r="P5282">
            <v>53.68</v>
          </cell>
          <cell r="Q5282">
            <v>107.36</v>
          </cell>
          <cell r="R5282">
            <v>1280.8699999999999</v>
          </cell>
          <cell r="S5282">
            <v>549.99</v>
          </cell>
          <cell r="T5282">
            <v>16</v>
          </cell>
          <cell r="U5282">
            <v>0</v>
          </cell>
          <cell r="V5282">
            <v>14</v>
          </cell>
          <cell r="W5282">
            <v>0</v>
          </cell>
          <cell r="X5282">
            <v>0</v>
          </cell>
        </row>
        <row r="5283">
          <cell r="A5283" t="str">
            <v>1715800</v>
          </cell>
          <cell r="B5283">
            <v>1</v>
          </cell>
          <cell r="C5283" t="str">
            <v>Mechanical Services in square metres</v>
          </cell>
          <cell r="D5283" t="str">
            <v>34</v>
          </cell>
          <cell r="E5283" t="str">
            <v>BASAIR</v>
          </cell>
          <cell r="F5283" t="str">
            <v>BAS</v>
          </cell>
          <cell r="G5283">
            <v>38820</v>
          </cell>
          <cell r="H5283" t="str">
            <v>Active</v>
          </cell>
          <cell r="I5283">
            <v>1</v>
          </cell>
          <cell r="J5283">
            <v>39344</v>
          </cell>
          <cell r="K5283" t="str">
            <v>R</v>
          </cell>
          <cell r="L5283" t="str">
            <v>TN</v>
          </cell>
          <cell r="M5283" t="str">
            <v>0135</v>
          </cell>
          <cell r="N5283">
            <v>6533.41</v>
          </cell>
          <cell r="O5283">
            <v>49.45</v>
          </cell>
          <cell r="P5283">
            <v>593.95000000000005</v>
          </cell>
          <cell r="Q5283">
            <v>1187.9000000000001</v>
          </cell>
          <cell r="R5283">
            <v>5345.51</v>
          </cell>
          <cell r="S5283">
            <v>2855.98</v>
          </cell>
          <cell r="T5283">
            <v>11</v>
          </cell>
          <cell r="U5283">
            <v>0</v>
          </cell>
          <cell r="V5283">
            <v>9</v>
          </cell>
          <cell r="W5283">
            <v>0</v>
          </cell>
          <cell r="X5283">
            <v>0</v>
          </cell>
        </row>
        <row r="5284">
          <cell r="A5284" t="str">
            <v>1715900</v>
          </cell>
          <cell r="B5284">
            <v>1</v>
          </cell>
          <cell r="C5284" t="str">
            <v>Plumbing reticulation in square metres</v>
          </cell>
          <cell r="D5284" t="str">
            <v>34</v>
          </cell>
          <cell r="E5284" t="str">
            <v>BASPLM</v>
          </cell>
          <cell r="F5284" t="str">
            <v>BAS</v>
          </cell>
          <cell r="G5284">
            <v>38820</v>
          </cell>
          <cell r="H5284" t="str">
            <v>Active</v>
          </cell>
          <cell r="I5284">
            <v>1</v>
          </cell>
          <cell r="J5284">
            <v>39344</v>
          </cell>
          <cell r="K5284" t="str">
            <v>R</v>
          </cell>
          <cell r="L5284" t="str">
            <v>TN</v>
          </cell>
          <cell r="M5284" t="str">
            <v>0135</v>
          </cell>
          <cell r="N5284">
            <v>877.16</v>
          </cell>
          <cell r="O5284">
            <v>4.55</v>
          </cell>
          <cell r="P5284">
            <v>54.82</v>
          </cell>
          <cell r="Q5284">
            <v>109.64</v>
          </cell>
          <cell r="R5284">
            <v>767.52</v>
          </cell>
          <cell r="S5284">
            <v>365.1</v>
          </cell>
          <cell r="T5284">
            <v>16</v>
          </cell>
          <cell r="U5284">
            <v>0</v>
          </cell>
          <cell r="V5284">
            <v>14</v>
          </cell>
          <cell r="W5284">
            <v>0</v>
          </cell>
          <cell r="X5284">
            <v>0</v>
          </cell>
        </row>
        <row r="5285">
          <cell r="A5285" t="str">
            <v>1716000</v>
          </cell>
          <cell r="B5285">
            <v>1</v>
          </cell>
          <cell r="C5285" t="str">
            <v>Public Address System in square metres</v>
          </cell>
          <cell r="D5285" t="str">
            <v>34</v>
          </cell>
          <cell r="E5285" t="str">
            <v>BASPUB</v>
          </cell>
          <cell r="F5285" t="str">
            <v>BAS</v>
          </cell>
          <cell r="G5285">
            <v>38820</v>
          </cell>
          <cell r="H5285" t="str">
            <v>Active</v>
          </cell>
          <cell r="I5285">
            <v>1</v>
          </cell>
          <cell r="J5285">
            <v>39344</v>
          </cell>
          <cell r="K5285" t="str">
            <v>R</v>
          </cell>
          <cell r="L5285" t="str">
            <v>TN</v>
          </cell>
          <cell r="M5285" t="str">
            <v>0135</v>
          </cell>
          <cell r="N5285">
            <v>584.77</v>
          </cell>
          <cell r="O5285">
            <v>3</v>
          </cell>
          <cell r="P5285">
            <v>36.549999999999997</v>
          </cell>
          <cell r="Q5285">
            <v>73.099999999999994</v>
          </cell>
          <cell r="R5285">
            <v>511.67</v>
          </cell>
          <cell r="S5285">
            <v>243.39</v>
          </cell>
          <cell r="T5285">
            <v>16</v>
          </cell>
          <cell r="U5285">
            <v>0</v>
          </cell>
          <cell r="V5285">
            <v>14</v>
          </cell>
          <cell r="W5285">
            <v>0</v>
          </cell>
          <cell r="X5285">
            <v>0</v>
          </cell>
        </row>
        <row r="5286">
          <cell r="A5286" t="str">
            <v>1716100</v>
          </cell>
          <cell r="B5286">
            <v>1</v>
          </cell>
          <cell r="C5286" t="str">
            <v>Security System in square metres</v>
          </cell>
          <cell r="D5286" t="str">
            <v>34</v>
          </cell>
          <cell r="E5286" t="str">
            <v>BASSEC</v>
          </cell>
          <cell r="F5286" t="str">
            <v>BAS</v>
          </cell>
          <cell r="G5286">
            <v>38820</v>
          </cell>
          <cell r="H5286" t="str">
            <v>Active</v>
          </cell>
          <cell r="I5286">
            <v>1</v>
          </cell>
          <cell r="J5286">
            <v>39344</v>
          </cell>
          <cell r="K5286" t="str">
            <v>R</v>
          </cell>
          <cell r="L5286" t="str">
            <v>TN</v>
          </cell>
          <cell r="M5286" t="str">
            <v>0135</v>
          </cell>
          <cell r="N5286">
            <v>1461.94</v>
          </cell>
          <cell r="O5286">
            <v>7.66</v>
          </cell>
          <cell r="P5286">
            <v>91.37</v>
          </cell>
          <cell r="Q5286">
            <v>182.74</v>
          </cell>
          <cell r="R5286">
            <v>1279.2</v>
          </cell>
          <cell r="S5286">
            <v>608.49</v>
          </cell>
          <cell r="T5286">
            <v>16</v>
          </cell>
          <cell r="U5286">
            <v>0</v>
          </cell>
          <cell r="V5286">
            <v>14</v>
          </cell>
          <cell r="W5286">
            <v>0</v>
          </cell>
          <cell r="X5286">
            <v>0</v>
          </cell>
        </row>
        <row r="5287">
          <cell r="A5287" t="str">
            <v>1716200</v>
          </cell>
          <cell r="B5287">
            <v>1</v>
          </cell>
          <cell r="C5287" t="str">
            <v>Division walling in all 7 lineal metres</v>
          </cell>
          <cell r="D5287" t="str">
            <v>34</v>
          </cell>
          <cell r="E5287" t="str">
            <v>BASPAR</v>
          </cell>
          <cell r="F5287" t="str">
            <v>BAS</v>
          </cell>
          <cell r="G5287">
            <v>38820</v>
          </cell>
          <cell r="H5287" t="str">
            <v>Active</v>
          </cell>
          <cell r="I5287">
            <v>1</v>
          </cell>
          <cell r="J5287">
            <v>39344</v>
          </cell>
          <cell r="K5287" t="str">
            <v>R</v>
          </cell>
          <cell r="L5287" t="str">
            <v>TN</v>
          </cell>
          <cell r="M5287" t="str">
            <v>0135</v>
          </cell>
          <cell r="N5287">
            <v>8879.57</v>
          </cell>
          <cell r="O5287">
            <v>67.260000000000005</v>
          </cell>
          <cell r="P5287">
            <v>807.23</v>
          </cell>
          <cell r="Q5287">
            <v>1614.46</v>
          </cell>
          <cell r="R5287">
            <v>7265.11</v>
          </cell>
          <cell r="S5287">
            <v>3881.56</v>
          </cell>
          <cell r="T5287">
            <v>11</v>
          </cell>
          <cell r="U5287">
            <v>0</v>
          </cell>
          <cell r="V5287">
            <v>9</v>
          </cell>
          <cell r="W5287">
            <v>0</v>
          </cell>
          <cell r="X5287">
            <v>0</v>
          </cell>
        </row>
        <row r="5288">
          <cell r="A5288" t="str">
            <v>1716300</v>
          </cell>
          <cell r="B5288">
            <v>1</v>
          </cell>
          <cell r="C5288" t="str">
            <v>fluorescent light fitting-10-600x600mm t</v>
          </cell>
          <cell r="D5288" t="str">
            <v>34</v>
          </cell>
          <cell r="E5288" t="str">
            <v>BASLIG</v>
          </cell>
          <cell r="F5288" t="str">
            <v>BAS</v>
          </cell>
          <cell r="G5288">
            <v>38820</v>
          </cell>
          <cell r="H5288" t="str">
            <v>Active</v>
          </cell>
          <cell r="I5288">
            <v>1</v>
          </cell>
          <cell r="J5288">
            <v>39344</v>
          </cell>
          <cell r="K5288" t="str">
            <v>R</v>
          </cell>
          <cell r="L5288" t="str">
            <v>TN</v>
          </cell>
          <cell r="M5288" t="str">
            <v>0135</v>
          </cell>
          <cell r="N5288">
            <v>2718.21</v>
          </cell>
          <cell r="O5288">
            <v>20.62</v>
          </cell>
          <cell r="P5288">
            <v>247.11</v>
          </cell>
          <cell r="Q5288">
            <v>494.22</v>
          </cell>
          <cell r="R5288">
            <v>2223.9899999999998</v>
          </cell>
          <cell r="S5288">
            <v>1188.22</v>
          </cell>
          <cell r="T5288">
            <v>11</v>
          </cell>
          <cell r="U5288">
            <v>0</v>
          </cell>
          <cell r="V5288">
            <v>9</v>
          </cell>
          <cell r="W5288">
            <v>0</v>
          </cell>
          <cell r="X5288">
            <v>0</v>
          </cell>
        </row>
        <row r="5289">
          <cell r="A5289" t="str">
            <v>1716400</v>
          </cell>
          <cell r="B5289">
            <v>1</v>
          </cell>
          <cell r="C5289" t="str">
            <v>roller shutter grilles in all 7 lineal m</v>
          </cell>
          <cell r="D5289" t="str">
            <v>34</v>
          </cell>
          <cell r="E5289" t="str">
            <v>BASPAR</v>
          </cell>
          <cell r="F5289" t="str">
            <v>BAS</v>
          </cell>
          <cell r="G5289">
            <v>38820</v>
          </cell>
          <cell r="H5289" t="str">
            <v>Active</v>
          </cell>
          <cell r="I5289">
            <v>1</v>
          </cell>
          <cell r="J5289">
            <v>39344</v>
          </cell>
          <cell r="K5289" t="str">
            <v>R</v>
          </cell>
          <cell r="L5289" t="str">
            <v>TN</v>
          </cell>
          <cell r="M5289" t="str">
            <v>0135</v>
          </cell>
          <cell r="N5289">
            <v>4228.3999999999996</v>
          </cell>
          <cell r="O5289">
            <v>32.07</v>
          </cell>
          <cell r="P5289">
            <v>384.4</v>
          </cell>
          <cell r="Q5289">
            <v>768.8</v>
          </cell>
          <cell r="R5289">
            <v>3459.6</v>
          </cell>
          <cell r="S5289">
            <v>1848.38</v>
          </cell>
          <cell r="T5289">
            <v>11</v>
          </cell>
          <cell r="U5289">
            <v>0</v>
          </cell>
          <cell r="V5289">
            <v>9</v>
          </cell>
          <cell r="W5289">
            <v>0</v>
          </cell>
          <cell r="X5289">
            <v>0</v>
          </cell>
        </row>
        <row r="5290">
          <cell r="A5290" t="str">
            <v>1716500</v>
          </cell>
          <cell r="B5290">
            <v>1</v>
          </cell>
          <cell r="C5290" t="str">
            <v>sprinkler head and piping - 4</v>
          </cell>
          <cell r="D5290" t="str">
            <v>34</v>
          </cell>
          <cell r="E5290" t="str">
            <v>BASSPR</v>
          </cell>
          <cell r="F5290" t="str">
            <v>BAS</v>
          </cell>
          <cell r="G5290">
            <v>38820</v>
          </cell>
          <cell r="H5290" t="str">
            <v>Active</v>
          </cell>
          <cell r="I5290">
            <v>1</v>
          </cell>
          <cell r="J5290">
            <v>39344</v>
          </cell>
          <cell r="K5290" t="str">
            <v>R</v>
          </cell>
          <cell r="L5290" t="str">
            <v>TN</v>
          </cell>
          <cell r="M5290" t="str">
            <v>0135</v>
          </cell>
          <cell r="N5290">
            <v>1691.31</v>
          </cell>
          <cell r="O5290">
            <v>12.85</v>
          </cell>
          <cell r="P5290">
            <v>153.76</v>
          </cell>
          <cell r="Q5290">
            <v>307.52</v>
          </cell>
          <cell r="R5290">
            <v>1383.79</v>
          </cell>
          <cell r="S5290">
            <v>739.33</v>
          </cell>
          <cell r="T5290">
            <v>11</v>
          </cell>
          <cell r="U5290">
            <v>0</v>
          </cell>
          <cell r="V5290">
            <v>9</v>
          </cell>
          <cell r="W5290">
            <v>0</v>
          </cell>
          <cell r="X5290">
            <v>0</v>
          </cell>
        </row>
        <row r="5291">
          <cell r="A5291" t="str">
            <v>1716600</v>
          </cell>
          <cell r="B5291">
            <v>1</v>
          </cell>
          <cell r="C5291" t="str">
            <v>suspended ceiling - 41.60 square metres</v>
          </cell>
          <cell r="D5291" t="str">
            <v>34</v>
          </cell>
          <cell r="E5291" t="str">
            <v>BASSUS</v>
          </cell>
          <cell r="F5291" t="str">
            <v>BAS</v>
          </cell>
          <cell r="G5291">
            <v>38820</v>
          </cell>
          <cell r="H5291" t="str">
            <v>Active</v>
          </cell>
          <cell r="I5291">
            <v>1</v>
          </cell>
          <cell r="J5291">
            <v>39344</v>
          </cell>
          <cell r="K5291" t="str">
            <v>R</v>
          </cell>
          <cell r="L5291" t="str">
            <v>TN</v>
          </cell>
          <cell r="M5291" t="str">
            <v>0135</v>
          </cell>
          <cell r="N5291">
            <v>1169.55</v>
          </cell>
          <cell r="O5291">
            <v>6.11</v>
          </cell>
          <cell r="P5291">
            <v>73.099999999999994</v>
          </cell>
          <cell r="Q5291">
            <v>146.19999999999999</v>
          </cell>
          <cell r="R5291">
            <v>1023.35</v>
          </cell>
          <cell r="S5291">
            <v>486.8</v>
          </cell>
          <cell r="T5291">
            <v>16</v>
          </cell>
          <cell r="U5291">
            <v>0</v>
          </cell>
          <cell r="V5291">
            <v>14</v>
          </cell>
          <cell r="W5291">
            <v>0</v>
          </cell>
          <cell r="X5291">
            <v>0</v>
          </cell>
        </row>
        <row r="5292">
          <cell r="A5292" t="str">
            <v>1716700</v>
          </cell>
          <cell r="B5292">
            <v>1</v>
          </cell>
          <cell r="C5292" t="str">
            <v>Building Structure in square metres</v>
          </cell>
          <cell r="D5292" t="str">
            <v>34</v>
          </cell>
          <cell r="E5292" t="str">
            <v>BUITER</v>
          </cell>
          <cell r="F5292" t="str">
            <v>BUI</v>
          </cell>
          <cell r="G5292">
            <v>38820</v>
          </cell>
          <cell r="H5292" t="str">
            <v>Active</v>
          </cell>
          <cell r="I5292">
            <v>1</v>
          </cell>
          <cell r="J5292">
            <v>39344</v>
          </cell>
          <cell r="K5292" t="str">
            <v>TLI</v>
          </cell>
          <cell r="L5292" t="str">
            <v>TN</v>
          </cell>
          <cell r="M5292" t="str">
            <v>0140</v>
          </cell>
          <cell r="N5292">
            <v>167186.6</v>
          </cell>
          <cell r="O5292">
            <v>274.95</v>
          </cell>
          <cell r="P5292">
            <v>3298.85</v>
          </cell>
          <cell r="Q5292">
            <v>6597.7</v>
          </cell>
          <cell r="R5292">
            <v>160588.9</v>
          </cell>
          <cell r="S5292">
            <v>64421.04</v>
          </cell>
          <cell r="T5292">
            <v>40</v>
          </cell>
          <cell r="U5292">
            <v>0</v>
          </cell>
          <cell r="V5292">
            <v>38</v>
          </cell>
          <cell r="W5292">
            <v>0</v>
          </cell>
          <cell r="X5292">
            <v>0</v>
          </cell>
        </row>
        <row r="5293">
          <cell r="A5293" t="str">
            <v>1716800</v>
          </cell>
          <cell r="B5293">
            <v>1</v>
          </cell>
          <cell r="C5293" t="str">
            <v>Communication Services in square metres</v>
          </cell>
          <cell r="D5293" t="str">
            <v>34</v>
          </cell>
          <cell r="E5293" t="str">
            <v>BASCAB</v>
          </cell>
          <cell r="F5293" t="str">
            <v>BAS</v>
          </cell>
          <cell r="G5293">
            <v>38820</v>
          </cell>
          <cell r="H5293" t="str">
            <v>Active</v>
          </cell>
          <cell r="I5293">
            <v>1</v>
          </cell>
          <cell r="J5293">
            <v>39344</v>
          </cell>
          <cell r="K5293" t="str">
            <v>TLI</v>
          </cell>
          <cell r="L5293" t="str">
            <v>TN</v>
          </cell>
          <cell r="M5293" t="str">
            <v>0140</v>
          </cell>
          <cell r="N5293">
            <v>8230.82</v>
          </cell>
          <cell r="O5293">
            <v>42.86</v>
          </cell>
          <cell r="P5293">
            <v>514.42999999999995</v>
          </cell>
          <cell r="Q5293">
            <v>1028.8599999999999</v>
          </cell>
          <cell r="R5293">
            <v>7201.96</v>
          </cell>
          <cell r="S5293">
            <v>3425.87</v>
          </cell>
          <cell r="T5293">
            <v>16</v>
          </cell>
          <cell r="U5293">
            <v>0</v>
          </cell>
          <cell r="V5293">
            <v>14</v>
          </cell>
          <cell r="W5293">
            <v>0</v>
          </cell>
          <cell r="X5293">
            <v>0</v>
          </cell>
        </row>
        <row r="5294">
          <cell r="A5294" t="str">
            <v>1716900</v>
          </cell>
          <cell r="B5294">
            <v>1</v>
          </cell>
          <cell r="C5294" t="str">
            <v>Drainage Services in square metres</v>
          </cell>
          <cell r="D5294" t="str">
            <v>34</v>
          </cell>
          <cell r="E5294" t="str">
            <v>BASPLM</v>
          </cell>
          <cell r="F5294" t="str">
            <v>BAS</v>
          </cell>
          <cell r="G5294">
            <v>38820</v>
          </cell>
          <cell r="H5294" t="str">
            <v>Active</v>
          </cell>
          <cell r="I5294">
            <v>1</v>
          </cell>
          <cell r="J5294">
            <v>39344</v>
          </cell>
          <cell r="K5294" t="str">
            <v>TLI</v>
          </cell>
          <cell r="L5294" t="str">
            <v>TN</v>
          </cell>
          <cell r="M5294" t="str">
            <v>0140</v>
          </cell>
          <cell r="N5294">
            <v>1646.13</v>
          </cell>
          <cell r="O5294">
            <v>8.61</v>
          </cell>
          <cell r="P5294">
            <v>102.88</v>
          </cell>
          <cell r="Q5294">
            <v>205.76</v>
          </cell>
          <cell r="R5294">
            <v>1440.37</v>
          </cell>
          <cell r="S5294">
            <v>685.16</v>
          </cell>
          <cell r="T5294">
            <v>16</v>
          </cell>
          <cell r="U5294">
            <v>0</v>
          </cell>
          <cell r="V5294">
            <v>14</v>
          </cell>
          <cell r="W5294">
            <v>0</v>
          </cell>
          <cell r="X5294">
            <v>0</v>
          </cell>
        </row>
        <row r="5295">
          <cell r="A5295" t="str">
            <v>1717000</v>
          </cell>
          <cell r="B5295">
            <v>1</v>
          </cell>
          <cell r="C5295" t="str">
            <v>Fire Alarm System in square metres</v>
          </cell>
          <cell r="D5295" t="str">
            <v>34</v>
          </cell>
          <cell r="E5295" t="str">
            <v>BASALA</v>
          </cell>
          <cell r="F5295" t="str">
            <v>BAS</v>
          </cell>
          <cell r="G5295">
            <v>38820</v>
          </cell>
          <cell r="H5295" t="str">
            <v>Active</v>
          </cell>
          <cell r="I5295">
            <v>1</v>
          </cell>
          <cell r="J5295">
            <v>39344</v>
          </cell>
          <cell r="K5295" t="str">
            <v>TLI</v>
          </cell>
          <cell r="L5295" t="str">
            <v>TN</v>
          </cell>
          <cell r="M5295" t="str">
            <v>0140</v>
          </cell>
          <cell r="N5295">
            <v>19538.939999999999</v>
          </cell>
          <cell r="O5295">
            <v>62.91</v>
          </cell>
          <cell r="P5295">
            <v>755.47</v>
          </cell>
          <cell r="Q5295">
            <v>1510.94</v>
          </cell>
          <cell r="R5295">
            <v>18028</v>
          </cell>
          <cell r="S5295">
            <v>7740.88</v>
          </cell>
          <cell r="T5295">
            <v>16</v>
          </cell>
          <cell r="U5295">
            <v>0</v>
          </cell>
          <cell r="V5295">
            <v>14</v>
          </cell>
          <cell r="W5295">
            <v>0</v>
          </cell>
          <cell r="X5295">
            <v>0</v>
          </cell>
        </row>
        <row r="5296">
          <cell r="A5296" t="str">
            <v>1717100</v>
          </cell>
          <cell r="B5296">
            <v>1</v>
          </cell>
          <cell r="C5296" t="str">
            <v>Public Address System in square metres</v>
          </cell>
          <cell r="D5296" t="str">
            <v>34</v>
          </cell>
          <cell r="E5296" t="str">
            <v>BASPUB</v>
          </cell>
          <cell r="F5296" t="str">
            <v>BAS</v>
          </cell>
          <cell r="G5296">
            <v>38820</v>
          </cell>
          <cell r="H5296" t="str">
            <v>Active</v>
          </cell>
          <cell r="I5296">
            <v>1</v>
          </cell>
          <cell r="J5296">
            <v>39344</v>
          </cell>
          <cell r="K5296" t="str">
            <v>TLI</v>
          </cell>
          <cell r="L5296" t="str">
            <v>TN</v>
          </cell>
          <cell r="M5296" t="str">
            <v>0140</v>
          </cell>
          <cell r="N5296">
            <v>8230.82</v>
          </cell>
          <cell r="O5296">
            <v>42.86</v>
          </cell>
          <cell r="P5296">
            <v>514.42999999999995</v>
          </cell>
          <cell r="Q5296">
            <v>1028.8599999999999</v>
          </cell>
          <cell r="R5296">
            <v>7201.96</v>
          </cell>
          <cell r="S5296">
            <v>3425.87</v>
          </cell>
          <cell r="T5296">
            <v>16</v>
          </cell>
          <cell r="U5296">
            <v>0</v>
          </cell>
          <cell r="V5296">
            <v>14</v>
          </cell>
          <cell r="W5296">
            <v>0</v>
          </cell>
          <cell r="X5296">
            <v>0</v>
          </cell>
        </row>
        <row r="5297">
          <cell r="A5297" t="str">
            <v>1717200</v>
          </cell>
          <cell r="B5297">
            <v>1</v>
          </cell>
          <cell r="C5297" t="str">
            <v>Security System in square metres</v>
          </cell>
          <cell r="D5297" t="str">
            <v>34</v>
          </cell>
          <cell r="E5297" t="str">
            <v>BASSEC</v>
          </cell>
          <cell r="F5297" t="str">
            <v>BAS</v>
          </cell>
          <cell r="G5297">
            <v>38820</v>
          </cell>
          <cell r="H5297" t="str">
            <v>Active</v>
          </cell>
          <cell r="I5297">
            <v>1</v>
          </cell>
          <cell r="J5297">
            <v>39344</v>
          </cell>
          <cell r="K5297" t="str">
            <v>TLI</v>
          </cell>
          <cell r="L5297" t="str">
            <v>TN</v>
          </cell>
          <cell r="M5297" t="str">
            <v>0140</v>
          </cell>
          <cell r="N5297">
            <v>20577.09</v>
          </cell>
          <cell r="O5297">
            <v>107.2</v>
          </cell>
          <cell r="P5297">
            <v>1286.07</v>
          </cell>
          <cell r="Q5297">
            <v>2572.14</v>
          </cell>
          <cell r="R5297">
            <v>18004.95</v>
          </cell>
          <cell r="S5297">
            <v>8564.68</v>
          </cell>
          <cell r="T5297">
            <v>16</v>
          </cell>
          <cell r="U5297">
            <v>0</v>
          </cell>
          <cell r="V5297">
            <v>14</v>
          </cell>
          <cell r="W5297">
            <v>0</v>
          </cell>
          <cell r="X5297">
            <v>0</v>
          </cell>
        </row>
        <row r="5298">
          <cell r="A5298" t="str">
            <v>1717300</v>
          </cell>
          <cell r="B5298">
            <v>1</v>
          </cell>
          <cell r="C5298" t="str">
            <v>Division walling in all 40 lineal metres</v>
          </cell>
          <cell r="D5298" t="str">
            <v>34</v>
          </cell>
          <cell r="E5298" t="str">
            <v>BASPAR</v>
          </cell>
          <cell r="F5298" t="str">
            <v>BAS</v>
          </cell>
          <cell r="G5298">
            <v>38820</v>
          </cell>
          <cell r="H5298" t="str">
            <v>Active</v>
          </cell>
          <cell r="I5298">
            <v>1</v>
          </cell>
          <cell r="J5298">
            <v>39344</v>
          </cell>
          <cell r="K5298" t="str">
            <v>TLI</v>
          </cell>
          <cell r="L5298" t="str">
            <v>TN</v>
          </cell>
          <cell r="M5298" t="str">
            <v>0140</v>
          </cell>
          <cell r="N5298">
            <v>50740.07</v>
          </cell>
          <cell r="O5298">
            <v>384.44</v>
          </cell>
          <cell r="P5298">
            <v>4612.7299999999996</v>
          </cell>
          <cell r="Q5298">
            <v>9225.4599999999991</v>
          </cell>
          <cell r="R5298">
            <v>41514.61</v>
          </cell>
          <cell r="S5298">
            <v>22180.22</v>
          </cell>
          <cell r="T5298">
            <v>11</v>
          </cell>
          <cell r="U5298">
            <v>0</v>
          </cell>
          <cell r="V5298">
            <v>9</v>
          </cell>
          <cell r="W5298">
            <v>0</v>
          </cell>
          <cell r="X5298">
            <v>0</v>
          </cell>
        </row>
        <row r="5299">
          <cell r="A5299" t="str">
            <v>1717400</v>
          </cell>
          <cell r="B5299">
            <v>1</v>
          </cell>
          <cell r="C5299" t="str">
            <v>sprinkler head and piping - 60</v>
          </cell>
          <cell r="D5299" t="str">
            <v>34</v>
          </cell>
          <cell r="E5299" t="str">
            <v>BASSPR</v>
          </cell>
          <cell r="F5299" t="str">
            <v>BAS</v>
          </cell>
          <cell r="G5299">
            <v>38820</v>
          </cell>
          <cell r="H5299" t="str">
            <v>Active</v>
          </cell>
          <cell r="I5299">
            <v>1</v>
          </cell>
          <cell r="J5299">
            <v>39344</v>
          </cell>
          <cell r="K5299" t="str">
            <v>TLI</v>
          </cell>
          <cell r="L5299" t="str">
            <v>TN</v>
          </cell>
          <cell r="M5299" t="str">
            <v>0140</v>
          </cell>
          <cell r="N5299">
            <v>25370.03</v>
          </cell>
          <cell r="O5299">
            <v>192.17</v>
          </cell>
          <cell r="P5299">
            <v>2306.37</v>
          </cell>
          <cell r="Q5299">
            <v>4612.74</v>
          </cell>
          <cell r="R5299">
            <v>20757.29</v>
          </cell>
          <cell r="S5299">
            <v>11090.11</v>
          </cell>
          <cell r="T5299">
            <v>11</v>
          </cell>
          <cell r="U5299">
            <v>0</v>
          </cell>
          <cell r="V5299">
            <v>9</v>
          </cell>
          <cell r="W5299">
            <v>0</v>
          </cell>
          <cell r="X5299">
            <v>0</v>
          </cell>
        </row>
        <row r="5300">
          <cell r="A5300" t="str">
            <v>1717500</v>
          </cell>
          <cell r="B5300">
            <v>1</v>
          </cell>
          <cell r="C5300" t="str">
            <v>Building Structure in square metres</v>
          </cell>
          <cell r="D5300" t="str">
            <v>34</v>
          </cell>
          <cell r="E5300" t="str">
            <v>BUITER</v>
          </cell>
          <cell r="F5300" t="str">
            <v>BUI</v>
          </cell>
          <cell r="G5300">
            <v>38820</v>
          </cell>
          <cell r="H5300" t="str">
            <v>Active</v>
          </cell>
          <cell r="I5300">
            <v>1</v>
          </cell>
          <cell r="J5300">
            <v>39344</v>
          </cell>
          <cell r="K5300" t="str">
            <v>TIP</v>
          </cell>
          <cell r="L5300" t="str">
            <v>TN</v>
          </cell>
          <cell r="M5300" t="str">
            <v>0147</v>
          </cell>
          <cell r="N5300">
            <v>23157.73</v>
          </cell>
          <cell r="O5300">
            <v>38.06</v>
          </cell>
          <cell r="P5300">
            <v>456.94</v>
          </cell>
          <cell r="Q5300">
            <v>913.88</v>
          </cell>
          <cell r="R5300">
            <v>22243.85</v>
          </cell>
          <cell r="S5300">
            <v>8923.24</v>
          </cell>
          <cell r="T5300">
            <v>40</v>
          </cell>
          <cell r="U5300">
            <v>0</v>
          </cell>
          <cell r="V5300">
            <v>38</v>
          </cell>
          <cell r="W5300">
            <v>0</v>
          </cell>
          <cell r="X5300">
            <v>0</v>
          </cell>
        </row>
        <row r="5301">
          <cell r="A5301" t="str">
            <v>1717600</v>
          </cell>
          <cell r="B5301">
            <v>1</v>
          </cell>
          <cell r="C5301" t="str">
            <v>Communication Services in square metres</v>
          </cell>
          <cell r="D5301" t="str">
            <v>34</v>
          </cell>
          <cell r="E5301" t="str">
            <v>BASCAB</v>
          </cell>
          <cell r="F5301" t="str">
            <v>BAS</v>
          </cell>
          <cell r="G5301">
            <v>38820</v>
          </cell>
          <cell r="H5301" t="str">
            <v>Active</v>
          </cell>
          <cell r="I5301">
            <v>1</v>
          </cell>
          <cell r="J5301">
            <v>39344</v>
          </cell>
          <cell r="K5301" t="str">
            <v>TIP</v>
          </cell>
          <cell r="L5301" t="str">
            <v>TN</v>
          </cell>
          <cell r="M5301" t="str">
            <v>0147</v>
          </cell>
          <cell r="N5301">
            <v>1140.06</v>
          </cell>
          <cell r="O5301">
            <v>5.91</v>
          </cell>
          <cell r="P5301">
            <v>71.25</v>
          </cell>
          <cell r="Q5301">
            <v>142.5</v>
          </cell>
          <cell r="R5301">
            <v>997.56</v>
          </cell>
          <cell r="S5301">
            <v>474.53</v>
          </cell>
          <cell r="T5301">
            <v>16</v>
          </cell>
          <cell r="U5301">
            <v>0</v>
          </cell>
          <cell r="V5301">
            <v>14</v>
          </cell>
          <cell r="W5301">
            <v>0</v>
          </cell>
          <cell r="X5301">
            <v>0</v>
          </cell>
        </row>
        <row r="5302">
          <cell r="A5302" t="str">
            <v>1717700</v>
          </cell>
          <cell r="B5302">
            <v>1</v>
          </cell>
          <cell r="C5302" t="str">
            <v>Drainage Services in square metres</v>
          </cell>
          <cell r="D5302" t="str">
            <v>34</v>
          </cell>
          <cell r="E5302" t="str">
            <v>BASPLM</v>
          </cell>
          <cell r="F5302" t="str">
            <v>BAS</v>
          </cell>
          <cell r="G5302">
            <v>38820</v>
          </cell>
          <cell r="H5302" t="str">
            <v>Active</v>
          </cell>
          <cell r="I5302">
            <v>1</v>
          </cell>
          <cell r="J5302">
            <v>39344</v>
          </cell>
          <cell r="K5302" t="str">
            <v>TIP</v>
          </cell>
          <cell r="L5302" t="str">
            <v>TN</v>
          </cell>
          <cell r="M5302" t="str">
            <v>0147</v>
          </cell>
          <cell r="N5302">
            <v>227.98</v>
          </cell>
          <cell r="O5302">
            <v>1.1599999999999999</v>
          </cell>
          <cell r="P5302">
            <v>14.25</v>
          </cell>
          <cell r="Q5302">
            <v>28.5</v>
          </cell>
          <cell r="R5302">
            <v>199.48</v>
          </cell>
          <cell r="S5302">
            <v>94.89</v>
          </cell>
          <cell r="T5302">
            <v>16</v>
          </cell>
          <cell r="U5302">
            <v>0</v>
          </cell>
          <cell r="V5302">
            <v>14</v>
          </cell>
          <cell r="W5302">
            <v>0</v>
          </cell>
          <cell r="X5302">
            <v>0</v>
          </cell>
        </row>
        <row r="5303">
          <cell r="A5303" t="str">
            <v>1717800</v>
          </cell>
          <cell r="B5303">
            <v>1</v>
          </cell>
          <cell r="C5303" t="str">
            <v>Electrical services in square metres</v>
          </cell>
          <cell r="D5303" t="str">
            <v>34</v>
          </cell>
          <cell r="E5303" t="str">
            <v>BASELC</v>
          </cell>
          <cell r="F5303" t="str">
            <v>BAS</v>
          </cell>
          <cell r="G5303">
            <v>38820</v>
          </cell>
          <cell r="H5303" t="str">
            <v>Active</v>
          </cell>
          <cell r="I5303">
            <v>1</v>
          </cell>
          <cell r="J5303">
            <v>39344</v>
          </cell>
          <cell r="K5303" t="str">
            <v>TIP</v>
          </cell>
          <cell r="L5303" t="str">
            <v>TN</v>
          </cell>
          <cell r="M5303" t="str">
            <v>0147</v>
          </cell>
          <cell r="N5303">
            <v>10149.14</v>
          </cell>
          <cell r="O5303">
            <v>32.72</v>
          </cell>
          <cell r="P5303">
            <v>392.42</v>
          </cell>
          <cell r="Q5303">
            <v>784.84</v>
          </cell>
          <cell r="R5303">
            <v>9364.2999999999993</v>
          </cell>
          <cell r="S5303">
            <v>4020.86</v>
          </cell>
          <cell r="T5303">
            <v>16</v>
          </cell>
          <cell r="U5303">
            <v>0</v>
          </cell>
          <cell r="V5303">
            <v>14</v>
          </cell>
          <cell r="W5303">
            <v>0</v>
          </cell>
          <cell r="X5303">
            <v>0</v>
          </cell>
        </row>
        <row r="5304">
          <cell r="A5304" t="str">
            <v>1717900</v>
          </cell>
          <cell r="B5304">
            <v>1</v>
          </cell>
          <cell r="C5304" t="str">
            <v>Fire Alarm System in square metres</v>
          </cell>
          <cell r="D5304" t="str">
            <v>34</v>
          </cell>
          <cell r="E5304" t="str">
            <v>BASALA</v>
          </cell>
          <cell r="F5304" t="str">
            <v>BAS</v>
          </cell>
          <cell r="G5304">
            <v>38820</v>
          </cell>
          <cell r="H5304" t="str">
            <v>Active</v>
          </cell>
          <cell r="I5304">
            <v>1</v>
          </cell>
          <cell r="J5304">
            <v>39344</v>
          </cell>
          <cell r="K5304" t="str">
            <v>TIP</v>
          </cell>
          <cell r="L5304" t="str">
            <v>TN</v>
          </cell>
          <cell r="M5304" t="str">
            <v>0147</v>
          </cell>
          <cell r="N5304">
            <v>2706.4</v>
          </cell>
          <cell r="O5304">
            <v>8.7200000000000006</v>
          </cell>
          <cell r="P5304">
            <v>104.64</v>
          </cell>
          <cell r="Q5304">
            <v>209.28</v>
          </cell>
          <cell r="R5304">
            <v>2497.12</v>
          </cell>
          <cell r="S5304">
            <v>1072.21</v>
          </cell>
          <cell r="T5304">
            <v>16</v>
          </cell>
          <cell r="U5304">
            <v>0</v>
          </cell>
          <cell r="V5304">
            <v>14</v>
          </cell>
          <cell r="W5304">
            <v>0</v>
          </cell>
          <cell r="X5304">
            <v>0</v>
          </cell>
        </row>
        <row r="5305">
          <cell r="A5305" t="str">
            <v>1718000</v>
          </cell>
          <cell r="B5305">
            <v>1</v>
          </cell>
          <cell r="C5305" t="str">
            <v>Mechanical Services in square metres</v>
          </cell>
          <cell r="D5305" t="str">
            <v>34</v>
          </cell>
          <cell r="E5305" t="str">
            <v>BASAIR</v>
          </cell>
          <cell r="F5305" t="str">
            <v>BAS</v>
          </cell>
          <cell r="G5305">
            <v>38820</v>
          </cell>
          <cell r="H5305" t="str">
            <v>Active</v>
          </cell>
          <cell r="I5305">
            <v>1</v>
          </cell>
          <cell r="J5305">
            <v>39344</v>
          </cell>
          <cell r="K5305" t="str">
            <v>TIP</v>
          </cell>
          <cell r="L5305" t="str">
            <v>TN</v>
          </cell>
          <cell r="M5305" t="str">
            <v>0147</v>
          </cell>
          <cell r="N5305">
            <v>12736.96</v>
          </cell>
          <cell r="O5305">
            <v>96.52</v>
          </cell>
          <cell r="P5305">
            <v>1157.9100000000001</v>
          </cell>
          <cell r="Q5305">
            <v>2315.8200000000002</v>
          </cell>
          <cell r="R5305">
            <v>10421.14</v>
          </cell>
          <cell r="S5305">
            <v>5567.76</v>
          </cell>
          <cell r="T5305">
            <v>11</v>
          </cell>
          <cell r="U5305">
            <v>0</v>
          </cell>
          <cell r="V5305">
            <v>9</v>
          </cell>
          <cell r="W5305">
            <v>0</v>
          </cell>
          <cell r="X5305">
            <v>0</v>
          </cell>
        </row>
        <row r="5306">
          <cell r="A5306" t="str">
            <v>1718100</v>
          </cell>
          <cell r="B5306">
            <v>1</v>
          </cell>
          <cell r="C5306" t="str">
            <v>Plumbing reticulation in square metres</v>
          </cell>
          <cell r="D5306" t="str">
            <v>34</v>
          </cell>
          <cell r="E5306" t="str">
            <v>BASPLM</v>
          </cell>
          <cell r="F5306" t="str">
            <v>BAS</v>
          </cell>
          <cell r="G5306">
            <v>38820</v>
          </cell>
          <cell r="H5306" t="str">
            <v>Active</v>
          </cell>
          <cell r="I5306">
            <v>1</v>
          </cell>
          <cell r="J5306">
            <v>39344</v>
          </cell>
          <cell r="K5306" t="str">
            <v>TIP</v>
          </cell>
          <cell r="L5306" t="str">
            <v>TN</v>
          </cell>
          <cell r="M5306" t="str">
            <v>0147</v>
          </cell>
          <cell r="N5306">
            <v>1710.13</v>
          </cell>
          <cell r="O5306">
            <v>8.8699999999999992</v>
          </cell>
          <cell r="P5306">
            <v>106.88</v>
          </cell>
          <cell r="Q5306">
            <v>213.76</v>
          </cell>
          <cell r="R5306">
            <v>1496.37</v>
          </cell>
          <cell r="S5306">
            <v>711.8</v>
          </cell>
          <cell r="T5306">
            <v>16</v>
          </cell>
          <cell r="U5306">
            <v>0</v>
          </cell>
          <cell r="V5306">
            <v>14</v>
          </cell>
          <cell r="W5306">
            <v>0</v>
          </cell>
          <cell r="X5306">
            <v>0</v>
          </cell>
        </row>
        <row r="5307">
          <cell r="A5307" t="str">
            <v>1718200</v>
          </cell>
          <cell r="B5307">
            <v>1</v>
          </cell>
          <cell r="C5307" t="str">
            <v>Public Address System in square metres</v>
          </cell>
          <cell r="D5307" t="str">
            <v>34</v>
          </cell>
          <cell r="E5307" t="str">
            <v>BASPUB</v>
          </cell>
          <cell r="F5307" t="str">
            <v>BAS</v>
          </cell>
          <cell r="G5307">
            <v>38820</v>
          </cell>
          <cell r="H5307" t="str">
            <v>Active</v>
          </cell>
          <cell r="I5307">
            <v>1</v>
          </cell>
          <cell r="J5307">
            <v>39344</v>
          </cell>
          <cell r="K5307" t="str">
            <v>TIP</v>
          </cell>
          <cell r="L5307" t="str">
            <v>TN</v>
          </cell>
          <cell r="M5307" t="str">
            <v>0147</v>
          </cell>
          <cell r="N5307">
            <v>1140.06</v>
          </cell>
          <cell r="O5307">
            <v>5.91</v>
          </cell>
          <cell r="P5307">
            <v>71.25</v>
          </cell>
          <cell r="Q5307">
            <v>142.5</v>
          </cell>
          <cell r="R5307">
            <v>997.56</v>
          </cell>
          <cell r="S5307">
            <v>474.53</v>
          </cell>
          <cell r="T5307">
            <v>16</v>
          </cell>
          <cell r="U5307">
            <v>0</v>
          </cell>
          <cell r="V5307">
            <v>14</v>
          </cell>
          <cell r="W5307">
            <v>0</v>
          </cell>
          <cell r="X5307">
            <v>0</v>
          </cell>
        </row>
        <row r="5308">
          <cell r="A5308" t="str">
            <v>1718300</v>
          </cell>
          <cell r="B5308">
            <v>1</v>
          </cell>
          <cell r="C5308" t="str">
            <v>Security System in square metres</v>
          </cell>
          <cell r="D5308" t="str">
            <v>34</v>
          </cell>
          <cell r="E5308" t="str">
            <v>BASSEC</v>
          </cell>
          <cell r="F5308" t="str">
            <v>BAS</v>
          </cell>
          <cell r="G5308">
            <v>38820</v>
          </cell>
          <cell r="H5308" t="str">
            <v>Active</v>
          </cell>
          <cell r="I5308">
            <v>1</v>
          </cell>
          <cell r="J5308">
            <v>39344</v>
          </cell>
          <cell r="K5308" t="str">
            <v>TIP</v>
          </cell>
          <cell r="L5308" t="str">
            <v>TN</v>
          </cell>
          <cell r="M5308" t="str">
            <v>0147</v>
          </cell>
          <cell r="N5308">
            <v>2850.23</v>
          </cell>
          <cell r="O5308">
            <v>14.79</v>
          </cell>
          <cell r="P5308">
            <v>178.14</v>
          </cell>
          <cell r="Q5308">
            <v>356.28</v>
          </cell>
          <cell r="R5308">
            <v>2493.9499999999998</v>
          </cell>
          <cell r="S5308">
            <v>1186.33</v>
          </cell>
          <cell r="T5308">
            <v>16</v>
          </cell>
          <cell r="U5308">
            <v>0</v>
          </cell>
          <cell r="V5308">
            <v>14</v>
          </cell>
          <cell r="W5308">
            <v>0</v>
          </cell>
          <cell r="X5308">
            <v>0</v>
          </cell>
        </row>
        <row r="5309">
          <cell r="A5309" t="str">
            <v>1718400</v>
          </cell>
          <cell r="B5309">
            <v>1</v>
          </cell>
          <cell r="C5309" t="str">
            <v>fitted carpet - 81.10 square metres</v>
          </cell>
          <cell r="D5309" t="str">
            <v>34</v>
          </cell>
          <cell r="E5309" t="str">
            <v>BASFLO</v>
          </cell>
          <cell r="F5309" t="str">
            <v>BAS</v>
          </cell>
          <cell r="G5309">
            <v>38820</v>
          </cell>
          <cell r="H5309" t="str">
            <v>Active</v>
          </cell>
          <cell r="I5309">
            <v>1</v>
          </cell>
          <cell r="J5309">
            <v>39344</v>
          </cell>
          <cell r="K5309" t="str">
            <v>TIP</v>
          </cell>
          <cell r="L5309" t="str">
            <v>TN</v>
          </cell>
          <cell r="M5309" t="str">
            <v>0147</v>
          </cell>
          <cell r="N5309">
            <v>0</v>
          </cell>
          <cell r="O5309">
            <v>0</v>
          </cell>
          <cell r="P5309">
            <v>0</v>
          </cell>
          <cell r="Q5309">
            <v>0</v>
          </cell>
          <cell r="R5309">
            <v>0</v>
          </cell>
          <cell r="S5309">
            <v>0</v>
          </cell>
          <cell r="T5309">
            <v>0</v>
          </cell>
          <cell r="U5309">
            <v>0</v>
          </cell>
          <cell r="V5309">
            <v>0</v>
          </cell>
          <cell r="W5309">
            <v>0</v>
          </cell>
          <cell r="X5309">
            <v>0</v>
          </cell>
        </row>
        <row r="5310">
          <cell r="A5310" t="str">
            <v>1718500</v>
          </cell>
          <cell r="B5310">
            <v>1</v>
          </cell>
          <cell r="C5310" t="str">
            <v>Building Structure in square metres</v>
          </cell>
          <cell r="D5310" t="str">
            <v>34</v>
          </cell>
          <cell r="E5310" t="str">
            <v>BUITER</v>
          </cell>
          <cell r="F5310" t="str">
            <v>BUI</v>
          </cell>
          <cell r="G5310">
            <v>38820</v>
          </cell>
          <cell r="H5310" t="str">
            <v>Active</v>
          </cell>
          <cell r="I5310">
            <v>1</v>
          </cell>
          <cell r="J5310">
            <v>39344</v>
          </cell>
          <cell r="K5310" t="str">
            <v>TIP</v>
          </cell>
          <cell r="L5310" t="str">
            <v>TN</v>
          </cell>
          <cell r="M5310" t="str">
            <v>0150</v>
          </cell>
          <cell r="N5310">
            <v>4568.7</v>
          </cell>
          <cell r="O5310">
            <v>7.54</v>
          </cell>
          <cell r="P5310">
            <v>90.15</v>
          </cell>
          <cell r="Q5310">
            <v>180.3</v>
          </cell>
          <cell r="R5310">
            <v>4388.3999999999996</v>
          </cell>
          <cell r="S5310">
            <v>1760.43</v>
          </cell>
          <cell r="T5310">
            <v>40</v>
          </cell>
          <cell r="U5310">
            <v>0</v>
          </cell>
          <cell r="V5310">
            <v>38</v>
          </cell>
          <cell r="W5310">
            <v>0</v>
          </cell>
          <cell r="X5310">
            <v>0</v>
          </cell>
        </row>
        <row r="5311">
          <cell r="A5311" t="str">
            <v>1718600</v>
          </cell>
          <cell r="B5311">
            <v>1</v>
          </cell>
          <cell r="C5311" t="str">
            <v>Communication Services in square metres</v>
          </cell>
          <cell r="D5311" t="str">
            <v>34</v>
          </cell>
          <cell r="E5311" t="str">
            <v>BASCAB</v>
          </cell>
          <cell r="F5311" t="str">
            <v>BAS</v>
          </cell>
          <cell r="G5311">
            <v>38820</v>
          </cell>
          <cell r="H5311" t="str">
            <v>Active</v>
          </cell>
          <cell r="I5311">
            <v>1</v>
          </cell>
          <cell r="J5311">
            <v>39344</v>
          </cell>
          <cell r="K5311" t="str">
            <v>TIP</v>
          </cell>
          <cell r="L5311" t="str">
            <v>TN</v>
          </cell>
          <cell r="M5311" t="str">
            <v>0150</v>
          </cell>
          <cell r="N5311">
            <v>224.92</v>
          </cell>
          <cell r="O5311">
            <v>1.19</v>
          </cell>
          <cell r="P5311">
            <v>14.06</v>
          </cell>
          <cell r="Q5311">
            <v>28.12</v>
          </cell>
          <cell r="R5311">
            <v>196.8</v>
          </cell>
          <cell r="S5311">
            <v>93.62</v>
          </cell>
          <cell r="T5311">
            <v>16</v>
          </cell>
          <cell r="U5311">
            <v>0</v>
          </cell>
          <cell r="V5311">
            <v>14</v>
          </cell>
          <cell r="W5311">
            <v>0</v>
          </cell>
          <cell r="X5311">
            <v>0</v>
          </cell>
        </row>
        <row r="5312">
          <cell r="A5312" t="str">
            <v>1718700</v>
          </cell>
          <cell r="B5312">
            <v>1</v>
          </cell>
          <cell r="C5312" t="str">
            <v>Drainage Services in square metres</v>
          </cell>
          <cell r="D5312" t="str">
            <v>34</v>
          </cell>
          <cell r="E5312" t="str">
            <v>BASPLM</v>
          </cell>
          <cell r="F5312" t="str">
            <v>BAS</v>
          </cell>
          <cell r="G5312">
            <v>38820</v>
          </cell>
          <cell r="H5312" t="str">
            <v>Active</v>
          </cell>
          <cell r="I5312">
            <v>1</v>
          </cell>
          <cell r="J5312">
            <v>39344</v>
          </cell>
          <cell r="K5312" t="str">
            <v>TIP</v>
          </cell>
          <cell r="L5312" t="str">
            <v>TN</v>
          </cell>
          <cell r="M5312" t="str">
            <v>0150</v>
          </cell>
          <cell r="N5312">
            <v>44.93</v>
          </cell>
          <cell r="O5312">
            <v>0.28000000000000003</v>
          </cell>
          <cell r="P5312">
            <v>2.81</v>
          </cell>
          <cell r="Q5312">
            <v>5.62</v>
          </cell>
          <cell r="R5312">
            <v>39.31</v>
          </cell>
          <cell r="S5312">
            <v>18.7</v>
          </cell>
          <cell r="T5312">
            <v>16</v>
          </cell>
          <cell r="U5312">
            <v>0</v>
          </cell>
          <cell r="V5312">
            <v>14</v>
          </cell>
          <cell r="W5312">
            <v>0</v>
          </cell>
          <cell r="X5312">
            <v>0</v>
          </cell>
        </row>
        <row r="5313">
          <cell r="A5313" t="str">
            <v>1718800</v>
          </cell>
          <cell r="B5313">
            <v>1</v>
          </cell>
          <cell r="C5313" t="str">
            <v>Electrical services in square metres</v>
          </cell>
          <cell r="D5313" t="str">
            <v>34</v>
          </cell>
          <cell r="E5313" t="str">
            <v>BASELC</v>
          </cell>
          <cell r="F5313" t="str">
            <v>BAS</v>
          </cell>
          <cell r="G5313">
            <v>38820</v>
          </cell>
          <cell r="H5313" t="str">
            <v>Active</v>
          </cell>
          <cell r="I5313">
            <v>1</v>
          </cell>
          <cell r="J5313">
            <v>39344</v>
          </cell>
          <cell r="K5313" t="str">
            <v>TIP</v>
          </cell>
          <cell r="L5313" t="str">
            <v>TN</v>
          </cell>
          <cell r="M5313" t="str">
            <v>0150</v>
          </cell>
          <cell r="N5313">
            <v>2002.24</v>
          </cell>
          <cell r="O5313">
            <v>6.47</v>
          </cell>
          <cell r="P5313">
            <v>77.42</v>
          </cell>
          <cell r="Q5313">
            <v>154.84</v>
          </cell>
          <cell r="R5313">
            <v>1847.4</v>
          </cell>
          <cell r="S5313">
            <v>793.24</v>
          </cell>
          <cell r="T5313">
            <v>16</v>
          </cell>
          <cell r="U5313">
            <v>0</v>
          </cell>
          <cell r="V5313">
            <v>14</v>
          </cell>
          <cell r="W5313">
            <v>0</v>
          </cell>
          <cell r="X5313">
            <v>0</v>
          </cell>
        </row>
        <row r="5314">
          <cell r="A5314" t="str">
            <v>1718900</v>
          </cell>
          <cell r="B5314">
            <v>1</v>
          </cell>
          <cell r="C5314" t="str">
            <v>Fire Alarm System in square metres</v>
          </cell>
          <cell r="D5314" t="str">
            <v>34</v>
          </cell>
          <cell r="E5314" t="str">
            <v>BASALA</v>
          </cell>
          <cell r="F5314" t="str">
            <v>BAS</v>
          </cell>
          <cell r="G5314">
            <v>38820</v>
          </cell>
          <cell r="H5314" t="str">
            <v>Active</v>
          </cell>
          <cell r="I5314">
            <v>1</v>
          </cell>
          <cell r="J5314">
            <v>39344</v>
          </cell>
          <cell r="K5314" t="str">
            <v>TIP</v>
          </cell>
          <cell r="L5314" t="str">
            <v>TN</v>
          </cell>
          <cell r="M5314" t="str">
            <v>0150</v>
          </cell>
          <cell r="N5314">
            <v>533.9</v>
          </cell>
          <cell r="O5314">
            <v>1.72</v>
          </cell>
          <cell r="P5314">
            <v>20.64</v>
          </cell>
          <cell r="Q5314">
            <v>41.28</v>
          </cell>
          <cell r="R5314">
            <v>492.62</v>
          </cell>
          <cell r="S5314">
            <v>211.52</v>
          </cell>
          <cell r="T5314">
            <v>16</v>
          </cell>
          <cell r="U5314">
            <v>0</v>
          </cell>
          <cell r="V5314">
            <v>14</v>
          </cell>
          <cell r="W5314">
            <v>0</v>
          </cell>
          <cell r="X5314">
            <v>0</v>
          </cell>
        </row>
        <row r="5315">
          <cell r="A5315" t="str">
            <v>1719000</v>
          </cell>
          <cell r="B5315">
            <v>1</v>
          </cell>
          <cell r="C5315" t="str">
            <v>Mechanical Services in square metres</v>
          </cell>
          <cell r="D5315" t="str">
            <v>34</v>
          </cell>
          <cell r="E5315" t="str">
            <v>BASAIR</v>
          </cell>
          <cell r="F5315" t="str">
            <v>BAS</v>
          </cell>
          <cell r="G5315">
            <v>38820</v>
          </cell>
          <cell r="H5315" t="str">
            <v>Active</v>
          </cell>
          <cell r="I5315">
            <v>1</v>
          </cell>
          <cell r="J5315">
            <v>39344</v>
          </cell>
          <cell r="K5315" t="str">
            <v>TIP</v>
          </cell>
          <cell r="L5315" t="str">
            <v>TN</v>
          </cell>
          <cell r="M5315" t="str">
            <v>0150</v>
          </cell>
          <cell r="N5315">
            <v>2512.8000000000002</v>
          </cell>
          <cell r="O5315">
            <v>19</v>
          </cell>
          <cell r="P5315">
            <v>228.44</v>
          </cell>
          <cell r="Q5315">
            <v>456.88</v>
          </cell>
          <cell r="R5315">
            <v>2055.92</v>
          </cell>
          <cell r="S5315">
            <v>1098.43</v>
          </cell>
          <cell r="T5315">
            <v>11</v>
          </cell>
          <cell r="U5315">
            <v>0</v>
          </cell>
          <cell r="V5315">
            <v>9</v>
          </cell>
          <cell r="W5315">
            <v>0</v>
          </cell>
          <cell r="X5315">
            <v>0</v>
          </cell>
        </row>
        <row r="5316">
          <cell r="A5316" t="str">
            <v>1719100</v>
          </cell>
          <cell r="B5316">
            <v>1</v>
          </cell>
          <cell r="C5316" t="str">
            <v>Plumbing reticulation in square metres</v>
          </cell>
          <cell r="D5316" t="str">
            <v>34</v>
          </cell>
          <cell r="E5316" t="str">
            <v>BASPLM</v>
          </cell>
          <cell r="F5316" t="str">
            <v>BAS</v>
          </cell>
          <cell r="G5316">
            <v>38820</v>
          </cell>
          <cell r="H5316" t="str">
            <v>Active</v>
          </cell>
          <cell r="I5316">
            <v>1</v>
          </cell>
          <cell r="J5316">
            <v>39344</v>
          </cell>
          <cell r="K5316" t="str">
            <v>TIP</v>
          </cell>
          <cell r="L5316" t="str">
            <v>TN</v>
          </cell>
          <cell r="M5316" t="str">
            <v>0150</v>
          </cell>
          <cell r="N5316">
            <v>337.33</v>
          </cell>
          <cell r="O5316">
            <v>1.72</v>
          </cell>
          <cell r="P5316">
            <v>21.08</v>
          </cell>
          <cell r="Q5316">
            <v>42.16</v>
          </cell>
          <cell r="R5316">
            <v>295.17</v>
          </cell>
          <cell r="S5316">
            <v>140.4</v>
          </cell>
          <cell r="T5316">
            <v>16</v>
          </cell>
          <cell r="U5316">
            <v>0</v>
          </cell>
          <cell r="V5316">
            <v>14</v>
          </cell>
          <cell r="W5316">
            <v>0</v>
          </cell>
          <cell r="X5316">
            <v>0</v>
          </cell>
        </row>
        <row r="5317">
          <cell r="A5317" t="str">
            <v>1719200</v>
          </cell>
          <cell r="B5317">
            <v>1</v>
          </cell>
          <cell r="C5317" t="str">
            <v>Public Address System in square metres</v>
          </cell>
          <cell r="D5317" t="str">
            <v>34</v>
          </cell>
          <cell r="E5317" t="str">
            <v>BASPUB</v>
          </cell>
          <cell r="F5317" t="str">
            <v>BAS</v>
          </cell>
          <cell r="G5317">
            <v>38820</v>
          </cell>
          <cell r="H5317" t="str">
            <v>Active</v>
          </cell>
          <cell r="I5317">
            <v>1</v>
          </cell>
          <cell r="J5317">
            <v>39344</v>
          </cell>
          <cell r="K5317" t="str">
            <v>TIP</v>
          </cell>
          <cell r="L5317" t="str">
            <v>TN</v>
          </cell>
          <cell r="M5317" t="str">
            <v>0150</v>
          </cell>
          <cell r="N5317">
            <v>224.92</v>
          </cell>
          <cell r="O5317">
            <v>1.19</v>
          </cell>
          <cell r="P5317">
            <v>14.06</v>
          </cell>
          <cell r="Q5317">
            <v>28.12</v>
          </cell>
          <cell r="R5317">
            <v>196.8</v>
          </cell>
          <cell r="S5317">
            <v>93.62</v>
          </cell>
          <cell r="T5317">
            <v>16</v>
          </cell>
          <cell r="U5317">
            <v>0</v>
          </cell>
          <cell r="V5317">
            <v>14</v>
          </cell>
          <cell r="W5317">
            <v>0</v>
          </cell>
          <cell r="X5317">
            <v>0</v>
          </cell>
        </row>
        <row r="5318">
          <cell r="A5318" t="str">
            <v>1719300</v>
          </cell>
          <cell r="B5318">
            <v>1</v>
          </cell>
          <cell r="C5318" t="str">
            <v>Security System in square metres</v>
          </cell>
          <cell r="D5318" t="str">
            <v>34</v>
          </cell>
          <cell r="E5318" t="str">
            <v>BASSEC</v>
          </cell>
          <cell r="F5318" t="str">
            <v>BAS</v>
          </cell>
          <cell r="G5318">
            <v>38820</v>
          </cell>
          <cell r="H5318" t="str">
            <v>Active</v>
          </cell>
          <cell r="I5318">
            <v>1</v>
          </cell>
          <cell r="J5318">
            <v>39344</v>
          </cell>
          <cell r="K5318" t="str">
            <v>TIP</v>
          </cell>
          <cell r="L5318" t="str">
            <v>TN</v>
          </cell>
          <cell r="M5318" t="str">
            <v>0150</v>
          </cell>
          <cell r="N5318">
            <v>562.41</v>
          </cell>
          <cell r="O5318">
            <v>2.92</v>
          </cell>
          <cell r="P5318">
            <v>35.15</v>
          </cell>
          <cell r="Q5318">
            <v>70.3</v>
          </cell>
          <cell r="R5318">
            <v>492.11</v>
          </cell>
          <cell r="S5318">
            <v>234.09</v>
          </cell>
          <cell r="T5318">
            <v>16</v>
          </cell>
          <cell r="U5318">
            <v>0</v>
          </cell>
          <cell r="V5318">
            <v>14</v>
          </cell>
          <cell r="W5318">
            <v>0</v>
          </cell>
          <cell r="X5318">
            <v>0</v>
          </cell>
        </row>
        <row r="5319">
          <cell r="A5319" t="str">
            <v>1719400</v>
          </cell>
          <cell r="B5319">
            <v>1</v>
          </cell>
          <cell r="C5319" t="str">
            <v>electric light fitting - 8 ceiling mount</v>
          </cell>
          <cell r="D5319" t="str">
            <v>34</v>
          </cell>
          <cell r="E5319" t="str">
            <v>BASLIG</v>
          </cell>
          <cell r="F5319" t="str">
            <v>BAS</v>
          </cell>
          <cell r="G5319">
            <v>38820</v>
          </cell>
          <cell r="H5319" t="str">
            <v>Active</v>
          </cell>
          <cell r="I5319">
            <v>1</v>
          </cell>
          <cell r="J5319">
            <v>39344</v>
          </cell>
          <cell r="K5319" t="str">
            <v>TIP</v>
          </cell>
          <cell r="L5319" t="str">
            <v>TN</v>
          </cell>
          <cell r="M5319" t="str">
            <v>0150</v>
          </cell>
          <cell r="N5319">
            <v>1932.96</v>
          </cell>
          <cell r="O5319">
            <v>14.68</v>
          </cell>
          <cell r="P5319">
            <v>175.72</v>
          </cell>
          <cell r="Q5319">
            <v>351.44</v>
          </cell>
          <cell r="R5319">
            <v>1581.52</v>
          </cell>
          <cell r="S5319">
            <v>844.96</v>
          </cell>
          <cell r="T5319">
            <v>11</v>
          </cell>
          <cell r="U5319">
            <v>0</v>
          </cell>
          <cell r="V5319">
            <v>9</v>
          </cell>
          <cell r="W5319">
            <v>0</v>
          </cell>
          <cell r="X5319">
            <v>0</v>
          </cell>
        </row>
        <row r="5320">
          <cell r="A5320" t="str">
            <v>1719500</v>
          </cell>
          <cell r="B5320">
            <v>1</v>
          </cell>
          <cell r="C5320" t="str">
            <v>Exit sign and fittings - 1</v>
          </cell>
          <cell r="D5320" t="str">
            <v>34</v>
          </cell>
          <cell r="E5320" t="str">
            <v>BASSIG</v>
          </cell>
          <cell r="F5320" t="str">
            <v>BAS</v>
          </cell>
          <cell r="G5320">
            <v>38820</v>
          </cell>
          <cell r="H5320" t="str">
            <v>Active</v>
          </cell>
          <cell r="I5320">
            <v>1</v>
          </cell>
          <cell r="J5320">
            <v>39344</v>
          </cell>
          <cell r="K5320" t="str">
            <v>TIP</v>
          </cell>
          <cell r="L5320" t="str">
            <v>TN</v>
          </cell>
          <cell r="M5320" t="str">
            <v>0150</v>
          </cell>
          <cell r="N5320">
            <v>362.41</v>
          </cell>
          <cell r="O5320">
            <v>2.7</v>
          </cell>
          <cell r="P5320">
            <v>32.950000000000003</v>
          </cell>
          <cell r="Q5320">
            <v>65.900000000000006</v>
          </cell>
          <cell r="R5320">
            <v>296.51</v>
          </cell>
          <cell r="S5320">
            <v>158.41999999999999</v>
          </cell>
          <cell r="T5320">
            <v>11</v>
          </cell>
          <cell r="U5320">
            <v>0</v>
          </cell>
          <cell r="V5320">
            <v>9</v>
          </cell>
          <cell r="W5320">
            <v>0</v>
          </cell>
          <cell r="X5320">
            <v>0</v>
          </cell>
        </row>
        <row r="5321">
          <cell r="A5321" t="str">
            <v>1719600</v>
          </cell>
          <cell r="B5321">
            <v>1</v>
          </cell>
          <cell r="C5321" t="str">
            <v>fitted carpet - 103.10 square metres</v>
          </cell>
          <cell r="D5321" t="str">
            <v>34</v>
          </cell>
          <cell r="E5321" t="str">
            <v>BASFLO</v>
          </cell>
          <cell r="F5321" t="str">
            <v>BAS</v>
          </cell>
          <cell r="G5321">
            <v>38820</v>
          </cell>
          <cell r="H5321" t="str">
            <v>Active</v>
          </cell>
          <cell r="I5321">
            <v>1</v>
          </cell>
          <cell r="J5321">
            <v>39344</v>
          </cell>
          <cell r="K5321" t="str">
            <v>TIP</v>
          </cell>
          <cell r="L5321" t="str">
            <v>TN</v>
          </cell>
          <cell r="M5321" t="str">
            <v>0150</v>
          </cell>
          <cell r="N5321">
            <v>0</v>
          </cell>
          <cell r="O5321">
            <v>0</v>
          </cell>
          <cell r="P5321">
            <v>0</v>
          </cell>
          <cell r="Q5321">
            <v>0</v>
          </cell>
          <cell r="R5321">
            <v>0</v>
          </cell>
          <cell r="S5321">
            <v>0</v>
          </cell>
          <cell r="T5321">
            <v>0</v>
          </cell>
          <cell r="U5321">
            <v>0</v>
          </cell>
          <cell r="V5321">
            <v>0</v>
          </cell>
          <cell r="W5321">
            <v>0</v>
          </cell>
          <cell r="X5321">
            <v>0</v>
          </cell>
        </row>
        <row r="5322">
          <cell r="A5322" t="str">
            <v>1719700</v>
          </cell>
          <cell r="B5322">
            <v>1</v>
          </cell>
          <cell r="C5322" t="str">
            <v>sprinkler head and piping - 2</v>
          </cell>
          <cell r="D5322" t="str">
            <v>34</v>
          </cell>
          <cell r="E5322" t="str">
            <v>BASSPR</v>
          </cell>
          <cell r="F5322" t="str">
            <v>BAS</v>
          </cell>
          <cell r="G5322">
            <v>38820</v>
          </cell>
          <cell r="H5322" t="str">
            <v>Active</v>
          </cell>
          <cell r="I5322">
            <v>1</v>
          </cell>
          <cell r="J5322">
            <v>39344</v>
          </cell>
          <cell r="K5322" t="str">
            <v>TIP</v>
          </cell>
          <cell r="L5322" t="str">
            <v>TN</v>
          </cell>
          <cell r="M5322" t="str">
            <v>0150</v>
          </cell>
          <cell r="N5322">
            <v>845.74</v>
          </cell>
          <cell r="O5322">
            <v>6.38</v>
          </cell>
          <cell r="P5322">
            <v>76.89</v>
          </cell>
          <cell r="Q5322">
            <v>153.78</v>
          </cell>
          <cell r="R5322">
            <v>691.96</v>
          </cell>
          <cell r="S5322">
            <v>369.7</v>
          </cell>
          <cell r="T5322">
            <v>11</v>
          </cell>
          <cell r="U5322">
            <v>0</v>
          </cell>
          <cell r="V5322">
            <v>9</v>
          </cell>
          <cell r="W5322">
            <v>0</v>
          </cell>
          <cell r="X5322">
            <v>0</v>
          </cell>
        </row>
        <row r="5323">
          <cell r="A5323" t="str">
            <v>1719800</v>
          </cell>
          <cell r="B5323">
            <v>1</v>
          </cell>
          <cell r="C5323" t="str">
            <v>suspended ceiling - 16 square metres</v>
          </cell>
          <cell r="D5323" t="str">
            <v>34</v>
          </cell>
          <cell r="E5323" t="str">
            <v>BASSUS</v>
          </cell>
          <cell r="F5323" t="str">
            <v>BAS</v>
          </cell>
          <cell r="G5323">
            <v>38820</v>
          </cell>
          <cell r="H5323" t="str">
            <v>Active</v>
          </cell>
          <cell r="I5323">
            <v>1</v>
          </cell>
          <cell r="J5323">
            <v>39344</v>
          </cell>
          <cell r="K5323" t="str">
            <v>TIP</v>
          </cell>
          <cell r="L5323" t="str">
            <v>TN</v>
          </cell>
          <cell r="M5323" t="str">
            <v>0150</v>
          </cell>
          <cell r="N5323">
            <v>449.76</v>
          </cell>
          <cell r="O5323">
            <v>2.37</v>
          </cell>
          <cell r="P5323">
            <v>28.11</v>
          </cell>
          <cell r="Q5323">
            <v>56.22</v>
          </cell>
          <cell r="R5323">
            <v>393.54</v>
          </cell>
          <cell r="S5323">
            <v>187.2</v>
          </cell>
          <cell r="T5323">
            <v>16</v>
          </cell>
          <cell r="U5323">
            <v>0</v>
          </cell>
          <cell r="V5323">
            <v>14</v>
          </cell>
          <cell r="W5323">
            <v>0</v>
          </cell>
          <cell r="X5323">
            <v>0</v>
          </cell>
        </row>
        <row r="5324">
          <cell r="A5324" t="str">
            <v>1719900</v>
          </cell>
          <cell r="B5324">
            <v>1</v>
          </cell>
          <cell r="C5324" t="str">
            <v>Building Structure in square metres</v>
          </cell>
          <cell r="D5324" t="str">
            <v>34</v>
          </cell>
          <cell r="E5324" t="str">
            <v>BUITER</v>
          </cell>
          <cell r="F5324" t="str">
            <v>BUI</v>
          </cell>
          <cell r="G5324">
            <v>38820</v>
          </cell>
          <cell r="H5324" t="str">
            <v>Active</v>
          </cell>
          <cell r="I5324">
            <v>1</v>
          </cell>
          <cell r="J5324">
            <v>39344</v>
          </cell>
          <cell r="K5324" t="str">
            <v>TIP</v>
          </cell>
          <cell r="L5324" t="str">
            <v>TN</v>
          </cell>
          <cell r="M5324" t="str">
            <v>0161</v>
          </cell>
          <cell r="N5324">
            <v>16475.97</v>
          </cell>
          <cell r="O5324">
            <v>27.11</v>
          </cell>
          <cell r="P5324">
            <v>325.10000000000002</v>
          </cell>
          <cell r="Q5324">
            <v>650.20000000000005</v>
          </cell>
          <cell r="R5324">
            <v>15825.77</v>
          </cell>
          <cell r="S5324">
            <v>6348.59</v>
          </cell>
          <cell r="T5324">
            <v>40</v>
          </cell>
          <cell r="U5324">
            <v>0</v>
          </cell>
          <cell r="V5324">
            <v>38</v>
          </cell>
          <cell r="W5324">
            <v>0</v>
          </cell>
          <cell r="X5324">
            <v>0</v>
          </cell>
        </row>
        <row r="5325">
          <cell r="A5325" t="str">
            <v>1720000</v>
          </cell>
          <cell r="B5325">
            <v>1</v>
          </cell>
          <cell r="C5325" t="str">
            <v>Communication Services in square metres</v>
          </cell>
          <cell r="D5325" t="str">
            <v>34</v>
          </cell>
          <cell r="E5325" t="str">
            <v>BASCAB</v>
          </cell>
          <cell r="F5325" t="str">
            <v>BAS</v>
          </cell>
          <cell r="G5325">
            <v>38820</v>
          </cell>
          <cell r="H5325" t="str">
            <v>Active</v>
          </cell>
          <cell r="I5325">
            <v>1</v>
          </cell>
          <cell r="J5325">
            <v>39344</v>
          </cell>
          <cell r="K5325" t="str">
            <v>TIP</v>
          </cell>
          <cell r="L5325" t="str">
            <v>TN</v>
          </cell>
          <cell r="M5325" t="str">
            <v>0161</v>
          </cell>
          <cell r="N5325">
            <v>811.12</v>
          </cell>
          <cell r="O5325">
            <v>4.28</v>
          </cell>
          <cell r="P5325">
            <v>50.7</v>
          </cell>
          <cell r="Q5325">
            <v>101.4</v>
          </cell>
          <cell r="R5325">
            <v>709.72</v>
          </cell>
          <cell r="S5325">
            <v>337.61</v>
          </cell>
          <cell r="T5325">
            <v>16</v>
          </cell>
          <cell r="U5325">
            <v>0</v>
          </cell>
          <cell r="V5325">
            <v>14</v>
          </cell>
          <cell r="W5325">
            <v>0</v>
          </cell>
          <cell r="X5325">
            <v>0</v>
          </cell>
        </row>
        <row r="5326">
          <cell r="A5326" t="str">
            <v>1720100</v>
          </cell>
          <cell r="B5326">
            <v>1</v>
          </cell>
          <cell r="C5326" t="str">
            <v>Drainage Services in square metres</v>
          </cell>
          <cell r="D5326" t="str">
            <v>34</v>
          </cell>
          <cell r="E5326" t="str">
            <v>BASPLM</v>
          </cell>
          <cell r="F5326" t="str">
            <v>BAS</v>
          </cell>
          <cell r="G5326">
            <v>38820</v>
          </cell>
          <cell r="H5326" t="str">
            <v>Active</v>
          </cell>
          <cell r="I5326">
            <v>1</v>
          </cell>
          <cell r="J5326">
            <v>39344</v>
          </cell>
          <cell r="K5326" t="str">
            <v>TIP</v>
          </cell>
          <cell r="L5326" t="str">
            <v>TN</v>
          </cell>
          <cell r="M5326" t="str">
            <v>0161</v>
          </cell>
          <cell r="N5326">
            <v>162.27000000000001</v>
          </cell>
          <cell r="O5326">
            <v>0.79</v>
          </cell>
          <cell r="P5326">
            <v>10.14</v>
          </cell>
          <cell r="Q5326">
            <v>20.28</v>
          </cell>
          <cell r="R5326">
            <v>141.99</v>
          </cell>
          <cell r="S5326">
            <v>67.53</v>
          </cell>
          <cell r="T5326">
            <v>16</v>
          </cell>
          <cell r="U5326">
            <v>0</v>
          </cell>
          <cell r="V5326">
            <v>14</v>
          </cell>
          <cell r="W5326">
            <v>0</v>
          </cell>
          <cell r="X5326">
            <v>0</v>
          </cell>
        </row>
        <row r="5327">
          <cell r="A5327" t="str">
            <v>1720200</v>
          </cell>
          <cell r="B5327">
            <v>1</v>
          </cell>
          <cell r="C5327" t="str">
            <v>Electrical services in square metres</v>
          </cell>
          <cell r="D5327" t="str">
            <v>34</v>
          </cell>
          <cell r="E5327" t="str">
            <v>BASELC</v>
          </cell>
          <cell r="F5327" t="str">
            <v>BAS</v>
          </cell>
          <cell r="G5327">
            <v>38820</v>
          </cell>
          <cell r="H5327" t="str">
            <v>Active</v>
          </cell>
          <cell r="I5327">
            <v>1</v>
          </cell>
          <cell r="J5327">
            <v>39344</v>
          </cell>
          <cell r="K5327" t="str">
            <v>TIP</v>
          </cell>
          <cell r="L5327" t="str">
            <v>TN</v>
          </cell>
          <cell r="M5327" t="str">
            <v>0161</v>
          </cell>
          <cell r="N5327">
            <v>7220.69</v>
          </cell>
          <cell r="O5327">
            <v>23.22</v>
          </cell>
          <cell r="P5327">
            <v>279.19</v>
          </cell>
          <cell r="Q5327">
            <v>558.38</v>
          </cell>
          <cell r="R5327">
            <v>6662.31</v>
          </cell>
          <cell r="S5327">
            <v>2860.67</v>
          </cell>
          <cell r="T5327">
            <v>16</v>
          </cell>
          <cell r="U5327">
            <v>0</v>
          </cell>
          <cell r="V5327">
            <v>14</v>
          </cell>
          <cell r="W5327">
            <v>0</v>
          </cell>
          <cell r="X5327">
            <v>0</v>
          </cell>
        </row>
        <row r="5328">
          <cell r="A5328" t="str">
            <v>1720300</v>
          </cell>
          <cell r="B5328">
            <v>1</v>
          </cell>
          <cell r="C5328" t="str">
            <v>Fire Alarm System in square metres</v>
          </cell>
          <cell r="D5328" t="str">
            <v>34</v>
          </cell>
          <cell r="E5328" t="str">
            <v>BASALA</v>
          </cell>
          <cell r="F5328" t="str">
            <v>BAS</v>
          </cell>
          <cell r="G5328">
            <v>38820</v>
          </cell>
          <cell r="H5328" t="str">
            <v>Active</v>
          </cell>
          <cell r="I5328">
            <v>1</v>
          </cell>
          <cell r="J5328">
            <v>39344</v>
          </cell>
          <cell r="K5328" t="str">
            <v>TIP</v>
          </cell>
          <cell r="L5328" t="str">
            <v>TN</v>
          </cell>
          <cell r="M5328" t="str">
            <v>0161</v>
          </cell>
          <cell r="N5328">
            <v>1925.53</v>
          </cell>
          <cell r="O5328">
            <v>6.25</v>
          </cell>
          <cell r="P5328">
            <v>74.45</v>
          </cell>
          <cell r="Q5328">
            <v>148.9</v>
          </cell>
          <cell r="R5328">
            <v>1776.63</v>
          </cell>
          <cell r="S5328">
            <v>762.85</v>
          </cell>
          <cell r="T5328">
            <v>16</v>
          </cell>
          <cell r="U5328">
            <v>0</v>
          </cell>
          <cell r="V5328">
            <v>14</v>
          </cell>
          <cell r="W5328">
            <v>0</v>
          </cell>
          <cell r="X5328">
            <v>0</v>
          </cell>
        </row>
        <row r="5329">
          <cell r="A5329" t="str">
            <v>1720400</v>
          </cell>
          <cell r="B5329">
            <v>1</v>
          </cell>
          <cell r="C5329" t="str">
            <v>Mechanical Services in square metres</v>
          </cell>
          <cell r="D5329" t="str">
            <v>34</v>
          </cell>
          <cell r="E5329" t="str">
            <v>BASAIR</v>
          </cell>
          <cell r="F5329" t="str">
            <v>BAS</v>
          </cell>
          <cell r="G5329">
            <v>38820</v>
          </cell>
          <cell r="H5329" t="str">
            <v>Active</v>
          </cell>
          <cell r="I5329">
            <v>1</v>
          </cell>
          <cell r="J5329">
            <v>39344</v>
          </cell>
          <cell r="K5329" t="str">
            <v>TIP</v>
          </cell>
          <cell r="L5329" t="str">
            <v>TN</v>
          </cell>
          <cell r="M5329" t="str">
            <v>0161</v>
          </cell>
          <cell r="N5329">
            <v>9061.99</v>
          </cell>
          <cell r="O5329">
            <v>68.67</v>
          </cell>
          <cell r="P5329">
            <v>823.82</v>
          </cell>
          <cell r="Q5329">
            <v>1647.64</v>
          </cell>
          <cell r="R5329">
            <v>7414.35</v>
          </cell>
          <cell r="S5329">
            <v>3961.3</v>
          </cell>
          <cell r="T5329">
            <v>11</v>
          </cell>
          <cell r="U5329">
            <v>0</v>
          </cell>
          <cell r="V5329">
            <v>9</v>
          </cell>
          <cell r="W5329">
            <v>0</v>
          </cell>
          <cell r="X5329">
            <v>0</v>
          </cell>
        </row>
        <row r="5330">
          <cell r="A5330" t="str">
            <v>1720500</v>
          </cell>
          <cell r="B5330">
            <v>1</v>
          </cell>
          <cell r="C5330" t="str">
            <v>Plumbing reticulation in square metres</v>
          </cell>
          <cell r="D5330" t="str">
            <v>34</v>
          </cell>
          <cell r="E5330" t="str">
            <v>BASPLM</v>
          </cell>
          <cell r="F5330" t="str">
            <v>BAS</v>
          </cell>
          <cell r="G5330">
            <v>38820</v>
          </cell>
          <cell r="H5330" t="str">
            <v>Active</v>
          </cell>
          <cell r="I5330">
            <v>1</v>
          </cell>
          <cell r="J5330">
            <v>39344</v>
          </cell>
          <cell r="K5330" t="str">
            <v>TIP</v>
          </cell>
          <cell r="L5330" t="str">
            <v>TN</v>
          </cell>
          <cell r="M5330" t="str">
            <v>0161</v>
          </cell>
          <cell r="N5330">
            <v>1216.72</v>
          </cell>
          <cell r="O5330">
            <v>6.31</v>
          </cell>
          <cell r="P5330">
            <v>76.05</v>
          </cell>
          <cell r="Q5330">
            <v>152.1</v>
          </cell>
          <cell r="R5330">
            <v>1064.6199999999999</v>
          </cell>
          <cell r="S5330">
            <v>506.43</v>
          </cell>
          <cell r="T5330">
            <v>16</v>
          </cell>
          <cell r="U5330">
            <v>0</v>
          </cell>
          <cell r="V5330">
            <v>14</v>
          </cell>
          <cell r="W5330">
            <v>0</v>
          </cell>
          <cell r="X5330">
            <v>0</v>
          </cell>
        </row>
        <row r="5331">
          <cell r="A5331" t="str">
            <v>1720600</v>
          </cell>
          <cell r="B5331">
            <v>1</v>
          </cell>
          <cell r="C5331" t="str">
            <v>Public Address System in square metres</v>
          </cell>
          <cell r="D5331" t="str">
            <v>34</v>
          </cell>
          <cell r="E5331" t="str">
            <v>BASPUB</v>
          </cell>
          <cell r="F5331" t="str">
            <v>BAS</v>
          </cell>
          <cell r="G5331">
            <v>38820</v>
          </cell>
          <cell r="H5331" t="str">
            <v>Active</v>
          </cell>
          <cell r="I5331">
            <v>1</v>
          </cell>
          <cell r="J5331">
            <v>39344</v>
          </cell>
          <cell r="K5331" t="str">
            <v>TIP</v>
          </cell>
          <cell r="L5331" t="str">
            <v>TN</v>
          </cell>
          <cell r="M5331" t="str">
            <v>0161</v>
          </cell>
          <cell r="N5331">
            <v>811.12</v>
          </cell>
          <cell r="O5331">
            <v>4.28</v>
          </cell>
          <cell r="P5331">
            <v>50.7</v>
          </cell>
          <cell r="Q5331">
            <v>101.4</v>
          </cell>
          <cell r="R5331">
            <v>709.72</v>
          </cell>
          <cell r="S5331">
            <v>337.61</v>
          </cell>
          <cell r="T5331">
            <v>16</v>
          </cell>
          <cell r="U5331">
            <v>0</v>
          </cell>
          <cell r="V5331">
            <v>14</v>
          </cell>
          <cell r="W5331">
            <v>0</v>
          </cell>
          <cell r="X5331">
            <v>0</v>
          </cell>
        </row>
        <row r="5332">
          <cell r="A5332" t="str">
            <v>1720700</v>
          </cell>
          <cell r="B5332">
            <v>1</v>
          </cell>
          <cell r="C5332" t="str">
            <v>Security System in square metres</v>
          </cell>
          <cell r="D5332" t="str">
            <v>34</v>
          </cell>
          <cell r="E5332" t="str">
            <v>BASSEC</v>
          </cell>
          <cell r="F5332" t="str">
            <v>BAS</v>
          </cell>
          <cell r="G5332">
            <v>38820</v>
          </cell>
          <cell r="H5332" t="str">
            <v>Active</v>
          </cell>
          <cell r="I5332">
            <v>1</v>
          </cell>
          <cell r="J5332">
            <v>39344</v>
          </cell>
          <cell r="K5332" t="str">
            <v>TIP</v>
          </cell>
          <cell r="L5332" t="str">
            <v>TN</v>
          </cell>
          <cell r="M5332" t="str">
            <v>0161</v>
          </cell>
          <cell r="N5332">
            <v>2027.86</v>
          </cell>
          <cell r="O5332">
            <v>10.58</v>
          </cell>
          <cell r="P5332">
            <v>126.74</v>
          </cell>
          <cell r="Q5332">
            <v>253.48</v>
          </cell>
          <cell r="R5332">
            <v>1774.38</v>
          </cell>
          <cell r="S5332">
            <v>844.04</v>
          </cell>
          <cell r="T5332">
            <v>16</v>
          </cell>
          <cell r="U5332">
            <v>0</v>
          </cell>
          <cell r="V5332">
            <v>14</v>
          </cell>
          <cell r="W5332">
            <v>0</v>
          </cell>
          <cell r="X5332">
            <v>0</v>
          </cell>
        </row>
        <row r="5333">
          <cell r="A5333" t="str">
            <v>1720800</v>
          </cell>
          <cell r="B5333">
            <v>1</v>
          </cell>
          <cell r="C5333" t="str">
            <v>Building Structure in square metres</v>
          </cell>
          <cell r="D5333" t="str">
            <v>34</v>
          </cell>
          <cell r="E5333" t="str">
            <v>BUITER</v>
          </cell>
          <cell r="F5333" t="str">
            <v>BUI</v>
          </cell>
          <cell r="G5333">
            <v>38820</v>
          </cell>
          <cell r="H5333" t="str">
            <v>Active</v>
          </cell>
          <cell r="I5333">
            <v>1</v>
          </cell>
          <cell r="J5333">
            <v>39344</v>
          </cell>
          <cell r="K5333" t="str">
            <v>TCOM</v>
          </cell>
          <cell r="L5333" t="str">
            <v>TN</v>
          </cell>
          <cell r="M5333" t="str">
            <v>0166</v>
          </cell>
          <cell r="N5333">
            <v>2170.17</v>
          </cell>
          <cell r="O5333">
            <v>3.55</v>
          </cell>
          <cell r="P5333">
            <v>42.82</v>
          </cell>
          <cell r="Q5333">
            <v>85.64</v>
          </cell>
          <cell r="R5333">
            <v>2084.5300000000002</v>
          </cell>
          <cell r="S5333">
            <v>836.22</v>
          </cell>
          <cell r="T5333">
            <v>40</v>
          </cell>
          <cell r="U5333">
            <v>0</v>
          </cell>
          <cell r="V5333">
            <v>38</v>
          </cell>
          <cell r="W5333">
            <v>0</v>
          </cell>
          <cell r="X5333">
            <v>0</v>
          </cell>
        </row>
        <row r="5334">
          <cell r="A5334" t="str">
            <v>1720900</v>
          </cell>
          <cell r="B5334">
            <v>1</v>
          </cell>
          <cell r="C5334" t="str">
            <v>Communication Services in square metres</v>
          </cell>
          <cell r="D5334" t="str">
            <v>34</v>
          </cell>
          <cell r="E5334" t="str">
            <v>BASCAB</v>
          </cell>
          <cell r="F5334" t="str">
            <v>BAS</v>
          </cell>
          <cell r="G5334">
            <v>38820</v>
          </cell>
          <cell r="H5334" t="str">
            <v>Active</v>
          </cell>
          <cell r="I5334">
            <v>1</v>
          </cell>
          <cell r="J5334">
            <v>39344</v>
          </cell>
          <cell r="K5334" t="str">
            <v>TCOM</v>
          </cell>
          <cell r="L5334" t="str">
            <v>TN</v>
          </cell>
          <cell r="M5334" t="str">
            <v>0166</v>
          </cell>
          <cell r="N5334">
            <v>106.83</v>
          </cell>
          <cell r="O5334">
            <v>0.52</v>
          </cell>
          <cell r="P5334">
            <v>6.68</v>
          </cell>
          <cell r="Q5334">
            <v>13.36</v>
          </cell>
          <cell r="R5334">
            <v>93.47</v>
          </cell>
          <cell r="S5334">
            <v>44.46</v>
          </cell>
          <cell r="T5334">
            <v>16</v>
          </cell>
          <cell r="U5334">
            <v>0</v>
          </cell>
          <cell r="V5334">
            <v>14</v>
          </cell>
          <cell r="W5334">
            <v>0</v>
          </cell>
          <cell r="X5334">
            <v>0</v>
          </cell>
        </row>
        <row r="5335">
          <cell r="A5335" t="str">
            <v>1721000</v>
          </cell>
          <cell r="B5335">
            <v>1</v>
          </cell>
          <cell r="C5335" t="str">
            <v>Drainage Services in square metres</v>
          </cell>
          <cell r="D5335" t="str">
            <v>34</v>
          </cell>
          <cell r="E5335" t="str">
            <v>BASPLM</v>
          </cell>
          <cell r="F5335" t="str">
            <v>BAS</v>
          </cell>
          <cell r="G5335">
            <v>38820</v>
          </cell>
          <cell r="H5335" t="str">
            <v>Active</v>
          </cell>
          <cell r="I5335">
            <v>1</v>
          </cell>
          <cell r="J5335">
            <v>39344</v>
          </cell>
          <cell r="K5335" t="str">
            <v>TCOM</v>
          </cell>
          <cell r="L5335" t="str">
            <v>TN</v>
          </cell>
          <cell r="M5335" t="str">
            <v>0166</v>
          </cell>
          <cell r="N5335">
            <v>21.37</v>
          </cell>
          <cell r="O5335">
            <v>0.13</v>
          </cell>
          <cell r="P5335">
            <v>1.34</v>
          </cell>
          <cell r="Q5335">
            <v>2.68</v>
          </cell>
          <cell r="R5335">
            <v>18.690000000000001</v>
          </cell>
          <cell r="S5335">
            <v>8.9</v>
          </cell>
          <cell r="T5335">
            <v>16</v>
          </cell>
          <cell r="U5335">
            <v>0</v>
          </cell>
          <cell r="V5335">
            <v>14</v>
          </cell>
          <cell r="W5335">
            <v>0</v>
          </cell>
          <cell r="X5335">
            <v>0</v>
          </cell>
        </row>
        <row r="5336">
          <cell r="A5336" t="str">
            <v>1721100</v>
          </cell>
          <cell r="B5336">
            <v>1</v>
          </cell>
          <cell r="C5336" t="str">
            <v>Electrical services in square metres</v>
          </cell>
          <cell r="D5336" t="str">
            <v>34</v>
          </cell>
          <cell r="E5336" t="str">
            <v>BASELC</v>
          </cell>
          <cell r="F5336" t="str">
            <v>BAS</v>
          </cell>
          <cell r="G5336">
            <v>38820</v>
          </cell>
          <cell r="H5336" t="str">
            <v>Active</v>
          </cell>
          <cell r="I5336">
            <v>1</v>
          </cell>
          <cell r="J5336">
            <v>39344</v>
          </cell>
          <cell r="K5336" t="str">
            <v>TCOM</v>
          </cell>
          <cell r="L5336" t="str">
            <v>TN</v>
          </cell>
          <cell r="M5336" t="str">
            <v>0166</v>
          </cell>
          <cell r="N5336">
            <v>951.17</v>
          </cell>
          <cell r="O5336">
            <v>3.12</v>
          </cell>
          <cell r="P5336">
            <v>36.78</v>
          </cell>
          <cell r="Q5336">
            <v>73.56</v>
          </cell>
          <cell r="R5336">
            <v>877.61</v>
          </cell>
          <cell r="S5336">
            <v>376.83</v>
          </cell>
          <cell r="T5336">
            <v>16</v>
          </cell>
          <cell r="U5336">
            <v>0</v>
          </cell>
          <cell r="V5336">
            <v>14</v>
          </cell>
          <cell r="W5336">
            <v>0</v>
          </cell>
          <cell r="X5336">
            <v>0</v>
          </cell>
        </row>
        <row r="5337">
          <cell r="A5337" t="str">
            <v>1721200</v>
          </cell>
          <cell r="B5337">
            <v>1</v>
          </cell>
          <cell r="C5337" t="str">
            <v>Fire Alarm System in square metres</v>
          </cell>
          <cell r="D5337" t="str">
            <v>34</v>
          </cell>
          <cell r="E5337" t="str">
            <v>BASALA</v>
          </cell>
          <cell r="F5337" t="str">
            <v>BAS</v>
          </cell>
          <cell r="G5337">
            <v>38820</v>
          </cell>
          <cell r="H5337" t="str">
            <v>Active</v>
          </cell>
          <cell r="I5337">
            <v>1</v>
          </cell>
          <cell r="J5337">
            <v>39344</v>
          </cell>
          <cell r="K5337" t="str">
            <v>TCOM</v>
          </cell>
          <cell r="L5337" t="str">
            <v>TN</v>
          </cell>
          <cell r="M5337" t="str">
            <v>0166</v>
          </cell>
          <cell r="N5337">
            <v>253.61</v>
          </cell>
          <cell r="O5337">
            <v>0.79</v>
          </cell>
          <cell r="P5337">
            <v>9.81</v>
          </cell>
          <cell r="Q5337">
            <v>19.62</v>
          </cell>
          <cell r="R5337">
            <v>233.99</v>
          </cell>
          <cell r="S5337">
            <v>100.48</v>
          </cell>
          <cell r="T5337">
            <v>16</v>
          </cell>
          <cell r="U5337">
            <v>0</v>
          </cell>
          <cell r="V5337">
            <v>14</v>
          </cell>
          <cell r="W5337">
            <v>0</v>
          </cell>
          <cell r="X5337">
            <v>0</v>
          </cell>
        </row>
        <row r="5338">
          <cell r="A5338" t="str">
            <v>1721300</v>
          </cell>
          <cell r="B5338">
            <v>1</v>
          </cell>
          <cell r="C5338" t="str">
            <v>Mechanical Services in square metres</v>
          </cell>
          <cell r="D5338" t="str">
            <v>34</v>
          </cell>
          <cell r="E5338" t="str">
            <v>BASAIR</v>
          </cell>
          <cell r="F5338" t="str">
            <v>BAS</v>
          </cell>
          <cell r="G5338">
            <v>38820</v>
          </cell>
          <cell r="H5338" t="str">
            <v>Active</v>
          </cell>
          <cell r="I5338">
            <v>1</v>
          </cell>
          <cell r="J5338">
            <v>39344</v>
          </cell>
          <cell r="K5338" t="str">
            <v>TCOM</v>
          </cell>
          <cell r="L5338" t="str">
            <v>TN</v>
          </cell>
          <cell r="M5338" t="str">
            <v>0166</v>
          </cell>
          <cell r="N5338">
            <v>1193.67</v>
          </cell>
          <cell r="O5338">
            <v>9.08</v>
          </cell>
          <cell r="P5338">
            <v>108.52</v>
          </cell>
          <cell r="Q5338">
            <v>217.04</v>
          </cell>
          <cell r="R5338">
            <v>976.63</v>
          </cell>
          <cell r="S5338">
            <v>521.79</v>
          </cell>
          <cell r="T5338">
            <v>11</v>
          </cell>
          <cell r="U5338">
            <v>0</v>
          </cell>
          <cell r="V5338">
            <v>9</v>
          </cell>
          <cell r="W5338">
            <v>0</v>
          </cell>
          <cell r="X5338">
            <v>0</v>
          </cell>
        </row>
        <row r="5339">
          <cell r="A5339" t="str">
            <v>1721400</v>
          </cell>
          <cell r="B5339">
            <v>1</v>
          </cell>
          <cell r="C5339" t="str">
            <v>Plumbing reticulation in square metres</v>
          </cell>
          <cell r="D5339" t="str">
            <v>34</v>
          </cell>
          <cell r="E5339" t="str">
            <v>BASPLM</v>
          </cell>
          <cell r="F5339" t="str">
            <v>BAS</v>
          </cell>
          <cell r="G5339">
            <v>38820</v>
          </cell>
          <cell r="H5339" t="str">
            <v>Active</v>
          </cell>
          <cell r="I5339">
            <v>1</v>
          </cell>
          <cell r="J5339">
            <v>39344</v>
          </cell>
          <cell r="K5339" t="str">
            <v>TCOM</v>
          </cell>
          <cell r="L5339" t="str">
            <v>TN</v>
          </cell>
          <cell r="M5339" t="str">
            <v>0166</v>
          </cell>
          <cell r="N5339">
            <v>160.16</v>
          </cell>
          <cell r="O5339">
            <v>0.88</v>
          </cell>
          <cell r="P5339">
            <v>10.01</v>
          </cell>
          <cell r="Q5339">
            <v>20.02</v>
          </cell>
          <cell r="R5339">
            <v>140.13999999999999</v>
          </cell>
          <cell r="S5339">
            <v>66.66</v>
          </cell>
          <cell r="T5339">
            <v>16</v>
          </cell>
          <cell r="U5339">
            <v>0</v>
          </cell>
          <cell r="V5339">
            <v>14</v>
          </cell>
          <cell r="W5339">
            <v>0</v>
          </cell>
          <cell r="X5339">
            <v>0</v>
          </cell>
        </row>
        <row r="5340">
          <cell r="A5340" t="str">
            <v>1721500</v>
          </cell>
          <cell r="B5340">
            <v>1</v>
          </cell>
          <cell r="C5340" t="str">
            <v>Public Address System in square metres</v>
          </cell>
          <cell r="D5340" t="str">
            <v>34</v>
          </cell>
          <cell r="E5340" t="str">
            <v>BASPUB</v>
          </cell>
          <cell r="F5340" t="str">
            <v>BAS</v>
          </cell>
          <cell r="G5340">
            <v>38820</v>
          </cell>
          <cell r="H5340" t="str">
            <v>Active</v>
          </cell>
          <cell r="I5340">
            <v>1</v>
          </cell>
          <cell r="J5340">
            <v>39344</v>
          </cell>
          <cell r="K5340" t="str">
            <v>TCOM</v>
          </cell>
          <cell r="L5340" t="str">
            <v>TN</v>
          </cell>
          <cell r="M5340" t="str">
            <v>0166</v>
          </cell>
          <cell r="N5340">
            <v>106.83</v>
          </cell>
          <cell r="O5340">
            <v>0.52</v>
          </cell>
          <cell r="P5340">
            <v>6.68</v>
          </cell>
          <cell r="Q5340">
            <v>13.36</v>
          </cell>
          <cell r="R5340">
            <v>93.47</v>
          </cell>
          <cell r="S5340">
            <v>44.46</v>
          </cell>
          <cell r="T5340">
            <v>16</v>
          </cell>
          <cell r="U5340">
            <v>0</v>
          </cell>
          <cell r="V5340">
            <v>14</v>
          </cell>
          <cell r="W5340">
            <v>0</v>
          </cell>
          <cell r="X5340">
            <v>0</v>
          </cell>
        </row>
        <row r="5341">
          <cell r="A5341" t="str">
            <v>1721600</v>
          </cell>
          <cell r="B5341">
            <v>1</v>
          </cell>
          <cell r="C5341" t="str">
            <v>Security System in square metres</v>
          </cell>
          <cell r="D5341" t="str">
            <v>34</v>
          </cell>
          <cell r="E5341" t="str">
            <v>BASSEC</v>
          </cell>
          <cell r="F5341" t="str">
            <v>BAS</v>
          </cell>
          <cell r="G5341">
            <v>38820</v>
          </cell>
          <cell r="H5341" t="str">
            <v>Active</v>
          </cell>
          <cell r="I5341">
            <v>1</v>
          </cell>
          <cell r="J5341">
            <v>39344</v>
          </cell>
          <cell r="K5341" t="str">
            <v>TCOM</v>
          </cell>
          <cell r="L5341" t="str">
            <v>TN</v>
          </cell>
          <cell r="M5341" t="str">
            <v>0166</v>
          </cell>
          <cell r="N5341">
            <v>267.06</v>
          </cell>
          <cell r="O5341">
            <v>1.4</v>
          </cell>
          <cell r="P5341">
            <v>16.690000000000001</v>
          </cell>
          <cell r="Q5341">
            <v>33.380000000000003</v>
          </cell>
          <cell r="R5341">
            <v>233.68</v>
          </cell>
          <cell r="S5341">
            <v>111.16</v>
          </cell>
          <cell r="T5341">
            <v>16</v>
          </cell>
          <cell r="U5341">
            <v>0</v>
          </cell>
          <cell r="V5341">
            <v>14</v>
          </cell>
          <cell r="W5341">
            <v>0</v>
          </cell>
          <cell r="X5341">
            <v>0</v>
          </cell>
        </row>
        <row r="5342">
          <cell r="A5342" t="str">
            <v>1721700</v>
          </cell>
          <cell r="B5342">
            <v>1</v>
          </cell>
          <cell r="C5342" t="str">
            <v>Division walling in all 8 lineal metres</v>
          </cell>
          <cell r="D5342" t="str">
            <v>34</v>
          </cell>
          <cell r="E5342" t="str">
            <v>BASPAR</v>
          </cell>
          <cell r="F5342" t="str">
            <v>BAS</v>
          </cell>
          <cell r="G5342">
            <v>38820</v>
          </cell>
          <cell r="H5342" t="str">
            <v>Active</v>
          </cell>
          <cell r="I5342">
            <v>1</v>
          </cell>
          <cell r="J5342">
            <v>39344</v>
          </cell>
          <cell r="K5342" t="str">
            <v>TCOM</v>
          </cell>
          <cell r="L5342" t="str">
            <v>TN</v>
          </cell>
          <cell r="M5342" t="str">
            <v>0166</v>
          </cell>
          <cell r="N5342">
            <v>10147.950000000001</v>
          </cell>
          <cell r="O5342">
            <v>76.86</v>
          </cell>
          <cell r="P5342">
            <v>922.54</v>
          </cell>
          <cell r="Q5342">
            <v>1845.08</v>
          </cell>
          <cell r="R5342">
            <v>8302.8700000000008</v>
          </cell>
          <cell r="S5342">
            <v>4436.0200000000004</v>
          </cell>
          <cell r="T5342">
            <v>11</v>
          </cell>
          <cell r="U5342">
            <v>0</v>
          </cell>
          <cell r="V5342">
            <v>9</v>
          </cell>
          <cell r="W5342">
            <v>0</v>
          </cell>
          <cell r="X5342">
            <v>0</v>
          </cell>
        </row>
        <row r="5343">
          <cell r="A5343" t="str">
            <v>1721800</v>
          </cell>
          <cell r="B5343">
            <v>1</v>
          </cell>
          <cell r="C5343" t="str">
            <v>Building Structure in square metres</v>
          </cell>
          <cell r="D5343" t="str">
            <v>34</v>
          </cell>
          <cell r="E5343" t="str">
            <v>BUITER</v>
          </cell>
          <cell r="F5343" t="str">
            <v>BUI</v>
          </cell>
          <cell r="G5343">
            <v>38820</v>
          </cell>
          <cell r="H5343" t="str">
            <v>Active</v>
          </cell>
          <cell r="I5343">
            <v>1</v>
          </cell>
          <cell r="J5343">
            <v>39344</v>
          </cell>
          <cell r="K5343" t="str">
            <v>TDP</v>
          </cell>
          <cell r="L5343" t="str">
            <v>TN</v>
          </cell>
          <cell r="M5343" t="str">
            <v>0167</v>
          </cell>
          <cell r="N5343">
            <v>41661.089999999997</v>
          </cell>
          <cell r="O5343">
            <v>68.540000000000006</v>
          </cell>
          <cell r="P5343">
            <v>822.04</v>
          </cell>
          <cell r="Q5343">
            <v>1644.08</v>
          </cell>
          <cell r="R5343">
            <v>40017.01</v>
          </cell>
          <cell r="S5343">
            <v>16053.02</v>
          </cell>
          <cell r="T5343">
            <v>40</v>
          </cell>
          <cell r="U5343">
            <v>0</v>
          </cell>
          <cell r="V5343">
            <v>38</v>
          </cell>
          <cell r="W5343">
            <v>0</v>
          </cell>
          <cell r="X5343">
            <v>0</v>
          </cell>
        </row>
        <row r="5344">
          <cell r="A5344" t="str">
            <v>1721900</v>
          </cell>
          <cell r="B5344">
            <v>1</v>
          </cell>
          <cell r="C5344" t="str">
            <v>Communication Services in square metres</v>
          </cell>
          <cell r="D5344" t="str">
            <v>34</v>
          </cell>
          <cell r="E5344" t="str">
            <v>BASCAB</v>
          </cell>
          <cell r="F5344" t="str">
            <v>BAS</v>
          </cell>
          <cell r="G5344">
            <v>38820</v>
          </cell>
          <cell r="H5344" t="str">
            <v>Active</v>
          </cell>
          <cell r="I5344">
            <v>1</v>
          </cell>
          <cell r="J5344">
            <v>39344</v>
          </cell>
          <cell r="K5344" t="str">
            <v>TDP</v>
          </cell>
          <cell r="L5344" t="str">
            <v>TN</v>
          </cell>
          <cell r="M5344" t="str">
            <v>0167</v>
          </cell>
          <cell r="N5344">
            <v>2051.0100000000002</v>
          </cell>
          <cell r="O5344">
            <v>10.71</v>
          </cell>
          <cell r="P5344">
            <v>128.19</v>
          </cell>
          <cell r="Q5344">
            <v>256.38</v>
          </cell>
          <cell r="R5344">
            <v>1794.63</v>
          </cell>
          <cell r="S5344">
            <v>853.68</v>
          </cell>
          <cell r="T5344">
            <v>16</v>
          </cell>
          <cell r="U5344">
            <v>0</v>
          </cell>
          <cell r="V5344">
            <v>14</v>
          </cell>
          <cell r="W5344">
            <v>0</v>
          </cell>
          <cell r="X5344">
            <v>0</v>
          </cell>
        </row>
        <row r="5345">
          <cell r="A5345" t="str">
            <v>1722000</v>
          </cell>
          <cell r="B5345">
            <v>1</v>
          </cell>
          <cell r="C5345" t="str">
            <v>Drainage Services in square metres</v>
          </cell>
          <cell r="D5345" t="str">
            <v>34</v>
          </cell>
          <cell r="E5345" t="str">
            <v>BASPLM</v>
          </cell>
          <cell r="F5345" t="str">
            <v>BAS</v>
          </cell>
          <cell r="G5345">
            <v>38820</v>
          </cell>
          <cell r="H5345" t="str">
            <v>Active</v>
          </cell>
          <cell r="I5345">
            <v>1</v>
          </cell>
          <cell r="J5345">
            <v>39344</v>
          </cell>
          <cell r="K5345" t="str">
            <v>TDP</v>
          </cell>
          <cell r="L5345" t="str">
            <v>TN</v>
          </cell>
          <cell r="M5345" t="str">
            <v>0167</v>
          </cell>
          <cell r="N5345">
            <v>410.14</v>
          </cell>
          <cell r="O5345">
            <v>2.09</v>
          </cell>
          <cell r="P5345">
            <v>25.63</v>
          </cell>
          <cell r="Q5345">
            <v>51.26</v>
          </cell>
          <cell r="R5345">
            <v>358.88</v>
          </cell>
          <cell r="S5345">
            <v>170.71</v>
          </cell>
          <cell r="T5345">
            <v>16</v>
          </cell>
          <cell r="U5345">
            <v>0</v>
          </cell>
          <cell r="V5345">
            <v>14</v>
          </cell>
          <cell r="W5345">
            <v>0</v>
          </cell>
          <cell r="X5345">
            <v>0</v>
          </cell>
        </row>
        <row r="5346">
          <cell r="A5346" t="str">
            <v>1722100</v>
          </cell>
          <cell r="B5346">
            <v>1</v>
          </cell>
          <cell r="C5346" t="str">
            <v>Electrical services in square metres</v>
          </cell>
          <cell r="D5346" t="str">
            <v>34</v>
          </cell>
          <cell r="E5346" t="str">
            <v>BASELC</v>
          </cell>
          <cell r="F5346" t="str">
            <v>BAS</v>
          </cell>
          <cell r="G5346">
            <v>38820</v>
          </cell>
          <cell r="H5346" t="str">
            <v>Active</v>
          </cell>
          <cell r="I5346">
            <v>1</v>
          </cell>
          <cell r="J5346">
            <v>39344</v>
          </cell>
          <cell r="K5346" t="str">
            <v>TDP</v>
          </cell>
          <cell r="L5346" t="str">
            <v>TN</v>
          </cell>
          <cell r="M5346" t="str">
            <v>0167</v>
          </cell>
          <cell r="N5346">
            <v>18258.36</v>
          </cell>
          <cell r="O5346">
            <v>58.83</v>
          </cell>
          <cell r="P5346">
            <v>705.96</v>
          </cell>
          <cell r="Q5346">
            <v>1411.92</v>
          </cell>
          <cell r="R5346">
            <v>16846.439999999999</v>
          </cell>
          <cell r="S5346">
            <v>7233.54</v>
          </cell>
          <cell r="T5346">
            <v>16</v>
          </cell>
          <cell r="U5346">
            <v>0</v>
          </cell>
          <cell r="V5346">
            <v>14</v>
          </cell>
          <cell r="W5346">
            <v>0</v>
          </cell>
          <cell r="X5346">
            <v>0</v>
          </cell>
        </row>
        <row r="5347">
          <cell r="A5347" t="str">
            <v>1722200</v>
          </cell>
          <cell r="B5347">
            <v>1</v>
          </cell>
          <cell r="C5347" t="str">
            <v>Fire Alarm System in square metres</v>
          </cell>
          <cell r="D5347" t="str">
            <v>34</v>
          </cell>
          <cell r="E5347" t="str">
            <v>BASALA</v>
          </cell>
          <cell r="F5347" t="str">
            <v>BAS</v>
          </cell>
          <cell r="G5347">
            <v>38820</v>
          </cell>
          <cell r="H5347" t="str">
            <v>Active</v>
          </cell>
          <cell r="I5347">
            <v>1</v>
          </cell>
          <cell r="J5347">
            <v>39344</v>
          </cell>
          <cell r="K5347" t="str">
            <v>TDP</v>
          </cell>
          <cell r="L5347" t="str">
            <v>TN</v>
          </cell>
          <cell r="M5347" t="str">
            <v>0167</v>
          </cell>
          <cell r="N5347">
            <v>4868.87</v>
          </cell>
          <cell r="O5347">
            <v>15.66</v>
          </cell>
          <cell r="P5347">
            <v>188.25</v>
          </cell>
          <cell r="Q5347">
            <v>376.5</v>
          </cell>
          <cell r="R5347">
            <v>4492.37</v>
          </cell>
          <cell r="S5347">
            <v>1928.93</v>
          </cell>
          <cell r="T5347">
            <v>16</v>
          </cell>
          <cell r="U5347">
            <v>0</v>
          </cell>
          <cell r="V5347">
            <v>14</v>
          </cell>
          <cell r="W5347">
            <v>0</v>
          </cell>
          <cell r="X5347">
            <v>0</v>
          </cell>
        </row>
        <row r="5348">
          <cell r="A5348" t="str">
            <v>1722300</v>
          </cell>
          <cell r="B5348">
            <v>1</v>
          </cell>
          <cell r="C5348" t="str">
            <v>Mechanical Services in square metres</v>
          </cell>
          <cell r="D5348" t="str">
            <v>34</v>
          </cell>
          <cell r="E5348" t="str">
            <v>BASAIR</v>
          </cell>
          <cell r="F5348" t="str">
            <v>BAS</v>
          </cell>
          <cell r="G5348">
            <v>38820</v>
          </cell>
          <cell r="H5348" t="str">
            <v>Active</v>
          </cell>
          <cell r="I5348">
            <v>1</v>
          </cell>
          <cell r="J5348">
            <v>39344</v>
          </cell>
          <cell r="K5348" t="str">
            <v>TDP</v>
          </cell>
          <cell r="L5348" t="str">
            <v>TN</v>
          </cell>
          <cell r="M5348" t="str">
            <v>0167</v>
          </cell>
          <cell r="N5348">
            <v>22914</v>
          </cell>
          <cell r="O5348">
            <v>173.6</v>
          </cell>
          <cell r="P5348">
            <v>2083.09</v>
          </cell>
          <cell r="Q5348">
            <v>4166.18</v>
          </cell>
          <cell r="R5348">
            <v>18747.82</v>
          </cell>
          <cell r="S5348">
            <v>10016.5</v>
          </cell>
          <cell r="T5348">
            <v>11</v>
          </cell>
          <cell r="U5348">
            <v>0</v>
          </cell>
          <cell r="V5348">
            <v>9</v>
          </cell>
          <cell r="W5348">
            <v>0</v>
          </cell>
          <cell r="X5348">
            <v>0</v>
          </cell>
        </row>
        <row r="5349">
          <cell r="A5349" t="str">
            <v>1722400</v>
          </cell>
          <cell r="B5349">
            <v>1</v>
          </cell>
          <cell r="C5349" t="str">
            <v>Plumbing reticulation in square metres</v>
          </cell>
          <cell r="D5349" t="str">
            <v>34</v>
          </cell>
          <cell r="E5349" t="str">
            <v>BASPLM</v>
          </cell>
          <cell r="F5349" t="str">
            <v>BAS</v>
          </cell>
          <cell r="G5349">
            <v>38820</v>
          </cell>
          <cell r="H5349" t="str">
            <v>Active</v>
          </cell>
          <cell r="I5349">
            <v>1</v>
          </cell>
          <cell r="J5349">
            <v>39344</v>
          </cell>
          <cell r="K5349" t="str">
            <v>TDP</v>
          </cell>
          <cell r="L5349" t="str">
            <v>TN</v>
          </cell>
          <cell r="M5349" t="str">
            <v>0167</v>
          </cell>
          <cell r="N5349">
            <v>3076.57</v>
          </cell>
          <cell r="O5349">
            <v>16.07</v>
          </cell>
          <cell r="P5349">
            <v>192.29</v>
          </cell>
          <cell r="Q5349">
            <v>384.58</v>
          </cell>
          <cell r="R5349">
            <v>2691.99</v>
          </cell>
          <cell r="S5349">
            <v>1280.54</v>
          </cell>
          <cell r="T5349">
            <v>16</v>
          </cell>
          <cell r="U5349">
            <v>0</v>
          </cell>
          <cell r="V5349">
            <v>14</v>
          </cell>
          <cell r="W5349">
            <v>0</v>
          </cell>
          <cell r="X5349">
            <v>0</v>
          </cell>
        </row>
        <row r="5350">
          <cell r="A5350" t="str">
            <v>1722500</v>
          </cell>
          <cell r="B5350">
            <v>1</v>
          </cell>
          <cell r="C5350" t="str">
            <v>Public Address System in square metres</v>
          </cell>
          <cell r="D5350" t="str">
            <v>34</v>
          </cell>
          <cell r="E5350" t="str">
            <v>BASPUB</v>
          </cell>
          <cell r="F5350" t="str">
            <v>BAS</v>
          </cell>
          <cell r="G5350">
            <v>38820</v>
          </cell>
          <cell r="H5350" t="str">
            <v>Active</v>
          </cell>
          <cell r="I5350">
            <v>1</v>
          </cell>
          <cell r="J5350">
            <v>39344</v>
          </cell>
          <cell r="K5350" t="str">
            <v>TDP</v>
          </cell>
          <cell r="L5350" t="str">
            <v>TN</v>
          </cell>
          <cell r="M5350" t="str">
            <v>0167</v>
          </cell>
          <cell r="N5350">
            <v>2051.0100000000002</v>
          </cell>
          <cell r="O5350">
            <v>10.71</v>
          </cell>
          <cell r="P5350">
            <v>128.19</v>
          </cell>
          <cell r="Q5350">
            <v>256.38</v>
          </cell>
          <cell r="R5350">
            <v>1794.63</v>
          </cell>
          <cell r="S5350">
            <v>853.68</v>
          </cell>
          <cell r="T5350">
            <v>16</v>
          </cell>
          <cell r="U5350">
            <v>0</v>
          </cell>
          <cell r="V5350">
            <v>14</v>
          </cell>
          <cell r="W5350">
            <v>0</v>
          </cell>
          <cell r="X5350">
            <v>0</v>
          </cell>
        </row>
        <row r="5351">
          <cell r="A5351" t="str">
            <v>1722600</v>
          </cell>
          <cell r="B5351">
            <v>1</v>
          </cell>
          <cell r="C5351" t="str">
            <v>Security System in square metres</v>
          </cell>
          <cell r="D5351" t="str">
            <v>34</v>
          </cell>
          <cell r="E5351" t="str">
            <v>BASSEC</v>
          </cell>
          <cell r="F5351" t="str">
            <v>BAS</v>
          </cell>
          <cell r="G5351">
            <v>38820</v>
          </cell>
          <cell r="H5351" t="str">
            <v>Active</v>
          </cell>
          <cell r="I5351">
            <v>1</v>
          </cell>
          <cell r="J5351">
            <v>39344</v>
          </cell>
          <cell r="K5351" t="str">
            <v>TDP</v>
          </cell>
          <cell r="L5351" t="str">
            <v>TN</v>
          </cell>
          <cell r="M5351" t="str">
            <v>0167</v>
          </cell>
          <cell r="N5351">
            <v>5127.59</v>
          </cell>
          <cell r="O5351">
            <v>26.66</v>
          </cell>
          <cell r="P5351">
            <v>320.47000000000003</v>
          </cell>
          <cell r="Q5351">
            <v>640.94000000000005</v>
          </cell>
          <cell r="R5351">
            <v>4486.6499999999996</v>
          </cell>
          <cell r="S5351">
            <v>2134.2199999999998</v>
          </cell>
          <cell r="T5351">
            <v>16</v>
          </cell>
          <cell r="U5351">
            <v>0</v>
          </cell>
          <cell r="V5351">
            <v>14</v>
          </cell>
          <cell r="W5351">
            <v>0</v>
          </cell>
          <cell r="X5351">
            <v>0</v>
          </cell>
        </row>
        <row r="5352">
          <cell r="A5352" t="str">
            <v>1722700</v>
          </cell>
          <cell r="B5352">
            <v>1</v>
          </cell>
          <cell r="C5352" t="str">
            <v>Building Structure in square metres</v>
          </cell>
          <cell r="D5352" t="str">
            <v>34</v>
          </cell>
          <cell r="E5352" t="str">
            <v>BUITER</v>
          </cell>
          <cell r="F5352" t="str">
            <v>BUI</v>
          </cell>
          <cell r="G5352">
            <v>38820</v>
          </cell>
          <cell r="H5352" t="str">
            <v>Active</v>
          </cell>
          <cell r="I5352">
            <v>1</v>
          </cell>
          <cell r="J5352">
            <v>39344</v>
          </cell>
          <cell r="K5352" t="str">
            <v>TDP</v>
          </cell>
          <cell r="L5352" t="str">
            <v>TN</v>
          </cell>
          <cell r="M5352" t="str">
            <v>0170</v>
          </cell>
          <cell r="N5352">
            <v>6139.14</v>
          </cell>
          <cell r="O5352">
            <v>10.14</v>
          </cell>
          <cell r="P5352">
            <v>121.13</v>
          </cell>
          <cell r="Q5352">
            <v>242.26</v>
          </cell>
          <cell r="R5352">
            <v>5896.88</v>
          </cell>
          <cell r="S5352">
            <v>2365.56</v>
          </cell>
          <cell r="T5352">
            <v>40</v>
          </cell>
          <cell r="U5352">
            <v>0</v>
          </cell>
          <cell r="V5352">
            <v>38</v>
          </cell>
          <cell r="W5352">
            <v>0</v>
          </cell>
          <cell r="X5352">
            <v>0</v>
          </cell>
        </row>
        <row r="5353">
          <cell r="A5353" t="str">
            <v>1722800</v>
          </cell>
          <cell r="B5353">
            <v>1</v>
          </cell>
          <cell r="C5353" t="str">
            <v>Communication Services in square metres</v>
          </cell>
          <cell r="D5353" t="str">
            <v>34</v>
          </cell>
          <cell r="E5353" t="str">
            <v>BASCAB</v>
          </cell>
          <cell r="F5353" t="str">
            <v>BAS</v>
          </cell>
          <cell r="G5353">
            <v>38820</v>
          </cell>
          <cell r="H5353" t="str">
            <v>Active</v>
          </cell>
          <cell r="I5353">
            <v>1</v>
          </cell>
          <cell r="J5353">
            <v>39344</v>
          </cell>
          <cell r="K5353" t="str">
            <v>TDP</v>
          </cell>
          <cell r="L5353" t="str">
            <v>TN</v>
          </cell>
          <cell r="M5353" t="str">
            <v>0170</v>
          </cell>
          <cell r="N5353">
            <v>302.24</v>
          </cell>
          <cell r="O5353">
            <v>1.62</v>
          </cell>
          <cell r="P5353">
            <v>18.89</v>
          </cell>
          <cell r="Q5353">
            <v>37.78</v>
          </cell>
          <cell r="R5353">
            <v>264.45999999999998</v>
          </cell>
          <cell r="S5353">
            <v>125.8</v>
          </cell>
          <cell r="T5353">
            <v>16</v>
          </cell>
          <cell r="U5353">
            <v>0</v>
          </cell>
          <cell r="V5353">
            <v>14</v>
          </cell>
          <cell r="W5353">
            <v>0</v>
          </cell>
          <cell r="X5353">
            <v>0</v>
          </cell>
        </row>
        <row r="5354">
          <cell r="A5354" t="str">
            <v>1722900</v>
          </cell>
          <cell r="B5354">
            <v>1</v>
          </cell>
          <cell r="C5354" t="str">
            <v>Drainage Services in square metres</v>
          </cell>
          <cell r="D5354" t="str">
            <v>34</v>
          </cell>
          <cell r="E5354" t="str">
            <v>BASPLM</v>
          </cell>
          <cell r="F5354" t="str">
            <v>BAS</v>
          </cell>
          <cell r="G5354">
            <v>38820</v>
          </cell>
          <cell r="H5354" t="str">
            <v>Active</v>
          </cell>
          <cell r="I5354">
            <v>1</v>
          </cell>
          <cell r="J5354">
            <v>39344</v>
          </cell>
          <cell r="K5354" t="str">
            <v>TDP</v>
          </cell>
          <cell r="L5354" t="str">
            <v>TN</v>
          </cell>
          <cell r="M5354" t="str">
            <v>0170</v>
          </cell>
          <cell r="N5354">
            <v>60.43</v>
          </cell>
          <cell r="O5354">
            <v>0.37</v>
          </cell>
          <cell r="P5354">
            <v>3.78</v>
          </cell>
          <cell r="Q5354">
            <v>7.56</v>
          </cell>
          <cell r="R5354">
            <v>52.87</v>
          </cell>
          <cell r="S5354">
            <v>25.15</v>
          </cell>
          <cell r="T5354">
            <v>16</v>
          </cell>
          <cell r="U5354">
            <v>0</v>
          </cell>
          <cell r="V5354">
            <v>14</v>
          </cell>
          <cell r="W5354">
            <v>0</v>
          </cell>
          <cell r="X5354">
            <v>0</v>
          </cell>
        </row>
        <row r="5355">
          <cell r="A5355" t="str">
            <v>1723000</v>
          </cell>
          <cell r="B5355">
            <v>1</v>
          </cell>
          <cell r="C5355" t="str">
            <v>Electrical services in square metres</v>
          </cell>
          <cell r="D5355" t="str">
            <v>34</v>
          </cell>
          <cell r="E5355" t="str">
            <v>BASELC</v>
          </cell>
          <cell r="F5355" t="str">
            <v>BAS</v>
          </cell>
          <cell r="G5355">
            <v>38820</v>
          </cell>
          <cell r="H5355" t="str">
            <v>Active</v>
          </cell>
          <cell r="I5355">
            <v>1</v>
          </cell>
          <cell r="J5355">
            <v>39344</v>
          </cell>
          <cell r="K5355" t="str">
            <v>TDP</v>
          </cell>
          <cell r="L5355" t="str">
            <v>TN</v>
          </cell>
          <cell r="M5355" t="str">
            <v>0170</v>
          </cell>
          <cell r="N5355">
            <v>2690.52</v>
          </cell>
          <cell r="O5355">
            <v>8.66</v>
          </cell>
          <cell r="P5355">
            <v>104.03</v>
          </cell>
          <cell r="Q5355">
            <v>208.06</v>
          </cell>
          <cell r="R5355">
            <v>2482.46</v>
          </cell>
          <cell r="S5355">
            <v>1065.92</v>
          </cell>
          <cell r="T5355">
            <v>16</v>
          </cell>
          <cell r="U5355">
            <v>0</v>
          </cell>
          <cell r="V5355">
            <v>14</v>
          </cell>
          <cell r="W5355">
            <v>0</v>
          </cell>
          <cell r="X5355">
            <v>0</v>
          </cell>
        </row>
        <row r="5356">
          <cell r="A5356" t="str">
            <v>1723100</v>
          </cell>
          <cell r="B5356">
            <v>1</v>
          </cell>
          <cell r="C5356" t="str">
            <v>Fire Alarm System in square metres</v>
          </cell>
          <cell r="D5356" t="str">
            <v>34</v>
          </cell>
          <cell r="E5356" t="str">
            <v>BASALA</v>
          </cell>
          <cell r="F5356" t="str">
            <v>BAS</v>
          </cell>
          <cell r="G5356">
            <v>38820</v>
          </cell>
          <cell r="H5356" t="str">
            <v>Active</v>
          </cell>
          <cell r="I5356">
            <v>1</v>
          </cell>
          <cell r="J5356">
            <v>39344</v>
          </cell>
          <cell r="K5356" t="str">
            <v>TDP</v>
          </cell>
          <cell r="L5356" t="str">
            <v>TN</v>
          </cell>
          <cell r="M5356" t="str">
            <v>0170</v>
          </cell>
          <cell r="N5356">
            <v>717.51</v>
          </cell>
          <cell r="O5356">
            <v>2.33</v>
          </cell>
          <cell r="P5356">
            <v>27.74</v>
          </cell>
          <cell r="Q5356">
            <v>55.48</v>
          </cell>
          <cell r="R5356">
            <v>662.03</v>
          </cell>
          <cell r="S5356">
            <v>284.26</v>
          </cell>
          <cell r="T5356">
            <v>16</v>
          </cell>
          <cell r="U5356">
            <v>0</v>
          </cell>
          <cell r="V5356">
            <v>14</v>
          </cell>
          <cell r="W5356">
            <v>0</v>
          </cell>
          <cell r="X5356">
            <v>0</v>
          </cell>
        </row>
        <row r="5357">
          <cell r="A5357" t="str">
            <v>1723200</v>
          </cell>
          <cell r="B5357">
            <v>1</v>
          </cell>
          <cell r="C5357" t="str">
            <v>Mechanical Services in square metres</v>
          </cell>
          <cell r="D5357" t="str">
            <v>34</v>
          </cell>
          <cell r="E5357" t="str">
            <v>BASAIR</v>
          </cell>
          <cell r="F5357" t="str">
            <v>BAS</v>
          </cell>
          <cell r="G5357">
            <v>38820</v>
          </cell>
          <cell r="H5357" t="str">
            <v>Active</v>
          </cell>
          <cell r="I5357">
            <v>1</v>
          </cell>
          <cell r="J5357">
            <v>39344</v>
          </cell>
          <cell r="K5357" t="str">
            <v>TDP</v>
          </cell>
          <cell r="L5357" t="str">
            <v>TN</v>
          </cell>
          <cell r="M5357" t="str">
            <v>0170</v>
          </cell>
          <cell r="N5357">
            <v>3376.64</v>
          </cell>
          <cell r="O5357">
            <v>25.59</v>
          </cell>
          <cell r="P5357">
            <v>306.97000000000003</v>
          </cell>
          <cell r="Q5357">
            <v>613.94000000000005</v>
          </cell>
          <cell r="R5357">
            <v>2762.7</v>
          </cell>
          <cell r="S5357">
            <v>1476.04</v>
          </cell>
          <cell r="T5357">
            <v>11</v>
          </cell>
          <cell r="U5357">
            <v>0</v>
          </cell>
          <cell r="V5357">
            <v>9</v>
          </cell>
          <cell r="W5357">
            <v>0</v>
          </cell>
          <cell r="X5357">
            <v>0</v>
          </cell>
        </row>
        <row r="5358">
          <cell r="A5358" t="str">
            <v>1723300</v>
          </cell>
          <cell r="B5358">
            <v>1</v>
          </cell>
          <cell r="C5358" t="str">
            <v>Plumbing reticulation in square metres</v>
          </cell>
          <cell r="D5358" t="str">
            <v>34</v>
          </cell>
          <cell r="E5358" t="str">
            <v>BASPLM</v>
          </cell>
          <cell r="F5358" t="str">
            <v>BAS</v>
          </cell>
          <cell r="G5358">
            <v>38820</v>
          </cell>
          <cell r="H5358" t="str">
            <v>Active</v>
          </cell>
          <cell r="I5358">
            <v>1</v>
          </cell>
          <cell r="J5358">
            <v>39344</v>
          </cell>
          <cell r="K5358" t="str">
            <v>TDP</v>
          </cell>
          <cell r="L5358" t="str">
            <v>TN</v>
          </cell>
          <cell r="M5358" t="str">
            <v>0170</v>
          </cell>
          <cell r="N5358">
            <v>453.32</v>
          </cell>
          <cell r="O5358">
            <v>2.37</v>
          </cell>
          <cell r="P5358">
            <v>28.33</v>
          </cell>
          <cell r="Q5358">
            <v>56.66</v>
          </cell>
          <cell r="R5358">
            <v>396.66</v>
          </cell>
          <cell r="S5358">
            <v>188.69</v>
          </cell>
          <cell r="T5358">
            <v>16</v>
          </cell>
          <cell r="U5358">
            <v>0</v>
          </cell>
          <cell r="V5358">
            <v>14</v>
          </cell>
          <cell r="W5358">
            <v>0</v>
          </cell>
          <cell r="X5358">
            <v>0</v>
          </cell>
        </row>
        <row r="5359">
          <cell r="A5359" t="str">
            <v>1723400</v>
          </cell>
          <cell r="B5359">
            <v>1</v>
          </cell>
          <cell r="C5359" t="str">
            <v>Public Address System in square metres</v>
          </cell>
          <cell r="D5359" t="str">
            <v>34</v>
          </cell>
          <cell r="E5359" t="str">
            <v>BASPUB</v>
          </cell>
          <cell r="F5359" t="str">
            <v>BAS</v>
          </cell>
          <cell r="G5359">
            <v>38820</v>
          </cell>
          <cell r="H5359" t="str">
            <v>Active</v>
          </cell>
          <cell r="I5359">
            <v>1</v>
          </cell>
          <cell r="J5359">
            <v>39344</v>
          </cell>
          <cell r="K5359" t="str">
            <v>TDP</v>
          </cell>
          <cell r="L5359" t="str">
            <v>TN</v>
          </cell>
          <cell r="M5359" t="str">
            <v>0170</v>
          </cell>
          <cell r="N5359">
            <v>302.24</v>
          </cell>
          <cell r="O5359">
            <v>1.62</v>
          </cell>
          <cell r="P5359">
            <v>18.89</v>
          </cell>
          <cell r="Q5359">
            <v>37.78</v>
          </cell>
          <cell r="R5359">
            <v>264.45999999999998</v>
          </cell>
          <cell r="S5359">
            <v>125.8</v>
          </cell>
          <cell r="T5359">
            <v>16</v>
          </cell>
          <cell r="U5359">
            <v>0</v>
          </cell>
          <cell r="V5359">
            <v>14</v>
          </cell>
          <cell r="W5359">
            <v>0</v>
          </cell>
          <cell r="X5359">
            <v>0</v>
          </cell>
        </row>
        <row r="5360">
          <cell r="A5360" t="str">
            <v>1723500</v>
          </cell>
          <cell r="B5360">
            <v>1</v>
          </cell>
          <cell r="C5360" t="str">
            <v>Security System in square metres</v>
          </cell>
          <cell r="D5360" t="str">
            <v>34</v>
          </cell>
          <cell r="E5360" t="str">
            <v>BASSEC</v>
          </cell>
          <cell r="F5360" t="str">
            <v>BAS</v>
          </cell>
          <cell r="G5360">
            <v>38820</v>
          </cell>
          <cell r="H5360" t="str">
            <v>Active</v>
          </cell>
          <cell r="I5360">
            <v>1</v>
          </cell>
          <cell r="J5360">
            <v>39344</v>
          </cell>
          <cell r="K5360" t="str">
            <v>TDP</v>
          </cell>
          <cell r="L5360" t="str">
            <v>TN</v>
          </cell>
          <cell r="M5360" t="str">
            <v>0170</v>
          </cell>
          <cell r="N5360">
            <v>755.57</v>
          </cell>
          <cell r="O5360">
            <v>3.88</v>
          </cell>
          <cell r="P5360">
            <v>47.22</v>
          </cell>
          <cell r="Q5360">
            <v>94.44</v>
          </cell>
          <cell r="R5360">
            <v>661.13</v>
          </cell>
          <cell r="S5360">
            <v>314.49</v>
          </cell>
          <cell r="T5360">
            <v>16</v>
          </cell>
          <cell r="U5360">
            <v>0</v>
          </cell>
          <cell r="V5360">
            <v>14</v>
          </cell>
          <cell r="W5360">
            <v>0</v>
          </cell>
          <cell r="X5360">
            <v>0</v>
          </cell>
        </row>
        <row r="5361">
          <cell r="A5361" t="str">
            <v>1723600</v>
          </cell>
          <cell r="B5361">
            <v>1</v>
          </cell>
          <cell r="C5361" t="str">
            <v>Building Structure in square metres</v>
          </cell>
          <cell r="D5361" t="str">
            <v>34</v>
          </cell>
          <cell r="E5361" t="str">
            <v>BUITER</v>
          </cell>
          <cell r="F5361" t="str">
            <v>BUI</v>
          </cell>
          <cell r="G5361">
            <v>38820</v>
          </cell>
          <cell r="H5361" t="str">
            <v>Active</v>
          </cell>
          <cell r="I5361">
            <v>1</v>
          </cell>
          <cell r="J5361">
            <v>39344</v>
          </cell>
          <cell r="K5361" t="str">
            <v>TIP/TD</v>
          </cell>
          <cell r="L5361" t="str">
            <v>TN</v>
          </cell>
          <cell r="M5361" t="str">
            <v>0171</v>
          </cell>
          <cell r="N5361">
            <v>173954.06</v>
          </cell>
          <cell r="O5361">
            <v>286.06</v>
          </cell>
          <cell r="P5361">
            <v>3432.39</v>
          </cell>
          <cell r="Q5361">
            <v>6864.78</v>
          </cell>
          <cell r="R5361">
            <v>167089.28</v>
          </cell>
          <cell r="S5361">
            <v>67028.710000000006</v>
          </cell>
          <cell r="T5361">
            <v>40</v>
          </cell>
          <cell r="U5361">
            <v>0</v>
          </cell>
          <cell r="V5361">
            <v>38</v>
          </cell>
          <cell r="W5361">
            <v>0</v>
          </cell>
          <cell r="X5361">
            <v>0</v>
          </cell>
        </row>
        <row r="5362">
          <cell r="A5362" t="str">
            <v>1723700</v>
          </cell>
          <cell r="B5362">
            <v>1</v>
          </cell>
          <cell r="C5362" t="str">
            <v>Communication Services in square metres</v>
          </cell>
          <cell r="D5362" t="str">
            <v>34</v>
          </cell>
          <cell r="E5362" t="str">
            <v>BASCAB</v>
          </cell>
          <cell r="F5362" t="str">
            <v>BAS</v>
          </cell>
          <cell r="G5362">
            <v>38820</v>
          </cell>
          <cell r="H5362" t="str">
            <v>Active</v>
          </cell>
          <cell r="I5362">
            <v>1</v>
          </cell>
          <cell r="J5362">
            <v>39344</v>
          </cell>
          <cell r="K5362" t="str">
            <v>TIP/TD</v>
          </cell>
          <cell r="L5362" t="str">
            <v>TN</v>
          </cell>
          <cell r="M5362" t="str">
            <v>0171</v>
          </cell>
          <cell r="N5362">
            <v>8564.06</v>
          </cell>
          <cell r="O5362">
            <v>44.65</v>
          </cell>
          <cell r="P5362">
            <v>535.25</v>
          </cell>
          <cell r="Q5362">
            <v>1070.5</v>
          </cell>
          <cell r="R5362">
            <v>7493.56</v>
          </cell>
          <cell r="S5362">
            <v>3564.56</v>
          </cell>
          <cell r="T5362">
            <v>16</v>
          </cell>
          <cell r="U5362">
            <v>0</v>
          </cell>
          <cell r="V5362">
            <v>14</v>
          </cell>
          <cell r="W5362">
            <v>0</v>
          </cell>
          <cell r="X5362">
            <v>0</v>
          </cell>
        </row>
        <row r="5363">
          <cell r="A5363" t="str">
            <v>1723800</v>
          </cell>
          <cell r="B5363">
            <v>1</v>
          </cell>
          <cell r="C5363" t="str">
            <v>Drainage Services in square metres</v>
          </cell>
          <cell r="D5363" t="str">
            <v>34</v>
          </cell>
          <cell r="E5363" t="str">
            <v>BASPLM</v>
          </cell>
          <cell r="F5363" t="str">
            <v>BAS</v>
          </cell>
          <cell r="G5363">
            <v>38820</v>
          </cell>
          <cell r="H5363" t="str">
            <v>Active</v>
          </cell>
          <cell r="I5363">
            <v>1</v>
          </cell>
          <cell r="J5363">
            <v>39344</v>
          </cell>
          <cell r="K5363" t="str">
            <v>TIP/TD</v>
          </cell>
          <cell r="L5363" t="str">
            <v>TN</v>
          </cell>
          <cell r="M5363" t="str">
            <v>0171</v>
          </cell>
          <cell r="N5363">
            <v>1712.76</v>
          </cell>
          <cell r="O5363">
            <v>8.93</v>
          </cell>
          <cell r="P5363">
            <v>107.05</v>
          </cell>
          <cell r="Q5363">
            <v>214.1</v>
          </cell>
          <cell r="R5363">
            <v>1498.66</v>
          </cell>
          <cell r="S5363">
            <v>712.89</v>
          </cell>
          <cell r="T5363">
            <v>16</v>
          </cell>
          <cell r="U5363">
            <v>0</v>
          </cell>
          <cell r="V5363">
            <v>14</v>
          </cell>
          <cell r="W5363">
            <v>0</v>
          </cell>
          <cell r="X5363">
            <v>0</v>
          </cell>
        </row>
        <row r="5364">
          <cell r="A5364" t="str">
            <v>1723900</v>
          </cell>
          <cell r="B5364">
            <v>1</v>
          </cell>
          <cell r="C5364" t="str">
            <v>Electrical services in square metres</v>
          </cell>
          <cell r="D5364" t="str">
            <v>34</v>
          </cell>
          <cell r="E5364" t="str">
            <v>BASELC</v>
          </cell>
          <cell r="F5364" t="str">
            <v>BAS</v>
          </cell>
          <cell r="G5364">
            <v>38820</v>
          </cell>
          <cell r="H5364" t="str">
            <v>Active</v>
          </cell>
          <cell r="I5364">
            <v>1</v>
          </cell>
          <cell r="J5364">
            <v>39344</v>
          </cell>
          <cell r="K5364" t="str">
            <v>TIP/TD</v>
          </cell>
          <cell r="L5364" t="str">
            <v>TN</v>
          </cell>
          <cell r="M5364" t="str">
            <v>0171</v>
          </cell>
          <cell r="N5364">
            <v>76237.05</v>
          </cell>
          <cell r="O5364">
            <v>245.65</v>
          </cell>
          <cell r="P5364">
            <v>2947.69</v>
          </cell>
          <cell r="Q5364">
            <v>5895.38</v>
          </cell>
          <cell r="R5364">
            <v>70341.67</v>
          </cell>
          <cell r="S5364">
            <v>30203.37</v>
          </cell>
          <cell r="T5364">
            <v>16</v>
          </cell>
          <cell r="U5364">
            <v>0</v>
          </cell>
          <cell r="V5364">
            <v>14</v>
          </cell>
          <cell r="W5364">
            <v>0</v>
          </cell>
          <cell r="X5364">
            <v>0</v>
          </cell>
        </row>
        <row r="5365">
          <cell r="A5365" t="str">
            <v>1724000</v>
          </cell>
          <cell r="B5365">
            <v>1</v>
          </cell>
          <cell r="C5365" t="str">
            <v>Fire Alarm System in square metres</v>
          </cell>
          <cell r="D5365" t="str">
            <v>34</v>
          </cell>
          <cell r="E5365" t="str">
            <v>BASALA</v>
          </cell>
          <cell r="F5365" t="str">
            <v>BAS</v>
          </cell>
          <cell r="G5365">
            <v>38820</v>
          </cell>
          <cell r="H5365" t="str">
            <v>Active</v>
          </cell>
          <cell r="I5365">
            <v>1</v>
          </cell>
          <cell r="J5365">
            <v>39344</v>
          </cell>
          <cell r="K5365" t="str">
            <v>TIP/TD</v>
          </cell>
          <cell r="L5365" t="str">
            <v>TN</v>
          </cell>
          <cell r="M5365" t="str">
            <v>0171</v>
          </cell>
          <cell r="N5365">
            <v>20329.91</v>
          </cell>
          <cell r="O5365">
            <v>65.55</v>
          </cell>
          <cell r="P5365">
            <v>786.05</v>
          </cell>
          <cell r="Q5365">
            <v>1572.1</v>
          </cell>
          <cell r="R5365">
            <v>18757.810000000001</v>
          </cell>
          <cell r="S5365">
            <v>8054.24</v>
          </cell>
          <cell r="T5365">
            <v>16</v>
          </cell>
          <cell r="U5365">
            <v>0</v>
          </cell>
          <cell r="V5365">
            <v>14</v>
          </cell>
          <cell r="W5365">
            <v>0</v>
          </cell>
          <cell r="X5365">
            <v>0</v>
          </cell>
        </row>
        <row r="5366">
          <cell r="A5366" t="str">
            <v>1724100</v>
          </cell>
          <cell r="B5366">
            <v>1</v>
          </cell>
          <cell r="C5366" t="str">
            <v>Mechanical Services in square metres</v>
          </cell>
          <cell r="D5366" t="str">
            <v>34</v>
          </cell>
          <cell r="E5366" t="str">
            <v>BASAIR</v>
          </cell>
          <cell r="F5366" t="str">
            <v>BAS</v>
          </cell>
          <cell r="G5366">
            <v>38820</v>
          </cell>
          <cell r="H5366" t="str">
            <v>Active</v>
          </cell>
          <cell r="I5366">
            <v>1</v>
          </cell>
          <cell r="J5366">
            <v>39344</v>
          </cell>
          <cell r="K5366" t="str">
            <v>TIP/TD</v>
          </cell>
          <cell r="L5366" t="str">
            <v>TN</v>
          </cell>
          <cell r="M5366" t="str">
            <v>0171</v>
          </cell>
          <cell r="N5366">
            <v>95676.29</v>
          </cell>
          <cell r="O5366">
            <v>724.82</v>
          </cell>
          <cell r="P5366">
            <v>8697.84</v>
          </cell>
          <cell r="Q5366">
            <v>17395.68</v>
          </cell>
          <cell r="R5366">
            <v>78280.61</v>
          </cell>
          <cell r="S5366">
            <v>41823.39</v>
          </cell>
          <cell r="T5366">
            <v>11</v>
          </cell>
          <cell r="U5366">
            <v>0</v>
          </cell>
          <cell r="V5366">
            <v>9</v>
          </cell>
          <cell r="W5366">
            <v>0</v>
          </cell>
          <cell r="X5366">
            <v>0</v>
          </cell>
        </row>
        <row r="5367">
          <cell r="A5367" t="str">
            <v>1724200</v>
          </cell>
          <cell r="B5367">
            <v>1</v>
          </cell>
          <cell r="C5367" t="str">
            <v>Plumbing reticulation in square metres</v>
          </cell>
          <cell r="D5367" t="str">
            <v>34</v>
          </cell>
          <cell r="E5367" t="str">
            <v>BASPLM</v>
          </cell>
          <cell r="F5367" t="str">
            <v>BAS</v>
          </cell>
          <cell r="G5367">
            <v>38820</v>
          </cell>
          <cell r="H5367" t="str">
            <v>Active</v>
          </cell>
          <cell r="I5367">
            <v>1</v>
          </cell>
          <cell r="J5367">
            <v>39344</v>
          </cell>
          <cell r="K5367" t="str">
            <v>TIP/TD</v>
          </cell>
          <cell r="L5367" t="str">
            <v>TN</v>
          </cell>
          <cell r="M5367" t="str">
            <v>0171</v>
          </cell>
          <cell r="N5367">
            <v>12846</v>
          </cell>
          <cell r="O5367">
            <v>66.87</v>
          </cell>
          <cell r="P5367">
            <v>802.88</v>
          </cell>
          <cell r="Q5367">
            <v>1605.76</v>
          </cell>
          <cell r="R5367">
            <v>11240.24</v>
          </cell>
          <cell r="S5367">
            <v>5346.81</v>
          </cell>
          <cell r="T5367">
            <v>16</v>
          </cell>
          <cell r="U5367">
            <v>0</v>
          </cell>
          <cell r="V5367">
            <v>14</v>
          </cell>
          <cell r="W5367">
            <v>0</v>
          </cell>
          <cell r="X5367">
            <v>0</v>
          </cell>
        </row>
        <row r="5368">
          <cell r="A5368" t="str">
            <v>1724300</v>
          </cell>
          <cell r="B5368">
            <v>1</v>
          </cell>
          <cell r="C5368" t="str">
            <v>Public Address System in square metres</v>
          </cell>
          <cell r="D5368" t="str">
            <v>34</v>
          </cell>
          <cell r="E5368" t="str">
            <v>BASPUB</v>
          </cell>
          <cell r="F5368" t="str">
            <v>BAS</v>
          </cell>
          <cell r="G5368">
            <v>38820</v>
          </cell>
          <cell r="H5368" t="str">
            <v>Active</v>
          </cell>
          <cell r="I5368">
            <v>1</v>
          </cell>
          <cell r="J5368">
            <v>39344</v>
          </cell>
          <cell r="K5368" t="str">
            <v>TIP/TD</v>
          </cell>
          <cell r="L5368" t="str">
            <v>TN</v>
          </cell>
          <cell r="M5368" t="str">
            <v>0171</v>
          </cell>
          <cell r="N5368">
            <v>8564.06</v>
          </cell>
          <cell r="O5368">
            <v>44.65</v>
          </cell>
          <cell r="P5368">
            <v>535.25</v>
          </cell>
          <cell r="Q5368">
            <v>1070.5</v>
          </cell>
          <cell r="R5368">
            <v>7493.56</v>
          </cell>
          <cell r="S5368">
            <v>3564.56</v>
          </cell>
          <cell r="T5368">
            <v>16</v>
          </cell>
          <cell r="U5368">
            <v>0</v>
          </cell>
          <cell r="V5368">
            <v>14</v>
          </cell>
          <cell r="W5368">
            <v>0</v>
          </cell>
          <cell r="X5368">
            <v>0</v>
          </cell>
        </row>
        <row r="5369">
          <cell r="A5369" t="str">
            <v>1724400</v>
          </cell>
          <cell r="B5369">
            <v>1</v>
          </cell>
          <cell r="C5369" t="str">
            <v>Security System in square metres</v>
          </cell>
          <cell r="D5369" t="str">
            <v>34</v>
          </cell>
          <cell r="E5369" t="str">
            <v>BASSEC</v>
          </cell>
          <cell r="F5369" t="str">
            <v>BAS</v>
          </cell>
          <cell r="G5369">
            <v>38820</v>
          </cell>
          <cell r="H5369" t="str">
            <v>Active</v>
          </cell>
          <cell r="I5369">
            <v>1</v>
          </cell>
          <cell r="J5369">
            <v>39344</v>
          </cell>
          <cell r="K5369" t="str">
            <v>TIP/TD</v>
          </cell>
          <cell r="L5369" t="str">
            <v>TN</v>
          </cell>
          <cell r="M5369" t="str">
            <v>0171</v>
          </cell>
          <cell r="N5369">
            <v>21410</v>
          </cell>
          <cell r="O5369">
            <v>111.52</v>
          </cell>
          <cell r="P5369">
            <v>1338.13</v>
          </cell>
          <cell r="Q5369">
            <v>2676.26</v>
          </cell>
          <cell r="R5369">
            <v>18733.740000000002</v>
          </cell>
          <cell r="S5369">
            <v>8911.36</v>
          </cell>
          <cell r="T5369">
            <v>16</v>
          </cell>
          <cell r="U5369">
            <v>0</v>
          </cell>
          <cell r="V5369">
            <v>14</v>
          </cell>
          <cell r="W5369">
            <v>0</v>
          </cell>
          <cell r="X5369">
            <v>0</v>
          </cell>
        </row>
        <row r="5370">
          <cell r="A5370" t="str">
            <v>1724500</v>
          </cell>
          <cell r="B5370">
            <v>1</v>
          </cell>
          <cell r="C5370" t="str">
            <v>Building Structure in square metres</v>
          </cell>
          <cell r="D5370" t="str">
            <v>34</v>
          </cell>
          <cell r="E5370" t="str">
            <v>BUITER</v>
          </cell>
          <cell r="F5370" t="str">
            <v>BUI</v>
          </cell>
          <cell r="G5370">
            <v>38820</v>
          </cell>
          <cell r="H5370" t="str">
            <v>Active</v>
          </cell>
          <cell r="I5370">
            <v>1</v>
          </cell>
          <cell r="J5370">
            <v>39344</v>
          </cell>
          <cell r="K5370" t="str">
            <v>TLI</v>
          </cell>
          <cell r="L5370" t="str">
            <v>TN</v>
          </cell>
          <cell r="M5370" t="str">
            <v>0171</v>
          </cell>
          <cell r="N5370">
            <v>7224.37</v>
          </cell>
          <cell r="O5370">
            <v>11.87</v>
          </cell>
          <cell r="P5370">
            <v>142.55000000000001</v>
          </cell>
          <cell r="Q5370">
            <v>285.10000000000002</v>
          </cell>
          <cell r="R5370">
            <v>6939.27</v>
          </cell>
          <cell r="S5370">
            <v>2783.72</v>
          </cell>
          <cell r="T5370">
            <v>40</v>
          </cell>
          <cell r="U5370">
            <v>0</v>
          </cell>
          <cell r="V5370">
            <v>38</v>
          </cell>
          <cell r="W5370">
            <v>0</v>
          </cell>
          <cell r="X5370">
            <v>0</v>
          </cell>
        </row>
        <row r="5371">
          <cell r="A5371" t="str">
            <v>1724600</v>
          </cell>
          <cell r="B5371">
            <v>1</v>
          </cell>
          <cell r="C5371" t="str">
            <v>Communication Services in square metres</v>
          </cell>
          <cell r="D5371" t="str">
            <v>34</v>
          </cell>
          <cell r="E5371" t="str">
            <v>BASCAB</v>
          </cell>
          <cell r="F5371" t="str">
            <v>BAS</v>
          </cell>
          <cell r="G5371">
            <v>38820</v>
          </cell>
          <cell r="H5371" t="str">
            <v>Active</v>
          </cell>
          <cell r="I5371">
            <v>1</v>
          </cell>
          <cell r="J5371">
            <v>39344</v>
          </cell>
          <cell r="K5371" t="str">
            <v>TLI</v>
          </cell>
          <cell r="L5371" t="str">
            <v>TN</v>
          </cell>
          <cell r="M5371" t="str">
            <v>0171</v>
          </cell>
          <cell r="N5371">
            <v>355.62</v>
          </cell>
          <cell r="O5371">
            <v>1.88</v>
          </cell>
          <cell r="P5371">
            <v>22.23</v>
          </cell>
          <cell r="Q5371">
            <v>44.46</v>
          </cell>
          <cell r="R5371">
            <v>311.16000000000003</v>
          </cell>
          <cell r="S5371">
            <v>148.02000000000001</v>
          </cell>
          <cell r="T5371">
            <v>16</v>
          </cell>
          <cell r="U5371">
            <v>0</v>
          </cell>
          <cell r="V5371">
            <v>14</v>
          </cell>
          <cell r="W5371">
            <v>0</v>
          </cell>
          <cell r="X5371">
            <v>0</v>
          </cell>
        </row>
        <row r="5372">
          <cell r="A5372" t="str">
            <v>1724700</v>
          </cell>
          <cell r="B5372">
            <v>1</v>
          </cell>
          <cell r="C5372" t="str">
            <v>Drainage Services in square metres</v>
          </cell>
          <cell r="D5372" t="str">
            <v>34</v>
          </cell>
          <cell r="E5372" t="str">
            <v>BASPLM</v>
          </cell>
          <cell r="F5372" t="str">
            <v>BAS</v>
          </cell>
          <cell r="G5372">
            <v>38820</v>
          </cell>
          <cell r="H5372" t="str">
            <v>Active</v>
          </cell>
          <cell r="I5372">
            <v>1</v>
          </cell>
          <cell r="J5372">
            <v>39344</v>
          </cell>
          <cell r="K5372" t="str">
            <v>TLI</v>
          </cell>
          <cell r="L5372" t="str">
            <v>TN</v>
          </cell>
          <cell r="M5372" t="str">
            <v>0171</v>
          </cell>
          <cell r="N5372">
            <v>71.19</v>
          </cell>
          <cell r="O5372">
            <v>0.38</v>
          </cell>
          <cell r="P5372">
            <v>4.45</v>
          </cell>
          <cell r="Q5372">
            <v>8.9</v>
          </cell>
          <cell r="R5372">
            <v>62.29</v>
          </cell>
          <cell r="S5372">
            <v>29.63</v>
          </cell>
          <cell r="T5372">
            <v>16</v>
          </cell>
          <cell r="U5372">
            <v>0</v>
          </cell>
          <cell r="V5372">
            <v>14</v>
          </cell>
          <cell r="W5372">
            <v>0</v>
          </cell>
          <cell r="X5372">
            <v>0</v>
          </cell>
        </row>
        <row r="5373">
          <cell r="A5373" t="str">
            <v>1724800</v>
          </cell>
          <cell r="B5373">
            <v>1</v>
          </cell>
          <cell r="C5373" t="str">
            <v>Electrical services in square metres</v>
          </cell>
          <cell r="D5373" t="str">
            <v>34</v>
          </cell>
          <cell r="E5373" t="str">
            <v>BASELC</v>
          </cell>
          <cell r="F5373" t="str">
            <v>BAS</v>
          </cell>
          <cell r="G5373">
            <v>38820</v>
          </cell>
          <cell r="H5373" t="str">
            <v>Active</v>
          </cell>
          <cell r="I5373">
            <v>1</v>
          </cell>
          <cell r="J5373">
            <v>39344</v>
          </cell>
          <cell r="K5373" t="str">
            <v>TLI</v>
          </cell>
          <cell r="L5373" t="str">
            <v>TN</v>
          </cell>
          <cell r="M5373" t="str">
            <v>0171</v>
          </cell>
          <cell r="N5373">
            <v>3166.18</v>
          </cell>
          <cell r="O5373">
            <v>10.220000000000001</v>
          </cell>
          <cell r="P5373">
            <v>122.42</v>
          </cell>
          <cell r="Q5373">
            <v>244.84</v>
          </cell>
          <cell r="R5373">
            <v>2921.34</v>
          </cell>
          <cell r="S5373">
            <v>1254.3699999999999</v>
          </cell>
          <cell r="T5373">
            <v>16</v>
          </cell>
          <cell r="U5373">
            <v>0</v>
          </cell>
          <cell r="V5373">
            <v>14</v>
          </cell>
          <cell r="W5373">
            <v>0</v>
          </cell>
          <cell r="X5373">
            <v>0</v>
          </cell>
        </row>
        <row r="5374">
          <cell r="A5374" t="str">
            <v>1724900</v>
          </cell>
          <cell r="B5374">
            <v>1</v>
          </cell>
          <cell r="C5374" t="str">
            <v>Fire Alarm System in square metres</v>
          </cell>
          <cell r="D5374" t="str">
            <v>34</v>
          </cell>
          <cell r="E5374" t="str">
            <v>BASALA</v>
          </cell>
          <cell r="F5374" t="str">
            <v>BAS</v>
          </cell>
          <cell r="G5374">
            <v>38820</v>
          </cell>
          <cell r="H5374" t="str">
            <v>Active</v>
          </cell>
          <cell r="I5374">
            <v>1</v>
          </cell>
          <cell r="J5374">
            <v>39344</v>
          </cell>
          <cell r="K5374" t="str">
            <v>TLI</v>
          </cell>
          <cell r="L5374" t="str">
            <v>TN</v>
          </cell>
          <cell r="M5374" t="str">
            <v>0171</v>
          </cell>
          <cell r="N5374">
            <v>844.25</v>
          </cell>
          <cell r="O5374">
            <v>2.72</v>
          </cell>
          <cell r="P5374">
            <v>32.64</v>
          </cell>
          <cell r="Q5374">
            <v>65.28</v>
          </cell>
          <cell r="R5374">
            <v>778.97</v>
          </cell>
          <cell r="S5374">
            <v>334.47</v>
          </cell>
          <cell r="T5374">
            <v>16</v>
          </cell>
          <cell r="U5374">
            <v>0</v>
          </cell>
          <cell r="V5374">
            <v>14</v>
          </cell>
          <cell r="W5374">
            <v>0</v>
          </cell>
          <cell r="X5374">
            <v>0</v>
          </cell>
        </row>
        <row r="5375">
          <cell r="A5375" t="str">
            <v>1725000</v>
          </cell>
          <cell r="B5375">
            <v>1</v>
          </cell>
          <cell r="C5375" t="str">
            <v>Mechanical Services in square metres</v>
          </cell>
          <cell r="D5375" t="str">
            <v>34</v>
          </cell>
          <cell r="E5375" t="str">
            <v>BASAIR</v>
          </cell>
          <cell r="F5375" t="str">
            <v>BAS</v>
          </cell>
          <cell r="G5375">
            <v>38820</v>
          </cell>
          <cell r="H5375" t="str">
            <v>Active</v>
          </cell>
          <cell r="I5375">
            <v>1</v>
          </cell>
          <cell r="J5375">
            <v>39344</v>
          </cell>
          <cell r="K5375" t="str">
            <v>TLI</v>
          </cell>
          <cell r="L5375" t="str">
            <v>TN</v>
          </cell>
          <cell r="M5375" t="str">
            <v>0171</v>
          </cell>
          <cell r="N5375">
            <v>3973.4</v>
          </cell>
          <cell r="O5375">
            <v>30.12</v>
          </cell>
          <cell r="P5375">
            <v>361.22</v>
          </cell>
          <cell r="Q5375">
            <v>722.44</v>
          </cell>
          <cell r="R5375">
            <v>3250.96</v>
          </cell>
          <cell r="S5375">
            <v>1736.91</v>
          </cell>
          <cell r="T5375">
            <v>11</v>
          </cell>
          <cell r="U5375">
            <v>0</v>
          </cell>
          <cell r="V5375">
            <v>9</v>
          </cell>
          <cell r="W5375">
            <v>0</v>
          </cell>
          <cell r="X5375">
            <v>0</v>
          </cell>
        </row>
        <row r="5376">
          <cell r="A5376" t="str">
            <v>1725100</v>
          </cell>
          <cell r="B5376">
            <v>1</v>
          </cell>
          <cell r="C5376" t="str">
            <v>Plumbing reticulation in square metres</v>
          </cell>
          <cell r="D5376" t="str">
            <v>34</v>
          </cell>
          <cell r="E5376" t="str">
            <v>BASPLM</v>
          </cell>
          <cell r="F5376" t="str">
            <v>BAS</v>
          </cell>
          <cell r="G5376">
            <v>38820</v>
          </cell>
          <cell r="H5376" t="str">
            <v>Active</v>
          </cell>
          <cell r="I5376">
            <v>1</v>
          </cell>
          <cell r="J5376">
            <v>39344</v>
          </cell>
          <cell r="K5376" t="str">
            <v>TLI</v>
          </cell>
          <cell r="L5376" t="str">
            <v>TN</v>
          </cell>
          <cell r="M5376" t="str">
            <v>0171</v>
          </cell>
          <cell r="N5376">
            <v>533.51</v>
          </cell>
          <cell r="O5376">
            <v>2.76</v>
          </cell>
          <cell r="P5376">
            <v>33.340000000000003</v>
          </cell>
          <cell r="Q5376">
            <v>66.680000000000007</v>
          </cell>
          <cell r="R5376">
            <v>466.83</v>
          </cell>
          <cell r="S5376">
            <v>222.06</v>
          </cell>
          <cell r="T5376">
            <v>16</v>
          </cell>
          <cell r="U5376">
            <v>0</v>
          </cell>
          <cell r="V5376">
            <v>14</v>
          </cell>
          <cell r="W5376">
            <v>0</v>
          </cell>
          <cell r="X5376">
            <v>0</v>
          </cell>
        </row>
        <row r="5377">
          <cell r="A5377" t="str">
            <v>1725200</v>
          </cell>
          <cell r="B5377">
            <v>1</v>
          </cell>
          <cell r="C5377" t="str">
            <v>Public Address System in square metres</v>
          </cell>
          <cell r="D5377" t="str">
            <v>34</v>
          </cell>
          <cell r="E5377" t="str">
            <v>BASPUB</v>
          </cell>
          <cell r="F5377" t="str">
            <v>BAS</v>
          </cell>
          <cell r="G5377">
            <v>38820</v>
          </cell>
          <cell r="H5377" t="str">
            <v>Active</v>
          </cell>
          <cell r="I5377">
            <v>1</v>
          </cell>
          <cell r="J5377">
            <v>39344</v>
          </cell>
          <cell r="K5377" t="str">
            <v>TLI</v>
          </cell>
          <cell r="L5377" t="str">
            <v>TN</v>
          </cell>
          <cell r="M5377" t="str">
            <v>0171</v>
          </cell>
          <cell r="N5377">
            <v>355.62</v>
          </cell>
          <cell r="O5377">
            <v>1.88</v>
          </cell>
          <cell r="P5377">
            <v>22.23</v>
          </cell>
          <cell r="Q5377">
            <v>44.46</v>
          </cell>
          <cell r="R5377">
            <v>311.16000000000003</v>
          </cell>
          <cell r="S5377">
            <v>148.02000000000001</v>
          </cell>
          <cell r="T5377">
            <v>16</v>
          </cell>
          <cell r="U5377">
            <v>0</v>
          </cell>
          <cell r="V5377">
            <v>14</v>
          </cell>
          <cell r="W5377">
            <v>0</v>
          </cell>
          <cell r="X5377">
            <v>0</v>
          </cell>
        </row>
        <row r="5378">
          <cell r="A5378" t="str">
            <v>1725300</v>
          </cell>
          <cell r="B5378">
            <v>1</v>
          </cell>
          <cell r="C5378" t="str">
            <v>Security System in square metres</v>
          </cell>
          <cell r="D5378" t="str">
            <v>34</v>
          </cell>
          <cell r="E5378" t="str">
            <v>BASSEC</v>
          </cell>
          <cell r="F5378" t="str">
            <v>BAS</v>
          </cell>
          <cell r="G5378">
            <v>38820</v>
          </cell>
          <cell r="H5378" t="str">
            <v>Active</v>
          </cell>
          <cell r="I5378">
            <v>1</v>
          </cell>
          <cell r="J5378">
            <v>39344</v>
          </cell>
          <cell r="K5378" t="str">
            <v>TLI</v>
          </cell>
          <cell r="L5378" t="str">
            <v>TN</v>
          </cell>
          <cell r="M5378" t="str">
            <v>0171</v>
          </cell>
          <cell r="N5378">
            <v>889.1</v>
          </cell>
          <cell r="O5378">
            <v>4.6399999999999997</v>
          </cell>
          <cell r="P5378">
            <v>55.57</v>
          </cell>
          <cell r="Q5378">
            <v>111.14</v>
          </cell>
          <cell r="R5378">
            <v>777.96</v>
          </cell>
          <cell r="S5378">
            <v>370.07</v>
          </cell>
          <cell r="T5378">
            <v>16</v>
          </cell>
          <cell r="U5378">
            <v>0</v>
          </cell>
          <cell r="V5378">
            <v>14</v>
          </cell>
          <cell r="W5378">
            <v>0</v>
          </cell>
          <cell r="X5378">
            <v>0</v>
          </cell>
        </row>
        <row r="5379">
          <cell r="A5379" t="str">
            <v>1725400</v>
          </cell>
          <cell r="B5379">
            <v>1</v>
          </cell>
          <cell r="C5379" t="str">
            <v>Building Structure in square metres</v>
          </cell>
          <cell r="D5379" t="str">
            <v>34</v>
          </cell>
          <cell r="E5379" t="str">
            <v>BUITER</v>
          </cell>
          <cell r="F5379" t="str">
            <v>BUI</v>
          </cell>
          <cell r="G5379">
            <v>38820</v>
          </cell>
          <cell r="H5379" t="str">
            <v>Active</v>
          </cell>
          <cell r="I5379">
            <v>1</v>
          </cell>
          <cell r="J5379">
            <v>39344</v>
          </cell>
          <cell r="K5379" t="str">
            <v>TIP/TD</v>
          </cell>
          <cell r="L5379" t="str">
            <v>TN</v>
          </cell>
          <cell r="M5379" t="str">
            <v>0179</v>
          </cell>
          <cell r="N5379">
            <v>14619.89</v>
          </cell>
          <cell r="O5379">
            <v>24.03</v>
          </cell>
          <cell r="P5379">
            <v>288.47000000000003</v>
          </cell>
          <cell r="Q5379">
            <v>576.94000000000005</v>
          </cell>
          <cell r="R5379">
            <v>14042.95</v>
          </cell>
          <cell r="S5379">
            <v>5633.4</v>
          </cell>
          <cell r="T5379">
            <v>40</v>
          </cell>
          <cell r="U5379">
            <v>0</v>
          </cell>
          <cell r="V5379">
            <v>38</v>
          </cell>
          <cell r="W5379">
            <v>0</v>
          </cell>
          <cell r="X5379">
            <v>0</v>
          </cell>
        </row>
        <row r="5380">
          <cell r="A5380" t="str">
            <v>1725500</v>
          </cell>
          <cell r="B5380">
            <v>1</v>
          </cell>
          <cell r="C5380" t="str">
            <v>Communication Services in square metres</v>
          </cell>
          <cell r="D5380" t="str">
            <v>34</v>
          </cell>
          <cell r="E5380" t="str">
            <v>BASCAB</v>
          </cell>
          <cell r="F5380" t="str">
            <v>BAS</v>
          </cell>
          <cell r="G5380">
            <v>38820</v>
          </cell>
          <cell r="H5380" t="str">
            <v>Active</v>
          </cell>
          <cell r="I5380">
            <v>1</v>
          </cell>
          <cell r="J5380">
            <v>39344</v>
          </cell>
          <cell r="K5380" t="str">
            <v>TIP/TD</v>
          </cell>
          <cell r="L5380" t="str">
            <v>TN</v>
          </cell>
          <cell r="M5380" t="str">
            <v>0179</v>
          </cell>
          <cell r="N5380">
            <v>719.76</v>
          </cell>
          <cell r="O5380">
            <v>3.74</v>
          </cell>
          <cell r="P5380">
            <v>44.99</v>
          </cell>
          <cell r="Q5380">
            <v>89.98</v>
          </cell>
          <cell r="R5380">
            <v>629.78</v>
          </cell>
          <cell r="S5380">
            <v>299.58</v>
          </cell>
          <cell r="T5380">
            <v>16</v>
          </cell>
          <cell r="U5380">
            <v>0</v>
          </cell>
          <cell r="V5380">
            <v>14</v>
          </cell>
          <cell r="W5380">
            <v>0</v>
          </cell>
          <cell r="X5380">
            <v>0</v>
          </cell>
        </row>
        <row r="5381">
          <cell r="A5381" t="str">
            <v>1725600</v>
          </cell>
          <cell r="B5381">
            <v>1</v>
          </cell>
          <cell r="C5381" t="str">
            <v>Drainage Services in square metres</v>
          </cell>
          <cell r="D5381" t="str">
            <v>34</v>
          </cell>
          <cell r="E5381" t="str">
            <v>BASPLM</v>
          </cell>
          <cell r="F5381" t="str">
            <v>BAS</v>
          </cell>
          <cell r="G5381">
            <v>38820</v>
          </cell>
          <cell r="H5381" t="str">
            <v>Active</v>
          </cell>
          <cell r="I5381">
            <v>1</v>
          </cell>
          <cell r="J5381">
            <v>39344</v>
          </cell>
          <cell r="K5381" t="str">
            <v>TIP/TD</v>
          </cell>
          <cell r="L5381" t="str">
            <v>TN</v>
          </cell>
          <cell r="M5381" t="str">
            <v>0179</v>
          </cell>
          <cell r="N5381">
            <v>143.99</v>
          </cell>
          <cell r="O5381">
            <v>0.75</v>
          </cell>
          <cell r="P5381">
            <v>9</v>
          </cell>
          <cell r="Q5381">
            <v>18</v>
          </cell>
          <cell r="R5381">
            <v>125.99</v>
          </cell>
          <cell r="S5381">
            <v>59.93</v>
          </cell>
          <cell r="T5381">
            <v>16</v>
          </cell>
          <cell r="U5381">
            <v>0</v>
          </cell>
          <cell r="V5381">
            <v>14</v>
          </cell>
          <cell r="W5381">
            <v>0</v>
          </cell>
          <cell r="X5381">
            <v>0</v>
          </cell>
        </row>
        <row r="5382">
          <cell r="A5382" t="str">
            <v>1725700</v>
          </cell>
          <cell r="B5382">
            <v>1</v>
          </cell>
          <cell r="C5382" t="str">
            <v>Electrical services in square metres</v>
          </cell>
          <cell r="D5382" t="str">
            <v>34</v>
          </cell>
          <cell r="E5382" t="str">
            <v>BASELC</v>
          </cell>
          <cell r="F5382" t="str">
            <v>BAS</v>
          </cell>
          <cell r="G5382">
            <v>38820</v>
          </cell>
          <cell r="H5382" t="str">
            <v>Active</v>
          </cell>
          <cell r="I5382">
            <v>1</v>
          </cell>
          <cell r="J5382">
            <v>39344</v>
          </cell>
          <cell r="K5382" t="str">
            <v>TIP/TD</v>
          </cell>
          <cell r="L5382" t="str">
            <v>TN</v>
          </cell>
          <cell r="M5382" t="str">
            <v>0179</v>
          </cell>
          <cell r="N5382">
            <v>6407.37</v>
          </cell>
          <cell r="O5382">
            <v>20.59</v>
          </cell>
          <cell r="P5382">
            <v>247.74</v>
          </cell>
          <cell r="Q5382">
            <v>495.48</v>
          </cell>
          <cell r="R5382">
            <v>5911.89</v>
          </cell>
          <cell r="S5382">
            <v>2538.4499999999998</v>
          </cell>
          <cell r="T5382">
            <v>16</v>
          </cell>
          <cell r="U5382">
            <v>0</v>
          </cell>
          <cell r="V5382">
            <v>14</v>
          </cell>
          <cell r="W5382">
            <v>0</v>
          </cell>
          <cell r="X5382">
            <v>0</v>
          </cell>
        </row>
        <row r="5383">
          <cell r="A5383" t="str">
            <v>1725800</v>
          </cell>
          <cell r="B5383">
            <v>1</v>
          </cell>
          <cell r="C5383" t="str">
            <v>Fire Alarm System in square metres</v>
          </cell>
          <cell r="D5383" t="str">
            <v>34</v>
          </cell>
          <cell r="E5383" t="str">
            <v>BASALA</v>
          </cell>
          <cell r="F5383" t="str">
            <v>BAS</v>
          </cell>
          <cell r="G5383">
            <v>38820</v>
          </cell>
          <cell r="H5383" t="str">
            <v>Active</v>
          </cell>
          <cell r="I5383">
            <v>1</v>
          </cell>
          <cell r="J5383">
            <v>39344</v>
          </cell>
          <cell r="K5383" t="str">
            <v>TIP/TD</v>
          </cell>
          <cell r="L5383" t="str">
            <v>TN</v>
          </cell>
          <cell r="M5383" t="str">
            <v>0179</v>
          </cell>
          <cell r="N5383">
            <v>1708.61</v>
          </cell>
          <cell r="O5383">
            <v>5.45</v>
          </cell>
          <cell r="P5383">
            <v>66.06</v>
          </cell>
          <cell r="Q5383">
            <v>132.12</v>
          </cell>
          <cell r="R5383">
            <v>1576.49</v>
          </cell>
          <cell r="S5383">
            <v>676.91</v>
          </cell>
          <cell r="T5383">
            <v>16</v>
          </cell>
          <cell r="U5383">
            <v>0</v>
          </cell>
          <cell r="V5383">
            <v>14</v>
          </cell>
          <cell r="W5383">
            <v>0</v>
          </cell>
          <cell r="X5383">
            <v>0</v>
          </cell>
        </row>
        <row r="5384">
          <cell r="A5384" t="str">
            <v>1725900</v>
          </cell>
          <cell r="B5384">
            <v>1</v>
          </cell>
          <cell r="C5384" t="str">
            <v>Mechanical Services in square metres</v>
          </cell>
          <cell r="D5384" t="str">
            <v>34</v>
          </cell>
          <cell r="E5384" t="str">
            <v>BASAIR</v>
          </cell>
          <cell r="F5384" t="str">
            <v>BAS</v>
          </cell>
          <cell r="G5384">
            <v>38820</v>
          </cell>
          <cell r="H5384" t="str">
            <v>Active</v>
          </cell>
          <cell r="I5384">
            <v>1</v>
          </cell>
          <cell r="J5384">
            <v>39344</v>
          </cell>
          <cell r="K5384" t="str">
            <v>TIP/TD</v>
          </cell>
          <cell r="L5384" t="str">
            <v>TN</v>
          </cell>
          <cell r="M5384" t="str">
            <v>0179</v>
          </cell>
          <cell r="N5384">
            <v>8041.15</v>
          </cell>
          <cell r="O5384">
            <v>60.89</v>
          </cell>
          <cell r="P5384">
            <v>731.01</v>
          </cell>
          <cell r="Q5384">
            <v>1462.02</v>
          </cell>
          <cell r="R5384">
            <v>6579.13</v>
          </cell>
          <cell r="S5384">
            <v>3515.06</v>
          </cell>
          <cell r="T5384">
            <v>11</v>
          </cell>
          <cell r="U5384">
            <v>0</v>
          </cell>
          <cell r="V5384">
            <v>9</v>
          </cell>
          <cell r="W5384">
            <v>0</v>
          </cell>
          <cell r="X5384">
            <v>0</v>
          </cell>
        </row>
        <row r="5385">
          <cell r="A5385" t="str">
            <v>1726000</v>
          </cell>
          <cell r="B5385">
            <v>1</v>
          </cell>
          <cell r="C5385" t="str">
            <v>Plumbing reticulation in square metres</v>
          </cell>
          <cell r="D5385" t="str">
            <v>34</v>
          </cell>
          <cell r="E5385" t="str">
            <v>BASPLM</v>
          </cell>
          <cell r="F5385" t="str">
            <v>BAS</v>
          </cell>
          <cell r="G5385">
            <v>38820</v>
          </cell>
          <cell r="H5385" t="str">
            <v>Active</v>
          </cell>
          <cell r="I5385">
            <v>1</v>
          </cell>
          <cell r="J5385">
            <v>39344</v>
          </cell>
          <cell r="K5385" t="str">
            <v>TIP/TD</v>
          </cell>
          <cell r="L5385" t="str">
            <v>TN</v>
          </cell>
          <cell r="M5385" t="str">
            <v>0179</v>
          </cell>
          <cell r="N5385">
            <v>1079.6500000000001</v>
          </cell>
          <cell r="O5385">
            <v>5.66</v>
          </cell>
          <cell r="P5385">
            <v>67.48</v>
          </cell>
          <cell r="Q5385">
            <v>134.96</v>
          </cell>
          <cell r="R5385">
            <v>944.69</v>
          </cell>
          <cell r="S5385">
            <v>449.37</v>
          </cell>
          <cell r="T5385">
            <v>16</v>
          </cell>
          <cell r="U5385">
            <v>0</v>
          </cell>
          <cell r="V5385">
            <v>14</v>
          </cell>
          <cell r="W5385">
            <v>0</v>
          </cell>
          <cell r="X5385">
            <v>0</v>
          </cell>
        </row>
        <row r="5386">
          <cell r="A5386" t="str">
            <v>1726100</v>
          </cell>
          <cell r="B5386">
            <v>1</v>
          </cell>
          <cell r="C5386" t="str">
            <v>Public Address System in square metres</v>
          </cell>
          <cell r="D5386" t="str">
            <v>34</v>
          </cell>
          <cell r="E5386" t="str">
            <v>BASPUB</v>
          </cell>
          <cell r="F5386" t="str">
            <v>BAS</v>
          </cell>
          <cell r="G5386">
            <v>38820</v>
          </cell>
          <cell r="H5386" t="str">
            <v>Active</v>
          </cell>
          <cell r="I5386">
            <v>1</v>
          </cell>
          <cell r="J5386">
            <v>39344</v>
          </cell>
          <cell r="K5386" t="str">
            <v>TIP/TD</v>
          </cell>
          <cell r="L5386" t="str">
            <v>TN</v>
          </cell>
          <cell r="M5386" t="str">
            <v>0179</v>
          </cell>
          <cell r="N5386">
            <v>719.76</v>
          </cell>
          <cell r="O5386">
            <v>3.74</v>
          </cell>
          <cell r="P5386">
            <v>44.99</v>
          </cell>
          <cell r="Q5386">
            <v>89.98</v>
          </cell>
          <cell r="R5386">
            <v>629.78</v>
          </cell>
          <cell r="S5386">
            <v>299.58</v>
          </cell>
          <cell r="T5386">
            <v>16</v>
          </cell>
          <cell r="U5386">
            <v>0</v>
          </cell>
          <cell r="V5386">
            <v>14</v>
          </cell>
          <cell r="W5386">
            <v>0</v>
          </cell>
          <cell r="X5386">
            <v>0</v>
          </cell>
        </row>
        <row r="5387">
          <cell r="A5387" t="str">
            <v>1726200</v>
          </cell>
          <cell r="B5387">
            <v>1</v>
          </cell>
          <cell r="C5387" t="str">
            <v>Security System in square metres</v>
          </cell>
          <cell r="D5387" t="str">
            <v>34</v>
          </cell>
          <cell r="E5387" t="str">
            <v>BASSEC</v>
          </cell>
          <cell r="F5387" t="str">
            <v>BAS</v>
          </cell>
          <cell r="G5387">
            <v>38820</v>
          </cell>
          <cell r="H5387" t="str">
            <v>Active</v>
          </cell>
          <cell r="I5387">
            <v>1</v>
          </cell>
          <cell r="J5387">
            <v>39344</v>
          </cell>
          <cell r="K5387" t="str">
            <v>TIP/TD</v>
          </cell>
          <cell r="L5387" t="str">
            <v>TN</v>
          </cell>
          <cell r="M5387" t="str">
            <v>0179</v>
          </cell>
          <cell r="N5387">
            <v>1799.42</v>
          </cell>
          <cell r="O5387">
            <v>9.39</v>
          </cell>
          <cell r="P5387">
            <v>112.46</v>
          </cell>
          <cell r="Q5387">
            <v>224.92</v>
          </cell>
          <cell r="R5387">
            <v>1574.5</v>
          </cell>
          <cell r="S5387">
            <v>748.96</v>
          </cell>
          <cell r="T5387">
            <v>16</v>
          </cell>
          <cell r="U5387">
            <v>0</v>
          </cell>
          <cell r="V5387">
            <v>14</v>
          </cell>
          <cell r="W5387">
            <v>0</v>
          </cell>
          <cell r="X5387">
            <v>0</v>
          </cell>
        </row>
        <row r="5388">
          <cell r="A5388" t="str">
            <v>1726300</v>
          </cell>
          <cell r="B5388">
            <v>1</v>
          </cell>
          <cell r="C5388" t="str">
            <v>break glass fire alarm point - 1</v>
          </cell>
          <cell r="D5388" t="str">
            <v>34</v>
          </cell>
          <cell r="E5388" t="str">
            <v>BASALA</v>
          </cell>
          <cell r="F5388" t="str">
            <v>BAS</v>
          </cell>
          <cell r="G5388">
            <v>38820</v>
          </cell>
          <cell r="H5388" t="str">
            <v>Active</v>
          </cell>
          <cell r="I5388">
            <v>1</v>
          </cell>
          <cell r="J5388">
            <v>39344</v>
          </cell>
          <cell r="K5388" t="str">
            <v>TIP/TD</v>
          </cell>
          <cell r="L5388" t="str">
            <v>TN</v>
          </cell>
          <cell r="M5388" t="str">
            <v>0179</v>
          </cell>
          <cell r="N5388">
            <v>550.65</v>
          </cell>
          <cell r="O5388">
            <v>1.82</v>
          </cell>
          <cell r="P5388">
            <v>21.29</v>
          </cell>
          <cell r="Q5388">
            <v>42.58</v>
          </cell>
          <cell r="R5388">
            <v>508.07</v>
          </cell>
          <cell r="S5388">
            <v>218.15</v>
          </cell>
          <cell r="T5388">
            <v>16</v>
          </cell>
          <cell r="U5388">
            <v>0</v>
          </cell>
          <cell r="V5388">
            <v>14</v>
          </cell>
          <cell r="W5388">
            <v>0</v>
          </cell>
          <cell r="X5388">
            <v>0</v>
          </cell>
        </row>
        <row r="5389">
          <cell r="A5389" t="str">
            <v>1726400</v>
          </cell>
          <cell r="B5389">
            <v>1</v>
          </cell>
          <cell r="C5389" t="str">
            <v>Exit sign and fittings - 2</v>
          </cell>
          <cell r="D5389" t="str">
            <v>34</v>
          </cell>
          <cell r="E5389" t="str">
            <v>BASSIG</v>
          </cell>
          <cell r="F5389" t="str">
            <v>BAS</v>
          </cell>
          <cell r="G5389">
            <v>38820</v>
          </cell>
          <cell r="H5389" t="str">
            <v>Active</v>
          </cell>
          <cell r="I5389">
            <v>1</v>
          </cell>
          <cell r="J5389">
            <v>39344</v>
          </cell>
          <cell r="K5389" t="str">
            <v>TIP/TD</v>
          </cell>
          <cell r="L5389" t="str">
            <v>TN</v>
          </cell>
          <cell r="M5389" t="str">
            <v>0179</v>
          </cell>
          <cell r="N5389">
            <v>724.83</v>
          </cell>
          <cell r="O5389">
            <v>5.5</v>
          </cell>
          <cell r="P5389">
            <v>65.89</v>
          </cell>
          <cell r="Q5389">
            <v>131.78</v>
          </cell>
          <cell r="R5389">
            <v>593.04999999999995</v>
          </cell>
          <cell r="S5389">
            <v>316.83999999999997</v>
          </cell>
          <cell r="T5389">
            <v>11</v>
          </cell>
          <cell r="U5389">
            <v>0</v>
          </cell>
          <cell r="V5389">
            <v>9</v>
          </cell>
          <cell r="W5389">
            <v>0</v>
          </cell>
          <cell r="X5389">
            <v>0</v>
          </cell>
        </row>
        <row r="5390">
          <cell r="A5390" t="str">
            <v>1726500</v>
          </cell>
          <cell r="B5390">
            <v>1</v>
          </cell>
          <cell r="C5390" t="str">
            <v>fitted carpet - 51.20 square metres</v>
          </cell>
          <cell r="D5390" t="str">
            <v>34</v>
          </cell>
          <cell r="E5390" t="str">
            <v>BASFLO</v>
          </cell>
          <cell r="F5390" t="str">
            <v>BAS</v>
          </cell>
          <cell r="G5390">
            <v>38820</v>
          </cell>
          <cell r="H5390" t="str">
            <v>Active</v>
          </cell>
          <cell r="I5390">
            <v>1</v>
          </cell>
          <cell r="J5390">
            <v>39344</v>
          </cell>
          <cell r="K5390" t="str">
            <v>TIP/TD</v>
          </cell>
          <cell r="L5390" t="str">
            <v>TN</v>
          </cell>
          <cell r="M5390" t="str">
            <v>0179</v>
          </cell>
          <cell r="N5390">
            <v>0</v>
          </cell>
          <cell r="O5390">
            <v>0</v>
          </cell>
          <cell r="P5390">
            <v>0</v>
          </cell>
          <cell r="Q5390">
            <v>0</v>
          </cell>
          <cell r="R5390">
            <v>0</v>
          </cell>
          <cell r="S5390">
            <v>0</v>
          </cell>
          <cell r="T5390">
            <v>0</v>
          </cell>
          <cell r="U5390">
            <v>0</v>
          </cell>
          <cell r="V5390">
            <v>0</v>
          </cell>
          <cell r="W5390">
            <v>0</v>
          </cell>
          <cell r="X5390">
            <v>0</v>
          </cell>
        </row>
        <row r="5391">
          <cell r="A5391" t="str">
            <v>1726600</v>
          </cell>
          <cell r="B5391">
            <v>1</v>
          </cell>
          <cell r="C5391" t="str">
            <v>fluorescent light fitting - 3 - large tr</v>
          </cell>
          <cell r="D5391" t="str">
            <v>34</v>
          </cell>
          <cell r="E5391" t="str">
            <v>BASLIG</v>
          </cell>
          <cell r="F5391" t="str">
            <v>BAS</v>
          </cell>
          <cell r="G5391">
            <v>38820</v>
          </cell>
          <cell r="H5391" t="str">
            <v>Active</v>
          </cell>
          <cell r="I5391">
            <v>1</v>
          </cell>
          <cell r="J5391">
            <v>39344</v>
          </cell>
          <cell r="K5391" t="str">
            <v>TIP/TD</v>
          </cell>
          <cell r="L5391" t="str">
            <v>TN</v>
          </cell>
          <cell r="M5391" t="str">
            <v>0179</v>
          </cell>
          <cell r="N5391">
            <v>1087.23</v>
          </cell>
          <cell r="O5391">
            <v>8.1999999999999993</v>
          </cell>
          <cell r="P5391">
            <v>98.84</v>
          </cell>
          <cell r="Q5391">
            <v>197.68</v>
          </cell>
          <cell r="R5391">
            <v>889.55</v>
          </cell>
          <cell r="S5391">
            <v>475.27</v>
          </cell>
          <cell r="T5391">
            <v>11</v>
          </cell>
          <cell r="U5391">
            <v>0</v>
          </cell>
          <cell r="V5391">
            <v>9</v>
          </cell>
          <cell r="W5391">
            <v>0</v>
          </cell>
          <cell r="X5391">
            <v>0</v>
          </cell>
        </row>
        <row r="5392">
          <cell r="A5392" t="str">
            <v>1726700</v>
          </cell>
          <cell r="B5392">
            <v>1</v>
          </cell>
          <cell r="C5392" t="str">
            <v>sprinkler head and piping - 4</v>
          </cell>
          <cell r="D5392" t="str">
            <v>34</v>
          </cell>
          <cell r="E5392" t="str">
            <v>BASSPR</v>
          </cell>
          <cell r="F5392" t="str">
            <v>BAS</v>
          </cell>
          <cell r="G5392">
            <v>38820</v>
          </cell>
          <cell r="H5392" t="str">
            <v>Active</v>
          </cell>
          <cell r="I5392">
            <v>1</v>
          </cell>
          <cell r="J5392">
            <v>39344</v>
          </cell>
          <cell r="K5392" t="str">
            <v>TIP/TD</v>
          </cell>
          <cell r="L5392" t="str">
            <v>TN</v>
          </cell>
          <cell r="M5392" t="str">
            <v>0179</v>
          </cell>
          <cell r="N5392">
            <v>1691.31</v>
          </cell>
          <cell r="O5392">
            <v>12.85</v>
          </cell>
          <cell r="P5392">
            <v>153.76</v>
          </cell>
          <cell r="Q5392">
            <v>307.52</v>
          </cell>
          <cell r="R5392">
            <v>1383.79</v>
          </cell>
          <cell r="S5392">
            <v>739.33</v>
          </cell>
          <cell r="T5392">
            <v>11</v>
          </cell>
          <cell r="U5392">
            <v>0</v>
          </cell>
          <cell r="V5392">
            <v>9</v>
          </cell>
          <cell r="W5392">
            <v>0</v>
          </cell>
          <cell r="X5392">
            <v>0</v>
          </cell>
        </row>
        <row r="5393">
          <cell r="A5393" t="str">
            <v>1726800</v>
          </cell>
          <cell r="B5393">
            <v>1</v>
          </cell>
          <cell r="C5393" t="str">
            <v>suspended ceiling - 51.20 square metres</v>
          </cell>
          <cell r="D5393" t="str">
            <v>34</v>
          </cell>
          <cell r="E5393" t="str">
            <v>BASSUS</v>
          </cell>
          <cell r="F5393" t="str">
            <v>BAS</v>
          </cell>
          <cell r="G5393">
            <v>38820</v>
          </cell>
          <cell r="H5393" t="str">
            <v>Active</v>
          </cell>
          <cell r="I5393">
            <v>1</v>
          </cell>
          <cell r="J5393">
            <v>39344</v>
          </cell>
          <cell r="K5393" t="str">
            <v>TIP/TD</v>
          </cell>
          <cell r="L5393" t="str">
            <v>TN</v>
          </cell>
          <cell r="M5393" t="str">
            <v>0179</v>
          </cell>
          <cell r="N5393">
            <v>1439.53</v>
          </cell>
          <cell r="O5393">
            <v>7.47</v>
          </cell>
          <cell r="P5393">
            <v>89.97</v>
          </cell>
          <cell r="Q5393">
            <v>179.94</v>
          </cell>
          <cell r="R5393">
            <v>1259.5899999999999</v>
          </cell>
          <cell r="S5393">
            <v>599.16999999999996</v>
          </cell>
          <cell r="T5393">
            <v>16</v>
          </cell>
          <cell r="U5393">
            <v>0</v>
          </cell>
          <cell r="V5393">
            <v>14</v>
          </cell>
          <cell r="W5393">
            <v>0</v>
          </cell>
          <cell r="X5393">
            <v>0</v>
          </cell>
        </row>
        <row r="5394">
          <cell r="A5394" t="str">
            <v>1726900</v>
          </cell>
          <cell r="B5394">
            <v>1</v>
          </cell>
          <cell r="C5394" t="str">
            <v>Building Structure in square metres</v>
          </cell>
          <cell r="D5394" t="str">
            <v>34</v>
          </cell>
          <cell r="E5394" t="str">
            <v>BUITER</v>
          </cell>
          <cell r="F5394" t="str">
            <v>BUI</v>
          </cell>
          <cell r="G5394">
            <v>38820</v>
          </cell>
          <cell r="H5394" t="str">
            <v>Active</v>
          </cell>
          <cell r="I5394">
            <v>1</v>
          </cell>
          <cell r="J5394">
            <v>39344</v>
          </cell>
          <cell r="K5394" t="str">
            <v>TIP</v>
          </cell>
          <cell r="L5394" t="str">
            <v>TN</v>
          </cell>
          <cell r="M5394" t="str">
            <v>0177</v>
          </cell>
          <cell r="N5394">
            <v>19045.8</v>
          </cell>
          <cell r="O5394">
            <v>31.28</v>
          </cell>
          <cell r="P5394">
            <v>375.8</v>
          </cell>
          <cell r="Q5394">
            <v>751.6</v>
          </cell>
          <cell r="R5394">
            <v>18294.2</v>
          </cell>
          <cell r="S5394">
            <v>7338.81</v>
          </cell>
          <cell r="T5394">
            <v>40</v>
          </cell>
          <cell r="U5394">
            <v>0</v>
          </cell>
          <cell r="V5394">
            <v>38</v>
          </cell>
          <cell r="W5394">
            <v>0</v>
          </cell>
          <cell r="X5394">
            <v>0</v>
          </cell>
        </row>
        <row r="5395">
          <cell r="A5395" t="str">
            <v>1727000</v>
          </cell>
          <cell r="B5395">
            <v>1</v>
          </cell>
          <cell r="C5395" t="str">
            <v>Communication Services in square metres</v>
          </cell>
          <cell r="D5395" t="str">
            <v>34</v>
          </cell>
          <cell r="E5395" t="str">
            <v>BASCAB</v>
          </cell>
          <cell r="F5395" t="str">
            <v>BAS</v>
          </cell>
          <cell r="G5395">
            <v>38820</v>
          </cell>
          <cell r="H5395" t="str">
            <v>Active</v>
          </cell>
          <cell r="I5395">
            <v>1</v>
          </cell>
          <cell r="J5395">
            <v>39344</v>
          </cell>
          <cell r="K5395" t="str">
            <v>TIP</v>
          </cell>
          <cell r="L5395" t="str">
            <v>TN</v>
          </cell>
          <cell r="M5395" t="str">
            <v>0177</v>
          </cell>
          <cell r="N5395">
            <v>937.6</v>
          </cell>
          <cell r="O5395">
            <v>4.92</v>
          </cell>
          <cell r="P5395">
            <v>58.6</v>
          </cell>
          <cell r="Q5395">
            <v>117.2</v>
          </cell>
          <cell r="R5395">
            <v>820.4</v>
          </cell>
          <cell r="S5395">
            <v>390.25</v>
          </cell>
          <cell r="T5395">
            <v>16</v>
          </cell>
          <cell r="U5395">
            <v>0</v>
          </cell>
          <cell r="V5395">
            <v>14</v>
          </cell>
          <cell r="W5395">
            <v>0</v>
          </cell>
          <cell r="X5395">
            <v>0</v>
          </cell>
        </row>
        <row r="5396">
          <cell r="A5396" t="str">
            <v>1727100</v>
          </cell>
          <cell r="B5396">
            <v>1</v>
          </cell>
          <cell r="C5396" t="str">
            <v>Drainage Services in square metres</v>
          </cell>
          <cell r="D5396" t="str">
            <v>34</v>
          </cell>
          <cell r="E5396" t="str">
            <v>BASPLM</v>
          </cell>
          <cell r="F5396" t="str">
            <v>BAS</v>
          </cell>
          <cell r="G5396">
            <v>38820</v>
          </cell>
          <cell r="H5396" t="str">
            <v>Active</v>
          </cell>
          <cell r="I5396">
            <v>1</v>
          </cell>
          <cell r="J5396">
            <v>39344</v>
          </cell>
          <cell r="K5396" t="str">
            <v>TIP</v>
          </cell>
          <cell r="L5396" t="str">
            <v>TN</v>
          </cell>
          <cell r="M5396" t="str">
            <v>0177</v>
          </cell>
          <cell r="N5396">
            <v>187.48</v>
          </cell>
          <cell r="O5396">
            <v>0.94</v>
          </cell>
          <cell r="P5396">
            <v>11.72</v>
          </cell>
          <cell r="Q5396">
            <v>23.44</v>
          </cell>
          <cell r="R5396">
            <v>164.04</v>
          </cell>
          <cell r="S5396">
            <v>78.03</v>
          </cell>
          <cell r="T5396">
            <v>16</v>
          </cell>
          <cell r="U5396">
            <v>0</v>
          </cell>
          <cell r="V5396">
            <v>14</v>
          </cell>
          <cell r="W5396">
            <v>0</v>
          </cell>
          <cell r="X5396">
            <v>0</v>
          </cell>
        </row>
        <row r="5397">
          <cell r="A5397" t="str">
            <v>1727200</v>
          </cell>
          <cell r="B5397">
            <v>1</v>
          </cell>
          <cell r="C5397" t="str">
            <v>Electrical services in square metres</v>
          </cell>
          <cell r="D5397" t="str">
            <v>34</v>
          </cell>
          <cell r="E5397" t="str">
            <v>BASELC</v>
          </cell>
          <cell r="F5397" t="str">
            <v>BAS</v>
          </cell>
          <cell r="G5397">
            <v>38820</v>
          </cell>
          <cell r="H5397" t="str">
            <v>Active</v>
          </cell>
          <cell r="I5397">
            <v>1</v>
          </cell>
          <cell r="J5397">
            <v>39344</v>
          </cell>
          <cell r="K5397" t="str">
            <v>TIP</v>
          </cell>
          <cell r="L5397" t="str">
            <v>TN</v>
          </cell>
          <cell r="M5397" t="str">
            <v>0177</v>
          </cell>
          <cell r="N5397">
            <v>8347.11</v>
          </cell>
          <cell r="O5397">
            <v>26.84</v>
          </cell>
          <cell r="P5397">
            <v>322.74</v>
          </cell>
          <cell r="Q5397">
            <v>645.48</v>
          </cell>
          <cell r="R5397">
            <v>7701.63</v>
          </cell>
          <cell r="S5397">
            <v>3306.93</v>
          </cell>
          <cell r="T5397">
            <v>16</v>
          </cell>
          <cell r="U5397">
            <v>0</v>
          </cell>
          <cell r="V5397">
            <v>14</v>
          </cell>
          <cell r="W5397">
            <v>0</v>
          </cell>
          <cell r="X5397">
            <v>0</v>
          </cell>
        </row>
        <row r="5398">
          <cell r="A5398" t="str">
            <v>1727300</v>
          </cell>
          <cell r="B5398">
            <v>1</v>
          </cell>
          <cell r="C5398" t="str">
            <v>Fire Alarm System in square metres</v>
          </cell>
          <cell r="D5398" t="str">
            <v>34</v>
          </cell>
          <cell r="E5398" t="str">
            <v>BASALA</v>
          </cell>
          <cell r="F5398" t="str">
            <v>BAS</v>
          </cell>
          <cell r="G5398">
            <v>38820</v>
          </cell>
          <cell r="H5398" t="str">
            <v>Active</v>
          </cell>
          <cell r="I5398">
            <v>1</v>
          </cell>
          <cell r="J5398">
            <v>39344</v>
          </cell>
          <cell r="K5398" t="str">
            <v>TIP</v>
          </cell>
          <cell r="L5398" t="str">
            <v>TN</v>
          </cell>
          <cell r="M5398" t="str">
            <v>0177</v>
          </cell>
          <cell r="N5398">
            <v>2225.79</v>
          </cell>
          <cell r="O5398">
            <v>7.19</v>
          </cell>
          <cell r="P5398">
            <v>86.06</v>
          </cell>
          <cell r="Q5398">
            <v>172.12</v>
          </cell>
          <cell r="R5398">
            <v>2053.67</v>
          </cell>
          <cell r="S5398">
            <v>881.81</v>
          </cell>
          <cell r="T5398">
            <v>16</v>
          </cell>
          <cell r="U5398">
            <v>0</v>
          </cell>
          <cell r="V5398">
            <v>14</v>
          </cell>
          <cell r="W5398">
            <v>0</v>
          </cell>
          <cell r="X5398">
            <v>0</v>
          </cell>
        </row>
        <row r="5399">
          <cell r="A5399" t="str">
            <v>1727400</v>
          </cell>
          <cell r="B5399">
            <v>1</v>
          </cell>
          <cell r="C5399" t="str">
            <v>Mechanical Services in square metres</v>
          </cell>
          <cell r="D5399" t="str">
            <v>34</v>
          </cell>
          <cell r="E5399" t="str">
            <v>BASAIR</v>
          </cell>
          <cell r="F5399" t="str">
            <v>BAS</v>
          </cell>
          <cell r="G5399">
            <v>38820</v>
          </cell>
          <cell r="H5399" t="str">
            <v>Active</v>
          </cell>
          <cell r="I5399">
            <v>1</v>
          </cell>
          <cell r="J5399">
            <v>39344</v>
          </cell>
          <cell r="K5399" t="str">
            <v>TIP</v>
          </cell>
          <cell r="L5399" t="str">
            <v>TN</v>
          </cell>
          <cell r="M5399" t="str">
            <v>0177</v>
          </cell>
          <cell r="N5399">
            <v>10475.379999999999</v>
          </cell>
          <cell r="O5399">
            <v>79.349999999999994</v>
          </cell>
          <cell r="P5399">
            <v>952.31</v>
          </cell>
          <cell r="Q5399">
            <v>1904.62</v>
          </cell>
          <cell r="R5399">
            <v>8570.76</v>
          </cell>
          <cell r="S5399">
            <v>4579.1499999999996</v>
          </cell>
          <cell r="T5399">
            <v>11</v>
          </cell>
          <cell r="U5399">
            <v>0</v>
          </cell>
          <cell r="V5399">
            <v>9</v>
          </cell>
          <cell r="W5399">
            <v>0</v>
          </cell>
          <cell r="X5399">
            <v>0</v>
          </cell>
        </row>
        <row r="5400">
          <cell r="A5400" t="str">
            <v>1727500</v>
          </cell>
          <cell r="B5400">
            <v>1</v>
          </cell>
          <cell r="C5400" t="str">
            <v>Plumbing reticulation in square metres</v>
          </cell>
          <cell r="D5400" t="str">
            <v>34</v>
          </cell>
          <cell r="E5400" t="str">
            <v>BASPLM</v>
          </cell>
          <cell r="F5400" t="str">
            <v>BAS</v>
          </cell>
          <cell r="G5400">
            <v>38820</v>
          </cell>
          <cell r="H5400" t="str">
            <v>Active</v>
          </cell>
          <cell r="I5400">
            <v>1</v>
          </cell>
          <cell r="J5400">
            <v>39344</v>
          </cell>
          <cell r="K5400" t="str">
            <v>TIP</v>
          </cell>
          <cell r="L5400" t="str">
            <v>TN</v>
          </cell>
          <cell r="M5400" t="str">
            <v>0177</v>
          </cell>
          <cell r="N5400">
            <v>1406.54</v>
          </cell>
          <cell r="O5400">
            <v>7.28</v>
          </cell>
          <cell r="P5400">
            <v>87.91</v>
          </cell>
          <cell r="Q5400">
            <v>175.82</v>
          </cell>
          <cell r="R5400">
            <v>1230.72</v>
          </cell>
          <cell r="S5400">
            <v>585.42999999999995</v>
          </cell>
          <cell r="T5400">
            <v>16</v>
          </cell>
          <cell r="U5400">
            <v>0</v>
          </cell>
          <cell r="V5400">
            <v>14</v>
          </cell>
          <cell r="W5400">
            <v>0</v>
          </cell>
          <cell r="X5400">
            <v>0</v>
          </cell>
        </row>
        <row r="5401">
          <cell r="A5401" t="str">
            <v>1727600</v>
          </cell>
          <cell r="B5401">
            <v>1</v>
          </cell>
          <cell r="C5401" t="str">
            <v>Public Address System in square metres</v>
          </cell>
          <cell r="D5401" t="str">
            <v>34</v>
          </cell>
          <cell r="E5401" t="str">
            <v>BASPUB</v>
          </cell>
          <cell r="F5401" t="str">
            <v>BAS</v>
          </cell>
          <cell r="G5401">
            <v>38820</v>
          </cell>
          <cell r="H5401" t="str">
            <v>Active</v>
          </cell>
          <cell r="I5401">
            <v>1</v>
          </cell>
          <cell r="J5401">
            <v>39344</v>
          </cell>
          <cell r="K5401" t="str">
            <v>TIP</v>
          </cell>
          <cell r="L5401" t="str">
            <v>TN</v>
          </cell>
          <cell r="M5401" t="str">
            <v>0177</v>
          </cell>
          <cell r="N5401">
            <v>937.6</v>
          </cell>
          <cell r="O5401">
            <v>4.92</v>
          </cell>
          <cell r="P5401">
            <v>58.6</v>
          </cell>
          <cell r="Q5401">
            <v>117.2</v>
          </cell>
          <cell r="R5401">
            <v>820.4</v>
          </cell>
          <cell r="S5401">
            <v>390.25</v>
          </cell>
          <cell r="T5401">
            <v>16</v>
          </cell>
          <cell r="U5401">
            <v>0</v>
          </cell>
          <cell r="V5401">
            <v>14</v>
          </cell>
          <cell r="W5401">
            <v>0</v>
          </cell>
          <cell r="X5401">
            <v>0</v>
          </cell>
        </row>
        <row r="5402">
          <cell r="A5402" t="str">
            <v>1727700</v>
          </cell>
          <cell r="B5402">
            <v>1</v>
          </cell>
          <cell r="C5402" t="str">
            <v>Security System in square metres</v>
          </cell>
          <cell r="D5402" t="str">
            <v>34</v>
          </cell>
          <cell r="E5402" t="str">
            <v>BASSEC</v>
          </cell>
          <cell r="F5402" t="str">
            <v>BAS</v>
          </cell>
          <cell r="G5402">
            <v>38820</v>
          </cell>
          <cell r="H5402" t="str">
            <v>Active</v>
          </cell>
          <cell r="I5402">
            <v>1</v>
          </cell>
          <cell r="J5402">
            <v>39344</v>
          </cell>
          <cell r="K5402" t="str">
            <v>TIP</v>
          </cell>
          <cell r="L5402" t="str">
            <v>TN</v>
          </cell>
          <cell r="M5402" t="str">
            <v>0177</v>
          </cell>
          <cell r="N5402">
            <v>2344.14</v>
          </cell>
          <cell r="O5402">
            <v>12.2</v>
          </cell>
          <cell r="P5402">
            <v>146.51</v>
          </cell>
          <cell r="Q5402">
            <v>293.02</v>
          </cell>
          <cell r="R5402">
            <v>2051.12</v>
          </cell>
          <cell r="S5402">
            <v>975.69</v>
          </cell>
          <cell r="T5402">
            <v>16</v>
          </cell>
          <cell r="U5402">
            <v>0</v>
          </cell>
          <cell r="V5402">
            <v>14</v>
          </cell>
          <cell r="W5402">
            <v>0</v>
          </cell>
          <cell r="X5402">
            <v>0</v>
          </cell>
        </row>
        <row r="5403">
          <cell r="A5403" t="str">
            <v>1727800</v>
          </cell>
          <cell r="B5403">
            <v>1</v>
          </cell>
          <cell r="C5403" t="str">
            <v>Building Structure in square metres</v>
          </cell>
          <cell r="D5403" t="str">
            <v>34</v>
          </cell>
          <cell r="E5403" t="str">
            <v>BUITER</v>
          </cell>
          <cell r="F5403" t="str">
            <v>BUI</v>
          </cell>
          <cell r="G5403">
            <v>38820</v>
          </cell>
          <cell r="H5403" t="str">
            <v>Active</v>
          </cell>
          <cell r="I5403">
            <v>1</v>
          </cell>
          <cell r="J5403">
            <v>39344</v>
          </cell>
          <cell r="K5403" t="str">
            <v>TIP/TD</v>
          </cell>
          <cell r="L5403" t="str">
            <v>TN</v>
          </cell>
          <cell r="M5403" t="str">
            <v>0179</v>
          </cell>
          <cell r="N5403">
            <v>38361.67</v>
          </cell>
          <cell r="O5403">
            <v>63.06</v>
          </cell>
          <cell r="P5403">
            <v>756.94</v>
          </cell>
          <cell r="Q5403">
            <v>1513.88</v>
          </cell>
          <cell r="R5403">
            <v>36847.79</v>
          </cell>
          <cell r="S5403">
            <v>14781.68</v>
          </cell>
          <cell r="T5403">
            <v>40</v>
          </cell>
          <cell r="U5403">
            <v>0</v>
          </cell>
          <cell r="V5403">
            <v>38</v>
          </cell>
          <cell r="W5403">
            <v>0</v>
          </cell>
          <cell r="X5403">
            <v>0</v>
          </cell>
        </row>
        <row r="5404">
          <cell r="A5404" t="str">
            <v>1727900</v>
          </cell>
          <cell r="B5404">
            <v>1</v>
          </cell>
          <cell r="C5404" t="str">
            <v>Communication Services in square metres</v>
          </cell>
          <cell r="D5404" t="str">
            <v>34</v>
          </cell>
          <cell r="E5404" t="str">
            <v>BASCAB</v>
          </cell>
          <cell r="F5404" t="str">
            <v>BAS</v>
          </cell>
          <cell r="G5404">
            <v>38820</v>
          </cell>
          <cell r="H5404" t="str">
            <v>Active</v>
          </cell>
          <cell r="I5404">
            <v>1</v>
          </cell>
          <cell r="J5404">
            <v>39344</v>
          </cell>
          <cell r="K5404" t="str">
            <v>TIP/TD</v>
          </cell>
          <cell r="L5404" t="str">
            <v>TN</v>
          </cell>
          <cell r="M5404" t="str">
            <v>0179</v>
          </cell>
          <cell r="N5404">
            <v>1888.63</v>
          </cell>
          <cell r="O5404">
            <v>9.8000000000000007</v>
          </cell>
          <cell r="P5404">
            <v>118.04</v>
          </cell>
          <cell r="Q5404">
            <v>236.08</v>
          </cell>
          <cell r="R5404">
            <v>1652.55</v>
          </cell>
          <cell r="S5404">
            <v>786.09</v>
          </cell>
          <cell r="T5404">
            <v>16</v>
          </cell>
          <cell r="U5404">
            <v>0</v>
          </cell>
          <cell r="V5404">
            <v>14</v>
          </cell>
          <cell r="W5404">
            <v>0</v>
          </cell>
          <cell r="X5404">
            <v>0</v>
          </cell>
        </row>
        <row r="5405">
          <cell r="A5405" t="str">
            <v>1728000</v>
          </cell>
          <cell r="B5405">
            <v>1</v>
          </cell>
          <cell r="C5405" t="str">
            <v>Drainage Services in square metres</v>
          </cell>
          <cell r="D5405" t="str">
            <v>34</v>
          </cell>
          <cell r="E5405" t="str">
            <v>BASPLM</v>
          </cell>
          <cell r="F5405" t="str">
            <v>BAS</v>
          </cell>
          <cell r="G5405">
            <v>38820</v>
          </cell>
          <cell r="H5405" t="str">
            <v>Active</v>
          </cell>
          <cell r="I5405">
            <v>1</v>
          </cell>
          <cell r="J5405">
            <v>39344</v>
          </cell>
          <cell r="K5405" t="str">
            <v>TIP/TD</v>
          </cell>
          <cell r="L5405" t="str">
            <v>TN</v>
          </cell>
          <cell r="M5405" t="str">
            <v>0179</v>
          </cell>
          <cell r="N5405">
            <v>377.73</v>
          </cell>
          <cell r="O5405">
            <v>1.94</v>
          </cell>
          <cell r="P5405">
            <v>23.61</v>
          </cell>
          <cell r="Q5405">
            <v>47.22</v>
          </cell>
          <cell r="R5405">
            <v>330.51</v>
          </cell>
          <cell r="S5405">
            <v>157.22</v>
          </cell>
          <cell r="T5405">
            <v>16</v>
          </cell>
          <cell r="U5405">
            <v>0</v>
          </cell>
          <cell r="V5405">
            <v>14</v>
          </cell>
          <cell r="W5405">
            <v>0</v>
          </cell>
          <cell r="X5405">
            <v>0</v>
          </cell>
        </row>
        <row r="5406">
          <cell r="A5406" t="str">
            <v>1728100</v>
          </cell>
          <cell r="B5406">
            <v>1</v>
          </cell>
          <cell r="C5406" t="str">
            <v>Electrical services in square metres</v>
          </cell>
          <cell r="D5406" t="str">
            <v>34</v>
          </cell>
          <cell r="E5406" t="str">
            <v>BASELC</v>
          </cell>
          <cell r="F5406" t="str">
            <v>BAS</v>
          </cell>
          <cell r="G5406">
            <v>38820</v>
          </cell>
          <cell r="H5406" t="str">
            <v>Active</v>
          </cell>
          <cell r="I5406">
            <v>1</v>
          </cell>
          <cell r="J5406">
            <v>39344</v>
          </cell>
          <cell r="K5406" t="str">
            <v>TIP/TD</v>
          </cell>
          <cell r="L5406" t="str">
            <v>TN</v>
          </cell>
          <cell r="M5406" t="str">
            <v>0179</v>
          </cell>
          <cell r="N5406">
            <v>16812.349999999999</v>
          </cell>
          <cell r="O5406">
            <v>54.18</v>
          </cell>
          <cell r="P5406">
            <v>650.04999999999995</v>
          </cell>
          <cell r="Q5406">
            <v>1300.0999999999999</v>
          </cell>
          <cell r="R5406">
            <v>15512.25</v>
          </cell>
          <cell r="S5406">
            <v>6660.67</v>
          </cell>
          <cell r="T5406">
            <v>16</v>
          </cell>
          <cell r="U5406">
            <v>0</v>
          </cell>
          <cell r="V5406">
            <v>14</v>
          </cell>
          <cell r="W5406">
            <v>0</v>
          </cell>
          <cell r="X5406">
            <v>0</v>
          </cell>
        </row>
        <row r="5407">
          <cell r="A5407" t="str">
            <v>1728200</v>
          </cell>
          <cell r="B5407">
            <v>1</v>
          </cell>
          <cell r="C5407" t="str">
            <v>Fire Alarm System in square metres</v>
          </cell>
          <cell r="D5407" t="str">
            <v>34</v>
          </cell>
          <cell r="E5407" t="str">
            <v>BASALA</v>
          </cell>
          <cell r="F5407" t="str">
            <v>BAS</v>
          </cell>
          <cell r="G5407">
            <v>38820</v>
          </cell>
          <cell r="H5407" t="str">
            <v>Active</v>
          </cell>
          <cell r="I5407">
            <v>1</v>
          </cell>
          <cell r="J5407">
            <v>39344</v>
          </cell>
          <cell r="K5407" t="str">
            <v>TIP/TD</v>
          </cell>
          <cell r="L5407" t="str">
            <v>TN</v>
          </cell>
          <cell r="M5407" t="str">
            <v>0179</v>
          </cell>
          <cell r="N5407">
            <v>4483.3100000000004</v>
          </cell>
          <cell r="O5407">
            <v>14.4</v>
          </cell>
          <cell r="P5407">
            <v>173.35</v>
          </cell>
          <cell r="Q5407">
            <v>346.7</v>
          </cell>
          <cell r="R5407">
            <v>4136.6099999999997</v>
          </cell>
          <cell r="S5407">
            <v>1776.19</v>
          </cell>
          <cell r="T5407">
            <v>16</v>
          </cell>
          <cell r="U5407">
            <v>0</v>
          </cell>
          <cell r="V5407">
            <v>14</v>
          </cell>
          <cell r="W5407">
            <v>0</v>
          </cell>
          <cell r="X5407">
            <v>0</v>
          </cell>
        </row>
        <row r="5408">
          <cell r="A5408" t="str">
            <v>1728300</v>
          </cell>
          <cell r="B5408">
            <v>1</v>
          </cell>
          <cell r="C5408" t="str">
            <v>Mechanical Services in square metres</v>
          </cell>
          <cell r="D5408" t="str">
            <v>34</v>
          </cell>
          <cell r="E5408" t="str">
            <v>BASAIR</v>
          </cell>
          <cell r="F5408" t="str">
            <v>BAS</v>
          </cell>
          <cell r="G5408">
            <v>38820</v>
          </cell>
          <cell r="H5408" t="str">
            <v>Active</v>
          </cell>
          <cell r="I5408">
            <v>1</v>
          </cell>
          <cell r="J5408">
            <v>39344</v>
          </cell>
          <cell r="K5408" t="str">
            <v>TIP/TD</v>
          </cell>
          <cell r="L5408" t="str">
            <v>TN</v>
          </cell>
          <cell r="M5408" t="str">
            <v>0179</v>
          </cell>
          <cell r="N5408">
            <v>21099.35</v>
          </cell>
          <cell r="O5408">
            <v>159.88</v>
          </cell>
          <cell r="P5408">
            <v>1918.12</v>
          </cell>
          <cell r="Q5408">
            <v>3836.24</v>
          </cell>
          <cell r="R5408">
            <v>17263.11</v>
          </cell>
          <cell r="S5408">
            <v>9223.25</v>
          </cell>
          <cell r="T5408">
            <v>11</v>
          </cell>
          <cell r="U5408">
            <v>0</v>
          </cell>
          <cell r="V5408">
            <v>9</v>
          </cell>
          <cell r="W5408">
            <v>0</v>
          </cell>
          <cell r="X5408">
            <v>0</v>
          </cell>
        </row>
        <row r="5409">
          <cell r="A5409" t="str">
            <v>1728400</v>
          </cell>
          <cell r="B5409">
            <v>1</v>
          </cell>
          <cell r="C5409" t="str">
            <v>Plumbing reticulation in square metres</v>
          </cell>
          <cell r="D5409" t="str">
            <v>34</v>
          </cell>
          <cell r="E5409" t="str">
            <v>BASPLM</v>
          </cell>
          <cell r="F5409" t="str">
            <v>BAS</v>
          </cell>
          <cell r="G5409">
            <v>38820</v>
          </cell>
          <cell r="H5409" t="str">
            <v>Active</v>
          </cell>
          <cell r="I5409">
            <v>1</v>
          </cell>
          <cell r="J5409">
            <v>39344</v>
          </cell>
          <cell r="K5409" t="str">
            <v>TIP/TD</v>
          </cell>
          <cell r="L5409" t="str">
            <v>TN</v>
          </cell>
          <cell r="M5409" t="str">
            <v>0179</v>
          </cell>
          <cell r="N5409">
            <v>2832.87</v>
          </cell>
          <cell r="O5409">
            <v>14.8</v>
          </cell>
          <cell r="P5409">
            <v>177.05</v>
          </cell>
          <cell r="Q5409">
            <v>354.1</v>
          </cell>
          <cell r="R5409">
            <v>2478.77</v>
          </cell>
          <cell r="S5409">
            <v>1179.1099999999999</v>
          </cell>
          <cell r="T5409">
            <v>16</v>
          </cell>
          <cell r="U5409">
            <v>0</v>
          </cell>
          <cell r="V5409">
            <v>14</v>
          </cell>
          <cell r="W5409">
            <v>0</v>
          </cell>
          <cell r="X5409">
            <v>0</v>
          </cell>
        </row>
        <row r="5410">
          <cell r="A5410" t="str">
            <v>1728500</v>
          </cell>
          <cell r="B5410">
            <v>1</v>
          </cell>
          <cell r="C5410" t="str">
            <v>Public Address System in square metres</v>
          </cell>
          <cell r="D5410" t="str">
            <v>34</v>
          </cell>
          <cell r="E5410" t="str">
            <v>BASPUB</v>
          </cell>
          <cell r="F5410" t="str">
            <v>BAS</v>
          </cell>
          <cell r="G5410">
            <v>38820</v>
          </cell>
          <cell r="H5410" t="str">
            <v>Active</v>
          </cell>
          <cell r="I5410">
            <v>1</v>
          </cell>
          <cell r="J5410">
            <v>39344</v>
          </cell>
          <cell r="K5410" t="str">
            <v>TIP/TD</v>
          </cell>
          <cell r="L5410" t="str">
            <v>TN</v>
          </cell>
          <cell r="M5410" t="str">
            <v>0179</v>
          </cell>
          <cell r="N5410">
            <v>1888.63</v>
          </cell>
          <cell r="O5410">
            <v>9.8000000000000007</v>
          </cell>
          <cell r="P5410">
            <v>118.04</v>
          </cell>
          <cell r="Q5410">
            <v>236.08</v>
          </cell>
          <cell r="R5410">
            <v>1652.55</v>
          </cell>
          <cell r="S5410">
            <v>786.09</v>
          </cell>
          <cell r="T5410">
            <v>16</v>
          </cell>
          <cell r="U5410">
            <v>0</v>
          </cell>
          <cell r="V5410">
            <v>14</v>
          </cell>
          <cell r="W5410">
            <v>0</v>
          </cell>
          <cell r="X5410">
            <v>0</v>
          </cell>
        </row>
        <row r="5411">
          <cell r="A5411" t="str">
            <v>1728600</v>
          </cell>
          <cell r="B5411">
            <v>1</v>
          </cell>
          <cell r="C5411" t="str">
            <v>Security System in square metres</v>
          </cell>
          <cell r="D5411" t="str">
            <v>34</v>
          </cell>
          <cell r="E5411" t="str">
            <v>BASSEC</v>
          </cell>
          <cell r="F5411" t="str">
            <v>BAS</v>
          </cell>
          <cell r="G5411">
            <v>38820</v>
          </cell>
          <cell r="H5411" t="str">
            <v>Active</v>
          </cell>
          <cell r="I5411">
            <v>1</v>
          </cell>
          <cell r="J5411">
            <v>39344</v>
          </cell>
          <cell r="K5411" t="str">
            <v>TIP/TD</v>
          </cell>
          <cell r="L5411" t="str">
            <v>TN</v>
          </cell>
          <cell r="M5411" t="str">
            <v>0179</v>
          </cell>
          <cell r="N5411">
            <v>4721.4799999999996</v>
          </cell>
          <cell r="O5411">
            <v>24.6</v>
          </cell>
          <cell r="P5411">
            <v>295.08999999999997</v>
          </cell>
          <cell r="Q5411">
            <v>590.17999999999995</v>
          </cell>
          <cell r="R5411">
            <v>4131.3</v>
          </cell>
          <cell r="S5411">
            <v>1965.19</v>
          </cell>
          <cell r="T5411">
            <v>16</v>
          </cell>
          <cell r="U5411">
            <v>0</v>
          </cell>
          <cell r="V5411">
            <v>14</v>
          </cell>
          <cell r="W5411">
            <v>0</v>
          </cell>
          <cell r="X5411">
            <v>0</v>
          </cell>
        </row>
        <row r="5412">
          <cell r="A5412" t="str">
            <v>1728700</v>
          </cell>
          <cell r="B5412">
            <v>1</v>
          </cell>
          <cell r="C5412" t="str">
            <v>Exit sign and fittings - 4</v>
          </cell>
          <cell r="D5412" t="str">
            <v>34</v>
          </cell>
          <cell r="E5412" t="str">
            <v>BASSIG</v>
          </cell>
          <cell r="F5412" t="str">
            <v>BAS</v>
          </cell>
          <cell r="G5412">
            <v>38820</v>
          </cell>
          <cell r="H5412" t="str">
            <v>Active</v>
          </cell>
          <cell r="I5412">
            <v>1</v>
          </cell>
          <cell r="J5412">
            <v>39344</v>
          </cell>
          <cell r="K5412" t="str">
            <v>TIP/TD</v>
          </cell>
          <cell r="L5412" t="str">
            <v>TN</v>
          </cell>
          <cell r="M5412" t="str">
            <v>0179</v>
          </cell>
          <cell r="N5412">
            <v>1449.68</v>
          </cell>
          <cell r="O5412">
            <v>11.01</v>
          </cell>
          <cell r="P5412">
            <v>131.79</v>
          </cell>
          <cell r="Q5412">
            <v>263.58</v>
          </cell>
          <cell r="R5412">
            <v>1186.0999999999999</v>
          </cell>
          <cell r="S5412">
            <v>633.70000000000005</v>
          </cell>
          <cell r="T5412">
            <v>11</v>
          </cell>
          <cell r="U5412">
            <v>0</v>
          </cell>
          <cell r="V5412">
            <v>9</v>
          </cell>
          <cell r="W5412">
            <v>0</v>
          </cell>
          <cell r="X5412">
            <v>0</v>
          </cell>
        </row>
        <row r="5413">
          <cell r="A5413" t="str">
            <v>1728800</v>
          </cell>
          <cell r="B5413">
            <v>1</v>
          </cell>
          <cell r="C5413" t="str">
            <v>fire hose reel - 1</v>
          </cell>
          <cell r="D5413" t="str">
            <v>34</v>
          </cell>
          <cell r="E5413" t="str">
            <v>BASHOS</v>
          </cell>
          <cell r="F5413" t="str">
            <v>BAS</v>
          </cell>
          <cell r="G5413">
            <v>38820</v>
          </cell>
          <cell r="H5413" t="str">
            <v>Active</v>
          </cell>
          <cell r="I5413">
            <v>1</v>
          </cell>
          <cell r="J5413">
            <v>39344</v>
          </cell>
          <cell r="K5413" t="str">
            <v>TIP/TD</v>
          </cell>
          <cell r="L5413" t="str">
            <v>TN</v>
          </cell>
          <cell r="M5413" t="str">
            <v>0179</v>
          </cell>
          <cell r="N5413">
            <v>1124.6099999999999</v>
          </cell>
          <cell r="O5413">
            <v>5.83</v>
          </cell>
          <cell r="P5413">
            <v>70.290000000000006</v>
          </cell>
          <cell r="Q5413">
            <v>140.58000000000001</v>
          </cell>
          <cell r="R5413">
            <v>984.03</v>
          </cell>
          <cell r="S5413">
            <v>468.09</v>
          </cell>
          <cell r="T5413">
            <v>16</v>
          </cell>
          <cell r="U5413">
            <v>0</v>
          </cell>
          <cell r="V5413">
            <v>14</v>
          </cell>
          <cell r="W5413">
            <v>0</v>
          </cell>
          <cell r="X5413">
            <v>0</v>
          </cell>
        </row>
        <row r="5414">
          <cell r="A5414" t="str">
            <v>1728900</v>
          </cell>
          <cell r="B5414">
            <v>1</v>
          </cell>
          <cell r="C5414" t="str">
            <v>fitted carpet - 210.60 square metres</v>
          </cell>
          <cell r="D5414" t="str">
            <v>34</v>
          </cell>
          <cell r="E5414" t="str">
            <v>BASFLO</v>
          </cell>
          <cell r="F5414" t="str">
            <v>BAS</v>
          </cell>
          <cell r="G5414">
            <v>38820</v>
          </cell>
          <cell r="H5414" t="str">
            <v>Active</v>
          </cell>
          <cell r="I5414">
            <v>1</v>
          </cell>
          <cell r="J5414">
            <v>39344</v>
          </cell>
          <cell r="K5414" t="str">
            <v>TIP/TD</v>
          </cell>
          <cell r="L5414" t="str">
            <v>TN</v>
          </cell>
          <cell r="M5414" t="str">
            <v>0179</v>
          </cell>
          <cell r="N5414">
            <v>0</v>
          </cell>
          <cell r="O5414">
            <v>0</v>
          </cell>
          <cell r="P5414">
            <v>0</v>
          </cell>
          <cell r="Q5414">
            <v>0</v>
          </cell>
          <cell r="R5414">
            <v>0</v>
          </cell>
          <cell r="S5414">
            <v>0</v>
          </cell>
          <cell r="T5414">
            <v>0</v>
          </cell>
          <cell r="U5414">
            <v>0</v>
          </cell>
          <cell r="V5414">
            <v>0</v>
          </cell>
          <cell r="W5414">
            <v>0</v>
          </cell>
          <cell r="X5414">
            <v>0</v>
          </cell>
        </row>
        <row r="5415">
          <cell r="A5415" t="str">
            <v>1729000</v>
          </cell>
          <cell r="B5415">
            <v>1</v>
          </cell>
          <cell r="C5415" t="str">
            <v>fluorescent light fitting-21-1200x300mm</v>
          </cell>
          <cell r="D5415" t="str">
            <v>34</v>
          </cell>
          <cell r="E5415" t="str">
            <v>BASLIG</v>
          </cell>
          <cell r="F5415" t="str">
            <v>BAS</v>
          </cell>
          <cell r="G5415">
            <v>38820</v>
          </cell>
          <cell r="H5415" t="str">
            <v>Active</v>
          </cell>
          <cell r="I5415">
            <v>1</v>
          </cell>
          <cell r="J5415">
            <v>39344</v>
          </cell>
          <cell r="K5415" t="str">
            <v>TIP/TD</v>
          </cell>
          <cell r="L5415" t="str">
            <v>TN</v>
          </cell>
          <cell r="M5415" t="str">
            <v>0179</v>
          </cell>
          <cell r="N5415">
            <v>5327.71</v>
          </cell>
          <cell r="O5415">
            <v>40.380000000000003</v>
          </cell>
          <cell r="P5415">
            <v>484.34</v>
          </cell>
          <cell r="Q5415">
            <v>968.68</v>
          </cell>
          <cell r="R5415">
            <v>4359.03</v>
          </cell>
          <cell r="S5415">
            <v>2328.92</v>
          </cell>
          <cell r="T5415">
            <v>11</v>
          </cell>
          <cell r="U5415">
            <v>0</v>
          </cell>
          <cell r="V5415">
            <v>9</v>
          </cell>
          <cell r="W5415">
            <v>0</v>
          </cell>
          <cell r="X5415">
            <v>0</v>
          </cell>
        </row>
        <row r="5416">
          <cell r="A5416" t="str">
            <v>1729100</v>
          </cell>
          <cell r="B5416">
            <v>1</v>
          </cell>
          <cell r="C5416" t="str">
            <v>handrails - 9 lineal metres with balustr</v>
          </cell>
          <cell r="D5416" t="str">
            <v>34</v>
          </cell>
          <cell r="E5416" t="str">
            <v>BASELC</v>
          </cell>
          <cell r="F5416" t="str">
            <v>BAS</v>
          </cell>
          <cell r="G5416">
            <v>38820</v>
          </cell>
          <cell r="H5416" t="str">
            <v>Active</v>
          </cell>
          <cell r="I5416">
            <v>1</v>
          </cell>
          <cell r="J5416">
            <v>39344</v>
          </cell>
          <cell r="K5416" t="str">
            <v>TIP/TD</v>
          </cell>
          <cell r="L5416" t="str">
            <v>TN</v>
          </cell>
          <cell r="M5416" t="str">
            <v>0179</v>
          </cell>
          <cell r="N5416">
            <v>6757.66</v>
          </cell>
          <cell r="O5416">
            <v>21.81</v>
          </cell>
          <cell r="P5416">
            <v>261.27999999999997</v>
          </cell>
          <cell r="Q5416">
            <v>522.55999999999995</v>
          </cell>
          <cell r="R5416">
            <v>6235.1</v>
          </cell>
          <cell r="S5416">
            <v>2677.23</v>
          </cell>
          <cell r="T5416">
            <v>16</v>
          </cell>
          <cell r="U5416">
            <v>0</v>
          </cell>
          <cell r="V5416">
            <v>14</v>
          </cell>
          <cell r="W5416">
            <v>0</v>
          </cell>
          <cell r="X5416">
            <v>0</v>
          </cell>
        </row>
        <row r="5417">
          <cell r="A5417" t="str">
            <v>1729200</v>
          </cell>
          <cell r="B5417">
            <v>1</v>
          </cell>
          <cell r="C5417" t="str">
            <v>sprinkler head and piping - 18</v>
          </cell>
          <cell r="D5417" t="str">
            <v>34</v>
          </cell>
          <cell r="E5417" t="str">
            <v>BASSPR</v>
          </cell>
          <cell r="F5417" t="str">
            <v>BAS</v>
          </cell>
          <cell r="G5417">
            <v>38820</v>
          </cell>
          <cell r="H5417" t="str">
            <v>Active</v>
          </cell>
          <cell r="I5417">
            <v>1</v>
          </cell>
          <cell r="J5417">
            <v>39344</v>
          </cell>
          <cell r="K5417" t="str">
            <v>TIP/TD</v>
          </cell>
          <cell r="L5417" t="str">
            <v>TN</v>
          </cell>
          <cell r="M5417" t="str">
            <v>0179</v>
          </cell>
          <cell r="N5417">
            <v>7611.06</v>
          </cell>
          <cell r="O5417">
            <v>57.65</v>
          </cell>
          <cell r="P5417">
            <v>691.91</v>
          </cell>
          <cell r="Q5417">
            <v>1383.82</v>
          </cell>
          <cell r="R5417">
            <v>6227.24</v>
          </cell>
          <cell r="S5417">
            <v>3327.06</v>
          </cell>
          <cell r="T5417">
            <v>11</v>
          </cell>
          <cell r="U5417">
            <v>0</v>
          </cell>
          <cell r="V5417">
            <v>9</v>
          </cell>
          <cell r="W5417">
            <v>0</v>
          </cell>
          <cell r="X5417">
            <v>0</v>
          </cell>
        </row>
        <row r="5418">
          <cell r="A5418" t="str">
            <v>1729300</v>
          </cell>
          <cell r="B5418">
            <v>1</v>
          </cell>
          <cell r="C5418" t="str">
            <v>suspended ceiling - 210.60 square metres</v>
          </cell>
          <cell r="D5418" t="str">
            <v>34</v>
          </cell>
          <cell r="E5418" t="str">
            <v>BASSUS</v>
          </cell>
          <cell r="F5418" t="str">
            <v>BAS</v>
          </cell>
          <cell r="G5418">
            <v>38820</v>
          </cell>
          <cell r="H5418" t="str">
            <v>Active</v>
          </cell>
          <cell r="I5418">
            <v>1</v>
          </cell>
          <cell r="J5418">
            <v>39344</v>
          </cell>
          <cell r="K5418" t="str">
            <v>TIP/TD</v>
          </cell>
          <cell r="L5418" t="str">
            <v>TN</v>
          </cell>
          <cell r="M5418" t="str">
            <v>0179</v>
          </cell>
          <cell r="N5418">
            <v>3777.24</v>
          </cell>
          <cell r="O5418">
            <v>19.71</v>
          </cell>
          <cell r="P5418">
            <v>236.08</v>
          </cell>
          <cell r="Q5418">
            <v>472.16</v>
          </cell>
          <cell r="R5418">
            <v>3305.08</v>
          </cell>
          <cell r="S5418">
            <v>1572.18</v>
          </cell>
          <cell r="T5418">
            <v>16</v>
          </cell>
          <cell r="U5418">
            <v>0</v>
          </cell>
          <cell r="V5418">
            <v>14</v>
          </cell>
          <cell r="W5418">
            <v>0</v>
          </cell>
          <cell r="X5418">
            <v>0</v>
          </cell>
        </row>
        <row r="5419">
          <cell r="A5419" t="str">
            <v>1729400</v>
          </cell>
          <cell r="B5419">
            <v>1</v>
          </cell>
          <cell r="C5419" t="str">
            <v>Building Structure in square metres</v>
          </cell>
          <cell r="D5419" t="str">
            <v>34</v>
          </cell>
          <cell r="E5419" t="str">
            <v>BUITER</v>
          </cell>
          <cell r="F5419" t="str">
            <v>BUI</v>
          </cell>
          <cell r="G5419">
            <v>38820</v>
          </cell>
          <cell r="H5419" t="str">
            <v>Active</v>
          </cell>
          <cell r="I5419">
            <v>1</v>
          </cell>
          <cell r="J5419">
            <v>39344</v>
          </cell>
          <cell r="K5419" t="str">
            <v>TIP/TD</v>
          </cell>
          <cell r="L5419" t="str">
            <v>TN</v>
          </cell>
          <cell r="M5419" t="str">
            <v>0180</v>
          </cell>
          <cell r="N5419">
            <v>17075.650000000001</v>
          </cell>
          <cell r="O5419">
            <v>28.05</v>
          </cell>
          <cell r="P5419">
            <v>336.93</v>
          </cell>
          <cell r="Q5419">
            <v>673.86</v>
          </cell>
          <cell r="R5419">
            <v>16401.79</v>
          </cell>
          <cell r="S5419">
            <v>6579.66</v>
          </cell>
          <cell r="T5419">
            <v>40</v>
          </cell>
          <cell r="U5419">
            <v>0</v>
          </cell>
          <cell r="V5419">
            <v>38</v>
          </cell>
          <cell r="W5419">
            <v>0</v>
          </cell>
          <cell r="X5419">
            <v>0</v>
          </cell>
        </row>
        <row r="5420">
          <cell r="A5420" t="str">
            <v>1729500</v>
          </cell>
          <cell r="B5420">
            <v>1</v>
          </cell>
          <cell r="C5420" t="str">
            <v>Communication Services in square metres</v>
          </cell>
          <cell r="D5420" t="str">
            <v>34</v>
          </cell>
          <cell r="E5420" t="str">
            <v>BASCAB</v>
          </cell>
          <cell r="F5420" t="str">
            <v>BAS</v>
          </cell>
          <cell r="G5420">
            <v>38820</v>
          </cell>
          <cell r="H5420" t="str">
            <v>Active</v>
          </cell>
          <cell r="I5420">
            <v>1</v>
          </cell>
          <cell r="J5420">
            <v>39344</v>
          </cell>
          <cell r="K5420" t="str">
            <v>TIP/TD</v>
          </cell>
          <cell r="L5420" t="str">
            <v>TN</v>
          </cell>
          <cell r="M5420" t="str">
            <v>0180</v>
          </cell>
          <cell r="N5420">
            <v>840.61</v>
          </cell>
          <cell r="O5420">
            <v>4.3600000000000003</v>
          </cell>
          <cell r="P5420">
            <v>52.54</v>
          </cell>
          <cell r="Q5420">
            <v>105.08</v>
          </cell>
          <cell r="R5420">
            <v>735.53</v>
          </cell>
          <cell r="S5420">
            <v>349.88</v>
          </cell>
          <cell r="T5420">
            <v>16</v>
          </cell>
          <cell r="U5420">
            <v>0</v>
          </cell>
          <cell r="V5420">
            <v>14</v>
          </cell>
          <cell r="W5420">
            <v>0</v>
          </cell>
          <cell r="X5420">
            <v>0</v>
          </cell>
        </row>
        <row r="5421">
          <cell r="A5421" t="str">
            <v>1729600</v>
          </cell>
          <cell r="B5421">
            <v>1</v>
          </cell>
          <cell r="C5421" t="str">
            <v>Drainage Services in square metres</v>
          </cell>
          <cell r="D5421" t="str">
            <v>34</v>
          </cell>
          <cell r="E5421" t="str">
            <v>BASPLM</v>
          </cell>
          <cell r="F5421" t="str">
            <v>BAS</v>
          </cell>
          <cell r="G5421">
            <v>38820</v>
          </cell>
          <cell r="H5421" t="str">
            <v>Active</v>
          </cell>
          <cell r="I5421">
            <v>1</v>
          </cell>
          <cell r="J5421">
            <v>39344</v>
          </cell>
          <cell r="K5421" t="str">
            <v>TIP/TD</v>
          </cell>
          <cell r="L5421" t="str">
            <v>TN</v>
          </cell>
          <cell r="M5421" t="str">
            <v>0180</v>
          </cell>
          <cell r="N5421">
            <v>168.15</v>
          </cell>
          <cell r="O5421">
            <v>0.83</v>
          </cell>
          <cell r="P5421">
            <v>10.51</v>
          </cell>
          <cell r="Q5421">
            <v>21.02</v>
          </cell>
          <cell r="R5421">
            <v>147.13</v>
          </cell>
          <cell r="S5421">
            <v>69.989999999999995</v>
          </cell>
          <cell r="T5421">
            <v>16</v>
          </cell>
          <cell r="U5421">
            <v>0</v>
          </cell>
          <cell r="V5421">
            <v>14</v>
          </cell>
          <cell r="W5421">
            <v>0</v>
          </cell>
          <cell r="X5421">
            <v>0</v>
          </cell>
        </row>
        <row r="5422">
          <cell r="A5422" t="str">
            <v>1729700</v>
          </cell>
          <cell r="B5422">
            <v>1</v>
          </cell>
          <cell r="C5422" t="str">
            <v>Electrical services in square metres</v>
          </cell>
          <cell r="D5422" t="str">
            <v>34</v>
          </cell>
          <cell r="E5422" t="str">
            <v>BASELC</v>
          </cell>
          <cell r="F5422" t="str">
            <v>BAS</v>
          </cell>
          <cell r="G5422">
            <v>38820</v>
          </cell>
          <cell r="H5422" t="str">
            <v>Active</v>
          </cell>
          <cell r="I5422">
            <v>1</v>
          </cell>
          <cell r="J5422">
            <v>39344</v>
          </cell>
          <cell r="K5422" t="str">
            <v>TIP/TD</v>
          </cell>
          <cell r="L5422" t="str">
            <v>TN</v>
          </cell>
          <cell r="M5422" t="str">
            <v>0180</v>
          </cell>
          <cell r="N5422">
            <v>7483.56</v>
          </cell>
          <cell r="O5422">
            <v>24.14</v>
          </cell>
          <cell r="P5422">
            <v>289.35000000000002</v>
          </cell>
          <cell r="Q5422">
            <v>578.70000000000005</v>
          </cell>
          <cell r="R5422">
            <v>6904.86</v>
          </cell>
          <cell r="S5422">
            <v>2964.81</v>
          </cell>
          <cell r="T5422">
            <v>16</v>
          </cell>
          <cell r="U5422">
            <v>0</v>
          </cell>
          <cell r="V5422">
            <v>14</v>
          </cell>
          <cell r="W5422">
            <v>0</v>
          </cell>
          <cell r="X5422">
            <v>0</v>
          </cell>
        </row>
        <row r="5423">
          <cell r="A5423" t="str">
            <v>1729800</v>
          </cell>
          <cell r="B5423">
            <v>1</v>
          </cell>
          <cell r="C5423" t="str">
            <v>Fire Alarm System in square metres</v>
          </cell>
          <cell r="D5423" t="str">
            <v>34</v>
          </cell>
          <cell r="E5423" t="str">
            <v>BASALA</v>
          </cell>
          <cell r="F5423" t="str">
            <v>BAS</v>
          </cell>
          <cell r="G5423">
            <v>38820</v>
          </cell>
          <cell r="H5423" t="str">
            <v>Active</v>
          </cell>
          <cell r="I5423">
            <v>1</v>
          </cell>
          <cell r="J5423">
            <v>39344</v>
          </cell>
          <cell r="K5423" t="str">
            <v>TIP/TD</v>
          </cell>
          <cell r="L5423" t="str">
            <v>TN</v>
          </cell>
          <cell r="M5423" t="str">
            <v>0180</v>
          </cell>
          <cell r="N5423">
            <v>1995.58</v>
          </cell>
          <cell r="O5423">
            <v>6.43</v>
          </cell>
          <cell r="P5423">
            <v>77.16</v>
          </cell>
          <cell r="Q5423">
            <v>154.32</v>
          </cell>
          <cell r="R5423">
            <v>1841.26</v>
          </cell>
          <cell r="S5423">
            <v>790.6</v>
          </cell>
          <cell r="T5423">
            <v>16</v>
          </cell>
          <cell r="U5423">
            <v>0</v>
          </cell>
          <cell r="V5423">
            <v>14</v>
          </cell>
          <cell r="W5423">
            <v>0</v>
          </cell>
          <cell r="X5423">
            <v>0</v>
          </cell>
        </row>
        <row r="5424">
          <cell r="A5424" t="str">
            <v>1729900</v>
          </cell>
          <cell r="B5424">
            <v>1</v>
          </cell>
          <cell r="C5424" t="str">
            <v>Mechanical Services in square metres</v>
          </cell>
          <cell r="D5424" t="str">
            <v>34</v>
          </cell>
          <cell r="E5424" t="str">
            <v>BASAIR</v>
          </cell>
          <cell r="F5424" t="str">
            <v>BAS</v>
          </cell>
          <cell r="G5424">
            <v>38820</v>
          </cell>
          <cell r="H5424" t="str">
            <v>Active</v>
          </cell>
          <cell r="I5424">
            <v>1</v>
          </cell>
          <cell r="J5424">
            <v>39344</v>
          </cell>
          <cell r="K5424" t="str">
            <v>TIP/TD</v>
          </cell>
          <cell r="L5424" t="str">
            <v>TN</v>
          </cell>
          <cell r="M5424" t="str">
            <v>0180</v>
          </cell>
          <cell r="N5424">
            <v>9391.73</v>
          </cell>
          <cell r="O5424">
            <v>71.14</v>
          </cell>
          <cell r="P5424">
            <v>853.79</v>
          </cell>
          <cell r="Q5424">
            <v>1707.58</v>
          </cell>
          <cell r="R5424">
            <v>7684.15</v>
          </cell>
          <cell r="S5424">
            <v>4105.4399999999996</v>
          </cell>
          <cell r="T5424">
            <v>11</v>
          </cell>
          <cell r="U5424">
            <v>0</v>
          </cell>
          <cell r="V5424">
            <v>9</v>
          </cell>
          <cell r="W5424">
            <v>0</v>
          </cell>
          <cell r="X5424">
            <v>0</v>
          </cell>
        </row>
        <row r="5425">
          <cell r="A5425" t="str">
            <v>1730000</v>
          </cell>
          <cell r="B5425">
            <v>1</v>
          </cell>
          <cell r="C5425" t="str">
            <v>Plumbing reticulation in square metres</v>
          </cell>
          <cell r="D5425" t="str">
            <v>34</v>
          </cell>
          <cell r="E5425" t="str">
            <v>BASPLM</v>
          </cell>
          <cell r="F5425" t="str">
            <v>BAS</v>
          </cell>
          <cell r="G5425">
            <v>38820</v>
          </cell>
          <cell r="H5425" t="str">
            <v>Active</v>
          </cell>
          <cell r="I5425">
            <v>1</v>
          </cell>
          <cell r="J5425">
            <v>39344</v>
          </cell>
          <cell r="K5425" t="str">
            <v>TIP/TD</v>
          </cell>
          <cell r="L5425" t="str">
            <v>TN</v>
          </cell>
          <cell r="M5425" t="str">
            <v>0180</v>
          </cell>
          <cell r="N5425">
            <v>1260.95</v>
          </cell>
          <cell r="O5425">
            <v>6.54</v>
          </cell>
          <cell r="P5425">
            <v>78.81</v>
          </cell>
          <cell r="Q5425">
            <v>157.62</v>
          </cell>
          <cell r="R5425">
            <v>1103.33</v>
          </cell>
          <cell r="S5425">
            <v>524.84</v>
          </cell>
          <cell r="T5425">
            <v>16</v>
          </cell>
          <cell r="U5425">
            <v>0</v>
          </cell>
          <cell r="V5425">
            <v>14</v>
          </cell>
          <cell r="W5425">
            <v>0</v>
          </cell>
          <cell r="X5425">
            <v>0</v>
          </cell>
        </row>
        <row r="5426">
          <cell r="A5426" t="str">
            <v>1730100</v>
          </cell>
          <cell r="B5426">
            <v>1</v>
          </cell>
          <cell r="C5426" t="str">
            <v>Public Address System in square metres</v>
          </cell>
          <cell r="D5426" t="str">
            <v>34</v>
          </cell>
          <cell r="E5426" t="str">
            <v>BASPUB</v>
          </cell>
          <cell r="F5426" t="str">
            <v>BAS</v>
          </cell>
          <cell r="G5426">
            <v>38820</v>
          </cell>
          <cell r="H5426" t="str">
            <v>Active</v>
          </cell>
          <cell r="I5426">
            <v>1</v>
          </cell>
          <cell r="J5426">
            <v>39344</v>
          </cell>
          <cell r="K5426" t="str">
            <v>TIP/TD</v>
          </cell>
          <cell r="L5426" t="str">
            <v>TN</v>
          </cell>
          <cell r="M5426" t="str">
            <v>0180</v>
          </cell>
          <cell r="N5426">
            <v>840.61</v>
          </cell>
          <cell r="O5426">
            <v>4.3600000000000003</v>
          </cell>
          <cell r="P5426">
            <v>52.54</v>
          </cell>
          <cell r="Q5426">
            <v>105.08</v>
          </cell>
          <cell r="R5426">
            <v>735.53</v>
          </cell>
          <cell r="S5426">
            <v>349.88</v>
          </cell>
          <cell r="T5426">
            <v>16</v>
          </cell>
          <cell r="U5426">
            <v>0</v>
          </cell>
          <cell r="V5426">
            <v>14</v>
          </cell>
          <cell r="W5426">
            <v>0</v>
          </cell>
          <cell r="X5426">
            <v>0</v>
          </cell>
        </row>
        <row r="5427">
          <cell r="A5427" t="str">
            <v>1730200</v>
          </cell>
          <cell r="B5427">
            <v>1</v>
          </cell>
          <cell r="C5427" t="str">
            <v>Security System in square metres</v>
          </cell>
          <cell r="D5427" t="str">
            <v>34</v>
          </cell>
          <cell r="E5427" t="str">
            <v>BASSEC</v>
          </cell>
          <cell r="F5427" t="str">
            <v>BAS</v>
          </cell>
          <cell r="G5427">
            <v>38820</v>
          </cell>
          <cell r="H5427" t="str">
            <v>Active</v>
          </cell>
          <cell r="I5427">
            <v>1</v>
          </cell>
          <cell r="J5427">
            <v>39344</v>
          </cell>
          <cell r="K5427" t="str">
            <v>TIP/TD</v>
          </cell>
          <cell r="L5427" t="str">
            <v>TN</v>
          </cell>
          <cell r="M5427" t="str">
            <v>0180</v>
          </cell>
          <cell r="N5427">
            <v>2101.7199999999998</v>
          </cell>
          <cell r="O5427">
            <v>10.91</v>
          </cell>
          <cell r="P5427">
            <v>131.36000000000001</v>
          </cell>
          <cell r="Q5427">
            <v>262.72000000000003</v>
          </cell>
          <cell r="R5427">
            <v>1839</v>
          </cell>
          <cell r="S5427">
            <v>874.78</v>
          </cell>
          <cell r="T5427">
            <v>16</v>
          </cell>
          <cell r="U5427">
            <v>0</v>
          </cell>
          <cell r="V5427">
            <v>14</v>
          </cell>
          <cell r="W5427">
            <v>0</v>
          </cell>
          <cell r="X5427">
            <v>0</v>
          </cell>
        </row>
        <row r="5428">
          <cell r="A5428" t="str">
            <v>1730300</v>
          </cell>
          <cell r="B5428">
            <v>1</v>
          </cell>
          <cell r="C5428" t="str">
            <v>Building Structure in square metres</v>
          </cell>
          <cell r="D5428" t="str">
            <v>34</v>
          </cell>
          <cell r="E5428" t="str">
            <v>BUITER</v>
          </cell>
          <cell r="F5428" t="str">
            <v>BUI</v>
          </cell>
          <cell r="G5428">
            <v>38820</v>
          </cell>
          <cell r="H5428" t="str">
            <v>Active</v>
          </cell>
          <cell r="I5428">
            <v>1</v>
          </cell>
          <cell r="J5428">
            <v>39344</v>
          </cell>
          <cell r="K5428" t="str">
            <v>TLI</v>
          </cell>
          <cell r="L5428" t="str">
            <v>TN</v>
          </cell>
          <cell r="M5428" t="str">
            <v>0182</v>
          </cell>
          <cell r="N5428">
            <v>115360.23</v>
          </cell>
          <cell r="O5428">
            <v>189.65</v>
          </cell>
          <cell r="P5428">
            <v>2276.2399999999998</v>
          </cell>
          <cell r="Q5428">
            <v>4552.4799999999996</v>
          </cell>
          <cell r="R5428">
            <v>110807.75</v>
          </cell>
          <cell r="S5428">
            <v>44451.09</v>
          </cell>
          <cell r="T5428">
            <v>40</v>
          </cell>
          <cell r="U5428">
            <v>0</v>
          </cell>
          <cell r="V5428">
            <v>38</v>
          </cell>
          <cell r="W5428">
            <v>0</v>
          </cell>
          <cell r="X5428">
            <v>0</v>
          </cell>
        </row>
        <row r="5429">
          <cell r="A5429" t="str">
            <v>1730400</v>
          </cell>
          <cell r="B5429">
            <v>1</v>
          </cell>
          <cell r="C5429" t="str">
            <v>Communication Services in square metres</v>
          </cell>
          <cell r="D5429" t="str">
            <v>34</v>
          </cell>
          <cell r="E5429" t="str">
            <v>BASCAB</v>
          </cell>
          <cell r="F5429" t="str">
            <v>BAS</v>
          </cell>
          <cell r="G5429">
            <v>38820</v>
          </cell>
          <cell r="H5429" t="str">
            <v>Active</v>
          </cell>
          <cell r="I5429">
            <v>1</v>
          </cell>
          <cell r="J5429">
            <v>39344</v>
          </cell>
          <cell r="K5429" t="str">
            <v>TLI</v>
          </cell>
          <cell r="L5429" t="str">
            <v>TN</v>
          </cell>
          <cell r="M5429" t="str">
            <v>0182</v>
          </cell>
          <cell r="N5429">
            <v>5679.35</v>
          </cell>
          <cell r="O5429">
            <v>29.58</v>
          </cell>
          <cell r="P5429">
            <v>354.96</v>
          </cell>
          <cell r="Q5429">
            <v>709.92</v>
          </cell>
          <cell r="R5429">
            <v>4969.43</v>
          </cell>
          <cell r="S5429">
            <v>2363.88</v>
          </cell>
          <cell r="T5429">
            <v>16</v>
          </cell>
          <cell r="U5429">
            <v>0</v>
          </cell>
          <cell r="V5429">
            <v>14</v>
          </cell>
          <cell r="W5429">
            <v>0</v>
          </cell>
          <cell r="X5429">
            <v>0</v>
          </cell>
        </row>
        <row r="5430">
          <cell r="A5430" t="str">
            <v>1730500</v>
          </cell>
          <cell r="B5430">
            <v>1</v>
          </cell>
          <cell r="C5430" t="str">
            <v>Drainage Services in square metres</v>
          </cell>
          <cell r="D5430" t="str">
            <v>34</v>
          </cell>
          <cell r="E5430" t="str">
            <v>BASPLM</v>
          </cell>
          <cell r="F5430" t="str">
            <v>BAS</v>
          </cell>
          <cell r="G5430">
            <v>38820</v>
          </cell>
          <cell r="H5430" t="str">
            <v>Active</v>
          </cell>
          <cell r="I5430">
            <v>1</v>
          </cell>
          <cell r="J5430">
            <v>39344</v>
          </cell>
          <cell r="K5430" t="str">
            <v>TLI</v>
          </cell>
          <cell r="L5430" t="str">
            <v>TN</v>
          </cell>
          <cell r="M5430" t="str">
            <v>0182</v>
          </cell>
          <cell r="N5430">
            <v>1135.8</v>
          </cell>
          <cell r="O5430">
            <v>5.87</v>
          </cell>
          <cell r="P5430">
            <v>70.989999999999995</v>
          </cell>
          <cell r="Q5430">
            <v>141.97999999999999</v>
          </cell>
          <cell r="R5430">
            <v>993.82</v>
          </cell>
          <cell r="S5430">
            <v>472.74</v>
          </cell>
          <cell r="T5430">
            <v>16</v>
          </cell>
          <cell r="U5430">
            <v>0</v>
          </cell>
          <cell r="V5430">
            <v>14</v>
          </cell>
          <cell r="W5430">
            <v>0</v>
          </cell>
          <cell r="X5430">
            <v>0</v>
          </cell>
        </row>
        <row r="5431">
          <cell r="A5431" t="str">
            <v>1730600</v>
          </cell>
          <cell r="B5431">
            <v>1</v>
          </cell>
          <cell r="C5431" t="str">
            <v>Electrical services in square metres</v>
          </cell>
          <cell r="D5431" t="str">
            <v>34</v>
          </cell>
          <cell r="E5431" t="str">
            <v>BASELC</v>
          </cell>
          <cell r="F5431" t="str">
            <v>BAS</v>
          </cell>
          <cell r="G5431">
            <v>38820</v>
          </cell>
          <cell r="H5431" t="str">
            <v>Active</v>
          </cell>
          <cell r="I5431">
            <v>1</v>
          </cell>
          <cell r="J5431">
            <v>39344</v>
          </cell>
          <cell r="K5431" t="str">
            <v>TLI</v>
          </cell>
          <cell r="L5431" t="str">
            <v>TN</v>
          </cell>
          <cell r="M5431" t="str">
            <v>0182</v>
          </cell>
          <cell r="N5431">
            <v>50557.72</v>
          </cell>
          <cell r="O5431">
            <v>162.9</v>
          </cell>
          <cell r="P5431">
            <v>1954.8</v>
          </cell>
          <cell r="Q5431">
            <v>3909.6</v>
          </cell>
          <cell r="R5431">
            <v>46648.12</v>
          </cell>
          <cell r="S5431">
            <v>20029.810000000001</v>
          </cell>
          <cell r="T5431">
            <v>16</v>
          </cell>
          <cell r="U5431">
            <v>0</v>
          </cell>
          <cell r="V5431">
            <v>14</v>
          </cell>
          <cell r="W5431">
            <v>0</v>
          </cell>
          <cell r="X5431">
            <v>0</v>
          </cell>
        </row>
        <row r="5432">
          <cell r="A5432" t="str">
            <v>1730700</v>
          </cell>
          <cell r="B5432">
            <v>1</v>
          </cell>
          <cell r="C5432" t="str">
            <v>Fire Alarm System in square metres</v>
          </cell>
          <cell r="D5432" t="str">
            <v>34</v>
          </cell>
          <cell r="E5432" t="str">
            <v>BASALA</v>
          </cell>
          <cell r="F5432" t="str">
            <v>BAS</v>
          </cell>
          <cell r="G5432">
            <v>38820</v>
          </cell>
          <cell r="H5432" t="str">
            <v>Active</v>
          </cell>
          <cell r="I5432">
            <v>1</v>
          </cell>
          <cell r="J5432">
            <v>39344</v>
          </cell>
          <cell r="K5432" t="str">
            <v>TLI</v>
          </cell>
          <cell r="L5432" t="str">
            <v>TN</v>
          </cell>
          <cell r="M5432" t="str">
            <v>0182</v>
          </cell>
          <cell r="N5432">
            <v>13482.01</v>
          </cell>
          <cell r="O5432">
            <v>43.44</v>
          </cell>
          <cell r="P5432">
            <v>521.28</v>
          </cell>
          <cell r="Q5432">
            <v>1042.56</v>
          </cell>
          <cell r="R5432">
            <v>12439.45</v>
          </cell>
          <cell r="S5432">
            <v>5341.26</v>
          </cell>
          <cell r="T5432">
            <v>16</v>
          </cell>
          <cell r="U5432">
            <v>0</v>
          </cell>
          <cell r="V5432">
            <v>14</v>
          </cell>
          <cell r="W5432">
            <v>0</v>
          </cell>
          <cell r="X5432">
            <v>0</v>
          </cell>
        </row>
        <row r="5433">
          <cell r="A5433" t="str">
            <v>1730800</v>
          </cell>
          <cell r="B5433">
            <v>1</v>
          </cell>
          <cell r="C5433" t="str">
            <v>Mechanical Services in square metres</v>
          </cell>
          <cell r="D5433" t="str">
            <v>34</v>
          </cell>
          <cell r="E5433" t="str">
            <v>BASAIR</v>
          </cell>
          <cell r="F5433" t="str">
            <v>BAS</v>
          </cell>
          <cell r="G5433">
            <v>38820</v>
          </cell>
          <cell r="H5433" t="str">
            <v>Active</v>
          </cell>
          <cell r="I5433">
            <v>1</v>
          </cell>
          <cell r="J5433">
            <v>39344</v>
          </cell>
          <cell r="K5433" t="str">
            <v>TLI</v>
          </cell>
          <cell r="L5433" t="str">
            <v>TN</v>
          </cell>
          <cell r="M5433" t="str">
            <v>0182</v>
          </cell>
          <cell r="N5433">
            <v>63449.17</v>
          </cell>
          <cell r="O5433">
            <v>480.63</v>
          </cell>
          <cell r="P5433">
            <v>5768.11</v>
          </cell>
          <cell r="Q5433">
            <v>11536.22</v>
          </cell>
          <cell r="R5433">
            <v>51912.95</v>
          </cell>
          <cell r="S5433">
            <v>27735.8</v>
          </cell>
          <cell r="T5433">
            <v>11</v>
          </cell>
          <cell r="U5433">
            <v>0</v>
          </cell>
          <cell r="V5433">
            <v>9</v>
          </cell>
          <cell r="W5433">
            <v>0</v>
          </cell>
          <cell r="X5433">
            <v>0</v>
          </cell>
        </row>
        <row r="5434">
          <cell r="A5434" t="str">
            <v>1730900</v>
          </cell>
          <cell r="B5434">
            <v>1</v>
          </cell>
          <cell r="C5434" t="str">
            <v>Plumbing reticulation in square metres</v>
          </cell>
          <cell r="D5434" t="str">
            <v>34</v>
          </cell>
          <cell r="E5434" t="str">
            <v>BASPLM</v>
          </cell>
          <cell r="F5434" t="str">
            <v>BAS</v>
          </cell>
          <cell r="G5434">
            <v>38820</v>
          </cell>
          <cell r="H5434" t="str">
            <v>Active</v>
          </cell>
          <cell r="I5434">
            <v>1</v>
          </cell>
          <cell r="J5434">
            <v>39344</v>
          </cell>
          <cell r="K5434" t="str">
            <v>TLI</v>
          </cell>
          <cell r="L5434" t="str">
            <v>TN</v>
          </cell>
          <cell r="M5434" t="str">
            <v>0182</v>
          </cell>
          <cell r="N5434">
            <v>8519.1200000000008</v>
          </cell>
          <cell r="O5434">
            <v>44.38</v>
          </cell>
          <cell r="P5434">
            <v>532.45000000000005</v>
          </cell>
          <cell r="Q5434">
            <v>1064.9000000000001</v>
          </cell>
          <cell r="R5434">
            <v>7454.22</v>
          </cell>
          <cell r="S5434">
            <v>3545.86</v>
          </cell>
          <cell r="T5434">
            <v>16</v>
          </cell>
          <cell r="U5434">
            <v>0</v>
          </cell>
          <cell r="V5434">
            <v>14</v>
          </cell>
          <cell r="W5434">
            <v>0</v>
          </cell>
          <cell r="X5434">
            <v>0</v>
          </cell>
        </row>
        <row r="5435">
          <cell r="A5435" t="str">
            <v>1731000</v>
          </cell>
          <cell r="B5435">
            <v>1</v>
          </cell>
          <cell r="C5435" t="str">
            <v>Public Address System in square metres</v>
          </cell>
          <cell r="D5435" t="str">
            <v>34</v>
          </cell>
          <cell r="E5435" t="str">
            <v>BASPUB</v>
          </cell>
          <cell r="F5435" t="str">
            <v>BAS</v>
          </cell>
          <cell r="G5435">
            <v>38820</v>
          </cell>
          <cell r="H5435" t="str">
            <v>Active</v>
          </cell>
          <cell r="I5435">
            <v>1</v>
          </cell>
          <cell r="J5435">
            <v>39344</v>
          </cell>
          <cell r="K5435" t="str">
            <v>TLI</v>
          </cell>
          <cell r="L5435" t="str">
            <v>TN</v>
          </cell>
          <cell r="M5435" t="str">
            <v>0182</v>
          </cell>
          <cell r="N5435">
            <v>5679.35</v>
          </cell>
          <cell r="O5435">
            <v>29.58</v>
          </cell>
          <cell r="P5435">
            <v>354.96</v>
          </cell>
          <cell r="Q5435">
            <v>709.92</v>
          </cell>
          <cell r="R5435">
            <v>4969.43</v>
          </cell>
          <cell r="S5435">
            <v>2363.88</v>
          </cell>
          <cell r="T5435">
            <v>16</v>
          </cell>
          <cell r="U5435">
            <v>0</v>
          </cell>
          <cell r="V5435">
            <v>14</v>
          </cell>
          <cell r="W5435">
            <v>0</v>
          </cell>
          <cell r="X5435">
            <v>0</v>
          </cell>
        </row>
        <row r="5436">
          <cell r="A5436" t="str">
            <v>1731100</v>
          </cell>
          <cell r="B5436">
            <v>1</v>
          </cell>
          <cell r="C5436" t="str">
            <v>Security System in square metres</v>
          </cell>
          <cell r="D5436" t="str">
            <v>34</v>
          </cell>
          <cell r="E5436" t="str">
            <v>BASSEC</v>
          </cell>
          <cell r="F5436" t="str">
            <v>BAS</v>
          </cell>
          <cell r="G5436">
            <v>38820</v>
          </cell>
          <cell r="H5436" t="str">
            <v>Active</v>
          </cell>
          <cell r="I5436">
            <v>1</v>
          </cell>
          <cell r="J5436">
            <v>39344</v>
          </cell>
          <cell r="K5436" t="str">
            <v>TLI</v>
          </cell>
          <cell r="L5436" t="str">
            <v>TN</v>
          </cell>
          <cell r="M5436" t="str">
            <v>0182</v>
          </cell>
          <cell r="N5436">
            <v>14198.43</v>
          </cell>
          <cell r="O5436">
            <v>73.95</v>
          </cell>
          <cell r="P5436">
            <v>887.4</v>
          </cell>
          <cell r="Q5436">
            <v>1774.8</v>
          </cell>
          <cell r="R5436">
            <v>12423.63</v>
          </cell>
          <cell r="S5436">
            <v>5909.73</v>
          </cell>
          <cell r="T5436">
            <v>16</v>
          </cell>
          <cell r="U5436">
            <v>0</v>
          </cell>
          <cell r="V5436">
            <v>14</v>
          </cell>
          <cell r="W5436">
            <v>0</v>
          </cell>
          <cell r="X5436">
            <v>0</v>
          </cell>
        </row>
        <row r="5437">
          <cell r="A5437" t="str">
            <v>1731200</v>
          </cell>
          <cell r="B5437">
            <v>1</v>
          </cell>
          <cell r="C5437" t="str">
            <v>Division walling in all 36 lineal metres</v>
          </cell>
          <cell r="D5437" t="str">
            <v>34</v>
          </cell>
          <cell r="E5437" t="str">
            <v>BASPAR</v>
          </cell>
          <cell r="F5437" t="str">
            <v>BAS</v>
          </cell>
          <cell r="G5437">
            <v>38820</v>
          </cell>
          <cell r="H5437" t="str">
            <v>Active</v>
          </cell>
          <cell r="I5437">
            <v>1</v>
          </cell>
          <cell r="J5437">
            <v>39344</v>
          </cell>
          <cell r="K5437" t="str">
            <v>TLI</v>
          </cell>
          <cell r="L5437" t="str">
            <v>TN</v>
          </cell>
          <cell r="M5437" t="str">
            <v>0182</v>
          </cell>
          <cell r="N5437">
            <v>45666.080000000002</v>
          </cell>
          <cell r="O5437">
            <v>345.9</v>
          </cell>
          <cell r="P5437">
            <v>4151.46</v>
          </cell>
          <cell r="Q5437">
            <v>8302.92</v>
          </cell>
          <cell r="R5437">
            <v>37363.160000000003</v>
          </cell>
          <cell r="S5437">
            <v>19962.21</v>
          </cell>
          <cell r="T5437">
            <v>11</v>
          </cell>
          <cell r="U5437">
            <v>0</v>
          </cell>
          <cell r="V5437">
            <v>9</v>
          </cell>
          <cell r="W5437">
            <v>0</v>
          </cell>
          <cell r="X5437">
            <v>0</v>
          </cell>
        </row>
        <row r="5438">
          <cell r="A5438" t="str">
            <v>1731300</v>
          </cell>
          <cell r="B5438">
            <v>1</v>
          </cell>
          <cell r="C5438" t="str">
            <v>sprinkler head and piping - 50</v>
          </cell>
          <cell r="D5438" t="str">
            <v>34</v>
          </cell>
          <cell r="E5438" t="str">
            <v>BASSPR</v>
          </cell>
          <cell r="F5438" t="str">
            <v>BAS</v>
          </cell>
          <cell r="G5438">
            <v>38820</v>
          </cell>
          <cell r="H5438" t="str">
            <v>Active</v>
          </cell>
          <cell r="I5438">
            <v>1</v>
          </cell>
          <cell r="J5438">
            <v>39344</v>
          </cell>
          <cell r="K5438" t="str">
            <v>TLI</v>
          </cell>
          <cell r="L5438" t="str">
            <v>TN</v>
          </cell>
          <cell r="M5438" t="str">
            <v>0182</v>
          </cell>
          <cell r="N5438">
            <v>21141.47</v>
          </cell>
          <cell r="O5438">
            <v>160.19</v>
          </cell>
          <cell r="P5438">
            <v>1921.95</v>
          </cell>
          <cell r="Q5438">
            <v>3843.9</v>
          </cell>
          <cell r="R5438">
            <v>17297.57</v>
          </cell>
          <cell r="S5438">
            <v>9241.66</v>
          </cell>
          <cell r="T5438">
            <v>11</v>
          </cell>
          <cell r="U5438">
            <v>0</v>
          </cell>
          <cell r="V5438">
            <v>9</v>
          </cell>
          <cell r="W5438">
            <v>0</v>
          </cell>
          <cell r="X5438">
            <v>0</v>
          </cell>
        </row>
        <row r="5439">
          <cell r="A5439" t="str">
            <v>1731400</v>
          </cell>
          <cell r="B5439">
            <v>1</v>
          </cell>
          <cell r="C5439" t="str">
            <v>fitted carpet - 322.9 square metres</v>
          </cell>
          <cell r="D5439" t="str">
            <v>34</v>
          </cell>
          <cell r="E5439" t="str">
            <v>BASFLO</v>
          </cell>
          <cell r="F5439" t="str">
            <v>BAS</v>
          </cell>
          <cell r="G5439">
            <v>38820</v>
          </cell>
          <cell r="H5439" t="str">
            <v>Active</v>
          </cell>
          <cell r="I5439">
            <v>1</v>
          </cell>
          <cell r="J5439">
            <v>39344</v>
          </cell>
          <cell r="K5439" t="str">
            <v>TL</v>
          </cell>
          <cell r="L5439" t="str">
            <v>TL</v>
          </cell>
          <cell r="M5439" t="str">
            <v>0001</v>
          </cell>
          <cell r="N5439">
            <v>0</v>
          </cell>
          <cell r="O5439">
            <v>0</v>
          </cell>
          <cell r="P5439">
            <v>0</v>
          </cell>
          <cell r="Q5439">
            <v>0</v>
          </cell>
          <cell r="R5439">
            <v>0</v>
          </cell>
          <cell r="S5439">
            <v>0</v>
          </cell>
          <cell r="T5439">
            <v>0</v>
          </cell>
          <cell r="U5439">
            <v>0</v>
          </cell>
          <cell r="V5439">
            <v>0</v>
          </cell>
          <cell r="W5439">
            <v>0</v>
          </cell>
          <cell r="X5439">
            <v>0</v>
          </cell>
        </row>
        <row r="5440">
          <cell r="A5440" t="str">
            <v>1731500</v>
          </cell>
          <cell r="B5440">
            <v>1</v>
          </cell>
          <cell r="C5440" t="str">
            <v>suspended ceiling - 454.9 square metres</v>
          </cell>
          <cell r="D5440" t="str">
            <v>34</v>
          </cell>
          <cell r="E5440" t="str">
            <v>BASSUS</v>
          </cell>
          <cell r="F5440" t="str">
            <v>BAS</v>
          </cell>
          <cell r="G5440">
            <v>38820</v>
          </cell>
          <cell r="H5440" t="str">
            <v>Active</v>
          </cell>
          <cell r="I5440">
            <v>1</v>
          </cell>
          <cell r="J5440">
            <v>39344</v>
          </cell>
          <cell r="K5440" t="str">
            <v>TL</v>
          </cell>
          <cell r="L5440" t="str">
            <v>TL</v>
          </cell>
          <cell r="M5440" t="str">
            <v>0001</v>
          </cell>
          <cell r="N5440">
            <v>19019.27</v>
          </cell>
          <cell r="O5440">
            <v>98.49</v>
          </cell>
          <cell r="P5440">
            <v>1182.43</v>
          </cell>
          <cell r="Q5440">
            <v>2364.86</v>
          </cell>
          <cell r="R5440">
            <v>16654.41</v>
          </cell>
          <cell r="S5440">
            <v>7685.78</v>
          </cell>
          <cell r="T5440">
            <v>16</v>
          </cell>
          <cell r="U5440">
            <v>31</v>
          </cell>
          <cell r="V5440">
            <v>14</v>
          </cell>
          <cell r="W5440">
            <v>31</v>
          </cell>
          <cell r="X5440">
            <v>0</v>
          </cell>
        </row>
        <row r="5441">
          <cell r="A5441" t="str">
            <v>1731600</v>
          </cell>
          <cell r="B5441">
            <v>1</v>
          </cell>
          <cell r="C5441" t="str">
            <v>Electrical services in square metres</v>
          </cell>
          <cell r="D5441" t="str">
            <v>34</v>
          </cell>
          <cell r="E5441" t="str">
            <v>BASELC</v>
          </cell>
          <cell r="F5441" t="str">
            <v>BAS</v>
          </cell>
          <cell r="G5441">
            <v>38820</v>
          </cell>
          <cell r="H5441" t="str">
            <v>Active</v>
          </cell>
          <cell r="I5441">
            <v>1</v>
          </cell>
          <cell r="J5441">
            <v>39344</v>
          </cell>
          <cell r="K5441" t="str">
            <v>TL</v>
          </cell>
          <cell r="L5441" t="str">
            <v>TL</v>
          </cell>
          <cell r="M5441" t="str">
            <v>0001</v>
          </cell>
          <cell r="N5441">
            <v>75479.460000000006</v>
          </cell>
          <cell r="O5441">
            <v>241.81</v>
          </cell>
          <cell r="P5441">
            <v>2901.94</v>
          </cell>
          <cell r="Q5441">
            <v>5803.88</v>
          </cell>
          <cell r="R5441">
            <v>69675.58</v>
          </cell>
          <cell r="S5441">
            <v>29214.74</v>
          </cell>
          <cell r="T5441">
            <v>16</v>
          </cell>
          <cell r="U5441">
            <v>31</v>
          </cell>
          <cell r="V5441">
            <v>14</v>
          </cell>
          <cell r="W5441">
            <v>31</v>
          </cell>
          <cell r="X5441">
            <v>0</v>
          </cell>
        </row>
        <row r="5442">
          <cell r="A5442" t="str">
            <v>1731700</v>
          </cell>
          <cell r="B5442">
            <v>1</v>
          </cell>
          <cell r="C5442" t="str">
            <v>sprinkler head and piping - 96</v>
          </cell>
          <cell r="D5442" t="str">
            <v>34</v>
          </cell>
          <cell r="E5442" t="str">
            <v>BASSPR</v>
          </cell>
          <cell r="F5442" t="str">
            <v>BAS</v>
          </cell>
          <cell r="G5442">
            <v>38820</v>
          </cell>
          <cell r="H5442" t="str">
            <v>Active</v>
          </cell>
          <cell r="I5442">
            <v>1</v>
          </cell>
          <cell r="J5442">
            <v>39344</v>
          </cell>
          <cell r="K5442" t="str">
            <v>TL</v>
          </cell>
          <cell r="L5442" t="str">
            <v>TL</v>
          </cell>
          <cell r="M5442" t="str">
            <v>0001</v>
          </cell>
          <cell r="N5442">
            <v>40337.43</v>
          </cell>
          <cell r="O5442">
            <v>303.19</v>
          </cell>
          <cell r="P5442">
            <v>3638.94</v>
          </cell>
          <cell r="Q5442">
            <v>7277.88</v>
          </cell>
          <cell r="R5442">
            <v>33059.550000000003</v>
          </cell>
          <cell r="S5442">
            <v>16977.34</v>
          </cell>
          <cell r="T5442">
            <v>11</v>
          </cell>
          <cell r="U5442">
            <v>31</v>
          </cell>
          <cell r="V5442">
            <v>9</v>
          </cell>
          <cell r="W5442">
            <v>31</v>
          </cell>
          <cell r="X5442">
            <v>0</v>
          </cell>
        </row>
        <row r="5443">
          <cell r="A5443" t="str">
            <v>1731800</v>
          </cell>
          <cell r="B5443">
            <v>1</v>
          </cell>
          <cell r="C5443" t="str">
            <v>break glass fire alarm point - 3</v>
          </cell>
          <cell r="D5443" t="str">
            <v>34</v>
          </cell>
          <cell r="E5443" t="str">
            <v>BASALA</v>
          </cell>
          <cell r="F5443" t="str">
            <v>BAS</v>
          </cell>
          <cell r="G5443">
            <v>38820</v>
          </cell>
          <cell r="H5443" t="str">
            <v>Active</v>
          </cell>
          <cell r="I5443">
            <v>1</v>
          </cell>
          <cell r="J5443">
            <v>39344</v>
          </cell>
          <cell r="K5443" t="str">
            <v>TL</v>
          </cell>
          <cell r="L5443" t="str">
            <v>TL</v>
          </cell>
          <cell r="M5443" t="str">
            <v>0001</v>
          </cell>
          <cell r="N5443">
            <v>1493.3</v>
          </cell>
          <cell r="O5443">
            <v>4.83</v>
          </cell>
          <cell r="P5443">
            <v>57.41</v>
          </cell>
          <cell r="Q5443">
            <v>114.82</v>
          </cell>
          <cell r="R5443">
            <v>1378.48</v>
          </cell>
          <cell r="S5443">
            <v>577.99</v>
          </cell>
          <cell r="T5443">
            <v>16</v>
          </cell>
          <cell r="U5443">
            <v>31</v>
          </cell>
          <cell r="V5443">
            <v>14</v>
          </cell>
          <cell r="W5443">
            <v>31</v>
          </cell>
          <cell r="X5443">
            <v>0</v>
          </cell>
        </row>
        <row r="5444">
          <cell r="A5444" t="str">
            <v>1731900</v>
          </cell>
          <cell r="B5444">
            <v>1</v>
          </cell>
          <cell r="C5444" t="str">
            <v>fire hose reel - 3</v>
          </cell>
          <cell r="D5444" t="str">
            <v>34</v>
          </cell>
          <cell r="E5444" t="str">
            <v>BASHOS</v>
          </cell>
          <cell r="F5444" t="str">
            <v>BAS</v>
          </cell>
          <cell r="G5444">
            <v>38820</v>
          </cell>
          <cell r="H5444" t="str">
            <v>Active</v>
          </cell>
          <cell r="I5444">
            <v>1</v>
          </cell>
          <cell r="J5444">
            <v>39344</v>
          </cell>
          <cell r="K5444" t="str">
            <v>TL</v>
          </cell>
          <cell r="L5444" t="str">
            <v>TL</v>
          </cell>
          <cell r="M5444" t="str">
            <v>0001</v>
          </cell>
          <cell r="N5444">
            <v>3344.8</v>
          </cell>
          <cell r="O5444">
            <v>17.32</v>
          </cell>
          <cell r="P5444">
            <v>207.95</v>
          </cell>
          <cell r="Q5444">
            <v>415.9</v>
          </cell>
          <cell r="R5444">
            <v>2928.9</v>
          </cell>
          <cell r="S5444">
            <v>1351.65</v>
          </cell>
          <cell r="T5444">
            <v>16</v>
          </cell>
          <cell r="U5444">
            <v>31</v>
          </cell>
          <cell r="V5444">
            <v>14</v>
          </cell>
          <cell r="W5444">
            <v>31</v>
          </cell>
          <cell r="X5444">
            <v>0</v>
          </cell>
        </row>
        <row r="5445">
          <cell r="A5445" t="str">
            <v>1732000</v>
          </cell>
          <cell r="B5445">
            <v>1</v>
          </cell>
          <cell r="C5445" t="str">
            <v>fluorescent light fitting-36-1200x600mm</v>
          </cell>
          <cell r="D5445" t="str">
            <v>34</v>
          </cell>
          <cell r="E5445" t="str">
            <v>BASLIG</v>
          </cell>
          <cell r="F5445" t="str">
            <v>BAS</v>
          </cell>
          <cell r="G5445">
            <v>38820</v>
          </cell>
          <cell r="H5445" t="str">
            <v>Active</v>
          </cell>
          <cell r="I5445">
            <v>1</v>
          </cell>
          <cell r="J5445">
            <v>39344</v>
          </cell>
          <cell r="K5445" t="str">
            <v>TL</v>
          </cell>
          <cell r="L5445" t="str">
            <v>TL</v>
          </cell>
          <cell r="M5445" t="str">
            <v>0001</v>
          </cell>
          <cell r="N5445">
            <v>12965.55</v>
          </cell>
          <cell r="O5445">
            <v>97.49</v>
          </cell>
          <cell r="P5445">
            <v>1169.6600000000001</v>
          </cell>
          <cell r="Q5445">
            <v>2339.3200000000002</v>
          </cell>
          <cell r="R5445">
            <v>10626.23</v>
          </cell>
          <cell r="S5445">
            <v>5456.98</v>
          </cell>
          <cell r="T5445">
            <v>11</v>
          </cell>
          <cell r="U5445">
            <v>31</v>
          </cell>
          <cell r="V5445">
            <v>9</v>
          </cell>
          <cell r="W5445">
            <v>31</v>
          </cell>
          <cell r="X5445">
            <v>0</v>
          </cell>
        </row>
        <row r="5446">
          <cell r="A5446" t="str">
            <v>1732100</v>
          </cell>
          <cell r="B5446">
            <v>1</v>
          </cell>
          <cell r="C5446" t="str">
            <v>fluorescent light fitting-4-1200x300mm t</v>
          </cell>
          <cell r="D5446" t="str">
            <v>34</v>
          </cell>
          <cell r="E5446" t="str">
            <v>BASLIG</v>
          </cell>
          <cell r="F5446" t="str">
            <v>BAS</v>
          </cell>
          <cell r="G5446">
            <v>38820</v>
          </cell>
          <cell r="H5446" t="str">
            <v>Active</v>
          </cell>
          <cell r="I5446">
            <v>1</v>
          </cell>
          <cell r="J5446">
            <v>39344</v>
          </cell>
          <cell r="K5446" t="str">
            <v>TL</v>
          </cell>
          <cell r="L5446" t="str">
            <v>TL</v>
          </cell>
          <cell r="M5446" t="str">
            <v>0001</v>
          </cell>
          <cell r="N5446">
            <v>1224.5</v>
          </cell>
          <cell r="O5446">
            <v>9.16</v>
          </cell>
          <cell r="P5446">
            <v>110.47</v>
          </cell>
          <cell r="Q5446">
            <v>220.94</v>
          </cell>
          <cell r="R5446">
            <v>1003.56</v>
          </cell>
          <cell r="S5446">
            <v>515.37</v>
          </cell>
          <cell r="T5446">
            <v>11</v>
          </cell>
          <cell r="U5446">
            <v>31</v>
          </cell>
          <cell r="V5446">
            <v>9</v>
          </cell>
          <cell r="W5446">
            <v>31</v>
          </cell>
          <cell r="X5446">
            <v>0</v>
          </cell>
        </row>
        <row r="5447">
          <cell r="A5447" t="str">
            <v>1732200</v>
          </cell>
          <cell r="B5447">
            <v>1</v>
          </cell>
          <cell r="C5447" t="str">
            <v>electric light fitting - 32 ceiling moun</v>
          </cell>
          <cell r="D5447" t="str">
            <v>34</v>
          </cell>
          <cell r="E5447" t="str">
            <v>BASLIG</v>
          </cell>
          <cell r="F5447" t="str">
            <v>BAS</v>
          </cell>
          <cell r="G5447">
            <v>38820</v>
          </cell>
          <cell r="H5447" t="str">
            <v>Active</v>
          </cell>
          <cell r="I5447">
            <v>1</v>
          </cell>
          <cell r="J5447">
            <v>39344</v>
          </cell>
          <cell r="K5447" t="str">
            <v>TL</v>
          </cell>
          <cell r="L5447" t="str">
            <v>TL</v>
          </cell>
          <cell r="M5447" t="str">
            <v>0001</v>
          </cell>
          <cell r="N5447">
            <v>8643.7000000000007</v>
          </cell>
          <cell r="O5447">
            <v>64.989999999999995</v>
          </cell>
          <cell r="P5447">
            <v>779.77</v>
          </cell>
          <cell r="Q5447">
            <v>1559.54</v>
          </cell>
          <cell r="R5447">
            <v>7084.16</v>
          </cell>
          <cell r="S5447">
            <v>3637.99</v>
          </cell>
          <cell r="T5447">
            <v>11</v>
          </cell>
          <cell r="U5447">
            <v>31</v>
          </cell>
          <cell r="V5447">
            <v>9</v>
          </cell>
          <cell r="W5447">
            <v>31</v>
          </cell>
          <cell r="X5447">
            <v>0</v>
          </cell>
        </row>
        <row r="5448">
          <cell r="A5448" t="str">
            <v>1732300</v>
          </cell>
          <cell r="B5448">
            <v>1</v>
          </cell>
          <cell r="C5448" t="str">
            <v>fluorescent light fitting - 16 single tu</v>
          </cell>
          <cell r="D5448" t="str">
            <v>34</v>
          </cell>
          <cell r="E5448" t="str">
            <v>BASLIG</v>
          </cell>
          <cell r="F5448" t="str">
            <v>BAS</v>
          </cell>
          <cell r="G5448">
            <v>38820</v>
          </cell>
          <cell r="H5448" t="str">
            <v>Active</v>
          </cell>
          <cell r="I5448">
            <v>1</v>
          </cell>
          <cell r="J5448">
            <v>39344</v>
          </cell>
          <cell r="K5448" t="str">
            <v>TL</v>
          </cell>
          <cell r="L5448" t="str">
            <v>TL</v>
          </cell>
          <cell r="M5448" t="str">
            <v>0001</v>
          </cell>
          <cell r="N5448">
            <v>2401.02</v>
          </cell>
          <cell r="O5448">
            <v>18.05</v>
          </cell>
          <cell r="P5448">
            <v>216.6</v>
          </cell>
          <cell r="Q5448">
            <v>433.2</v>
          </cell>
          <cell r="R5448">
            <v>1967.82</v>
          </cell>
          <cell r="S5448">
            <v>1010.55</v>
          </cell>
          <cell r="T5448">
            <v>11</v>
          </cell>
          <cell r="U5448">
            <v>31</v>
          </cell>
          <cell r="V5448">
            <v>9</v>
          </cell>
          <cell r="W5448">
            <v>31</v>
          </cell>
          <cell r="X5448">
            <v>0</v>
          </cell>
        </row>
        <row r="5449">
          <cell r="A5449" t="str">
            <v>1732400</v>
          </cell>
          <cell r="B5449">
            <v>1</v>
          </cell>
          <cell r="C5449" t="str">
            <v>fluorescent light fitting - 2 single tub</v>
          </cell>
          <cell r="D5449" t="str">
            <v>34</v>
          </cell>
          <cell r="E5449" t="str">
            <v>BASLIG</v>
          </cell>
          <cell r="F5449" t="str">
            <v>BAS</v>
          </cell>
          <cell r="G5449">
            <v>38820</v>
          </cell>
          <cell r="H5449" t="str">
            <v>Active</v>
          </cell>
          <cell r="I5449">
            <v>1</v>
          </cell>
          <cell r="J5449">
            <v>39344</v>
          </cell>
          <cell r="K5449" t="str">
            <v>TL</v>
          </cell>
          <cell r="L5449" t="str">
            <v>TL</v>
          </cell>
          <cell r="M5449" t="str">
            <v>0001</v>
          </cell>
          <cell r="N5449">
            <v>660.35</v>
          </cell>
          <cell r="O5449">
            <v>5.01</v>
          </cell>
          <cell r="P5449">
            <v>59.57</v>
          </cell>
          <cell r="Q5449">
            <v>119.14</v>
          </cell>
          <cell r="R5449">
            <v>541.21</v>
          </cell>
          <cell r="S5449">
            <v>277.93</v>
          </cell>
          <cell r="T5449">
            <v>11</v>
          </cell>
          <cell r="U5449">
            <v>31</v>
          </cell>
          <cell r="V5449">
            <v>9</v>
          </cell>
          <cell r="W5449">
            <v>31</v>
          </cell>
          <cell r="X5449">
            <v>0</v>
          </cell>
        </row>
        <row r="5450">
          <cell r="A5450" t="str">
            <v>1732500</v>
          </cell>
          <cell r="B5450">
            <v>1</v>
          </cell>
          <cell r="C5450" t="str">
            <v>vinyl floor covering - 132 square metres</v>
          </cell>
          <cell r="D5450" t="str">
            <v>34</v>
          </cell>
          <cell r="E5450" t="str">
            <v>BASFLO</v>
          </cell>
          <cell r="F5450" t="str">
            <v>BAS</v>
          </cell>
          <cell r="G5450">
            <v>38820</v>
          </cell>
          <cell r="H5450" t="str">
            <v>Active</v>
          </cell>
          <cell r="I5450">
            <v>1</v>
          </cell>
          <cell r="J5450">
            <v>39344</v>
          </cell>
          <cell r="K5450" t="str">
            <v>TL</v>
          </cell>
          <cell r="L5450" t="str">
            <v>TL</v>
          </cell>
          <cell r="M5450" t="str">
            <v>0001</v>
          </cell>
          <cell r="N5450">
            <v>0</v>
          </cell>
          <cell r="O5450">
            <v>0</v>
          </cell>
          <cell r="P5450">
            <v>0</v>
          </cell>
          <cell r="Q5450">
            <v>0</v>
          </cell>
          <cell r="R5450">
            <v>0</v>
          </cell>
          <cell r="S5450">
            <v>0</v>
          </cell>
          <cell r="T5450">
            <v>0</v>
          </cell>
          <cell r="U5450">
            <v>0</v>
          </cell>
          <cell r="V5450">
            <v>0</v>
          </cell>
          <cell r="W5450">
            <v>0</v>
          </cell>
          <cell r="X5450">
            <v>0</v>
          </cell>
        </row>
        <row r="5451">
          <cell r="A5451" t="str">
            <v>1732600</v>
          </cell>
          <cell r="B5451">
            <v>1</v>
          </cell>
          <cell r="C5451" t="str">
            <v>handrails - 9 lineal metres</v>
          </cell>
          <cell r="D5451" t="str">
            <v>34</v>
          </cell>
          <cell r="E5451" t="str">
            <v>BASELC</v>
          </cell>
          <cell r="F5451" t="str">
            <v>BAS</v>
          </cell>
          <cell r="G5451">
            <v>38820</v>
          </cell>
          <cell r="H5451" t="str">
            <v>Active</v>
          </cell>
          <cell r="I5451">
            <v>1</v>
          </cell>
          <cell r="J5451">
            <v>39344</v>
          </cell>
          <cell r="K5451" t="str">
            <v>TL</v>
          </cell>
          <cell r="L5451" t="str">
            <v>TL</v>
          </cell>
          <cell r="M5451" t="str">
            <v>0001</v>
          </cell>
          <cell r="N5451">
            <v>3359.96</v>
          </cell>
          <cell r="O5451">
            <v>10.82</v>
          </cell>
          <cell r="P5451">
            <v>129.18</v>
          </cell>
          <cell r="Q5451">
            <v>258.36</v>
          </cell>
          <cell r="R5451">
            <v>3101.6</v>
          </cell>
          <cell r="S5451">
            <v>1300.49</v>
          </cell>
          <cell r="T5451">
            <v>16</v>
          </cell>
          <cell r="U5451">
            <v>31</v>
          </cell>
          <cell r="V5451">
            <v>14</v>
          </cell>
          <cell r="W5451">
            <v>31</v>
          </cell>
          <cell r="X5451">
            <v>0</v>
          </cell>
        </row>
        <row r="5452">
          <cell r="A5452" t="str">
            <v>1732700</v>
          </cell>
          <cell r="B5452">
            <v>1</v>
          </cell>
          <cell r="C5452" t="str">
            <v>Exit sign and fittings - 8</v>
          </cell>
          <cell r="D5452" t="str">
            <v>34</v>
          </cell>
          <cell r="E5452" t="str">
            <v>BASSIG</v>
          </cell>
          <cell r="F5452" t="str">
            <v>BAS</v>
          </cell>
          <cell r="G5452">
            <v>38820</v>
          </cell>
          <cell r="H5452" t="str">
            <v>Active</v>
          </cell>
          <cell r="I5452">
            <v>1</v>
          </cell>
          <cell r="J5452">
            <v>39344</v>
          </cell>
          <cell r="K5452" t="str">
            <v>TL</v>
          </cell>
          <cell r="L5452" t="str">
            <v>TL</v>
          </cell>
          <cell r="M5452" t="str">
            <v>0001</v>
          </cell>
          <cell r="N5452">
            <v>2881.26</v>
          </cell>
          <cell r="O5452">
            <v>21.67</v>
          </cell>
          <cell r="P5452">
            <v>259.93</v>
          </cell>
          <cell r="Q5452">
            <v>519.86</v>
          </cell>
          <cell r="R5452">
            <v>2361.4</v>
          </cell>
          <cell r="S5452">
            <v>1212.67</v>
          </cell>
          <cell r="T5452">
            <v>11</v>
          </cell>
          <cell r="U5452">
            <v>31</v>
          </cell>
          <cell r="V5452">
            <v>9</v>
          </cell>
          <cell r="W5452">
            <v>31</v>
          </cell>
          <cell r="X5452">
            <v>0</v>
          </cell>
        </row>
        <row r="5453">
          <cell r="A5453" t="str">
            <v>1732800</v>
          </cell>
          <cell r="B5453">
            <v>1</v>
          </cell>
          <cell r="C5453" t="str">
            <v>passenger lift - 1 - serving two floors</v>
          </cell>
          <cell r="D5453" t="str">
            <v>34</v>
          </cell>
          <cell r="E5453" t="str">
            <v>BASLFT</v>
          </cell>
          <cell r="F5453" t="str">
            <v>BAS</v>
          </cell>
          <cell r="G5453">
            <v>38820</v>
          </cell>
          <cell r="H5453" t="str">
            <v>Active</v>
          </cell>
          <cell r="I5453">
            <v>1</v>
          </cell>
          <cell r="J5453">
            <v>39344</v>
          </cell>
          <cell r="K5453" t="str">
            <v>TL</v>
          </cell>
          <cell r="L5453" t="str">
            <v>TL</v>
          </cell>
          <cell r="M5453" t="str">
            <v>0001</v>
          </cell>
          <cell r="N5453">
            <v>116147.8</v>
          </cell>
          <cell r="O5453">
            <v>372.08</v>
          </cell>
          <cell r="P5453">
            <v>4465.51</v>
          </cell>
          <cell r="Q5453">
            <v>8931.02</v>
          </cell>
          <cell r="R5453">
            <v>107216.78</v>
          </cell>
          <cell r="S5453">
            <v>44955.64</v>
          </cell>
          <cell r="T5453">
            <v>16</v>
          </cell>
          <cell r="U5453">
            <v>31</v>
          </cell>
          <cell r="V5453">
            <v>14</v>
          </cell>
          <cell r="W5453">
            <v>31</v>
          </cell>
          <cell r="X5453">
            <v>0</v>
          </cell>
        </row>
        <row r="5454">
          <cell r="A5454" t="str">
            <v>1732900</v>
          </cell>
          <cell r="B5454">
            <v>1</v>
          </cell>
          <cell r="C5454" t="str">
            <v>Fire Alarm System in square metres</v>
          </cell>
          <cell r="D5454" t="str">
            <v>34</v>
          </cell>
          <cell r="E5454" t="str">
            <v>BASALA</v>
          </cell>
          <cell r="F5454" t="str">
            <v>BAS</v>
          </cell>
          <cell r="G5454">
            <v>38820</v>
          </cell>
          <cell r="H5454" t="str">
            <v>Active</v>
          </cell>
          <cell r="I5454">
            <v>1</v>
          </cell>
          <cell r="J5454">
            <v>39344</v>
          </cell>
          <cell r="K5454" t="str">
            <v>TL</v>
          </cell>
          <cell r="L5454" t="str">
            <v>TL</v>
          </cell>
          <cell r="M5454" t="str">
            <v>0001</v>
          </cell>
          <cell r="N5454">
            <v>15095.94</v>
          </cell>
          <cell r="O5454">
            <v>48.32</v>
          </cell>
          <cell r="P5454">
            <v>580.39</v>
          </cell>
          <cell r="Q5454">
            <v>1160.78</v>
          </cell>
          <cell r="R5454">
            <v>13935.16</v>
          </cell>
          <cell r="S5454">
            <v>5842.96</v>
          </cell>
          <cell r="T5454">
            <v>16</v>
          </cell>
          <cell r="U5454">
            <v>31</v>
          </cell>
          <cell r="V5454">
            <v>14</v>
          </cell>
          <cell r="W5454">
            <v>31</v>
          </cell>
          <cell r="X5454">
            <v>0</v>
          </cell>
        </row>
        <row r="5455">
          <cell r="A5455" t="str">
            <v>1733000</v>
          </cell>
          <cell r="B5455">
            <v>1</v>
          </cell>
          <cell r="C5455" t="str">
            <v>Drainage Services in square metres</v>
          </cell>
          <cell r="D5455" t="str">
            <v>34</v>
          </cell>
          <cell r="E5455" t="str">
            <v>BASPLM</v>
          </cell>
          <cell r="F5455" t="str">
            <v>BAS</v>
          </cell>
          <cell r="G5455">
            <v>38820</v>
          </cell>
          <cell r="H5455" t="str">
            <v>Active</v>
          </cell>
          <cell r="I5455">
            <v>1</v>
          </cell>
          <cell r="J5455">
            <v>39344</v>
          </cell>
          <cell r="K5455" t="str">
            <v>TL</v>
          </cell>
          <cell r="L5455" t="str">
            <v>TL</v>
          </cell>
          <cell r="M5455" t="str">
            <v>0001</v>
          </cell>
          <cell r="N5455">
            <v>19019.27</v>
          </cell>
          <cell r="O5455">
            <v>98.49</v>
          </cell>
          <cell r="P5455">
            <v>1182.43</v>
          </cell>
          <cell r="Q5455">
            <v>2364.86</v>
          </cell>
          <cell r="R5455">
            <v>16654.41</v>
          </cell>
          <cell r="S5455">
            <v>7685.78</v>
          </cell>
          <cell r="T5455">
            <v>16</v>
          </cell>
          <cell r="U5455">
            <v>31</v>
          </cell>
          <cell r="V5455">
            <v>14</v>
          </cell>
          <cell r="W5455">
            <v>31</v>
          </cell>
          <cell r="X5455">
            <v>0</v>
          </cell>
        </row>
        <row r="5456">
          <cell r="A5456" t="str">
            <v>1733100</v>
          </cell>
          <cell r="B5456">
            <v>1</v>
          </cell>
          <cell r="C5456" t="str">
            <v>Communication Services in square metres</v>
          </cell>
          <cell r="D5456" t="str">
            <v>34</v>
          </cell>
          <cell r="E5456" t="str">
            <v>BASCAB</v>
          </cell>
          <cell r="F5456" t="str">
            <v>BAS</v>
          </cell>
          <cell r="G5456">
            <v>38820</v>
          </cell>
          <cell r="H5456" t="str">
            <v>Active</v>
          </cell>
          <cell r="I5456">
            <v>1</v>
          </cell>
          <cell r="J5456">
            <v>39344</v>
          </cell>
          <cell r="K5456" t="str">
            <v>TL</v>
          </cell>
          <cell r="L5456" t="str">
            <v>TL</v>
          </cell>
          <cell r="M5456" t="str">
            <v>0001</v>
          </cell>
          <cell r="N5456">
            <v>25358.85</v>
          </cell>
          <cell r="O5456">
            <v>131.38</v>
          </cell>
          <cell r="P5456">
            <v>1576.56</v>
          </cell>
          <cell r="Q5456">
            <v>3153.12</v>
          </cell>
          <cell r="R5456">
            <v>22205.73</v>
          </cell>
          <cell r="S5456">
            <v>10247.629999999999</v>
          </cell>
          <cell r="T5456">
            <v>16</v>
          </cell>
          <cell r="U5456">
            <v>31</v>
          </cell>
          <cell r="V5456">
            <v>14</v>
          </cell>
          <cell r="W5456">
            <v>31</v>
          </cell>
          <cell r="X5456">
            <v>0</v>
          </cell>
        </row>
        <row r="5457">
          <cell r="A5457" t="str">
            <v>1733200</v>
          </cell>
          <cell r="B5457">
            <v>1</v>
          </cell>
          <cell r="C5457" t="str">
            <v>Building Structure in square metres</v>
          </cell>
          <cell r="D5457" t="str">
            <v>34</v>
          </cell>
          <cell r="E5457" t="str">
            <v>BUITER</v>
          </cell>
          <cell r="F5457" t="str">
            <v>BUI</v>
          </cell>
          <cell r="G5457">
            <v>38820</v>
          </cell>
          <cell r="H5457" t="str">
            <v>Active</v>
          </cell>
          <cell r="I5457">
            <v>1</v>
          </cell>
          <cell r="J5457">
            <v>39344</v>
          </cell>
          <cell r="K5457" t="str">
            <v>TL</v>
          </cell>
          <cell r="L5457" t="str">
            <v>TL</v>
          </cell>
          <cell r="M5457" t="str">
            <v>0001</v>
          </cell>
          <cell r="N5457">
            <v>1203720.45</v>
          </cell>
          <cell r="O5457">
            <v>1615.75</v>
          </cell>
          <cell r="P5457">
            <v>19389.11</v>
          </cell>
          <cell r="Q5457">
            <v>38778.22</v>
          </cell>
          <cell r="R5457">
            <v>1164942.23</v>
          </cell>
          <cell r="S5457">
            <v>455101.44</v>
          </cell>
          <cell r="T5457">
            <v>49</v>
          </cell>
          <cell r="U5457">
            <v>0</v>
          </cell>
          <cell r="V5457">
            <v>47</v>
          </cell>
          <cell r="W5457">
            <v>0</v>
          </cell>
          <cell r="X5457">
            <v>0</v>
          </cell>
        </row>
        <row r="5458">
          <cell r="A5458" t="str">
            <v>1733300</v>
          </cell>
          <cell r="B5458">
            <v>1</v>
          </cell>
          <cell r="C5458" t="str">
            <v>Mechanical Services in square metres</v>
          </cell>
          <cell r="D5458" t="str">
            <v>34</v>
          </cell>
          <cell r="E5458" t="str">
            <v>BASAIR</v>
          </cell>
          <cell r="F5458" t="str">
            <v>BAS</v>
          </cell>
          <cell r="G5458">
            <v>38820</v>
          </cell>
          <cell r="H5458" t="str">
            <v>Active</v>
          </cell>
          <cell r="I5458">
            <v>1</v>
          </cell>
          <cell r="J5458">
            <v>39344</v>
          </cell>
          <cell r="K5458" t="str">
            <v>TL</v>
          </cell>
          <cell r="L5458" t="str">
            <v>TL</v>
          </cell>
          <cell r="M5458" t="str">
            <v>0001</v>
          </cell>
          <cell r="N5458">
            <v>92839.53</v>
          </cell>
          <cell r="O5458">
            <v>697.95</v>
          </cell>
          <cell r="P5458">
            <v>8375.2900000000009</v>
          </cell>
          <cell r="Q5458">
            <v>16750.580000000002</v>
          </cell>
          <cell r="R5458">
            <v>76088.95</v>
          </cell>
          <cell r="S5458">
            <v>39074.6</v>
          </cell>
          <cell r="T5458">
            <v>11</v>
          </cell>
          <cell r="U5458">
            <v>31</v>
          </cell>
          <cell r="V5458">
            <v>9</v>
          </cell>
          <cell r="W5458">
            <v>31</v>
          </cell>
          <cell r="X5458">
            <v>0</v>
          </cell>
        </row>
        <row r="5459">
          <cell r="A5459" t="str">
            <v>1733400</v>
          </cell>
          <cell r="B5459">
            <v>1</v>
          </cell>
          <cell r="C5459" t="str">
            <v>Plumbing reticulation in square metres</v>
          </cell>
          <cell r="D5459" t="str">
            <v>34</v>
          </cell>
          <cell r="E5459" t="str">
            <v>BASPLM</v>
          </cell>
          <cell r="F5459" t="str">
            <v>BAS</v>
          </cell>
          <cell r="G5459">
            <v>38820</v>
          </cell>
          <cell r="H5459" t="str">
            <v>Active</v>
          </cell>
          <cell r="I5459">
            <v>1</v>
          </cell>
          <cell r="J5459">
            <v>39344</v>
          </cell>
          <cell r="K5459" t="str">
            <v>TL</v>
          </cell>
          <cell r="L5459" t="str">
            <v>TL</v>
          </cell>
          <cell r="M5459" t="str">
            <v>0001</v>
          </cell>
          <cell r="N5459">
            <v>28528.86</v>
          </cell>
          <cell r="O5459">
            <v>147.84</v>
          </cell>
          <cell r="P5459">
            <v>1773.64</v>
          </cell>
          <cell r="Q5459">
            <v>3547.28</v>
          </cell>
          <cell r="R5459">
            <v>24981.58</v>
          </cell>
          <cell r="S5459">
            <v>11528.65</v>
          </cell>
          <cell r="T5459">
            <v>16</v>
          </cell>
          <cell r="U5459">
            <v>31</v>
          </cell>
          <cell r="V5459">
            <v>14</v>
          </cell>
          <cell r="W5459">
            <v>31</v>
          </cell>
          <cell r="X5459">
            <v>0</v>
          </cell>
        </row>
        <row r="5460">
          <cell r="A5460" t="str">
            <v>1733500</v>
          </cell>
          <cell r="B5460">
            <v>1</v>
          </cell>
          <cell r="C5460" t="str">
            <v>Public Address System in square metres</v>
          </cell>
          <cell r="D5460" t="str">
            <v>34</v>
          </cell>
          <cell r="E5460" t="str">
            <v>BASPUB</v>
          </cell>
          <cell r="F5460" t="str">
            <v>BAS</v>
          </cell>
          <cell r="G5460">
            <v>38820</v>
          </cell>
          <cell r="H5460" t="str">
            <v>Active</v>
          </cell>
          <cell r="I5460">
            <v>1</v>
          </cell>
          <cell r="J5460">
            <v>39344</v>
          </cell>
          <cell r="K5460" t="str">
            <v>TL</v>
          </cell>
          <cell r="L5460" t="str">
            <v>TL</v>
          </cell>
          <cell r="M5460" t="str">
            <v>0001</v>
          </cell>
          <cell r="N5460">
            <v>4120.75</v>
          </cell>
          <cell r="O5460">
            <v>21.34</v>
          </cell>
          <cell r="P5460">
            <v>256.19</v>
          </cell>
          <cell r="Q5460">
            <v>512.38</v>
          </cell>
          <cell r="R5460">
            <v>3608.37</v>
          </cell>
          <cell r="S5460">
            <v>1665.22</v>
          </cell>
          <cell r="T5460">
            <v>16</v>
          </cell>
          <cell r="U5460">
            <v>31</v>
          </cell>
          <cell r="V5460">
            <v>14</v>
          </cell>
          <cell r="W5460">
            <v>31</v>
          </cell>
          <cell r="X5460">
            <v>0</v>
          </cell>
        </row>
        <row r="5461">
          <cell r="A5461" t="str">
            <v>1733600</v>
          </cell>
          <cell r="B5461">
            <v>1</v>
          </cell>
          <cell r="C5461" t="str">
            <v>Security System in square metres</v>
          </cell>
          <cell r="D5461" t="str">
            <v>34</v>
          </cell>
          <cell r="E5461" t="str">
            <v>BASSEC</v>
          </cell>
          <cell r="F5461" t="str">
            <v>BAS</v>
          </cell>
          <cell r="G5461">
            <v>38820</v>
          </cell>
          <cell r="H5461" t="str">
            <v>Active</v>
          </cell>
          <cell r="I5461">
            <v>1</v>
          </cell>
          <cell r="J5461">
            <v>39344</v>
          </cell>
          <cell r="K5461" t="str">
            <v>TL</v>
          </cell>
          <cell r="L5461" t="str">
            <v>TL</v>
          </cell>
          <cell r="M5461" t="str">
            <v>0001</v>
          </cell>
          <cell r="N5461">
            <v>25358.85</v>
          </cell>
          <cell r="O5461">
            <v>131.38</v>
          </cell>
          <cell r="P5461">
            <v>1576.56</v>
          </cell>
          <cell r="Q5461">
            <v>3153.12</v>
          </cell>
          <cell r="R5461">
            <v>22205.73</v>
          </cell>
          <cell r="S5461">
            <v>10247.629999999999</v>
          </cell>
          <cell r="T5461">
            <v>16</v>
          </cell>
          <cell r="U5461">
            <v>31</v>
          </cell>
          <cell r="V5461">
            <v>14</v>
          </cell>
          <cell r="W5461">
            <v>31</v>
          </cell>
          <cell r="X5461">
            <v>0</v>
          </cell>
        </row>
        <row r="5462">
          <cell r="A5462" t="str">
            <v>1733700</v>
          </cell>
          <cell r="B5462">
            <v>1</v>
          </cell>
          <cell r="C5462" t="str">
            <v>break glass fire alarm point - 2</v>
          </cell>
          <cell r="D5462" t="str">
            <v>34</v>
          </cell>
          <cell r="E5462" t="str">
            <v>BASALA</v>
          </cell>
          <cell r="F5462" t="str">
            <v>BAS</v>
          </cell>
          <cell r="G5462">
            <v>38820</v>
          </cell>
          <cell r="H5462" t="str">
            <v>Active</v>
          </cell>
          <cell r="I5462">
            <v>1</v>
          </cell>
          <cell r="J5462">
            <v>39344</v>
          </cell>
          <cell r="K5462" t="str">
            <v>TL</v>
          </cell>
          <cell r="L5462" t="str">
            <v>TL</v>
          </cell>
          <cell r="M5462" t="str">
            <v>0003</v>
          </cell>
          <cell r="N5462">
            <v>995.55</v>
          </cell>
          <cell r="O5462">
            <v>3.19</v>
          </cell>
          <cell r="P5462">
            <v>38.28</v>
          </cell>
          <cell r="Q5462">
            <v>76.56</v>
          </cell>
          <cell r="R5462">
            <v>918.99</v>
          </cell>
          <cell r="S5462">
            <v>385.33</v>
          </cell>
          <cell r="T5462">
            <v>16</v>
          </cell>
          <cell r="U5462">
            <v>31</v>
          </cell>
          <cell r="V5462">
            <v>14</v>
          </cell>
          <cell r="W5462">
            <v>31</v>
          </cell>
          <cell r="X5462">
            <v>0</v>
          </cell>
        </row>
        <row r="5463">
          <cell r="A5463" t="str">
            <v>1733800</v>
          </cell>
          <cell r="B5463">
            <v>1</v>
          </cell>
          <cell r="C5463" t="str">
            <v>Fire Alarm System in square metres</v>
          </cell>
          <cell r="D5463" t="str">
            <v>34</v>
          </cell>
          <cell r="E5463" t="str">
            <v>BASALA</v>
          </cell>
          <cell r="F5463" t="str">
            <v>BAS</v>
          </cell>
          <cell r="G5463">
            <v>38820</v>
          </cell>
          <cell r="H5463" t="str">
            <v>Active</v>
          </cell>
          <cell r="I5463">
            <v>1</v>
          </cell>
          <cell r="J5463">
            <v>39344</v>
          </cell>
          <cell r="K5463" t="str">
            <v>TL</v>
          </cell>
          <cell r="L5463" t="str">
            <v>TL</v>
          </cell>
          <cell r="M5463" t="str">
            <v>0003</v>
          </cell>
          <cell r="N5463">
            <v>2515.4899999999998</v>
          </cell>
          <cell r="O5463">
            <v>8.0500000000000007</v>
          </cell>
          <cell r="P5463">
            <v>96.71</v>
          </cell>
          <cell r="Q5463">
            <v>193.42</v>
          </cell>
          <cell r="R5463">
            <v>2322.0700000000002</v>
          </cell>
          <cell r="S5463">
            <v>973.64</v>
          </cell>
          <cell r="T5463">
            <v>16</v>
          </cell>
          <cell r="U5463">
            <v>31</v>
          </cell>
          <cell r="V5463">
            <v>14</v>
          </cell>
          <cell r="W5463">
            <v>31</v>
          </cell>
          <cell r="X5463">
            <v>0</v>
          </cell>
        </row>
        <row r="5464">
          <cell r="A5464" t="str">
            <v>1733900</v>
          </cell>
          <cell r="B5464">
            <v>1</v>
          </cell>
          <cell r="C5464" t="str">
            <v>Drainage Services in square metres</v>
          </cell>
          <cell r="D5464" t="str">
            <v>34</v>
          </cell>
          <cell r="E5464" t="str">
            <v>BASPLM</v>
          </cell>
          <cell r="F5464" t="str">
            <v>BAS</v>
          </cell>
          <cell r="G5464">
            <v>38820</v>
          </cell>
          <cell r="H5464" t="str">
            <v>Active</v>
          </cell>
          <cell r="I5464">
            <v>1</v>
          </cell>
          <cell r="J5464">
            <v>39344</v>
          </cell>
          <cell r="K5464" t="str">
            <v>TL</v>
          </cell>
          <cell r="L5464" t="str">
            <v>TL</v>
          </cell>
          <cell r="M5464" t="str">
            <v>0003</v>
          </cell>
          <cell r="N5464">
            <v>3169.22</v>
          </cell>
          <cell r="O5464">
            <v>16.41</v>
          </cell>
          <cell r="P5464">
            <v>197.03</v>
          </cell>
          <cell r="Q5464">
            <v>394.06</v>
          </cell>
          <cell r="R5464">
            <v>2775.16</v>
          </cell>
          <cell r="S5464">
            <v>1280.7</v>
          </cell>
          <cell r="T5464">
            <v>16</v>
          </cell>
          <cell r="U5464">
            <v>31</v>
          </cell>
          <cell r="V5464">
            <v>14</v>
          </cell>
          <cell r="W5464">
            <v>31</v>
          </cell>
          <cell r="X5464">
            <v>0</v>
          </cell>
        </row>
        <row r="5465">
          <cell r="A5465" t="str">
            <v>1734000</v>
          </cell>
          <cell r="B5465">
            <v>1</v>
          </cell>
          <cell r="C5465" t="str">
            <v>Communication Services in square metres</v>
          </cell>
          <cell r="D5465" t="str">
            <v>34</v>
          </cell>
          <cell r="E5465" t="str">
            <v>BASCAB</v>
          </cell>
          <cell r="F5465" t="str">
            <v>BAS</v>
          </cell>
          <cell r="G5465">
            <v>38820</v>
          </cell>
          <cell r="H5465" t="str">
            <v>Active</v>
          </cell>
          <cell r="I5465">
            <v>1</v>
          </cell>
          <cell r="J5465">
            <v>39344</v>
          </cell>
          <cell r="K5465" t="str">
            <v>TL</v>
          </cell>
          <cell r="L5465" t="str">
            <v>TL</v>
          </cell>
          <cell r="M5465" t="str">
            <v>0003</v>
          </cell>
          <cell r="N5465">
            <v>4225.55</v>
          </cell>
          <cell r="O5465">
            <v>21.91</v>
          </cell>
          <cell r="P5465">
            <v>262.7</v>
          </cell>
          <cell r="Q5465">
            <v>525.4</v>
          </cell>
          <cell r="R5465">
            <v>3700.15</v>
          </cell>
          <cell r="S5465">
            <v>1707.57</v>
          </cell>
          <cell r="T5465">
            <v>16</v>
          </cell>
          <cell r="U5465">
            <v>31</v>
          </cell>
          <cell r="V5465">
            <v>14</v>
          </cell>
          <cell r="W5465">
            <v>31</v>
          </cell>
          <cell r="X5465">
            <v>0</v>
          </cell>
        </row>
        <row r="5466">
          <cell r="A5466" t="str">
            <v>1734100</v>
          </cell>
          <cell r="B5466">
            <v>1</v>
          </cell>
          <cell r="C5466" t="str">
            <v>Building Structure in square metres</v>
          </cell>
          <cell r="D5466" t="str">
            <v>34</v>
          </cell>
          <cell r="E5466" t="str">
            <v>BUITER</v>
          </cell>
          <cell r="F5466" t="str">
            <v>BUI</v>
          </cell>
          <cell r="G5466">
            <v>38820</v>
          </cell>
          <cell r="H5466" t="str">
            <v>Active</v>
          </cell>
          <cell r="I5466">
            <v>1</v>
          </cell>
          <cell r="J5466">
            <v>39344</v>
          </cell>
          <cell r="K5466" t="str">
            <v>TL</v>
          </cell>
          <cell r="L5466" t="str">
            <v>TL</v>
          </cell>
          <cell r="M5466" t="str">
            <v>0003</v>
          </cell>
          <cell r="N5466">
            <v>200575.97</v>
          </cell>
          <cell r="O5466">
            <v>306.82</v>
          </cell>
          <cell r="P5466">
            <v>3681.62</v>
          </cell>
          <cell r="Q5466">
            <v>7363.24</v>
          </cell>
          <cell r="R5466">
            <v>193212.73</v>
          </cell>
          <cell r="S5466">
            <v>75833.570000000007</v>
          </cell>
          <cell r="T5466">
            <v>43</v>
          </cell>
          <cell r="U5466">
            <v>0</v>
          </cell>
          <cell r="V5466">
            <v>41</v>
          </cell>
          <cell r="W5466">
            <v>0</v>
          </cell>
          <cell r="X5466">
            <v>0</v>
          </cell>
        </row>
        <row r="5467">
          <cell r="A5467" t="str">
            <v>1734200</v>
          </cell>
          <cell r="B5467">
            <v>1</v>
          </cell>
          <cell r="C5467" t="str">
            <v>Mechanical Services in square metres</v>
          </cell>
          <cell r="D5467" t="str">
            <v>34</v>
          </cell>
          <cell r="E5467" t="str">
            <v>BASAIR</v>
          </cell>
          <cell r="F5467" t="str">
            <v>BAS</v>
          </cell>
          <cell r="G5467">
            <v>38820</v>
          </cell>
          <cell r="H5467" t="str">
            <v>Active</v>
          </cell>
          <cell r="I5467">
            <v>1</v>
          </cell>
          <cell r="J5467">
            <v>39344</v>
          </cell>
          <cell r="K5467" t="str">
            <v>TL</v>
          </cell>
          <cell r="L5467" t="str">
            <v>TL</v>
          </cell>
          <cell r="M5467" t="str">
            <v>0003</v>
          </cell>
          <cell r="N5467">
            <v>15469.85</v>
          </cell>
          <cell r="O5467">
            <v>116.27</v>
          </cell>
          <cell r="P5467">
            <v>1395.57</v>
          </cell>
          <cell r="Q5467">
            <v>2791.14</v>
          </cell>
          <cell r="R5467">
            <v>12678.71</v>
          </cell>
          <cell r="S5467">
            <v>6511</v>
          </cell>
          <cell r="T5467">
            <v>11</v>
          </cell>
          <cell r="U5467">
            <v>31</v>
          </cell>
          <cell r="V5467">
            <v>9</v>
          </cell>
          <cell r="W5467">
            <v>31</v>
          </cell>
          <cell r="X5467">
            <v>0</v>
          </cell>
        </row>
        <row r="5468">
          <cell r="A5468" t="str">
            <v>1734300</v>
          </cell>
          <cell r="B5468">
            <v>1</v>
          </cell>
          <cell r="C5468" t="str">
            <v>Plumbing reticulation in square metres</v>
          </cell>
          <cell r="D5468" t="str">
            <v>34</v>
          </cell>
          <cell r="E5468" t="str">
            <v>BASPLM</v>
          </cell>
          <cell r="F5468" t="str">
            <v>BAS</v>
          </cell>
          <cell r="G5468">
            <v>38820</v>
          </cell>
          <cell r="H5468" t="str">
            <v>Active</v>
          </cell>
          <cell r="I5468">
            <v>1</v>
          </cell>
          <cell r="J5468">
            <v>39344</v>
          </cell>
          <cell r="K5468" t="str">
            <v>TL</v>
          </cell>
          <cell r="L5468" t="str">
            <v>TL</v>
          </cell>
          <cell r="M5468" t="str">
            <v>0003</v>
          </cell>
          <cell r="N5468">
            <v>4753.78</v>
          </cell>
          <cell r="O5468">
            <v>24.61</v>
          </cell>
          <cell r="P5468">
            <v>295.54000000000002</v>
          </cell>
          <cell r="Q5468">
            <v>591.08000000000004</v>
          </cell>
          <cell r="R5468">
            <v>4162.7</v>
          </cell>
          <cell r="S5468">
            <v>1921.03</v>
          </cell>
          <cell r="T5468">
            <v>16</v>
          </cell>
          <cell r="U5468">
            <v>31</v>
          </cell>
          <cell r="V5468">
            <v>14</v>
          </cell>
          <cell r="W5468">
            <v>31</v>
          </cell>
          <cell r="X5468">
            <v>0</v>
          </cell>
        </row>
        <row r="5469">
          <cell r="A5469" t="str">
            <v>1734400</v>
          </cell>
          <cell r="B5469">
            <v>1</v>
          </cell>
          <cell r="C5469" t="str">
            <v>Public Address System in square metres</v>
          </cell>
          <cell r="D5469" t="str">
            <v>34</v>
          </cell>
          <cell r="E5469" t="str">
            <v>BASPUB</v>
          </cell>
          <cell r="F5469" t="str">
            <v>BAS</v>
          </cell>
          <cell r="G5469">
            <v>38820</v>
          </cell>
          <cell r="H5469" t="str">
            <v>Active</v>
          </cell>
          <cell r="I5469">
            <v>1</v>
          </cell>
          <cell r="J5469">
            <v>39344</v>
          </cell>
          <cell r="K5469" t="str">
            <v>TL</v>
          </cell>
          <cell r="L5469" t="str">
            <v>TL</v>
          </cell>
          <cell r="M5469" t="str">
            <v>0003</v>
          </cell>
          <cell r="N5469">
            <v>686.67</v>
          </cell>
          <cell r="O5469">
            <v>3.53</v>
          </cell>
          <cell r="P5469">
            <v>42.69</v>
          </cell>
          <cell r="Q5469">
            <v>85.38</v>
          </cell>
          <cell r="R5469">
            <v>601.29</v>
          </cell>
          <cell r="S5469">
            <v>277.48</v>
          </cell>
          <cell r="T5469">
            <v>16</v>
          </cell>
          <cell r="U5469">
            <v>31</v>
          </cell>
          <cell r="V5469">
            <v>14</v>
          </cell>
          <cell r="W5469">
            <v>31</v>
          </cell>
          <cell r="X5469">
            <v>0</v>
          </cell>
        </row>
        <row r="5470">
          <cell r="A5470" t="str">
            <v>1734500</v>
          </cell>
          <cell r="B5470">
            <v>1</v>
          </cell>
          <cell r="C5470" t="str">
            <v>Security System in square metres</v>
          </cell>
          <cell r="D5470" t="str">
            <v>34</v>
          </cell>
          <cell r="E5470" t="str">
            <v>BASSEC</v>
          </cell>
          <cell r="F5470" t="str">
            <v>BAS</v>
          </cell>
          <cell r="G5470">
            <v>38820</v>
          </cell>
          <cell r="H5470" t="str">
            <v>Active</v>
          </cell>
          <cell r="I5470">
            <v>1</v>
          </cell>
          <cell r="J5470">
            <v>39344</v>
          </cell>
          <cell r="K5470" t="str">
            <v>TL</v>
          </cell>
          <cell r="L5470" t="str">
            <v>TL</v>
          </cell>
          <cell r="M5470" t="str">
            <v>0003</v>
          </cell>
          <cell r="N5470">
            <v>4225.55</v>
          </cell>
          <cell r="O5470">
            <v>21.91</v>
          </cell>
          <cell r="P5470">
            <v>262.7</v>
          </cell>
          <cell r="Q5470">
            <v>525.4</v>
          </cell>
          <cell r="R5470">
            <v>3700.15</v>
          </cell>
          <cell r="S5470">
            <v>1707.57</v>
          </cell>
          <cell r="T5470">
            <v>16</v>
          </cell>
          <cell r="U5470">
            <v>31</v>
          </cell>
          <cell r="V5470">
            <v>14</v>
          </cell>
          <cell r="W5470">
            <v>31</v>
          </cell>
          <cell r="X5470">
            <v>0</v>
          </cell>
        </row>
        <row r="5471">
          <cell r="A5471" t="str">
            <v>1734600</v>
          </cell>
          <cell r="B5471">
            <v>1</v>
          </cell>
          <cell r="C5471" t="str">
            <v>Electrical services in square metres</v>
          </cell>
          <cell r="D5471" t="str">
            <v>34</v>
          </cell>
          <cell r="E5471" t="str">
            <v>BASELC</v>
          </cell>
          <cell r="F5471" t="str">
            <v>BAS</v>
          </cell>
          <cell r="G5471">
            <v>38820</v>
          </cell>
          <cell r="H5471" t="str">
            <v>Active</v>
          </cell>
          <cell r="I5471">
            <v>1</v>
          </cell>
          <cell r="J5471">
            <v>39344</v>
          </cell>
          <cell r="K5471" t="str">
            <v>TL</v>
          </cell>
          <cell r="L5471" t="str">
            <v>TL</v>
          </cell>
          <cell r="M5471" t="str">
            <v>0003</v>
          </cell>
          <cell r="N5471">
            <v>12577.17</v>
          </cell>
          <cell r="O5471">
            <v>40.25</v>
          </cell>
          <cell r="P5471">
            <v>483.55</v>
          </cell>
          <cell r="Q5471">
            <v>967.1</v>
          </cell>
          <cell r="R5471">
            <v>11610.07</v>
          </cell>
          <cell r="S5471">
            <v>4868.0600000000004</v>
          </cell>
          <cell r="T5471">
            <v>16</v>
          </cell>
          <cell r="U5471">
            <v>31</v>
          </cell>
          <cell r="V5471">
            <v>14</v>
          </cell>
          <cell r="W5471">
            <v>31</v>
          </cell>
          <cell r="X5471">
            <v>0</v>
          </cell>
        </row>
        <row r="5472">
          <cell r="A5472" t="str">
            <v>1734700</v>
          </cell>
          <cell r="B5472">
            <v>1</v>
          </cell>
          <cell r="C5472" t="str">
            <v>sprinkler head and piping - 10</v>
          </cell>
          <cell r="D5472" t="str">
            <v>34</v>
          </cell>
          <cell r="E5472" t="str">
            <v>BASSPR</v>
          </cell>
          <cell r="F5472" t="str">
            <v>BAS</v>
          </cell>
          <cell r="G5472">
            <v>38820</v>
          </cell>
          <cell r="H5472" t="str">
            <v>Active</v>
          </cell>
          <cell r="I5472">
            <v>1</v>
          </cell>
          <cell r="J5472">
            <v>39344</v>
          </cell>
          <cell r="K5472" t="str">
            <v>TL</v>
          </cell>
          <cell r="L5472" t="str">
            <v>TL</v>
          </cell>
          <cell r="M5472" t="str">
            <v>0003</v>
          </cell>
          <cell r="N5472">
            <v>4201.8</v>
          </cell>
          <cell r="O5472">
            <v>31.57</v>
          </cell>
          <cell r="P5472">
            <v>379.06</v>
          </cell>
          <cell r="Q5472">
            <v>758.12</v>
          </cell>
          <cell r="R5472">
            <v>3443.68</v>
          </cell>
          <cell r="S5472">
            <v>1768.46</v>
          </cell>
          <cell r="T5472">
            <v>11</v>
          </cell>
          <cell r="U5472">
            <v>31</v>
          </cell>
          <cell r="V5472">
            <v>9</v>
          </cell>
          <cell r="W5472">
            <v>31</v>
          </cell>
          <cell r="X5472">
            <v>0</v>
          </cell>
        </row>
        <row r="5473">
          <cell r="A5473" t="str">
            <v>1734800</v>
          </cell>
          <cell r="B5473">
            <v>1</v>
          </cell>
          <cell r="C5473" t="str">
            <v>vinyl floor covering - 75.8 square metre</v>
          </cell>
          <cell r="D5473" t="str">
            <v>34</v>
          </cell>
          <cell r="E5473" t="str">
            <v>BASFLO</v>
          </cell>
          <cell r="F5473" t="str">
            <v>BAS</v>
          </cell>
          <cell r="G5473">
            <v>38820</v>
          </cell>
          <cell r="H5473" t="str">
            <v>Active</v>
          </cell>
          <cell r="I5473">
            <v>1</v>
          </cell>
          <cell r="J5473">
            <v>39344</v>
          </cell>
          <cell r="K5473" t="str">
            <v>TL</v>
          </cell>
          <cell r="L5473" t="str">
            <v>TL</v>
          </cell>
          <cell r="M5473" t="str">
            <v>0003</v>
          </cell>
          <cell r="N5473">
            <v>0</v>
          </cell>
          <cell r="O5473">
            <v>0</v>
          </cell>
          <cell r="P5473">
            <v>0</v>
          </cell>
          <cell r="Q5473">
            <v>0</v>
          </cell>
          <cell r="R5473">
            <v>0</v>
          </cell>
          <cell r="S5473">
            <v>0</v>
          </cell>
          <cell r="T5473">
            <v>0</v>
          </cell>
          <cell r="U5473">
            <v>0</v>
          </cell>
          <cell r="V5473">
            <v>0</v>
          </cell>
          <cell r="W5473">
            <v>0</v>
          </cell>
          <cell r="X5473">
            <v>0</v>
          </cell>
        </row>
        <row r="5474">
          <cell r="A5474" t="str">
            <v>1734900</v>
          </cell>
          <cell r="B5474">
            <v>1</v>
          </cell>
          <cell r="C5474" t="str">
            <v>fluorescent light fitting -8 single tube</v>
          </cell>
          <cell r="D5474" t="str">
            <v>34</v>
          </cell>
          <cell r="E5474" t="str">
            <v>BASLIG</v>
          </cell>
          <cell r="F5474" t="str">
            <v>BAS</v>
          </cell>
          <cell r="G5474">
            <v>38820</v>
          </cell>
          <cell r="H5474" t="str">
            <v>Active</v>
          </cell>
          <cell r="I5474">
            <v>1</v>
          </cell>
          <cell r="J5474">
            <v>39344</v>
          </cell>
          <cell r="K5474" t="str">
            <v>TL</v>
          </cell>
          <cell r="L5474" t="str">
            <v>TL</v>
          </cell>
          <cell r="M5474" t="str">
            <v>0003</v>
          </cell>
          <cell r="N5474">
            <v>1488.56</v>
          </cell>
          <cell r="O5474">
            <v>11.2</v>
          </cell>
          <cell r="P5474">
            <v>134.29</v>
          </cell>
          <cell r="Q5474">
            <v>268.58</v>
          </cell>
          <cell r="R5474">
            <v>1219.98</v>
          </cell>
          <cell r="S5474">
            <v>626.51</v>
          </cell>
          <cell r="T5474">
            <v>11</v>
          </cell>
          <cell r="U5474">
            <v>31</v>
          </cell>
          <cell r="V5474">
            <v>9</v>
          </cell>
          <cell r="W5474">
            <v>31</v>
          </cell>
          <cell r="X5474">
            <v>0</v>
          </cell>
        </row>
        <row r="5475">
          <cell r="A5475" t="str">
            <v>1735000</v>
          </cell>
          <cell r="B5475">
            <v>1</v>
          </cell>
          <cell r="C5475" t="str">
            <v>fitted carpet - 707.3333 square metres</v>
          </cell>
          <cell r="D5475" t="str">
            <v>34</v>
          </cell>
          <cell r="E5475" t="str">
            <v>BASFLO</v>
          </cell>
          <cell r="F5475" t="str">
            <v>BAS</v>
          </cell>
          <cell r="G5475">
            <v>38820</v>
          </cell>
          <cell r="H5475" t="str">
            <v>Active</v>
          </cell>
          <cell r="I5475">
            <v>707</v>
          </cell>
          <cell r="J5475">
            <v>39344</v>
          </cell>
          <cell r="K5475" t="str">
            <v>R</v>
          </cell>
          <cell r="L5475" t="str">
            <v>TL</v>
          </cell>
          <cell r="M5475" t="str">
            <v>0101</v>
          </cell>
          <cell r="N5475">
            <v>0</v>
          </cell>
          <cell r="O5475">
            <v>0</v>
          </cell>
          <cell r="P5475">
            <v>0</v>
          </cell>
          <cell r="Q5475">
            <v>0</v>
          </cell>
          <cell r="R5475">
            <v>0</v>
          </cell>
          <cell r="S5475">
            <v>0</v>
          </cell>
          <cell r="T5475">
            <v>0</v>
          </cell>
          <cell r="U5475">
            <v>0</v>
          </cell>
          <cell r="V5475">
            <v>0</v>
          </cell>
          <cell r="W5475">
            <v>0</v>
          </cell>
          <cell r="X5475">
            <v>0</v>
          </cell>
        </row>
        <row r="5476">
          <cell r="A5476" t="str">
            <v>1735100</v>
          </cell>
          <cell r="B5476">
            <v>1</v>
          </cell>
          <cell r="C5476" t="str">
            <v>suspended ceiling - 684.0667 square metr</v>
          </cell>
          <cell r="D5476" t="str">
            <v>34</v>
          </cell>
          <cell r="E5476" t="str">
            <v>BASSUS</v>
          </cell>
          <cell r="F5476" t="str">
            <v>BAS</v>
          </cell>
          <cell r="G5476">
            <v>38820</v>
          </cell>
          <cell r="H5476" t="str">
            <v>Active</v>
          </cell>
          <cell r="I5476">
            <v>684</v>
          </cell>
          <cell r="J5476">
            <v>39344</v>
          </cell>
          <cell r="K5476" t="str">
            <v>R</v>
          </cell>
          <cell r="L5476" t="str">
            <v>TL</v>
          </cell>
          <cell r="M5476" t="str">
            <v>0101</v>
          </cell>
          <cell r="N5476">
            <v>23452.43</v>
          </cell>
          <cell r="O5476">
            <v>121.54</v>
          </cell>
          <cell r="P5476">
            <v>1458.04</v>
          </cell>
          <cell r="Q5476">
            <v>2916.08</v>
          </cell>
          <cell r="R5476">
            <v>20536.349999999999</v>
          </cell>
          <cell r="S5476">
            <v>9477.24</v>
          </cell>
          <cell r="T5476">
            <v>16</v>
          </cell>
          <cell r="U5476">
            <v>31</v>
          </cell>
          <cell r="V5476">
            <v>14</v>
          </cell>
          <cell r="W5476">
            <v>31</v>
          </cell>
          <cell r="X5476">
            <v>0</v>
          </cell>
        </row>
        <row r="5477">
          <cell r="A5477" t="str">
            <v>1735200</v>
          </cell>
          <cell r="B5477">
            <v>1</v>
          </cell>
          <cell r="C5477" t="str">
            <v>electric ceiling heater - 10.6667</v>
          </cell>
          <cell r="D5477" t="str">
            <v>34</v>
          </cell>
          <cell r="E5477" t="str">
            <v>BASSUN</v>
          </cell>
          <cell r="F5477" t="str">
            <v>BAS</v>
          </cell>
          <cell r="G5477">
            <v>38820</v>
          </cell>
          <cell r="H5477" t="str">
            <v>Active</v>
          </cell>
          <cell r="I5477">
            <v>11</v>
          </cell>
          <cell r="J5477">
            <v>39344</v>
          </cell>
          <cell r="K5477" t="str">
            <v>R</v>
          </cell>
          <cell r="L5477" t="str">
            <v>TL</v>
          </cell>
          <cell r="M5477" t="str">
            <v>0101</v>
          </cell>
          <cell r="N5477">
            <v>3150.18</v>
          </cell>
          <cell r="O5477">
            <v>23.71</v>
          </cell>
          <cell r="P5477">
            <v>284.19</v>
          </cell>
          <cell r="Q5477">
            <v>568.38</v>
          </cell>
          <cell r="R5477">
            <v>2581.8000000000002</v>
          </cell>
          <cell r="S5477">
            <v>1325.86</v>
          </cell>
          <cell r="T5477">
            <v>11</v>
          </cell>
          <cell r="U5477">
            <v>31</v>
          </cell>
          <cell r="V5477">
            <v>9</v>
          </cell>
          <cell r="W5477">
            <v>31</v>
          </cell>
          <cell r="X5477">
            <v>0</v>
          </cell>
        </row>
        <row r="5478">
          <cell r="A5478" t="str">
            <v>1735300</v>
          </cell>
          <cell r="B5478">
            <v>1</v>
          </cell>
          <cell r="C5478" t="str">
            <v>Electrical services in square metres</v>
          </cell>
          <cell r="D5478" t="str">
            <v>34</v>
          </cell>
          <cell r="E5478" t="str">
            <v>BASELC</v>
          </cell>
          <cell r="F5478" t="str">
            <v>BAS</v>
          </cell>
          <cell r="G5478">
            <v>38820</v>
          </cell>
          <cell r="H5478" t="str">
            <v>Active</v>
          </cell>
          <cell r="I5478">
            <v>691</v>
          </cell>
          <cell r="J5478">
            <v>39344</v>
          </cell>
          <cell r="K5478" t="str">
            <v>R</v>
          </cell>
          <cell r="L5478" t="str">
            <v>TL</v>
          </cell>
          <cell r="M5478" t="str">
            <v>0101</v>
          </cell>
          <cell r="N5478">
            <v>93981.42</v>
          </cell>
          <cell r="O5478">
            <v>301.08</v>
          </cell>
          <cell r="P5478">
            <v>3613.29</v>
          </cell>
          <cell r="Q5478">
            <v>7226.58</v>
          </cell>
          <cell r="R5478">
            <v>86754.84</v>
          </cell>
          <cell r="S5478">
            <v>36376.019999999997</v>
          </cell>
          <cell r="T5478">
            <v>16</v>
          </cell>
          <cell r="U5478">
            <v>31</v>
          </cell>
          <cell r="V5478">
            <v>14</v>
          </cell>
          <cell r="W5478">
            <v>31</v>
          </cell>
          <cell r="X5478">
            <v>0</v>
          </cell>
        </row>
        <row r="5479">
          <cell r="A5479" t="str">
            <v>1735400</v>
          </cell>
          <cell r="B5479">
            <v>1</v>
          </cell>
          <cell r="C5479" t="str">
            <v>sprinkler head and piping - 54.6667</v>
          </cell>
          <cell r="D5479" t="str">
            <v>34</v>
          </cell>
          <cell r="E5479" t="str">
            <v>BASSPR</v>
          </cell>
          <cell r="F5479" t="str">
            <v>BAS</v>
          </cell>
          <cell r="G5479">
            <v>38820</v>
          </cell>
          <cell r="H5479" t="str">
            <v>Active</v>
          </cell>
          <cell r="I5479">
            <v>55</v>
          </cell>
          <cell r="J5479">
            <v>39344</v>
          </cell>
          <cell r="K5479" t="str">
            <v>R</v>
          </cell>
          <cell r="L5479" t="str">
            <v>TL</v>
          </cell>
          <cell r="M5479" t="str">
            <v>0101</v>
          </cell>
          <cell r="N5479">
            <v>18835.36</v>
          </cell>
          <cell r="O5479">
            <v>141.59</v>
          </cell>
          <cell r="P5479">
            <v>1699.19</v>
          </cell>
          <cell r="Q5479">
            <v>3398.38</v>
          </cell>
          <cell r="R5479">
            <v>15436.98</v>
          </cell>
          <cell r="S5479">
            <v>7927.48</v>
          </cell>
          <cell r="T5479">
            <v>11</v>
          </cell>
          <cell r="U5479">
            <v>31</v>
          </cell>
          <cell r="V5479">
            <v>9</v>
          </cell>
          <cell r="W5479">
            <v>31</v>
          </cell>
          <cell r="X5479">
            <v>0</v>
          </cell>
        </row>
        <row r="5480">
          <cell r="A5480" t="str">
            <v>1735500</v>
          </cell>
          <cell r="B5480">
            <v>1</v>
          </cell>
          <cell r="C5480" t="str">
            <v>break glass fire alarm point - 2</v>
          </cell>
          <cell r="D5480" t="str">
            <v>34</v>
          </cell>
          <cell r="E5480" t="str">
            <v>BASALA</v>
          </cell>
          <cell r="F5480" t="str">
            <v>BAS</v>
          </cell>
          <cell r="G5480">
            <v>38820</v>
          </cell>
          <cell r="H5480" t="str">
            <v>Active</v>
          </cell>
          <cell r="I5480">
            <v>2</v>
          </cell>
          <cell r="J5480">
            <v>39344</v>
          </cell>
          <cell r="K5480" t="str">
            <v>R</v>
          </cell>
          <cell r="L5480" t="str">
            <v>TL</v>
          </cell>
          <cell r="M5480" t="str">
            <v>0101</v>
          </cell>
          <cell r="N5480">
            <v>816.36</v>
          </cell>
          <cell r="O5480">
            <v>2.57</v>
          </cell>
          <cell r="P5480">
            <v>31.39</v>
          </cell>
          <cell r="Q5480">
            <v>62.78</v>
          </cell>
          <cell r="R5480">
            <v>753.58</v>
          </cell>
          <cell r="S5480">
            <v>315.98</v>
          </cell>
          <cell r="T5480">
            <v>16</v>
          </cell>
          <cell r="U5480">
            <v>31</v>
          </cell>
          <cell r="V5480">
            <v>14</v>
          </cell>
          <cell r="W5480">
            <v>31</v>
          </cell>
          <cell r="X5480">
            <v>0</v>
          </cell>
        </row>
        <row r="5481">
          <cell r="A5481" t="str">
            <v>1735600</v>
          </cell>
          <cell r="B5481">
            <v>1</v>
          </cell>
          <cell r="C5481" t="str">
            <v>fire hose reel - 2</v>
          </cell>
          <cell r="D5481" t="str">
            <v>34</v>
          </cell>
          <cell r="E5481" t="str">
            <v>BASHOS</v>
          </cell>
          <cell r="F5481" t="str">
            <v>BAS</v>
          </cell>
          <cell r="G5481">
            <v>38820</v>
          </cell>
          <cell r="H5481" t="str">
            <v>Active</v>
          </cell>
          <cell r="I5481">
            <v>2</v>
          </cell>
          <cell r="J5481">
            <v>39344</v>
          </cell>
          <cell r="K5481" t="str">
            <v>R</v>
          </cell>
          <cell r="L5481" t="str">
            <v>TL</v>
          </cell>
          <cell r="M5481" t="str">
            <v>0101</v>
          </cell>
          <cell r="N5481">
            <v>1828.53</v>
          </cell>
          <cell r="O5481">
            <v>9.51</v>
          </cell>
          <cell r="P5481">
            <v>113.68</v>
          </cell>
          <cell r="Q5481">
            <v>227.36</v>
          </cell>
          <cell r="R5481">
            <v>1601.17</v>
          </cell>
          <cell r="S5481">
            <v>738.92</v>
          </cell>
          <cell r="T5481">
            <v>16</v>
          </cell>
          <cell r="U5481">
            <v>31</v>
          </cell>
          <cell r="V5481">
            <v>14</v>
          </cell>
          <cell r="W5481">
            <v>31</v>
          </cell>
          <cell r="X5481">
            <v>0</v>
          </cell>
        </row>
        <row r="5482">
          <cell r="A5482" t="str">
            <v>1735700</v>
          </cell>
          <cell r="B5482">
            <v>1</v>
          </cell>
          <cell r="C5482" t="str">
            <v>fluorescent light fitting - 27 - 1200 x</v>
          </cell>
          <cell r="D5482" t="str">
            <v>34</v>
          </cell>
          <cell r="E5482" t="str">
            <v>BASLIG</v>
          </cell>
          <cell r="F5482" t="str">
            <v>BAS</v>
          </cell>
          <cell r="G5482">
            <v>38820</v>
          </cell>
          <cell r="H5482" t="str">
            <v>Active</v>
          </cell>
          <cell r="I5482">
            <v>27</v>
          </cell>
          <cell r="J5482">
            <v>39344</v>
          </cell>
          <cell r="K5482" t="str">
            <v>R</v>
          </cell>
          <cell r="L5482" t="str">
            <v>TL</v>
          </cell>
          <cell r="M5482" t="str">
            <v>0101</v>
          </cell>
          <cell r="N5482">
            <v>5381.49</v>
          </cell>
          <cell r="O5482">
            <v>40.42</v>
          </cell>
          <cell r="P5482">
            <v>485.48</v>
          </cell>
          <cell r="Q5482">
            <v>970.96</v>
          </cell>
          <cell r="R5482">
            <v>4410.53</v>
          </cell>
          <cell r="S5482">
            <v>2264.98</v>
          </cell>
          <cell r="T5482">
            <v>11</v>
          </cell>
          <cell r="U5482">
            <v>31</v>
          </cell>
          <cell r="V5482">
            <v>9</v>
          </cell>
          <cell r="W5482">
            <v>31</v>
          </cell>
          <cell r="X5482">
            <v>0</v>
          </cell>
        </row>
        <row r="5483">
          <cell r="A5483" t="str">
            <v>1735800</v>
          </cell>
          <cell r="B5483">
            <v>1</v>
          </cell>
          <cell r="C5483" t="str">
            <v>fluorescent light fitting-14.7-1200x600m</v>
          </cell>
          <cell r="D5483" t="str">
            <v>34</v>
          </cell>
          <cell r="E5483" t="str">
            <v>BASLIG</v>
          </cell>
          <cell r="F5483" t="str">
            <v>BAS</v>
          </cell>
          <cell r="G5483">
            <v>38820</v>
          </cell>
          <cell r="H5483" t="str">
            <v>Active</v>
          </cell>
          <cell r="I5483">
            <v>15</v>
          </cell>
          <cell r="J5483">
            <v>39344</v>
          </cell>
          <cell r="K5483" t="str">
            <v>R</v>
          </cell>
          <cell r="L5483" t="str">
            <v>TL</v>
          </cell>
          <cell r="M5483" t="str">
            <v>0101</v>
          </cell>
          <cell r="N5483">
            <v>4331.45</v>
          </cell>
          <cell r="O5483">
            <v>32.590000000000003</v>
          </cell>
          <cell r="P5483">
            <v>390.75</v>
          </cell>
          <cell r="Q5483">
            <v>781.5</v>
          </cell>
          <cell r="R5483">
            <v>3549.95</v>
          </cell>
          <cell r="S5483">
            <v>1823.04</v>
          </cell>
          <cell r="T5483">
            <v>11</v>
          </cell>
          <cell r="U5483">
            <v>31</v>
          </cell>
          <cell r="V5483">
            <v>9</v>
          </cell>
          <cell r="W5483">
            <v>31</v>
          </cell>
          <cell r="X5483">
            <v>0</v>
          </cell>
        </row>
        <row r="5484">
          <cell r="A5484" t="str">
            <v>1735900</v>
          </cell>
          <cell r="B5484">
            <v>1</v>
          </cell>
          <cell r="C5484" t="str">
            <v>fluorescent light fitting - 30.66 single</v>
          </cell>
          <cell r="D5484" t="str">
            <v>34</v>
          </cell>
          <cell r="E5484" t="str">
            <v>BASLIG</v>
          </cell>
          <cell r="F5484" t="str">
            <v>BAS</v>
          </cell>
          <cell r="G5484">
            <v>38820</v>
          </cell>
          <cell r="H5484" t="str">
            <v>Active</v>
          </cell>
          <cell r="I5484">
            <v>31</v>
          </cell>
          <cell r="J5484">
            <v>39344</v>
          </cell>
          <cell r="K5484" t="str">
            <v>R</v>
          </cell>
          <cell r="L5484" t="str">
            <v>TL</v>
          </cell>
          <cell r="M5484" t="str">
            <v>0101</v>
          </cell>
          <cell r="N5484">
            <v>3773.66</v>
          </cell>
          <cell r="O5484">
            <v>28.36</v>
          </cell>
          <cell r="P5484">
            <v>340.43</v>
          </cell>
          <cell r="Q5484">
            <v>680.86</v>
          </cell>
          <cell r="R5484">
            <v>3092.8</v>
          </cell>
          <cell r="S5484">
            <v>1588.27</v>
          </cell>
          <cell r="T5484">
            <v>11</v>
          </cell>
          <cell r="U5484">
            <v>31</v>
          </cell>
          <cell r="V5484">
            <v>9</v>
          </cell>
          <cell r="W5484">
            <v>31</v>
          </cell>
          <cell r="X5484">
            <v>0</v>
          </cell>
        </row>
        <row r="5485">
          <cell r="A5485" t="str">
            <v>1736000</v>
          </cell>
          <cell r="B5485">
            <v>1</v>
          </cell>
          <cell r="C5485" t="str">
            <v>fluorescent light fitting -1 twin tube t</v>
          </cell>
          <cell r="D5485" t="str">
            <v>34</v>
          </cell>
          <cell r="E5485" t="str">
            <v>BASLIG</v>
          </cell>
          <cell r="F5485" t="str">
            <v>BAS</v>
          </cell>
          <cell r="G5485">
            <v>38820</v>
          </cell>
          <cell r="H5485" t="str">
            <v>Active</v>
          </cell>
          <cell r="I5485">
            <v>1</v>
          </cell>
          <cell r="J5485">
            <v>39344</v>
          </cell>
          <cell r="K5485" t="str">
            <v>R</v>
          </cell>
          <cell r="L5485" t="str">
            <v>TL</v>
          </cell>
          <cell r="M5485" t="str">
            <v>0101</v>
          </cell>
          <cell r="N5485">
            <v>101.73</v>
          </cell>
          <cell r="O5485">
            <v>0.82</v>
          </cell>
          <cell r="P5485">
            <v>9.18</v>
          </cell>
          <cell r="Q5485">
            <v>18.36</v>
          </cell>
          <cell r="R5485">
            <v>83.37</v>
          </cell>
          <cell r="S5485">
            <v>42.82</v>
          </cell>
          <cell r="T5485">
            <v>11</v>
          </cell>
          <cell r="U5485">
            <v>31</v>
          </cell>
          <cell r="V5485">
            <v>9</v>
          </cell>
          <cell r="W5485">
            <v>31</v>
          </cell>
          <cell r="X5485">
            <v>0</v>
          </cell>
        </row>
        <row r="5486">
          <cell r="A5486" t="str">
            <v>1736100</v>
          </cell>
          <cell r="B5486">
            <v>1</v>
          </cell>
          <cell r="C5486" t="str">
            <v>Division walling to Link - 4.8 lineal me</v>
          </cell>
          <cell r="D5486" t="str">
            <v>34</v>
          </cell>
          <cell r="E5486" t="str">
            <v>BASPAR</v>
          </cell>
          <cell r="F5486" t="str">
            <v>BAS</v>
          </cell>
          <cell r="G5486">
            <v>38820</v>
          </cell>
          <cell r="H5486" t="str">
            <v>Active</v>
          </cell>
          <cell r="I5486">
            <v>5</v>
          </cell>
          <cell r="J5486">
            <v>39344</v>
          </cell>
          <cell r="K5486" t="str">
            <v>R</v>
          </cell>
          <cell r="L5486" t="str">
            <v>TL</v>
          </cell>
          <cell r="M5486" t="str">
            <v>0101</v>
          </cell>
          <cell r="N5486">
            <v>7087.86</v>
          </cell>
          <cell r="O5486">
            <v>53.33</v>
          </cell>
          <cell r="P5486">
            <v>639.41</v>
          </cell>
          <cell r="Q5486">
            <v>1278.82</v>
          </cell>
          <cell r="R5486">
            <v>5809.04</v>
          </cell>
          <cell r="S5486">
            <v>2983.15</v>
          </cell>
          <cell r="T5486">
            <v>11</v>
          </cell>
          <cell r="U5486">
            <v>31</v>
          </cell>
          <cell r="V5486">
            <v>9</v>
          </cell>
          <cell r="W5486">
            <v>31</v>
          </cell>
          <cell r="X5486">
            <v>0</v>
          </cell>
        </row>
        <row r="5487">
          <cell r="A5487" t="str">
            <v>1736200</v>
          </cell>
          <cell r="B5487">
            <v>1</v>
          </cell>
          <cell r="C5487" t="str">
            <v>handrails -41.3 lineal metres</v>
          </cell>
          <cell r="D5487" t="str">
            <v>34</v>
          </cell>
          <cell r="E5487" t="str">
            <v>BASELC</v>
          </cell>
          <cell r="F5487" t="str">
            <v>BAS</v>
          </cell>
          <cell r="G5487">
            <v>38820</v>
          </cell>
          <cell r="H5487" t="str">
            <v>Active</v>
          </cell>
          <cell r="I5487">
            <v>41</v>
          </cell>
          <cell r="J5487">
            <v>39344</v>
          </cell>
          <cell r="K5487" t="str">
            <v>R</v>
          </cell>
          <cell r="L5487" t="str">
            <v>TL</v>
          </cell>
          <cell r="M5487" t="str">
            <v>0101</v>
          </cell>
          <cell r="N5487">
            <v>12653.42</v>
          </cell>
          <cell r="O5487">
            <v>40.54</v>
          </cell>
          <cell r="P5487">
            <v>486.48</v>
          </cell>
          <cell r="Q5487">
            <v>972.96</v>
          </cell>
          <cell r="R5487">
            <v>11680.46</v>
          </cell>
          <cell r="S5487">
            <v>4897.57</v>
          </cell>
          <cell r="T5487">
            <v>16</v>
          </cell>
          <cell r="U5487">
            <v>31</v>
          </cell>
          <cell r="V5487">
            <v>14</v>
          </cell>
          <cell r="W5487">
            <v>31</v>
          </cell>
          <cell r="X5487">
            <v>0</v>
          </cell>
        </row>
        <row r="5488">
          <cell r="A5488" t="str">
            <v>1736300</v>
          </cell>
          <cell r="B5488">
            <v>1</v>
          </cell>
          <cell r="C5488" t="str">
            <v>handrails - 63.33 lineal metres with bal</v>
          </cell>
          <cell r="D5488" t="str">
            <v>34</v>
          </cell>
          <cell r="E5488" t="str">
            <v>BASELC</v>
          </cell>
          <cell r="F5488" t="str">
            <v>BAS</v>
          </cell>
          <cell r="G5488">
            <v>38820</v>
          </cell>
          <cell r="H5488" t="str">
            <v>Active</v>
          </cell>
          <cell r="I5488">
            <v>63</v>
          </cell>
          <cell r="J5488">
            <v>39344</v>
          </cell>
          <cell r="K5488" t="str">
            <v>R</v>
          </cell>
          <cell r="L5488" t="str">
            <v>TL</v>
          </cell>
          <cell r="M5488" t="str">
            <v>0101</v>
          </cell>
          <cell r="N5488">
            <v>38776.76</v>
          </cell>
          <cell r="O5488">
            <v>124.2</v>
          </cell>
          <cell r="P5488">
            <v>1490.84</v>
          </cell>
          <cell r="Q5488">
            <v>2981.68</v>
          </cell>
          <cell r="R5488">
            <v>35795.08</v>
          </cell>
          <cell r="S5488">
            <v>15008.75</v>
          </cell>
          <cell r="T5488">
            <v>16</v>
          </cell>
          <cell r="U5488">
            <v>31</v>
          </cell>
          <cell r="V5488">
            <v>14</v>
          </cell>
          <cell r="W5488">
            <v>31</v>
          </cell>
          <cell r="X5488">
            <v>0</v>
          </cell>
        </row>
        <row r="5489">
          <cell r="A5489" t="str">
            <v>1736400</v>
          </cell>
          <cell r="B5489">
            <v>1</v>
          </cell>
          <cell r="C5489" t="str">
            <v>Exit sign and fittings - 2</v>
          </cell>
          <cell r="D5489" t="str">
            <v>34</v>
          </cell>
          <cell r="E5489" t="str">
            <v>BASSIG</v>
          </cell>
          <cell r="F5489" t="str">
            <v>BAS</v>
          </cell>
          <cell r="G5489">
            <v>38820</v>
          </cell>
          <cell r="H5489" t="str">
            <v>Active</v>
          </cell>
          <cell r="I5489">
            <v>2</v>
          </cell>
          <cell r="J5489">
            <v>39344</v>
          </cell>
          <cell r="K5489" t="str">
            <v>R</v>
          </cell>
          <cell r="L5489" t="str">
            <v>TL</v>
          </cell>
          <cell r="M5489" t="str">
            <v>0101</v>
          </cell>
          <cell r="N5489">
            <v>590.65</v>
          </cell>
          <cell r="O5489">
            <v>4.4400000000000004</v>
          </cell>
          <cell r="P5489">
            <v>53.28</v>
          </cell>
          <cell r="Q5489">
            <v>106.56</v>
          </cell>
          <cell r="R5489">
            <v>484.09</v>
          </cell>
          <cell r="S5489">
            <v>248.59</v>
          </cell>
          <cell r="T5489">
            <v>11</v>
          </cell>
          <cell r="U5489">
            <v>31</v>
          </cell>
          <cell r="V5489">
            <v>9</v>
          </cell>
          <cell r="W5489">
            <v>31</v>
          </cell>
          <cell r="X5489">
            <v>0</v>
          </cell>
        </row>
        <row r="5490">
          <cell r="A5490" t="str">
            <v>1736500</v>
          </cell>
          <cell r="B5490">
            <v>1</v>
          </cell>
          <cell r="C5490" t="str">
            <v>Fire Alarm System in square metres</v>
          </cell>
          <cell r="D5490" t="str">
            <v>34</v>
          </cell>
          <cell r="E5490" t="str">
            <v>BASALA</v>
          </cell>
          <cell r="F5490" t="str">
            <v>BAS</v>
          </cell>
          <cell r="G5490">
            <v>38820</v>
          </cell>
          <cell r="H5490" t="str">
            <v>Active</v>
          </cell>
          <cell r="I5490">
            <v>691</v>
          </cell>
          <cell r="J5490">
            <v>39344</v>
          </cell>
          <cell r="K5490" t="str">
            <v>R</v>
          </cell>
          <cell r="L5490" t="str">
            <v>TL</v>
          </cell>
          <cell r="M5490" t="str">
            <v>0101</v>
          </cell>
          <cell r="N5490">
            <v>18796.28</v>
          </cell>
          <cell r="O5490">
            <v>60.24</v>
          </cell>
          <cell r="P5490">
            <v>722.66</v>
          </cell>
          <cell r="Q5490">
            <v>1445.32</v>
          </cell>
          <cell r="R5490">
            <v>17350.96</v>
          </cell>
          <cell r="S5490">
            <v>7275.19</v>
          </cell>
          <cell r="T5490">
            <v>16</v>
          </cell>
          <cell r="U5490">
            <v>31</v>
          </cell>
          <cell r="V5490">
            <v>14</v>
          </cell>
          <cell r="W5490">
            <v>31</v>
          </cell>
          <cell r="X5490">
            <v>0</v>
          </cell>
        </row>
        <row r="5491">
          <cell r="A5491" t="str">
            <v>1736600</v>
          </cell>
          <cell r="B5491">
            <v>1</v>
          </cell>
          <cell r="C5491" t="str">
            <v>Drainage Services in square metres</v>
          </cell>
          <cell r="D5491" t="str">
            <v>34</v>
          </cell>
          <cell r="E5491" t="str">
            <v>BASPLM</v>
          </cell>
          <cell r="F5491" t="str">
            <v>BAS</v>
          </cell>
          <cell r="G5491">
            <v>38820</v>
          </cell>
          <cell r="H5491" t="str">
            <v>Active</v>
          </cell>
          <cell r="I5491">
            <v>691</v>
          </cell>
          <cell r="J5491">
            <v>39344</v>
          </cell>
          <cell r="K5491" t="str">
            <v>R</v>
          </cell>
          <cell r="L5491" t="str">
            <v>TL</v>
          </cell>
          <cell r="M5491" t="str">
            <v>0101</v>
          </cell>
          <cell r="N5491">
            <v>23681.25</v>
          </cell>
          <cell r="O5491">
            <v>122.67</v>
          </cell>
          <cell r="P5491">
            <v>1472.26</v>
          </cell>
          <cell r="Q5491">
            <v>2944.52</v>
          </cell>
          <cell r="R5491">
            <v>20736.73</v>
          </cell>
          <cell r="S5491">
            <v>9569.7099999999991</v>
          </cell>
          <cell r="T5491">
            <v>16</v>
          </cell>
          <cell r="U5491">
            <v>31</v>
          </cell>
          <cell r="V5491">
            <v>14</v>
          </cell>
          <cell r="W5491">
            <v>31</v>
          </cell>
          <cell r="X5491">
            <v>0</v>
          </cell>
        </row>
        <row r="5492">
          <cell r="A5492" t="str">
            <v>1736700</v>
          </cell>
          <cell r="B5492">
            <v>1</v>
          </cell>
          <cell r="C5492" t="str">
            <v>Communication Services in square metres</v>
          </cell>
          <cell r="D5492" t="str">
            <v>34</v>
          </cell>
          <cell r="E5492" t="str">
            <v>BASCAB</v>
          </cell>
          <cell r="F5492" t="str">
            <v>BAS</v>
          </cell>
          <cell r="G5492">
            <v>38820</v>
          </cell>
          <cell r="H5492" t="str">
            <v>Active</v>
          </cell>
          <cell r="I5492">
            <v>691</v>
          </cell>
          <cell r="J5492">
            <v>39344</v>
          </cell>
          <cell r="K5492" t="str">
            <v>R</v>
          </cell>
          <cell r="L5492" t="str">
            <v>TL</v>
          </cell>
          <cell r="M5492" t="str">
            <v>0101</v>
          </cell>
          <cell r="N5492">
            <v>31575.11</v>
          </cell>
          <cell r="O5492">
            <v>163.53</v>
          </cell>
          <cell r="P5492">
            <v>1963.02</v>
          </cell>
          <cell r="Q5492">
            <v>3926.04</v>
          </cell>
          <cell r="R5492">
            <v>27649.07</v>
          </cell>
          <cell r="S5492">
            <v>12759.66</v>
          </cell>
          <cell r="T5492">
            <v>16</v>
          </cell>
          <cell r="U5492">
            <v>31</v>
          </cell>
          <cell r="V5492">
            <v>14</v>
          </cell>
          <cell r="W5492">
            <v>31</v>
          </cell>
          <cell r="X5492">
            <v>0</v>
          </cell>
        </row>
        <row r="5493">
          <cell r="A5493" t="str">
            <v>1736800</v>
          </cell>
          <cell r="B5493">
            <v>1</v>
          </cell>
          <cell r="C5493" t="str">
            <v>Building Structure in square metres</v>
          </cell>
          <cell r="D5493" t="str">
            <v>34</v>
          </cell>
          <cell r="E5493" t="str">
            <v>BUITER</v>
          </cell>
          <cell r="F5493" t="str">
            <v>BUI</v>
          </cell>
          <cell r="G5493">
            <v>38820</v>
          </cell>
          <cell r="H5493" t="str">
            <v>Active</v>
          </cell>
          <cell r="I5493">
            <v>691</v>
          </cell>
          <cell r="J5493">
            <v>39344</v>
          </cell>
          <cell r="K5493" t="str">
            <v>R</v>
          </cell>
          <cell r="L5493" t="str">
            <v>TL</v>
          </cell>
          <cell r="M5493" t="str">
            <v>0101</v>
          </cell>
          <cell r="N5493">
            <v>1498782.66</v>
          </cell>
          <cell r="O5493">
            <v>2292.56</v>
          </cell>
          <cell r="P5493">
            <v>27510.5</v>
          </cell>
          <cell r="Q5493">
            <v>55021</v>
          </cell>
          <cell r="R5493">
            <v>1443761.66</v>
          </cell>
          <cell r="S5493">
            <v>566658.28</v>
          </cell>
          <cell r="T5493">
            <v>43</v>
          </cell>
          <cell r="U5493">
            <v>0</v>
          </cell>
          <cell r="V5493">
            <v>41</v>
          </cell>
          <cell r="W5493">
            <v>0</v>
          </cell>
          <cell r="X5493">
            <v>0</v>
          </cell>
        </row>
        <row r="5494">
          <cell r="A5494" t="str">
            <v>1736900</v>
          </cell>
          <cell r="B5494">
            <v>1</v>
          </cell>
          <cell r="C5494" t="str">
            <v>Mechanical Services in square metres</v>
          </cell>
          <cell r="D5494" t="str">
            <v>34</v>
          </cell>
          <cell r="E5494" t="str">
            <v>BASAIR</v>
          </cell>
          <cell r="F5494" t="str">
            <v>BAS</v>
          </cell>
          <cell r="G5494">
            <v>38820</v>
          </cell>
          <cell r="H5494" t="str">
            <v>Active</v>
          </cell>
          <cell r="I5494">
            <v>691</v>
          </cell>
          <cell r="J5494">
            <v>39344</v>
          </cell>
          <cell r="K5494" t="str">
            <v>R</v>
          </cell>
          <cell r="L5494" t="str">
            <v>TL</v>
          </cell>
          <cell r="M5494" t="str">
            <v>0101</v>
          </cell>
          <cell r="N5494">
            <v>115596.93</v>
          </cell>
          <cell r="O5494">
            <v>869.08</v>
          </cell>
          <cell r="P5494">
            <v>10428.299999999999</v>
          </cell>
          <cell r="Q5494">
            <v>20856.599999999999</v>
          </cell>
          <cell r="R5494">
            <v>94740.33</v>
          </cell>
          <cell r="S5494">
            <v>48652.800000000003</v>
          </cell>
          <cell r="T5494">
            <v>11</v>
          </cell>
          <cell r="U5494">
            <v>31</v>
          </cell>
          <cell r="V5494">
            <v>9</v>
          </cell>
          <cell r="W5494">
            <v>31</v>
          </cell>
          <cell r="X5494">
            <v>0</v>
          </cell>
        </row>
        <row r="5495">
          <cell r="A5495" t="str">
            <v>1737000</v>
          </cell>
          <cell r="B5495">
            <v>1</v>
          </cell>
          <cell r="C5495" t="str">
            <v>Plumbing reticulation in square metres</v>
          </cell>
          <cell r="D5495" t="str">
            <v>34</v>
          </cell>
          <cell r="E5495" t="str">
            <v>BASPLM</v>
          </cell>
          <cell r="F5495" t="str">
            <v>BAS</v>
          </cell>
          <cell r="G5495">
            <v>38820</v>
          </cell>
          <cell r="H5495" t="str">
            <v>Active</v>
          </cell>
          <cell r="I5495">
            <v>691</v>
          </cell>
          <cell r="J5495">
            <v>39344</v>
          </cell>
          <cell r="K5495" t="str">
            <v>R</v>
          </cell>
          <cell r="L5495" t="str">
            <v>TL</v>
          </cell>
          <cell r="M5495" t="str">
            <v>0101</v>
          </cell>
          <cell r="N5495">
            <v>35521.910000000003</v>
          </cell>
          <cell r="O5495">
            <v>184.07</v>
          </cell>
          <cell r="P5495">
            <v>2208.4</v>
          </cell>
          <cell r="Q5495">
            <v>4416.8</v>
          </cell>
          <cell r="R5495">
            <v>31105.11</v>
          </cell>
          <cell r="S5495">
            <v>14354.57</v>
          </cell>
          <cell r="T5495">
            <v>16</v>
          </cell>
          <cell r="U5495">
            <v>31</v>
          </cell>
          <cell r="V5495">
            <v>14</v>
          </cell>
          <cell r="W5495">
            <v>31</v>
          </cell>
          <cell r="X5495">
            <v>0</v>
          </cell>
        </row>
        <row r="5496">
          <cell r="A5496" t="str">
            <v>1737100</v>
          </cell>
          <cell r="B5496">
            <v>1</v>
          </cell>
          <cell r="C5496" t="str">
            <v>Public Address System in square metres</v>
          </cell>
          <cell r="D5496" t="str">
            <v>34</v>
          </cell>
          <cell r="E5496" t="str">
            <v>BASPUB</v>
          </cell>
          <cell r="F5496" t="str">
            <v>BAS</v>
          </cell>
          <cell r="G5496">
            <v>38820</v>
          </cell>
          <cell r="H5496" t="str">
            <v>Active</v>
          </cell>
          <cell r="I5496">
            <v>691</v>
          </cell>
          <cell r="J5496">
            <v>39344</v>
          </cell>
          <cell r="K5496" t="str">
            <v>R</v>
          </cell>
          <cell r="L5496" t="str">
            <v>TL</v>
          </cell>
          <cell r="M5496" t="str">
            <v>0101</v>
          </cell>
          <cell r="N5496">
            <v>5130.92</v>
          </cell>
          <cell r="O5496">
            <v>26.61</v>
          </cell>
          <cell r="P5496">
            <v>318.99</v>
          </cell>
          <cell r="Q5496">
            <v>637.98</v>
          </cell>
          <cell r="R5496">
            <v>4492.9399999999996</v>
          </cell>
          <cell r="S5496">
            <v>2073.42</v>
          </cell>
          <cell r="T5496">
            <v>16</v>
          </cell>
          <cell r="U5496">
            <v>31</v>
          </cell>
          <cell r="V5496">
            <v>14</v>
          </cell>
          <cell r="W5496">
            <v>31</v>
          </cell>
          <cell r="X5496">
            <v>0</v>
          </cell>
        </row>
        <row r="5497">
          <cell r="A5497" t="str">
            <v>1737200</v>
          </cell>
          <cell r="B5497">
            <v>1</v>
          </cell>
          <cell r="C5497" t="str">
            <v>Security System in square metres</v>
          </cell>
          <cell r="D5497" t="str">
            <v>34</v>
          </cell>
          <cell r="E5497" t="str">
            <v>BASSEC</v>
          </cell>
          <cell r="F5497" t="str">
            <v>BAS</v>
          </cell>
          <cell r="G5497">
            <v>38820</v>
          </cell>
          <cell r="H5497" t="str">
            <v>Active</v>
          </cell>
          <cell r="I5497">
            <v>691</v>
          </cell>
          <cell r="J5497">
            <v>39344</v>
          </cell>
          <cell r="K5497" t="str">
            <v>R</v>
          </cell>
          <cell r="L5497" t="str">
            <v>TL</v>
          </cell>
          <cell r="M5497" t="str">
            <v>0101</v>
          </cell>
          <cell r="N5497">
            <v>31575.11</v>
          </cell>
          <cell r="O5497">
            <v>163.53</v>
          </cell>
          <cell r="P5497">
            <v>1963.02</v>
          </cell>
          <cell r="Q5497">
            <v>3926.04</v>
          </cell>
          <cell r="R5497">
            <v>27649.07</v>
          </cell>
          <cell r="S5497">
            <v>12759.66</v>
          </cell>
          <cell r="T5497">
            <v>16</v>
          </cell>
          <cell r="U5497">
            <v>31</v>
          </cell>
          <cell r="V5497">
            <v>14</v>
          </cell>
          <cell r="W5497">
            <v>31</v>
          </cell>
          <cell r="X5497">
            <v>0</v>
          </cell>
        </row>
        <row r="5498">
          <cell r="A5498" t="str">
            <v>1737300</v>
          </cell>
          <cell r="B5498">
            <v>1</v>
          </cell>
          <cell r="C5498" t="str">
            <v>Sign and fittings - 4 long illuminated</v>
          </cell>
          <cell r="D5498" t="str">
            <v>34</v>
          </cell>
          <cell r="E5498" t="str">
            <v>BASSIG</v>
          </cell>
          <cell r="F5498" t="str">
            <v>BAS</v>
          </cell>
          <cell r="G5498">
            <v>38820</v>
          </cell>
          <cell r="H5498" t="str">
            <v>Active</v>
          </cell>
          <cell r="I5498">
            <v>3</v>
          </cell>
          <cell r="J5498">
            <v>39344</v>
          </cell>
          <cell r="K5498" t="str">
            <v>R</v>
          </cell>
          <cell r="L5498" t="str">
            <v>TL</v>
          </cell>
          <cell r="M5498" t="str">
            <v>0101</v>
          </cell>
          <cell r="N5498">
            <v>7875.51</v>
          </cell>
          <cell r="O5498">
            <v>59.16</v>
          </cell>
          <cell r="P5498">
            <v>710.47</v>
          </cell>
          <cell r="Q5498">
            <v>1420.94</v>
          </cell>
          <cell r="R5498">
            <v>6454.57</v>
          </cell>
          <cell r="S5498">
            <v>3314.67</v>
          </cell>
          <cell r="T5498">
            <v>11</v>
          </cell>
          <cell r="U5498">
            <v>31</v>
          </cell>
          <cell r="V5498">
            <v>9</v>
          </cell>
          <cell r="W5498">
            <v>31</v>
          </cell>
          <cell r="X5498">
            <v>0</v>
          </cell>
        </row>
        <row r="5499">
          <cell r="A5499" t="str">
            <v>1737400</v>
          </cell>
          <cell r="B5499">
            <v>1</v>
          </cell>
          <cell r="C5499" t="str">
            <v>Sign and fittings - .66667 small illumin</v>
          </cell>
          <cell r="D5499" t="str">
            <v>34</v>
          </cell>
          <cell r="E5499" t="str">
            <v>BASSIG</v>
          </cell>
          <cell r="F5499" t="str">
            <v>BAS</v>
          </cell>
          <cell r="G5499">
            <v>38820</v>
          </cell>
          <cell r="H5499" t="str">
            <v>Active</v>
          </cell>
          <cell r="I5499">
            <v>1</v>
          </cell>
          <cell r="J5499">
            <v>39344</v>
          </cell>
          <cell r="K5499" t="str">
            <v>R</v>
          </cell>
          <cell r="L5499" t="str">
            <v>TL</v>
          </cell>
          <cell r="M5499" t="str">
            <v>0101</v>
          </cell>
          <cell r="N5499">
            <v>590.65</v>
          </cell>
          <cell r="O5499">
            <v>4.4400000000000004</v>
          </cell>
          <cell r="P5499">
            <v>53.28</v>
          </cell>
          <cell r="Q5499">
            <v>106.56</v>
          </cell>
          <cell r="R5499">
            <v>484.09</v>
          </cell>
          <cell r="S5499">
            <v>248.59</v>
          </cell>
          <cell r="T5499">
            <v>11</v>
          </cell>
          <cell r="U5499">
            <v>31</v>
          </cell>
          <cell r="V5499">
            <v>9</v>
          </cell>
          <cell r="W5499">
            <v>31</v>
          </cell>
          <cell r="X5499">
            <v>0</v>
          </cell>
        </row>
        <row r="5500">
          <cell r="A5500" t="str">
            <v>1737600</v>
          </cell>
          <cell r="B5500">
            <v>1</v>
          </cell>
          <cell r="C5500" t="str">
            <v>Fit out of shop 3B</v>
          </cell>
          <cell r="D5500" t="str">
            <v>34</v>
          </cell>
          <cell r="E5500" t="str">
            <v>BASFIT</v>
          </cell>
          <cell r="F5500" t="str">
            <v>BAS</v>
          </cell>
          <cell r="G5500">
            <v>38820</v>
          </cell>
          <cell r="H5500" t="str">
            <v>Active</v>
          </cell>
          <cell r="I5500">
            <v>1</v>
          </cell>
          <cell r="J5500">
            <v>39344</v>
          </cell>
          <cell r="K5500" t="str">
            <v>R</v>
          </cell>
          <cell r="L5500" t="str">
            <v>TM</v>
          </cell>
          <cell r="M5500" t="str">
            <v>0170</v>
          </cell>
          <cell r="N5500">
            <v>71360.13</v>
          </cell>
          <cell r="O5500">
            <v>371.64</v>
          </cell>
          <cell r="P5500">
            <v>4460.01</v>
          </cell>
          <cell r="Q5500">
            <v>8920.02</v>
          </cell>
          <cell r="R5500">
            <v>62440.11</v>
          </cell>
          <cell r="S5500">
            <v>26560.240000000002</v>
          </cell>
          <cell r="T5500">
            <v>16</v>
          </cell>
          <cell r="U5500">
            <v>0</v>
          </cell>
          <cell r="V5500">
            <v>14</v>
          </cell>
          <cell r="W5500">
            <v>0</v>
          </cell>
          <cell r="X5500">
            <v>0</v>
          </cell>
        </row>
        <row r="5501">
          <cell r="A5501" t="str">
            <v>1737700</v>
          </cell>
          <cell r="B5501">
            <v>1</v>
          </cell>
          <cell r="C5501" t="str">
            <v>Glazing film for A Bradshaws Office</v>
          </cell>
          <cell r="D5501" t="str">
            <v>38</v>
          </cell>
          <cell r="E5501" t="str">
            <v>BASSUN</v>
          </cell>
          <cell r="F5501" t="str">
            <v>BAS</v>
          </cell>
          <cell r="G5501">
            <v>38820</v>
          </cell>
          <cell r="H5501" t="str">
            <v>Active</v>
          </cell>
          <cell r="I5501">
            <v>1</v>
          </cell>
          <cell r="J5501">
            <v>39344</v>
          </cell>
          <cell r="K5501" t="str">
            <v>X</v>
          </cell>
          <cell r="L5501" t="str">
            <v>TN</v>
          </cell>
          <cell r="M5501" t="str">
            <v>0016</v>
          </cell>
          <cell r="N5501">
            <v>412.9</v>
          </cell>
          <cell r="O5501">
            <v>3.15</v>
          </cell>
          <cell r="P5501">
            <v>37.25</v>
          </cell>
          <cell r="Q5501">
            <v>74.5</v>
          </cell>
          <cell r="R5501">
            <v>338.4</v>
          </cell>
          <cell r="S5501">
            <v>180.28</v>
          </cell>
          <cell r="T5501">
            <v>11</v>
          </cell>
          <cell r="U5501">
            <v>31</v>
          </cell>
          <cell r="V5501">
            <v>9</v>
          </cell>
          <cell r="W5501">
            <v>31</v>
          </cell>
          <cell r="X5501">
            <v>0</v>
          </cell>
        </row>
        <row r="5502">
          <cell r="A5502" t="str">
            <v>1737800</v>
          </cell>
          <cell r="B5502">
            <v>1</v>
          </cell>
          <cell r="C5502" t="str">
            <v>300x400 Illuminated Signs for Express La</v>
          </cell>
          <cell r="D5502" t="str">
            <v>34</v>
          </cell>
          <cell r="E5502" t="str">
            <v>BASSIG</v>
          </cell>
          <cell r="F5502" t="str">
            <v>BAS</v>
          </cell>
          <cell r="G5502">
            <v>38820</v>
          </cell>
          <cell r="H5502" t="str">
            <v>Active</v>
          </cell>
          <cell r="I5502">
            <v>2</v>
          </cell>
          <cell r="J5502">
            <v>39344</v>
          </cell>
          <cell r="K5502" t="str">
            <v>TIP</v>
          </cell>
          <cell r="L5502" t="str">
            <v>TN</v>
          </cell>
          <cell r="M5502" t="str">
            <v>0014</v>
          </cell>
          <cell r="N5502">
            <v>920.85</v>
          </cell>
          <cell r="O5502">
            <v>6.89</v>
          </cell>
          <cell r="P5502">
            <v>82.46</v>
          </cell>
          <cell r="Q5502">
            <v>164.92</v>
          </cell>
          <cell r="R5502">
            <v>755.93</v>
          </cell>
          <cell r="S5502">
            <v>401.61</v>
          </cell>
          <cell r="T5502">
            <v>11</v>
          </cell>
          <cell r="U5502">
            <v>61</v>
          </cell>
          <cell r="V5502">
            <v>9</v>
          </cell>
          <cell r="W5502">
            <v>61</v>
          </cell>
          <cell r="X5502">
            <v>0</v>
          </cell>
        </row>
        <row r="5503">
          <cell r="A5503" t="str">
            <v>1738000</v>
          </cell>
          <cell r="B5503">
            <v>1</v>
          </cell>
          <cell r="C5503" t="str">
            <v>Shop 3B Front alterations</v>
          </cell>
          <cell r="D5503" t="str">
            <v>34</v>
          </cell>
          <cell r="E5503" t="str">
            <v>BUITER</v>
          </cell>
          <cell r="F5503" t="str">
            <v>BUI</v>
          </cell>
          <cell r="G5503">
            <v>38820</v>
          </cell>
          <cell r="H5503" t="str">
            <v>Active</v>
          </cell>
          <cell r="I5503">
            <v>1</v>
          </cell>
          <cell r="J5503">
            <v>39344</v>
          </cell>
          <cell r="K5503" t="str">
            <v>R</v>
          </cell>
          <cell r="L5503" t="str">
            <v>TM</v>
          </cell>
          <cell r="M5503" t="str">
            <v>0133</v>
          </cell>
          <cell r="N5503">
            <v>12051.53</v>
          </cell>
          <cell r="O5503">
            <v>17.73</v>
          </cell>
          <cell r="P5503">
            <v>212.65</v>
          </cell>
          <cell r="Q5503">
            <v>425.3</v>
          </cell>
          <cell r="R5503">
            <v>11626.23</v>
          </cell>
          <cell r="S5503">
            <v>4105.95</v>
          </cell>
          <cell r="T5503">
            <v>44</v>
          </cell>
          <cell r="U5503">
            <v>0</v>
          </cell>
          <cell r="V5503">
            <v>42</v>
          </cell>
          <cell r="W5503">
            <v>0</v>
          </cell>
          <cell r="X5503">
            <v>0</v>
          </cell>
        </row>
        <row r="5504">
          <cell r="A5504" t="str">
            <v>1738100</v>
          </cell>
          <cell r="B5504">
            <v>1</v>
          </cell>
          <cell r="C5504" t="str">
            <v>ITP/NP Air Conditioning</v>
          </cell>
          <cell r="D5504" t="str">
            <v>34</v>
          </cell>
          <cell r="E5504" t="str">
            <v>BASAIR</v>
          </cell>
          <cell r="F5504" t="str">
            <v>BAS</v>
          </cell>
          <cell r="G5504">
            <v>38820</v>
          </cell>
          <cell r="H5504" t="str">
            <v>Active</v>
          </cell>
          <cell r="I5504">
            <v>1</v>
          </cell>
          <cell r="J5504">
            <v>39344</v>
          </cell>
          <cell r="K5504" t="str">
            <v>TCOM</v>
          </cell>
          <cell r="L5504" t="str">
            <v>TN</v>
          </cell>
          <cell r="M5504" t="str">
            <v>0201</v>
          </cell>
          <cell r="N5504">
            <v>28638.95</v>
          </cell>
          <cell r="O5504">
            <v>132.78</v>
          </cell>
          <cell r="P5504">
            <v>1592.7</v>
          </cell>
          <cell r="Q5504">
            <v>3185.4</v>
          </cell>
          <cell r="R5504">
            <v>25453.55</v>
          </cell>
          <cell r="S5504">
            <v>11718.18</v>
          </cell>
          <cell r="T5504">
            <v>13</v>
          </cell>
          <cell r="U5504">
            <v>153</v>
          </cell>
          <cell r="V5504">
            <v>11</v>
          </cell>
          <cell r="W5504">
            <v>153</v>
          </cell>
          <cell r="X5504">
            <v>0</v>
          </cell>
        </row>
        <row r="5505">
          <cell r="A5505" t="str">
            <v>1738200</v>
          </cell>
          <cell r="B5505">
            <v>1</v>
          </cell>
          <cell r="C5505" t="str">
            <v>U.P.S connection to Operations Centre</v>
          </cell>
          <cell r="D5505" t="str">
            <v>32</v>
          </cell>
          <cell r="E5505" t="str">
            <v>CMPHAR</v>
          </cell>
          <cell r="F5505" t="str">
            <v>CMP</v>
          </cell>
          <cell r="G5505">
            <v>37359</v>
          </cell>
          <cell r="H5505" t="str">
            <v>Active</v>
          </cell>
          <cell r="I5505">
            <v>1</v>
          </cell>
          <cell r="J5505">
            <v>39344</v>
          </cell>
          <cell r="K5505" t="str">
            <v>X</v>
          </cell>
          <cell r="L5505" t="str">
            <v>TN</v>
          </cell>
          <cell r="M5505" t="str">
            <v>0016</v>
          </cell>
          <cell r="N5505">
            <v>1512.04</v>
          </cell>
          <cell r="O5505">
            <v>0</v>
          </cell>
          <cell r="P5505">
            <v>0</v>
          </cell>
          <cell r="Q5505">
            <v>1058.43</v>
          </cell>
          <cell r="R5505">
            <v>453.61</v>
          </cell>
          <cell r="S5505">
            <v>0</v>
          </cell>
          <cell r="T5505">
            <v>3</v>
          </cell>
          <cell r="U5505">
            <v>153</v>
          </cell>
          <cell r="V5505">
            <v>0</v>
          </cell>
          <cell r="W5505">
            <v>0</v>
          </cell>
          <cell r="X5505">
            <v>0</v>
          </cell>
        </row>
        <row r="5506">
          <cell r="A5506" t="str">
            <v>1738300</v>
          </cell>
          <cell r="B5506">
            <v>1</v>
          </cell>
          <cell r="C5506" t="str">
            <v>3 Phase power to tenants</v>
          </cell>
          <cell r="D5506" t="str">
            <v>54</v>
          </cell>
          <cell r="E5506" t="str">
            <v>BUICOM</v>
          </cell>
          <cell r="F5506" t="str">
            <v>BUI</v>
          </cell>
          <cell r="G5506">
            <v>38820</v>
          </cell>
          <cell r="H5506" t="str">
            <v>Active</v>
          </cell>
          <cell r="I5506">
            <v>1</v>
          </cell>
          <cell r="J5506">
            <v>39344</v>
          </cell>
          <cell r="K5506" t="str">
            <v>C</v>
          </cell>
          <cell r="L5506" t="str">
            <v>SA</v>
          </cell>
          <cell r="M5506" t="str">
            <v>0002</v>
          </cell>
          <cell r="N5506">
            <v>5878.69</v>
          </cell>
          <cell r="O5506">
            <v>9.77</v>
          </cell>
          <cell r="P5506">
            <v>117.57</v>
          </cell>
          <cell r="Q5506">
            <v>235.14</v>
          </cell>
          <cell r="R5506">
            <v>5643.55</v>
          </cell>
          <cell r="S5506">
            <v>3310.9</v>
          </cell>
          <cell r="T5506">
            <v>50</v>
          </cell>
          <cell r="U5506">
            <v>0</v>
          </cell>
          <cell r="V5506">
            <v>48</v>
          </cell>
          <cell r="W5506">
            <v>0</v>
          </cell>
          <cell r="X5506">
            <v>0</v>
          </cell>
        </row>
        <row r="5507">
          <cell r="A5507" t="str">
            <v>1738400</v>
          </cell>
          <cell r="B5507">
            <v>1</v>
          </cell>
          <cell r="C5507" t="str">
            <v>AutoCad 2000 Windows 95/NT CD &amp; CPQ ROM</v>
          </cell>
          <cell r="D5507" t="str">
            <v>62</v>
          </cell>
          <cell r="E5507" t="str">
            <v>CMPSOF</v>
          </cell>
          <cell r="F5507" t="str">
            <v>CMP</v>
          </cell>
          <cell r="G5507">
            <v>37359</v>
          </cell>
          <cell r="H5507" t="str">
            <v>Active</v>
          </cell>
          <cell r="I5507">
            <v>1</v>
          </cell>
          <cell r="J5507">
            <v>39344</v>
          </cell>
          <cell r="K5507" t="str">
            <v>X</v>
          </cell>
          <cell r="L5507" t="str">
            <v>TN</v>
          </cell>
          <cell r="M5507" t="str">
            <v>0034</v>
          </cell>
          <cell r="N5507">
            <v>2268.75</v>
          </cell>
          <cell r="O5507">
            <v>0</v>
          </cell>
          <cell r="P5507">
            <v>0</v>
          </cell>
          <cell r="Q5507">
            <v>2268.75</v>
          </cell>
          <cell r="R5507">
            <v>0</v>
          </cell>
          <cell r="S5507">
            <v>0</v>
          </cell>
          <cell r="T5507">
            <v>1</v>
          </cell>
          <cell r="U5507">
            <v>31</v>
          </cell>
          <cell r="V5507">
            <v>0</v>
          </cell>
          <cell r="W5507">
            <v>0</v>
          </cell>
          <cell r="X5507">
            <v>0</v>
          </cell>
        </row>
        <row r="5508">
          <cell r="A5508" t="str">
            <v>1738500</v>
          </cell>
          <cell r="B5508">
            <v>1</v>
          </cell>
          <cell r="C5508" t="str">
            <v>Jet Direct for PC</v>
          </cell>
          <cell r="D5508" t="str">
            <v>64</v>
          </cell>
          <cell r="E5508" t="str">
            <v>CMPNOI</v>
          </cell>
          <cell r="F5508" t="str">
            <v>CMP</v>
          </cell>
          <cell r="G5508">
            <v>37359</v>
          </cell>
          <cell r="H5508" t="str">
            <v>Active</v>
          </cell>
          <cell r="I5508">
            <v>1</v>
          </cell>
          <cell r="J5508">
            <v>39344</v>
          </cell>
          <cell r="K5508" t="str">
            <v>AC</v>
          </cell>
          <cell r="L5508" t="str">
            <v>NA</v>
          </cell>
          <cell r="M5508" t="str">
            <v>0032</v>
          </cell>
          <cell r="N5508">
            <v>378.62</v>
          </cell>
          <cell r="O5508">
            <v>0</v>
          </cell>
          <cell r="P5508">
            <v>0</v>
          </cell>
          <cell r="Q5508">
            <v>378.62</v>
          </cell>
          <cell r="R5508">
            <v>0</v>
          </cell>
          <cell r="S5508">
            <v>0</v>
          </cell>
          <cell r="T5508">
            <v>1</v>
          </cell>
          <cell r="U5508">
            <v>153</v>
          </cell>
          <cell r="V5508">
            <v>0</v>
          </cell>
          <cell r="W5508">
            <v>0</v>
          </cell>
          <cell r="X5508">
            <v>0</v>
          </cell>
        </row>
        <row r="5509">
          <cell r="A5509" t="str">
            <v>1738600</v>
          </cell>
          <cell r="B5509">
            <v>1</v>
          </cell>
          <cell r="C5509" t="str">
            <v>CQ Deskpro EN C600 256 Ram</v>
          </cell>
          <cell r="D5509" t="str">
            <v>32</v>
          </cell>
          <cell r="E5509" t="str">
            <v>CMPHAR</v>
          </cell>
          <cell r="F5509" t="str">
            <v>CMP</v>
          </cell>
          <cell r="G5509">
            <v>37359</v>
          </cell>
          <cell r="H5509" t="str">
            <v>Active</v>
          </cell>
          <cell r="I5509">
            <v>1</v>
          </cell>
          <cell r="J5509">
            <v>39344</v>
          </cell>
          <cell r="K5509" t="str">
            <v>X</v>
          </cell>
          <cell r="L5509" t="str">
            <v>TN</v>
          </cell>
          <cell r="M5509" t="str">
            <v>0016</v>
          </cell>
          <cell r="N5509">
            <v>1250.04</v>
          </cell>
          <cell r="O5509">
            <v>0</v>
          </cell>
          <cell r="P5509">
            <v>0</v>
          </cell>
          <cell r="Q5509">
            <v>1250.04</v>
          </cell>
          <cell r="R5509">
            <v>0</v>
          </cell>
          <cell r="S5509">
            <v>0</v>
          </cell>
          <cell r="T5509">
            <v>3</v>
          </cell>
          <cell r="U5509">
            <v>184</v>
          </cell>
          <cell r="V5509">
            <v>0</v>
          </cell>
          <cell r="W5509">
            <v>0</v>
          </cell>
          <cell r="X5509">
            <v>0</v>
          </cell>
        </row>
        <row r="5510">
          <cell r="A5510" t="str">
            <v>1738700</v>
          </cell>
          <cell r="B5510">
            <v>1</v>
          </cell>
          <cell r="C5510" t="str">
            <v>HP 2100 Laserjet</v>
          </cell>
          <cell r="D5510" t="str">
            <v>32</v>
          </cell>
          <cell r="E5510" t="str">
            <v>CMPPRI</v>
          </cell>
          <cell r="F5510" t="str">
            <v>CMP</v>
          </cell>
          <cell r="G5510">
            <v>37359</v>
          </cell>
          <cell r="H5510" t="str">
            <v>Active</v>
          </cell>
          <cell r="I5510">
            <v>1</v>
          </cell>
          <cell r="J5510">
            <v>39344</v>
          </cell>
          <cell r="K5510" t="str">
            <v>X</v>
          </cell>
          <cell r="L5510" t="str">
            <v>TN</v>
          </cell>
          <cell r="M5510" t="str">
            <v>0016</v>
          </cell>
          <cell r="N5510">
            <v>979.92</v>
          </cell>
          <cell r="O5510">
            <v>0</v>
          </cell>
          <cell r="P5510">
            <v>0</v>
          </cell>
          <cell r="Q5510">
            <v>979.92</v>
          </cell>
          <cell r="R5510">
            <v>0</v>
          </cell>
          <cell r="S5510">
            <v>0</v>
          </cell>
          <cell r="T5510">
            <v>3</v>
          </cell>
          <cell r="U5510">
            <v>245</v>
          </cell>
          <cell r="V5510">
            <v>0</v>
          </cell>
          <cell r="W5510">
            <v>0</v>
          </cell>
          <cell r="X5510">
            <v>0</v>
          </cell>
        </row>
        <row r="5511">
          <cell r="A5511" t="str">
            <v>1738800</v>
          </cell>
          <cell r="B5511">
            <v>1</v>
          </cell>
          <cell r="C5511" t="str">
            <v>EAS Audible Alert - audio/amplifier circ</v>
          </cell>
          <cell r="D5511" t="str">
            <v>32</v>
          </cell>
          <cell r="E5511" t="str">
            <v>COMCAB</v>
          </cell>
          <cell r="F5511" t="str">
            <v>COM</v>
          </cell>
          <cell r="G5511">
            <v>37359</v>
          </cell>
          <cell r="H5511" t="str">
            <v>Active</v>
          </cell>
          <cell r="I5511">
            <v>1</v>
          </cell>
          <cell r="J5511">
            <v>39343</v>
          </cell>
          <cell r="K5511" t="str">
            <v>AC</v>
          </cell>
          <cell r="L5511" t="str">
            <v>TN</v>
          </cell>
          <cell r="M5511" t="str">
            <v>0016</v>
          </cell>
          <cell r="N5511">
            <v>1137.5</v>
          </cell>
          <cell r="O5511">
            <v>2.54</v>
          </cell>
          <cell r="P5511">
            <v>29.93</v>
          </cell>
          <cell r="Q5511">
            <v>269.32</v>
          </cell>
          <cell r="R5511">
            <v>868.18</v>
          </cell>
          <cell r="S5511">
            <v>0</v>
          </cell>
          <cell r="T5511">
            <v>38</v>
          </cell>
          <cell r="U5511">
            <v>0</v>
          </cell>
          <cell r="V5511">
            <v>29</v>
          </cell>
          <cell r="W5511">
            <v>30</v>
          </cell>
          <cell r="X5511">
            <v>0</v>
          </cell>
        </row>
        <row r="5512">
          <cell r="A5512" t="str">
            <v>1738900</v>
          </cell>
          <cell r="B5512">
            <v>1</v>
          </cell>
          <cell r="C5512" t="str">
            <v>Used Alcatel 2730</v>
          </cell>
          <cell r="D5512" t="str">
            <v>41</v>
          </cell>
          <cell r="E5512" t="str">
            <v>COMPHO</v>
          </cell>
          <cell r="F5512" t="str">
            <v>COM</v>
          </cell>
          <cell r="G5512">
            <v>37359</v>
          </cell>
          <cell r="H5512" t="str">
            <v>Active</v>
          </cell>
          <cell r="I5512">
            <v>1</v>
          </cell>
          <cell r="J5512">
            <v>39343</v>
          </cell>
          <cell r="K5512" t="str">
            <v>X</v>
          </cell>
          <cell r="L5512" t="str">
            <v>TN</v>
          </cell>
          <cell r="M5512" t="str">
            <v>0034</v>
          </cell>
          <cell r="N5512">
            <v>245</v>
          </cell>
          <cell r="O5512">
            <v>0</v>
          </cell>
          <cell r="P5512">
            <v>0</v>
          </cell>
          <cell r="Q5512">
            <v>245</v>
          </cell>
          <cell r="R5512">
            <v>0</v>
          </cell>
          <cell r="S5512">
            <v>0</v>
          </cell>
          <cell r="T5512">
            <v>3</v>
          </cell>
          <cell r="U5512">
            <v>0</v>
          </cell>
          <cell r="V5512">
            <v>0</v>
          </cell>
          <cell r="W5512">
            <v>0</v>
          </cell>
          <cell r="X5512">
            <v>0</v>
          </cell>
        </row>
        <row r="5513">
          <cell r="A5513" t="str">
            <v>1739100</v>
          </cell>
          <cell r="B5513">
            <v>1</v>
          </cell>
          <cell r="C5513" t="str">
            <v>Nokia 5110 Mobile Phone</v>
          </cell>
          <cell r="D5513" t="str">
            <v>64</v>
          </cell>
          <cell r="E5513" t="str">
            <v>COMMOB</v>
          </cell>
          <cell r="F5513" t="str">
            <v>COM</v>
          </cell>
          <cell r="G5513">
            <v>37359</v>
          </cell>
          <cell r="H5513" t="str">
            <v>Active</v>
          </cell>
          <cell r="I5513">
            <v>1</v>
          </cell>
          <cell r="J5513">
            <v>39343</v>
          </cell>
          <cell r="K5513" t="str">
            <v>AC</v>
          </cell>
          <cell r="L5513" t="str">
            <v>NA</v>
          </cell>
          <cell r="M5513" t="str">
            <v>0032</v>
          </cell>
          <cell r="N5513">
            <v>77.77</v>
          </cell>
          <cell r="O5513">
            <v>0</v>
          </cell>
          <cell r="P5513">
            <v>0</v>
          </cell>
          <cell r="Q5513">
            <v>77.77</v>
          </cell>
          <cell r="R5513">
            <v>0</v>
          </cell>
          <cell r="S5513">
            <v>0</v>
          </cell>
          <cell r="T5513">
            <v>1</v>
          </cell>
          <cell r="U5513">
            <v>92</v>
          </cell>
          <cell r="V5513">
            <v>0</v>
          </cell>
          <cell r="W5513">
            <v>0</v>
          </cell>
          <cell r="X5513">
            <v>0</v>
          </cell>
        </row>
        <row r="5514">
          <cell r="A5514" t="str">
            <v>1739200</v>
          </cell>
          <cell r="B5514">
            <v>1</v>
          </cell>
          <cell r="C5514" t="str">
            <v>Used 2661 phones for campus use</v>
          </cell>
          <cell r="D5514" t="str">
            <v>41</v>
          </cell>
          <cell r="E5514" t="str">
            <v>COMPHO</v>
          </cell>
          <cell r="F5514" t="str">
            <v>COM</v>
          </cell>
          <cell r="G5514">
            <v>37359</v>
          </cell>
          <cell r="H5514" t="str">
            <v>Active</v>
          </cell>
          <cell r="I5514">
            <v>2</v>
          </cell>
          <cell r="J5514">
            <v>39343</v>
          </cell>
          <cell r="K5514" t="str">
            <v>X</v>
          </cell>
          <cell r="L5514" t="str">
            <v>TN</v>
          </cell>
          <cell r="M5514" t="str">
            <v>0034</v>
          </cell>
          <cell r="N5514">
            <v>156</v>
          </cell>
          <cell r="O5514">
            <v>0</v>
          </cell>
          <cell r="P5514">
            <v>0</v>
          </cell>
          <cell r="Q5514">
            <v>156</v>
          </cell>
          <cell r="R5514">
            <v>0</v>
          </cell>
          <cell r="S5514">
            <v>0</v>
          </cell>
          <cell r="T5514">
            <v>3</v>
          </cell>
          <cell r="U5514">
            <v>123</v>
          </cell>
          <cell r="V5514">
            <v>0</v>
          </cell>
          <cell r="W5514">
            <v>0</v>
          </cell>
          <cell r="X5514">
            <v>0</v>
          </cell>
        </row>
        <row r="5515">
          <cell r="A5515" t="str">
            <v>1739300</v>
          </cell>
          <cell r="B5515">
            <v>1</v>
          </cell>
          <cell r="C5515" t="str">
            <v>M Series Workstation 1800x700x1800x700</v>
          </cell>
          <cell r="D5515" t="str">
            <v>32</v>
          </cell>
          <cell r="E5515" t="str">
            <v>FIXFUR</v>
          </cell>
          <cell r="F5515" t="str">
            <v>FIX</v>
          </cell>
          <cell r="G5515">
            <v>37359</v>
          </cell>
          <cell r="H5515" t="str">
            <v>Active</v>
          </cell>
          <cell r="I5515">
            <v>1</v>
          </cell>
          <cell r="J5515">
            <v>39343</v>
          </cell>
          <cell r="K5515" t="str">
            <v>X</v>
          </cell>
          <cell r="L5515" t="str">
            <v>TN</v>
          </cell>
          <cell r="M5515" t="str">
            <v>0016</v>
          </cell>
          <cell r="N5515">
            <v>593.25</v>
          </cell>
          <cell r="O5515">
            <v>0</v>
          </cell>
          <cell r="P5515">
            <v>0</v>
          </cell>
          <cell r="Q5515">
            <v>593.25</v>
          </cell>
          <cell r="R5515">
            <v>0</v>
          </cell>
          <cell r="S5515">
            <v>0</v>
          </cell>
          <cell r="T5515">
            <v>3</v>
          </cell>
          <cell r="U5515">
            <v>0</v>
          </cell>
          <cell r="V5515">
            <v>0</v>
          </cell>
          <cell r="W5515">
            <v>0</v>
          </cell>
          <cell r="X5515">
            <v>0</v>
          </cell>
        </row>
        <row r="5516">
          <cell r="A5516" t="str">
            <v>1739400</v>
          </cell>
          <cell r="B5516">
            <v>1</v>
          </cell>
          <cell r="C5516" t="str">
            <v>Sulo 240 Litre mobile garbage bin</v>
          </cell>
          <cell r="D5516" t="str">
            <v>34</v>
          </cell>
          <cell r="E5516" t="str">
            <v>PLEGEN</v>
          </cell>
          <cell r="F5516" t="str">
            <v>PLE</v>
          </cell>
          <cell r="G5516">
            <v>37359</v>
          </cell>
          <cell r="H5516" t="str">
            <v>Active</v>
          </cell>
          <cell r="I5516">
            <v>1</v>
          </cell>
          <cell r="J5516">
            <v>39344</v>
          </cell>
          <cell r="K5516" t="str">
            <v>TCOM</v>
          </cell>
          <cell r="L5516" t="str">
            <v>TN</v>
          </cell>
          <cell r="M5516" t="str">
            <v>0016</v>
          </cell>
          <cell r="N5516">
            <v>473.2</v>
          </cell>
          <cell r="O5516">
            <v>0</v>
          </cell>
          <cell r="P5516">
            <v>0</v>
          </cell>
          <cell r="Q5516">
            <v>473.2</v>
          </cell>
          <cell r="R5516">
            <v>0</v>
          </cell>
          <cell r="S5516">
            <v>0</v>
          </cell>
          <cell r="T5516">
            <v>3</v>
          </cell>
          <cell r="U5516">
            <v>0</v>
          </cell>
          <cell r="V5516">
            <v>0</v>
          </cell>
          <cell r="W5516">
            <v>0</v>
          </cell>
          <cell r="X5516">
            <v>0</v>
          </cell>
        </row>
        <row r="5517">
          <cell r="A5517" t="str">
            <v>1739500</v>
          </cell>
          <cell r="B5517">
            <v>1</v>
          </cell>
          <cell r="C5517" t="str">
            <v>Chrome Plated Airport Luggage Trolleys</v>
          </cell>
          <cell r="D5517" t="str">
            <v>34</v>
          </cell>
          <cell r="E5517" t="str">
            <v>PLEBAG</v>
          </cell>
          <cell r="F5517" t="str">
            <v>PLE</v>
          </cell>
          <cell r="G5517">
            <v>37359</v>
          </cell>
          <cell r="H5517" t="str">
            <v>Active</v>
          </cell>
          <cell r="I5517">
            <v>1</v>
          </cell>
          <cell r="J5517">
            <v>39344</v>
          </cell>
          <cell r="K5517" t="str">
            <v>TIP/TD</v>
          </cell>
          <cell r="L5517" t="str">
            <v>TN</v>
          </cell>
          <cell r="M5517" t="str">
            <v>0016</v>
          </cell>
          <cell r="N5517">
            <v>16562.5</v>
          </cell>
          <cell r="O5517">
            <v>0</v>
          </cell>
          <cell r="P5517">
            <v>823.43</v>
          </cell>
          <cell r="Q5517">
            <v>16562.5</v>
          </cell>
          <cell r="R5517">
            <v>0</v>
          </cell>
          <cell r="S5517">
            <v>0</v>
          </cell>
          <cell r="T5517">
            <v>8</v>
          </cell>
          <cell r="U5517">
            <v>153</v>
          </cell>
          <cell r="V5517">
            <v>0</v>
          </cell>
          <cell r="W5517">
            <v>0</v>
          </cell>
          <cell r="X5517">
            <v>0</v>
          </cell>
        </row>
        <row r="5518">
          <cell r="A5518" t="str">
            <v>1739600</v>
          </cell>
          <cell r="B5518">
            <v>1</v>
          </cell>
          <cell r="C5518" t="str">
            <v>Boardrm/desk/6ft storage unit</v>
          </cell>
          <cell r="D5518" t="str">
            <v>32</v>
          </cell>
          <cell r="E5518" t="str">
            <v>FIXFUR</v>
          </cell>
          <cell r="F5518" t="str">
            <v>FIX</v>
          </cell>
          <cell r="G5518">
            <v>37359</v>
          </cell>
          <cell r="H5518" t="str">
            <v>Active</v>
          </cell>
          <cell r="I5518">
            <v>1</v>
          </cell>
          <cell r="J5518">
            <v>39343</v>
          </cell>
          <cell r="K5518" t="str">
            <v>X</v>
          </cell>
          <cell r="L5518" t="str">
            <v>TN</v>
          </cell>
          <cell r="M5518" t="str">
            <v>0016</v>
          </cell>
          <cell r="N5518">
            <v>269.5</v>
          </cell>
          <cell r="O5518">
            <v>0</v>
          </cell>
          <cell r="P5518">
            <v>0</v>
          </cell>
          <cell r="Q5518">
            <v>269.5</v>
          </cell>
          <cell r="R5518">
            <v>0</v>
          </cell>
          <cell r="S5518">
            <v>0</v>
          </cell>
          <cell r="T5518">
            <v>3</v>
          </cell>
          <cell r="U5518">
            <v>0</v>
          </cell>
          <cell r="V5518">
            <v>0</v>
          </cell>
          <cell r="W5518">
            <v>0</v>
          </cell>
          <cell r="X5518">
            <v>0</v>
          </cell>
        </row>
        <row r="5519">
          <cell r="A5519" t="str">
            <v>1739700</v>
          </cell>
          <cell r="B5519">
            <v>1</v>
          </cell>
          <cell r="C5519" t="str">
            <v>Cylindrical bin - FOD Bins</v>
          </cell>
          <cell r="D5519" t="str">
            <v>62</v>
          </cell>
          <cell r="E5519" t="str">
            <v>PLEGEN</v>
          </cell>
          <cell r="F5519" t="str">
            <v>PLE</v>
          </cell>
          <cell r="G5519">
            <v>37359</v>
          </cell>
          <cell r="H5519" t="str">
            <v>Active</v>
          </cell>
          <cell r="I5519">
            <v>1</v>
          </cell>
          <cell r="J5519">
            <v>39344</v>
          </cell>
          <cell r="K5519" t="str">
            <v>AC</v>
          </cell>
          <cell r="L5519" t="str">
            <v>MA</v>
          </cell>
          <cell r="M5519" t="str">
            <v>0001</v>
          </cell>
          <cell r="N5519">
            <v>380.33</v>
          </cell>
          <cell r="O5519">
            <v>0</v>
          </cell>
          <cell r="P5519">
            <v>0</v>
          </cell>
          <cell r="Q5519">
            <v>380.33</v>
          </cell>
          <cell r="R5519">
            <v>0</v>
          </cell>
          <cell r="S5519">
            <v>0</v>
          </cell>
          <cell r="T5519">
            <v>3</v>
          </cell>
          <cell r="U5519">
            <v>153</v>
          </cell>
          <cell r="V5519">
            <v>0</v>
          </cell>
          <cell r="W5519">
            <v>0</v>
          </cell>
          <cell r="X5519">
            <v>0</v>
          </cell>
        </row>
        <row r="5520">
          <cell r="A5520" t="str">
            <v>1739800</v>
          </cell>
          <cell r="B5520">
            <v>1</v>
          </cell>
          <cell r="C5520" t="str">
            <v>Pelican 1520 case incl.Protective foam</v>
          </cell>
          <cell r="D5520" t="str">
            <v>66</v>
          </cell>
          <cell r="E5520" t="str">
            <v>PLEGEN</v>
          </cell>
          <cell r="F5520" t="str">
            <v>PLE</v>
          </cell>
          <cell r="G5520">
            <v>37359</v>
          </cell>
          <cell r="H5520" t="str">
            <v>Active</v>
          </cell>
          <cell r="I5520">
            <v>1</v>
          </cell>
          <cell r="J5520">
            <v>39344</v>
          </cell>
          <cell r="K5520" t="str">
            <v>X</v>
          </cell>
          <cell r="L5520" t="str">
            <v>TN</v>
          </cell>
          <cell r="M5520" t="str">
            <v>0034</v>
          </cell>
          <cell r="N5520">
            <v>214.66</v>
          </cell>
          <cell r="O5520">
            <v>0</v>
          </cell>
          <cell r="P5520">
            <v>0</v>
          </cell>
          <cell r="Q5520">
            <v>214.66</v>
          </cell>
          <cell r="R5520">
            <v>0</v>
          </cell>
          <cell r="S5520">
            <v>0</v>
          </cell>
          <cell r="T5520">
            <v>3</v>
          </cell>
          <cell r="U5520">
            <v>153</v>
          </cell>
          <cell r="V5520">
            <v>0</v>
          </cell>
          <cell r="W5520">
            <v>0</v>
          </cell>
          <cell r="X5520">
            <v>0</v>
          </cell>
        </row>
        <row r="5521">
          <cell r="A5521" t="str">
            <v>1739900</v>
          </cell>
          <cell r="B5521">
            <v>1</v>
          </cell>
          <cell r="C5521" t="str">
            <v>Digital Camera/Disc adaptor/Memory Stick</v>
          </cell>
          <cell r="D5521" t="str">
            <v>80</v>
          </cell>
          <cell r="E5521" t="str">
            <v>PLECC</v>
          </cell>
          <cell r="F5521" t="str">
            <v>PLE</v>
          </cell>
          <cell r="G5521">
            <v>37359</v>
          </cell>
          <cell r="H5521" t="str">
            <v>Active</v>
          </cell>
          <cell r="I5521">
            <v>1</v>
          </cell>
          <cell r="J5521">
            <v>39344</v>
          </cell>
          <cell r="K5521" t="str">
            <v>X</v>
          </cell>
          <cell r="L5521" t="str">
            <v>TN</v>
          </cell>
          <cell r="M5521" t="str">
            <v>0034</v>
          </cell>
          <cell r="N5521">
            <v>1476.68</v>
          </cell>
          <cell r="O5521">
            <v>0</v>
          </cell>
          <cell r="P5521">
            <v>0</v>
          </cell>
          <cell r="Q5521">
            <v>1476.68</v>
          </cell>
          <cell r="R5521">
            <v>0</v>
          </cell>
          <cell r="S5521">
            <v>0</v>
          </cell>
          <cell r="T5521">
            <v>3</v>
          </cell>
          <cell r="U5521">
            <v>184</v>
          </cell>
          <cell r="V5521">
            <v>0</v>
          </cell>
          <cell r="W5521">
            <v>0</v>
          </cell>
          <cell r="X5521">
            <v>0</v>
          </cell>
        </row>
        <row r="5522">
          <cell r="A5522" t="str">
            <v>1740000</v>
          </cell>
          <cell r="B5522">
            <v>1</v>
          </cell>
          <cell r="C5522" t="str">
            <v>Stands 10 &amp; 16 Baggage Chutes</v>
          </cell>
          <cell r="D5522" t="str">
            <v>34</v>
          </cell>
          <cell r="E5522" t="str">
            <v>PLEBAG</v>
          </cell>
          <cell r="F5522" t="str">
            <v>PLE</v>
          </cell>
          <cell r="G5522">
            <v>37359</v>
          </cell>
          <cell r="H5522" t="str">
            <v>Active</v>
          </cell>
          <cell r="I5522">
            <v>1</v>
          </cell>
          <cell r="J5522">
            <v>39344</v>
          </cell>
          <cell r="K5522" t="str">
            <v>TDP</v>
          </cell>
          <cell r="L5522" t="str">
            <v>TW</v>
          </cell>
          <cell r="M5522" t="str">
            <v>0108</v>
          </cell>
          <cell r="N5522">
            <v>564.21</v>
          </cell>
          <cell r="O5522">
            <v>0</v>
          </cell>
          <cell r="P5522">
            <v>11.51</v>
          </cell>
          <cell r="Q5522">
            <v>564.21</v>
          </cell>
          <cell r="R5522">
            <v>0</v>
          </cell>
          <cell r="S5522">
            <v>0</v>
          </cell>
          <cell r="T5522">
            <v>8</v>
          </cell>
          <cell r="U5522">
            <v>61</v>
          </cell>
          <cell r="V5522">
            <v>0</v>
          </cell>
          <cell r="W5522">
            <v>0</v>
          </cell>
          <cell r="X5522">
            <v>0</v>
          </cell>
        </row>
        <row r="5523">
          <cell r="A5523" t="str">
            <v>1740100</v>
          </cell>
          <cell r="B5523">
            <v>1</v>
          </cell>
          <cell r="C5523" t="str">
            <v>Upstand Guards for Baggage carousels</v>
          </cell>
          <cell r="D5523" t="str">
            <v>34</v>
          </cell>
          <cell r="E5523" t="str">
            <v>PLEBAG</v>
          </cell>
          <cell r="F5523" t="str">
            <v>PLE</v>
          </cell>
          <cell r="G5523">
            <v>37359</v>
          </cell>
          <cell r="H5523" t="str">
            <v>Active</v>
          </cell>
          <cell r="I5523">
            <v>1</v>
          </cell>
          <cell r="J5523">
            <v>39344</v>
          </cell>
          <cell r="K5523" t="str">
            <v>TIP/TD</v>
          </cell>
          <cell r="L5523" t="str">
            <v>TM</v>
          </cell>
          <cell r="M5523" t="str">
            <v>0124</v>
          </cell>
          <cell r="N5523">
            <v>2745.6</v>
          </cell>
          <cell r="O5523">
            <v>0</v>
          </cell>
          <cell r="P5523">
            <v>28.73</v>
          </cell>
          <cell r="Q5523">
            <v>2745.6</v>
          </cell>
          <cell r="R5523">
            <v>0</v>
          </cell>
          <cell r="S5523">
            <v>0</v>
          </cell>
          <cell r="T5523">
            <v>8</v>
          </cell>
          <cell r="U5523">
            <v>31</v>
          </cell>
          <cell r="V5523">
            <v>0</v>
          </cell>
          <cell r="W5523">
            <v>0</v>
          </cell>
          <cell r="X5523">
            <v>0</v>
          </cell>
        </row>
        <row r="5524">
          <cell r="A5524" t="str">
            <v>1740200</v>
          </cell>
          <cell r="B5524">
            <v>1</v>
          </cell>
          <cell r="C5524" t="str">
            <v>Promotion Downtown Wgtn Stands</v>
          </cell>
          <cell r="D5524" t="str">
            <v>41</v>
          </cell>
          <cell r="E5524" t="str">
            <v>PLEGEN</v>
          </cell>
          <cell r="F5524" t="str">
            <v>PLE</v>
          </cell>
          <cell r="G5524">
            <v>37359</v>
          </cell>
          <cell r="H5524" t="str">
            <v>Active</v>
          </cell>
          <cell r="I5524">
            <v>1</v>
          </cell>
          <cell r="J5524">
            <v>39344</v>
          </cell>
          <cell r="K5524" t="str">
            <v>C</v>
          </cell>
          <cell r="L5524" t="str">
            <v>TN</v>
          </cell>
          <cell r="M5524" t="str">
            <v>0034</v>
          </cell>
          <cell r="N5524">
            <v>1400.67</v>
          </cell>
          <cell r="O5524">
            <v>0</v>
          </cell>
          <cell r="P5524">
            <v>0</v>
          </cell>
          <cell r="Q5524">
            <v>1400.67</v>
          </cell>
          <cell r="R5524">
            <v>0</v>
          </cell>
          <cell r="S5524">
            <v>0</v>
          </cell>
          <cell r="T5524">
            <v>3</v>
          </cell>
          <cell r="U5524">
            <v>276</v>
          </cell>
          <cell r="V5524">
            <v>0</v>
          </cell>
          <cell r="W5524">
            <v>0</v>
          </cell>
          <cell r="X5524">
            <v>0</v>
          </cell>
        </row>
        <row r="5525">
          <cell r="A5525" t="str">
            <v>1740201</v>
          </cell>
          <cell r="B5525">
            <v>1</v>
          </cell>
          <cell r="C5525" t="str">
            <v>Customs duty on Poster Stands</v>
          </cell>
          <cell r="D5525" t="str">
            <v>41</v>
          </cell>
          <cell r="E5525" t="str">
            <v>PLEGEN</v>
          </cell>
          <cell r="F5525" t="str">
            <v>PLE</v>
          </cell>
          <cell r="G5525">
            <v>37359</v>
          </cell>
          <cell r="H5525" t="str">
            <v>Active</v>
          </cell>
          <cell r="I5525">
            <v>1</v>
          </cell>
          <cell r="J5525">
            <v>39344</v>
          </cell>
          <cell r="K5525" t="str">
            <v>C</v>
          </cell>
          <cell r="L5525" t="str">
            <v>TN</v>
          </cell>
          <cell r="M5525" t="str">
            <v>0034</v>
          </cell>
          <cell r="N5525">
            <v>79.2</v>
          </cell>
          <cell r="O5525">
            <v>0</v>
          </cell>
          <cell r="P5525">
            <v>0</v>
          </cell>
          <cell r="Q5525">
            <v>79.2</v>
          </cell>
          <cell r="R5525">
            <v>0</v>
          </cell>
          <cell r="S5525">
            <v>0</v>
          </cell>
          <cell r="T5525">
            <v>3</v>
          </cell>
          <cell r="U5525">
            <v>276</v>
          </cell>
          <cell r="V5525">
            <v>0</v>
          </cell>
          <cell r="W5525">
            <v>0</v>
          </cell>
          <cell r="X5525">
            <v>0</v>
          </cell>
        </row>
        <row r="5526">
          <cell r="A5526" t="str">
            <v>1740300</v>
          </cell>
          <cell r="B5526">
            <v>1</v>
          </cell>
          <cell r="C5526" t="str">
            <v>Venetian Blinds and Signs for Corporate</v>
          </cell>
          <cell r="D5526" t="str">
            <v>80</v>
          </cell>
          <cell r="E5526" t="str">
            <v>FIXOTH</v>
          </cell>
          <cell r="F5526" t="str">
            <v>FIX</v>
          </cell>
          <cell r="G5526">
            <v>37359</v>
          </cell>
          <cell r="H5526" t="str">
            <v>Active</v>
          </cell>
          <cell r="I5526">
            <v>1</v>
          </cell>
          <cell r="J5526">
            <v>39343</v>
          </cell>
          <cell r="K5526" t="str">
            <v>X</v>
          </cell>
          <cell r="L5526" t="str">
            <v>TN</v>
          </cell>
          <cell r="M5526" t="str">
            <v>0034</v>
          </cell>
          <cell r="N5526">
            <v>1963.47</v>
          </cell>
          <cell r="O5526">
            <v>0</v>
          </cell>
          <cell r="P5526">
            <v>0</v>
          </cell>
          <cell r="Q5526">
            <v>1963.47</v>
          </cell>
          <cell r="R5526">
            <v>0</v>
          </cell>
          <cell r="S5526">
            <v>0</v>
          </cell>
          <cell r="T5526">
            <v>3</v>
          </cell>
          <cell r="U5526">
            <v>276</v>
          </cell>
          <cell r="V5526">
            <v>0</v>
          </cell>
          <cell r="W5526">
            <v>0</v>
          </cell>
          <cell r="X5526">
            <v>0</v>
          </cell>
        </row>
        <row r="5527">
          <cell r="A5527" t="str">
            <v>1740400</v>
          </cell>
          <cell r="B5527">
            <v>1</v>
          </cell>
          <cell r="C5527" t="str">
            <v>Replace Gas Stove to 242 Coutts Road</v>
          </cell>
          <cell r="D5527" t="str">
            <v>24</v>
          </cell>
          <cell r="E5527" t="str">
            <v>FIXOTH</v>
          </cell>
          <cell r="F5527" t="str">
            <v>FIX</v>
          </cell>
          <cell r="G5527">
            <v>37359</v>
          </cell>
          <cell r="H5527" t="str">
            <v>Active</v>
          </cell>
          <cell r="I5527">
            <v>1</v>
          </cell>
          <cell r="J5527">
            <v>39343</v>
          </cell>
          <cell r="K5527" t="str">
            <v>C</v>
          </cell>
          <cell r="L5527" t="str">
            <v>HO</v>
          </cell>
          <cell r="M5527" t="str">
            <v>0242</v>
          </cell>
          <cell r="N5527">
            <v>783.93</v>
          </cell>
          <cell r="O5527">
            <v>0</v>
          </cell>
          <cell r="P5527">
            <v>0</v>
          </cell>
          <cell r="Q5527">
            <v>783.93</v>
          </cell>
          <cell r="R5527">
            <v>0</v>
          </cell>
          <cell r="S5527">
            <v>0</v>
          </cell>
          <cell r="T5527">
            <v>3</v>
          </cell>
          <cell r="U5527">
            <v>276</v>
          </cell>
          <cell r="V5527">
            <v>0</v>
          </cell>
          <cell r="W5527">
            <v>0</v>
          </cell>
          <cell r="X5527">
            <v>0</v>
          </cell>
        </row>
        <row r="5528">
          <cell r="A5528" t="str">
            <v>1740500</v>
          </cell>
          <cell r="B5528">
            <v>1</v>
          </cell>
          <cell r="C5528" t="str">
            <v>Hard Disk - Mirror Drive for Wex Server</v>
          </cell>
          <cell r="D5528" t="str">
            <v>80</v>
          </cell>
          <cell r="E5528" t="str">
            <v>CMPHAR</v>
          </cell>
          <cell r="F5528" t="str">
            <v>CMP</v>
          </cell>
          <cell r="G5528">
            <v>37359</v>
          </cell>
          <cell r="H5528" t="str">
            <v>Active</v>
          </cell>
          <cell r="I5528">
            <v>1</v>
          </cell>
          <cell r="J5528">
            <v>39344</v>
          </cell>
          <cell r="K5528" t="str">
            <v>X</v>
          </cell>
          <cell r="L5528" t="str">
            <v>TN</v>
          </cell>
          <cell r="M5528" t="str">
            <v>0034</v>
          </cell>
          <cell r="N5528">
            <v>543.9</v>
          </cell>
          <cell r="O5528">
            <v>0</v>
          </cell>
          <cell r="P5528">
            <v>0</v>
          </cell>
          <cell r="Q5528">
            <v>543.9</v>
          </cell>
          <cell r="R5528">
            <v>0</v>
          </cell>
          <cell r="S5528">
            <v>0</v>
          </cell>
          <cell r="T5528">
            <v>1</v>
          </cell>
          <cell r="U5528">
            <v>276</v>
          </cell>
          <cell r="V5528">
            <v>0</v>
          </cell>
          <cell r="W5528">
            <v>0</v>
          </cell>
          <cell r="X5528">
            <v>0</v>
          </cell>
        </row>
        <row r="5529">
          <cell r="A5529" t="str">
            <v>1740600</v>
          </cell>
          <cell r="B5529">
            <v>1</v>
          </cell>
          <cell r="C5529" t="str">
            <v>Southern Seawall Akmons</v>
          </cell>
          <cell r="D5529" t="str">
            <v>62</v>
          </cell>
          <cell r="E5529" t="str">
            <v>CVLSUN</v>
          </cell>
          <cell r="F5529" t="str">
            <v>CVL</v>
          </cell>
          <cell r="G5529">
            <v>38820</v>
          </cell>
          <cell r="H5529" t="str">
            <v>Active</v>
          </cell>
          <cell r="I5529">
            <v>1</v>
          </cell>
          <cell r="J5529">
            <v>39344</v>
          </cell>
          <cell r="K5529" t="str">
            <v>AC</v>
          </cell>
          <cell r="L5529" t="str">
            <v>MA</v>
          </cell>
          <cell r="M5529" t="str">
            <v>0040</v>
          </cell>
          <cell r="N5529">
            <v>0</v>
          </cell>
          <cell r="O5529">
            <v>0</v>
          </cell>
          <cell r="P5529">
            <v>0</v>
          </cell>
          <cell r="Q5529">
            <v>0</v>
          </cell>
          <cell r="R5529">
            <v>0</v>
          </cell>
          <cell r="S5529">
            <v>0</v>
          </cell>
          <cell r="T5529">
            <v>0</v>
          </cell>
          <cell r="U5529">
            <v>0</v>
          </cell>
          <cell r="V5529">
            <v>0</v>
          </cell>
          <cell r="W5529">
            <v>0</v>
          </cell>
          <cell r="X5529">
            <v>0</v>
          </cell>
        </row>
        <row r="5530">
          <cell r="A5530" t="str">
            <v>1740700</v>
          </cell>
          <cell r="B5530">
            <v>1</v>
          </cell>
          <cell r="C5530" t="str">
            <v>Resa Backfill</v>
          </cell>
          <cell r="D5530" t="str">
            <v>62</v>
          </cell>
          <cell r="E5530" t="str">
            <v>LAN</v>
          </cell>
          <cell r="F5530" t="str">
            <v>LAN</v>
          </cell>
          <cell r="G5530">
            <v>38820</v>
          </cell>
          <cell r="H5530" t="str">
            <v>Active</v>
          </cell>
          <cell r="I5530">
            <v>1</v>
          </cell>
          <cell r="J5530">
            <v>39343</v>
          </cell>
          <cell r="K5530" t="str">
            <v>AC</v>
          </cell>
          <cell r="L5530" t="str">
            <v>MA</v>
          </cell>
          <cell r="M5530" t="str">
            <v>0001</v>
          </cell>
          <cell r="N5530">
            <v>0</v>
          </cell>
          <cell r="O5530">
            <v>0</v>
          </cell>
          <cell r="P5530">
            <v>0</v>
          </cell>
          <cell r="Q5530">
            <v>0</v>
          </cell>
          <cell r="R5530">
            <v>0</v>
          </cell>
          <cell r="S5530">
            <v>0</v>
          </cell>
          <cell r="T5530">
            <v>0</v>
          </cell>
          <cell r="U5530">
            <v>0</v>
          </cell>
          <cell r="V5530">
            <v>0</v>
          </cell>
          <cell r="W5530">
            <v>0</v>
          </cell>
          <cell r="X5530">
            <v>0</v>
          </cell>
        </row>
        <row r="5531">
          <cell r="A5531" t="str">
            <v>1740800</v>
          </cell>
          <cell r="B5531">
            <v>1</v>
          </cell>
          <cell r="C5531" t="str">
            <v>Excavate &amp; reseal carpark entry</v>
          </cell>
          <cell r="D5531" t="str">
            <v>42</v>
          </cell>
          <cell r="E5531" t="str">
            <v>CVLSEA</v>
          </cell>
          <cell r="F5531" t="str">
            <v>CVL</v>
          </cell>
          <cell r="G5531">
            <v>38820</v>
          </cell>
          <cell r="H5531" t="str">
            <v>Active</v>
          </cell>
          <cell r="I5531">
            <v>1</v>
          </cell>
          <cell r="J5531">
            <v>39344</v>
          </cell>
          <cell r="K5531" t="str">
            <v>V</v>
          </cell>
          <cell r="L5531" t="str">
            <v>CP</v>
          </cell>
          <cell r="M5531" t="str">
            <v>0003</v>
          </cell>
          <cell r="N5531">
            <v>0</v>
          </cell>
          <cell r="O5531">
            <v>0</v>
          </cell>
          <cell r="P5531">
            <v>0</v>
          </cell>
          <cell r="Q5531">
            <v>0</v>
          </cell>
          <cell r="R5531">
            <v>0</v>
          </cell>
          <cell r="S5531">
            <v>0</v>
          </cell>
          <cell r="T5531">
            <v>0</v>
          </cell>
          <cell r="U5531">
            <v>0</v>
          </cell>
          <cell r="V5531">
            <v>0</v>
          </cell>
          <cell r="W5531">
            <v>0</v>
          </cell>
          <cell r="X5531">
            <v>0</v>
          </cell>
        </row>
        <row r="5532">
          <cell r="A5532" t="str">
            <v>1740900</v>
          </cell>
          <cell r="B5532">
            <v>1</v>
          </cell>
          <cell r="C5532" t="str">
            <v>Replace fences to 13/15 Miro Street</v>
          </cell>
          <cell r="D5532" t="str">
            <v>24</v>
          </cell>
          <cell r="E5532" t="str">
            <v>CVLFEN</v>
          </cell>
          <cell r="F5532" t="str">
            <v>CVL</v>
          </cell>
          <cell r="G5532">
            <v>38820</v>
          </cell>
          <cell r="H5532" t="str">
            <v>Active</v>
          </cell>
          <cell r="I5532">
            <v>1</v>
          </cell>
          <cell r="J5532">
            <v>39344</v>
          </cell>
          <cell r="K5532" t="str">
            <v>C</v>
          </cell>
          <cell r="L5532" t="str">
            <v>NA</v>
          </cell>
          <cell r="M5532" t="str">
            <v>0005</v>
          </cell>
          <cell r="N5532">
            <v>0</v>
          </cell>
          <cell r="O5532">
            <v>0</v>
          </cell>
          <cell r="P5532">
            <v>0</v>
          </cell>
          <cell r="Q5532">
            <v>0</v>
          </cell>
          <cell r="R5532">
            <v>0</v>
          </cell>
          <cell r="S5532">
            <v>0</v>
          </cell>
          <cell r="T5532">
            <v>0</v>
          </cell>
          <cell r="U5532">
            <v>0</v>
          </cell>
          <cell r="V5532">
            <v>0</v>
          </cell>
          <cell r="W5532">
            <v>0</v>
          </cell>
          <cell r="X5532">
            <v>0</v>
          </cell>
        </row>
        <row r="5533">
          <cell r="A5533" t="str">
            <v>1741000</v>
          </cell>
          <cell r="B5533">
            <v>1</v>
          </cell>
          <cell r="C5533" t="str">
            <v>Last of Invoices FIDS</v>
          </cell>
          <cell r="D5533" t="str">
            <v>34</v>
          </cell>
          <cell r="E5533" t="str">
            <v>CMPFID</v>
          </cell>
          <cell r="F5533" t="str">
            <v>CMP</v>
          </cell>
          <cell r="G5533">
            <v>37359</v>
          </cell>
          <cell r="H5533" t="str">
            <v>Active</v>
          </cell>
          <cell r="I5533">
            <v>1</v>
          </cell>
          <cell r="J5533">
            <v>39344</v>
          </cell>
          <cell r="K5533" t="str">
            <v>TIP/TD</v>
          </cell>
          <cell r="L5533" t="str">
            <v>TN</v>
          </cell>
          <cell r="M5533" t="str">
            <v>0016</v>
          </cell>
          <cell r="N5533">
            <v>9389.7099999999991</v>
          </cell>
          <cell r="O5533">
            <v>0</v>
          </cell>
          <cell r="P5533">
            <v>0</v>
          </cell>
          <cell r="Q5533">
            <v>9389.7099999999991</v>
          </cell>
          <cell r="R5533">
            <v>0</v>
          </cell>
          <cell r="S5533">
            <v>0</v>
          </cell>
          <cell r="T5533">
            <v>1</v>
          </cell>
          <cell r="U5533">
            <v>0</v>
          </cell>
          <cell r="V5533">
            <v>0</v>
          </cell>
          <cell r="W5533">
            <v>0</v>
          </cell>
          <cell r="X5533">
            <v>0</v>
          </cell>
        </row>
        <row r="5534">
          <cell r="A5534" t="str">
            <v>1741100</v>
          </cell>
          <cell r="B5534">
            <v>1</v>
          </cell>
          <cell r="C5534" t="str">
            <v>Pinboards for Corporate Office</v>
          </cell>
          <cell r="D5534" t="str">
            <v>80</v>
          </cell>
          <cell r="E5534" t="str">
            <v>FIXOTH</v>
          </cell>
          <cell r="F5534" t="str">
            <v>FIX</v>
          </cell>
          <cell r="G5534">
            <v>37359</v>
          </cell>
          <cell r="H5534" t="str">
            <v>Active</v>
          </cell>
          <cell r="I5534">
            <v>1</v>
          </cell>
          <cell r="J5534">
            <v>39343</v>
          </cell>
          <cell r="K5534" t="str">
            <v>X</v>
          </cell>
          <cell r="L5534" t="str">
            <v>TN</v>
          </cell>
          <cell r="M5534" t="str">
            <v>0034</v>
          </cell>
          <cell r="N5534">
            <v>1387.5</v>
          </cell>
          <cell r="O5534">
            <v>0</v>
          </cell>
          <cell r="P5534">
            <v>0</v>
          </cell>
          <cell r="Q5534">
            <v>1387.5</v>
          </cell>
          <cell r="R5534">
            <v>0</v>
          </cell>
          <cell r="S5534">
            <v>0</v>
          </cell>
          <cell r="T5534">
            <v>3</v>
          </cell>
          <cell r="U5534">
            <v>304</v>
          </cell>
          <cell r="V5534">
            <v>0</v>
          </cell>
          <cell r="W5534">
            <v>0</v>
          </cell>
          <cell r="X5534">
            <v>0</v>
          </cell>
        </row>
        <row r="5535">
          <cell r="A5535" t="str">
            <v>1741200</v>
          </cell>
          <cell r="B5535">
            <v>1</v>
          </cell>
          <cell r="C5535" t="str">
            <v>Fridge Credenza Unit</v>
          </cell>
          <cell r="D5535" t="str">
            <v>80</v>
          </cell>
          <cell r="E5535" t="str">
            <v>FIXOTH</v>
          </cell>
          <cell r="F5535" t="str">
            <v>FIX</v>
          </cell>
          <cell r="G5535">
            <v>37359</v>
          </cell>
          <cell r="H5535" t="str">
            <v>Active</v>
          </cell>
          <cell r="I5535">
            <v>1</v>
          </cell>
          <cell r="J5535">
            <v>39343</v>
          </cell>
          <cell r="K5535" t="str">
            <v>X</v>
          </cell>
          <cell r="L5535" t="str">
            <v>TN</v>
          </cell>
          <cell r="M5535" t="str">
            <v>0034</v>
          </cell>
          <cell r="N5535">
            <v>492.75</v>
          </cell>
          <cell r="O5535">
            <v>0</v>
          </cell>
          <cell r="P5535">
            <v>0</v>
          </cell>
          <cell r="Q5535">
            <v>492.75</v>
          </cell>
          <cell r="R5535">
            <v>0</v>
          </cell>
          <cell r="S5535">
            <v>0</v>
          </cell>
          <cell r="T5535">
            <v>3</v>
          </cell>
          <cell r="U5535">
            <v>304</v>
          </cell>
          <cell r="V5535">
            <v>0</v>
          </cell>
          <cell r="W5535">
            <v>0</v>
          </cell>
          <cell r="X5535">
            <v>0</v>
          </cell>
        </row>
        <row r="5536">
          <cell r="A5536" t="str">
            <v>1741300</v>
          </cell>
          <cell r="B5536">
            <v>1</v>
          </cell>
          <cell r="C5536" t="str">
            <v>Round Tables</v>
          </cell>
          <cell r="D5536" t="str">
            <v>80</v>
          </cell>
          <cell r="E5536" t="str">
            <v>FIXTAB</v>
          </cell>
          <cell r="F5536" t="str">
            <v>FIX</v>
          </cell>
          <cell r="G5536">
            <v>37359</v>
          </cell>
          <cell r="H5536" t="str">
            <v>Active</v>
          </cell>
          <cell r="I5536">
            <v>3</v>
          </cell>
          <cell r="J5536">
            <v>39343</v>
          </cell>
          <cell r="K5536" t="str">
            <v>X</v>
          </cell>
          <cell r="L5536" t="str">
            <v>TN</v>
          </cell>
          <cell r="M5536" t="str">
            <v>0034</v>
          </cell>
          <cell r="N5536">
            <v>393.75</v>
          </cell>
          <cell r="O5536">
            <v>0</v>
          </cell>
          <cell r="P5536">
            <v>0</v>
          </cell>
          <cell r="Q5536">
            <v>393.75</v>
          </cell>
          <cell r="R5536">
            <v>0</v>
          </cell>
          <cell r="S5536">
            <v>0</v>
          </cell>
          <cell r="T5536">
            <v>3</v>
          </cell>
          <cell r="U5536">
            <v>304</v>
          </cell>
          <cell r="V5536">
            <v>0</v>
          </cell>
          <cell r="W5536">
            <v>0</v>
          </cell>
          <cell r="X5536">
            <v>0</v>
          </cell>
        </row>
        <row r="5537">
          <cell r="A5537" t="str">
            <v>1741400</v>
          </cell>
          <cell r="B5537">
            <v>1</v>
          </cell>
          <cell r="C5537" t="str">
            <v>Vertical Plan Cabinet</v>
          </cell>
          <cell r="D5537" t="str">
            <v>80</v>
          </cell>
          <cell r="E5537" t="str">
            <v>FIXOTH</v>
          </cell>
          <cell r="F5537" t="str">
            <v>FIX</v>
          </cell>
          <cell r="G5537">
            <v>37359</v>
          </cell>
          <cell r="H5537" t="str">
            <v>Active</v>
          </cell>
          <cell r="I5537">
            <v>1</v>
          </cell>
          <cell r="J5537">
            <v>39343</v>
          </cell>
          <cell r="K5537" t="str">
            <v>X</v>
          </cell>
          <cell r="L5537" t="str">
            <v>TN</v>
          </cell>
          <cell r="M5537" t="str">
            <v>0034</v>
          </cell>
          <cell r="N5537">
            <v>15.75</v>
          </cell>
          <cell r="O5537">
            <v>0</v>
          </cell>
          <cell r="P5537">
            <v>0</v>
          </cell>
          <cell r="Q5537">
            <v>15.75</v>
          </cell>
          <cell r="R5537">
            <v>0</v>
          </cell>
          <cell r="S5537">
            <v>0</v>
          </cell>
          <cell r="T5537">
            <v>3</v>
          </cell>
          <cell r="U5537">
            <v>304</v>
          </cell>
          <cell r="V5537">
            <v>0</v>
          </cell>
          <cell r="W5537">
            <v>0</v>
          </cell>
          <cell r="X5537">
            <v>0</v>
          </cell>
        </row>
        <row r="5538">
          <cell r="A5538" t="str">
            <v>1741500</v>
          </cell>
          <cell r="B5538">
            <v>1</v>
          </cell>
          <cell r="C5538" t="str">
            <v>Single Door mobile</v>
          </cell>
          <cell r="D5538" t="str">
            <v>80</v>
          </cell>
          <cell r="E5538" t="str">
            <v>FIXOTH</v>
          </cell>
          <cell r="F5538" t="str">
            <v>FIX</v>
          </cell>
          <cell r="G5538">
            <v>37359</v>
          </cell>
          <cell r="H5538" t="str">
            <v>Active</v>
          </cell>
          <cell r="I5538">
            <v>1</v>
          </cell>
          <cell r="J5538">
            <v>39343</v>
          </cell>
          <cell r="K5538" t="str">
            <v>X</v>
          </cell>
          <cell r="L5538" t="str">
            <v>TN</v>
          </cell>
          <cell r="M5538" t="str">
            <v>0034</v>
          </cell>
          <cell r="N5538">
            <v>18.75</v>
          </cell>
          <cell r="O5538">
            <v>0</v>
          </cell>
          <cell r="P5538">
            <v>0</v>
          </cell>
          <cell r="Q5538">
            <v>18.75</v>
          </cell>
          <cell r="R5538">
            <v>0</v>
          </cell>
          <cell r="S5538">
            <v>0</v>
          </cell>
          <cell r="T5538">
            <v>3</v>
          </cell>
          <cell r="U5538">
            <v>304</v>
          </cell>
          <cell r="V5538">
            <v>0</v>
          </cell>
          <cell r="W5538">
            <v>0</v>
          </cell>
          <cell r="X5538">
            <v>0</v>
          </cell>
        </row>
        <row r="5539">
          <cell r="A5539" t="str">
            <v>1741600</v>
          </cell>
          <cell r="B5539">
            <v>1</v>
          </cell>
          <cell r="C5539" t="str">
            <v>Metal Shelf Units for Filing Room</v>
          </cell>
          <cell r="D5539" t="str">
            <v>80</v>
          </cell>
          <cell r="E5539" t="str">
            <v>FIXOTH</v>
          </cell>
          <cell r="F5539" t="str">
            <v>FIX</v>
          </cell>
          <cell r="G5539">
            <v>37359</v>
          </cell>
          <cell r="H5539" t="str">
            <v>Active</v>
          </cell>
          <cell r="I5539">
            <v>2</v>
          </cell>
          <cell r="J5539">
            <v>39343</v>
          </cell>
          <cell r="K5539" t="str">
            <v>X</v>
          </cell>
          <cell r="L5539" t="str">
            <v>TN</v>
          </cell>
          <cell r="M5539" t="str">
            <v>0034</v>
          </cell>
          <cell r="N5539">
            <v>223.16</v>
          </cell>
          <cell r="O5539">
            <v>0</v>
          </cell>
          <cell r="P5539">
            <v>0</v>
          </cell>
          <cell r="Q5539">
            <v>223.16</v>
          </cell>
          <cell r="R5539">
            <v>0</v>
          </cell>
          <cell r="S5539">
            <v>0</v>
          </cell>
          <cell r="T5539">
            <v>3</v>
          </cell>
          <cell r="U5539">
            <v>304</v>
          </cell>
          <cell r="V5539">
            <v>0</v>
          </cell>
          <cell r="W5539">
            <v>0</v>
          </cell>
          <cell r="X5539">
            <v>0</v>
          </cell>
        </row>
        <row r="5540">
          <cell r="A5540" t="str">
            <v>1741700</v>
          </cell>
          <cell r="B5540">
            <v>1</v>
          </cell>
          <cell r="C5540" t="str">
            <v>Oval Wood Veneer Meeting Table</v>
          </cell>
          <cell r="D5540" t="str">
            <v>80</v>
          </cell>
          <cell r="E5540" t="str">
            <v>FIXTAB</v>
          </cell>
          <cell r="F5540" t="str">
            <v>FIX</v>
          </cell>
          <cell r="G5540">
            <v>37359</v>
          </cell>
          <cell r="H5540" t="str">
            <v>Active</v>
          </cell>
          <cell r="I5540">
            <v>1</v>
          </cell>
          <cell r="J5540">
            <v>39343</v>
          </cell>
          <cell r="K5540" t="str">
            <v>X</v>
          </cell>
          <cell r="L5540" t="str">
            <v>TN</v>
          </cell>
          <cell r="M5540" t="str">
            <v>0034</v>
          </cell>
          <cell r="N5540">
            <v>33.75</v>
          </cell>
          <cell r="O5540">
            <v>0</v>
          </cell>
          <cell r="P5540">
            <v>0</v>
          </cell>
          <cell r="Q5540">
            <v>33.75</v>
          </cell>
          <cell r="R5540">
            <v>0</v>
          </cell>
          <cell r="S5540">
            <v>0</v>
          </cell>
          <cell r="T5540">
            <v>3</v>
          </cell>
          <cell r="U5540">
            <v>304</v>
          </cell>
          <cell r="V5540">
            <v>0</v>
          </cell>
          <cell r="W5540">
            <v>0</v>
          </cell>
          <cell r="X5540">
            <v>0</v>
          </cell>
        </row>
        <row r="5541">
          <cell r="A5541" t="str">
            <v>1741800</v>
          </cell>
          <cell r="B5541">
            <v>1</v>
          </cell>
          <cell r="C5541" t="str">
            <v>2 Door Grey Side Cabinet</v>
          </cell>
          <cell r="D5541" t="str">
            <v>80</v>
          </cell>
          <cell r="E5541" t="str">
            <v>FIXOTH</v>
          </cell>
          <cell r="F5541" t="str">
            <v>FIX</v>
          </cell>
          <cell r="G5541">
            <v>37359</v>
          </cell>
          <cell r="H5541" t="str">
            <v>Active</v>
          </cell>
          <cell r="I5541">
            <v>1</v>
          </cell>
          <cell r="J5541">
            <v>39343</v>
          </cell>
          <cell r="K5541" t="str">
            <v>X</v>
          </cell>
          <cell r="L5541" t="str">
            <v>TN</v>
          </cell>
          <cell r="M5541" t="str">
            <v>0034</v>
          </cell>
          <cell r="N5541">
            <v>7.5</v>
          </cell>
          <cell r="O5541">
            <v>0</v>
          </cell>
          <cell r="P5541">
            <v>0</v>
          </cell>
          <cell r="Q5541">
            <v>7.5</v>
          </cell>
          <cell r="R5541">
            <v>0</v>
          </cell>
          <cell r="S5541">
            <v>0</v>
          </cell>
          <cell r="T5541">
            <v>3</v>
          </cell>
          <cell r="U5541">
            <v>304</v>
          </cell>
          <cell r="V5541">
            <v>0</v>
          </cell>
          <cell r="W5541">
            <v>0</v>
          </cell>
          <cell r="X5541">
            <v>0</v>
          </cell>
        </row>
        <row r="5542">
          <cell r="A5542" t="str">
            <v>1741900</v>
          </cell>
          <cell r="B5542">
            <v>1</v>
          </cell>
          <cell r="C5542" t="str">
            <v>2 Tier Tilt N File Cabinet</v>
          </cell>
          <cell r="D5542" t="str">
            <v>80</v>
          </cell>
          <cell r="E5542" t="str">
            <v>FIXOTH</v>
          </cell>
          <cell r="F5542" t="str">
            <v>FIX</v>
          </cell>
          <cell r="G5542">
            <v>37359</v>
          </cell>
          <cell r="H5542" t="str">
            <v>Active</v>
          </cell>
          <cell r="I5542">
            <v>2</v>
          </cell>
          <cell r="J5542">
            <v>39343</v>
          </cell>
          <cell r="K5542" t="str">
            <v>X</v>
          </cell>
          <cell r="L5542" t="str">
            <v>TN</v>
          </cell>
          <cell r="M5542" t="str">
            <v>0034</v>
          </cell>
          <cell r="N5542">
            <v>106.31</v>
          </cell>
          <cell r="O5542">
            <v>0</v>
          </cell>
          <cell r="P5542">
            <v>0</v>
          </cell>
          <cell r="Q5542">
            <v>106.31</v>
          </cell>
          <cell r="R5542">
            <v>0</v>
          </cell>
          <cell r="S5542">
            <v>0</v>
          </cell>
          <cell r="T5542">
            <v>3</v>
          </cell>
          <cell r="U5542">
            <v>304</v>
          </cell>
          <cell r="V5542">
            <v>0</v>
          </cell>
          <cell r="W5542">
            <v>0</v>
          </cell>
          <cell r="X5542">
            <v>0</v>
          </cell>
        </row>
        <row r="5543">
          <cell r="A5543" t="str">
            <v>1742100</v>
          </cell>
          <cell r="B5543">
            <v>1</v>
          </cell>
          <cell r="C5543" t="str">
            <v>Clothes Line</v>
          </cell>
          <cell r="D5543" t="str">
            <v>24</v>
          </cell>
          <cell r="E5543" t="str">
            <v>BASSUN</v>
          </cell>
          <cell r="F5543" t="str">
            <v>BAS</v>
          </cell>
          <cell r="G5543">
            <v>38820</v>
          </cell>
          <cell r="H5543" t="str">
            <v>Active</v>
          </cell>
          <cell r="I5543">
            <v>1</v>
          </cell>
          <cell r="J5543">
            <v>39344</v>
          </cell>
          <cell r="K5543" t="str">
            <v>AL</v>
          </cell>
          <cell r="L5543" t="str">
            <v>HO</v>
          </cell>
          <cell r="M5543" t="str">
            <v>0033</v>
          </cell>
          <cell r="N5543">
            <v>310.98</v>
          </cell>
          <cell r="O5543">
            <v>2.2200000000000002</v>
          </cell>
          <cell r="P5543">
            <v>26.09</v>
          </cell>
          <cell r="Q5543">
            <v>52.18</v>
          </cell>
          <cell r="R5543">
            <v>258.8</v>
          </cell>
          <cell r="S5543">
            <v>91.04</v>
          </cell>
          <cell r="T5543">
            <v>11</v>
          </cell>
          <cell r="U5543">
            <v>335</v>
          </cell>
          <cell r="V5543">
            <v>9</v>
          </cell>
          <cell r="W5543">
            <v>335</v>
          </cell>
          <cell r="X5543">
            <v>0</v>
          </cell>
        </row>
        <row r="5544">
          <cell r="A5544" t="str">
            <v>1742200</v>
          </cell>
          <cell r="B5544">
            <v>1</v>
          </cell>
          <cell r="C5544" t="str">
            <v>21 Bridge Street</v>
          </cell>
          <cell r="D5544" t="str">
            <v>24</v>
          </cell>
          <cell r="E5544" t="str">
            <v>LAN</v>
          </cell>
          <cell r="F5544" t="str">
            <v>LAN</v>
          </cell>
          <cell r="G5544">
            <v>38820</v>
          </cell>
          <cell r="H5544" t="str">
            <v>Active</v>
          </cell>
          <cell r="I5544">
            <v>446</v>
          </cell>
          <cell r="J5544">
            <v>39343</v>
          </cell>
          <cell r="K5544" t="str">
            <v>AL</v>
          </cell>
          <cell r="L5544" t="str">
            <v>HO</v>
          </cell>
          <cell r="M5544" t="str">
            <v>0021</v>
          </cell>
          <cell r="N5544">
            <v>225000</v>
          </cell>
          <cell r="O5544">
            <v>0</v>
          </cell>
          <cell r="P5544">
            <v>0</v>
          </cell>
          <cell r="Q5544">
            <v>0</v>
          </cell>
          <cell r="R5544">
            <v>225000</v>
          </cell>
          <cell r="S5544">
            <v>149000</v>
          </cell>
          <cell r="T5544">
            <v>0</v>
          </cell>
          <cell r="U5544">
            <v>0</v>
          </cell>
          <cell r="V5544">
            <v>0</v>
          </cell>
          <cell r="W5544">
            <v>0</v>
          </cell>
          <cell r="X5544">
            <v>0</v>
          </cell>
        </row>
        <row r="5545">
          <cell r="A5545" t="str">
            <v>1742300</v>
          </cell>
          <cell r="B5545">
            <v>1</v>
          </cell>
          <cell r="C5545" t="str">
            <v>21 Bridge Street</v>
          </cell>
          <cell r="D5545" t="str">
            <v>24</v>
          </cell>
          <cell r="E5545" t="str">
            <v>BUIHOU</v>
          </cell>
          <cell r="F5545" t="str">
            <v>BUI</v>
          </cell>
          <cell r="G5545">
            <v>38820</v>
          </cell>
          <cell r="H5545" t="str">
            <v>Active</v>
          </cell>
          <cell r="I5545">
            <v>1</v>
          </cell>
          <cell r="J5545">
            <v>39344</v>
          </cell>
          <cell r="K5545" t="str">
            <v>AL</v>
          </cell>
          <cell r="L5545" t="str">
            <v>HO</v>
          </cell>
          <cell r="M5545" t="str">
            <v>0021</v>
          </cell>
          <cell r="N5545">
            <v>143235.01999999999</v>
          </cell>
          <cell r="O5545">
            <v>343.41</v>
          </cell>
          <cell r="P5545">
            <v>4121.1400000000003</v>
          </cell>
          <cell r="Q5545">
            <v>8242.2800000000007</v>
          </cell>
          <cell r="R5545">
            <v>134992.74</v>
          </cell>
          <cell r="S5545">
            <v>24456.04</v>
          </cell>
          <cell r="T5545">
            <v>34</v>
          </cell>
          <cell r="U5545">
            <v>276</v>
          </cell>
          <cell r="V5545">
            <v>32</v>
          </cell>
          <cell r="W5545">
            <v>276</v>
          </cell>
          <cell r="X5545">
            <v>0</v>
          </cell>
        </row>
        <row r="5546">
          <cell r="A5546" t="str">
            <v>1742400</v>
          </cell>
          <cell r="B5546">
            <v>1</v>
          </cell>
          <cell r="C5546" t="str">
            <v>Stryker Fire Appliance R1</v>
          </cell>
          <cell r="D5546" t="str">
            <v>66</v>
          </cell>
          <cell r="E5546" t="str">
            <v>MOTFIR</v>
          </cell>
          <cell r="F5546" t="str">
            <v>MOT</v>
          </cell>
          <cell r="G5546">
            <v>37359</v>
          </cell>
          <cell r="H5546" t="str">
            <v>Active</v>
          </cell>
          <cell r="I5546">
            <v>1</v>
          </cell>
          <cell r="J5546">
            <v>39343</v>
          </cell>
          <cell r="K5546" t="str">
            <v>AC</v>
          </cell>
          <cell r="L5546" t="str">
            <v>NA</v>
          </cell>
          <cell r="M5546" t="str">
            <v>0032</v>
          </cell>
          <cell r="N5546">
            <v>971500</v>
          </cell>
          <cell r="O5546">
            <v>4041.63</v>
          </cell>
          <cell r="P5546">
            <v>48500</v>
          </cell>
          <cell r="Q5546">
            <v>436500.04</v>
          </cell>
          <cell r="R5546">
            <v>534999.96</v>
          </cell>
          <cell r="S5546">
            <v>0</v>
          </cell>
          <cell r="T5546">
            <v>19</v>
          </cell>
          <cell r="U5546">
            <v>0</v>
          </cell>
          <cell r="V5546">
            <v>10</v>
          </cell>
          <cell r="W5546">
            <v>30</v>
          </cell>
          <cell r="X5546">
            <v>0</v>
          </cell>
        </row>
        <row r="5547">
          <cell r="A5547" t="str">
            <v>1742500</v>
          </cell>
          <cell r="B5547">
            <v>1</v>
          </cell>
          <cell r="C5547" t="str">
            <v>Pavement Type A (Contract 4E#5)</v>
          </cell>
          <cell r="D5547" t="str">
            <v>62</v>
          </cell>
          <cell r="E5547" t="str">
            <v>CVLSEA</v>
          </cell>
          <cell r="F5547" t="str">
            <v>CVL</v>
          </cell>
          <cell r="G5547">
            <v>38820</v>
          </cell>
          <cell r="H5547" t="str">
            <v>Active</v>
          </cell>
          <cell r="I5547">
            <v>1</v>
          </cell>
          <cell r="J5547">
            <v>39344</v>
          </cell>
          <cell r="K5547" t="str">
            <v>AC</v>
          </cell>
          <cell r="L5547" t="str">
            <v>GA</v>
          </cell>
          <cell r="M5547" t="str">
            <v>0022</v>
          </cell>
          <cell r="N5547">
            <v>0</v>
          </cell>
          <cell r="O5547">
            <v>0</v>
          </cell>
          <cell r="P5547">
            <v>0</v>
          </cell>
          <cell r="Q5547">
            <v>0</v>
          </cell>
          <cell r="R5547">
            <v>0</v>
          </cell>
          <cell r="S5547">
            <v>0</v>
          </cell>
          <cell r="T5547">
            <v>0</v>
          </cell>
          <cell r="U5547">
            <v>0</v>
          </cell>
          <cell r="V5547">
            <v>0</v>
          </cell>
          <cell r="W5547">
            <v>0</v>
          </cell>
          <cell r="X5547">
            <v>0</v>
          </cell>
        </row>
        <row r="5548">
          <cell r="A5548" t="str">
            <v>1742600</v>
          </cell>
          <cell r="B5548">
            <v>1</v>
          </cell>
          <cell r="C5548" t="str">
            <v>Pavement Type A (Contract 4E#5)</v>
          </cell>
          <cell r="D5548" t="str">
            <v>62</v>
          </cell>
          <cell r="E5548" t="str">
            <v>CVLSEA</v>
          </cell>
          <cell r="F5548" t="str">
            <v>CVL</v>
          </cell>
          <cell r="G5548">
            <v>38820</v>
          </cell>
          <cell r="H5548" t="str">
            <v>Active</v>
          </cell>
          <cell r="I5548">
            <v>1</v>
          </cell>
          <cell r="J5548">
            <v>39344</v>
          </cell>
          <cell r="K5548" t="str">
            <v>AC</v>
          </cell>
          <cell r="L5548" t="str">
            <v>GA</v>
          </cell>
          <cell r="M5548" t="str">
            <v>0020</v>
          </cell>
          <cell r="N5548">
            <v>0</v>
          </cell>
          <cell r="O5548">
            <v>0</v>
          </cell>
          <cell r="P5548">
            <v>0</v>
          </cell>
          <cell r="Q5548">
            <v>0</v>
          </cell>
          <cell r="R5548">
            <v>0</v>
          </cell>
          <cell r="S5548">
            <v>0</v>
          </cell>
          <cell r="T5548">
            <v>0</v>
          </cell>
          <cell r="U5548">
            <v>0</v>
          </cell>
          <cell r="V5548">
            <v>0</v>
          </cell>
          <cell r="W5548">
            <v>0</v>
          </cell>
          <cell r="X5548">
            <v>0</v>
          </cell>
        </row>
        <row r="5549">
          <cell r="A5549" t="str">
            <v>1742700</v>
          </cell>
          <cell r="B5549">
            <v>1</v>
          </cell>
          <cell r="C5549" t="str">
            <v>Pavement - Contract 3.6C</v>
          </cell>
          <cell r="D5549" t="str">
            <v>42</v>
          </cell>
          <cell r="E5549" t="str">
            <v>CVLSEA</v>
          </cell>
          <cell r="F5549" t="str">
            <v>CVL</v>
          </cell>
          <cell r="G5549">
            <v>38820</v>
          </cell>
          <cell r="H5549" t="str">
            <v>Active</v>
          </cell>
          <cell r="I5549">
            <v>1</v>
          </cell>
          <cell r="J5549">
            <v>39344</v>
          </cell>
          <cell r="K5549" t="str">
            <v>V</v>
          </cell>
          <cell r="L5549" t="str">
            <v>CP</v>
          </cell>
          <cell r="M5549" t="str">
            <v>0003</v>
          </cell>
          <cell r="N5549">
            <v>0</v>
          </cell>
          <cell r="O5549">
            <v>0</v>
          </cell>
          <cell r="P5549">
            <v>0</v>
          </cell>
          <cell r="Q5549">
            <v>0</v>
          </cell>
          <cell r="R5549">
            <v>0</v>
          </cell>
          <cell r="S5549">
            <v>0</v>
          </cell>
          <cell r="T5549">
            <v>0</v>
          </cell>
          <cell r="U5549">
            <v>0</v>
          </cell>
          <cell r="V5549">
            <v>0</v>
          </cell>
          <cell r="W5549">
            <v>0</v>
          </cell>
          <cell r="X5549">
            <v>0</v>
          </cell>
        </row>
        <row r="5550">
          <cell r="A5550" t="str">
            <v>1742800</v>
          </cell>
          <cell r="B5550">
            <v>1</v>
          </cell>
          <cell r="C5550" t="str">
            <v>Services - Contract 3.6C</v>
          </cell>
          <cell r="D5550" t="str">
            <v>42</v>
          </cell>
          <cell r="E5550" t="str">
            <v>CVLSER</v>
          </cell>
          <cell r="F5550" t="str">
            <v>CVL</v>
          </cell>
          <cell r="G5550">
            <v>38820</v>
          </cell>
          <cell r="H5550" t="str">
            <v>Active</v>
          </cell>
          <cell r="I5550">
            <v>1</v>
          </cell>
          <cell r="J5550">
            <v>39344</v>
          </cell>
          <cell r="K5550" t="str">
            <v>V</v>
          </cell>
          <cell r="L5550" t="str">
            <v>CP</v>
          </cell>
          <cell r="M5550" t="str">
            <v>0003</v>
          </cell>
          <cell r="N5550">
            <v>0</v>
          </cell>
          <cell r="O5550">
            <v>0</v>
          </cell>
          <cell r="P5550">
            <v>0</v>
          </cell>
          <cell r="Q5550">
            <v>0</v>
          </cell>
          <cell r="R5550">
            <v>0</v>
          </cell>
          <cell r="S5550">
            <v>0</v>
          </cell>
          <cell r="T5550">
            <v>0</v>
          </cell>
          <cell r="U5550">
            <v>0</v>
          </cell>
          <cell r="V5550">
            <v>0</v>
          </cell>
          <cell r="W5550">
            <v>0</v>
          </cell>
          <cell r="X5550">
            <v>0</v>
          </cell>
        </row>
        <row r="5551">
          <cell r="A5551" t="str">
            <v>1742900</v>
          </cell>
          <cell r="B5551">
            <v>1</v>
          </cell>
          <cell r="C5551" t="str">
            <v>Markings - Contract 3.6C</v>
          </cell>
          <cell r="D5551" t="str">
            <v>42</v>
          </cell>
          <cell r="E5551" t="str">
            <v>CVLSIG</v>
          </cell>
          <cell r="F5551" t="str">
            <v>CVL</v>
          </cell>
          <cell r="G5551">
            <v>38820</v>
          </cell>
          <cell r="H5551" t="str">
            <v>Active</v>
          </cell>
          <cell r="I5551">
            <v>1</v>
          </cell>
          <cell r="J5551">
            <v>39344</v>
          </cell>
          <cell r="K5551" t="str">
            <v>V</v>
          </cell>
          <cell r="L5551" t="str">
            <v>CP</v>
          </cell>
          <cell r="M5551" t="str">
            <v>0003</v>
          </cell>
          <cell r="N5551">
            <v>0</v>
          </cell>
          <cell r="O5551">
            <v>0</v>
          </cell>
          <cell r="P5551">
            <v>0</v>
          </cell>
          <cell r="Q5551">
            <v>0</v>
          </cell>
          <cell r="R5551">
            <v>0</v>
          </cell>
          <cell r="S5551">
            <v>0</v>
          </cell>
          <cell r="T5551">
            <v>0</v>
          </cell>
          <cell r="U5551">
            <v>0</v>
          </cell>
          <cell r="V5551">
            <v>0</v>
          </cell>
          <cell r="W5551">
            <v>0</v>
          </cell>
          <cell r="X5551">
            <v>0</v>
          </cell>
        </row>
        <row r="5552">
          <cell r="A5552" t="str">
            <v>1743000</v>
          </cell>
          <cell r="B5552">
            <v>1</v>
          </cell>
          <cell r="C5552" t="str">
            <v>Lighting - Contract 3.6C</v>
          </cell>
          <cell r="D5552" t="str">
            <v>42</v>
          </cell>
          <cell r="E5552" t="str">
            <v>CVLSER</v>
          </cell>
          <cell r="F5552" t="str">
            <v>CVL</v>
          </cell>
          <cell r="G5552">
            <v>38820</v>
          </cell>
          <cell r="H5552" t="str">
            <v>Active</v>
          </cell>
          <cell r="I5552">
            <v>1</v>
          </cell>
          <cell r="J5552">
            <v>39344</v>
          </cell>
          <cell r="K5552" t="str">
            <v>V</v>
          </cell>
          <cell r="L5552" t="str">
            <v>CP</v>
          </cell>
          <cell r="M5552" t="str">
            <v>0003</v>
          </cell>
          <cell r="N5552">
            <v>0</v>
          </cell>
          <cell r="O5552">
            <v>0</v>
          </cell>
          <cell r="P5552">
            <v>0</v>
          </cell>
          <cell r="Q5552">
            <v>0</v>
          </cell>
          <cell r="R5552">
            <v>0</v>
          </cell>
          <cell r="S5552">
            <v>0</v>
          </cell>
          <cell r="T5552">
            <v>0</v>
          </cell>
          <cell r="U5552">
            <v>0</v>
          </cell>
          <cell r="V5552">
            <v>0</v>
          </cell>
          <cell r="W5552">
            <v>0</v>
          </cell>
          <cell r="X5552">
            <v>0</v>
          </cell>
        </row>
        <row r="5553">
          <cell r="A5553" t="str">
            <v>1743100</v>
          </cell>
          <cell r="B5553">
            <v>1</v>
          </cell>
          <cell r="C5553" t="str">
            <v>Fencing - Contract 3.6C</v>
          </cell>
          <cell r="D5553" t="str">
            <v>42</v>
          </cell>
          <cell r="E5553" t="str">
            <v>CVLFEN</v>
          </cell>
          <cell r="F5553" t="str">
            <v>CVL</v>
          </cell>
          <cell r="G5553">
            <v>38820</v>
          </cell>
          <cell r="H5553" t="str">
            <v>Active</v>
          </cell>
          <cell r="I5553">
            <v>1</v>
          </cell>
          <cell r="J5553">
            <v>39344</v>
          </cell>
          <cell r="K5553" t="str">
            <v>V</v>
          </cell>
          <cell r="L5553" t="str">
            <v>CP</v>
          </cell>
          <cell r="M5553" t="str">
            <v>0003</v>
          </cell>
          <cell r="N5553">
            <v>0</v>
          </cell>
          <cell r="O5553">
            <v>0</v>
          </cell>
          <cell r="P5553">
            <v>0</v>
          </cell>
          <cell r="Q5553">
            <v>0</v>
          </cell>
          <cell r="R5553">
            <v>0</v>
          </cell>
          <cell r="S5553">
            <v>0</v>
          </cell>
          <cell r="T5553">
            <v>0</v>
          </cell>
          <cell r="U5553">
            <v>0</v>
          </cell>
          <cell r="V5553">
            <v>0</v>
          </cell>
          <cell r="W5553">
            <v>0</v>
          </cell>
          <cell r="X5553">
            <v>0</v>
          </cell>
        </row>
        <row r="5554">
          <cell r="A5554" t="str">
            <v>1743200</v>
          </cell>
          <cell r="B5554">
            <v>1</v>
          </cell>
          <cell r="C5554" t="str">
            <v>Landscaping - Contract 3.6C</v>
          </cell>
          <cell r="D5554" t="str">
            <v>42</v>
          </cell>
          <cell r="E5554" t="str">
            <v>CVLSUN</v>
          </cell>
          <cell r="F5554" t="str">
            <v>CVL</v>
          </cell>
          <cell r="G5554">
            <v>38820</v>
          </cell>
          <cell r="H5554" t="str">
            <v>Active</v>
          </cell>
          <cell r="I5554">
            <v>1</v>
          </cell>
          <cell r="J5554">
            <v>39344</v>
          </cell>
          <cell r="K5554" t="str">
            <v>V</v>
          </cell>
          <cell r="L5554" t="str">
            <v>CP</v>
          </cell>
          <cell r="M5554" t="str">
            <v>0003</v>
          </cell>
          <cell r="N5554">
            <v>0</v>
          </cell>
          <cell r="O5554">
            <v>0</v>
          </cell>
          <cell r="P5554">
            <v>0</v>
          </cell>
          <cell r="Q5554">
            <v>0</v>
          </cell>
          <cell r="R5554">
            <v>0</v>
          </cell>
          <cell r="S5554">
            <v>0</v>
          </cell>
          <cell r="T5554">
            <v>0</v>
          </cell>
          <cell r="U5554">
            <v>0</v>
          </cell>
          <cell r="V5554">
            <v>0</v>
          </cell>
          <cell r="W5554">
            <v>0</v>
          </cell>
          <cell r="X5554">
            <v>0</v>
          </cell>
        </row>
        <row r="5555">
          <cell r="A5555" t="str">
            <v>1743300</v>
          </cell>
          <cell r="B5555">
            <v>1</v>
          </cell>
          <cell r="C5555" t="str">
            <v>Pavement - Contract 3.6C</v>
          </cell>
          <cell r="D5555" t="str">
            <v>42</v>
          </cell>
          <cell r="E5555" t="str">
            <v>CVLSEA</v>
          </cell>
          <cell r="F5555" t="str">
            <v>CVL</v>
          </cell>
          <cell r="G5555">
            <v>38820</v>
          </cell>
          <cell r="H5555" t="str">
            <v>Active</v>
          </cell>
          <cell r="I5555">
            <v>1</v>
          </cell>
          <cell r="J5555">
            <v>39344</v>
          </cell>
          <cell r="K5555" t="str">
            <v>V</v>
          </cell>
          <cell r="L5555" t="str">
            <v>CP</v>
          </cell>
          <cell r="M5555" t="str">
            <v>0001</v>
          </cell>
          <cell r="N5555">
            <v>0</v>
          </cell>
          <cell r="O5555">
            <v>0</v>
          </cell>
          <cell r="P5555">
            <v>0</v>
          </cell>
          <cell r="Q5555">
            <v>0</v>
          </cell>
          <cell r="R5555">
            <v>0</v>
          </cell>
          <cell r="S5555">
            <v>0</v>
          </cell>
          <cell r="T5555">
            <v>0</v>
          </cell>
          <cell r="U5555">
            <v>0</v>
          </cell>
          <cell r="V5555">
            <v>0</v>
          </cell>
          <cell r="W5555">
            <v>0</v>
          </cell>
          <cell r="X5555">
            <v>0</v>
          </cell>
        </row>
        <row r="5556">
          <cell r="A5556" t="str">
            <v>1743400</v>
          </cell>
          <cell r="B5556">
            <v>1</v>
          </cell>
          <cell r="C5556" t="str">
            <v>Services - Contract 3.6C</v>
          </cell>
          <cell r="D5556" t="str">
            <v>42</v>
          </cell>
          <cell r="E5556" t="str">
            <v>CVLSER</v>
          </cell>
          <cell r="F5556" t="str">
            <v>CVL</v>
          </cell>
          <cell r="G5556">
            <v>38820</v>
          </cell>
          <cell r="H5556" t="str">
            <v>Active</v>
          </cell>
          <cell r="I5556">
            <v>1</v>
          </cell>
          <cell r="J5556">
            <v>39344</v>
          </cell>
          <cell r="K5556" t="str">
            <v>V</v>
          </cell>
          <cell r="L5556" t="str">
            <v>CP</v>
          </cell>
          <cell r="M5556" t="str">
            <v>0001</v>
          </cell>
          <cell r="N5556">
            <v>0</v>
          </cell>
          <cell r="O5556">
            <v>0</v>
          </cell>
          <cell r="P5556">
            <v>0</v>
          </cell>
          <cell r="Q5556">
            <v>0</v>
          </cell>
          <cell r="R5556">
            <v>0</v>
          </cell>
          <cell r="S5556">
            <v>0</v>
          </cell>
          <cell r="T5556">
            <v>0</v>
          </cell>
          <cell r="U5556">
            <v>0</v>
          </cell>
          <cell r="V5556">
            <v>0</v>
          </cell>
          <cell r="W5556">
            <v>0</v>
          </cell>
          <cell r="X5556">
            <v>0</v>
          </cell>
        </row>
        <row r="5557">
          <cell r="A5557" t="str">
            <v>1743500</v>
          </cell>
          <cell r="B5557">
            <v>1</v>
          </cell>
          <cell r="C5557" t="str">
            <v>Markings - Contract 3.6C</v>
          </cell>
          <cell r="D5557" t="str">
            <v>42</v>
          </cell>
          <cell r="E5557" t="str">
            <v>CVLSIG</v>
          </cell>
          <cell r="F5557" t="str">
            <v>CVL</v>
          </cell>
          <cell r="G5557">
            <v>38820</v>
          </cell>
          <cell r="H5557" t="str">
            <v>Active</v>
          </cell>
          <cell r="I5557">
            <v>1</v>
          </cell>
          <cell r="J5557">
            <v>39344</v>
          </cell>
          <cell r="K5557" t="str">
            <v>V</v>
          </cell>
          <cell r="L5557" t="str">
            <v>CP</v>
          </cell>
          <cell r="M5557" t="str">
            <v>0001</v>
          </cell>
          <cell r="N5557">
            <v>0</v>
          </cell>
          <cell r="O5557">
            <v>0</v>
          </cell>
          <cell r="P5557">
            <v>0</v>
          </cell>
          <cell r="Q5557">
            <v>0</v>
          </cell>
          <cell r="R5557">
            <v>0</v>
          </cell>
          <cell r="S5557">
            <v>0</v>
          </cell>
          <cell r="T5557">
            <v>0</v>
          </cell>
          <cell r="U5557">
            <v>0</v>
          </cell>
          <cell r="V5557">
            <v>0</v>
          </cell>
          <cell r="W5557">
            <v>0</v>
          </cell>
          <cell r="X5557">
            <v>0</v>
          </cell>
        </row>
        <row r="5558">
          <cell r="A5558" t="str">
            <v>1743600</v>
          </cell>
          <cell r="B5558">
            <v>1</v>
          </cell>
          <cell r="C5558" t="str">
            <v>Lighting - Contract 3.6C</v>
          </cell>
          <cell r="D5558" t="str">
            <v>42</v>
          </cell>
          <cell r="E5558" t="str">
            <v>CVLSER</v>
          </cell>
          <cell r="F5558" t="str">
            <v>CVL</v>
          </cell>
          <cell r="G5558">
            <v>38820</v>
          </cell>
          <cell r="H5558" t="str">
            <v>Active</v>
          </cell>
          <cell r="I5558">
            <v>1</v>
          </cell>
          <cell r="J5558">
            <v>39344</v>
          </cell>
          <cell r="K5558" t="str">
            <v>V</v>
          </cell>
          <cell r="L5558" t="str">
            <v>CP</v>
          </cell>
          <cell r="M5558" t="str">
            <v>0001</v>
          </cell>
          <cell r="N5558">
            <v>0</v>
          </cell>
          <cell r="O5558">
            <v>0</v>
          </cell>
          <cell r="P5558">
            <v>0</v>
          </cell>
          <cell r="Q5558">
            <v>0</v>
          </cell>
          <cell r="R5558">
            <v>0</v>
          </cell>
          <cell r="S5558">
            <v>0</v>
          </cell>
          <cell r="T5558">
            <v>0</v>
          </cell>
          <cell r="U5558">
            <v>0</v>
          </cell>
          <cell r="V5558">
            <v>0</v>
          </cell>
          <cell r="W5558">
            <v>0</v>
          </cell>
          <cell r="X5558">
            <v>0</v>
          </cell>
        </row>
        <row r="5559">
          <cell r="A5559" t="str">
            <v>1743700</v>
          </cell>
          <cell r="B5559">
            <v>1</v>
          </cell>
          <cell r="C5559" t="str">
            <v>Fencing - Contract 3.6C</v>
          </cell>
          <cell r="D5559" t="str">
            <v>42</v>
          </cell>
          <cell r="E5559" t="str">
            <v>CVLFEN</v>
          </cell>
          <cell r="F5559" t="str">
            <v>CVL</v>
          </cell>
          <cell r="G5559">
            <v>38820</v>
          </cell>
          <cell r="H5559" t="str">
            <v>Active</v>
          </cell>
          <cell r="I5559">
            <v>1</v>
          </cell>
          <cell r="J5559">
            <v>39344</v>
          </cell>
          <cell r="K5559" t="str">
            <v>V</v>
          </cell>
          <cell r="L5559" t="str">
            <v>CP</v>
          </cell>
          <cell r="M5559" t="str">
            <v>0001</v>
          </cell>
          <cell r="N5559">
            <v>0</v>
          </cell>
          <cell r="O5559">
            <v>0</v>
          </cell>
          <cell r="P5559">
            <v>0</v>
          </cell>
          <cell r="Q5559">
            <v>0</v>
          </cell>
          <cell r="R5559">
            <v>0</v>
          </cell>
          <cell r="S5559">
            <v>0</v>
          </cell>
          <cell r="T5559">
            <v>0</v>
          </cell>
          <cell r="U5559">
            <v>0</v>
          </cell>
          <cell r="V5559">
            <v>0</v>
          </cell>
          <cell r="W5559">
            <v>0</v>
          </cell>
          <cell r="X5559">
            <v>0</v>
          </cell>
        </row>
        <row r="5560">
          <cell r="A5560" t="str">
            <v>1743800</v>
          </cell>
          <cell r="B5560">
            <v>1</v>
          </cell>
          <cell r="C5560" t="str">
            <v>Final Payments AVSEC Development</v>
          </cell>
          <cell r="D5560" t="str">
            <v>52</v>
          </cell>
          <cell r="E5560" t="str">
            <v>BUICOM</v>
          </cell>
          <cell r="F5560" t="str">
            <v>BUI</v>
          </cell>
          <cell r="G5560">
            <v>38820</v>
          </cell>
          <cell r="H5560" t="str">
            <v>Active</v>
          </cell>
          <cell r="I5560">
            <v>1</v>
          </cell>
          <cell r="J5560">
            <v>39344</v>
          </cell>
          <cell r="K5560" t="str">
            <v>AL</v>
          </cell>
          <cell r="L5560" t="str">
            <v>NA</v>
          </cell>
          <cell r="M5560" t="str">
            <v>0030</v>
          </cell>
          <cell r="N5560">
            <v>60585.95</v>
          </cell>
          <cell r="O5560">
            <v>84.12</v>
          </cell>
          <cell r="P5560">
            <v>1009.77</v>
          </cell>
          <cell r="Q5560">
            <v>2019.54</v>
          </cell>
          <cell r="R5560">
            <v>58566.41</v>
          </cell>
          <cell r="S5560">
            <v>11597.27</v>
          </cell>
          <cell r="T5560">
            <v>60</v>
          </cell>
          <cell r="U5560">
            <v>0</v>
          </cell>
          <cell r="V5560">
            <v>58</v>
          </cell>
          <cell r="W5560">
            <v>0</v>
          </cell>
          <cell r="X5560">
            <v>0</v>
          </cell>
        </row>
        <row r="5561">
          <cell r="A5561" t="str">
            <v>1743900</v>
          </cell>
          <cell r="B5561">
            <v>1</v>
          </cell>
          <cell r="C5561" t="str">
            <v>Wind Canopy Baggage Access Doors</v>
          </cell>
          <cell r="D5561" t="str">
            <v>34</v>
          </cell>
          <cell r="E5561" t="str">
            <v>BASADR</v>
          </cell>
          <cell r="F5561" t="str">
            <v>BAS</v>
          </cell>
          <cell r="G5561">
            <v>38820</v>
          </cell>
          <cell r="H5561" t="str">
            <v>Active</v>
          </cell>
          <cell r="I5561">
            <v>1</v>
          </cell>
          <cell r="J5561">
            <v>39344</v>
          </cell>
          <cell r="K5561" t="str">
            <v>TDP</v>
          </cell>
          <cell r="L5561" t="str">
            <v>TM</v>
          </cell>
          <cell r="M5561" t="str">
            <v>0062</v>
          </cell>
          <cell r="N5561">
            <v>5814.5</v>
          </cell>
          <cell r="O5561">
            <v>29.25</v>
          </cell>
          <cell r="P5561">
            <v>350.56</v>
          </cell>
          <cell r="Q5561">
            <v>701.12</v>
          </cell>
          <cell r="R5561">
            <v>5113.38</v>
          </cell>
          <cell r="S5561">
            <v>2154.98</v>
          </cell>
          <cell r="T5561">
            <v>16</v>
          </cell>
          <cell r="U5561">
            <v>214</v>
          </cell>
          <cell r="V5561">
            <v>14</v>
          </cell>
          <cell r="W5561">
            <v>214</v>
          </cell>
          <cell r="X5561">
            <v>0</v>
          </cell>
        </row>
        <row r="5562">
          <cell r="A5562" t="str">
            <v>1744000</v>
          </cell>
          <cell r="B5562">
            <v>1</v>
          </cell>
          <cell r="C5562" t="str">
            <v>Southern Baggage Door Spring Retainer</v>
          </cell>
          <cell r="D5562" t="str">
            <v>34</v>
          </cell>
          <cell r="E5562" t="str">
            <v>BASADR</v>
          </cell>
          <cell r="F5562" t="str">
            <v>BAS</v>
          </cell>
          <cell r="G5562">
            <v>38820</v>
          </cell>
          <cell r="H5562" t="str">
            <v>Active</v>
          </cell>
          <cell r="I5562">
            <v>1</v>
          </cell>
          <cell r="J5562">
            <v>39344</v>
          </cell>
          <cell r="K5562" t="str">
            <v>TDP</v>
          </cell>
          <cell r="L5562" t="str">
            <v>TM</v>
          </cell>
          <cell r="M5562" t="str">
            <v>0062</v>
          </cell>
          <cell r="N5562">
            <v>1163.71</v>
          </cell>
          <cell r="O5562">
            <v>5.81</v>
          </cell>
          <cell r="P5562">
            <v>70.16</v>
          </cell>
          <cell r="Q5562">
            <v>140.32</v>
          </cell>
          <cell r="R5562">
            <v>1023.39</v>
          </cell>
          <cell r="S5562">
            <v>431.3</v>
          </cell>
          <cell r="T5562">
            <v>16</v>
          </cell>
          <cell r="U5562">
            <v>214</v>
          </cell>
          <cell r="V5562">
            <v>14</v>
          </cell>
          <cell r="W5562">
            <v>214</v>
          </cell>
          <cell r="X5562">
            <v>0</v>
          </cell>
        </row>
        <row r="5563">
          <cell r="A5563" t="str">
            <v>1744100</v>
          </cell>
          <cell r="B5563">
            <v>1</v>
          </cell>
          <cell r="C5563" t="str">
            <v>Install SS Secs ANZ o/s gravity rollers</v>
          </cell>
          <cell r="D5563" t="str">
            <v>34</v>
          </cell>
          <cell r="E5563" t="str">
            <v>PLEBAG</v>
          </cell>
          <cell r="F5563" t="str">
            <v>PLE</v>
          </cell>
          <cell r="G5563">
            <v>37359</v>
          </cell>
          <cell r="H5563" t="str">
            <v>Active</v>
          </cell>
          <cell r="I5563">
            <v>1</v>
          </cell>
          <cell r="J5563">
            <v>39344</v>
          </cell>
          <cell r="K5563" t="str">
            <v>TIP/TD</v>
          </cell>
          <cell r="L5563" t="str">
            <v>TM</v>
          </cell>
          <cell r="M5563" t="str">
            <v>0114</v>
          </cell>
          <cell r="N5563">
            <v>1083.33</v>
          </cell>
          <cell r="O5563">
            <v>0</v>
          </cell>
          <cell r="P5563">
            <v>93.39</v>
          </cell>
          <cell r="Q5563">
            <v>1083.33</v>
          </cell>
          <cell r="R5563">
            <v>0</v>
          </cell>
          <cell r="S5563">
            <v>0</v>
          </cell>
          <cell r="T5563">
            <v>8</v>
          </cell>
          <cell r="U5563">
            <v>276</v>
          </cell>
          <cell r="V5563">
            <v>0</v>
          </cell>
          <cell r="W5563">
            <v>0</v>
          </cell>
          <cell r="X5563">
            <v>0</v>
          </cell>
        </row>
        <row r="5564">
          <cell r="A5564" t="str">
            <v>1744200</v>
          </cell>
          <cell r="B5564">
            <v>1</v>
          </cell>
          <cell r="C5564" t="str">
            <v>Plinths to raise weigh scales</v>
          </cell>
          <cell r="D5564" t="str">
            <v>34</v>
          </cell>
          <cell r="E5564" t="str">
            <v>PLEBAG</v>
          </cell>
          <cell r="F5564" t="str">
            <v>PLE</v>
          </cell>
          <cell r="G5564">
            <v>37359</v>
          </cell>
          <cell r="H5564" t="str">
            <v>Active</v>
          </cell>
          <cell r="I5564">
            <v>1</v>
          </cell>
          <cell r="J5564">
            <v>39344</v>
          </cell>
          <cell r="K5564" t="str">
            <v>TIP/TD</v>
          </cell>
          <cell r="L5564" t="str">
            <v>TM</v>
          </cell>
          <cell r="M5564" t="str">
            <v>0114</v>
          </cell>
          <cell r="N5564">
            <v>897.87</v>
          </cell>
          <cell r="O5564">
            <v>0</v>
          </cell>
          <cell r="P5564">
            <v>77.349999999999994</v>
          </cell>
          <cell r="Q5564">
            <v>897.87</v>
          </cell>
          <cell r="R5564">
            <v>0</v>
          </cell>
          <cell r="S5564">
            <v>0</v>
          </cell>
          <cell r="T5564">
            <v>8</v>
          </cell>
          <cell r="U5564">
            <v>276</v>
          </cell>
          <cell r="V5564">
            <v>0</v>
          </cell>
          <cell r="W5564">
            <v>0</v>
          </cell>
          <cell r="X5564">
            <v>0</v>
          </cell>
        </row>
        <row r="5565">
          <cell r="A5565" t="str">
            <v>1744300</v>
          </cell>
          <cell r="B5565">
            <v>1</v>
          </cell>
          <cell r="C5565" t="str">
            <v>FIDS Terminals</v>
          </cell>
          <cell r="D5565" t="str">
            <v>34</v>
          </cell>
          <cell r="E5565" t="str">
            <v>CMPFID</v>
          </cell>
          <cell r="F5565" t="str">
            <v>CMP</v>
          </cell>
          <cell r="G5565">
            <v>37359</v>
          </cell>
          <cell r="H5565" t="str">
            <v>Active</v>
          </cell>
          <cell r="I5565">
            <v>1</v>
          </cell>
          <cell r="J5565">
            <v>39344</v>
          </cell>
          <cell r="K5565" t="str">
            <v>TIP/TD</v>
          </cell>
          <cell r="L5565" t="str">
            <v>TN</v>
          </cell>
          <cell r="M5565" t="str">
            <v>0016</v>
          </cell>
          <cell r="N5565">
            <v>4789.59</v>
          </cell>
          <cell r="O5565">
            <v>0</v>
          </cell>
          <cell r="P5565">
            <v>0</v>
          </cell>
          <cell r="Q5565">
            <v>4789.59</v>
          </cell>
          <cell r="R5565">
            <v>0</v>
          </cell>
          <cell r="S5565">
            <v>0</v>
          </cell>
          <cell r="T5565">
            <v>1</v>
          </cell>
          <cell r="U5565">
            <v>123</v>
          </cell>
          <cell r="V5565">
            <v>0</v>
          </cell>
          <cell r="W5565">
            <v>0</v>
          </cell>
          <cell r="X5565">
            <v>0</v>
          </cell>
        </row>
        <row r="5566">
          <cell r="A5566" t="str">
            <v>1744400</v>
          </cell>
          <cell r="B5566">
            <v>1</v>
          </cell>
          <cell r="C5566" t="str">
            <v>TAD Professional Fees</v>
          </cell>
          <cell r="D5566" t="str">
            <v>34</v>
          </cell>
          <cell r="E5566" t="str">
            <v>BUITER</v>
          </cell>
          <cell r="F5566" t="str">
            <v>BUI</v>
          </cell>
          <cell r="G5566">
            <v>38820</v>
          </cell>
          <cell r="H5566" t="str">
            <v>Active</v>
          </cell>
          <cell r="I5566">
            <v>1</v>
          </cell>
          <cell r="J5566">
            <v>39344</v>
          </cell>
          <cell r="K5566" t="str">
            <v>R</v>
          </cell>
          <cell r="L5566" t="str">
            <v>TM</v>
          </cell>
          <cell r="M5566" t="str">
            <v>0165</v>
          </cell>
          <cell r="N5566">
            <v>53612.24</v>
          </cell>
          <cell r="O5566">
            <v>78.849999999999994</v>
          </cell>
          <cell r="P5566">
            <v>946.09</v>
          </cell>
          <cell r="Q5566">
            <v>1892.18</v>
          </cell>
          <cell r="R5566">
            <v>51720.06</v>
          </cell>
          <cell r="S5566">
            <v>18265.740000000002</v>
          </cell>
          <cell r="T5566">
            <v>44</v>
          </cell>
          <cell r="U5566">
            <v>0</v>
          </cell>
          <cell r="V5566">
            <v>42</v>
          </cell>
          <cell r="W5566">
            <v>0</v>
          </cell>
          <cell r="X5566">
            <v>0</v>
          </cell>
        </row>
        <row r="5567">
          <cell r="A5567" t="str">
            <v>1744500</v>
          </cell>
          <cell r="B5567">
            <v>1</v>
          </cell>
          <cell r="C5567" t="str">
            <v>Baggage Systems PC 6 &amp; 7</v>
          </cell>
          <cell r="D5567" t="str">
            <v>34</v>
          </cell>
          <cell r="E5567" t="str">
            <v>PLEBAG</v>
          </cell>
          <cell r="F5567" t="str">
            <v>PLE</v>
          </cell>
          <cell r="G5567">
            <v>37359</v>
          </cell>
          <cell r="H5567" t="str">
            <v>Active</v>
          </cell>
          <cell r="I5567">
            <v>1</v>
          </cell>
          <cell r="J5567">
            <v>39344</v>
          </cell>
          <cell r="K5567" t="str">
            <v>TIP/TD</v>
          </cell>
          <cell r="L5567" t="str">
            <v>TM</v>
          </cell>
          <cell r="M5567" t="str">
            <v>0059</v>
          </cell>
          <cell r="N5567">
            <v>33084.300000000003</v>
          </cell>
          <cell r="O5567">
            <v>0</v>
          </cell>
          <cell r="P5567">
            <v>2851.74</v>
          </cell>
          <cell r="Q5567">
            <v>33084.300000000003</v>
          </cell>
          <cell r="R5567">
            <v>0</v>
          </cell>
          <cell r="S5567">
            <v>0</v>
          </cell>
          <cell r="T5567">
            <v>8</v>
          </cell>
          <cell r="U5567">
            <v>276</v>
          </cell>
          <cell r="V5567">
            <v>0</v>
          </cell>
          <cell r="W5567">
            <v>0</v>
          </cell>
          <cell r="X5567">
            <v>0</v>
          </cell>
        </row>
        <row r="5568">
          <cell r="A5568" t="str">
            <v>1744600</v>
          </cell>
          <cell r="B5568">
            <v>1</v>
          </cell>
          <cell r="C5568" t="str">
            <v>Cabling for Corporate Office Fitout</v>
          </cell>
          <cell r="D5568" t="str">
            <v>80</v>
          </cell>
          <cell r="E5568" t="str">
            <v>COMCAB</v>
          </cell>
          <cell r="F5568" t="str">
            <v>COM</v>
          </cell>
          <cell r="G5568">
            <v>37359</v>
          </cell>
          <cell r="H5568" t="str">
            <v>Active</v>
          </cell>
          <cell r="I5568">
            <v>1</v>
          </cell>
          <cell r="J5568">
            <v>39343</v>
          </cell>
          <cell r="K5568" t="str">
            <v>X</v>
          </cell>
          <cell r="L5568" t="str">
            <v>TN</v>
          </cell>
          <cell r="M5568" t="str">
            <v>0034</v>
          </cell>
          <cell r="N5568">
            <v>10262.57</v>
          </cell>
          <cell r="O5568">
            <v>22.06</v>
          </cell>
          <cell r="P5568">
            <v>265.38</v>
          </cell>
          <cell r="Q5568">
            <v>2388.54</v>
          </cell>
          <cell r="R5568">
            <v>7874.03</v>
          </cell>
          <cell r="S5568">
            <v>0</v>
          </cell>
          <cell r="T5568">
            <v>38</v>
          </cell>
          <cell r="U5568">
            <v>245</v>
          </cell>
          <cell r="V5568">
            <v>29</v>
          </cell>
          <cell r="W5568">
            <v>275</v>
          </cell>
          <cell r="X5568">
            <v>0</v>
          </cell>
        </row>
        <row r="5569">
          <cell r="A5569" t="str">
            <v>1744700</v>
          </cell>
          <cell r="B5569">
            <v>1</v>
          </cell>
          <cell r="C5569" t="str">
            <v>Fire Systems for Corporate Office</v>
          </cell>
          <cell r="D5569" t="str">
            <v>80</v>
          </cell>
          <cell r="E5569" t="str">
            <v>BASALA</v>
          </cell>
          <cell r="F5569" t="str">
            <v>BAS</v>
          </cell>
          <cell r="G5569">
            <v>38820</v>
          </cell>
          <cell r="H5569" t="str">
            <v>Active</v>
          </cell>
          <cell r="I5569">
            <v>1</v>
          </cell>
          <cell r="J5569">
            <v>39344</v>
          </cell>
          <cell r="K5569" t="str">
            <v>X</v>
          </cell>
          <cell r="L5569" t="str">
            <v>TN</v>
          </cell>
          <cell r="M5569" t="str">
            <v>0034</v>
          </cell>
          <cell r="N5569">
            <v>23020.13</v>
          </cell>
          <cell r="O5569">
            <v>71.489999999999995</v>
          </cell>
          <cell r="P5569">
            <v>857.44</v>
          </cell>
          <cell r="Q5569">
            <v>1714.88</v>
          </cell>
          <cell r="R5569">
            <v>21305.25</v>
          </cell>
          <cell r="S5569">
            <v>9098.69</v>
          </cell>
          <cell r="T5569">
            <v>16</v>
          </cell>
          <cell r="U5569">
            <v>245</v>
          </cell>
          <cell r="V5569">
            <v>14</v>
          </cell>
          <cell r="W5569">
            <v>245</v>
          </cell>
          <cell r="X5569">
            <v>0</v>
          </cell>
        </row>
        <row r="5570">
          <cell r="A5570" t="str">
            <v>1744800</v>
          </cell>
          <cell r="B5570">
            <v>1</v>
          </cell>
          <cell r="C5570" t="str">
            <v>Building Management Services for Corpora</v>
          </cell>
          <cell r="D5570" t="str">
            <v>80</v>
          </cell>
          <cell r="E5570" t="str">
            <v>BASBMS</v>
          </cell>
          <cell r="F5570" t="str">
            <v>BAS</v>
          </cell>
          <cell r="G5570">
            <v>38820</v>
          </cell>
          <cell r="H5570" t="str">
            <v>Active</v>
          </cell>
          <cell r="I5570">
            <v>1</v>
          </cell>
          <cell r="J5570">
            <v>39344</v>
          </cell>
          <cell r="K5570" t="str">
            <v>X</v>
          </cell>
          <cell r="L5570" t="str">
            <v>TN</v>
          </cell>
          <cell r="M5570" t="str">
            <v>0034</v>
          </cell>
          <cell r="N5570">
            <v>56543.21</v>
          </cell>
          <cell r="O5570">
            <v>282.62</v>
          </cell>
          <cell r="P5570">
            <v>3391.66</v>
          </cell>
          <cell r="Q5570">
            <v>6783.32</v>
          </cell>
          <cell r="R5570">
            <v>49759.89</v>
          </cell>
          <cell r="S5570">
            <v>23429.919999999998</v>
          </cell>
          <cell r="T5570">
            <v>16</v>
          </cell>
          <cell r="U5570">
            <v>245</v>
          </cell>
          <cell r="V5570">
            <v>14</v>
          </cell>
          <cell r="W5570">
            <v>245</v>
          </cell>
          <cell r="X5570">
            <v>0</v>
          </cell>
        </row>
        <row r="5571">
          <cell r="A5571" t="str">
            <v>1744900</v>
          </cell>
          <cell r="B5571">
            <v>1</v>
          </cell>
          <cell r="C5571" t="str">
            <v>Electircal Services for Corporate Office</v>
          </cell>
          <cell r="D5571" t="str">
            <v>80</v>
          </cell>
          <cell r="E5571" t="str">
            <v>BASELC</v>
          </cell>
          <cell r="F5571" t="str">
            <v>BAS</v>
          </cell>
          <cell r="G5571">
            <v>38820</v>
          </cell>
          <cell r="H5571" t="str">
            <v>Active</v>
          </cell>
          <cell r="I5571">
            <v>1</v>
          </cell>
          <cell r="J5571">
            <v>39344</v>
          </cell>
          <cell r="K5571" t="str">
            <v>X</v>
          </cell>
          <cell r="L5571" t="str">
            <v>TN</v>
          </cell>
          <cell r="M5571" t="str">
            <v>0034</v>
          </cell>
          <cell r="N5571">
            <v>52571.08</v>
          </cell>
          <cell r="O5571">
            <v>163.16</v>
          </cell>
          <cell r="P5571">
            <v>1958.14</v>
          </cell>
          <cell r="Q5571">
            <v>3916.28</v>
          </cell>
          <cell r="R5571">
            <v>48654.8</v>
          </cell>
          <cell r="S5571">
            <v>20778.689999999999</v>
          </cell>
          <cell r="T5571">
            <v>16</v>
          </cell>
          <cell r="U5571">
            <v>245</v>
          </cell>
          <cell r="V5571">
            <v>14</v>
          </cell>
          <cell r="W5571">
            <v>245</v>
          </cell>
          <cell r="X5571">
            <v>0</v>
          </cell>
        </row>
        <row r="5572">
          <cell r="A5572" t="str">
            <v>1745000</v>
          </cell>
          <cell r="B5572">
            <v>1</v>
          </cell>
          <cell r="C5572" t="str">
            <v>Fittings for Corporate Office</v>
          </cell>
          <cell r="D5572" t="str">
            <v>80</v>
          </cell>
          <cell r="E5572" t="str">
            <v>BASFIT</v>
          </cell>
          <cell r="F5572" t="str">
            <v>BAS</v>
          </cell>
          <cell r="G5572">
            <v>38820</v>
          </cell>
          <cell r="H5572" t="str">
            <v>Active</v>
          </cell>
          <cell r="I5572">
            <v>1</v>
          </cell>
          <cell r="J5572">
            <v>39344</v>
          </cell>
          <cell r="K5572" t="str">
            <v>X</v>
          </cell>
          <cell r="L5572" t="str">
            <v>TN</v>
          </cell>
          <cell r="M5572" t="str">
            <v>0034</v>
          </cell>
          <cell r="N5572">
            <v>2749.36</v>
          </cell>
          <cell r="O5572">
            <v>13.78</v>
          </cell>
          <cell r="P5572">
            <v>164.92</v>
          </cell>
          <cell r="Q5572">
            <v>329.84</v>
          </cell>
          <cell r="R5572">
            <v>2419.52</v>
          </cell>
          <cell r="S5572">
            <v>1139.26</v>
          </cell>
          <cell r="T5572">
            <v>16</v>
          </cell>
          <cell r="U5572">
            <v>245</v>
          </cell>
          <cell r="V5572">
            <v>14</v>
          </cell>
          <cell r="W5572">
            <v>245</v>
          </cell>
          <cell r="X5572">
            <v>0</v>
          </cell>
        </row>
        <row r="5573">
          <cell r="A5573" t="str">
            <v>1745100</v>
          </cell>
          <cell r="B5573">
            <v>1</v>
          </cell>
          <cell r="C5573" t="str">
            <v>Flooring for Corporate Office</v>
          </cell>
          <cell r="D5573" t="str">
            <v>80</v>
          </cell>
          <cell r="E5573" t="str">
            <v>BASFLO</v>
          </cell>
          <cell r="F5573" t="str">
            <v>BAS</v>
          </cell>
          <cell r="G5573">
            <v>38820</v>
          </cell>
          <cell r="H5573" t="str">
            <v>Active</v>
          </cell>
          <cell r="I5573">
            <v>1</v>
          </cell>
          <cell r="J5573">
            <v>39344</v>
          </cell>
          <cell r="K5573" t="str">
            <v>X</v>
          </cell>
          <cell r="L5573" t="str">
            <v>TN</v>
          </cell>
          <cell r="M5573" t="str">
            <v>0034</v>
          </cell>
          <cell r="N5573">
            <v>0</v>
          </cell>
          <cell r="O5573">
            <v>0</v>
          </cell>
          <cell r="P5573">
            <v>0</v>
          </cell>
          <cell r="Q5573">
            <v>0</v>
          </cell>
          <cell r="R5573">
            <v>0</v>
          </cell>
          <cell r="S5573">
            <v>0</v>
          </cell>
          <cell r="T5573">
            <v>0</v>
          </cell>
          <cell r="U5573">
            <v>0</v>
          </cell>
          <cell r="V5573">
            <v>0</v>
          </cell>
          <cell r="W5573">
            <v>0</v>
          </cell>
          <cell r="X5573">
            <v>0</v>
          </cell>
        </row>
        <row r="5574">
          <cell r="A5574" t="str">
            <v>1745200</v>
          </cell>
          <cell r="B5574">
            <v>1</v>
          </cell>
          <cell r="C5574" t="str">
            <v>Lighting for Corporate Office</v>
          </cell>
          <cell r="D5574" t="str">
            <v>80</v>
          </cell>
          <cell r="E5574" t="str">
            <v>BASLIG</v>
          </cell>
          <cell r="F5574" t="str">
            <v>BAS</v>
          </cell>
          <cell r="G5574">
            <v>38820</v>
          </cell>
          <cell r="H5574" t="str">
            <v>Active</v>
          </cell>
          <cell r="I5574">
            <v>1</v>
          </cell>
          <cell r="J5574">
            <v>39344</v>
          </cell>
          <cell r="K5574" t="str">
            <v>X</v>
          </cell>
          <cell r="L5574" t="str">
            <v>TN</v>
          </cell>
          <cell r="M5574" t="str">
            <v>0034</v>
          </cell>
          <cell r="N5574">
            <v>3352.79</v>
          </cell>
          <cell r="O5574">
            <v>23.93</v>
          </cell>
          <cell r="P5574">
            <v>287.27</v>
          </cell>
          <cell r="Q5574">
            <v>574.54</v>
          </cell>
          <cell r="R5574">
            <v>2778.25</v>
          </cell>
          <cell r="S5574">
            <v>1452.72</v>
          </cell>
          <cell r="T5574">
            <v>11</v>
          </cell>
          <cell r="U5574">
            <v>245</v>
          </cell>
          <cell r="V5574">
            <v>9</v>
          </cell>
          <cell r="W5574">
            <v>245</v>
          </cell>
          <cell r="X5574">
            <v>0</v>
          </cell>
        </row>
        <row r="5575">
          <cell r="A5575" t="str">
            <v>1745300</v>
          </cell>
          <cell r="B5575">
            <v>1</v>
          </cell>
          <cell r="C5575" t="str">
            <v>Partitioning for Corporate Office</v>
          </cell>
          <cell r="D5575" t="str">
            <v>80</v>
          </cell>
          <cell r="E5575" t="str">
            <v>BASPAR</v>
          </cell>
          <cell r="F5575" t="str">
            <v>BAS</v>
          </cell>
          <cell r="G5575">
            <v>38820</v>
          </cell>
          <cell r="H5575" t="str">
            <v>Active</v>
          </cell>
          <cell r="I5575">
            <v>1</v>
          </cell>
          <cell r="J5575">
            <v>39344</v>
          </cell>
          <cell r="K5575" t="str">
            <v>X</v>
          </cell>
          <cell r="L5575" t="str">
            <v>TN</v>
          </cell>
          <cell r="M5575" t="str">
            <v>0034</v>
          </cell>
          <cell r="N5575">
            <v>72191.41</v>
          </cell>
          <cell r="O5575">
            <v>515.47</v>
          </cell>
          <cell r="P5575">
            <v>6185.42</v>
          </cell>
          <cell r="Q5575">
            <v>12370.84</v>
          </cell>
          <cell r="R5575">
            <v>59820.57</v>
          </cell>
          <cell r="S5575">
            <v>31279.53</v>
          </cell>
          <cell r="T5575">
            <v>11</v>
          </cell>
          <cell r="U5575">
            <v>245</v>
          </cell>
          <cell r="V5575">
            <v>9</v>
          </cell>
          <cell r="W5575">
            <v>245</v>
          </cell>
          <cell r="X5575">
            <v>0</v>
          </cell>
        </row>
        <row r="5576">
          <cell r="A5576" t="str">
            <v>1745400</v>
          </cell>
          <cell r="B5576">
            <v>1</v>
          </cell>
          <cell r="C5576" t="str">
            <v>Partitioning for Duty Free Archive</v>
          </cell>
          <cell r="D5576" t="str">
            <v>34</v>
          </cell>
          <cell r="E5576" t="str">
            <v>BASPAR</v>
          </cell>
          <cell r="F5576" t="str">
            <v>BAS</v>
          </cell>
          <cell r="G5576">
            <v>38820</v>
          </cell>
          <cell r="H5576" t="str">
            <v>Active</v>
          </cell>
          <cell r="I5576">
            <v>1</v>
          </cell>
          <cell r="J5576">
            <v>39344</v>
          </cell>
          <cell r="K5576" t="str">
            <v>R</v>
          </cell>
          <cell r="L5576" t="str">
            <v>TN</v>
          </cell>
          <cell r="M5576" t="str">
            <v>0014</v>
          </cell>
          <cell r="N5576">
            <v>13893.13</v>
          </cell>
          <cell r="O5576">
            <v>99.17</v>
          </cell>
          <cell r="P5576">
            <v>1190.3699999999999</v>
          </cell>
          <cell r="Q5576">
            <v>2380.7399999999998</v>
          </cell>
          <cell r="R5576">
            <v>11512.39</v>
          </cell>
          <cell r="S5576">
            <v>6019.7</v>
          </cell>
          <cell r="T5576">
            <v>11</v>
          </cell>
          <cell r="U5576">
            <v>245</v>
          </cell>
          <cell r="V5576">
            <v>9</v>
          </cell>
          <cell r="W5576">
            <v>245</v>
          </cell>
          <cell r="X5576">
            <v>0</v>
          </cell>
        </row>
        <row r="5577">
          <cell r="A5577" t="str">
            <v>1745500</v>
          </cell>
          <cell r="B5577">
            <v>1</v>
          </cell>
          <cell r="C5577" t="str">
            <v>Plumbing for Corporate Office</v>
          </cell>
          <cell r="D5577" t="str">
            <v>80</v>
          </cell>
          <cell r="E5577" t="str">
            <v>BASPLM</v>
          </cell>
          <cell r="F5577" t="str">
            <v>BAS</v>
          </cell>
          <cell r="G5577">
            <v>38820</v>
          </cell>
          <cell r="H5577" t="str">
            <v>Active</v>
          </cell>
          <cell r="I5577">
            <v>1</v>
          </cell>
          <cell r="J5577">
            <v>39344</v>
          </cell>
          <cell r="K5577" t="str">
            <v>X</v>
          </cell>
          <cell r="L5577" t="str">
            <v>TN</v>
          </cell>
          <cell r="M5577" t="str">
            <v>0034</v>
          </cell>
          <cell r="N5577">
            <v>4957.78</v>
          </cell>
          <cell r="O5577">
            <v>24.81</v>
          </cell>
          <cell r="P5577">
            <v>297.39</v>
          </cell>
          <cell r="Q5577">
            <v>594.78</v>
          </cell>
          <cell r="R5577">
            <v>4363</v>
          </cell>
          <cell r="S5577">
            <v>2054.37</v>
          </cell>
          <cell r="T5577">
            <v>16</v>
          </cell>
          <cell r="U5577">
            <v>245</v>
          </cell>
          <cell r="V5577">
            <v>14</v>
          </cell>
          <cell r="W5577">
            <v>245</v>
          </cell>
          <cell r="X5577">
            <v>0</v>
          </cell>
        </row>
        <row r="5578">
          <cell r="A5578" t="str">
            <v>1745600</v>
          </cell>
          <cell r="B5578">
            <v>1</v>
          </cell>
          <cell r="C5578" t="str">
            <v>Security Services for Corporate Office</v>
          </cell>
          <cell r="D5578" t="str">
            <v>80</v>
          </cell>
          <cell r="E5578" t="str">
            <v>BASSEC</v>
          </cell>
          <cell r="F5578" t="str">
            <v>BAS</v>
          </cell>
          <cell r="G5578">
            <v>38820</v>
          </cell>
          <cell r="H5578" t="str">
            <v>Active</v>
          </cell>
          <cell r="I5578">
            <v>1</v>
          </cell>
          <cell r="J5578">
            <v>39344</v>
          </cell>
          <cell r="K5578" t="str">
            <v>X</v>
          </cell>
          <cell r="L5578" t="str">
            <v>TN</v>
          </cell>
          <cell r="M5578" t="str">
            <v>0034</v>
          </cell>
          <cell r="N5578">
            <v>9718.23</v>
          </cell>
          <cell r="O5578">
            <v>48.55</v>
          </cell>
          <cell r="P5578">
            <v>582.92999999999995</v>
          </cell>
          <cell r="Q5578">
            <v>1165.8599999999999</v>
          </cell>
          <cell r="R5578">
            <v>8552.3700000000008</v>
          </cell>
          <cell r="S5578">
            <v>4026.96</v>
          </cell>
          <cell r="T5578">
            <v>16</v>
          </cell>
          <cell r="U5578">
            <v>245</v>
          </cell>
          <cell r="V5578">
            <v>14</v>
          </cell>
          <cell r="W5578">
            <v>245</v>
          </cell>
          <cell r="X5578">
            <v>0</v>
          </cell>
        </row>
        <row r="5579">
          <cell r="A5579" t="str">
            <v>1745700</v>
          </cell>
          <cell r="B5579">
            <v>1</v>
          </cell>
          <cell r="C5579" t="str">
            <v>Sundry Services for Corporate Office</v>
          </cell>
          <cell r="D5579" t="str">
            <v>80</v>
          </cell>
          <cell r="E5579" t="str">
            <v>BASSUN</v>
          </cell>
          <cell r="F5579" t="str">
            <v>BAS</v>
          </cell>
          <cell r="G5579">
            <v>38820</v>
          </cell>
          <cell r="H5579" t="str">
            <v>Active</v>
          </cell>
          <cell r="I5579">
            <v>1</v>
          </cell>
          <cell r="J5579">
            <v>39344</v>
          </cell>
          <cell r="K5579" t="str">
            <v>X</v>
          </cell>
          <cell r="L5579" t="str">
            <v>TN</v>
          </cell>
          <cell r="M5579" t="str">
            <v>0034</v>
          </cell>
          <cell r="N5579">
            <v>29432.080000000002</v>
          </cell>
          <cell r="O5579">
            <v>210.11</v>
          </cell>
          <cell r="P5579">
            <v>2521.7600000000002</v>
          </cell>
          <cell r="Q5579">
            <v>5043.5200000000004</v>
          </cell>
          <cell r="R5579">
            <v>24388.560000000001</v>
          </cell>
          <cell r="S5579">
            <v>12752.51</v>
          </cell>
          <cell r="T5579">
            <v>11</v>
          </cell>
          <cell r="U5579">
            <v>245</v>
          </cell>
          <cell r="V5579">
            <v>9</v>
          </cell>
          <cell r="W5579">
            <v>245</v>
          </cell>
          <cell r="X5579">
            <v>0</v>
          </cell>
        </row>
        <row r="5580">
          <cell r="A5580" t="str">
            <v>1745800</v>
          </cell>
          <cell r="B5580">
            <v>1</v>
          </cell>
          <cell r="C5580" t="str">
            <v>Suspended Ceilings for Corporate Office</v>
          </cell>
          <cell r="D5580" t="str">
            <v>80</v>
          </cell>
          <cell r="E5580" t="str">
            <v>BASSUS</v>
          </cell>
          <cell r="F5580" t="str">
            <v>BAS</v>
          </cell>
          <cell r="G5580">
            <v>38820</v>
          </cell>
          <cell r="H5580" t="str">
            <v>Active</v>
          </cell>
          <cell r="I5580">
            <v>1</v>
          </cell>
          <cell r="J5580">
            <v>39344</v>
          </cell>
          <cell r="K5580" t="str">
            <v>X</v>
          </cell>
          <cell r="L5580" t="str">
            <v>TN</v>
          </cell>
          <cell r="M5580" t="str">
            <v>0034</v>
          </cell>
          <cell r="N5580">
            <v>38463.620000000003</v>
          </cell>
          <cell r="O5580">
            <v>192.22</v>
          </cell>
          <cell r="P5580">
            <v>2307.19</v>
          </cell>
          <cell r="Q5580">
            <v>4614.38</v>
          </cell>
          <cell r="R5580">
            <v>33849.24</v>
          </cell>
          <cell r="S5580">
            <v>15938.25</v>
          </cell>
          <cell r="T5580">
            <v>16</v>
          </cell>
          <cell r="U5580">
            <v>245</v>
          </cell>
          <cell r="V5580">
            <v>14</v>
          </cell>
          <cell r="W5580">
            <v>245</v>
          </cell>
          <cell r="X5580">
            <v>0</v>
          </cell>
        </row>
        <row r="5581">
          <cell r="A5581" t="str">
            <v>1745900</v>
          </cell>
          <cell r="B5581">
            <v>1</v>
          </cell>
          <cell r="C5581" t="str">
            <v>Light fittings for Corporate Office</v>
          </cell>
          <cell r="D5581" t="str">
            <v>80</v>
          </cell>
          <cell r="E5581" t="str">
            <v>BASLIG</v>
          </cell>
          <cell r="F5581" t="str">
            <v>BAS</v>
          </cell>
          <cell r="G5581">
            <v>38820</v>
          </cell>
          <cell r="H5581" t="str">
            <v>Active</v>
          </cell>
          <cell r="I5581">
            <v>1</v>
          </cell>
          <cell r="J5581">
            <v>39344</v>
          </cell>
          <cell r="K5581" t="str">
            <v>X</v>
          </cell>
          <cell r="L5581" t="str">
            <v>TN</v>
          </cell>
          <cell r="M5581" t="str">
            <v>0034</v>
          </cell>
          <cell r="N5581">
            <v>1551.48</v>
          </cell>
          <cell r="O5581">
            <v>11.05</v>
          </cell>
          <cell r="P5581">
            <v>132.93</v>
          </cell>
          <cell r="Q5581">
            <v>265.86</v>
          </cell>
          <cell r="R5581">
            <v>1285.6199999999999</v>
          </cell>
          <cell r="S5581">
            <v>672.23</v>
          </cell>
          <cell r="T5581">
            <v>11</v>
          </cell>
          <cell r="U5581">
            <v>245</v>
          </cell>
          <cell r="V5581">
            <v>9</v>
          </cell>
          <cell r="W5581">
            <v>245</v>
          </cell>
          <cell r="X5581">
            <v>0</v>
          </cell>
        </row>
        <row r="5582">
          <cell r="A5582" t="str">
            <v>1746000</v>
          </cell>
          <cell r="B5582">
            <v>1</v>
          </cell>
          <cell r="C5582" t="str">
            <v>Assorted Flipper Cabinets</v>
          </cell>
          <cell r="D5582" t="str">
            <v>80</v>
          </cell>
          <cell r="E5582" t="str">
            <v>FIXFUR</v>
          </cell>
          <cell r="F5582" t="str">
            <v>FIX</v>
          </cell>
          <cell r="G5582">
            <v>37359</v>
          </cell>
          <cell r="H5582" t="str">
            <v>Active</v>
          </cell>
          <cell r="I5582">
            <v>9</v>
          </cell>
          <cell r="J5582">
            <v>39343</v>
          </cell>
          <cell r="K5582" t="str">
            <v>X</v>
          </cell>
          <cell r="L5582" t="str">
            <v>TN</v>
          </cell>
          <cell r="M5582" t="str">
            <v>0034</v>
          </cell>
          <cell r="N5582">
            <v>130.97999999999999</v>
          </cell>
          <cell r="O5582">
            <v>0</v>
          </cell>
          <cell r="P5582">
            <v>0</v>
          </cell>
          <cell r="Q5582">
            <v>130.97999999999999</v>
          </cell>
          <cell r="R5582">
            <v>0</v>
          </cell>
          <cell r="S5582">
            <v>0</v>
          </cell>
          <cell r="T5582">
            <v>3</v>
          </cell>
          <cell r="U5582">
            <v>184</v>
          </cell>
          <cell r="V5582">
            <v>0</v>
          </cell>
          <cell r="W5582">
            <v>0</v>
          </cell>
          <cell r="X5582">
            <v>0</v>
          </cell>
        </row>
        <row r="5583">
          <cell r="A5583" t="str">
            <v>1746100</v>
          </cell>
          <cell r="B5583">
            <v>1</v>
          </cell>
          <cell r="C5583" t="str">
            <v>Glazing for CEO</v>
          </cell>
          <cell r="D5583" t="str">
            <v>80</v>
          </cell>
          <cell r="E5583" t="str">
            <v>BASSUN</v>
          </cell>
          <cell r="F5583" t="str">
            <v>BAS</v>
          </cell>
          <cell r="G5583">
            <v>38820</v>
          </cell>
          <cell r="H5583" t="str">
            <v>Active</v>
          </cell>
          <cell r="I5583">
            <v>1</v>
          </cell>
          <cell r="J5583">
            <v>39344</v>
          </cell>
          <cell r="K5583" t="str">
            <v>X</v>
          </cell>
          <cell r="L5583" t="str">
            <v>TN</v>
          </cell>
          <cell r="M5583" t="str">
            <v>0034</v>
          </cell>
          <cell r="N5583">
            <v>444.37</v>
          </cell>
          <cell r="O5583">
            <v>3.2</v>
          </cell>
          <cell r="P5583">
            <v>38.07</v>
          </cell>
          <cell r="Q5583">
            <v>76.14</v>
          </cell>
          <cell r="R5583">
            <v>368.23</v>
          </cell>
          <cell r="S5583">
            <v>192.54</v>
          </cell>
          <cell r="T5583">
            <v>11</v>
          </cell>
          <cell r="U5583">
            <v>245</v>
          </cell>
          <cell r="V5583">
            <v>9</v>
          </cell>
          <cell r="W5583">
            <v>245</v>
          </cell>
          <cell r="X5583">
            <v>0</v>
          </cell>
        </row>
        <row r="5584">
          <cell r="A5584" t="str">
            <v>1746200</v>
          </cell>
          <cell r="B5584">
            <v>1</v>
          </cell>
          <cell r="C5584" t="str">
            <v>Screens for Corporate Office</v>
          </cell>
          <cell r="D5584" t="str">
            <v>80</v>
          </cell>
          <cell r="E5584" t="str">
            <v>BASPAR</v>
          </cell>
          <cell r="F5584" t="str">
            <v>BAS</v>
          </cell>
          <cell r="G5584">
            <v>38820</v>
          </cell>
          <cell r="H5584" t="str">
            <v>Active</v>
          </cell>
          <cell r="I5584">
            <v>1</v>
          </cell>
          <cell r="J5584">
            <v>39344</v>
          </cell>
          <cell r="K5584" t="str">
            <v>X</v>
          </cell>
          <cell r="L5584" t="str">
            <v>TN</v>
          </cell>
          <cell r="M5584" t="str">
            <v>0034</v>
          </cell>
          <cell r="N5584">
            <v>6909.67</v>
          </cell>
          <cell r="O5584">
            <v>49.29</v>
          </cell>
          <cell r="P5584">
            <v>592.03</v>
          </cell>
          <cell r="Q5584">
            <v>1184.06</v>
          </cell>
          <cell r="R5584">
            <v>5725.61</v>
          </cell>
          <cell r="S5584">
            <v>2993.87</v>
          </cell>
          <cell r="T5584">
            <v>11</v>
          </cell>
          <cell r="U5584">
            <v>245</v>
          </cell>
          <cell r="V5584">
            <v>9</v>
          </cell>
          <cell r="W5584">
            <v>245</v>
          </cell>
          <cell r="X5584">
            <v>0</v>
          </cell>
        </row>
        <row r="5585">
          <cell r="A5585" t="str">
            <v>1746300</v>
          </cell>
          <cell r="B5585">
            <v>1</v>
          </cell>
          <cell r="C5585" t="str">
            <v>Charcoal 2 Drawer Mobiles</v>
          </cell>
          <cell r="D5585" t="str">
            <v>80</v>
          </cell>
          <cell r="E5585" t="str">
            <v>FIXFUR</v>
          </cell>
          <cell r="F5585" t="str">
            <v>FIX</v>
          </cell>
          <cell r="G5585">
            <v>37359</v>
          </cell>
          <cell r="H5585" t="str">
            <v>Active</v>
          </cell>
          <cell r="I5585">
            <v>5</v>
          </cell>
          <cell r="J5585">
            <v>39343</v>
          </cell>
          <cell r="K5585" t="str">
            <v>X</v>
          </cell>
          <cell r="L5585" t="str">
            <v>TN</v>
          </cell>
          <cell r="M5585" t="str">
            <v>0034</v>
          </cell>
          <cell r="N5585">
            <v>698.75</v>
          </cell>
          <cell r="O5585">
            <v>0</v>
          </cell>
          <cell r="P5585">
            <v>0</v>
          </cell>
          <cell r="Q5585">
            <v>698.75</v>
          </cell>
          <cell r="R5585">
            <v>0</v>
          </cell>
          <cell r="S5585">
            <v>0</v>
          </cell>
          <cell r="T5585">
            <v>3</v>
          </cell>
          <cell r="U5585">
            <v>245</v>
          </cell>
          <cell r="V5585">
            <v>0</v>
          </cell>
          <cell r="W5585">
            <v>0</v>
          </cell>
          <cell r="X5585">
            <v>0</v>
          </cell>
        </row>
        <row r="5586">
          <cell r="A5586" t="str">
            <v>1746400</v>
          </cell>
          <cell r="B5586">
            <v>1</v>
          </cell>
          <cell r="C5586" t="str">
            <v>Mobile for CEO</v>
          </cell>
          <cell r="D5586" t="str">
            <v>80</v>
          </cell>
          <cell r="E5586" t="str">
            <v>FIXFUR</v>
          </cell>
          <cell r="F5586" t="str">
            <v>FIX</v>
          </cell>
          <cell r="G5586">
            <v>37359</v>
          </cell>
          <cell r="H5586" t="str">
            <v>Active</v>
          </cell>
          <cell r="I5586">
            <v>1</v>
          </cell>
          <cell r="J5586">
            <v>39343</v>
          </cell>
          <cell r="K5586" t="str">
            <v>X</v>
          </cell>
          <cell r="L5586" t="str">
            <v>TN</v>
          </cell>
          <cell r="M5586" t="str">
            <v>0034</v>
          </cell>
          <cell r="N5586">
            <v>139.75</v>
          </cell>
          <cell r="O5586">
            <v>0</v>
          </cell>
          <cell r="P5586">
            <v>0</v>
          </cell>
          <cell r="Q5586">
            <v>139.75</v>
          </cell>
          <cell r="R5586">
            <v>0</v>
          </cell>
          <cell r="S5586">
            <v>0</v>
          </cell>
          <cell r="T5586">
            <v>3</v>
          </cell>
          <cell r="U5586">
            <v>245</v>
          </cell>
          <cell r="V5586">
            <v>0</v>
          </cell>
          <cell r="W5586">
            <v>0</v>
          </cell>
          <cell r="X5586">
            <v>0</v>
          </cell>
        </row>
        <row r="5587">
          <cell r="A5587" t="str">
            <v>1746500</v>
          </cell>
          <cell r="B5587">
            <v>1</v>
          </cell>
          <cell r="C5587" t="str">
            <v>Wall Units</v>
          </cell>
          <cell r="D5587" t="str">
            <v>80</v>
          </cell>
          <cell r="E5587" t="str">
            <v>FIXFUR</v>
          </cell>
          <cell r="F5587" t="str">
            <v>FIX</v>
          </cell>
          <cell r="G5587">
            <v>37359</v>
          </cell>
          <cell r="H5587" t="str">
            <v>Active</v>
          </cell>
          <cell r="I5587">
            <v>1</v>
          </cell>
          <cell r="J5587">
            <v>39343</v>
          </cell>
          <cell r="K5587" t="str">
            <v>X</v>
          </cell>
          <cell r="L5587" t="str">
            <v>TN</v>
          </cell>
          <cell r="M5587" t="str">
            <v>0034</v>
          </cell>
          <cell r="N5587">
            <v>81.38</v>
          </cell>
          <cell r="O5587">
            <v>0</v>
          </cell>
          <cell r="P5587">
            <v>0</v>
          </cell>
          <cell r="Q5587">
            <v>81.38</v>
          </cell>
          <cell r="R5587">
            <v>0</v>
          </cell>
          <cell r="S5587">
            <v>0</v>
          </cell>
          <cell r="T5587">
            <v>3</v>
          </cell>
          <cell r="U5587">
            <v>276</v>
          </cell>
          <cell r="V5587">
            <v>0</v>
          </cell>
          <cell r="W5587">
            <v>0</v>
          </cell>
          <cell r="X5587">
            <v>0</v>
          </cell>
        </row>
        <row r="5588">
          <cell r="A5588" t="str">
            <v>1746600</v>
          </cell>
          <cell r="B5588">
            <v>1</v>
          </cell>
          <cell r="C5588" t="str">
            <v>Metal Coat Racks/Stands</v>
          </cell>
          <cell r="D5588" t="str">
            <v>80</v>
          </cell>
          <cell r="E5588" t="str">
            <v>FIXOTH</v>
          </cell>
          <cell r="F5588" t="str">
            <v>FIX</v>
          </cell>
          <cell r="G5588">
            <v>37359</v>
          </cell>
          <cell r="H5588" t="str">
            <v>Active</v>
          </cell>
          <cell r="I5588">
            <v>6</v>
          </cell>
          <cell r="J5588">
            <v>39343</v>
          </cell>
          <cell r="K5588" t="str">
            <v>X</v>
          </cell>
          <cell r="L5588" t="str">
            <v>TN</v>
          </cell>
          <cell r="M5588" t="str">
            <v>0034</v>
          </cell>
          <cell r="N5588">
            <v>86.66</v>
          </cell>
          <cell r="O5588">
            <v>0</v>
          </cell>
          <cell r="P5588">
            <v>0</v>
          </cell>
          <cell r="Q5588">
            <v>86.66</v>
          </cell>
          <cell r="R5588">
            <v>0</v>
          </cell>
          <cell r="S5588">
            <v>0</v>
          </cell>
          <cell r="T5588">
            <v>3</v>
          </cell>
          <cell r="U5588">
            <v>153</v>
          </cell>
          <cell r="V5588">
            <v>0</v>
          </cell>
          <cell r="W5588">
            <v>0</v>
          </cell>
          <cell r="X5588">
            <v>0</v>
          </cell>
        </row>
        <row r="5589">
          <cell r="A5589" t="str">
            <v>1746700</v>
          </cell>
          <cell r="B5589">
            <v>1</v>
          </cell>
          <cell r="C5589" t="str">
            <v>Green Meltecca Return</v>
          </cell>
          <cell r="D5589" t="str">
            <v>80</v>
          </cell>
          <cell r="E5589" t="str">
            <v>FIXFUR</v>
          </cell>
          <cell r="F5589" t="str">
            <v>FIX</v>
          </cell>
          <cell r="G5589">
            <v>37359</v>
          </cell>
          <cell r="H5589" t="str">
            <v>Active</v>
          </cell>
          <cell r="I5589">
            <v>1</v>
          </cell>
          <cell r="J5589">
            <v>39343</v>
          </cell>
          <cell r="K5589" t="str">
            <v>X</v>
          </cell>
          <cell r="L5589" t="str">
            <v>TN</v>
          </cell>
          <cell r="M5589" t="str">
            <v>0034</v>
          </cell>
          <cell r="N5589">
            <v>36.659999999999997</v>
          </cell>
          <cell r="O5589">
            <v>0</v>
          </cell>
          <cell r="P5589">
            <v>0</v>
          </cell>
          <cell r="Q5589">
            <v>36.659999999999997</v>
          </cell>
          <cell r="R5589">
            <v>0</v>
          </cell>
          <cell r="S5589">
            <v>0</v>
          </cell>
          <cell r="T5589">
            <v>3</v>
          </cell>
          <cell r="U5589">
            <v>153</v>
          </cell>
          <cell r="V5589">
            <v>0</v>
          </cell>
          <cell r="W5589">
            <v>0</v>
          </cell>
          <cell r="X5589">
            <v>0</v>
          </cell>
        </row>
        <row r="5590">
          <cell r="A5590" t="str">
            <v>1746800</v>
          </cell>
          <cell r="B5590">
            <v>1</v>
          </cell>
          <cell r="C5590" t="str">
            <v>Purchase of Screens</v>
          </cell>
          <cell r="D5590" t="str">
            <v>80</v>
          </cell>
          <cell r="E5590" t="str">
            <v>FIXFUR</v>
          </cell>
          <cell r="F5590" t="str">
            <v>FIX</v>
          </cell>
          <cell r="G5590">
            <v>37359</v>
          </cell>
          <cell r="H5590" t="str">
            <v>Active</v>
          </cell>
          <cell r="I5590">
            <v>1</v>
          </cell>
          <cell r="J5590">
            <v>39343</v>
          </cell>
          <cell r="K5590" t="str">
            <v>X</v>
          </cell>
          <cell r="L5590" t="str">
            <v>TN</v>
          </cell>
          <cell r="M5590" t="str">
            <v>0034</v>
          </cell>
          <cell r="N5590">
            <v>592.98</v>
          </cell>
          <cell r="O5590">
            <v>0</v>
          </cell>
          <cell r="P5590">
            <v>0</v>
          </cell>
          <cell r="Q5590">
            <v>592.98</v>
          </cell>
          <cell r="R5590">
            <v>0</v>
          </cell>
          <cell r="S5590">
            <v>0</v>
          </cell>
          <cell r="T5590">
            <v>3</v>
          </cell>
          <cell r="U5590">
            <v>153</v>
          </cell>
          <cell r="V5590">
            <v>0</v>
          </cell>
          <cell r="W5590">
            <v>0</v>
          </cell>
          <cell r="X5590">
            <v>0</v>
          </cell>
        </row>
        <row r="5591">
          <cell r="A5591" t="str">
            <v>1746900</v>
          </cell>
          <cell r="B5591">
            <v>1</v>
          </cell>
          <cell r="C5591" t="str">
            <v>Mobile Office Storage Units</v>
          </cell>
          <cell r="D5591" t="str">
            <v>80</v>
          </cell>
          <cell r="E5591" t="str">
            <v>FIXFUR</v>
          </cell>
          <cell r="F5591" t="str">
            <v>FIX</v>
          </cell>
          <cell r="G5591">
            <v>37359</v>
          </cell>
          <cell r="H5591" t="str">
            <v>Active</v>
          </cell>
          <cell r="I5591">
            <v>8</v>
          </cell>
          <cell r="J5591">
            <v>39343</v>
          </cell>
          <cell r="K5591" t="str">
            <v>X</v>
          </cell>
          <cell r="L5591" t="str">
            <v>TN</v>
          </cell>
          <cell r="M5591" t="str">
            <v>0034</v>
          </cell>
          <cell r="N5591">
            <v>860.92</v>
          </cell>
          <cell r="O5591">
            <v>0</v>
          </cell>
          <cell r="P5591">
            <v>0</v>
          </cell>
          <cell r="Q5591">
            <v>860.92</v>
          </cell>
          <cell r="R5591">
            <v>0</v>
          </cell>
          <cell r="S5591">
            <v>0</v>
          </cell>
          <cell r="T5591">
            <v>3</v>
          </cell>
          <cell r="U5591">
            <v>153</v>
          </cell>
          <cell r="V5591">
            <v>0</v>
          </cell>
          <cell r="W5591">
            <v>0</v>
          </cell>
          <cell r="X5591">
            <v>0</v>
          </cell>
        </row>
        <row r="5592">
          <cell r="A5592" t="str">
            <v>1747100</v>
          </cell>
          <cell r="B5592">
            <v>1</v>
          </cell>
          <cell r="C5592" t="str">
            <v>Charcoal Workstation M Series</v>
          </cell>
          <cell r="D5592" t="str">
            <v>80</v>
          </cell>
          <cell r="E5592" t="str">
            <v>FIXFUR</v>
          </cell>
          <cell r="F5592" t="str">
            <v>FIX</v>
          </cell>
          <cell r="G5592">
            <v>37359</v>
          </cell>
          <cell r="H5592" t="str">
            <v>Active</v>
          </cell>
          <cell r="I5592">
            <v>8</v>
          </cell>
          <cell r="J5592">
            <v>39343</v>
          </cell>
          <cell r="K5592" t="str">
            <v>X</v>
          </cell>
          <cell r="L5592" t="str">
            <v>TN</v>
          </cell>
          <cell r="M5592" t="str">
            <v>0034</v>
          </cell>
          <cell r="N5592">
            <v>4609.6000000000004</v>
          </cell>
          <cell r="O5592">
            <v>0</v>
          </cell>
          <cell r="P5592">
            <v>0</v>
          </cell>
          <cell r="Q5592">
            <v>4609.6000000000004</v>
          </cell>
          <cell r="R5592">
            <v>0</v>
          </cell>
          <cell r="S5592">
            <v>0</v>
          </cell>
          <cell r="T5592">
            <v>3</v>
          </cell>
          <cell r="U5592">
            <v>245</v>
          </cell>
          <cell r="V5592">
            <v>0</v>
          </cell>
          <cell r="W5592">
            <v>0</v>
          </cell>
          <cell r="X5592">
            <v>0</v>
          </cell>
        </row>
        <row r="5593">
          <cell r="A5593" t="str">
            <v>1747200</v>
          </cell>
          <cell r="B5593">
            <v>1</v>
          </cell>
          <cell r="C5593" t="str">
            <v>Workstation M Series 2400*700*2400*700</v>
          </cell>
          <cell r="D5593" t="str">
            <v>80</v>
          </cell>
          <cell r="E5593" t="str">
            <v>FIXFUR</v>
          </cell>
          <cell r="F5593" t="str">
            <v>FIX</v>
          </cell>
          <cell r="G5593">
            <v>37359</v>
          </cell>
          <cell r="H5593" t="str">
            <v>Active</v>
          </cell>
          <cell r="I5593">
            <v>1</v>
          </cell>
          <cell r="J5593">
            <v>39343</v>
          </cell>
          <cell r="K5593" t="str">
            <v>X</v>
          </cell>
          <cell r="L5593" t="str">
            <v>TN</v>
          </cell>
          <cell r="M5593" t="str">
            <v>0034</v>
          </cell>
          <cell r="N5593">
            <v>658.61</v>
          </cell>
          <cell r="O5593">
            <v>0</v>
          </cell>
          <cell r="P5593">
            <v>0</v>
          </cell>
          <cell r="Q5593">
            <v>658.61</v>
          </cell>
          <cell r="R5593">
            <v>0</v>
          </cell>
          <cell r="S5593">
            <v>0</v>
          </cell>
          <cell r="T5593">
            <v>3</v>
          </cell>
          <cell r="U5593">
            <v>245</v>
          </cell>
          <cell r="V5593">
            <v>0</v>
          </cell>
          <cell r="W5593">
            <v>0</v>
          </cell>
          <cell r="X5593">
            <v>0</v>
          </cell>
        </row>
        <row r="5594">
          <cell r="A5594" t="str">
            <v>1747300</v>
          </cell>
          <cell r="B5594">
            <v>1</v>
          </cell>
          <cell r="C5594" t="str">
            <v>Accounts Desks</v>
          </cell>
          <cell r="D5594" t="str">
            <v>80</v>
          </cell>
          <cell r="E5594" t="str">
            <v>FIXFUR</v>
          </cell>
          <cell r="F5594" t="str">
            <v>FIX</v>
          </cell>
          <cell r="G5594">
            <v>37359</v>
          </cell>
          <cell r="H5594" t="str">
            <v>Active</v>
          </cell>
          <cell r="I5594">
            <v>2</v>
          </cell>
          <cell r="J5594">
            <v>39343</v>
          </cell>
          <cell r="K5594" t="str">
            <v>X</v>
          </cell>
          <cell r="L5594" t="str">
            <v>TN</v>
          </cell>
          <cell r="M5594" t="str">
            <v>0034</v>
          </cell>
          <cell r="N5594">
            <v>4393.16</v>
          </cell>
          <cell r="O5594">
            <v>0</v>
          </cell>
          <cell r="P5594">
            <v>0</v>
          </cell>
          <cell r="Q5594">
            <v>4393.16</v>
          </cell>
          <cell r="R5594">
            <v>0</v>
          </cell>
          <cell r="S5594">
            <v>0</v>
          </cell>
          <cell r="T5594">
            <v>3</v>
          </cell>
          <cell r="U5594">
            <v>245</v>
          </cell>
          <cell r="V5594">
            <v>0</v>
          </cell>
          <cell r="W5594">
            <v>0</v>
          </cell>
          <cell r="X5594">
            <v>0</v>
          </cell>
        </row>
        <row r="5595">
          <cell r="A5595" t="str">
            <v>1747400</v>
          </cell>
          <cell r="B5595">
            <v>1</v>
          </cell>
          <cell r="C5595" t="str">
            <v>Reception Counter</v>
          </cell>
          <cell r="D5595" t="str">
            <v>80</v>
          </cell>
          <cell r="E5595" t="str">
            <v>FIXFUR</v>
          </cell>
          <cell r="F5595" t="str">
            <v>FIX</v>
          </cell>
          <cell r="G5595">
            <v>37359</v>
          </cell>
          <cell r="H5595" t="str">
            <v>Active</v>
          </cell>
          <cell r="I5595">
            <v>1</v>
          </cell>
          <cell r="J5595">
            <v>39343</v>
          </cell>
          <cell r="K5595" t="str">
            <v>X</v>
          </cell>
          <cell r="L5595" t="str">
            <v>TN</v>
          </cell>
          <cell r="M5595" t="str">
            <v>0034</v>
          </cell>
          <cell r="N5595">
            <v>3882.19</v>
          </cell>
          <cell r="O5595">
            <v>0</v>
          </cell>
          <cell r="P5595">
            <v>0</v>
          </cell>
          <cell r="Q5595">
            <v>3882.19</v>
          </cell>
          <cell r="R5595">
            <v>0</v>
          </cell>
          <cell r="S5595">
            <v>0</v>
          </cell>
          <cell r="T5595">
            <v>3</v>
          </cell>
          <cell r="U5595">
            <v>245</v>
          </cell>
          <cell r="V5595">
            <v>0</v>
          </cell>
          <cell r="W5595">
            <v>0</v>
          </cell>
          <cell r="X5595">
            <v>0</v>
          </cell>
        </row>
        <row r="5596">
          <cell r="A5596" t="str">
            <v>1747500</v>
          </cell>
          <cell r="B5596">
            <v>1</v>
          </cell>
          <cell r="C5596" t="str">
            <v>Keyboard Cut-outs for Accounts &amp; Recepti</v>
          </cell>
          <cell r="D5596" t="str">
            <v>80</v>
          </cell>
          <cell r="E5596" t="str">
            <v>FIXFUR</v>
          </cell>
          <cell r="F5596" t="str">
            <v>FIX</v>
          </cell>
          <cell r="G5596">
            <v>37359</v>
          </cell>
          <cell r="H5596" t="str">
            <v>Active</v>
          </cell>
          <cell r="I5596">
            <v>5</v>
          </cell>
          <cell r="J5596">
            <v>39343</v>
          </cell>
          <cell r="K5596" t="str">
            <v>X</v>
          </cell>
          <cell r="L5596" t="str">
            <v>TN</v>
          </cell>
          <cell r="M5596" t="str">
            <v>0034</v>
          </cell>
          <cell r="N5596">
            <v>672.24</v>
          </cell>
          <cell r="O5596">
            <v>0</v>
          </cell>
          <cell r="P5596">
            <v>0</v>
          </cell>
          <cell r="Q5596">
            <v>672.24</v>
          </cell>
          <cell r="R5596">
            <v>0</v>
          </cell>
          <cell r="S5596">
            <v>0</v>
          </cell>
          <cell r="T5596">
            <v>3</v>
          </cell>
          <cell r="U5596">
            <v>245</v>
          </cell>
          <cell r="V5596">
            <v>0</v>
          </cell>
          <cell r="W5596">
            <v>0</v>
          </cell>
          <cell r="X5596">
            <v>0</v>
          </cell>
        </row>
        <row r="5597">
          <cell r="A5597" t="str">
            <v>1747600</v>
          </cell>
          <cell r="B5597">
            <v>1</v>
          </cell>
          <cell r="C5597" t="str">
            <v>Jarrah Penta Workstation for CEO</v>
          </cell>
          <cell r="D5597" t="str">
            <v>80</v>
          </cell>
          <cell r="E5597" t="str">
            <v>FIXFUR</v>
          </cell>
          <cell r="F5597" t="str">
            <v>FIX</v>
          </cell>
          <cell r="G5597">
            <v>37359</v>
          </cell>
          <cell r="H5597" t="str">
            <v>Active</v>
          </cell>
          <cell r="I5597">
            <v>1</v>
          </cell>
          <cell r="J5597">
            <v>39343</v>
          </cell>
          <cell r="K5597" t="str">
            <v>X</v>
          </cell>
          <cell r="L5597" t="str">
            <v>TN</v>
          </cell>
          <cell r="M5597" t="str">
            <v>0034</v>
          </cell>
          <cell r="N5597">
            <v>1309.3499999999999</v>
          </cell>
          <cell r="O5597">
            <v>0</v>
          </cell>
          <cell r="P5597">
            <v>0</v>
          </cell>
          <cell r="Q5597">
            <v>1309.3499999999999</v>
          </cell>
          <cell r="R5597">
            <v>0</v>
          </cell>
          <cell r="S5597">
            <v>0</v>
          </cell>
          <cell r="T5597">
            <v>3</v>
          </cell>
          <cell r="U5597">
            <v>245</v>
          </cell>
          <cell r="V5597">
            <v>0</v>
          </cell>
          <cell r="W5597">
            <v>0</v>
          </cell>
          <cell r="X5597">
            <v>0</v>
          </cell>
        </row>
        <row r="5598">
          <cell r="A5598" t="str">
            <v>1747700</v>
          </cell>
          <cell r="B5598">
            <v>1</v>
          </cell>
          <cell r="C5598" t="str">
            <v>Jarrah Meeting Table for CEO</v>
          </cell>
          <cell r="D5598" t="str">
            <v>80</v>
          </cell>
          <cell r="E5598" t="str">
            <v>FIXFUR</v>
          </cell>
          <cell r="F5598" t="str">
            <v>FIX</v>
          </cell>
          <cell r="G5598">
            <v>37359</v>
          </cell>
          <cell r="H5598" t="str">
            <v>Active</v>
          </cell>
          <cell r="I5598">
            <v>1</v>
          </cell>
          <cell r="J5598">
            <v>39343</v>
          </cell>
          <cell r="K5598" t="str">
            <v>X</v>
          </cell>
          <cell r="L5598" t="str">
            <v>TN</v>
          </cell>
          <cell r="M5598" t="str">
            <v>0034</v>
          </cell>
          <cell r="N5598">
            <v>1034.1500000000001</v>
          </cell>
          <cell r="O5598">
            <v>0</v>
          </cell>
          <cell r="P5598">
            <v>0</v>
          </cell>
          <cell r="Q5598">
            <v>1034.1500000000001</v>
          </cell>
          <cell r="R5598">
            <v>0</v>
          </cell>
          <cell r="S5598">
            <v>0</v>
          </cell>
          <cell r="T5598">
            <v>3</v>
          </cell>
          <cell r="U5598">
            <v>245</v>
          </cell>
          <cell r="V5598">
            <v>0</v>
          </cell>
          <cell r="W5598">
            <v>0</v>
          </cell>
          <cell r="X5598">
            <v>0</v>
          </cell>
        </row>
        <row r="5599">
          <cell r="A5599" t="str">
            <v>1747800</v>
          </cell>
          <cell r="B5599">
            <v>1</v>
          </cell>
          <cell r="C5599" t="str">
            <v>Jattah Credenza for CEO</v>
          </cell>
          <cell r="D5599" t="str">
            <v>80</v>
          </cell>
          <cell r="E5599" t="str">
            <v>FIXFUR</v>
          </cell>
          <cell r="F5599" t="str">
            <v>FIX</v>
          </cell>
          <cell r="G5599">
            <v>37359</v>
          </cell>
          <cell r="H5599" t="str">
            <v>Active</v>
          </cell>
          <cell r="I5599">
            <v>1</v>
          </cell>
          <cell r="J5599">
            <v>39343</v>
          </cell>
          <cell r="K5599" t="str">
            <v>X</v>
          </cell>
          <cell r="L5599" t="str">
            <v>TN</v>
          </cell>
          <cell r="M5599" t="str">
            <v>0034</v>
          </cell>
          <cell r="N5599">
            <v>1171.75</v>
          </cell>
          <cell r="O5599">
            <v>0</v>
          </cell>
          <cell r="P5599">
            <v>0</v>
          </cell>
          <cell r="Q5599">
            <v>1171.75</v>
          </cell>
          <cell r="R5599">
            <v>0</v>
          </cell>
          <cell r="S5599">
            <v>0</v>
          </cell>
          <cell r="T5599">
            <v>3</v>
          </cell>
          <cell r="U5599">
            <v>245</v>
          </cell>
          <cell r="V5599">
            <v>0</v>
          </cell>
          <cell r="W5599">
            <v>0</v>
          </cell>
          <cell r="X5599">
            <v>0</v>
          </cell>
        </row>
        <row r="5600">
          <cell r="A5600" t="str">
            <v>1747900</v>
          </cell>
          <cell r="B5600">
            <v>1</v>
          </cell>
          <cell r="C5600" t="str">
            <v>Relocate PABX from Wexford Road to FD21</v>
          </cell>
          <cell r="D5600" t="str">
            <v>80</v>
          </cell>
          <cell r="E5600" t="str">
            <v>COMSYS</v>
          </cell>
          <cell r="F5600" t="str">
            <v>COM</v>
          </cell>
          <cell r="G5600">
            <v>37359</v>
          </cell>
          <cell r="H5600" t="str">
            <v>Active</v>
          </cell>
          <cell r="I5600">
            <v>1</v>
          </cell>
          <cell r="J5600">
            <v>39343</v>
          </cell>
          <cell r="K5600" t="str">
            <v>X</v>
          </cell>
          <cell r="L5600" t="str">
            <v>TN</v>
          </cell>
          <cell r="M5600" t="str">
            <v>0034</v>
          </cell>
          <cell r="N5600">
            <v>9832.85</v>
          </cell>
          <cell r="O5600">
            <v>0</v>
          </cell>
          <cell r="P5600">
            <v>0</v>
          </cell>
          <cell r="Q5600">
            <v>9832.85</v>
          </cell>
          <cell r="R5600">
            <v>0</v>
          </cell>
          <cell r="S5600">
            <v>0</v>
          </cell>
          <cell r="T5600">
            <v>3</v>
          </cell>
          <cell r="U5600">
            <v>184</v>
          </cell>
          <cell r="V5600">
            <v>0</v>
          </cell>
          <cell r="W5600">
            <v>0</v>
          </cell>
          <cell r="X5600">
            <v>0</v>
          </cell>
        </row>
        <row r="5601">
          <cell r="A5601" t="str">
            <v>1748100</v>
          </cell>
          <cell r="B5601">
            <v>1</v>
          </cell>
          <cell r="C5601" t="str">
            <v>Firewall 1 and Motig GUI Licences</v>
          </cell>
          <cell r="D5601" t="str">
            <v>80</v>
          </cell>
          <cell r="E5601" t="str">
            <v>CMPSOF</v>
          </cell>
          <cell r="F5601" t="str">
            <v>CMP</v>
          </cell>
          <cell r="G5601">
            <v>37359</v>
          </cell>
          <cell r="H5601" t="str">
            <v>Active</v>
          </cell>
          <cell r="I5601">
            <v>1</v>
          </cell>
          <cell r="J5601">
            <v>39344</v>
          </cell>
          <cell r="K5601" t="str">
            <v>X</v>
          </cell>
          <cell r="L5601" t="str">
            <v>TN</v>
          </cell>
          <cell r="M5601" t="str">
            <v>0034</v>
          </cell>
          <cell r="N5601">
            <v>12282.66</v>
          </cell>
          <cell r="O5601">
            <v>0</v>
          </cell>
          <cell r="P5601">
            <v>0</v>
          </cell>
          <cell r="Q5601">
            <v>12282.66</v>
          </cell>
          <cell r="R5601">
            <v>0</v>
          </cell>
          <cell r="S5601">
            <v>0</v>
          </cell>
          <cell r="T5601">
            <v>1</v>
          </cell>
          <cell r="U5601">
            <v>304</v>
          </cell>
          <cell r="V5601">
            <v>0</v>
          </cell>
          <cell r="W5601">
            <v>0</v>
          </cell>
          <cell r="X5601">
            <v>0</v>
          </cell>
        </row>
        <row r="5602">
          <cell r="A5602" t="str">
            <v>1748200</v>
          </cell>
          <cell r="B5602">
            <v>1</v>
          </cell>
          <cell r="C5602" t="str">
            <v>Ethernet Extension Labour</v>
          </cell>
          <cell r="D5602" t="str">
            <v>34</v>
          </cell>
          <cell r="E5602" t="str">
            <v>CMPHAR</v>
          </cell>
          <cell r="F5602" t="str">
            <v>CMP</v>
          </cell>
          <cell r="G5602">
            <v>37359</v>
          </cell>
          <cell r="H5602" t="str">
            <v>Active</v>
          </cell>
          <cell r="I5602">
            <v>1</v>
          </cell>
          <cell r="J5602">
            <v>39344</v>
          </cell>
          <cell r="K5602" t="str">
            <v>X</v>
          </cell>
          <cell r="L5602" t="str">
            <v>TN</v>
          </cell>
          <cell r="M5602" t="str">
            <v>0034</v>
          </cell>
          <cell r="N5602">
            <v>2708.44</v>
          </cell>
          <cell r="O5602">
            <v>0</v>
          </cell>
          <cell r="P5602">
            <v>0</v>
          </cell>
          <cell r="Q5602">
            <v>2708.44</v>
          </cell>
          <cell r="R5602">
            <v>0</v>
          </cell>
          <cell r="S5602">
            <v>0</v>
          </cell>
          <cell r="T5602">
            <v>3</v>
          </cell>
          <cell r="U5602">
            <v>335</v>
          </cell>
          <cell r="V5602">
            <v>0</v>
          </cell>
          <cell r="W5602">
            <v>0</v>
          </cell>
          <cell r="X5602">
            <v>0</v>
          </cell>
        </row>
        <row r="5603">
          <cell r="A5603" t="str">
            <v>1748300</v>
          </cell>
          <cell r="B5603">
            <v>1</v>
          </cell>
          <cell r="C5603" t="str">
            <v>Materials for Ethernet Extension (flylea</v>
          </cell>
          <cell r="D5603" t="str">
            <v>80</v>
          </cell>
          <cell r="E5603" t="str">
            <v>CMPHAR</v>
          </cell>
          <cell r="F5603" t="str">
            <v>CMP</v>
          </cell>
          <cell r="G5603">
            <v>37359</v>
          </cell>
          <cell r="H5603" t="str">
            <v>Active</v>
          </cell>
          <cell r="I5603">
            <v>1</v>
          </cell>
          <cell r="J5603">
            <v>39344</v>
          </cell>
          <cell r="K5603" t="str">
            <v>X</v>
          </cell>
          <cell r="L5603" t="str">
            <v>TN</v>
          </cell>
          <cell r="M5603" t="str">
            <v>0034</v>
          </cell>
          <cell r="N5603">
            <v>953.26</v>
          </cell>
          <cell r="O5603">
            <v>0</v>
          </cell>
          <cell r="P5603">
            <v>0</v>
          </cell>
          <cell r="Q5603">
            <v>953.26</v>
          </cell>
          <cell r="R5603">
            <v>0</v>
          </cell>
          <cell r="S5603">
            <v>0</v>
          </cell>
          <cell r="T5603">
            <v>3</v>
          </cell>
          <cell r="U5603">
            <v>304</v>
          </cell>
          <cell r="V5603">
            <v>0</v>
          </cell>
          <cell r="W5603">
            <v>0</v>
          </cell>
          <cell r="X5603">
            <v>0</v>
          </cell>
        </row>
        <row r="5604">
          <cell r="A5604" t="str">
            <v>1748400</v>
          </cell>
          <cell r="B5604">
            <v>1</v>
          </cell>
          <cell r="C5604" t="str">
            <v>D-Link 1024F Switches</v>
          </cell>
          <cell r="D5604" t="str">
            <v>34</v>
          </cell>
          <cell r="E5604" t="str">
            <v>CMPHAR</v>
          </cell>
          <cell r="F5604" t="str">
            <v>CMP</v>
          </cell>
          <cell r="G5604">
            <v>37359</v>
          </cell>
          <cell r="H5604" t="str">
            <v>Active</v>
          </cell>
          <cell r="I5604">
            <v>2</v>
          </cell>
          <cell r="J5604">
            <v>39344</v>
          </cell>
          <cell r="K5604" t="str">
            <v>X</v>
          </cell>
          <cell r="L5604" t="str">
            <v>TN</v>
          </cell>
          <cell r="M5604" t="str">
            <v>0034</v>
          </cell>
          <cell r="N5604">
            <v>3526.66</v>
          </cell>
          <cell r="O5604">
            <v>0</v>
          </cell>
          <cell r="P5604">
            <v>0</v>
          </cell>
          <cell r="Q5604">
            <v>3526.66</v>
          </cell>
          <cell r="R5604">
            <v>0</v>
          </cell>
          <cell r="S5604">
            <v>0</v>
          </cell>
          <cell r="T5604">
            <v>3</v>
          </cell>
          <cell r="U5604">
            <v>335</v>
          </cell>
          <cell r="V5604">
            <v>0</v>
          </cell>
          <cell r="W5604">
            <v>0</v>
          </cell>
          <cell r="X5604">
            <v>0</v>
          </cell>
        </row>
        <row r="5605">
          <cell r="A5605" t="str">
            <v>1748500</v>
          </cell>
          <cell r="B5605">
            <v>1</v>
          </cell>
          <cell r="C5605" t="str">
            <v>Intel 140T Switches</v>
          </cell>
          <cell r="D5605" t="str">
            <v>34</v>
          </cell>
          <cell r="E5605" t="str">
            <v>CMPHAR</v>
          </cell>
          <cell r="F5605" t="str">
            <v>CMP</v>
          </cell>
          <cell r="G5605">
            <v>37359</v>
          </cell>
          <cell r="H5605" t="str">
            <v>Active</v>
          </cell>
          <cell r="I5605">
            <v>2</v>
          </cell>
          <cell r="J5605">
            <v>39344</v>
          </cell>
          <cell r="K5605" t="str">
            <v>X</v>
          </cell>
          <cell r="L5605" t="str">
            <v>TN</v>
          </cell>
          <cell r="M5605" t="str">
            <v>0034</v>
          </cell>
          <cell r="N5605">
            <v>2406.96</v>
          </cell>
          <cell r="O5605">
            <v>0</v>
          </cell>
          <cell r="P5605">
            <v>0</v>
          </cell>
          <cell r="Q5605">
            <v>2406.96</v>
          </cell>
          <cell r="R5605">
            <v>0</v>
          </cell>
          <cell r="S5605">
            <v>0</v>
          </cell>
          <cell r="T5605">
            <v>3</v>
          </cell>
          <cell r="U5605">
            <v>335</v>
          </cell>
          <cell r="V5605">
            <v>0</v>
          </cell>
          <cell r="W5605">
            <v>0</v>
          </cell>
          <cell r="X5605">
            <v>0</v>
          </cell>
        </row>
        <row r="5606">
          <cell r="A5606" t="str">
            <v>1748600</v>
          </cell>
          <cell r="B5606">
            <v>1</v>
          </cell>
          <cell r="C5606" t="str">
            <v>EAS Modifications</v>
          </cell>
          <cell r="D5606" t="str">
            <v>66</v>
          </cell>
          <cell r="E5606" t="str">
            <v>CMPEAS</v>
          </cell>
          <cell r="F5606" t="str">
            <v>CMP</v>
          </cell>
          <cell r="G5606">
            <v>37359</v>
          </cell>
          <cell r="H5606" t="str">
            <v>Retired</v>
          </cell>
          <cell r="I5606">
            <v>1</v>
          </cell>
          <cell r="J5606">
            <v>39344</v>
          </cell>
          <cell r="K5606" t="str">
            <v>AC</v>
          </cell>
          <cell r="L5606" t="str">
            <v>NA</v>
          </cell>
          <cell r="M5606" t="str">
            <v>0032</v>
          </cell>
          <cell r="N5606">
            <v>0</v>
          </cell>
          <cell r="O5606">
            <v>0</v>
          </cell>
          <cell r="P5606">
            <v>0</v>
          </cell>
          <cell r="Q5606">
            <v>1061.1400000000001</v>
          </cell>
          <cell r="R5606">
            <v>0</v>
          </cell>
          <cell r="S5606">
            <v>0</v>
          </cell>
          <cell r="T5606">
            <v>1</v>
          </cell>
          <cell r="U5606">
            <v>335</v>
          </cell>
          <cell r="V5606">
            <v>0</v>
          </cell>
          <cell r="W5606">
            <v>0</v>
          </cell>
          <cell r="X5606">
            <v>0</v>
          </cell>
        </row>
        <row r="5607">
          <cell r="A5607" t="str">
            <v>1748700</v>
          </cell>
          <cell r="B5607">
            <v>1</v>
          </cell>
          <cell r="C5607" t="str">
            <v>10BaseT to 10BaseFL Media Converters</v>
          </cell>
          <cell r="D5607" t="str">
            <v>34</v>
          </cell>
          <cell r="E5607" t="str">
            <v>CMPHAR</v>
          </cell>
          <cell r="F5607" t="str">
            <v>CMP</v>
          </cell>
          <cell r="G5607">
            <v>37359</v>
          </cell>
          <cell r="H5607" t="str">
            <v>Active</v>
          </cell>
          <cell r="I5607">
            <v>2</v>
          </cell>
          <cell r="J5607">
            <v>39344</v>
          </cell>
          <cell r="K5607" t="str">
            <v>C</v>
          </cell>
          <cell r="L5607" t="str">
            <v>SA</v>
          </cell>
          <cell r="M5607" t="str">
            <v>0001</v>
          </cell>
          <cell r="N5607">
            <v>646.88</v>
          </cell>
          <cell r="O5607">
            <v>0</v>
          </cell>
          <cell r="P5607">
            <v>0</v>
          </cell>
          <cell r="Q5607">
            <v>646.88</v>
          </cell>
          <cell r="R5607">
            <v>0</v>
          </cell>
          <cell r="S5607">
            <v>0</v>
          </cell>
          <cell r="T5607">
            <v>3</v>
          </cell>
          <cell r="U5607">
            <v>304</v>
          </cell>
          <cell r="V5607">
            <v>0</v>
          </cell>
          <cell r="W5607">
            <v>0</v>
          </cell>
          <cell r="X5607">
            <v>0</v>
          </cell>
        </row>
        <row r="5608">
          <cell r="A5608" t="str">
            <v>1748800</v>
          </cell>
          <cell r="B5608">
            <v>1</v>
          </cell>
          <cell r="C5608" t="str">
            <v>Trademan 1999 Toyota Hilux double cabute</v>
          </cell>
          <cell r="D5608" t="str">
            <v>38</v>
          </cell>
          <cell r="E5608" t="str">
            <v>MOTCAR</v>
          </cell>
          <cell r="F5608" t="str">
            <v>MOT</v>
          </cell>
          <cell r="G5608">
            <v>37359</v>
          </cell>
          <cell r="H5608" t="str">
            <v>Active</v>
          </cell>
          <cell r="I5608">
            <v>1</v>
          </cell>
          <cell r="J5608">
            <v>39343</v>
          </cell>
          <cell r="K5608" t="str">
            <v>X</v>
          </cell>
          <cell r="L5608" t="str">
            <v>TN</v>
          </cell>
          <cell r="M5608" t="str">
            <v>0034</v>
          </cell>
          <cell r="N5608">
            <v>20000</v>
          </cell>
          <cell r="O5608">
            <v>0</v>
          </cell>
          <cell r="P5608">
            <v>0</v>
          </cell>
          <cell r="Q5608">
            <v>20000</v>
          </cell>
          <cell r="R5608">
            <v>0</v>
          </cell>
          <cell r="S5608">
            <v>0</v>
          </cell>
          <cell r="T5608">
            <v>4</v>
          </cell>
          <cell r="U5608">
            <v>0</v>
          </cell>
          <cell r="V5608">
            <v>0</v>
          </cell>
          <cell r="W5608">
            <v>0</v>
          </cell>
          <cell r="X5608">
            <v>0</v>
          </cell>
        </row>
        <row r="5609">
          <cell r="A5609" t="str">
            <v>1749200</v>
          </cell>
          <cell r="B5609">
            <v>1</v>
          </cell>
          <cell r="C5609" t="str">
            <v>53 Bridge Street</v>
          </cell>
          <cell r="D5609" t="str">
            <v>24</v>
          </cell>
          <cell r="E5609" t="str">
            <v>LAN</v>
          </cell>
          <cell r="F5609" t="str">
            <v>LAN</v>
          </cell>
          <cell r="G5609">
            <v>38820</v>
          </cell>
          <cell r="H5609" t="str">
            <v>Active</v>
          </cell>
          <cell r="I5609">
            <v>470</v>
          </cell>
          <cell r="J5609">
            <v>39343</v>
          </cell>
          <cell r="K5609" t="str">
            <v>AL</v>
          </cell>
          <cell r="L5609" t="str">
            <v>HO</v>
          </cell>
          <cell r="M5609" t="str">
            <v>0053</v>
          </cell>
          <cell r="N5609">
            <v>220000</v>
          </cell>
          <cell r="O5609">
            <v>0</v>
          </cell>
          <cell r="P5609">
            <v>0</v>
          </cell>
          <cell r="Q5609">
            <v>0</v>
          </cell>
          <cell r="R5609">
            <v>220000</v>
          </cell>
          <cell r="S5609">
            <v>145375</v>
          </cell>
          <cell r="T5609">
            <v>0</v>
          </cell>
          <cell r="U5609">
            <v>0</v>
          </cell>
          <cell r="V5609">
            <v>0</v>
          </cell>
          <cell r="W5609">
            <v>0</v>
          </cell>
          <cell r="X5609">
            <v>0</v>
          </cell>
        </row>
        <row r="5610">
          <cell r="A5610" t="str">
            <v>1749300</v>
          </cell>
          <cell r="B5610">
            <v>1</v>
          </cell>
          <cell r="C5610" t="str">
            <v>53 Bridge Street</v>
          </cell>
          <cell r="D5610" t="str">
            <v>24</v>
          </cell>
          <cell r="E5610" t="str">
            <v>BUIHOU</v>
          </cell>
          <cell r="F5610" t="str">
            <v>BUI</v>
          </cell>
          <cell r="G5610">
            <v>38820</v>
          </cell>
          <cell r="H5610" t="str">
            <v>Active</v>
          </cell>
          <cell r="I5610">
            <v>1</v>
          </cell>
          <cell r="J5610">
            <v>39345</v>
          </cell>
          <cell r="K5610" t="str">
            <v>AL</v>
          </cell>
          <cell r="L5610" t="str">
            <v>HO</v>
          </cell>
          <cell r="M5610" t="str">
            <v>0053</v>
          </cell>
          <cell r="N5610">
            <v>139837.81</v>
          </cell>
          <cell r="O5610">
            <v>333.74</v>
          </cell>
          <cell r="P5610">
            <v>4004.77</v>
          </cell>
          <cell r="Q5610">
            <v>8009.54</v>
          </cell>
          <cell r="R5610">
            <v>131828.26999999999</v>
          </cell>
          <cell r="S5610">
            <v>29973.14</v>
          </cell>
          <cell r="T5610">
            <v>34</v>
          </cell>
          <cell r="U5610">
            <v>335</v>
          </cell>
          <cell r="V5610">
            <v>32</v>
          </cell>
          <cell r="W5610">
            <v>335</v>
          </cell>
          <cell r="X5610">
            <v>0</v>
          </cell>
        </row>
        <row r="5611">
          <cell r="A5611" t="str">
            <v>1749400</v>
          </cell>
          <cell r="B5611">
            <v>1</v>
          </cell>
          <cell r="C5611" t="str">
            <v>Simpson 540MM Basic Gas Range/89 Tirangi</v>
          </cell>
          <cell r="D5611" t="str">
            <v>24</v>
          </cell>
          <cell r="E5611" t="str">
            <v>PLEGEN</v>
          </cell>
          <cell r="F5611" t="str">
            <v>PLE</v>
          </cell>
          <cell r="G5611">
            <v>37359</v>
          </cell>
          <cell r="H5611" t="str">
            <v>Active</v>
          </cell>
          <cell r="I5611">
            <v>1</v>
          </cell>
          <cell r="J5611">
            <v>39344</v>
          </cell>
          <cell r="K5611" t="str">
            <v>I</v>
          </cell>
          <cell r="L5611" t="str">
            <v>WA</v>
          </cell>
          <cell r="M5611" t="str">
            <v>0089</v>
          </cell>
          <cell r="N5611">
            <v>0</v>
          </cell>
          <cell r="O5611">
            <v>0</v>
          </cell>
          <cell r="P5611">
            <v>0</v>
          </cell>
          <cell r="Q5611">
            <v>0</v>
          </cell>
          <cell r="R5611">
            <v>0</v>
          </cell>
          <cell r="S5611">
            <v>0</v>
          </cell>
          <cell r="T5611">
            <v>3</v>
          </cell>
          <cell r="U5611">
            <v>335</v>
          </cell>
          <cell r="V5611">
            <v>3</v>
          </cell>
          <cell r="W5611">
            <v>335</v>
          </cell>
          <cell r="X5611">
            <v>0</v>
          </cell>
        </row>
        <row r="5612">
          <cell r="A5612" t="str">
            <v>1749500</v>
          </cell>
          <cell r="B5612">
            <v>1</v>
          </cell>
          <cell r="C5612" t="str">
            <v>IACB Alterations for WEBB Property</v>
          </cell>
          <cell r="D5612" t="str">
            <v>54</v>
          </cell>
          <cell r="E5612" t="str">
            <v>BASSUN</v>
          </cell>
          <cell r="F5612" t="str">
            <v>BAS</v>
          </cell>
          <cell r="G5612">
            <v>38820</v>
          </cell>
          <cell r="H5612" t="str">
            <v>Active</v>
          </cell>
          <cell r="I5612">
            <v>1</v>
          </cell>
          <cell r="J5612">
            <v>39344</v>
          </cell>
          <cell r="K5612" t="str">
            <v>C</v>
          </cell>
          <cell r="L5612" t="str">
            <v>SA</v>
          </cell>
          <cell r="M5612" t="str">
            <v>0002</v>
          </cell>
          <cell r="N5612">
            <v>5435.59</v>
          </cell>
          <cell r="O5612">
            <v>37.979999999999997</v>
          </cell>
          <cell r="P5612">
            <v>456.09</v>
          </cell>
          <cell r="Q5612">
            <v>912.18</v>
          </cell>
          <cell r="R5612">
            <v>4523.41</v>
          </cell>
          <cell r="S5612">
            <v>3218.1</v>
          </cell>
          <cell r="T5612">
            <v>11</v>
          </cell>
          <cell r="U5612">
            <v>335</v>
          </cell>
          <cell r="V5612">
            <v>9</v>
          </cell>
          <cell r="W5612">
            <v>335</v>
          </cell>
          <cell r="X5612">
            <v>0</v>
          </cell>
        </row>
        <row r="5613">
          <cell r="A5613" t="str">
            <v>1749600</v>
          </cell>
          <cell r="B5613">
            <v>1</v>
          </cell>
          <cell r="C5613" t="str">
            <v>Parititioning for Wilsons in IACB</v>
          </cell>
          <cell r="D5613" t="str">
            <v>54</v>
          </cell>
          <cell r="E5613" t="str">
            <v>BASPAR</v>
          </cell>
          <cell r="F5613" t="str">
            <v>BAS</v>
          </cell>
          <cell r="G5613">
            <v>38820</v>
          </cell>
          <cell r="H5613" t="str">
            <v>Active</v>
          </cell>
          <cell r="I5613">
            <v>1</v>
          </cell>
          <cell r="J5613">
            <v>39344</v>
          </cell>
          <cell r="K5613" t="str">
            <v>C</v>
          </cell>
          <cell r="L5613" t="str">
            <v>SA</v>
          </cell>
          <cell r="M5613" t="str">
            <v>0002</v>
          </cell>
          <cell r="N5613">
            <v>4407.99</v>
          </cell>
          <cell r="O5613">
            <v>33.44</v>
          </cell>
          <cell r="P5613">
            <v>400.73</v>
          </cell>
          <cell r="Q5613">
            <v>801.46</v>
          </cell>
          <cell r="R5613">
            <v>3606.53</v>
          </cell>
          <cell r="S5613">
            <v>2645.19</v>
          </cell>
          <cell r="T5613">
            <v>11</v>
          </cell>
          <cell r="U5613">
            <v>0</v>
          </cell>
          <cell r="V5613">
            <v>9</v>
          </cell>
          <cell r="W5613">
            <v>0</v>
          </cell>
          <cell r="X5613">
            <v>0</v>
          </cell>
        </row>
        <row r="5614">
          <cell r="A5614" t="str">
            <v>1749700</v>
          </cell>
          <cell r="B5614">
            <v>1</v>
          </cell>
          <cell r="C5614" t="str">
            <v>Military Apron Blast Fence</v>
          </cell>
          <cell r="D5614" t="str">
            <v>22</v>
          </cell>
          <cell r="E5614" t="str">
            <v>CVLFEN</v>
          </cell>
          <cell r="F5614" t="str">
            <v>CVL</v>
          </cell>
          <cell r="G5614">
            <v>38820</v>
          </cell>
          <cell r="H5614" t="str">
            <v>Active</v>
          </cell>
          <cell r="I5614">
            <v>1</v>
          </cell>
          <cell r="J5614">
            <v>39344</v>
          </cell>
          <cell r="K5614" t="str">
            <v>AC</v>
          </cell>
          <cell r="L5614" t="str">
            <v>AP</v>
          </cell>
          <cell r="M5614" t="str">
            <v>0006</v>
          </cell>
          <cell r="N5614">
            <v>0</v>
          </cell>
          <cell r="O5614">
            <v>0</v>
          </cell>
          <cell r="P5614">
            <v>0</v>
          </cell>
          <cell r="Q5614">
            <v>0</v>
          </cell>
          <cell r="R5614">
            <v>0</v>
          </cell>
          <cell r="S5614">
            <v>0</v>
          </cell>
          <cell r="T5614">
            <v>0</v>
          </cell>
          <cell r="U5614">
            <v>0</v>
          </cell>
          <cell r="V5614">
            <v>0</v>
          </cell>
          <cell r="W5614">
            <v>0</v>
          </cell>
          <cell r="X5614">
            <v>0</v>
          </cell>
        </row>
        <row r="5615">
          <cell r="A5615" t="str">
            <v>1749800</v>
          </cell>
          <cell r="B5615">
            <v>1</v>
          </cell>
          <cell r="C5615" t="str">
            <v>Don</v>
          </cell>
          <cell r="D5615" t="str">
            <v>22</v>
          </cell>
          <cell r="E5615" t="str">
            <v>PLEGEN</v>
          </cell>
          <cell r="F5615" t="str">
            <v>PLE</v>
          </cell>
          <cell r="G5615">
            <v>37359</v>
          </cell>
          <cell r="H5615" t="str">
            <v>Active</v>
          </cell>
          <cell r="I5615">
            <v>1</v>
          </cell>
          <cell r="J5615">
            <v>39344</v>
          </cell>
          <cell r="K5615" t="str">
            <v>AC</v>
          </cell>
          <cell r="L5615" t="str">
            <v>MA</v>
          </cell>
          <cell r="M5615" t="str">
            <v>0001</v>
          </cell>
          <cell r="N5615">
            <v>1008.16</v>
          </cell>
          <cell r="O5615">
            <v>0</v>
          </cell>
          <cell r="P5615">
            <v>0</v>
          </cell>
          <cell r="Q5615">
            <v>1008.16</v>
          </cell>
          <cell r="R5615">
            <v>0</v>
          </cell>
          <cell r="S5615">
            <v>0</v>
          </cell>
          <cell r="T5615">
            <v>3</v>
          </cell>
          <cell r="U5615">
            <v>335</v>
          </cell>
          <cell r="V5615">
            <v>0</v>
          </cell>
          <cell r="W5615">
            <v>0</v>
          </cell>
          <cell r="X5615">
            <v>0</v>
          </cell>
        </row>
        <row r="5616">
          <cell r="A5616" t="str">
            <v>1749900</v>
          </cell>
          <cell r="B5616">
            <v>1</v>
          </cell>
          <cell r="C5616" t="str">
            <v>Building Door System Enhancements</v>
          </cell>
          <cell r="D5616" t="str">
            <v>34</v>
          </cell>
          <cell r="E5616" t="str">
            <v>BASBMS</v>
          </cell>
          <cell r="F5616" t="str">
            <v>BAS</v>
          </cell>
          <cell r="G5616">
            <v>38820</v>
          </cell>
          <cell r="H5616" t="str">
            <v>Active</v>
          </cell>
          <cell r="I5616">
            <v>1</v>
          </cell>
          <cell r="J5616">
            <v>39344</v>
          </cell>
          <cell r="K5616" t="str">
            <v>TCOM</v>
          </cell>
          <cell r="L5616" t="str">
            <v>TN</v>
          </cell>
          <cell r="M5616" t="str">
            <v>0016</v>
          </cell>
          <cell r="N5616">
            <v>1166.22</v>
          </cell>
          <cell r="O5616">
            <v>5.79</v>
          </cell>
          <cell r="P5616">
            <v>68.930000000000007</v>
          </cell>
          <cell r="Q5616">
            <v>137.86000000000001</v>
          </cell>
          <cell r="R5616">
            <v>1028.3599999999999</v>
          </cell>
          <cell r="S5616">
            <v>482.5</v>
          </cell>
          <cell r="T5616">
            <v>16</v>
          </cell>
          <cell r="U5616">
            <v>335</v>
          </cell>
          <cell r="V5616">
            <v>14</v>
          </cell>
          <cell r="W5616">
            <v>335</v>
          </cell>
          <cell r="X5616">
            <v>0</v>
          </cell>
        </row>
        <row r="5617">
          <cell r="A5617" t="str">
            <v>1750000</v>
          </cell>
          <cell r="B5617">
            <v>1</v>
          </cell>
          <cell r="C5617" t="str">
            <v>HP Deskjet 930C for Ops</v>
          </cell>
          <cell r="D5617" t="str">
            <v>32</v>
          </cell>
          <cell r="E5617" t="str">
            <v>CMPPRI</v>
          </cell>
          <cell r="F5617" t="str">
            <v>CMP</v>
          </cell>
          <cell r="G5617">
            <v>37359</v>
          </cell>
          <cell r="H5617" t="str">
            <v>Active</v>
          </cell>
          <cell r="I5617">
            <v>1</v>
          </cell>
          <cell r="J5617">
            <v>39344</v>
          </cell>
          <cell r="K5617" t="str">
            <v>X</v>
          </cell>
          <cell r="L5617" t="str">
            <v>TN</v>
          </cell>
          <cell r="M5617" t="str">
            <v>0016</v>
          </cell>
          <cell r="N5617">
            <v>246.45</v>
          </cell>
          <cell r="O5617">
            <v>0</v>
          </cell>
          <cell r="P5617">
            <v>0</v>
          </cell>
          <cell r="Q5617">
            <v>246.45</v>
          </cell>
          <cell r="R5617">
            <v>0</v>
          </cell>
          <cell r="S5617">
            <v>0</v>
          </cell>
          <cell r="T5617">
            <v>3</v>
          </cell>
          <cell r="U5617">
            <v>335</v>
          </cell>
          <cell r="V5617">
            <v>0</v>
          </cell>
          <cell r="W5617">
            <v>0</v>
          </cell>
          <cell r="X5617">
            <v>0</v>
          </cell>
        </row>
        <row r="5618">
          <cell r="A5618" t="str">
            <v>1750100</v>
          </cell>
          <cell r="B5618">
            <v>1</v>
          </cell>
          <cell r="C5618" t="str">
            <v>Feb 01 Akmon Placement &amp; Maintenance</v>
          </cell>
          <cell r="D5618" t="str">
            <v>62</v>
          </cell>
          <cell r="E5618" t="str">
            <v>CVLSUN</v>
          </cell>
          <cell r="F5618" t="str">
            <v>CVL</v>
          </cell>
          <cell r="G5618">
            <v>38820</v>
          </cell>
          <cell r="H5618" t="str">
            <v>Active</v>
          </cell>
          <cell r="I5618">
            <v>1</v>
          </cell>
          <cell r="J5618">
            <v>39344</v>
          </cell>
          <cell r="K5618" t="str">
            <v>AC</v>
          </cell>
          <cell r="L5618" t="str">
            <v>MA</v>
          </cell>
          <cell r="M5618" t="str">
            <v>0040</v>
          </cell>
          <cell r="N5618">
            <v>0</v>
          </cell>
          <cell r="O5618">
            <v>0</v>
          </cell>
          <cell r="P5618">
            <v>0</v>
          </cell>
          <cell r="Q5618">
            <v>0</v>
          </cell>
          <cell r="R5618">
            <v>0</v>
          </cell>
          <cell r="S5618">
            <v>0</v>
          </cell>
          <cell r="T5618">
            <v>0</v>
          </cell>
          <cell r="U5618">
            <v>0</v>
          </cell>
          <cell r="V5618">
            <v>0</v>
          </cell>
          <cell r="W5618">
            <v>0</v>
          </cell>
          <cell r="X5618">
            <v>0</v>
          </cell>
        </row>
        <row r="5619">
          <cell r="A5619" t="str">
            <v>1750200</v>
          </cell>
          <cell r="B5619">
            <v>1</v>
          </cell>
          <cell r="C5619" t="str">
            <v>Akmon Construction</v>
          </cell>
          <cell r="D5619" t="str">
            <v>62</v>
          </cell>
          <cell r="E5619" t="str">
            <v>CVLSUN</v>
          </cell>
          <cell r="F5619" t="str">
            <v>CVL</v>
          </cell>
          <cell r="G5619">
            <v>38820</v>
          </cell>
          <cell r="H5619" t="str">
            <v>Active</v>
          </cell>
          <cell r="I5619">
            <v>1</v>
          </cell>
          <cell r="J5619">
            <v>39344</v>
          </cell>
          <cell r="K5619" t="str">
            <v>AC</v>
          </cell>
          <cell r="L5619" t="str">
            <v>MA</v>
          </cell>
          <cell r="M5619" t="str">
            <v>0040</v>
          </cell>
          <cell r="N5619">
            <v>0</v>
          </cell>
          <cell r="O5619">
            <v>0</v>
          </cell>
          <cell r="P5619">
            <v>0</v>
          </cell>
          <cell r="Q5619">
            <v>0</v>
          </cell>
          <cell r="R5619">
            <v>0</v>
          </cell>
          <cell r="S5619">
            <v>0</v>
          </cell>
          <cell r="T5619">
            <v>0</v>
          </cell>
          <cell r="U5619">
            <v>0</v>
          </cell>
          <cell r="V5619">
            <v>0</v>
          </cell>
          <cell r="W5619">
            <v>0</v>
          </cell>
          <cell r="X5619">
            <v>0</v>
          </cell>
        </row>
        <row r="5620">
          <cell r="A5620" t="str">
            <v>1750300</v>
          </cell>
          <cell r="B5620">
            <v>1</v>
          </cell>
          <cell r="C5620" t="str">
            <v>Akmon Placement &amp; Maintenance Mar 01</v>
          </cell>
          <cell r="D5620" t="str">
            <v>62</v>
          </cell>
          <cell r="E5620" t="str">
            <v>CVLSUN</v>
          </cell>
          <cell r="F5620" t="str">
            <v>CVL</v>
          </cell>
          <cell r="G5620">
            <v>38820</v>
          </cell>
          <cell r="H5620" t="str">
            <v>Active</v>
          </cell>
          <cell r="I5620">
            <v>1</v>
          </cell>
          <cell r="J5620">
            <v>39344</v>
          </cell>
          <cell r="K5620" t="str">
            <v>AC</v>
          </cell>
          <cell r="L5620" t="str">
            <v>MA</v>
          </cell>
          <cell r="M5620" t="str">
            <v>0040</v>
          </cell>
          <cell r="N5620">
            <v>0</v>
          </cell>
          <cell r="O5620">
            <v>0</v>
          </cell>
          <cell r="P5620">
            <v>0</v>
          </cell>
          <cell r="Q5620">
            <v>0</v>
          </cell>
          <cell r="R5620">
            <v>0</v>
          </cell>
          <cell r="S5620">
            <v>0</v>
          </cell>
          <cell r="T5620">
            <v>0</v>
          </cell>
          <cell r="U5620">
            <v>0</v>
          </cell>
          <cell r="V5620">
            <v>0</v>
          </cell>
          <cell r="W5620">
            <v>0</v>
          </cell>
          <cell r="X5620">
            <v>0</v>
          </cell>
        </row>
        <row r="5621">
          <cell r="A5621" t="str">
            <v>1750400</v>
          </cell>
          <cell r="B5621">
            <v>1</v>
          </cell>
          <cell r="C5621" t="str">
            <v>Western Seawall South End Repairs</v>
          </cell>
          <cell r="D5621" t="str">
            <v>62</v>
          </cell>
          <cell r="E5621" t="str">
            <v>CVLSUN</v>
          </cell>
          <cell r="F5621" t="str">
            <v>CVL</v>
          </cell>
          <cell r="G5621">
            <v>38820</v>
          </cell>
          <cell r="H5621" t="str">
            <v>Active</v>
          </cell>
          <cell r="I5621">
            <v>1</v>
          </cell>
          <cell r="J5621">
            <v>39344</v>
          </cell>
          <cell r="K5621" t="str">
            <v>AC</v>
          </cell>
          <cell r="L5621" t="str">
            <v>MA</v>
          </cell>
          <cell r="M5621" t="str">
            <v>0041</v>
          </cell>
          <cell r="N5621">
            <v>0</v>
          </cell>
          <cell r="O5621">
            <v>0</v>
          </cell>
          <cell r="P5621">
            <v>0</v>
          </cell>
          <cell r="Q5621">
            <v>0</v>
          </cell>
          <cell r="R5621">
            <v>0</v>
          </cell>
          <cell r="S5621">
            <v>0</v>
          </cell>
          <cell r="T5621">
            <v>0</v>
          </cell>
          <cell r="U5621">
            <v>0</v>
          </cell>
          <cell r="V5621">
            <v>0</v>
          </cell>
          <cell r="W5621">
            <v>0</v>
          </cell>
          <cell r="X5621">
            <v>0</v>
          </cell>
        </row>
        <row r="5622">
          <cell r="A5622" t="str">
            <v>1750500</v>
          </cell>
          <cell r="B5622">
            <v>1</v>
          </cell>
          <cell r="C5622" t="str">
            <v>Western Seawall North End Repairs</v>
          </cell>
          <cell r="D5622" t="str">
            <v>62</v>
          </cell>
          <cell r="E5622" t="str">
            <v>CVLSUN</v>
          </cell>
          <cell r="F5622" t="str">
            <v>CVL</v>
          </cell>
          <cell r="G5622">
            <v>38820</v>
          </cell>
          <cell r="H5622" t="str">
            <v>Active</v>
          </cell>
          <cell r="I5622">
            <v>1</v>
          </cell>
          <cell r="J5622">
            <v>39344</v>
          </cell>
          <cell r="K5622" t="str">
            <v>AC</v>
          </cell>
          <cell r="L5622" t="str">
            <v>MA</v>
          </cell>
          <cell r="M5622" t="str">
            <v>0041</v>
          </cell>
          <cell r="N5622">
            <v>0</v>
          </cell>
          <cell r="O5622">
            <v>0</v>
          </cell>
          <cell r="P5622">
            <v>0</v>
          </cell>
          <cell r="Q5622">
            <v>0</v>
          </cell>
          <cell r="R5622">
            <v>0</v>
          </cell>
          <cell r="S5622">
            <v>0</v>
          </cell>
          <cell r="T5622">
            <v>0</v>
          </cell>
          <cell r="U5622">
            <v>0</v>
          </cell>
          <cell r="V5622">
            <v>0</v>
          </cell>
          <cell r="W5622">
            <v>0</v>
          </cell>
          <cell r="X5622">
            <v>0</v>
          </cell>
        </row>
        <row r="5623">
          <cell r="A5623" t="str">
            <v>1750600</v>
          </cell>
          <cell r="B5623">
            <v>1</v>
          </cell>
          <cell r="C5623" t="str">
            <v>Shop 8 Fitout Contribution</v>
          </cell>
          <cell r="D5623" t="str">
            <v>34</v>
          </cell>
          <cell r="E5623" t="str">
            <v>BASFIT</v>
          </cell>
          <cell r="F5623" t="str">
            <v>BAS</v>
          </cell>
          <cell r="G5623">
            <v>38820</v>
          </cell>
          <cell r="H5623" t="str">
            <v>Active</v>
          </cell>
          <cell r="I5623">
            <v>1</v>
          </cell>
          <cell r="J5623">
            <v>39344</v>
          </cell>
          <cell r="K5623" t="str">
            <v>R</v>
          </cell>
          <cell r="L5623" t="str">
            <v>TM</v>
          </cell>
          <cell r="M5623" t="str">
            <v>0133</v>
          </cell>
          <cell r="N5623">
            <v>5683.99</v>
          </cell>
          <cell r="O5623">
            <v>27.89</v>
          </cell>
          <cell r="P5623">
            <v>334.35</v>
          </cell>
          <cell r="Q5623">
            <v>668.7</v>
          </cell>
          <cell r="R5623">
            <v>5015.29</v>
          </cell>
          <cell r="S5623">
            <v>2100.65</v>
          </cell>
          <cell r="T5623">
            <v>17</v>
          </cell>
          <cell r="U5623">
            <v>0</v>
          </cell>
          <cell r="V5623">
            <v>15</v>
          </cell>
          <cell r="W5623">
            <v>0</v>
          </cell>
          <cell r="X5623">
            <v>0</v>
          </cell>
        </row>
        <row r="5624">
          <cell r="A5624" t="str">
            <v>1750700</v>
          </cell>
          <cell r="B5624">
            <v>1</v>
          </cell>
          <cell r="C5624" t="str">
            <v>Blade sign - Vodafone</v>
          </cell>
          <cell r="D5624" t="str">
            <v>34</v>
          </cell>
          <cell r="E5624" t="str">
            <v>BASSIG</v>
          </cell>
          <cell r="F5624" t="str">
            <v>BAS</v>
          </cell>
          <cell r="G5624">
            <v>38820</v>
          </cell>
          <cell r="H5624" t="str">
            <v>Active</v>
          </cell>
          <cell r="I5624">
            <v>1</v>
          </cell>
          <cell r="J5624">
            <v>39344</v>
          </cell>
          <cell r="K5624" t="str">
            <v>R</v>
          </cell>
          <cell r="L5624" t="str">
            <v>TM</v>
          </cell>
          <cell r="M5624" t="str">
            <v>0144</v>
          </cell>
          <cell r="N5624">
            <v>2561.85</v>
          </cell>
          <cell r="O5624">
            <v>17.8</v>
          </cell>
          <cell r="P5624">
            <v>213.49</v>
          </cell>
          <cell r="Q5624">
            <v>426.98</v>
          </cell>
          <cell r="R5624">
            <v>2134.87</v>
          </cell>
          <cell r="S5624">
            <v>991.64</v>
          </cell>
          <cell r="T5624">
            <v>12</v>
          </cell>
          <cell r="U5624">
            <v>0</v>
          </cell>
          <cell r="V5624">
            <v>10</v>
          </cell>
          <cell r="W5624">
            <v>0</v>
          </cell>
          <cell r="X5624">
            <v>0</v>
          </cell>
        </row>
        <row r="5625">
          <cell r="A5625" t="str">
            <v>1750800</v>
          </cell>
          <cell r="B5625">
            <v>1</v>
          </cell>
          <cell r="C5625" t="str">
            <v>Prototype Printer Trolley</v>
          </cell>
          <cell r="D5625" t="str">
            <v>34</v>
          </cell>
          <cell r="E5625" t="str">
            <v>BASSUN</v>
          </cell>
          <cell r="F5625" t="str">
            <v>BAS</v>
          </cell>
          <cell r="G5625">
            <v>38820</v>
          </cell>
          <cell r="H5625" t="str">
            <v>Active</v>
          </cell>
          <cell r="I5625">
            <v>1</v>
          </cell>
          <cell r="J5625">
            <v>39344</v>
          </cell>
          <cell r="K5625" t="str">
            <v>TIP/TD</v>
          </cell>
          <cell r="L5625" t="str">
            <v>TM</v>
          </cell>
          <cell r="M5625" t="str">
            <v>0125</v>
          </cell>
          <cell r="N5625">
            <v>609.57000000000005</v>
          </cell>
          <cell r="O5625">
            <v>4.2699999999999996</v>
          </cell>
          <cell r="P5625">
            <v>50.8</v>
          </cell>
          <cell r="Q5625">
            <v>101.6</v>
          </cell>
          <cell r="R5625">
            <v>507.97</v>
          </cell>
          <cell r="S5625">
            <v>235.95</v>
          </cell>
          <cell r="T5625">
            <v>12</v>
          </cell>
          <cell r="U5625">
            <v>0</v>
          </cell>
          <cell r="V5625">
            <v>10</v>
          </cell>
          <cell r="W5625">
            <v>0</v>
          </cell>
          <cell r="X5625">
            <v>0</v>
          </cell>
        </row>
        <row r="5626">
          <cell r="A5626" t="str">
            <v>1750900</v>
          </cell>
          <cell r="B5626">
            <v>1</v>
          </cell>
          <cell r="C5626" t="str">
            <v>Anti tamper monitoring fire systems in M</v>
          </cell>
          <cell r="D5626" t="str">
            <v>34</v>
          </cell>
          <cell r="E5626" t="str">
            <v>BASSPR</v>
          </cell>
          <cell r="F5626" t="str">
            <v>BAS</v>
          </cell>
          <cell r="G5626">
            <v>38820</v>
          </cell>
          <cell r="H5626" t="str">
            <v>Active</v>
          </cell>
          <cell r="I5626">
            <v>1</v>
          </cell>
          <cell r="J5626">
            <v>39344</v>
          </cell>
          <cell r="K5626" t="str">
            <v>R</v>
          </cell>
          <cell r="L5626" t="str">
            <v>TM</v>
          </cell>
          <cell r="M5626" t="str">
            <v>0165</v>
          </cell>
          <cell r="N5626">
            <v>7342.37</v>
          </cell>
          <cell r="O5626">
            <v>50.97</v>
          </cell>
          <cell r="P5626">
            <v>611.86</v>
          </cell>
          <cell r="Q5626">
            <v>1223.72</v>
          </cell>
          <cell r="R5626">
            <v>6118.65</v>
          </cell>
          <cell r="S5626">
            <v>2842.09</v>
          </cell>
          <cell r="T5626">
            <v>12</v>
          </cell>
          <cell r="U5626">
            <v>0</v>
          </cell>
          <cell r="V5626">
            <v>10</v>
          </cell>
          <cell r="W5626">
            <v>0</v>
          </cell>
          <cell r="X5626">
            <v>0</v>
          </cell>
        </row>
        <row r="5627">
          <cell r="A5627" t="str">
            <v>1751000</v>
          </cell>
          <cell r="B5627">
            <v>1</v>
          </cell>
          <cell r="C5627" t="str">
            <v>Bird control signage in Lyall Bay Carpar</v>
          </cell>
          <cell r="D5627" t="str">
            <v>64</v>
          </cell>
          <cell r="E5627" t="str">
            <v>PLEGEN</v>
          </cell>
          <cell r="F5627" t="str">
            <v>PLE</v>
          </cell>
          <cell r="G5627">
            <v>37359</v>
          </cell>
          <cell r="H5627" t="str">
            <v>Active</v>
          </cell>
          <cell r="I5627">
            <v>1</v>
          </cell>
          <cell r="J5627">
            <v>39344</v>
          </cell>
          <cell r="K5627" t="str">
            <v>AC</v>
          </cell>
          <cell r="L5627" t="str">
            <v>RO</v>
          </cell>
          <cell r="M5627" t="str">
            <v>0001</v>
          </cell>
          <cell r="N5627">
            <v>681.5</v>
          </cell>
          <cell r="O5627">
            <v>0</v>
          </cell>
          <cell r="P5627">
            <v>0</v>
          </cell>
          <cell r="Q5627">
            <v>681.5</v>
          </cell>
          <cell r="R5627">
            <v>0</v>
          </cell>
          <cell r="S5627">
            <v>0</v>
          </cell>
          <cell r="T5627">
            <v>4</v>
          </cell>
          <cell r="U5627">
            <v>0</v>
          </cell>
          <cell r="V5627">
            <v>0</v>
          </cell>
          <cell r="W5627">
            <v>0</v>
          </cell>
          <cell r="X5627">
            <v>0</v>
          </cell>
        </row>
        <row r="5628">
          <cell r="A5628" t="str">
            <v>1751100</v>
          </cell>
          <cell r="B5628">
            <v>1</v>
          </cell>
          <cell r="C5628" t="str">
            <v>3 Bridge Street</v>
          </cell>
          <cell r="D5628" t="str">
            <v>24</v>
          </cell>
          <cell r="E5628" t="str">
            <v>LAN</v>
          </cell>
          <cell r="F5628" t="str">
            <v>LAN</v>
          </cell>
          <cell r="G5628">
            <v>38820</v>
          </cell>
          <cell r="H5628" t="str">
            <v>Active</v>
          </cell>
          <cell r="I5628">
            <v>443</v>
          </cell>
          <cell r="J5628">
            <v>39343</v>
          </cell>
          <cell r="K5628" t="str">
            <v>AL</v>
          </cell>
          <cell r="L5628" t="str">
            <v>HO</v>
          </cell>
          <cell r="M5628" t="str">
            <v>0003</v>
          </cell>
          <cell r="N5628">
            <v>220000</v>
          </cell>
          <cell r="O5628">
            <v>0</v>
          </cell>
          <cell r="P5628">
            <v>0</v>
          </cell>
          <cell r="Q5628">
            <v>0</v>
          </cell>
          <cell r="R5628">
            <v>220000</v>
          </cell>
          <cell r="S5628">
            <v>146000</v>
          </cell>
          <cell r="T5628">
            <v>0</v>
          </cell>
          <cell r="U5628">
            <v>0</v>
          </cell>
          <cell r="V5628">
            <v>0</v>
          </cell>
          <cell r="W5628">
            <v>0</v>
          </cell>
          <cell r="X5628">
            <v>0</v>
          </cell>
        </row>
        <row r="5629">
          <cell r="A5629" t="str">
            <v>1751200</v>
          </cell>
          <cell r="B5629">
            <v>1</v>
          </cell>
          <cell r="C5629" t="str">
            <v>3 Bridge Street</v>
          </cell>
          <cell r="D5629" t="str">
            <v>24</v>
          </cell>
          <cell r="E5629" t="str">
            <v>BUIHOU</v>
          </cell>
          <cell r="F5629" t="str">
            <v>BUI</v>
          </cell>
          <cell r="G5629">
            <v>38820</v>
          </cell>
          <cell r="H5629" t="str">
            <v>Active</v>
          </cell>
          <cell r="I5629">
            <v>1</v>
          </cell>
          <cell r="J5629">
            <v>39344</v>
          </cell>
          <cell r="K5629" t="str">
            <v>AL</v>
          </cell>
          <cell r="L5629" t="str">
            <v>HO</v>
          </cell>
          <cell r="M5629" t="str">
            <v>0003</v>
          </cell>
          <cell r="N5629">
            <v>182553.64</v>
          </cell>
          <cell r="O5629">
            <v>433.59</v>
          </cell>
          <cell r="P5629">
            <v>5203.1899999999996</v>
          </cell>
          <cell r="Q5629">
            <v>10406.379999999999</v>
          </cell>
          <cell r="R5629">
            <v>172147.26</v>
          </cell>
          <cell r="S5629">
            <v>39205.300000000003</v>
          </cell>
          <cell r="T5629">
            <v>35</v>
          </cell>
          <cell r="U5629">
            <v>31</v>
          </cell>
          <cell r="V5629">
            <v>33</v>
          </cell>
          <cell r="W5629">
            <v>31</v>
          </cell>
          <cell r="X5629">
            <v>0</v>
          </cell>
        </row>
        <row r="5630">
          <cell r="A5630" t="str">
            <v>1751300</v>
          </cell>
          <cell r="B5630">
            <v>1</v>
          </cell>
          <cell r="C5630" t="str">
            <v>Clothes Line</v>
          </cell>
          <cell r="D5630" t="str">
            <v>24</v>
          </cell>
          <cell r="E5630" t="str">
            <v>BASSUN</v>
          </cell>
          <cell r="F5630" t="str">
            <v>BAS</v>
          </cell>
          <cell r="G5630">
            <v>38820</v>
          </cell>
          <cell r="H5630" t="str">
            <v>Active</v>
          </cell>
          <cell r="I5630">
            <v>1</v>
          </cell>
          <cell r="J5630">
            <v>39344</v>
          </cell>
          <cell r="K5630" t="str">
            <v>AL</v>
          </cell>
          <cell r="L5630" t="str">
            <v>HO</v>
          </cell>
          <cell r="M5630" t="str">
            <v>0055</v>
          </cell>
          <cell r="N5630">
            <v>317.60000000000002</v>
          </cell>
          <cell r="O5630">
            <v>2.19</v>
          </cell>
          <cell r="P5630">
            <v>26.28</v>
          </cell>
          <cell r="Q5630">
            <v>52.56</v>
          </cell>
          <cell r="R5630">
            <v>265.04000000000002</v>
          </cell>
          <cell r="S5630">
            <v>60.84</v>
          </cell>
          <cell r="T5630">
            <v>12</v>
          </cell>
          <cell r="U5630">
            <v>31</v>
          </cell>
          <cell r="V5630">
            <v>10</v>
          </cell>
          <cell r="W5630">
            <v>31</v>
          </cell>
          <cell r="X5630">
            <v>0</v>
          </cell>
        </row>
        <row r="5631">
          <cell r="A5631" t="str">
            <v>1751400</v>
          </cell>
          <cell r="B5631">
            <v>1</v>
          </cell>
          <cell r="C5631" t="str">
            <v>Formica Top - Bullnose Front Edge &amp; Keyb</v>
          </cell>
          <cell r="D5631" t="str">
            <v>40</v>
          </cell>
          <cell r="E5631" t="str">
            <v>FIXOTH</v>
          </cell>
          <cell r="F5631" t="str">
            <v>FIX</v>
          </cell>
          <cell r="G5631">
            <v>37067</v>
          </cell>
          <cell r="H5631" t="str">
            <v>Active</v>
          </cell>
          <cell r="I5631">
            <v>1</v>
          </cell>
          <cell r="J5631">
            <v>39343</v>
          </cell>
          <cell r="K5631" t="str">
            <v>C</v>
          </cell>
          <cell r="L5631" t="str">
            <v>TM</v>
          </cell>
          <cell r="M5631" t="str">
            <v>0240</v>
          </cell>
          <cell r="N5631">
            <v>685.41</v>
          </cell>
          <cell r="O5631">
            <v>0</v>
          </cell>
          <cell r="P5631">
            <v>0</v>
          </cell>
          <cell r="Q5631">
            <v>685.41</v>
          </cell>
          <cell r="R5631">
            <v>0</v>
          </cell>
          <cell r="S5631">
            <v>0</v>
          </cell>
          <cell r="T5631">
            <v>4</v>
          </cell>
          <cell r="U5631">
            <v>61</v>
          </cell>
          <cell r="V5631">
            <v>0</v>
          </cell>
          <cell r="W5631">
            <v>0</v>
          </cell>
          <cell r="X5631">
            <v>0</v>
          </cell>
        </row>
        <row r="5632">
          <cell r="A5632" t="str">
            <v>1751500</v>
          </cell>
          <cell r="B5632">
            <v>1</v>
          </cell>
          <cell r="C5632" t="str">
            <v>Speed Humps for MTB Carparks</v>
          </cell>
          <cell r="D5632" t="str">
            <v>42</v>
          </cell>
          <cell r="E5632" t="str">
            <v>CVLSEA</v>
          </cell>
          <cell r="F5632" t="str">
            <v>CVL</v>
          </cell>
          <cell r="G5632">
            <v>38820</v>
          </cell>
          <cell r="H5632" t="str">
            <v>Active</v>
          </cell>
          <cell r="I5632">
            <v>1</v>
          </cell>
          <cell r="J5632">
            <v>39344</v>
          </cell>
          <cell r="K5632" t="str">
            <v>V</v>
          </cell>
          <cell r="L5632" t="str">
            <v>TM</v>
          </cell>
          <cell r="M5632" t="str">
            <v>0199</v>
          </cell>
          <cell r="N5632">
            <v>0</v>
          </cell>
          <cell r="O5632">
            <v>0</v>
          </cell>
          <cell r="P5632">
            <v>0</v>
          </cell>
          <cell r="Q5632">
            <v>0</v>
          </cell>
          <cell r="R5632">
            <v>0</v>
          </cell>
          <cell r="S5632">
            <v>0</v>
          </cell>
          <cell r="T5632">
            <v>0</v>
          </cell>
          <cell r="U5632">
            <v>0</v>
          </cell>
          <cell r="V5632">
            <v>0</v>
          </cell>
          <cell r="W5632">
            <v>0</v>
          </cell>
          <cell r="X5632">
            <v>0</v>
          </cell>
        </row>
        <row r="5633">
          <cell r="A5633" t="str">
            <v>1751600</v>
          </cell>
          <cell r="B5633">
            <v>1</v>
          </cell>
          <cell r="C5633" t="str">
            <v>Relocate Till Display Carpark Exit Booth</v>
          </cell>
          <cell r="D5633" t="str">
            <v>42</v>
          </cell>
          <cell r="E5633" t="str">
            <v>PLETOO</v>
          </cell>
          <cell r="F5633" t="str">
            <v>PLE</v>
          </cell>
          <cell r="G5633">
            <v>37071</v>
          </cell>
          <cell r="H5633" t="str">
            <v>Active</v>
          </cell>
          <cell r="I5633">
            <v>1</v>
          </cell>
          <cell r="J5633">
            <v>39344</v>
          </cell>
          <cell r="K5633" t="str">
            <v>V</v>
          </cell>
          <cell r="L5633" t="str">
            <v>CP</v>
          </cell>
          <cell r="M5633" t="str">
            <v>0003</v>
          </cell>
          <cell r="N5633">
            <v>500.68</v>
          </cell>
          <cell r="O5633">
            <v>0</v>
          </cell>
          <cell r="P5633">
            <v>0</v>
          </cell>
          <cell r="Q5633">
            <v>500.68</v>
          </cell>
          <cell r="R5633">
            <v>0</v>
          </cell>
          <cell r="S5633">
            <v>0</v>
          </cell>
          <cell r="T5633">
            <v>4</v>
          </cell>
          <cell r="U5633">
            <v>61</v>
          </cell>
          <cell r="V5633">
            <v>0</v>
          </cell>
          <cell r="W5633">
            <v>0</v>
          </cell>
          <cell r="X5633">
            <v>0</v>
          </cell>
        </row>
        <row r="5634">
          <cell r="A5634" t="str">
            <v>1751700</v>
          </cell>
          <cell r="B5634">
            <v>1</v>
          </cell>
          <cell r="C5634" t="str">
            <v>15 Tensa Barriers</v>
          </cell>
          <cell r="D5634" t="str">
            <v>32</v>
          </cell>
          <cell r="E5634" t="str">
            <v>PLETOO</v>
          </cell>
          <cell r="F5634" t="str">
            <v>PLE</v>
          </cell>
          <cell r="G5634">
            <v>37063</v>
          </cell>
          <cell r="H5634" t="str">
            <v>Active</v>
          </cell>
          <cell r="I5634">
            <v>1</v>
          </cell>
          <cell r="J5634">
            <v>39344</v>
          </cell>
          <cell r="K5634" t="str">
            <v>TIP/TD</v>
          </cell>
          <cell r="L5634" t="str">
            <v>TN</v>
          </cell>
          <cell r="M5634" t="str">
            <v>0016</v>
          </cell>
          <cell r="N5634">
            <v>143.07</v>
          </cell>
          <cell r="O5634">
            <v>0</v>
          </cell>
          <cell r="P5634">
            <v>0</v>
          </cell>
          <cell r="Q5634">
            <v>143.07</v>
          </cell>
          <cell r="R5634">
            <v>0</v>
          </cell>
          <cell r="S5634">
            <v>0</v>
          </cell>
          <cell r="T5634">
            <v>4</v>
          </cell>
          <cell r="U5634">
            <v>61</v>
          </cell>
          <cell r="V5634">
            <v>0</v>
          </cell>
          <cell r="W5634">
            <v>0</v>
          </cell>
          <cell r="X5634">
            <v>0</v>
          </cell>
        </row>
        <row r="5635">
          <cell r="A5635" t="str">
            <v>1751800</v>
          </cell>
          <cell r="B5635">
            <v>1</v>
          </cell>
          <cell r="C5635" t="str">
            <v>Chrome Framed Blue Cloth Side Chairs</v>
          </cell>
          <cell r="D5635" t="str">
            <v>40</v>
          </cell>
          <cell r="E5635" t="str">
            <v>FIXCHA</v>
          </cell>
          <cell r="F5635" t="str">
            <v>FIX</v>
          </cell>
          <cell r="G5635">
            <v>37063</v>
          </cell>
          <cell r="H5635" t="str">
            <v>Active</v>
          </cell>
          <cell r="I5635">
            <v>29</v>
          </cell>
          <cell r="J5635">
            <v>39343</v>
          </cell>
          <cell r="K5635" t="str">
            <v>C</v>
          </cell>
          <cell r="L5635" t="str">
            <v>TM</v>
          </cell>
          <cell r="M5635" t="str">
            <v>0240</v>
          </cell>
          <cell r="N5635">
            <v>2074.52</v>
          </cell>
          <cell r="O5635">
            <v>0</v>
          </cell>
          <cell r="P5635">
            <v>0</v>
          </cell>
          <cell r="Q5635">
            <v>2074.52</v>
          </cell>
          <cell r="R5635">
            <v>0</v>
          </cell>
          <cell r="S5635">
            <v>0</v>
          </cell>
          <cell r="T5635">
            <v>4</v>
          </cell>
          <cell r="U5635">
            <v>61</v>
          </cell>
          <cell r="V5635">
            <v>0</v>
          </cell>
          <cell r="W5635">
            <v>0</v>
          </cell>
          <cell r="X5635">
            <v>0</v>
          </cell>
        </row>
        <row r="5636">
          <cell r="A5636" t="str">
            <v>1751900</v>
          </cell>
          <cell r="B5636">
            <v>1</v>
          </cell>
          <cell r="C5636" t="str">
            <v>3 Piece Lounge Suits</v>
          </cell>
          <cell r="D5636" t="str">
            <v>40</v>
          </cell>
          <cell r="E5636" t="str">
            <v>FIXOTH</v>
          </cell>
          <cell r="F5636" t="str">
            <v>FIX</v>
          </cell>
          <cell r="G5636">
            <v>37063</v>
          </cell>
          <cell r="H5636" t="str">
            <v>Active</v>
          </cell>
          <cell r="I5636">
            <v>2</v>
          </cell>
          <cell r="J5636">
            <v>39343</v>
          </cell>
          <cell r="K5636" t="str">
            <v>C</v>
          </cell>
          <cell r="L5636" t="str">
            <v>TM</v>
          </cell>
          <cell r="M5636" t="str">
            <v>0240</v>
          </cell>
          <cell r="N5636">
            <v>429.21</v>
          </cell>
          <cell r="O5636">
            <v>0</v>
          </cell>
          <cell r="P5636">
            <v>0</v>
          </cell>
          <cell r="Q5636">
            <v>429.21</v>
          </cell>
          <cell r="R5636">
            <v>0</v>
          </cell>
          <cell r="S5636">
            <v>0</v>
          </cell>
          <cell r="T5636">
            <v>4</v>
          </cell>
          <cell r="U5636">
            <v>61</v>
          </cell>
          <cell r="V5636">
            <v>0</v>
          </cell>
          <cell r="W5636">
            <v>0</v>
          </cell>
          <cell r="X5636">
            <v>0</v>
          </cell>
        </row>
        <row r="5637">
          <cell r="A5637" t="str">
            <v>1752000</v>
          </cell>
          <cell r="B5637">
            <v>1</v>
          </cell>
          <cell r="C5637" t="str">
            <v>3 Piece Lounge Suits</v>
          </cell>
          <cell r="D5637" t="str">
            <v>40</v>
          </cell>
          <cell r="E5637" t="str">
            <v>FIXOTH</v>
          </cell>
          <cell r="F5637" t="str">
            <v>FIX</v>
          </cell>
          <cell r="G5637">
            <v>37063</v>
          </cell>
          <cell r="H5637" t="str">
            <v>Active</v>
          </cell>
          <cell r="I5637">
            <v>2</v>
          </cell>
          <cell r="J5637">
            <v>39343</v>
          </cell>
          <cell r="K5637" t="str">
            <v>C</v>
          </cell>
          <cell r="L5637" t="str">
            <v>TM</v>
          </cell>
          <cell r="M5637" t="str">
            <v>0240</v>
          </cell>
          <cell r="N5637">
            <v>536.51</v>
          </cell>
          <cell r="O5637">
            <v>0</v>
          </cell>
          <cell r="P5637">
            <v>0</v>
          </cell>
          <cell r="Q5637">
            <v>536.51</v>
          </cell>
          <cell r="R5637">
            <v>0</v>
          </cell>
          <cell r="S5637">
            <v>0</v>
          </cell>
          <cell r="T5637">
            <v>4</v>
          </cell>
          <cell r="U5637">
            <v>61</v>
          </cell>
          <cell r="V5637">
            <v>0</v>
          </cell>
          <cell r="W5637">
            <v>0</v>
          </cell>
          <cell r="X5637">
            <v>0</v>
          </cell>
        </row>
        <row r="5638">
          <cell r="A5638" t="str">
            <v>1752100</v>
          </cell>
          <cell r="B5638">
            <v>1</v>
          </cell>
          <cell r="C5638" t="str">
            <v>Round Occassional Table</v>
          </cell>
          <cell r="D5638" t="str">
            <v>40</v>
          </cell>
          <cell r="E5638" t="str">
            <v>FIXTAB</v>
          </cell>
          <cell r="F5638" t="str">
            <v>FIX</v>
          </cell>
          <cell r="G5638">
            <v>37063</v>
          </cell>
          <cell r="H5638" t="str">
            <v>Active</v>
          </cell>
          <cell r="I5638">
            <v>2</v>
          </cell>
          <cell r="J5638">
            <v>39343</v>
          </cell>
          <cell r="K5638" t="str">
            <v>C</v>
          </cell>
          <cell r="L5638" t="str">
            <v>TM</v>
          </cell>
          <cell r="M5638" t="str">
            <v>0240</v>
          </cell>
          <cell r="N5638">
            <v>250.37</v>
          </cell>
          <cell r="O5638">
            <v>0</v>
          </cell>
          <cell r="P5638">
            <v>0</v>
          </cell>
          <cell r="Q5638">
            <v>250.37</v>
          </cell>
          <cell r="R5638">
            <v>0</v>
          </cell>
          <cell r="S5638">
            <v>0</v>
          </cell>
          <cell r="T5638">
            <v>4</v>
          </cell>
          <cell r="U5638">
            <v>61</v>
          </cell>
          <cell r="V5638">
            <v>0</v>
          </cell>
          <cell r="W5638">
            <v>0</v>
          </cell>
          <cell r="X5638">
            <v>0</v>
          </cell>
        </row>
        <row r="5639">
          <cell r="A5639" t="str">
            <v>1752200</v>
          </cell>
          <cell r="B5639">
            <v>1</v>
          </cell>
          <cell r="C5639" t="str">
            <v>Gaslift Clerical Chair</v>
          </cell>
          <cell r="D5639" t="str">
            <v>40</v>
          </cell>
          <cell r="E5639" t="str">
            <v>FIXCHA</v>
          </cell>
          <cell r="F5639" t="str">
            <v>FIX</v>
          </cell>
          <cell r="G5639">
            <v>37063</v>
          </cell>
          <cell r="H5639" t="str">
            <v>Active</v>
          </cell>
          <cell r="I5639">
            <v>1</v>
          </cell>
          <cell r="J5639">
            <v>39343</v>
          </cell>
          <cell r="K5639" t="str">
            <v>C</v>
          </cell>
          <cell r="L5639" t="str">
            <v>TM</v>
          </cell>
          <cell r="M5639" t="str">
            <v>0240</v>
          </cell>
          <cell r="N5639">
            <v>71.540000000000006</v>
          </cell>
          <cell r="O5639">
            <v>0</v>
          </cell>
          <cell r="P5639">
            <v>0</v>
          </cell>
          <cell r="Q5639">
            <v>71.540000000000006</v>
          </cell>
          <cell r="R5639">
            <v>0</v>
          </cell>
          <cell r="S5639">
            <v>0</v>
          </cell>
          <cell r="T5639">
            <v>4</v>
          </cell>
          <cell r="U5639">
            <v>61</v>
          </cell>
          <cell r="V5639">
            <v>0</v>
          </cell>
          <cell r="W5639">
            <v>0</v>
          </cell>
          <cell r="X5639">
            <v>0</v>
          </cell>
        </row>
        <row r="5640">
          <cell r="A5640" t="str">
            <v>1752300</v>
          </cell>
          <cell r="B5640">
            <v>1</v>
          </cell>
          <cell r="C5640" t="str">
            <v>Panasonic KX B530 Electronic Whiteboard</v>
          </cell>
          <cell r="D5640" t="str">
            <v>40</v>
          </cell>
          <cell r="E5640" t="str">
            <v>PLETOO</v>
          </cell>
          <cell r="F5640" t="str">
            <v>PLE</v>
          </cell>
          <cell r="G5640">
            <v>37063</v>
          </cell>
          <cell r="H5640" t="str">
            <v>Active</v>
          </cell>
          <cell r="I5640">
            <v>1</v>
          </cell>
          <cell r="J5640">
            <v>39344</v>
          </cell>
          <cell r="K5640" t="str">
            <v>C</v>
          </cell>
          <cell r="L5640" t="str">
            <v>TM</v>
          </cell>
          <cell r="M5640" t="str">
            <v>0240</v>
          </cell>
          <cell r="N5640">
            <v>1162.45</v>
          </cell>
          <cell r="O5640">
            <v>0</v>
          </cell>
          <cell r="P5640">
            <v>0</v>
          </cell>
          <cell r="Q5640">
            <v>1162.45</v>
          </cell>
          <cell r="R5640">
            <v>0</v>
          </cell>
          <cell r="S5640">
            <v>0</v>
          </cell>
          <cell r="T5640">
            <v>4</v>
          </cell>
          <cell r="U5640">
            <v>61</v>
          </cell>
          <cell r="V5640">
            <v>0</v>
          </cell>
          <cell r="W5640">
            <v>0</v>
          </cell>
          <cell r="X5640">
            <v>0</v>
          </cell>
        </row>
        <row r="5641">
          <cell r="A5641" t="str">
            <v>1752400</v>
          </cell>
          <cell r="B5641">
            <v>1</v>
          </cell>
          <cell r="C5641" t="str">
            <v>Whietboard</v>
          </cell>
          <cell r="D5641" t="str">
            <v>40</v>
          </cell>
          <cell r="E5641" t="str">
            <v>PLETOO</v>
          </cell>
          <cell r="F5641" t="str">
            <v>PLE</v>
          </cell>
          <cell r="G5641">
            <v>37063</v>
          </cell>
          <cell r="H5641" t="str">
            <v>Active</v>
          </cell>
          <cell r="I5641">
            <v>1</v>
          </cell>
          <cell r="J5641">
            <v>39344</v>
          </cell>
          <cell r="K5641" t="str">
            <v>C</v>
          </cell>
          <cell r="L5641" t="str">
            <v>TM</v>
          </cell>
          <cell r="M5641" t="str">
            <v>0240</v>
          </cell>
          <cell r="N5641">
            <v>107.3</v>
          </cell>
          <cell r="O5641">
            <v>0</v>
          </cell>
          <cell r="P5641">
            <v>0</v>
          </cell>
          <cell r="Q5641">
            <v>107.3</v>
          </cell>
          <cell r="R5641">
            <v>0</v>
          </cell>
          <cell r="S5641">
            <v>0</v>
          </cell>
          <cell r="T5641">
            <v>4</v>
          </cell>
          <cell r="U5641">
            <v>61</v>
          </cell>
          <cell r="V5641">
            <v>0</v>
          </cell>
          <cell r="W5641">
            <v>0</v>
          </cell>
          <cell r="X5641">
            <v>0</v>
          </cell>
        </row>
        <row r="5642">
          <cell r="A5642" t="str">
            <v>1752500</v>
          </cell>
          <cell r="B5642">
            <v>1</v>
          </cell>
          <cell r="C5642" t="str">
            <v>Black - Chrome Frame Executive Gaslift C</v>
          </cell>
          <cell r="D5642" t="str">
            <v>40</v>
          </cell>
          <cell r="E5642" t="str">
            <v>FIXCHA</v>
          </cell>
          <cell r="F5642" t="str">
            <v>FIX</v>
          </cell>
          <cell r="G5642">
            <v>37063</v>
          </cell>
          <cell r="H5642" t="str">
            <v>Active</v>
          </cell>
          <cell r="I5642">
            <v>3</v>
          </cell>
          <cell r="J5642">
            <v>39343</v>
          </cell>
          <cell r="K5642" t="str">
            <v>C</v>
          </cell>
          <cell r="L5642" t="str">
            <v>TM</v>
          </cell>
          <cell r="M5642" t="str">
            <v>0240</v>
          </cell>
          <cell r="N5642">
            <v>751.12</v>
          </cell>
          <cell r="O5642">
            <v>0</v>
          </cell>
          <cell r="P5642">
            <v>0</v>
          </cell>
          <cell r="Q5642">
            <v>751.12</v>
          </cell>
          <cell r="R5642">
            <v>0</v>
          </cell>
          <cell r="S5642">
            <v>0</v>
          </cell>
          <cell r="T5642">
            <v>4</v>
          </cell>
          <cell r="U5642">
            <v>61</v>
          </cell>
          <cell r="V5642">
            <v>0</v>
          </cell>
          <cell r="W5642">
            <v>0</v>
          </cell>
          <cell r="X5642">
            <v>0</v>
          </cell>
        </row>
        <row r="5643">
          <cell r="A5643" t="str">
            <v>1752600</v>
          </cell>
          <cell r="B5643">
            <v>1</v>
          </cell>
          <cell r="C5643" t="str">
            <v>Black - Executive Chrome Frame Swivel Ch</v>
          </cell>
          <cell r="D5643" t="str">
            <v>40</v>
          </cell>
          <cell r="E5643" t="str">
            <v>FIXCHA</v>
          </cell>
          <cell r="F5643" t="str">
            <v>FIX</v>
          </cell>
          <cell r="G5643">
            <v>37063</v>
          </cell>
          <cell r="H5643" t="str">
            <v>Active</v>
          </cell>
          <cell r="I5643">
            <v>5</v>
          </cell>
          <cell r="J5643">
            <v>39343</v>
          </cell>
          <cell r="K5643" t="str">
            <v>C</v>
          </cell>
          <cell r="L5643" t="str">
            <v>TM</v>
          </cell>
          <cell r="M5643" t="str">
            <v>0240</v>
          </cell>
          <cell r="N5643">
            <v>1609.53</v>
          </cell>
          <cell r="O5643">
            <v>0</v>
          </cell>
          <cell r="P5643">
            <v>0</v>
          </cell>
          <cell r="Q5643">
            <v>1609.53</v>
          </cell>
          <cell r="R5643">
            <v>0</v>
          </cell>
          <cell r="S5643">
            <v>0</v>
          </cell>
          <cell r="T5643">
            <v>4</v>
          </cell>
          <cell r="U5643">
            <v>61</v>
          </cell>
          <cell r="V5643">
            <v>0</v>
          </cell>
          <cell r="W5643">
            <v>0</v>
          </cell>
          <cell r="X5643">
            <v>0</v>
          </cell>
        </row>
        <row r="5644">
          <cell r="A5644" t="str">
            <v>1752700</v>
          </cell>
          <cell r="B5644">
            <v>1</v>
          </cell>
          <cell r="C5644" t="str">
            <v>Oval Meeting Table</v>
          </cell>
          <cell r="D5644" t="str">
            <v>40</v>
          </cell>
          <cell r="E5644" t="str">
            <v>FIXTAB</v>
          </cell>
          <cell r="F5644" t="str">
            <v>FIX</v>
          </cell>
          <cell r="G5644">
            <v>37063</v>
          </cell>
          <cell r="H5644" t="str">
            <v>Active</v>
          </cell>
          <cell r="I5644">
            <v>1</v>
          </cell>
          <cell r="J5644">
            <v>39343</v>
          </cell>
          <cell r="K5644" t="str">
            <v>C</v>
          </cell>
          <cell r="L5644" t="str">
            <v>TM</v>
          </cell>
          <cell r="M5644" t="str">
            <v>0240</v>
          </cell>
          <cell r="N5644">
            <v>357.67</v>
          </cell>
          <cell r="O5644">
            <v>0</v>
          </cell>
          <cell r="P5644">
            <v>0</v>
          </cell>
          <cell r="Q5644">
            <v>357.67</v>
          </cell>
          <cell r="R5644">
            <v>0</v>
          </cell>
          <cell r="S5644">
            <v>0</v>
          </cell>
          <cell r="T5644">
            <v>4</v>
          </cell>
          <cell r="U5644">
            <v>61</v>
          </cell>
          <cell r="V5644">
            <v>0</v>
          </cell>
          <cell r="W5644">
            <v>0</v>
          </cell>
          <cell r="X5644">
            <v>0</v>
          </cell>
        </row>
        <row r="5645">
          <cell r="A5645" t="str">
            <v>1752800</v>
          </cell>
          <cell r="B5645">
            <v>1</v>
          </cell>
          <cell r="C5645" t="str">
            <v>Oval Meeting Table</v>
          </cell>
          <cell r="D5645" t="str">
            <v>40</v>
          </cell>
          <cell r="E5645" t="str">
            <v>FIXTAB</v>
          </cell>
          <cell r="F5645" t="str">
            <v>FIX</v>
          </cell>
          <cell r="G5645">
            <v>37063</v>
          </cell>
          <cell r="H5645" t="str">
            <v>Active</v>
          </cell>
          <cell r="I5645">
            <v>1</v>
          </cell>
          <cell r="J5645">
            <v>39343</v>
          </cell>
          <cell r="K5645" t="str">
            <v>C</v>
          </cell>
          <cell r="L5645" t="str">
            <v>TM</v>
          </cell>
          <cell r="M5645" t="str">
            <v>0240</v>
          </cell>
          <cell r="N5645">
            <v>447.1</v>
          </cell>
          <cell r="O5645">
            <v>0</v>
          </cell>
          <cell r="P5645">
            <v>0</v>
          </cell>
          <cell r="Q5645">
            <v>447.1</v>
          </cell>
          <cell r="R5645">
            <v>0</v>
          </cell>
          <cell r="S5645">
            <v>0</v>
          </cell>
          <cell r="T5645">
            <v>4</v>
          </cell>
          <cell r="U5645">
            <v>61</v>
          </cell>
          <cell r="V5645">
            <v>0</v>
          </cell>
          <cell r="W5645">
            <v>0</v>
          </cell>
          <cell r="X5645">
            <v>0</v>
          </cell>
        </row>
        <row r="5646">
          <cell r="A5646" t="str">
            <v>1752900</v>
          </cell>
          <cell r="B5646">
            <v>1</v>
          </cell>
          <cell r="C5646" t="str">
            <v>4 Door Storage Unit</v>
          </cell>
          <cell r="D5646" t="str">
            <v>40</v>
          </cell>
          <cell r="E5646" t="str">
            <v>FIXOTH</v>
          </cell>
          <cell r="F5646" t="str">
            <v>FIX</v>
          </cell>
          <cell r="G5646">
            <v>37063</v>
          </cell>
          <cell r="H5646" t="str">
            <v>Active</v>
          </cell>
          <cell r="I5646">
            <v>1</v>
          </cell>
          <cell r="J5646">
            <v>39343</v>
          </cell>
          <cell r="K5646" t="str">
            <v>C</v>
          </cell>
          <cell r="L5646" t="str">
            <v>TM</v>
          </cell>
          <cell r="M5646" t="str">
            <v>0240</v>
          </cell>
          <cell r="N5646">
            <v>223.54</v>
          </cell>
          <cell r="O5646">
            <v>0</v>
          </cell>
          <cell r="P5646">
            <v>0</v>
          </cell>
          <cell r="Q5646">
            <v>223.54</v>
          </cell>
          <cell r="R5646">
            <v>0</v>
          </cell>
          <cell r="S5646">
            <v>0</v>
          </cell>
          <cell r="T5646">
            <v>4</v>
          </cell>
          <cell r="U5646">
            <v>61</v>
          </cell>
          <cell r="V5646">
            <v>0</v>
          </cell>
          <cell r="W5646">
            <v>0</v>
          </cell>
          <cell r="X5646">
            <v>0</v>
          </cell>
        </row>
        <row r="5647">
          <cell r="A5647" t="str">
            <v>1753000</v>
          </cell>
          <cell r="B5647">
            <v>1</v>
          </cell>
          <cell r="C5647" t="str">
            <v>Beech Veneer Executive 3 Door Cabinet</v>
          </cell>
          <cell r="D5647" t="str">
            <v>40</v>
          </cell>
          <cell r="E5647" t="str">
            <v>FIXOTH</v>
          </cell>
          <cell r="F5647" t="str">
            <v>FIX</v>
          </cell>
          <cell r="G5647">
            <v>37063</v>
          </cell>
          <cell r="H5647" t="str">
            <v>Active</v>
          </cell>
          <cell r="I5647">
            <v>1</v>
          </cell>
          <cell r="J5647">
            <v>39343</v>
          </cell>
          <cell r="K5647" t="str">
            <v>C</v>
          </cell>
          <cell r="L5647" t="str">
            <v>TM</v>
          </cell>
          <cell r="M5647" t="str">
            <v>0240</v>
          </cell>
          <cell r="N5647">
            <v>357.67</v>
          </cell>
          <cell r="O5647">
            <v>0</v>
          </cell>
          <cell r="P5647">
            <v>0</v>
          </cell>
          <cell r="Q5647">
            <v>357.67</v>
          </cell>
          <cell r="R5647">
            <v>0</v>
          </cell>
          <cell r="S5647">
            <v>0</v>
          </cell>
          <cell r="T5647">
            <v>4</v>
          </cell>
          <cell r="U5647">
            <v>61</v>
          </cell>
          <cell r="V5647">
            <v>0</v>
          </cell>
          <cell r="W5647">
            <v>0</v>
          </cell>
          <cell r="X5647">
            <v>0</v>
          </cell>
        </row>
        <row r="5648">
          <cell r="A5648" t="str">
            <v>1753100</v>
          </cell>
          <cell r="B5648">
            <v>1</v>
          </cell>
          <cell r="C5648" t="str">
            <v>Oval Meeting Table</v>
          </cell>
          <cell r="D5648" t="str">
            <v>40</v>
          </cell>
          <cell r="E5648" t="str">
            <v>FIXTAB</v>
          </cell>
          <cell r="F5648" t="str">
            <v>FIX</v>
          </cell>
          <cell r="G5648">
            <v>37063</v>
          </cell>
          <cell r="H5648" t="str">
            <v>Active</v>
          </cell>
          <cell r="I5648">
            <v>1</v>
          </cell>
          <cell r="J5648">
            <v>39343</v>
          </cell>
          <cell r="K5648" t="str">
            <v>C</v>
          </cell>
          <cell r="L5648" t="str">
            <v>TM</v>
          </cell>
          <cell r="M5648" t="str">
            <v>0240</v>
          </cell>
          <cell r="N5648">
            <v>760.06</v>
          </cell>
          <cell r="O5648">
            <v>0</v>
          </cell>
          <cell r="P5648">
            <v>0</v>
          </cell>
          <cell r="Q5648">
            <v>760.06</v>
          </cell>
          <cell r="R5648">
            <v>0</v>
          </cell>
          <cell r="S5648">
            <v>0</v>
          </cell>
          <cell r="T5648">
            <v>4</v>
          </cell>
          <cell r="U5648">
            <v>61</v>
          </cell>
          <cell r="V5648">
            <v>0</v>
          </cell>
          <cell r="W5648">
            <v>0</v>
          </cell>
          <cell r="X5648">
            <v>0</v>
          </cell>
        </row>
        <row r="5649">
          <cell r="A5649" t="str">
            <v>1753200</v>
          </cell>
          <cell r="B5649">
            <v>1</v>
          </cell>
          <cell r="C5649" t="str">
            <v>3 Drawer Gray Mobile</v>
          </cell>
          <cell r="D5649" t="str">
            <v>40</v>
          </cell>
          <cell r="E5649" t="str">
            <v>FIXOTH</v>
          </cell>
          <cell r="F5649" t="str">
            <v>FIX</v>
          </cell>
          <cell r="G5649">
            <v>37063</v>
          </cell>
          <cell r="H5649" t="str">
            <v>Active</v>
          </cell>
          <cell r="I5649">
            <v>5</v>
          </cell>
          <cell r="J5649">
            <v>39343</v>
          </cell>
          <cell r="K5649" t="str">
            <v>C</v>
          </cell>
          <cell r="L5649" t="str">
            <v>TM</v>
          </cell>
          <cell r="M5649" t="str">
            <v>0240</v>
          </cell>
          <cell r="N5649">
            <v>380.03</v>
          </cell>
          <cell r="O5649">
            <v>0</v>
          </cell>
          <cell r="P5649">
            <v>0</v>
          </cell>
          <cell r="Q5649">
            <v>380.03</v>
          </cell>
          <cell r="R5649">
            <v>0</v>
          </cell>
          <cell r="S5649">
            <v>0</v>
          </cell>
          <cell r="T5649">
            <v>4</v>
          </cell>
          <cell r="U5649">
            <v>61</v>
          </cell>
          <cell r="V5649">
            <v>0</v>
          </cell>
          <cell r="W5649">
            <v>0</v>
          </cell>
          <cell r="X5649">
            <v>0</v>
          </cell>
        </row>
        <row r="5650">
          <cell r="A5650" t="str">
            <v>1753300</v>
          </cell>
          <cell r="B5650">
            <v>1</v>
          </cell>
          <cell r="C5650" t="str">
            <v>Black Gaslift Clerical Chair</v>
          </cell>
          <cell r="D5650" t="str">
            <v>40</v>
          </cell>
          <cell r="E5650" t="str">
            <v>FIXCHA</v>
          </cell>
          <cell r="F5650" t="str">
            <v>FIX</v>
          </cell>
          <cell r="G5650">
            <v>37063</v>
          </cell>
          <cell r="H5650" t="str">
            <v>Active</v>
          </cell>
          <cell r="I5650">
            <v>7</v>
          </cell>
          <cell r="J5650">
            <v>39343</v>
          </cell>
          <cell r="K5650" t="str">
            <v>C</v>
          </cell>
          <cell r="L5650" t="str">
            <v>TM</v>
          </cell>
          <cell r="M5650" t="str">
            <v>0240</v>
          </cell>
          <cell r="N5650">
            <v>2816.7</v>
          </cell>
          <cell r="O5650">
            <v>0</v>
          </cell>
          <cell r="P5650">
            <v>0</v>
          </cell>
          <cell r="Q5650">
            <v>2816.7</v>
          </cell>
          <cell r="R5650">
            <v>0</v>
          </cell>
          <cell r="S5650">
            <v>0</v>
          </cell>
          <cell r="T5650">
            <v>4</v>
          </cell>
          <cell r="U5650">
            <v>61</v>
          </cell>
          <cell r="V5650">
            <v>0</v>
          </cell>
          <cell r="W5650">
            <v>0</v>
          </cell>
          <cell r="X5650">
            <v>0</v>
          </cell>
        </row>
        <row r="5651">
          <cell r="A5651" t="str">
            <v>1753400</v>
          </cell>
          <cell r="B5651">
            <v>1</v>
          </cell>
          <cell r="C5651" t="str">
            <v>Whiteboard</v>
          </cell>
          <cell r="D5651" t="str">
            <v>40</v>
          </cell>
          <cell r="E5651" t="str">
            <v>PLETOO</v>
          </cell>
          <cell r="F5651" t="str">
            <v>PLE</v>
          </cell>
          <cell r="G5651">
            <v>37063</v>
          </cell>
          <cell r="H5651" t="str">
            <v>Active</v>
          </cell>
          <cell r="I5651">
            <v>1</v>
          </cell>
          <cell r="J5651">
            <v>39344</v>
          </cell>
          <cell r="K5651" t="str">
            <v>C</v>
          </cell>
          <cell r="L5651" t="str">
            <v>TM</v>
          </cell>
          <cell r="M5651" t="str">
            <v>0240</v>
          </cell>
          <cell r="N5651">
            <v>187.78</v>
          </cell>
          <cell r="O5651">
            <v>0</v>
          </cell>
          <cell r="P5651">
            <v>0</v>
          </cell>
          <cell r="Q5651">
            <v>187.78</v>
          </cell>
          <cell r="R5651">
            <v>0</v>
          </cell>
          <cell r="S5651">
            <v>0</v>
          </cell>
          <cell r="T5651">
            <v>4</v>
          </cell>
          <cell r="U5651">
            <v>61</v>
          </cell>
          <cell r="V5651">
            <v>0</v>
          </cell>
          <cell r="W5651">
            <v>0</v>
          </cell>
          <cell r="X5651">
            <v>0</v>
          </cell>
        </row>
        <row r="5652">
          <cell r="A5652" t="str">
            <v>1753500</v>
          </cell>
          <cell r="B5652">
            <v>1</v>
          </cell>
          <cell r="C5652" t="str">
            <v>Aluminium Framed Swivel Chair</v>
          </cell>
          <cell r="D5652" t="str">
            <v>40</v>
          </cell>
          <cell r="E5652" t="str">
            <v>FIXCHA</v>
          </cell>
          <cell r="F5652" t="str">
            <v>FIX</v>
          </cell>
          <cell r="G5652">
            <v>37063</v>
          </cell>
          <cell r="H5652" t="str">
            <v>Active</v>
          </cell>
          <cell r="I5652">
            <v>1</v>
          </cell>
          <cell r="J5652">
            <v>39343</v>
          </cell>
          <cell r="K5652" t="str">
            <v>C</v>
          </cell>
          <cell r="L5652" t="str">
            <v>TM</v>
          </cell>
          <cell r="M5652" t="str">
            <v>0240</v>
          </cell>
          <cell r="N5652">
            <v>357.67</v>
          </cell>
          <cell r="O5652">
            <v>0</v>
          </cell>
          <cell r="P5652">
            <v>0</v>
          </cell>
          <cell r="Q5652">
            <v>357.67</v>
          </cell>
          <cell r="R5652">
            <v>0</v>
          </cell>
          <cell r="S5652">
            <v>0</v>
          </cell>
          <cell r="T5652">
            <v>4</v>
          </cell>
          <cell r="U5652">
            <v>61</v>
          </cell>
          <cell r="V5652">
            <v>0</v>
          </cell>
          <cell r="W5652">
            <v>0</v>
          </cell>
          <cell r="X5652">
            <v>0</v>
          </cell>
        </row>
        <row r="5653">
          <cell r="A5653" t="str">
            <v>1753600</v>
          </cell>
          <cell r="B5653">
            <v>1</v>
          </cell>
          <cell r="C5653" t="str">
            <v>2 Cartons of Whiskey Tumblers</v>
          </cell>
          <cell r="D5653" t="str">
            <v>40</v>
          </cell>
          <cell r="E5653" t="str">
            <v>FIXOTH</v>
          </cell>
          <cell r="F5653" t="str">
            <v>FIX</v>
          </cell>
          <cell r="G5653">
            <v>37063</v>
          </cell>
          <cell r="H5653" t="str">
            <v>Active</v>
          </cell>
          <cell r="I5653">
            <v>1</v>
          </cell>
          <cell r="J5653">
            <v>39343</v>
          </cell>
          <cell r="K5653" t="str">
            <v>C</v>
          </cell>
          <cell r="L5653" t="str">
            <v>TM</v>
          </cell>
          <cell r="M5653" t="str">
            <v>0240</v>
          </cell>
          <cell r="N5653">
            <v>214.6</v>
          </cell>
          <cell r="O5653">
            <v>0</v>
          </cell>
          <cell r="P5653">
            <v>0</v>
          </cell>
          <cell r="Q5653">
            <v>214.6</v>
          </cell>
          <cell r="R5653">
            <v>0</v>
          </cell>
          <cell r="S5653">
            <v>0</v>
          </cell>
          <cell r="T5653">
            <v>4</v>
          </cell>
          <cell r="U5653">
            <v>61</v>
          </cell>
          <cell r="V5653">
            <v>0</v>
          </cell>
          <cell r="W5653">
            <v>0</v>
          </cell>
          <cell r="X5653">
            <v>0</v>
          </cell>
        </row>
        <row r="5654">
          <cell r="A5654" t="str">
            <v>1753700</v>
          </cell>
          <cell r="B5654">
            <v>1</v>
          </cell>
          <cell r="C5654" t="str">
            <v>2 Cartons of Wine Glasses</v>
          </cell>
          <cell r="D5654" t="str">
            <v>40</v>
          </cell>
          <cell r="E5654" t="str">
            <v>FIXOTH</v>
          </cell>
          <cell r="F5654" t="str">
            <v>FIX</v>
          </cell>
          <cell r="G5654">
            <v>37063</v>
          </cell>
          <cell r="H5654" t="str">
            <v>Active</v>
          </cell>
          <cell r="I5654">
            <v>1</v>
          </cell>
          <cell r="J5654">
            <v>39343</v>
          </cell>
          <cell r="K5654" t="str">
            <v>C</v>
          </cell>
          <cell r="L5654" t="str">
            <v>TM</v>
          </cell>
          <cell r="M5654" t="str">
            <v>0240</v>
          </cell>
          <cell r="N5654">
            <v>181.61</v>
          </cell>
          <cell r="O5654">
            <v>0</v>
          </cell>
          <cell r="P5654">
            <v>0</v>
          </cell>
          <cell r="Q5654">
            <v>181.61</v>
          </cell>
          <cell r="R5654">
            <v>0</v>
          </cell>
          <cell r="S5654">
            <v>0</v>
          </cell>
          <cell r="T5654">
            <v>4</v>
          </cell>
          <cell r="U5654">
            <v>61</v>
          </cell>
          <cell r="V5654">
            <v>0</v>
          </cell>
          <cell r="W5654">
            <v>0</v>
          </cell>
          <cell r="X5654">
            <v>0</v>
          </cell>
        </row>
        <row r="5655">
          <cell r="A5655" t="str">
            <v>1753800</v>
          </cell>
          <cell r="B5655">
            <v>1</v>
          </cell>
          <cell r="C5655" t="str">
            <v>HP Laserjet 2200D Printer</v>
          </cell>
          <cell r="D5655" t="str">
            <v>66</v>
          </cell>
          <cell r="E5655" t="str">
            <v>CMPPRI</v>
          </cell>
          <cell r="F5655" t="str">
            <v>CMP</v>
          </cell>
          <cell r="G5655">
            <v>37067</v>
          </cell>
          <cell r="H5655" t="str">
            <v>Active</v>
          </cell>
          <cell r="I5655">
            <v>1</v>
          </cell>
          <cell r="J5655">
            <v>39344</v>
          </cell>
          <cell r="K5655" t="str">
            <v>AC</v>
          </cell>
          <cell r="L5655" t="str">
            <v>NA</v>
          </cell>
          <cell r="M5655" t="str">
            <v>0032</v>
          </cell>
          <cell r="N5655">
            <v>1365.64</v>
          </cell>
          <cell r="O5655">
            <v>0</v>
          </cell>
          <cell r="P5655">
            <v>0</v>
          </cell>
          <cell r="Q5655">
            <v>1365.64</v>
          </cell>
          <cell r="R5655">
            <v>0</v>
          </cell>
          <cell r="S5655">
            <v>0</v>
          </cell>
          <cell r="T5655">
            <v>4</v>
          </cell>
          <cell r="U5655">
            <v>61</v>
          </cell>
          <cell r="V5655">
            <v>0</v>
          </cell>
          <cell r="W5655">
            <v>0</v>
          </cell>
          <cell r="X5655">
            <v>0</v>
          </cell>
        </row>
        <row r="5656">
          <cell r="A5656" t="str">
            <v>1753900</v>
          </cell>
          <cell r="B5656">
            <v>1</v>
          </cell>
          <cell r="C5656" t="str">
            <v>Fall restraint cable &amp; brackets - East W</v>
          </cell>
          <cell r="D5656" t="str">
            <v>34</v>
          </cell>
          <cell r="E5656" t="str">
            <v>BASFIT</v>
          </cell>
          <cell r="F5656" t="str">
            <v>BAS</v>
          </cell>
          <cell r="G5656">
            <v>38820</v>
          </cell>
          <cell r="H5656" t="str">
            <v>Active</v>
          </cell>
          <cell r="I5656">
            <v>1</v>
          </cell>
          <cell r="J5656">
            <v>39344</v>
          </cell>
          <cell r="K5656" t="str">
            <v>R</v>
          </cell>
          <cell r="L5656" t="str">
            <v>TM</v>
          </cell>
          <cell r="M5656" t="str">
            <v>0165</v>
          </cell>
          <cell r="N5656">
            <v>11953.03</v>
          </cell>
          <cell r="O5656">
            <v>57.71</v>
          </cell>
          <cell r="P5656">
            <v>692.85</v>
          </cell>
          <cell r="Q5656">
            <v>1385.7</v>
          </cell>
          <cell r="R5656">
            <v>10567.33</v>
          </cell>
          <cell r="S5656">
            <v>4410.1899999999996</v>
          </cell>
          <cell r="T5656">
            <v>17</v>
          </cell>
          <cell r="U5656">
            <v>92</v>
          </cell>
          <cell r="V5656">
            <v>15</v>
          </cell>
          <cell r="W5656">
            <v>92</v>
          </cell>
          <cell r="X5656">
            <v>0</v>
          </cell>
        </row>
        <row r="5657">
          <cell r="A5657" t="str">
            <v>1754000</v>
          </cell>
          <cell r="B5657">
            <v>1</v>
          </cell>
          <cell r="C5657" t="str">
            <v>Microsolutions backpack USB &amp; parallel p</v>
          </cell>
          <cell r="D5657" t="str">
            <v>32</v>
          </cell>
          <cell r="E5657" t="str">
            <v>CMPHAR</v>
          </cell>
          <cell r="F5657" t="str">
            <v>CMP</v>
          </cell>
          <cell r="G5657">
            <v>37359</v>
          </cell>
          <cell r="H5657" t="str">
            <v>Active</v>
          </cell>
          <cell r="I5657">
            <v>1</v>
          </cell>
          <cell r="J5657">
            <v>39344</v>
          </cell>
          <cell r="K5657" t="str">
            <v>X</v>
          </cell>
          <cell r="L5657" t="str">
            <v>TN</v>
          </cell>
          <cell r="M5657" t="str">
            <v>0016</v>
          </cell>
          <cell r="N5657">
            <v>436.65</v>
          </cell>
          <cell r="O5657">
            <v>0</v>
          </cell>
          <cell r="P5657">
            <v>0</v>
          </cell>
          <cell r="Q5657">
            <v>436.65</v>
          </cell>
          <cell r="R5657">
            <v>0</v>
          </cell>
          <cell r="S5657">
            <v>0</v>
          </cell>
          <cell r="T5657">
            <v>2</v>
          </cell>
          <cell r="U5657">
            <v>92</v>
          </cell>
          <cell r="V5657">
            <v>0</v>
          </cell>
          <cell r="W5657">
            <v>0</v>
          </cell>
          <cell r="X5657">
            <v>0</v>
          </cell>
        </row>
        <row r="5658">
          <cell r="A5658" t="str">
            <v>1754100</v>
          </cell>
          <cell r="B5658">
            <v>1</v>
          </cell>
          <cell r="C5658" t="str">
            <v>Toshiba satellite pro 4600 850MHz PIII 1</v>
          </cell>
          <cell r="D5658" t="str">
            <v>80</v>
          </cell>
          <cell r="E5658" t="str">
            <v>CMPHAR</v>
          </cell>
          <cell r="F5658" t="str">
            <v>CMP</v>
          </cell>
          <cell r="G5658">
            <v>37359</v>
          </cell>
          <cell r="H5658" t="str">
            <v>Active</v>
          </cell>
          <cell r="I5658">
            <v>1</v>
          </cell>
          <cell r="J5658">
            <v>39344</v>
          </cell>
          <cell r="K5658" t="str">
            <v>X</v>
          </cell>
          <cell r="L5658" t="str">
            <v>TN</v>
          </cell>
          <cell r="M5658" t="str">
            <v>0034</v>
          </cell>
          <cell r="N5658">
            <v>4434.3100000000004</v>
          </cell>
          <cell r="O5658">
            <v>0</v>
          </cell>
          <cell r="P5658">
            <v>0</v>
          </cell>
          <cell r="Q5658">
            <v>4434.3100000000004</v>
          </cell>
          <cell r="R5658">
            <v>0</v>
          </cell>
          <cell r="S5658">
            <v>0</v>
          </cell>
          <cell r="T5658">
            <v>2</v>
          </cell>
          <cell r="U5658">
            <v>92</v>
          </cell>
          <cell r="V5658">
            <v>0</v>
          </cell>
          <cell r="W5658">
            <v>0</v>
          </cell>
          <cell r="X5658">
            <v>0</v>
          </cell>
        </row>
        <row r="5659">
          <cell r="A5659" t="str">
            <v>1754200</v>
          </cell>
          <cell r="B5659">
            <v>1</v>
          </cell>
          <cell r="C5659" t="str">
            <v>Site wide fire monitoring system</v>
          </cell>
          <cell r="D5659" t="str">
            <v>10</v>
          </cell>
          <cell r="E5659" t="str">
            <v>BASALA</v>
          </cell>
          <cell r="F5659" t="str">
            <v>BAS</v>
          </cell>
          <cell r="G5659">
            <v>38820</v>
          </cell>
          <cell r="H5659" t="str">
            <v>Active</v>
          </cell>
          <cell r="I5659">
            <v>1</v>
          </cell>
          <cell r="J5659">
            <v>39343</v>
          </cell>
          <cell r="K5659" t="str">
            <v>I</v>
          </cell>
          <cell r="L5659" t="str">
            <v>WA</v>
          </cell>
          <cell r="M5659" t="str">
            <v>0001</v>
          </cell>
          <cell r="N5659">
            <v>19918.490000000002</v>
          </cell>
          <cell r="O5659">
            <v>0</v>
          </cell>
          <cell r="P5659">
            <v>0</v>
          </cell>
          <cell r="Q5659">
            <v>0</v>
          </cell>
          <cell r="R5659">
            <v>19918.490000000002</v>
          </cell>
          <cell r="S5659">
            <v>0</v>
          </cell>
          <cell r="T5659">
            <v>24</v>
          </cell>
          <cell r="U5659">
            <v>92</v>
          </cell>
          <cell r="V5659">
            <v>24</v>
          </cell>
          <cell r="W5659">
            <v>92</v>
          </cell>
          <cell r="X5659">
            <v>0</v>
          </cell>
        </row>
        <row r="5660">
          <cell r="A5660" t="str">
            <v>1754300</v>
          </cell>
          <cell r="B5660">
            <v>1</v>
          </cell>
          <cell r="C5660" t="str">
            <v>Site wide fire monitoring system</v>
          </cell>
          <cell r="D5660" t="str">
            <v>20</v>
          </cell>
          <cell r="E5660" t="str">
            <v>BASALA</v>
          </cell>
          <cell r="F5660" t="str">
            <v>BAS</v>
          </cell>
          <cell r="G5660">
            <v>38820</v>
          </cell>
          <cell r="H5660" t="str">
            <v>Active</v>
          </cell>
          <cell r="I5660">
            <v>1</v>
          </cell>
          <cell r="J5660">
            <v>39343</v>
          </cell>
          <cell r="K5660" t="str">
            <v>I</v>
          </cell>
          <cell r="L5660" t="str">
            <v>WA</v>
          </cell>
          <cell r="M5660" t="str">
            <v>0010</v>
          </cell>
          <cell r="N5660">
            <v>0</v>
          </cell>
          <cell r="O5660">
            <v>0</v>
          </cell>
          <cell r="P5660">
            <v>0</v>
          </cell>
          <cell r="Q5660">
            <v>0</v>
          </cell>
          <cell r="R5660">
            <v>0</v>
          </cell>
          <cell r="S5660">
            <v>0</v>
          </cell>
          <cell r="T5660">
            <v>24</v>
          </cell>
          <cell r="U5660">
            <v>92</v>
          </cell>
          <cell r="V5660">
            <v>24</v>
          </cell>
          <cell r="W5660">
            <v>92</v>
          </cell>
          <cell r="X5660">
            <v>0</v>
          </cell>
        </row>
        <row r="5661">
          <cell r="A5661" t="str">
            <v>1754500</v>
          </cell>
          <cell r="B5661">
            <v>1</v>
          </cell>
          <cell r="C5661" t="str">
            <v>Site wide fire monitoring system</v>
          </cell>
          <cell r="D5661" t="str">
            <v>50</v>
          </cell>
          <cell r="E5661" t="str">
            <v>BASALA</v>
          </cell>
          <cell r="F5661" t="str">
            <v>BAS</v>
          </cell>
          <cell r="G5661">
            <v>38820</v>
          </cell>
          <cell r="H5661" t="str">
            <v>Active</v>
          </cell>
          <cell r="I5661">
            <v>1</v>
          </cell>
          <cell r="J5661">
            <v>39344</v>
          </cell>
          <cell r="K5661" t="str">
            <v>C</v>
          </cell>
          <cell r="L5661" t="str">
            <v>WX</v>
          </cell>
          <cell r="M5661" t="str">
            <v>0001</v>
          </cell>
          <cell r="N5661">
            <v>19380.060000000001</v>
          </cell>
          <cell r="O5661">
            <v>81.7</v>
          </cell>
          <cell r="P5661">
            <v>980.62</v>
          </cell>
          <cell r="Q5661">
            <v>1961.24</v>
          </cell>
          <cell r="R5661">
            <v>17418.82</v>
          </cell>
          <cell r="S5661">
            <v>16882.82</v>
          </cell>
          <cell r="T5661">
            <v>17</v>
          </cell>
          <cell r="U5661">
            <v>92</v>
          </cell>
          <cell r="V5661">
            <v>15</v>
          </cell>
          <cell r="W5661">
            <v>92</v>
          </cell>
          <cell r="X5661">
            <v>0</v>
          </cell>
        </row>
        <row r="5662">
          <cell r="A5662" t="str">
            <v>1754600</v>
          </cell>
          <cell r="B5662">
            <v>1</v>
          </cell>
          <cell r="C5662" t="str">
            <v>Site wide fire monitoring system</v>
          </cell>
          <cell r="D5662" t="str">
            <v>54</v>
          </cell>
          <cell r="E5662" t="str">
            <v>BASALA</v>
          </cell>
          <cell r="F5662" t="str">
            <v>BAS</v>
          </cell>
          <cell r="G5662">
            <v>38820</v>
          </cell>
          <cell r="H5662" t="str">
            <v>Active</v>
          </cell>
          <cell r="I5662">
            <v>1</v>
          </cell>
          <cell r="J5662">
            <v>39344</v>
          </cell>
          <cell r="K5662" t="str">
            <v>C</v>
          </cell>
          <cell r="L5662" t="str">
            <v>SA</v>
          </cell>
          <cell r="M5662" t="str">
            <v>0002</v>
          </cell>
          <cell r="N5662">
            <v>6258.42</v>
          </cell>
          <cell r="O5662">
            <v>21.02</v>
          </cell>
          <cell r="P5662">
            <v>251.69</v>
          </cell>
          <cell r="Q5662">
            <v>503.38</v>
          </cell>
          <cell r="R5662">
            <v>5755.04</v>
          </cell>
          <cell r="S5662">
            <v>3374.71</v>
          </cell>
          <cell r="T5662">
            <v>17</v>
          </cell>
          <cell r="U5662">
            <v>92</v>
          </cell>
          <cell r="V5662">
            <v>15</v>
          </cell>
          <cell r="W5662">
            <v>92</v>
          </cell>
          <cell r="X5662">
            <v>0</v>
          </cell>
        </row>
        <row r="5663">
          <cell r="A5663" t="str">
            <v>1754800</v>
          </cell>
          <cell r="B5663">
            <v>1</v>
          </cell>
          <cell r="C5663" t="str">
            <v>GEMslite software licence</v>
          </cell>
          <cell r="D5663" t="str">
            <v>64</v>
          </cell>
          <cell r="E5663" t="str">
            <v>CMPNOI</v>
          </cell>
          <cell r="F5663" t="str">
            <v>CMP</v>
          </cell>
          <cell r="G5663">
            <v>37359</v>
          </cell>
          <cell r="H5663" t="str">
            <v>Active</v>
          </cell>
          <cell r="I5663">
            <v>1</v>
          </cell>
          <cell r="J5663">
            <v>39344</v>
          </cell>
          <cell r="K5663" t="str">
            <v>AC</v>
          </cell>
          <cell r="L5663" t="str">
            <v>NA</v>
          </cell>
          <cell r="M5663" t="str">
            <v>0032</v>
          </cell>
          <cell r="N5663">
            <v>38714.99</v>
          </cell>
          <cell r="O5663">
            <v>0</v>
          </cell>
          <cell r="P5663">
            <v>0</v>
          </cell>
          <cell r="Q5663">
            <v>38714.99</v>
          </cell>
          <cell r="R5663">
            <v>0</v>
          </cell>
          <cell r="S5663">
            <v>0</v>
          </cell>
          <cell r="T5663">
            <v>2</v>
          </cell>
          <cell r="U5663">
            <v>92</v>
          </cell>
          <cell r="V5663">
            <v>0</v>
          </cell>
          <cell r="W5663">
            <v>0</v>
          </cell>
          <cell r="X5663">
            <v>0</v>
          </cell>
        </row>
        <row r="5664">
          <cell r="A5664" t="str">
            <v>1754900</v>
          </cell>
          <cell r="B5664">
            <v>1</v>
          </cell>
          <cell r="C5664" t="str">
            <v>Building Structure in square metres</v>
          </cell>
          <cell r="D5664" t="str">
            <v>34</v>
          </cell>
          <cell r="E5664" t="str">
            <v>BUITER</v>
          </cell>
          <cell r="F5664" t="str">
            <v>BUI</v>
          </cell>
          <cell r="G5664">
            <v>38820</v>
          </cell>
          <cell r="H5664" t="str">
            <v>Active</v>
          </cell>
          <cell r="I5664">
            <v>265</v>
          </cell>
          <cell r="J5664">
            <v>39344</v>
          </cell>
          <cell r="K5664" t="str">
            <v>R</v>
          </cell>
          <cell r="L5664" t="str">
            <v>TM</v>
          </cell>
          <cell r="M5664" t="str">
            <v>0240</v>
          </cell>
          <cell r="N5664">
            <v>551232.39</v>
          </cell>
          <cell r="O5664">
            <v>803.83</v>
          </cell>
          <cell r="P5664">
            <v>9645.85</v>
          </cell>
          <cell r="Q5664">
            <v>19291.7</v>
          </cell>
          <cell r="R5664">
            <v>531940.68999999994</v>
          </cell>
          <cell r="S5664">
            <v>187736.67</v>
          </cell>
          <cell r="T5664">
            <v>44</v>
          </cell>
          <cell r="U5664">
            <v>0</v>
          </cell>
          <cell r="V5664">
            <v>42</v>
          </cell>
          <cell r="W5664">
            <v>0</v>
          </cell>
          <cell r="X5664">
            <v>0</v>
          </cell>
        </row>
        <row r="5665">
          <cell r="A5665" t="str">
            <v>1755000</v>
          </cell>
          <cell r="B5665">
            <v>1</v>
          </cell>
          <cell r="C5665" t="str">
            <v>Electrical services in square metres</v>
          </cell>
          <cell r="D5665" t="str">
            <v>34</v>
          </cell>
          <cell r="E5665" t="str">
            <v>BASELC</v>
          </cell>
          <cell r="F5665" t="str">
            <v>BAS</v>
          </cell>
          <cell r="G5665">
            <v>38820</v>
          </cell>
          <cell r="H5665" t="str">
            <v>Active</v>
          </cell>
          <cell r="I5665">
            <v>265</v>
          </cell>
          <cell r="J5665">
            <v>39344</v>
          </cell>
          <cell r="K5665" t="str">
            <v>R</v>
          </cell>
          <cell r="L5665" t="str">
            <v>TM</v>
          </cell>
          <cell r="M5665" t="str">
            <v>0240</v>
          </cell>
          <cell r="N5665">
            <v>46143.06</v>
          </cell>
          <cell r="O5665">
            <v>148.94</v>
          </cell>
          <cell r="P5665">
            <v>1786.73</v>
          </cell>
          <cell r="Q5665">
            <v>3573.46</v>
          </cell>
          <cell r="R5665">
            <v>42569.599999999999</v>
          </cell>
          <cell r="S5665">
            <v>16303.78</v>
          </cell>
          <cell r="T5665">
            <v>15</v>
          </cell>
          <cell r="U5665">
            <v>92</v>
          </cell>
          <cell r="V5665">
            <v>13</v>
          </cell>
          <cell r="W5665">
            <v>92</v>
          </cell>
          <cell r="X5665">
            <v>0</v>
          </cell>
        </row>
        <row r="5666">
          <cell r="A5666" t="str">
            <v>1755100</v>
          </cell>
          <cell r="B5666">
            <v>1</v>
          </cell>
          <cell r="C5666" t="str">
            <v>Building Management Services in square m</v>
          </cell>
          <cell r="D5666" t="str">
            <v>34</v>
          </cell>
          <cell r="E5666" t="str">
            <v>BASBMS</v>
          </cell>
          <cell r="F5666" t="str">
            <v>BAS</v>
          </cell>
          <cell r="G5666">
            <v>38820</v>
          </cell>
          <cell r="H5666" t="str">
            <v>Active</v>
          </cell>
          <cell r="I5666">
            <v>265</v>
          </cell>
          <cell r="J5666">
            <v>39344</v>
          </cell>
          <cell r="K5666" t="str">
            <v>R</v>
          </cell>
          <cell r="L5666" t="str">
            <v>TM</v>
          </cell>
          <cell r="M5666" t="str">
            <v>0240</v>
          </cell>
          <cell r="N5666">
            <v>616.85</v>
          </cell>
          <cell r="O5666">
            <v>0</v>
          </cell>
          <cell r="P5666">
            <v>0</v>
          </cell>
          <cell r="Q5666">
            <v>616.85</v>
          </cell>
          <cell r="R5666">
            <v>0</v>
          </cell>
          <cell r="S5666">
            <v>1950.17</v>
          </cell>
          <cell r="T5666">
            <v>0</v>
          </cell>
          <cell r="U5666">
            <v>92</v>
          </cell>
          <cell r="V5666">
            <v>0</v>
          </cell>
          <cell r="W5666">
            <v>0</v>
          </cell>
          <cell r="X5666">
            <v>0</v>
          </cell>
        </row>
        <row r="5667">
          <cell r="A5667" t="str">
            <v>1755200</v>
          </cell>
          <cell r="B5667">
            <v>1</v>
          </cell>
          <cell r="C5667" t="str">
            <v>Mechanical Services in square metres</v>
          </cell>
          <cell r="D5667" t="str">
            <v>34</v>
          </cell>
          <cell r="E5667" t="str">
            <v>BASAIR</v>
          </cell>
          <cell r="F5667" t="str">
            <v>BAS</v>
          </cell>
          <cell r="G5667">
            <v>38820</v>
          </cell>
          <cell r="H5667" t="str">
            <v>Active</v>
          </cell>
          <cell r="I5667">
            <v>265</v>
          </cell>
          <cell r="J5667">
            <v>39344</v>
          </cell>
          <cell r="K5667" t="str">
            <v>R</v>
          </cell>
          <cell r="L5667" t="str">
            <v>TM</v>
          </cell>
          <cell r="M5667" t="str">
            <v>0240</v>
          </cell>
          <cell r="N5667">
            <v>53467.5</v>
          </cell>
          <cell r="O5667">
            <v>292.16000000000003</v>
          </cell>
          <cell r="P5667">
            <v>3505.59</v>
          </cell>
          <cell r="Q5667">
            <v>7011.18</v>
          </cell>
          <cell r="R5667">
            <v>46456.32</v>
          </cell>
          <cell r="S5667">
            <v>20017.66</v>
          </cell>
          <cell r="T5667">
            <v>15</v>
          </cell>
          <cell r="U5667">
            <v>92</v>
          </cell>
          <cell r="V5667">
            <v>13</v>
          </cell>
          <cell r="W5667">
            <v>92</v>
          </cell>
          <cell r="X5667">
            <v>0</v>
          </cell>
        </row>
        <row r="5668">
          <cell r="A5668" t="str">
            <v>1755300</v>
          </cell>
          <cell r="B5668">
            <v>1</v>
          </cell>
          <cell r="C5668" t="str">
            <v>Drainage Services in square metres</v>
          </cell>
          <cell r="D5668" t="str">
            <v>34</v>
          </cell>
          <cell r="E5668" t="str">
            <v>BASPLM</v>
          </cell>
          <cell r="F5668" t="str">
            <v>BAS</v>
          </cell>
          <cell r="G5668">
            <v>38820</v>
          </cell>
          <cell r="H5668" t="str">
            <v>Active</v>
          </cell>
          <cell r="I5668">
            <v>265</v>
          </cell>
          <cell r="J5668">
            <v>39344</v>
          </cell>
          <cell r="K5668" t="str">
            <v>R</v>
          </cell>
          <cell r="L5668" t="str">
            <v>TM</v>
          </cell>
          <cell r="M5668" t="str">
            <v>0240</v>
          </cell>
          <cell r="N5668">
            <v>6046.34</v>
          </cell>
          <cell r="O5668">
            <v>32.99</v>
          </cell>
          <cell r="P5668">
            <v>396.43</v>
          </cell>
          <cell r="Q5668">
            <v>792.86</v>
          </cell>
          <cell r="R5668">
            <v>5253.48</v>
          </cell>
          <cell r="S5668">
            <v>2263.6799999999998</v>
          </cell>
          <cell r="T5668">
            <v>15</v>
          </cell>
          <cell r="U5668">
            <v>92</v>
          </cell>
          <cell r="V5668">
            <v>13</v>
          </cell>
          <cell r="W5668">
            <v>92</v>
          </cell>
          <cell r="X5668">
            <v>0</v>
          </cell>
        </row>
        <row r="5669">
          <cell r="A5669" t="str">
            <v>1755400</v>
          </cell>
          <cell r="B5669">
            <v>1</v>
          </cell>
          <cell r="C5669" t="str">
            <v>Communication Services in square metres</v>
          </cell>
          <cell r="D5669" t="str">
            <v>34</v>
          </cell>
          <cell r="E5669" t="str">
            <v>BASCAB</v>
          </cell>
          <cell r="F5669" t="str">
            <v>BAS</v>
          </cell>
          <cell r="G5669">
            <v>38820</v>
          </cell>
          <cell r="H5669" t="str">
            <v>Active</v>
          </cell>
          <cell r="I5669">
            <v>265</v>
          </cell>
          <cell r="J5669">
            <v>39344</v>
          </cell>
          <cell r="K5669" t="str">
            <v>R</v>
          </cell>
          <cell r="L5669" t="str">
            <v>TM</v>
          </cell>
          <cell r="M5669" t="str">
            <v>0240</v>
          </cell>
          <cell r="N5669">
            <v>9661.09</v>
          </cell>
          <cell r="O5669">
            <v>78.53</v>
          </cell>
          <cell r="P5669">
            <v>942.36</v>
          </cell>
          <cell r="Q5669">
            <v>1884.72</v>
          </cell>
          <cell r="R5669">
            <v>7776.37</v>
          </cell>
          <cell r="S5669">
            <v>3837.68</v>
          </cell>
          <cell r="T5669">
            <v>10</v>
          </cell>
          <cell r="U5669">
            <v>92</v>
          </cell>
          <cell r="V5669">
            <v>8</v>
          </cell>
          <cell r="W5669">
            <v>92</v>
          </cell>
          <cell r="X5669">
            <v>0</v>
          </cell>
        </row>
        <row r="5670">
          <cell r="A5670" t="str">
            <v>1755500</v>
          </cell>
          <cell r="B5670">
            <v>1</v>
          </cell>
          <cell r="C5670" t="str">
            <v>Fire Alarm System in square metres</v>
          </cell>
          <cell r="D5670" t="str">
            <v>34</v>
          </cell>
          <cell r="E5670" t="str">
            <v>BASALA</v>
          </cell>
          <cell r="F5670" t="str">
            <v>BAS</v>
          </cell>
          <cell r="G5670">
            <v>38820</v>
          </cell>
          <cell r="H5670" t="str">
            <v>Active</v>
          </cell>
          <cell r="I5670">
            <v>265</v>
          </cell>
          <cell r="J5670">
            <v>39344</v>
          </cell>
          <cell r="K5670" t="str">
            <v>R</v>
          </cell>
          <cell r="L5670" t="str">
            <v>TM</v>
          </cell>
          <cell r="M5670" t="str">
            <v>0240</v>
          </cell>
          <cell r="N5670">
            <v>9612.1</v>
          </cell>
          <cell r="O5670">
            <v>30.97</v>
          </cell>
          <cell r="P5670">
            <v>372.19</v>
          </cell>
          <cell r="Q5670">
            <v>744.38</v>
          </cell>
          <cell r="R5670">
            <v>8867.7199999999993</v>
          </cell>
          <cell r="S5670">
            <v>3396.25</v>
          </cell>
          <cell r="T5670">
            <v>15</v>
          </cell>
          <cell r="U5670">
            <v>92</v>
          </cell>
          <cell r="V5670">
            <v>13</v>
          </cell>
          <cell r="W5670">
            <v>92</v>
          </cell>
          <cell r="X5670">
            <v>0</v>
          </cell>
        </row>
        <row r="5671">
          <cell r="A5671" t="str">
            <v>1755600</v>
          </cell>
          <cell r="B5671">
            <v>1</v>
          </cell>
          <cell r="C5671" t="str">
            <v>Plumbing reticulation in square metres</v>
          </cell>
          <cell r="D5671" t="str">
            <v>34</v>
          </cell>
          <cell r="E5671" t="str">
            <v>BASPLM</v>
          </cell>
          <cell r="F5671" t="str">
            <v>BAS</v>
          </cell>
          <cell r="G5671">
            <v>38820</v>
          </cell>
          <cell r="H5671" t="str">
            <v>Active</v>
          </cell>
          <cell r="I5671">
            <v>265</v>
          </cell>
          <cell r="J5671">
            <v>39344</v>
          </cell>
          <cell r="K5671" t="str">
            <v>R</v>
          </cell>
          <cell r="L5671" t="str">
            <v>TM</v>
          </cell>
          <cell r="M5671" t="str">
            <v>0240</v>
          </cell>
          <cell r="N5671">
            <v>10568.39</v>
          </cell>
          <cell r="O5671">
            <v>57.78</v>
          </cell>
          <cell r="P5671">
            <v>692.92</v>
          </cell>
          <cell r="Q5671">
            <v>1385.84</v>
          </cell>
          <cell r="R5671">
            <v>9182.5499999999993</v>
          </cell>
          <cell r="S5671">
            <v>3956.69</v>
          </cell>
          <cell r="T5671">
            <v>15</v>
          </cell>
          <cell r="U5671">
            <v>92</v>
          </cell>
          <cell r="V5671">
            <v>13</v>
          </cell>
          <cell r="W5671">
            <v>92</v>
          </cell>
          <cell r="X5671">
            <v>0</v>
          </cell>
        </row>
        <row r="5672">
          <cell r="A5672" t="str">
            <v>1755700</v>
          </cell>
          <cell r="B5672">
            <v>1</v>
          </cell>
          <cell r="C5672" t="str">
            <v>Public Address System in square metres</v>
          </cell>
          <cell r="D5672" t="str">
            <v>34</v>
          </cell>
          <cell r="E5672" t="str">
            <v>BASPUB</v>
          </cell>
          <cell r="F5672" t="str">
            <v>BAS</v>
          </cell>
          <cell r="G5672">
            <v>38820</v>
          </cell>
          <cell r="H5672" t="str">
            <v>Active</v>
          </cell>
          <cell r="I5672">
            <v>265</v>
          </cell>
          <cell r="J5672">
            <v>39344</v>
          </cell>
          <cell r="K5672" t="str">
            <v>R</v>
          </cell>
          <cell r="L5672" t="str">
            <v>TM</v>
          </cell>
          <cell r="M5672" t="str">
            <v>0240</v>
          </cell>
          <cell r="N5672">
            <v>2868.91</v>
          </cell>
          <cell r="O5672">
            <v>15.62</v>
          </cell>
          <cell r="P5672">
            <v>188.1</v>
          </cell>
          <cell r="Q5672">
            <v>376.2</v>
          </cell>
          <cell r="R5672">
            <v>2492.71</v>
          </cell>
          <cell r="S5672">
            <v>1074.0899999999999</v>
          </cell>
          <cell r="T5672">
            <v>15</v>
          </cell>
          <cell r="U5672">
            <v>92</v>
          </cell>
          <cell r="V5672">
            <v>13</v>
          </cell>
          <cell r="W5672">
            <v>92</v>
          </cell>
          <cell r="X5672">
            <v>0</v>
          </cell>
        </row>
        <row r="5673">
          <cell r="A5673" t="str">
            <v>1755800</v>
          </cell>
          <cell r="B5673">
            <v>1</v>
          </cell>
          <cell r="C5673" t="str">
            <v>Security System in square metres</v>
          </cell>
          <cell r="D5673" t="str">
            <v>34</v>
          </cell>
          <cell r="E5673" t="str">
            <v>BASSEC</v>
          </cell>
          <cell r="F5673" t="str">
            <v>BAS</v>
          </cell>
          <cell r="G5673">
            <v>38820</v>
          </cell>
          <cell r="H5673" t="str">
            <v>Active</v>
          </cell>
          <cell r="I5673">
            <v>265</v>
          </cell>
          <cell r="J5673">
            <v>39344</v>
          </cell>
          <cell r="K5673" t="str">
            <v>R</v>
          </cell>
          <cell r="L5673" t="str">
            <v>TM</v>
          </cell>
          <cell r="M5673" t="str">
            <v>0240</v>
          </cell>
          <cell r="N5673">
            <v>9252.39</v>
          </cell>
          <cell r="O5673">
            <v>50.58</v>
          </cell>
          <cell r="P5673">
            <v>606.63</v>
          </cell>
          <cell r="Q5673">
            <v>1213.26</v>
          </cell>
          <cell r="R5673">
            <v>8039.13</v>
          </cell>
          <cell r="S5673">
            <v>3464</v>
          </cell>
          <cell r="T5673">
            <v>15</v>
          </cell>
          <cell r="U5673">
            <v>92</v>
          </cell>
          <cell r="V5673">
            <v>13</v>
          </cell>
          <cell r="W5673">
            <v>92</v>
          </cell>
          <cell r="X5673">
            <v>0</v>
          </cell>
        </row>
        <row r="5674">
          <cell r="A5674" t="str">
            <v>1755900</v>
          </cell>
          <cell r="B5674">
            <v>1</v>
          </cell>
          <cell r="C5674" t="str">
            <v>sprinkler head and piping - 98</v>
          </cell>
          <cell r="D5674" t="str">
            <v>34</v>
          </cell>
          <cell r="E5674" t="str">
            <v>BASSPR</v>
          </cell>
          <cell r="F5674" t="str">
            <v>BAS</v>
          </cell>
          <cell r="G5674">
            <v>38820</v>
          </cell>
          <cell r="H5674" t="str">
            <v>Active</v>
          </cell>
          <cell r="I5674">
            <v>23</v>
          </cell>
          <cell r="J5674">
            <v>39344</v>
          </cell>
          <cell r="K5674" t="str">
            <v>R</v>
          </cell>
          <cell r="L5674" t="str">
            <v>TM</v>
          </cell>
          <cell r="M5674" t="str">
            <v>0240</v>
          </cell>
          <cell r="N5674">
            <v>13204.88</v>
          </cell>
          <cell r="O5674">
            <v>72.13</v>
          </cell>
          <cell r="P5674">
            <v>865.78</v>
          </cell>
          <cell r="Q5674">
            <v>1731.56</v>
          </cell>
          <cell r="R5674">
            <v>11473.32</v>
          </cell>
          <cell r="S5674">
            <v>4943.7700000000004</v>
          </cell>
          <cell r="T5674">
            <v>15</v>
          </cell>
          <cell r="U5674">
            <v>92</v>
          </cell>
          <cell r="V5674">
            <v>13</v>
          </cell>
          <cell r="W5674">
            <v>92</v>
          </cell>
          <cell r="X5674">
            <v>0</v>
          </cell>
        </row>
        <row r="5675">
          <cell r="A5675" t="str">
            <v>1756000</v>
          </cell>
          <cell r="B5675">
            <v>1</v>
          </cell>
          <cell r="C5675" t="str">
            <v>suspended ceiling - 1120.5 square metres</v>
          </cell>
          <cell r="D5675" t="str">
            <v>34</v>
          </cell>
          <cell r="E5675" t="str">
            <v>BASSUS</v>
          </cell>
          <cell r="F5675" t="str">
            <v>BAS</v>
          </cell>
          <cell r="G5675">
            <v>38820</v>
          </cell>
          <cell r="H5675" t="str">
            <v>Active</v>
          </cell>
          <cell r="I5675">
            <v>265</v>
          </cell>
          <cell r="J5675">
            <v>39344</v>
          </cell>
          <cell r="K5675" t="str">
            <v>R</v>
          </cell>
          <cell r="L5675" t="str">
            <v>TM</v>
          </cell>
          <cell r="M5675" t="str">
            <v>0240</v>
          </cell>
          <cell r="N5675">
            <v>30059.9</v>
          </cell>
          <cell r="O5675">
            <v>82.85</v>
          </cell>
          <cell r="P5675">
            <v>993.65</v>
          </cell>
          <cell r="Q5675">
            <v>1987.3</v>
          </cell>
          <cell r="R5675">
            <v>28072.6</v>
          </cell>
          <cell r="S5675">
            <v>10556.07</v>
          </cell>
          <cell r="T5675">
            <v>30</v>
          </cell>
          <cell r="U5675">
            <v>92</v>
          </cell>
          <cell r="V5675">
            <v>28</v>
          </cell>
          <cell r="W5675">
            <v>92</v>
          </cell>
          <cell r="X5675">
            <v>0</v>
          </cell>
        </row>
        <row r="5676">
          <cell r="A5676" t="str">
            <v>1756100</v>
          </cell>
          <cell r="B5676">
            <v>1</v>
          </cell>
          <cell r="C5676" t="str">
            <v>Building Structure in square metres</v>
          </cell>
          <cell r="D5676" t="str">
            <v>34</v>
          </cell>
          <cell r="E5676" t="str">
            <v>BUITER</v>
          </cell>
          <cell r="F5676" t="str">
            <v>BUI</v>
          </cell>
          <cell r="G5676">
            <v>38820</v>
          </cell>
          <cell r="H5676" t="str">
            <v>Active</v>
          </cell>
          <cell r="I5676">
            <v>12</v>
          </cell>
          <cell r="J5676">
            <v>39344</v>
          </cell>
          <cell r="K5676" t="str">
            <v>R</v>
          </cell>
          <cell r="L5676" t="str">
            <v>TN</v>
          </cell>
          <cell r="M5676" t="str">
            <v>0185</v>
          </cell>
          <cell r="N5676">
            <v>3426.54</v>
          </cell>
          <cell r="O5676">
            <v>5.68</v>
          </cell>
          <cell r="P5676">
            <v>67.61</v>
          </cell>
          <cell r="Q5676">
            <v>135.22</v>
          </cell>
          <cell r="R5676">
            <v>3291.32</v>
          </cell>
          <cell r="S5676">
            <v>1320.33</v>
          </cell>
          <cell r="T5676">
            <v>40</v>
          </cell>
          <cell r="U5676">
            <v>0</v>
          </cell>
          <cell r="V5676">
            <v>38</v>
          </cell>
          <cell r="W5676">
            <v>0</v>
          </cell>
          <cell r="X5676">
            <v>0</v>
          </cell>
        </row>
        <row r="5677">
          <cell r="A5677" t="str">
            <v>1756200</v>
          </cell>
          <cell r="B5677">
            <v>1</v>
          </cell>
          <cell r="C5677" t="str">
            <v>Communication Services in square metres</v>
          </cell>
          <cell r="D5677" t="str">
            <v>34</v>
          </cell>
          <cell r="E5677" t="str">
            <v>BASCAB</v>
          </cell>
          <cell r="F5677" t="str">
            <v>BAS</v>
          </cell>
          <cell r="G5677">
            <v>38820</v>
          </cell>
          <cell r="H5677" t="str">
            <v>Active</v>
          </cell>
          <cell r="I5677">
            <v>12</v>
          </cell>
          <cell r="J5677">
            <v>39344</v>
          </cell>
          <cell r="K5677" t="str">
            <v>R</v>
          </cell>
          <cell r="L5677" t="str">
            <v>TN</v>
          </cell>
          <cell r="M5677" t="str">
            <v>0185</v>
          </cell>
          <cell r="N5677">
            <v>168.76</v>
          </cell>
          <cell r="O5677">
            <v>0.87</v>
          </cell>
          <cell r="P5677">
            <v>10.55</v>
          </cell>
          <cell r="Q5677">
            <v>21.1</v>
          </cell>
          <cell r="R5677">
            <v>147.66</v>
          </cell>
          <cell r="S5677">
            <v>70.239999999999995</v>
          </cell>
          <cell r="T5677">
            <v>16</v>
          </cell>
          <cell r="U5677">
            <v>0</v>
          </cell>
          <cell r="V5677">
            <v>14</v>
          </cell>
          <cell r="W5677">
            <v>0</v>
          </cell>
          <cell r="X5677">
            <v>0</v>
          </cell>
        </row>
        <row r="5678">
          <cell r="A5678" t="str">
            <v>1756300</v>
          </cell>
          <cell r="B5678">
            <v>1</v>
          </cell>
          <cell r="C5678" t="str">
            <v>Drainage Services in square metres</v>
          </cell>
          <cell r="D5678" t="str">
            <v>34</v>
          </cell>
          <cell r="E5678" t="str">
            <v>BASPLM</v>
          </cell>
          <cell r="F5678" t="str">
            <v>BAS</v>
          </cell>
          <cell r="G5678">
            <v>38820</v>
          </cell>
          <cell r="H5678" t="str">
            <v>Active</v>
          </cell>
          <cell r="I5678">
            <v>12</v>
          </cell>
          <cell r="J5678">
            <v>39344</v>
          </cell>
          <cell r="K5678" t="str">
            <v>R</v>
          </cell>
          <cell r="L5678" t="str">
            <v>TN</v>
          </cell>
          <cell r="M5678" t="str">
            <v>0185</v>
          </cell>
          <cell r="N5678">
            <v>33.729999999999997</v>
          </cell>
          <cell r="O5678">
            <v>0.13</v>
          </cell>
          <cell r="P5678">
            <v>2.11</v>
          </cell>
          <cell r="Q5678">
            <v>4.22</v>
          </cell>
          <cell r="R5678">
            <v>29.51</v>
          </cell>
          <cell r="S5678">
            <v>14.04</v>
          </cell>
          <cell r="T5678">
            <v>16</v>
          </cell>
          <cell r="U5678">
            <v>0</v>
          </cell>
          <cell r="V5678">
            <v>14</v>
          </cell>
          <cell r="W5678">
            <v>0</v>
          </cell>
          <cell r="X5678">
            <v>0</v>
          </cell>
        </row>
        <row r="5679">
          <cell r="A5679" t="str">
            <v>1756400</v>
          </cell>
          <cell r="B5679">
            <v>1</v>
          </cell>
          <cell r="C5679" t="str">
            <v>Electrical services in square metres</v>
          </cell>
          <cell r="D5679" t="str">
            <v>34</v>
          </cell>
          <cell r="E5679" t="str">
            <v>BASELC</v>
          </cell>
          <cell r="F5679" t="str">
            <v>BAS</v>
          </cell>
          <cell r="G5679">
            <v>38820</v>
          </cell>
          <cell r="H5679" t="str">
            <v>Active</v>
          </cell>
          <cell r="I5679">
            <v>12</v>
          </cell>
          <cell r="J5679">
            <v>39344</v>
          </cell>
          <cell r="K5679" t="str">
            <v>R</v>
          </cell>
          <cell r="L5679" t="str">
            <v>TN</v>
          </cell>
          <cell r="M5679" t="str">
            <v>0185</v>
          </cell>
          <cell r="N5679">
            <v>1501.65</v>
          </cell>
          <cell r="O5679">
            <v>4.82</v>
          </cell>
          <cell r="P5679">
            <v>58.06</v>
          </cell>
          <cell r="Q5679">
            <v>116.12</v>
          </cell>
          <cell r="R5679">
            <v>1385.53</v>
          </cell>
          <cell r="S5679">
            <v>594.91999999999996</v>
          </cell>
          <cell r="T5679">
            <v>16</v>
          </cell>
          <cell r="U5679">
            <v>0</v>
          </cell>
          <cell r="V5679">
            <v>14</v>
          </cell>
          <cell r="W5679">
            <v>0</v>
          </cell>
          <cell r="X5679">
            <v>0</v>
          </cell>
        </row>
        <row r="5680">
          <cell r="A5680" t="str">
            <v>1756500</v>
          </cell>
          <cell r="B5680">
            <v>1</v>
          </cell>
          <cell r="C5680" t="str">
            <v>Fire Alarm System in square metres</v>
          </cell>
          <cell r="D5680" t="str">
            <v>34</v>
          </cell>
          <cell r="E5680" t="str">
            <v>BASALA</v>
          </cell>
          <cell r="F5680" t="str">
            <v>BAS</v>
          </cell>
          <cell r="G5680">
            <v>38820</v>
          </cell>
          <cell r="H5680" t="str">
            <v>Active</v>
          </cell>
          <cell r="I5680">
            <v>12</v>
          </cell>
          <cell r="J5680">
            <v>39344</v>
          </cell>
          <cell r="K5680" t="str">
            <v>R</v>
          </cell>
          <cell r="L5680" t="str">
            <v>TN</v>
          </cell>
          <cell r="M5680" t="str">
            <v>0185</v>
          </cell>
          <cell r="N5680">
            <v>400.51</v>
          </cell>
          <cell r="O5680">
            <v>1.3</v>
          </cell>
          <cell r="P5680">
            <v>15.49</v>
          </cell>
          <cell r="Q5680">
            <v>30.98</v>
          </cell>
          <cell r="R5680">
            <v>369.53</v>
          </cell>
          <cell r="S5680">
            <v>158.66999999999999</v>
          </cell>
          <cell r="T5680">
            <v>16</v>
          </cell>
          <cell r="U5680">
            <v>0</v>
          </cell>
          <cell r="V5680">
            <v>14</v>
          </cell>
          <cell r="W5680">
            <v>0</v>
          </cell>
          <cell r="X5680">
            <v>0</v>
          </cell>
        </row>
        <row r="5681">
          <cell r="A5681" t="str">
            <v>1756600</v>
          </cell>
          <cell r="B5681">
            <v>1</v>
          </cell>
          <cell r="C5681" t="str">
            <v>Mechanical Services in square metres</v>
          </cell>
          <cell r="D5681" t="str">
            <v>34</v>
          </cell>
          <cell r="E5681" t="str">
            <v>BASAIR</v>
          </cell>
          <cell r="F5681" t="str">
            <v>BAS</v>
          </cell>
          <cell r="G5681">
            <v>38820</v>
          </cell>
          <cell r="H5681" t="str">
            <v>Active</v>
          </cell>
          <cell r="I5681">
            <v>12</v>
          </cell>
          <cell r="J5681">
            <v>39344</v>
          </cell>
          <cell r="K5681" t="str">
            <v>R</v>
          </cell>
          <cell r="L5681" t="str">
            <v>TN</v>
          </cell>
          <cell r="M5681" t="str">
            <v>0185</v>
          </cell>
          <cell r="N5681">
            <v>1884.65</v>
          </cell>
          <cell r="O5681">
            <v>14.25</v>
          </cell>
          <cell r="P5681">
            <v>171.33</v>
          </cell>
          <cell r="Q5681">
            <v>342.66</v>
          </cell>
          <cell r="R5681">
            <v>1541.99</v>
          </cell>
          <cell r="S5681">
            <v>823.85</v>
          </cell>
          <cell r="T5681">
            <v>11</v>
          </cell>
          <cell r="U5681">
            <v>0</v>
          </cell>
          <cell r="V5681">
            <v>9</v>
          </cell>
          <cell r="W5681">
            <v>0</v>
          </cell>
          <cell r="X5681">
            <v>0</v>
          </cell>
        </row>
        <row r="5682">
          <cell r="A5682" t="str">
            <v>1756700</v>
          </cell>
          <cell r="B5682">
            <v>1</v>
          </cell>
          <cell r="C5682" t="str">
            <v>Plumbing reticulation in square metres</v>
          </cell>
          <cell r="D5682" t="str">
            <v>34</v>
          </cell>
          <cell r="E5682" t="str">
            <v>BASPLM</v>
          </cell>
          <cell r="F5682" t="str">
            <v>BAS</v>
          </cell>
          <cell r="G5682">
            <v>38820</v>
          </cell>
          <cell r="H5682" t="str">
            <v>Active</v>
          </cell>
          <cell r="I5682">
            <v>12</v>
          </cell>
          <cell r="J5682">
            <v>39344</v>
          </cell>
          <cell r="K5682" t="str">
            <v>R</v>
          </cell>
          <cell r="L5682" t="str">
            <v>TN</v>
          </cell>
          <cell r="M5682" t="str">
            <v>0185</v>
          </cell>
          <cell r="N5682">
            <v>253.03</v>
          </cell>
          <cell r="O5682">
            <v>1.29</v>
          </cell>
          <cell r="P5682">
            <v>15.81</v>
          </cell>
          <cell r="Q5682">
            <v>31.62</v>
          </cell>
          <cell r="R5682">
            <v>221.41</v>
          </cell>
          <cell r="S5682">
            <v>105.32</v>
          </cell>
          <cell r="T5682">
            <v>16</v>
          </cell>
          <cell r="U5682">
            <v>0</v>
          </cell>
          <cell r="V5682">
            <v>14</v>
          </cell>
          <cell r="W5682">
            <v>0</v>
          </cell>
          <cell r="X5682">
            <v>0</v>
          </cell>
        </row>
        <row r="5683">
          <cell r="A5683" t="str">
            <v>1756800</v>
          </cell>
          <cell r="B5683">
            <v>1</v>
          </cell>
          <cell r="C5683" t="str">
            <v>Public Address System in square metres</v>
          </cell>
          <cell r="D5683" t="str">
            <v>34</v>
          </cell>
          <cell r="E5683" t="str">
            <v>BASPUB</v>
          </cell>
          <cell r="F5683" t="str">
            <v>BAS</v>
          </cell>
          <cell r="G5683">
            <v>38820</v>
          </cell>
          <cell r="H5683" t="str">
            <v>Active</v>
          </cell>
          <cell r="I5683">
            <v>12</v>
          </cell>
          <cell r="J5683">
            <v>39344</v>
          </cell>
          <cell r="K5683" t="str">
            <v>R</v>
          </cell>
          <cell r="L5683" t="str">
            <v>TN</v>
          </cell>
          <cell r="M5683" t="str">
            <v>0185</v>
          </cell>
          <cell r="N5683">
            <v>168.76</v>
          </cell>
          <cell r="O5683">
            <v>0.87</v>
          </cell>
          <cell r="P5683">
            <v>10.55</v>
          </cell>
          <cell r="Q5683">
            <v>21.1</v>
          </cell>
          <cell r="R5683">
            <v>147.66</v>
          </cell>
          <cell r="S5683">
            <v>70.239999999999995</v>
          </cell>
          <cell r="T5683">
            <v>16</v>
          </cell>
          <cell r="U5683">
            <v>0</v>
          </cell>
          <cell r="V5683">
            <v>14</v>
          </cell>
          <cell r="W5683">
            <v>0</v>
          </cell>
          <cell r="X5683">
            <v>0</v>
          </cell>
        </row>
        <row r="5684">
          <cell r="A5684" t="str">
            <v>1756900</v>
          </cell>
          <cell r="B5684">
            <v>1</v>
          </cell>
          <cell r="C5684" t="str">
            <v>Security System in square metres</v>
          </cell>
          <cell r="D5684" t="str">
            <v>34</v>
          </cell>
          <cell r="E5684" t="str">
            <v>BASSEC</v>
          </cell>
          <cell r="F5684" t="str">
            <v>BAS</v>
          </cell>
          <cell r="G5684">
            <v>38820</v>
          </cell>
          <cell r="H5684" t="str">
            <v>Active</v>
          </cell>
          <cell r="I5684">
            <v>12</v>
          </cell>
          <cell r="J5684">
            <v>39344</v>
          </cell>
          <cell r="K5684" t="str">
            <v>R</v>
          </cell>
          <cell r="L5684" t="str">
            <v>TN</v>
          </cell>
          <cell r="M5684" t="str">
            <v>0185</v>
          </cell>
          <cell r="N5684">
            <v>421.79</v>
          </cell>
          <cell r="O5684">
            <v>2.16</v>
          </cell>
          <cell r="P5684">
            <v>26.36</v>
          </cell>
          <cell r="Q5684">
            <v>52.72</v>
          </cell>
          <cell r="R5684">
            <v>369.07</v>
          </cell>
          <cell r="S5684">
            <v>175.56</v>
          </cell>
          <cell r="T5684">
            <v>16</v>
          </cell>
          <cell r="U5684">
            <v>0</v>
          </cell>
          <cell r="V5684">
            <v>14</v>
          </cell>
          <cell r="W5684">
            <v>0</v>
          </cell>
          <cell r="X5684">
            <v>0</v>
          </cell>
        </row>
        <row r="5685">
          <cell r="A5685" t="str">
            <v>1757000</v>
          </cell>
          <cell r="B5685">
            <v>1</v>
          </cell>
          <cell r="C5685" t="str">
            <v>Division walling in all  lineal metres</v>
          </cell>
          <cell r="D5685" t="str">
            <v>34</v>
          </cell>
          <cell r="E5685" t="str">
            <v>BASPAR</v>
          </cell>
          <cell r="F5685" t="str">
            <v>BAS</v>
          </cell>
          <cell r="G5685">
            <v>38820</v>
          </cell>
          <cell r="H5685" t="str">
            <v>Active</v>
          </cell>
          <cell r="I5685">
            <v>12</v>
          </cell>
          <cell r="J5685">
            <v>39344</v>
          </cell>
          <cell r="K5685" t="str">
            <v>R</v>
          </cell>
          <cell r="L5685" t="str">
            <v>TN</v>
          </cell>
          <cell r="M5685" t="str">
            <v>0185</v>
          </cell>
          <cell r="N5685">
            <v>1325.43</v>
          </cell>
          <cell r="O5685">
            <v>10.050000000000001</v>
          </cell>
          <cell r="P5685">
            <v>120.49</v>
          </cell>
          <cell r="Q5685">
            <v>240.98</v>
          </cell>
          <cell r="R5685">
            <v>1084.45</v>
          </cell>
          <cell r="S5685">
            <v>579.39</v>
          </cell>
          <cell r="T5685">
            <v>11</v>
          </cell>
          <cell r="U5685">
            <v>0</v>
          </cell>
          <cell r="V5685">
            <v>9</v>
          </cell>
          <cell r="W5685">
            <v>0</v>
          </cell>
          <cell r="X5685">
            <v>0</v>
          </cell>
        </row>
        <row r="5686">
          <cell r="A5686" t="str">
            <v>1757100</v>
          </cell>
          <cell r="B5686">
            <v>1</v>
          </cell>
          <cell r="C5686" t="str">
            <v>fitted carpet - 1148.50 square metres</v>
          </cell>
          <cell r="D5686" t="str">
            <v>34</v>
          </cell>
          <cell r="E5686" t="str">
            <v>BASFLO</v>
          </cell>
          <cell r="F5686" t="str">
            <v>BAS</v>
          </cell>
          <cell r="G5686">
            <v>38820</v>
          </cell>
          <cell r="H5686" t="str">
            <v>Active</v>
          </cell>
          <cell r="I5686">
            <v>12</v>
          </cell>
          <cell r="J5686">
            <v>39344</v>
          </cell>
          <cell r="K5686" t="str">
            <v>R</v>
          </cell>
          <cell r="L5686" t="str">
            <v>TN</v>
          </cell>
          <cell r="M5686" t="str">
            <v>0185</v>
          </cell>
          <cell r="N5686">
            <v>0</v>
          </cell>
          <cell r="O5686">
            <v>0</v>
          </cell>
          <cell r="P5686">
            <v>0</v>
          </cell>
          <cell r="Q5686">
            <v>0</v>
          </cell>
          <cell r="R5686">
            <v>0</v>
          </cell>
          <cell r="S5686">
            <v>0</v>
          </cell>
          <cell r="T5686">
            <v>0</v>
          </cell>
          <cell r="U5686">
            <v>0</v>
          </cell>
          <cell r="V5686">
            <v>0</v>
          </cell>
          <cell r="W5686">
            <v>0</v>
          </cell>
          <cell r="X5686">
            <v>0</v>
          </cell>
        </row>
        <row r="5687">
          <cell r="A5687" t="str">
            <v>1757200</v>
          </cell>
          <cell r="B5687">
            <v>1</v>
          </cell>
          <cell r="C5687" t="str">
            <v>fluorescent light fitting-116-1200x600mm</v>
          </cell>
          <cell r="D5687" t="str">
            <v>34</v>
          </cell>
          <cell r="E5687" t="str">
            <v>BASLIG</v>
          </cell>
          <cell r="F5687" t="str">
            <v>BAS</v>
          </cell>
          <cell r="G5687">
            <v>38820</v>
          </cell>
          <cell r="H5687" t="str">
            <v>Active</v>
          </cell>
          <cell r="I5687">
            <v>12</v>
          </cell>
          <cell r="J5687">
            <v>39344</v>
          </cell>
          <cell r="K5687" t="str">
            <v>R</v>
          </cell>
          <cell r="L5687" t="str">
            <v>TN</v>
          </cell>
          <cell r="M5687" t="str">
            <v>0185</v>
          </cell>
          <cell r="N5687">
            <v>439.22</v>
          </cell>
          <cell r="O5687">
            <v>3.3</v>
          </cell>
          <cell r="P5687">
            <v>39.93</v>
          </cell>
          <cell r="Q5687">
            <v>79.86</v>
          </cell>
          <cell r="R5687">
            <v>359.36</v>
          </cell>
          <cell r="S5687">
            <v>192</v>
          </cell>
          <cell r="T5687">
            <v>11</v>
          </cell>
          <cell r="U5687">
            <v>0</v>
          </cell>
          <cell r="V5687">
            <v>9</v>
          </cell>
          <cell r="W5687">
            <v>0</v>
          </cell>
          <cell r="X5687">
            <v>0</v>
          </cell>
        </row>
        <row r="5688">
          <cell r="A5688" t="str">
            <v>1757300</v>
          </cell>
          <cell r="B5688">
            <v>1</v>
          </cell>
          <cell r="C5688" t="str">
            <v>sprinkler head and piping - 101</v>
          </cell>
          <cell r="D5688" t="str">
            <v>34</v>
          </cell>
          <cell r="E5688" t="str">
            <v>BASSPR</v>
          </cell>
          <cell r="F5688" t="str">
            <v>BAS</v>
          </cell>
          <cell r="G5688">
            <v>38820</v>
          </cell>
          <cell r="H5688" t="str">
            <v>Active</v>
          </cell>
          <cell r="I5688">
            <v>12</v>
          </cell>
          <cell r="J5688">
            <v>39344</v>
          </cell>
          <cell r="K5688" t="str">
            <v>R</v>
          </cell>
          <cell r="L5688" t="str">
            <v>TN</v>
          </cell>
          <cell r="M5688" t="str">
            <v>0185</v>
          </cell>
          <cell r="N5688">
            <v>446.17</v>
          </cell>
          <cell r="O5688">
            <v>3.38</v>
          </cell>
          <cell r="P5688">
            <v>40.56</v>
          </cell>
          <cell r="Q5688">
            <v>81.12</v>
          </cell>
          <cell r="R5688">
            <v>365.05</v>
          </cell>
          <cell r="S5688">
            <v>195.04</v>
          </cell>
          <cell r="T5688">
            <v>11</v>
          </cell>
          <cell r="U5688">
            <v>0</v>
          </cell>
          <cell r="V5688">
            <v>9</v>
          </cell>
          <cell r="W5688">
            <v>0</v>
          </cell>
          <cell r="X5688">
            <v>0</v>
          </cell>
        </row>
        <row r="5689">
          <cell r="A5689" t="str">
            <v>1757400</v>
          </cell>
          <cell r="B5689">
            <v>1</v>
          </cell>
          <cell r="C5689" t="str">
            <v>suspended ceiling -  square metres</v>
          </cell>
          <cell r="D5689" t="str">
            <v>34</v>
          </cell>
          <cell r="E5689" t="str">
            <v>BASSUS</v>
          </cell>
          <cell r="F5689" t="str">
            <v>BAS</v>
          </cell>
          <cell r="G5689">
            <v>38820</v>
          </cell>
          <cell r="H5689" t="str">
            <v>Active</v>
          </cell>
          <cell r="I5689">
            <v>12</v>
          </cell>
          <cell r="J5689">
            <v>39344</v>
          </cell>
          <cell r="K5689" t="str">
            <v>R</v>
          </cell>
          <cell r="L5689" t="str">
            <v>TN</v>
          </cell>
          <cell r="M5689" t="str">
            <v>0185</v>
          </cell>
          <cell r="N5689">
            <v>337.33</v>
          </cell>
          <cell r="O5689">
            <v>1.72</v>
          </cell>
          <cell r="P5689">
            <v>21.08</v>
          </cell>
          <cell r="Q5689">
            <v>42.16</v>
          </cell>
          <cell r="R5689">
            <v>295.17</v>
          </cell>
          <cell r="S5689">
            <v>140.4</v>
          </cell>
          <cell r="T5689">
            <v>16</v>
          </cell>
          <cell r="U5689">
            <v>0</v>
          </cell>
          <cell r="V5689">
            <v>14</v>
          </cell>
          <cell r="W5689">
            <v>0</v>
          </cell>
          <cell r="X5689">
            <v>0</v>
          </cell>
        </row>
        <row r="5690">
          <cell r="A5690" t="str">
            <v>1757500</v>
          </cell>
          <cell r="B5690">
            <v>1</v>
          </cell>
          <cell r="C5690" t="str">
            <v>Building Structure in square metres</v>
          </cell>
          <cell r="D5690" t="str">
            <v>34</v>
          </cell>
          <cell r="E5690" t="str">
            <v>BUITER</v>
          </cell>
          <cell r="F5690" t="str">
            <v>BUI</v>
          </cell>
          <cell r="G5690">
            <v>38820</v>
          </cell>
          <cell r="H5690" t="str">
            <v>Active</v>
          </cell>
          <cell r="I5690">
            <v>5</v>
          </cell>
          <cell r="J5690">
            <v>39344</v>
          </cell>
          <cell r="K5690" t="str">
            <v>R</v>
          </cell>
          <cell r="L5690" t="str">
            <v>TN</v>
          </cell>
          <cell r="M5690" t="str">
            <v>0186</v>
          </cell>
          <cell r="N5690">
            <v>1427.72</v>
          </cell>
          <cell r="O5690">
            <v>2.3199999999999998</v>
          </cell>
          <cell r="P5690">
            <v>28.17</v>
          </cell>
          <cell r="Q5690">
            <v>56.34</v>
          </cell>
          <cell r="R5690">
            <v>1371.38</v>
          </cell>
          <cell r="S5690">
            <v>550.14</v>
          </cell>
          <cell r="T5690">
            <v>40</v>
          </cell>
          <cell r="U5690">
            <v>0</v>
          </cell>
          <cell r="V5690">
            <v>38</v>
          </cell>
          <cell r="W5690">
            <v>0</v>
          </cell>
          <cell r="X5690">
            <v>0</v>
          </cell>
        </row>
        <row r="5691">
          <cell r="A5691" t="str">
            <v>1757600</v>
          </cell>
          <cell r="B5691">
            <v>1</v>
          </cell>
          <cell r="C5691" t="str">
            <v>Communication Services in square metres</v>
          </cell>
          <cell r="D5691" t="str">
            <v>34</v>
          </cell>
          <cell r="E5691" t="str">
            <v>BASCAB</v>
          </cell>
          <cell r="F5691" t="str">
            <v>BAS</v>
          </cell>
          <cell r="G5691">
            <v>38820</v>
          </cell>
          <cell r="H5691" t="str">
            <v>Active</v>
          </cell>
          <cell r="I5691">
            <v>5</v>
          </cell>
          <cell r="J5691">
            <v>39344</v>
          </cell>
          <cell r="K5691" t="str">
            <v>R</v>
          </cell>
          <cell r="L5691" t="str">
            <v>TN</v>
          </cell>
          <cell r="M5691" t="str">
            <v>0186</v>
          </cell>
          <cell r="N5691">
            <v>70.28</v>
          </cell>
          <cell r="O5691">
            <v>0.32</v>
          </cell>
          <cell r="P5691">
            <v>4.3899999999999997</v>
          </cell>
          <cell r="Q5691">
            <v>8.7799999999999994</v>
          </cell>
          <cell r="R5691">
            <v>61.5</v>
          </cell>
          <cell r="S5691">
            <v>29.25</v>
          </cell>
          <cell r="T5691">
            <v>16</v>
          </cell>
          <cell r="U5691">
            <v>0</v>
          </cell>
          <cell r="V5691">
            <v>14</v>
          </cell>
          <cell r="W5691">
            <v>0</v>
          </cell>
          <cell r="X5691">
            <v>0</v>
          </cell>
        </row>
        <row r="5692">
          <cell r="A5692" t="str">
            <v>1757700</v>
          </cell>
          <cell r="B5692">
            <v>1</v>
          </cell>
          <cell r="C5692" t="str">
            <v>Drainage Services in square metres</v>
          </cell>
          <cell r="D5692" t="str">
            <v>34</v>
          </cell>
          <cell r="E5692" t="str">
            <v>BASPLM</v>
          </cell>
          <cell r="F5692" t="str">
            <v>BAS</v>
          </cell>
          <cell r="G5692">
            <v>38820</v>
          </cell>
          <cell r="H5692" t="str">
            <v>Active</v>
          </cell>
          <cell r="I5692">
            <v>5</v>
          </cell>
          <cell r="J5692">
            <v>39344</v>
          </cell>
          <cell r="K5692" t="str">
            <v>R</v>
          </cell>
          <cell r="L5692" t="str">
            <v>TN</v>
          </cell>
          <cell r="M5692" t="str">
            <v>0186</v>
          </cell>
          <cell r="N5692">
            <v>13.99</v>
          </cell>
          <cell r="O5692">
            <v>0.1</v>
          </cell>
          <cell r="P5692">
            <v>0.87</v>
          </cell>
          <cell r="Q5692">
            <v>1.74</v>
          </cell>
          <cell r="R5692">
            <v>12.25</v>
          </cell>
          <cell r="S5692">
            <v>5.83</v>
          </cell>
          <cell r="T5692">
            <v>16</v>
          </cell>
          <cell r="U5692">
            <v>0</v>
          </cell>
          <cell r="V5692">
            <v>14</v>
          </cell>
          <cell r="W5692">
            <v>0</v>
          </cell>
          <cell r="X5692">
            <v>0</v>
          </cell>
        </row>
        <row r="5693">
          <cell r="A5693" t="str">
            <v>1757800</v>
          </cell>
          <cell r="B5693">
            <v>1</v>
          </cell>
          <cell r="C5693" t="str">
            <v>Electrical services in square metres</v>
          </cell>
          <cell r="D5693" t="str">
            <v>34</v>
          </cell>
          <cell r="E5693" t="str">
            <v>BASELC</v>
          </cell>
          <cell r="F5693" t="str">
            <v>BAS</v>
          </cell>
          <cell r="G5693">
            <v>38820</v>
          </cell>
          <cell r="H5693" t="str">
            <v>Active</v>
          </cell>
          <cell r="I5693">
            <v>5</v>
          </cell>
          <cell r="J5693">
            <v>39344</v>
          </cell>
          <cell r="K5693" t="str">
            <v>R</v>
          </cell>
          <cell r="L5693" t="str">
            <v>TN</v>
          </cell>
          <cell r="M5693" t="str">
            <v>0186</v>
          </cell>
          <cell r="N5693">
            <v>625.80999999999995</v>
          </cell>
          <cell r="O5693">
            <v>1.98</v>
          </cell>
          <cell r="P5693">
            <v>24.2</v>
          </cell>
          <cell r="Q5693">
            <v>48.4</v>
          </cell>
          <cell r="R5693">
            <v>577.41</v>
          </cell>
          <cell r="S5693">
            <v>247.93</v>
          </cell>
          <cell r="T5693">
            <v>16</v>
          </cell>
          <cell r="U5693">
            <v>0</v>
          </cell>
          <cell r="V5693">
            <v>14</v>
          </cell>
          <cell r="W5693">
            <v>0</v>
          </cell>
          <cell r="X5693">
            <v>0</v>
          </cell>
        </row>
        <row r="5694">
          <cell r="A5694" t="str">
            <v>1757900</v>
          </cell>
          <cell r="B5694">
            <v>1</v>
          </cell>
          <cell r="C5694" t="str">
            <v>Fire Alarm System in square metres</v>
          </cell>
          <cell r="D5694" t="str">
            <v>34</v>
          </cell>
          <cell r="E5694" t="str">
            <v>BASALA</v>
          </cell>
          <cell r="F5694" t="str">
            <v>BAS</v>
          </cell>
          <cell r="G5694">
            <v>38820</v>
          </cell>
          <cell r="H5694" t="str">
            <v>Active</v>
          </cell>
          <cell r="I5694">
            <v>5</v>
          </cell>
          <cell r="J5694">
            <v>39344</v>
          </cell>
          <cell r="K5694" t="str">
            <v>R</v>
          </cell>
          <cell r="L5694" t="str">
            <v>TN</v>
          </cell>
          <cell r="M5694" t="str">
            <v>0186</v>
          </cell>
          <cell r="N5694">
            <v>166.86</v>
          </cell>
          <cell r="O5694">
            <v>0.51</v>
          </cell>
          <cell r="P5694">
            <v>6.45</v>
          </cell>
          <cell r="Q5694">
            <v>12.9</v>
          </cell>
          <cell r="R5694">
            <v>153.96</v>
          </cell>
          <cell r="S5694">
            <v>66.11</v>
          </cell>
          <cell r="T5694">
            <v>16</v>
          </cell>
          <cell r="U5694">
            <v>0</v>
          </cell>
          <cell r="V5694">
            <v>14</v>
          </cell>
          <cell r="W5694">
            <v>0</v>
          </cell>
          <cell r="X5694">
            <v>0</v>
          </cell>
        </row>
        <row r="5695">
          <cell r="A5695" t="str">
            <v>1758000</v>
          </cell>
          <cell r="B5695">
            <v>1</v>
          </cell>
          <cell r="C5695" t="str">
            <v>Mechanical Services in square metres</v>
          </cell>
          <cell r="D5695" t="str">
            <v>34</v>
          </cell>
          <cell r="E5695" t="str">
            <v>BASAIR</v>
          </cell>
          <cell r="F5695" t="str">
            <v>BAS</v>
          </cell>
          <cell r="G5695">
            <v>38820</v>
          </cell>
          <cell r="H5695" t="str">
            <v>Active</v>
          </cell>
          <cell r="I5695">
            <v>5</v>
          </cell>
          <cell r="J5695">
            <v>39344</v>
          </cell>
          <cell r="K5695" t="str">
            <v>R</v>
          </cell>
          <cell r="L5695" t="str">
            <v>TN</v>
          </cell>
          <cell r="M5695" t="str">
            <v>0186</v>
          </cell>
          <cell r="N5695">
            <v>785.2</v>
          </cell>
          <cell r="O5695">
            <v>5.93</v>
          </cell>
          <cell r="P5695">
            <v>71.38</v>
          </cell>
          <cell r="Q5695">
            <v>142.76</v>
          </cell>
          <cell r="R5695">
            <v>642.44000000000005</v>
          </cell>
          <cell r="S5695">
            <v>343.24</v>
          </cell>
          <cell r="T5695">
            <v>11</v>
          </cell>
          <cell r="U5695">
            <v>0</v>
          </cell>
          <cell r="V5695">
            <v>9</v>
          </cell>
          <cell r="W5695">
            <v>0</v>
          </cell>
          <cell r="X5695">
            <v>0</v>
          </cell>
        </row>
        <row r="5696">
          <cell r="A5696" t="str">
            <v>1758100</v>
          </cell>
          <cell r="B5696">
            <v>1</v>
          </cell>
          <cell r="C5696" t="str">
            <v>Plumbing reticulation in square metres</v>
          </cell>
          <cell r="D5696" t="str">
            <v>34</v>
          </cell>
          <cell r="E5696" t="str">
            <v>BASPLM</v>
          </cell>
          <cell r="F5696" t="str">
            <v>BAS</v>
          </cell>
          <cell r="G5696">
            <v>38820</v>
          </cell>
          <cell r="H5696" t="str">
            <v>Active</v>
          </cell>
          <cell r="I5696">
            <v>5</v>
          </cell>
          <cell r="J5696">
            <v>39344</v>
          </cell>
          <cell r="K5696" t="str">
            <v>R</v>
          </cell>
          <cell r="L5696" t="str">
            <v>TN</v>
          </cell>
          <cell r="M5696" t="str">
            <v>0186</v>
          </cell>
          <cell r="N5696">
            <v>105.36</v>
          </cell>
          <cell r="O5696">
            <v>0.54</v>
          </cell>
          <cell r="P5696">
            <v>6.59</v>
          </cell>
          <cell r="Q5696">
            <v>13.18</v>
          </cell>
          <cell r="R5696">
            <v>92.18</v>
          </cell>
          <cell r="S5696">
            <v>43.85</v>
          </cell>
          <cell r="T5696">
            <v>16</v>
          </cell>
          <cell r="U5696">
            <v>0</v>
          </cell>
          <cell r="V5696">
            <v>14</v>
          </cell>
          <cell r="W5696">
            <v>0</v>
          </cell>
          <cell r="X5696">
            <v>0</v>
          </cell>
        </row>
        <row r="5697">
          <cell r="A5697" t="str">
            <v>1758200</v>
          </cell>
          <cell r="B5697">
            <v>1</v>
          </cell>
          <cell r="C5697" t="str">
            <v>Public Address System in square metres</v>
          </cell>
          <cell r="D5697" t="str">
            <v>34</v>
          </cell>
          <cell r="E5697" t="str">
            <v>BASPUB</v>
          </cell>
          <cell r="F5697" t="str">
            <v>BAS</v>
          </cell>
          <cell r="G5697">
            <v>38820</v>
          </cell>
          <cell r="H5697" t="str">
            <v>Active</v>
          </cell>
          <cell r="I5697">
            <v>5</v>
          </cell>
          <cell r="J5697">
            <v>39344</v>
          </cell>
          <cell r="K5697" t="str">
            <v>R</v>
          </cell>
          <cell r="L5697" t="str">
            <v>TN</v>
          </cell>
          <cell r="M5697" t="str">
            <v>0186</v>
          </cell>
          <cell r="N5697">
            <v>70.28</v>
          </cell>
          <cell r="O5697">
            <v>0.32</v>
          </cell>
          <cell r="P5697">
            <v>4.3899999999999997</v>
          </cell>
          <cell r="Q5697">
            <v>8.7799999999999994</v>
          </cell>
          <cell r="R5697">
            <v>61.5</v>
          </cell>
          <cell r="S5697">
            <v>29.25</v>
          </cell>
          <cell r="T5697">
            <v>16</v>
          </cell>
          <cell r="U5697">
            <v>0</v>
          </cell>
          <cell r="V5697">
            <v>14</v>
          </cell>
          <cell r="W5697">
            <v>0</v>
          </cell>
          <cell r="X5697">
            <v>0</v>
          </cell>
        </row>
        <row r="5698">
          <cell r="A5698" t="str">
            <v>1758300</v>
          </cell>
          <cell r="B5698">
            <v>1</v>
          </cell>
          <cell r="C5698" t="str">
            <v>Security System in square metres</v>
          </cell>
          <cell r="D5698" t="str">
            <v>34</v>
          </cell>
          <cell r="E5698" t="str">
            <v>BASSEC</v>
          </cell>
          <cell r="F5698" t="str">
            <v>BAS</v>
          </cell>
          <cell r="G5698">
            <v>38820</v>
          </cell>
          <cell r="H5698" t="str">
            <v>Active</v>
          </cell>
          <cell r="I5698">
            <v>5</v>
          </cell>
          <cell r="J5698">
            <v>39344</v>
          </cell>
          <cell r="K5698" t="str">
            <v>R</v>
          </cell>
          <cell r="L5698" t="str">
            <v>TN</v>
          </cell>
          <cell r="M5698" t="str">
            <v>0186</v>
          </cell>
          <cell r="N5698">
            <v>175.66</v>
          </cell>
          <cell r="O5698">
            <v>0.97</v>
          </cell>
          <cell r="P5698">
            <v>10.98</v>
          </cell>
          <cell r="Q5698">
            <v>21.96</v>
          </cell>
          <cell r="R5698">
            <v>153.69999999999999</v>
          </cell>
          <cell r="S5698">
            <v>73.12</v>
          </cell>
          <cell r="T5698">
            <v>16</v>
          </cell>
          <cell r="U5698">
            <v>0</v>
          </cell>
          <cell r="V5698">
            <v>14</v>
          </cell>
          <cell r="W5698">
            <v>0</v>
          </cell>
          <cell r="X5698">
            <v>0</v>
          </cell>
        </row>
        <row r="5699">
          <cell r="A5699" t="str">
            <v>1758400</v>
          </cell>
          <cell r="B5699">
            <v>1</v>
          </cell>
          <cell r="C5699" t="str">
            <v>Division walling in all  lineal metres</v>
          </cell>
          <cell r="D5699" t="str">
            <v>34</v>
          </cell>
          <cell r="E5699" t="str">
            <v>BASPAR</v>
          </cell>
          <cell r="F5699" t="str">
            <v>BAS</v>
          </cell>
          <cell r="G5699">
            <v>38820</v>
          </cell>
          <cell r="H5699" t="str">
            <v>Active</v>
          </cell>
          <cell r="I5699">
            <v>5</v>
          </cell>
          <cell r="J5699">
            <v>39344</v>
          </cell>
          <cell r="K5699" t="str">
            <v>R</v>
          </cell>
          <cell r="L5699" t="str">
            <v>TN</v>
          </cell>
          <cell r="M5699" t="str">
            <v>0186</v>
          </cell>
          <cell r="N5699">
            <v>552.29999999999995</v>
          </cell>
          <cell r="O5699">
            <v>4.2300000000000004</v>
          </cell>
          <cell r="P5699">
            <v>50.21</v>
          </cell>
          <cell r="Q5699">
            <v>100.42</v>
          </cell>
          <cell r="R5699">
            <v>451.88</v>
          </cell>
          <cell r="S5699">
            <v>241.43</v>
          </cell>
          <cell r="T5699">
            <v>11</v>
          </cell>
          <cell r="U5699">
            <v>0</v>
          </cell>
          <cell r="V5699">
            <v>9</v>
          </cell>
          <cell r="W5699">
            <v>0</v>
          </cell>
          <cell r="X5699">
            <v>0</v>
          </cell>
        </row>
        <row r="5700">
          <cell r="A5700" t="str">
            <v>1758500</v>
          </cell>
          <cell r="B5700">
            <v>1</v>
          </cell>
          <cell r="C5700" t="str">
            <v>fitted carpet - 1148.50 square metres</v>
          </cell>
          <cell r="D5700" t="str">
            <v>34</v>
          </cell>
          <cell r="E5700" t="str">
            <v>BASFLO</v>
          </cell>
          <cell r="F5700" t="str">
            <v>BAS</v>
          </cell>
          <cell r="G5700">
            <v>38820</v>
          </cell>
          <cell r="H5700" t="str">
            <v>Active</v>
          </cell>
          <cell r="I5700">
            <v>5</v>
          </cell>
          <cell r="J5700">
            <v>39344</v>
          </cell>
          <cell r="K5700" t="str">
            <v>R</v>
          </cell>
          <cell r="L5700" t="str">
            <v>TN</v>
          </cell>
          <cell r="M5700" t="str">
            <v>0186</v>
          </cell>
          <cell r="N5700">
            <v>0</v>
          </cell>
          <cell r="O5700">
            <v>0</v>
          </cell>
          <cell r="P5700">
            <v>0</v>
          </cell>
          <cell r="Q5700">
            <v>0</v>
          </cell>
          <cell r="R5700">
            <v>0</v>
          </cell>
          <cell r="S5700">
            <v>0</v>
          </cell>
          <cell r="T5700">
            <v>0</v>
          </cell>
          <cell r="U5700">
            <v>0</v>
          </cell>
          <cell r="V5700">
            <v>0</v>
          </cell>
          <cell r="W5700">
            <v>0</v>
          </cell>
          <cell r="X5700">
            <v>0</v>
          </cell>
        </row>
        <row r="5701">
          <cell r="A5701" t="str">
            <v>1758600</v>
          </cell>
          <cell r="B5701">
            <v>1</v>
          </cell>
          <cell r="C5701" t="str">
            <v>fluorescent light fitting-116-1200x600mm</v>
          </cell>
          <cell r="D5701" t="str">
            <v>34</v>
          </cell>
          <cell r="E5701" t="str">
            <v>BASLIG</v>
          </cell>
          <cell r="F5701" t="str">
            <v>BAS</v>
          </cell>
          <cell r="G5701">
            <v>38820</v>
          </cell>
          <cell r="H5701" t="str">
            <v>Active</v>
          </cell>
          <cell r="I5701">
            <v>5</v>
          </cell>
          <cell r="J5701">
            <v>39344</v>
          </cell>
          <cell r="K5701" t="str">
            <v>R</v>
          </cell>
          <cell r="L5701" t="str">
            <v>TN</v>
          </cell>
          <cell r="M5701" t="str">
            <v>0186</v>
          </cell>
          <cell r="N5701">
            <v>183.06</v>
          </cell>
          <cell r="O5701">
            <v>1.35</v>
          </cell>
          <cell r="P5701">
            <v>16.64</v>
          </cell>
          <cell r="Q5701">
            <v>33.28</v>
          </cell>
          <cell r="R5701">
            <v>149.78</v>
          </cell>
          <cell r="S5701">
            <v>80.03</v>
          </cell>
          <cell r="T5701">
            <v>11</v>
          </cell>
          <cell r="U5701">
            <v>0</v>
          </cell>
          <cell r="V5701">
            <v>9</v>
          </cell>
          <cell r="W5701">
            <v>0</v>
          </cell>
          <cell r="X5701">
            <v>0</v>
          </cell>
        </row>
        <row r="5702">
          <cell r="A5702" t="str">
            <v>1758700</v>
          </cell>
          <cell r="B5702">
            <v>1</v>
          </cell>
          <cell r="C5702" t="str">
            <v>sprinkler head and piping - 101</v>
          </cell>
          <cell r="D5702" t="str">
            <v>34</v>
          </cell>
          <cell r="E5702" t="str">
            <v>BASSPR</v>
          </cell>
          <cell r="F5702" t="str">
            <v>BAS</v>
          </cell>
          <cell r="G5702">
            <v>38820</v>
          </cell>
          <cell r="H5702" t="str">
            <v>Active</v>
          </cell>
          <cell r="I5702">
            <v>5</v>
          </cell>
          <cell r="J5702">
            <v>39344</v>
          </cell>
          <cell r="K5702" t="str">
            <v>R</v>
          </cell>
          <cell r="L5702" t="str">
            <v>TN</v>
          </cell>
          <cell r="M5702" t="str">
            <v>0186</v>
          </cell>
          <cell r="N5702">
            <v>185.87</v>
          </cell>
          <cell r="O5702">
            <v>1.39</v>
          </cell>
          <cell r="P5702">
            <v>16.899999999999999</v>
          </cell>
          <cell r="Q5702">
            <v>33.799999999999997</v>
          </cell>
          <cell r="R5702">
            <v>152.07</v>
          </cell>
          <cell r="S5702">
            <v>81.25</v>
          </cell>
          <cell r="T5702">
            <v>11</v>
          </cell>
          <cell r="U5702">
            <v>0</v>
          </cell>
          <cell r="V5702">
            <v>9</v>
          </cell>
          <cell r="W5702">
            <v>0</v>
          </cell>
          <cell r="X5702">
            <v>0</v>
          </cell>
        </row>
        <row r="5703">
          <cell r="A5703" t="str">
            <v>1758800</v>
          </cell>
          <cell r="B5703">
            <v>1</v>
          </cell>
          <cell r="C5703" t="str">
            <v>suspended ceiling -  square metres</v>
          </cell>
          <cell r="D5703" t="str">
            <v>34</v>
          </cell>
          <cell r="E5703" t="str">
            <v>BASSUS</v>
          </cell>
          <cell r="F5703" t="str">
            <v>BAS</v>
          </cell>
          <cell r="G5703">
            <v>38820</v>
          </cell>
          <cell r="H5703" t="str">
            <v>Active</v>
          </cell>
          <cell r="I5703">
            <v>5</v>
          </cell>
          <cell r="J5703">
            <v>39344</v>
          </cell>
          <cell r="K5703" t="str">
            <v>R</v>
          </cell>
          <cell r="L5703" t="str">
            <v>TN</v>
          </cell>
          <cell r="M5703" t="str">
            <v>0186</v>
          </cell>
          <cell r="N5703">
            <v>140.62</v>
          </cell>
          <cell r="O5703">
            <v>0.76</v>
          </cell>
          <cell r="P5703">
            <v>8.7899999999999991</v>
          </cell>
          <cell r="Q5703">
            <v>17.579999999999998</v>
          </cell>
          <cell r="R5703">
            <v>123.04</v>
          </cell>
          <cell r="S5703">
            <v>58.53</v>
          </cell>
          <cell r="T5703">
            <v>16</v>
          </cell>
          <cell r="U5703">
            <v>0</v>
          </cell>
          <cell r="V5703">
            <v>14</v>
          </cell>
          <cell r="W5703">
            <v>0</v>
          </cell>
          <cell r="X5703">
            <v>0</v>
          </cell>
        </row>
        <row r="5704">
          <cell r="A5704" t="str">
            <v>1759100</v>
          </cell>
          <cell r="B5704">
            <v>1</v>
          </cell>
          <cell r="C5704" t="str">
            <v>Celeron 500 - CQ Deskpro 64MB Ram</v>
          </cell>
          <cell r="D5704" t="str">
            <v>50</v>
          </cell>
          <cell r="E5704" t="str">
            <v>CMPHAR</v>
          </cell>
          <cell r="F5704" t="str">
            <v>CMP</v>
          </cell>
          <cell r="G5704">
            <v>37359</v>
          </cell>
          <cell r="H5704" t="str">
            <v>Active</v>
          </cell>
          <cell r="I5704">
            <v>1</v>
          </cell>
          <cell r="J5704">
            <v>39344</v>
          </cell>
          <cell r="K5704" t="str">
            <v>X</v>
          </cell>
          <cell r="L5704" t="str">
            <v>TN</v>
          </cell>
          <cell r="M5704" t="str">
            <v>0034</v>
          </cell>
          <cell r="N5704">
            <v>882.04</v>
          </cell>
          <cell r="O5704">
            <v>0</v>
          </cell>
          <cell r="P5704">
            <v>0</v>
          </cell>
          <cell r="Q5704">
            <v>882.04</v>
          </cell>
          <cell r="R5704">
            <v>0</v>
          </cell>
          <cell r="S5704">
            <v>0</v>
          </cell>
          <cell r="T5704">
            <v>2</v>
          </cell>
          <cell r="U5704">
            <v>245</v>
          </cell>
          <cell r="V5704">
            <v>0</v>
          </cell>
          <cell r="W5704">
            <v>0</v>
          </cell>
          <cell r="X5704">
            <v>0</v>
          </cell>
        </row>
        <row r="5705">
          <cell r="A5705" t="str">
            <v>1760200</v>
          </cell>
          <cell r="B5705">
            <v>1</v>
          </cell>
          <cell r="C5705" t="str">
            <v>Building Structure in square metres</v>
          </cell>
          <cell r="D5705" t="str">
            <v>34</v>
          </cell>
          <cell r="E5705" t="str">
            <v>BUITER</v>
          </cell>
          <cell r="F5705" t="str">
            <v>BUI</v>
          </cell>
          <cell r="G5705">
            <v>38820</v>
          </cell>
          <cell r="H5705" t="str">
            <v>Active</v>
          </cell>
          <cell r="I5705">
            <v>57</v>
          </cell>
          <cell r="J5705">
            <v>39344</v>
          </cell>
          <cell r="K5705" t="str">
            <v>TLI</v>
          </cell>
          <cell r="L5705" t="str">
            <v>TN</v>
          </cell>
          <cell r="M5705" t="str">
            <v>0061</v>
          </cell>
          <cell r="N5705">
            <v>16276.03</v>
          </cell>
          <cell r="O5705">
            <v>26.79</v>
          </cell>
          <cell r="P5705">
            <v>321.14999999999998</v>
          </cell>
          <cell r="Q5705">
            <v>642.29999999999995</v>
          </cell>
          <cell r="R5705">
            <v>15633.73</v>
          </cell>
          <cell r="S5705">
            <v>6271.55</v>
          </cell>
          <cell r="T5705">
            <v>40</v>
          </cell>
          <cell r="U5705">
            <v>0</v>
          </cell>
          <cell r="V5705">
            <v>38</v>
          </cell>
          <cell r="W5705">
            <v>0</v>
          </cell>
          <cell r="X5705">
            <v>0</v>
          </cell>
        </row>
        <row r="5706">
          <cell r="A5706" t="str">
            <v>1760300</v>
          </cell>
          <cell r="B5706">
            <v>1</v>
          </cell>
          <cell r="C5706" t="str">
            <v>Division walling in all 40 lineal metres</v>
          </cell>
          <cell r="D5706" t="str">
            <v>34</v>
          </cell>
          <cell r="E5706" t="str">
            <v>BASPAR</v>
          </cell>
          <cell r="F5706" t="str">
            <v>BAS</v>
          </cell>
          <cell r="G5706">
            <v>38820</v>
          </cell>
          <cell r="H5706" t="str">
            <v>Active</v>
          </cell>
          <cell r="I5706">
            <v>13</v>
          </cell>
          <cell r="J5706">
            <v>39344</v>
          </cell>
          <cell r="K5706" t="str">
            <v>TLI</v>
          </cell>
          <cell r="L5706" t="str">
            <v>TN</v>
          </cell>
          <cell r="M5706" t="str">
            <v>0061</v>
          </cell>
          <cell r="N5706">
            <v>50740.07</v>
          </cell>
          <cell r="O5706">
            <v>384.44</v>
          </cell>
          <cell r="P5706">
            <v>4612.7299999999996</v>
          </cell>
          <cell r="Q5706">
            <v>9225.4599999999991</v>
          </cell>
          <cell r="R5706">
            <v>41514.61</v>
          </cell>
          <cell r="S5706">
            <v>22180.22</v>
          </cell>
          <cell r="T5706">
            <v>11</v>
          </cell>
          <cell r="U5706">
            <v>0</v>
          </cell>
          <cell r="V5706">
            <v>9</v>
          </cell>
          <cell r="W5706">
            <v>0</v>
          </cell>
          <cell r="X5706">
            <v>0</v>
          </cell>
        </row>
        <row r="5707">
          <cell r="A5707" t="str">
            <v>1760400</v>
          </cell>
          <cell r="B5707">
            <v>1</v>
          </cell>
          <cell r="C5707" t="str">
            <v>Drainage Services in square metres</v>
          </cell>
          <cell r="D5707" t="str">
            <v>34</v>
          </cell>
          <cell r="E5707" t="str">
            <v>BASPLM</v>
          </cell>
          <cell r="F5707" t="str">
            <v>BAS</v>
          </cell>
          <cell r="G5707">
            <v>38820</v>
          </cell>
          <cell r="H5707" t="str">
            <v>Active</v>
          </cell>
          <cell r="I5707">
            <v>57</v>
          </cell>
          <cell r="J5707">
            <v>39344</v>
          </cell>
          <cell r="K5707" t="str">
            <v>TLI</v>
          </cell>
          <cell r="L5707" t="str">
            <v>TN</v>
          </cell>
          <cell r="M5707" t="str">
            <v>0061</v>
          </cell>
          <cell r="N5707">
            <v>160.16</v>
          </cell>
          <cell r="O5707">
            <v>0.88</v>
          </cell>
          <cell r="P5707">
            <v>10.01</v>
          </cell>
          <cell r="Q5707">
            <v>20.02</v>
          </cell>
          <cell r="R5707">
            <v>140.13999999999999</v>
          </cell>
          <cell r="S5707">
            <v>66.66</v>
          </cell>
          <cell r="T5707">
            <v>16</v>
          </cell>
          <cell r="U5707">
            <v>0</v>
          </cell>
          <cell r="V5707">
            <v>14</v>
          </cell>
          <cell r="W5707">
            <v>0</v>
          </cell>
          <cell r="X5707">
            <v>0</v>
          </cell>
        </row>
        <row r="5708">
          <cell r="A5708" t="str">
            <v>1760500</v>
          </cell>
          <cell r="B5708">
            <v>1</v>
          </cell>
          <cell r="C5708" t="str">
            <v>Fire Alarm System in square metres</v>
          </cell>
          <cell r="D5708" t="str">
            <v>34</v>
          </cell>
          <cell r="E5708" t="str">
            <v>BASALA</v>
          </cell>
          <cell r="F5708" t="str">
            <v>BAS</v>
          </cell>
          <cell r="G5708">
            <v>38820</v>
          </cell>
          <cell r="H5708" t="str">
            <v>Active</v>
          </cell>
          <cell r="I5708">
            <v>57</v>
          </cell>
          <cell r="J5708">
            <v>39344</v>
          </cell>
          <cell r="K5708" t="str">
            <v>TLI</v>
          </cell>
          <cell r="L5708" t="str">
            <v>TN</v>
          </cell>
          <cell r="M5708" t="str">
            <v>0061</v>
          </cell>
          <cell r="N5708">
            <v>1902.14</v>
          </cell>
          <cell r="O5708">
            <v>6.12</v>
          </cell>
          <cell r="P5708">
            <v>73.55</v>
          </cell>
          <cell r="Q5708">
            <v>147.1</v>
          </cell>
          <cell r="R5708">
            <v>1755.04</v>
          </cell>
          <cell r="S5708">
            <v>753.58</v>
          </cell>
          <cell r="T5708">
            <v>16</v>
          </cell>
          <cell r="U5708">
            <v>0</v>
          </cell>
          <cell r="V5708">
            <v>14</v>
          </cell>
          <cell r="W5708">
            <v>0</v>
          </cell>
          <cell r="X5708">
            <v>0</v>
          </cell>
        </row>
        <row r="5709">
          <cell r="A5709" t="str">
            <v>1760600</v>
          </cell>
          <cell r="B5709">
            <v>1</v>
          </cell>
          <cell r="C5709" t="str">
            <v>fitted carpet</v>
          </cell>
          <cell r="D5709" t="str">
            <v>34</v>
          </cell>
          <cell r="E5709" t="str">
            <v>BASFLO</v>
          </cell>
          <cell r="F5709" t="str">
            <v>BAS</v>
          </cell>
          <cell r="G5709">
            <v>38820</v>
          </cell>
          <cell r="H5709" t="str">
            <v>Active</v>
          </cell>
          <cell r="I5709">
            <v>57</v>
          </cell>
          <cell r="J5709">
            <v>39344</v>
          </cell>
          <cell r="K5709" t="str">
            <v>TLI</v>
          </cell>
          <cell r="L5709" t="str">
            <v>TN</v>
          </cell>
          <cell r="M5709" t="str">
            <v>0061</v>
          </cell>
          <cell r="N5709">
            <v>0</v>
          </cell>
          <cell r="O5709">
            <v>0</v>
          </cell>
          <cell r="P5709">
            <v>0</v>
          </cell>
          <cell r="Q5709">
            <v>0</v>
          </cell>
          <cell r="R5709">
            <v>0</v>
          </cell>
          <cell r="S5709">
            <v>0</v>
          </cell>
          <cell r="T5709">
            <v>0</v>
          </cell>
          <cell r="U5709">
            <v>0</v>
          </cell>
          <cell r="V5709">
            <v>0</v>
          </cell>
          <cell r="W5709">
            <v>0</v>
          </cell>
          <cell r="X5709">
            <v>0</v>
          </cell>
        </row>
        <row r="5710">
          <cell r="A5710" t="str">
            <v>1760700</v>
          </cell>
          <cell r="B5710">
            <v>1</v>
          </cell>
          <cell r="C5710" t="str">
            <v>fluorescent light fitting - 17 - 1200 x</v>
          </cell>
          <cell r="D5710" t="str">
            <v>34</v>
          </cell>
          <cell r="E5710" t="str">
            <v>BASLIG</v>
          </cell>
          <cell r="F5710" t="str">
            <v>BAS</v>
          </cell>
          <cell r="G5710">
            <v>38820</v>
          </cell>
          <cell r="H5710" t="str">
            <v>Active</v>
          </cell>
          <cell r="I5710">
            <v>6</v>
          </cell>
          <cell r="J5710">
            <v>39344</v>
          </cell>
          <cell r="K5710" t="str">
            <v>TLI</v>
          </cell>
          <cell r="L5710" t="str">
            <v>TN</v>
          </cell>
          <cell r="M5710" t="str">
            <v>0061</v>
          </cell>
          <cell r="N5710">
            <v>1522.25</v>
          </cell>
          <cell r="O5710">
            <v>11.56</v>
          </cell>
          <cell r="P5710">
            <v>138.38999999999999</v>
          </cell>
          <cell r="Q5710">
            <v>276.77999999999997</v>
          </cell>
          <cell r="R5710">
            <v>1245.47</v>
          </cell>
          <cell r="S5710">
            <v>665.42</v>
          </cell>
          <cell r="T5710">
            <v>11</v>
          </cell>
          <cell r="U5710">
            <v>0</v>
          </cell>
          <cell r="V5710">
            <v>9</v>
          </cell>
          <cell r="W5710">
            <v>0</v>
          </cell>
          <cell r="X5710">
            <v>0</v>
          </cell>
        </row>
        <row r="5711">
          <cell r="A5711" t="str">
            <v>1760800</v>
          </cell>
          <cell r="B5711">
            <v>1</v>
          </cell>
          <cell r="C5711" t="str">
            <v>Mechanical Services in square metres</v>
          </cell>
          <cell r="D5711" t="str">
            <v>34</v>
          </cell>
          <cell r="E5711" t="str">
            <v>BASAIR</v>
          </cell>
          <cell r="F5711" t="str">
            <v>BAS</v>
          </cell>
          <cell r="G5711">
            <v>38820</v>
          </cell>
          <cell r="H5711" t="str">
            <v>Active</v>
          </cell>
          <cell r="I5711">
            <v>57</v>
          </cell>
          <cell r="J5711">
            <v>39344</v>
          </cell>
          <cell r="K5711" t="str">
            <v>TLI</v>
          </cell>
          <cell r="L5711" t="str">
            <v>TN</v>
          </cell>
          <cell r="M5711" t="str">
            <v>0061</v>
          </cell>
          <cell r="N5711">
            <v>8952.01</v>
          </cell>
          <cell r="O5711">
            <v>67.8</v>
          </cell>
          <cell r="P5711">
            <v>813.82</v>
          </cell>
          <cell r="Q5711">
            <v>1627.64</v>
          </cell>
          <cell r="R5711">
            <v>7324.37</v>
          </cell>
          <cell r="S5711">
            <v>3913.23</v>
          </cell>
          <cell r="T5711">
            <v>11</v>
          </cell>
          <cell r="U5711">
            <v>0</v>
          </cell>
          <cell r="V5711">
            <v>9</v>
          </cell>
          <cell r="W5711">
            <v>0</v>
          </cell>
          <cell r="X5711">
            <v>0</v>
          </cell>
        </row>
        <row r="5712">
          <cell r="A5712" t="str">
            <v>1760900</v>
          </cell>
          <cell r="B5712">
            <v>1</v>
          </cell>
          <cell r="C5712" t="str">
            <v>Plumbing reticulation in square metres</v>
          </cell>
          <cell r="D5712" t="str">
            <v>34</v>
          </cell>
          <cell r="E5712" t="str">
            <v>BASPLM</v>
          </cell>
          <cell r="F5712" t="str">
            <v>BAS</v>
          </cell>
          <cell r="G5712">
            <v>38820</v>
          </cell>
          <cell r="H5712" t="str">
            <v>Active</v>
          </cell>
          <cell r="I5712">
            <v>57</v>
          </cell>
          <cell r="J5712">
            <v>39344</v>
          </cell>
          <cell r="K5712" t="str">
            <v>TLI</v>
          </cell>
          <cell r="L5712" t="str">
            <v>TN</v>
          </cell>
          <cell r="M5712" t="str">
            <v>0061</v>
          </cell>
          <cell r="N5712">
            <v>1201.98</v>
          </cell>
          <cell r="O5712">
            <v>6.26</v>
          </cell>
          <cell r="P5712">
            <v>75.12</v>
          </cell>
          <cell r="Q5712">
            <v>150.24</v>
          </cell>
          <cell r="R5712">
            <v>1051.74</v>
          </cell>
          <cell r="S5712">
            <v>500.29</v>
          </cell>
          <cell r="T5712">
            <v>16</v>
          </cell>
          <cell r="U5712">
            <v>0</v>
          </cell>
          <cell r="V5712">
            <v>14</v>
          </cell>
          <cell r="W5712">
            <v>0</v>
          </cell>
          <cell r="X5712">
            <v>0</v>
          </cell>
        </row>
        <row r="5713">
          <cell r="A5713" t="str">
            <v>1761000</v>
          </cell>
          <cell r="B5713">
            <v>1</v>
          </cell>
          <cell r="C5713" t="str">
            <v>Public Address System in square metres</v>
          </cell>
          <cell r="D5713" t="str">
            <v>34</v>
          </cell>
          <cell r="E5713" t="str">
            <v>BASPUB</v>
          </cell>
          <cell r="F5713" t="str">
            <v>BAS</v>
          </cell>
          <cell r="G5713">
            <v>38820</v>
          </cell>
          <cell r="H5713" t="str">
            <v>Active</v>
          </cell>
          <cell r="I5713">
            <v>57</v>
          </cell>
          <cell r="J5713">
            <v>39344</v>
          </cell>
          <cell r="K5713" t="str">
            <v>TLI</v>
          </cell>
          <cell r="L5713" t="str">
            <v>TN</v>
          </cell>
          <cell r="M5713" t="str">
            <v>0061</v>
          </cell>
          <cell r="N5713">
            <v>801.26</v>
          </cell>
          <cell r="O5713">
            <v>4.21</v>
          </cell>
          <cell r="P5713">
            <v>50.08</v>
          </cell>
          <cell r="Q5713">
            <v>100.16</v>
          </cell>
          <cell r="R5713">
            <v>701.1</v>
          </cell>
          <cell r="S5713">
            <v>333.51</v>
          </cell>
          <cell r="T5713">
            <v>16</v>
          </cell>
          <cell r="U5713">
            <v>0</v>
          </cell>
          <cell r="V5713">
            <v>14</v>
          </cell>
          <cell r="W5713">
            <v>0</v>
          </cell>
          <cell r="X5713">
            <v>0</v>
          </cell>
        </row>
        <row r="5714">
          <cell r="A5714" t="str">
            <v>1761100</v>
          </cell>
          <cell r="B5714">
            <v>1</v>
          </cell>
          <cell r="C5714" t="str">
            <v>Security System in square metres</v>
          </cell>
          <cell r="D5714" t="str">
            <v>34</v>
          </cell>
          <cell r="E5714" t="str">
            <v>BASSEC</v>
          </cell>
          <cell r="F5714" t="str">
            <v>BAS</v>
          </cell>
          <cell r="G5714">
            <v>38820</v>
          </cell>
          <cell r="H5714" t="str">
            <v>Active</v>
          </cell>
          <cell r="I5714">
            <v>57</v>
          </cell>
          <cell r="J5714">
            <v>39344</v>
          </cell>
          <cell r="K5714" t="str">
            <v>TLI</v>
          </cell>
          <cell r="L5714" t="str">
            <v>TN</v>
          </cell>
          <cell r="M5714" t="str">
            <v>0061</v>
          </cell>
          <cell r="N5714">
            <v>2003.24</v>
          </cell>
          <cell r="O5714">
            <v>10.47</v>
          </cell>
          <cell r="P5714">
            <v>125.2</v>
          </cell>
          <cell r="Q5714">
            <v>250.4</v>
          </cell>
          <cell r="R5714">
            <v>1752.84</v>
          </cell>
          <cell r="S5714">
            <v>833.8</v>
          </cell>
          <cell r="T5714">
            <v>16</v>
          </cell>
          <cell r="U5714">
            <v>0</v>
          </cell>
          <cell r="V5714">
            <v>14</v>
          </cell>
          <cell r="W5714">
            <v>0</v>
          </cell>
          <cell r="X5714">
            <v>0</v>
          </cell>
        </row>
        <row r="5715">
          <cell r="A5715" t="str">
            <v>1761200</v>
          </cell>
          <cell r="B5715">
            <v>1</v>
          </cell>
          <cell r="C5715" t="str">
            <v>sprinkler head and piping</v>
          </cell>
          <cell r="D5715" t="str">
            <v>34</v>
          </cell>
          <cell r="E5715" t="str">
            <v>BASSPR</v>
          </cell>
          <cell r="F5715" t="str">
            <v>BAS</v>
          </cell>
          <cell r="G5715">
            <v>38820</v>
          </cell>
          <cell r="H5715" t="str">
            <v>Active</v>
          </cell>
          <cell r="I5715">
            <v>5</v>
          </cell>
          <cell r="J5715">
            <v>39344</v>
          </cell>
          <cell r="K5715" t="str">
            <v>TLI</v>
          </cell>
          <cell r="L5715" t="str">
            <v>TN</v>
          </cell>
          <cell r="M5715" t="str">
            <v>0061</v>
          </cell>
          <cell r="N5715">
            <v>2114.12</v>
          </cell>
          <cell r="O5715">
            <v>15.97</v>
          </cell>
          <cell r="P5715">
            <v>192.19</v>
          </cell>
          <cell r="Q5715">
            <v>384.38</v>
          </cell>
          <cell r="R5715">
            <v>1729.74</v>
          </cell>
          <cell r="S5715">
            <v>924.15</v>
          </cell>
          <cell r="T5715">
            <v>11</v>
          </cell>
          <cell r="U5715">
            <v>0</v>
          </cell>
          <cell r="V5715">
            <v>9</v>
          </cell>
          <cell r="W5715">
            <v>0</v>
          </cell>
          <cell r="X5715">
            <v>0</v>
          </cell>
        </row>
        <row r="5716">
          <cell r="A5716" t="str">
            <v>1761300</v>
          </cell>
          <cell r="B5716">
            <v>1</v>
          </cell>
          <cell r="C5716" t="str">
            <v>suspended ceiling - 168.50 square metres</v>
          </cell>
          <cell r="D5716" t="str">
            <v>34</v>
          </cell>
          <cell r="E5716" t="str">
            <v>BASSUS</v>
          </cell>
          <cell r="F5716" t="str">
            <v>BAS</v>
          </cell>
          <cell r="G5716">
            <v>38820</v>
          </cell>
          <cell r="H5716" t="str">
            <v>Active</v>
          </cell>
          <cell r="I5716">
            <v>57</v>
          </cell>
          <cell r="J5716">
            <v>39344</v>
          </cell>
          <cell r="K5716" t="str">
            <v>TLI</v>
          </cell>
          <cell r="L5716" t="str">
            <v>TN</v>
          </cell>
          <cell r="M5716" t="str">
            <v>0061</v>
          </cell>
          <cell r="N5716">
            <v>1602.55</v>
          </cell>
          <cell r="O5716">
            <v>8.31</v>
          </cell>
          <cell r="P5716">
            <v>100.16</v>
          </cell>
          <cell r="Q5716">
            <v>200.32</v>
          </cell>
          <cell r="R5716">
            <v>1402.23</v>
          </cell>
          <cell r="S5716">
            <v>667.02</v>
          </cell>
          <cell r="T5716">
            <v>16</v>
          </cell>
          <cell r="U5716">
            <v>0</v>
          </cell>
          <cell r="V5716">
            <v>14</v>
          </cell>
          <cell r="W5716">
            <v>0</v>
          </cell>
          <cell r="X5716">
            <v>0</v>
          </cell>
        </row>
        <row r="5717">
          <cell r="A5717" t="str">
            <v>1761400</v>
          </cell>
          <cell r="B5717">
            <v>1</v>
          </cell>
          <cell r="C5717" t="str">
            <v>Building Structure in square metres</v>
          </cell>
          <cell r="D5717" t="str">
            <v>34</v>
          </cell>
          <cell r="E5717" t="str">
            <v>BUITER</v>
          </cell>
          <cell r="F5717" t="str">
            <v>BUI</v>
          </cell>
          <cell r="G5717">
            <v>38820</v>
          </cell>
          <cell r="H5717" t="str">
            <v>Active</v>
          </cell>
          <cell r="I5717">
            <v>48</v>
          </cell>
          <cell r="J5717">
            <v>39344</v>
          </cell>
          <cell r="K5717" t="str">
            <v>AC</v>
          </cell>
          <cell r="L5717" t="str">
            <v>TM</v>
          </cell>
          <cell r="M5717" t="str">
            <v>0172</v>
          </cell>
          <cell r="N5717">
            <v>99221.82</v>
          </cell>
          <cell r="O5717">
            <v>144.66</v>
          </cell>
          <cell r="P5717">
            <v>1736.25</v>
          </cell>
          <cell r="Q5717">
            <v>3472.5</v>
          </cell>
          <cell r="R5717">
            <v>95749.32</v>
          </cell>
          <cell r="S5717">
            <v>33792.6</v>
          </cell>
          <cell r="T5717">
            <v>44</v>
          </cell>
          <cell r="U5717">
            <v>0</v>
          </cell>
          <cell r="V5717">
            <v>42</v>
          </cell>
          <cell r="W5717">
            <v>0</v>
          </cell>
          <cell r="X5717">
            <v>0</v>
          </cell>
        </row>
        <row r="5718">
          <cell r="A5718" t="str">
            <v>1761500</v>
          </cell>
          <cell r="B5718">
            <v>1</v>
          </cell>
          <cell r="C5718" t="str">
            <v>Electrical services in square metres</v>
          </cell>
          <cell r="D5718" t="str">
            <v>34</v>
          </cell>
          <cell r="E5718" t="str">
            <v>BASELC</v>
          </cell>
          <cell r="F5718" t="str">
            <v>BAS</v>
          </cell>
          <cell r="G5718">
            <v>38820</v>
          </cell>
          <cell r="H5718" t="str">
            <v>Active</v>
          </cell>
          <cell r="I5718">
            <v>48</v>
          </cell>
          <cell r="J5718">
            <v>39344</v>
          </cell>
          <cell r="K5718" t="str">
            <v>AC</v>
          </cell>
          <cell r="L5718" t="str">
            <v>TM</v>
          </cell>
          <cell r="M5718" t="str">
            <v>0172</v>
          </cell>
          <cell r="N5718">
            <v>8305.84</v>
          </cell>
          <cell r="O5718">
            <v>26.82</v>
          </cell>
          <cell r="P5718">
            <v>321.62</v>
          </cell>
          <cell r="Q5718">
            <v>643.24</v>
          </cell>
          <cell r="R5718">
            <v>7662.6</v>
          </cell>
          <cell r="S5718">
            <v>2934.71</v>
          </cell>
          <cell r="T5718">
            <v>15</v>
          </cell>
          <cell r="U5718">
            <v>92</v>
          </cell>
          <cell r="V5718">
            <v>13</v>
          </cell>
          <cell r="W5718">
            <v>92</v>
          </cell>
          <cell r="X5718">
            <v>0</v>
          </cell>
        </row>
        <row r="5719">
          <cell r="A5719" t="str">
            <v>1761600</v>
          </cell>
          <cell r="B5719">
            <v>1</v>
          </cell>
          <cell r="C5719" t="str">
            <v>fitted carpet in square metres</v>
          </cell>
          <cell r="D5719" t="str">
            <v>34</v>
          </cell>
          <cell r="E5719" t="str">
            <v>BASFLO</v>
          </cell>
          <cell r="F5719" t="str">
            <v>BAS</v>
          </cell>
          <cell r="G5719">
            <v>38820</v>
          </cell>
          <cell r="H5719" t="str">
            <v>Active</v>
          </cell>
          <cell r="I5719">
            <v>48</v>
          </cell>
          <cell r="J5719">
            <v>39344</v>
          </cell>
          <cell r="K5719" t="str">
            <v>AC</v>
          </cell>
          <cell r="L5719" t="str">
            <v>TM</v>
          </cell>
          <cell r="M5719" t="str">
            <v>0172</v>
          </cell>
          <cell r="N5719">
            <v>149.1</v>
          </cell>
          <cell r="O5719">
            <v>0</v>
          </cell>
          <cell r="P5719">
            <v>0</v>
          </cell>
          <cell r="Q5719">
            <v>149.1</v>
          </cell>
          <cell r="R5719">
            <v>0</v>
          </cell>
          <cell r="S5719">
            <v>471.4</v>
          </cell>
          <cell r="T5719">
            <v>0</v>
          </cell>
          <cell r="U5719">
            <v>92</v>
          </cell>
          <cell r="V5719">
            <v>0</v>
          </cell>
          <cell r="W5719">
            <v>0</v>
          </cell>
          <cell r="X5719">
            <v>0</v>
          </cell>
        </row>
        <row r="5720">
          <cell r="A5720" t="str">
            <v>1761700</v>
          </cell>
          <cell r="B5720">
            <v>1</v>
          </cell>
          <cell r="C5720" t="str">
            <v>Building Management Services in square m</v>
          </cell>
          <cell r="D5720" t="str">
            <v>34</v>
          </cell>
          <cell r="E5720" t="str">
            <v>BASBMS</v>
          </cell>
          <cell r="F5720" t="str">
            <v>BAS</v>
          </cell>
          <cell r="G5720">
            <v>38820</v>
          </cell>
          <cell r="H5720" t="str">
            <v>Active</v>
          </cell>
          <cell r="I5720">
            <v>48</v>
          </cell>
          <cell r="J5720">
            <v>39344</v>
          </cell>
          <cell r="K5720" t="str">
            <v>AC</v>
          </cell>
          <cell r="L5720" t="str">
            <v>TM</v>
          </cell>
          <cell r="M5720" t="str">
            <v>0172</v>
          </cell>
          <cell r="N5720">
            <v>111.03</v>
          </cell>
          <cell r="O5720">
            <v>0</v>
          </cell>
          <cell r="P5720">
            <v>0</v>
          </cell>
          <cell r="Q5720">
            <v>111.03</v>
          </cell>
          <cell r="R5720">
            <v>0</v>
          </cell>
          <cell r="S5720">
            <v>351.03</v>
          </cell>
          <cell r="T5720">
            <v>0</v>
          </cell>
          <cell r="U5720">
            <v>92</v>
          </cell>
          <cell r="V5720">
            <v>0</v>
          </cell>
          <cell r="W5720">
            <v>0</v>
          </cell>
          <cell r="X5720">
            <v>0</v>
          </cell>
        </row>
        <row r="5721">
          <cell r="A5721" t="str">
            <v>1761800</v>
          </cell>
          <cell r="B5721">
            <v>1</v>
          </cell>
          <cell r="C5721" t="str">
            <v>Mechanical Services in square metres</v>
          </cell>
          <cell r="D5721" t="str">
            <v>34</v>
          </cell>
          <cell r="E5721" t="str">
            <v>BASAIR</v>
          </cell>
          <cell r="F5721" t="str">
            <v>BAS</v>
          </cell>
          <cell r="G5721">
            <v>38820</v>
          </cell>
          <cell r="H5721" t="str">
            <v>Active</v>
          </cell>
          <cell r="I5721">
            <v>48</v>
          </cell>
          <cell r="J5721">
            <v>39344</v>
          </cell>
          <cell r="K5721" t="str">
            <v>AC</v>
          </cell>
          <cell r="L5721" t="str">
            <v>TM</v>
          </cell>
          <cell r="M5721" t="str">
            <v>0172</v>
          </cell>
          <cell r="N5721">
            <v>8661.76</v>
          </cell>
          <cell r="O5721">
            <v>47.28</v>
          </cell>
          <cell r="P5721">
            <v>567.91</v>
          </cell>
          <cell r="Q5721">
            <v>1135.82</v>
          </cell>
          <cell r="R5721">
            <v>7525.94</v>
          </cell>
          <cell r="S5721">
            <v>3242.87</v>
          </cell>
          <cell r="T5721">
            <v>15</v>
          </cell>
          <cell r="U5721">
            <v>92</v>
          </cell>
          <cell r="V5721">
            <v>13</v>
          </cell>
          <cell r="W5721">
            <v>92</v>
          </cell>
          <cell r="X5721">
            <v>0</v>
          </cell>
        </row>
        <row r="5722">
          <cell r="A5722" t="str">
            <v>1761900</v>
          </cell>
          <cell r="B5722">
            <v>1</v>
          </cell>
          <cell r="C5722" t="str">
            <v>Drainage Services in square metres</v>
          </cell>
          <cell r="D5722" t="str">
            <v>34</v>
          </cell>
          <cell r="E5722" t="str">
            <v>BASPLM</v>
          </cell>
          <cell r="F5722" t="str">
            <v>BAS</v>
          </cell>
          <cell r="G5722">
            <v>38820</v>
          </cell>
          <cell r="H5722" t="str">
            <v>Active</v>
          </cell>
          <cell r="I5722">
            <v>48</v>
          </cell>
          <cell r="J5722">
            <v>39344</v>
          </cell>
          <cell r="K5722" t="str">
            <v>AC</v>
          </cell>
          <cell r="L5722" t="str">
            <v>TM</v>
          </cell>
          <cell r="M5722" t="str">
            <v>0172</v>
          </cell>
          <cell r="N5722">
            <v>1088.3399999999999</v>
          </cell>
          <cell r="O5722">
            <v>5.91</v>
          </cell>
          <cell r="P5722">
            <v>71.36</v>
          </cell>
          <cell r="Q5722">
            <v>142.72</v>
          </cell>
          <cell r="R5722">
            <v>945.62</v>
          </cell>
          <cell r="S5722">
            <v>407.46</v>
          </cell>
          <cell r="T5722">
            <v>15</v>
          </cell>
          <cell r="U5722">
            <v>92</v>
          </cell>
          <cell r="V5722">
            <v>13</v>
          </cell>
          <cell r="W5722">
            <v>92</v>
          </cell>
          <cell r="X5722">
            <v>0</v>
          </cell>
        </row>
        <row r="5723">
          <cell r="A5723" t="str">
            <v>1762000</v>
          </cell>
          <cell r="B5723">
            <v>1</v>
          </cell>
          <cell r="C5723" t="str">
            <v>Communication Services in square metres</v>
          </cell>
          <cell r="D5723" t="str">
            <v>34</v>
          </cell>
          <cell r="E5723" t="str">
            <v>BASCAB</v>
          </cell>
          <cell r="F5723" t="str">
            <v>BAS</v>
          </cell>
          <cell r="G5723">
            <v>38820</v>
          </cell>
          <cell r="H5723" t="str">
            <v>Active</v>
          </cell>
          <cell r="I5723">
            <v>48</v>
          </cell>
          <cell r="J5723">
            <v>39344</v>
          </cell>
          <cell r="K5723" t="str">
            <v>AC</v>
          </cell>
          <cell r="L5723" t="str">
            <v>TM</v>
          </cell>
          <cell r="M5723" t="str">
            <v>0172</v>
          </cell>
          <cell r="N5723">
            <v>1738.95</v>
          </cell>
          <cell r="O5723">
            <v>14.08</v>
          </cell>
          <cell r="P5723">
            <v>169.62</v>
          </cell>
          <cell r="Q5723">
            <v>339.24</v>
          </cell>
          <cell r="R5723">
            <v>1399.71</v>
          </cell>
          <cell r="S5723">
            <v>690.76</v>
          </cell>
          <cell r="T5723">
            <v>10</v>
          </cell>
          <cell r="U5723">
            <v>92</v>
          </cell>
          <cell r="V5723">
            <v>8</v>
          </cell>
          <cell r="W5723">
            <v>92</v>
          </cell>
          <cell r="X5723">
            <v>0</v>
          </cell>
        </row>
        <row r="5724">
          <cell r="A5724" t="str">
            <v>1762100</v>
          </cell>
          <cell r="B5724">
            <v>1</v>
          </cell>
          <cell r="C5724" t="str">
            <v>Fire Alarm System in square metres</v>
          </cell>
          <cell r="D5724" t="str">
            <v>34</v>
          </cell>
          <cell r="E5724" t="str">
            <v>BASALA</v>
          </cell>
          <cell r="F5724" t="str">
            <v>BAS</v>
          </cell>
          <cell r="G5724">
            <v>38820</v>
          </cell>
          <cell r="H5724" t="str">
            <v>Active</v>
          </cell>
          <cell r="I5724">
            <v>48</v>
          </cell>
          <cell r="J5724">
            <v>39344</v>
          </cell>
          <cell r="K5724" t="str">
            <v>AC</v>
          </cell>
          <cell r="L5724" t="str">
            <v>TM</v>
          </cell>
          <cell r="M5724" t="str">
            <v>0172</v>
          </cell>
          <cell r="N5724">
            <v>1730.22</v>
          </cell>
          <cell r="O5724">
            <v>5.62</v>
          </cell>
          <cell r="P5724">
            <v>67</v>
          </cell>
          <cell r="Q5724">
            <v>134</v>
          </cell>
          <cell r="R5724">
            <v>1596.22</v>
          </cell>
          <cell r="S5724">
            <v>611.34</v>
          </cell>
          <cell r="T5724">
            <v>15</v>
          </cell>
          <cell r="U5724">
            <v>92</v>
          </cell>
          <cell r="V5724">
            <v>13</v>
          </cell>
          <cell r="W5724">
            <v>92</v>
          </cell>
          <cell r="X5724">
            <v>0</v>
          </cell>
        </row>
        <row r="5725">
          <cell r="A5725" t="str">
            <v>1762200</v>
          </cell>
          <cell r="B5725">
            <v>1</v>
          </cell>
          <cell r="C5725" t="str">
            <v>Plumbing reticulation in square metres</v>
          </cell>
          <cell r="D5725" t="str">
            <v>34</v>
          </cell>
          <cell r="E5725" t="str">
            <v>BASPLM</v>
          </cell>
          <cell r="F5725" t="str">
            <v>BAS</v>
          </cell>
          <cell r="G5725">
            <v>38820</v>
          </cell>
          <cell r="H5725" t="str">
            <v>Active</v>
          </cell>
          <cell r="I5725">
            <v>48</v>
          </cell>
          <cell r="J5725">
            <v>39344</v>
          </cell>
          <cell r="K5725" t="str">
            <v>AC</v>
          </cell>
          <cell r="L5725" t="str">
            <v>TM</v>
          </cell>
          <cell r="M5725" t="str">
            <v>0172</v>
          </cell>
          <cell r="N5725">
            <v>1902.3</v>
          </cell>
          <cell r="O5725">
            <v>10.43</v>
          </cell>
          <cell r="P5725">
            <v>124.72</v>
          </cell>
          <cell r="Q5725">
            <v>249.44</v>
          </cell>
          <cell r="R5725">
            <v>1652.86</v>
          </cell>
          <cell r="S5725">
            <v>712.2</v>
          </cell>
          <cell r="T5725">
            <v>15</v>
          </cell>
          <cell r="U5725">
            <v>92</v>
          </cell>
          <cell r="V5725">
            <v>13</v>
          </cell>
          <cell r="W5725">
            <v>92</v>
          </cell>
          <cell r="X5725">
            <v>0</v>
          </cell>
        </row>
        <row r="5726">
          <cell r="A5726" t="str">
            <v>1762300</v>
          </cell>
          <cell r="B5726">
            <v>1</v>
          </cell>
          <cell r="C5726" t="str">
            <v>Public Address System in square metres</v>
          </cell>
          <cell r="D5726" t="str">
            <v>34</v>
          </cell>
          <cell r="E5726" t="str">
            <v>BASPUB</v>
          </cell>
          <cell r="F5726" t="str">
            <v>BAS</v>
          </cell>
          <cell r="G5726">
            <v>38820</v>
          </cell>
          <cell r="H5726" t="str">
            <v>Active</v>
          </cell>
          <cell r="I5726">
            <v>48</v>
          </cell>
          <cell r="J5726">
            <v>39344</v>
          </cell>
          <cell r="K5726" t="str">
            <v>AC</v>
          </cell>
          <cell r="L5726" t="str">
            <v>TM</v>
          </cell>
          <cell r="M5726" t="str">
            <v>0172</v>
          </cell>
          <cell r="N5726">
            <v>516.35</v>
          </cell>
          <cell r="O5726">
            <v>2.83</v>
          </cell>
          <cell r="P5726">
            <v>33.85</v>
          </cell>
          <cell r="Q5726">
            <v>67.7</v>
          </cell>
          <cell r="R5726">
            <v>448.65</v>
          </cell>
          <cell r="S5726">
            <v>193.32</v>
          </cell>
          <cell r="T5726">
            <v>15</v>
          </cell>
          <cell r="U5726">
            <v>92</v>
          </cell>
          <cell r="V5726">
            <v>13</v>
          </cell>
          <cell r="W5726">
            <v>92</v>
          </cell>
          <cell r="X5726">
            <v>0</v>
          </cell>
        </row>
        <row r="5727">
          <cell r="A5727" t="str">
            <v>1762400</v>
          </cell>
          <cell r="B5727">
            <v>1</v>
          </cell>
          <cell r="C5727" t="str">
            <v>Security System in square metres</v>
          </cell>
          <cell r="D5727" t="str">
            <v>34</v>
          </cell>
          <cell r="E5727" t="str">
            <v>BASSEC</v>
          </cell>
          <cell r="F5727" t="str">
            <v>BAS</v>
          </cell>
          <cell r="G5727">
            <v>38820</v>
          </cell>
          <cell r="H5727" t="str">
            <v>Active</v>
          </cell>
          <cell r="I5727">
            <v>48</v>
          </cell>
          <cell r="J5727">
            <v>39344</v>
          </cell>
          <cell r="K5727" t="str">
            <v>AC</v>
          </cell>
          <cell r="L5727" t="str">
            <v>TM</v>
          </cell>
          <cell r="M5727" t="str">
            <v>0172</v>
          </cell>
          <cell r="N5727">
            <v>1665.4</v>
          </cell>
          <cell r="O5727">
            <v>9.09</v>
          </cell>
          <cell r="P5727">
            <v>109.19</v>
          </cell>
          <cell r="Q5727">
            <v>218.38</v>
          </cell>
          <cell r="R5727">
            <v>1447.02</v>
          </cell>
          <cell r="S5727">
            <v>623.51</v>
          </cell>
          <cell r="T5727">
            <v>15</v>
          </cell>
          <cell r="U5727">
            <v>92</v>
          </cell>
          <cell r="V5727">
            <v>13</v>
          </cell>
          <cell r="W5727">
            <v>92</v>
          </cell>
          <cell r="X5727">
            <v>0</v>
          </cell>
        </row>
        <row r="5728">
          <cell r="A5728" t="str">
            <v>1762500</v>
          </cell>
          <cell r="B5728">
            <v>1</v>
          </cell>
          <cell r="C5728" t="str">
            <v>sprinkler head and piping - 14</v>
          </cell>
          <cell r="D5728" t="str">
            <v>34</v>
          </cell>
          <cell r="E5728" t="str">
            <v>BASSPR</v>
          </cell>
          <cell r="F5728" t="str">
            <v>BAS</v>
          </cell>
          <cell r="G5728">
            <v>38820</v>
          </cell>
          <cell r="H5728" t="str">
            <v>Active</v>
          </cell>
          <cell r="I5728">
            <v>5</v>
          </cell>
          <cell r="J5728">
            <v>39344</v>
          </cell>
          <cell r="K5728" t="str">
            <v>AC</v>
          </cell>
          <cell r="L5728" t="str">
            <v>TM</v>
          </cell>
          <cell r="M5728" t="str">
            <v>0172</v>
          </cell>
          <cell r="N5728">
            <v>2874.26</v>
          </cell>
          <cell r="O5728">
            <v>15.75</v>
          </cell>
          <cell r="P5728">
            <v>188.45</v>
          </cell>
          <cell r="Q5728">
            <v>376.9</v>
          </cell>
          <cell r="R5728">
            <v>2497.36</v>
          </cell>
          <cell r="S5728">
            <v>1076.0899999999999</v>
          </cell>
          <cell r="T5728">
            <v>15</v>
          </cell>
          <cell r="U5728">
            <v>92</v>
          </cell>
          <cell r="V5728">
            <v>13</v>
          </cell>
          <cell r="W5728">
            <v>92</v>
          </cell>
          <cell r="X5728">
            <v>0</v>
          </cell>
        </row>
        <row r="5729">
          <cell r="A5729" t="str">
            <v>1762600</v>
          </cell>
          <cell r="B5729">
            <v>1</v>
          </cell>
          <cell r="C5729" t="str">
            <v>suspended ceiling in square metres tiled</v>
          </cell>
          <cell r="D5729" t="str">
            <v>34</v>
          </cell>
          <cell r="E5729" t="str">
            <v>BASSUS</v>
          </cell>
          <cell r="F5729" t="str">
            <v>BAS</v>
          </cell>
          <cell r="G5729">
            <v>38820</v>
          </cell>
          <cell r="H5729" t="str">
            <v>Active</v>
          </cell>
          <cell r="I5729">
            <v>48</v>
          </cell>
          <cell r="J5729">
            <v>39344</v>
          </cell>
          <cell r="K5729" t="str">
            <v>AC</v>
          </cell>
          <cell r="L5729" t="str">
            <v>TM</v>
          </cell>
          <cell r="M5729" t="str">
            <v>0172</v>
          </cell>
          <cell r="N5729">
            <v>5410.82</v>
          </cell>
          <cell r="O5729">
            <v>14.96</v>
          </cell>
          <cell r="P5729">
            <v>178.86</v>
          </cell>
          <cell r="Q5729">
            <v>357.72</v>
          </cell>
          <cell r="R5729">
            <v>5053.1000000000004</v>
          </cell>
          <cell r="S5729">
            <v>1900.11</v>
          </cell>
          <cell r="T5729">
            <v>30</v>
          </cell>
          <cell r="U5729">
            <v>92</v>
          </cell>
          <cell r="V5729">
            <v>28</v>
          </cell>
          <cell r="W5729">
            <v>92</v>
          </cell>
          <cell r="X5729">
            <v>0</v>
          </cell>
        </row>
        <row r="5730">
          <cell r="A5730" t="str">
            <v>1762700</v>
          </cell>
          <cell r="B5730">
            <v>1</v>
          </cell>
          <cell r="C5730" t="str">
            <v>FOD Boss Sweeper Assemblage</v>
          </cell>
          <cell r="D5730" t="str">
            <v>64</v>
          </cell>
          <cell r="E5730" t="str">
            <v>PLEGEN</v>
          </cell>
          <cell r="F5730" t="str">
            <v>PLE</v>
          </cell>
          <cell r="G5730">
            <v>37118</v>
          </cell>
          <cell r="H5730" t="str">
            <v>Active</v>
          </cell>
          <cell r="I5730">
            <v>1</v>
          </cell>
          <cell r="J5730">
            <v>39344</v>
          </cell>
          <cell r="K5730" t="str">
            <v>AC</v>
          </cell>
          <cell r="L5730" t="str">
            <v>NA</v>
          </cell>
          <cell r="M5730" t="str">
            <v>0032</v>
          </cell>
          <cell r="N5730">
            <v>7212.72</v>
          </cell>
          <cell r="O5730">
            <v>0</v>
          </cell>
          <cell r="P5730">
            <v>0</v>
          </cell>
          <cell r="Q5730">
            <v>7212.72</v>
          </cell>
          <cell r="R5730">
            <v>0</v>
          </cell>
          <cell r="S5730">
            <v>0</v>
          </cell>
          <cell r="T5730">
            <v>4</v>
          </cell>
          <cell r="U5730">
            <v>123</v>
          </cell>
          <cell r="V5730">
            <v>0</v>
          </cell>
          <cell r="W5730">
            <v>0</v>
          </cell>
          <cell r="X5730">
            <v>0</v>
          </cell>
        </row>
        <row r="5731">
          <cell r="A5731" t="str">
            <v>1762800</v>
          </cell>
          <cell r="B5731">
            <v>1</v>
          </cell>
          <cell r="C5731" t="str">
            <v>Automatic Gate at Former Shell Depot Acc</v>
          </cell>
          <cell r="D5731" t="str">
            <v>56</v>
          </cell>
          <cell r="E5731" t="str">
            <v>CVLFEN</v>
          </cell>
          <cell r="F5731" t="str">
            <v>CVL</v>
          </cell>
          <cell r="G5731">
            <v>38820</v>
          </cell>
          <cell r="H5731" t="str">
            <v>Active</v>
          </cell>
          <cell r="I5731">
            <v>1</v>
          </cell>
          <cell r="J5731">
            <v>39344</v>
          </cell>
          <cell r="K5731" t="str">
            <v>F</v>
          </cell>
          <cell r="L5731" t="str">
            <v>SA</v>
          </cell>
          <cell r="M5731" t="str">
            <v>0007</v>
          </cell>
          <cell r="N5731">
            <v>0</v>
          </cell>
          <cell r="O5731">
            <v>0</v>
          </cell>
          <cell r="P5731">
            <v>0</v>
          </cell>
          <cell r="Q5731">
            <v>0</v>
          </cell>
          <cell r="R5731">
            <v>0</v>
          </cell>
          <cell r="S5731">
            <v>0</v>
          </cell>
          <cell r="T5731">
            <v>0</v>
          </cell>
          <cell r="U5731">
            <v>0</v>
          </cell>
          <cell r="V5731">
            <v>0</v>
          </cell>
          <cell r="W5731">
            <v>0</v>
          </cell>
          <cell r="X5731">
            <v>0</v>
          </cell>
        </row>
        <row r="5732">
          <cell r="A5732" t="str">
            <v>1762900</v>
          </cell>
          <cell r="B5732">
            <v>1</v>
          </cell>
          <cell r="C5732" t="str">
            <v>Mainzeal Final Contract No</v>
          </cell>
          <cell r="D5732" t="str">
            <v>34</v>
          </cell>
          <cell r="E5732" t="str">
            <v>BASSUN</v>
          </cell>
          <cell r="F5732" t="str">
            <v>BAS</v>
          </cell>
          <cell r="G5732">
            <v>38820</v>
          </cell>
          <cell r="H5732" t="str">
            <v>Active</v>
          </cell>
          <cell r="I5732">
            <v>1</v>
          </cell>
          <cell r="J5732">
            <v>39344</v>
          </cell>
          <cell r="K5732" t="str">
            <v>R</v>
          </cell>
          <cell r="L5732" t="str">
            <v>TM</v>
          </cell>
          <cell r="M5732" t="str">
            <v>0165</v>
          </cell>
          <cell r="N5732">
            <v>97184.15</v>
          </cell>
          <cell r="O5732">
            <v>660.96</v>
          </cell>
          <cell r="P5732">
            <v>7932.07</v>
          </cell>
          <cell r="Q5732">
            <v>15864.14</v>
          </cell>
          <cell r="R5732">
            <v>81320.009999999995</v>
          </cell>
          <cell r="S5732">
            <v>37499.160000000003</v>
          </cell>
          <cell r="T5732">
            <v>12</v>
          </cell>
          <cell r="U5732">
            <v>92</v>
          </cell>
          <cell r="V5732">
            <v>10</v>
          </cell>
          <cell r="W5732">
            <v>92</v>
          </cell>
          <cell r="X5732">
            <v>0</v>
          </cell>
        </row>
        <row r="5733">
          <cell r="A5733" t="str">
            <v>1763000</v>
          </cell>
          <cell r="B5733">
            <v>1</v>
          </cell>
          <cell r="C5733" t="str">
            <v>Paint &amp; rewire 3 Bridge St</v>
          </cell>
          <cell r="D5733" t="str">
            <v>24</v>
          </cell>
          <cell r="E5733" t="str">
            <v>BASSUN</v>
          </cell>
          <cell r="F5733" t="str">
            <v>BAS</v>
          </cell>
          <cell r="G5733">
            <v>38820</v>
          </cell>
          <cell r="H5733" t="str">
            <v>Active</v>
          </cell>
          <cell r="I5733">
            <v>1</v>
          </cell>
          <cell r="J5733">
            <v>39344</v>
          </cell>
          <cell r="K5733" t="str">
            <v>AL</v>
          </cell>
          <cell r="L5733" t="str">
            <v>HO</v>
          </cell>
          <cell r="M5733" t="str">
            <v>0003</v>
          </cell>
          <cell r="N5733">
            <v>16493.54</v>
          </cell>
          <cell r="O5733">
            <v>111.41</v>
          </cell>
          <cell r="P5733">
            <v>1336.92</v>
          </cell>
          <cell r="Q5733">
            <v>2673.84</v>
          </cell>
          <cell r="R5733">
            <v>13819.7</v>
          </cell>
          <cell r="S5733">
            <v>3542.16</v>
          </cell>
          <cell r="T5733">
            <v>12</v>
          </cell>
          <cell r="U5733">
            <v>123</v>
          </cell>
          <cell r="V5733">
            <v>10</v>
          </cell>
          <cell r="W5733">
            <v>123</v>
          </cell>
          <cell r="X5733">
            <v>0</v>
          </cell>
        </row>
        <row r="5734">
          <cell r="A5734" t="str">
            <v>1763100</v>
          </cell>
          <cell r="B5734">
            <v>1</v>
          </cell>
          <cell r="C5734" t="str">
            <v>Painting,flooring &amp; carpentry - 53 Bridg</v>
          </cell>
          <cell r="D5734" t="str">
            <v>24</v>
          </cell>
          <cell r="E5734" t="str">
            <v>BASSUN</v>
          </cell>
          <cell r="F5734" t="str">
            <v>BAS</v>
          </cell>
          <cell r="G5734">
            <v>38820</v>
          </cell>
          <cell r="H5734" t="str">
            <v>Active</v>
          </cell>
          <cell r="I5734">
            <v>1</v>
          </cell>
          <cell r="J5734">
            <v>39344</v>
          </cell>
          <cell r="K5734" t="str">
            <v>AL</v>
          </cell>
          <cell r="L5734" t="str">
            <v>HO</v>
          </cell>
          <cell r="M5734" t="str">
            <v>0053</v>
          </cell>
          <cell r="N5734">
            <v>15162.19</v>
          </cell>
          <cell r="O5734">
            <v>102.38</v>
          </cell>
          <cell r="P5734">
            <v>1229</v>
          </cell>
          <cell r="Q5734">
            <v>2458</v>
          </cell>
          <cell r="R5734">
            <v>12704.19</v>
          </cell>
          <cell r="S5734">
            <v>3249.9</v>
          </cell>
          <cell r="T5734">
            <v>12</v>
          </cell>
          <cell r="U5734">
            <v>123</v>
          </cell>
          <cell r="V5734">
            <v>10</v>
          </cell>
          <cell r="W5734">
            <v>123</v>
          </cell>
          <cell r="X5734">
            <v>0</v>
          </cell>
        </row>
        <row r="5735">
          <cell r="A5735" t="str">
            <v>1763200</v>
          </cell>
          <cell r="B5735">
            <v>1</v>
          </cell>
          <cell r="C5735" t="str">
            <v>Rinnai Slimline heater C/W Flue Terminal</v>
          </cell>
          <cell r="D5735" t="str">
            <v>24</v>
          </cell>
          <cell r="E5735" t="str">
            <v>BASHEA</v>
          </cell>
          <cell r="F5735" t="str">
            <v>BAS</v>
          </cell>
          <cell r="G5735">
            <v>38820</v>
          </cell>
          <cell r="H5735" t="str">
            <v>Active</v>
          </cell>
          <cell r="I5735">
            <v>1</v>
          </cell>
          <cell r="J5735">
            <v>39344</v>
          </cell>
          <cell r="K5735" t="str">
            <v>AL</v>
          </cell>
          <cell r="L5735" t="str">
            <v>HO</v>
          </cell>
          <cell r="M5735" t="str">
            <v>0055</v>
          </cell>
          <cell r="N5735">
            <v>1450.1</v>
          </cell>
          <cell r="O5735">
            <v>9.74</v>
          </cell>
          <cell r="P5735">
            <v>117.54</v>
          </cell>
          <cell r="Q5735">
            <v>235.08</v>
          </cell>
          <cell r="R5735">
            <v>1215.02</v>
          </cell>
          <cell r="S5735">
            <v>277.79000000000002</v>
          </cell>
          <cell r="T5735">
            <v>12</v>
          </cell>
          <cell r="U5735">
            <v>123</v>
          </cell>
          <cell r="V5735">
            <v>10</v>
          </cell>
          <cell r="W5735">
            <v>123</v>
          </cell>
          <cell r="X5735">
            <v>0</v>
          </cell>
        </row>
        <row r="5736">
          <cell r="A5736" t="str">
            <v>1763300</v>
          </cell>
          <cell r="B5736">
            <v>1</v>
          </cell>
          <cell r="C5736" t="str">
            <v>MAF Relocation - Window</v>
          </cell>
          <cell r="D5736" t="str">
            <v>34</v>
          </cell>
          <cell r="E5736" t="str">
            <v>BASFIT</v>
          </cell>
          <cell r="F5736" t="str">
            <v>BAS</v>
          </cell>
          <cell r="G5736">
            <v>38820</v>
          </cell>
          <cell r="H5736" t="str">
            <v>Active</v>
          </cell>
          <cell r="I5736">
            <v>1</v>
          </cell>
          <cell r="J5736">
            <v>39344</v>
          </cell>
          <cell r="K5736" t="str">
            <v>TLI</v>
          </cell>
          <cell r="L5736" t="str">
            <v>TN</v>
          </cell>
          <cell r="M5736" t="str">
            <v>0110</v>
          </cell>
          <cell r="N5736">
            <v>5760.92</v>
          </cell>
          <cell r="O5736">
            <v>27.8</v>
          </cell>
          <cell r="P5736">
            <v>333.93</v>
          </cell>
          <cell r="Q5736">
            <v>667.86</v>
          </cell>
          <cell r="R5736">
            <v>5093.0600000000004</v>
          </cell>
          <cell r="S5736">
            <v>2378.6</v>
          </cell>
          <cell r="T5736">
            <v>17</v>
          </cell>
          <cell r="U5736">
            <v>92</v>
          </cell>
          <cell r="V5736">
            <v>15</v>
          </cell>
          <cell r="W5736">
            <v>92</v>
          </cell>
          <cell r="X5736">
            <v>0</v>
          </cell>
        </row>
        <row r="5737">
          <cell r="A5737" t="str">
            <v>1763400</v>
          </cell>
          <cell r="B5737">
            <v>1</v>
          </cell>
          <cell r="C5737" t="str">
            <v>MAF Relocation Flooring</v>
          </cell>
          <cell r="D5737" t="str">
            <v>34</v>
          </cell>
          <cell r="E5737" t="str">
            <v>BASFLO</v>
          </cell>
          <cell r="F5737" t="str">
            <v>BAS</v>
          </cell>
          <cell r="G5737">
            <v>38820</v>
          </cell>
          <cell r="H5737" t="str">
            <v>Active</v>
          </cell>
          <cell r="I5737">
            <v>1</v>
          </cell>
          <cell r="J5737">
            <v>39344</v>
          </cell>
          <cell r="K5737" t="str">
            <v>TLI</v>
          </cell>
          <cell r="L5737" t="str">
            <v>TN</v>
          </cell>
          <cell r="M5737" t="str">
            <v>0110</v>
          </cell>
          <cell r="N5737">
            <v>0</v>
          </cell>
          <cell r="O5737">
            <v>0</v>
          </cell>
          <cell r="P5737">
            <v>0</v>
          </cell>
          <cell r="Q5737">
            <v>0</v>
          </cell>
          <cell r="R5737">
            <v>0</v>
          </cell>
          <cell r="S5737">
            <v>51.83</v>
          </cell>
          <cell r="T5737">
            <v>0</v>
          </cell>
          <cell r="U5737">
            <v>0</v>
          </cell>
          <cell r="V5737">
            <v>0</v>
          </cell>
          <cell r="W5737">
            <v>0</v>
          </cell>
          <cell r="X5737">
            <v>0</v>
          </cell>
        </row>
        <row r="5738">
          <cell r="A5738" t="str">
            <v>1763500</v>
          </cell>
          <cell r="B5738">
            <v>1</v>
          </cell>
          <cell r="C5738" t="str">
            <v>MAF Relocation - Lighting</v>
          </cell>
          <cell r="D5738" t="str">
            <v>34</v>
          </cell>
          <cell r="E5738" t="str">
            <v>BASLIG</v>
          </cell>
          <cell r="F5738" t="str">
            <v>BAS</v>
          </cell>
          <cell r="G5738">
            <v>38820</v>
          </cell>
          <cell r="H5738" t="str">
            <v>Active</v>
          </cell>
          <cell r="I5738">
            <v>1</v>
          </cell>
          <cell r="J5738">
            <v>39344</v>
          </cell>
          <cell r="K5738" t="str">
            <v>TLI</v>
          </cell>
          <cell r="L5738" t="str">
            <v>TN</v>
          </cell>
          <cell r="M5738" t="str">
            <v>0110</v>
          </cell>
          <cell r="N5738">
            <v>2870.94</v>
          </cell>
          <cell r="O5738">
            <v>19.489999999999998</v>
          </cell>
          <cell r="P5738">
            <v>234.32</v>
          </cell>
          <cell r="Q5738">
            <v>468.64</v>
          </cell>
          <cell r="R5738">
            <v>2402.3000000000002</v>
          </cell>
          <cell r="S5738">
            <v>1235.3499999999999</v>
          </cell>
          <cell r="T5738">
            <v>12</v>
          </cell>
          <cell r="U5738">
            <v>92</v>
          </cell>
          <cell r="V5738">
            <v>10</v>
          </cell>
          <cell r="W5738">
            <v>92</v>
          </cell>
          <cell r="X5738">
            <v>0</v>
          </cell>
        </row>
        <row r="5739">
          <cell r="A5739" t="str">
            <v>1763600</v>
          </cell>
          <cell r="B5739">
            <v>1</v>
          </cell>
          <cell r="C5739" t="str">
            <v>MAF Relocation - Partioning</v>
          </cell>
          <cell r="D5739" t="str">
            <v>34</v>
          </cell>
          <cell r="E5739" t="str">
            <v>BASPAR</v>
          </cell>
          <cell r="F5739" t="str">
            <v>BAS</v>
          </cell>
          <cell r="G5739">
            <v>38820</v>
          </cell>
          <cell r="H5739" t="str">
            <v>Active</v>
          </cell>
          <cell r="I5739">
            <v>1</v>
          </cell>
          <cell r="J5739">
            <v>39344</v>
          </cell>
          <cell r="K5739" t="str">
            <v>TLI</v>
          </cell>
          <cell r="L5739" t="str">
            <v>TN</v>
          </cell>
          <cell r="M5739" t="str">
            <v>0110</v>
          </cell>
          <cell r="N5739">
            <v>3733.39</v>
          </cell>
          <cell r="O5739">
            <v>25.43</v>
          </cell>
          <cell r="P5739">
            <v>304.72000000000003</v>
          </cell>
          <cell r="Q5739">
            <v>609.44000000000005</v>
          </cell>
          <cell r="R5739">
            <v>3123.95</v>
          </cell>
          <cell r="S5739">
            <v>1606.46</v>
          </cell>
          <cell r="T5739">
            <v>12</v>
          </cell>
          <cell r="U5739">
            <v>92</v>
          </cell>
          <cell r="V5739">
            <v>10</v>
          </cell>
          <cell r="W5739">
            <v>92</v>
          </cell>
          <cell r="X5739">
            <v>0</v>
          </cell>
        </row>
        <row r="5740">
          <cell r="A5740" t="str">
            <v>1763700</v>
          </cell>
          <cell r="B5740">
            <v>1</v>
          </cell>
          <cell r="C5740" t="str">
            <v>MAF Relocation Plumbing</v>
          </cell>
          <cell r="D5740" t="str">
            <v>34</v>
          </cell>
          <cell r="E5740" t="str">
            <v>BASPLM</v>
          </cell>
          <cell r="F5740" t="str">
            <v>BAS</v>
          </cell>
          <cell r="G5740">
            <v>38820</v>
          </cell>
          <cell r="H5740" t="str">
            <v>Active</v>
          </cell>
          <cell r="I5740">
            <v>1</v>
          </cell>
          <cell r="J5740">
            <v>39344</v>
          </cell>
          <cell r="K5740" t="str">
            <v>TLI</v>
          </cell>
          <cell r="L5740" t="str">
            <v>TN</v>
          </cell>
          <cell r="M5740" t="str">
            <v>0110</v>
          </cell>
          <cell r="N5740">
            <v>5392.74</v>
          </cell>
          <cell r="O5740">
            <v>26.04</v>
          </cell>
          <cell r="P5740">
            <v>312.58999999999997</v>
          </cell>
          <cell r="Q5740">
            <v>625.17999999999995</v>
          </cell>
          <cell r="R5740">
            <v>4767.5600000000004</v>
          </cell>
          <cell r="S5740">
            <v>2226.58</v>
          </cell>
          <cell r="T5740">
            <v>17</v>
          </cell>
          <cell r="U5740">
            <v>92</v>
          </cell>
          <cell r="V5740">
            <v>15</v>
          </cell>
          <cell r="W5740">
            <v>92</v>
          </cell>
          <cell r="X5740">
            <v>0</v>
          </cell>
        </row>
        <row r="5741">
          <cell r="A5741" t="str">
            <v>1763800</v>
          </cell>
          <cell r="B5741">
            <v>1</v>
          </cell>
          <cell r="C5741" t="str">
            <v>MAF Relocation Security</v>
          </cell>
          <cell r="D5741" t="str">
            <v>34</v>
          </cell>
          <cell r="E5741" t="str">
            <v>BASSEC</v>
          </cell>
          <cell r="F5741" t="str">
            <v>BAS</v>
          </cell>
          <cell r="G5741">
            <v>38820</v>
          </cell>
          <cell r="H5741" t="str">
            <v>Active</v>
          </cell>
          <cell r="I5741">
            <v>1</v>
          </cell>
          <cell r="J5741">
            <v>39344</v>
          </cell>
          <cell r="K5741" t="str">
            <v>TLI</v>
          </cell>
          <cell r="L5741" t="str">
            <v>TN</v>
          </cell>
          <cell r="M5741" t="str">
            <v>0110</v>
          </cell>
          <cell r="N5741">
            <v>1705.27</v>
          </cell>
          <cell r="O5741">
            <v>8.1999999999999993</v>
          </cell>
          <cell r="P5741">
            <v>98.84</v>
          </cell>
          <cell r="Q5741">
            <v>197.68</v>
          </cell>
          <cell r="R5741">
            <v>1507.59</v>
          </cell>
          <cell r="S5741">
            <v>704.08</v>
          </cell>
          <cell r="T5741">
            <v>17</v>
          </cell>
          <cell r="U5741">
            <v>92</v>
          </cell>
          <cell r="V5741">
            <v>15</v>
          </cell>
          <cell r="W5741">
            <v>92</v>
          </cell>
          <cell r="X5741">
            <v>0</v>
          </cell>
        </row>
        <row r="5742">
          <cell r="A5742" t="str">
            <v>1763900</v>
          </cell>
          <cell r="B5742">
            <v>1</v>
          </cell>
          <cell r="C5742" t="str">
            <v>MAF Relocation Painting</v>
          </cell>
          <cell r="D5742" t="str">
            <v>34</v>
          </cell>
          <cell r="E5742" t="str">
            <v>BASSUN</v>
          </cell>
          <cell r="F5742" t="str">
            <v>BAS</v>
          </cell>
          <cell r="G5742">
            <v>38820</v>
          </cell>
          <cell r="H5742" t="str">
            <v>Active</v>
          </cell>
          <cell r="I5742">
            <v>1</v>
          </cell>
          <cell r="J5742">
            <v>39344</v>
          </cell>
          <cell r="K5742" t="str">
            <v>TLI</v>
          </cell>
          <cell r="L5742" t="str">
            <v>TN</v>
          </cell>
          <cell r="M5742" t="str">
            <v>0110</v>
          </cell>
          <cell r="N5742">
            <v>4747.33</v>
          </cell>
          <cell r="O5742">
            <v>32.28</v>
          </cell>
          <cell r="P5742">
            <v>387.47</v>
          </cell>
          <cell r="Q5742">
            <v>774.94</v>
          </cell>
          <cell r="R5742">
            <v>3972.39</v>
          </cell>
          <cell r="S5742">
            <v>2042.76</v>
          </cell>
          <cell r="T5742">
            <v>12</v>
          </cell>
          <cell r="U5742">
            <v>92</v>
          </cell>
          <cell r="V5742">
            <v>10</v>
          </cell>
          <cell r="W5742">
            <v>92</v>
          </cell>
          <cell r="X5742">
            <v>0</v>
          </cell>
        </row>
        <row r="5743">
          <cell r="A5743" t="str">
            <v>1764000</v>
          </cell>
          <cell r="B5743">
            <v>1</v>
          </cell>
          <cell r="C5743" t="str">
            <v>MAF Relocation Communication</v>
          </cell>
          <cell r="D5743" t="str">
            <v>34</v>
          </cell>
          <cell r="E5743" t="str">
            <v>COMCAB</v>
          </cell>
          <cell r="F5743" t="str">
            <v>COM</v>
          </cell>
          <cell r="G5743">
            <v>37359</v>
          </cell>
          <cell r="H5743" t="str">
            <v>Active</v>
          </cell>
          <cell r="I5743">
            <v>1</v>
          </cell>
          <cell r="J5743">
            <v>39343</v>
          </cell>
          <cell r="K5743" t="str">
            <v>TLI</v>
          </cell>
          <cell r="L5743" t="str">
            <v>TN</v>
          </cell>
          <cell r="M5743" t="str">
            <v>0110</v>
          </cell>
          <cell r="N5743">
            <v>7704.79</v>
          </cell>
          <cell r="O5743">
            <v>16.329999999999998</v>
          </cell>
          <cell r="P5743">
            <v>196.29</v>
          </cell>
          <cell r="Q5743">
            <v>1766.66</v>
          </cell>
          <cell r="R5743">
            <v>5938.13</v>
          </cell>
          <cell r="S5743">
            <v>0</v>
          </cell>
          <cell r="T5743">
            <v>39</v>
          </cell>
          <cell r="U5743">
            <v>92</v>
          </cell>
          <cell r="V5743">
            <v>30</v>
          </cell>
          <cell r="W5743">
            <v>122</v>
          </cell>
          <cell r="X5743">
            <v>0</v>
          </cell>
        </row>
        <row r="5744">
          <cell r="A5744" t="str">
            <v>1764100</v>
          </cell>
          <cell r="B5744">
            <v>1</v>
          </cell>
          <cell r="C5744" t="str">
            <v>ASO Messroom Plumbing</v>
          </cell>
          <cell r="D5744" t="str">
            <v>32</v>
          </cell>
          <cell r="E5744" t="str">
            <v>BASPLM</v>
          </cell>
          <cell r="F5744" t="str">
            <v>BAS</v>
          </cell>
          <cell r="G5744">
            <v>38820</v>
          </cell>
          <cell r="H5744" t="str">
            <v>Active</v>
          </cell>
          <cell r="I5744">
            <v>1</v>
          </cell>
          <cell r="J5744">
            <v>39344</v>
          </cell>
          <cell r="K5744" t="str">
            <v>TLI</v>
          </cell>
          <cell r="L5744" t="str">
            <v>TN</v>
          </cell>
          <cell r="M5744" t="str">
            <v>0061</v>
          </cell>
          <cell r="N5744">
            <v>2556.2800000000002</v>
          </cell>
          <cell r="O5744">
            <v>12.4</v>
          </cell>
          <cell r="P5744">
            <v>148.91</v>
          </cell>
          <cell r="Q5744">
            <v>297.82</v>
          </cell>
          <cell r="R5744">
            <v>2258.46</v>
          </cell>
          <cell r="S5744">
            <v>1055.99</v>
          </cell>
          <cell r="T5744">
            <v>17</v>
          </cell>
          <cell r="U5744">
            <v>61</v>
          </cell>
          <cell r="V5744">
            <v>15</v>
          </cell>
          <cell r="W5744">
            <v>61</v>
          </cell>
          <cell r="X5744">
            <v>0</v>
          </cell>
        </row>
        <row r="5745">
          <cell r="A5745" t="str">
            <v>1764200</v>
          </cell>
          <cell r="B5745">
            <v>1</v>
          </cell>
          <cell r="C5745" t="str">
            <v>ASO Messroom Painting</v>
          </cell>
          <cell r="D5745" t="str">
            <v>32</v>
          </cell>
          <cell r="E5745" t="str">
            <v>BASSUN</v>
          </cell>
          <cell r="F5745" t="str">
            <v>BAS</v>
          </cell>
          <cell r="G5745">
            <v>38820</v>
          </cell>
          <cell r="H5745" t="str">
            <v>Active</v>
          </cell>
          <cell r="I5745">
            <v>1</v>
          </cell>
          <cell r="J5745">
            <v>39344</v>
          </cell>
          <cell r="K5745" t="str">
            <v>TLI</v>
          </cell>
          <cell r="L5745" t="str">
            <v>TN</v>
          </cell>
          <cell r="M5745" t="str">
            <v>0061</v>
          </cell>
          <cell r="N5745">
            <v>2688.41</v>
          </cell>
          <cell r="O5745">
            <v>18.45</v>
          </cell>
          <cell r="P5745">
            <v>220.96</v>
          </cell>
          <cell r="Q5745">
            <v>441.92</v>
          </cell>
          <cell r="R5745">
            <v>2246.4899999999998</v>
          </cell>
          <cell r="S5745">
            <v>1157.94</v>
          </cell>
          <cell r="T5745">
            <v>12</v>
          </cell>
          <cell r="U5745">
            <v>61</v>
          </cell>
          <cell r="V5745">
            <v>10</v>
          </cell>
          <cell r="W5745">
            <v>61</v>
          </cell>
          <cell r="X5745">
            <v>0</v>
          </cell>
        </row>
        <row r="5746">
          <cell r="A5746" t="str">
            <v>1764300</v>
          </cell>
          <cell r="B5746">
            <v>1</v>
          </cell>
          <cell r="C5746" t="str">
            <v>ASO Messroom</v>
          </cell>
          <cell r="D5746" t="str">
            <v>32</v>
          </cell>
          <cell r="E5746" t="str">
            <v>BASPAR</v>
          </cell>
          <cell r="F5746" t="str">
            <v>BAS</v>
          </cell>
          <cell r="G5746">
            <v>38820</v>
          </cell>
          <cell r="H5746" t="str">
            <v>Active</v>
          </cell>
          <cell r="I5746">
            <v>1</v>
          </cell>
          <cell r="J5746">
            <v>39344</v>
          </cell>
          <cell r="K5746" t="str">
            <v>TLI</v>
          </cell>
          <cell r="L5746" t="str">
            <v>TN</v>
          </cell>
          <cell r="M5746" t="str">
            <v>0061</v>
          </cell>
          <cell r="N5746">
            <v>4381.18</v>
          </cell>
          <cell r="O5746">
            <v>29.97</v>
          </cell>
          <cell r="P5746">
            <v>360.08</v>
          </cell>
          <cell r="Q5746">
            <v>720.16</v>
          </cell>
          <cell r="R5746">
            <v>3661.02</v>
          </cell>
          <cell r="S5746">
            <v>1887.04</v>
          </cell>
          <cell r="T5746">
            <v>12</v>
          </cell>
          <cell r="U5746">
            <v>61</v>
          </cell>
          <cell r="V5746">
            <v>10</v>
          </cell>
          <cell r="W5746">
            <v>61</v>
          </cell>
          <cell r="X5746">
            <v>0</v>
          </cell>
        </row>
        <row r="5747">
          <cell r="A5747" t="str">
            <v>1764400</v>
          </cell>
          <cell r="B5747">
            <v>1</v>
          </cell>
          <cell r="C5747" t="str">
            <v>ASO Messroom Fire Alarm</v>
          </cell>
          <cell r="D5747" t="str">
            <v>32</v>
          </cell>
          <cell r="E5747" t="str">
            <v>BASALA</v>
          </cell>
          <cell r="F5747" t="str">
            <v>BAS</v>
          </cell>
          <cell r="G5747">
            <v>38820</v>
          </cell>
          <cell r="H5747" t="str">
            <v>Active</v>
          </cell>
          <cell r="I5747">
            <v>1</v>
          </cell>
          <cell r="J5747">
            <v>39344</v>
          </cell>
          <cell r="K5747" t="str">
            <v>TLI</v>
          </cell>
          <cell r="L5747" t="str">
            <v>TN</v>
          </cell>
          <cell r="M5747" t="str">
            <v>0061</v>
          </cell>
          <cell r="N5747">
            <v>784.14</v>
          </cell>
          <cell r="O5747">
            <v>2.37</v>
          </cell>
          <cell r="P5747">
            <v>28.44</v>
          </cell>
          <cell r="Q5747">
            <v>56.88</v>
          </cell>
          <cell r="R5747">
            <v>727.26</v>
          </cell>
          <cell r="S5747">
            <v>309.42</v>
          </cell>
          <cell r="T5747">
            <v>17</v>
          </cell>
          <cell r="U5747">
            <v>61</v>
          </cell>
          <cell r="V5747">
            <v>15</v>
          </cell>
          <cell r="W5747">
            <v>61</v>
          </cell>
          <cell r="X5747">
            <v>0</v>
          </cell>
        </row>
        <row r="5748">
          <cell r="A5748" t="str">
            <v>1764600</v>
          </cell>
          <cell r="B5748">
            <v>1</v>
          </cell>
          <cell r="C5748" t="str">
            <v>Microsoft Open Licen Office XP Professio</v>
          </cell>
          <cell r="D5748" t="str">
            <v>80</v>
          </cell>
          <cell r="E5748" t="str">
            <v>CMPSOF</v>
          </cell>
          <cell r="F5748" t="str">
            <v>CMP</v>
          </cell>
          <cell r="G5748">
            <v>37359</v>
          </cell>
          <cell r="H5748" t="str">
            <v>Active</v>
          </cell>
          <cell r="I5748">
            <v>12</v>
          </cell>
          <cell r="J5748">
            <v>39344</v>
          </cell>
          <cell r="K5748" t="str">
            <v>X</v>
          </cell>
          <cell r="L5748" t="str">
            <v>TN</v>
          </cell>
          <cell r="M5748" t="str">
            <v>0034</v>
          </cell>
          <cell r="N5748">
            <v>5376.12</v>
          </cell>
          <cell r="O5748">
            <v>0</v>
          </cell>
          <cell r="P5748">
            <v>0</v>
          </cell>
          <cell r="Q5748">
            <v>5376.12</v>
          </cell>
          <cell r="R5748">
            <v>0</v>
          </cell>
          <cell r="S5748">
            <v>0</v>
          </cell>
          <cell r="T5748">
            <v>2</v>
          </cell>
          <cell r="U5748">
            <v>153</v>
          </cell>
          <cell r="V5748">
            <v>0</v>
          </cell>
          <cell r="W5748">
            <v>0</v>
          </cell>
          <cell r="X5748">
            <v>0</v>
          </cell>
        </row>
        <row r="5749">
          <cell r="A5749" t="str">
            <v>1764700</v>
          </cell>
          <cell r="B5749">
            <v>1</v>
          </cell>
          <cell r="C5749" t="str">
            <v>MS Win CAL 2000 OLP NL</v>
          </cell>
          <cell r="D5749" t="str">
            <v>80</v>
          </cell>
          <cell r="E5749" t="str">
            <v>CMPSOF</v>
          </cell>
          <cell r="F5749" t="str">
            <v>CMP</v>
          </cell>
          <cell r="G5749">
            <v>37359</v>
          </cell>
          <cell r="H5749" t="str">
            <v>Active</v>
          </cell>
          <cell r="I5749">
            <v>28</v>
          </cell>
          <cell r="J5749">
            <v>39344</v>
          </cell>
          <cell r="K5749" t="str">
            <v>X</v>
          </cell>
          <cell r="L5749" t="str">
            <v>TN</v>
          </cell>
          <cell r="M5749" t="str">
            <v>0034</v>
          </cell>
          <cell r="N5749">
            <v>1383.78</v>
          </cell>
          <cell r="O5749">
            <v>0</v>
          </cell>
          <cell r="P5749">
            <v>0</v>
          </cell>
          <cell r="Q5749">
            <v>1383.78</v>
          </cell>
          <cell r="R5749">
            <v>0</v>
          </cell>
          <cell r="S5749">
            <v>0</v>
          </cell>
          <cell r="T5749">
            <v>2</v>
          </cell>
          <cell r="U5749">
            <v>153</v>
          </cell>
          <cell r="V5749">
            <v>0</v>
          </cell>
          <cell r="W5749">
            <v>0</v>
          </cell>
          <cell r="X5749">
            <v>0</v>
          </cell>
        </row>
        <row r="5750">
          <cell r="A5750" t="str">
            <v>1764800</v>
          </cell>
          <cell r="B5750">
            <v>1</v>
          </cell>
          <cell r="C5750" t="str">
            <v>Electrical Work - DFS Arrivals Expansion</v>
          </cell>
          <cell r="D5750" t="str">
            <v>34</v>
          </cell>
          <cell r="E5750" t="str">
            <v>BASELC</v>
          </cell>
          <cell r="F5750" t="str">
            <v>BAS</v>
          </cell>
          <cell r="G5750">
            <v>38820</v>
          </cell>
          <cell r="H5750" t="str">
            <v>Active</v>
          </cell>
          <cell r="I5750">
            <v>1</v>
          </cell>
          <cell r="J5750">
            <v>39344</v>
          </cell>
          <cell r="K5750" t="str">
            <v>R</v>
          </cell>
          <cell r="L5750" t="str">
            <v>TN</v>
          </cell>
          <cell r="M5750" t="str">
            <v>0015</v>
          </cell>
          <cell r="N5750">
            <v>3660.41</v>
          </cell>
          <cell r="O5750">
            <v>11.09</v>
          </cell>
          <cell r="P5750">
            <v>132.75</v>
          </cell>
          <cell r="Q5750">
            <v>265.5</v>
          </cell>
          <cell r="R5750">
            <v>3394.91</v>
          </cell>
          <cell r="S5750">
            <v>1444.42</v>
          </cell>
          <cell r="T5750">
            <v>17</v>
          </cell>
          <cell r="U5750">
            <v>61</v>
          </cell>
          <cell r="V5750">
            <v>15</v>
          </cell>
          <cell r="W5750">
            <v>61</v>
          </cell>
          <cell r="X5750">
            <v>0</v>
          </cell>
        </row>
        <row r="5751">
          <cell r="A5751" t="str">
            <v>1764900</v>
          </cell>
          <cell r="B5751">
            <v>1</v>
          </cell>
          <cell r="C5751" t="str">
            <v>Relocate Voice/Data Frame New Outlets</v>
          </cell>
          <cell r="D5751" t="str">
            <v>34</v>
          </cell>
          <cell r="E5751" t="str">
            <v>COMSYS</v>
          </cell>
          <cell r="F5751" t="str">
            <v>COM</v>
          </cell>
          <cell r="G5751">
            <v>37057</v>
          </cell>
          <cell r="H5751" t="str">
            <v>Active</v>
          </cell>
          <cell r="I5751">
            <v>1</v>
          </cell>
          <cell r="J5751">
            <v>39343</v>
          </cell>
          <cell r="K5751" t="str">
            <v>TIP</v>
          </cell>
          <cell r="L5751" t="str">
            <v>TN</v>
          </cell>
          <cell r="M5751" t="str">
            <v>0015</v>
          </cell>
          <cell r="N5751">
            <v>1241.8699999999999</v>
          </cell>
          <cell r="O5751">
            <v>0</v>
          </cell>
          <cell r="P5751">
            <v>0</v>
          </cell>
          <cell r="Q5751">
            <v>1241.8699999999999</v>
          </cell>
          <cell r="R5751">
            <v>0</v>
          </cell>
          <cell r="S5751">
            <v>0</v>
          </cell>
          <cell r="T5751">
            <v>4</v>
          </cell>
          <cell r="U5751">
            <v>61</v>
          </cell>
          <cell r="V5751">
            <v>0</v>
          </cell>
          <cell r="W5751">
            <v>0</v>
          </cell>
          <cell r="X5751">
            <v>0</v>
          </cell>
        </row>
        <row r="5752">
          <cell r="A5752" t="str">
            <v>1765000</v>
          </cell>
          <cell r="B5752">
            <v>1</v>
          </cell>
          <cell r="C5752" t="str">
            <v>Supply grilles, cut difusers and connect</v>
          </cell>
          <cell r="D5752" t="str">
            <v>34</v>
          </cell>
          <cell r="E5752" t="str">
            <v>BASAIR</v>
          </cell>
          <cell r="F5752" t="str">
            <v>BAS</v>
          </cell>
          <cell r="G5752">
            <v>38820</v>
          </cell>
          <cell r="H5752" t="str">
            <v>Active</v>
          </cell>
          <cell r="I5752">
            <v>1</v>
          </cell>
          <cell r="J5752">
            <v>39344</v>
          </cell>
          <cell r="K5752" t="str">
            <v>R</v>
          </cell>
          <cell r="L5752" t="str">
            <v>TN</v>
          </cell>
          <cell r="M5752" t="str">
            <v>0015</v>
          </cell>
          <cell r="N5752">
            <v>179.29</v>
          </cell>
          <cell r="O5752">
            <v>1.21</v>
          </cell>
          <cell r="P5752">
            <v>14.74</v>
          </cell>
          <cell r="Q5752">
            <v>29.48</v>
          </cell>
          <cell r="R5752">
            <v>149.81</v>
          </cell>
          <cell r="S5752">
            <v>77.23</v>
          </cell>
          <cell r="T5752">
            <v>12</v>
          </cell>
          <cell r="U5752">
            <v>61</v>
          </cell>
          <cell r="V5752">
            <v>10</v>
          </cell>
          <cell r="W5752">
            <v>61</v>
          </cell>
          <cell r="X5752">
            <v>0</v>
          </cell>
        </row>
        <row r="5753">
          <cell r="A5753" t="str">
            <v>1765100</v>
          </cell>
          <cell r="B5753">
            <v>1</v>
          </cell>
          <cell r="C5753" t="str">
            <v>Painting passage &amp; interior - DFS Expans</v>
          </cell>
          <cell r="D5753" t="str">
            <v>34</v>
          </cell>
          <cell r="E5753" t="str">
            <v>BASSUN</v>
          </cell>
          <cell r="F5753" t="str">
            <v>BAS</v>
          </cell>
          <cell r="G5753">
            <v>38820</v>
          </cell>
          <cell r="H5753" t="str">
            <v>Active</v>
          </cell>
          <cell r="I5753">
            <v>1</v>
          </cell>
          <cell r="J5753">
            <v>39344</v>
          </cell>
          <cell r="K5753" t="str">
            <v>R</v>
          </cell>
          <cell r="L5753" t="str">
            <v>TN</v>
          </cell>
          <cell r="M5753" t="str">
            <v>0015</v>
          </cell>
          <cell r="N5753">
            <v>2970.32</v>
          </cell>
          <cell r="O5753">
            <v>20.39</v>
          </cell>
          <cell r="P5753">
            <v>244.13</v>
          </cell>
          <cell r="Q5753">
            <v>488.26</v>
          </cell>
          <cell r="R5753">
            <v>2482.06</v>
          </cell>
          <cell r="S5753">
            <v>1279.3599999999999</v>
          </cell>
          <cell r="T5753">
            <v>12</v>
          </cell>
          <cell r="U5753">
            <v>61</v>
          </cell>
          <cell r="V5753">
            <v>10</v>
          </cell>
          <cell r="W5753">
            <v>61</v>
          </cell>
          <cell r="X5753">
            <v>0</v>
          </cell>
        </row>
        <row r="5754">
          <cell r="A5754" t="str">
            <v>1765200</v>
          </cell>
          <cell r="B5754">
            <v>1</v>
          </cell>
          <cell r="C5754" t="str">
            <v>Gib, Handicrete and plastering - DFS Exp</v>
          </cell>
          <cell r="D5754" t="str">
            <v>34</v>
          </cell>
          <cell r="E5754" t="str">
            <v>BASLIN</v>
          </cell>
          <cell r="F5754" t="str">
            <v>BAS</v>
          </cell>
          <cell r="G5754">
            <v>38820</v>
          </cell>
          <cell r="H5754" t="str">
            <v>Active</v>
          </cell>
          <cell r="I5754">
            <v>1</v>
          </cell>
          <cell r="J5754">
            <v>39344</v>
          </cell>
          <cell r="K5754" t="str">
            <v>R</v>
          </cell>
          <cell r="L5754" t="str">
            <v>TN</v>
          </cell>
          <cell r="M5754" t="str">
            <v>0015</v>
          </cell>
          <cell r="N5754">
            <v>24284.87</v>
          </cell>
          <cell r="O5754">
            <v>117.94</v>
          </cell>
          <cell r="P5754">
            <v>1414.62</v>
          </cell>
          <cell r="Q5754">
            <v>2829.24</v>
          </cell>
          <cell r="R5754">
            <v>21455.63</v>
          </cell>
          <cell r="S5754">
            <v>10032</v>
          </cell>
          <cell r="T5754">
            <v>17</v>
          </cell>
          <cell r="U5754">
            <v>61</v>
          </cell>
          <cell r="V5754">
            <v>15</v>
          </cell>
          <cell r="W5754">
            <v>61</v>
          </cell>
          <cell r="X5754">
            <v>0</v>
          </cell>
        </row>
        <row r="5755">
          <cell r="A5755" t="str">
            <v>1765300</v>
          </cell>
          <cell r="B5755">
            <v>1</v>
          </cell>
          <cell r="C5755" t="str">
            <v>Isolate sounders and rewire DFS Expansio</v>
          </cell>
          <cell r="D5755" t="str">
            <v>34</v>
          </cell>
          <cell r="E5755" t="str">
            <v>BASALA</v>
          </cell>
          <cell r="F5755" t="str">
            <v>BAS</v>
          </cell>
          <cell r="G5755">
            <v>38820</v>
          </cell>
          <cell r="H5755" t="str">
            <v>Active</v>
          </cell>
          <cell r="I5755">
            <v>1</v>
          </cell>
          <cell r="J5755">
            <v>39344</v>
          </cell>
          <cell r="K5755" t="str">
            <v>R</v>
          </cell>
          <cell r="L5755" t="str">
            <v>TN</v>
          </cell>
          <cell r="M5755" t="str">
            <v>0015</v>
          </cell>
          <cell r="N5755">
            <v>1725.11</v>
          </cell>
          <cell r="O5755">
            <v>5.25</v>
          </cell>
          <cell r="P5755">
            <v>62.56</v>
          </cell>
          <cell r="Q5755">
            <v>125.12</v>
          </cell>
          <cell r="R5755">
            <v>1599.99</v>
          </cell>
          <cell r="S5755">
            <v>680.73</v>
          </cell>
          <cell r="T5755">
            <v>17</v>
          </cell>
          <cell r="U5755">
            <v>61</v>
          </cell>
          <cell r="V5755">
            <v>15</v>
          </cell>
          <cell r="W5755">
            <v>61</v>
          </cell>
          <cell r="X5755">
            <v>0</v>
          </cell>
        </row>
        <row r="5756">
          <cell r="A5756" t="str">
            <v>1765400</v>
          </cell>
          <cell r="B5756">
            <v>1</v>
          </cell>
          <cell r="C5756" t="str">
            <v>Install sprinkler system - DFS Expansion</v>
          </cell>
          <cell r="D5756" t="str">
            <v>34</v>
          </cell>
          <cell r="E5756" t="str">
            <v>BASSPR</v>
          </cell>
          <cell r="F5756" t="str">
            <v>BAS</v>
          </cell>
          <cell r="G5756">
            <v>38820</v>
          </cell>
          <cell r="H5756" t="str">
            <v>Active</v>
          </cell>
          <cell r="I5756">
            <v>1</v>
          </cell>
          <cell r="J5756">
            <v>39344</v>
          </cell>
          <cell r="K5756" t="str">
            <v>R</v>
          </cell>
          <cell r="L5756" t="str">
            <v>TN</v>
          </cell>
          <cell r="M5756" t="str">
            <v>0015</v>
          </cell>
          <cell r="N5756">
            <v>2284.46</v>
          </cell>
          <cell r="O5756">
            <v>15.61</v>
          </cell>
          <cell r="P5756">
            <v>187.76</v>
          </cell>
          <cell r="Q5756">
            <v>375.52</v>
          </cell>
          <cell r="R5756">
            <v>1908.94</v>
          </cell>
          <cell r="S5756">
            <v>983.95</v>
          </cell>
          <cell r="T5756">
            <v>12</v>
          </cell>
          <cell r="U5756">
            <v>61</v>
          </cell>
          <cell r="V5756">
            <v>10</v>
          </cell>
          <cell r="W5756">
            <v>61</v>
          </cell>
          <cell r="X5756">
            <v>0</v>
          </cell>
        </row>
        <row r="5757">
          <cell r="A5757" t="str">
            <v>1765500</v>
          </cell>
          <cell r="B5757">
            <v>1</v>
          </cell>
          <cell r="C5757" t="str">
            <v>Curtains for 3 Bridge Street</v>
          </cell>
          <cell r="D5757" t="str">
            <v>24</v>
          </cell>
          <cell r="E5757" t="str">
            <v>FIXFUR</v>
          </cell>
          <cell r="F5757" t="str">
            <v>FIX</v>
          </cell>
          <cell r="G5757">
            <v>37179</v>
          </cell>
          <cell r="H5757" t="str">
            <v>Active</v>
          </cell>
          <cell r="I5757">
            <v>1</v>
          </cell>
          <cell r="J5757">
            <v>39343</v>
          </cell>
          <cell r="K5757" t="str">
            <v>AL</v>
          </cell>
          <cell r="L5757" t="str">
            <v>HO</v>
          </cell>
          <cell r="M5757" t="str">
            <v>0060</v>
          </cell>
          <cell r="N5757">
            <v>1795.57</v>
          </cell>
          <cell r="O5757">
            <v>0</v>
          </cell>
          <cell r="P5757">
            <v>0</v>
          </cell>
          <cell r="Q5757">
            <v>1795.57</v>
          </cell>
          <cell r="R5757">
            <v>0</v>
          </cell>
          <cell r="S5757">
            <v>0</v>
          </cell>
          <cell r="T5757">
            <v>4</v>
          </cell>
          <cell r="U5757">
            <v>184</v>
          </cell>
          <cell r="V5757">
            <v>0</v>
          </cell>
          <cell r="W5757">
            <v>0</v>
          </cell>
          <cell r="X5757">
            <v>0</v>
          </cell>
        </row>
        <row r="5758">
          <cell r="A5758" t="str">
            <v>1765600</v>
          </cell>
          <cell r="B5758">
            <v>1</v>
          </cell>
          <cell r="C5758" t="str">
            <v>Door in International Screening Area</v>
          </cell>
          <cell r="D5758" t="str">
            <v>34</v>
          </cell>
          <cell r="E5758" t="str">
            <v>BASADR</v>
          </cell>
          <cell r="F5758" t="str">
            <v>BAS</v>
          </cell>
          <cell r="G5758">
            <v>38820</v>
          </cell>
          <cell r="H5758" t="str">
            <v>Active</v>
          </cell>
          <cell r="I5758">
            <v>1</v>
          </cell>
          <cell r="J5758">
            <v>39344</v>
          </cell>
          <cell r="K5758" t="str">
            <v>TIP</v>
          </cell>
          <cell r="L5758" t="str">
            <v>TM</v>
          </cell>
          <cell r="M5758" t="str">
            <v>0158</v>
          </cell>
          <cell r="N5758">
            <v>4123.07</v>
          </cell>
          <cell r="O5758">
            <v>19.78</v>
          </cell>
          <cell r="P5758">
            <v>236.7</v>
          </cell>
          <cell r="Q5758">
            <v>473.4</v>
          </cell>
          <cell r="R5758">
            <v>3649.67</v>
          </cell>
          <cell r="S5758">
            <v>1519.61</v>
          </cell>
          <cell r="T5758">
            <v>17</v>
          </cell>
          <cell r="U5758">
            <v>153</v>
          </cell>
          <cell r="V5758">
            <v>15</v>
          </cell>
          <cell r="W5758">
            <v>153</v>
          </cell>
          <cell r="X5758">
            <v>0</v>
          </cell>
        </row>
        <row r="5759">
          <cell r="A5759" t="str">
            <v>1765700</v>
          </cell>
          <cell r="B5759">
            <v>1</v>
          </cell>
          <cell r="C5759" t="str">
            <v>Caltex - doors &amp; windows</v>
          </cell>
          <cell r="D5759" t="str">
            <v>56</v>
          </cell>
          <cell r="E5759" t="str">
            <v>BASADR</v>
          </cell>
          <cell r="F5759" t="str">
            <v>BAS</v>
          </cell>
          <cell r="G5759">
            <v>38820</v>
          </cell>
          <cell r="H5759" t="str">
            <v>Active</v>
          </cell>
          <cell r="I5759">
            <v>1</v>
          </cell>
          <cell r="J5759">
            <v>39343</v>
          </cell>
          <cell r="K5759" t="str">
            <v>I</v>
          </cell>
          <cell r="L5759" t="str">
            <v>NA</v>
          </cell>
          <cell r="M5759" t="str">
            <v>0036</v>
          </cell>
          <cell r="N5759">
            <v>34565.47</v>
          </cell>
          <cell r="O5759">
            <v>0</v>
          </cell>
          <cell r="P5759">
            <v>0</v>
          </cell>
          <cell r="Q5759">
            <v>0</v>
          </cell>
          <cell r="R5759">
            <v>34565.47</v>
          </cell>
          <cell r="S5759">
            <v>0</v>
          </cell>
          <cell r="T5759">
            <v>20</v>
          </cell>
          <cell r="U5759">
            <v>0</v>
          </cell>
          <cell r="V5759">
            <v>20</v>
          </cell>
          <cell r="W5759">
            <v>0</v>
          </cell>
          <cell r="X5759">
            <v>0</v>
          </cell>
        </row>
        <row r="5760">
          <cell r="A5760" t="str">
            <v>1765800</v>
          </cell>
          <cell r="B5760">
            <v>1</v>
          </cell>
          <cell r="C5760" t="str">
            <v>Caltex carwash door</v>
          </cell>
          <cell r="D5760" t="str">
            <v>56</v>
          </cell>
          <cell r="E5760" t="str">
            <v>BASADR</v>
          </cell>
          <cell r="F5760" t="str">
            <v>BAS</v>
          </cell>
          <cell r="G5760">
            <v>38820</v>
          </cell>
          <cell r="H5760" t="str">
            <v>Active</v>
          </cell>
          <cell r="I5760">
            <v>1</v>
          </cell>
          <cell r="J5760">
            <v>39343</v>
          </cell>
          <cell r="K5760" t="str">
            <v>I</v>
          </cell>
          <cell r="L5760" t="str">
            <v>NA</v>
          </cell>
          <cell r="M5760" t="str">
            <v>0036</v>
          </cell>
          <cell r="N5760">
            <v>32257.84</v>
          </cell>
          <cell r="O5760">
            <v>0</v>
          </cell>
          <cell r="P5760">
            <v>0</v>
          </cell>
          <cell r="Q5760">
            <v>0</v>
          </cell>
          <cell r="R5760">
            <v>32257.84</v>
          </cell>
          <cell r="S5760">
            <v>0</v>
          </cell>
          <cell r="T5760">
            <v>20</v>
          </cell>
          <cell r="U5760">
            <v>0</v>
          </cell>
          <cell r="V5760">
            <v>20</v>
          </cell>
          <cell r="W5760">
            <v>0</v>
          </cell>
          <cell r="X5760">
            <v>0</v>
          </cell>
        </row>
        <row r="5761">
          <cell r="A5761" t="str">
            <v>1765900</v>
          </cell>
          <cell r="B5761">
            <v>1</v>
          </cell>
          <cell r="C5761" t="str">
            <v>Caltex HVAC</v>
          </cell>
          <cell r="D5761" t="str">
            <v>56</v>
          </cell>
          <cell r="E5761" t="str">
            <v>BASAIR</v>
          </cell>
          <cell r="F5761" t="str">
            <v>BAS</v>
          </cell>
          <cell r="G5761">
            <v>38820</v>
          </cell>
          <cell r="H5761" t="str">
            <v>Active</v>
          </cell>
          <cell r="I5761">
            <v>1</v>
          </cell>
          <cell r="J5761">
            <v>39343</v>
          </cell>
          <cell r="K5761" t="str">
            <v>I</v>
          </cell>
          <cell r="L5761" t="str">
            <v>NA</v>
          </cell>
          <cell r="M5761" t="str">
            <v>0036</v>
          </cell>
          <cell r="N5761">
            <v>46385.74</v>
          </cell>
          <cell r="O5761">
            <v>0</v>
          </cell>
          <cell r="P5761">
            <v>0</v>
          </cell>
          <cell r="Q5761">
            <v>0</v>
          </cell>
          <cell r="R5761">
            <v>46385.74</v>
          </cell>
          <cell r="S5761">
            <v>0</v>
          </cell>
          <cell r="T5761">
            <v>15</v>
          </cell>
          <cell r="U5761">
            <v>0</v>
          </cell>
          <cell r="V5761">
            <v>15</v>
          </cell>
          <cell r="W5761">
            <v>0</v>
          </cell>
          <cell r="X5761">
            <v>0</v>
          </cell>
        </row>
        <row r="5762">
          <cell r="A5762" t="str">
            <v>1766000</v>
          </cell>
          <cell r="B5762">
            <v>1</v>
          </cell>
          <cell r="C5762" t="str">
            <v>Caltex Refrigeration</v>
          </cell>
          <cell r="D5762" t="str">
            <v>56</v>
          </cell>
          <cell r="E5762" t="str">
            <v>BASAIR</v>
          </cell>
          <cell r="F5762" t="str">
            <v>BAS</v>
          </cell>
          <cell r="G5762">
            <v>38820</v>
          </cell>
          <cell r="H5762" t="str">
            <v>Active</v>
          </cell>
          <cell r="I5762">
            <v>1</v>
          </cell>
          <cell r="J5762">
            <v>39343</v>
          </cell>
          <cell r="K5762" t="str">
            <v>I</v>
          </cell>
          <cell r="L5762" t="str">
            <v>NA</v>
          </cell>
          <cell r="M5762" t="str">
            <v>0036</v>
          </cell>
          <cell r="N5762">
            <v>63860.12</v>
          </cell>
          <cell r="O5762">
            <v>0</v>
          </cell>
          <cell r="P5762">
            <v>0</v>
          </cell>
          <cell r="Q5762">
            <v>0</v>
          </cell>
          <cell r="R5762">
            <v>63860.12</v>
          </cell>
          <cell r="S5762">
            <v>0</v>
          </cell>
          <cell r="T5762">
            <v>15</v>
          </cell>
          <cell r="U5762">
            <v>0</v>
          </cell>
          <cell r="V5762">
            <v>15</v>
          </cell>
          <cell r="W5762">
            <v>0</v>
          </cell>
          <cell r="X5762">
            <v>0</v>
          </cell>
        </row>
        <row r="5763">
          <cell r="A5763" t="str">
            <v>1766100</v>
          </cell>
          <cell r="B5763">
            <v>1</v>
          </cell>
          <cell r="C5763" t="str">
            <v>Caltex Canopy</v>
          </cell>
          <cell r="D5763" t="str">
            <v>56</v>
          </cell>
          <cell r="E5763" t="str">
            <v>BASCAN</v>
          </cell>
          <cell r="F5763" t="str">
            <v>BAS</v>
          </cell>
          <cell r="G5763">
            <v>38820</v>
          </cell>
          <cell r="H5763" t="str">
            <v>Active</v>
          </cell>
          <cell r="I5763">
            <v>1</v>
          </cell>
          <cell r="J5763">
            <v>39343</v>
          </cell>
          <cell r="K5763" t="str">
            <v>I</v>
          </cell>
          <cell r="L5763" t="str">
            <v>NA</v>
          </cell>
          <cell r="M5763" t="str">
            <v>0036</v>
          </cell>
          <cell r="N5763">
            <v>108322.72</v>
          </cell>
          <cell r="O5763">
            <v>0</v>
          </cell>
          <cell r="P5763">
            <v>0</v>
          </cell>
          <cell r="Q5763">
            <v>0</v>
          </cell>
          <cell r="R5763">
            <v>108322.72</v>
          </cell>
          <cell r="S5763">
            <v>0</v>
          </cell>
          <cell r="T5763">
            <v>20</v>
          </cell>
          <cell r="U5763">
            <v>0</v>
          </cell>
          <cell r="V5763">
            <v>20</v>
          </cell>
          <cell r="W5763">
            <v>0</v>
          </cell>
          <cell r="X5763">
            <v>0</v>
          </cell>
        </row>
        <row r="5764">
          <cell r="A5764" t="str">
            <v>1766200</v>
          </cell>
          <cell r="B5764">
            <v>1</v>
          </cell>
          <cell r="C5764" t="str">
            <v>Caltex Electrical</v>
          </cell>
          <cell r="D5764" t="str">
            <v>56</v>
          </cell>
          <cell r="E5764" t="str">
            <v>BASELC</v>
          </cell>
          <cell r="F5764" t="str">
            <v>BAS</v>
          </cell>
          <cell r="G5764">
            <v>38820</v>
          </cell>
          <cell r="H5764" t="str">
            <v>Active</v>
          </cell>
          <cell r="I5764">
            <v>1</v>
          </cell>
          <cell r="J5764">
            <v>39343</v>
          </cell>
          <cell r="K5764" t="str">
            <v>I</v>
          </cell>
          <cell r="L5764" t="str">
            <v>NA</v>
          </cell>
          <cell r="M5764" t="str">
            <v>0036</v>
          </cell>
          <cell r="N5764">
            <v>350141.28</v>
          </cell>
          <cell r="O5764">
            <v>0</v>
          </cell>
          <cell r="P5764">
            <v>0</v>
          </cell>
          <cell r="Q5764">
            <v>0</v>
          </cell>
          <cell r="R5764">
            <v>350141.28</v>
          </cell>
          <cell r="S5764">
            <v>0</v>
          </cell>
          <cell r="T5764">
            <v>20</v>
          </cell>
          <cell r="U5764">
            <v>0</v>
          </cell>
          <cell r="V5764">
            <v>20</v>
          </cell>
          <cell r="W5764">
            <v>0</v>
          </cell>
          <cell r="X5764">
            <v>0</v>
          </cell>
        </row>
        <row r="5765">
          <cell r="A5765" t="str">
            <v>1766300</v>
          </cell>
          <cell r="B5765">
            <v>1</v>
          </cell>
          <cell r="C5765" t="str">
            <v>Caltex Metalwork</v>
          </cell>
          <cell r="D5765" t="str">
            <v>56</v>
          </cell>
          <cell r="E5765" t="str">
            <v>BASFIT</v>
          </cell>
          <cell r="F5765" t="str">
            <v>BAS</v>
          </cell>
          <cell r="G5765">
            <v>38820</v>
          </cell>
          <cell r="H5765" t="str">
            <v>Active</v>
          </cell>
          <cell r="I5765">
            <v>1</v>
          </cell>
          <cell r="J5765">
            <v>39343</v>
          </cell>
          <cell r="K5765" t="str">
            <v>I</v>
          </cell>
          <cell r="L5765" t="str">
            <v>NA</v>
          </cell>
          <cell r="M5765" t="str">
            <v>0036</v>
          </cell>
          <cell r="N5765">
            <v>4019.03</v>
          </cell>
          <cell r="O5765">
            <v>0</v>
          </cell>
          <cell r="P5765">
            <v>0</v>
          </cell>
          <cell r="Q5765">
            <v>0</v>
          </cell>
          <cell r="R5765">
            <v>4019.03</v>
          </cell>
          <cell r="S5765">
            <v>0</v>
          </cell>
          <cell r="T5765">
            <v>20</v>
          </cell>
          <cell r="U5765">
            <v>0</v>
          </cell>
          <cell r="V5765">
            <v>20</v>
          </cell>
          <cell r="W5765">
            <v>0</v>
          </cell>
          <cell r="X5765">
            <v>0</v>
          </cell>
        </row>
        <row r="5766">
          <cell r="A5766" t="str">
            <v>1766400</v>
          </cell>
          <cell r="B5766">
            <v>1</v>
          </cell>
          <cell r="C5766" t="str">
            <v>Caltex floor tiles</v>
          </cell>
          <cell r="D5766" t="str">
            <v>56</v>
          </cell>
          <cell r="E5766" t="str">
            <v>BASFLO</v>
          </cell>
          <cell r="F5766" t="str">
            <v>BAS</v>
          </cell>
          <cell r="G5766">
            <v>38820</v>
          </cell>
          <cell r="H5766" t="str">
            <v>Active</v>
          </cell>
          <cell r="I5766">
            <v>1</v>
          </cell>
          <cell r="J5766">
            <v>39343</v>
          </cell>
          <cell r="K5766" t="str">
            <v>I</v>
          </cell>
          <cell r="L5766" t="str">
            <v>NA</v>
          </cell>
          <cell r="M5766" t="str">
            <v>0036</v>
          </cell>
          <cell r="N5766">
            <v>0.04</v>
          </cell>
          <cell r="O5766">
            <v>0</v>
          </cell>
          <cell r="P5766">
            <v>0</v>
          </cell>
          <cell r="Q5766">
            <v>0</v>
          </cell>
          <cell r="R5766">
            <v>0.04</v>
          </cell>
          <cell r="S5766">
            <v>0</v>
          </cell>
          <cell r="T5766">
            <v>0</v>
          </cell>
          <cell r="U5766">
            <v>0</v>
          </cell>
          <cell r="V5766">
            <v>0</v>
          </cell>
          <cell r="W5766">
            <v>0</v>
          </cell>
          <cell r="X5766">
            <v>0</v>
          </cell>
        </row>
        <row r="5767">
          <cell r="A5767" t="str">
            <v>1766500</v>
          </cell>
          <cell r="B5767">
            <v>1</v>
          </cell>
          <cell r="C5767" t="str">
            <v>Caltex Vinyl tiles</v>
          </cell>
          <cell r="D5767" t="str">
            <v>56</v>
          </cell>
          <cell r="E5767" t="str">
            <v>BASFLO</v>
          </cell>
          <cell r="F5767" t="str">
            <v>BAS</v>
          </cell>
          <cell r="G5767">
            <v>38820</v>
          </cell>
          <cell r="H5767" t="str">
            <v>Active</v>
          </cell>
          <cell r="I5767">
            <v>1</v>
          </cell>
          <cell r="J5767">
            <v>39343</v>
          </cell>
          <cell r="K5767" t="str">
            <v>I</v>
          </cell>
          <cell r="L5767" t="str">
            <v>NA</v>
          </cell>
          <cell r="M5767" t="str">
            <v>0036</v>
          </cell>
          <cell r="N5767">
            <v>697.68</v>
          </cell>
          <cell r="O5767">
            <v>0</v>
          </cell>
          <cell r="P5767">
            <v>0</v>
          </cell>
          <cell r="Q5767">
            <v>0</v>
          </cell>
          <cell r="R5767">
            <v>697.68</v>
          </cell>
          <cell r="S5767">
            <v>0</v>
          </cell>
          <cell r="T5767">
            <v>0</v>
          </cell>
          <cell r="U5767">
            <v>0</v>
          </cell>
          <cell r="V5767">
            <v>0</v>
          </cell>
          <cell r="W5767">
            <v>0</v>
          </cell>
          <cell r="X5767">
            <v>0</v>
          </cell>
        </row>
        <row r="5768">
          <cell r="A5768" t="str">
            <v>1766600</v>
          </cell>
          <cell r="B5768">
            <v>1</v>
          </cell>
          <cell r="C5768" t="str">
            <v>Caltex finishes on floors/walls &amp; skirti</v>
          </cell>
          <cell r="D5768" t="str">
            <v>56</v>
          </cell>
          <cell r="E5768" t="str">
            <v>BASLIN</v>
          </cell>
          <cell r="F5768" t="str">
            <v>BAS</v>
          </cell>
          <cell r="G5768">
            <v>38820</v>
          </cell>
          <cell r="H5768" t="str">
            <v>Active</v>
          </cell>
          <cell r="I5768">
            <v>1</v>
          </cell>
          <cell r="J5768">
            <v>39343</v>
          </cell>
          <cell r="K5768" t="str">
            <v>I</v>
          </cell>
          <cell r="L5768" t="str">
            <v>NA</v>
          </cell>
          <cell r="M5768" t="str">
            <v>0036</v>
          </cell>
          <cell r="N5768">
            <v>7927.36</v>
          </cell>
          <cell r="O5768">
            <v>0</v>
          </cell>
          <cell r="P5768">
            <v>0</v>
          </cell>
          <cell r="Q5768">
            <v>0</v>
          </cell>
          <cell r="R5768">
            <v>7927.36</v>
          </cell>
          <cell r="S5768">
            <v>0</v>
          </cell>
          <cell r="T5768">
            <v>20</v>
          </cell>
          <cell r="U5768">
            <v>0</v>
          </cell>
          <cell r="V5768">
            <v>20</v>
          </cell>
          <cell r="W5768">
            <v>0</v>
          </cell>
          <cell r="X5768">
            <v>0</v>
          </cell>
        </row>
        <row r="5769">
          <cell r="A5769" t="str">
            <v>1766700</v>
          </cell>
          <cell r="B5769">
            <v>1</v>
          </cell>
          <cell r="C5769" t="str">
            <v>Caltex Plumbing</v>
          </cell>
          <cell r="D5769" t="str">
            <v>56</v>
          </cell>
          <cell r="E5769" t="str">
            <v>BASPLM</v>
          </cell>
          <cell r="F5769" t="str">
            <v>BAS</v>
          </cell>
          <cell r="G5769">
            <v>38820</v>
          </cell>
          <cell r="H5769" t="str">
            <v>Active</v>
          </cell>
          <cell r="I5769">
            <v>1</v>
          </cell>
          <cell r="J5769">
            <v>39343</v>
          </cell>
          <cell r="K5769" t="str">
            <v>I</v>
          </cell>
          <cell r="L5769" t="str">
            <v>NA</v>
          </cell>
          <cell r="M5769" t="str">
            <v>0036</v>
          </cell>
          <cell r="N5769">
            <v>57689.2</v>
          </cell>
          <cell r="O5769">
            <v>0</v>
          </cell>
          <cell r="P5769">
            <v>0</v>
          </cell>
          <cell r="Q5769">
            <v>0</v>
          </cell>
          <cell r="R5769">
            <v>57689.2</v>
          </cell>
          <cell r="S5769">
            <v>0</v>
          </cell>
          <cell r="T5769">
            <v>20</v>
          </cell>
          <cell r="U5769">
            <v>0</v>
          </cell>
          <cell r="V5769">
            <v>20</v>
          </cell>
          <cell r="W5769">
            <v>0</v>
          </cell>
          <cell r="X5769">
            <v>0</v>
          </cell>
        </row>
        <row r="5770">
          <cell r="A5770" t="str">
            <v>1766800</v>
          </cell>
          <cell r="B5770">
            <v>1</v>
          </cell>
          <cell r="C5770" t="str">
            <v>Caltex - supply &amp; instal islands</v>
          </cell>
          <cell r="D5770" t="str">
            <v>56</v>
          </cell>
          <cell r="E5770" t="str">
            <v>BASSUN</v>
          </cell>
          <cell r="F5770" t="str">
            <v>BAS</v>
          </cell>
          <cell r="G5770">
            <v>38820</v>
          </cell>
          <cell r="H5770" t="str">
            <v>Active</v>
          </cell>
          <cell r="I5770">
            <v>1</v>
          </cell>
          <cell r="J5770">
            <v>39343</v>
          </cell>
          <cell r="K5770" t="str">
            <v>I</v>
          </cell>
          <cell r="L5770" t="str">
            <v>NA</v>
          </cell>
          <cell r="M5770" t="str">
            <v>0036</v>
          </cell>
          <cell r="N5770">
            <v>6264.71</v>
          </cell>
          <cell r="O5770">
            <v>0</v>
          </cell>
          <cell r="P5770">
            <v>0</v>
          </cell>
          <cell r="Q5770">
            <v>0</v>
          </cell>
          <cell r="R5770">
            <v>6264.71</v>
          </cell>
          <cell r="S5770">
            <v>0</v>
          </cell>
          <cell r="T5770">
            <v>15</v>
          </cell>
          <cell r="U5770">
            <v>0</v>
          </cell>
          <cell r="V5770">
            <v>15</v>
          </cell>
          <cell r="W5770">
            <v>0</v>
          </cell>
          <cell r="X5770">
            <v>0</v>
          </cell>
        </row>
        <row r="5771">
          <cell r="A5771" t="str">
            <v>1766900</v>
          </cell>
          <cell r="B5771">
            <v>1</v>
          </cell>
          <cell r="C5771" t="str">
            <v>Caltex - F/C islands - ACI Hartricks coa</v>
          </cell>
          <cell r="D5771" t="str">
            <v>56</v>
          </cell>
          <cell r="E5771" t="str">
            <v>BASSUN</v>
          </cell>
          <cell r="F5771" t="str">
            <v>BAS</v>
          </cell>
          <cell r="G5771">
            <v>38820</v>
          </cell>
          <cell r="H5771" t="str">
            <v>Active</v>
          </cell>
          <cell r="I5771">
            <v>1</v>
          </cell>
          <cell r="J5771">
            <v>39343</v>
          </cell>
          <cell r="K5771" t="str">
            <v>I</v>
          </cell>
          <cell r="L5771" t="str">
            <v>NA</v>
          </cell>
          <cell r="M5771" t="str">
            <v>0036</v>
          </cell>
          <cell r="N5771">
            <v>3605.6</v>
          </cell>
          <cell r="O5771">
            <v>0</v>
          </cell>
          <cell r="P5771">
            <v>0</v>
          </cell>
          <cell r="Q5771">
            <v>0</v>
          </cell>
          <cell r="R5771">
            <v>3605.6</v>
          </cell>
          <cell r="S5771">
            <v>0</v>
          </cell>
          <cell r="T5771">
            <v>15</v>
          </cell>
          <cell r="U5771">
            <v>0</v>
          </cell>
          <cell r="V5771">
            <v>15</v>
          </cell>
          <cell r="W5771">
            <v>0</v>
          </cell>
          <cell r="X5771">
            <v>0</v>
          </cell>
        </row>
        <row r="5772">
          <cell r="A5772" t="str">
            <v>1767000</v>
          </cell>
          <cell r="B5772">
            <v>1</v>
          </cell>
          <cell r="C5772" t="str">
            <v>Caltex painting &amp; specialist finishes</v>
          </cell>
          <cell r="D5772" t="str">
            <v>56</v>
          </cell>
          <cell r="E5772" t="str">
            <v>BASSUN</v>
          </cell>
          <cell r="F5772" t="str">
            <v>BAS</v>
          </cell>
          <cell r="G5772">
            <v>38820</v>
          </cell>
          <cell r="H5772" t="str">
            <v>Active</v>
          </cell>
          <cell r="I5772">
            <v>1</v>
          </cell>
          <cell r="J5772">
            <v>39343</v>
          </cell>
          <cell r="K5772" t="str">
            <v>I</v>
          </cell>
          <cell r="L5772" t="str">
            <v>NA</v>
          </cell>
          <cell r="M5772" t="str">
            <v>0036</v>
          </cell>
          <cell r="N5772">
            <v>5752.74</v>
          </cell>
          <cell r="O5772">
            <v>0</v>
          </cell>
          <cell r="P5772">
            <v>0</v>
          </cell>
          <cell r="Q5772">
            <v>0</v>
          </cell>
          <cell r="R5772">
            <v>5752.74</v>
          </cell>
          <cell r="S5772">
            <v>0</v>
          </cell>
          <cell r="T5772">
            <v>15</v>
          </cell>
          <cell r="U5772">
            <v>0</v>
          </cell>
          <cell r="V5772">
            <v>15</v>
          </cell>
          <cell r="W5772">
            <v>0</v>
          </cell>
          <cell r="X5772">
            <v>0</v>
          </cell>
        </row>
        <row r="5773">
          <cell r="A5773" t="str">
            <v>1767100</v>
          </cell>
          <cell r="B5773">
            <v>1</v>
          </cell>
          <cell r="C5773" t="str">
            <v>Caltex suspended ceiling</v>
          </cell>
          <cell r="D5773" t="str">
            <v>56</v>
          </cell>
          <cell r="E5773" t="str">
            <v>BASSUS</v>
          </cell>
          <cell r="F5773" t="str">
            <v>BAS</v>
          </cell>
          <cell r="G5773">
            <v>38820</v>
          </cell>
          <cell r="H5773" t="str">
            <v>Active</v>
          </cell>
          <cell r="I5773">
            <v>1</v>
          </cell>
          <cell r="J5773">
            <v>39343</v>
          </cell>
          <cell r="K5773" t="str">
            <v>I</v>
          </cell>
          <cell r="L5773" t="str">
            <v>NA</v>
          </cell>
          <cell r="M5773" t="str">
            <v>0036</v>
          </cell>
          <cell r="N5773">
            <v>10141.719999999999</v>
          </cell>
          <cell r="O5773">
            <v>0</v>
          </cell>
          <cell r="P5773">
            <v>0</v>
          </cell>
          <cell r="Q5773">
            <v>0</v>
          </cell>
          <cell r="R5773">
            <v>10141.719999999999</v>
          </cell>
          <cell r="S5773">
            <v>0</v>
          </cell>
          <cell r="T5773">
            <v>20</v>
          </cell>
          <cell r="U5773">
            <v>0</v>
          </cell>
          <cell r="V5773">
            <v>20</v>
          </cell>
          <cell r="W5773">
            <v>0</v>
          </cell>
          <cell r="X5773">
            <v>0</v>
          </cell>
        </row>
        <row r="5774">
          <cell r="A5774" t="str">
            <v>1767200</v>
          </cell>
          <cell r="B5774">
            <v>1</v>
          </cell>
          <cell r="C5774" t="str">
            <v>Caltex building structure</v>
          </cell>
          <cell r="D5774" t="str">
            <v>56</v>
          </cell>
          <cell r="E5774" t="str">
            <v>BUICOM</v>
          </cell>
          <cell r="F5774" t="str">
            <v>BUI</v>
          </cell>
          <cell r="G5774">
            <v>38820</v>
          </cell>
          <cell r="H5774" t="str">
            <v>Active</v>
          </cell>
          <cell r="I5774">
            <v>1</v>
          </cell>
          <cell r="J5774">
            <v>39343</v>
          </cell>
          <cell r="K5774" t="str">
            <v>I</v>
          </cell>
          <cell r="L5774" t="str">
            <v>NA</v>
          </cell>
          <cell r="M5774" t="str">
            <v>0036</v>
          </cell>
          <cell r="N5774">
            <v>276218.01</v>
          </cell>
          <cell r="O5774">
            <v>0</v>
          </cell>
          <cell r="P5774">
            <v>0</v>
          </cell>
          <cell r="Q5774">
            <v>0</v>
          </cell>
          <cell r="R5774">
            <v>276218.01</v>
          </cell>
          <cell r="S5774">
            <v>0</v>
          </cell>
          <cell r="T5774">
            <v>0</v>
          </cell>
          <cell r="U5774">
            <v>0</v>
          </cell>
          <cell r="V5774">
            <v>0</v>
          </cell>
          <cell r="W5774">
            <v>0</v>
          </cell>
          <cell r="X5774">
            <v>0</v>
          </cell>
        </row>
        <row r="5775">
          <cell r="A5775" t="str">
            <v>1767300</v>
          </cell>
          <cell r="B5775">
            <v>1</v>
          </cell>
          <cell r="C5775" t="str">
            <v>Caltex carwash</v>
          </cell>
          <cell r="D5775" t="str">
            <v>56</v>
          </cell>
          <cell r="E5775" t="str">
            <v>BUICOM</v>
          </cell>
          <cell r="F5775" t="str">
            <v>BUI</v>
          </cell>
          <cell r="G5775">
            <v>38820</v>
          </cell>
          <cell r="H5775" t="str">
            <v>Active</v>
          </cell>
          <cell r="I5775">
            <v>1</v>
          </cell>
          <cell r="J5775">
            <v>39343</v>
          </cell>
          <cell r="K5775" t="str">
            <v>I</v>
          </cell>
          <cell r="L5775" t="str">
            <v>NA</v>
          </cell>
          <cell r="M5775" t="str">
            <v>0036</v>
          </cell>
          <cell r="N5775">
            <v>115678.91</v>
          </cell>
          <cell r="O5775">
            <v>0</v>
          </cell>
          <cell r="P5775">
            <v>0</v>
          </cell>
          <cell r="Q5775">
            <v>0</v>
          </cell>
          <cell r="R5775">
            <v>115678.91</v>
          </cell>
          <cell r="S5775">
            <v>0</v>
          </cell>
          <cell r="T5775">
            <v>0</v>
          </cell>
          <cell r="U5775">
            <v>0</v>
          </cell>
          <cell r="V5775">
            <v>0</v>
          </cell>
          <cell r="W5775">
            <v>0</v>
          </cell>
          <cell r="X5775">
            <v>0</v>
          </cell>
        </row>
        <row r="5776">
          <cell r="A5776" t="str">
            <v>1767400</v>
          </cell>
          <cell r="B5776">
            <v>1</v>
          </cell>
          <cell r="C5776" t="str">
            <v>Caltex rubbish enclosure</v>
          </cell>
          <cell r="D5776" t="str">
            <v>56</v>
          </cell>
          <cell r="E5776" t="str">
            <v>BUICOM</v>
          </cell>
          <cell r="F5776" t="str">
            <v>BUI</v>
          </cell>
          <cell r="G5776">
            <v>38820</v>
          </cell>
          <cell r="H5776" t="str">
            <v>Active</v>
          </cell>
          <cell r="I5776">
            <v>1</v>
          </cell>
          <cell r="J5776">
            <v>39343</v>
          </cell>
          <cell r="K5776" t="str">
            <v>I</v>
          </cell>
          <cell r="L5776" t="str">
            <v>NA</v>
          </cell>
          <cell r="M5776" t="str">
            <v>0036</v>
          </cell>
          <cell r="N5776">
            <v>18613.79</v>
          </cell>
          <cell r="O5776">
            <v>0</v>
          </cell>
          <cell r="P5776">
            <v>0</v>
          </cell>
          <cell r="Q5776">
            <v>0</v>
          </cell>
          <cell r="R5776">
            <v>18613.79</v>
          </cell>
          <cell r="S5776">
            <v>0</v>
          </cell>
          <cell r="T5776">
            <v>0</v>
          </cell>
          <cell r="U5776">
            <v>0</v>
          </cell>
          <cell r="V5776">
            <v>0</v>
          </cell>
          <cell r="W5776">
            <v>0</v>
          </cell>
          <cell r="X5776">
            <v>0</v>
          </cell>
        </row>
        <row r="5777">
          <cell r="A5777" t="str">
            <v>1767500</v>
          </cell>
          <cell r="B5777">
            <v>1</v>
          </cell>
          <cell r="C5777" t="str">
            <v>Caltex Foundations</v>
          </cell>
          <cell r="D5777" t="str">
            <v>56</v>
          </cell>
          <cell r="E5777" t="str">
            <v>CVLBUI</v>
          </cell>
          <cell r="F5777" t="str">
            <v>CVL</v>
          </cell>
          <cell r="G5777">
            <v>38820</v>
          </cell>
          <cell r="H5777" t="str">
            <v>Active</v>
          </cell>
          <cell r="I5777">
            <v>1</v>
          </cell>
          <cell r="J5777">
            <v>39343</v>
          </cell>
          <cell r="K5777" t="str">
            <v>I</v>
          </cell>
          <cell r="L5777" t="str">
            <v>NA</v>
          </cell>
          <cell r="M5777" t="str">
            <v>0036</v>
          </cell>
          <cell r="N5777">
            <v>0</v>
          </cell>
          <cell r="O5777">
            <v>0</v>
          </cell>
          <cell r="P5777">
            <v>0</v>
          </cell>
          <cell r="Q5777">
            <v>0</v>
          </cell>
          <cell r="R5777">
            <v>0</v>
          </cell>
          <cell r="S5777">
            <v>0</v>
          </cell>
          <cell r="T5777">
            <v>0</v>
          </cell>
          <cell r="U5777">
            <v>0</v>
          </cell>
          <cell r="V5777">
            <v>0</v>
          </cell>
          <cell r="W5777">
            <v>0</v>
          </cell>
          <cell r="X5777">
            <v>0</v>
          </cell>
        </row>
        <row r="5778">
          <cell r="A5778" t="str">
            <v>1767600</v>
          </cell>
          <cell r="B5778">
            <v>1</v>
          </cell>
          <cell r="C5778" t="str">
            <v>Caltex tank slab</v>
          </cell>
          <cell r="D5778" t="str">
            <v>56</v>
          </cell>
          <cell r="E5778" t="str">
            <v>CVLBUI</v>
          </cell>
          <cell r="F5778" t="str">
            <v>CVL</v>
          </cell>
          <cell r="G5778">
            <v>38820</v>
          </cell>
          <cell r="H5778" t="str">
            <v>Active</v>
          </cell>
          <cell r="I5778">
            <v>1</v>
          </cell>
          <cell r="J5778">
            <v>39343</v>
          </cell>
          <cell r="K5778" t="str">
            <v>I</v>
          </cell>
          <cell r="L5778" t="str">
            <v>NA</v>
          </cell>
          <cell r="M5778" t="str">
            <v>0036</v>
          </cell>
          <cell r="N5778">
            <v>0</v>
          </cell>
          <cell r="O5778">
            <v>0</v>
          </cell>
          <cell r="P5778">
            <v>0</v>
          </cell>
          <cell r="Q5778">
            <v>0</v>
          </cell>
          <cell r="R5778">
            <v>0</v>
          </cell>
          <cell r="S5778">
            <v>0</v>
          </cell>
          <cell r="T5778">
            <v>0</v>
          </cell>
          <cell r="U5778">
            <v>0</v>
          </cell>
          <cell r="V5778">
            <v>0</v>
          </cell>
          <cell r="W5778">
            <v>0</v>
          </cell>
          <cell r="X5778">
            <v>0</v>
          </cell>
        </row>
        <row r="5779">
          <cell r="A5779" t="str">
            <v>1767700</v>
          </cell>
          <cell r="B5779">
            <v>1</v>
          </cell>
          <cell r="C5779" t="str">
            <v>Caltex canopy foundations</v>
          </cell>
          <cell r="D5779" t="str">
            <v>56</v>
          </cell>
          <cell r="E5779" t="str">
            <v>CVLBUI</v>
          </cell>
          <cell r="F5779" t="str">
            <v>CVL</v>
          </cell>
          <cell r="G5779">
            <v>38820</v>
          </cell>
          <cell r="H5779" t="str">
            <v>Active</v>
          </cell>
          <cell r="I5779">
            <v>1</v>
          </cell>
          <cell r="J5779">
            <v>39343</v>
          </cell>
          <cell r="K5779" t="str">
            <v>I</v>
          </cell>
          <cell r="L5779" t="str">
            <v>NA</v>
          </cell>
          <cell r="M5779" t="str">
            <v>0036</v>
          </cell>
          <cell r="N5779">
            <v>0</v>
          </cell>
          <cell r="O5779">
            <v>0</v>
          </cell>
          <cell r="P5779">
            <v>0</v>
          </cell>
          <cell r="Q5779">
            <v>0</v>
          </cell>
          <cell r="R5779">
            <v>0</v>
          </cell>
          <cell r="S5779">
            <v>0</v>
          </cell>
          <cell r="T5779">
            <v>0</v>
          </cell>
          <cell r="U5779">
            <v>0</v>
          </cell>
          <cell r="V5779">
            <v>0</v>
          </cell>
          <cell r="W5779">
            <v>0</v>
          </cell>
          <cell r="X5779">
            <v>0</v>
          </cell>
        </row>
        <row r="5780">
          <cell r="A5780" t="str">
            <v>1767800</v>
          </cell>
          <cell r="B5780">
            <v>1</v>
          </cell>
          <cell r="C5780" t="str">
            <v>Caltex siteworks/excavation</v>
          </cell>
          <cell r="D5780" t="str">
            <v>56</v>
          </cell>
          <cell r="E5780" t="str">
            <v>CVLPLA</v>
          </cell>
          <cell r="F5780" t="str">
            <v>CVL</v>
          </cell>
          <cell r="G5780">
            <v>38820</v>
          </cell>
          <cell r="H5780" t="str">
            <v>Active</v>
          </cell>
          <cell r="I5780">
            <v>1</v>
          </cell>
          <cell r="J5780">
            <v>39343</v>
          </cell>
          <cell r="K5780" t="str">
            <v>I</v>
          </cell>
          <cell r="L5780" t="str">
            <v>NA</v>
          </cell>
          <cell r="M5780" t="str">
            <v>0036</v>
          </cell>
          <cell r="N5780">
            <v>0</v>
          </cell>
          <cell r="O5780">
            <v>0</v>
          </cell>
          <cell r="P5780">
            <v>0</v>
          </cell>
          <cell r="Q5780">
            <v>0</v>
          </cell>
          <cell r="R5780">
            <v>0</v>
          </cell>
          <cell r="S5780">
            <v>0</v>
          </cell>
          <cell r="T5780">
            <v>0</v>
          </cell>
          <cell r="U5780">
            <v>0</v>
          </cell>
          <cell r="V5780">
            <v>0</v>
          </cell>
          <cell r="W5780">
            <v>0</v>
          </cell>
          <cell r="X5780">
            <v>0</v>
          </cell>
        </row>
        <row r="5781">
          <cell r="A5781" t="str">
            <v>1767900</v>
          </cell>
          <cell r="B5781">
            <v>1</v>
          </cell>
          <cell r="C5781" t="str">
            <v>Caltex concrete paths</v>
          </cell>
          <cell r="D5781" t="str">
            <v>56</v>
          </cell>
          <cell r="E5781" t="str">
            <v>CVLSEA</v>
          </cell>
          <cell r="F5781" t="str">
            <v>CVL</v>
          </cell>
          <cell r="G5781">
            <v>38820</v>
          </cell>
          <cell r="H5781" t="str">
            <v>Active</v>
          </cell>
          <cell r="I5781">
            <v>1</v>
          </cell>
          <cell r="J5781">
            <v>39343</v>
          </cell>
          <cell r="K5781" t="str">
            <v>I</v>
          </cell>
          <cell r="L5781" t="str">
            <v>NA</v>
          </cell>
          <cell r="M5781" t="str">
            <v>0036</v>
          </cell>
          <cell r="N5781">
            <v>0</v>
          </cell>
          <cell r="O5781">
            <v>0</v>
          </cell>
          <cell r="P5781">
            <v>0</v>
          </cell>
          <cell r="Q5781">
            <v>0</v>
          </cell>
          <cell r="R5781">
            <v>0</v>
          </cell>
          <cell r="S5781">
            <v>0</v>
          </cell>
          <cell r="T5781">
            <v>0</v>
          </cell>
          <cell r="U5781">
            <v>0</v>
          </cell>
          <cell r="V5781">
            <v>0</v>
          </cell>
          <cell r="W5781">
            <v>0</v>
          </cell>
          <cell r="X5781">
            <v>0</v>
          </cell>
        </row>
        <row r="5782">
          <cell r="A5782" t="str">
            <v>1768000</v>
          </cell>
          <cell r="B5782">
            <v>1</v>
          </cell>
          <cell r="C5782" t="str">
            <v>Caltex drainage</v>
          </cell>
          <cell r="D5782" t="str">
            <v>56</v>
          </cell>
          <cell r="E5782" t="str">
            <v>CVLSER</v>
          </cell>
          <cell r="F5782" t="str">
            <v>CVL</v>
          </cell>
          <cell r="G5782">
            <v>38820</v>
          </cell>
          <cell r="H5782" t="str">
            <v>Active</v>
          </cell>
          <cell r="I5782">
            <v>1</v>
          </cell>
          <cell r="J5782">
            <v>39343</v>
          </cell>
          <cell r="K5782" t="str">
            <v>I</v>
          </cell>
          <cell r="L5782" t="str">
            <v>NA</v>
          </cell>
          <cell r="M5782" t="str">
            <v>0036</v>
          </cell>
          <cell r="N5782">
            <v>0</v>
          </cell>
          <cell r="O5782">
            <v>0</v>
          </cell>
          <cell r="P5782">
            <v>0</v>
          </cell>
          <cell r="Q5782">
            <v>0</v>
          </cell>
          <cell r="R5782">
            <v>0</v>
          </cell>
          <cell r="S5782">
            <v>0</v>
          </cell>
          <cell r="T5782">
            <v>0</v>
          </cell>
          <cell r="U5782">
            <v>0</v>
          </cell>
          <cell r="V5782">
            <v>0</v>
          </cell>
          <cell r="W5782">
            <v>0</v>
          </cell>
          <cell r="X5782">
            <v>0</v>
          </cell>
        </row>
        <row r="5783">
          <cell r="A5783" t="str">
            <v>1768100</v>
          </cell>
          <cell r="B5783">
            <v>1</v>
          </cell>
          <cell r="C5783" t="str">
            <v>Caltex pull pits</v>
          </cell>
          <cell r="D5783" t="str">
            <v>56</v>
          </cell>
          <cell r="E5783" t="str">
            <v>CVLSUN</v>
          </cell>
          <cell r="F5783" t="str">
            <v>CVL</v>
          </cell>
          <cell r="G5783">
            <v>38820</v>
          </cell>
          <cell r="H5783" t="str">
            <v>Active</v>
          </cell>
          <cell r="I5783">
            <v>1</v>
          </cell>
          <cell r="J5783">
            <v>39343</v>
          </cell>
          <cell r="K5783" t="str">
            <v>I</v>
          </cell>
          <cell r="L5783" t="str">
            <v>NA</v>
          </cell>
          <cell r="M5783" t="str">
            <v>0036</v>
          </cell>
          <cell r="N5783">
            <v>0</v>
          </cell>
          <cell r="O5783">
            <v>0</v>
          </cell>
          <cell r="P5783">
            <v>0</v>
          </cell>
          <cell r="Q5783">
            <v>0</v>
          </cell>
          <cell r="R5783">
            <v>0</v>
          </cell>
          <cell r="S5783">
            <v>0</v>
          </cell>
          <cell r="T5783">
            <v>0</v>
          </cell>
          <cell r="U5783">
            <v>0</v>
          </cell>
          <cell r="V5783">
            <v>0</v>
          </cell>
          <cell r="W5783">
            <v>0</v>
          </cell>
          <cell r="X5783">
            <v>0</v>
          </cell>
        </row>
        <row r="5784">
          <cell r="A5784" t="str">
            <v>1768200</v>
          </cell>
          <cell r="B5784">
            <v>1</v>
          </cell>
          <cell r="C5784" t="str">
            <v>Caltex extra work on drain</v>
          </cell>
          <cell r="D5784" t="str">
            <v>56</v>
          </cell>
          <cell r="E5784" t="str">
            <v>CVLSUN</v>
          </cell>
          <cell r="F5784" t="str">
            <v>CVL</v>
          </cell>
          <cell r="G5784">
            <v>38820</v>
          </cell>
          <cell r="H5784" t="str">
            <v>Active</v>
          </cell>
          <cell r="I5784">
            <v>1</v>
          </cell>
          <cell r="J5784">
            <v>39343</v>
          </cell>
          <cell r="K5784" t="str">
            <v>I</v>
          </cell>
          <cell r="L5784" t="str">
            <v>NA</v>
          </cell>
          <cell r="M5784" t="str">
            <v>0036</v>
          </cell>
          <cell r="N5784">
            <v>0</v>
          </cell>
          <cell r="O5784">
            <v>0</v>
          </cell>
          <cell r="P5784">
            <v>0</v>
          </cell>
          <cell r="Q5784">
            <v>0</v>
          </cell>
          <cell r="R5784">
            <v>0</v>
          </cell>
          <cell r="S5784">
            <v>0</v>
          </cell>
          <cell r="T5784">
            <v>0</v>
          </cell>
          <cell r="U5784">
            <v>0</v>
          </cell>
          <cell r="V5784">
            <v>0</v>
          </cell>
          <cell r="W5784">
            <v>0</v>
          </cell>
          <cell r="X5784">
            <v>0</v>
          </cell>
        </row>
        <row r="5785">
          <cell r="A5785" t="str">
            <v>1768300</v>
          </cell>
          <cell r="B5785">
            <v>1</v>
          </cell>
          <cell r="C5785" t="str">
            <v>Caltex fence</v>
          </cell>
          <cell r="D5785" t="str">
            <v>56</v>
          </cell>
          <cell r="E5785" t="str">
            <v>CVLFEN</v>
          </cell>
          <cell r="F5785" t="str">
            <v>CVL</v>
          </cell>
          <cell r="G5785">
            <v>38820</v>
          </cell>
          <cell r="H5785" t="str">
            <v>Active</v>
          </cell>
          <cell r="I5785">
            <v>1</v>
          </cell>
          <cell r="J5785">
            <v>39343</v>
          </cell>
          <cell r="K5785" t="str">
            <v>I</v>
          </cell>
          <cell r="L5785" t="str">
            <v>NA</v>
          </cell>
          <cell r="M5785" t="str">
            <v>0036</v>
          </cell>
          <cell r="N5785">
            <v>0</v>
          </cell>
          <cell r="O5785">
            <v>0</v>
          </cell>
          <cell r="P5785">
            <v>0</v>
          </cell>
          <cell r="Q5785">
            <v>0</v>
          </cell>
          <cell r="R5785">
            <v>0</v>
          </cell>
          <cell r="S5785">
            <v>0</v>
          </cell>
          <cell r="T5785">
            <v>0</v>
          </cell>
          <cell r="U5785">
            <v>0</v>
          </cell>
          <cell r="V5785">
            <v>0</v>
          </cell>
          <cell r="W5785">
            <v>0</v>
          </cell>
          <cell r="X5785">
            <v>0</v>
          </cell>
        </row>
        <row r="5786">
          <cell r="A5786" t="str">
            <v>1768400</v>
          </cell>
          <cell r="B5786">
            <v>1</v>
          </cell>
          <cell r="C5786" t="str">
            <v>Caltex Landscape</v>
          </cell>
          <cell r="D5786" t="str">
            <v>56</v>
          </cell>
          <cell r="E5786" t="str">
            <v>CVLGRA</v>
          </cell>
          <cell r="F5786" t="str">
            <v>CVL</v>
          </cell>
          <cell r="G5786">
            <v>38820</v>
          </cell>
          <cell r="H5786" t="str">
            <v>Active</v>
          </cell>
          <cell r="I5786">
            <v>1</v>
          </cell>
          <cell r="J5786">
            <v>39343</v>
          </cell>
          <cell r="K5786" t="str">
            <v>I</v>
          </cell>
          <cell r="L5786" t="str">
            <v>NA</v>
          </cell>
          <cell r="M5786" t="str">
            <v>0036</v>
          </cell>
          <cell r="N5786">
            <v>0</v>
          </cell>
          <cell r="O5786">
            <v>0</v>
          </cell>
          <cell r="P5786">
            <v>0</v>
          </cell>
          <cell r="Q5786">
            <v>0</v>
          </cell>
          <cell r="R5786">
            <v>0</v>
          </cell>
          <cell r="S5786">
            <v>0</v>
          </cell>
          <cell r="T5786">
            <v>0</v>
          </cell>
          <cell r="U5786">
            <v>0</v>
          </cell>
          <cell r="V5786">
            <v>0</v>
          </cell>
          <cell r="W5786">
            <v>0</v>
          </cell>
          <cell r="X5786">
            <v>0</v>
          </cell>
        </row>
        <row r="5787">
          <cell r="A5787" t="str">
            <v>1768500</v>
          </cell>
          <cell r="B5787">
            <v>1</v>
          </cell>
          <cell r="C5787" t="str">
            <v>Heater elements for Corporate Air condit</v>
          </cell>
          <cell r="D5787" t="str">
            <v>80</v>
          </cell>
          <cell r="E5787" t="str">
            <v>BASAIR</v>
          </cell>
          <cell r="F5787" t="str">
            <v>BAS</v>
          </cell>
          <cell r="G5787">
            <v>38820</v>
          </cell>
          <cell r="H5787" t="str">
            <v>Active</v>
          </cell>
          <cell r="I5787">
            <v>1</v>
          </cell>
          <cell r="J5787">
            <v>39344</v>
          </cell>
          <cell r="K5787" t="str">
            <v>X</v>
          </cell>
          <cell r="L5787" t="str">
            <v>TN</v>
          </cell>
          <cell r="M5787" t="str">
            <v>0034</v>
          </cell>
          <cell r="N5787">
            <v>6292.07</v>
          </cell>
          <cell r="O5787">
            <v>41.65</v>
          </cell>
          <cell r="P5787">
            <v>499.91</v>
          </cell>
          <cell r="Q5787">
            <v>999.82</v>
          </cell>
          <cell r="R5787">
            <v>5292.25</v>
          </cell>
          <cell r="S5787">
            <v>2697.42</v>
          </cell>
          <cell r="T5787">
            <v>12</v>
          </cell>
          <cell r="U5787">
            <v>214</v>
          </cell>
          <cell r="V5787">
            <v>10</v>
          </cell>
          <cell r="W5787">
            <v>214</v>
          </cell>
          <cell r="X5787">
            <v>0</v>
          </cell>
        </row>
        <row r="5788">
          <cell r="A5788" t="str">
            <v>1768600</v>
          </cell>
          <cell r="B5788">
            <v>1</v>
          </cell>
          <cell r="C5788" t="str">
            <v>Phillips 17 Monitor 107S21</v>
          </cell>
          <cell r="D5788" t="str">
            <v>80</v>
          </cell>
          <cell r="E5788" t="str">
            <v>CMPHAR</v>
          </cell>
          <cell r="F5788" t="str">
            <v>CMP</v>
          </cell>
          <cell r="G5788">
            <v>37359</v>
          </cell>
          <cell r="H5788" t="str">
            <v>Active</v>
          </cell>
          <cell r="I5788">
            <v>5</v>
          </cell>
          <cell r="J5788">
            <v>39344</v>
          </cell>
          <cell r="K5788" t="str">
            <v>X</v>
          </cell>
          <cell r="L5788" t="str">
            <v>TN</v>
          </cell>
          <cell r="M5788" t="str">
            <v>0034</v>
          </cell>
          <cell r="N5788">
            <v>1753.92</v>
          </cell>
          <cell r="O5788">
            <v>0</v>
          </cell>
          <cell r="P5788">
            <v>0</v>
          </cell>
          <cell r="Q5788">
            <v>1753.92</v>
          </cell>
          <cell r="R5788">
            <v>0</v>
          </cell>
          <cell r="S5788">
            <v>0</v>
          </cell>
          <cell r="T5788">
            <v>2</v>
          </cell>
          <cell r="U5788">
            <v>214</v>
          </cell>
          <cell r="V5788">
            <v>0</v>
          </cell>
          <cell r="W5788">
            <v>0</v>
          </cell>
          <cell r="X5788">
            <v>0</v>
          </cell>
        </row>
        <row r="5789">
          <cell r="A5789" t="str">
            <v>1768700</v>
          </cell>
          <cell r="B5789">
            <v>1</v>
          </cell>
          <cell r="C5789" t="str">
            <v>CQ D500 SFF 1.5GHz/20GB/128MB/S (W2K)-84</v>
          </cell>
          <cell r="D5789" t="str">
            <v>80</v>
          </cell>
          <cell r="E5789" t="str">
            <v>CMPHAR</v>
          </cell>
          <cell r="F5789" t="str">
            <v>CMP</v>
          </cell>
          <cell r="G5789">
            <v>37359</v>
          </cell>
          <cell r="H5789" t="str">
            <v>Active</v>
          </cell>
          <cell r="I5789">
            <v>1</v>
          </cell>
          <cell r="J5789">
            <v>39344</v>
          </cell>
          <cell r="K5789" t="str">
            <v>X</v>
          </cell>
          <cell r="L5789" t="str">
            <v>TN</v>
          </cell>
          <cell r="M5789" t="str">
            <v>0034</v>
          </cell>
          <cell r="N5789">
            <v>1578.89</v>
          </cell>
          <cell r="O5789">
            <v>0</v>
          </cell>
          <cell r="P5789">
            <v>0</v>
          </cell>
          <cell r="Q5789">
            <v>1578.89</v>
          </cell>
          <cell r="R5789">
            <v>0</v>
          </cell>
          <cell r="S5789">
            <v>0</v>
          </cell>
          <cell r="T5789">
            <v>2</v>
          </cell>
          <cell r="U5789">
            <v>214</v>
          </cell>
          <cell r="V5789">
            <v>0</v>
          </cell>
          <cell r="W5789">
            <v>0</v>
          </cell>
          <cell r="X5789">
            <v>0</v>
          </cell>
        </row>
        <row r="5790">
          <cell r="A5790" t="str">
            <v>1768800</v>
          </cell>
          <cell r="B5790">
            <v>1</v>
          </cell>
          <cell r="C5790" t="str">
            <v>CQ D500 SFF 1.5GHz/20GB/128MB/CDS (W2K)-</v>
          </cell>
          <cell r="D5790" t="str">
            <v>80</v>
          </cell>
          <cell r="E5790" t="str">
            <v>CMPHAR</v>
          </cell>
          <cell r="F5790" t="str">
            <v>CMP</v>
          </cell>
          <cell r="G5790">
            <v>37359</v>
          </cell>
          <cell r="H5790" t="str">
            <v>Active</v>
          </cell>
          <cell r="I5790">
            <v>1</v>
          </cell>
          <cell r="J5790">
            <v>39344</v>
          </cell>
          <cell r="K5790" t="str">
            <v>X</v>
          </cell>
          <cell r="L5790" t="str">
            <v>TN</v>
          </cell>
          <cell r="M5790" t="str">
            <v>0034</v>
          </cell>
          <cell r="N5790">
            <v>1685.24</v>
          </cell>
          <cell r="O5790">
            <v>0</v>
          </cell>
          <cell r="P5790">
            <v>0</v>
          </cell>
          <cell r="Q5790">
            <v>1685.24</v>
          </cell>
          <cell r="R5790">
            <v>0</v>
          </cell>
          <cell r="S5790">
            <v>0</v>
          </cell>
          <cell r="T5790">
            <v>2</v>
          </cell>
          <cell r="U5790">
            <v>214</v>
          </cell>
          <cell r="V5790">
            <v>0</v>
          </cell>
          <cell r="W5790">
            <v>0</v>
          </cell>
          <cell r="X5790">
            <v>0</v>
          </cell>
        </row>
        <row r="5791">
          <cell r="A5791" t="str">
            <v>1768900</v>
          </cell>
          <cell r="B5791">
            <v>1</v>
          </cell>
          <cell r="C5791" t="str">
            <v>CQ 128MB SDRAM DIMM 133MHz</v>
          </cell>
          <cell r="D5791" t="str">
            <v>80</v>
          </cell>
          <cell r="E5791" t="str">
            <v>CMPHAR</v>
          </cell>
          <cell r="F5791" t="str">
            <v>CMP</v>
          </cell>
          <cell r="G5791">
            <v>37359</v>
          </cell>
          <cell r="H5791" t="str">
            <v>Active</v>
          </cell>
          <cell r="I5791">
            <v>2</v>
          </cell>
          <cell r="J5791">
            <v>39344</v>
          </cell>
          <cell r="K5791" t="str">
            <v>X</v>
          </cell>
          <cell r="L5791" t="str">
            <v>TN</v>
          </cell>
          <cell r="M5791" t="str">
            <v>0034</v>
          </cell>
          <cell r="N5791">
            <v>153.29</v>
          </cell>
          <cell r="O5791">
            <v>0</v>
          </cell>
          <cell r="P5791">
            <v>0</v>
          </cell>
          <cell r="Q5791">
            <v>153.29</v>
          </cell>
          <cell r="R5791">
            <v>0</v>
          </cell>
          <cell r="S5791">
            <v>0</v>
          </cell>
          <cell r="T5791">
            <v>2</v>
          </cell>
          <cell r="U5791">
            <v>214</v>
          </cell>
          <cell r="V5791">
            <v>0</v>
          </cell>
          <cell r="W5791">
            <v>0</v>
          </cell>
          <cell r="X5791">
            <v>0</v>
          </cell>
        </row>
        <row r="5792">
          <cell r="A5792" t="str">
            <v>1769000</v>
          </cell>
          <cell r="B5792">
            <v>1</v>
          </cell>
          <cell r="C5792" t="str">
            <v>Give Way Sign - Traffic Turning Right At</v>
          </cell>
          <cell r="D5792" t="str">
            <v>42</v>
          </cell>
          <cell r="E5792" t="str">
            <v>PLETOO</v>
          </cell>
          <cell r="F5792" t="str">
            <v>PLE</v>
          </cell>
          <cell r="G5792">
            <v>37210</v>
          </cell>
          <cell r="H5792" t="str">
            <v>Active</v>
          </cell>
          <cell r="I5792">
            <v>1</v>
          </cell>
          <cell r="J5792">
            <v>39344</v>
          </cell>
          <cell r="K5792" t="str">
            <v>V</v>
          </cell>
          <cell r="L5792" t="str">
            <v>CP</v>
          </cell>
          <cell r="M5792" t="str">
            <v>0007</v>
          </cell>
          <cell r="N5792">
            <v>453.04</v>
          </cell>
          <cell r="O5792">
            <v>0</v>
          </cell>
          <cell r="P5792">
            <v>0</v>
          </cell>
          <cell r="Q5792">
            <v>453.04</v>
          </cell>
          <cell r="R5792">
            <v>0</v>
          </cell>
          <cell r="S5792">
            <v>0</v>
          </cell>
          <cell r="T5792">
            <v>4</v>
          </cell>
          <cell r="U5792">
            <v>214</v>
          </cell>
          <cell r="V5792">
            <v>0</v>
          </cell>
          <cell r="W5792">
            <v>0</v>
          </cell>
          <cell r="X5792">
            <v>0</v>
          </cell>
        </row>
        <row r="5793">
          <cell r="A5793" t="str">
            <v>1769100</v>
          </cell>
          <cell r="B5793">
            <v>1</v>
          </cell>
          <cell r="C5793" t="str">
            <v>CQ RAID Array LC2 Controller</v>
          </cell>
          <cell r="D5793" t="str">
            <v>80</v>
          </cell>
          <cell r="E5793" t="str">
            <v>CMPHAR</v>
          </cell>
          <cell r="F5793" t="str">
            <v>CMP</v>
          </cell>
          <cell r="G5793">
            <v>37359</v>
          </cell>
          <cell r="H5793" t="str">
            <v>Active</v>
          </cell>
          <cell r="I5793">
            <v>1</v>
          </cell>
          <cell r="J5793">
            <v>39344</v>
          </cell>
          <cell r="K5793" t="str">
            <v>X</v>
          </cell>
          <cell r="L5793" t="str">
            <v>TN</v>
          </cell>
          <cell r="M5793" t="str">
            <v>0034</v>
          </cell>
          <cell r="N5793">
            <v>724.67</v>
          </cell>
          <cell r="O5793">
            <v>0</v>
          </cell>
          <cell r="P5793">
            <v>0</v>
          </cell>
          <cell r="Q5793">
            <v>724.67</v>
          </cell>
          <cell r="R5793">
            <v>0</v>
          </cell>
          <cell r="S5793">
            <v>0</v>
          </cell>
          <cell r="T5793">
            <v>2</v>
          </cell>
          <cell r="U5793">
            <v>214</v>
          </cell>
          <cell r="V5793">
            <v>0</v>
          </cell>
          <cell r="W5793">
            <v>0</v>
          </cell>
          <cell r="X5793">
            <v>0</v>
          </cell>
        </row>
        <row r="5794">
          <cell r="A5794" t="str">
            <v>1769200</v>
          </cell>
          <cell r="B5794">
            <v>1</v>
          </cell>
          <cell r="C5794" t="str">
            <v>OTL Alarm Gate 10</v>
          </cell>
          <cell r="D5794" t="str">
            <v>34</v>
          </cell>
          <cell r="E5794" t="str">
            <v>BASALA</v>
          </cell>
          <cell r="F5794" t="str">
            <v>BAS</v>
          </cell>
          <cell r="G5794">
            <v>38820</v>
          </cell>
          <cell r="H5794" t="str">
            <v>Active</v>
          </cell>
          <cell r="I5794">
            <v>1</v>
          </cell>
          <cell r="J5794">
            <v>39344</v>
          </cell>
          <cell r="K5794" t="str">
            <v>TDP</v>
          </cell>
          <cell r="L5794" t="str">
            <v>TW</v>
          </cell>
          <cell r="M5794" t="str">
            <v>0109</v>
          </cell>
          <cell r="N5794">
            <v>516.15</v>
          </cell>
          <cell r="O5794">
            <v>1.58</v>
          </cell>
          <cell r="P5794">
            <v>19.399999999999999</v>
          </cell>
          <cell r="Q5794">
            <v>38.799999999999997</v>
          </cell>
          <cell r="R5794">
            <v>477.35</v>
          </cell>
          <cell r="S5794">
            <v>235.82</v>
          </cell>
          <cell r="T5794">
            <v>17</v>
          </cell>
          <cell r="U5794">
            <v>214</v>
          </cell>
          <cell r="V5794">
            <v>15</v>
          </cell>
          <cell r="W5794">
            <v>214</v>
          </cell>
          <cell r="X5794">
            <v>0</v>
          </cell>
        </row>
        <row r="5795">
          <cell r="A5795" t="str">
            <v>1769300</v>
          </cell>
          <cell r="B5795">
            <v>1</v>
          </cell>
          <cell r="C5795" t="str">
            <v>OTL Alarm - Gate 11</v>
          </cell>
          <cell r="D5795" t="str">
            <v>34</v>
          </cell>
          <cell r="E5795" t="str">
            <v>BASALA</v>
          </cell>
          <cell r="F5795" t="str">
            <v>BAS</v>
          </cell>
          <cell r="G5795">
            <v>38820</v>
          </cell>
          <cell r="H5795" t="str">
            <v>Active</v>
          </cell>
          <cell r="I5795">
            <v>1</v>
          </cell>
          <cell r="J5795">
            <v>39344</v>
          </cell>
          <cell r="K5795" t="str">
            <v>TDP</v>
          </cell>
          <cell r="L5795" t="str">
            <v>TW</v>
          </cell>
          <cell r="M5795" t="str">
            <v>0109</v>
          </cell>
          <cell r="N5795">
            <v>516.15</v>
          </cell>
          <cell r="O5795">
            <v>1.58</v>
          </cell>
          <cell r="P5795">
            <v>19.399999999999999</v>
          </cell>
          <cell r="Q5795">
            <v>38.799999999999997</v>
          </cell>
          <cell r="R5795">
            <v>477.35</v>
          </cell>
          <cell r="S5795">
            <v>235.82</v>
          </cell>
          <cell r="T5795">
            <v>17</v>
          </cell>
          <cell r="U5795">
            <v>214</v>
          </cell>
          <cell r="V5795">
            <v>15</v>
          </cell>
          <cell r="W5795">
            <v>214</v>
          </cell>
          <cell r="X5795">
            <v>0</v>
          </cell>
        </row>
        <row r="5796">
          <cell r="A5796" t="str">
            <v>1769400</v>
          </cell>
          <cell r="B5796">
            <v>1</v>
          </cell>
          <cell r="C5796" t="str">
            <v>OTL Alarm Gate 16</v>
          </cell>
          <cell r="D5796" t="str">
            <v>34</v>
          </cell>
          <cell r="E5796" t="str">
            <v>BASALA</v>
          </cell>
          <cell r="F5796" t="str">
            <v>BAS</v>
          </cell>
          <cell r="G5796">
            <v>38820</v>
          </cell>
          <cell r="H5796" t="str">
            <v>Active</v>
          </cell>
          <cell r="I5796">
            <v>1</v>
          </cell>
          <cell r="J5796">
            <v>39344</v>
          </cell>
          <cell r="K5796" t="str">
            <v>TLI</v>
          </cell>
          <cell r="L5796" t="str">
            <v>TN</v>
          </cell>
          <cell r="M5796" t="str">
            <v>0114</v>
          </cell>
          <cell r="N5796">
            <v>454.03</v>
          </cell>
          <cell r="O5796">
            <v>1.37</v>
          </cell>
          <cell r="P5796">
            <v>16.11</v>
          </cell>
          <cell r="Q5796">
            <v>32.22</v>
          </cell>
          <cell r="R5796">
            <v>421.81</v>
          </cell>
          <cell r="S5796">
            <v>178.93</v>
          </cell>
          <cell r="T5796">
            <v>17</v>
          </cell>
          <cell r="U5796">
            <v>214</v>
          </cell>
          <cell r="V5796">
            <v>15</v>
          </cell>
          <cell r="W5796">
            <v>214</v>
          </cell>
          <cell r="X5796">
            <v>0</v>
          </cell>
        </row>
        <row r="5797">
          <cell r="A5797" t="str">
            <v>1769500</v>
          </cell>
          <cell r="B5797">
            <v>1</v>
          </cell>
          <cell r="C5797" t="str">
            <v>OTL Alarm Gate 17</v>
          </cell>
          <cell r="D5797" t="str">
            <v>34</v>
          </cell>
          <cell r="E5797" t="str">
            <v>BASALA</v>
          </cell>
          <cell r="F5797" t="str">
            <v>BAS</v>
          </cell>
          <cell r="G5797">
            <v>38820</v>
          </cell>
          <cell r="H5797" t="str">
            <v>Active</v>
          </cell>
          <cell r="I5797">
            <v>1</v>
          </cell>
          <cell r="J5797">
            <v>39344</v>
          </cell>
          <cell r="K5797" t="str">
            <v>TDP</v>
          </cell>
          <cell r="L5797" t="str">
            <v>TW</v>
          </cell>
          <cell r="M5797" t="str">
            <v>0109</v>
          </cell>
          <cell r="N5797">
            <v>516.15</v>
          </cell>
          <cell r="O5797">
            <v>1.58</v>
          </cell>
          <cell r="P5797">
            <v>19.399999999999999</v>
          </cell>
          <cell r="Q5797">
            <v>38.799999999999997</v>
          </cell>
          <cell r="R5797">
            <v>477.35</v>
          </cell>
          <cell r="S5797">
            <v>235.82</v>
          </cell>
          <cell r="T5797">
            <v>17</v>
          </cell>
          <cell r="U5797">
            <v>214</v>
          </cell>
          <cell r="V5797">
            <v>15</v>
          </cell>
          <cell r="W5797">
            <v>214</v>
          </cell>
          <cell r="X5797">
            <v>0</v>
          </cell>
        </row>
        <row r="5798">
          <cell r="A5798" t="str">
            <v>1769600</v>
          </cell>
          <cell r="B5798">
            <v>1</v>
          </cell>
          <cell r="C5798" t="str">
            <v>Microwave Sharp R340E 34 Litre</v>
          </cell>
          <cell r="D5798" t="str">
            <v>66</v>
          </cell>
          <cell r="E5798" t="str">
            <v>PLETOO</v>
          </cell>
          <cell r="F5798" t="str">
            <v>PLE</v>
          </cell>
          <cell r="G5798">
            <v>37210</v>
          </cell>
          <cell r="H5798" t="str">
            <v>Active</v>
          </cell>
          <cell r="I5798">
            <v>1</v>
          </cell>
          <cell r="J5798">
            <v>39344</v>
          </cell>
          <cell r="K5798" t="str">
            <v>AC</v>
          </cell>
          <cell r="L5798" t="str">
            <v>NA</v>
          </cell>
          <cell r="M5798" t="str">
            <v>0032</v>
          </cell>
          <cell r="N5798">
            <v>258.76</v>
          </cell>
          <cell r="O5798">
            <v>0</v>
          </cell>
          <cell r="P5798">
            <v>0</v>
          </cell>
          <cell r="Q5798">
            <v>258.76</v>
          </cell>
          <cell r="R5798">
            <v>0</v>
          </cell>
          <cell r="S5798">
            <v>0</v>
          </cell>
          <cell r="T5798">
            <v>4</v>
          </cell>
          <cell r="U5798">
            <v>214</v>
          </cell>
          <cell r="V5798">
            <v>0</v>
          </cell>
          <cell r="W5798">
            <v>0</v>
          </cell>
          <cell r="X5798">
            <v>0</v>
          </cell>
        </row>
        <row r="5799">
          <cell r="A5799" t="str">
            <v>1769700</v>
          </cell>
          <cell r="B5799">
            <v>1</v>
          </cell>
          <cell r="C5799" t="str">
            <v>Instal wire rope &amp; floor fastenings</v>
          </cell>
          <cell r="D5799" t="str">
            <v>34</v>
          </cell>
          <cell r="E5799" t="str">
            <v>BASSUN</v>
          </cell>
          <cell r="F5799" t="str">
            <v>BAS</v>
          </cell>
          <cell r="G5799">
            <v>38820</v>
          </cell>
          <cell r="H5799" t="str">
            <v>Active</v>
          </cell>
          <cell r="I5799">
            <v>1</v>
          </cell>
          <cell r="J5799">
            <v>39344</v>
          </cell>
          <cell r="K5799" t="str">
            <v>TDP</v>
          </cell>
          <cell r="L5799" t="str">
            <v>TW</v>
          </cell>
          <cell r="M5799" t="str">
            <v>0002</v>
          </cell>
          <cell r="N5799">
            <v>1591.57</v>
          </cell>
          <cell r="O5799">
            <v>10.51</v>
          </cell>
          <cell r="P5799">
            <v>126.45</v>
          </cell>
          <cell r="Q5799">
            <v>252.9</v>
          </cell>
          <cell r="R5799">
            <v>1338.67</v>
          </cell>
          <cell r="S5799">
            <v>780.52</v>
          </cell>
          <cell r="T5799">
            <v>12</v>
          </cell>
          <cell r="U5799">
            <v>214</v>
          </cell>
          <cell r="V5799">
            <v>10</v>
          </cell>
          <cell r="W5799">
            <v>214</v>
          </cell>
          <cell r="X5799">
            <v>0</v>
          </cell>
        </row>
        <row r="5800">
          <cell r="A5800" t="str">
            <v>1769900</v>
          </cell>
          <cell r="B5800">
            <v>1</v>
          </cell>
          <cell r="C5800" t="str">
            <v>Dexion Shelving for Archive Room</v>
          </cell>
          <cell r="D5800" t="str">
            <v>80</v>
          </cell>
          <cell r="E5800" t="str">
            <v>FIXOTH</v>
          </cell>
          <cell r="F5800" t="str">
            <v>FIX</v>
          </cell>
          <cell r="G5800">
            <v>37240</v>
          </cell>
          <cell r="H5800" t="str">
            <v>Active</v>
          </cell>
          <cell r="I5800">
            <v>1</v>
          </cell>
          <cell r="J5800">
            <v>39343</v>
          </cell>
          <cell r="K5800" t="str">
            <v>X</v>
          </cell>
          <cell r="L5800" t="str">
            <v>TN</v>
          </cell>
          <cell r="M5800" t="str">
            <v>0034</v>
          </cell>
          <cell r="N5800">
            <v>712.11</v>
          </cell>
          <cell r="O5800">
            <v>0</v>
          </cell>
          <cell r="P5800">
            <v>0</v>
          </cell>
          <cell r="Q5800">
            <v>712.11</v>
          </cell>
          <cell r="R5800">
            <v>0</v>
          </cell>
          <cell r="S5800">
            <v>0</v>
          </cell>
          <cell r="T5800">
            <v>4</v>
          </cell>
          <cell r="U5800">
            <v>245</v>
          </cell>
          <cell r="V5800">
            <v>0</v>
          </cell>
          <cell r="W5800">
            <v>0</v>
          </cell>
          <cell r="X5800">
            <v>0</v>
          </cell>
        </row>
        <row r="5801">
          <cell r="A5801" t="str">
            <v>1770000</v>
          </cell>
          <cell r="B5801">
            <v>1</v>
          </cell>
          <cell r="C5801" t="str">
            <v>Simpson GUJ512HWNGN Stove</v>
          </cell>
          <cell r="D5801" t="str">
            <v>24</v>
          </cell>
          <cell r="E5801" t="str">
            <v>FIXOTH</v>
          </cell>
          <cell r="F5801" t="str">
            <v>FIX</v>
          </cell>
          <cell r="G5801">
            <v>37271</v>
          </cell>
          <cell r="H5801" t="str">
            <v>Active</v>
          </cell>
          <cell r="I5801">
            <v>1</v>
          </cell>
          <cell r="J5801">
            <v>39343</v>
          </cell>
          <cell r="K5801" t="str">
            <v>AL</v>
          </cell>
          <cell r="L5801" t="str">
            <v>HO</v>
          </cell>
          <cell r="M5801" t="str">
            <v>0059</v>
          </cell>
          <cell r="N5801">
            <v>1294.8499999999999</v>
          </cell>
          <cell r="O5801">
            <v>0</v>
          </cell>
          <cell r="P5801">
            <v>0</v>
          </cell>
          <cell r="Q5801">
            <v>1294.8499999999999</v>
          </cell>
          <cell r="R5801">
            <v>0</v>
          </cell>
          <cell r="S5801">
            <v>0</v>
          </cell>
          <cell r="T5801">
            <v>4</v>
          </cell>
          <cell r="U5801">
            <v>276</v>
          </cell>
          <cell r="V5801">
            <v>0</v>
          </cell>
          <cell r="W5801">
            <v>0</v>
          </cell>
          <cell r="X5801">
            <v>0</v>
          </cell>
        </row>
        <row r="5802">
          <cell r="A5802" t="str">
            <v>1770100</v>
          </cell>
          <cell r="B5802">
            <v>1</v>
          </cell>
          <cell r="C5802" t="str">
            <v>HC38 12V Batteries</v>
          </cell>
          <cell r="D5802" t="str">
            <v>64</v>
          </cell>
          <cell r="E5802" t="str">
            <v>PLEGEN</v>
          </cell>
          <cell r="F5802" t="str">
            <v>PLE</v>
          </cell>
          <cell r="G5802">
            <v>37271</v>
          </cell>
          <cell r="H5802" t="str">
            <v>Active</v>
          </cell>
          <cell r="I5802">
            <v>13</v>
          </cell>
          <cell r="J5802">
            <v>39344</v>
          </cell>
          <cell r="K5802" t="str">
            <v>AC</v>
          </cell>
          <cell r="L5802" t="str">
            <v>NA</v>
          </cell>
          <cell r="M5802" t="str">
            <v>0032</v>
          </cell>
          <cell r="N5802">
            <v>3012.48</v>
          </cell>
          <cell r="O5802">
            <v>0</v>
          </cell>
          <cell r="P5802">
            <v>0</v>
          </cell>
          <cell r="Q5802">
            <v>3012.48</v>
          </cell>
          <cell r="R5802">
            <v>0</v>
          </cell>
          <cell r="S5802">
            <v>0</v>
          </cell>
          <cell r="T5802">
            <v>4</v>
          </cell>
          <cell r="U5802">
            <v>276</v>
          </cell>
          <cell r="V5802">
            <v>0</v>
          </cell>
          <cell r="W5802">
            <v>0</v>
          </cell>
          <cell r="X5802">
            <v>0</v>
          </cell>
        </row>
        <row r="5803">
          <cell r="A5803" t="str">
            <v>1770200</v>
          </cell>
          <cell r="B5803">
            <v>1</v>
          </cell>
          <cell r="C5803" t="str">
            <v>Ascot 2 Seater Couch</v>
          </cell>
          <cell r="D5803" t="str">
            <v>66</v>
          </cell>
          <cell r="E5803" t="str">
            <v>FIXFUR</v>
          </cell>
          <cell r="F5803" t="str">
            <v>FIX</v>
          </cell>
          <cell r="G5803">
            <v>37271</v>
          </cell>
          <cell r="H5803" t="str">
            <v>Active</v>
          </cell>
          <cell r="I5803">
            <v>1</v>
          </cell>
          <cell r="J5803">
            <v>39343</v>
          </cell>
          <cell r="K5803" t="str">
            <v>AC</v>
          </cell>
          <cell r="L5803" t="str">
            <v>NA</v>
          </cell>
          <cell r="M5803" t="str">
            <v>0032</v>
          </cell>
          <cell r="N5803">
            <v>527.98</v>
          </cell>
          <cell r="O5803">
            <v>0</v>
          </cell>
          <cell r="P5803">
            <v>0</v>
          </cell>
          <cell r="Q5803">
            <v>527.98</v>
          </cell>
          <cell r="R5803">
            <v>0</v>
          </cell>
          <cell r="S5803">
            <v>0</v>
          </cell>
          <cell r="T5803">
            <v>4</v>
          </cell>
          <cell r="U5803">
            <v>276</v>
          </cell>
          <cell r="V5803">
            <v>0</v>
          </cell>
          <cell r="W5803">
            <v>0</v>
          </cell>
          <cell r="X5803">
            <v>0</v>
          </cell>
        </row>
        <row r="5804">
          <cell r="A5804" t="str">
            <v>1770300</v>
          </cell>
          <cell r="B5804">
            <v>1</v>
          </cell>
          <cell r="C5804" t="str">
            <v>Westinghouse NG Stove in 13 Miro Street</v>
          </cell>
          <cell r="D5804" t="str">
            <v>24</v>
          </cell>
          <cell r="E5804" t="str">
            <v>FIXOTH</v>
          </cell>
          <cell r="F5804" t="str">
            <v>FIX</v>
          </cell>
          <cell r="G5804">
            <v>37271</v>
          </cell>
          <cell r="H5804" t="str">
            <v>Active</v>
          </cell>
          <cell r="I5804">
            <v>1</v>
          </cell>
          <cell r="J5804">
            <v>39343</v>
          </cell>
          <cell r="K5804" t="str">
            <v>C</v>
          </cell>
          <cell r="L5804" t="str">
            <v>NA</v>
          </cell>
          <cell r="M5804" t="str">
            <v>0013</v>
          </cell>
          <cell r="N5804">
            <v>1370.51</v>
          </cell>
          <cell r="O5804">
            <v>0</v>
          </cell>
          <cell r="P5804">
            <v>0</v>
          </cell>
          <cell r="Q5804">
            <v>1370.51</v>
          </cell>
          <cell r="R5804">
            <v>0</v>
          </cell>
          <cell r="S5804">
            <v>0</v>
          </cell>
          <cell r="T5804">
            <v>4</v>
          </cell>
          <cell r="U5804">
            <v>276</v>
          </cell>
          <cell r="V5804">
            <v>0</v>
          </cell>
          <cell r="W5804">
            <v>0</v>
          </cell>
          <cell r="X5804">
            <v>0</v>
          </cell>
        </row>
        <row r="5805">
          <cell r="A5805" t="str">
            <v>1770400</v>
          </cell>
          <cell r="B5805">
            <v>1</v>
          </cell>
          <cell r="C5805" t="str">
            <v>Galvanised tandem axle trailer RG6167Z</v>
          </cell>
          <cell r="D5805" t="str">
            <v>64</v>
          </cell>
          <cell r="E5805" t="str">
            <v>MOTCAR</v>
          </cell>
          <cell r="F5805" t="str">
            <v>MOT</v>
          </cell>
          <cell r="G5805">
            <v>37359</v>
          </cell>
          <cell r="H5805" t="str">
            <v>Active</v>
          </cell>
          <cell r="I5805">
            <v>1</v>
          </cell>
          <cell r="J5805">
            <v>39343</v>
          </cell>
          <cell r="K5805" t="str">
            <v>AC</v>
          </cell>
          <cell r="L5805" t="str">
            <v>NA</v>
          </cell>
          <cell r="M5805" t="str">
            <v>0032</v>
          </cell>
          <cell r="N5805">
            <v>3200</v>
          </cell>
          <cell r="O5805">
            <v>0</v>
          </cell>
          <cell r="P5805">
            <v>0</v>
          </cell>
          <cell r="Q5805">
            <v>3200</v>
          </cell>
          <cell r="R5805">
            <v>0</v>
          </cell>
          <cell r="S5805">
            <v>0</v>
          </cell>
          <cell r="T5805">
            <v>4</v>
          </cell>
          <cell r="U5805">
            <v>276</v>
          </cell>
          <cell r="V5805">
            <v>0</v>
          </cell>
          <cell r="W5805">
            <v>0</v>
          </cell>
          <cell r="X5805">
            <v>0</v>
          </cell>
        </row>
        <row r="5806">
          <cell r="A5806" t="str">
            <v>1770500</v>
          </cell>
          <cell r="B5806">
            <v>1</v>
          </cell>
          <cell r="C5806" t="str">
            <v>Credit Card Signage</v>
          </cell>
          <cell r="D5806" t="str">
            <v>42</v>
          </cell>
          <cell r="E5806" t="str">
            <v>BASSIG</v>
          </cell>
          <cell r="F5806" t="str">
            <v>BAS</v>
          </cell>
          <cell r="G5806">
            <v>38820</v>
          </cell>
          <cell r="H5806" t="str">
            <v>Active</v>
          </cell>
          <cell r="I5806">
            <v>1</v>
          </cell>
          <cell r="J5806">
            <v>39344</v>
          </cell>
          <cell r="K5806" t="str">
            <v>V</v>
          </cell>
          <cell r="L5806" t="str">
            <v>CP</v>
          </cell>
          <cell r="M5806" t="str">
            <v>0007</v>
          </cell>
          <cell r="N5806">
            <v>526.41</v>
          </cell>
          <cell r="O5806">
            <v>3.43</v>
          </cell>
          <cell r="P5806">
            <v>41.27</v>
          </cell>
          <cell r="Q5806">
            <v>82.54</v>
          </cell>
          <cell r="R5806">
            <v>443.87</v>
          </cell>
          <cell r="S5806">
            <v>200.92</v>
          </cell>
          <cell r="T5806">
            <v>12</v>
          </cell>
          <cell r="U5806">
            <v>276</v>
          </cell>
          <cell r="V5806">
            <v>10</v>
          </cell>
          <cell r="W5806">
            <v>276</v>
          </cell>
          <cell r="X5806">
            <v>0</v>
          </cell>
        </row>
        <row r="5807">
          <cell r="A5807" t="str">
            <v>1770700</v>
          </cell>
          <cell r="B5807">
            <v>1</v>
          </cell>
          <cell r="C5807" t="str">
            <v>Modify George Bolt Gate &amp; break glass do</v>
          </cell>
          <cell r="D5807" t="str">
            <v>62</v>
          </cell>
          <cell r="E5807" t="str">
            <v>CVLFEN</v>
          </cell>
          <cell r="F5807" t="str">
            <v>CVL</v>
          </cell>
          <cell r="G5807">
            <v>38820</v>
          </cell>
          <cell r="H5807" t="str">
            <v>Active</v>
          </cell>
          <cell r="I5807">
            <v>1</v>
          </cell>
          <cell r="J5807">
            <v>39344</v>
          </cell>
          <cell r="K5807" t="str">
            <v>AC</v>
          </cell>
          <cell r="L5807" t="str">
            <v>AP</v>
          </cell>
          <cell r="M5807" t="str">
            <v>0007</v>
          </cell>
          <cell r="N5807">
            <v>0</v>
          </cell>
          <cell r="O5807">
            <v>0</v>
          </cell>
          <cell r="P5807">
            <v>0</v>
          </cell>
          <cell r="Q5807">
            <v>0</v>
          </cell>
          <cell r="R5807">
            <v>0</v>
          </cell>
          <cell r="S5807">
            <v>0</v>
          </cell>
          <cell r="T5807">
            <v>0</v>
          </cell>
          <cell r="U5807">
            <v>0</v>
          </cell>
          <cell r="V5807">
            <v>0</v>
          </cell>
          <cell r="W5807">
            <v>0</v>
          </cell>
          <cell r="X5807">
            <v>0</v>
          </cell>
        </row>
        <row r="5808">
          <cell r="A5808" t="str">
            <v>1770800</v>
          </cell>
          <cell r="B5808">
            <v>1</v>
          </cell>
          <cell r="C5808" t="str">
            <v>Modify IPT trolley return interlock door</v>
          </cell>
          <cell r="D5808" t="str">
            <v>34</v>
          </cell>
          <cell r="E5808" t="str">
            <v>BASADR</v>
          </cell>
          <cell r="F5808" t="str">
            <v>BAS</v>
          </cell>
          <cell r="G5808">
            <v>38820</v>
          </cell>
          <cell r="H5808" t="str">
            <v>Active</v>
          </cell>
          <cell r="I5808">
            <v>1</v>
          </cell>
          <cell r="J5808">
            <v>39344</v>
          </cell>
          <cell r="K5808" t="str">
            <v>TIP</v>
          </cell>
          <cell r="L5808" t="str">
            <v>TM</v>
          </cell>
          <cell r="M5808" t="str">
            <v>0158</v>
          </cell>
          <cell r="N5808">
            <v>562.38</v>
          </cell>
          <cell r="O5808">
            <v>2.72</v>
          </cell>
          <cell r="P5808">
            <v>31.98</v>
          </cell>
          <cell r="Q5808">
            <v>63.96</v>
          </cell>
          <cell r="R5808">
            <v>498.42</v>
          </cell>
          <cell r="S5808">
            <v>207.06</v>
          </cell>
          <cell r="T5808">
            <v>17</v>
          </cell>
          <cell r="U5808">
            <v>214</v>
          </cell>
          <cell r="V5808">
            <v>15</v>
          </cell>
          <cell r="W5808">
            <v>214</v>
          </cell>
          <cell r="X5808">
            <v>0</v>
          </cell>
        </row>
        <row r="5809">
          <cell r="A5809" t="str">
            <v>1770900</v>
          </cell>
          <cell r="B5809">
            <v>1</v>
          </cell>
          <cell r="C5809" t="str">
            <v>Marker Boards x8</v>
          </cell>
          <cell r="D5809" t="str">
            <v>64</v>
          </cell>
          <cell r="E5809" t="str">
            <v>PLETOO</v>
          </cell>
          <cell r="F5809" t="str">
            <v>PLE</v>
          </cell>
          <cell r="G5809">
            <v>37271</v>
          </cell>
          <cell r="H5809" t="str">
            <v>Active</v>
          </cell>
          <cell r="I5809">
            <v>8</v>
          </cell>
          <cell r="J5809">
            <v>39344</v>
          </cell>
          <cell r="K5809" t="str">
            <v>AC</v>
          </cell>
          <cell r="L5809" t="str">
            <v>NA</v>
          </cell>
          <cell r="M5809" t="str">
            <v>0032</v>
          </cell>
          <cell r="N5809">
            <v>1967.33</v>
          </cell>
          <cell r="O5809">
            <v>0</v>
          </cell>
          <cell r="P5809">
            <v>0</v>
          </cell>
          <cell r="Q5809">
            <v>1967.33</v>
          </cell>
          <cell r="R5809">
            <v>0</v>
          </cell>
          <cell r="S5809">
            <v>0</v>
          </cell>
          <cell r="T5809">
            <v>4</v>
          </cell>
          <cell r="U5809">
            <v>276</v>
          </cell>
          <cell r="V5809">
            <v>0</v>
          </cell>
          <cell r="W5809">
            <v>0</v>
          </cell>
          <cell r="X5809">
            <v>0</v>
          </cell>
        </row>
        <row r="5810">
          <cell r="A5810" t="str">
            <v>1771000</v>
          </cell>
          <cell r="B5810">
            <v>1</v>
          </cell>
          <cell r="C5810" t="str">
            <v>15 Bridge Street</v>
          </cell>
          <cell r="D5810" t="str">
            <v>24</v>
          </cell>
          <cell r="E5810" t="str">
            <v>LAN</v>
          </cell>
          <cell r="F5810" t="str">
            <v>LAN</v>
          </cell>
          <cell r="G5810">
            <v>38820</v>
          </cell>
          <cell r="H5810" t="str">
            <v>Active</v>
          </cell>
          <cell r="I5810">
            <v>446</v>
          </cell>
          <cell r="J5810">
            <v>39343</v>
          </cell>
          <cell r="K5810" t="str">
            <v>AL</v>
          </cell>
          <cell r="L5810" t="str">
            <v>HO</v>
          </cell>
          <cell r="M5810" t="str">
            <v>0015</v>
          </cell>
          <cell r="N5810">
            <v>205000</v>
          </cell>
          <cell r="O5810">
            <v>0</v>
          </cell>
          <cell r="P5810">
            <v>0</v>
          </cell>
          <cell r="Q5810">
            <v>0</v>
          </cell>
          <cell r="R5810">
            <v>205000</v>
          </cell>
          <cell r="S5810">
            <v>100000</v>
          </cell>
          <cell r="T5810">
            <v>0</v>
          </cell>
          <cell r="U5810">
            <v>0</v>
          </cell>
          <cell r="V5810">
            <v>0</v>
          </cell>
          <cell r="W5810">
            <v>0</v>
          </cell>
          <cell r="X5810">
            <v>0</v>
          </cell>
        </row>
        <row r="5811">
          <cell r="A5811" t="str">
            <v>1771100</v>
          </cell>
          <cell r="B5811">
            <v>1</v>
          </cell>
          <cell r="C5811" t="str">
            <v>15 Bridge Street</v>
          </cell>
          <cell r="D5811" t="str">
            <v>24</v>
          </cell>
          <cell r="E5811" t="str">
            <v>BUIHOU</v>
          </cell>
          <cell r="F5811" t="str">
            <v>BUI</v>
          </cell>
          <cell r="G5811">
            <v>38820</v>
          </cell>
          <cell r="H5811" t="str">
            <v>Active</v>
          </cell>
          <cell r="I5811">
            <v>1</v>
          </cell>
          <cell r="J5811">
            <v>39344</v>
          </cell>
          <cell r="K5811" t="str">
            <v>AL</v>
          </cell>
          <cell r="L5811" t="str">
            <v>HO</v>
          </cell>
          <cell r="M5811" t="str">
            <v>0015</v>
          </cell>
          <cell r="N5811">
            <v>135209.53</v>
          </cell>
          <cell r="O5811">
            <v>315.11</v>
          </cell>
          <cell r="P5811">
            <v>3781.43</v>
          </cell>
          <cell r="Q5811">
            <v>7562.86</v>
          </cell>
          <cell r="R5811">
            <v>127646.67</v>
          </cell>
          <cell r="S5811">
            <v>30555.54</v>
          </cell>
          <cell r="T5811">
            <v>35</v>
          </cell>
          <cell r="U5811">
            <v>276</v>
          </cell>
          <cell r="V5811">
            <v>33</v>
          </cell>
          <cell r="W5811">
            <v>276</v>
          </cell>
          <cell r="X5811">
            <v>0</v>
          </cell>
        </row>
        <row r="5812">
          <cell r="A5812" t="str">
            <v>1771101</v>
          </cell>
          <cell r="B5812">
            <v>1</v>
          </cell>
          <cell r="C5812" t="str">
            <v>15 Bridge St Renovation Carpentry</v>
          </cell>
          <cell r="D5812" t="str">
            <v>24</v>
          </cell>
          <cell r="E5812" t="str">
            <v>BASPAR</v>
          </cell>
          <cell r="F5812" t="str">
            <v>BAS</v>
          </cell>
          <cell r="G5812">
            <v>38820</v>
          </cell>
          <cell r="H5812" t="str">
            <v>Active</v>
          </cell>
          <cell r="I5812">
            <v>1</v>
          </cell>
          <cell r="J5812">
            <v>39344</v>
          </cell>
          <cell r="K5812" t="str">
            <v>AL</v>
          </cell>
          <cell r="L5812" t="str">
            <v>HO</v>
          </cell>
          <cell r="M5812" t="str">
            <v>0015</v>
          </cell>
          <cell r="N5812">
            <v>16241.13</v>
          </cell>
          <cell r="O5812">
            <v>102.77</v>
          </cell>
          <cell r="P5812">
            <v>1233.46</v>
          </cell>
          <cell r="Q5812">
            <v>2466.92</v>
          </cell>
          <cell r="R5812">
            <v>13774.21</v>
          </cell>
          <cell r="S5812">
            <v>3670.28</v>
          </cell>
          <cell r="T5812">
            <v>13</v>
          </cell>
          <cell r="U5812">
            <v>61</v>
          </cell>
          <cell r="V5812">
            <v>11</v>
          </cell>
          <cell r="W5812">
            <v>61</v>
          </cell>
          <cell r="X5812">
            <v>0</v>
          </cell>
        </row>
        <row r="5813">
          <cell r="A5813" t="str">
            <v>1771102</v>
          </cell>
          <cell r="B5813">
            <v>1</v>
          </cell>
          <cell r="C5813" t="str">
            <v>15 Bridge St Renovations - Carpet</v>
          </cell>
          <cell r="D5813" t="str">
            <v>24</v>
          </cell>
          <cell r="E5813" t="str">
            <v>BASFLO</v>
          </cell>
          <cell r="F5813" t="str">
            <v>BAS</v>
          </cell>
          <cell r="G5813">
            <v>38820</v>
          </cell>
          <cell r="H5813" t="str">
            <v>Active</v>
          </cell>
          <cell r="I5813">
            <v>1</v>
          </cell>
          <cell r="J5813">
            <v>39344</v>
          </cell>
          <cell r="K5813" t="str">
            <v>AL</v>
          </cell>
          <cell r="L5813" t="str">
            <v>HO</v>
          </cell>
          <cell r="M5813" t="str">
            <v>0015</v>
          </cell>
          <cell r="N5813">
            <v>0</v>
          </cell>
          <cell r="O5813">
            <v>0</v>
          </cell>
          <cell r="P5813">
            <v>0</v>
          </cell>
          <cell r="Q5813">
            <v>0</v>
          </cell>
          <cell r="R5813">
            <v>0</v>
          </cell>
          <cell r="S5813">
            <v>0</v>
          </cell>
          <cell r="T5813">
            <v>0</v>
          </cell>
          <cell r="U5813">
            <v>0</v>
          </cell>
          <cell r="V5813">
            <v>0</v>
          </cell>
          <cell r="W5813">
            <v>0</v>
          </cell>
          <cell r="X5813">
            <v>0</v>
          </cell>
        </row>
        <row r="5814">
          <cell r="A5814" t="str">
            <v>1771103</v>
          </cell>
          <cell r="B5814">
            <v>1</v>
          </cell>
          <cell r="C5814" t="str">
            <v>15 Bridge St Renovations Vinyl</v>
          </cell>
          <cell r="D5814" t="str">
            <v>24</v>
          </cell>
          <cell r="E5814" t="str">
            <v>BASFLO</v>
          </cell>
          <cell r="F5814" t="str">
            <v>BAS</v>
          </cell>
          <cell r="G5814">
            <v>38820</v>
          </cell>
          <cell r="H5814" t="str">
            <v>Active</v>
          </cell>
          <cell r="I5814">
            <v>1</v>
          </cell>
          <cell r="J5814">
            <v>39344</v>
          </cell>
          <cell r="K5814" t="str">
            <v>AL</v>
          </cell>
          <cell r="L5814" t="str">
            <v>HO</v>
          </cell>
          <cell r="M5814" t="str">
            <v>0015</v>
          </cell>
          <cell r="N5814">
            <v>0</v>
          </cell>
          <cell r="O5814">
            <v>0</v>
          </cell>
          <cell r="P5814">
            <v>0</v>
          </cell>
          <cell r="Q5814">
            <v>0</v>
          </cell>
          <cell r="R5814">
            <v>0</v>
          </cell>
          <cell r="S5814">
            <v>0</v>
          </cell>
          <cell r="T5814">
            <v>0</v>
          </cell>
          <cell r="U5814">
            <v>0</v>
          </cell>
          <cell r="V5814">
            <v>0</v>
          </cell>
          <cell r="W5814">
            <v>0</v>
          </cell>
          <cell r="X5814">
            <v>0</v>
          </cell>
        </row>
        <row r="5815">
          <cell r="A5815" t="str">
            <v>1771104</v>
          </cell>
          <cell r="B5815">
            <v>1</v>
          </cell>
          <cell r="C5815" t="str">
            <v>15 Bridge St Renovations Plumbing</v>
          </cell>
          <cell r="D5815" t="str">
            <v>24</v>
          </cell>
          <cell r="E5815" t="str">
            <v>BASPLM</v>
          </cell>
          <cell r="F5815" t="str">
            <v>BAS</v>
          </cell>
          <cell r="G5815">
            <v>38820</v>
          </cell>
          <cell r="H5815" t="str">
            <v>Active</v>
          </cell>
          <cell r="I5815">
            <v>1</v>
          </cell>
          <cell r="J5815">
            <v>39344</v>
          </cell>
          <cell r="K5815" t="str">
            <v>AL</v>
          </cell>
          <cell r="L5815" t="str">
            <v>HO</v>
          </cell>
          <cell r="M5815" t="str">
            <v>0015</v>
          </cell>
          <cell r="N5815">
            <v>5899.92</v>
          </cell>
          <cell r="O5815">
            <v>27.1</v>
          </cell>
          <cell r="P5815">
            <v>324.76</v>
          </cell>
          <cell r="Q5815">
            <v>649.52</v>
          </cell>
          <cell r="R5815">
            <v>5250.4</v>
          </cell>
          <cell r="S5815">
            <v>1333.3</v>
          </cell>
          <cell r="T5815">
            <v>18</v>
          </cell>
          <cell r="U5815">
            <v>61</v>
          </cell>
          <cell r="V5815">
            <v>16</v>
          </cell>
          <cell r="W5815">
            <v>61</v>
          </cell>
          <cell r="X5815">
            <v>0</v>
          </cell>
        </row>
        <row r="5816">
          <cell r="A5816" t="str">
            <v>1771105</v>
          </cell>
          <cell r="B5816">
            <v>1</v>
          </cell>
          <cell r="C5816" t="str">
            <v>15 Bridge St Renovations Curtains</v>
          </cell>
          <cell r="D5816" t="str">
            <v>24</v>
          </cell>
          <cell r="E5816" t="str">
            <v>BASSUN</v>
          </cell>
          <cell r="F5816" t="str">
            <v>BAS</v>
          </cell>
          <cell r="G5816">
            <v>38820</v>
          </cell>
          <cell r="H5816" t="str">
            <v>Active</v>
          </cell>
          <cell r="I5816">
            <v>1</v>
          </cell>
          <cell r="J5816">
            <v>39344</v>
          </cell>
          <cell r="K5816" t="str">
            <v>AL</v>
          </cell>
          <cell r="L5816" t="str">
            <v>HO</v>
          </cell>
          <cell r="M5816" t="str">
            <v>0015</v>
          </cell>
          <cell r="N5816">
            <v>1068.97</v>
          </cell>
          <cell r="O5816">
            <v>6.71</v>
          </cell>
          <cell r="P5816">
            <v>81.180000000000007</v>
          </cell>
          <cell r="Q5816">
            <v>162.36000000000001</v>
          </cell>
          <cell r="R5816">
            <v>906.61</v>
          </cell>
          <cell r="S5816">
            <v>241.57</v>
          </cell>
          <cell r="T5816">
            <v>13</v>
          </cell>
          <cell r="U5816">
            <v>61</v>
          </cell>
          <cell r="V5816">
            <v>11</v>
          </cell>
          <cell r="W5816">
            <v>61</v>
          </cell>
          <cell r="X5816">
            <v>0</v>
          </cell>
        </row>
        <row r="5817">
          <cell r="A5817" t="str">
            <v>1771106</v>
          </cell>
          <cell r="B5817">
            <v>1</v>
          </cell>
          <cell r="C5817" t="str">
            <v>15 Bridge St Renovations Electrical</v>
          </cell>
          <cell r="D5817" t="str">
            <v>24</v>
          </cell>
          <cell r="E5817" t="str">
            <v>BASELC</v>
          </cell>
          <cell r="F5817" t="str">
            <v>BAS</v>
          </cell>
          <cell r="G5817">
            <v>38820</v>
          </cell>
          <cell r="H5817" t="str">
            <v>Active</v>
          </cell>
          <cell r="I5817">
            <v>1</v>
          </cell>
          <cell r="J5817">
            <v>39344</v>
          </cell>
          <cell r="K5817" t="str">
            <v>AL</v>
          </cell>
          <cell r="L5817" t="str">
            <v>HO</v>
          </cell>
          <cell r="M5817" t="str">
            <v>0015</v>
          </cell>
          <cell r="N5817">
            <v>3158.94</v>
          </cell>
          <cell r="O5817">
            <v>14.49</v>
          </cell>
          <cell r="P5817">
            <v>173.88</v>
          </cell>
          <cell r="Q5817">
            <v>347.76</v>
          </cell>
          <cell r="R5817">
            <v>2811.18</v>
          </cell>
          <cell r="S5817">
            <v>713.88</v>
          </cell>
          <cell r="T5817">
            <v>18</v>
          </cell>
          <cell r="U5817">
            <v>61</v>
          </cell>
          <cell r="V5817">
            <v>16</v>
          </cell>
          <cell r="W5817">
            <v>61</v>
          </cell>
          <cell r="X5817">
            <v>0</v>
          </cell>
        </row>
        <row r="5818">
          <cell r="A5818" t="str">
            <v>1771200</v>
          </cell>
          <cell r="B5818">
            <v>1</v>
          </cell>
          <cell r="C5818" t="str">
            <v>HP LaserJet 5000 N Printer</v>
          </cell>
          <cell r="D5818" t="str">
            <v>80</v>
          </cell>
          <cell r="E5818" t="str">
            <v>CMPPRI</v>
          </cell>
          <cell r="F5818" t="str">
            <v>CMP</v>
          </cell>
          <cell r="G5818">
            <v>37359</v>
          </cell>
          <cell r="H5818" t="str">
            <v>Active</v>
          </cell>
          <cell r="I5818">
            <v>1</v>
          </cell>
          <cell r="J5818">
            <v>39344</v>
          </cell>
          <cell r="K5818" t="str">
            <v>X</v>
          </cell>
          <cell r="L5818" t="str">
            <v>TN</v>
          </cell>
          <cell r="M5818" t="str">
            <v>0034</v>
          </cell>
          <cell r="N5818">
            <v>3920.42</v>
          </cell>
          <cell r="O5818">
            <v>0</v>
          </cell>
          <cell r="P5818">
            <v>0</v>
          </cell>
          <cell r="Q5818">
            <v>3920.42</v>
          </cell>
          <cell r="R5818">
            <v>0</v>
          </cell>
          <cell r="S5818">
            <v>0</v>
          </cell>
          <cell r="T5818">
            <v>2</v>
          </cell>
          <cell r="U5818">
            <v>304</v>
          </cell>
          <cell r="V5818">
            <v>0</v>
          </cell>
          <cell r="W5818">
            <v>0</v>
          </cell>
          <cell r="X5818">
            <v>0</v>
          </cell>
        </row>
        <row r="5819">
          <cell r="A5819" t="str">
            <v>1771300</v>
          </cell>
          <cell r="B5819">
            <v>1</v>
          </cell>
          <cell r="C5819" t="str">
            <v>Manufacture of akmons</v>
          </cell>
          <cell r="D5819" t="str">
            <v>62</v>
          </cell>
          <cell r="E5819" t="str">
            <v>CVLSUN</v>
          </cell>
          <cell r="F5819" t="str">
            <v>CVL</v>
          </cell>
          <cell r="G5819">
            <v>38820</v>
          </cell>
          <cell r="H5819" t="str">
            <v>Active</v>
          </cell>
          <cell r="I5819">
            <v>1</v>
          </cell>
          <cell r="J5819">
            <v>39344</v>
          </cell>
          <cell r="K5819" t="str">
            <v>AC</v>
          </cell>
          <cell r="L5819" t="str">
            <v>MA</v>
          </cell>
          <cell r="M5819" t="str">
            <v>0040</v>
          </cell>
          <cell r="N5819">
            <v>0</v>
          </cell>
          <cell r="O5819">
            <v>0</v>
          </cell>
          <cell r="P5819">
            <v>0</v>
          </cell>
          <cell r="Q5819">
            <v>0</v>
          </cell>
          <cell r="R5819">
            <v>0</v>
          </cell>
          <cell r="S5819">
            <v>0</v>
          </cell>
          <cell r="T5819">
            <v>0</v>
          </cell>
          <cell r="U5819">
            <v>0</v>
          </cell>
          <cell r="V5819">
            <v>0</v>
          </cell>
          <cell r="W5819">
            <v>0</v>
          </cell>
          <cell r="X5819">
            <v>0</v>
          </cell>
        </row>
        <row r="5820">
          <cell r="A5820" t="str">
            <v>1771400</v>
          </cell>
          <cell r="B5820">
            <v>1</v>
          </cell>
          <cell r="C5820" t="str">
            <v>Cube sign suspended over Info Centre</v>
          </cell>
          <cell r="D5820" t="str">
            <v>34</v>
          </cell>
          <cell r="E5820" t="str">
            <v>BASSIG</v>
          </cell>
          <cell r="F5820" t="str">
            <v>BAS</v>
          </cell>
          <cell r="G5820">
            <v>38820</v>
          </cell>
          <cell r="H5820" t="str">
            <v>Active</v>
          </cell>
          <cell r="I5820">
            <v>1</v>
          </cell>
          <cell r="J5820">
            <v>39344</v>
          </cell>
          <cell r="K5820" t="str">
            <v>TIP/TD</v>
          </cell>
          <cell r="L5820" t="str">
            <v>TM</v>
          </cell>
          <cell r="M5820" t="str">
            <v>0114</v>
          </cell>
          <cell r="N5820">
            <v>1018.5</v>
          </cell>
          <cell r="O5820">
            <v>6.66</v>
          </cell>
          <cell r="P5820">
            <v>79.37</v>
          </cell>
          <cell r="Q5820">
            <v>158.74</v>
          </cell>
          <cell r="R5820">
            <v>859.76</v>
          </cell>
          <cell r="S5820">
            <v>390.31</v>
          </cell>
          <cell r="T5820">
            <v>12</v>
          </cell>
          <cell r="U5820">
            <v>304</v>
          </cell>
          <cell r="V5820">
            <v>10</v>
          </cell>
          <cell r="W5820">
            <v>304</v>
          </cell>
          <cell r="X5820">
            <v>0</v>
          </cell>
        </row>
        <row r="5821">
          <cell r="A5821" t="str">
            <v>1771500</v>
          </cell>
          <cell r="B5821">
            <v>1</v>
          </cell>
          <cell r="C5821" t="str">
            <v>CQ D500 SFF 1.6GHz/20GB/256MB/CDS (W2K)</v>
          </cell>
          <cell r="D5821" t="str">
            <v>80</v>
          </cell>
          <cell r="E5821" t="str">
            <v>CMPHAR</v>
          </cell>
          <cell r="F5821" t="str">
            <v>CMP</v>
          </cell>
          <cell r="G5821">
            <v>37359</v>
          </cell>
          <cell r="H5821" t="str">
            <v>Active</v>
          </cell>
          <cell r="I5821">
            <v>1</v>
          </cell>
          <cell r="J5821">
            <v>39344</v>
          </cell>
          <cell r="K5821" t="str">
            <v>X</v>
          </cell>
          <cell r="L5821" t="str">
            <v>TN</v>
          </cell>
          <cell r="M5821" t="str">
            <v>0034</v>
          </cell>
          <cell r="N5821">
            <v>2162.64</v>
          </cell>
          <cell r="O5821">
            <v>0</v>
          </cell>
          <cell r="P5821">
            <v>0</v>
          </cell>
          <cell r="Q5821">
            <v>2162.64</v>
          </cell>
          <cell r="R5821">
            <v>0</v>
          </cell>
          <cell r="S5821">
            <v>0</v>
          </cell>
          <cell r="T5821">
            <v>2</v>
          </cell>
          <cell r="U5821">
            <v>335</v>
          </cell>
          <cell r="V5821">
            <v>0</v>
          </cell>
          <cell r="W5821">
            <v>0</v>
          </cell>
          <cell r="X5821">
            <v>0</v>
          </cell>
        </row>
        <row r="5822">
          <cell r="A5822" t="str">
            <v>1771600</v>
          </cell>
          <cell r="B5822">
            <v>1</v>
          </cell>
          <cell r="C5822" t="str">
            <v>CQ D500 SFF 1.6GHz/20GB/256/CDS (W2K) -</v>
          </cell>
          <cell r="D5822" t="str">
            <v>80</v>
          </cell>
          <cell r="E5822" t="str">
            <v>CMPHAR</v>
          </cell>
          <cell r="F5822" t="str">
            <v>CMP</v>
          </cell>
          <cell r="G5822">
            <v>37359</v>
          </cell>
          <cell r="H5822" t="str">
            <v>Active</v>
          </cell>
          <cell r="I5822">
            <v>1</v>
          </cell>
          <cell r="J5822">
            <v>39344</v>
          </cell>
          <cell r="K5822" t="str">
            <v>X</v>
          </cell>
          <cell r="L5822" t="str">
            <v>TN</v>
          </cell>
          <cell r="M5822" t="str">
            <v>0034</v>
          </cell>
          <cell r="N5822">
            <v>2162.64</v>
          </cell>
          <cell r="O5822">
            <v>0</v>
          </cell>
          <cell r="P5822">
            <v>0</v>
          </cell>
          <cell r="Q5822">
            <v>2162.64</v>
          </cell>
          <cell r="R5822">
            <v>0</v>
          </cell>
          <cell r="S5822">
            <v>0</v>
          </cell>
          <cell r="T5822">
            <v>2</v>
          </cell>
          <cell r="U5822">
            <v>335</v>
          </cell>
          <cell r="V5822">
            <v>0</v>
          </cell>
          <cell r="W5822">
            <v>0</v>
          </cell>
          <cell r="X5822">
            <v>0</v>
          </cell>
        </row>
        <row r="5823">
          <cell r="A5823" t="str">
            <v>1771700</v>
          </cell>
          <cell r="B5823">
            <v>1</v>
          </cell>
          <cell r="C5823" t="str">
            <v>CQ S720 17 Standard Monitor - Opal</v>
          </cell>
          <cell r="D5823" t="str">
            <v>80</v>
          </cell>
          <cell r="E5823" t="str">
            <v>CMPHAR</v>
          </cell>
          <cell r="F5823" t="str">
            <v>CMP</v>
          </cell>
          <cell r="G5823">
            <v>37359</v>
          </cell>
          <cell r="H5823" t="str">
            <v>Active</v>
          </cell>
          <cell r="I5823">
            <v>1</v>
          </cell>
          <cell r="J5823">
            <v>39344</v>
          </cell>
          <cell r="K5823" t="str">
            <v>X</v>
          </cell>
          <cell r="L5823" t="str">
            <v>TN</v>
          </cell>
          <cell r="M5823" t="str">
            <v>0034</v>
          </cell>
          <cell r="N5823">
            <v>292.08</v>
          </cell>
          <cell r="O5823">
            <v>0</v>
          </cell>
          <cell r="P5823">
            <v>0</v>
          </cell>
          <cell r="Q5823">
            <v>292.08</v>
          </cell>
          <cell r="R5823">
            <v>0</v>
          </cell>
          <cell r="S5823">
            <v>0</v>
          </cell>
          <cell r="T5823">
            <v>2</v>
          </cell>
          <cell r="U5823">
            <v>335</v>
          </cell>
          <cell r="V5823">
            <v>0</v>
          </cell>
          <cell r="W5823">
            <v>0</v>
          </cell>
          <cell r="X5823">
            <v>0</v>
          </cell>
        </row>
        <row r="5824">
          <cell r="A5824" t="str">
            <v>1771800</v>
          </cell>
          <cell r="B5824">
            <v>1</v>
          </cell>
          <cell r="C5824" t="str">
            <v>CQ S720 17 Standard Monitor - Opal</v>
          </cell>
          <cell r="D5824" t="str">
            <v>80</v>
          </cell>
          <cell r="E5824" t="str">
            <v>CMPHAR</v>
          </cell>
          <cell r="F5824" t="str">
            <v>CMP</v>
          </cell>
          <cell r="G5824">
            <v>37359</v>
          </cell>
          <cell r="H5824" t="str">
            <v>Active</v>
          </cell>
          <cell r="I5824">
            <v>1</v>
          </cell>
          <cell r="J5824">
            <v>39344</v>
          </cell>
          <cell r="K5824" t="str">
            <v>X</v>
          </cell>
          <cell r="L5824" t="str">
            <v>TN</v>
          </cell>
          <cell r="M5824" t="str">
            <v>0034</v>
          </cell>
          <cell r="N5824">
            <v>292.08</v>
          </cell>
          <cell r="O5824">
            <v>0</v>
          </cell>
          <cell r="P5824">
            <v>0</v>
          </cell>
          <cell r="Q5824">
            <v>292.08</v>
          </cell>
          <cell r="R5824">
            <v>0</v>
          </cell>
          <cell r="S5824">
            <v>0</v>
          </cell>
          <cell r="T5824">
            <v>2</v>
          </cell>
          <cell r="U5824">
            <v>335</v>
          </cell>
          <cell r="V5824">
            <v>0</v>
          </cell>
          <cell r="W5824">
            <v>0</v>
          </cell>
          <cell r="X5824">
            <v>0</v>
          </cell>
        </row>
        <row r="5825">
          <cell r="A5825" t="str">
            <v>1771900</v>
          </cell>
          <cell r="B5825">
            <v>1</v>
          </cell>
          <cell r="C5825" t="str">
            <v>Building Structure in square metres</v>
          </cell>
          <cell r="D5825" t="str">
            <v>34</v>
          </cell>
          <cell r="E5825" t="str">
            <v>BUITER</v>
          </cell>
          <cell r="F5825" t="str">
            <v>BUI</v>
          </cell>
          <cell r="G5825">
            <v>38820</v>
          </cell>
          <cell r="H5825" t="str">
            <v>Active</v>
          </cell>
          <cell r="I5825">
            <v>219</v>
          </cell>
          <cell r="J5825">
            <v>39344</v>
          </cell>
          <cell r="K5825" t="str">
            <v>R</v>
          </cell>
          <cell r="L5825" t="str">
            <v>TM</v>
          </cell>
          <cell r="M5825" t="str">
            <v>0165</v>
          </cell>
          <cell r="N5825">
            <v>455546.83</v>
          </cell>
          <cell r="O5825">
            <v>664.29</v>
          </cell>
          <cell r="P5825">
            <v>7971.48</v>
          </cell>
          <cell r="Q5825">
            <v>15942.96</v>
          </cell>
          <cell r="R5825">
            <v>439603.87</v>
          </cell>
          <cell r="S5825">
            <v>155148.44</v>
          </cell>
          <cell r="T5825">
            <v>44</v>
          </cell>
          <cell r="U5825">
            <v>0</v>
          </cell>
          <cell r="V5825">
            <v>42</v>
          </cell>
          <cell r="W5825">
            <v>0</v>
          </cell>
          <cell r="X5825">
            <v>0</v>
          </cell>
        </row>
        <row r="5826">
          <cell r="A5826" t="str">
            <v>1772000</v>
          </cell>
          <cell r="B5826">
            <v>1</v>
          </cell>
          <cell r="C5826" t="str">
            <v>canopy to Airside window - 13 lineal met</v>
          </cell>
          <cell r="D5826" t="str">
            <v>34</v>
          </cell>
          <cell r="E5826" t="str">
            <v>BASCAN</v>
          </cell>
          <cell r="F5826" t="str">
            <v>BAS</v>
          </cell>
          <cell r="G5826">
            <v>38820</v>
          </cell>
          <cell r="H5826" t="str">
            <v>Active</v>
          </cell>
          <cell r="I5826">
            <v>13</v>
          </cell>
          <cell r="J5826">
            <v>39344</v>
          </cell>
          <cell r="K5826" t="str">
            <v>R</v>
          </cell>
          <cell r="L5826" t="str">
            <v>TM</v>
          </cell>
          <cell r="M5826" t="str">
            <v>0165</v>
          </cell>
          <cell r="N5826">
            <v>86891.85</v>
          </cell>
          <cell r="O5826">
            <v>183.29</v>
          </cell>
          <cell r="P5826">
            <v>2199.59</v>
          </cell>
          <cell r="Q5826">
            <v>4399.18</v>
          </cell>
          <cell r="R5826">
            <v>82492.67</v>
          </cell>
          <cell r="S5826">
            <v>29985.919999999998</v>
          </cell>
          <cell r="T5826">
            <v>30</v>
          </cell>
          <cell r="U5826">
            <v>92</v>
          </cell>
          <cell r="V5826">
            <v>28</v>
          </cell>
          <cell r="W5826">
            <v>92</v>
          </cell>
          <cell r="X5826">
            <v>0</v>
          </cell>
        </row>
        <row r="5827">
          <cell r="A5827" t="str">
            <v>1772100</v>
          </cell>
          <cell r="B5827">
            <v>1</v>
          </cell>
          <cell r="C5827" t="str">
            <v>electric light fitting - 12.5 single spo</v>
          </cell>
          <cell r="D5827" t="str">
            <v>34</v>
          </cell>
          <cell r="E5827" t="str">
            <v>BASLIG</v>
          </cell>
          <cell r="F5827" t="str">
            <v>BAS</v>
          </cell>
          <cell r="G5827">
            <v>38820</v>
          </cell>
          <cell r="H5827" t="str">
            <v>Active</v>
          </cell>
          <cell r="I5827">
            <v>13</v>
          </cell>
          <cell r="J5827">
            <v>39344</v>
          </cell>
          <cell r="K5827" t="str">
            <v>R</v>
          </cell>
          <cell r="L5827" t="str">
            <v>TM</v>
          </cell>
          <cell r="M5827" t="str">
            <v>0165</v>
          </cell>
          <cell r="N5827">
            <v>5757.78</v>
          </cell>
          <cell r="O5827">
            <v>46.82</v>
          </cell>
          <cell r="P5827">
            <v>561.62</v>
          </cell>
          <cell r="Q5827">
            <v>1123.24</v>
          </cell>
          <cell r="R5827">
            <v>4634.54</v>
          </cell>
          <cell r="S5827">
            <v>2287.16</v>
          </cell>
          <cell r="T5827">
            <v>10</v>
          </cell>
          <cell r="U5827">
            <v>92</v>
          </cell>
          <cell r="V5827">
            <v>8</v>
          </cell>
          <cell r="W5827">
            <v>92</v>
          </cell>
          <cell r="X5827">
            <v>0</v>
          </cell>
        </row>
        <row r="5828">
          <cell r="A5828" t="str">
            <v>1772200</v>
          </cell>
          <cell r="B5828">
            <v>1</v>
          </cell>
          <cell r="C5828" t="str">
            <v>electric light fitting - 1.5 floodlights</v>
          </cell>
          <cell r="D5828" t="str">
            <v>34</v>
          </cell>
          <cell r="E5828" t="str">
            <v>BASLIG</v>
          </cell>
          <cell r="F5828" t="str">
            <v>BAS</v>
          </cell>
          <cell r="G5828">
            <v>38820</v>
          </cell>
          <cell r="H5828" t="str">
            <v>Active</v>
          </cell>
          <cell r="I5828">
            <v>2</v>
          </cell>
          <cell r="J5828">
            <v>39344</v>
          </cell>
          <cell r="K5828" t="str">
            <v>R</v>
          </cell>
          <cell r="L5828" t="str">
            <v>TM</v>
          </cell>
          <cell r="M5828" t="str">
            <v>0165</v>
          </cell>
          <cell r="N5828">
            <v>2961.06</v>
          </cell>
          <cell r="O5828">
            <v>24.06</v>
          </cell>
          <cell r="P5828">
            <v>288.83</v>
          </cell>
          <cell r="Q5828">
            <v>577.66</v>
          </cell>
          <cell r="R5828">
            <v>2383.4</v>
          </cell>
          <cell r="S5828">
            <v>1176.22</v>
          </cell>
          <cell r="T5828">
            <v>10</v>
          </cell>
          <cell r="U5828">
            <v>92</v>
          </cell>
          <cell r="V5828">
            <v>8</v>
          </cell>
          <cell r="W5828">
            <v>92</v>
          </cell>
          <cell r="X5828">
            <v>0</v>
          </cell>
        </row>
        <row r="5829">
          <cell r="A5829" t="str">
            <v>1772300</v>
          </cell>
          <cell r="B5829">
            <v>1</v>
          </cell>
          <cell r="C5829" t="str">
            <v>electric light fitting - 3 large pole mo</v>
          </cell>
          <cell r="D5829" t="str">
            <v>34</v>
          </cell>
          <cell r="E5829" t="str">
            <v>BASLIG</v>
          </cell>
          <cell r="F5829" t="str">
            <v>BAS</v>
          </cell>
          <cell r="G5829">
            <v>38820</v>
          </cell>
          <cell r="H5829" t="str">
            <v>Active</v>
          </cell>
          <cell r="I5829">
            <v>3</v>
          </cell>
          <cell r="J5829">
            <v>39344</v>
          </cell>
          <cell r="K5829" t="str">
            <v>R</v>
          </cell>
          <cell r="L5829" t="str">
            <v>TM</v>
          </cell>
          <cell r="M5829" t="str">
            <v>0165</v>
          </cell>
          <cell r="N5829">
            <v>11844.55</v>
          </cell>
          <cell r="O5829">
            <v>96.25</v>
          </cell>
          <cell r="P5829">
            <v>1155.33</v>
          </cell>
          <cell r="Q5829">
            <v>2310.66</v>
          </cell>
          <cell r="R5829">
            <v>9533.89</v>
          </cell>
          <cell r="S5829">
            <v>4705.0200000000004</v>
          </cell>
          <cell r="T5829">
            <v>10</v>
          </cell>
          <cell r="U5829">
            <v>92</v>
          </cell>
          <cell r="V5829">
            <v>8</v>
          </cell>
          <cell r="W5829">
            <v>92</v>
          </cell>
          <cell r="X5829">
            <v>0</v>
          </cell>
        </row>
        <row r="5830">
          <cell r="A5830" t="str">
            <v>1772400</v>
          </cell>
          <cell r="B5830">
            <v>1</v>
          </cell>
          <cell r="C5830" t="str">
            <v>Electrical services in square metres</v>
          </cell>
          <cell r="D5830" t="str">
            <v>34</v>
          </cell>
          <cell r="E5830" t="str">
            <v>BASELC</v>
          </cell>
          <cell r="F5830" t="str">
            <v>BAS</v>
          </cell>
          <cell r="G5830">
            <v>38820</v>
          </cell>
          <cell r="H5830" t="str">
            <v>Active</v>
          </cell>
          <cell r="I5830">
            <v>219</v>
          </cell>
          <cell r="J5830">
            <v>39344</v>
          </cell>
          <cell r="K5830" t="str">
            <v>R</v>
          </cell>
          <cell r="L5830" t="str">
            <v>TM</v>
          </cell>
          <cell r="M5830" t="str">
            <v>0165</v>
          </cell>
          <cell r="N5830">
            <v>38133.230000000003</v>
          </cell>
          <cell r="O5830">
            <v>123.02</v>
          </cell>
          <cell r="P5830">
            <v>1476.57</v>
          </cell>
          <cell r="Q5830">
            <v>2953.14</v>
          </cell>
          <cell r="R5830">
            <v>35180.089999999997</v>
          </cell>
          <cell r="S5830">
            <v>13473.66</v>
          </cell>
          <cell r="T5830">
            <v>15</v>
          </cell>
          <cell r="U5830">
            <v>92</v>
          </cell>
          <cell r="V5830">
            <v>13</v>
          </cell>
          <cell r="W5830">
            <v>92</v>
          </cell>
          <cell r="X5830">
            <v>0</v>
          </cell>
        </row>
        <row r="5831">
          <cell r="A5831" t="str">
            <v>1772500</v>
          </cell>
          <cell r="B5831">
            <v>1</v>
          </cell>
          <cell r="C5831" t="str">
            <v>fire hose reel - 0.5 stainless steel cas</v>
          </cell>
          <cell r="D5831" t="str">
            <v>34</v>
          </cell>
          <cell r="E5831" t="str">
            <v>BASSPR</v>
          </cell>
          <cell r="F5831" t="str">
            <v>BAS</v>
          </cell>
          <cell r="G5831">
            <v>38820</v>
          </cell>
          <cell r="H5831" t="str">
            <v>Active</v>
          </cell>
          <cell r="I5831">
            <v>1</v>
          </cell>
          <cell r="J5831">
            <v>39344</v>
          </cell>
          <cell r="K5831" t="str">
            <v>R</v>
          </cell>
          <cell r="L5831" t="str">
            <v>TM</v>
          </cell>
          <cell r="M5831" t="str">
            <v>0165</v>
          </cell>
          <cell r="N5831">
            <v>903.33</v>
          </cell>
          <cell r="O5831">
            <v>4.8899999999999997</v>
          </cell>
          <cell r="P5831">
            <v>59.23</v>
          </cell>
          <cell r="Q5831">
            <v>118.46</v>
          </cell>
          <cell r="R5831">
            <v>784.87</v>
          </cell>
          <cell r="S5831">
            <v>338.2</v>
          </cell>
          <cell r="T5831">
            <v>15</v>
          </cell>
          <cell r="U5831">
            <v>92</v>
          </cell>
          <cell r="V5831">
            <v>13</v>
          </cell>
          <cell r="W5831">
            <v>92</v>
          </cell>
          <cell r="X5831">
            <v>0</v>
          </cell>
        </row>
        <row r="5832">
          <cell r="A5832" t="str">
            <v>1772600</v>
          </cell>
          <cell r="B5832">
            <v>1</v>
          </cell>
          <cell r="C5832" t="str">
            <v>fitted carpet - 230 square metres</v>
          </cell>
          <cell r="D5832" t="str">
            <v>34</v>
          </cell>
          <cell r="E5832" t="str">
            <v>BASFLO</v>
          </cell>
          <cell r="F5832" t="str">
            <v>BAS</v>
          </cell>
          <cell r="G5832">
            <v>38820</v>
          </cell>
          <cell r="H5832" t="str">
            <v>Active</v>
          </cell>
          <cell r="I5832">
            <v>219</v>
          </cell>
          <cell r="J5832">
            <v>39344</v>
          </cell>
          <cell r="K5832" t="str">
            <v>R</v>
          </cell>
          <cell r="L5832" t="str">
            <v>TM</v>
          </cell>
          <cell r="M5832" t="str">
            <v>0165</v>
          </cell>
          <cell r="N5832">
            <v>684.53</v>
          </cell>
          <cell r="O5832">
            <v>0</v>
          </cell>
          <cell r="P5832">
            <v>0</v>
          </cell>
          <cell r="Q5832">
            <v>684.53</v>
          </cell>
          <cell r="R5832">
            <v>0</v>
          </cell>
          <cell r="S5832">
            <v>2164.1999999999998</v>
          </cell>
          <cell r="T5832">
            <v>0</v>
          </cell>
          <cell r="U5832">
            <v>92</v>
          </cell>
          <cell r="V5832">
            <v>0</v>
          </cell>
          <cell r="W5832">
            <v>0</v>
          </cell>
          <cell r="X5832">
            <v>0</v>
          </cell>
        </row>
        <row r="5833">
          <cell r="A5833" t="str">
            <v>1772700</v>
          </cell>
          <cell r="B5833">
            <v>1</v>
          </cell>
          <cell r="C5833" t="str">
            <v>lining to roof trusses - 87.5 lineal met</v>
          </cell>
          <cell r="D5833" t="str">
            <v>34</v>
          </cell>
          <cell r="E5833" t="str">
            <v>BASLIN</v>
          </cell>
          <cell r="F5833" t="str">
            <v>BAS</v>
          </cell>
          <cell r="G5833">
            <v>38820</v>
          </cell>
          <cell r="H5833" t="str">
            <v>Active</v>
          </cell>
          <cell r="I5833">
            <v>88</v>
          </cell>
          <cell r="J5833">
            <v>39344</v>
          </cell>
          <cell r="K5833" t="str">
            <v>R</v>
          </cell>
          <cell r="L5833" t="str">
            <v>TM</v>
          </cell>
          <cell r="M5833" t="str">
            <v>0165</v>
          </cell>
          <cell r="N5833">
            <v>218349.36</v>
          </cell>
          <cell r="O5833">
            <v>1192.96</v>
          </cell>
          <cell r="P5833">
            <v>14316.07</v>
          </cell>
          <cell r="Q5833">
            <v>28632.14</v>
          </cell>
          <cell r="R5833">
            <v>189717.22</v>
          </cell>
          <cell r="S5833">
            <v>81747.66</v>
          </cell>
          <cell r="T5833">
            <v>15</v>
          </cell>
          <cell r="U5833">
            <v>92</v>
          </cell>
          <cell r="V5833">
            <v>13</v>
          </cell>
          <cell r="W5833">
            <v>92</v>
          </cell>
          <cell r="X5833">
            <v>0</v>
          </cell>
        </row>
        <row r="5834">
          <cell r="A5834" t="str">
            <v>1772800</v>
          </cell>
          <cell r="B5834">
            <v>1</v>
          </cell>
          <cell r="C5834" t="str">
            <v>Building Management Services in square m</v>
          </cell>
          <cell r="D5834" t="str">
            <v>34</v>
          </cell>
          <cell r="E5834" t="str">
            <v>BASBMS</v>
          </cell>
          <cell r="F5834" t="str">
            <v>BAS</v>
          </cell>
          <cell r="G5834">
            <v>38820</v>
          </cell>
          <cell r="H5834" t="str">
            <v>Active</v>
          </cell>
          <cell r="I5834">
            <v>219</v>
          </cell>
          <cell r="J5834">
            <v>39344</v>
          </cell>
          <cell r="K5834" t="str">
            <v>R</v>
          </cell>
          <cell r="L5834" t="str">
            <v>TM</v>
          </cell>
          <cell r="M5834" t="str">
            <v>0165</v>
          </cell>
          <cell r="N5834">
            <v>509.77</v>
          </cell>
          <cell r="O5834">
            <v>0</v>
          </cell>
          <cell r="P5834">
            <v>0</v>
          </cell>
          <cell r="Q5834">
            <v>509.77</v>
          </cell>
          <cell r="R5834">
            <v>0</v>
          </cell>
          <cell r="S5834">
            <v>1611.66</v>
          </cell>
          <cell r="T5834">
            <v>0</v>
          </cell>
          <cell r="U5834">
            <v>92</v>
          </cell>
          <cell r="V5834">
            <v>0</v>
          </cell>
          <cell r="W5834">
            <v>0</v>
          </cell>
          <cell r="X5834">
            <v>0</v>
          </cell>
        </row>
        <row r="5835">
          <cell r="A5835" t="str">
            <v>1772900</v>
          </cell>
          <cell r="B5835">
            <v>1</v>
          </cell>
          <cell r="C5835" t="str">
            <v>Mechanical Services in square metres</v>
          </cell>
          <cell r="D5835" t="str">
            <v>34</v>
          </cell>
          <cell r="E5835" t="str">
            <v>BASAIR</v>
          </cell>
          <cell r="F5835" t="str">
            <v>BAS</v>
          </cell>
          <cell r="G5835">
            <v>38820</v>
          </cell>
          <cell r="H5835" t="str">
            <v>Active</v>
          </cell>
          <cell r="I5835">
            <v>219</v>
          </cell>
          <cell r="J5835">
            <v>39344</v>
          </cell>
          <cell r="K5835" t="str">
            <v>R</v>
          </cell>
          <cell r="L5835" t="str">
            <v>TM</v>
          </cell>
          <cell r="M5835" t="str">
            <v>0165</v>
          </cell>
          <cell r="N5835">
            <v>39767.65</v>
          </cell>
          <cell r="O5835">
            <v>217.28</v>
          </cell>
          <cell r="P5835">
            <v>2607.36</v>
          </cell>
          <cell r="Q5835">
            <v>5214.72</v>
          </cell>
          <cell r="R5835">
            <v>34552.93</v>
          </cell>
          <cell r="S5835">
            <v>14888.58</v>
          </cell>
          <cell r="T5835">
            <v>15</v>
          </cell>
          <cell r="U5835">
            <v>92</v>
          </cell>
          <cell r="V5835">
            <v>13</v>
          </cell>
          <cell r="W5835">
            <v>92</v>
          </cell>
          <cell r="X5835">
            <v>0</v>
          </cell>
        </row>
        <row r="5836">
          <cell r="A5836" t="str">
            <v>1773000</v>
          </cell>
          <cell r="B5836">
            <v>1</v>
          </cell>
          <cell r="C5836" t="str">
            <v>Drainage Services in square metres</v>
          </cell>
          <cell r="D5836" t="str">
            <v>34</v>
          </cell>
          <cell r="E5836" t="str">
            <v>BASPLM</v>
          </cell>
          <cell r="F5836" t="str">
            <v>BAS</v>
          </cell>
          <cell r="G5836">
            <v>38820</v>
          </cell>
          <cell r="H5836" t="str">
            <v>Active</v>
          </cell>
          <cell r="I5836">
            <v>219</v>
          </cell>
          <cell r="J5836">
            <v>39344</v>
          </cell>
          <cell r="K5836" t="str">
            <v>R</v>
          </cell>
          <cell r="L5836" t="str">
            <v>TM</v>
          </cell>
          <cell r="M5836" t="str">
            <v>0165</v>
          </cell>
          <cell r="N5836">
            <v>4996.8599999999997</v>
          </cell>
          <cell r="O5836">
            <v>27.32</v>
          </cell>
          <cell r="P5836">
            <v>327.62</v>
          </cell>
          <cell r="Q5836">
            <v>655.24</v>
          </cell>
          <cell r="R5836">
            <v>4341.62</v>
          </cell>
          <cell r="S5836">
            <v>1870.77</v>
          </cell>
          <cell r="T5836">
            <v>15</v>
          </cell>
          <cell r="U5836">
            <v>92</v>
          </cell>
          <cell r="V5836">
            <v>13</v>
          </cell>
          <cell r="W5836">
            <v>92</v>
          </cell>
          <cell r="X5836">
            <v>0</v>
          </cell>
        </row>
        <row r="5837">
          <cell r="A5837" t="str">
            <v>1773100</v>
          </cell>
          <cell r="B5837">
            <v>1</v>
          </cell>
          <cell r="C5837" t="str">
            <v>Communication Services in square metres</v>
          </cell>
          <cell r="D5837" t="str">
            <v>34</v>
          </cell>
          <cell r="E5837" t="str">
            <v>BASCAB</v>
          </cell>
          <cell r="F5837" t="str">
            <v>BAS</v>
          </cell>
          <cell r="G5837">
            <v>38820</v>
          </cell>
          <cell r="H5837" t="str">
            <v>Active</v>
          </cell>
          <cell r="I5837">
            <v>219</v>
          </cell>
          <cell r="J5837">
            <v>39344</v>
          </cell>
          <cell r="K5837" t="str">
            <v>R</v>
          </cell>
          <cell r="L5837" t="str">
            <v>TM</v>
          </cell>
          <cell r="M5837" t="str">
            <v>0165</v>
          </cell>
          <cell r="N5837">
            <v>7984.14</v>
          </cell>
          <cell r="O5837">
            <v>64.88</v>
          </cell>
          <cell r="P5837">
            <v>778.78</v>
          </cell>
          <cell r="Q5837">
            <v>1557.56</v>
          </cell>
          <cell r="R5837">
            <v>6426.58</v>
          </cell>
          <cell r="S5837">
            <v>3171.55</v>
          </cell>
          <cell r="T5837">
            <v>10</v>
          </cell>
          <cell r="U5837">
            <v>92</v>
          </cell>
          <cell r="V5837">
            <v>8</v>
          </cell>
          <cell r="W5837">
            <v>92</v>
          </cell>
          <cell r="X5837">
            <v>0</v>
          </cell>
        </row>
        <row r="5838">
          <cell r="A5838" t="str">
            <v>1773200</v>
          </cell>
          <cell r="B5838">
            <v>1</v>
          </cell>
          <cell r="C5838" t="str">
            <v>Fire Alarm System in square metres</v>
          </cell>
          <cell r="D5838" t="str">
            <v>34</v>
          </cell>
          <cell r="E5838" t="str">
            <v>BASALA</v>
          </cell>
          <cell r="F5838" t="str">
            <v>BAS</v>
          </cell>
          <cell r="G5838">
            <v>38820</v>
          </cell>
          <cell r="H5838" t="str">
            <v>Active</v>
          </cell>
          <cell r="I5838">
            <v>219</v>
          </cell>
          <cell r="J5838">
            <v>39344</v>
          </cell>
          <cell r="K5838" t="str">
            <v>R</v>
          </cell>
          <cell r="L5838" t="str">
            <v>TM</v>
          </cell>
          <cell r="M5838" t="str">
            <v>0165</v>
          </cell>
          <cell r="N5838">
            <v>7943.64</v>
          </cell>
          <cell r="O5838">
            <v>25.66</v>
          </cell>
          <cell r="P5838">
            <v>307.58999999999997</v>
          </cell>
          <cell r="Q5838">
            <v>615.17999999999995</v>
          </cell>
          <cell r="R5838">
            <v>7328.46</v>
          </cell>
          <cell r="S5838">
            <v>2806.74</v>
          </cell>
          <cell r="T5838">
            <v>15</v>
          </cell>
          <cell r="U5838">
            <v>92</v>
          </cell>
          <cell r="V5838">
            <v>13</v>
          </cell>
          <cell r="W5838">
            <v>92</v>
          </cell>
          <cell r="X5838">
            <v>0</v>
          </cell>
        </row>
        <row r="5839">
          <cell r="A5839" t="str">
            <v>1773300</v>
          </cell>
          <cell r="B5839">
            <v>1</v>
          </cell>
          <cell r="C5839" t="str">
            <v>Plumbing reticulation in square metres</v>
          </cell>
          <cell r="D5839" t="str">
            <v>34</v>
          </cell>
          <cell r="E5839" t="str">
            <v>BASPLM</v>
          </cell>
          <cell r="F5839" t="str">
            <v>BAS</v>
          </cell>
          <cell r="G5839">
            <v>38820</v>
          </cell>
          <cell r="H5839" t="str">
            <v>Active</v>
          </cell>
          <cell r="I5839">
            <v>219</v>
          </cell>
          <cell r="J5839">
            <v>39344</v>
          </cell>
          <cell r="K5839" t="str">
            <v>R</v>
          </cell>
          <cell r="L5839" t="str">
            <v>TM</v>
          </cell>
          <cell r="M5839" t="str">
            <v>0165</v>
          </cell>
          <cell r="N5839">
            <v>8733.8700000000008</v>
          </cell>
          <cell r="O5839">
            <v>47.72</v>
          </cell>
          <cell r="P5839">
            <v>572.64</v>
          </cell>
          <cell r="Q5839">
            <v>1145.28</v>
          </cell>
          <cell r="R5839">
            <v>7588.59</v>
          </cell>
          <cell r="S5839">
            <v>3269.86</v>
          </cell>
          <cell r="T5839">
            <v>15</v>
          </cell>
          <cell r="U5839">
            <v>92</v>
          </cell>
          <cell r="V5839">
            <v>13</v>
          </cell>
          <cell r="W5839">
            <v>92</v>
          </cell>
          <cell r="X5839">
            <v>0</v>
          </cell>
        </row>
        <row r="5840">
          <cell r="A5840" t="str">
            <v>1773400</v>
          </cell>
          <cell r="B5840">
            <v>1</v>
          </cell>
          <cell r="C5840" t="str">
            <v>Public Address System in square metres</v>
          </cell>
          <cell r="D5840" t="str">
            <v>34</v>
          </cell>
          <cell r="E5840" t="str">
            <v>BASPUB</v>
          </cell>
          <cell r="F5840" t="str">
            <v>BAS</v>
          </cell>
          <cell r="G5840">
            <v>38820</v>
          </cell>
          <cell r="H5840" t="str">
            <v>Active</v>
          </cell>
          <cell r="I5840">
            <v>219</v>
          </cell>
          <cell r="J5840">
            <v>39344</v>
          </cell>
          <cell r="K5840" t="str">
            <v>R</v>
          </cell>
          <cell r="L5840" t="str">
            <v>TM</v>
          </cell>
          <cell r="M5840" t="str">
            <v>0165</v>
          </cell>
          <cell r="N5840">
            <v>2370.9</v>
          </cell>
          <cell r="O5840">
            <v>13</v>
          </cell>
          <cell r="P5840">
            <v>155.44999999999999</v>
          </cell>
          <cell r="Q5840">
            <v>310.89999999999998</v>
          </cell>
          <cell r="R5840">
            <v>2060</v>
          </cell>
          <cell r="S5840">
            <v>887.64</v>
          </cell>
          <cell r="T5840">
            <v>15</v>
          </cell>
          <cell r="U5840">
            <v>92</v>
          </cell>
          <cell r="V5840">
            <v>13</v>
          </cell>
          <cell r="W5840">
            <v>92</v>
          </cell>
          <cell r="X5840">
            <v>0</v>
          </cell>
        </row>
        <row r="5841">
          <cell r="A5841" t="str">
            <v>1773500</v>
          </cell>
          <cell r="B5841">
            <v>1</v>
          </cell>
          <cell r="C5841" t="str">
            <v>Security System in square metres</v>
          </cell>
          <cell r="D5841" t="str">
            <v>34</v>
          </cell>
          <cell r="E5841" t="str">
            <v>BASSEC</v>
          </cell>
          <cell r="F5841" t="str">
            <v>BAS</v>
          </cell>
          <cell r="G5841">
            <v>38820</v>
          </cell>
          <cell r="H5841" t="str">
            <v>Active</v>
          </cell>
          <cell r="I5841">
            <v>219</v>
          </cell>
          <cell r="J5841">
            <v>39344</v>
          </cell>
          <cell r="K5841" t="str">
            <v>R</v>
          </cell>
          <cell r="L5841" t="str">
            <v>TM</v>
          </cell>
          <cell r="M5841" t="str">
            <v>0165</v>
          </cell>
          <cell r="N5841">
            <v>7646.36</v>
          </cell>
          <cell r="O5841">
            <v>41.75</v>
          </cell>
          <cell r="P5841">
            <v>501.33</v>
          </cell>
          <cell r="Q5841">
            <v>1002.66</v>
          </cell>
          <cell r="R5841">
            <v>6643.7</v>
          </cell>
          <cell r="S5841">
            <v>2862.71</v>
          </cell>
          <cell r="T5841">
            <v>15</v>
          </cell>
          <cell r="U5841">
            <v>92</v>
          </cell>
          <cell r="V5841">
            <v>13</v>
          </cell>
          <cell r="W5841">
            <v>92</v>
          </cell>
          <cell r="X5841">
            <v>0</v>
          </cell>
        </row>
        <row r="5842">
          <cell r="A5842" t="str">
            <v>1773600</v>
          </cell>
          <cell r="B5842">
            <v>1</v>
          </cell>
          <cell r="C5842" t="str">
            <v>Sign and fittings - 1 long non illuminat</v>
          </cell>
          <cell r="D5842" t="str">
            <v>34</v>
          </cell>
          <cell r="E5842" t="str">
            <v>BASSIG</v>
          </cell>
          <cell r="F5842" t="str">
            <v>BAS</v>
          </cell>
          <cell r="G5842">
            <v>38820</v>
          </cell>
          <cell r="H5842" t="str">
            <v>Active</v>
          </cell>
          <cell r="I5842">
            <v>1</v>
          </cell>
          <cell r="J5842">
            <v>39344</v>
          </cell>
          <cell r="K5842" t="str">
            <v>R</v>
          </cell>
          <cell r="L5842" t="str">
            <v>TM</v>
          </cell>
          <cell r="M5842" t="str">
            <v>0165</v>
          </cell>
          <cell r="N5842">
            <v>30.92</v>
          </cell>
          <cell r="O5842">
            <v>0</v>
          </cell>
          <cell r="P5842">
            <v>0</v>
          </cell>
          <cell r="Q5842">
            <v>30.92</v>
          </cell>
          <cell r="R5842">
            <v>0</v>
          </cell>
          <cell r="S5842">
            <v>97.73</v>
          </cell>
          <cell r="T5842">
            <v>0</v>
          </cell>
          <cell r="U5842">
            <v>92</v>
          </cell>
          <cell r="V5842">
            <v>0</v>
          </cell>
          <cell r="W5842">
            <v>0</v>
          </cell>
          <cell r="X5842">
            <v>0</v>
          </cell>
        </row>
        <row r="5843">
          <cell r="A5843" t="str">
            <v>1773700</v>
          </cell>
          <cell r="B5843">
            <v>1</v>
          </cell>
          <cell r="C5843" t="str">
            <v>sprinkler head and piping</v>
          </cell>
          <cell r="D5843" t="str">
            <v>34</v>
          </cell>
          <cell r="E5843" t="str">
            <v>BASSPR</v>
          </cell>
          <cell r="F5843" t="str">
            <v>BAS</v>
          </cell>
          <cell r="G5843">
            <v>38820</v>
          </cell>
          <cell r="H5843" t="str">
            <v>Active</v>
          </cell>
          <cell r="I5843">
            <v>26</v>
          </cell>
          <cell r="J5843">
            <v>39344</v>
          </cell>
          <cell r="K5843" t="str">
            <v>R</v>
          </cell>
          <cell r="L5843" t="str">
            <v>TM</v>
          </cell>
          <cell r="M5843" t="str">
            <v>0165</v>
          </cell>
          <cell r="N5843">
            <v>14658.7</v>
          </cell>
          <cell r="O5843">
            <v>80.11</v>
          </cell>
          <cell r="P5843">
            <v>961.1</v>
          </cell>
          <cell r="Q5843">
            <v>1922.2</v>
          </cell>
          <cell r="R5843">
            <v>12736.5</v>
          </cell>
          <cell r="S5843">
            <v>5488.06</v>
          </cell>
          <cell r="T5843">
            <v>15</v>
          </cell>
          <cell r="U5843">
            <v>92</v>
          </cell>
          <cell r="V5843">
            <v>13</v>
          </cell>
          <cell r="W5843">
            <v>92</v>
          </cell>
          <cell r="X5843">
            <v>0</v>
          </cell>
        </row>
        <row r="5844">
          <cell r="A5844" t="str">
            <v>1773800</v>
          </cell>
          <cell r="B5844">
            <v>1</v>
          </cell>
          <cell r="C5844" t="str">
            <v>suspended ceiling - 352.5 square metres</v>
          </cell>
          <cell r="D5844" t="str">
            <v>34</v>
          </cell>
          <cell r="E5844" t="str">
            <v>BASSUS</v>
          </cell>
          <cell r="F5844" t="str">
            <v>BAS</v>
          </cell>
          <cell r="G5844">
            <v>38820</v>
          </cell>
          <cell r="H5844" t="str">
            <v>Active</v>
          </cell>
          <cell r="I5844">
            <v>353</v>
          </cell>
          <cell r="J5844">
            <v>39344</v>
          </cell>
          <cell r="K5844" t="str">
            <v>R</v>
          </cell>
          <cell r="L5844" t="str">
            <v>TM</v>
          </cell>
          <cell r="M5844" t="str">
            <v>0165</v>
          </cell>
          <cell r="N5844">
            <v>109050.75</v>
          </cell>
          <cell r="O5844">
            <v>300.45</v>
          </cell>
          <cell r="P5844">
            <v>3604.74</v>
          </cell>
          <cell r="Q5844">
            <v>7209.48</v>
          </cell>
          <cell r="R5844">
            <v>101841.27</v>
          </cell>
          <cell r="S5844">
            <v>38295.11</v>
          </cell>
          <cell r="T5844">
            <v>30</v>
          </cell>
          <cell r="U5844">
            <v>92</v>
          </cell>
          <cell r="V5844">
            <v>28</v>
          </cell>
          <cell r="W5844">
            <v>92</v>
          </cell>
          <cell r="X5844">
            <v>0</v>
          </cell>
        </row>
        <row r="5845">
          <cell r="A5845" t="str">
            <v>1773900</v>
          </cell>
          <cell r="B5845">
            <v>1</v>
          </cell>
          <cell r="C5845" t="str">
            <v>fitted carpet - 353.6667 square metres</v>
          </cell>
          <cell r="D5845" t="str">
            <v>34</v>
          </cell>
          <cell r="E5845" t="str">
            <v>BASFLO</v>
          </cell>
          <cell r="F5845" t="str">
            <v>BAS</v>
          </cell>
          <cell r="G5845">
            <v>38820</v>
          </cell>
          <cell r="H5845" t="str">
            <v>Active</v>
          </cell>
          <cell r="I5845">
            <v>354</v>
          </cell>
          <cell r="J5845">
            <v>39344</v>
          </cell>
          <cell r="K5845" t="str">
            <v>R</v>
          </cell>
          <cell r="L5845" t="str">
            <v>TL</v>
          </cell>
          <cell r="M5845" t="str">
            <v>0102</v>
          </cell>
          <cell r="N5845">
            <v>0</v>
          </cell>
          <cell r="O5845">
            <v>0</v>
          </cell>
          <cell r="P5845">
            <v>0</v>
          </cell>
          <cell r="Q5845">
            <v>0</v>
          </cell>
          <cell r="R5845">
            <v>0</v>
          </cell>
          <cell r="S5845">
            <v>0</v>
          </cell>
          <cell r="T5845">
            <v>0</v>
          </cell>
          <cell r="U5845">
            <v>0</v>
          </cell>
          <cell r="V5845">
            <v>0</v>
          </cell>
          <cell r="W5845">
            <v>0</v>
          </cell>
          <cell r="X5845">
            <v>0</v>
          </cell>
        </row>
        <row r="5846">
          <cell r="A5846" t="str">
            <v>1774000</v>
          </cell>
          <cell r="B5846">
            <v>1</v>
          </cell>
          <cell r="C5846" t="str">
            <v>suspended ceiling - 352.0333 square metr</v>
          </cell>
          <cell r="D5846" t="str">
            <v>34</v>
          </cell>
          <cell r="E5846" t="str">
            <v>BASSUS</v>
          </cell>
          <cell r="F5846" t="str">
            <v>BAS</v>
          </cell>
          <cell r="G5846">
            <v>38820</v>
          </cell>
          <cell r="H5846" t="str">
            <v>Active</v>
          </cell>
          <cell r="I5846">
            <v>352</v>
          </cell>
          <cell r="J5846">
            <v>39344</v>
          </cell>
          <cell r="K5846" t="str">
            <v>R</v>
          </cell>
          <cell r="L5846" t="str">
            <v>TL</v>
          </cell>
          <cell r="M5846" t="str">
            <v>0102</v>
          </cell>
          <cell r="N5846">
            <v>12510.58</v>
          </cell>
          <cell r="O5846">
            <v>64.760000000000005</v>
          </cell>
          <cell r="P5846">
            <v>777.78</v>
          </cell>
          <cell r="Q5846">
            <v>1555.56</v>
          </cell>
          <cell r="R5846">
            <v>10955.02</v>
          </cell>
          <cell r="S5846">
            <v>5055.58</v>
          </cell>
          <cell r="T5846">
            <v>16</v>
          </cell>
          <cell r="U5846">
            <v>31</v>
          </cell>
          <cell r="V5846">
            <v>14</v>
          </cell>
          <cell r="W5846">
            <v>31</v>
          </cell>
          <cell r="X5846">
            <v>0</v>
          </cell>
        </row>
        <row r="5847">
          <cell r="A5847" t="str">
            <v>1774100</v>
          </cell>
          <cell r="B5847">
            <v>1</v>
          </cell>
          <cell r="C5847" t="str">
            <v>electric ceiling heater - 5.3333</v>
          </cell>
          <cell r="D5847" t="str">
            <v>34</v>
          </cell>
          <cell r="E5847" t="str">
            <v>BASSUN</v>
          </cell>
          <cell r="F5847" t="str">
            <v>BAS</v>
          </cell>
          <cell r="G5847">
            <v>38820</v>
          </cell>
          <cell r="H5847" t="str">
            <v>Active</v>
          </cell>
          <cell r="I5847">
            <v>5</v>
          </cell>
          <cell r="J5847">
            <v>39344</v>
          </cell>
          <cell r="K5847" t="str">
            <v>R</v>
          </cell>
          <cell r="L5847" t="str">
            <v>TL</v>
          </cell>
          <cell r="M5847" t="str">
            <v>0102</v>
          </cell>
          <cell r="N5847">
            <v>1632.7</v>
          </cell>
          <cell r="O5847">
            <v>12.32</v>
          </cell>
          <cell r="P5847">
            <v>147.29</v>
          </cell>
          <cell r="Q5847">
            <v>294.58</v>
          </cell>
          <cell r="R5847">
            <v>1338.12</v>
          </cell>
          <cell r="S5847">
            <v>687.18</v>
          </cell>
          <cell r="T5847">
            <v>11</v>
          </cell>
          <cell r="U5847">
            <v>31</v>
          </cell>
          <cell r="V5847">
            <v>9</v>
          </cell>
          <cell r="W5847">
            <v>31</v>
          </cell>
          <cell r="X5847">
            <v>0</v>
          </cell>
        </row>
        <row r="5848">
          <cell r="A5848" t="str">
            <v>1774200</v>
          </cell>
          <cell r="B5848">
            <v>1</v>
          </cell>
          <cell r="C5848" t="str">
            <v>Electrical services in square metres</v>
          </cell>
          <cell r="D5848" t="str">
            <v>34</v>
          </cell>
          <cell r="E5848" t="str">
            <v>BASELC</v>
          </cell>
          <cell r="F5848" t="str">
            <v>BAS</v>
          </cell>
          <cell r="G5848">
            <v>38820</v>
          </cell>
          <cell r="H5848" t="str">
            <v>Active</v>
          </cell>
          <cell r="I5848">
            <v>355</v>
          </cell>
          <cell r="J5848">
            <v>39344</v>
          </cell>
          <cell r="K5848" t="str">
            <v>R</v>
          </cell>
          <cell r="L5848" t="str">
            <v>TL</v>
          </cell>
          <cell r="M5848" t="str">
            <v>0102</v>
          </cell>
          <cell r="N5848">
            <v>50119.73</v>
          </cell>
          <cell r="O5848">
            <v>160.56</v>
          </cell>
          <cell r="P5848">
            <v>1926.94</v>
          </cell>
          <cell r="Q5848">
            <v>3853.88</v>
          </cell>
          <cell r="R5848">
            <v>46265.85</v>
          </cell>
          <cell r="S5848">
            <v>19399.12</v>
          </cell>
          <cell r="T5848">
            <v>16</v>
          </cell>
          <cell r="U5848">
            <v>31</v>
          </cell>
          <cell r="V5848">
            <v>14</v>
          </cell>
          <cell r="W5848">
            <v>31</v>
          </cell>
          <cell r="X5848">
            <v>0</v>
          </cell>
        </row>
        <row r="5849">
          <cell r="A5849" t="str">
            <v>1774300</v>
          </cell>
          <cell r="B5849">
            <v>1</v>
          </cell>
          <cell r="C5849" t="str">
            <v>sprinkler head and piping - 27.3333</v>
          </cell>
          <cell r="D5849" t="str">
            <v>34</v>
          </cell>
          <cell r="E5849" t="str">
            <v>BASSPR</v>
          </cell>
          <cell r="F5849" t="str">
            <v>BAS</v>
          </cell>
          <cell r="G5849">
            <v>38820</v>
          </cell>
          <cell r="H5849" t="str">
            <v>Active</v>
          </cell>
          <cell r="I5849">
            <v>27</v>
          </cell>
          <cell r="J5849">
            <v>39344</v>
          </cell>
          <cell r="K5849" t="str">
            <v>R</v>
          </cell>
          <cell r="L5849" t="str">
            <v>TL</v>
          </cell>
          <cell r="M5849" t="str">
            <v>0102</v>
          </cell>
          <cell r="N5849">
            <v>9762.2199999999993</v>
          </cell>
          <cell r="O5849">
            <v>73.38</v>
          </cell>
          <cell r="P5849">
            <v>880.67</v>
          </cell>
          <cell r="Q5849">
            <v>1761.34</v>
          </cell>
          <cell r="R5849">
            <v>8000.88</v>
          </cell>
          <cell r="S5849">
            <v>4108.75</v>
          </cell>
          <cell r="T5849">
            <v>11</v>
          </cell>
          <cell r="U5849">
            <v>31</v>
          </cell>
          <cell r="V5849">
            <v>9</v>
          </cell>
          <cell r="W5849">
            <v>31</v>
          </cell>
          <cell r="X5849">
            <v>0</v>
          </cell>
        </row>
        <row r="5850">
          <cell r="A5850" t="str">
            <v>1774400</v>
          </cell>
          <cell r="B5850">
            <v>1</v>
          </cell>
          <cell r="C5850" t="str">
            <v>break glass fire alarm point - 1</v>
          </cell>
          <cell r="D5850" t="str">
            <v>34</v>
          </cell>
          <cell r="E5850" t="str">
            <v>BASALA</v>
          </cell>
          <cell r="F5850" t="str">
            <v>BAS</v>
          </cell>
          <cell r="G5850">
            <v>38820</v>
          </cell>
          <cell r="H5850" t="str">
            <v>Active</v>
          </cell>
          <cell r="I5850">
            <v>1</v>
          </cell>
          <cell r="J5850">
            <v>39344</v>
          </cell>
          <cell r="K5850" t="str">
            <v>R</v>
          </cell>
          <cell r="L5850" t="str">
            <v>TL</v>
          </cell>
          <cell r="M5850" t="str">
            <v>0102</v>
          </cell>
          <cell r="N5850">
            <v>423.06</v>
          </cell>
          <cell r="O5850">
            <v>1.3</v>
          </cell>
          <cell r="P5850">
            <v>16.260000000000002</v>
          </cell>
          <cell r="Q5850">
            <v>32.520000000000003</v>
          </cell>
          <cell r="R5850">
            <v>390.54</v>
          </cell>
          <cell r="S5850">
            <v>163.75</v>
          </cell>
          <cell r="T5850">
            <v>16</v>
          </cell>
          <cell r="U5850">
            <v>31</v>
          </cell>
          <cell r="V5850">
            <v>14</v>
          </cell>
          <cell r="W5850">
            <v>31</v>
          </cell>
          <cell r="X5850">
            <v>0</v>
          </cell>
        </row>
        <row r="5851">
          <cell r="A5851" t="str">
            <v>1774500</v>
          </cell>
          <cell r="B5851">
            <v>1</v>
          </cell>
          <cell r="C5851" t="str">
            <v>fire hose reel - 1</v>
          </cell>
          <cell r="D5851" t="str">
            <v>34</v>
          </cell>
          <cell r="E5851" t="str">
            <v>BASHOS</v>
          </cell>
          <cell r="F5851" t="str">
            <v>BAS</v>
          </cell>
          <cell r="G5851">
            <v>38820</v>
          </cell>
          <cell r="H5851" t="str">
            <v>Active</v>
          </cell>
          <cell r="I5851">
            <v>1</v>
          </cell>
          <cell r="J5851">
            <v>39344</v>
          </cell>
          <cell r="K5851" t="str">
            <v>R</v>
          </cell>
          <cell r="L5851" t="str">
            <v>TL</v>
          </cell>
          <cell r="M5851" t="str">
            <v>0102</v>
          </cell>
          <cell r="N5851">
            <v>947.65</v>
          </cell>
          <cell r="O5851">
            <v>4.91</v>
          </cell>
          <cell r="P5851">
            <v>58.92</v>
          </cell>
          <cell r="Q5851">
            <v>117.84</v>
          </cell>
          <cell r="R5851">
            <v>829.81</v>
          </cell>
          <cell r="S5851">
            <v>382.95</v>
          </cell>
          <cell r="T5851">
            <v>16</v>
          </cell>
          <cell r="U5851">
            <v>31</v>
          </cell>
          <cell r="V5851">
            <v>14</v>
          </cell>
          <cell r="W5851">
            <v>31</v>
          </cell>
          <cell r="X5851">
            <v>0</v>
          </cell>
        </row>
        <row r="5852">
          <cell r="A5852" t="str">
            <v>1774600</v>
          </cell>
          <cell r="B5852">
            <v>1</v>
          </cell>
          <cell r="C5852" t="str">
            <v>fluorescent light fitting - 14 - 1200 x</v>
          </cell>
          <cell r="D5852" t="str">
            <v>34</v>
          </cell>
          <cell r="E5852" t="str">
            <v>BASLIG</v>
          </cell>
          <cell r="F5852" t="str">
            <v>BAS</v>
          </cell>
          <cell r="G5852">
            <v>38820</v>
          </cell>
          <cell r="H5852" t="str">
            <v>Active</v>
          </cell>
          <cell r="I5852">
            <v>14</v>
          </cell>
          <cell r="J5852">
            <v>39344</v>
          </cell>
          <cell r="K5852" t="str">
            <v>R</v>
          </cell>
          <cell r="L5852" t="str">
            <v>TL</v>
          </cell>
          <cell r="M5852" t="str">
            <v>0102</v>
          </cell>
          <cell r="N5852">
            <v>2789.15</v>
          </cell>
          <cell r="O5852">
            <v>20.95</v>
          </cell>
          <cell r="P5852">
            <v>251.62</v>
          </cell>
          <cell r="Q5852">
            <v>503.24</v>
          </cell>
          <cell r="R5852">
            <v>2285.91</v>
          </cell>
          <cell r="S5852">
            <v>1173.9100000000001</v>
          </cell>
          <cell r="T5852">
            <v>11</v>
          </cell>
          <cell r="U5852">
            <v>31</v>
          </cell>
          <cell r="V5852">
            <v>9</v>
          </cell>
          <cell r="W5852">
            <v>31</v>
          </cell>
          <cell r="X5852">
            <v>0</v>
          </cell>
        </row>
        <row r="5853">
          <cell r="A5853" t="str">
            <v>1774700</v>
          </cell>
          <cell r="B5853">
            <v>1</v>
          </cell>
          <cell r="C5853" t="str">
            <v>fluorescent light fitting-7.3-1200x600mm</v>
          </cell>
          <cell r="D5853" t="str">
            <v>34</v>
          </cell>
          <cell r="E5853" t="str">
            <v>BASLIG</v>
          </cell>
          <cell r="F5853" t="str">
            <v>BAS</v>
          </cell>
          <cell r="G5853">
            <v>38820</v>
          </cell>
          <cell r="H5853" t="str">
            <v>Active</v>
          </cell>
          <cell r="I5853">
            <v>7</v>
          </cell>
          <cell r="J5853">
            <v>39344</v>
          </cell>
          <cell r="K5853" t="str">
            <v>R</v>
          </cell>
          <cell r="L5853" t="str">
            <v>TL</v>
          </cell>
          <cell r="M5853" t="str">
            <v>0102</v>
          </cell>
          <cell r="N5853">
            <v>2244.9499999999998</v>
          </cell>
          <cell r="O5853">
            <v>16.84</v>
          </cell>
          <cell r="P5853">
            <v>202.52</v>
          </cell>
          <cell r="Q5853">
            <v>405.04</v>
          </cell>
          <cell r="R5853">
            <v>1839.91</v>
          </cell>
          <cell r="S5853">
            <v>944.86</v>
          </cell>
          <cell r="T5853">
            <v>11</v>
          </cell>
          <cell r="U5853">
            <v>31</v>
          </cell>
          <cell r="V5853">
            <v>9</v>
          </cell>
          <cell r="W5853">
            <v>31</v>
          </cell>
          <cell r="X5853">
            <v>0</v>
          </cell>
        </row>
        <row r="5854">
          <cell r="A5854" t="str">
            <v>1774800</v>
          </cell>
          <cell r="B5854">
            <v>1</v>
          </cell>
          <cell r="C5854" t="str">
            <v>fluorescent light fitting - 15.33 single</v>
          </cell>
          <cell r="D5854" t="str">
            <v>34</v>
          </cell>
          <cell r="E5854" t="str">
            <v>BASLIG</v>
          </cell>
          <cell r="F5854" t="str">
            <v>BAS</v>
          </cell>
          <cell r="G5854">
            <v>38820</v>
          </cell>
          <cell r="H5854" t="str">
            <v>Active</v>
          </cell>
          <cell r="I5854">
            <v>15</v>
          </cell>
          <cell r="J5854">
            <v>39344</v>
          </cell>
          <cell r="K5854" t="str">
            <v>R</v>
          </cell>
          <cell r="L5854" t="str">
            <v>TL</v>
          </cell>
          <cell r="M5854" t="str">
            <v>0102</v>
          </cell>
          <cell r="N5854">
            <v>1955.85</v>
          </cell>
          <cell r="O5854">
            <v>14.74</v>
          </cell>
          <cell r="P5854">
            <v>176.44</v>
          </cell>
          <cell r="Q5854">
            <v>352.88</v>
          </cell>
          <cell r="R5854">
            <v>1602.97</v>
          </cell>
          <cell r="S5854">
            <v>823.19</v>
          </cell>
          <cell r="T5854">
            <v>11</v>
          </cell>
          <cell r="U5854">
            <v>31</v>
          </cell>
          <cell r="V5854">
            <v>9</v>
          </cell>
          <cell r="W5854">
            <v>31</v>
          </cell>
          <cell r="X5854">
            <v>0</v>
          </cell>
        </row>
        <row r="5855">
          <cell r="A5855" t="str">
            <v>1774900</v>
          </cell>
          <cell r="B5855">
            <v>1</v>
          </cell>
          <cell r="C5855" t="str">
            <v>fluorescent light fitting -1 twin tube t</v>
          </cell>
          <cell r="D5855" t="str">
            <v>34</v>
          </cell>
          <cell r="E5855" t="str">
            <v>BASLIG</v>
          </cell>
          <cell r="F5855" t="str">
            <v>BAS</v>
          </cell>
          <cell r="G5855">
            <v>38820</v>
          </cell>
          <cell r="H5855" t="str">
            <v>Active</v>
          </cell>
          <cell r="I5855">
            <v>1</v>
          </cell>
          <cell r="J5855">
            <v>39344</v>
          </cell>
          <cell r="K5855" t="str">
            <v>R</v>
          </cell>
          <cell r="L5855" t="str">
            <v>TL</v>
          </cell>
          <cell r="M5855" t="str">
            <v>0102</v>
          </cell>
          <cell r="N5855">
            <v>52.66</v>
          </cell>
          <cell r="O5855">
            <v>0.35</v>
          </cell>
          <cell r="P5855">
            <v>4.75</v>
          </cell>
          <cell r="Q5855">
            <v>9.5</v>
          </cell>
          <cell r="R5855">
            <v>43.16</v>
          </cell>
          <cell r="S5855">
            <v>22.17</v>
          </cell>
          <cell r="T5855">
            <v>11</v>
          </cell>
          <cell r="U5855">
            <v>31</v>
          </cell>
          <cell r="V5855">
            <v>9</v>
          </cell>
          <cell r="W5855">
            <v>31</v>
          </cell>
          <cell r="X5855">
            <v>0</v>
          </cell>
        </row>
        <row r="5856">
          <cell r="A5856" t="str">
            <v>1775000</v>
          </cell>
          <cell r="B5856">
            <v>1</v>
          </cell>
          <cell r="C5856" t="str">
            <v>Division walling to Link - 2.4 lineal me</v>
          </cell>
          <cell r="D5856" t="str">
            <v>34</v>
          </cell>
          <cell r="E5856" t="str">
            <v>BASPAR</v>
          </cell>
          <cell r="F5856" t="str">
            <v>BAS</v>
          </cell>
          <cell r="G5856">
            <v>38820</v>
          </cell>
          <cell r="H5856" t="str">
            <v>Active</v>
          </cell>
          <cell r="I5856">
            <v>2</v>
          </cell>
          <cell r="J5856">
            <v>39344</v>
          </cell>
          <cell r="K5856" t="str">
            <v>R</v>
          </cell>
          <cell r="L5856" t="str">
            <v>TL</v>
          </cell>
          <cell r="M5856" t="str">
            <v>0102</v>
          </cell>
          <cell r="N5856">
            <v>3673.59</v>
          </cell>
          <cell r="O5856">
            <v>27.58</v>
          </cell>
          <cell r="P5856">
            <v>331.4</v>
          </cell>
          <cell r="Q5856">
            <v>662.8</v>
          </cell>
          <cell r="R5856">
            <v>3010.79</v>
          </cell>
          <cell r="S5856">
            <v>1546.15</v>
          </cell>
          <cell r="T5856">
            <v>11</v>
          </cell>
          <cell r="U5856">
            <v>31</v>
          </cell>
          <cell r="V5856">
            <v>9</v>
          </cell>
          <cell r="W5856">
            <v>31</v>
          </cell>
          <cell r="X5856">
            <v>0</v>
          </cell>
        </row>
        <row r="5857">
          <cell r="A5857" t="str">
            <v>1775100</v>
          </cell>
          <cell r="B5857">
            <v>1</v>
          </cell>
          <cell r="C5857" t="str">
            <v>handrails - 20.6 lineal metres</v>
          </cell>
          <cell r="D5857" t="str">
            <v>34</v>
          </cell>
          <cell r="E5857" t="str">
            <v>BASELC</v>
          </cell>
          <cell r="F5857" t="str">
            <v>BAS</v>
          </cell>
          <cell r="G5857">
            <v>38820</v>
          </cell>
          <cell r="H5857" t="str">
            <v>Active</v>
          </cell>
          <cell r="I5857">
            <v>21</v>
          </cell>
          <cell r="J5857">
            <v>39344</v>
          </cell>
          <cell r="K5857" t="str">
            <v>R</v>
          </cell>
          <cell r="L5857" t="str">
            <v>TL</v>
          </cell>
          <cell r="M5857" t="str">
            <v>0102</v>
          </cell>
          <cell r="N5857">
            <v>6558.17</v>
          </cell>
          <cell r="O5857">
            <v>21.03</v>
          </cell>
          <cell r="P5857">
            <v>252.14</v>
          </cell>
          <cell r="Q5857">
            <v>504.28</v>
          </cell>
          <cell r="R5857">
            <v>6053.89</v>
          </cell>
          <cell r="S5857">
            <v>2538.37</v>
          </cell>
          <cell r="T5857">
            <v>16</v>
          </cell>
          <cell r="U5857">
            <v>31</v>
          </cell>
          <cell r="V5857">
            <v>14</v>
          </cell>
          <cell r="W5857">
            <v>31</v>
          </cell>
          <cell r="X5857">
            <v>0</v>
          </cell>
        </row>
        <row r="5858">
          <cell r="A5858" t="str">
            <v>1775200</v>
          </cell>
          <cell r="B5858">
            <v>1</v>
          </cell>
          <cell r="C5858" t="str">
            <v>handrails - 31.66 lineal metres with bal</v>
          </cell>
          <cell r="D5858" t="str">
            <v>34</v>
          </cell>
          <cell r="E5858" t="str">
            <v>BASELC</v>
          </cell>
          <cell r="F5858" t="str">
            <v>BAS</v>
          </cell>
          <cell r="G5858">
            <v>38820</v>
          </cell>
          <cell r="H5858" t="str">
            <v>Active</v>
          </cell>
          <cell r="I5858">
            <v>32</v>
          </cell>
          <cell r="J5858">
            <v>39344</v>
          </cell>
          <cell r="K5858" t="str">
            <v>R</v>
          </cell>
          <cell r="L5858" t="str">
            <v>TL</v>
          </cell>
          <cell r="M5858" t="str">
            <v>0102</v>
          </cell>
          <cell r="N5858">
            <v>20097.71</v>
          </cell>
          <cell r="O5858">
            <v>64.400000000000006</v>
          </cell>
          <cell r="P5858">
            <v>772.69</v>
          </cell>
          <cell r="Q5858">
            <v>1545.38</v>
          </cell>
          <cell r="R5858">
            <v>18552.330000000002</v>
          </cell>
          <cell r="S5858">
            <v>7778.94</v>
          </cell>
          <cell r="T5858">
            <v>16</v>
          </cell>
          <cell r="U5858">
            <v>31</v>
          </cell>
          <cell r="V5858">
            <v>14</v>
          </cell>
          <cell r="W5858">
            <v>31</v>
          </cell>
          <cell r="X5858">
            <v>0</v>
          </cell>
        </row>
        <row r="5859">
          <cell r="A5859" t="str">
            <v>1775300</v>
          </cell>
          <cell r="B5859">
            <v>1</v>
          </cell>
          <cell r="C5859" t="str">
            <v>Exit sign and fittings - 1</v>
          </cell>
          <cell r="D5859" t="str">
            <v>34</v>
          </cell>
          <cell r="E5859" t="str">
            <v>BASSIG</v>
          </cell>
          <cell r="F5859" t="str">
            <v>BAS</v>
          </cell>
          <cell r="G5859">
            <v>38820</v>
          </cell>
          <cell r="H5859" t="str">
            <v>Active</v>
          </cell>
          <cell r="I5859">
            <v>1</v>
          </cell>
          <cell r="J5859">
            <v>39344</v>
          </cell>
          <cell r="K5859" t="str">
            <v>R</v>
          </cell>
          <cell r="L5859" t="str">
            <v>TL</v>
          </cell>
          <cell r="M5859" t="str">
            <v>0102</v>
          </cell>
          <cell r="N5859">
            <v>306.16000000000003</v>
          </cell>
          <cell r="O5859">
            <v>2.3199999999999998</v>
          </cell>
          <cell r="P5859">
            <v>27.62</v>
          </cell>
          <cell r="Q5859">
            <v>55.24</v>
          </cell>
          <cell r="R5859">
            <v>250.92</v>
          </cell>
          <cell r="S5859">
            <v>128.86000000000001</v>
          </cell>
          <cell r="T5859">
            <v>11</v>
          </cell>
          <cell r="U5859">
            <v>31</v>
          </cell>
          <cell r="V5859">
            <v>9</v>
          </cell>
          <cell r="W5859">
            <v>31</v>
          </cell>
          <cell r="X5859">
            <v>0</v>
          </cell>
        </row>
        <row r="5860">
          <cell r="A5860" t="str">
            <v>1775400</v>
          </cell>
          <cell r="B5860">
            <v>1</v>
          </cell>
          <cell r="C5860" t="str">
            <v>Fire Alarm System in square metres</v>
          </cell>
          <cell r="D5860" t="str">
            <v>34</v>
          </cell>
          <cell r="E5860" t="str">
            <v>BASALA</v>
          </cell>
          <cell r="F5860" t="str">
            <v>BAS</v>
          </cell>
          <cell r="G5860">
            <v>38820</v>
          </cell>
          <cell r="H5860" t="str">
            <v>Active</v>
          </cell>
          <cell r="I5860">
            <v>355</v>
          </cell>
          <cell r="J5860">
            <v>39344</v>
          </cell>
          <cell r="K5860" t="str">
            <v>R</v>
          </cell>
          <cell r="L5860" t="str">
            <v>TL</v>
          </cell>
          <cell r="M5860" t="str">
            <v>0102</v>
          </cell>
          <cell r="N5860">
            <v>10023.969999999999</v>
          </cell>
          <cell r="O5860">
            <v>32.07</v>
          </cell>
          <cell r="P5860">
            <v>385.39</v>
          </cell>
          <cell r="Q5860">
            <v>770.78</v>
          </cell>
          <cell r="R5860">
            <v>9253.19</v>
          </cell>
          <cell r="S5860">
            <v>3879.84</v>
          </cell>
          <cell r="T5860">
            <v>16</v>
          </cell>
          <cell r="U5860">
            <v>31</v>
          </cell>
          <cell r="V5860">
            <v>14</v>
          </cell>
          <cell r="W5860">
            <v>31</v>
          </cell>
          <cell r="X5860">
            <v>0</v>
          </cell>
        </row>
        <row r="5861">
          <cell r="A5861" t="str">
            <v>1775500</v>
          </cell>
          <cell r="B5861">
            <v>1</v>
          </cell>
          <cell r="C5861" t="str">
            <v>Drainage Services in square metres</v>
          </cell>
          <cell r="D5861" t="str">
            <v>34</v>
          </cell>
          <cell r="E5861" t="str">
            <v>BASPLM</v>
          </cell>
          <cell r="F5861" t="str">
            <v>BAS</v>
          </cell>
          <cell r="G5861">
            <v>38820</v>
          </cell>
          <cell r="H5861" t="str">
            <v>Active</v>
          </cell>
          <cell r="I5861">
            <v>355</v>
          </cell>
          <cell r="J5861">
            <v>39344</v>
          </cell>
          <cell r="K5861" t="str">
            <v>R</v>
          </cell>
          <cell r="L5861" t="str">
            <v>TL</v>
          </cell>
          <cell r="M5861" t="str">
            <v>0102</v>
          </cell>
          <cell r="N5861">
            <v>12629.09</v>
          </cell>
          <cell r="O5861">
            <v>65.42</v>
          </cell>
          <cell r="P5861">
            <v>785.15</v>
          </cell>
          <cell r="Q5861">
            <v>1570.3</v>
          </cell>
          <cell r="R5861">
            <v>11058.79</v>
          </cell>
          <cell r="S5861">
            <v>5103.4799999999996</v>
          </cell>
          <cell r="T5861">
            <v>16</v>
          </cell>
          <cell r="U5861">
            <v>31</v>
          </cell>
          <cell r="V5861">
            <v>14</v>
          </cell>
          <cell r="W5861">
            <v>31</v>
          </cell>
          <cell r="X5861">
            <v>0</v>
          </cell>
        </row>
        <row r="5862">
          <cell r="A5862" t="str">
            <v>1775600</v>
          </cell>
          <cell r="B5862">
            <v>1</v>
          </cell>
          <cell r="C5862" t="str">
            <v>Communication Services in square metres</v>
          </cell>
          <cell r="D5862" t="str">
            <v>34</v>
          </cell>
          <cell r="E5862" t="str">
            <v>BASCAB</v>
          </cell>
          <cell r="F5862" t="str">
            <v>BAS</v>
          </cell>
          <cell r="G5862">
            <v>38820</v>
          </cell>
          <cell r="H5862" t="str">
            <v>Active</v>
          </cell>
          <cell r="I5862">
            <v>355</v>
          </cell>
          <cell r="J5862">
            <v>39344</v>
          </cell>
          <cell r="K5862" t="str">
            <v>R</v>
          </cell>
          <cell r="L5862" t="str">
            <v>TL</v>
          </cell>
          <cell r="M5862" t="str">
            <v>0102</v>
          </cell>
          <cell r="N5862">
            <v>16838.77</v>
          </cell>
          <cell r="O5862">
            <v>87.23</v>
          </cell>
          <cell r="P5862">
            <v>1046.8699999999999</v>
          </cell>
          <cell r="Q5862">
            <v>2093.7399999999998</v>
          </cell>
          <cell r="R5862">
            <v>14745.03</v>
          </cell>
          <cell r="S5862">
            <v>6804.64</v>
          </cell>
          <cell r="T5862">
            <v>16</v>
          </cell>
          <cell r="U5862">
            <v>31</v>
          </cell>
          <cell r="V5862">
            <v>14</v>
          </cell>
          <cell r="W5862">
            <v>31</v>
          </cell>
          <cell r="X5862">
            <v>0</v>
          </cell>
        </row>
        <row r="5863">
          <cell r="A5863" t="str">
            <v>1775700</v>
          </cell>
          <cell r="B5863">
            <v>1</v>
          </cell>
          <cell r="C5863" t="str">
            <v>Building Structure in square metres</v>
          </cell>
          <cell r="D5863" t="str">
            <v>34</v>
          </cell>
          <cell r="E5863" t="str">
            <v>BUITER</v>
          </cell>
          <cell r="F5863" t="str">
            <v>BUI</v>
          </cell>
          <cell r="G5863">
            <v>38820</v>
          </cell>
          <cell r="H5863" t="str">
            <v>Active</v>
          </cell>
          <cell r="I5863">
            <v>355</v>
          </cell>
          <cell r="J5863">
            <v>39344</v>
          </cell>
          <cell r="K5863" t="str">
            <v>R</v>
          </cell>
          <cell r="L5863" t="str">
            <v>TL</v>
          </cell>
          <cell r="M5863" t="str">
            <v>0102</v>
          </cell>
          <cell r="N5863">
            <v>799291.77</v>
          </cell>
          <cell r="O5863">
            <v>1222.58</v>
          </cell>
          <cell r="P5863">
            <v>14671.18</v>
          </cell>
          <cell r="Q5863">
            <v>29342.36</v>
          </cell>
          <cell r="R5863">
            <v>769949.41</v>
          </cell>
          <cell r="S5863">
            <v>302195.45</v>
          </cell>
          <cell r="T5863">
            <v>43</v>
          </cell>
          <cell r="U5863">
            <v>0</v>
          </cell>
          <cell r="V5863">
            <v>41</v>
          </cell>
          <cell r="W5863">
            <v>0</v>
          </cell>
          <cell r="X5863">
            <v>0</v>
          </cell>
        </row>
        <row r="5864">
          <cell r="A5864" t="str">
            <v>1775800</v>
          </cell>
          <cell r="B5864">
            <v>1</v>
          </cell>
          <cell r="C5864" t="str">
            <v>Mechanical Services in square metres</v>
          </cell>
          <cell r="D5864" t="str">
            <v>34</v>
          </cell>
          <cell r="E5864" t="str">
            <v>BASAIR</v>
          </cell>
          <cell r="F5864" t="str">
            <v>BAS</v>
          </cell>
          <cell r="G5864">
            <v>38820</v>
          </cell>
          <cell r="H5864" t="str">
            <v>Active</v>
          </cell>
          <cell r="I5864">
            <v>355</v>
          </cell>
          <cell r="J5864">
            <v>39344</v>
          </cell>
          <cell r="K5864" t="str">
            <v>R</v>
          </cell>
          <cell r="L5864" t="str">
            <v>TL</v>
          </cell>
          <cell r="M5864" t="str">
            <v>0102</v>
          </cell>
          <cell r="N5864">
            <v>61647.08</v>
          </cell>
          <cell r="O5864">
            <v>463.39</v>
          </cell>
          <cell r="P5864">
            <v>5561.34</v>
          </cell>
          <cell r="Q5864">
            <v>11122.68</v>
          </cell>
          <cell r="R5864">
            <v>50524.4</v>
          </cell>
          <cell r="S5864">
            <v>25946.22</v>
          </cell>
          <cell r="T5864">
            <v>11</v>
          </cell>
          <cell r="U5864">
            <v>31</v>
          </cell>
          <cell r="V5864">
            <v>9</v>
          </cell>
          <cell r="W5864">
            <v>31</v>
          </cell>
          <cell r="X5864">
            <v>0</v>
          </cell>
        </row>
        <row r="5865">
          <cell r="A5865" t="str">
            <v>1775900</v>
          </cell>
          <cell r="B5865">
            <v>1</v>
          </cell>
          <cell r="C5865" t="str">
            <v>Plumbing reticulation in square metres</v>
          </cell>
          <cell r="D5865" t="str">
            <v>34</v>
          </cell>
          <cell r="E5865" t="str">
            <v>BASPLM</v>
          </cell>
          <cell r="F5865" t="str">
            <v>BAS</v>
          </cell>
          <cell r="G5865">
            <v>38820</v>
          </cell>
          <cell r="H5865" t="str">
            <v>Active</v>
          </cell>
          <cell r="I5865">
            <v>355</v>
          </cell>
          <cell r="J5865">
            <v>39344</v>
          </cell>
          <cell r="K5865" t="str">
            <v>R</v>
          </cell>
          <cell r="L5865" t="str">
            <v>TL</v>
          </cell>
          <cell r="M5865" t="str">
            <v>0102</v>
          </cell>
          <cell r="N5865">
            <v>18943.62</v>
          </cell>
          <cell r="O5865">
            <v>98.18</v>
          </cell>
          <cell r="P5865">
            <v>1177.72</v>
          </cell>
          <cell r="Q5865">
            <v>2355.44</v>
          </cell>
          <cell r="R5865">
            <v>16588.18</v>
          </cell>
          <cell r="S5865">
            <v>7655.21</v>
          </cell>
          <cell r="T5865">
            <v>16</v>
          </cell>
          <cell r="U5865">
            <v>31</v>
          </cell>
          <cell r="V5865">
            <v>14</v>
          </cell>
          <cell r="W5865">
            <v>31</v>
          </cell>
          <cell r="X5865">
            <v>0</v>
          </cell>
        </row>
        <row r="5866">
          <cell r="A5866" t="str">
            <v>1776000</v>
          </cell>
          <cell r="B5866">
            <v>1</v>
          </cell>
          <cell r="C5866" t="str">
            <v>Public Address System in square metres</v>
          </cell>
          <cell r="D5866" t="str">
            <v>34</v>
          </cell>
          <cell r="E5866" t="str">
            <v>BASPUB</v>
          </cell>
          <cell r="F5866" t="str">
            <v>BAS</v>
          </cell>
          <cell r="G5866">
            <v>38820</v>
          </cell>
          <cell r="H5866" t="str">
            <v>Active</v>
          </cell>
          <cell r="I5866">
            <v>355</v>
          </cell>
          <cell r="J5866">
            <v>39344</v>
          </cell>
          <cell r="K5866" t="str">
            <v>R</v>
          </cell>
          <cell r="L5866" t="str">
            <v>TL</v>
          </cell>
          <cell r="M5866" t="str">
            <v>0102</v>
          </cell>
          <cell r="N5866">
            <v>2736.29</v>
          </cell>
          <cell r="O5866">
            <v>14.14</v>
          </cell>
          <cell r="P5866">
            <v>170.12</v>
          </cell>
          <cell r="Q5866">
            <v>340.24</v>
          </cell>
          <cell r="R5866">
            <v>2396.0500000000002</v>
          </cell>
          <cell r="S5866">
            <v>1105.76</v>
          </cell>
          <cell r="T5866">
            <v>16</v>
          </cell>
          <cell r="U5866">
            <v>31</v>
          </cell>
          <cell r="V5866">
            <v>14</v>
          </cell>
          <cell r="W5866">
            <v>31</v>
          </cell>
          <cell r="X5866">
            <v>0</v>
          </cell>
        </row>
        <row r="5867">
          <cell r="A5867" t="str">
            <v>1776100</v>
          </cell>
          <cell r="B5867">
            <v>1</v>
          </cell>
          <cell r="C5867" t="str">
            <v>Security System in square metres</v>
          </cell>
          <cell r="D5867" t="str">
            <v>34</v>
          </cell>
          <cell r="E5867" t="str">
            <v>BASSEC</v>
          </cell>
          <cell r="F5867" t="str">
            <v>BAS</v>
          </cell>
          <cell r="G5867">
            <v>38820</v>
          </cell>
          <cell r="H5867" t="str">
            <v>Active</v>
          </cell>
          <cell r="I5867">
            <v>355</v>
          </cell>
          <cell r="J5867">
            <v>39344</v>
          </cell>
          <cell r="K5867" t="str">
            <v>R</v>
          </cell>
          <cell r="L5867" t="str">
            <v>TL</v>
          </cell>
          <cell r="M5867" t="str">
            <v>0102</v>
          </cell>
          <cell r="N5867">
            <v>16838.77</v>
          </cell>
          <cell r="O5867">
            <v>87.23</v>
          </cell>
          <cell r="P5867">
            <v>1046.8699999999999</v>
          </cell>
          <cell r="Q5867">
            <v>2093.7399999999998</v>
          </cell>
          <cell r="R5867">
            <v>14745.03</v>
          </cell>
          <cell r="S5867">
            <v>6804.64</v>
          </cell>
          <cell r="T5867">
            <v>16</v>
          </cell>
          <cell r="U5867">
            <v>31</v>
          </cell>
          <cell r="V5867">
            <v>14</v>
          </cell>
          <cell r="W5867">
            <v>31</v>
          </cell>
          <cell r="X5867">
            <v>0</v>
          </cell>
        </row>
        <row r="5868">
          <cell r="A5868" t="str">
            <v>1776200</v>
          </cell>
          <cell r="B5868">
            <v>1</v>
          </cell>
          <cell r="C5868" t="str">
            <v>Sign and fittings - 1.33 long illuminate</v>
          </cell>
          <cell r="D5868" t="str">
            <v>34</v>
          </cell>
          <cell r="E5868" t="str">
            <v>BASSIG</v>
          </cell>
          <cell r="F5868" t="str">
            <v>BAS</v>
          </cell>
          <cell r="G5868">
            <v>38820</v>
          </cell>
          <cell r="H5868" t="str">
            <v>Active</v>
          </cell>
          <cell r="I5868">
            <v>1</v>
          </cell>
          <cell r="J5868">
            <v>39344</v>
          </cell>
          <cell r="K5868" t="str">
            <v>R</v>
          </cell>
          <cell r="L5868" t="str">
            <v>TL</v>
          </cell>
          <cell r="M5868" t="str">
            <v>0102</v>
          </cell>
          <cell r="N5868">
            <v>4081.71</v>
          </cell>
          <cell r="O5868">
            <v>30.63</v>
          </cell>
          <cell r="P5868">
            <v>368.22</v>
          </cell>
          <cell r="Q5868">
            <v>736.44</v>
          </cell>
          <cell r="R5868">
            <v>3345.27</v>
          </cell>
          <cell r="S5868">
            <v>1717.93</v>
          </cell>
          <cell r="T5868">
            <v>11</v>
          </cell>
          <cell r="U5868">
            <v>31</v>
          </cell>
          <cell r="V5868">
            <v>9</v>
          </cell>
          <cell r="W5868">
            <v>31</v>
          </cell>
          <cell r="X5868">
            <v>0</v>
          </cell>
        </row>
        <row r="5869">
          <cell r="A5869" t="str">
            <v>1776300</v>
          </cell>
          <cell r="B5869">
            <v>1</v>
          </cell>
          <cell r="C5869" t="str">
            <v>Sign and fittings - .333 small illuminat</v>
          </cell>
          <cell r="D5869" t="str">
            <v>34</v>
          </cell>
          <cell r="E5869" t="str">
            <v>BASSIG</v>
          </cell>
          <cell r="F5869" t="str">
            <v>BAS</v>
          </cell>
          <cell r="G5869">
            <v>38820</v>
          </cell>
          <cell r="H5869" t="str">
            <v>Active</v>
          </cell>
          <cell r="I5869">
            <v>1</v>
          </cell>
          <cell r="J5869">
            <v>39344</v>
          </cell>
          <cell r="K5869" t="str">
            <v>R</v>
          </cell>
          <cell r="L5869" t="str">
            <v>TL</v>
          </cell>
          <cell r="M5869" t="str">
            <v>0102</v>
          </cell>
          <cell r="N5869">
            <v>306.16000000000003</v>
          </cell>
          <cell r="O5869">
            <v>2.3199999999999998</v>
          </cell>
          <cell r="P5869">
            <v>27.62</v>
          </cell>
          <cell r="Q5869">
            <v>55.24</v>
          </cell>
          <cell r="R5869">
            <v>250.92</v>
          </cell>
          <cell r="S5869">
            <v>128.86000000000001</v>
          </cell>
          <cell r="T5869">
            <v>11</v>
          </cell>
          <cell r="U5869">
            <v>31</v>
          </cell>
          <cell r="V5869">
            <v>9</v>
          </cell>
          <cell r="W5869">
            <v>31</v>
          </cell>
          <cell r="X5869">
            <v>0</v>
          </cell>
        </row>
        <row r="5870">
          <cell r="A5870" t="str">
            <v>1776500</v>
          </cell>
          <cell r="B5870">
            <v>1</v>
          </cell>
          <cell r="C5870" t="str">
            <v>Super Gym - Smith Machine</v>
          </cell>
          <cell r="D5870" t="str">
            <v>66</v>
          </cell>
          <cell r="E5870" t="str">
            <v>PLETOO</v>
          </cell>
          <cell r="F5870" t="str">
            <v>PLE</v>
          </cell>
          <cell r="G5870">
            <v>37369</v>
          </cell>
          <cell r="H5870" t="str">
            <v>Active</v>
          </cell>
          <cell r="I5870">
            <v>1</v>
          </cell>
          <cell r="J5870">
            <v>39344</v>
          </cell>
          <cell r="K5870" t="str">
            <v>AC</v>
          </cell>
          <cell r="L5870" t="str">
            <v>NA</v>
          </cell>
          <cell r="M5870" t="str">
            <v>0032</v>
          </cell>
          <cell r="N5870">
            <v>1168.19</v>
          </cell>
          <cell r="O5870">
            <v>0</v>
          </cell>
          <cell r="P5870">
            <v>0</v>
          </cell>
          <cell r="Q5870">
            <v>1168.19</v>
          </cell>
          <cell r="R5870">
            <v>0</v>
          </cell>
          <cell r="S5870">
            <v>0</v>
          </cell>
          <cell r="T5870">
            <v>5</v>
          </cell>
          <cell r="U5870">
            <v>0</v>
          </cell>
          <cell r="V5870">
            <v>0</v>
          </cell>
          <cell r="W5870">
            <v>0</v>
          </cell>
          <cell r="X5870">
            <v>0</v>
          </cell>
        </row>
        <row r="5871">
          <cell r="A5871" t="str">
            <v>1776600</v>
          </cell>
          <cell r="B5871">
            <v>1</v>
          </cell>
          <cell r="C5871" t="str">
            <v>Bench FID</v>
          </cell>
          <cell r="D5871" t="str">
            <v>66</v>
          </cell>
          <cell r="E5871" t="str">
            <v>PLETOO</v>
          </cell>
          <cell r="F5871" t="str">
            <v>PLE</v>
          </cell>
          <cell r="G5871">
            <v>37369</v>
          </cell>
          <cell r="H5871" t="str">
            <v>Active</v>
          </cell>
          <cell r="I5871">
            <v>1</v>
          </cell>
          <cell r="J5871">
            <v>39344</v>
          </cell>
          <cell r="K5871" t="str">
            <v>AC</v>
          </cell>
          <cell r="L5871" t="str">
            <v>NA</v>
          </cell>
          <cell r="M5871" t="str">
            <v>0032</v>
          </cell>
          <cell r="N5871">
            <v>630.54999999999995</v>
          </cell>
          <cell r="O5871">
            <v>0</v>
          </cell>
          <cell r="P5871">
            <v>0</v>
          </cell>
          <cell r="Q5871">
            <v>630.54999999999995</v>
          </cell>
          <cell r="R5871">
            <v>0</v>
          </cell>
          <cell r="S5871">
            <v>0</v>
          </cell>
          <cell r="T5871">
            <v>5</v>
          </cell>
          <cell r="U5871">
            <v>0</v>
          </cell>
          <cell r="V5871">
            <v>0</v>
          </cell>
          <cell r="W5871">
            <v>0</v>
          </cell>
          <cell r="X5871">
            <v>0</v>
          </cell>
        </row>
        <row r="5872">
          <cell r="A5872" t="str">
            <v>1776700</v>
          </cell>
          <cell r="B5872">
            <v>1</v>
          </cell>
          <cell r="C5872" t="str">
            <v>10kg Hex Dumbells</v>
          </cell>
          <cell r="D5872" t="str">
            <v>66</v>
          </cell>
          <cell r="E5872" t="str">
            <v>PLETOO</v>
          </cell>
          <cell r="F5872" t="str">
            <v>PLE</v>
          </cell>
          <cell r="G5872">
            <v>37369</v>
          </cell>
          <cell r="H5872" t="str">
            <v>Active</v>
          </cell>
          <cell r="I5872">
            <v>2</v>
          </cell>
          <cell r="J5872">
            <v>39344</v>
          </cell>
          <cell r="K5872" t="str">
            <v>AC</v>
          </cell>
          <cell r="L5872" t="str">
            <v>NA</v>
          </cell>
          <cell r="M5872" t="str">
            <v>0032</v>
          </cell>
          <cell r="N5872">
            <v>57.73</v>
          </cell>
          <cell r="O5872">
            <v>0</v>
          </cell>
          <cell r="P5872">
            <v>0</v>
          </cell>
          <cell r="Q5872">
            <v>57.73</v>
          </cell>
          <cell r="R5872">
            <v>0</v>
          </cell>
          <cell r="S5872">
            <v>0</v>
          </cell>
          <cell r="T5872">
            <v>5</v>
          </cell>
          <cell r="U5872">
            <v>0</v>
          </cell>
          <cell r="V5872">
            <v>0</v>
          </cell>
          <cell r="W5872">
            <v>0</v>
          </cell>
          <cell r="X5872">
            <v>0</v>
          </cell>
        </row>
        <row r="5873">
          <cell r="A5873" t="str">
            <v>1776800</v>
          </cell>
          <cell r="B5873">
            <v>1</v>
          </cell>
          <cell r="C5873" t="str">
            <v>15kg Hex Dumbells</v>
          </cell>
          <cell r="D5873" t="str">
            <v>66</v>
          </cell>
          <cell r="E5873" t="str">
            <v>PLETOO</v>
          </cell>
          <cell r="F5873" t="str">
            <v>PLE</v>
          </cell>
          <cell r="G5873">
            <v>37369</v>
          </cell>
          <cell r="H5873" t="str">
            <v>Active</v>
          </cell>
          <cell r="I5873">
            <v>2</v>
          </cell>
          <cell r="J5873">
            <v>39344</v>
          </cell>
          <cell r="K5873" t="str">
            <v>AC</v>
          </cell>
          <cell r="L5873" t="str">
            <v>NA</v>
          </cell>
          <cell r="M5873" t="str">
            <v>0032</v>
          </cell>
          <cell r="N5873">
            <v>86.6</v>
          </cell>
          <cell r="O5873">
            <v>0</v>
          </cell>
          <cell r="P5873">
            <v>0</v>
          </cell>
          <cell r="Q5873">
            <v>86.6</v>
          </cell>
          <cell r="R5873">
            <v>0</v>
          </cell>
          <cell r="S5873">
            <v>0</v>
          </cell>
          <cell r="T5873">
            <v>5</v>
          </cell>
          <cell r="U5873">
            <v>0</v>
          </cell>
          <cell r="V5873">
            <v>0</v>
          </cell>
          <cell r="W5873">
            <v>0</v>
          </cell>
          <cell r="X5873">
            <v>0</v>
          </cell>
        </row>
        <row r="5874">
          <cell r="A5874" t="str">
            <v>1776900</v>
          </cell>
          <cell r="B5874">
            <v>1</v>
          </cell>
          <cell r="C5874" t="str">
            <v>5kg Hex Dumbells</v>
          </cell>
          <cell r="D5874" t="str">
            <v>66</v>
          </cell>
          <cell r="E5874" t="str">
            <v>PLETOO</v>
          </cell>
          <cell r="F5874" t="str">
            <v>PLE</v>
          </cell>
          <cell r="G5874">
            <v>37369</v>
          </cell>
          <cell r="H5874" t="str">
            <v>Active</v>
          </cell>
          <cell r="I5874">
            <v>2</v>
          </cell>
          <cell r="J5874">
            <v>39344</v>
          </cell>
          <cell r="K5874" t="str">
            <v>AC</v>
          </cell>
          <cell r="L5874" t="str">
            <v>NA</v>
          </cell>
          <cell r="M5874" t="str">
            <v>0032</v>
          </cell>
          <cell r="N5874">
            <v>28.87</v>
          </cell>
          <cell r="O5874">
            <v>0</v>
          </cell>
          <cell r="P5874">
            <v>0</v>
          </cell>
          <cell r="Q5874">
            <v>28.87</v>
          </cell>
          <cell r="R5874">
            <v>0</v>
          </cell>
          <cell r="S5874">
            <v>0</v>
          </cell>
          <cell r="T5874">
            <v>5</v>
          </cell>
          <cell r="U5874">
            <v>0</v>
          </cell>
          <cell r="V5874">
            <v>0</v>
          </cell>
          <cell r="W5874">
            <v>0</v>
          </cell>
          <cell r="X5874">
            <v>0</v>
          </cell>
        </row>
        <row r="5875">
          <cell r="A5875" t="str">
            <v>1777000</v>
          </cell>
          <cell r="B5875">
            <v>1</v>
          </cell>
          <cell r="C5875" t="str">
            <v>20kg Hex Dumbells</v>
          </cell>
          <cell r="D5875" t="str">
            <v>66</v>
          </cell>
          <cell r="E5875" t="str">
            <v>PLETOO</v>
          </cell>
          <cell r="F5875" t="str">
            <v>PLE</v>
          </cell>
          <cell r="G5875">
            <v>37369</v>
          </cell>
          <cell r="H5875" t="str">
            <v>Active</v>
          </cell>
          <cell r="I5875">
            <v>2</v>
          </cell>
          <cell r="J5875">
            <v>39344</v>
          </cell>
          <cell r="K5875" t="str">
            <v>AC</v>
          </cell>
          <cell r="L5875" t="str">
            <v>NA</v>
          </cell>
          <cell r="M5875" t="str">
            <v>0032</v>
          </cell>
          <cell r="N5875">
            <v>115.47</v>
          </cell>
          <cell r="O5875">
            <v>0</v>
          </cell>
          <cell r="P5875">
            <v>0</v>
          </cell>
          <cell r="Q5875">
            <v>115.47</v>
          </cell>
          <cell r="R5875">
            <v>0</v>
          </cell>
          <cell r="S5875">
            <v>0</v>
          </cell>
          <cell r="T5875">
            <v>5</v>
          </cell>
          <cell r="U5875">
            <v>0</v>
          </cell>
          <cell r="V5875">
            <v>0</v>
          </cell>
          <cell r="W5875">
            <v>0</v>
          </cell>
          <cell r="X5875">
            <v>0</v>
          </cell>
        </row>
        <row r="5876">
          <cell r="A5876" t="str">
            <v>1777100</v>
          </cell>
          <cell r="B5876">
            <v>1</v>
          </cell>
          <cell r="C5876" t="str">
            <v>4kg Medicine Ball</v>
          </cell>
          <cell r="D5876" t="str">
            <v>66</v>
          </cell>
          <cell r="E5876" t="str">
            <v>PLETOO</v>
          </cell>
          <cell r="F5876" t="str">
            <v>PLE</v>
          </cell>
          <cell r="G5876">
            <v>37369</v>
          </cell>
          <cell r="H5876" t="str">
            <v>Active</v>
          </cell>
          <cell r="I5876">
            <v>1</v>
          </cell>
          <cell r="J5876">
            <v>39344</v>
          </cell>
          <cell r="K5876" t="str">
            <v>AC</v>
          </cell>
          <cell r="L5876" t="str">
            <v>NA</v>
          </cell>
          <cell r="M5876" t="str">
            <v>0032</v>
          </cell>
          <cell r="N5876">
            <v>40.590000000000003</v>
          </cell>
          <cell r="O5876">
            <v>0</v>
          </cell>
          <cell r="P5876">
            <v>0</v>
          </cell>
          <cell r="Q5876">
            <v>40.590000000000003</v>
          </cell>
          <cell r="R5876">
            <v>0</v>
          </cell>
          <cell r="S5876">
            <v>0</v>
          </cell>
          <cell r="T5876">
            <v>5</v>
          </cell>
          <cell r="U5876">
            <v>0</v>
          </cell>
          <cell r="V5876">
            <v>0</v>
          </cell>
          <cell r="W5876">
            <v>0</v>
          </cell>
          <cell r="X5876">
            <v>0</v>
          </cell>
        </row>
        <row r="5877">
          <cell r="A5877" t="str">
            <v>1777200</v>
          </cell>
          <cell r="B5877">
            <v>1</v>
          </cell>
          <cell r="C5877" t="str">
            <v>Carpark Safe</v>
          </cell>
          <cell r="D5877" t="str">
            <v>42</v>
          </cell>
          <cell r="E5877" t="str">
            <v>PLEGEN</v>
          </cell>
          <cell r="F5877" t="str">
            <v>PLE</v>
          </cell>
          <cell r="G5877">
            <v>37366</v>
          </cell>
          <cell r="H5877" t="str">
            <v>Active</v>
          </cell>
          <cell r="I5877">
            <v>1</v>
          </cell>
          <cell r="J5877">
            <v>39344</v>
          </cell>
          <cell r="K5877" t="str">
            <v>V</v>
          </cell>
          <cell r="L5877" t="str">
            <v>CP</v>
          </cell>
          <cell r="M5877" t="str">
            <v>0003</v>
          </cell>
          <cell r="N5877">
            <v>2803.78</v>
          </cell>
          <cell r="O5877">
            <v>0</v>
          </cell>
          <cell r="P5877">
            <v>0</v>
          </cell>
          <cell r="Q5877">
            <v>2803.78</v>
          </cell>
          <cell r="R5877">
            <v>0</v>
          </cell>
          <cell r="S5877">
            <v>0</v>
          </cell>
          <cell r="T5877">
            <v>5</v>
          </cell>
          <cell r="U5877">
            <v>0</v>
          </cell>
          <cell r="V5877">
            <v>0</v>
          </cell>
          <cell r="W5877">
            <v>0</v>
          </cell>
          <cell r="X5877">
            <v>0</v>
          </cell>
        </row>
        <row r="5878">
          <cell r="A5878" t="str">
            <v>1777300</v>
          </cell>
          <cell r="B5878">
            <v>1</v>
          </cell>
          <cell r="C5878" t="str">
            <v>Westinghouse NG Stove 540mm/WH no window</v>
          </cell>
          <cell r="D5878" t="str">
            <v>24</v>
          </cell>
          <cell r="E5878" t="str">
            <v>FIXOTH</v>
          </cell>
          <cell r="F5878" t="str">
            <v>FIX</v>
          </cell>
          <cell r="G5878">
            <v>37365</v>
          </cell>
          <cell r="H5878" t="str">
            <v>Active</v>
          </cell>
          <cell r="I5878">
            <v>1</v>
          </cell>
          <cell r="J5878">
            <v>39343</v>
          </cell>
          <cell r="K5878" t="str">
            <v>AL</v>
          </cell>
          <cell r="L5878" t="str">
            <v>HO</v>
          </cell>
          <cell r="M5878" t="str">
            <v>0011</v>
          </cell>
          <cell r="N5878">
            <v>1524</v>
          </cell>
          <cell r="O5878">
            <v>0</v>
          </cell>
          <cell r="P5878">
            <v>0</v>
          </cell>
          <cell r="Q5878">
            <v>1524</v>
          </cell>
          <cell r="R5878">
            <v>0</v>
          </cell>
          <cell r="S5878">
            <v>0</v>
          </cell>
          <cell r="T5878">
            <v>5</v>
          </cell>
          <cell r="U5878">
            <v>0</v>
          </cell>
          <cell r="V5878">
            <v>0</v>
          </cell>
          <cell r="W5878">
            <v>0</v>
          </cell>
          <cell r="X5878">
            <v>0</v>
          </cell>
        </row>
        <row r="5879">
          <cell r="A5879" t="str">
            <v>1777400</v>
          </cell>
          <cell r="B5879">
            <v>1</v>
          </cell>
          <cell r="C5879" t="str">
            <v>ZAF Vision Chair</v>
          </cell>
          <cell r="D5879" t="str">
            <v>32</v>
          </cell>
          <cell r="E5879" t="str">
            <v>FIXFUR</v>
          </cell>
          <cell r="F5879" t="str">
            <v>FIX</v>
          </cell>
          <cell r="G5879">
            <v>37365</v>
          </cell>
          <cell r="H5879" t="str">
            <v>Active</v>
          </cell>
          <cell r="I5879">
            <v>1</v>
          </cell>
          <cell r="J5879">
            <v>39343</v>
          </cell>
          <cell r="K5879" t="str">
            <v>X</v>
          </cell>
          <cell r="L5879" t="str">
            <v>TN</v>
          </cell>
          <cell r="M5879" t="str">
            <v>0016</v>
          </cell>
          <cell r="N5879">
            <v>1571</v>
          </cell>
          <cell r="O5879">
            <v>0</v>
          </cell>
          <cell r="P5879">
            <v>0</v>
          </cell>
          <cell r="Q5879">
            <v>1571</v>
          </cell>
          <cell r="R5879">
            <v>0</v>
          </cell>
          <cell r="S5879">
            <v>0</v>
          </cell>
          <cell r="T5879">
            <v>5</v>
          </cell>
          <cell r="U5879">
            <v>0</v>
          </cell>
          <cell r="V5879">
            <v>0</v>
          </cell>
          <cell r="W5879">
            <v>0</v>
          </cell>
          <cell r="X5879">
            <v>0</v>
          </cell>
        </row>
        <row r="5880">
          <cell r="A5880" t="str">
            <v>1777500</v>
          </cell>
          <cell r="B5880">
            <v>1</v>
          </cell>
          <cell r="C5880" t="str">
            <v>Wind Canopy Baggage Access Doors</v>
          </cell>
          <cell r="D5880" t="str">
            <v>34</v>
          </cell>
          <cell r="E5880" t="str">
            <v>BASCAN</v>
          </cell>
          <cell r="F5880" t="str">
            <v>BAS</v>
          </cell>
          <cell r="G5880">
            <v>38820</v>
          </cell>
          <cell r="H5880" t="str">
            <v>Active</v>
          </cell>
          <cell r="I5880">
            <v>1</v>
          </cell>
          <cell r="J5880">
            <v>39344</v>
          </cell>
          <cell r="K5880" t="str">
            <v>TDP</v>
          </cell>
          <cell r="L5880" t="str">
            <v>TM</v>
          </cell>
          <cell r="M5880" t="str">
            <v>0062</v>
          </cell>
          <cell r="N5880">
            <v>54365.88</v>
          </cell>
          <cell r="O5880">
            <v>251.74</v>
          </cell>
          <cell r="P5880">
            <v>3020.33</v>
          </cell>
          <cell r="Q5880">
            <v>6040.66</v>
          </cell>
          <cell r="R5880">
            <v>48325.22</v>
          </cell>
          <cell r="S5880">
            <v>19965.3</v>
          </cell>
          <cell r="T5880">
            <v>18</v>
          </cell>
          <cell r="U5880">
            <v>0</v>
          </cell>
          <cell r="V5880">
            <v>16</v>
          </cell>
          <cell r="W5880">
            <v>0</v>
          </cell>
          <cell r="X5880">
            <v>0</v>
          </cell>
        </row>
        <row r="5881">
          <cell r="A5881" t="str">
            <v>1777600</v>
          </cell>
          <cell r="B5881">
            <v>1</v>
          </cell>
          <cell r="C5881" t="str">
            <v>Remote Isolation of Beam Detectors</v>
          </cell>
          <cell r="D5881" t="str">
            <v>32</v>
          </cell>
          <cell r="E5881" t="str">
            <v>BASALA</v>
          </cell>
          <cell r="F5881" t="str">
            <v>BAS</v>
          </cell>
          <cell r="G5881">
            <v>38820</v>
          </cell>
          <cell r="H5881" t="str">
            <v>Active</v>
          </cell>
          <cell r="I5881">
            <v>1</v>
          </cell>
          <cell r="J5881">
            <v>39344</v>
          </cell>
          <cell r="K5881" t="str">
            <v>R</v>
          </cell>
          <cell r="L5881" t="str">
            <v>TM</v>
          </cell>
          <cell r="M5881" t="str">
            <v>0165</v>
          </cell>
          <cell r="N5881">
            <v>3727.18</v>
          </cell>
          <cell r="O5881">
            <v>17.14</v>
          </cell>
          <cell r="P5881">
            <v>206.12</v>
          </cell>
          <cell r="Q5881">
            <v>412.24</v>
          </cell>
          <cell r="R5881">
            <v>3314.94</v>
          </cell>
          <cell r="S5881">
            <v>1368.1</v>
          </cell>
          <cell r="T5881">
            <v>18</v>
          </cell>
          <cell r="U5881">
            <v>30</v>
          </cell>
          <cell r="V5881">
            <v>16</v>
          </cell>
          <cell r="W5881">
            <v>30</v>
          </cell>
          <cell r="X5881">
            <v>0</v>
          </cell>
        </row>
        <row r="5882">
          <cell r="A5882" t="str">
            <v>1777700</v>
          </cell>
          <cell r="B5882">
            <v>1</v>
          </cell>
          <cell r="C5882" t="str">
            <v>5 Radiant heaters with controls</v>
          </cell>
          <cell r="D5882" t="str">
            <v>80</v>
          </cell>
          <cell r="E5882" t="str">
            <v>BASHEA</v>
          </cell>
          <cell r="F5882" t="str">
            <v>BAS</v>
          </cell>
          <cell r="G5882">
            <v>38820</v>
          </cell>
          <cell r="H5882" t="str">
            <v>Active</v>
          </cell>
          <cell r="I5882">
            <v>1</v>
          </cell>
          <cell r="J5882">
            <v>39344</v>
          </cell>
          <cell r="K5882" t="str">
            <v>X</v>
          </cell>
          <cell r="L5882" t="str">
            <v>TN</v>
          </cell>
          <cell r="M5882" t="str">
            <v>0034</v>
          </cell>
          <cell r="N5882">
            <v>5465.7</v>
          </cell>
          <cell r="O5882">
            <v>34.78</v>
          </cell>
          <cell r="P5882">
            <v>417.8</v>
          </cell>
          <cell r="Q5882">
            <v>835.6</v>
          </cell>
          <cell r="R5882">
            <v>4630.1000000000004</v>
          </cell>
          <cell r="S5882">
            <v>2331.0300000000002</v>
          </cell>
          <cell r="T5882">
            <v>13</v>
          </cell>
          <cell r="U5882">
            <v>30</v>
          </cell>
          <cell r="V5882">
            <v>11</v>
          </cell>
          <cell r="W5882">
            <v>30</v>
          </cell>
          <cell r="X5882">
            <v>0</v>
          </cell>
        </row>
        <row r="5883">
          <cell r="A5883" t="str">
            <v>1777800</v>
          </cell>
          <cell r="B5883">
            <v>1</v>
          </cell>
          <cell r="C5883" t="str">
            <v>DW505KS VSR Hammer Drill</v>
          </cell>
          <cell r="D5883" t="str">
            <v>38</v>
          </cell>
          <cell r="E5883" t="str">
            <v>PLETOO</v>
          </cell>
          <cell r="F5883" t="str">
            <v>PLE</v>
          </cell>
          <cell r="G5883">
            <v>37422</v>
          </cell>
          <cell r="H5883" t="str">
            <v>Active</v>
          </cell>
          <cell r="I5883">
            <v>1</v>
          </cell>
          <cell r="J5883">
            <v>39344</v>
          </cell>
          <cell r="K5883" t="str">
            <v>X</v>
          </cell>
          <cell r="L5883" t="str">
            <v>TN</v>
          </cell>
          <cell r="M5883" t="str">
            <v>0016</v>
          </cell>
          <cell r="N5883">
            <v>329.31</v>
          </cell>
          <cell r="O5883">
            <v>0</v>
          </cell>
          <cell r="P5883">
            <v>0</v>
          </cell>
          <cell r="Q5883">
            <v>329.31</v>
          </cell>
          <cell r="R5883">
            <v>0</v>
          </cell>
          <cell r="S5883">
            <v>0</v>
          </cell>
          <cell r="T5883">
            <v>5</v>
          </cell>
          <cell r="U5883">
            <v>0</v>
          </cell>
          <cell r="V5883">
            <v>0</v>
          </cell>
          <cell r="W5883">
            <v>0</v>
          </cell>
          <cell r="X5883">
            <v>0</v>
          </cell>
        </row>
        <row r="5884">
          <cell r="A5884" t="str">
            <v>1777900</v>
          </cell>
          <cell r="B5884">
            <v>1</v>
          </cell>
          <cell r="C5884" t="str">
            <v>Stainless steel wire to stormwater drain</v>
          </cell>
          <cell r="D5884" t="str">
            <v>42</v>
          </cell>
          <cell r="E5884" t="str">
            <v>CVLSUN</v>
          </cell>
          <cell r="F5884" t="str">
            <v>CVL</v>
          </cell>
          <cell r="G5884">
            <v>38820</v>
          </cell>
          <cell r="H5884" t="str">
            <v>Active</v>
          </cell>
          <cell r="I5884">
            <v>1</v>
          </cell>
          <cell r="J5884">
            <v>39344</v>
          </cell>
          <cell r="K5884" t="str">
            <v>V</v>
          </cell>
          <cell r="L5884" t="str">
            <v>CP</v>
          </cell>
          <cell r="M5884" t="str">
            <v>0001</v>
          </cell>
          <cell r="N5884">
            <v>0</v>
          </cell>
          <cell r="O5884">
            <v>0</v>
          </cell>
          <cell r="P5884">
            <v>0</v>
          </cell>
          <cell r="Q5884">
            <v>0</v>
          </cell>
          <cell r="R5884">
            <v>0</v>
          </cell>
          <cell r="S5884">
            <v>0</v>
          </cell>
          <cell r="T5884">
            <v>0</v>
          </cell>
          <cell r="U5884">
            <v>0</v>
          </cell>
          <cell r="V5884">
            <v>0</v>
          </cell>
          <cell r="W5884">
            <v>0</v>
          </cell>
          <cell r="X5884">
            <v>0</v>
          </cell>
        </row>
        <row r="5885">
          <cell r="A5885" t="str">
            <v>1778000</v>
          </cell>
          <cell r="B5885">
            <v>1</v>
          </cell>
          <cell r="C5885" t="str">
            <v>Pave Ansett Freight Road</v>
          </cell>
          <cell r="D5885" t="str">
            <v>56</v>
          </cell>
          <cell r="E5885" t="str">
            <v>CVLSEA</v>
          </cell>
          <cell r="F5885" t="str">
            <v>CVL</v>
          </cell>
          <cell r="G5885">
            <v>38820</v>
          </cell>
          <cell r="H5885" t="str">
            <v>Active</v>
          </cell>
          <cell r="I5885">
            <v>1</v>
          </cell>
          <cell r="J5885">
            <v>39344</v>
          </cell>
          <cell r="K5885" t="str">
            <v>F</v>
          </cell>
          <cell r="L5885" t="str">
            <v>SA</v>
          </cell>
          <cell r="M5885" t="str">
            <v>0003</v>
          </cell>
          <cell r="N5885">
            <v>0</v>
          </cell>
          <cell r="O5885">
            <v>0</v>
          </cell>
          <cell r="P5885">
            <v>0</v>
          </cell>
          <cell r="Q5885">
            <v>0</v>
          </cell>
          <cell r="R5885">
            <v>0</v>
          </cell>
          <cell r="S5885">
            <v>0</v>
          </cell>
          <cell r="T5885">
            <v>0</v>
          </cell>
          <cell r="U5885">
            <v>0</v>
          </cell>
          <cell r="V5885">
            <v>0</v>
          </cell>
          <cell r="W5885">
            <v>0</v>
          </cell>
          <cell r="X5885">
            <v>0</v>
          </cell>
        </row>
        <row r="5886">
          <cell r="A5886" t="str">
            <v>1778100</v>
          </cell>
          <cell r="B5886">
            <v>1</v>
          </cell>
          <cell r="C5886" t="str">
            <v>Taxi Hut upgrade Carpentry</v>
          </cell>
          <cell r="D5886" t="str">
            <v>42</v>
          </cell>
          <cell r="E5886" t="str">
            <v>BASPAR</v>
          </cell>
          <cell r="F5886" t="str">
            <v>BAS</v>
          </cell>
          <cell r="G5886">
            <v>38820</v>
          </cell>
          <cell r="H5886" t="str">
            <v>Active</v>
          </cell>
          <cell r="I5886">
            <v>1</v>
          </cell>
          <cell r="J5886">
            <v>39344</v>
          </cell>
          <cell r="K5886" t="str">
            <v>V</v>
          </cell>
          <cell r="L5886" t="str">
            <v>CP</v>
          </cell>
          <cell r="M5886" t="str">
            <v>0005</v>
          </cell>
          <cell r="N5886">
            <v>4062.61</v>
          </cell>
          <cell r="O5886">
            <v>25.73</v>
          </cell>
          <cell r="P5886">
            <v>308.54000000000002</v>
          </cell>
          <cell r="Q5886">
            <v>617.08000000000004</v>
          </cell>
          <cell r="R5886">
            <v>3445.53</v>
          </cell>
          <cell r="S5886">
            <v>1550.64</v>
          </cell>
          <cell r="T5886">
            <v>13</v>
          </cell>
          <cell r="U5886">
            <v>61</v>
          </cell>
          <cell r="V5886">
            <v>11</v>
          </cell>
          <cell r="W5886">
            <v>61</v>
          </cell>
          <cell r="X5886">
            <v>0</v>
          </cell>
        </row>
        <row r="5887">
          <cell r="A5887" t="str">
            <v>1778200</v>
          </cell>
          <cell r="B5887">
            <v>1</v>
          </cell>
          <cell r="C5887" t="str">
            <v>Taxi hut upgrade Floor coverings</v>
          </cell>
          <cell r="D5887" t="str">
            <v>42</v>
          </cell>
          <cell r="E5887" t="str">
            <v>BASFLO</v>
          </cell>
          <cell r="F5887" t="str">
            <v>BAS</v>
          </cell>
          <cell r="G5887">
            <v>38820</v>
          </cell>
          <cell r="H5887" t="str">
            <v>Active</v>
          </cell>
          <cell r="I5887">
            <v>1</v>
          </cell>
          <cell r="J5887">
            <v>39344</v>
          </cell>
          <cell r="K5887" t="str">
            <v>V</v>
          </cell>
          <cell r="L5887" t="str">
            <v>CP</v>
          </cell>
          <cell r="M5887" t="str">
            <v>0005</v>
          </cell>
          <cell r="N5887">
            <v>0</v>
          </cell>
          <cell r="O5887">
            <v>0</v>
          </cell>
          <cell r="P5887">
            <v>0</v>
          </cell>
          <cell r="Q5887">
            <v>0</v>
          </cell>
          <cell r="R5887">
            <v>0</v>
          </cell>
          <cell r="S5887">
            <v>0</v>
          </cell>
          <cell r="T5887">
            <v>0</v>
          </cell>
          <cell r="U5887">
            <v>0</v>
          </cell>
          <cell r="V5887">
            <v>0</v>
          </cell>
          <cell r="W5887">
            <v>0</v>
          </cell>
          <cell r="X5887">
            <v>0</v>
          </cell>
        </row>
        <row r="5888">
          <cell r="A5888" t="str">
            <v>1778300</v>
          </cell>
          <cell r="B5888">
            <v>1</v>
          </cell>
          <cell r="C5888" t="str">
            <v>Taxi Hut upgrade Electrical</v>
          </cell>
          <cell r="D5888" t="str">
            <v>42</v>
          </cell>
          <cell r="E5888" t="str">
            <v>BASELC</v>
          </cell>
          <cell r="F5888" t="str">
            <v>BAS</v>
          </cell>
          <cell r="G5888">
            <v>38820</v>
          </cell>
          <cell r="H5888" t="str">
            <v>Active</v>
          </cell>
          <cell r="I5888">
            <v>1</v>
          </cell>
          <cell r="J5888">
            <v>39344</v>
          </cell>
          <cell r="K5888" t="str">
            <v>V</v>
          </cell>
          <cell r="L5888" t="str">
            <v>CP</v>
          </cell>
          <cell r="M5888" t="str">
            <v>0005</v>
          </cell>
          <cell r="N5888">
            <v>1175.08</v>
          </cell>
          <cell r="O5888">
            <v>5.39</v>
          </cell>
          <cell r="P5888">
            <v>64.680000000000007</v>
          </cell>
          <cell r="Q5888">
            <v>129.36000000000001</v>
          </cell>
          <cell r="R5888">
            <v>1045.72</v>
          </cell>
          <cell r="S5888">
            <v>448.51</v>
          </cell>
          <cell r="T5888">
            <v>18</v>
          </cell>
          <cell r="U5888">
            <v>61</v>
          </cell>
          <cell r="V5888">
            <v>16</v>
          </cell>
          <cell r="W5888">
            <v>61</v>
          </cell>
          <cell r="X5888">
            <v>0</v>
          </cell>
        </row>
        <row r="5889">
          <cell r="A5889" t="str">
            <v>1778400</v>
          </cell>
          <cell r="B5889">
            <v>1</v>
          </cell>
          <cell r="C5889" t="str">
            <v>Taxi Hut upgrade plumbing</v>
          </cell>
          <cell r="D5889" t="str">
            <v>42</v>
          </cell>
          <cell r="E5889" t="str">
            <v>BASPLM</v>
          </cell>
          <cell r="F5889" t="str">
            <v>BAS</v>
          </cell>
          <cell r="G5889">
            <v>38820</v>
          </cell>
          <cell r="H5889" t="str">
            <v>Active</v>
          </cell>
          <cell r="I5889">
            <v>1</v>
          </cell>
          <cell r="J5889">
            <v>39344</v>
          </cell>
          <cell r="K5889" t="str">
            <v>V</v>
          </cell>
          <cell r="L5889" t="str">
            <v>CP</v>
          </cell>
          <cell r="M5889" t="str">
            <v>0005</v>
          </cell>
          <cell r="N5889">
            <v>2377.63</v>
          </cell>
          <cell r="O5889">
            <v>10.87</v>
          </cell>
          <cell r="P5889">
            <v>130.88</v>
          </cell>
          <cell r="Q5889">
            <v>261.76</v>
          </cell>
          <cell r="R5889">
            <v>2115.87</v>
          </cell>
          <cell r="S5889">
            <v>907.51</v>
          </cell>
          <cell r="T5889">
            <v>18</v>
          </cell>
          <cell r="U5889">
            <v>61</v>
          </cell>
          <cell r="V5889">
            <v>16</v>
          </cell>
          <cell r="W5889">
            <v>61</v>
          </cell>
          <cell r="X5889">
            <v>0</v>
          </cell>
        </row>
        <row r="5890">
          <cell r="A5890" t="str">
            <v>1778500</v>
          </cell>
          <cell r="B5890">
            <v>1</v>
          </cell>
          <cell r="C5890" t="str">
            <v>Alcatel 2410k Phones</v>
          </cell>
          <cell r="D5890" t="str">
            <v>64</v>
          </cell>
          <cell r="E5890" t="str">
            <v>COMPHO</v>
          </cell>
          <cell r="F5890" t="str">
            <v>COM</v>
          </cell>
          <cell r="G5890">
            <v>37474</v>
          </cell>
          <cell r="H5890" t="str">
            <v>Active</v>
          </cell>
          <cell r="I5890">
            <v>8</v>
          </cell>
          <cell r="J5890">
            <v>39343</v>
          </cell>
          <cell r="K5890" t="str">
            <v>AC</v>
          </cell>
          <cell r="L5890" t="str">
            <v>NA</v>
          </cell>
          <cell r="M5890" t="str">
            <v>0032</v>
          </cell>
          <cell r="N5890">
            <v>568</v>
          </cell>
          <cell r="O5890">
            <v>0</v>
          </cell>
          <cell r="P5890">
            <v>0</v>
          </cell>
          <cell r="Q5890">
            <v>568</v>
          </cell>
          <cell r="R5890">
            <v>0</v>
          </cell>
          <cell r="S5890">
            <v>0</v>
          </cell>
          <cell r="T5890">
            <v>5</v>
          </cell>
          <cell r="U5890">
            <v>0</v>
          </cell>
          <cell r="V5890">
            <v>0</v>
          </cell>
          <cell r="W5890">
            <v>0</v>
          </cell>
          <cell r="X5890">
            <v>0</v>
          </cell>
        </row>
        <row r="5891">
          <cell r="A5891" t="str">
            <v>1778600</v>
          </cell>
          <cell r="B5891">
            <v>1</v>
          </cell>
          <cell r="C5891" t="str">
            <v>Phone Covers Orange</v>
          </cell>
          <cell r="D5891" t="str">
            <v>64</v>
          </cell>
          <cell r="E5891" t="str">
            <v>COMPHO</v>
          </cell>
          <cell r="F5891" t="str">
            <v>COM</v>
          </cell>
          <cell r="G5891">
            <v>37454</v>
          </cell>
          <cell r="H5891" t="str">
            <v>Active</v>
          </cell>
          <cell r="I5891">
            <v>8</v>
          </cell>
          <cell r="J5891">
            <v>39343</v>
          </cell>
          <cell r="K5891" t="str">
            <v>AC</v>
          </cell>
          <cell r="L5891" t="str">
            <v>NA</v>
          </cell>
          <cell r="M5891" t="str">
            <v>0032</v>
          </cell>
          <cell r="N5891">
            <v>1706.4</v>
          </cell>
          <cell r="O5891">
            <v>0</v>
          </cell>
          <cell r="P5891">
            <v>0</v>
          </cell>
          <cell r="Q5891">
            <v>1706.4</v>
          </cell>
          <cell r="R5891">
            <v>0</v>
          </cell>
          <cell r="S5891">
            <v>0</v>
          </cell>
          <cell r="T5891">
            <v>5</v>
          </cell>
          <cell r="U5891">
            <v>0</v>
          </cell>
          <cell r="V5891">
            <v>0</v>
          </cell>
          <cell r="W5891">
            <v>0</v>
          </cell>
          <cell r="X5891">
            <v>0</v>
          </cell>
        </row>
        <row r="5892">
          <cell r="A5892" t="str">
            <v>1778900</v>
          </cell>
          <cell r="B5892">
            <v>1</v>
          </cell>
          <cell r="C5892" t="str">
            <v>Avsec Office NP - Electrical/lighting</v>
          </cell>
          <cell r="D5892" t="str">
            <v>34</v>
          </cell>
          <cell r="E5892" t="str">
            <v>BASELC</v>
          </cell>
          <cell r="F5892" t="str">
            <v>BAS</v>
          </cell>
          <cell r="G5892">
            <v>38820</v>
          </cell>
          <cell r="H5892" t="str">
            <v>Active</v>
          </cell>
          <cell r="I5892">
            <v>1</v>
          </cell>
          <cell r="J5892">
            <v>39344</v>
          </cell>
          <cell r="K5892" t="str">
            <v>TLI</v>
          </cell>
          <cell r="L5892" t="str">
            <v>TN</v>
          </cell>
          <cell r="M5892" t="str">
            <v>0052</v>
          </cell>
          <cell r="N5892">
            <v>3320.11</v>
          </cell>
          <cell r="O5892">
            <v>15.1</v>
          </cell>
          <cell r="P5892">
            <v>181.09</v>
          </cell>
          <cell r="Q5892">
            <v>362.18</v>
          </cell>
          <cell r="R5892">
            <v>2957.93</v>
          </cell>
          <cell r="S5892">
            <v>1362.47</v>
          </cell>
          <cell r="T5892">
            <v>18</v>
          </cell>
          <cell r="U5892">
            <v>122</v>
          </cell>
          <cell r="V5892">
            <v>16</v>
          </cell>
          <cell r="W5892">
            <v>122</v>
          </cell>
          <cell r="X5892">
            <v>0</v>
          </cell>
        </row>
        <row r="5893">
          <cell r="A5893" t="str">
            <v>1779000</v>
          </cell>
          <cell r="B5893">
            <v>1</v>
          </cell>
          <cell r="C5893" t="str">
            <v>Avsec Office NP Flooring</v>
          </cell>
          <cell r="D5893" t="str">
            <v>34</v>
          </cell>
          <cell r="E5893" t="str">
            <v>BASFLO</v>
          </cell>
          <cell r="F5893" t="str">
            <v>BAS</v>
          </cell>
          <cell r="G5893">
            <v>38820</v>
          </cell>
          <cell r="H5893" t="str">
            <v>Active</v>
          </cell>
          <cell r="I5893">
            <v>1</v>
          </cell>
          <cell r="J5893">
            <v>39344</v>
          </cell>
          <cell r="K5893" t="str">
            <v>TLI</v>
          </cell>
          <cell r="L5893" t="str">
            <v>TN</v>
          </cell>
          <cell r="M5893" t="str">
            <v>0052</v>
          </cell>
          <cell r="N5893">
            <v>0</v>
          </cell>
          <cell r="O5893">
            <v>0</v>
          </cell>
          <cell r="P5893">
            <v>0</v>
          </cell>
          <cell r="Q5893">
            <v>0</v>
          </cell>
          <cell r="R5893">
            <v>0</v>
          </cell>
          <cell r="S5893">
            <v>131.58000000000001</v>
          </cell>
          <cell r="T5893">
            <v>0</v>
          </cell>
          <cell r="U5893">
            <v>0</v>
          </cell>
          <cell r="V5893">
            <v>0</v>
          </cell>
          <cell r="W5893">
            <v>0</v>
          </cell>
          <cell r="X5893">
            <v>0</v>
          </cell>
        </row>
        <row r="5894">
          <cell r="A5894" t="str">
            <v>1779100</v>
          </cell>
          <cell r="B5894">
            <v>1</v>
          </cell>
          <cell r="C5894" t="str">
            <v>Avsec Office NP Construction</v>
          </cell>
          <cell r="D5894" t="str">
            <v>34</v>
          </cell>
          <cell r="E5894" t="str">
            <v>BASPAR</v>
          </cell>
          <cell r="F5894" t="str">
            <v>BAS</v>
          </cell>
          <cell r="G5894">
            <v>38820</v>
          </cell>
          <cell r="H5894" t="str">
            <v>Active</v>
          </cell>
          <cell r="I5894">
            <v>1</v>
          </cell>
          <cell r="J5894">
            <v>39344</v>
          </cell>
          <cell r="K5894" t="str">
            <v>TLI</v>
          </cell>
          <cell r="L5894" t="str">
            <v>TN</v>
          </cell>
          <cell r="M5894" t="str">
            <v>0052</v>
          </cell>
          <cell r="N5894">
            <v>8199.26</v>
          </cell>
          <cell r="O5894">
            <v>51.26</v>
          </cell>
          <cell r="P5894">
            <v>614.9</v>
          </cell>
          <cell r="Q5894">
            <v>1229.8</v>
          </cell>
          <cell r="R5894">
            <v>6969.46</v>
          </cell>
          <cell r="S5894">
            <v>3488.13</v>
          </cell>
          <cell r="T5894">
            <v>13</v>
          </cell>
          <cell r="U5894">
            <v>122</v>
          </cell>
          <cell r="V5894">
            <v>11</v>
          </cell>
          <cell r="W5894">
            <v>122</v>
          </cell>
          <cell r="X5894">
            <v>0</v>
          </cell>
        </row>
        <row r="5895">
          <cell r="A5895" t="str">
            <v>1779200</v>
          </cell>
          <cell r="B5895">
            <v>1</v>
          </cell>
          <cell r="C5895" t="str">
            <v>Avsec Office NP Hardware</v>
          </cell>
          <cell r="D5895" t="str">
            <v>34</v>
          </cell>
          <cell r="E5895" t="str">
            <v>BASFIT</v>
          </cell>
          <cell r="F5895" t="str">
            <v>BAS</v>
          </cell>
          <cell r="G5895">
            <v>38820</v>
          </cell>
          <cell r="H5895" t="str">
            <v>Active</v>
          </cell>
          <cell r="I5895">
            <v>1</v>
          </cell>
          <cell r="J5895">
            <v>39344</v>
          </cell>
          <cell r="K5895" t="str">
            <v>TLI</v>
          </cell>
          <cell r="L5895" t="str">
            <v>TN</v>
          </cell>
          <cell r="M5895" t="str">
            <v>0052</v>
          </cell>
          <cell r="N5895">
            <v>1085.33</v>
          </cell>
          <cell r="O5895">
            <v>4.97</v>
          </cell>
          <cell r="P5895">
            <v>59.2</v>
          </cell>
          <cell r="Q5895">
            <v>118.4</v>
          </cell>
          <cell r="R5895">
            <v>966.93</v>
          </cell>
          <cell r="S5895">
            <v>445.39</v>
          </cell>
          <cell r="T5895">
            <v>18</v>
          </cell>
          <cell r="U5895">
            <v>122</v>
          </cell>
          <cell r="V5895">
            <v>16</v>
          </cell>
          <cell r="W5895">
            <v>122</v>
          </cell>
          <cell r="X5895">
            <v>0</v>
          </cell>
        </row>
        <row r="5896">
          <cell r="A5896" t="str">
            <v>1779300</v>
          </cell>
          <cell r="B5896">
            <v>1</v>
          </cell>
          <cell r="C5896" t="str">
            <v>Avsec Office NP Sprinkler &amp; Alarms</v>
          </cell>
          <cell r="D5896" t="str">
            <v>34</v>
          </cell>
          <cell r="E5896" t="str">
            <v>BASSPR</v>
          </cell>
          <cell r="F5896" t="str">
            <v>BAS</v>
          </cell>
          <cell r="G5896">
            <v>38820</v>
          </cell>
          <cell r="H5896" t="str">
            <v>Active</v>
          </cell>
          <cell r="I5896">
            <v>1</v>
          </cell>
          <cell r="J5896">
            <v>39344</v>
          </cell>
          <cell r="K5896" t="str">
            <v>TLI</v>
          </cell>
          <cell r="L5896" t="str">
            <v>TN</v>
          </cell>
          <cell r="M5896" t="str">
            <v>0052</v>
          </cell>
          <cell r="N5896">
            <v>2353.11</v>
          </cell>
          <cell r="O5896">
            <v>14.66</v>
          </cell>
          <cell r="P5896">
            <v>176.47</v>
          </cell>
          <cell r="Q5896">
            <v>352.94</v>
          </cell>
          <cell r="R5896">
            <v>2000.17</v>
          </cell>
          <cell r="S5896">
            <v>1001.07</v>
          </cell>
          <cell r="T5896">
            <v>13</v>
          </cell>
          <cell r="U5896">
            <v>122</v>
          </cell>
          <cell r="V5896">
            <v>11</v>
          </cell>
          <cell r="W5896">
            <v>122</v>
          </cell>
          <cell r="X5896">
            <v>0</v>
          </cell>
        </row>
        <row r="5897">
          <cell r="A5897" t="str">
            <v>1779400</v>
          </cell>
          <cell r="B5897">
            <v>1</v>
          </cell>
          <cell r="C5897" t="str">
            <v>Avsec Office NP Painting</v>
          </cell>
          <cell r="D5897" t="str">
            <v>34</v>
          </cell>
          <cell r="E5897" t="str">
            <v>BASSUN</v>
          </cell>
          <cell r="F5897" t="str">
            <v>BAS</v>
          </cell>
          <cell r="G5897">
            <v>38820</v>
          </cell>
          <cell r="H5897" t="str">
            <v>Active</v>
          </cell>
          <cell r="I5897">
            <v>1</v>
          </cell>
          <cell r="J5897">
            <v>39344</v>
          </cell>
          <cell r="K5897" t="str">
            <v>TLI</v>
          </cell>
          <cell r="L5897" t="str">
            <v>TN</v>
          </cell>
          <cell r="M5897" t="str">
            <v>0052</v>
          </cell>
          <cell r="N5897">
            <v>2392.48</v>
          </cell>
          <cell r="O5897">
            <v>14.97</v>
          </cell>
          <cell r="P5897">
            <v>179.42</v>
          </cell>
          <cell r="Q5897">
            <v>358.84</v>
          </cell>
          <cell r="R5897">
            <v>2033.64</v>
          </cell>
          <cell r="S5897">
            <v>1017.81</v>
          </cell>
          <cell r="T5897">
            <v>13</v>
          </cell>
          <cell r="U5897">
            <v>122</v>
          </cell>
          <cell r="V5897">
            <v>11</v>
          </cell>
          <cell r="W5897">
            <v>122</v>
          </cell>
          <cell r="X5897">
            <v>0</v>
          </cell>
        </row>
        <row r="5898">
          <cell r="A5898" t="str">
            <v>1779500</v>
          </cell>
          <cell r="B5898">
            <v>1</v>
          </cell>
          <cell r="C5898" t="str">
            <v>Avsec Office NP Plumbing</v>
          </cell>
          <cell r="D5898" t="str">
            <v>34</v>
          </cell>
          <cell r="E5898" t="str">
            <v>BASPLM</v>
          </cell>
          <cell r="F5898" t="str">
            <v>BAS</v>
          </cell>
          <cell r="G5898">
            <v>38820</v>
          </cell>
          <cell r="H5898" t="str">
            <v>Active</v>
          </cell>
          <cell r="I5898">
            <v>1</v>
          </cell>
          <cell r="J5898">
            <v>39344</v>
          </cell>
          <cell r="K5898" t="str">
            <v>TLI</v>
          </cell>
          <cell r="L5898" t="str">
            <v>TN</v>
          </cell>
          <cell r="M5898" t="str">
            <v>0052</v>
          </cell>
          <cell r="N5898">
            <v>5962</v>
          </cell>
          <cell r="O5898">
            <v>27.08</v>
          </cell>
          <cell r="P5898">
            <v>325.18</v>
          </cell>
          <cell r="Q5898">
            <v>650.36</v>
          </cell>
          <cell r="R5898">
            <v>5311.64</v>
          </cell>
          <cell r="S5898">
            <v>2446.61</v>
          </cell>
          <cell r="T5898">
            <v>18</v>
          </cell>
          <cell r="U5898">
            <v>122</v>
          </cell>
          <cell r="V5898">
            <v>16</v>
          </cell>
          <cell r="W5898">
            <v>122</v>
          </cell>
          <cell r="X5898">
            <v>0</v>
          </cell>
        </row>
        <row r="5899">
          <cell r="A5899" t="str">
            <v>1779600</v>
          </cell>
          <cell r="B5899">
            <v>1</v>
          </cell>
          <cell r="C5899" t="str">
            <v>Avsec Office NP Window film</v>
          </cell>
          <cell r="D5899" t="str">
            <v>34</v>
          </cell>
          <cell r="E5899" t="str">
            <v>BASFIT</v>
          </cell>
          <cell r="F5899" t="str">
            <v>BAS</v>
          </cell>
          <cell r="G5899">
            <v>38820</v>
          </cell>
          <cell r="H5899" t="str">
            <v>Active</v>
          </cell>
          <cell r="I5899">
            <v>1</v>
          </cell>
          <cell r="J5899">
            <v>39344</v>
          </cell>
          <cell r="K5899" t="str">
            <v>TLI</v>
          </cell>
          <cell r="L5899" t="str">
            <v>TN</v>
          </cell>
          <cell r="M5899" t="str">
            <v>0052</v>
          </cell>
          <cell r="N5899">
            <v>351.08</v>
          </cell>
          <cell r="O5899">
            <v>1.55</v>
          </cell>
          <cell r="P5899">
            <v>19.149999999999999</v>
          </cell>
          <cell r="Q5899">
            <v>38.299999999999997</v>
          </cell>
          <cell r="R5899">
            <v>312.77999999999997</v>
          </cell>
          <cell r="S5899">
            <v>144.07</v>
          </cell>
          <cell r="T5899">
            <v>18</v>
          </cell>
          <cell r="U5899">
            <v>122</v>
          </cell>
          <cell r="V5899">
            <v>16</v>
          </cell>
          <cell r="W5899">
            <v>122</v>
          </cell>
          <cell r="X5899">
            <v>0</v>
          </cell>
        </row>
        <row r="5900">
          <cell r="A5900" t="str">
            <v>1779700</v>
          </cell>
          <cell r="B5900">
            <v>1</v>
          </cell>
          <cell r="C5900" t="str">
            <v>Avsec Office NP Instal carpet</v>
          </cell>
          <cell r="D5900" t="str">
            <v>34</v>
          </cell>
          <cell r="E5900" t="str">
            <v>BASFLO</v>
          </cell>
          <cell r="F5900" t="str">
            <v>BAS</v>
          </cell>
          <cell r="G5900">
            <v>38820</v>
          </cell>
          <cell r="H5900" t="str">
            <v>Active</v>
          </cell>
          <cell r="I5900">
            <v>1</v>
          </cell>
          <cell r="J5900">
            <v>39344</v>
          </cell>
          <cell r="K5900" t="str">
            <v>TLI</v>
          </cell>
          <cell r="L5900" t="str">
            <v>TN</v>
          </cell>
          <cell r="M5900" t="str">
            <v>0052</v>
          </cell>
          <cell r="N5900">
            <v>0</v>
          </cell>
          <cell r="O5900">
            <v>0</v>
          </cell>
          <cell r="P5900">
            <v>0</v>
          </cell>
          <cell r="Q5900">
            <v>0</v>
          </cell>
          <cell r="R5900">
            <v>0</v>
          </cell>
          <cell r="S5900">
            <v>25.33</v>
          </cell>
          <cell r="T5900">
            <v>0</v>
          </cell>
          <cell r="U5900">
            <v>0</v>
          </cell>
          <cell r="V5900">
            <v>0</v>
          </cell>
          <cell r="W5900">
            <v>0</v>
          </cell>
          <cell r="X5900">
            <v>0</v>
          </cell>
        </row>
        <row r="5901">
          <cell r="A5901" t="str">
            <v>1779800</v>
          </cell>
          <cell r="B5901">
            <v>1</v>
          </cell>
          <cell r="C5901" t="str">
            <v>Trend Micro Interscan Virus wall 3.52</v>
          </cell>
          <cell r="D5901" t="str">
            <v>80</v>
          </cell>
          <cell r="E5901" t="str">
            <v>CMPSOF</v>
          </cell>
          <cell r="F5901" t="str">
            <v>CMP</v>
          </cell>
          <cell r="G5901">
            <v>37482</v>
          </cell>
          <cell r="H5901" t="str">
            <v>Active</v>
          </cell>
          <cell r="I5901">
            <v>50</v>
          </cell>
          <cell r="J5901">
            <v>39344</v>
          </cell>
          <cell r="K5901" t="str">
            <v>X</v>
          </cell>
          <cell r="L5901" t="str">
            <v>TN</v>
          </cell>
          <cell r="M5901" t="str">
            <v>0034</v>
          </cell>
          <cell r="N5901">
            <v>3038.92</v>
          </cell>
          <cell r="O5901">
            <v>0</v>
          </cell>
          <cell r="P5901">
            <v>0</v>
          </cell>
          <cell r="Q5901">
            <v>3038.92</v>
          </cell>
          <cell r="R5901">
            <v>0</v>
          </cell>
          <cell r="S5901">
            <v>0</v>
          </cell>
          <cell r="T5901">
            <v>3</v>
          </cell>
          <cell r="U5901">
            <v>0</v>
          </cell>
          <cell r="V5901">
            <v>0</v>
          </cell>
          <cell r="W5901">
            <v>0</v>
          </cell>
          <cell r="X5901">
            <v>0</v>
          </cell>
        </row>
        <row r="5902">
          <cell r="A5902" t="str">
            <v>1779900</v>
          </cell>
          <cell r="B5902">
            <v>1</v>
          </cell>
          <cell r="C5902" t="str">
            <v>Trend Micro Virus Wall Media Kit</v>
          </cell>
          <cell r="D5902" t="str">
            <v>80</v>
          </cell>
          <cell r="E5902" t="str">
            <v>CMPSOF</v>
          </cell>
          <cell r="F5902" t="str">
            <v>CMP</v>
          </cell>
          <cell r="G5902">
            <v>37482</v>
          </cell>
          <cell r="H5902" t="str">
            <v>Active</v>
          </cell>
          <cell r="I5902">
            <v>1</v>
          </cell>
          <cell r="J5902">
            <v>39344</v>
          </cell>
          <cell r="K5902" t="str">
            <v>X</v>
          </cell>
          <cell r="L5902" t="str">
            <v>TN</v>
          </cell>
          <cell r="M5902" t="str">
            <v>0034</v>
          </cell>
          <cell r="N5902">
            <v>54.03</v>
          </cell>
          <cell r="O5902">
            <v>0</v>
          </cell>
          <cell r="P5902">
            <v>0</v>
          </cell>
          <cell r="Q5902">
            <v>54.03</v>
          </cell>
          <cell r="R5902">
            <v>0</v>
          </cell>
          <cell r="S5902">
            <v>0</v>
          </cell>
          <cell r="T5902">
            <v>3</v>
          </cell>
          <cell r="U5902">
            <v>0</v>
          </cell>
          <cell r="V5902">
            <v>0</v>
          </cell>
          <cell r="W5902">
            <v>0</v>
          </cell>
          <cell r="X5902">
            <v>0</v>
          </cell>
        </row>
        <row r="5903">
          <cell r="A5903" t="str">
            <v>1780000</v>
          </cell>
          <cell r="B5903">
            <v>1</v>
          </cell>
          <cell r="C5903" t="str">
            <v>Norton Antivirus Enterprise ED 8.0 Upgra</v>
          </cell>
          <cell r="D5903" t="str">
            <v>80</v>
          </cell>
          <cell r="E5903" t="str">
            <v>CMPSOF</v>
          </cell>
          <cell r="F5903" t="str">
            <v>CMP</v>
          </cell>
          <cell r="G5903">
            <v>37482</v>
          </cell>
          <cell r="H5903" t="str">
            <v>Active</v>
          </cell>
          <cell r="I5903">
            <v>50</v>
          </cell>
          <cell r="J5903">
            <v>39344</v>
          </cell>
          <cell r="K5903" t="str">
            <v>X</v>
          </cell>
          <cell r="L5903" t="str">
            <v>TN</v>
          </cell>
          <cell r="M5903" t="str">
            <v>0034</v>
          </cell>
          <cell r="N5903">
            <v>4247.1899999999996</v>
          </cell>
          <cell r="O5903">
            <v>0</v>
          </cell>
          <cell r="P5903">
            <v>0</v>
          </cell>
          <cell r="Q5903">
            <v>4247.1899999999996</v>
          </cell>
          <cell r="R5903">
            <v>0</v>
          </cell>
          <cell r="S5903">
            <v>0</v>
          </cell>
          <cell r="T5903">
            <v>3</v>
          </cell>
          <cell r="U5903">
            <v>0</v>
          </cell>
          <cell r="V5903">
            <v>0</v>
          </cell>
          <cell r="W5903">
            <v>0</v>
          </cell>
          <cell r="X5903">
            <v>0</v>
          </cell>
        </row>
        <row r="5904">
          <cell r="A5904" t="str">
            <v>1780100</v>
          </cell>
          <cell r="B5904">
            <v>1</v>
          </cell>
          <cell r="C5904" t="str">
            <v>NAV Enterprise edition 8.0 media kit</v>
          </cell>
          <cell r="D5904" t="str">
            <v>80</v>
          </cell>
          <cell r="E5904" t="str">
            <v>CMPSOF</v>
          </cell>
          <cell r="F5904" t="str">
            <v>CMP</v>
          </cell>
          <cell r="G5904">
            <v>37482</v>
          </cell>
          <cell r="H5904" t="str">
            <v>Active</v>
          </cell>
          <cell r="I5904">
            <v>1</v>
          </cell>
          <cell r="J5904">
            <v>39344</v>
          </cell>
          <cell r="K5904" t="str">
            <v>X</v>
          </cell>
          <cell r="L5904" t="str">
            <v>TN</v>
          </cell>
          <cell r="M5904" t="str">
            <v>0034</v>
          </cell>
          <cell r="N5904">
            <v>75.63</v>
          </cell>
          <cell r="O5904">
            <v>0</v>
          </cell>
          <cell r="P5904">
            <v>0</v>
          </cell>
          <cell r="Q5904">
            <v>75.63</v>
          </cell>
          <cell r="R5904">
            <v>0</v>
          </cell>
          <cell r="S5904">
            <v>0</v>
          </cell>
          <cell r="T5904">
            <v>3</v>
          </cell>
          <cell r="U5904">
            <v>0</v>
          </cell>
          <cell r="V5904">
            <v>0</v>
          </cell>
          <cell r="W5904">
            <v>0</v>
          </cell>
          <cell r="X5904">
            <v>0</v>
          </cell>
        </row>
        <row r="5905">
          <cell r="A5905" t="str">
            <v>1780200</v>
          </cell>
          <cell r="B5905">
            <v>1</v>
          </cell>
          <cell r="C5905" t="str">
            <v>Veritis Back up  Exec upgrade</v>
          </cell>
          <cell r="D5905" t="str">
            <v>80</v>
          </cell>
          <cell r="E5905" t="str">
            <v>CMPSOF</v>
          </cell>
          <cell r="F5905" t="str">
            <v>CMP</v>
          </cell>
          <cell r="G5905">
            <v>37482</v>
          </cell>
          <cell r="H5905" t="str">
            <v>Active</v>
          </cell>
          <cell r="I5905">
            <v>1</v>
          </cell>
          <cell r="J5905">
            <v>39344</v>
          </cell>
          <cell r="K5905" t="str">
            <v>X</v>
          </cell>
          <cell r="L5905" t="str">
            <v>TN</v>
          </cell>
          <cell r="M5905" t="str">
            <v>0034</v>
          </cell>
          <cell r="N5905">
            <v>803.62</v>
          </cell>
          <cell r="O5905">
            <v>0</v>
          </cell>
          <cell r="P5905">
            <v>0</v>
          </cell>
          <cell r="Q5905">
            <v>803.62</v>
          </cell>
          <cell r="R5905">
            <v>0</v>
          </cell>
          <cell r="S5905">
            <v>0</v>
          </cell>
          <cell r="T5905">
            <v>3</v>
          </cell>
          <cell r="U5905">
            <v>0</v>
          </cell>
          <cell r="V5905">
            <v>0</v>
          </cell>
          <cell r="W5905">
            <v>0</v>
          </cell>
          <cell r="X5905">
            <v>0</v>
          </cell>
        </row>
        <row r="5906">
          <cell r="A5906" t="str">
            <v>1780300</v>
          </cell>
          <cell r="B5906">
            <v>1</v>
          </cell>
          <cell r="C5906" t="str">
            <v>Veritis Back up Exec exchange agent V8.6</v>
          </cell>
          <cell r="D5906" t="str">
            <v>80</v>
          </cell>
          <cell r="E5906" t="str">
            <v>CMPSOF</v>
          </cell>
          <cell r="F5906" t="str">
            <v>CMP</v>
          </cell>
          <cell r="G5906">
            <v>37482</v>
          </cell>
          <cell r="H5906" t="str">
            <v>Active</v>
          </cell>
          <cell r="I5906">
            <v>1</v>
          </cell>
          <cell r="J5906">
            <v>39344</v>
          </cell>
          <cell r="K5906" t="str">
            <v>X</v>
          </cell>
          <cell r="L5906" t="str">
            <v>TN</v>
          </cell>
          <cell r="M5906" t="str">
            <v>0034</v>
          </cell>
          <cell r="N5906">
            <v>395.74</v>
          </cell>
          <cell r="O5906">
            <v>0</v>
          </cell>
          <cell r="P5906">
            <v>0</v>
          </cell>
          <cell r="Q5906">
            <v>395.74</v>
          </cell>
          <cell r="R5906">
            <v>0</v>
          </cell>
          <cell r="S5906">
            <v>0</v>
          </cell>
          <cell r="T5906">
            <v>3</v>
          </cell>
          <cell r="U5906">
            <v>0</v>
          </cell>
          <cell r="V5906">
            <v>0</v>
          </cell>
          <cell r="W5906">
            <v>0</v>
          </cell>
          <cell r="X5906">
            <v>0</v>
          </cell>
        </row>
        <row r="5907">
          <cell r="A5907" t="str">
            <v>1780400</v>
          </cell>
          <cell r="B5907">
            <v>1</v>
          </cell>
          <cell r="C5907" t="str">
            <v>Backup Exec 3 NT Server add on</v>
          </cell>
          <cell r="D5907" t="str">
            <v>80</v>
          </cell>
          <cell r="E5907" t="str">
            <v>CMPSOF</v>
          </cell>
          <cell r="F5907" t="str">
            <v>CMP</v>
          </cell>
          <cell r="G5907">
            <v>37482</v>
          </cell>
          <cell r="H5907" t="str">
            <v>Active</v>
          </cell>
          <cell r="I5907">
            <v>1</v>
          </cell>
          <cell r="J5907">
            <v>39344</v>
          </cell>
          <cell r="K5907" t="str">
            <v>X</v>
          </cell>
          <cell r="L5907" t="str">
            <v>TN</v>
          </cell>
          <cell r="M5907" t="str">
            <v>0034</v>
          </cell>
          <cell r="N5907">
            <v>1414.12</v>
          </cell>
          <cell r="O5907">
            <v>0</v>
          </cell>
          <cell r="P5907">
            <v>0</v>
          </cell>
          <cell r="Q5907">
            <v>1414.12</v>
          </cell>
          <cell r="R5907">
            <v>0</v>
          </cell>
          <cell r="S5907">
            <v>0</v>
          </cell>
          <cell r="T5907">
            <v>3</v>
          </cell>
          <cell r="U5907">
            <v>0</v>
          </cell>
          <cell r="V5907">
            <v>0</v>
          </cell>
          <cell r="W5907">
            <v>0</v>
          </cell>
          <cell r="X5907">
            <v>0</v>
          </cell>
        </row>
        <row r="5908">
          <cell r="A5908" t="str">
            <v>1780500</v>
          </cell>
          <cell r="B5908">
            <v>1</v>
          </cell>
          <cell r="C5908" t="str">
            <v>MS ISA Server English UpgAdv OLP NL 1 Pr</v>
          </cell>
          <cell r="D5908" t="str">
            <v>80</v>
          </cell>
          <cell r="E5908" t="str">
            <v>CMPSOF</v>
          </cell>
          <cell r="F5908" t="str">
            <v>CMP</v>
          </cell>
          <cell r="G5908">
            <v>37482</v>
          </cell>
          <cell r="H5908" t="str">
            <v>Active</v>
          </cell>
          <cell r="I5908">
            <v>1</v>
          </cell>
          <cell r="J5908">
            <v>39344</v>
          </cell>
          <cell r="K5908" t="str">
            <v>X</v>
          </cell>
          <cell r="L5908" t="str">
            <v>TN</v>
          </cell>
          <cell r="M5908" t="str">
            <v>0034</v>
          </cell>
          <cell r="N5908">
            <v>2235.96</v>
          </cell>
          <cell r="O5908">
            <v>0</v>
          </cell>
          <cell r="P5908">
            <v>0</v>
          </cell>
          <cell r="Q5908">
            <v>2235.96</v>
          </cell>
          <cell r="R5908">
            <v>0</v>
          </cell>
          <cell r="S5908">
            <v>0</v>
          </cell>
          <cell r="T5908">
            <v>3</v>
          </cell>
          <cell r="U5908">
            <v>0</v>
          </cell>
          <cell r="V5908">
            <v>0</v>
          </cell>
          <cell r="W5908">
            <v>0</v>
          </cell>
          <cell r="X5908">
            <v>0</v>
          </cell>
        </row>
        <row r="5909">
          <cell r="A5909" t="str">
            <v>1780600</v>
          </cell>
          <cell r="B5909">
            <v>1</v>
          </cell>
          <cell r="C5909" t="str">
            <v>MS Win server 2000 OLP NL</v>
          </cell>
          <cell r="D5909" t="str">
            <v>80</v>
          </cell>
          <cell r="E5909" t="str">
            <v>CMPSOF</v>
          </cell>
          <cell r="F5909" t="str">
            <v>CMP</v>
          </cell>
          <cell r="G5909">
            <v>37482</v>
          </cell>
          <cell r="H5909" t="str">
            <v>Active</v>
          </cell>
          <cell r="I5909">
            <v>1</v>
          </cell>
          <cell r="J5909">
            <v>39344</v>
          </cell>
          <cell r="K5909" t="str">
            <v>X</v>
          </cell>
          <cell r="L5909" t="str">
            <v>TN</v>
          </cell>
          <cell r="M5909" t="str">
            <v>0034</v>
          </cell>
          <cell r="N5909">
            <v>1689.99</v>
          </cell>
          <cell r="O5909">
            <v>0</v>
          </cell>
          <cell r="P5909">
            <v>0</v>
          </cell>
          <cell r="Q5909">
            <v>1689.99</v>
          </cell>
          <cell r="R5909">
            <v>0</v>
          </cell>
          <cell r="S5909">
            <v>0</v>
          </cell>
          <cell r="T5909">
            <v>3</v>
          </cell>
          <cell r="U5909">
            <v>0</v>
          </cell>
          <cell r="V5909">
            <v>0</v>
          </cell>
          <cell r="W5909">
            <v>0</v>
          </cell>
          <cell r="X5909">
            <v>0</v>
          </cell>
        </row>
        <row r="5910">
          <cell r="A5910" t="str">
            <v>1780700</v>
          </cell>
          <cell r="B5910">
            <v>1</v>
          </cell>
          <cell r="C5910" t="str">
            <v>WIALFNP CQ ML350T02 P1266 512 M1 AUST</v>
          </cell>
          <cell r="D5910" t="str">
            <v>80</v>
          </cell>
          <cell r="E5910" t="str">
            <v>CMPHAR</v>
          </cell>
          <cell r="F5910" t="str">
            <v>CMP</v>
          </cell>
          <cell r="G5910">
            <v>37482</v>
          </cell>
          <cell r="H5910" t="str">
            <v>Active</v>
          </cell>
          <cell r="I5910">
            <v>1</v>
          </cell>
          <cell r="J5910">
            <v>39344</v>
          </cell>
          <cell r="K5910" t="str">
            <v>X</v>
          </cell>
          <cell r="L5910" t="str">
            <v>TN</v>
          </cell>
          <cell r="M5910" t="str">
            <v>0034</v>
          </cell>
          <cell r="N5910">
            <v>5667.91</v>
          </cell>
          <cell r="O5910">
            <v>0</v>
          </cell>
          <cell r="P5910">
            <v>0</v>
          </cell>
          <cell r="Q5910">
            <v>5667.91</v>
          </cell>
          <cell r="R5910">
            <v>0</v>
          </cell>
          <cell r="S5910">
            <v>0</v>
          </cell>
          <cell r="T5910">
            <v>3</v>
          </cell>
          <cell r="U5910">
            <v>0</v>
          </cell>
          <cell r="V5910">
            <v>0</v>
          </cell>
          <cell r="W5910">
            <v>0</v>
          </cell>
          <cell r="X5910">
            <v>0</v>
          </cell>
        </row>
        <row r="5911">
          <cell r="A5911" t="str">
            <v>1780800</v>
          </cell>
          <cell r="B5911">
            <v>1</v>
          </cell>
          <cell r="C5911" t="str">
            <v>CQ 128 MB 133 MHz SDRAM DIMM</v>
          </cell>
          <cell r="D5911" t="str">
            <v>80</v>
          </cell>
          <cell r="E5911" t="str">
            <v>CMPHAR</v>
          </cell>
          <cell r="F5911" t="str">
            <v>CMP</v>
          </cell>
          <cell r="G5911">
            <v>37482</v>
          </cell>
          <cell r="H5911" t="str">
            <v>Active</v>
          </cell>
          <cell r="I5911">
            <v>1</v>
          </cell>
          <cell r="J5911">
            <v>39344</v>
          </cell>
          <cell r="K5911" t="str">
            <v>X</v>
          </cell>
          <cell r="L5911" t="str">
            <v>TN</v>
          </cell>
          <cell r="M5911" t="str">
            <v>0034</v>
          </cell>
          <cell r="N5911">
            <v>344.41</v>
          </cell>
          <cell r="O5911">
            <v>0</v>
          </cell>
          <cell r="P5911">
            <v>0</v>
          </cell>
          <cell r="Q5911">
            <v>344.41</v>
          </cell>
          <cell r="R5911">
            <v>0</v>
          </cell>
          <cell r="S5911">
            <v>0</v>
          </cell>
          <cell r="T5911">
            <v>3</v>
          </cell>
          <cell r="U5911">
            <v>0</v>
          </cell>
          <cell r="V5911">
            <v>0</v>
          </cell>
          <cell r="W5911">
            <v>0</v>
          </cell>
          <cell r="X5911">
            <v>0</v>
          </cell>
        </row>
        <row r="5912">
          <cell r="A5912" t="str">
            <v>1780900</v>
          </cell>
          <cell r="B5912">
            <v>1</v>
          </cell>
          <cell r="C5912" t="str">
            <v>CQ 256 MB 133 MHz SDRAM DIMM</v>
          </cell>
          <cell r="D5912" t="str">
            <v>80</v>
          </cell>
          <cell r="E5912" t="str">
            <v>CMPHAR</v>
          </cell>
          <cell r="F5912" t="str">
            <v>CMP</v>
          </cell>
          <cell r="G5912">
            <v>37482</v>
          </cell>
          <cell r="H5912" t="str">
            <v>Active</v>
          </cell>
          <cell r="I5912">
            <v>1</v>
          </cell>
          <cell r="J5912">
            <v>39344</v>
          </cell>
          <cell r="K5912" t="str">
            <v>X</v>
          </cell>
          <cell r="L5912" t="str">
            <v>TN</v>
          </cell>
          <cell r="M5912" t="str">
            <v>0034</v>
          </cell>
          <cell r="N5912">
            <v>749.59</v>
          </cell>
          <cell r="O5912">
            <v>0</v>
          </cell>
          <cell r="P5912">
            <v>0</v>
          </cell>
          <cell r="Q5912">
            <v>749.59</v>
          </cell>
          <cell r="R5912">
            <v>0</v>
          </cell>
          <cell r="S5912">
            <v>0</v>
          </cell>
          <cell r="T5912">
            <v>3</v>
          </cell>
          <cell r="U5912">
            <v>0</v>
          </cell>
          <cell r="V5912">
            <v>0</v>
          </cell>
          <cell r="W5912">
            <v>0</v>
          </cell>
          <cell r="X5912">
            <v>0</v>
          </cell>
        </row>
        <row r="5913">
          <cell r="A5913" t="str">
            <v>1781000</v>
          </cell>
          <cell r="B5913">
            <v>1</v>
          </cell>
          <cell r="C5913" t="str">
            <v>CQ Smart Array 5302/32 ALL</v>
          </cell>
          <cell r="D5913" t="str">
            <v>80</v>
          </cell>
          <cell r="E5913" t="str">
            <v>CMPHAR</v>
          </cell>
          <cell r="F5913" t="str">
            <v>CMP</v>
          </cell>
          <cell r="G5913">
            <v>37482</v>
          </cell>
          <cell r="H5913" t="str">
            <v>Active</v>
          </cell>
          <cell r="I5913">
            <v>1</v>
          </cell>
          <cell r="J5913">
            <v>39344</v>
          </cell>
          <cell r="K5913" t="str">
            <v>X</v>
          </cell>
          <cell r="L5913" t="str">
            <v>TN</v>
          </cell>
          <cell r="M5913" t="str">
            <v>0034</v>
          </cell>
          <cell r="N5913">
            <v>2427.75</v>
          </cell>
          <cell r="O5913">
            <v>0</v>
          </cell>
          <cell r="P5913">
            <v>0</v>
          </cell>
          <cell r="Q5913">
            <v>2427.75</v>
          </cell>
          <cell r="R5913">
            <v>0</v>
          </cell>
          <cell r="S5913">
            <v>0</v>
          </cell>
          <cell r="T5913">
            <v>3</v>
          </cell>
          <cell r="U5913">
            <v>0</v>
          </cell>
          <cell r="V5913">
            <v>0</v>
          </cell>
          <cell r="W5913">
            <v>0</v>
          </cell>
          <cell r="X5913">
            <v>0</v>
          </cell>
        </row>
        <row r="5914">
          <cell r="A5914" t="str">
            <v>1781100</v>
          </cell>
          <cell r="B5914">
            <v>1</v>
          </cell>
          <cell r="C5914" t="str">
            <v>CQ 18.2GB Wide Ultra3 10K-II scsi-3 (1)</v>
          </cell>
          <cell r="D5914" t="str">
            <v>80</v>
          </cell>
          <cell r="E5914" t="str">
            <v>CMPHAR</v>
          </cell>
          <cell r="F5914" t="str">
            <v>CMP</v>
          </cell>
          <cell r="G5914">
            <v>37482</v>
          </cell>
          <cell r="H5914" t="str">
            <v>Active</v>
          </cell>
          <cell r="I5914">
            <v>3</v>
          </cell>
          <cell r="J5914">
            <v>39344</v>
          </cell>
          <cell r="K5914" t="str">
            <v>X</v>
          </cell>
          <cell r="L5914" t="str">
            <v>TN</v>
          </cell>
          <cell r="M5914" t="str">
            <v>0034</v>
          </cell>
          <cell r="N5914">
            <v>2662.09</v>
          </cell>
          <cell r="O5914">
            <v>0</v>
          </cell>
          <cell r="P5914">
            <v>0</v>
          </cell>
          <cell r="Q5914">
            <v>2662.09</v>
          </cell>
          <cell r="R5914">
            <v>0</v>
          </cell>
          <cell r="S5914">
            <v>0</v>
          </cell>
          <cell r="T5914">
            <v>3</v>
          </cell>
          <cell r="U5914">
            <v>0</v>
          </cell>
          <cell r="V5914">
            <v>0</v>
          </cell>
          <cell r="W5914">
            <v>0</v>
          </cell>
          <cell r="X5914">
            <v>0</v>
          </cell>
        </row>
        <row r="5915">
          <cell r="A5915" t="str">
            <v>1781200</v>
          </cell>
          <cell r="B5915">
            <v>1</v>
          </cell>
          <cell r="C5915" t="str">
            <v>WIALFNP CQ ML350 G2 HPRPS AUST</v>
          </cell>
          <cell r="D5915" t="str">
            <v>80</v>
          </cell>
          <cell r="E5915" t="str">
            <v>CMPHAR</v>
          </cell>
          <cell r="F5915" t="str">
            <v>CMP</v>
          </cell>
          <cell r="G5915">
            <v>37482</v>
          </cell>
          <cell r="H5915" t="str">
            <v>Active</v>
          </cell>
          <cell r="I5915">
            <v>1</v>
          </cell>
          <cell r="J5915">
            <v>39344</v>
          </cell>
          <cell r="K5915" t="str">
            <v>X</v>
          </cell>
          <cell r="L5915" t="str">
            <v>TN</v>
          </cell>
          <cell r="M5915" t="str">
            <v>0034</v>
          </cell>
          <cell r="N5915">
            <v>816.86</v>
          </cell>
          <cell r="O5915">
            <v>0</v>
          </cell>
          <cell r="P5915">
            <v>0</v>
          </cell>
          <cell r="Q5915">
            <v>816.86</v>
          </cell>
          <cell r="R5915">
            <v>0</v>
          </cell>
          <cell r="S5915">
            <v>0</v>
          </cell>
          <cell r="T5915">
            <v>3</v>
          </cell>
          <cell r="U5915">
            <v>0</v>
          </cell>
          <cell r="V5915">
            <v>0</v>
          </cell>
          <cell r="W5915">
            <v>0</v>
          </cell>
          <cell r="X5915">
            <v>0</v>
          </cell>
        </row>
        <row r="5916">
          <cell r="A5916" t="str">
            <v>1781300</v>
          </cell>
          <cell r="B5916">
            <v>1</v>
          </cell>
          <cell r="C5916" t="str">
            <v>WIALISA Compaq ML330T02 1266 40G ATA AUS</v>
          </cell>
          <cell r="D5916" t="str">
            <v>80</v>
          </cell>
          <cell r="E5916" t="str">
            <v>CMPHAR</v>
          </cell>
          <cell r="F5916" t="str">
            <v>CMP</v>
          </cell>
          <cell r="G5916">
            <v>37482</v>
          </cell>
          <cell r="H5916" t="str">
            <v>Active</v>
          </cell>
          <cell r="I5916">
            <v>1</v>
          </cell>
          <cell r="J5916">
            <v>39344</v>
          </cell>
          <cell r="K5916" t="str">
            <v>X</v>
          </cell>
          <cell r="L5916" t="str">
            <v>TN</v>
          </cell>
          <cell r="M5916" t="str">
            <v>0034</v>
          </cell>
          <cell r="N5916">
            <v>2831.26</v>
          </cell>
          <cell r="O5916">
            <v>0</v>
          </cell>
          <cell r="P5916">
            <v>0</v>
          </cell>
          <cell r="Q5916">
            <v>2831.26</v>
          </cell>
          <cell r="R5916">
            <v>0</v>
          </cell>
          <cell r="S5916">
            <v>0</v>
          </cell>
          <cell r="T5916">
            <v>3</v>
          </cell>
          <cell r="U5916">
            <v>0</v>
          </cell>
          <cell r="V5916">
            <v>0</v>
          </cell>
          <cell r="W5916">
            <v>0</v>
          </cell>
          <cell r="X5916">
            <v>0</v>
          </cell>
        </row>
        <row r="5917">
          <cell r="A5917" t="str">
            <v>1781400</v>
          </cell>
          <cell r="B5917">
            <v>1</v>
          </cell>
          <cell r="C5917" t="str">
            <v>Port Electronic KVM Switch</v>
          </cell>
          <cell r="D5917" t="str">
            <v>80</v>
          </cell>
          <cell r="E5917" t="str">
            <v>CMPHAR</v>
          </cell>
          <cell r="F5917" t="str">
            <v>CMP</v>
          </cell>
          <cell r="G5917">
            <v>37482</v>
          </cell>
          <cell r="H5917" t="str">
            <v>Active</v>
          </cell>
          <cell r="I5917">
            <v>4</v>
          </cell>
          <cell r="J5917">
            <v>39344</v>
          </cell>
          <cell r="K5917" t="str">
            <v>X</v>
          </cell>
          <cell r="L5917" t="str">
            <v>TN</v>
          </cell>
          <cell r="M5917" t="str">
            <v>0034</v>
          </cell>
          <cell r="N5917">
            <v>371.43</v>
          </cell>
          <cell r="O5917">
            <v>0</v>
          </cell>
          <cell r="P5917">
            <v>0</v>
          </cell>
          <cell r="Q5917">
            <v>371.43</v>
          </cell>
          <cell r="R5917">
            <v>0</v>
          </cell>
          <cell r="S5917">
            <v>0</v>
          </cell>
          <cell r="T5917">
            <v>3</v>
          </cell>
          <cell r="U5917">
            <v>0</v>
          </cell>
          <cell r="V5917">
            <v>0</v>
          </cell>
          <cell r="W5917">
            <v>0</v>
          </cell>
          <cell r="X5917">
            <v>0</v>
          </cell>
        </row>
        <row r="5918">
          <cell r="A5918" t="str">
            <v>1781500</v>
          </cell>
          <cell r="B5918">
            <v>1</v>
          </cell>
          <cell r="C5918" t="str">
            <v>Masterview 3 metre KVM cable</v>
          </cell>
          <cell r="D5918" t="str">
            <v>80</v>
          </cell>
          <cell r="E5918" t="str">
            <v>CMPHAR</v>
          </cell>
          <cell r="F5918" t="str">
            <v>CMP</v>
          </cell>
          <cell r="G5918">
            <v>37482</v>
          </cell>
          <cell r="H5918" t="str">
            <v>Active</v>
          </cell>
          <cell r="I5918">
            <v>1</v>
          </cell>
          <cell r="J5918">
            <v>39344</v>
          </cell>
          <cell r="K5918" t="str">
            <v>X</v>
          </cell>
          <cell r="L5918" t="str">
            <v>TN</v>
          </cell>
          <cell r="M5918" t="str">
            <v>0034</v>
          </cell>
          <cell r="N5918">
            <v>178.3</v>
          </cell>
          <cell r="O5918">
            <v>0</v>
          </cell>
          <cell r="P5918">
            <v>0</v>
          </cell>
          <cell r="Q5918">
            <v>178.3</v>
          </cell>
          <cell r="R5918">
            <v>0</v>
          </cell>
          <cell r="S5918">
            <v>0</v>
          </cell>
          <cell r="T5918">
            <v>3</v>
          </cell>
          <cell r="U5918">
            <v>0</v>
          </cell>
          <cell r="V5918">
            <v>0</v>
          </cell>
          <cell r="W5918">
            <v>0</v>
          </cell>
          <cell r="X5918">
            <v>0</v>
          </cell>
        </row>
        <row r="5919">
          <cell r="A5919" t="str">
            <v>1781600</v>
          </cell>
          <cell r="B5919">
            <v>1</v>
          </cell>
          <cell r="C5919" t="str">
            <v>Security structure Partitions SWP</v>
          </cell>
          <cell r="D5919" t="str">
            <v>34</v>
          </cell>
          <cell r="E5919" t="str">
            <v>BASPAR</v>
          </cell>
          <cell r="F5919" t="str">
            <v>BAS</v>
          </cell>
          <cell r="G5919">
            <v>38820</v>
          </cell>
          <cell r="H5919" t="str">
            <v>Active</v>
          </cell>
          <cell r="I5919">
            <v>1</v>
          </cell>
          <cell r="J5919">
            <v>39344</v>
          </cell>
          <cell r="K5919" t="str">
            <v>TDP</v>
          </cell>
          <cell r="L5919" t="str">
            <v>TW</v>
          </cell>
          <cell r="M5919" t="str">
            <v>0109</v>
          </cell>
          <cell r="N5919">
            <v>28314.09</v>
          </cell>
          <cell r="O5919">
            <v>180.36</v>
          </cell>
          <cell r="P5919">
            <v>2164.3200000000002</v>
          </cell>
          <cell r="Q5919">
            <v>4328.6400000000003</v>
          </cell>
          <cell r="R5919">
            <v>23985.45</v>
          </cell>
          <cell r="S5919">
            <v>13824.06</v>
          </cell>
          <cell r="T5919">
            <v>13</v>
          </cell>
          <cell r="U5919">
            <v>30</v>
          </cell>
          <cell r="V5919">
            <v>11</v>
          </cell>
          <cell r="W5919">
            <v>30</v>
          </cell>
          <cell r="X5919">
            <v>0</v>
          </cell>
        </row>
        <row r="5920">
          <cell r="A5920" t="str">
            <v>1781700</v>
          </cell>
          <cell r="B5920">
            <v>1</v>
          </cell>
          <cell r="C5920" t="str">
            <v>Security structure Partitions SWP</v>
          </cell>
          <cell r="D5920" t="str">
            <v>34</v>
          </cell>
          <cell r="E5920" t="str">
            <v>BASPAR</v>
          </cell>
          <cell r="F5920" t="str">
            <v>BAS</v>
          </cell>
          <cell r="G5920">
            <v>38820</v>
          </cell>
          <cell r="H5920" t="str">
            <v>Active</v>
          </cell>
          <cell r="I5920">
            <v>1</v>
          </cell>
          <cell r="J5920">
            <v>39344</v>
          </cell>
          <cell r="K5920" t="str">
            <v>TDP</v>
          </cell>
          <cell r="L5920" t="str">
            <v>TW</v>
          </cell>
          <cell r="M5920" t="str">
            <v>0109</v>
          </cell>
          <cell r="N5920">
            <v>28314.09</v>
          </cell>
          <cell r="O5920">
            <v>180.36</v>
          </cell>
          <cell r="P5920">
            <v>2164.3200000000002</v>
          </cell>
          <cell r="Q5920">
            <v>4328.6400000000003</v>
          </cell>
          <cell r="R5920">
            <v>23985.45</v>
          </cell>
          <cell r="S5920">
            <v>13824.06</v>
          </cell>
          <cell r="T5920">
            <v>13</v>
          </cell>
          <cell r="U5920">
            <v>30</v>
          </cell>
          <cell r="V5920">
            <v>11</v>
          </cell>
          <cell r="W5920">
            <v>30</v>
          </cell>
          <cell r="X5920">
            <v>0</v>
          </cell>
        </row>
        <row r="5921">
          <cell r="A5921" t="str">
            <v>1781800</v>
          </cell>
          <cell r="B5921">
            <v>1</v>
          </cell>
          <cell r="C5921" t="str">
            <v>Security Structure Proxy readers SWP</v>
          </cell>
          <cell r="D5921" t="str">
            <v>34</v>
          </cell>
          <cell r="E5921" t="str">
            <v>BASSEC</v>
          </cell>
          <cell r="F5921" t="str">
            <v>BAS</v>
          </cell>
          <cell r="G5921">
            <v>38820</v>
          </cell>
          <cell r="H5921" t="str">
            <v>Active</v>
          </cell>
          <cell r="I5921">
            <v>1</v>
          </cell>
          <cell r="J5921">
            <v>39344</v>
          </cell>
          <cell r="K5921" t="str">
            <v>TLI</v>
          </cell>
          <cell r="L5921" t="str">
            <v>TN</v>
          </cell>
          <cell r="M5921" t="str">
            <v>0114</v>
          </cell>
          <cell r="N5921">
            <v>3455.36</v>
          </cell>
          <cell r="O5921">
            <v>15.97</v>
          </cell>
          <cell r="P5921">
            <v>191.09</v>
          </cell>
          <cell r="Q5921">
            <v>382.18</v>
          </cell>
          <cell r="R5921">
            <v>3073.18</v>
          </cell>
          <cell r="S5921">
            <v>1419.9</v>
          </cell>
          <cell r="T5921">
            <v>18</v>
          </cell>
          <cell r="U5921">
            <v>30</v>
          </cell>
          <cell r="V5921">
            <v>16</v>
          </cell>
          <cell r="W5921">
            <v>30</v>
          </cell>
          <cell r="X5921">
            <v>0</v>
          </cell>
        </row>
        <row r="5922">
          <cell r="A5922" t="str">
            <v>1781900</v>
          </cell>
          <cell r="B5922">
            <v>1</v>
          </cell>
          <cell r="C5922" t="str">
            <v>Security Structure Proxy readers SWP</v>
          </cell>
          <cell r="D5922" t="str">
            <v>34</v>
          </cell>
          <cell r="E5922" t="str">
            <v>BASSEC</v>
          </cell>
          <cell r="F5922" t="str">
            <v>BAS</v>
          </cell>
          <cell r="G5922">
            <v>38820</v>
          </cell>
          <cell r="H5922" t="str">
            <v>Active</v>
          </cell>
          <cell r="I5922">
            <v>1</v>
          </cell>
          <cell r="J5922">
            <v>39344</v>
          </cell>
          <cell r="K5922" t="str">
            <v>TDP</v>
          </cell>
          <cell r="L5922" t="str">
            <v>TW</v>
          </cell>
          <cell r="M5922" t="str">
            <v>0109</v>
          </cell>
          <cell r="N5922">
            <v>3838.61</v>
          </cell>
          <cell r="O5922">
            <v>17.7</v>
          </cell>
          <cell r="P5922">
            <v>212.29</v>
          </cell>
          <cell r="Q5922">
            <v>424.58</v>
          </cell>
          <cell r="R5922">
            <v>3414.03</v>
          </cell>
          <cell r="S5922">
            <v>1815.63</v>
          </cell>
          <cell r="T5922">
            <v>18</v>
          </cell>
          <cell r="U5922">
            <v>30</v>
          </cell>
          <cell r="V5922">
            <v>16</v>
          </cell>
          <cell r="W5922">
            <v>30</v>
          </cell>
          <cell r="X5922">
            <v>0</v>
          </cell>
        </row>
        <row r="5923">
          <cell r="A5923" t="str">
            <v>1782000</v>
          </cell>
          <cell r="B5923">
            <v>1</v>
          </cell>
          <cell r="C5923" t="str">
            <v>Security Structure sprinkler alterations</v>
          </cell>
          <cell r="D5923" t="str">
            <v>34</v>
          </cell>
          <cell r="E5923" t="str">
            <v>BASSPR</v>
          </cell>
          <cell r="F5923" t="str">
            <v>BAS</v>
          </cell>
          <cell r="G5923">
            <v>38820</v>
          </cell>
          <cell r="H5923" t="str">
            <v>Active</v>
          </cell>
          <cell r="I5923">
            <v>1</v>
          </cell>
          <cell r="J5923">
            <v>39344</v>
          </cell>
          <cell r="K5923" t="str">
            <v>TDP</v>
          </cell>
          <cell r="L5923" t="str">
            <v>TW</v>
          </cell>
          <cell r="M5923" t="str">
            <v>0109</v>
          </cell>
          <cell r="N5923">
            <v>1680.06</v>
          </cell>
          <cell r="O5923">
            <v>10.72</v>
          </cell>
          <cell r="P5923">
            <v>128.41999999999999</v>
          </cell>
          <cell r="Q5923">
            <v>256.83999999999997</v>
          </cell>
          <cell r="R5923">
            <v>1423.22</v>
          </cell>
          <cell r="S5923">
            <v>820.27</v>
          </cell>
          <cell r="T5923">
            <v>13</v>
          </cell>
          <cell r="U5923">
            <v>30</v>
          </cell>
          <cell r="V5923">
            <v>11</v>
          </cell>
          <cell r="W5923">
            <v>30</v>
          </cell>
          <cell r="X5923">
            <v>0</v>
          </cell>
        </row>
        <row r="5924">
          <cell r="A5924" t="str">
            <v>1782100</v>
          </cell>
          <cell r="B5924">
            <v>1</v>
          </cell>
          <cell r="C5924" t="str">
            <v>Security Structure sprinkler alterations</v>
          </cell>
          <cell r="D5924" t="str">
            <v>34</v>
          </cell>
          <cell r="E5924" t="str">
            <v>BASSPR</v>
          </cell>
          <cell r="F5924" t="str">
            <v>BAS</v>
          </cell>
          <cell r="G5924">
            <v>38820</v>
          </cell>
          <cell r="H5924" t="str">
            <v>Active</v>
          </cell>
          <cell r="I5924">
            <v>1</v>
          </cell>
          <cell r="J5924">
            <v>39344</v>
          </cell>
          <cell r="K5924" t="str">
            <v>TIP</v>
          </cell>
          <cell r="L5924" t="str">
            <v>TN</v>
          </cell>
          <cell r="M5924" t="str">
            <v>0117</v>
          </cell>
          <cell r="N5924">
            <v>1512.3</v>
          </cell>
          <cell r="O5924">
            <v>9.67</v>
          </cell>
          <cell r="P5924">
            <v>115.6</v>
          </cell>
          <cell r="Q5924">
            <v>231.2</v>
          </cell>
          <cell r="R5924">
            <v>1281.0999999999999</v>
          </cell>
          <cell r="S5924">
            <v>644.98</v>
          </cell>
          <cell r="T5924">
            <v>13</v>
          </cell>
          <cell r="U5924">
            <v>30</v>
          </cell>
          <cell r="V5924">
            <v>11</v>
          </cell>
          <cell r="W5924">
            <v>30</v>
          </cell>
          <cell r="X5924">
            <v>0</v>
          </cell>
        </row>
        <row r="5925">
          <cell r="A5925" t="str">
            <v>1782200</v>
          </cell>
          <cell r="B5925">
            <v>1</v>
          </cell>
          <cell r="C5925" t="str">
            <v>Security Structure North Pier Ramp Carpe</v>
          </cell>
          <cell r="D5925" t="str">
            <v>34</v>
          </cell>
          <cell r="E5925" t="str">
            <v>BASPAR</v>
          </cell>
          <cell r="F5925" t="str">
            <v>BAS</v>
          </cell>
          <cell r="G5925">
            <v>38820</v>
          </cell>
          <cell r="H5925" t="str">
            <v>Active</v>
          </cell>
          <cell r="I5925">
            <v>1</v>
          </cell>
          <cell r="J5925">
            <v>39344</v>
          </cell>
          <cell r="K5925" t="str">
            <v>TIP/TD</v>
          </cell>
          <cell r="L5925" t="str">
            <v>TN</v>
          </cell>
          <cell r="M5925" t="str">
            <v>0171</v>
          </cell>
          <cell r="N5925">
            <v>5124.4399999999996</v>
          </cell>
          <cell r="O5925">
            <v>31.98</v>
          </cell>
          <cell r="P5925">
            <v>384.31</v>
          </cell>
          <cell r="Q5925">
            <v>768.62</v>
          </cell>
          <cell r="R5925">
            <v>4355.82</v>
          </cell>
          <cell r="S5925">
            <v>2180.0500000000002</v>
          </cell>
          <cell r="T5925">
            <v>13</v>
          </cell>
          <cell r="U5925">
            <v>122</v>
          </cell>
          <cell r="V5925">
            <v>11</v>
          </cell>
          <cell r="W5925">
            <v>122</v>
          </cell>
          <cell r="X5925">
            <v>0</v>
          </cell>
        </row>
        <row r="5926">
          <cell r="A5926" t="str">
            <v>1782300</v>
          </cell>
          <cell r="B5926">
            <v>1</v>
          </cell>
          <cell r="C5926" t="str">
            <v>Security Structure North Pier Ramp Fitti</v>
          </cell>
          <cell r="D5926" t="str">
            <v>34</v>
          </cell>
          <cell r="E5926" t="str">
            <v>BASFIT</v>
          </cell>
          <cell r="F5926" t="str">
            <v>BAS</v>
          </cell>
          <cell r="G5926">
            <v>38820</v>
          </cell>
          <cell r="H5926" t="str">
            <v>Active</v>
          </cell>
          <cell r="I5926">
            <v>1</v>
          </cell>
          <cell r="J5926">
            <v>39344</v>
          </cell>
          <cell r="K5926" t="str">
            <v>TIP/TD</v>
          </cell>
          <cell r="L5926" t="str">
            <v>TN</v>
          </cell>
          <cell r="M5926" t="str">
            <v>0171</v>
          </cell>
          <cell r="N5926">
            <v>3756.81</v>
          </cell>
          <cell r="O5926">
            <v>17.03</v>
          </cell>
          <cell r="P5926">
            <v>204.91</v>
          </cell>
          <cell r="Q5926">
            <v>409.82</v>
          </cell>
          <cell r="R5926">
            <v>3346.99</v>
          </cell>
          <cell r="S5926">
            <v>1541.67</v>
          </cell>
          <cell r="T5926">
            <v>18</v>
          </cell>
          <cell r="U5926">
            <v>122</v>
          </cell>
          <cell r="V5926">
            <v>16</v>
          </cell>
          <cell r="W5926">
            <v>122</v>
          </cell>
          <cell r="X5926">
            <v>0</v>
          </cell>
        </row>
        <row r="5927">
          <cell r="A5927" t="str">
            <v>1782400</v>
          </cell>
          <cell r="B5927">
            <v>1</v>
          </cell>
          <cell r="C5927" t="str">
            <v>Security Structure North Pier Ramp Floor</v>
          </cell>
          <cell r="D5927" t="str">
            <v>34</v>
          </cell>
          <cell r="E5927" t="str">
            <v>BASFLO</v>
          </cell>
          <cell r="F5927" t="str">
            <v>BAS</v>
          </cell>
          <cell r="G5927">
            <v>38820</v>
          </cell>
          <cell r="H5927" t="str">
            <v>Active</v>
          </cell>
          <cell r="I5927">
            <v>1</v>
          </cell>
          <cell r="J5927">
            <v>39344</v>
          </cell>
          <cell r="K5927" t="str">
            <v>TIP/TD</v>
          </cell>
          <cell r="L5927" t="str">
            <v>TN</v>
          </cell>
          <cell r="M5927" t="str">
            <v>0171</v>
          </cell>
          <cell r="N5927">
            <v>0</v>
          </cell>
          <cell r="O5927">
            <v>0</v>
          </cell>
          <cell r="P5927">
            <v>0</v>
          </cell>
          <cell r="Q5927">
            <v>0</v>
          </cell>
          <cell r="R5927">
            <v>0</v>
          </cell>
          <cell r="S5927">
            <v>42.75</v>
          </cell>
          <cell r="T5927">
            <v>0</v>
          </cell>
          <cell r="U5927">
            <v>0</v>
          </cell>
          <cell r="V5927">
            <v>0</v>
          </cell>
          <cell r="W5927">
            <v>0</v>
          </cell>
          <cell r="X5927">
            <v>0</v>
          </cell>
        </row>
        <row r="5928">
          <cell r="A5928" t="str">
            <v>1782500</v>
          </cell>
          <cell r="B5928">
            <v>1</v>
          </cell>
          <cell r="C5928" t="str">
            <v>Security Structure North Pier Ramp Paint</v>
          </cell>
          <cell r="D5928" t="str">
            <v>34</v>
          </cell>
          <cell r="E5928" t="str">
            <v>BASSUN</v>
          </cell>
          <cell r="F5928" t="str">
            <v>BAS</v>
          </cell>
          <cell r="G5928">
            <v>38820</v>
          </cell>
          <cell r="H5928" t="str">
            <v>Active</v>
          </cell>
          <cell r="I5928">
            <v>1</v>
          </cell>
          <cell r="J5928">
            <v>39344</v>
          </cell>
          <cell r="K5928" t="str">
            <v>TIP/TD</v>
          </cell>
          <cell r="L5928" t="str">
            <v>TN</v>
          </cell>
          <cell r="M5928" t="str">
            <v>0171</v>
          </cell>
          <cell r="N5928">
            <v>1105.03</v>
          </cell>
          <cell r="O5928">
            <v>6.86</v>
          </cell>
          <cell r="P5928">
            <v>82.87</v>
          </cell>
          <cell r="Q5928">
            <v>165.74</v>
          </cell>
          <cell r="R5928">
            <v>939.29</v>
          </cell>
          <cell r="S5928">
            <v>470.1</v>
          </cell>
          <cell r="T5928">
            <v>13</v>
          </cell>
          <cell r="U5928">
            <v>122</v>
          </cell>
          <cell r="V5928">
            <v>11</v>
          </cell>
          <cell r="W5928">
            <v>122</v>
          </cell>
          <cell r="X5928">
            <v>0</v>
          </cell>
        </row>
        <row r="5929">
          <cell r="A5929" t="str">
            <v>1782600</v>
          </cell>
          <cell r="B5929">
            <v>1</v>
          </cell>
          <cell r="C5929" t="str">
            <v>South Pier Toilets - Vinyl</v>
          </cell>
          <cell r="D5929" t="str">
            <v>34</v>
          </cell>
          <cell r="E5929" t="str">
            <v>BASFLO</v>
          </cell>
          <cell r="F5929" t="str">
            <v>BAS</v>
          </cell>
          <cell r="G5929">
            <v>38820</v>
          </cell>
          <cell r="H5929" t="str">
            <v>Active</v>
          </cell>
          <cell r="I5929">
            <v>1</v>
          </cell>
          <cell r="J5929">
            <v>39344</v>
          </cell>
          <cell r="K5929" t="str">
            <v>TDP</v>
          </cell>
          <cell r="L5929" t="str">
            <v>TS</v>
          </cell>
          <cell r="M5929" t="str">
            <v>0004</v>
          </cell>
          <cell r="N5929">
            <v>0</v>
          </cell>
          <cell r="O5929">
            <v>0</v>
          </cell>
          <cell r="P5929">
            <v>0</v>
          </cell>
          <cell r="Q5929">
            <v>0</v>
          </cell>
          <cell r="R5929">
            <v>0</v>
          </cell>
          <cell r="S5929">
            <v>23.91</v>
          </cell>
          <cell r="T5929">
            <v>0</v>
          </cell>
          <cell r="U5929">
            <v>0</v>
          </cell>
          <cell r="V5929">
            <v>0</v>
          </cell>
          <cell r="W5929">
            <v>0</v>
          </cell>
          <cell r="X5929">
            <v>0</v>
          </cell>
        </row>
        <row r="5930">
          <cell r="A5930" t="str">
            <v>1782700</v>
          </cell>
          <cell r="B5930">
            <v>1</v>
          </cell>
          <cell r="C5930" t="str">
            <v>South Pier Toilets Painting</v>
          </cell>
          <cell r="D5930" t="str">
            <v>34</v>
          </cell>
          <cell r="E5930" t="str">
            <v>BASSUN</v>
          </cell>
          <cell r="F5930" t="str">
            <v>BAS</v>
          </cell>
          <cell r="G5930">
            <v>38820</v>
          </cell>
          <cell r="H5930" t="str">
            <v>Active</v>
          </cell>
          <cell r="I5930">
            <v>1</v>
          </cell>
          <cell r="J5930">
            <v>39344</v>
          </cell>
          <cell r="K5930" t="str">
            <v>TDP</v>
          </cell>
          <cell r="L5930" t="str">
            <v>TS</v>
          </cell>
          <cell r="M5930" t="str">
            <v>0004</v>
          </cell>
          <cell r="N5930">
            <v>1590.11</v>
          </cell>
          <cell r="O5930">
            <v>10.1</v>
          </cell>
          <cell r="P5930">
            <v>120.76</v>
          </cell>
          <cell r="Q5930">
            <v>241.52</v>
          </cell>
          <cell r="R5930">
            <v>1348.59</v>
          </cell>
          <cell r="S5930">
            <v>484.81</v>
          </cell>
          <cell r="T5930">
            <v>13</v>
          </cell>
          <cell r="U5930">
            <v>61</v>
          </cell>
          <cell r="V5930">
            <v>11</v>
          </cell>
          <cell r="W5930">
            <v>61</v>
          </cell>
          <cell r="X5930">
            <v>0</v>
          </cell>
        </row>
        <row r="5931">
          <cell r="A5931" t="str">
            <v>1782800</v>
          </cell>
          <cell r="B5931">
            <v>1</v>
          </cell>
          <cell r="C5931" t="str">
            <v>South Pier Toilets Carpentry</v>
          </cell>
          <cell r="D5931" t="str">
            <v>34</v>
          </cell>
          <cell r="E5931" t="str">
            <v>BASPAR</v>
          </cell>
          <cell r="F5931" t="str">
            <v>BAS</v>
          </cell>
          <cell r="G5931">
            <v>38820</v>
          </cell>
          <cell r="H5931" t="str">
            <v>Active</v>
          </cell>
          <cell r="I5931">
            <v>1</v>
          </cell>
          <cell r="J5931">
            <v>39344</v>
          </cell>
          <cell r="K5931" t="str">
            <v>TDP</v>
          </cell>
          <cell r="L5931" t="str">
            <v>TS</v>
          </cell>
          <cell r="M5931" t="str">
            <v>0004</v>
          </cell>
          <cell r="N5931">
            <v>5101.18</v>
          </cell>
          <cell r="O5931">
            <v>32.340000000000003</v>
          </cell>
          <cell r="P5931">
            <v>387.42</v>
          </cell>
          <cell r="Q5931">
            <v>774.84</v>
          </cell>
          <cell r="R5931">
            <v>4326.34</v>
          </cell>
          <cell r="S5931">
            <v>1555.31</v>
          </cell>
          <cell r="T5931">
            <v>13</v>
          </cell>
          <cell r="U5931">
            <v>61</v>
          </cell>
          <cell r="V5931">
            <v>11</v>
          </cell>
          <cell r="W5931">
            <v>61</v>
          </cell>
          <cell r="X5931">
            <v>0</v>
          </cell>
        </row>
        <row r="5932">
          <cell r="A5932" t="str">
            <v>1782900</v>
          </cell>
          <cell r="B5932">
            <v>1</v>
          </cell>
          <cell r="C5932" t="str">
            <v>South Pier Toilets Plumbing</v>
          </cell>
          <cell r="D5932" t="str">
            <v>34</v>
          </cell>
          <cell r="E5932" t="str">
            <v>BASPLM</v>
          </cell>
          <cell r="F5932" t="str">
            <v>BAS</v>
          </cell>
          <cell r="G5932">
            <v>38820</v>
          </cell>
          <cell r="H5932" t="str">
            <v>Active</v>
          </cell>
          <cell r="I5932">
            <v>1</v>
          </cell>
          <cell r="J5932">
            <v>39344</v>
          </cell>
          <cell r="K5932" t="str">
            <v>TDP</v>
          </cell>
          <cell r="L5932" t="str">
            <v>TS</v>
          </cell>
          <cell r="M5932" t="str">
            <v>0004</v>
          </cell>
          <cell r="N5932">
            <v>5113.32</v>
          </cell>
          <cell r="O5932">
            <v>23.4</v>
          </cell>
          <cell r="P5932">
            <v>281.45999999999998</v>
          </cell>
          <cell r="Q5932">
            <v>562.91999999999996</v>
          </cell>
          <cell r="R5932">
            <v>4550.3999999999996</v>
          </cell>
          <cell r="S5932">
            <v>1529.25</v>
          </cell>
          <cell r="T5932">
            <v>18</v>
          </cell>
          <cell r="U5932">
            <v>61</v>
          </cell>
          <cell r="V5932">
            <v>16</v>
          </cell>
          <cell r="W5932">
            <v>61</v>
          </cell>
          <cell r="X5932">
            <v>0</v>
          </cell>
        </row>
        <row r="5933">
          <cell r="A5933" t="str">
            <v>1783000</v>
          </cell>
          <cell r="B5933">
            <v>1</v>
          </cell>
          <cell r="C5933" t="str">
            <v>South Pier Toilets Electrical</v>
          </cell>
          <cell r="D5933" t="str">
            <v>34</v>
          </cell>
          <cell r="E5933" t="str">
            <v>BASELC</v>
          </cell>
          <cell r="F5933" t="str">
            <v>BAS</v>
          </cell>
          <cell r="G5933">
            <v>38820</v>
          </cell>
          <cell r="H5933" t="str">
            <v>Active</v>
          </cell>
          <cell r="I5933">
            <v>1</v>
          </cell>
          <cell r="J5933">
            <v>39344</v>
          </cell>
          <cell r="K5933" t="str">
            <v>TDP</v>
          </cell>
          <cell r="L5933" t="str">
            <v>TS</v>
          </cell>
          <cell r="M5933" t="str">
            <v>0004</v>
          </cell>
          <cell r="N5933">
            <v>391.56</v>
          </cell>
          <cell r="O5933">
            <v>1.75</v>
          </cell>
          <cell r="P5933">
            <v>21.55</v>
          </cell>
          <cell r="Q5933">
            <v>43.1</v>
          </cell>
          <cell r="R5933">
            <v>348.46</v>
          </cell>
          <cell r="S5933">
            <v>117.11</v>
          </cell>
          <cell r="T5933">
            <v>18</v>
          </cell>
          <cell r="U5933">
            <v>61</v>
          </cell>
          <cell r="V5933">
            <v>16</v>
          </cell>
          <cell r="W5933">
            <v>61</v>
          </cell>
          <cell r="X5933">
            <v>0</v>
          </cell>
        </row>
        <row r="5934">
          <cell r="A5934" t="str">
            <v>1783100</v>
          </cell>
          <cell r="B5934">
            <v>1</v>
          </cell>
          <cell r="C5934" t="str">
            <v>South Pier Toilet Ventilation</v>
          </cell>
          <cell r="D5934" t="str">
            <v>34</v>
          </cell>
          <cell r="E5934" t="str">
            <v>BASAIR</v>
          </cell>
          <cell r="F5934" t="str">
            <v>BAS</v>
          </cell>
          <cell r="G5934">
            <v>38820</v>
          </cell>
          <cell r="H5934" t="str">
            <v>Active</v>
          </cell>
          <cell r="I5934">
            <v>1</v>
          </cell>
          <cell r="J5934">
            <v>39344</v>
          </cell>
          <cell r="K5934" t="str">
            <v>TDP</v>
          </cell>
          <cell r="L5934" t="str">
            <v>TS</v>
          </cell>
          <cell r="M5934" t="str">
            <v>0004</v>
          </cell>
          <cell r="N5934">
            <v>386.05</v>
          </cell>
          <cell r="O5934">
            <v>2.48</v>
          </cell>
          <cell r="P5934">
            <v>29.32</v>
          </cell>
          <cell r="Q5934">
            <v>58.64</v>
          </cell>
          <cell r="R5934">
            <v>327.41000000000003</v>
          </cell>
          <cell r="S5934">
            <v>117.71</v>
          </cell>
          <cell r="T5934">
            <v>13</v>
          </cell>
          <cell r="U5934">
            <v>61</v>
          </cell>
          <cell r="V5934">
            <v>11</v>
          </cell>
          <cell r="W5934">
            <v>61</v>
          </cell>
          <cell r="X5934">
            <v>0</v>
          </cell>
        </row>
        <row r="5935">
          <cell r="A5935" t="str">
            <v>1783200</v>
          </cell>
          <cell r="B5935">
            <v>1</v>
          </cell>
          <cell r="C5935" t="str">
            <v>break glass fire alarm point - 3</v>
          </cell>
          <cell r="D5935" t="str">
            <v>34</v>
          </cell>
          <cell r="E5935" t="str">
            <v>BASALA</v>
          </cell>
          <cell r="F5935" t="str">
            <v>BAS</v>
          </cell>
          <cell r="G5935">
            <v>38820</v>
          </cell>
          <cell r="H5935" t="str">
            <v>Active</v>
          </cell>
          <cell r="I5935">
            <v>93</v>
          </cell>
          <cell r="J5935">
            <v>39344</v>
          </cell>
          <cell r="K5935" t="str">
            <v>TLI</v>
          </cell>
          <cell r="L5935" t="str">
            <v>TN</v>
          </cell>
          <cell r="M5935" t="str">
            <v>0052</v>
          </cell>
          <cell r="N5935">
            <v>295.75</v>
          </cell>
          <cell r="O5935">
            <v>0.98</v>
          </cell>
          <cell r="P5935">
            <v>11.43</v>
          </cell>
          <cell r="Q5935">
            <v>22.86</v>
          </cell>
          <cell r="R5935">
            <v>272.89</v>
          </cell>
          <cell r="S5935">
            <v>117.17</v>
          </cell>
          <cell r="T5935">
            <v>16</v>
          </cell>
          <cell r="U5935">
            <v>0</v>
          </cell>
          <cell r="V5935">
            <v>14</v>
          </cell>
          <cell r="W5935">
            <v>0</v>
          </cell>
          <cell r="X5935">
            <v>0</v>
          </cell>
        </row>
        <row r="5936">
          <cell r="A5936" t="str">
            <v>1783300</v>
          </cell>
          <cell r="B5936">
            <v>1</v>
          </cell>
          <cell r="C5936" t="str">
            <v>Building Structure in square metres</v>
          </cell>
          <cell r="D5936" t="str">
            <v>34</v>
          </cell>
          <cell r="E5936" t="str">
            <v>BUITER</v>
          </cell>
          <cell r="F5936" t="str">
            <v>BUI</v>
          </cell>
          <cell r="G5936">
            <v>38820</v>
          </cell>
          <cell r="H5936" t="str">
            <v>Active</v>
          </cell>
          <cell r="I5936">
            <v>93</v>
          </cell>
          <cell r="J5936">
            <v>39344</v>
          </cell>
          <cell r="K5936" t="str">
            <v>TLI</v>
          </cell>
          <cell r="L5936" t="str">
            <v>TN</v>
          </cell>
          <cell r="M5936" t="str">
            <v>0052</v>
          </cell>
          <cell r="N5936">
            <v>26555.7</v>
          </cell>
          <cell r="O5936">
            <v>43.62</v>
          </cell>
          <cell r="P5936">
            <v>523.99</v>
          </cell>
          <cell r="Q5936">
            <v>1047.98</v>
          </cell>
          <cell r="R5936">
            <v>25507.72</v>
          </cell>
          <cell r="S5936">
            <v>10232.56</v>
          </cell>
          <cell r="T5936">
            <v>40</v>
          </cell>
          <cell r="U5936">
            <v>0</v>
          </cell>
          <cell r="V5936">
            <v>38</v>
          </cell>
          <cell r="W5936">
            <v>0</v>
          </cell>
          <cell r="X5936">
            <v>0</v>
          </cell>
        </row>
        <row r="5937">
          <cell r="A5937" t="str">
            <v>1783400</v>
          </cell>
          <cell r="B5937">
            <v>1</v>
          </cell>
          <cell r="C5937" t="str">
            <v>Communication Services in square metres</v>
          </cell>
          <cell r="D5937" t="str">
            <v>34</v>
          </cell>
          <cell r="E5937" t="str">
            <v>BASCAB</v>
          </cell>
          <cell r="F5937" t="str">
            <v>BAS</v>
          </cell>
          <cell r="G5937">
            <v>38820</v>
          </cell>
          <cell r="H5937" t="str">
            <v>Active</v>
          </cell>
          <cell r="I5937">
            <v>93</v>
          </cell>
          <cell r="J5937">
            <v>39344</v>
          </cell>
          <cell r="K5937" t="str">
            <v>TLI</v>
          </cell>
          <cell r="L5937" t="str">
            <v>TN</v>
          </cell>
          <cell r="M5937" t="str">
            <v>0052</v>
          </cell>
          <cell r="N5937">
            <v>1307.3499999999999</v>
          </cell>
          <cell r="O5937">
            <v>6.8</v>
          </cell>
          <cell r="P5937">
            <v>81.709999999999994</v>
          </cell>
          <cell r="Q5937">
            <v>163.41999999999999</v>
          </cell>
          <cell r="R5937">
            <v>1143.93</v>
          </cell>
          <cell r="S5937">
            <v>544.16</v>
          </cell>
          <cell r="T5937">
            <v>16</v>
          </cell>
          <cell r="U5937">
            <v>0</v>
          </cell>
          <cell r="V5937">
            <v>14</v>
          </cell>
          <cell r="W5937">
            <v>0</v>
          </cell>
          <cell r="X5937">
            <v>0</v>
          </cell>
        </row>
        <row r="5938">
          <cell r="A5938" t="str">
            <v>1783500</v>
          </cell>
          <cell r="B5938">
            <v>1</v>
          </cell>
          <cell r="C5938" t="str">
            <v>Division walling in all 60 lineal metres</v>
          </cell>
          <cell r="D5938" t="str">
            <v>34</v>
          </cell>
          <cell r="E5938" t="str">
            <v>BASPAR</v>
          </cell>
          <cell r="F5938" t="str">
            <v>BAS</v>
          </cell>
          <cell r="G5938">
            <v>38820</v>
          </cell>
          <cell r="H5938" t="str">
            <v>Active</v>
          </cell>
          <cell r="I5938">
            <v>93</v>
          </cell>
          <cell r="J5938">
            <v>39344</v>
          </cell>
          <cell r="K5938" t="str">
            <v>TLI</v>
          </cell>
          <cell r="L5938" t="str">
            <v>TN</v>
          </cell>
          <cell r="M5938" t="str">
            <v>0052</v>
          </cell>
          <cell r="N5938">
            <v>13627.69</v>
          </cell>
          <cell r="O5938">
            <v>103.24</v>
          </cell>
          <cell r="P5938">
            <v>1238.8800000000001</v>
          </cell>
          <cell r="Q5938">
            <v>2477.7600000000002</v>
          </cell>
          <cell r="R5938">
            <v>11149.93</v>
          </cell>
          <cell r="S5938">
            <v>5957.14</v>
          </cell>
          <cell r="T5938">
            <v>11</v>
          </cell>
          <cell r="U5938">
            <v>0</v>
          </cell>
          <cell r="V5938">
            <v>9</v>
          </cell>
          <cell r="W5938">
            <v>0</v>
          </cell>
          <cell r="X5938">
            <v>0</v>
          </cell>
        </row>
        <row r="5939">
          <cell r="A5939" t="str">
            <v>1783600</v>
          </cell>
          <cell r="B5939">
            <v>1</v>
          </cell>
          <cell r="C5939" t="str">
            <v>Drainage Services in square metres</v>
          </cell>
          <cell r="D5939" t="str">
            <v>34</v>
          </cell>
          <cell r="E5939" t="str">
            <v>BASPLM</v>
          </cell>
          <cell r="F5939" t="str">
            <v>BAS</v>
          </cell>
          <cell r="G5939">
            <v>38820</v>
          </cell>
          <cell r="H5939" t="str">
            <v>Active</v>
          </cell>
          <cell r="I5939">
            <v>93</v>
          </cell>
          <cell r="J5939">
            <v>39344</v>
          </cell>
          <cell r="K5939" t="str">
            <v>TLI</v>
          </cell>
          <cell r="L5939" t="str">
            <v>TN</v>
          </cell>
          <cell r="M5939" t="str">
            <v>0052</v>
          </cell>
          <cell r="N5939">
            <v>261.45</v>
          </cell>
          <cell r="O5939">
            <v>1.38</v>
          </cell>
          <cell r="P5939">
            <v>16.34</v>
          </cell>
          <cell r="Q5939">
            <v>32.68</v>
          </cell>
          <cell r="R5939">
            <v>228.77</v>
          </cell>
          <cell r="S5939">
            <v>108.82</v>
          </cell>
          <cell r="T5939">
            <v>16</v>
          </cell>
          <cell r="U5939">
            <v>0</v>
          </cell>
          <cell r="V5939">
            <v>14</v>
          </cell>
          <cell r="W5939">
            <v>0</v>
          </cell>
          <cell r="X5939">
            <v>0</v>
          </cell>
        </row>
        <row r="5940">
          <cell r="A5940" t="str">
            <v>1783700</v>
          </cell>
          <cell r="B5940">
            <v>1</v>
          </cell>
          <cell r="C5940" t="str">
            <v>Electrical services in square metres</v>
          </cell>
          <cell r="D5940" t="str">
            <v>34</v>
          </cell>
          <cell r="E5940" t="str">
            <v>BASELC</v>
          </cell>
          <cell r="F5940" t="str">
            <v>BAS</v>
          </cell>
          <cell r="G5940">
            <v>38820</v>
          </cell>
          <cell r="H5940" t="str">
            <v>Active</v>
          </cell>
          <cell r="I5940">
            <v>93</v>
          </cell>
          <cell r="J5940">
            <v>39344</v>
          </cell>
          <cell r="K5940" t="str">
            <v>TLI</v>
          </cell>
          <cell r="L5940" t="str">
            <v>TN</v>
          </cell>
          <cell r="M5940" t="str">
            <v>0052</v>
          </cell>
          <cell r="N5940">
            <v>11638.31</v>
          </cell>
          <cell r="O5940">
            <v>37.49</v>
          </cell>
          <cell r="P5940">
            <v>449.99</v>
          </cell>
          <cell r="Q5940">
            <v>899.98</v>
          </cell>
          <cell r="R5940">
            <v>10738.33</v>
          </cell>
          <cell r="S5940">
            <v>4610.83</v>
          </cell>
          <cell r="T5940">
            <v>16</v>
          </cell>
          <cell r="U5940">
            <v>0</v>
          </cell>
          <cell r="V5940">
            <v>14</v>
          </cell>
          <cell r="W5940">
            <v>0</v>
          </cell>
          <cell r="X5940">
            <v>0</v>
          </cell>
        </row>
        <row r="5941">
          <cell r="A5941" t="str">
            <v>1783800</v>
          </cell>
          <cell r="B5941">
            <v>1</v>
          </cell>
          <cell r="C5941" t="str">
            <v>Fire Alarm System in square metres</v>
          </cell>
          <cell r="D5941" t="str">
            <v>34</v>
          </cell>
          <cell r="E5941" t="str">
            <v>BASALA</v>
          </cell>
          <cell r="F5941" t="str">
            <v>BAS</v>
          </cell>
          <cell r="G5941">
            <v>38820</v>
          </cell>
          <cell r="H5941" t="str">
            <v>Active</v>
          </cell>
          <cell r="I5941">
            <v>93</v>
          </cell>
          <cell r="J5941">
            <v>39344</v>
          </cell>
          <cell r="K5941" t="str">
            <v>TLI</v>
          </cell>
          <cell r="L5941" t="str">
            <v>TN</v>
          </cell>
          <cell r="M5941" t="str">
            <v>0052</v>
          </cell>
          <cell r="N5941">
            <v>3103.54</v>
          </cell>
          <cell r="O5941">
            <v>10</v>
          </cell>
          <cell r="P5941">
            <v>120</v>
          </cell>
          <cell r="Q5941">
            <v>240</v>
          </cell>
          <cell r="R5941">
            <v>2863.54</v>
          </cell>
          <cell r="S5941">
            <v>1229.55</v>
          </cell>
          <cell r="T5941">
            <v>16</v>
          </cell>
          <cell r="U5941">
            <v>0</v>
          </cell>
          <cell r="V5941">
            <v>14</v>
          </cell>
          <cell r="W5941">
            <v>0</v>
          </cell>
          <cell r="X5941">
            <v>0</v>
          </cell>
        </row>
        <row r="5942">
          <cell r="A5942" t="str">
            <v>1783900</v>
          </cell>
          <cell r="B5942">
            <v>1</v>
          </cell>
          <cell r="C5942" t="str">
            <v>fire hose reel - 2</v>
          </cell>
          <cell r="D5942" t="str">
            <v>34</v>
          </cell>
          <cell r="E5942" t="str">
            <v>BASHOS</v>
          </cell>
          <cell r="F5942" t="str">
            <v>BAS</v>
          </cell>
          <cell r="G5942">
            <v>38820</v>
          </cell>
          <cell r="H5942" t="str">
            <v>Active</v>
          </cell>
          <cell r="I5942">
            <v>93</v>
          </cell>
          <cell r="J5942">
            <v>39344</v>
          </cell>
          <cell r="K5942" t="str">
            <v>TLI</v>
          </cell>
          <cell r="L5942" t="str">
            <v>TN</v>
          </cell>
          <cell r="M5942" t="str">
            <v>0052</v>
          </cell>
          <cell r="N5942">
            <v>402.75</v>
          </cell>
          <cell r="O5942">
            <v>2.0699999999999998</v>
          </cell>
          <cell r="P5942">
            <v>25.17</v>
          </cell>
          <cell r="Q5942">
            <v>50.34</v>
          </cell>
          <cell r="R5942">
            <v>352.41</v>
          </cell>
          <cell r="S5942">
            <v>167.63</v>
          </cell>
          <cell r="T5942">
            <v>16</v>
          </cell>
          <cell r="U5942">
            <v>0</v>
          </cell>
          <cell r="V5942">
            <v>14</v>
          </cell>
          <cell r="W5942">
            <v>0</v>
          </cell>
          <cell r="X5942">
            <v>0</v>
          </cell>
        </row>
        <row r="5943">
          <cell r="A5943" t="str">
            <v>1784000</v>
          </cell>
          <cell r="B5943">
            <v>1</v>
          </cell>
          <cell r="C5943" t="str">
            <v>fitted carpet - 264.40 square metres</v>
          </cell>
          <cell r="D5943" t="str">
            <v>34</v>
          </cell>
          <cell r="E5943" t="str">
            <v>BASFLO</v>
          </cell>
          <cell r="F5943" t="str">
            <v>BAS</v>
          </cell>
          <cell r="G5943">
            <v>38820</v>
          </cell>
          <cell r="H5943" t="str">
            <v>Active</v>
          </cell>
          <cell r="I5943">
            <v>93</v>
          </cell>
          <cell r="J5943">
            <v>39344</v>
          </cell>
          <cell r="K5943" t="str">
            <v>TLI</v>
          </cell>
          <cell r="L5943" t="str">
            <v>TN</v>
          </cell>
          <cell r="M5943" t="str">
            <v>0052</v>
          </cell>
          <cell r="N5943">
            <v>0</v>
          </cell>
          <cell r="O5943">
            <v>0</v>
          </cell>
          <cell r="P5943">
            <v>0</v>
          </cell>
          <cell r="Q5943">
            <v>0</v>
          </cell>
          <cell r="R5943">
            <v>0</v>
          </cell>
          <cell r="S5943">
            <v>0</v>
          </cell>
          <cell r="T5943">
            <v>0</v>
          </cell>
          <cell r="U5943">
            <v>0</v>
          </cell>
          <cell r="V5943">
            <v>0</v>
          </cell>
          <cell r="W5943">
            <v>0</v>
          </cell>
          <cell r="X5943">
            <v>0</v>
          </cell>
        </row>
        <row r="5944">
          <cell r="A5944" t="str">
            <v>1784100</v>
          </cell>
          <cell r="B5944">
            <v>1</v>
          </cell>
          <cell r="C5944" t="str">
            <v>fluorescent light fitting-21-300x300mm t</v>
          </cell>
          <cell r="D5944" t="str">
            <v>34</v>
          </cell>
          <cell r="E5944" t="str">
            <v>BASLIG</v>
          </cell>
          <cell r="F5944" t="str">
            <v>BAS</v>
          </cell>
          <cell r="G5944">
            <v>38820</v>
          </cell>
          <cell r="H5944" t="str">
            <v>Active</v>
          </cell>
          <cell r="I5944">
            <v>93</v>
          </cell>
          <cell r="J5944">
            <v>39344</v>
          </cell>
          <cell r="K5944" t="str">
            <v>TLI</v>
          </cell>
          <cell r="L5944" t="str">
            <v>TN</v>
          </cell>
          <cell r="M5944" t="str">
            <v>0052</v>
          </cell>
          <cell r="N5944">
            <v>908.59</v>
          </cell>
          <cell r="O5944">
            <v>6.92</v>
          </cell>
          <cell r="P5944">
            <v>82.6</v>
          </cell>
          <cell r="Q5944">
            <v>165.2</v>
          </cell>
          <cell r="R5944">
            <v>743.39</v>
          </cell>
          <cell r="S5944">
            <v>397.17</v>
          </cell>
          <cell r="T5944">
            <v>11</v>
          </cell>
          <cell r="U5944">
            <v>0</v>
          </cell>
          <cell r="V5944">
            <v>9</v>
          </cell>
          <cell r="W5944">
            <v>0</v>
          </cell>
          <cell r="X5944">
            <v>0</v>
          </cell>
        </row>
        <row r="5945">
          <cell r="A5945" t="str">
            <v>1784200</v>
          </cell>
          <cell r="B5945">
            <v>1</v>
          </cell>
          <cell r="C5945" t="str">
            <v>fluorescent light fitting-21-300x300mm t</v>
          </cell>
          <cell r="D5945" t="str">
            <v>34</v>
          </cell>
          <cell r="E5945" t="str">
            <v>BASLIG</v>
          </cell>
          <cell r="F5945" t="str">
            <v>BAS</v>
          </cell>
          <cell r="G5945">
            <v>38820</v>
          </cell>
          <cell r="H5945" t="str">
            <v>Active</v>
          </cell>
          <cell r="I5945">
            <v>93</v>
          </cell>
          <cell r="J5945">
            <v>39344</v>
          </cell>
          <cell r="K5945" t="str">
            <v>TLI</v>
          </cell>
          <cell r="L5945" t="str">
            <v>TN</v>
          </cell>
          <cell r="M5945" t="str">
            <v>0052</v>
          </cell>
          <cell r="N5945">
            <v>908.59</v>
          </cell>
          <cell r="O5945">
            <v>6.92</v>
          </cell>
          <cell r="P5945">
            <v>82.6</v>
          </cell>
          <cell r="Q5945">
            <v>165.2</v>
          </cell>
          <cell r="R5945">
            <v>743.39</v>
          </cell>
          <cell r="S5945">
            <v>397.17</v>
          </cell>
          <cell r="T5945">
            <v>11</v>
          </cell>
          <cell r="U5945">
            <v>0</v>
          </cell>
          <cell r="V5945">
            <v>9</v>
          </cell>
          <cell r="W5945">
            <v>0</v>
          </cell>
          <cell r="X5945">
            <v>0</v>
          </cell>
        </row>
        <row r="5946">
          <cell r="A5946" t="str">
            <v>1784300</v>
          </cell>
          <cell r="B5946">
            <v>1</v>
          </cell>
          <cell r="C5946" t="str">
            <v>fluorescent light fitting - 18 twin tube</v>
          </cell>
          <cell r="D5946" t="str">
            <v>34</v>
          </cell>
          <cell r="E5946" t="str">
            <v>BASLIG</v>
          </cell>
          <cell r="F5946" t="str">
            <v>BAS</v>
          </cell>
          <cell r="G5946">
            <v>38820</v>
          </cell>
          <cell r="H5946" t="str">
            <v>Active</v>
          </cell>
          <cell r="I5946">
            <v>93</v>
          </cell>
          <cell r="J5946">
            <v>39344</v>
          </cell>
          <cell r="K5946" t="str">
            <v>TLI</v>
          </cell>
          <cell r="L5946" t="str">
            <v>TN</v>
          </cell>
          <cell r="M5946" t="str">
            <v>0052</v>
          </cell>
          <cell r="N5946">
            <v>603.53</v>
          </cell>
          <cell r="O5946">
            <v>4.5999999999999996</v>
          </cell>
          <cell r="P5946">
            <v>54.87</v>
          </cell>
          <cell r="Q5946">
            <v>109.74</v>
          </cell>
          <cell r="R5946">
            <v>493.79</v>
          </cell>
          <cell r="S5946">
            <v>263.82</v>
          </cell>
          <cell r="T5946">
            <v>11</v>
          </cell>
          <cell r="U5946">
            <v>0</v>
          </cell>
          <cell r="V5946">
            <v>9</v>
          </cell>
          <cell r="W5946">
            <v>0</v>
          </cell>
          <cell r="X5946">
            <v>0</v>
          </cell>
        </row>
        <row r="5947">
          <cell r="A5947" t="str">
            <v>1784400</v>
          </cell>
          <cell r="B5947">
            <v>1</v>
          </cell>
          <cell r="C5947" t="str">
            <v>fluorescent light fitting - 6 single tub</v>
          </cell>
          <cell r="D5947" t="str">
            <v>34</v>
          </cell>
          <cell r="E5947" t="str">
            <v>BASLIG</v>
          </cell>
          <cell r="F5947" t="str">
            <v>BAS</v>
          </cell>
          <cell r="G5947">
            <v>38820</v>
          </cell>
          <cell r="H5947" t="str">
            <v>Active</v>
          </cell>
          <cell r="I5947">
            <v>93</v>
          </cell>
          <cell r="J5947">
            <v>39344</v>
          </cell>
          <cell r="K5947" t="str">
            <v>TLI</v>
          </cell>
          <cell r="L5947" t="str">
            <v>TN</v>
          </cell>
          <cell r="M5947" t="str">
            <v>0052</v>
          </cell>
          <cell r="N5947">
            <v>201.16</v>
          </cell>
          <cell r="O5947">
            <v>1.57</v>
          </cell>
          <cell r="P5947">
            <v>18.29</v>
          </cell>
          <cell r="Q5947">
            <v>36.58</v>
          </cell>
          <cell r="R5947">
            <v>164.58</v>
          </cell>
          <cell r="S5947">
            <v>87.93</v>
          </cell>
          <cell r="T5947">
            <v>11</v>
          </cell>
          <cell r="U5947">
            <v>0</v>
          </cell>
          <cell r="V5947">
            <v>9</v>
          </cell>
          <cell r="W5947">
            <v>0</v>
          </cell>
          <cell r="X5947">
            <v>0</v>
          </cell>
        </row>
        <row r="5948">
          <cell r="A5948" t="str">
            <v>1784500</v>
          </cell>
          <cell r="B5948">
            <v>1</v>
          </cell>
          <cell r="C5948" t="str">
            <v>Mechanical Services in square metres</v>
          </cell>
          <cell r="D5948" t="str">
            <v>34</v>
          </cell>
          <cell r="E5948" t="str">
            <v>BASAIR</v>
          </cell>
          <cell r="F5948" t="str">
            <v>BAS</v>
          </cell>
          <cell r="G5948">
            <v>38820</v>
          </cell>
          <cell r="H5948" t="str">
            <v>Active</v>
          </cell>
          <cell r="I5948">
            <v>93</v>
          </cell>
          <cell r="J5948">
            <v>39344</v>
          </cell>
          <cell r="K5948" t="str">
            <v>TLI</v>
          </cell>
          <cell r="L5948" t="str">
            <v>TN</v>
          </cell>
          <cell r="M5948" t="str">
            <v>0052</v>
          </cell>
          <cell r="N5948">
            <v>14605.82</v>
          </cell>
          <cell r="O5948">
            <v>110.65</v>
          </cell>
          <cell r="P5948">
            <v>1327.8</v>
          </cell>
          <cell r="Q5948">
            <v>2655.6</v>
          </cell>
          <cell r="R5948">
            <v>11950.22</v>
          </cell>
          <cell r="S5948">
            <v>6384.7</v>
          </cell>
          <cell r="T5948">
            <v>11</v>
          </cell>
          <cell r="U5948">
            <v>0</v>
          </cell>
          <cell r="V5948">
            <v>9</v>
          </cell>
          <cell r="W5948">
            <v>0</v>
          </cell>
          <cell r="X5948">
            <v>0</v>
          </cell>
        </row>
        <row r="5949">
          <cell r="A5949" t="str">
            <v>1784600</v>
          </cell>
          <cell r="B5949">
            <v>1</v>
          </cell>
          <cell r="C5949" t="str">
            <v>Plumbing reticulation in square metres</v>
          </cell>
          <cell r="D5949" t="str">
            <v>34</v>
          </cell>
          <cell r="E5949" t="str">
            <v>BASPLM</v>
          </cell>
          <cell r="F5949" t="str">
            <v>BAS</v>
          </cell>
          <cell r="G5949">
            <v>38820</v>
          </cell>
          <cell r="H5949" t="str">
            <v>Active</v>
          </cell>
          <cell r="I5949">
            <v>93</v>
          </cell>
          <cell r="J5949">
            <v>39344</v>
          </cell>
          <cell r="K5949" t="str">
            <v>TLI</v>
          </cell>
          <cell r="L5949" t="str">
            <v>TN</v>
          </cell>
          <cell r="M5949" t="str">
            <v>0052</v>
          </cell>
          <cell r="N5949">
            <v>1961.13</v>
          </cell>
          <cell r="O5949">
            <v>10.26</v>
          </cell>
          <cell r="P5949">
            <v>122.57</v>
          </cell>
          <cell r="Q5949">
            <v>245.14</v>
          </cell>
          <cell r="R5949">
            <v>1715.99</v>
          </cell>
          <cell r="S5949">
            <v>816.27</v>
          </cell>
          <cell r="T5949">
            <v>16</v>
          </cell>
          <cell r="U5949">
            <v>0</v>
          </cell>
          <cell r="V5949">
            <v>14</v>
          </cell>
          <cell r="W5949">
            <v>0</v>
          </cell>
          <cell r="X5949">
            <v>0</v>
          </cell>
        </row>
        <row r="5950">
          <cell r="A5950" t="str">
            <v>1784700</v>
          </cell>
          <cell r="B5950">
            <v>1</v>
          </cell>
          <cell r="C5950" t="str">
            <v>Public Address System in square metres</v>
          </cell>
          <cell r="D5950" t="str">
            <v>34</v>
          </cell>
          <cell r="E5950" t="str">
            <v>BASPUB</v>
          </cell>
          <cell r="F5950" t="str">
            <v>BAS</v>
          </cell>
          <cell r="G5950">
            <v>38820</v>
          </cell>
          <cell r="H5950" t="str">
            <v>Active</v>
          </cell>
          <cell r="I5950">
            <v>93</v>
          </cell>
          <cell r="J5950">
            <v>39344</v>
          </cell>
          <cell r="K5950" t="str">
            <v>TLI</v>
          </cell>
          <cell r="L5950" t="str">
            <v>TN</v>
          </cell>
          <cell r="M5950" t="str">
            <v>0052</v>
          </cell>
          <cell r="N5950">
            <v>1307.3499999999999</v>
          </cell>
          <cell r="O5950">
            <v>6.8</v>
          </cell>
          <cell r="P5950">
            <v>81.709999999999994</v>
          </cell>
          <cell r="Q5950">
            <v>163.41999999999999</v>
          </cell>
          <cell r="R5950">
            <v>1143.93</v>
          </cell>
          <cell r="S5950">
            <v>544.16</v>
          </cell>
          <cell r="T5950">
            <v>16</v>
          </cell>
          <cell r="U5950">
            <v>0</v>
          </cell>
          <cell r="V5950">
            <v>14</v>
          </cell>
          <cell r="W5950">
            <v>0</v>
          </cell>
          <cell r="X5950">
            <v>0</v>
          </cell>
        </row>
        <row r="5951">
          <cell r="A5951" t="str">
            <v>1784800</v>
          </cell>
          <cell r="B5951">
            <v>1</v>
          </cell>
          <cell r="C5951" t="str">
            <v>Security System in square metres</v>
          </cell>
          <cell r="D5951" t="str">
            <v>34</v>
          </cell>
          <cell r="E5951" t="str">
            <v>BASSEC</v>
          </cell>
          <cell r="F5951" t="str">
            <v>BAS</v>
          </cell>
          <cell r="G5951">
            <v>38820</v>
          </cell>
          <cell r="H5951" t="str">
            <v>Active</v>
          </cell>
          <cell r="I5951">
            <v>93</v>
          </cell>
          <cell r="J5951">
            <v>39344</v>
          </cell>
          <cell r="K5951" t="str">
            <v>TLI</v>
          </cell>
          <cell r="L5951" t="str">
            <v>TN</v>
          </cell>
          <cell r="M5951" t="str">
            <v>0052</v>
          </cell>
          <cell r="N5951">
            <v>3268.46</v>
          </cell>
          <cell r="O5951">
            <v>17.059999999999999</v>
          </cell>
          <cell r="P5951">
            <v>204.28</v>
          </cell>
          <cell r="Q5951">
            <v>408.56</v>
          </cell>
          <cell r="R5951">
            <v>2859.9</v>
          </cell>
          <cell r="S5951">
            <v>1360.41</v>
          </cell>
          <cell r="T5951">
            <v>16</v>
          </cell>
          <cell r="U5951">
            <v>0</v>
          </cell>
          <cell r="V5951">
            <v>14</v>
          </cell>
          <cell r="W5951">
            <v>0</v>
          </cell>
          <cell r="X5951">
            <v>0</v>
          </cell>
        </row>
        <row r="5952">
          <cell r="A5952" t="str">
            <v>1784900</v>
          </cell>
          <cell r="B5952">
            <v>1</v>
          </cell>
          <cell r="C5952" t="str">
            <v>up and over auto door - 1</v>
          </cell>
          <cell r="D5952" t="str">
            <v>34</v>
          </cell>
          <cell r="E5952" t="str">
            <v>BASPAR</v>
          </cell>
          <cell r="F5952" t="str">
            <v>BAS</v>
          </cell>
          <cell r="G5952">
            <v>38820</v>
          </cell>
          <cell r="H5952" t="str">
            <v>Active</v>
          </cell>
          <cell r="I5952">
            <v>93</v>
          </cell>
          <cell r="J5952">
            <v>39344</v>
          </cell>
          <cell r="K5952" t="str">
            <v>TLI</v>
          </cell>
          <cell r="L5952" t="str">
            <v>TN</v>
          </cell>
          <cell r="M5952" t="str">
            <v>0052</v>
          </cell>
          <cell r="N5952">
            <v>432.69</v>
          </cell>
          <cell r="O5952">
            <v>3.26</v>
          </cell>
          <cell r="P5952">
            <v>39.340000000000003</v>
          </cell>
          <cell r="Q5952">
            <v>78.680000000000007</v>
          </cell>
          <cell r="R5952">
            <v>354.01</v>
          </cell>
          <cell r="S5952">
            <v>189.14</v>
          </cell>
          <cell r="T5952">
            <v>11</v>
          </cell>
          <cell r="U5952">
            <v>0</v>
          </cell>
          <cell r="V5952">
            <v>9</v>
          </cell>
          <cell r="W5952">
            <v>0</v>
          </cell>
          <cell r="X5952">
            <v>0</v>
          </cell>
        </row>
        <row r="5953">
          <cell r="A5953" t="str">
            <v>1785000</v>
          </cell>
          <cell r="B5953">
            <v>1</v>
          </cell>
          <cell r="C5953" t="str">
            <v>sprinkler head and piping - 65</v>
          </cell>
          <cell r="D5953" t="str">
            <v>34</v>
          </cell>
          <cell r="E5953" t="str">
            <v>BASSPR</v>
          </cell>
          <cell r="F5953" t="str">
            <v>BAS</v>
          </cell>
          <cell r="G5953">
            <v>38820</v>
          </cell>
          <cell r="H5953" t="str">
            <v>Active</v>
          </cell>
          <cell r="I5953">
            <v>93</v>
          </cell>
          <cell r="J5953">
            <v>39344</v>
          </cell>
          <cell r="K5953" t="str">
            <v>TLI</v>
          </cell>
          <cell r="L5953" t="str">
            <v>TN</v>
          </cell>
          <cell r="M5953" t="str">
            <v>0052</v>
          </cell>
          <cell r="N5953">
            <v>4921.07</v>
          </cell>
          <cell r="O5953">
            <v>37.29</v>
          </cell>
          <cell r="P5953">
            <v>447.37</v>
          </cell>
          <cell r="Q5953">
            <v>894.74</v>
          </cell>
          <cell r="R5953">
            <v>4026.33</v>
          </cell>
          <cell r="S5953">
            <v>2151.17</v>
          </cell>
          <cell r="T5953">
            <v>11</v>
          </cell>
          <cell r="U5953">
            <v>0</v>
          </cell>
          <cell r="V5953">
            <v>9</v>
          </cell>
          <cell r="W5953">
            <v>0</v>
          </cell>
          <cell r="X5953">
            <v>0</v>
          </cell>
        </row>
        <row r="5954">
          <cell r="A5954" t="str">
            <v>1785100</v>
          </cell>
          <cell r="B5954">
            <v>1</v>
          </cell>
          <cell r="C5954" t="str">
            <v>suspended ceiling - 453.40 square metres</v>
          </cell>
          <cell r="D5954" t="str">
            <v>34</v>
          </cell>
          <cell r="E5954" t="str">
            <v>BASSUS</v>
          </cell>
          <cell r="F5954" t="str">
            <v>BAS</v>
          </cell>
          <cell r="G5954">
            <v>38820</v>
          </cell>
          <cell r="H5954" t="str">
            <v>Active</v>
          </cell>
          <cell r="I5954">
            <v>93</v>
          </cell>
          <cell r="J5954">
            <v>39344</v>
          </cell>
          <cell r="K5954" t="str">
            <v>TLI</v>
          </cell>
          <cell r="L5954" t="str">
            <v>TN</v>
          </cell>
          <cell r="M5954" t="str">
            <v>0052</v>
          </cell>
          <cell r="N5954">
            <v>2282.4499999999998</v>
          </cell>
          <cell r="O5954">
            <v>11.86</v>
          </cell>
          <cell r="P5954">
            <v>142.65</v>
          </cell>
          <cell r="Q5954">
            <v>285.3</v>
          </cell>
          <cell r="R5954">
            <v>1997.15</v>
          </cell>
          <cell r="S5954">
            <v>950.01</v>
          </cell>
          <cell r="T5954">
            <v>16</v>
          </cell>
          <cell r="U5954">
            <v>0</v>
          </cell>
          <cell r="V5954">
            <v>14</v>
          </cell>
          <cell r="W5954">
            <v>0</v>
          </cell>
          <cell r="X5954">
            <v>0</v>
          </cell>
        </row>
        <row r="5955">
          <cell r="A5955" t="str">
            <v>1785200</v>
          </cell>
          <cell r="B5955">
            <v>1</v>
          </cell>
          <cell r="C5955" t="str">
            <v>vinyl floor covering - 255.00 square met</v>
          </cell>
          <cell r="D5955" t="str">
            <v>34</v>
          </cell>
          <cell r="E5955" t="str">
            <v>BASFLO</v>
          </cell>
          <cell r="F5955" t="str">
            <v>BAS</v>
          </cell>
          <cell r="G5955">
            <v>38820</v>
          </cell>
          <cell r="H5955" t="str">
            <v>Active</v>
          </cell>
          <cell r="I5955">
            <v>93</v>
          </cell>
          <cell r="J5955">
            <v>39344</v>
          </cell>
          <cell r="K5955" t="str">
            <v>TLI</v>
          </cell>
          <cell r="L5955" t="str">
            <v>TN</v>
          </cell>
          <cell r="M5955" t="str">
            <v>0052</v>
          </cell>
          <cell r="N5955">
            <v>0</v>
          </cell>
          <cell r="O5955">
            <v>0</v>
          </cell>
          <cell r="P5955">
            <v>0</v>
          </cell>
          <cell r="Q5955">
            <v>0</v>
          </cell>
          <cell r="R5955">
            <v>0</v>
          </cell>
          <cell r="S5955">
            <v>0</v>
          </cell>
          <cell r="T5955">
            <v>0</v>
          </cell>
          <cell r="U5955">
            <v>0</v>
          </cell>
          <cell r="V5955">
            <v>0</v>
          </cell>
          <cell r="W5955">
            <v>0</v>
          </cell>
          <cell r="X5955">
            <v>0</v>
          </cell>
        </row>
        <row r="5956">
          <cell r="A5956" t="str">
            <v>1785301</v>
          </cell>
          <cell r="B5956">
            <v>1</v>
          </cell>
          <cell r="C5956" t="str">
            <v>Double sided Way Out &amp; No Entry signs</v>
          </cell>
          <cell r="D5956" t="str">
            <v>34</v>
          </cell>
          <cell r="E5956" t="str">
            <v>BASSIG</v>
          </cell>
          <cell r="F5956" t="str">
            <v>BAS</v>
          </cell>
          <cell r="G5956">
            <v>38820</v>
          </cell>
          <cell r="H5956" t="str">
            <v>Active</v>
          </cell>
          <cell r="I5956">
            <v>1</v>
          </cell>
          <cell r="J5956">
            <v>39344</v>
          </cell>
          <cell r="K5956" t="str">
            <v>TDP</v>
          </cell>
          <cell r="L5956" t="str">
            <v>TW</v>
          </cell>
          <cell r="M5956" t="str">
            <v>0014</v>
          </cell>
          <cell r="N5956">
            <v>1007.57</v>
          </cell>
          <cell r="O5956">
            <v>6.22</v>
          </cell>
          <cell r="P5956">
            <v>75.08</v>
          </cell>
          <cell r="Q5956">
            <v>150.16</v>
          </cell>
          <cell r="R5956">
            <v>857.41</v>
          </cell>
          <cell r="S5956">
            <v>490.54</v>
          </cell>
          <cell r="T5956">
            <v>13</v>
          </cell>
          <cell r="U5956">
            <v>153</v>
          </cell>
          <cell r="V5956">
            <v>11</v>
          </cell>
          <cell r="W5956">
            <v>153</v>
          </cell>
          <cell r="X5956">
            <v>0</v>
          </cell>
        </row>
        <row r="5957">
          <cell r="A5957" t="str">
            <v>1785302</v>
          </cell>
          <cell r="B5957">
            <v>1</v>
          </cell>
          <cell r="C5957" t="str">
            <v>Lighting Fixtures Operations Room</v>
          </cell>
          <cell r="D5957" t="str">
            <v>32</v>
          </cell>
          <cell r="E5957" t="str">
            <v>FIXOTH</v>
          </cell>
          <cell r="F5957" t="str">
            <v>FIX</v>
          </cell>
          <cell r="G5957">
            <v>37265</v>
          </cell>
          <cell r="H5957" t="str">
            <v>Active</v>
          </cell>
          <cell r="I5957">
            <v>1</v>
          </cell>
          <cell r="J5957">
            <v>39343</v>
          </cell>
          <cell r="K5957" t="str">
            <v>X</v>
          </cell>
          <cell r="L5957" t="str">
            <v>TN</v>
          </cell>
          <cell r="M5957" t="str">
            <v>0016</v>
          </cell>
          <cell r="N5957">
            <v>1370.47</v>
          </cell>
          <cell r="O5957">
            <v>0</v>
          </cell>
          <cell r="P5957">
            <v>0</v>
          </cell>
          <cell r="Q5957">
            <v>1370.47</v>
          </cell>
          <cell r="R5957">
            <v>0</v>
          </cell>
          <cell r="S5957">
            <v>0</v>
          </cell>
          <cell r="T5957">
            <v>5</v>
          </cell>
          <cell r="U5957">
            <v>0</v>
          </cell>
          <cell r="V5957">
            <v>0</v>
          </cell>
          <cell r="W5957">
            <v>0</v>
          </cell>
          <cell r="X5957">
            <v>0</v>
          </cell>
        </row>
        <row r="5958">
          <cell r="A5958" t="str">
            <v>1785500</v>
          </cell>
          <cell r="B5958">
            <v>1</v>
          </cell>
          <cell r="C5958" t="str">
            <v>No parking signs at MTB kerbside</v>
          </cell>
          <cell r="D5958" t="str">
            <v>34</v>
          </cell>
          <cell r="E5958" t="str">
            <v>BASSIG</v>
          </cell>
          <cell r="F5958" t="str">
            <v>BAS</v>
          </cell>
          <cell r="G5958">
            <v>38820</v>
          </cell>
          <cell r="H5958" t="str">
            <v>Active</v>
          </cell>
          <cell r="I5958">
            <v>1</v>
          </cell>
          <cell r="J5958">
            <v>39344</v>
          </cell>
          <cell r="K5958" t="str">
            <v>TCOM</v>
          </cell>
          <cell r="L5958" t="str">
            <v>RO</v>
          </cell>
          <cell r="M5958" t="str">
            <v>0002</v>
          </cell>
          <cell r="N5958">
            <v>0</v>
          </cell>
          <cell r="O5958">
            <v>0</v>
          </cell>
          <cell r="P5958">
            <v>0</v>
          </cell>
          <cell r="Q5958">
            <v>0</v>
          </cell>
          <cell r="R5958">
            <v>0</v>
          </cell>
          <cell r="S5958">
            <v>0</v>
          </cell>
          <cell r="T5958">
            <v>16</v>
          </cell>
          <cell r="U5958">
            <v>153</v>
          </cell>
          <cell r="V5958">
            <v>16</v>
          </cell>
          <cell r="W5958">
            <v>153</v>
          </cell>
          <cell r="X5958">
            <v>0</v>
          </cell>
        </row>
        <row r="5959">
          <cell r="A5959" t="str">
            <v>1785600</v>
          </cell>
          <cell r="B5959">
            <v>1</v>
          </cell>
          <cell r="C5959" t="str">
            <v>Ground loops to Gate Alpha &amp; George Bolt</v>
          </cell>
          <cell r="D5959" t="str">
            <v>62</v>
          </cell>
          <cell r="E5959" t="str">
            <v>CVLFEN</v>
          </cell>
          <cell r="F5959" t="str">
            <v>CVL</v>
          </cell>
          <cell r="G5959">
            <v>38820</v>
          </cell>
          <cell r="H5959" t="str">
            <v>Active</v>
          </cell>
          <cell r="I5959">
            <v>1</v>
          </cell>
          <cell r="J5959">
            <v>39344</v>
          </cell>
          <cell r="K5959" t="str">
            <v>AC</v>
          </cell>
          <cell r="L5959" t="str">
            <v>AP</v>
          </cell>
          <cell r="M5959" t="str">
            <v>0007</v>
          </cell>
          <cell r="N5959">
            <v>0</v>
          </cell>
          <cell r="O5959">
            <v>0</v>
          </cell>
          <cell r="P5959">
            <v>0</v>
          </cell>
          <cell r="Q5959">
            <v>0</v>
          </cell>
          <cell r="R5959">
            <v>0</v>
          </cell>
          <cell r="S5959">
            <v>0</v>
          </cell>
          <cell r="T5959">
            <v>0</v>
          </cell>
          <cell r="U5959">
            <v>0</v>
          </cell>
          <cell r="V5959">
            <v>0</v>
          </cell>
          <cell r="W5959">
            <v>0</v>
          </cell>
          <cell r="X5959">
            <v>0</v>
          </cell>
        </row>
        <row r="5960">
          <cell r="A5960" t="str">
            <v>1785700</v>
          </cell>
          <cell r="B5960">
            <v>1</v>
          </cell>
          <cell r="C5960" t="str">
            <v>Table Tops</v>
          </cell>
          <cell r="D5960" t="str">
            <v>34</v>
          </cell>
          <cell r="E5960" t="str">
            <v>FIXTAB</v>
          </cell>
          <cell r="F5960" t="str">
            <v>FIX</v>
          </cell>
          <cell r="G5960">
            <v>37265</v>
          </cell>
          <cell r="H5960" t="str">
            <v>Active</v>
          </cell>
          <cell r="I5960">
            <v>1</v>
          </cell>
          <cell r="J5960">
            <v>39343</v>
          </cell>
          <cell r="K5960" t="str">
            <v>TIP/TD</v>
          </cell>
          <cell r="L5960" t="str">
            <v>TM</v>
          </cell>
          <cell r="M5960" t="str">
            <v>0001</v>
          </cell>
          <cell r="N5960">
            <v>519</v>
          </cell>
          <cell r="O5960">
            <v>0</v>
          </cell>
          <cell r="P5960">
            <v>0</v>
          </cell>
          <cell r="Q5960">
            <v>519</v>
          </cell>
          <cell r="R5960">
            <v>0</v>
          </cell>
          <cell r="S5960">
            <v>0</v>
          </cell>
          <cell r="T5960">
            <v>5</v>
          </cell>
          <cell r="U5960">
            <v>0</v>
          </cell>
          <cell r="V5960">
            <v>0</v>
          </cell>
          <cell r="W5960">
            <v>0</v>
          </cell>
          <cell r="X5960">
            <v>0</v>
          </cell>
        </row>
        <row r="5961">
          <cell r="A5961" t="str">
            <v>1785800</v>
          </cell>
          <cell r="B5961">
            <v>1</v>
          </cell>
          <cell r="C5961" t="str">
            <v>Chairs</v>
          </cell>
          <cell r="D5961" t="str">
            <v>66</v>
          </cell>
          <cell r="E5961" t="str">
            <v>FIXCHA</v>
          </cell>
          <cell r="F5961" t="str">
            <v>FIX</v>
          </cell>
          <cell r="G5961">
            <v>37265</v>
          </cell>
          <cell r="H5961" t="str">
            <v>Active</v>
          </cell>
          <cell r="I5961">
            <v>12</v>
          </cell>
          <cell r="J5961">
            <v>39343</v>
          </cell>
          <cell r="K5961" t="str">
            <v>AC</v>
          </cell>
          <cell r="L5961" t="str">
            <v>NA</v>
          </cell>
          <cell r="M5961" t="str">
            <v>0032</v>
          </cell>
          <cell r="N5961">
            <v>1800</v>
          </cell>
          <cell r="O5961">
            <v>0</v>
          </cell>
          <cell r="P5961">
            <v>0</v>
          </cell>
          <cell r="Q5961">
            <v>1800</v>
          </cell>
          <cell r="R5961">
            <v>0</v>
          </cell>
          <cell r="S5961">
            <v>0</v>
          </cell>
          <cell r="T5961">
            <v>5</v>
          </cell>
          <cell r="U5961">
            <v>0</v>
          </cell>
          <cell r="V5961">
            <v>0</v>
          </cell>
          <cell r="W5961">
            <v>0</v>
          </cell>
          <cell r="X5961">
            <v>0</v>
          </cell>
        </row>
        <row r="5962">
          <cell r="A5962" t="str">
            <v>1785900</v>
          </cell>
          <cell r="B5962">
            <v>1</v>
          </cell>
          <cell r="C5962" t="str">
            <v>Warning signs MTB Kerbside</v>
          </cell>
          <cell r="D5962" t="str">
            <v>34</v>
          </cell>
          <cell r="E5962" t="str">
            <v>BASSIG</v>
          </cell>
          <cell r="F5962" t="str">
            <v>BAS</v>
          </cell>
          <cell r="G5962">
            <v>38820</v>
          </cell>
          <cell r="H5962" t="str">
            <v>Active</v>
          </cell>
          <cell r="I5962">
            <v>1</v>
          </cell>
          <cell r="J5962">
            <v>39344</v>
          </cell>
          <cell r="K5962" t="str">
            <v>TCOM</v>
          </cell>
          <cell r="L5962" t="str">
            <v>RO</v>
          </cell>
          <cell r="M5962" t="str">
            <v>0002</v>
          </cell>
          <cell r="N5962">
            <v>0</v>
          </cell>
          <cell r="O5962">
            <v>0</v>
          </cell>
          <cell r="P5962">
            <v>0</v>
          </cell>
          <cell r="Q5962">
            <v>0</v>
          </cell>
          <cell r="R5962">
            <v>0</v>
          </cell>
          <cell r="S5962">
            <v>0</v>
          </cell>
          <cell r="T5962">
            <v>16</v>
          </cell>
          <cell r="U5962">
            <v>153</v>
          </cell>
          <cell r="V5962">
            <v>16</v>
          </cell>
          <cell r="W5962">
            <v>153</v>
          </cell>
          <cell r="X5962">
            <v>0</v>
          </cell>
        </row>
        <row r="5963">
          <cell r="A5963" t="str">
            <v>1786100</v>
          </cell>
          <cell r="B5963">
            <v>1</v>
          </cell>
          <cell r="C5963" t="str">
            <v>Honda CRV APW890</v>
          </cell>
          <cell r="D5963" t="str">
            <v>64</v>
          </cell>
          <cell r="E5963" t="str">
            <v>MOTCAR</v>
          </cell>
          <cell r="F5963" t="str">
            <v>MOT</v>
          </cell>
          <cell r="G5963">
            <v>37481</v>
          </cell>
          <cell r="H5963" t="str">
            <v>Active</v>
          </cell>
          <cell r="I5963">
            <v>1</v>
          </cell>
          <cell r="J5963">
            <v>39343</v>
          </cell>
          <cell r="K5963" t="str">
            <v>AC</v>
          </cell>
          <cell r="L5963" t="str">
            <v>NA</v>
          </cell>
          <cell r="M5963" t="str">
            <v>0032</v>
          </cell>
          <cell r="N5963">
            <v>39545.519999999997</v>
          </cell>
          <cell r="O5963">
            <v>0</v>
          </cell>
          <cell r="P5963">
            <v>0</v>
          </cell>
          <cell r="Q5963">
            <v>39545.519999999997</v>
          </cell>
          <cell r="R5963">
            <v>0</v>
          </cell>
          <cell r="S5963">
            <v>0</v>
          </cell>
          <cell r="T5963">
            <v>5</v>
          </cell>
          <cell r="U5963">
            <v>0</v>
          </cell>
          <cell r="V5963">
            <v>0</v>
          </cell>
          <cell r="W5963">
            <v>0</v>
          </cell>
          <cell r="X5963">
            <v>0</v>
          </cell>
        </row>
        <row r="5964">
          <cell r="A5964" t="str">
            <v>1786200</v>
          </cell>
          <cell r="B5964">
            <v>1</v>
          </cell>
          <cell r="C5964" t="str">
            <v>Allied Telesyn 32pt managed switches x 2</v>
          </cell>
          <cell r="D5964" t="str">
            <v>80</v>
          </cell>
          <cell r="E5964" t="str">
            <v>CMPHAR</v>
          </cell>
          <cell r="F5964" t="str">
            <v>CMP</v>
          </cell>
          <cell r="G5964">
            <v>37542</v>
          </cell>
          <cell r="H5964" t="str">
            <v>Active</v>
          </cell>
          <cell r="I5964">
            <v>2</v>
          </cell>
          <cell r="J5964">
            <v>39344</v>
          </cell>
          <cell r="K5964" t="str">
            <v>X</v>
          </cell>
          <cell r="L5964" t="str">
            <v>TN</v>
          </cell>
          <cell r="M5964" t="str">
            <v>0034</v>
          </cell>
          <cell r="N5964">
            <v>3771</v>
          </cell>
          <cell r="O5964">
            <v>0</v>
          </cell>
          <cell r="P5964">
            <v>0</v>
          </cell>
          <cell r="Q5964">
            <v>3771</v>
          </cell>
          <cell r="R5964">
            <v>0</v>
          </cell>
          <cell r="S5964">
            <v>0</v>
          </cell>
          <cell r="T5964">
            <v>3</v>
          </cell>
          <cell r="U5964">
            <v>0</v>
          </cell>
          <cell r="V5964">
            <v>0</v>
          </cell>
          <cell r="W5964">
            <v>0</v>
          </cell>
          <cell r="X5964">
            <v>0</v>
          </cell>
        </row>
        <row r="5965">
          <cell r="A5965" t="str">
            <v>1786300</v>
          </cell>
          <cell r="B5965">
            <v>1</v>
          </cell>
          <cell r="C5965" t="str">
            <v>Partitions</v>
          </cell>
          <cell r="D5965" t="str">
            <v>34</v>
          </cell>
          <cell r="E5965" t="str">
            <v>BASPAR</v>
          </cell>
          <cell r="F5965" t="str">
            <v>BAS</v>
          </cell>
          <cell r="G5965">
            <v>38820</v>
          </cell>
          <cell r="H5965" t="str">
            <v>Active</v>
          </cell>
          <cell r="I5965">
            <v>1</v>
          </cell>
          <cell r="J5965">
            <v>39344</v>
          </cell>
          <cell r="K5965" t="str">
            <v>TDP</v>
          </cell>
          <cell r="L5965" t="str">
            <v>TW</v>
          </cell>
          <cell r="M5965" t="str">
            <v>0109</v>
          </cell>
          <cell r="N5965">
            <v>2860.6</v>
          </cell>
          <cell r="O5965">
            <v>17.64</v>
          </cell>
          <cell r="P5965">
            <v>211.9</v>
          </cell>
          <cell r="Q5965">
            <v>423.8</v>
          </cell>
          <cell r="R5965">
            <v>2436.8000000000002</v>
          </cell>
          <cell r="S5965">
            <v>1391.78</v>
          </cell>
          <cell r="T5965">
            <v>13</v>
          </cell>
          <cell r="U5965">
            <v>183</v>
          </cell>
          <cell r="V5965">
            <v>11</v>
          </cell>
          <cell r="W5965">
            <v>183</v>
          </cell>
          <cell r="X5965">
            <v>0</v>
          </cell>
        </row>
        <row r="5966">
          <cell r="A5966" t="str">
            <v>1786400</v>
          </cell>
          <cell r="B5966">
            <v>1</v>
          </cell>
          <cell r="C5966" t="str">
            <v>Partitions</v>
          </cell>
          <cell r="D5966" t="str">
            <v>34</v>
          </cell>
          <cell r="E5966" t="str">
            <v>BASPAR</v>
          </cell>
          <cell r="F5966" t="str">
            <v>BAS</v>
          </cell>
          <cell r="G5966">
            <v>38820</v>
          </cell>
          <cell r="H5966" t="str">
            <v>Active</v>
          </cell>
          <cell r="I5966">
            <v>1</v>
          </cell>
          <cell r="J5966">
            <v>39344</v>
          </cell>
          <cell r="K5966" t="str">
            <v>TDP</v>
          </cell>
          <cell r="L5966" t="str">
            <v>TW</v>
          </cell>
          <cell r="M5966" t="str">
            <v>0109</v>
          </cell>
          <cell r="N5966">
            <v>2860.6</v>
          </cell>
          <cell r="O5966">
            <v>17.64</v>
          </cell>
          <cell r="P5966">
            <v>211.9</v>
          </cell>
          <cell r="Q5966">
            <v>423.8</v>
          </cell>
          <cell r="R5966">
            <v>2436.8000000000002</v>
          </cell>
          <cell r="S5966">
            <v>1391.78</v>
          </cell>
          <cell r="T5966">
            <v>13</v>
          </cell>
          <cell r="U5966">
            <v>183</v>
          </cell>
          <cell r="V5966">
            <v>11</v>
          </cell>
          <cell r="W5966">
            <v>183</v>
          </cell>
          <cell r="X5966">
            <v>0</v>
          </cell>
        </row>
        <row r="5967">
          <cell r="A5967" t="str">
            <v>1786500</v>
          </cell>
          <cell r="B5967">
            <v>1</v>
          </cell>
          <cell r="C5967" t="str">
            <v>Interscan eManager</v>
          </cell>
          <cell r="D5967" t="str">
            <v>80</v>
          </cell>
          <cell r="E5967" t="str">
            <v>CMPSOF</v>
          </cell>
          <cell r="F5967" t="str">
            <v>CMP</v>
          </cell>
          <cell r="G5967">
            <v>37546</v>
          </cell>
          <cell r="H5967" t="str">
            <v>Active</v>
          </cell>
          <cell r="I5967">
            <v>1</v>
          </cell>
          <cell r="J5967">
            <v>39344</v>
          </cell>
          <cell r="K5967" t="str">
            <v>X</v>
          </cell>
          <cell r="L5967" t="str">
            <v>TN</v>
          </cell>
          <cell r="M5967" t="str">
            <v>0034</v>
          </cell>
          <cell r="N5967">
            <v>855.5</v>
          </cell>
          <cell r="O5967">
            <v>0</v>
          </cell>
          <cell r="P5967">
            <v>0</v>
          </cell>
          <cell r="Q5967">
            <v>855.5</v>
          </cell>
          <cell r="R5967">
            <v>0</v>
          </cell>
          <cell r="S5967">
            <v>0</v>
          </cell>
          <cell r="T5967">
            <v>3</v>
          </cell>
          <cell r="U5967">
            <v>0</v>
          </cell>
          <cell r="V5967">
            <v>0</v>
          </cell>
          <cell r="W5967">
            <v>0</v>
          </cell>
          <cell r="X5967">
            <v>0</v>
          </cell>
        </row>
        <row r="5968">
          <cell r="A5968" t="str">
            <v>1786600</v>
          </cell>
          <cell r="B5968">
            <v>1</v>
          </cell>
          <cell r="C5968" t="str">
            <v>VHF H/H Alantis Uniden Marine Radio</v>
          </cell>
          <cell r="D5968" t="str">
            <v>66</v>
          </cell>
          <cell r="E5968" t="str">
            <v>COMPHO</v>
          </cell>
          <cell r="F5968" t="str">
            <v>COM</v>
          </cell>
          <cell r="G5968">
            <v>37556</v>
          </cell>
          <cell r="H5968" t="str">
            <v>Active</v>
          </cell>
          <cell r="I5968">
            <v>1</v>
          </cell>
          <cell r="J5968">
            <v>39343</v>
          </cell>
          <cell r="K5968" t="str">
            <v>AC</v>
          </cell>
          <cell r="L5968" t="str">
            <v>NA</v>
          </cell>
          <cell r="M5968" t="str">
            <v>0032</v>
          </cell>
          <cell r="N5968">
            <v>354.67</v>
          </cell>
          <cell r="O5968">
            <v>0</v>
          </cell>
          <cell r="P5968">
            <v>0</v>
          </cell>
          <cell r="Q5968">
            <v>354.67</v>
          </cell>
          <cell r="R5968">
            <v>0</v>
          </cell>
          <cell r="S5968">
            <v>0</v>
          </cell>
          <cell r="T5968">
            <v>5</v>
          </cell>
          <cell r="U5968">
            <v>0</v>
          </cell>
          <cell r="V5968">
            <v>0</v>
          </cell>
          <cell r="W5968">
            <v>0</v>
          </cell>
          <cell r="X5968">
            <v>0</v>
          </cell>
        </row>
        <row r="5969">
          <cell r="A5969" t="str">
            <v>1786700</v>
          </cell>
          <cell r="B5969">
            <v>1</v>
          </cell>
          <cell r="C5969" t="str">
            <v>Icom A4 HH Portable Airband Radio</v>
          </cell>
          <cell r="D5969" t="str">
            <v>66</v>
          </cell>
          <cell r="E5969" t="str">
            <v>COMPHO</v>
          </cell>
          <cell r="F5969" t="str">
            <v>COM</v>
          </cell>
          <cell r="G5969">
            <v>37266</v>
          </cell>
          <cell r="H5969" t="str">
            <v>Active</v>
          </cell>
          <cell r="I5969">
            <v>1</v>
          </cell>
          <cell r="J5969">
            <v>39343</v>
          </cell>
          <cell r="K5969" t="str">
            <v>AC</v>
          </cell>
          <cell r="L5969" t="str">
            <v>NA</v>
          </cell>
          <cell r="M5969" t="str">
            <v>0032</v>
          </cell>
          <cell r="N5969">
            <v>866.4</v>
          </cell>
          <cell r="O5969">
            <v>0</v>
          </cell>
          <cell r="P5969">
            <v>0</v>
          </cell>
          <cell r="Q5969">
            <v>866.4</v>
          </cell>
          <cell r="R5969">
            <v>0</v>
          </cell>
          <cell r="S5969">
            <v>0</v>
          </cell>
          <cell r="T5969">
            <v>5</v>
          </cell>
          <cell r="U5969">
            <v>0</v>
          </cell>
          <cell r="V5969">
            <v>0</v>
          </cell>
          <cell r="W5969">
            <v>0</v>
          </cell>
          <cell r="X5969">
            <v>0</v>
          </cell>
        </row>
        <row r="5970">
          <cell r="A5970" t="str">
            <v>1786800</v>
          </cell>
          <cell r="B5970">
            <v>1</v>
          </cell>
          <cell r="C5970" t="str">
            <v>CQ D500 SFF 1.5GHz/20GB/128MB/S (W2K)-84</v>
          </cell>
          <cell r="D5970" t="str">
            <v>80</v>
          </cell>
          <cell r="E5970" t="str">
            <v>CMPHAR</v>
          </cell>
          <cell r="F5970" t="str">
            <v>CMP</v>
          </cell>
          <cell r="G5970">
            <v>37359</v>
          </cell>
          <cell r="H5970" t="str">
            <v>Active</v>
          </cell>
          <cell r="I5970">
            <v>1</v>
          </cell>
          <cell r="J5970">
            <v>39344</v>
          </cell>
          <cell r="K5970" t="str">
            <v>X</v>
          </cell>
          <cell r="L5970" t="str">
            <v>TN</v>
          </cell>
          <cell r="M5970" t="str">
            <v>0034</v>
          </cell>
          <cell r="N5970">
            <v>1578.9</v>
          </cell>
          <cell r="O5970">
            <v>0</v>
          </cell>
          <cell r="P5970">
            <v>0</v>
          </cell>
          <cell r="Q5970">
            <v>1578.9</v>
          </cell>
          <cell r="R5970">
            <v>0</v>
          </cell>
          <cell r="S5970">
            <v>0</v>
          </cell>
          <cell r="T5970">
            <v>2</v>
          </cell>
          <cell r="U5970">
            <v>214</v>
          </cell>
          <cell r="V5970">
            <v>0</v>
          </cell>
          <cell r="W5970">
            <v>0</v>
          </cell>
          <cell r="X5970">
            <v>0</v>
          </cell>
        </row>
        <row r="5971">
          <cell r="A5971" t="str">
            <v>1786900</v>
          </cell>
          <cell r="B5971">
            <v>1</v>
          </cell>
          <cell r="C5971" t="str">
            <v>CQ D500 SFF 1.5GHz/20GB/128MB/S (W2K)-84</v>
          </cell>
          <cell r="D5971" t="str">
            <v>80</v>
          </cell>
          <cell r="E5971" t="str">
            <v>CMPHAR</v>
          </cell>
          <cell r="F5971" t="str">
            <v>CMP</v>
          </cell>
          <cell r="G5971">
            <v>37359</v>
          </cell>
          <cell r="H5971" t="str">
            <v>Active</v>
          </cell>
          <cell r="I5971">
            <v>1</v>
          </cell>
          <cell r="J5971">
            <v>39344</v>
          </cell>
          <cell r="K5971" t="str">
            <v>X</v>
          </cell>
          <cell r="L5971" t="str">
            <v>TN</v>
          </cell>
          <cell r="M5971" t="str">
            <v>0034</v>
          </cell>
          <cell r="N5971">
            <v>1578.9</v>
          </cell>
          <cell r="O5971">
            <v>0</v>
          </cell>
          <cell r="P5971">
            <v>0</v>
          </cell>
          <cell r="Q5971">
            <v>1578.9</v>
          </cell>
          <cell r="R5971">
            <v>0</v>
          </cell>
          <cell r="S5971">
            <v>0</v>
          </cell>
          <cell r="T5971">
            <v>2</v>
          </cell>
          <cell r="U5971">
            <v>214</v>
          </cell>
          <cell r="V5971">
            <v>0</v>
          </cell>
          <cell r="W5971">
            <v>0</v>
          </cell>
          <cell r="X5971">
            <v>0</v>
          </cell>
        </row>
        <row r="5972">
          <cell r="A5972" t="str">
            <v>1787000</v>
          </cell>
          <cell r="B5972">
            <v>1</v>
          </cell>
          <cell r="C5972" t="str">
            <v>CQ D500 SFF 1.5GHz/20GB/128MB/CDS (W2K)-</v>
          </cell>
          <cell r="D5972" t="str">
            <v>80</v>
          </cell>
          <cell r="E5972" t="str">
            <v>CMPHAR</v>
          </cell>
          <cell r="F5972" t="str">
            <v>CMP</v>
          </cell>
          <cell r="G5972">
            <v>37359</v>
          </cell>
          <cell r="H5972" t="str">
            <v>Active</v>
          </cell>
          <cell r="I5972">
            <v>1</v>
          </cell>
          <cell r="J5972">
            <v>39344</v>
          </cell>
          <cell r="K5972" t="str">
            <v>X</v>
          </cell>
          <cell r="L5972" t="str">
            <v>TN</v>
          </cell>
          <cell r="M5972" t="str">
            <v>0034</v>
          </cell>
          <cell r="N5972">
            <v>1685.25</v>
          </cell>
          <cell r="O5972">
            <v>0</v>
          </cell>
          <cell r="P5972">
            <v>0</v>
          </cell>
          <cell r="Q5972">
            <v>1685.25</v>
          </cell>
          <cell r="R5972">
            <v>0</v>
          </cell>
          <cell r="S5972">
            <v>0</v>
          </cell>
          <cell r="T5972">
            <v>2</v>
          </cell>
          <cell r="U5972">
            <v>214</v>
          </cell>
          <cell r="V5972">
            <v>0</v>
          </cell>
          <cell r="W5972">
            <v>0</v>
          </cell>
          <cell r="X5972">
            <v>0</v>
          </cell>
        </row>
        <row r="5973">
          <cell r="A5973" t="str">
            <v>1787100</v>
          </cell>
          <cell r="B5973">
            <v>1</v>
          </cell>
          <cell r="C5973" t="str">
            <v>Installation of firewall</v>
          </cell>
          <cell r="D5973" t="str">
            <v>80</v>
          </cell>
          <cell r="E5973" t="str">
            <v>CMPSOF</v>
          </cell>
          <cell r="F5973" t="str">
            <v>CMP</v>
          </cell>
          <cell r="G5973">
            <v>37573</v>
          </cell>
          <cell r="H5973" t="str">
            <v>Active</v>
          </cell>
          <cell r="I5973">
            <v>1</v>
          </cell>
          <cell r="J5973">
            <v>39344</v>
          </cell>
          <cell r="K5973" t="str">
            <v>X</v>
          </cell>
          <cell r="L5973" t="str">
            <v>TN</v>
          </cell>
          <cell r="M5973" t="str">
            <v>0034</v>
          </cell>
          <cell r="N5973">
            <v>6500</v>
          </cell>
          <cell r="O5973">
            <v>0</v>
          </cell>
          <cell r="P5973">
            <v>0</v>
          </cell>
          <cell r="Q5973">
            <v>6500</v>
          </cell>
          <cell r="R5973">
            <v>0</v>
          </cell>
          <cell r="S5973">
            <v>0</v>
          </cell>
          <cell r="T5973">
            <v>3</v>
          </cell>
          <cell r="U5973">
            <v>0</v>
          </cell>
          <cell r="V5973">
            <v>0</v>
          </cell>
          <cell r="W5973">
            <v>0</v>
          </cell>
          <cell r="X5973">
            <v>0</v>
          </cell>
        </row>
        <row r="5974">
          <cell r="A5974" t="str">
            <v>1787200</v>
          </cell>
          <cell r="B5974">
            <v>1</v>
          </cell>
          <cell r="C5974" t="str">
            <v>Audit Wizard Software</v>
          </cell>
          <cell r="D5974" t="str">
            <v>80</v>
          </cell>
          <cell r="E5974" t="str">
            <v>CMPSOF</v>
          </cell>
          <cell r="F5974" t="str">
            <v>CMP</v>
          </cell>
          <cell r="G5974">
            <v>37575</v>
          </cell>
          <cell r="H5974" t="str">
            <v>Active</v>
          </cell>
          <cell r="I5974">
            <v>1</v>
          </cell>
          <cell r="J5974">
            <v>39344</v>
          </cell>
          <cell r="K5974" t="str">
            <v>X</v>
          </cell>
          <cell r="L5974" t="str">
            <v>TN</v>
          </cell>
          <cell r="M5974" t="str">
            <v>0034</v>
          </cell>
          <cell r="N5974">
            <v>1922.17</v>
          </cell>
          <cell r="O5974">
            <v>0</v>
          </cell>
          <cell r="P5974">
            <v>0</v>
          </cell>
          <cell r="Q5974">
            <v>1922.17</v>
          </cell>
          <cell r="R5974">
            <v>0</v>
          </cell>
          <cell r="S5974">
            <v>0</v>
          </cell>
          <cell r="T5974">
            <v>3</v>
          </cell>
          <cell r="U5974">
            <v>0</v>
          </cell>
          <cell r="V5974">
            <v>0</v>
          </cell>
          <cell r="W5974">
            <v>0</v>
          </cell>
          <cell r="X5974">
            <v>0</v>
          </cell>
        </row>
        <row r="5975">
          <cell r="A5975" t="str">
            <v>1787300</v>
          </cell>
          <cell r="B5975">
            <v>1</v>
          </cell>
          <cell r="C5975" t="str">
            <v>2 x Screens 1800 x 1200</v>
          </cell>
          <cell r="D5975" t="str">
            <v>34</v>
          </cell>
          <cell r="E5975" t="str">
            <v>BASPAR</v>
          </cell>
          <cell r="F5975" t="str">
            <v>BAS</v>
          </cell>
          <cell r="G5975">
            <v>38820</v>
          </cell>
          <cell r="H5975" t="str">
            <v>Active</v>
          </cell>
          <cell r="I5975">
            <v>2</v>
          </cell>
          <cell r="J5975">
            <v>39344</v>
          </cell>
          <cell r="K5975" t="str">
            <v>TDP</v>
          </cell>
          <cell r="L5975" t="str">
            <v>TW</v>
          </cell>
          <cell r="M5975" t="str">
            <v>0109</v>
          </cell>
          <cell r="N5975">
            <v>799.08</v>
          </cell>
          <cell r="O5975">
            <v>4.92</v>
          </cell>
          <cell r="P5975">
            <v>58.82</v>
          </cell>
          <cell r="Q5975">
            <v>117.64</v>
          </cell>
          <cell r="R5975">
            <v>681.44</v>
          </cell>
          <cell r="S5975">
            <v>388.51</v>
          </cell>
          <cell r="T5975">
            <v>13</v>
          </cell>
          <cell r="U5975">
            <v>214</v>
          </cell>
          <cell r="V5975">
            <v>11</v>
          </cell>
          <cell r="W5975">
            <v>214</v>
          </cell>
          <cell r="X5975">
            <v>0</v>
          </cell>
        </row>
        <row r="5976">
          <cell r="A5976" t="str">
            <v>1787400</v>
          </cell>
          <cell r="B5976">
            <v>1</v>
          </cell>
          <cell r="C5976" t="str">
            <v>2 x Screens 1800 x 1200</v>
          </cell>
          <cell r="D5976" t="str">
            <v>34</v>
          </cell>
          <cell r="E5976" t="str">
            <v>BASPAR</v>
          </cell>
          <cell r="F5976" t="str">
            <v>BAS</v>
          </cell>
          <cell r="G5976">
            <v>38820</v>
          </cell>
          <cell r="H5976" t="str">
            <v>Active</v>
          </cell>
          <cell r="I5976">
            <v>2</v>
          </cell>
          <cell r="J5976">
            <v>39344</v>
          </cell>
          <cell r="K5976" t="str">
            <v>X</v>
          </cell>
          <cell r="L5976" t="str">
            <v>TN</v>
          </cell>
          <cell r="M5976" t="str">
            <v>0117</v>
          </cell>
          <cell r="N5976">
            <v>719.33</v>
          </cell>
          <cell r="O5976">
            <v>4.4400000000000004</v>
          </cell>
          <cell r="P5976">
            <v>52.95</v>
          </cell>
          <cell r="Q5976">
            <v>105.9</v>
          </cell>
          <cell r="R5976">
            <v>613.42999999999995</v>
          </cell>
          <cell r="S5976">
            <v>305.27999999999997</v>
          </cell>
          <cell r="T5976">
            <v>13</v>
          </cell>
          <cell r="U5976">
            <v>214</v>
          </cell>
          <cell r="V5976">
            <v>11</v>
          </cell>
          <cell r="W5976">
            <v>214</v>
          </cell>
          <cell r="X5976">
            <v>0</v>
          </cell>
        </row>
        <row r="5977">
          <cell r="A5977" t="str">
            <v>1787500</v>
          </cell>
          <cell r="B5977">
            <v>1</v>
          </cell>
          <cell r="C5977" t="str">
            <v>3 x Signs NZ/Australia Passport Only wit</v>
          </cell>
          <cell r="D5977" t="str">
            <v>34</v>
          </cell>
          <cell r="E5977" t="str">
            <v>BASSIG</v>
          </cell>
          <cell r="F5977" t="str">
            <v>BAS</v>
          </cell>
          <cell r="G5977">
            <v>38820</v>
          </cell>
          <cell r="H5977" t="str">
            <v>Active</v>
          </cell>
          <cell r="I5977">
            <v>3</v>
          </cell>
          <cell r="J5977">
            <v>39344</v>
          </cell>
          <cell r="K5977" t="str">
            <v>TIP</v>
          </cell>
          <cell r="L5977" t="str">
            <v>TN</v>
          </cell>
          <cell r="M5977" t="str">
            <v>0014</v>
          </cell>
          <cell r="N5977">
            <v>856.43</v>
          </cell>
          <cell r="O5977">
            <v>5.29</v>
          </cell>
          <cell r="P5977">
            <v>63.04</v>
          </cell>
          <cell r="Q5977">
            <v>126.08</v>
          </cell>
          <cell r="R5977">
            <v>730.35</v>
          </cell>
          <cell r="S5977">
            <v>363.47</v>
          </cell>
          <cell r="T5977">
            <v>13</v>
          </cell>
          <cell r="U5977">
            <v>214</v>
          </cell>
          <cell r="V5977">
            <v>11</v>
          </cell>
          <cell r="W5977">
            <v>214</v>
          </cell>
          <cell r="X5977">
            <v>0</v>
          </cell>
        </row>
        <row r="5978">
          <cell r="A5978" t="str">
            <v>1787600</v>
          </cell>
          <cell r="B5978">
            <v>1</v>
          </cell>
          <cell r="C5978" t="str">
            <v>1 x Sign Non NZ/Australia Passports only</v>
          </cell>
          <cell r="D5978" t="str">
            <v>34</v>
          </cell>
          <cell r="E5978" t="str">
            <v>BASSIG</v>
          </cell>
          <cell r="F5978" t="str">
            <v>BAS</v>
          </cell>
          <cell r="G5978">
            <v>38820</v>
          </cell>
          <cell r="H5978" t="str">
            <v>Active</v>
          </cell>
          <cell r="I5978">
            <v>1</v>
          </cell>
          <cell r="J5978">
            <v>39344</v>
          </cell>
          <cell r="K5978" t="str">
            <v>TIP</v>
          </cell>
          <cell r="L5978" t="str">
            <v>TN</v>
          </cell>
          <cell r="M5978" t="str">
            <v>0014</v>
          </cell>
          <cell r="N5978">
            <v>285.52999999999997</v>
          </cell>
          <cell r="O5978">
            <v>1.77</v>
          </cell>
          <cell r="P5978">
            <v>21.02</v>
          </cell>
          <cell r="Q5978">
            <v>42.04</v>
          </cell>
          <cell r="R5978">
            <v>243.49</v>
          </cell>
          <cell r="S5978">
            <v>121.18</v>
          </cell>
          <cell r="T5978">
            <v>13</v>
          </cell>
          <cell r="U5978">
            <v>214</v>
          </cell>
          <cell r="V5978">
            <v>11</v>
          </cell>
          <cell r="W5978">
            <v>214</v>
          </cell>
          <cell r="X5978">
            <v>0</v>
          </cell>
        </row>
        <row r="5979">
          <cell r="A5979" t="str">
            <v>1787700</v>
          </cell>
          <cell r="B5979">
            <v>1</v>
          </cell>
          <cell r="C5979" t="str">
            <v>1 x Sign Non NZ/Australia Passports Only</v>
          </cell>
          <cell r="D5979" t="str">
            <v>34</v>
          </cell>
          <cell r="E5979" t="str">
            <v>BASSIG</v>
          </cell>
          <cell r="F5979" t="str">
            <v>BAS</v>
          </cell>
          <cell r="G5979">
            <v>38820</v>
          </cell>
          <cell r="H5979" t="str">
            <v>Active</v>
          </cell>
          <cell r="I5979">
            <v>1</v>
          </cell>
          <cell r="J5979">
            <v>39344</v>
          </cell>
          <cell r="K5979" t="str">
            <v>TIP</v>
          </cell>
          <cell r="L5979" t="str">
            <v>TN</v>
          </cell>
          <cell r="M5979" t="str">
            <v>0014</v>
          </cell>
          <cell r="N5979">
            <v>129.4</v>
          </cell>
          <cell r="O5979">
            <v>0.83</v>
          </cell>
          <cell r="P5979">
            <v>9.52</v>
          </cell>
          <cell r="Q5979">
            <v>19.04</v>
          </cell>
          <cell r="R5979">
            <v>110.36</v>
          </cell>
          <cell r="S5979">
            <v>54.92</v>
          </cell>
          <cell r="T5979">
            <v>13</v>
          </cell>
          <cell r="U5979">
            <v>214</v>
          </cell>
          <cell r="V5979">
            <v>11</v>
          </cell>
          <cell r="W5979">
            <v>214</v>
          </cell>
          <cell r="X5979">
            <v>0</v>
          </cell>
        </row>
        <row r="5980">
          <cell r="A5980" t="str">
            <v>1787800</v>
          </cell>
          <cell r="B5980">
            <v>1</v>
          </cell>
          <cell r="C5980" t="str">
            <v>2 x Signs - Exit</v>
          </cell>
          <cell r="D5980" t="str">
            <v>34</v>
          </cell>
          <cell r="E5980" t="str">
            <v>BASSIG</v>
          </cell>
          <cell r="F5980" t="str">
            <v>BAS</v>
          </cell>
          <cell r="G5980">
            <v>38820</v>
          </cell>
          <cell r="H5980" t="str">
            <v>Active</v>
          </cell>
          <cell r="I5980">
            <v>2</v>
          </cell>
          <cell r="J5980">
            <v>39344</v>
          </cell>
          <cell r="K5980" t="str">
            <v>TIP</v>
          </cell>
          <cell r="L5980" t="str">
            <v>TN</v>
          </cell>
          <cell r="M5980" t="str">
            <v>0014</v>
          </cell>
          <cell r="N5980">
            <v>279.45</v>
          </cell>
          <cell r="O5980">
            <v>1.76</v>
          </cell>
          <cell r="P5980">
            <v>20.57</v>
          </cell>
          <cell r="Q5980">
            <v>41.14</v>
          </cell>
          <cell r="R5980">
            <v>238.31</v>
          </cell>
          <cell r="S5980">
            <v>118.6</v>
          </cell>
          <cell r="T5980">
            <v>13</v>
          </cell>
          <cell r="U5980">
            <v>214</v>
          </cell>
          <cell r="V5980">
            <v>11</v>
          </cell>
          <cell r="W5980">
            <v>214</v>
          </cell>
          <cell r="X5980">
            <v>0</v>
          </cell>
        </row>
        <row r="5981">
          <cell r="A5981" t="str">
            <v>1787900</v>
          </cell>
          <cell r="B5981">
            <v>1</v>
          </cell>
          <cell r="C5981" t="str">
            <v>Life Jacket with Manual Harness Navy</v>
          </cell>
          <cell r="D5981" t="str">
            <v>66</v>
          </cell>
          <cell r="E5981" t="str">
            <v>PLEGEN</v>
          </cell>
          <cell r="F5981" t="str">
            <v>PLE</v>
          </cell>
          <cell r="G5981">
            <v>37264</v>
          </cell>
          <cell r="H5981" t="str">
            <v>Active</v>
          </cell>
          <cell r="I5981">
            <v>4</v>
          </cell>
          <cell r="J5981">
            <v>39344</v>
          </cell>
          <cell r="K5981" t="str">
            <v>AC</v>
          </cell>
          <cell r="L5981" t="str">
            <v>NA</v>
          </cell>
          <cell r="M5981" t="str">
            <v>0032</v>
          </cell>
          <cell r="N5981">
            <v>1044.53</v>
          </cell>
          <cell r="O5981">
            <v>0</v>
          </cell>
          <cell r="P5981">
            <v>0</v>
          </cell>
          <cell r="Q5981">
            <v>1044.53</v>
          </cell>
          <cell r="R5981">
            <v>0</v>
          </cell>
          <cell r="S5981">
            <v>0</v>
          </cell>
          <cell r="T5981">
            <v>5</v>
          </cell>
          <cell r="U5981">
            <v>0</v>
          </cell>
          <cell r="V5981">
            <v>0</v>
          </cell>
          <cell r="W5981">
            <v>0</v>
          </cell>
          <cell r="X5981">
            <v>0</v>
          </cell>
        </row>
        <row r="5982">
          <cell r="A5982" t="str">
            <v>1788000</v>
          </cell>
          <cell r="B5982">
            <v>1</v>
          </cell>
          <cell r="C5982" t="str">
            <v>Concrete ramp - Baggage hall to suit 737</v>
          </cell>
          <cell r="D5982" t="str">
            <v>34</v>
          </cell>
          <cell r="E5982" t="str">
            <v>PLEBAG</v>
          </cell>
          <cell r="F5982" t="str">
            <v>PLE</v>
          </cell>
          <cell r="G5982">
            <v>37481</v>
          </cell>
          <cell r="H5982" t="str">
            <v>Active</v>
          </cell>
          <cell r="I5982">
            <v>1</v>
          </cell>
          <cell r="J5982">
            <v>39344</v>
          </cell>
          <cell r="K5982" t="str">
            <v>TDP</v>
          </cell>
          <cell r="L5982" t="str">
            <v>TM</v>
          </cell>
          <cell r="M5982" t="str">
            <v>0062</v>
          </cell>
          <cell r="N5982">
            <v>1930</v>
          </cell>
          <cell r="O5982">
            <v>16.12</v>
          </cell>
          <cell r="P5982">
            <v>193</v>
          </cell>
          <cell r="Q5982">
            <v>1672.63</v>
          </cell>
          <cell r="R5982">
            <v>257.37</v>
          </cell>
          <cell r="S5982">
            <v>0</v>
          </cell>
          <cell r="T5982">
            <v>10</v>
          </cell>
          <cell r="U5982">
            <v>0</v>
          </cell>
          <cell r="V5982">
            <v>1</v>
          </cell>
          <cell r="W5982">
            <v>153</v>
          </cell>
          <cell r="X5982">
            <v>0</v>
          </cell>
        </row>
        <row r="5983">
          <cell r="A5983" t="str">
            <v>1788100</v>
          </cell>
          <cell r="B5983">
            <v>1</v>
          </cell>
          <cell r="C5983" t="str">
            <v>Reset button at gate alpha</v>
          </cell>
          <cell r="D5983" t="str">
            <v>62</v>
          </cell>
          <cell r="E5983" t="str">
            <v>CVLFEN</v>
          </cell>
          <cell r="F5983" t="str">
            <v>CVL</v>
          </cell>
          <cell r="G5983">
            <v>38820</v>
          </cell>
          <cell r="H5983" t="str">
            <v>Active</v>
          </cell>
          <cell r="I5983">
            <v>1</v>
          </cell>
          <cell r="J5983">
            <v>39344</v>
          </cell>
          <cell r="K5983" t="str">
            <v>AC</v>
          </cell>
          <cell r="L5983" t="str">
            <v>AP</v>
          </cell>
          <cell r="M5983" t="str">
            <v>0007</v>
          </cell>
          <cell r="N5983">
            <v>0</v>
          </cell>
          <cell r="O5983">
            <v>0</v>
          </cell>
          <cell r="P5983">
            <v>0</v>
          </cell>
          <cell r="Q5983">
            <v>0</v>
          </cell>
          <cell r="R5983">
            <v>0</v>
          </cell>
          <cell r="S5983">
            <v>0</v>
          </cell>
          <cell r="T5983">
            <v>0</v>
          </cell>
          <cell r="U5983">
            <v>0</v>
          </cell>
          <cell r="V5983">
            <v>0</v>
          </cell>
          <cell r="W5983">
            <v>0</v>
          </cell>
          <cell r="X5983">
            <v>0</v>
          </cell>
        </row>
        <row r="5984">
          <cell r="A5984" t="str">
            <v>1788200</v>
          </cell>
          <cell r="B5984">
            <v>1</v>
          </cell>
          <cell r="C5984" t="str">
            <v>Fibre Optic Cable installation AVSEC &amp; A</v>
          </cell>
          <cell r="D5984" t="str">
            <v>34</v>
          </cell>
          <cell r="E5984" t="str">
            <v>COMCAB</v>
          </cell>
          <cell r="F5984" t="str">
            <v>COM</v>
          </cell>
          <cell r="G5984">
            <v>37603</v>
          </cell>
          <cell r="H5984" t="str">
            <v>Active</v>
          </cell>
          <cell r="I5984">
            <v>1</v>
          </cell>
          <cell r="J5984">
            <v>39343</v>
          </cell>
          <cell r="K5984" t="str">
            <v>AC</v>
          </cell>
          <cell r="L5984" t="str">
            <v>TW</v>
          </cell>
          <cell r="M5984" t="str">
            <v>0109</v>
          </cell>
          <cell r="N5984">
            <v>2407.2399999999998</v>
          </cell>
          <cell r="O5984">
            <v>4.96</v>
          </cell>
          <cell r="P5984">
            <v>60.18</v>
          </cell>
          <cell r="Q5984">
            <v>501.56</v>
          </cell>
          <cell r="R5984">
            <v>1905.68</v>
          </cell>
          <cell r="S5984">
            <v>0</v>
          </cell>
          <cell r="T5984">
            <v>40</v>
          </cell>
          <cell r="U5984">
            <v>0</v>
          </cell>
          <cell r="V5984">
            <v>31</v>
          </cell>
          <cell r="W5984">
            <v>275</v>
          </cell>
          <cell r="X5984">
            <v>0</v>
          </cell>
        </row>
        <row r="5985">
          <cell r="A5985" t="str">
            <v>1788300</v>
          </cell>
          <cell r="B5985">
            <v>1</v>
          </cell>
          <cell r="C5985" t="str">
            <v>Fibre Optic Cable Installation AVSEC &amp; A</v>
          </cell>
          <cell r="D5985" t="str">
            <v>34</v>
          </cell>
          <cell r="E5985" t="str">
            <v>COMCAB</v>
          </cell>
          <cell r="F5985" t="str">
            <v>COM</v>
          </cell>
          <cell r="G5985">
            <v>37603</v>
          </cell>
          <cell r="H5985" t="str">
            <v>Active</v>
          </cell>
          <cell r="I5985">
            <v>1</v>
          </cell>
          <cell r="J5985">
            <v>39343</v>
          </cell>
          <cell r="K5985" t="str">
            <v>AC</v>
          </cell>
          <cell r="L5985" t="str">
            <v>TW</v>
          </cell>
          <cell r="M5985" t="str">
            <v>0109</v>
          </cell>
          <cell r="N5985">
            <v>2407.23</v>
          </cell>
          <cell r="O5985">
            <v>4.96</v>
          </cell>
          <cell r="P5985">
            <v>60.18</v>
          </cell>
          <cell r="Q5985">
            <v>501.56</v>
          </cell>
          <cell r="R5985">
            <v>1905.67</v>
          </cell>
          <cell r="S5985">
            <v>0</v>
          </cell>
          <cell r="T5985">
            <v>40</v>
          </cell>
          <cell r="U5985">
            <v>0</v>
          </cell>
          <cell r="V5985">
            <v>31</v>
          </cell>
          <cell r="W5985">
            <v>275</v>
          </cell>
          <cell r="X5985">
            <v>0</v>
          </cell>
        </row>
        <row r="5986">
          <cell r="A5986" t="str">
            <v>1788400</v>
          </cell>
          <cell r="B5986">
            <v>1</v>
          </cell>
          <cell r="C5986" t="str">
            <v>Warning signs Western boundary fence</v>
          </cell>
          <cell r="D5986" t="str">
            <v>64</v>
          </cell>
          <cell r="E5986" t="str">
            <v>CVLSIG</v>
          </cell>
          <cell r="F5986" t="str">
            <v>CVL</v>
          </cell>
          <cell r="G5986">
            <v>38820</v>
          </cell>
          <cell r="H5986" t="str">
            <v>Active</v>
          </cell>
          <cell r="I5986">
            <v>1</v>
          </cell>
          <cell r="J5986">
            <v>39344</v>
          </cell>
          <cell r="K5986" t="str">
            <v>AC</v>
          </cell>
          <cell r="L5986" t="str">
            <v>RO</v>
          </cell>
          <cell r="M5986" t="str">
            <v>0004</v>
          </cell>
          <cell r="N5986">
            <v>0</v>
          </cell>
          <cell r="O5986">
            <v>0</v>
          </cell>
          <cell r="P5986">
            <v>0</v>
          </cell>
          <cell r="Q5986">
            <v>0</v>
          </cell>
          <cell r="R5986">
            <v>0</v>
          </cell>
          <cell r="S5986">
            <v>0</v>
          </cell>
          <cell r="T5986">
            <v>0</v>
          </cell>
          <cell r="U5986">
            <v>0</v>
          </cell>
          <cell r="V5986">
            <v>0</v>
          </cell>
          <cell r="W5986">
            <v>0</v>
          </cell>
          <cell r="X5986">
            <v>0</v>
          </cell>
        </row>
        <row r="5987">
          <cell r="A5987" t="str">
            <v>1788500</v>
          </cell>
          <cell r="B5987">
            <v>1</v>
          </cell>
          <cell r="C5987" t="str">
            <v>Fuel Espresso Contribution costs</v>
          </cell>
          <cell r="D5987" t="str">
            <v>34</v>
          </cell>
          <cell r="E5987" t="str">
            <v>BASFIT</v>
          </cell>
          <cell r="F5987" t="str">
            <v>BAS</v>
          </cell>
          <cell r="G5987">
            <v>38820</v>
          </cell>
          <cell r="H5987" t="str">
            <v>Active</v>
          </cell>
          <cell r="I5987">
            <v>1</v>
          </cell>
          <cell r="J5987">
            <v>39344</v>
          </cell>
          <cell r="K5987" t="str">
            <v>R</v>
          </cell>
          <cell r="L5987" t="str">
            <v>TL</v>
          </cell>
          <cell r="M5987" t="str">
            <v>0107</v>
          </cell>
          <cell r="N5987">
            <v>6486.84</v>
          </cell>
          <cell r="O5987">
            <v>28.92</v>
          </cell>
          <cell r="P5987">
            <v>347.48</v>
          </cell>
          <cell r="Q5987">
            <v>694.96</v>
          </cell>
          <cell r="R5987">
            <v>5791.88</v>
          </cell>
          <cell r="S5987">
            <v>2587.9699999999998</v>
          </cell>
          <cell r="T5987">
            <v>18</v>
          </cell>
          <cell r="U5987">
            <v>244</v>
          </cell>
          <cell r="V5987">
            <v>16</v>
          </cell>
          <cell r="W5987">
            <v>244</v>
          </cell>
          <cell r="X5987">
            <v>0</v>
          </cell>
        </row>
        <row r="5988">
          <cell r="A5988" t="str">
            <v>1788600</v>
          </cell>
          <cell r="B5988">
            <v>1</v>
          </cell>
          <cell r="C5988" t="str">
            <v>WC Wall plaque signs Male &amp; Female</v>
          </cell>
          <cell r="D5988" t="str">
            <v>34</v>
          </cell>
          <cell r="E5988" t="str">
            <v>BASSIG</v>
          </cell>
          <cell r="F5988" t="str">
            <v>BAS</v>
          </cell>
          <cell r="G5988">
            <v>38820</v>
          </cell>
          <cell r="H5988" t="str">
            <v>Active</v>
          </cell>
          <cell r="I5988">
            <v>1</v>
          </cell>
          <cell r="J5988">
            <v>39344</v>
          </cell>
          <cell r="K5988" t="str">
            <v>TIP/TD</v>
          </cell>
          <cell r="L5988" t="str">
            <v>TM</v>
          </cell>
          <cell r="M5988" t="str">
            <v>0109</v>
          </cell>
          <cell r="N5988">
            <v>305.73</v>
          </cell>
          <cell r="O5988">
            <v>1.88</v>
          </cell>
          <cell r="P5988">
            <v>22.78</v>
          </cell>
          <cell r="Q5988">
            <v>45.56</v>
          </cell>
          <cell r="R5988">
            <v>260.17</v>
          </cell>
          <cell r="S5988">
            <v>116.42</v>
          </cell>
          <cell r="T5988">
            <v>13</v>
          </cell>
          <cell r="U5988">
            <v>153</v>
          </cell>
          <cell r="V5988">
            <v>11</v>
          </cell>
          <cell r="W5988">
            <v>153</v>
          </cell>
          <cell r="X5988">
            <v>0</v>
          </cell>
        </row>
        <row r="5989">
          <cell r="A5989" t="str">
            <v>1788700</v>
          </cell>
          <cell r="B5989">
            <v>1</v>
          </cell>
          <cell r="C5989" t="str">
            <v>Suspended Directional Sign Gates 10-15</v>
          </cell>
          <cell r="D5989" t="str">
            <v>34</v>
          </cell>
          <cell r="E5989" t="str">
            <v>BASSIG</v>
          </cell>
          <cell r="F5989" t="str">
            <v>BAS</v>
          </cell>
          <cell r="G5989">
            <v>38820</v>
          </cell>
          <cell r="H5989" t="str">
            <v>Active</v>
          </cell>
          <cell r="I5989">
            <v>1</v>
          </cell>
          <cell r="J5989">
            <v>39344</v>
          </cell>
          <cell r="K5989" t="str">
            <v>TL</v>
          </cell>
          <cell r="L5989" t="str">
            <v>TW</v>
          </cell>
          <cell r="M5989" t="str">
            <v>0121</v>
          </cell>
          <cell r="N5989">
            <v>553.94000000000005</v>
          </cell>
          <cell r="O5989">
            <v>3.44</v>
          </cell>
          <cell r="P5989">
            <v>41.28</v>
          </cell>
          <cell r="Q5989">
            <v>82.56</v>
          </cell>
          <cell r="R5989">
            <v>471.38</v>
          </cell>
          <cell r="S5989">
            <v>269.69</v>
          </cell>
          <cell r="T5989">
            <v>13</v>
          </cell>
          <cell r="U5989">
            <v>153</v>
          </cell>
          <cell r="V5989">
            <v>11</v>
          </cell>
          <cell r="W5989">
            <v>153</v>
          </cell>
          <cell r="X5989">
            <v>0</v>
          </cell>
        </row>
        <row r="5990">
          <cell r="A5990" t="str">
            <v>1788800</v>
          </cell>
          <cell r="B5990">
            <v>1</v>
          </cell>
          <cell r="C5990" t="str">
            <v>WC Flag Sign Male &amp; Female</v>
          </cell>
          <cell r="D5990" t="str">
            <v>34</v>
          </cell>
          <cell r="E5990" t="str">
            <v>BASSIG</v>
          </cell>
          <cell r="F5990" t="str">
            <v>BAS</v>
          </cell>
          <cell r="G5990">
            <v>38820</v>
          </cell>
          <cell r="H5990" t="str">
            <v>Active</v>
          </cell>
          <cell r="I5990">
            <v>1</v>
          </cell>
          <cell r="J5990">
            <v>39344</v>
          </cell>
          <cell r="K5990" t="str">
            <v>TDP</v>
          </cell>
          <cell r="L5990" t="str">
            <v>TW</v>
          </cell>
          <cell r="M5990" t="str">
            <v>0002</v>
          </cell>
          <cell r="N5990">
            <v>599.42999999999995</v>
          </cell>
          <cell r="O5990">
            <v>3.75</v>
          </cell>
          <cell r="P5990">
            <v>44.67</v>
          </cell>
          <cell r="Q5990">
            <v>89.34</v>
          </cell>
          <cell r="R5990">
            <v>510.09</v>
          </cell>
          <cell r="S5990">
            <v>291.83999999999997</v>
          </cell>
          <cell r="T5990">
            <v>13</v>
          </cell>
          <cell r="U5990">
            <v>153</v>
          </cell>
          <cell r="V5990">
            <v>11</v>
          </cell>
          <cell r="W5990">
            <v>153</v>
          </cell>
          <cell r="X5990">
            <v>0</v>
          </cell>
        </row>
        <row r="5991">
          <cell r="A5991" t="str">
            <v>1788900</v>
          </cell>
          <cell r="B5991">
            <v>1</v>
          </cell>
          <cell r="C5991" t="str">
            <v>CQ D510 SFF P4 2.4GHz/40GB/256MB/CD (XXP</v>
          </cell>
          <cell r="D5991" t="str">
            <v>80</v>
          </cell>
          <cell r="E5991" t="str">
            <v>CMPHAR</v>
          </cell>
          <cell r="F5991" t="str">
            <v>CMP</v>
          </cell>
          <cell r="G5991">
            <v>37634</v>
          </cell>
          <cell r="H5991" t="str">
            <v>Active</v>
          </cell>
          <cell r="I5991">
            <v>1</v>
          </cell>
          <cell r="J5991">
            <v>39344</v>
          </cell>
          <cell r="K5991" t="str">
            <v>X</v>
          </cell>
          <cell r="L5991" t="str">
            <v>TN</v>
          </cell>
          <cell r="M5991" t="str">
            <v>0034</v>
          </cell>
          <cell r="N5991">
            <v>2255.56</v>
          </cell>
          <cell r="O5991">
            <v>0</v>
          </cell>
          <cell r="P5991">
            <v>0</v>
          </cell>
          <cell r="Q5991">
            <v>2255.56</v>
          </cell>
          <cell r="R5991">
            <v>0</v>
          </cell>
          <cell r="S5991">
            <v>0</v>
          </cell>
          <cell r="T5991">
            <v>3</v>
          </cell>
          <cell r="U5991">
            <v>0</v>
          </cell>
          <cell r="V5991">
            <v>0</v>
          </cell>
          <cell r="W5991">
            <v>0</v>
          </cell>
          <cell r="X5991">
            <v>0</v>
          </cell>
        </row>
        <row r="5992">
          <cell r="A5992" t="str">
            <v>1789000</v>
          </cell>
          <cell r="B5992">
            <v>1</v>
          </cell>
          <cell r="C5992" t="str">
            <v>CQ D510 SFF P4 2.4GHz/40GB/256MB/CD (XXP</v>
          </cell>
          <cell r="D5992" t="str">
            <v>80</v>
          </cell>
          <cell r="E5992" t="str">
            <v>CMPHAR</v>
          </cell>
          <cell r="F5992" t="str">
            <v>CMP</v>
          </cell>
          <cell r="G5992">
            <v>37634</v>
          </cell>
          <cell r="H5992" t="str">
            <v>Active</v>
          </cell>
          <cell r="I5992">
            <v>1</v>
          </cell>
          <cell r="J5992">
            <v>39344</v>
          </cell>
          <cell r="K5992" t="str">
            <v>X</v>
          </cell>
          <cell r="L5992" t="str">
            <v>TN</v>
          </cell>
          <cell r="M5992" t="str">
            <v>0034</v>
          </cell>
          <cell r="N5992">
            <v>2255.56</v>
          </cell>
          <cell r="O5992">
            <v>0</v>
          </cell>
          <cell r="P5992">
            <v>0</v>
          </cell>
          <cell r="Q5992">
            <v>2255.56</v>
          </cell>
          <cell r="R5992">
            <v>0</v>
          </cell>
          <cell r="S5992">
            <v>0</v>
          </cell>
          <cell r="T5992">
            <v>3</v>
          </cell>
          <cell r="U5992">
            <v>0</v>
          </cell>
          <cell r="V5992">
            <v>0</v>
          </cell>
          <cell r="W5992">
            <v>0</v>
          </cell>
          <cell r="X5992">
            <v>0</v>
          </cell>
        </row>
        <row r="5993">
          <cell r="A5993" t="str">
            <v>1789100</v>
          </cell>
          <cell r="B5993">
            <v>1</v>
          </cell>
          <cell r="C5993" t="str">
            <v>CQ D510 SFF P4 2.4GHz/40GB/256MB/CD (XXP</v>
          </cell>
          <cell r="D5993" t="str">
            <v>80</v>
          </cell>
          <cell r="E5993" t="str">
            <v>CMPHAR</v>
          </cell>
          <cell r="F5993" t="str">
            <v>CMP</v>
          </cell>
          <cell r="G5993">
            <v>37634</v>
          </cell>
          <cell r="H5993" t="str">
            <v>Active</v>
          </cell>
          <cell r="I5993">
            <v>1</v>
          </cell>
          <cell r="J5993">
            <v>39344</v>
          </cell>
          <cell r="K5993" t="str">
            <v>X</v>
          </cell>
          <cell r="L5993" t="str">
            <v>TN</v>
          </cell>
          <cell r="M5993" t="str">
            <v>0034</v>
          </cell>
          <cell r="N5993">
            <v>2255.5500000000002</v>
          </cell>
          <cell r="O5993">
            <v>0</v>
          </cell>
          <cell r="P5993">
            <v>0</v>
          </cell>
          <cell r="Q5993">
            <v>2255.5500000000002</v>
          </cell>
          <cell r="R5993">
            <v>0</v>
          </cell>
          <cell r="S5993">
            <v>0</v>
          </cell>
          <cell r="T5993">
            <v>3</v>
          </cell>
          <cell r="U5993">
            <v>0</v>
          </cell>
          <cell r="V5993">
            <v>0</v>
          </cell>
          <cell r="W5993">
            <v>0</v>
          </cell>
          <cell r="X5993">
            <v>0</v>
          </cell>
        </row>
        <row r="5994">
          <cell r="A5994" t="str">
            <v>1789200</v>
          </cell>
          <cell r="B5994">
            <v>1</v>
          </cell>
          <cell r="C5994" t="str">
            <v>CQ D510 SFF P4 2.4GHz/40GB/256MB/CD (XXP</v>
          </cell>
          <cell r="D5994" t="str">
            <v>80</v>
          </cell>
          <cell r="E5994" t="str">
            <v>CMPHAR</v>
          </cell>
          <cell r="F5994" t="str">
            <v>CMP</v>
          </cell>
          <cell r="G5994">
            <v>37634</v>
          </cell>
          <cell r="H5994" t="str">
            <v>Active</v>
          </cell>
          <cell r="I5994">
            <v>1</v>
          </cell>
          <cell r="J5994">
            <v>39344</v>
          </cell>
          <cell r="K5994" t="str">
            <v>X</v>
          </cell>
          <cell r="L5994" t="str">
            <v>TN</v>
          </cell>
          <cell r="M5994" t="str">
            <v>0034</v>
          </cell>
          <cell r="N5994">
            <v>2255.5500000000002</v>
          </cell>
          <cell r="O5994">
            <v>0</v>
          </cell>
          <cell r="P5994">
            <v>0</v>
          </cell>
          <cell r="Q5994">
            <v>2255.5500000000002</v>
          </cell>
          <cell r="R5994">
            <v>0</v>
          </cell>
          <cell r="S5994">
            <v>0</v>
          </cell>
          <cell r="T5994">
            <v>3</v>
          </cell>
          <cell r="U5994">
            <v>0</v>
          </cell>
          <cell r="V5994">
            <v>0</v>
          </cell>
          <cell r="W5994">
            <v>0</v>
          </cell>
          <cell r="X5994">
            <v>0</v>
          </cell>
        </row>
        <row r="5995">
          <cell r="A5995" t="str">
            <v>1789300</v>
          </cell>
          <cell r="B5995">
            <v>1</v>
          </cell>
          <cell r="C5995" t="str">
            <v>CQ D510 SFF P4 2.4GHz/40GB/256MB (XXP) 8</v>
          </cell>
          <cell r="D5995" t="str">
            <v>80</v>
          </cell>
          <cell r="E5995" t="str">
            <v>CMPHAR</v>
          </cell>
          <cell r="F5995" t="str">
            <v>CMP</v>
          </cell>
          <cell r="G5995">
            <v>37634</v>
          </cell>
          <cell r="H5995" t="str">
            <v>Active</v>
          </cell>
          <cell r="I5995">
            <v>1</v>
          </cell>
          <cell r="J5995">
            <v>39344</v>
          </cell>
          <cell r="K5995" t="str">
            <v>X</v>
          </cell>
          <cell r="L5995" t="str">
            <v>TN</v>
          </cell>
          <cell r="M5995" t="str">
            <v>0034</v>
          </cell>
          <cell r="N5995">
            <v>2160.7399999999998</v>
          </cell>
          <cell r="O5995">
            <v>0</v>
          </cell>
          <cell r="P5995">
            <v>0</v>
          </cell>
          <cell r="Q5995">
            <v>2160.7399999999998</v>
          </cell>
          <cell r="R5995">
            <v>0</v>
          </cell>
          <cell r="S5995">
            <v>0</v>
          </cell>
          <cell r="T5995">
            <v>3</v>
          </cell>
          <cell r="U5995">
            <v>0</v>
          </cell>
          <cell r="V5995">
            <v>0</v>
          </cell>
          <cell r="W5995">
            <v>0</v>
          </cell>
          <cell r="X5995">
            <v>0</v>
          </cell>
        </row>
        <row r="5996">
          <cell r="A5996" t="str">
            <v>1789400</v>
          </cell>
          <cell r="B5996">
            <v>1</v>
          </cell>
          <cell r="C5996" t="str">
            <v>CQ D510 SFF P4 2.4GHz/40GB/256MB (XXP) 8</v>
          </cell>
          <cell r="D5996" t="str">
            <v>80</v>
          </cell>
          <cell r="E5996" t="str">
            <v>CMPHAR</v>
          </cell>
          <cell r="F5996" t="str">
            <v>CMP</v>
          </cell>
          <cell r="G5996">
            <v>37634</v>
          </cell>
          <cell r="H5996" t="str">
            <v>Active</v>
          </cell>
          <cell r="I5996">
            <v>1</v>
          </cell>
          <cell r="J5996">
            <v>39344</v>
          </cell>
          <cell r="K5996" t="str">
            <v>X</v>
          </cell>
          <cell r="L5996" t="str">
            <v>TN</v>
          </cell>
          <cell r="M5996" t="str">
            <v>0034</v>
          </cell>
          <cell r="N5996">
            <v>2160.73</v>
          </cell>
          <cell r="O5996">
            <v>0</v>
          </cell>
          <cell r="P5996">
            <v>0</v>
          </cell>
          <cell r="Q5996">
            <v>2160.73</v>
          </cell>
          <cell r="R5996">
            <v>0</v>
          </cell>
          <cell r="S5996">
            <v>0</v>
          </cell>
          <cell r="T5996">
            <v>3</v>
          </cell>
          <cell r="U5996">
            <v>0</v>
          </cell>
          <cell r="V5996">
            <v>0</v>
          </cell>
          <cell r="W5996">
            <v>0</v>
          </cell>
          <cell r="X5996">
            <v>0</v>
          </cell>
        </row>
        <row r="5997">
          <cell r="A5997" t="str">
            <v>1789500</v>
          </cell>
          <cell r="B5997">
            <v>1</v>
          </cell>
          <cell r="C5997" t="str">
            <v>Phillips 107E23 17inch Black standard mo</v>
          </cell>
          <cell r="D5997" t="str">
            <v>80</v>
          </cell>
          <cell r="E5997" t="str">
            <v>CMPHAR</v>
          </cell>
          <cell r="F5997" t="str">
            <v>CMP</v>
          </cell>
          <cell r="G5997">
            <v>37634</v>
          </cell>
          <cell r="H5997" t="str">
            <v>Active</v>
          </cell>
          <cell r="I5997">
            <v>1</v>
          </cell>
          <cell r="J5997">
            <v>39344</v>
          </cell>
          <cell r="K5997" t="str">
            <v>X</v>
          </cell>
          <cell r="L5997" t="str">
            <v>TN</v>
          </cell>
          <cell r="M5997" t="str">
            <v>0034</v>
          </cell>
          <cell r="N5997">
            <v>311.58</v>
          </cell>
          <cell r="O5997">
            <v>0</v>
          </cell>
          <cell r="P5997">
            <v>0</v>
          </cell>
          <cell r="Q5997">
            <v>311.58</v>
          </cell>
          <cell r="R5997">
            <v>0</v>
          </cell>
          <cell r="S5997">
            <v>0</v>
          </cell>
          <cell r="T5997">
            <v>3</v>
          </cell>
          <cell r="U5997">
            <v>0</v>
          </cell>
          <cell r="V5997">
            <v>0</v>
          </cell>
          <cell r="W5997">
            <v>0</v>
          </cell>
          <cell r="X5997">
            <v>0</v>
          </cell>
        </row>
        <row r="5998">
          <cell r="A5998" t="str">
            <v>1789600</v>
          </cell>
          <cell r="B5998">
            <v>1</v>
          </cell>
          <cell r="C5998" t="str">
            <v>Phillips 107E23 17inch Black standard mo</v>
          </cell>
          <cell r="D5998" t="str">
            <v>80</v>
          </cell>
          <cell r="E5998" t="str">
            <v>CMPHAR</v>
          </cell>
          <cell r="F5998" t="str">
            <v>CMP</v>
          </cell>
          <cell r="G5998">
            <v>37634</v>
          </cell>
          <cell r="H5998" t="str">
            <v>Active</v>
          </cell>
          <cell r="I5998">
            <v>1</v>
          </cell>
          <cell r="J5998">
            <v>39344</v>
          </cell>
          <cell r="K5998" t="str">
            <v>X</v>
          </cell>
          <cell r="L5998" t="str">
            <v>TN</v>
          </cell>
          <cell r="M5998" t="str">
            <v>0034</v>
          </cell>
          <cell r="N5998">
            <v>311.58</v>
          </cell>
          <cell r="O5998">
            <v>0</v>
          </cell>
          <cell r="P5998">
            <v>0</v>
          </cell>
          <cell r="Q5998">
            <v>311.58</v>
          </cell>
          <cell r="R5998">
            <v>0</v>
          </cell>
          <cell r="S5998">
            <v>0</v>
          </cell>
          <cell r="T5998">
            <v>3</v>
          </cell>
          <cell r="U5998">
            <v>0</v>
          </cell>
          <cell r="V5998">
            <v>0</v>
          </cell>
          <cell r="W5998">
            <v>0</v>
          </cell>
          <cell r="X5998">
            <v>0</v>
          </cell>
        </row>
        <row r="5999">
          <cell r="A5999" t="str">
            <v>1789700</v>
          </cell>
          <cell r="B5999">
            <v>1</v>
          </cell>
          <cell r="C5999" t="str">
            <v>Phillips 107E23 17inch Black standard mo</v>
          </cell>
          <cell r="D5999" t="str">
            <v>80</v>
          </cell>
          <cell r="E5999" t="str">
            <v>CMPHAR</v>
          </cell>
          <cell r="F5999" t="str">
            <v>CMP</v>
          </cell>
          <cell r="G5999">
            <v>37634</v>
          </cell>
          <cell r="H5999" t="str">
            <v>Active</v>
          </cell>
          <cell r="I5999">
            <v>1</v>
          </cell>
          <cell r="J5999">
            <v>39344</v>
          </cell>
          <cell r="K5999" t="str">
            <v>X</v>
          </cell>
          <cell r="L5999" t="str">
            <v>TN</v>
          </cell>
          <cell r="M5999" t="str">
            <v>0034</v>
          </cell>
          <cell r="N5999">
            <v>311.57</v>
          </cell>
          <cell r="O5999">
            <v>0</v>
          </cell>
          <cell r="P5999">
            <v>0</v>
          </cell>
          <cell r="Q5999">
            <v>311.57</v>
          </cell>
          <cell r="R5999">
            <v>0</v>
          </cell>
          <cell r="S5999">
            <v>0</v>
          </cell>
          <cell r="T5999">
            <v>3</v>
          </cell>
          <cell r="U5999">
            <v>0</v>
          </cell>
          <cell r="V5999">
            <v>0</v>
          </cell>
          <cell r="W5999">
            <v>0</v>
          </cell>
          <cell r="X5999">
            <v>0</v>
          </cell>
        </row>
        <row r="6000">
          <cell r="A6000" t="str">
            <v>1789900</v>
          </cell>
          <cell r="B6000">
            <v>1</v>
          </cell>
          <cell r="C6000" t="str">
            <v>Signage for Gates 12 - 15</v>
          </cell>
          <cell r="D6000" t="str">
            <v>34</v>
          </cell>
          <cell r="E6000" t="str">
            <v>PLEGEN</v>
          </cell>
          <cell r="F6000" t="str">
            <v>PLE</v>
          </cell>
          <cell r="G6000">
            <v>37265</v>
          </cell>
          <cell r="H6000" t="str">
            <v>Active</v>
          </cell>
          <cell r="I6000">
            <v>1</v>
          </cell>
          <cell r="J6000">
            <v>39344</v>
          </cell>
          <cell r="K6000" t="str">
            <v>TDP</v>
          </cell>
          <cell r="L6000" t="str">
            <v>TW</v>
          </cell>
          <cell r="M6000" t="str">
            <v>0002</v>
          </cell>
          <cell r="N6000">
            <v>245.81</v>
          </cell>
          <cell r="O6000">
            <v>0</v>
          </cell>
          <cell r="P6000">
            <v>0</v>
          </cell>
          <cell r="Q6000">
            <v>245.81</v>
          </cell>
          <cell r="R6000">
            <v>0</v>
          </cell>
          <cell r="S6000">
            <v>0</v>
          </cell>
          <cell r="T6000">
            <v>5</v>
          </cell>
          <cell r="U6000">
            <v>0</v>
          </cell>
          <cell r="V6000">
            <v>0</v>
          </cell>
          <cell r="W6000">
            <v>0</v>
          </cell>
          <cell r="X6000">
            <v>0</v>
          </cell>
        </row>
        <row r="6001">
          <cell r="A6001" t="str">
            <v>1790000</v>
          </cell>
          <cell r="B6001">
            <v>1</v>
          </cell>
          <cell r="C6001" t="str">
            <v>Safety Wire Guide</v>
          </cell>
          <cell r="D6001" t="str">
            <v>34</v>
          </cell>
          <cell r="E6001" t="str">
            <v>PLEGEN</v>
          </cell>
          <cell r="F6001" t="str">
            <v>PLE</v>
          </cell>
          <cell r="G6001">
            <v>37264</v>
          </cell>
          <cell r="H6001" t="str">
            <v>Active</v>
          </cell>
          <cell r="I6001">
            <v>1</v>
          </cell>
          <cell r="J6001">
            <v>39344</v>
          </cell>
          <cell r="K6001" t="str">
            <v>TCOM</v>
          </cell>
          <cell r="L6001" t="str">
            <v>TN</v>
          </cell>
          <cell r="M6001" t="str">
            <v>0201</v>
          </cell>
          <cell r="N6001">
            <v>4689</v>
          </cell>
          <cell r="O6001">
            <v>0</v>
          </cell>
          <cell r="P6001">
            <v>0</v>
          </cell>
          <cell r="Q6001">
            <v>4689</v>
          </cell>
          <cell r="R6001">
            <v>0</v>
          </cell>
          <cell r="S6001">
            <v>0</v>
          </cell>
          <cell r="T6001">
            <v>5</v>
          </cell>
          <cell r="U6001">
            <v>0</v>
          </cell>
          <cell r="V6001">
            <v>0</v>
          </cell>
          <cell r="W6001">
            <v>0</v>
          </cell>
          <cell r="X6001">
            <v>0</v>
          </cell>
        </row>
        <row r="6002">
          <cell r="A6002" t="str">
            <v>1790100</v>
          </cell>
          <cell r="B6002">
            <v>1</v>
          </cell>
          <cell r="C6002" t="str">
            <v>Safety Wire Guide</v>
          </cell>
          <cell r="D6002" t="str">
            <v>34</v>
          </cell>
          <cell r="E6002" t="str">
            <v>PLEGEN</v>
          </cell>
          <cell r="F6002" t="str">
            <v>PLE</v>
          </cell>
          <cell r="G6002">
            <v>37623</v>
          </cell>
          <cell r="H6002" t="str">
            <v>Active</v>
          </cell>
          <cell r="I6002">
            <v>1</v>
          </cell>
          <cell r="J6002">
            <v>39344</v>
          </cell>
          <cell r="K6002" t="str">
            <v>X</v>
          </cell>
          <cell r="L6002" t="str">
            <v>TM</v>
          </cell>
          <cell r="M6002" t="str">
            <v>0157</v>
          </cell>
          <cell r="N6002">
            <v>4426.5</v>
          </cell>
          <cell r="O6002">
            <v>0</v>
          </cell>
          <cell r="P6002">
            <v>0</v>
          </cell>
          <cell r="Q6002">
            <v>4426.5</v>
          </cell>
          <cell r="R6002">
            <v>0</v>
          </cell>
          <cell r="S6002">
            <v>0</v>
          </cell>
          <cell r="T6002">
            <v>5</v>
          </cell>
          <cell r="U6002">
            <v>0</v>
          </cell>
          <cell r="V6002">
            <v>0</v>
          </cell>
          <cell r="W6002">
            <v>0</v>
          </cell>
          <cell r="X6002">
            <v>0</v>
          </cell>
        </row>
        <row r="6003">
          <cell r="A6003" t="str">
            <v>1790200</v>
          </cell>
          <cell r="B6003">
            <v>1</v>
          </cell>
          <cell r="C6003" t="str">
            <v>Safety Wire Guide</v>
          </cell>
          <cell r="D6003" t="str">
            <v>34</v>
          </cell>
          <cell r="E6003" t="str">
            <v>PLEGEN</v>
          </cell>
          <cell r="F6003" t="str">
            <v>PLE</v>
          </cell>
          <cell r="G6003">
            <v>37623</v>
          </cell>
          <cell r="H6003" t="str">
            <v>Active</v>
          </cell>
          <cell r="I6003">
            <v>1</v>
          </cell>
          <cell r="J6003">
            <v>39344</v>
          </cell>
          <cell r="K6003" t="str">
            <v>TCOM</v>
          </cell>
          <cell r="L6003" t="str">
            <v>TN</v>
          </cell>
          <cell r="M6003" t="str">
            <v>0179</v>
          </cell>
          <cell r="N6003">
            <v>4426.5</v>
          </cell>
          <cell r="O6003">
            <v>0</v>
          </cell>
          <cell r="P6003">
            <v>0</v>
          </cell>
          <cell r="Q6003">
            <v>4426.5</v>
          </cell>
          <cell r="R6003">
            <v>0</v>
          </cell>
          <cell r="S6003">
            <v>0</v>
          </cell>
          <cell r="T6003">
            <v>5</v>
          </cell>
          <cell r="U6003">
            <v>0</v>
          </cell>
          <cell r="V6003">
            <v>0</v>
          </cell>
          <cell r="W6003">
            <v>0</v>
          </cell>
          <cell r="X6003">
            <v>0</v>
          </cell>
        </row>
        <row r="6004">
          <cell r="A6004" t="str">
            <v>1790300</v>
          </cell>
          <cell r="B6004">
            <v>1</v>
          </cell>
          <cell r="C6004" t="str">
            <v>AFS Training Room Window</v>
          </cell>
          <cell r="D6004" t="str">
            <v>66</v>
          </cell>
          <cell r="E6004" t="str">
            <v>BASSUN</v>
          </cell>
          <cell r="F6004" t="str">
            <v>BAS</v>
          </cell>
          <cell r="G6004">
            <v>38820</v>
          </cell>
          <cell r="H6004" t="str">
            <v>Active</v>
          </cell>
          <cell r="I6004">
            <v>1</v>
          </cell>
          <cell r="J6004">
            <v>39344</v>
          </cell>
          <cell r="K6004" t="str">
            <v>AC</v>
          </cell>
          <cell r="L6004" t="str">
            <v>NA</v>
          </cell>
          <cell r="M6004" t="str">
            <v>0032</v>
          </cell>
          <cell r="N6004">
            <v>14480.86</v>
          </cell>
          <cell r="O6004">
            <v>88.24</v>
          </cell>
          <cell r="P6004">
            <v>1059.43</v>
          </cell>
          <cell r="Q6004">
            <v>2118.86</v>
          </cell>
          <cell r="R6004">
            <v>12362</v>
          </cell>
          <cell r="S6004">
            <v>8799</v>
          </cell>
          <cell r="T6004">
            <v>13</v>
          </cell>
          <cell r="U6004">
            <v>244</v>
          </cell>
          <cell r="V6004">
            <v>11</v>
          </cell>
          <cell r="W6004">
            <v>244</v>
          </cell>
          <cell r="X6004">
            <v>0</v>
          </cell>
        </row>
        <row r="6005">
          <cell r="A6005" t="str">
            <v>1790400</v>
          </cell>
          <cell r="B6005">
            <v>1</v>
          </cell>
          <cell r="C6005" t="str">
            <v>Curtains - AFS Training Room</v>
          </cell>
          <cell r="D6005" t="str">
            <v>66</v>
          </cell>
          <cell r="E6005" t="str">
            <v>FIXOTH</v>
          </cell>
          <cell r="F6005" t="str">
            <v>FIX</v>
          </cell>
          <cell r="G6005">
            <v>37623</v>
          </cell>
          <cell r="H6005" t="str">
            <v>Active</v>
          </cell>
          <cell r="I6005">
            <v>1</v>
          </cell>
          <cell r="J6005">
            <v>39343</v>
          </cell>
          <cell r="K6005" t="str">
            <v>AC</v>
          </cell>
          <cell r="L6005" t="str">
            <v>NA</v>
          </cell>
          <cell r="M6005" t="str">
            <v>0032</v>
          </cell>
          <cell r="N6005">
            <v>201.78</v>
          </cell>
          <cell r="O6005">
            <v>0</v>
          </cell>
          <cell r="P6005">
            <v>0</v>
          </cell>
          <cell r="Q6005">
            <v>201.78</v>
          </cell>
          <cell r="R6005">
            <v>0</v>
          </cell>
          <cell r="S6005">
            <v>0</v>
          </cell>
          <cell r="T6005">
            <v>5</v>
          </cell>
          <cell r="U6005">
            <v>0</v>
          </cell>
          <cell r="V6005">
            <v>0</v>
          </cell>
          <cell r="W6005">
            <v>0</v>
          </cell>
          <cell r="X6005">
            <v>0</v>
          </cell>
        </row>
        <row r="6006">
          <cell r="A6006" t="str">
            <v>1790500</v>
          </cell>
          <cell r="B6006">
            <v>1</v>
          </cell>
          <cell r="C6006" t="str">
            <v>Hantarex CT34EV/3 Monitor - FIDS</v>
          </cell>
          <cell r="D6006" t="str">
            <v>34</v>
          </cell>
          <cell r="E6006" t="str">
            <v>CMPFID</v>
          </cell>
          <cell r="F6006" t="str">
            <v>CMP</v>
          </cell>
          <cell r="G6006">
            <v>37665</v>
          </cell>
          <cell r="H6006" t="str">
            <v>Active</v>
          </cell>
          <cell r="I6006">
            <v>1</v>
          </cell>
          <cell r="J6006">
            <v>39344</v>
          </cell>
          <cell r="K6006" t="str">
            <v>TIP/TD</v>
          </cell>
          <cell r="L6006" t="str">
            <v>TN</v>
          </cell>
          <cell r="M6006" t="str">
            <v>0016</v>
          </cell>
          <cell r="N6006">
            <v>4421.04</v>
          </cell>
          <cell r="O6006">
            <v>0</v>
          </cell>
          <cell r="P6006">
            <v>0</v>
          </cell>
          <cell r="Q6006">
            <v>4421.04</v>
          </cell>
          <cell r="R6006">
            <v>0</v>
          </cell>
          <cell r="S6006">
            <v>0</v>
          </cell>
          <cell r="T6006">
            <v>3</v>
          </cell>
          <cell r="U6006">
            <v>0</v>
          </cell>
          <cell r="V6006">
            <v>0</v>
          </cell>
          <cell r="W6006">
            <v>0</v>
          </cell>
          <cell r="X6006">
            <v>0</v>
          </cell>
        </row>
        <row r="6007">
          <cell r="A6007" t="str">
            <v>1790600</v>
          </cell>
          <cell r="B6007">
            <v>1</v>
          </cell>
          <cell r="C6007" t="str">
            <v>Hyginenex soap dispenser units</v>
          </cell>
          <cell r="D6007" t="str">
            <v>34</v>
          </cell>
          <cell r="E6007" t="str">
            <v>BASSUN</v>
          </cell>
          <cell r="F6007" t="str">
            <v>BAS</v>
          </cell>
          <cell r="G6007">
            <v>38820</v>
          </cell>
          <cell r="H6007" t="str">
            <v>Active</v>
          </cell>
          <cell r="I6007">
            <v>64</v>
          </cell>
          <cell r="J6007">
            <v>39344</v>
          </cell>
          <cell r="K6007" t="str">
            <v>TCOM</v>
          </cell>
          <cell r="L6007" t="str">
            <v>TM</v>
          </cell>
          <cell r="M6007" t="str">
            <v>0152</v>
          </cell>
          <cell r="N6007">
            <v>2582.62</v>
          </cell>
          <cell r="O6007">
            <v>15.58</v>
          </cell>
          <cell r="P6007">
            <v>186.63</v>
          </cell>
          <cell r="Q6007">
            <v>373.26</v>
          </cell>
          <cell r="R6007">
            <v>2209.36</v>
          </cell>
          <cell r="S6007">
            <v>979.26</v>
          </cell>
          <cell r="T6007">
            <v>13</v>
          </cell>
          <cell r="U6007">
            <v>306</v>
          </cell>
          <cell r="V6007">
            <v>11</v>
          </cell>
          <cell r="W6007">
            <v>306</v>
          </cell>
          <cell r="X6007">
            <v>0</v>
          </cell>
        </row>
        <row r="6008">
          <cell r="A6008" t="str">
            <v>1790700</v>
          </cell>
          <cell r="B6008">
            <v>1</v>
          </cell>
          <cell r="C6008" t="str">
            <v>Sink Unit with Cabinet</v>
          </cell>
          <cell r="D6008" t="str">
            <v>34</v>
          </cell>
          <cell r="E6008" t="str">
            <v>FIXOTH</v>
          </cell>
          <cell r="F6008" t="str">
            <v>FIX</v>
          </cell>
          <cell r="G6008">
            <v>37623</v>
          </cell>
          <cell r="H6008" t="str">
            <v>Active</v>
          </cell>
          <cell r="I6008">
            <v>1</v>
          </cell>
          <cell r="J6008">
            <v>39343</v>
          </cell>
          <cell r="K6008" t="str">
            <v>TL</v>
          </cell>
          <cell r="L6008" t="str">
            <v>TM</v>
          </cell>
          <cell r="M6008" t="str">
            <v>0112</v>
          </cell>
          <cell r="N6008">
            <v>1126</v>
          </cell>
          <cell r="O6008">
            <v>0</v>
          </cell>
          <cell r="P6008">
            <v>0</v>
          </cell>
          <cell r="Q6008">
            <v>1126</v>
          </cell>
          <cell r="R6008">
            <v>0</v>
          </cell>
          <cell r="S6008">
            <v>0</v>
          </cell>
          <cell r="T6008">
            <v>5</v>
          </cell>
          <cell r="U6008">
            <v>0</v>
          </cell>
          <cell r="V6008">
            <v>0</v>
          </cell>
          <cell r="W6008">
            <v>0</v>
          </cell>
          <cell r="X6008">
            <v>0</v>
          </cell>
        </row>
        <row r="6009">
          <cell r="A6009" t="str">
            <v>1790800</v>
          </cell>
          <cell r="B6009">
            <v>1</v>
          </cell>
          <cell r="C6009" t="str">
            <v>100TX-100FxSC MM Converter &amp; MM Fibre Pa</v>
          </cell>
          <cell r="D6009" t="str">
            <v>34</v>
          </cell>
          <cell r="E6009" t="str">
            <v>CMPHAR</v>
          </cell>
          <cell r="F6009" t="str">
            <v>CMP</v>
          </cell>
          <cell r="G6009">
            <v>37680</v>
          </cell>
          <cell r="H6009" t="str">
            <v>Active</v>
          </cell>
          <cell r="I6009">
            <v>1</v>
          </cell>
          <cell r="J6009">
            <v>39344</v>
          </cell>
          <cell r="K6009" t="str">
            <v>TL</v>
          </cell>
          <cell r="L6009" t="str">
            <v>TM</v>
          </cell>
          <cell r="M6009" t="str">
            <v>0112</v>
          </cell>
          <cell r="N6009">
            <v>662.23</v>
          </cell>
          <cell r="O6009">
            <v>0</v>
          </cell>
          <cell r="P6009">
            <v>0</v>
          </cell>
          <cell r="Q6009">
            <v>662.23</v>
          </cell>
          <cell r="R6009">
            <v>0</v>
          </cell>
          <cell r="S6009">
            <v>0</v>
          </cell>
          <cell r="T6009">
            <v>3</v>
          </cell>
          <cell r="U6009">
            <v>0</v>
          </cell>
          <cell r="V6009">
            <v>0</v>
          </cell>
          <cell r="W6009">
            <v>0</v>
          </cell>
          <cell r="X6009">
            <v>0</v>
          </cell>
        </row>
        <row r="6010">
          <cell r="A6010" t="str">
            <v>1790900</v>
          </cell>
          <cell r="B6010">
            <v>1</v>
          </cell>
          <cell r="C6010" t="str">
            <v>CQ D510 SFF P4 2.4GHz/40GB/256MB/CD (XXP</v>
          </cell>
          <cell r="D6010" t="str">
            <v>80</v>
          </cell>
          <cell r="E6010" t="str">
            <v>CMPHAR</v>
          </cell>
          <cell r="F6010" t="str">
            <v>CMP</v>
          </cell>
          <cell r="G6010">
            <v>37708</v>
          </cell>
          <cell r="H6010" t="str">
            <v>Active</v>
          </cell>
          <cell r="I6010">
            <v>1</v>
          </cell>
          <cell r="J6010">
            <v>39344</v>
          </cell>
          <cell r="K6010" t="str">
            <v>X</v>
          </cell>
          <cell r="L6010" t="str">
            <v>TN</v>
          </cell>
          <cell r="M6010" t="str">
            <v>0034</v>
          </cell>
          <cell r="N6010">
            <v>1790.11</v>
          </cell>
          <cell r="O6010">
            <v>0</v>
          </cell>
          <cell r="P6010">
            <v>0</v>
          </cell>
          <cell r="Q6010">
            <v>1790.11</v>
          </cell>
          <cell r="R6010">
            <v>0</v>
          </cell>
          <cell r="S6010">
            <v>0</v>
          </cell>
          <cell r="T6010">
            <v>3</v>
          </cell>
          <cell r="U6010">
            <v>0</v>
          </cell>
          <cell r="V6010">
            <v>0</v>
          </cell>
          <cell r="W6010">
            <v>0</v>
          </cell>
          <cell r="X6010">
            <v>0</v>
          </cell>
        </row>
        <row r="6011">
          <cell r="A6011" t="str">
            <v>1791000</v>
          </cell>
          <cell r="B6011">
            <v>1</v>
          </cell>
          <cell r="C6011" t="str">
            <v>CQ D510 SFF P4 2.4GHz/40GB/256MB (XXP) 8</v>
          </cell>
          <cell r="D6011" t="str">
            <v>80</v>
          </cell>
          <cell r="E6011" t="str">
            <v>CMPHAR</v>
          </cell>
          <cell r="F6011" t="str">
            <v>CMP</v>
          </cell>
          <cell r="G6011">
            <v>37708</v>
          </cell>
          <cell r="H6011" t="str">
            <v>Active</v>
          </cell>
          <cell r="I6011">
            <v>1</v>
          </cell>
          <cell r="J6011">
            <v>39344</v>
          </cell>
          <cell r="K6011" t="str">
            <v>X</v>
          </cell>
          <cell r="L6011" t="str">
            <v>TN</v>
          </cell>
          <cell r="M6011" t="str">
            <v>0034</v>
          </cell>
          <cell r="N6011">
            <v>1718.89</v>
          </cell>
          <cell r="O6011">
            <v>0</v>
          </cell>
          <cell r="P6011">
            <v>0</v>
          </cell>
          <cell r="Q6011">
            <v>1718.89</v>
          </cell>
          <cell r="R6011">
            <v>0</v>
          </cell>
          <cell r="S6011">
            <v>0</v>
          </cell>
          <cell r="T6011">
            <v>3</v>
          </cell>
          <cell r="U6011">
            <v>0</v>
          </cell>
          <cell r="V6011">
            <v>0</v>
          </cell>
          <cell r="W6011">
            <v>0</v>
          </cell>
          <cell r="X6011">
            <v>0</v>
          </cell>
        </row>
        <row r="6012">
          <cell r="A6012" t="str">
            <v>1791100</v>
          </cell>
          <cell r="B6012">
            <v>1</v>
          </cell>
          <cell r="C6012" t="str">
            <v>Phillips 107E23 17in Black Standard Moni</v>
          </cell>
          <cell r="D6012" t="str">
            <v>80</v>
          </cell>
          <cell r="E6012" t="str">
            <v>CMPHAR</v>
          </cell>
          <cell r="F6012" t="str">
            <v>CMP</v>
          </cell>
          <cell r="G6012">
            <v>37708</v>
          </cell>
          <cell r="H6012" t="str">
            <v>Active</v>
          </cell>
          <cell r="I6012">
            <v>1</v>
          </cell>
          <cell r="J6012">
            <v>39344</v>
          </cell>
          <cell r="K6012" t="str">
            <v>X</v>
          </cell>
          <cell r="L6012" t="str">
            <v>TN</v>
          </cell>
          <cell r="M6012" t="str">
            <v>0034</v>
          </cell>
          <cell r="N6012">
            <v>256.52</v>
          </cell>
          <cell r="O6012">
            <v>0</v>
          </cell>
          <cell r="P6012">
            <v>0</v>
          </cell>
          <cell r="Q6012">
            <v>256.52</v>
          </cell>
          <cell r="R6012">
            <v>0</v>
          </cell>
          <cell r="S6012">
            <v>0</v>
          </cell>
          <cell r="T6012">
            <v>3</v>
          </cell>
          <cell r="U6012">
            <v>0</v>
          </cell>
          <cell r="V6012">
            <v>0</v>
          </cell>
          <cell r="W6012">
            <v>0</v>
          </cell>
          <cell r="X6012">
            <v>0</v>
          </cell>
        </row>
        <row r="6013">
          <cell r="A6013" t="str">
            <v>1791200</v>
          </cell>
          <cell r="B6013">
            <v>1</v>
          </cell>
          <cell r="C6013" t="str">
            <v>Phillips 107E23 17in Black Standard Moni</v>
          </cell>
          <cell r="D6013" t="str">
            <v>80</v>
          </cell>
          <cell r="E6013" t="str">
            <v>CMPHAR</v>
          </cell>
          <cell r="F6013" t="str">
            <v>CMP</v>
          </cell>
          <cell r="G6013">
            <v>37708</v>
          </cell>
          <cell r="H6013" t="str">
            <v>Active</v>
          </cell>
          <cell r="I6013">
            <v>1</v>
          </cell>
          <cell r="J6013">
            <v>39344</v>
          </cell>
          <cell r="K6013" t="str">
            <v>X</v>
          </cell>
          <cell r="L6013" t="str">
            <v>TN</v>
          </cell>
          <cell r="M6013" t="str">
            <v>0034</v>
          </cell>
          <cell r="N6013">
            <v>256.52</v>
          </cell>
          <cell r="O6013">
            <v>0</v>
          </cell>
          <cell r="P6013">
            <v>0</v>
          </cell>
          <cell r="Q6013">
            <v>256.52</v>
          </cell>
          <cell r="R6013">
            <v>0</v>
          </cell>
          <cell r="S6013">
            <v>0</v>
          </cell>
          <cell r="T6013">
            <v>3</v>
          </cell>
          <cell r="U6013">
            <v>0</v>
          </cell>
          <cell r="V6013">
            <v>0</v>
          </cell>
          <cell r="W6013">
            <v>0</v>
          </cell>
          <cell r="X6013">
            <v>0</v>
          </cell>
        </row>
        <row r="6014">
          <cell r="A6014" t="str">
            <v>1791300</v>
          </cell>
          <cell r="B6014">
            <v>1</v>
          </cell>
          <cell r="C6014" t="str">
            <v>Phillips 107E23 17in Black Standard Moni</v>
          </cell>
          <cell r="D6014" t="str">
            <v>80</v>
          </cell>
          <cell r="E6014" t="str">
            <v>CMPHAR</v>
          </cell>
          <cell r="F6014" t="str">
            <v>CMP</v>
          </cell>
          <cell r="G6014">
            <v>37708</v>
          </cell>
          <cell r="H6014" t="str">
            <v>Active</v>
          </cell>
          <cell r="I6014">
            <v>1</v>
          </cell>
          <cell r="J6014">
            <v>39344</v>
          </cell>
          <cell r="K6014" t="str">
            <v>X</v>
          </cell>
          <cell r="L6014" t="str">
            <v>TN</v>
          </cell>
          <cell r="M6014" t="str">
            <v>0034</v>
          </cell>
          <cell r="N6014">
            <v>256.52</v>
          </cell>
          <cell r="O6014">
            <v>0</v>
          </cell>
          <cell r="P6014">
            <v>0</v>
          </cell>
          <cell r="Q6014">
            <v>256.52</v>
          </cell>
          <cell r="R6014">
            <v>0</v>
          </cell>
          <cell r="S6014">
            <v>0</v>
          </cell>
          <cell r="T6014">
            <v>3</v>
          </cell>
          <cell r="U6014">
            <v>0</v>
          </cell>
          <cell r="V6014">
            <v>0</v>
          </cell>
          <cell r="W6014">
            <v>0</v>
          </cell>
          <cell r="X6014">
            <v>0</v>
          </cell>
        </row>
        <row r="6015">
          <cell r="A6015" t="str">
            <v>1791400</v>
          </cell>
          <cell r="B6015">
            <v>1</v>
          </cell>
          <cell r="C6015" t="str">
            <v>CQ D510 SFF P4 2.4GHz/40GB/256MB (XXP) 8</v>
          </cell>
          <cell r="D6015" t="str">
            <v>80</v>
          </cell>
          <cell r="E6015" t="str">
            <v>CMPHAR</v>
          </cell>
          <cell r="F6015" t="str">
            <v>CMP</v>
          </cell>
          <cell r="G6015">
            <v>37711</v>
          </cell>
          <cell r="H6015" t="str">
            <v>Active</v>
          </cell>
          <cell r="I6015">
            <v>1</v>
          </cell>
          <cell r="J6015">
            <v>39344</v>
          </cell>
          <cell r="K6015" t="str">
            <v>X</v>
          </cell>
          <cell r="L6015" t="str">
            <v>TN</v>
          </cell>
          <cell r="M6015" t="str">
            <v>0034</v>
          </cell>
          <cell r="N6015">
            <v>1718.89</v>
          </cell>
          <cell r="O6015">
            <v>0</v>
          </cell>
          <cell r="P6015">
            <v>0</v>
          </cell>
          <cell r="Q6015">
            <v>1718.89</v>
          </cell>
          <cell r="R6015">
            <v>0</v>
          </cell>
          <cell r="S6015">
            <v>0</v>
          </cell>
          <cell r="T6015">
            <v>3</v>
          </cell>
          <cell r="U6015">
            <v>0</v>
          </cell>
          <cell r="V6015">
            <v>0</v>
          </cell>
          <cell r="W6015">
            <v>0</v>
          </cell>
          <cell r="X6015">
            <v>0</v>
          </cell>
        </row>
        <row r="6016">
          <cell r="A6016" t="str">
            <v>1791500</v>
          </cell>
          <cell r="B6016">
            <v>1</v>
          </cell>
          <cell r="C6016" t="str">
            <v>Fence LFT/Fulton Hogan</v>
          </cell>
          <cell r="D6016" t="str">
            <v>22</v>
          </cell>
          <cell r="E6016" t="str">
            <v>CVLFEN</v>
          </cell>
          <cell r="F6016" t="str">
            <v>CVL</v>
          </cell>
          <cell r="G6016">
            <v>38820</v>
          </cell>
          <cell r="H6016" t="str">
            <v>Active</v>
          </cell>
          <cell r="I6016">
            <v>1</v>
          </cell>
          <cell r="J6016">
            <v>39344</v>
          </cell>
          <cell r="K6016" t="str">
            <v>AC</v>
          </cell>
          <cell r="L6016" t="str">
            <v>WA</v>
          </cell>
          <cell r="M6016" t="str">
            <v>0003</v>
          </cell>
          <cell r="N6016">
            <v>0</v>
          </cell>
          <cell r="O6016">
            <v>0</v>
          </cell>
          <cell r="P6016">
            <v>0</v>
          </cell>
          <cell r="Q6016">
            <v>0</v>
          </cell>
          <cell r="R6016">
            <v>0</v>
          </cell>
          <cell r="S6016">
            <v>0</v>
          </cell>
          <cell r="T6016">
            <v>0</v>
          </cell>
          <cell r="U6016">
            <v>0</v>
          </cell>
          <cell r="V6016">
            <v>0</v>
          </cell>
          <cell r="W6016">
            <v>0</v>
          </cell>
          <cell r="X6016">
            <v>0</v>
          </cell>
        </row>
        <row r="6017">
          <cell r="A6017" t="str">
            <v>1791600</v>
          </cell>
          <cell r="B6017">
            <v>1</v>
          </cell>
          <cell r="C6017" t="str">
            <v>TAD</v>
          </cell>
          <cell r="D6017" t="str">
            <v>34</v>
          </cell>
          <cell r="E6017" t="str">
            <v>BASPAR</v>
          </cell>
          <cell r="F6017" t="str">
            <v>BAS</v>
          </cell>
          <cell r="G6017">
            <v>38820</v>
          </cell>
          <cell r="H6017" t="str">
            <v>Active</v>
          </cell>
          <cell r="I6017">
            <v>1</v>
          </cell>
          <cell r="J6017">
            <v>39344</v>
          </cell>
          <cell r="K6017" t="str">
            <v>X</v>
          </cell>
          <cell r="L6017" t="str">
            <v>TN</v>
          </cell>
          <cell r="M6017" t="str">
            <v>0034</v>
          </cell>
          <cell r="N6017">
            <v>8883.2099999999991</v>
          </cell>
          <cell r="O6017">
            <v>53.19</v>
          </cell>
          <cell r="P6017">
            <v>638.39</v>
          </cell>
          <cell r="Q6017">
            <v>1276.78</v>
          </cell>
          <cell r="R6017">
            <v>7606.43</v>
          </cell>
          <cell r="S6017">
            <v>3758.64</v>
          </cell>
          <cell r="T6017">
            <v>13</v>
          </cell>
          <cell r="U6017">
            <v>334</v>
          </cell>
          <cell r="V6017">
            <v>11</v>
          </cell>
          <cell r="W6017">
            <v>334</v>
          </cell>
          <cell r="X6017">
            <v>0</v>
          </cell>
        </row>
        <row r="6018">
          <cell r="A6018" t="str">
            <v>1791700</v>
          </cell>
          <cell r="B6018">
            <v>1</v>
          </cell>
          <cell r="C6018" t="str">
            <v>Western Seawall</v>
          </cell>
          <cell r="D6018" t="str">
            <v>62</v>
          </cell>
          <cell r="E6018" t="str">
            <v>CVLSUN</v>
          </cell>
          <cell r="F6018" t="str">
            <v>CVL</v>
          </cell>
          <cell r="G6018">
            <v>37711</v>
          </cell>
          <cell r="H6018" t="str">
            <v>Active</v>
          </cell>
          <cell r="I6018">
            <v>1</v>
          </cell>
          <cell r="J6018">
            <v>39344</v>
          </cell>
          <cell r="K6018" t="str">
            <v>AC</v>
          </cell>
          <cell r="L6018" t="str">
            <v>MA</v>
          </cell>
          <cell r="M6018" t="str">
            <v>0041</v>
          </cell>
          <cell r="N6018">
            <v>0</v>
          </cell>
          <cell r="O6018">
            <v>0</v>
          </cell>
          <cell r="P6018">
            <v>0</v>
          </cell>
          <cell r="Q6018">
            <v>0</v>
          </cell>
          <cell r="R6018">
            <v>0</v>
          </cell>
          <cell r="S6018">
            <v>0</v>
          </cell>
          <cell r="T6018">
            <v>0</v>
          </cell>
          <cell r="U6018">
            <v>0</v>
          </cell>
          <cell r="V6018">
            <v>0</v>
          </cell>
          <cell r="W6018">
            <v>0</v>
          </cell>
          <cell r="X6018">
            <v>0</v>
          </cell>
        </row>
        <row r="6019">
          <cell r="A6019" t="str">
            <v>1791701</v>
          </cell>
          <cell r="B6019">
            <v>1</v>
          </cell>
          <cell r="C6019" t="str">
            <v>Seawall Works 2004 - Western</v>
          </cell>
          <cell r="D6019" t="str">
            <v>62</v>
          </cell>
          <cell r="E6019" t="str">
            <v>CVLSUN</v>
          </cell>
          <cell r="F6019" t="str">
            <v>CVL</v>
          </cell>
          <cell r="G6019">
            <v>38820</v>
          </cell>
          <cell r="H6019" t="str">
            <v>Active</v>
          </cell>
          <cell r="I6019">
            <v>1</v>
          </cell>
          <cell r="J6019">
            <v>39344</v>
          </cell>
          <cell r="K6019" t="str">
            <v>AC</v>
          </cell>
          <cell r="L6019" t="str">
            <v>MA</v>
          </cell>
          <cell r="M6019" t="str">
            <v>0041</v>
          </cell>
          <cell r="N6019">
            <v>0</v>
          </cell>
          <cell r="O6019">
            <v>0</v>
          </cell>
          <cell r="P6019">
            <v>0</v>
          </cell>
          <cell r="Q6019">
            <v>0</v>
          </cell>
          <cell r="R6019">
            <v>0</v>
          </cell>
          <cell r="S6019">
            <v>0</v>
          </cell>
          <cell r="T6019">
            <v>0</v>
          </cell>
          <cell r="U6019">
            <v>0</v>
          </cell>
          <cell r="V6019">
            <v>0</v>
          </cell>
          <cell r="W6019">
            <v>0</v>
          </cell>
          <cell r="X6019">
            <v>0</v>
          </cell>
        </row>
        <row r="6020">
          <cell r="A6020" t="str">
            <v>1791800</v>
          </cell>
          <cell r="B6020">
            <v>1</v>
          </cell>
          <cell r="C6020" t="str">
            <v>Southern Seawall</v>
          </cell>
          <cell r="D6020" t="str">
            <v>62</v>
          </cell>
          <cell r="E6020" t="str">
            <v>CVLSUN</v>
          </cell>
          <cell r="F6020" t="str">
            <v>CVL</v>
          </cell>
          <cell r="G6020">
            <v>37711</v>
          </cell>
          <cell r="H6020" t="str">
            <v>Active</v>
          </cell>
          <cell r="I6020">
            <v>1</v>
          </cell>
          <cell r="J6020">
            <v>39344</v>
          </cell>
          <cell r="K6020" t="str">
            <v>AC</v>
          </cell>
          <cell r="L6020" t="str">
            <v>MA</v>
          </cell>
          <cell r="M6020" t="str">
            <v>0040</v>
          </cell>
          <cell r="N6020">
            <v>0</v>
          </cell>
          <cell r="O6020">
            <v>0</v>
          </cell>
          <cell r="P6020">
            <v>0</v>
          </cell>
          <cell r="Q6020">
            <v>0</v>
          </cell>
          <cell r="R6020">
            <v>0</v>
          </cell>
          <cell r="S6020">
            <v>0</v>
          </cell>
          <cell r="T6020">
            <v>0</v>
          </cell>
          <cell r="U6020">
            <v>0</v>
          </cell>
          <cell r="V6020">
            <v>0</v>
          </cell>
          <cell r="W6020">
            <v>0</v>
          </cell>
          <cell r="X6020">
            <v>0</v>
          </cell>
        </row>
        <row r="6021">
          <cell r="A6021" t="str">
            <v>1791801</v>
          </cell>
          <cell r="B6021">
            <v>1</v>
          </cell>
          <cell r="C6021" t="str">
            <v>Southern Seawall</v>
          </cell>
          <cell r="D6021" t="str">
            <v>62</v>
          </cell>
          <cell r="E6021" t="str">
            <v>CVLSUN</v>
          </cell>
          <cell r="F6021" t="str">
            <v>CVL</v>
          </cell>
          <cell r="G6021">
            <v>37625</v>
          </cell>
          <cell r="H6021" t="str">
            <v>Active</v>
          </cell>
          <cell r="I6021">
            <v>1</v>
          </cell>
          <cell r="J6021">
            <v>39344</v>
          </cell>
          <cell r="K6021" t="str">
            <v>AC</v>
          </cell>
          <cell r="L6021" t="str">
            <v>MA</v>
          </cell>
          <cell r="M6021" t="str">
            <v>0041</v>
          </cell>
          <cell r="N6021">
            <v>0</v>
          </cell>
          <cell r="O6021">
            <v>0</v>
          </cell>
          <cell r="P6021">
            <v>0</v>
          </cell>
          <cell r="Q6021">
            <v>0</v>
          </cell>
          <cell r="R6021">
            <v>0</v>
          </cell>
          <cell r="S6021">
            <v>0</v>
          </cell>
          <cell r="T6021">
            <v>0</v>
          </cell>
          <cell r="U6021">
            <v>0</v>
          </cell>
          <cell r="V6021">
            <v>0</v>
          </cell>
          <cell r="W6021">
            <v>0</v>
          </cell>
          <cell r="X6021">
            <v>0</v>
          </cell>
        </row>
        <row r="6022">
          <cell r="A6022" t="str">
            <v>1791802</v>
          </cell>
          <cell r="B6022">
            <v>1</v>
          </cell>
          <cell r="C6022" t="str">
            <v>Seawall Works 2004 - Southern</v>
          </cell>
          <cell r="D6022" t="str">
            <v>62</v>
          </cell>
          <cell r="E6022" t="str">
            <v>CVLSUN</v>
          </cell>
          <cell r="F6022" t="str">
            <v>CVL</v>
          </cell>
          <cell r="G6022">
            <v>38820</v>
          </cell>
          <cell r="H6022" t="str">
            <v>Active</v>
          </cell>
          <cell r="I6022">
            <v>1</v>
          </cell>
          <cell r="J6022">
            <v>39344</v>
          </cell>
          <cell r="K6022" t="str">
            <v>AC</v>
          </cell>
          <cell r="L6022" t="str">
            <v>MA</v>
          </cell>
          <cell r="M6022" t="str">
            <v>0040</v>
          </cell>
          <cell r="N6022">
            <v>0</v>
          </cell>
          <cell r="O6022">
            <v>0</v>
          </cell>
          <cell r="P6022">
            <v>0</v>
          </cell>
          <cell r="Q6022">
            <v>0</v>
          </cell>
          <cell r="R6022">
            <v>0</v>
          </cell>
          <cell r="S6022">
            <v>0</v>
          </cell>
          <cell r="T6022">
            <v>0</v>
          </cell>
          <cell r="U6022">
            <v>0</v>
          </cell>
          <cell r="V6022">
            <v>0</v>
          </cell>
          <cell r="W6022">
            <v>0</v>
          </cell>
          <cell r="X6022">
            <v>0</v>
          </cell>
        </row>
        <row r="6023">
          <cell r="A6023" t="str">
            <v>1791900</v>
          </cell>
          <cell r="B6023">
            <v>1</v>
          </cell>
          <cell r="C6023" t="str">
            <v>Control Unit for AHU 204</v>
          </cell>
          <cell r="D6023" t="str">
            <v>34</v>
          </cell>
          <cell r="E6023" t="str">
            <v>BASAIR</v>
          </cell>
          <cell r="F6023" t="str">
            <v>BAS</v>
          </cell>
          <cell r="G6023">
            <v>38820</v>
          </cell>
          <cell r="H6023" t="str">
            <v>Active</v>
          </cell>
          <cell r="I6023">
            <v>1</v>
          </cell>
          <cell r="J6023">
            <v>39344</v>
          </cell>
          <cell r="K6023" t="str">
            <v>TLI</v>
          </cell>
          <cell r="L6023" t="str">
            <v>TN</v>
          </cell>
          <cell r="M6023" t="str">
            <v>0140</v>
          </cell>
          <cell r="N6023">
            <v>2076.04</v>
          </cell>
          <cell r="O6023">
            <v>12.46</v>
          </cell>
          <cell r="P6023">
            <v>149.19</v>
          </cell>
          <cell r="Q6023">
            <v>298.38</v>
          </cell>
          <cell r="R6023">
            <v>1777.66</v>
          </cell>
          <cell r="S6023">
            <v>878.41</v>
          </cell>
          <cell r="T6023">
            <v>13</v>
          </cell>
          <cell r="U6023">
            <v>334</v>
          </cell>
          <cell r="V6023">
            <v>11</v>
          </cell>
          <cell r="W6023">
            <v>334</v>
          </cell>
          <cell r="X6023">
            <v>0</v>
          </cell>
        </row>
        <row r="6024">
          <cell r="A6024" t="str">
            <v>1792000</v>
          </cell>
          <cell r="B6024">
            <v>1</v>
          </cell>
          <cell r="C6024" t="str">
            <v>Whiteboard</v>
          </cell>
          <cell r="D6024" t="str">
            <v>80</v>
          </cell>
          <cell r="E6024" t="str">
            <v>FIXOTH</v>
          </cell>
          <cell r="F6024" t="str">
            <v>FIX</v>
          </cell>
          <cell r="G6024">
            <v>37707</v>
          </cell>
          <cell r="H6024" t="str">
            <v>Active</v>
          </cell>
          <cell r="I6024">
            <v>1</v>
          </cell>
          <cell r="J6024">
            <v>39343</v>
          </cell>
          <cell r="K6024" t="str">
            <v>X</v>
          </cell>
          <cell r="L6024" t="str">
            <v>TN</v>
          </cell>
          <cell r="M6024" t="str">
            <v>0034</v>
          </cell>
          <cell r="N6024">
            <v>251.1</v>
          </cell>
          <cell r="O6024">
            <v>0</v>
          </cell>
          <cell r="P6024">
            <v>0</v>
          </cell>
          <cell r="Q6024">
            <v>251.1</v>
          </cell>
          <cell r="R6024">
            <v>0</v>
          </cell>
          <cell r="S6024">
            <v>0</v>
          </cell>
          <cell r="T6024">
            <v>5</v>
          </cell>
          <cell r="U6024">
            <v>0</v>
          </cell>
          <cell r="V6024">
            <v>0</v>
          </cell>
          <cell r="W6024">
            <v>0</v>
          </cell>
          <cell r="X6024">
            <v>0</v>
          </cell>
        </row>
        <row r="6025">
          <cell r="A6025" t="str">
            <v>1792100</v>
          </cell>
          <cell r="B6025">
            <v>1</v>
          </cell>
          <cell r="C6025" t="str">
            <v>Electronic Whiteboard</v>
          </cell>
          <cell r="D6025" t="str">
            <v>40</v>
          </cell>
          <cell r="E6025" t="str">
            <v>PLEOFF</v>
          </cell>
          <cell r="F6025" t="str">
            <v>PLE</v>
          </cell>
          <cell r="G6025">
            <v>37711</v>
          </cell>
          <cell r="H6025" t="str">
            <v>Active</v>
          </cell>
          <cell r="I6025">
            <v>1</v>
          </cell>
          <cell r="J6025">
            <v>39344</v>
          </cell>
          <cell r="K6025" t="str">
            <v>C</v>
          </cell>
          <cell r="L6025" t="str">
            <v>TM</v>
          </cell>
          <cell r="M6025" t="str">
            <v>0001</v>
          </cell>
          <cell r="N6025">
            <v>1999</v>
          </cell>
          <cell r="O6025">
            <v>0</v>
          </cell>
          <cell r="P6025">
            <v>0</v>
          </cell>
          <cell r="Q6025">
            <v>1999</v>
          </cell>
          <cell r="R6025">
            <v>0</v>
          </cell>
          <cell r="S6025">
            <v>0</v>
          </cell>
          <cell r="T6025">
            <v>5</v>
          </cell>
          <cell r="U6025">
            <v>0</v>
          </cell>
          <cell r="V6025">
            <v>0</v>
          </cell>
          <cell r="W6025">
            <v>0</v>
          </cell>
          <cell r="X6025">
            <v>0</v>
          </cell>
        </row>
        <row r="6026">
          <cell r="A6026" t="str">
            <v>1792200</v>
          </cell>
          <cell r="B6026">
            <v>1</v>
          </cell>
          <cell r="C6026" t="str">
            <v>Hitachi CP-X385 XGA Data Video Projector</v>
          </cell>
          <cell r="D6026" t="str">
            <v>64</v>
          </cell>
          <cell r="E6026" t="str">
            <v>FIXOTH</v>
          </cell>
          <cell r="F6026" t="str">
            <v>FIX</v>
          </cell>
          <cell r="G6026">
            <v>37699</v>
          </cell>
          <cell r="H6026" t="str">
            <v>Active</v>
          </cell>
          <cell r="I6026">
            <v>1</v>
          </cell>
          <cell r="J6026">
            <v>39343</v>
          </cell>
          <cell r="K6026" t="str">
            <v>AC</v>
          </cell>
          <cell r="L6026" t="str">
            <v>NA</v>
          </cell>
          <cell r="M6026" t="str">
            <v>0032</v>
          </cell>
          <cell r="N6026">
            <v>6175</v>
          </cell>
          <cell r="O6026">
            <v>0</v>
          </cell>
          <cell r="P6026">
            <v>0</v>
          </cell>
          <cell r="Q6026">
            <v>6175</v>
          </cell>
          <cell r="R6026">
            <v>0</v>
          </cell>
          <cell r="S6026">
            <v>0</v>
          </cell>
          <cell r="T6026">
            <v>5</v>
          </cell>
          <cell r="U6026">
            <v>0</v>
          </cell>
          <cell r="V6026">
            <v>0</v>
          </cell>
          <cell r="W6026">
            <v>0</v>
          </cell>
          <cell r="X6026">
            <v>0</v>
          </cell>
        </row>
        <row r="6027">
          <cell r="A6027" t="str">
            <v>1792300</v>
          </cell>
          <cell r="B6027">
            <v>1</v>
          </cell>
          <cell r="C6027" t="str">
            <v>Sony SRSZ 750 Speaker Set Data Video Pro</v>
          </cell>
          <cell r="D6027" t="str">
            <v>64</v>
          </cell>
          <cell r="E6027" t="str">
            <v>FIXOTH</v>
          </cell>
          <cell r="F6027" t="str">
            <v>FIX</v>
          </cell>
          <cell r="G6027">
            <v>37699</v>
          </cell>
          <cell r="H6027" t="str">
            <v>Active</v>
          </cell>
          <cell r="I6027">
            <v>1</v>
          </cell>
          <cell r="J6027">
            <v>39343</v>
          </cell>
          <cell r="K6027" t="str">
            <v>AC</v>
          </cell>
          <cell r="L6027" t="str">
            <v>NA</v>
          </cell>
          <cell r="M6027" t="str">
            <v>0032</v>
          </cell>
          <cell r="N6027">
            <v>295</v>
          </cell>
          <cell r="O6027">
            <v>0</v>
          </cell>
          <cell r="P6027">
            <v>0</v>
          </cell>
          <cell r="Q6027">
            <v>295</v>
          </cell>
          <cell r="R6027">
            <v>0</v>
          </cell>
          <cell r="S6027">
            <v>0</v>
          </cell>
          <cell r="T6027">
            <v>5</v>
          </cell>
          <cell r="U6027">
            <v>0</v>
          </cell>
          <cell r="V6027">
            <v>0</v>
          </cell>
          <cell r="W6027">
            <v>0</v>
          </cell>
          <cell r="X6027">
            <v>0</v>
          </cell>
        </row>
        <row r="6028">
          <cell r="A6028" t="str">
            <v>1792400</v>
          </cell>
          <cell r="B6028">
            <v>1</v>
          </cell>
          <cell r="C6028" t="str">
            <v>Hard Carry Case Data Video Projector</v>
          </cell>
          <cell r="D6028" t="str">
            <v>64</v>
          </cell>
          <cell r="E6028" t="str">
            <v>FIXOTH</v>
          </cell>
          <cell r="F6028" t="str">
            <v>FIX</v>
          </cell>
          <cell r="G6028">
            <v>37699</v>
          </cell>
          <cell r="H6028" t="str">
            <v>Active</v>
          </cell>
          <cell r="I6028">
            <v>1</v>
          </cell>
          <cell r="J6028">
            <v>39343</v>
          </cell>
          <cell r="K6028" t="str">
            <v>AC</v>
          </cell>
          <cell r="L6028" t="str">
            <v>NA</v>
          </cell>
          <cell r="M6028" t="str">
            <v>0032</v>
          </cell>
          <cell r="N6028">
            <v>525</v>
          </cell>
          <cell r="O6028">
            <v>0</v>
          </cell>
          <cell r="P6028">
            <v>0</v>
          </cell>
          <cell r="Q6028">
            <v>525</v>
          </cell>
          <cell r="R6028">
            <v>0</v>
          </cell>
          <cell r="S6028">
            <v>0</v>
          </cell>
          <cell r="T6028">
            <v>5</v>
          </cell>
          <cell r="U6028">
            <v>0</v>
          </cell>
          <cell r="V6028">
            <v>0</v>
          </cell>
          <cell r="W6028">
            <v>0</v>
          </cell>
          <cell r="X6028">
            <v>0</v>
          </cell>
        </row>
        <row r="6029">
          <cell r="A6029" t="str">
            <v>1792500</v>
          </cell>
          <cell r="B6029">
            <v>1</v>
          </cell>
          <cell r="C6029" t="str">
            <v>Toilet Sign Male</v>
          </cell>
          <cell r="D6029" t="str">
            <v>34</v>
          </cell>
          <cell r="E6029" t="str">
            <v>BASSIG</v>
          </cell>
          <cell r="F6029" t="str">
            <v>BAS</v>
          </cell>
          <cell r="G6029">
            <v>38820</v>
          </cell>
          <cell r="H6029" t="str">
            <v>Active</v>
          </cell>
          <cell r="I6029">
            <v>1</v>
          </cell>
          <cell r="J6029">
            <v>39344</v>
          </cell>
          <cell r="K6029" t="str">
            <v>TIP</v>
          </cell>
          <cell r="L6029" t="str">
            <v>TN</v>
          </cell>
          <cell r="M6029" t="str">
            <v>0023</v>
          </cell>
          <cell r="N6029">
            <v>169.31</v>
          </cell>
          <cell r="O6029">
            <v>1.06</v>
          </cell>
          <cell r="P6029">
            <v>12.17</v>
          </cell>
          <cell r="Q6029">
            <v>24.34</v>
          </cell>
          <cell r="R6029">
            <v>144.97</v>
          </cell>
          <cell r="S6029">
            <v>71.64</v>
          </cell>
          <cell r="T6029">
            <v>13</v>
          </cell>
          <cell r="U6029">
            <v>334</v>
          </cell>
          <cell r="V6029">
            <v>11</v>
          </cell>
          <cell r="W6029">
            <v>334</v>
          </cell>
          <cell r="X6029">
            <v>0</v>
          </cell>
        </row>
        <row r="6030">
          <cell r="A6030" t="str">
            <v>1792600</v>
          </cell>
          <cell r="B6030">
            <v>1</v>
          </cell>
          <cell r="C6030" t="str">
            <v>Toilet Sign Female</v>
          </cell>
          <cell r="D6030" t="str">
            <v>34</v>
          </cell>
          <cell r="E6030" t="str">
            <v>BASSIG</v>
          </cell>
          <cell r="F6030" t="str">
            <v>BAS</v>
          </cell>
          <cell r="G6030">
            <v>38820</v>
          </cell>
          <cell r="H6030" t="str">
            <v>Active</v>
          </cell>
          <cell r="I6030">
            <v>1</v>
          </cell>
          <cell r="J6030">
            <v>39344</v>
          </cell>
          <cell r="K6030" t="str">
            <v>TIP</v>
          </cell>
          <cell r="L6030" t="str">
            <v>TN</v>
          </cell>
          <cell r="M6030" t="str">
            <v>0023</v>
          </cell>
          <cell r="N6030">
            <v>169.31</v>
          </cell>
          <cell r="O6030">
            <v>1.06</v>
          </cell>
          <cell r="P6030">
            <v>12.17</v>
          </cell>
          <cell r="Q6030">
            <v>24.34</v>
          </cell>
          <cell r="R6030">
            <v>144.97</v>
          </cell>
          <cell r="S6030">
            <v>71.64</v>
          </cell>
          <cell r="T6030">
            <v>13</v>
          </cell>
          <cell r="U6030">
            <v>334</v>
          </cell>
          <cell r="V6030">
            <v>11</v>
          </cell>
          <cell r="W6030">
            <v>334</v>
          </cell>
          <cell r="X6030">
            <v>0</v>
          </cell>
        </row>
        <row r="6031">
          <cell r="A6031" t="str">
            <v>1792700</v>
          </cell>
          <cell r="B6031">
            <v>1</v>
          </cell>
          <cell r="C6031" t="str">
            <v>Fence - Wexford Rd</v>
          </cell>
          <cell r="D6031" t="str">
            <v>50</v>
          </cell>
          <cell r="E6031" t="str">
            <v>CVLFEN</v>
          </cell>
          <cell r="F6031" t="str">
            <v>CVL</v>
          </cell>
          <cell r="G6031">
            <v>38820</v>
          </cell>
          <cell r="H6031" t="str">
            <v>Active</v>
          </cell>
          <cell r="I6031">
            <v>1</v>
          </cell>
          <cell r="J6031">
            <v>39344</v>
          </cell>
          <cell r="K6031" t="str">
            <v>C</v>
          </cell>
          <cell r="L6031" t="str">
            <v>WX</v>
          </cell>
          <cell r="M6031" t="str">
            <v>0001</v>
          </cell>
          <cell r="N6031">
            <v>0</v>
          </cell>
          <cell r="O6031">
            <v>0</v>
          </cell>
          <cell r="P6031">
            <v>0</v>
          </cell>
          <cell r="Q6031">
            <v>0</v>
          </cell>
          <cell r="R6031">
            <v>0</v>
          </cell>
          <cell r="S6031">
            <v>0</v>
          </cell>
          <cell r="T6031">
            <v>0</v>
          </cell>
          <cell r="U6031">
            <v>0</v>
          </cell>
          <cell r="V6031">
            <v>0</v>
          </cell>
          <cell r="W6031">
            <v>0</v>
          </cell>
          <cell r="X6031">
            <v>0</v>
          </cell>
        </row>
        <row r="6032">
          <cell r="A6032" t="str">
            <v>1792800</v>
          </cell>
          <cell r="B6032">
            <v>1</v>
          </cell>
          <cell r="C6032" t="str">
            <v>Survey Banners</v>
          </cell>
          <cell r="D6032" t="str">
            <v>34</v>
          </cell>
          <cell r="E6032" t="str">
            <v>BASSIG</v>
          </cell>
          <cell r="F6032" t="str">
            <v>BAS</v>
          </cell>
          <cell r="G6032">
            <v>38820</v>
          </cell>
          <cell r="H6032" t="str">
            <v>Active</v>
          </cell>
          <cell r="I6032">
            <v>1</v>
          </cell>
          <cell r="J6032">
            <v>39344</v>
          </cell>
          <cell r="K6032" t="str">
            <v>R</v>
          </cell>
          <cell r="L6032" t="str">
            <v>TM</v>
          </cell>
          <cell r="M6032" t="str">
            <v>0165</v>
          </cell>
          <cell r="N6032">
            <v>604.02</v>
          </cell>
          <cell r="O6032">
            <v>3.61</v>
          </cell>
          <cell r="P6032">
            <v>43.65</v>
          </cell>
          <cell r="Q6032">
            <v>87.3</v>
          </cell>
          <cell r="R6032">
            <v>516.72</v>
          </cell>
          <cell r="S6032">
            <v>229.03</v>
          </cell>
          <cell r="T6032">
            <v>13</v>
          </cell>
          <cell r="U6032">
            <v>306</v>
          </cell>
          <cell r="V6032">
            <v>11</v>
          </cell>
          <cell r="W6032">
            <v>306</v>
          </cell>
          <cell r="X6032">
            <v>0</v>
          </cell>
        </row>
        <row r="6033">
          <cell r="A6033" t="str">
            <v>1792900</v>
          </cell>
          <cell r="B6033">
            <v>1</v>
          </cell>
          <cell r="C6033" t="str">
            <v>Sink - AGS new locationq</v>
          </cell>
          <cell r="D6033" t="str">
            <v>34</v>
          </cell>
          <cell r="E6033" t="str">
            <v>BASPLM</v>
          </cell>
          <cell r="F6033" t="str">
            <v>BAS</v>
          </cell>
          <cell r="G6033">
            <v>38820</v>
          </cell>
          <cell r="H6033" t="str">
            <v>Active</v>
          </cell>
          <cell r="I6033">
            <v>1</v>
          </cell>
          <cell r="J6033">
            <v>39344</v>
          </cell>
          <cell r="K6033" t="str">
            <v>TLI</v>
          </cell>
          <cell r="L6033" t="str">
            <v>TN</v>
          </cell>
          <cell r="M6033" t="str">
            <v>0052</v>
          </cell>
          <cell r="N6033">
            <v>987.88</v>
          </cell>
          <cell r="O6033">
            <v>4.38</v>
          </cell>
          <cell r="P6033">
            <v>52.23</v>
          </cell>
          <cell r="Q6033">
            <v>104.46</v>
          </cell>
          <cell r="R6033">
            <v>883.42</v>
          </cell>
          <cell r="S6033">
            <v>404.18</v>
          </cell>
          <cell r="T6033">
            <v>18</v>
          </cell>
          <cell r="U6033">
            <v>334</v>
          </cell>
          <cell r="V6033">
            <v>16</v>
          </cell>
          <cell r="W6033">
            <v>334</v>
          </cell>
          <cell r="X6033">
            <v>0</v>
          </cell>
        </row>
        <row r="6034">
          <cell r="A6034" t="str">
            <v>1793000</v>
          </cell>
          <cell r="B6034">
            <v>1</v>
          </cell>
          <cell r="C6034" t="str">
            <v>Desk - International Arrivals</v>
          </cell>
          <cell r="D6034" t="str">
            <v>34</v>
          </cell>
          <cell r="E6034" t="str">
            <v>FIXTAB</v>
          </cell>
          <cell r="F6034" t="str">
            <v>FIX</v>
          </cell>
          <cell r="G6034">
            <v>37708</v>
          </cell>
          <cell r="H6034" t="str">
            <v>Active</v>
          </cell>
          <cell r="I6034">
            <v>1</v>
          </cell>
          <cell r="J6034">
            <v>39343</v>
          </cell>
          <cell r="K6034" t="str">
            <v>TIP</v>
          </cell>
          <cell r="L6034" t="str">
            <v>TM</v>
          </cell>
          <cell r="M6034" t="str">
            <v>0158</v>
          </cell>
          <cell r="N6034">
            <v>800</v>
          </cell>
          <cell r="O6034">
            <v>0</v>
          </cell>
          <cell r="P6034">
            <v>0</v>
          </cell>
          <cell r="Q6034">
            <v>800</v>
          </cell>
          <cell r="R6034">
            <v>0</v>
          </cell>
          <cell r="S6034">
            <v>0</v>
          </cell>
          <cell r="T6034">
            <v>5</v>
          </cell>
          <cell r="U6034">
            <v>0</v>
          </cell>
          <cell r="V6034">
            <v>0</v>
          </cell>
          <cell r="W6034">
            <v>0</v>
          </cell>
          <cell r="X6034">
            <v>0</v>
          </cell>
        </row>
        <row r="6035">
          <cell r="A6035" t="str">
            <v>1793100</v>
          </cell>
          <cell r="B6035">
            <v>1</v>
          </cell>
          <cell r="C6035" t="str">
            <v>Premium Carpark</v>
          </cell>
          <cell r="D6035" t="str">
            <v>42</v>
          </cell>
          <cell r="E6035" t="str">
            <v>BUICAR</v>
          </cell>
          <cell r="F6035" t="str">
            <v>BUI</v>
          </cell>
          <cell r="G6035">
            <v>38820</v>
          </cell>
          <cell r="H6035" t="str">
            <v>Active</v>
          </cell>
          <cell r="I6035">
            <v>1</v>
          </cell>
          <cell r="J6035">
            <v>39344</v>
          </cell>
          <cell r="K6035" t="str">
            <v>V</v>
          </cell>
          <cell r="L6035" t="str">
            <v>CP</v>
          </cell>
          <cell r="M6035" t="str">
            <v>0004</v>
          </cell>
          <cell r="N6035">
            <v>187018.52</v>
          </cell>
          <cell r="O6035">
            <v>311.67</v>
          </cell>
          <cell r="P6035">
            <v>3740.37</v>
          </cell>
          <cell r="Q6035">
            <v>7480.74</v>
          </cell>
          <cell r="R6035">
            <v>179537.78</v>
          </cell>
          <cell r="S6035">
            <v>71382.5</v>
          </cell>
          <cell r="T6035">
            <v>50</v>
          </cell>
          <cell r="U6035">
            <v>0</v>
          </cell>
          <cell r="V6035">
            <v>48</v>
          </cell>
          <cell r="W6035">
            <v>0</v>
          </cell>
          <cell r="X6035">
            <v>0</v>
          </cell>
        </row>
        <row r="6036">
          <cell r="A6036" t="str">
            <v>1793200</v>
          </cell>
          <cell r="B6036">
            <v>1</v>
          </cell>
          <cell r="C6036" t="str">
            <v>Engine Bay Testing</v>
          </cell>
          <cell r="D6036" t="str">
            <v>62</v>
          </cell>
          <cell r="E6036" t="str">
            <v>BUIHAN</v>
          </cell>
          <cell r="F6036" t="str">
            <v>BUI</v>
          </cell>
          <cell r="G6036">
            <v>39185</v>
          </cell>
          <cell r="H6036" t="str">
            <v>Active</v>
          </cell>
          <cell r="I6036">
            <v>1</v>
          </cell>
          <cell r="J6036">
            <v>39351</v>
          </cell>
          <cell r="K6036" t="str">
            <v>AC</v>
          </cell>
          <cell r="L6036" t="str">
            <v>AP</v>
          </cell>
          <cell r="M6036" t="str">
            <v>0010</v>
          </cell>
          <cell r="N6036">
            <v>280920.83</v>
          </cell>
          <cell r="O6036">
            <v>1170.54</v>
          </cell>
          <cell r="P6036">
            <v>14046.04</v>
          </cell>
          <cell r="Q6036">
            <v>28092.080000000002</v>
          </cell>
          <cell r="R6036">
            <v>252828.75</v>
          </cell>
          <cell r="S6036">
            <v>295801.15000000002</v>
          </cell>
          <cell r="T6036">
            <v>20</v>
          </cell>
          <cell r="U6036">
            <v>0</v>
          </cell>
          <cell r="V6036">
            <v>18</v>
          </cell>
          <cell r="W6036">
            <v>0</v>
          </cell>
          <cell r="X6036">
            <v>0</v>
          </cell>
        </row>
        <row r="6037">
          <cell r="A6037" t="str">
            <v>1793201</v>
          </cell>
          <cell r="B6037">
            <v>1</v>
          </cell>
          <cell r="C6037" t="str">
            <v>Engine Testing Bay additional</v>
          </cell>
          <cell r="D6037" t="str">
            <v>62</v>
          </cell>
          <cell r="E6037" t="str">
            <v>BUIHAN</v>
          </cell>
          <cell r="F6037" t="str">
            <v>BUI</v>
          </cell>
          <cell r="G6037">
            <v>39185</v>
          </cell>
          <cell r="H6037" t="str">
            <v>Active</v>
          </cell>
          <cell r="I6037">
            <v>1</v>
          </cell>
          <cell r="J6037">
            <v>39351</v>
          </cell>
          <cell r="K6037" t="str">
            <v>AC</v>
          </cell>
          <cell r="L6037" t="str">
            <v>AP</v>
          </cell>
          <cell r="M6037" t="str">
            <v>0010</v>
          </cell>
          <cell r="N6037">
            <v>3782.17</v>
          </cell>
          <cell r="O6037">
            <v>15.75</v>
          </cell>
          <cell r="P6037">
            <v>189.11</v>
          </cell>
          <cell r="Q6037">
            <v>378.22</v>
          </cell>
          <cell r="R6037">
            <v>3403.95</v>
          </cell>
          <cell r="S6037">
            <v>3976.83</v>
          </cell>
          <cell r="T6037">
            <v>20</v>
          </cell>
          <cell r="U6037">
            <v>0</v>
          </cell>
          <cell r="V6037">
            <v>18</v>
          </cell>
          <cell r="W6037">
            <v>0</v>
          </cell>
          <cell r="X6037">
            <v>0</v>
          </cell>
        </row>
        <row r="6038">
          <cell r="A6038" t="str">
            <v>1793300</v>
          </cell>
          <cell r="B6038">
            <v>1</v>
          </cell>
          <cell r="C6038" t="str">
            <v>Fire Truck Refurbishment R2</v>
          </cell>
          <cell r="D6038" t="str">
            <v>66</v>
          </cell>
          <cell r="E6038" t="str">
            <v>MOTFIR</v>
          </cell>
          <cell r="F6038" t="str">
            <v>MOT</v>
          </cell>
          <cell r="G6038">
            <v>37711</v>
          </cell>
          <cell r="H6038" t="str">
            <v>Active</v>
          </cell>
          <cell r="I6038">
            <v>1</v>
          </cell>
          <cell r="J6038">
            <v>39343</v>
          </cell>
          <cell r="K6038" t="str">
            <v>AC</v>
          </cell>
          <cell r="L6038" t="str">
            <v>NA</v>
          </cell>
          <cell r="M6038" t="str">
            <v>0032</v>
          </cell>
          <cell r="N6038">
            <v>429142</v>
          </cell>
          <cell r="O6038">
            <v>3576.22</v>
          </cell>
          <cell r="P6038">
            <v>42914.2</v>
          </cell>
          <cell r="Q6038">
            <v>346889.74</v>
          </cell>
          <cell r="R6038">
            <v>82252.259999999995</v>
          </cell>
          <cell r="S6038">
            <v>0</v>
          </cell>
          <cell r="T6038">
            <v>10</v>
          </cell>
          <cell r="U6038">
            <v>0</v>
          </cell>
          <cell r="V6038">
            <v>2</v>
          </cell>
          <cell r="W6038">
            <v>0</v>
          </cell>
          <cell r="X6038">
            <v>0</v>
          </cell>
        </row>
        <row r="6039">
          <cell r="A6039" t="str">
            <v>1793500</v>
          </cell>
          <cell r="B6039">
            <v>1</v>
          </cell>
          <cell r="C6039" t="str">
            <v>Premium Carpark Signage</v>
          </cell>
          <cell r="D6039" t="str">
            <v>42</v>
          </cell>
          <cell r="E6039" t="str">
            <v>CVLSIG</v>
          </cell>
          <cell r="F6039" t="str">
            <v>CVL</v>
          </cell>
          <cell r="G6039">
            <v>38820</v>
          </cell>
          <cell r="H6039" t="str">
            <v>Active</v>
          </cell>
          <cell r="I6039">
            <v>1</v>
          </cell>
          <cell r="J6039">
            <v>39344</v>
          </cell>
          <cell r="K6039" t="str">
            <v>V</v>
          </cell>
          <cell r="L6039" t="str">
            <v>CP</v>
          </cell>
          <cell r="M6039" t="str">
            <v>0004</v>
          </cell>
          <cell r="N6039">
            <v>0</v>
          </cell>
          <cell r="O6039">
            <v>0</v>
          </cell>
          <cell r="P6039">
            <v>0</v>
          </cell>
          <cell r="Q6039">
            <v>0</v>
          </cell>
          <cell r="R6039">
            <v>0</v>
          </cell>
          <cell r="S6039">
            <v>0</v>
          </cell>
          <cell r="T6039">
            <v>0</v>
          </cell>
          <cell r="U6039">
            <v>0</v>
          </cell>
          <cell r="V6039">
            <v>0</v>
          </cell>
          <cell r="W6039">
            <v>0</v>
          </cell>
          <cell r="X6039">
            <v>0</v>
          </cell>
        </row>
        <row r="6040">
          <cell r="A6040" t="str">
            <v>1793600</v>
          </cell>
          <cell r="B6040">
            <v>1</v>
          </cell>
          <cell r="C6040" t="str">
            <v>Ladder &amp; Gantry</v>
          </cell>
          <cell r="D6040" t="str">
            <v>66</v>
          </cell>
          <cell r="E6040" t="str">
            <v>PLETOO</v>
          </cell>
          <cell r="F6040" t="str">
            <v>PLE</v>
          </cell>
          <cell r="G6040">
            <v>37728</v>
          </cell>
          <cell r="H6040" t="str">
            <v>Active</v>
          </cell>
          <cell r="I6040">
            <v>1</v>
          </cell>
          <cell r="J6040">
            <v>39344</v>
          </cell>
          <cell r="K6040" t="str">
            <v>AC</v>
          </cell>
          <cell r="L6040" t="str">
            <v>NA</v>
          </cell>
          <cell r="M6040" t="str">
            <v>0032</v>
          </cell>
          <cell r="N6040">
            <v>11209</v>
          </cell>
          <cell r="O6040">
            <v>0</v>
          </cell>
          <cell r="P6040">
            <v>0</v>
          </cell>
          <cell r="Q6040">
            <v>11209</v>
          </cell>
          <cell r="R6040">
            <v>0</v>
          </cell>
          <cell r="S6040">
            <v>0</v>
          </cell>
          <cell r="T6040">
            <v>5</v>
          </cell>
          <cell r="U6040">
            <v>0</v>
          </cell>
          <cell r="V6040">
            <v>0</v>
          </cell>
          <cell r="W6040">
            <v>0</v>
          </cell>
          <cell r="X6040">
            <v>0</v>
          </cell>
        </row>
        <row r="6041">
          <cell r="A6041" t="str">
            <v>1793700</v>
          </cell>
          <cell r="B6041">
            <v>1</v>
          </cell>
          <cell r="C6041" t="str">
            <v>Way out signs</v>
          </cell>
          <cell r="D6041" t="str">
            <v>34</v>
          </cell>
          <cell r="E6041" t="str">
            <v>BASSIG</v>
          </cell>
          <cell r="F6041" t="str">
            <v>BAS</v>
          </cell>
          <cell r="G6041">
            <v>38820</v>
          </cell>
          <cell r="H6041" t="str">
            <v>Active</v>
          </cell>
          <cell r="I6041">
            <v>1</v>
          </cell>
          <cell r="J6041">
            <v>39344</v>
          </cell>
          <cell r="K6041" t="str">
            <v>TDP</v>
          </cell>
          <cell r="L6041" t="str">
            <v>TM</v>
          </cell>
          <cell r="M6041" t="str">
            <v>0030</v>
          </cell>
          <cell r="N6041">
            <v>797.62</v>
          </cell>
          <cell r="O6041">
            <v>4.72</v>
          </cell>
          <cell r="P6041">
            <v>56.97</v>
          </cell>
          <cell r="Q6041">
            <v>113.94</v>
          </cell>
          <cell r="R6041">
            <v>683.68</v>
          </cell>
          <cell r="S6041">
            <v>318.60000000000002</v>
          </cell>
          <cell r="T6041">
            <v>14</v>
          </cell>
          <cell r="U6041">
            <v>0</v>
          </cell>
          <cell r="V6041">
            <v>12</v>
          </cell>
          <cell r="W6041">
            <v>0</v>
          </cell>
          <cell r="X6041">
            <v>0</v>
          </cell>
        </row>
        <row r="6042">
          <cell r="A6042" t="str">
            <v>1793800</v>
          </cell>
          <cell r="B6042">
            <v>1</v>
          </cell>
          <cell r="C6042" t="str">
            <v>F&amp;P Electric RA6AW Paprika Gas Oven 85 T</v>
          </cell>
          <cell r="D6042" t="str">
            <v>24</v>
          </cell>
          <cell r="E6042" t="str">
            <v>FIXOTH</v>
          </cell>
          <cell r="F6042" t="str">
            <v>FIX</v>
          </cell>
          <cell r="G6042">
            <v>37726</v>
          </cell>
          <cell r="H6042" t="str">
            <v>Active</v>
          </cell>
          <cell r="I6042">
            <v>1</v>
          </cell>
          <cell r="J6042">
            <v>39343</v>
          </cell>
          <cell r="K6042" t="str">
            <v>I</v>
          </cell>
          <cell r="L6042" t="str">
            <v>WA</v>
          </cell>
          <cell r="M6042" t="str">
            <v>0085</v>
          </cell>
          <cell r="N6042">
            <v>0</v>
          </cell>
          <cell r="O6042">
            <v>0</v>
          </cell>
          <cell r="P6042">
            <v>0</v>
          </cell>
          <cell r="Q6042">
            <v>0</v>
          </cell>
          <cell r="R6042">
            <v>0</v>
          </cell>
          <cell r="S6042">
            <v>0</v>
          </cell>
          <cell r="T6042">
            <v>5</v>
          </cell>
          <cell r="U6042">
            <v>0</v>
          </cell>
          <cell r="V6042">
            <v>5</v>
          </cell>
          <cell r="W6042">
            <v>0</v>
          </cell>
          <cell r="X6042">
            <v>0</v>
          </cell>
        </row>
        <row r="6043">
          <cell r="A6043" t="str">
            <v>1793900</v>
          </cell>
          <cell r="B6043">
            <v>1</v>
          </cell>
          <cell r="C6043" t="str">
            <v>Gas Hot Water Cylinder 15 Miro</v>
          </cell>
          <cell r="D6043" t="str">
            <v>24</v>
          </cell>
          <cell r="E6043" t="str">
            <v>FIXOTH</v>
          </cell>
          <cell r="F6043" t="str">
            <v>FIX</v>
          </cell>
          <cell r="G6043">
            <v>37726</v>
          </cell>
          <cell r="H6043" t="str">
            <v>Active</v>
          </cell>
          <cell r="I6043">
            <v>1</v>
          </cell>
          <cell r="J6043">
            <v>39343</v>
          </cell>
          <cell r="K6043" t="str">
            <v>C</v>
          </cell>
          <cell r="L6043" t="str">
            <v>NA</v>
          </cell>
          <cell r="M6043" t="str">
            <v>0015</v>
          </cell>
          <cell r="N6043">
            <v>1595</v>
          </cell>
          <cell r="O6043">
            <v>0</v>
          </cell>
          <cell r="P6043">
            <v>0</v>
          </cell>
          <cell r="Q6043">
            <v>1595</v>
          </cell>
          <cell r="R6043">
            <v>0</v>
          </cell>
          <cell r="S6043">
            <v>0</v>
          </cell>
          <cell r="T6043">
            <v>5</v>
          </cell>
          <cell r="U6043">
            <v>0</v>
          </cell>
          <cell r="V6043">
            <v>0</v>
          </cell>
          <cell r="W6043">
            <v>0</v>
          </cell>
          <cell r="X6043">
            <v>0</v>
          </cell>
        </row>
        <row r="6044">
          <cell r="A6044" t="str">
            <v>1794000</v>
          </cell>
          <cell r="B6044">
            <v>1</v>
          </cell>
          <cell r="C6044" t="str">
            <v>Safety rails to water tanks</v>
          </cell>
          <cell r="D6044" t="str">
            <v>34</v>
          </cell>
          <cell r="E6044" t="str">
            <v>BASFIT</v>
          </cell>
          <cell r="F6044" t="str">
            <v>BAS</v>
          </cell>
          <cell r="G6044">
            <v>38820</v>
          </cell>
          <cell r="H6044" t="str">
            <v>Active</v>
          </cell>
          <cell r="I6044">
            <v>1</v>
          </cell>
          <cell r="J6044">
            <v>39344</v>
          </cell>
          <cell r="K6044" t="str">
            <v>TCOM</v>
          </cell>
          <cell r="L6044" t="str">
            <v>TN</v>
          </cell>
          <cell r="M6044" t="str">
            <v>0201</v>
          </cell>
          <cell r="N6044">
            <v>1568.86</v>
          </cell>
          <cell r="O6044">
            <v>6.89</v>
          </cell>
          <cell r="P6044">
            <v>82.57</v>
          </cell>
          <cell r="Q6044">
            <v>165.14</v>
          </cell>
          <cell r="R6044">
            <v>1403.72</v>
          </cell>
          <cell r="S6044">
            <v>641.6</v>
          </cell>
          <cell r="T6044">
            <v>19</v>
          </cell>
          <cell r="U6044">
            <v>0</v>
          </cell>
          <cell r="V6044">
            <v>17</v>
          </cell>
          <cell r="W6044">
            <v>0</v>
          </cell>
          <cell r="X6044">
            <v>0</v>
          </cell>
        </row>
        <row r="6045">
          <cell r="A6045" t="str">
            <v>1794100</v>
          </cell>
          <cell r="B6045">
            <v>1</v>
          </cell>
          <cell r="C6045" t="str">
            <v>Lanuage Signs</v>
          </cell>
          <cell r="D6045" t="str">
            <v>34</v>
          </cell>
          <cell r="E6045" t="str">
            <v>BASSIG</v>
          </cell>
          <cell r="F6045" t="str">
            <v>BAS</v>
          </cell>
          <cell r="G6045">
            <v>38820</v>
          </cell>
          <cell r="H6045" t="str">
            <v>Active</v>
          </cell>
          <cell r="I6045">
            <v>1</v>
          </cell>
          <cell r="J6045">
            <v>39344</v>
          </cell>
          <cell r="K6045" t="str">
            <v>TIP/TD</v>
          </cell>
          <cell r="L6045" t="str">
            <v>TM</v>
          </cell>
          <cell r="M6045" t="str">
            <v>0157</v>
          </cell>
          <cell r="N6045">
            <v>438.44</v>
          </cell>
          <cell r="O6045">
            <v>2.61</v>
          </cell>
          <cell r="P6045">
            <v>31.32</v>
          </cell>
          <cell r="Q6045">
            <v>62.64</v>
          </cell>
          <cell r="R6045">
            <v>375.8</v>
          </cell>
          <cell r="S6045">
            <v>165.98</v>
          </cell>
          <cell r="T6045">
            <v>14</v>
          </cell>
          <cell r="U6045">
            <v>0</v>
          </cell>
          <cell r="V6045">
            <v>12</v>
          </cell>
          <cell r="W6045">
            <v>0</v>
          </cell>
          <cell r="X6045">
            <v>0</v>
          </cell>
        </row>
        <row r="6046">
          <cell r="A6046" t="str">
            <v>1794200</v>
          </cell>
          <cell r="B6046">
            <v>1</v>
          </cell>
          <cell r="C6046" t="str">
            <v>Curtains 355 Broadway</v>
          </cell>
          <cell r="D6046" t="str">
            <v>24</v>
          </cell>
          <cell r="E6046" t="str">
            <v>FIXOTH</v>
          </cell>
          <cell r="F6046" t="str">
            <v>FIX</v>
          </cell>
          <cell r="G6046">
            <v>37726</v>
          </cell>
          <cell r="H6046" t="str">
            <v>Active</v>
          </cell>
          <cell r="I6046">
            <v>1</v>
          </cell>
          <cell r="J6046">
            <v>39343</v>
          </cell>
          <cell r="K6046" t="str">
            <v>C</v>
          </cell>
          <cell r="L6046" t="str">
            <v>NA</v>
          </cell>
          <cell r="M6046" t="str">
            <v>0335</v>
          </cell>
          <cell r="N6046">
            <v>598.54999999999995</v>
          </cell>
          <cell r="O6046">
            <v>0</v>
          </cell>
          <cell r="P6046">
            <v>0</v>
          </cell>
          <cell r="Q6046">
            <v>598.54999999999995</v>
          </cell>
          <cell r="R6046">
            <v>0</v>
          </cell>
          <cell r="S6046">
            <v>0</v>
          </cell>
          <cell r="T6046">
            <v>5</v>
          </cell>
          <cell r="U6046">
            <v>0</v>
          </cell>
          <cell r="V6046">
            <v>0</v>
          </cell>
          <cell r="W6046">
            <v>0</v>
          </cell>
          <cell r="X6046">
            <v>0</v>
          </cell>
        </row>
        <row r="6047">
          <cell r="A6047" t="str">
            <v>1794300</v>
          </cell>
          <cell r="B6047">
            <v>1</v>
          </cell>
          <cell r="C6047" t="str">
            <v>3.5kg CO2  Fire Extinguisher</v>
          </cell>
          <cell r="D6047" t="str">
            <v>66</v>
          </cell>
          <cell r="E6047" t="str">
            <v>PLEGEN</v>
          </cell>
          <cell r="F6047" t="str">
            <v>PLE</v>
          </cell>
          <cell r="G6047">
            <v>37756</v>
          </cell>
          <cell r="H6047" t="str">
            <v>Active</v>
          </cell>
          <cell r="I6047">
            <v>1</v>
          </cell>
          <cell r="J6047">
            <v>39344</v>
          </cell>
          <cell r="K6047" t="str">
            <v>AC</v>
          </cell>
          <cell r="L6047" t="str">
            <v>NA</v>
          </cell>
          <cell r="M6047" t="str">
            <v>0032</v>
          </cell>
          <cell r="N6047">
            <v>304</v>
          </cell>
          <cell r="O6047">
            <v>0</v>
          </cell>
          <cell r="P6047">
            <v>0</v>
          </cell>
          <cell r="Q6047">
            <v>304</v>
          </cell>
          <cell r="R6047">
            <v>0</v>
          </cell>
          <cell r="S6047">
            <v>0</v>
          </cell>
          <cell r="T6047">
            <v>5</v>
          </cell>
          <cell r="U6047">
            <v>0</v>
          </cell>
          <cell r="V6047">
            <v>0</v>
          </cell>
          <cell r="W6047">
            <v>0</v>
          </cell>
          <cell r="X6047">
            <v>0</v>
          </cell>
        </row>
        <row r="6048">
          <cell r="A6048" t="str">
            <v>1794400</v>
          </cell>
          <cell r="B6048">
            <v>1</v>
          </cell>
          <cell r="C6048" t="str">
            <v>Amerex 4.5kg ABC</v>
          </cell>
          <cell r="D6048" t="str">
            <v>66</v>
          </cell>
          <cell r="E6048" t="str">
            <v>PLEGEN</v>
          </cell>
          <cell r="F6048" t="str">
            <v>PLE</v>
          </cell>
          <cell r="G6048">
            <v>37756</v>
          </cell>
          <cell r="H6048" t="str">
            <v>Active</v>
          </cell>
          <cell r="I6048">
            <v>5</v>
          </cell>
          <cell r="J6048">
            <v>39344</v>
          </cell>
          <cell r="K6048" t="str">
            <v>AC</v>
          </cell>
          <cell r="L6048" t="str">
            <v>NA</v>
          </cell>
          <cell r="M6048" t="str">
            <v>0032</v>
          </cell>
          <cell r="N6048">
            <v>655</v>
          </cell>
          <cell r="O6048">
            <v>0</v>
          </cell>
          <cell r="P6048">
            <v>0</v>
          </cell>
          <cell r="Q6048">
            <v>655</v>
          </cell>
          <cell r="R6048">
            <v>0</v>
          </cell>
          <cell r="S6048">
            <v>0</v>
          </cell>
          <cell r="T6048">
            <v>5</v>
          </cell>
          <cell r="U6048">
            <v>0</v>
          </cell>
          <cell r="V6048">
            <v>0</v>
          </cell>
          <cell r="W6048">
            <v>0</v>
          </cell>
          <cell r="X6048">
            <v>0</v>
          </cell>
        </row>
        <row r="6049">
          <cell r="A6049" t="str">
            <v>1794500</v>
          </cell>
          <cell r="B6049">
            <v>1</v>
          </cell>
          <cell r="C6049" t="str">
            <v>HP Deskjet 3820</v>
          </cell>
          <cell r="D6049" t="str">
            <v>66</v>
          </cell>
          <cell r="E6049" t="str">
            <v>CMPPRI</v>
          </cell>
          <cell r="F6049" t="str">
            <v>CMP</v>
          </cell>
          <cell r="G6049">
            <v>37741</v>
          </cell>
          <cell r="H6049" t="str">
            <v>Active</v>
          </cell>
          <cell r="I6049">
            <v>1</v>
          </cell>
          <cell r="J6049">
            <v>39344</v>
          </cell>
          <cell r="K6049" t="str">
            <v>AC</v>
          </cell>
          <cell r="L6049" t="str">
            <v>NA</v>
          </cell>
          <cell r="M6049" t="str">
            <v>0032</v>
          </cell>
          <cell r="N6049">
            <v>202.82</v>
          </cell>
          <cell r="O6049">
            <v>0</v>
          </cell>
          <cell r="P6049">
            <v>0</v>
          </cell>
          <cell r="Q6049">
            <v>202.82</v>
          </cell>
          <cell r="R6049">
            <v>0</v>
          </cell>
          <cell r="S6049">
            <v>0</v>
          </cell>
          <cell r="T6049">
            <v>5</v>
          </cell>
          <cell r="U6049">
            <v>0</v>
          </cell>
          <cell r="V6049">
            <v>0</v>
          </cell>
          <cell r="W6049">
            <v>0</v>
          </cell>
          <cell r="X6049">
            <v>0</v>
          </cell>
        </row>
        <row r="6050">
          <cell r="A6050" t="str">
            <v>1794600</v>
          </cell>
          <cell r="B6050">
            <v>1</v>
          </cell>
          <cell r="C6050" t="str">
            <v>Premium Parking Signs</v>
          </cell>
          <cell r="D6050" t="str">
            <v>34</v>
          </cell>
          <cell r="E6050" t="str">
            <v>BASSIG</v>
          </cell>
          <cell r="F6050" t="str">
            <v>BAS</v>
          </cell>
          <cell r="G6050">
            <v>38820</v>
          </cell>
          <cell r="H6050" t="str">
            <v>Active</v>
          </cell>
          <cell r="I6050">
            <v>1</v>
          </cell>
          <cell r="J6050">
            <v>39344</v>
          </cell>
          <cell r="K6050" t="str">
            <v>V</v>
          </cell>
          <cell r="L6050" t="str">
            <v>CP</v>
          </cell>
          <cell r="M6050" t="str">
            <v>0004</v>
          </cell>
          <cell r="N6050">
            <v>737.85</v>
          </cell>
          <cell r="O6050">
            <v>4.34</v>
          </cell>
          <cell r="P6050">
            <v>52.08</v>
          </cell>
          <cell r="Q6050">
            <v>104.16</v>
          </cell>
          <cell r="R6050">
            <v>633.69000000000005</v>
          </cell>
          <cell r="S6050">
            <v>281.63</v>
          </cell>
          <cell r="T6050">
            <v>14</v>
          </cell>
          <cell r="U6050">
            <v>61</v>
          </cell>
          <cell r="V6050">
            <v>12</v>
          </cell>
          <cell r="W6050">
            <v>61</v>
          </cell>
          <cell r="X6050">
            <v>0</v>
          </cell>
        </row>
        <row r="6051">
          <cell r="A6051" t="str">
            <v>1794700</v>
          </cell>
          <cell r="B6051">
            <v>1</v>
          </cell>
          <cell r="C6051" t="str">
            <v>PC (Pentium 4 2.4 GHZ)</v>
          </cell>
          <cell r="D6051" t="str">
            <v>80</v>
          </cell>
          <cell r="E6051" t="str">
            <v>CMPHAR</v>
          </cell>
          <cell r="F6051" t="str">
            <v>CMP</v>
          </cell>
          <cell r="G6051">
            <v>37799</v>
          </cell>
          <cell r="H6051" t="str">
            <v>Active</v>
          </cell>
          <cell r="I6051">
            <v>1</v>
          </cell>
          <cell r="J6051">
            <v>39344</v>
          </cell>
          <cell r="K6051" t="str">
            <v>X</v>
          </cell>
          <cell r="L6051" t="str">
            <v>TN</v>
          </cell>
          <cell r="M6051" t="str">
            <v>0034</v>
          </cell>
          <cell r="N6051">
            <v>1651</v>
          </cell>
          <cell r="O6051">
            <v>0</v>
          </cell>
          <cell r="P6051">
            <v>0</v>
          </cell>
          <cell r="Q6051">
            <v>1651</v>
          </cell>
          <cell r="R6051">
            <v>0</v>
          </cell>
          <cell r="S6051">
            <v>0</v>
          </cell>
          <cell r="T6051">
            <v>3</v>
          </cell>
          <cell r="U6051">
            <v>0</v>
          </cell>
          <cell r="V6051">
            <v>0</v>
          </cell>
          <cell r="W6051">
            <v>0</v>
          </cell>
          <cell r="X6051">
            <v>0</v>
          </cell>
        </row>
        <row r="6052">
          <cell r="A6052" t="str">
            <v>1794800</v>
          </cell>
          <cell r="B6052">
            <v>1</v>
          </cell>
          <cell r="C6052" t="str">
            <v>Beige Colour Monitor</v>
          </cell>
          <cell r="D6052" t="str">
            <v>80</v>
          </cell>
          <cell r="E6052" t="str">
            <v>CMPHAR</v>
          </cell>
          <cell r="F6052" t="str">
            <v>CMP</v>
          </cell>
          <cell r="G6052">
            <v>37799</v>
          </cell>
          <cell r="H6052" t="str">
            <v>Active</v>
          </cell>
          <cell r="I6052">
            <v>1</v>
          </cell>
          <cell r="J6052">
            <v>39344</v>
          </cell>
          <cell r="K6052" t="str">
            <v>X</v>
          </cell>
          <cell r="L6052" t="str">
            <v>TN</v>
          </cell>
          <cell r="M6052" t="str">
            <v>0034</v>
          </cell>
          <cell r="N6052">
            <v>245</v>
          </cell>
          <cell r="O6052">
            <v>0</v>
          </cell>
          <cell r="P6052">
            <v>0</v>
          </cell>
          <cell r="Q6052">
            <v>245</v>
          </cell>
          <cell r="R6052">
            <v>0</v>
          </cell>
          <cell r="S6052">
            <v>0</v>
          </cell>
          <cell r="T6052">
            <v>3</v>
          </cell>
          <cell r="U6052">
            <v>0</v>
          </cell>
          <cell r="V6052">
            <v>0</v>
          </cell>
          <cell r="W6052">
            <v>0</v>
          </cell>
          <cell r="X6052">
            <v>0</v>
          </cell>
        </row>
        <row r="6053">
          <cell r="A6053" t="str">
            <v>1794900</v>
          </cell>
          <cell r="B6053">
            <v>1</v>
          </cell>
          <cell r="C6053" t="str">
            <v>Beige Colour Monitor</v>
          </cell>
          <cell r="D6053" t="str">
            <v>80</v>
          </cell>
          <cell r="E6053" t="str">
            <v>CMPHAR</v>
          </cell>
          <cell r="F6053" t="str">
            <v>CMP</v>
          </cell>
          <cell r="G6053">
            <v>37799</v>
          </cell>
          <cell r="H6053" t="str">
            <v>Active</v>
          </cell>
          <cell r="I6053">
            <v>1</v>
          </cell>
          <cell r="J6053">
            <v>39344</v>
          </cell>
          <cell r="K6053" t="str">
            <v>X</v>
          </cell>
          <cell r="L6053" t="str">
            <v>TN</v>
          </cell>
          <cell r="M6053" t="str">
            <v>0034</v>
          </cell>
          <cell r="N6053">
            <v>245</v>
          </cell>
          <cell r="O6053">
            <v>0</v>
          </cell>
          <cell r="P6053">
            <v>0</v>
          </cell>
          <cell r="Q6053">
            <v>245</v>
          </cell>
          <cell r="R6053">
            <v>0</v>
          </cell>
          <cell r="S6053">
            <v>0</v>
          </cell>
          <cell r="T6053">
            <v>3</v>
          </cell>
          <cell r="U6053">
            <v>0</v>
          </cell>
          <cell r="V6053">
            <v>0</v>
          </cell>
          <cell r="W6053">
            <v>0</v>
          </cell>
          <cell r="X6053">
            <v>0</v>
          </cell>
        </row>
        <row r="6054">
          <cell r="A6054" t="str">
            <v>1795000</v>
          </cell>
          <cell r="B6054">
            <v>1</v>
          </cell>
          <cell r="C6054" t="str">
            <v>CDRW Internal Drive</v>
          </cell>
          <cell r="D6054" t="str">
            <v>80</v>
          </cell>
          <cell r="E6054" t="str">
            <v>CMPHAR</v>
          </cell>
          <cell r="F6054" t="str">
            <v>CMP</v>
          </cell>
          <cell r="G6054">
            <v>37799</v>
          </cell>
          <cell r="H6054" t="str">
            <v>Active</v>
          </cell>
          <cell r="I6054">
            <v>1</v>
          </cell>
          <cell r="J6054">
            <v>39344</v>
          </cell>
          <cell r="K6054" t="str">
            <v>X</v>
          </cell>
          <cell r="L6054" t="str">
            <v>TN</v>
          </cell>
          <cell r="M6054" t="str">
            <v>0034</v>
          </cell>
          <cell r="N6054">
            <v>180</v>
          </cell>
          <cell r="O6054">
            <v>0</v>
          </cell>
          <cell r="P6054">
            <v>0</v>
          </cell>
          <cell r="Q6054">
            <v>180</v>
          </cell>
          <cell r="R6054">
            <v>0</v>
          </cell>
          <cell r="S6054">
            <v>0</v>
          </cell>
          <cell r="T6054">
            <v>3</v>
          </cell>
          <cell r="U6054">
            <v>0</v>
          </cell>
          <cell r="V6054">
            <v>0</v>
          </cell>
          <cell r="W6054">
            <v>0</v>
          </cell>
          <cell r="X6054">
            <v>0</v>
          </cell>
        </row>
        <row r="6055">
          <cell r="A6055" t="str">
            <v>1795100</v>
          </cell>
          <cell r="B6055">
            <v>1</v>
          </cell>
          <cell r="C6055" t="str">
            <v>Clothes Line</v>
          </cell>
          <cell r="D6055" t="str">
            <v>24</v>
          </cell>
          <cell r="E6055" t="str">
            <v>FIXOTH</v>
          </cell>
          <cell r="F6055" t="str">
            <v>FIX</v>
          </cell>
          <cell r="G6055">
            <v>37769</v>
          </cell>
          <cell r="H6055" t="str">
            <v>Active</v>
          </cell>
          <cell r="I6055">
            <v>1</v>
          </cell>
          <cell r="J6055">
            <v>39343</v>
          </cell>
          <cell r="K6055" t="str">
            <v>AL</v>
          </cell>
          <cell r="L6055" t="str">
            <v>HO</v>
          </cell>
          <cell r="M6055" t="str">
            <v>0017</v>
          </cell>
          <cell r="N6055">
            <v>435</v>
          </cell>
          <cell r="O6055">
            <v>0</v>
          </cell>
          <cell r="P6055">
            <v>0</v>
          </cell>
          <cell r="Q6055">
            <v>435</v>
          </cell>
          <cell r="R6055">
            <v>0</v>
          </cell>
          <cell r="S6055">
            <v>0</v>
          </cell>
          <cell r="T6055">
            <v>5</v>
          </cell>
          <cell r="U6055">
            <v>0</v>
          </cell>
          <cell r="V6055">
            <v>0</v>
          </cell>
          <cell r="W6055">
            <v>0</v>
          </cell>
          <cell r="X6055">
            <v>0</v>
          </cell>
        </row>
        <row r="6056">
          <cell r="A6056" t="str">
            <v>1795200</v>
          </cell>
          <cell r="B6056">
            <v>1</v>
          </cell>
          <cell r="C6056" t="str">
            <v>Airport Signs Look how far we</v>
          </cell>
          <cell r="D6056" t="str">
            <v>34</v>
          </cell>
          <cell r="E6056" t="str">
            <v>BASSIG</v>
          </cell>
          <cell r="F6056" t="str">
            <v>BAS</v>
          </cell>
          <cell r="G6056">
            <v>38820</v>
          </cell>
          <cell r="H6056" t="str">
            <v>Active</v>
          </cell>
          <cell r="I6056">
            <v>1</v>
          </cell>
          <cell r="J6056">
            <v>39344</v>
          </cell>
          <cell r="K6056" t="str">
            <v>R</v>
          </cell>
          <cell r="L6056" t="str">
            <v>TL</v>
          </cell>
          <cell r="M6056" t="str">
            <v>0107</v>
          </cell>
          <cell r="N6056">
            <v>11850.87</v>
          </cell>
          <cell r="O6056">
            <v>69.7</v>
          </cell>
          <cell r="P6056">
            <v>836.51</v>
          </cell>
          <cell r="Q6056">
            <v>1673.02</v>
          </cell>
          <cell r="R6056">
            <v>10177.85</v>
          </cell>
          <cell r="S6056">
            <v>4848.67</v>
          </cell>
          <cell r="T6056">
            <v>14</v>
          </cell>
          <cell r="U6056">
            <v>61</v>
          </cell>
          <cell r="V6056">
            <v>12</v>
          </cell>
          <cell r="W6056">
            <v>61</v>
          </cell>
          <cell r="X6056">
            <v>0</v>
          </cell>
        </row>
        <row r="6057">
          <cell r="A6057" t="str">
            <v>1795300</v>
          </cell>
          <cell r="B6057">
            <v>1</v>
          </cell>
          <cell r="C6057" t="str">
            <v>Drop Off Zone Sign</v>
          </cell>
          <cell r="D6057" t="str">
            <v>34</v>
          </cell>
          <cell r="E6057" t="str">
            <v>BASSIG</v>
          </cell>
          <cell r="F6057" t="str">
            <v>BAS</v>
          </cell>
          <cell r="G6057">
            <v>38820</v>
          </cell>
          <cell r="H6057" t="str">
            <v>Active</v>
          </cell>
          <cell r="I6057">
            <v>1</v>
          </cell>
          <cell r="J6057">
            <v>39344</v>
          </cell>
          <cell r="K6057" t="str">
            <v>TCOM</v>
          </cell>
          <cell r="L6057" t="str">
            <v>TM</v>
          </cell>
          <cell r="M6057" t="str">
            <v>0199</v>
          </cell>
          <cell r="N6057">
            <v>657.04</v>
          </cell>
          <cell r="O6057">
            <v>3.92</v>
          </cell>
          <cell r="P6057">
            <v>46.38</v>
          </cell>
          <cell r="Q6057">
            <v>92.76</v>
          </cell>
          <cell r="R6057">
            <v>564.28</v>
          </cell>
          <cell r="S6057">
            <v>248.35</v>
          </cell>
          <cell r="T6057">
            <v>14</v>
          </cell>
          <cell r="U6057">
            <v>61</v>
          </cell>
          <cell r="V6057">
            <v>12</v>
          </cell>
          <cell r="W6057">
            <v>61</v>
          </cell>
          <cell r="X6057">
            <v>0</v>
          </cell>
        </row>
        <row r="6058">
          <cell r="A6058" t="str">
            <v>1795400</v>
          </cell>
          <cell r="B6058">
            <v>1</v>
          </cell>
          <cell r="C6058" t="str">
            <v>HP Laserjet 1150 Printer</v>
          </cell>
          <cell r="D6058" t="str">
            <v>64</v>
          </cell>
          <cell r="E6058" t="str">
            <v>CMPPRI</v>
          </cell>
          <cell r="F6058" t="str">
            <v>CMP</v>
          </cell>
          <cell r="G6058">
            <v>37802</v>
          </cell>
          <cell r="H6058" t="str">
            <v>Active</v>
          </cell>
          <cell r="I6058">
            <v>1</v>
          </cell>
          <cell r="J6058">
            <v>39344</v>
          </cell>
          <cell r="K6058" t="str">
            <v>AC</v>
          </cell>
          <cell r="L6058" t="str">
            <v>NA</v>
          </cell>
          <cell r="M6058" t="str">
            <v>0032</v>
          </cell>
          <cell r="N6058">
            <v>723.26</v>
          </cell>
          <cell r="O6058">
            <v>0</v>
          </cell>
          <cell r="P6058">
            <v>0</v>
          </cell>
          <cell r="Q6058">
            <v>723.26</v>
          </cell>
          <cell r="R6058">
            <v>0</v>
          </cell>
          <cell r="S6058">
            <v>0</v>
          </cell>
          <cell r="T6058">
            <v>5</v>
          </cell>
          <cell r="U6058">
            <v>0</v>
          </cell>
          <cell r="V6058">
            <v>0</v>
          </cell>
          <cell r="W6058">
            <v>0</v>
          </cell>
          <cell r="X6058">
            <v>0</v>
          </cell>
        </row>
        <row r="6059">
          <cell r="A6059" t="str">
            <v>1795500</v>
          </cell>
          <cell r="B6059">
            <v>1</v>
          </cell>
          <cell r="C6059" t="str">
            <v>Holmatro Extraction Equipment  TPU 15 pu</v>
          </cell>
          <cell r="D6059" t="str">
            <v>66</v>
          </cell>
          <cell r="E6059" t="str">
            <v>PLEGEN</v>
          </cell>
          <cell r="F6059" t="str">
            <v>PLE</v>
          </cell>
          <cell r="G6059">
            <v>37825</v>
          </cell>
          <cell r="H6059" t="str">
            <v>Active</v>
          </cell>
          <cell r="I6059">
            <v>1</v>
          </cell>
          <cell r="J6059">
            <v>39344</v>
          </cell>
          <cell r="K6059" t="str">
            <v>AC</v>
          </cell>
          <cell r="L6059" t="str">
            <v>NA</v>
          </cell>
          <cell r="M6059" t="str">
            <v>0032</v>
          </cell>
          <cell r="N6059">
            <v>6869</v>
          </cell>
          <cell r="O6059">
            <v>38.17</v>
          </cell>
          <cell r="P6059">
            <v>457.93</v>
          </cell>
          <cell r="Q6059">
            <v>3548.95</v>
          </cell>
          <cell r="R6059">
            <v>3320.05</v>
          </cell>
          <cell r="S6059">
            <v>0</v>
          </cell>
          <cell r="T6059">
            <v>15</v>
          </cell>
          <cell r="U6059">
            <v>0</v>
          </cell>
          <cell r="V6059">
            <v>7</v>
          </cell>
          <cell r="W6059">
            <v>122</v>
          </cell>
          <cell r="X6059">
            <v>0</v>
          </cell>
        </row>
        <row r="6060">
          <cell r="A6060" t="str">
            <v>1795501</v>
          </cell>
          <cell r="B6060">
            <v>1</v>
          </cell>
          <cell r="C6060" t="str">
            <v>Holmatro Extraction Equipment Combi</v>
          </cell>
          <cell r="D6060" t="str">
            <v>66</v>
          </cell>
          <cell r="E6060" t="str">
            <v>PLEGEN</v>
          </cell>
          <cell r="F6060" t="str">
            <v>PLE</v>
          </cell>
          <cell r="G6060">
            <v>37825</v>
          </cell>
          <cell r="H6060" t="str">
            <v>Active</v>
          </cell>
          <cell r="I6060">
            <v>1</v>
          </cell>
          <cell r="J6060">
            <v>39344</v>
          </cell>
          <cell r="K6060" t="str">
            <v>AC</v>
          </cell>
          <cell r="L6060" t="str">
            <v>NA</v>
          </cell>
          <cell r="M6060" t="str">
            <v>0032</v>
          </cell>
          <cell r="N6060">
            <v>6120</v>
          </cell>
          <cell r="O6060">
            <v>34</v>
          </cell>
          <cell r="P6060">
            <v>408</v>
          </cell>
          <cell r="Q6060">
            <v>3162</v>
          </cell>
          <cell r="R6060">
            <v>2958</v>
          </cell>
          <cell r="S6060">
            <v>0</v>
          </cell>
          <cell r="T6060">
            <v>15</v>
          </cell>
          <cell r="U6060">
            <v>0</v>
          </cell>
          <cell r="V6060">
            <v>7</v>
          </cell>
          <cell r="W6060">
            <v>122</v>
          </cell>
          <cell r="X6060">
            <v>0</v>
          </cell>
        </row>
        <row r="6061">
          <cell r="A6061" t="str">
            <v>1795502</v>
          </cell>
          <cell r="B6061">
            <v>1</v>
          </cell>
          <cell r="C6061" t="str">
            <v>Holmatro Extraction Equipment Hoseset</v>
          </cell>
          <cell r="D6061" t="str">
            <v>66</v>
          </cell>
          <cell r="E6061" t="str">
            <v>PLEGEN</v>
          </cell>
          <cell r="F6061" t="str">
            <v>PLE</v>
          </cell>
          <cell r="G6061">
            <v>37825</v>
          </cell>
          <cell r="H6061" t="str">
            <v>Active</v>
          </cell>
          <cell r="I6061">
            <v>1</v>
          </cell>
          <cell r="J6061">
            <v>39344</v>
          </cell>
          <cell r="K6061" t="str">
            <v>AC</v>
          </cell>
          <cell r="L6061" t="str">
            <v>NA</v>
          </cell>
          <cell r="M6061" t="str">
            <v>0032</v>
          </cell>
          <cell r="N6061">
            <v>825</v>
          </cell>
          <cell r="O6061">
            <v>4.62</v>
          </cell>
          <cell r="P6061">
            <v>55</v>
          </cell>
          <cell r="Q6061">
            <v>426.21</v>
          </cell>
          <cell r="R6061">
            <v>398.79</v>
          </cell>
          <cell r="S6061">
            <v>0</v>
          </cell>
          <cell r="T6061">
            <v>15</v>
          </cell>
          <cell r="U6061">
            <v>0</v>
          </cell>
          <cell r="V6061">
            <v>7</v>
          </cell>
          <cell r="W6061">
            <v>122</v>
          </cell>
          <cell r="X6061">
            <v>0</v>
          </cell>
        </row>
        <row r="6062">
          <cell r="A6062" t="str">
            <v>1795600</v>
          </cell>
          <cell r="B6062">
            <v>1</v>
          </cell>
          <cell r="C6062" t="str">
            <v>Wire binder for Corporate Office</v>
          </cell>
          <cell r="D6062" t="str">
            <v>80</v>
          </cell>
          <cell r="E6062" t="str">
            <v>PLEGEN</v>
          </cell>
          <cell r="F6062" t="str">
            <v>PLE</v>
          </cell>
          <cell r="G6062">
            <v>37825</v>
          </cell>
          <cell r="H6062" t="str">
            <v>Active</v>
          </cell>
          <cell r="I6062">
            <v>1</v>
          </cell>
          <cell r="J6062">
            <v>39344</v>
          </cell>
          <cell r="K6062" t="str">
            <v>X</v>
          </cell>
          <cell r="L6062" t="str">
            <v>TN</v>
          </cell>
          <cell r="M6062" t="str">
            <v>0034</v>
          </cell>
          <cell r="N6062">
            <v>1000</v>
          </cell>
          <cell r="O6062">
            <v>0</v>
          </cell>
          <cell r="P6062">
            <v>0</v>
          </cell>
          <cell r="Q6062">
            <v>1000</v>
          </cell>
          <cell r="R6062">
            <v>0</v>
          </cell>
          <cell r="S6062">
            <v>0</v>
          </cell>
          <cell r="T6062">
            <v>5</v>
          </cell>
          <cell r="U6062">
            <v>0</v>
          </cell>
          <cell r="V6062">
            <v>0</v>
          </cell>
          <cell r="W6062">
            <v>0</v>
          </cell>
          <cell r="X6062">
            <v>0</v>
          </cell>
        </row>
        <row r="6063">
          <cell r="A6063" t="str">
            <v>1795700</v>
          </cell>
          <cell r="B6063">
            <v>1</v>
          </cell>
          <cell r="C6063" t="str">
            <v>Icom Handheld portable airband radio</v>
          </cell>
          <cell r="D6063" t="str">
            <v>64</v>
          </cell>
          <cell r="E6063" t="str">
            <v>COMPHO</v>
          </cell>
          <cell r="F6063" t="str">
            <v>COM</v>
          </cell>
          <cell r="G6063">
            <v>37830</v>
          </cell>
          <cell r="H6063" t="str">
            <v>Active</v>
          </cell>
          <cell r="I6063">
            <v>1</v>
          </cell>
          <cell r="J6063">
            <v>39343</v>
          </cell>
          <cell r="K6063" t="str">
            <v>AC</v>
          </cell>
          <cell r="L6063" t="str">
            <v>NA</v>
          </cell>
          <cell r="M6063" t="str">
            <v>0032</v>
          </cell>
          <cell r="N6063">
            <v>795</v>
          </cell>
          <cell r="O6063">
            <v>0</v>
          </cell>
          <cell r="P6063">
            <v>0</v>
          </cell>
          <cell r="Q6063">
            <v>795</v>
          </cell>
          <cell r="R6063">
            <v>0</v>
          </cell>
          <cell r="S6063">
            <v>0</v>
          </cell>
          <cell r="T6063">
            <v>5</v>
          </cell>
          <cell r="U6063">
            <v>0</v>
          </cell>
          <cell r="V6063">
            <v>0</v>
          </cell>
          <cell r="W6063">
            <v>0</v>
          </cell>
          <cell r="X6063">
            <v>0</v>
          </cell>
        </row>
        <row r="6064">
          <cell r="A6064" t="str">
            <v>1795800</v>
          </cell>
          <cell r="B6064">
            <v>1</v>
          </cell>
          <cell r="C6064" t="str">
            <v>Caternary Wires for food hall banners</v>
          </cell>
          <cell r="D6064" t="str">
            <v>34</v>
          </cell>
          <cell r="E6064" t="str">
            <v>PLEGEN</v>
          </cell>
          <cell r="F6064" t="str">
            <v>PLE</v>
          </cell>
          <cell r="G6064">
            <v>37831</v>
          </cell>
          <cell r="H6064" t="str">
            <v>Active</v>
          </cell>
          <cell r="I6064">
            <v>1</v>
          </cell>
          <cell r="J6064">
            <v>39344</v>
          </cell>
          <cell r="K6064" t="str">
            <v>R</v>
          </cell>
          <cell r="L6064" t="str">
            <v>TM</v>
          </cell>
          <cell r="M6064" t="str">
            <v>0164</v>
          </cell>
          <cell r="N6064">
            <v>321.02999999999997</v>
          </cell>
          <cell r="O6064">
            <v>0</v>
          </cell>
          <cell r="P6064">
            <v>0</v>
          </cell>
          <cell r="Q6064">
            <v>321.02999999999997</v>
          </cell>
          <cell r="R6064">
            <v>0</v>
          </cell>
          <cell r="S6064">
            <v>0</v>
          </cell>
          <cell r="T6064">
            <v>5</v>
          </cell>
          <cell r="U6064">
            <v>0</v>
          </cell>
          <cell r="V6064">
            <v>0</v>
          </cell>
          <cell r="W6064">
            <v>0</v>
          </cell>
          <cell r="X6064">
            <v>0</v>
          </cell>
        </row>
        <row r="6065">
          <cell r="A6065" t="str">
            <v>1795900</v>
          </cell>
          <cell r="B6065">
            <v>1</v>
          </cell>
          <cell r="C6065" t="str">
            <v>Software for Skyline Data Feed</v>
          </cell>
          <cell r="D6065" t="str">
            <v>64</v>
          </cell>
          <cell r="E6065" t="str">
            <v>CMPSOF</v>
          </cell>
          <cell r="F6065" t="str">
            <v>CMP</v>
          </cell>
          <cell r="G6065">
            <v>37796</v>
          </cell>
          <cell r="H6065" t="str">
            <v>Active</v>
          </cell>
          <cell r="I6065">
            <v>1</v>
          </cell>
          <cell r="J6065">
            <v>39344</v>
          </cell>
          <cell r="K6065" t="str">
            <v>AC</v>
          </cell>
          <cell r="L6065" t="str">
            <v>NA</v>
          </cell>
          <cell r="M6065" t="str">
            <v>0032</v>
          </cell>
          <cell r="N6065">
            <v>5050</v>
          </cell>
          <cell r="O6065">
            <v>0</v>
          </cell>
          <cell r="P6065">
            <v>0</v>
          </cell>
          <cell r="Q6065">
            <v>5050</v>
          </cell>
          <cell r="R6065">
            <v>0</v>
          </cell>
          <cell r="S6065">
            <v>0</v>
          </cell>
          <cell r="T6065">
            <v>3</v>
          </cell>
          <cell r="U6065">
            <v>0</v>
          </cell>
          <cell r="V6065">
            <v>0</v>
          </cell>
          <cell r="W6065">
            <v>0</v>
          </cell>
          <cell r="X6065">
            <v>0</v>
          </cell>
        </row>
        <row r="6066">
          <cell r="A6066" t="str">
            <v>1796000</v>
          </cell>
          <cell r="B6066">
            <v>1</v>
          </cell>
          <cell r="C6066" t="str">
            <v>Taxi Stand Signs</v>
          </cell>
          <cell r="D6066" t="str">
            <v>34</v>
          </cell>
          <cell r="E6066" t="str">
            <v>BASSIG</v>
          </cell>
          <cell r="F6066" t="str">
            <v>BAS</v>
          </cell>
          <cell r="G6066">
            <v>38820</v>
          </cell>
          <cell r="H6066" t="str">
            <v>Active</v>
          </cell>
          <cell r="I6066">
            <v>1</v>
          </cell>
          <cell r="J6066">
            <v>39344</v>
          </cell>
          <cell r="K6066" t="str">
            <v>TCOM</v>
          </cell>
          <cell r="L6066" t="str">
            <v>TM</v>
          </cell>
          <cell r="M6066" t="str">
            <v>0199</v>
          </cell>
          <cell r="N6066">
            <v>0</v>
          </cell>
          <cell r="O6066">
            <v>0</v>
          </cell>
          <cell r="P6066">
            <v>0</v>
          </cell>
          <cell r="Q6066">
            <v>0</v>
          </cell>
          <cell r="R6066">
            <v>0</v>
          </cell>
          <cell r="S6066">
            <v>0</v>
          </cell>
          <cell r="T6066">
            <v>0</v>
          </cell>
          <cell r="U6066">
            <v>0</v>
          </cell>
          <cell r="V6066">
            <v>0</v>
          </cell>
          <cell r="W6066">
            <v>0</v>
          </cell>
          <cell r="X6066">
            <v>0</v>
          </cell>
        </row>
        <row r="6067">
          <cell r="A6067" t="str">
            <v>1796100</v>
          </cell>
          <cell r="B6067">
            <v>1</v>
          </cell>
          <cell r="C6067" t="str">
            <v>NO Pedestrian Access sign on MTB ramps</v>
          </cell>
          <cell r="D6067" t="str">
            <v>34</v>
          </cell>
          <cell r="E6067" t="str">
            <v>BASSIG</v>
          </cell>
          <cell r="F6067" t="str">
            <v>BAS</v>
          </cell>
          <cell r="G6067">
            <v>38820</v>
          </cell>
          <cell r="H6067" t="str">
            <v>Active</v>
          </cell>
          <cell r="I6067">
            <v>1</v>
          </cell>
          <cell r="J6067">
            <v>39344</v>
          </cell>
          <cell r="K6067" t="str">
            <v>X</v>
          </cell>
          <cell r="L6067" t="str">
            <v>RO</v>
          </cell>
          <cell r="M6067" t="str">
            <v>0002</v>
          </cell>
          <cell r="N6067">
            <v>0</v>
          </cell>
          <cell r="O6067">
            <v>0</v>
          </cell>
          <cell r="P6067">
            <v>0</v>
          </cell>
          <cell r="Q6067">
            <v>0</v>
          </cell>
          <cell r="R6067">
            <v>0</v>
          </cell>
          <cell r="S6067">
            <v>0</v>
          </cell>
          <cell r="T6067">
            <v>17</v>
          </cell>
          <cell r="U6067">
            <v>91</v>
          </cell>
          <cell r="V6067">
            <v>17</v>
          </cell>
          <cell r="W6067">
            <v>91</v>
          </cell>
          <cell r="X6067">
            <v>0</v>
          </cell>
        </row>
        <row r="6068">
          <cell r="A6068" t="str">
            <v>1796200</v>
          </cell>
          <cell r="B6068">
            <v>1</v>
          </cell>
          <cell r="C6068" t="str">
            <v>Waitangi Park Display Case   Foga Panels</v>
          </cell>
          <cell r="D6068" t="str">
            <v>34</v>
          </cell>
          <cell r="E6068" t="str">
            <v>PLEGEN</v>
          </cell>
          <cell r="F6068" t="str">
            <v>PLE</v>
          </cell>
          <cell r="G6068">
            <v>37833</v>
          </cell>
          <cell r="H6068" t="str">
            <v>Active</v>
          </cell>
          <cell r="I6068">
            <v>1</v>
          </cell>
          <cell r="J6068">
            <v>39344</v>
          </cell>
          <cell r="K6068" t="str">
            <v>R</v>
          </cell>
          <cell r="L6068" t="str">
            <v>TM</v>
          </cell>
          <cell r="M6068" t="str">
            <v>0164</v>
          </cell>
          <cell r="N6068">
            <v>2140</v>
          </cell>
          <cell r="O6068">
            <v>17.87</v>
          </cell>
          <cell r="P6068">
            <v>214</v>
          </cell>
          <cell r="Q6068">
            <v>1658.46</v>
          </cell>
          <cell r="R6068">
            <v>481.54</v>
          </cell>
          <cell r="S6068">
            <v>0</v>
          </cell>
          <cell r="T6068">
            <v>10</v>
          </cell>
          <cell r="U6068">
            <v>0</v>
          </cell>
          <cell r="V6068">
            <v>2</v>
          </cell>
          <cell r="W6068">
            <v>122</v>
          </cell>
          <cell r="X6068">
            <v>0</v>
          </cell>
        </row>
        <row r="6069">
          <cell r="A6069" t="str">
            <v>1796201</v>
          </cell>
          <cell r="B6069">
            <v>1</v>
          </cell>
          <cell r="C6069" t="str">
            <v>Waitangi Park Display Case</v>
          </cell>
          <cell r="D6069" t="str">
            <v>34</v>
          </cell>
          <cell r="E6069" t="str">
            <v>PLEGEN</v>
          </cell>
          <cell r="F6069" t="str">
            <v>PLE</v>
          </cell>
          <cell r="G6069">
            <v>37862</v>
          </cell>
          <cell r="H6069" t="str">
            <v>Active</v>
          </cell>
          <cell r="I6069">
            <v>1</v>
          </cell>
          <cell r="J6069">
            <v>39344</v>
          </cell>
          <cell r="K6069" t="str">
            <v>R</v>
          </cell>
          <cell r="L6069" t="str">
            <v>TM</v>
          </cell>
          <cell r="M6069" t="str">
            <v>0164</v>
          </cell>
          <cell r="N6069">
            <v>495</v>
          </cell>
          <cell r="O6069">
            <v>4.07</v>
          </cell>
          <cell r="P6069">
            <v>49.5</v>
          </cell>
          <cell r="Q6069">
            <v>379.56</v>
          </cell>
          <cell r="R6069">
            <v>115.44</v>
          </cell>
          <cell r="S6069">
            <v>0</v>
          </cell>
          <cell r="T6069">
            <v>10</v>
          </cell>
          <cell r="U6069">
            <v>0</v>
          </cell>
          <cell r="V6069">
            <v>2</v>
          </cell>
          <cell r="W6069">
            <v>153</v>
          </cell>
          <cell r="X6069">
            <v>0</v>
          </cell>
        </row>
        <row r="6070">
          <cell r="A6070" t="str">
            <v>1796300</v>
          </cell>
          <cell r="B6070">
            <v>1</v>
          </cell>
          <cell r="C6070" t="str">
            <v>Laerdal Suction Unit</v>
          </cell>
          <cell r="D6070" t="str">
            <v>66</v>
          </cell>
          <cell r="E6070" t="str">
            <v>PLETOO</v>
          </cell>
          <cell r="F6070" t="str">
            <v>PLE</v>
          </cell>
          <cell r="G6070">
            <v>37854</v>
          </cell>
          <cell r="H6070" t="str">
            <v>Active</v>
          </cell>
          <cell r="I6070">
            <v>1</v>
          </cell>
          <cell r="J6070">
            <v>39344</v>
          </cell>
          <cell r="K6070" t="str">
            <v>AC</v>
          </cell>
          <cell r="L6070" t="str">
            <v>NA</v>
          </cell>
          <cell r="M6070" t="str">
            <v>0032</v>
          </cell>
          <cell r="N6070">
            <v>2100</v>
          </cell>
          <cell r="O6070">
            <v>17.5</v>
          </cell>
          <cell r="P6070">
            <v>210</v>
          </cell>
          <cell r="Q6070">
            <v>1610</v>
          </cell>
          <cell r="R6070">
            <v>490</v>
          </cell>
          <cell r="S6070">
            <v>0</v>
          </cell>
          <cell r="T6070">
            <v>10</v>
          </cell>
          <cell r="U6070">
            <v>0</v>
          </cell>
          <cell r="V6070">
            <v>2</v>
          </cell>
          <cell r="W6070">
            <v>153</v>
          </cell>
          <cell r="X6070">
            <v>0</v>
          </cell>
        </row>
        <row r="6071">
          <cell r="A6071" t="str">
            <v>1796400</v>
          </cell>
          <cell r="B6071">
            <v>1</v>
          </cell>
          <cell r="C6071" t="str">
            <v>Pirrelli nRubber to walls by Gate 21 scr</v>
          </cell>
          <cell r="D6071" t="str">
            <v>34</v>
          </cell>
          <cell r="E6071" t="str">
            <v>BASLIN</v>
          </cell>
          <cell r="F6071" t="str">
            <v>BAS</v>
          </cell>
          <cell r="G6071">
            <v>38820</v>
          </cell>
          <cell r="H6071" t="str">
            <v>Active</v>
          </cell>
          <cell r="I6071">
            <v>1</v>
          </cell>
          <cell r="J6071">
            <v>39344</v>
          </cell>
          <cell r="K6071" t="str">
            <v>TIP/TD</v>
          </cell>
          <cell r="L6071" t="str">
            <v>TN</v>
          </cell>
          <cell r="M6071" t="str">
            <v>0171</v>
          </cell>
          <cell r="N6071">
            <v>2729.12</v>
          </cell>
          <cell r="O6071">
            <v>52.49</v>
          </cell>
          <cell r="P6071">
            <v>629.66</v>
          </cell>
          <cell r="Q6071">
            <v>1259.32</v>
          </cell>
          <cell r="R6071">
            <v>1469.8</v>
          </cell>
          <cell r="S6071">
            <v>1473.84</v>
          </cell>
          <cell r="T6071">
            <v>4</v>
          </cell>
          <cell r="U6071">
            <v>122</v>
          </cell>
          <cell r="V6071">
            <v>2</v>
          </cell>
          <cell r="W6071">
            <v>122</v>
          </cell>
          <cell r="X6071">
            <v>0</v>
          </cell>
        </row>
        <row r="6072">
          <cell r="A6072" t="str">
            <v>1796500</v>
          </cell>
          <cell r="B6072">
            <v>1</v>
          </cell>
          <cell r="C6072" t="str">
            <v>9.1GB for EXFMIS Server</v>
          </cell>
          <cell r="D6072" t="str">
            <v>80</v>
          </cell>
          <cell r="E6072" t="str">
            <v>CMPHAR</v>
          </cell>
          <cell r="F6072" t="str">
            <v>CMP</v>
          </cell>
          <cell r="G6072">
            <v>37719</v>
          </cell>
          <cell r="H6072" t="str">
            <v>Active</v>
          </cell>
          <cell r="I6072">
            <v>1</v>
          </cell>
          <cell r="J6072">
            <v>39344</v>
          </cell>
          <cell r="K6072" t="str">
            <v>X</v>
          </cell>
          <cell r="L6072" t="str">
            <v>TN</v>
          </cell>
          <cell r="M6072" t="str">
            <v>0034</v>
          </cell>
          <cell r="N6072">
            <v>679.91</v>
          </cell>
          <cell r="O6072">
            <v>0</v>
          </cell>
          <cell r="P6072">
            <v>0</v>
          </cell>
          <cell r="Q6072">
            <v>679.91</v>
          </cell>
          <cell r="R6072">
            <v>0</v>
          </cell>
          <cell r="S6072">
            <v>0</v>
          </cell>
          <cell r="T6072">
            <v>3</v>
          </cell>
          <cell r="U6072">
            <v>0</v>
          </cell>
          <cell r="V6072">
            <v>0</v>
          </cell>
          <cell r="W6072">
            <v>0</v>
          </cell>
          <cell r="X6072">
            <v>0</v>
          </cell>
        </row>
        <row r="6073">
          <cell r="A6073" t="str">
            <v>1796600</v>
          </cell>
          <cell r="B6073">
            <v>1</v>
          </cell>
          <cell r="C6073" t="str">
            <v>AutoCAD Software</v>
          </cell>
          <cell r="D6073" t="str">
            <v>80</v>
          </cell>
          <cell r="E6073" t="str">
            <v>CMPSOF</v>
          </cell>
          <cell r="F6073" t="str">
            <v>CMP</v>
          </cell>
          <cell r="G6073">
            <v>37833</v>
          </cell>
          <cell r="H6073" t="str">
            <v>Active</v>
          </cell>
          <cell r="I6073">
            <v>1</v>
          </cell>
          <cell r="J6073">
            <v>39344</v>
          </cell>
          <cell r="K6073" t="str">
            <v>X</v>
          </cell>
          <cell r="L6073" t="str">
            <v>TN</v>
          </cell>
          <cell r="M6073" t="str">
            <v>0034</v>
          </cell>
          <cell r="N6073">
            <v>1839</v>
          </cell>
          <cell r="O6073">
            <v>0</v>
          </cell>
          <cell r="P6073">
            <v>0</v>
          </cell>
          <cell r="Q6073">
            <v>1839</v>
          </cell>
          <cell r="R6073">
            <v>0</v>
          </cell>
          <cell r="S6073">
            <v>0</v>
          </cell>
          <cell r="T6073">
            <v>3</v>
          </cell>
          <cell r="U6073">
            <v>0</v>
          </cell>
          <cell r="V6073">
            <v>0</v>
          </cell>
          <cell r="W6073">
            <v>0</v>
          </cell>
          <cell r="X6073">
            <v>0</v>
          </cell>
        </row>
        <row r="6074">
          <cell r="A6074" t="str">
            <v>1796700</v>
          </cell>
          <cell r="B6074">
            <v>1</v>
          </cell>
          <cell r="C6074" t="str">
            <v>Brochure Shelf for Information Booth</v>
          </cell>
          <cell r="D6074" t="str">
            <v>34</v>
          </cell>
          <cell r="E6074" t="str">
            <v>PLEGEN</v>
          </cell>
          <cell r="F6074" t="str">
            <v>PLE</v>
          </cell>
          <cell r="G6074">
            <v>37853</v>
          </cell>
          <cell r="H6074" t="str">
            <v>Active</v>
          </cell>
          <cell r="I6074">
            <v>1</v>
          </cell>
          <cell r="J6074">
            <v>39344</v>
          </cell>
          <cell r="K6074" t="str">
            <v>C</v>
          </cell>
          <cell r="L6074" t="str">
            <v>TM</v>
          </cell>
          <cell r="M6074" t="str">
            <v>0030</v>
          </cell>
          <cell r="N6074">
            <v>868</v>
          </cell>
          <cell r="O6074">
            <v>0</v>
          </cell>
          <cell r="P6074">
            <v>0</v>
          </cell>
          <cell r="Q6074">
            <v>868</v>
          </cell>
          <cell r="R6074">
            <v>0</v>
          </cell>
          <cell r="S6074">
            <v>0</v>
          </cell>
          <cell r="T6074">
            <v>5</v>
          </cell>
          <cell r="U6074">
            <v>0</v>
          </cell>
          <cell r="V6074">
            <v>0</v>
          </cell>
          <cell r="W6074">
            <v>0</v>
          </cell>
          <cell r="X6074">
            <v>0</v>
          </cell>
        </row>
        <row r="6075">
          <cell r="A6075" t="str">
            <v>1796800</v>
          </cell>
          <cell r="B6075">
            <v>1</v>
          </cell>
          <cell r="C6075" t="str">
            <v>Front Porch (AFS Building)</v>
          </cell>
          <cell r="D6075" t="str">
            <v>66</v>
          </cell>
          <cell r="E6075" t="str">
            <v>BUICOM</v>
          </cell>
          <cell r="F6075" t="str">
            <v>BUI</v>
          </cell>
          <cell r="G6075">
            <v>38820</v>
          </cell>
          <cell r="H6075" t="str">
            <v>Active</v>
          </cell>
          <cell r="I6075">
            <v>1</v>
          </cell>
          <cell r="J6075">
            <v>39344</v>
          </cell>
          <cell r="K6075" t="str">
            <v>AC</v>
          </cell>
          <cell r="L6075" t="str">
            <v>NA</v>
          </cell>
          <cell r="M6075" t="str">
            <v>0032</v>
          </cell>
          <cell r="N6075">
            <v>2805.09</v>
          </cell>
          <cell r="O6075">
            <v>3.85</v>
          </cell>
          <cell r="P6075">
            <v>46.75</v>
          </cell>
          <cell r="Q6075">
            <v>93.5</v>
          </cell>
          <cell r="R6075">
            <v>2711.59</v>
          </cell>
          <cell r="S6075">
            <v>1704.46</v>
          </cell>
          <cell r="T6075">
            <v>60</v>
          </cell>
          <cell r="U6075">
            <v>0</v>
          </cell>
          <cell r="V6075">
            <v>58</v>
          </cell>
          <cell r="W6075">
            <v>0</v>
          </cell>
          <cell r="X6075">
            <v>0</v>
          </cell>
        </row>
        <row r="6076">
          <cell r="A6076" t="str">
            <v>1797000</v>
          </cell>
          <cell r="B6076">
            <v>1</v>
          </cell>
          <cell r="C6076" t="str">
            <v>Child prevention door between Counters 8</v>
          </cell>
          <cell r="D6076" t="str">
            <v>34</v>
          </cell>
          <cell r="E6076" t="str">
            <v>BASSUN</v>
          </cell>
          <cell r="F6076" t="str">
            <v>BAS</v>
          </cell>
          <cell r="G6076">
            <v>38820</v>
          </cell>
          <cell r="H6076" t="str">
            <v>Active</v>
          </cell>
          <cell r="I6076">
            <v>1</v>
          </cell>
          <cell r="J6076">
            <v>39344</v>
          </cell>
          <cell r="K6076" t="str">
            <v>TIP/TD</v>
          </cell>
          <cell r="L6076" t="str">
            <v>TM</v>
          </cell>
          <cell r="M6076" t="str">
            <v>0124</v>
          </cell>
          <cell r="N6076">
            <v>0</v>
          </cell>
          <cell r="O6076">
            <v>0</v>
          </cell>
          <cell r="P6076">
            <v>0</v>
          </cell>
          <cell r="Q6076">
            <v>0</v>
          </cell>
          <cell r="R6076">
            <v>0</v>
          </cell>
          <cell r="S6076">
            <v>90.6</v>
          </cell>
          <cell r="T6076">
            <v>0</v>
          </cell>
          <cell r="U6076">
            <v>0</v>
          </cell>
          <cell r="V6076">
            <v>0</v>
          </cell>
          <cell r="W6076">
            <v>0</v>
          </cell>
          <cell r="X6076">
            <v>0</v>
          </cell>
        </row>
        <row r="6077">
          <cell r="A6077" t="str">
            <v>1797100</v>
          </cell>
          <cell r="B6077">
            <v>1</v>
          </cell>
          <cell r="C6077" t="str">
            <v>No Entry Sign for Int Arrivals</v>
          </cell>
          <cell r="D6077" t="str">
            <v>34</v>
          </cell>
          <cell r="E6077" t="str">
            <v>BASSIG</v>
          </cell>
          <cell r="F6077" t="str">
            <v>BAS</v>
          </cell>
          <cell r="G6077">
            <v>38820</v>
          </cell>
          <cell r="H6077" t="str">
            <v>Active</v>
          </cell>
          <cell r="I6077">
            <v>1</v>
          </cell>
          <cell r="J6077">
            <v>39344</v>
          </cell>
          <cell r="K6077" t="str">
            <v>TCOM</v>
          </cell>
          <cell r="L6077" t="str">
            <v>TM</v>
          </cell>
          <cell r="M6077" t="str">
            <v>0150</v>
          </cell>
          <cell r="N6077">
            <v>608.16999999999996</v>
          </cell>
          <cell r="O6077">
            <v>3.57</v>
          </cell>
          <cell r="P6077">
            <v>42.18</v>
          </cell>
          <cell r="Q6077">
            <v>84.36</v>
          </cell>
          <cell r="R6077">
            <v>523.80999999999995</v>
          </cell>
          <cell r="S6077">
            <v>229.33</v>
          </cell>
          <cell r="T6077">
            <v>14</v>
          </cell>
          <cell r="U6077">
            <v>153</v>
          </cell>
          <cell r="V6077">
            <v>12</v>
          </cell>
          <cell r="W6077">
            <v>153</v>
          </cell>
          <cell r="X6077">
            <v>0</v>
          </cell>
        </row>
        <row r="6078">
          <cell r="A6078" t="str">
            <v>1797200</v>
          </cell>
          <cell r="B6078">
            <v>1</v>
          </cell>
          <cell r="C6078" t="str">
            <v>George Bolt Street gate CCTV</v>
          </cell>
          <cell r="D6078" t="str">
            <v>62</v>
          </cell>
          <cell r="E6078" t="str">
            <v>PLETOO</v>
          </cell>
          <cell r="F6078" t="str">
            <v>PLE</v>
          </cell>
          <cell r="G6078">
            <v>37877</v>
          </cell>
          <cell r="H6078" t="str">
            <v>Active</v>
          </cell>
          <cell r="I6078">
            <v>1</v>
          </cell>
          <cell r="J6078">
            <v>39344</v>
          </cell>
          <cell r="K6078" t="str">
            <v>AC</v>
          </cell>
          <cell r="L6078" t="str">
            <v>AP</v>
          </cell>
          <cell r="M6078" t="str">
            <v>0007</v>
          </cell>
          <cell r="N6078">
            <v>14326.5</v>
          </cell>
          <cell r="O6078">
            <v>0</v>
          </cell>
          <cell r="P6078">
            <v>0</v>
          </cell>
          <cell r="Q6078">
            <v>14326.5</v>
          </cell>
          <cell r="R6078">
            <v>0</v>
          </cell>
          <cell r="S6078">
            <v>0</v>
          </cell>
          <cell r="T6078">
            <v>5</v>
          </cell>
          <cell r="U6078">
            <v>0</v>
          </cell>
          <cell r="V6078">
            <v>0</v>
          </cell>
          <cell r="W6078">
            <v>0</v>
          </cell>
          <cell r="X6078">
            <v>0</v>
          </cell>
        </row>
        <row r="6079">
          <cell r="A6079" t="str">
            <v>1797300</v>
          </cell>
          <cell r="B6079">
            <v>1</v>
          </cell>
          <cell r="C6079" t="str">
            <v>EOC Colour TV (51cm)</v>
          </cell>
          <cell r="D6079" t="str">
            <v>32</v>
          </cell>
          <cell r="E6079" t="str">
            <v>PLETOO</v>
          </cell>
          <cell r="F6079" t="str">
            <v>PLE</v>
          </cell>
          <cell r="G6079">
            <v>37877</v>
          </cell>
          <cell r="H6079" t="str">
            <v>Active</v>
          </cell>
          <cell r="I6079">
            <v>1</v>
          </cell>
          <cell r="J6079">
            <v>39344</v>
          </cell>
          <cell r="K6079" t="str">
            <v>AC</v>
          </cell>
          <cell r="L6079" t="str">
            <v>TM</v>
          </cell>
          <cell r="M6079" t="str">
            <v>0172</v>
          </cell>
          <cell r="N6079">
            <v>265.77</v>
          </cell>
          <cell r="O6079">
            <v>0</v>
          </cell>
          <cell r="P6079">
            <v>0</v>
          </cell>
          <cell r="Q6079">
            <v>265.77</v>
          </cell>
          <cell r="R6079">
            <v>0</v>
          </cell>
          <cell r="S6079">
            <v>0</v>
          </cell>
          <cell r="T6079">
            <v>5</v>
          </cell>
          <cell r="U6079">
            <v>0</v>
          </cell>
          <cell r="V6079">
            <v>0</v>
          </cell>
          <cell r="W6079">
            <v>0</v>
          </cell>
          <cell r="X6079">
            <v>0</v>
          </cell>
        </row>
        <row r="6080">
          <cell r="A6080" t="str">
            <v>1797500</v>
          </cell>
          <cell r="B6080">
            <v>1</v>
          </cell>
          <cell r="C6080" t="str">
            <v>Division walling</v>
          </cell>
          <cell r="D6080" t="str">
            <v>34</v>
          </cell>
          <cell r="E6080" t="str">
            <v>BASPAR</v>
          </cell>
          <cell r="F6080" t="str">
            <v>BAS</v>
          </cell>
          <cell r="G6080">
            <v>38820</v>
          </cell>
          <cell r="H6080" t="str">
            <v>Active</v>
          </cell>
          <cell r="I6080">
            <v>1</v>
          </cell>
          <cell r="J6080">
            <v>39344</v>
          </cell>
          <cell r="K6080" t="str">
            <v>TIP</v>
          </cell>
          <cell r="L6080" t="str">
            <v>TN</v>
          </cell>
          <cell r="M6080" t="str">
            <v>0008</v>
          </cell>
          <cell r="N6080">
            <v>3379.27</v>
          </cell>
          <cell r="O6080">
            <v>65</v>
          </cell>
          <cell r="P6080">
            <v>779.67</v>
          </cell>
          <cell r="Q6080">
            <v>1559.34</v>
          </cell>
          <cell r="R6080">
            <v>1819.93</v>
          </cell>
          <cell r="S6080">
            <v>1824.95</v>
          </cell>
          <cell r="T6080">
            <v>4</v>
          </cell>
          <cell r="U6080">
            <v>122</v>
          </cell>
          <cell r="V6080">
            <v>2</v>
          </cell>
          <cell r="W6080">
            <v>122</v>
          </cell>
          <cell r="X6080">
            <v>0</v>
          </cell>
        </row>
        <row r="6081">
          <cell r="A6081" t="str">
            <v>1797800</v>
          </cell>
          <cell r="B6081">
            <v>1</v>
          </cell>
          <cell r="C6081" t="str">
            <v>Window</v>
          </cell>
          <cell r="D6081" t="str">
            <v>34</v>
          </cell>
          <cell r="E6081" t="str">
            <v>BASPAR</v>
          </cell>
          <cell r="F6081" t="str">
            <v>BAS</v>
          </cell>
          <cell r="G6081">
            <v>38820</v>
          </cell>
          <cell r="H6081" t="str">
            <v>Active</v>
          </cell>
          <cell r="I6081">
            <v>1</v>
          </cell>
          <cell r="J6081">
            <v>39344</v>
          </cell>
          <cell r="K6081" t="str">
            <v>TIP</v>
          </cell>
          <cell r="L6081" t="str">
            <v>TN</v>
          </cell>
          <cell r="M6081" t="str">
            <v>0008</v>
          </cell>
          <cell r="N6081">
            <v>1039.8</v>
          </cell>
          <cell r="O6081">
            <v>20.010000000000002</v>
          </cell>
          <cell r="P6081">
            <v>239.9</v>
          </cell>
          <cell r="Q6081">
            <v>479.8</v>
          </cell>
          <cell r="R6081">
            <v>560</v>
          </cell>
          <cell r="S6081">
            <v>561.53</v>
          </cell>
          <cell r="T6081">
            <v>4</v>
          </cell>
          <cell r="U6081">
            <v>122</v>
          </cell>
          <cell r="V6081">
            <v>2</v>
          </cell>
          <cell r="W6081">
            <v>122</v>
          </cell>
          <cell r="X6081">
            <v>0</v>
          </cell>
        </row>
        <row r="6082">
          <cell r="A6082" t="str">
            <v>1797900</v>
          </cell>
          <cell r="B6082">
            <v>1</v>
          </cell>
          <cell r="C6082" t="str">
            <v>Door</v>
          </cell>
          <cell r="D6082" t="str">
            <v>34</v>
          </cell>
          <cell r="E6082" t="str">
            <v>BASADR</v>
          </cell>
          <cell r="F6082" t="str">
            <v>BAS</v>
          </cell>
          <cell r="G6082">
            <v>38820</v>
          </cell>
          <cell r="H6082" t="str">
            <v>Active</v>
          </cell>
          <cell r="I6082">
            <v>1</v>
          </cell>
          <cell r="J6082">
            <v>39344</v>
          </cell>
          <cell r="K6082" t="str">
            <v>TIP</v>
          </cell>
          <cell r="L6082" t="str">
            <v>TN</v>
          </cell>
          <cell r="M6082" t="str">
            <v>0008</v>
          </cell>
          <cell r="N6082">
            <v>779.87</v>
          </cell>
          <cell r="O6082">
            <v>15.04</v>
          </cell>
          <cell r="P6082">
            <v>179.93</v>
          </cell>
          <cell r="Q6082">
            <v>359.86</v>
          </cell>
          <cell r="R6082">
            <v>420.01</v>
          </cell>
          <cell r="S6082">
            <v>421.16</v>
          </cell>
          <cell r="T6082">
            <v>4</v>
          </cell>
          <cell r="U6082">
            <v>122</v>
          </cell>
          <cell r="V6082">
            <v>2</v>
          </cell>
          <cell r="W6082">
            <v>122</v>
          </cell>
          <cell r="X6082">
            <v>0</v>
          </cell>
        </row>
        <row r="6083">
          <cell r="A6083" t="str">
            <v>1798000</v>
          </cell>
          <cell r="B6083">
            <v>1</v>
          </cell>
          <cell r="C6083" t="str">
            <v>Lift to Departures Sign for MTB</v>
          </cell>
          <cell r="D6083" t="str">
            <v>34</v>
          </cell>
          <cell r="E6083" t="str">
            <v>BASSIG</v>
          </cell>
          <cell r="F6083" t="str">
            <v>BAS</v>
          </cell>
          <cell r="G6083">
            <v>38820</v>
          </cell>
          <cell r="H6083" t="str">
            <v>Active</v>
          </cell>
          <cell r="I6083">
            <v>1</v>
          </cell>
          <cell r="J6083">
            <v>39344</v>
          </cell>
          <cell r="K6083" t="str">
            <v>TIP/TD</v>
          </cell>
          <cell r="L6083" t="str">
            <v>TM</v>
          </cell>
          <cell r="M6083" t="str">
            <v>0030</v>
          </cell>
          <cell r="N6083">
            <v>509.86</v>
          </cell>
          <cell r="O6083">
            <v>2.91</v>
          </cell>
          <cell r="P6083">
            <v>35.36</v>
          </cell>
          <cell r="Q6083">
            <v>70.72</v>
          </cell>
          <cell r="R6083">
            <v>439.14</v>
          </cell>
          <cell r="S6083">
            <v>192.27</v>
          </cell>
          <cell r="T6083">
            <v>14</v>
          </cell>
          <cell r="U6083">
            <v>153</v>
          </cell>
          <cell r="V6083">
            <v>12</v>
          </cell>
          <cell r="W6083">
            <v>153</v>
          </cell>
          <cell r="X6083">
            <v>0</v>
          </cell>
        </row>
        <row r="6084">
          <cell r="A6084" t="str">
            <v>1798100</v>
          </cell>
          <cell r="B6084">
            <v>1</v>
          </cell>
          <cell r="C6084" t="str">
            <v>Building Structure in square metres</v>
          </cell>
          <cell r="D6084" t="str">
            <v>34</v>
          </cell>
          <cell r="E6084" t="str">
            <v>BUITER</v>
          </cell>
          <cell r="F6084" t="str">
            <v>BUI</v>
          </cell>
          <cell r="G6084">
            <v>38820</v>
          </cell>
          <cell r="H6084" t="str">
            <v>Active</v>
          </cell>
          <cell r="I6084">
            <v>15</v>
          </cell>
          <cell r="J6084">
            <v>39344</v>
          </cell>
          <cell r="K6084" t="str">
            <v>TIP</v>
          </cell>
          <cell r="L6084" t="str">
            <v>TM</v>
          </cell>
          <cell r="M6084" t="str">
            <v>0029</v>
          </cell>
          <cell r="N6084">
            <v>30161.78</v>
          </cell>
          <cell r="O6084">
            <v>44.01</v>
          </cell>
          <cell r="P6084">
            <v>527.79</v>
          </cell>
          <cell r="Q6084">
            <v>1055.58</v>
          </cell>
          <cell r="R6084">
            <v>29106.2</v>
          </cell>
          <cell r="S6084">
            <v>10272.379999999999</v>
          </cell>
          <cell r="T6084">
            <v>44</v>
          </cell>
          <cell r="U6084">
            <v>0</v>
          </cell>
          <cell r="V6084">
            <v>42</v>
          </cell>
          <cell r="W6084">
            <v>0</v>
          </cell>
          <cell r="X6084">
            <v>0</v>
          </cell>
        </row>
        <row r="6085">
          <cell r="A6085" t="str">
            <v>1799100</v>
          </cell>
          <cell r="B6085">
            <v>1</v>
          </cell>
          <cell r="C6085" t="str">
            <v>Compaq PC - 2.4 GHz/40GB/256mb</v>
          </cell>
          <cell r="D6085" t="str">
            <v>80</v>
          </cell>
          <cell r="E6085" t="str">
            <v>CMPHAR</v>
          </cell>
          <cell r="F6085" t="str">
            <v>CMP</v>
          </cell>
          <cell r="G6085">
            <v>37923</v>
          </cell>
          <cell r="H6085" t="str">
            <v>Active</v>
          </cell>
          <cell r="I6085">
            <v>1</v>
          </cell>
          <cell r="J6085">
            <v>39344</v>
          </cell>
          <cell r="K6085" t="str">
            <v>X</v>
          </cell>
          <cell r="L6085" t="str">
            <v>TN</v>
          </cell>
          <cell r="M6085" t="str">
            <v>0034</v>
          </cell>
          <cell r="N6085">
            <v>1410.15</v>
          </cell>
          <cell r="O6085">
            <v>0</v>
          </cell>
          <cell r="P6085">
            <v>0</v>
          </cell>
          <cell r="Q6085">
            <v>1410.15</v>
          </cell>
          <cell r="R6085">
            <v>0</v>
          </cell>
          <cell r="S6085">
            <v>0</v>
          </cell>
          <cell r="T6085">
            <v>3</v>
          </cell>
          <cell r="U6085">
            <v>0</v>
          </cell>
          <cell r="V6085">
            <v>0</v>
          </cell>
          <cell r="W6085">
            <v>0</v>
          </cell>
          <cell r="X6085">
            <v>0</v>
          </cell>
        </row>
        <row r="6086">
          <cell r="A6086" t="str">
            <v>1799200</v>
          </cell>
          <cell r="B6086">
            <v>1</v>
          </cell>
          <cell r="C6086" t="str">
            <v>Compaq PC - 2.4 GHz/40GB/256mb</v>
          </cell>
          <cell r="D6086" t="str">
            <v>80</v>
          </cell>
          <cell r="E6086" t="str">
            <v>CMPHAR</v>
          </cell>
          <cell r="F6086" t="str">
            <v>CMP</v>
          </cell>
          <cell r="G6086">
            <v>37923</v>
          </cell>
          <cell r="H6086" t="str">
            <v>Active</v>
          </cell>
          <cell r="I6086">
            <v>1</v>
          </cell>
          <cell r="J6086">
            <v>39344</v>
          </cell>
          <cell r="K6086" t="str">
            <v>X</v>
          </cell>
          <cell r="L6086" t="str">
            <v>TN</v>
          </cell>
          <cell r="M6086" t="str">
            <v>0034</v>
          </cell>
          <cell r="N6086">
            <v>1410.15</v>
          </cell>
          <cell r="O6086">
            <v>0</v>
          </cell>
          <cell r="P6086">
            <v>0</v>
          </cell>
          <cell r="Q6086">
            <v>1410.15</v>
          </cell>
          <cell r="R6086">
            <v>0</v>
          </cell>
          <cell r="S6086">
            <v>0</v>
          </cell>
          <cell r="T6086">
            <v>3</v>
          </cell>
          <cell r="U6086">
            <v>0</v>
          </cell>
          <cell r="V6086">
            <v>0</v>
          </cell>
          <cell r="W6086">
            <v>0</v>
          </cell>
          <cell r="X6086">
            <v>0</v>
          </cell>
        </row>
        <row r="6087">
          <cell r="A6087" t="str">
            <v>1799300</v>
          </cell>
          <cell r="B6087">
            <v>1</v>
          </cell>
          <cell r="C6087" t="str">
            <v>Compaq PC - 2.4 GHz/40GB/256mb</v>
          </cell>
          <cell r="D6087" t="str">
            <v>80</v>
          </cell>
          <cell r="E6087" t="str">
            <v>CMPHAR</v>
          </cell>
          <cell r="F6087" t="str">
            <v>CMP</v>
          </cell>
          <cell r="G6087">
            <v>37923</v>
          </cell>
          <cell r="H6087" t="str">
            <v>Active</v>
          </cell>
          <cell r="I6087">
            <v>1</v>
          </cell>
          <cell r="J6087">
            <v>39344</v>
          </cell>
          <cell r="K6087" t="str">
            <v>X</v>
          </cell>
          <cell r="L6087" t="str">
            <v>TN</v>
          </cell>
          <cell r="M6087" t="str">
            <v>0034</v>
          </cell>
          <cell r="N6087">
            <v>1410.15</v>
          </cell>
          <cell r="O6087">
            <v>0</v>
          </cell>
          <cell r="P6087">
            <v>0</v>
          </cell>
          <cell r="Q6087">
            <v>1410.15</v>
          </cell>
          <cell r="R6087">
            <v>0</v>
          </cell>
          <cell r="S6087">
            <v>0</v>
          </cell>
          <cell r="T6087">
            <v>3</v>
          </cell>
          <cell r="U6087">
            <v>0</v>
          </cell>
          <cell r="V6087">
            <v>0</v>
          </cell>
          <cell r="W6087">
            <v>0</v>
          </cell>
          <cell r="X6087">
            <v>0</v>
          </cell>
        </row>
        <row r="6088">
          <cell r="A6088" t="str">
            <v>1799400</v>
          </cell>
          <cell r="B6088">
            <v>1</v>
          </cell>
          <cell r="C6088" t="str">
            <v>Compaq PC - 2.4 GHz/40GB/256mb</v>
          </cell>
          <cell r="D6088" t="str">
            <v>32</v>
          </cell>
          <cell r="E6088" t="str">
            <v>CMPHAR</v>
          </cell>
          <cell r="F6088" t="str">
            <v>CMP</v>
          </cell>
          <cell r="G6088">
            <v>37923</v>
          </cell>
          <cell r="H6088" t="str">
            <v>Active</v>
          </cell>
          <cell r="I6088">
            <v>1</v>
          </cell>
          <cell r="J6088">
            <v>39344</v>
          </cell>
          <cell r="K6088" t="str">
            <v>X</v>
          </cell>
          <cell r="L6088" t="str">
            <v>TN</v>
          </cell>
          <cell r="M6088" t="str">
            <v>0016</v>
          </cell>
          <cell r="N6088">
            <v>1410.15</v>
          </cell>
          <cell r="O6088">
            <v>0</v>
          </cell>
          <cell r="P6088">
            <v>0</v>
          </cell>
          <cell r="Q6088">
            <v>1410.15</v>
          </cell>
          <cell r="R6088">
            <v>0</v>
          </cell>
          <cell r="S6088">
            <v>0</v>
          </cell>
          <cell r="T6088">
            <v>3</v>
          </cell>
          <cell r="U6088">
            <v>0</v>
          </cell>
          <cell r="V6088">
            <v>0</v>
          </cell>
          <cell r="W6088">
            <v>0</v>
          </cell>
          <cell r="X6088">
            <v>0</v>
          </cell>
        </row>
        <row r="6089">
          <cell r="A6089" t="str">
            <v>1799500</v>
          </cell>
          <cell r="B6089">
            <v>1</v>
          </cell>
          <cell r="C6089" t="str">
            <v>Compaq PC - 2.4 GHz/40GB/256mb</v>
          </cell>
          <cell r="D6089" t="str">
            <v>80</v>
          </cell>
          <cell r="E6089" t="str">
            <v>CMPHAR</v>
          </cell>
          <cell r="F6089" t="str">
            <v>CMP</v>
          </cell>
          <cell r="G6089">
            <v>37923</v>
          </cell>
          <cell r="H6089" t="str">
            <v>Active</v>
          </cell>
          <cell r="I6089">
            <v>1</v>
          </cell>
          <cell r="J6089">
            <v>39344</v>
          </cell>
          <cell r="K6089" t="str">
            <v>X</v>
          </cell>
          <cell r="L6089" t="str">
            <v>TN</v>
          </cell>
          <cell r="M6089" t="str">
            <v>0034</v>
          </cell>
          <cell r="N6089">
            <v>1410.15</v>
          </cell>
          <cell r="O6089">
            <v>0</v>
          </cell>
          <cell r="P6089">
            <v>0</v>
          </cell>
          <cell r="Q6089">
            <v>1410.15</v>
          </cell>
          <cell r="R6089">
            <v>0</v>
          </cell>
          <cell r="S6089">
            <v>0</v>
          </cell>
          <cell r="T6089">
            <v>3</v>
          </cell>
          <cell r="U6089">
            <v>0</v>
          </cell>
          <cell r="V6089">
            <v>0</v>
          </cell>
          <cell r="W6089">
            <v>0</v>
          </cell>
          <cell r="X6089">
            <v>0</v>
          </cell>
        </row>
        <row r="6090">
          <cell r="A6090" t="str">
            <v>1799600</v>
          </cell>
          <cell r="B6090">
            <v>1</v>
          </cell>
          <cell r="C6090" t="str">
            <v>Monitor 17inch - HP 7500</v>
          </cell>
          <cell r="D6090" t="str">
            <v>80</v>
          </cell>
          <cell r="E6090" t="str">
            <v>CMPHAR</v>
          </cell>
          <cell r="F6090" t="str">
            <v>CMP</v>
          </cell>
          <cell r="G6090">
            <v>37923</v>
          </cell>
          <cell r="H6090" t="str">
            <v>Active</v>
          </cell>
          <cell r="I6090">
            <v>1</v>
          </cell>
          <cell r="J6090">
            <v>39344</v>
          </cell>
          <cell r="K6090" t="str">
            <v>X</v>
          </cell>
          <cell r="L6090" t="str">
            <v>TN</v>
          </cell>
          <cell r="M6090" t="str">
            <v>0034</v>
          </cell>
          <cell r="N6090">
            <v>300</v>
          </cell>
          <cell r="O6090">
            <v>0</v>
          </cell>
          <cell r="P6090">
            <v>0</v>
          </cell>
          <cell r="Q6090">
            <v>300</v>
          </cell>
          <cell r="R6090">
            <v>0</v>
          </cell>
          <cell r="S6090">
            <v>0</v>
          </cell>
          <cell r="T6090">
            <v>3</v>
          </cell>
          <cell r="U6090">
            <v>0</v>
          </cell>
          <cell r="V6090">
            <v>0</v>
          </cell>
          <cell r="W6090">
            <v>0</v>
          </cell>
          <cell r="X6090">
            <v>0</v>
          </cell>
        </row>
        <row r="6091">
          <cell r="A6091" t="str">
            <v>1799700</v>
          </cell>
          <cell r="B6091">
            <v>1</v>
          </cell>
          <cell r="C6091" t="str">
            <v>Monitor 17inch - HP 7500</v>
          </cell>
          <cell r="D6091" t="str">
            <v>80</v>
          </cell>
          <cell r="E6091" t="str">
            <v>CMPHAR</v>
          </cell>
          <cell r="F6091" t="str">
            <v>CMP</v>
          </cell>
          <cell r="G6091">
            <v>37923</v>
          </cell>
          <cell r="H6091" t="str">
            <v>Active</v>
          </cell>
          <cell r="I6091">
            <v>1</v>
          </cell>
          <cell r="J6091">
            <v>39344</v>
          </cell>
          <cell r="K6091" t="str">
            <v>X</v>
          </cell>
          <cell r="L6091" t="str">
            <v>TN</v>
          </cell>
          <cell r="M6091" t="str">
            <v>0034</v>
          </cell>
          <cell r="N6091">
            <v>300</v>
          </cell>
          <cell r="O6091">
            <v>0</v>
          </cell>
          <cell r="P6091">
            <v>0</v>
          </cell>
          <cell r="Q6091">
            <v>300</v>
          </cell>
          <cell r="R6091">
            <v>0</v>
          </cell>
          <cell r="S6091">
            <v>0</v>
          </cell>
          <cell r="T6091">
            <v>3</v>
          </cell>
          <cell r="U6091">
            <v>0</v>
          </cell>
          <cell r="V6091">
            <v>0</v>
          </cell>
          <cell r="W6091">
            <v>0</v>
          </cell>
          <cell r="X6091">
            <v>0</v>
          </cell>
        </row>
        <row r="6092">
          <cell r="A6092" t="str">
            <v>1799800</v>
          </cell>
          <cell r="B6092">
            <v>1</v>
          </cell>
          <cell r="C6092" t="str">
            <v>Monitor 17inch - HP 7500</v>
          </cell>
          <cell r="D6092" t="str">
            <v>66</v>
          </cell>
          <cell r="E6092" t="str">
            <v>CMPHAR</v>
          </cell>
          <cell r="F6092" t="str">
            <v>CMP</v>
          </cell>
          <cell r="G6092">
            <v>37923</v>
          </cell>
          <cell r="H6092" t="str">
            <v>Active</v>
          </cell>
          <cell r="I6092">
            <v>1</v>
          </cell>
          <cell r="J6092">
            <v>39344</v>
          </cell>
          <cell r="K6092" t="str">
            <v>AC</v>
          </cell>
          <cell r="L6092" t="str">
            <v>NA</v>
          </cell>
          <cell r="M6092" t="str">
            <v>0032</v>
          </cell>
          <cell r="N6092">
            <v>300</v>
          </cell>
          <cell r="O6092">
            <v>0</v>
          </cell>
          <cell r="P6092">
            <v>0</v>
          </cell>
          <cell r="Q6092">
            <v>300</v>
          </cell>
          <cell r="R6092">
            <v>0</v>
          </cell>
          <cell r="S6092">
            <v>0</v>
          </cell>
          <cell r="T6092">
            <v>3</v>
          </cell>
          <cell r="U6092">
            <v>0</v>
          </cell>
          <cell r="V6092">
            <v>0</v>
          </cell>
          <cell r="W6092">
            <v>0</v>
          </cell>
          <cell r="X6092">
            <v>0</v>
          </cell>
        </row>
        <row r="6093">
          <cell r="A6093" t="str">
            <v>1799900</v>
          </cell>
          <cell r="B6093">
            <v>1</v>
          </cell>
          <cell r="C6093" t="str">
            <v>Monitor 17inch - HP 7500</v>
          </cell>
          <cell r="D6093" t="str">
            <v>32</v>
          </cell>
          <cell r="E6093" t="str">
            <v>CMPHAR</v>
          </cell>
          <cell r="F6093" t="str">
            <v>CMP</v>
          </cell>
          <cell r="G6093">
            <v>37923</v>
          </cell>
          <cell r="H6093" t="str">
            <v>Active</v>
          </cell>
          <cell r="I6093">
            <v>1</v>
          </cell>
          <cell r="J6093">
            <v>39344</v>
          </cell>
          <cell r="K6093" t="str">
            <v>X</v>
          </cell>
          <cell r="L6093" t="str">
            <v>TN</v>
          </cell>
          <cell r="M6093" t="str">
            <v>0016</v>
          </cell>
          <cell r="N6093">
            <v>300</v>
          </cell>
          <cell r="O6093">
            <v>0</v>
          </cell>
          <cell r="P6093">
            <v>0</v>
          </cell>
          <cell r="Q6093">
            <v>300</v>
          </cell>
          <cell r="R6093">
            <v>0</v>
          </cell>
          <cell r="S6093">
            <v>0</v>
          </cell>
          <cell r="T6093">
            <v>3</v>
          </cell>
          <cell r="U6093">
            <v>0</v>
          </cell>
          <cell r="V6093">
            <v>0</v>
          </cell>
          <cell r="W6093">
            <v>0</v>
          </cell>
          <cell r="X6093">
            <v>0</v>
          </cell>
        </row>
        <row r="6094">
          <cell r="A6094" t="str">
            <v>1800000</v>
          </cell>
          <cell r="B6094">
            <v>1</v>
          </cell>
          <cell r="C6094" t="str">
            <v>Monitor 17inch - HP 7500</v>
          </cell>
          <cell r="D6094" t="str">
            <v>32</v>
          </cell>
          <cell r="E6094" t="str">
            <v>CMPHAR</v>
          </cell>
          <cell r="F6094" t="str">
            <v>CMP</v>
          </cell>
          <cell r="G6094">
            <v>37923</v>
          </cell>
          <cell r="H6094" t="str">
            <v>Active</v>
          </cell>
          <cell r="I6094">
            <v>1</v>
          </cell>
          <cell r="J6094">
            <v>39344</v>
          </cell>
          <cell r="K6094" t="str">
            <v>X</v>
          </cell>
          <cell r="L6094" t="str">
            <v>TN</v>
          </cell>
          <cell r="M6094" t="str">
            <v>0016</v>
          </cell>
          <cell r="N6094">
            <v>300</v>
          </cell>
          <cell r="O6094">
            <v>0</v>
          </cell>
          <cell r="P6094">
            <v>0</v>
          </cell>
          <cell r="Q6094">
            <v>300</v>
          </cell>
          <cell r="R6094">
            <v>0</v>
          </cell>
          <cell r="S6094">
            <v>0</v>
          </cell>
          <cell r="T6094">
            <v>3</v>
          </cell>
          <cell r="U6094">
            <v>0</v>
          </cell>
          <cell r="V6094">
            <v>0</v>
          </cell>
          <cell r="W6094">
            <v>0</v>
          </cell>
          <cell r="X6094">
            <v>0</v>
          </cell>
        </row>
        <row r="6095">
          <cell r="A6095" t="str">
            <v>1800100</v>
          </cell>
          <cell r="B6095">
            <v>1</v>
          </cell>
          <cell r="C6095" t="str">
            <v>MS Windows XP Professional Upgrade</v>
          </cell>
          <cell r="D6095" t="str">
            <v>80</v>
          </cell>
          <cell r="E6095" t="str">
            <v>CMPSOF</v>
          </cell>
          <cell r="F6095" t="str">
            <v>CMP</v>
          </cell>
          <cell r="G6095">
            <v>37923</v>
          </cell>
          <cell r="H6095" t="str">
            <v>Active</v>
          </cell>
          <cell r="I6095">
            <v>1</v>
          </cell>
          <cell r="J6095">
            <v>39344</v>
          </cell>
          <cell r="K6095" t="str">
            <v>X</v>
          </cell>
          <cell r="L6095" t="str">
            <v>TN</v>
          </cell>
          <cell r="M6095" t="str">
            <v>0034</v>
          </cell>
          <cell r="N6095">
            <v>8042.41</v>
          </cell>
          <cell r="O6095">
            <v>0</v>
          </cell>
          <cell r="P6095">
            <v>0</v>
          </cell>
          <cell r="Q6095">
            <v>8042.41</v>
          </cell>
          <cell r="R6095">
            <v>0</v>
          </cell>
          <cell r="S6095">
            <v>0</v>
          </cell>
          <cell r="T6095">
            <v>3</v>
          </cell>
          <cell r="U6095">
            <v>0</v>
          </cell>
          <cell r="V6095">
            <v>0</v>
          </cell>
          <cell r="W6095">
            <v>0</v>
          </cell>
          <cell r="X6095">
            <v>0</v>
          </cell>
        </row>
        <row r="6096">
          <cell r="A6096" t="str">
            <v>1800101</v>
          </cell>
          <cell r="B6096">
            <v>1</v>
          </cell>
          <cell r="C6096" t="str">
            <v>Memory for MS Windows Upgrade</v>
          </cell>
          <cell r="D6096" t="str">
            <v>80</v>
          </cell>
          <cell r="E6096" t="str">
            <v>CMPHAR</v>
          </cell>
          <cell r="F6096" t="str">
            <v>CMP</v>
          </cell>
          <cell r="G6096">
            <v>37923</v>
          </cell>
          <cell r="H6096" t="str">
            <v>Active</v>
          </cell>
          <cell r="I6096">
            <v>1</v>
          </cell>
          <cell r="J6096">
            <v>39344</v>
          </cell>
          <cell r="K6096" t="str">
            <v>X</v>
          </cell>
          <cell r="L6096" t="str">
            <v>TN</v>
          </cell>
          <cell r="M6096" t="str">
            <v>0034</v>
          </cell>
          <cell r="N6096">
            <v>4060.42</v>
          </cell>
          <cell r="O6096">
            <v>0</v>
          </cell>
          <cell r="P6096">
            <v>0</v>
          </cell>
          <cell r="Q6096">
            <v>4060.42</v>
          </cell>
          <cell r="R6096">
            <v>0</v>
          </cell>
          <cell r="S6096">
            <v>0</v>
          </cell>
          <cell r="T6096">
            <v>3</v>
          </cell>
          <cell r="U6096">
            <v>0</v>
          </cell>
          <cell r="V6096">
            <v>0</v>
          </cell>
          <cell r="W6096">
            <v>0</v>
          </cell>
          <cell r="X6096">
            <v>0</v>
          </cell>
        </row>
        <row r="6097">
          <cell r="A6097" t="str">
            <v>1800200</v>
          </cell>
          <cell r="B6097">
            <v>1</v>
          </cell>
          <cell r="C6097" t="str">
            <v>South Pier Airside Apron Emergency Phone</v>
          </cell>
          <cell r="D6097" t="str">
            <v>32</v>
          </cell>
          <cell r="E6097" t="str">
            <v>COMPHO</v>
          </cell>
          <cell r="F6097" t="str">
            <v>COM</v>
          </cell>
          <cell r="G6097">
            <v>37894</v>
          </cell>
          <cell r="H6097" t="str">
            <v>Active</v>
          </cell>
          <cell r="I6097">
            <v>1</v>
          </cell>
          <cell r="J6097">
            <v>39343</v>
          </cell>
          <cell r="K6097" t="str">
            <v>AC</v>
          </cell>
          <cell r="L6097" t="str">
            <v>TS</v>
          </cell>
          <cell r="M6097" t="str">
            <v>0001</v>
          </cell>
          <cell r="N6097">
            <v>1205.4000000000001</v>
          </cell>
          <cell r="O6097">
            <v>0</v>
          </cell>
          <cell r="P6097">
            <v>0</v>
          </cell>
          <cell r="Q6097">
            <v>1205.4000000000001</v>
          </cell>
          <cell r="R6097">
            <v>0</v>
          </cell>
          <cell r="S6097">
            <v>0</v>
          </cell>
          <cell r="T6097">
            <v>5</v>
          </cell>
          <cell r="U6097">
            <v>0</v>
          </cell>
          <cell r="V6097">
            <v>0</v>
          </cell>
          <cell r="W6097">
            <v>0</v>
          </cell>
          <cell r="X6097">
            <v>0</v>
          </cell>
        </row>
        <row r="6098">
          <cell r="A6098" t="str">
            <v>1800300</v>
          </cell>
          <cell r="B6098">
            <v>1</v>
          </cell>
          <cell r="C6098" t="str">
            <v>Slimline Heater for 242 Coutts Street</v>
          </cell>
          <cell r="D6098" t="str">
            <v>24</v>
          </cell>
          <cell r="E6098" t="str">
            <v>BASHEA</v>
          </cell>
          <cell r="F6098" t="str">
            <v>BAS</v>
          </cell>
          <cell r="G6098">
            <v>38820</v>
          </cell>
          <cell r="H6098" t="str">
            <v>Active</v>
          </cell>
          <cell r="I6098">
            <v>1</v>
          </cell>
          <cell r="J6098">
            <v>39344</v>
          </cell>
          <cell r="K6098" t="str">
            <v>C</v>
          </cell>
          <cell r="L6098" t="str">
            <v>HO</v>
          </cell>
          <cell r="M6098" t="str">
            <v>0242</v>
          </cell>
          <cell r="N6098">
            <v>0</v>
          </cell>
          <cell r="O6098">
            <v>0</v>
          </cell>
          <cell r="P6098">
            <v>0</v>
          </cell>
          <cell r="Q6098">
            <v>0</v>
          </cell>
          <cell r="R6098">
            <v>0</v>
          </cell>
          <cell r="S6098">
            <v>0</v>
          </cell>
          <cell r="T6098">
            <v>0</v>
          </cell>
          <cell r="U6098">
            <v>0</v>
          </cell>
          <cell r="V6098">
            <v>0</v>
          </cell>
          <cell r="W6098">
            <v>0</v>
          </cell>
          <cell r="X6098">
            <v>0</v>
          </cell>
        </row>
        <row r="6099">
          <cell r="A6099" t="str">
            <v>1800400</v>
          </cell>
          <cell r="B6099">
            <v>1</v>
          </cell>
          <cell r="C6099" t="str">
            <v>Slimline Heater for 244 Coutts Street</v>
          </cell>
          <cell r="D6099" t="str">
            <v>24</v>
          </cell>
          <cell r="E6099" t="str">
            <v>BASHEA</v>
          </cell>
          <cell r="F6099" t="str">
            <v>BAS</v>
          </cell>
          <cell r="G6099">
            <v>38820</v>
          </cell>
          <cell r="H6099" t="str">
            <v>Active</v>
          </cell>
          <cell r="I6099">
            <v>1</v>
          </cell>
          <cell r="J6099">
            <v>39344</v>
          </cell>
          <cell r="K6099" t="str">
            <v>C</v>
          </cell>
          <cell r="L6099" t="str">
            <v>HO</v>
          </cell>
          <cell r="M6099" t="str">
            <v>0244</v>
          </cell>
          <cell r="N6099">
            <v>0</v>
          </cell>
          <cell r="O6099">
            <v>0</v>
          </cell>
          <cell r="P6099">
            <v>0</v>
          </cell>
          <cell r="Q6099">
            <v>0</v>
          </cell>
          <cell r="R6099">
            <v>0</v>
          </cell>
          <cell r="S6099">
            <v>0</v>
          </cell>
          <cell r="T6099">
            <v>0</v>
          </cell>
          <cell r="U6099">
            <v>0</v>
          </cell>
          <cell r="V6099">
            <v>0</v>
          </cell>
          <cell r="W6099">
            <v>0</v>
          </cell>
          <cell r="X6099">
            <v>0</v>
          </cell>
        </row>
        <row r="6100">
          <cell r="A6100" t="str">
            <v>1800500</v>
          </cell>
          <cell r="B6100">
            <v>1</v>
          </cell>
          <cell r="C6100" t="str">
            <v>Premium Parking Signs</v>
          </cell>
          <cell r="D6100" t="str">
            <v>42</v>
          </cell>
          <cell r="E6100" t="str">
            <v>BASSIG</v>
          </cell>
          <cell r="F6100" t="str">
            <v>BAS</v>
          </cell>
          <cell r="G6100">
            <v>38820</v>
          </cell>
          <cell r="H6100" t="str">
            <v>Active</v>
          </cell>
          <cell r="I6100">
            <v>1</v>
          </cell>
          <cell r="J6100">
            <v>39344</v>
          </cell>
          <cell r="K6100" t="str">
            <v>V</v>
          </cell>
          <cell r="L6100" t="str">
            <v>CP</v>
          </cell>
          <cell r="M6100" t="str">
            <v>0004</v>
          </cell>
          <cell r="N6100">
            <v>1001.25</v>
          </cell>
          <cell r="O6100">
            <v>5.8</v>
          </cell>
          <cell r="P6100">
            <v>69.05</v>
          </cell>
          <cell r="Q6100">
            <v>138.1</v>
          </cell>
          <cell r="R6100">
            <v>863.15</v>
          </cell>
          <cell r="S6100">
            <v>382.17</v>
          </cell>
          <cell r="T6100">
            <v>14</v>
          </cell>
          <cell r="U6100">
            <v>183</v>
          </cell>
          <cell r="V6100">
            <v>12</v>
          </cell>
          <cell r="W6100">
            <v>183</v>
          </cell>
          <cell r="X6100">
            <v>0</v>
          </cell>
        </row>
        <row r="6101">
          <cell r="A6101" t="str">
            <v>1800600</v>
          </cell>
          <cell r="B6101">
            <v>1</v>
          </cell>
          <cell r="C6101" t="str">
            <v>Pirelli Rubber to  gates 16/17</v>
          </cell>
          <cell r="D6101" t="str">
            <v>34</v>
          </cell>
          <cell r="E6101" t="str">
            <v>BASLIN</v>
          </cell>
          <cell r="F6101" t="str">
            <v>BAS</v>
          </cell>
          <cell r="G6101">
            <v>38820</v>
          </cell>
          <cell r="H6101" t="str">
            <v>Active</v>
          </cell>
          <cell r="I6101">
            <v>1</v>
          </cell>
          <cell r="J6101">
            <v>39344</v>
          </cell>
          <cell r="K6101" t="str">
            <v>TDP</v>
          </cell>
          <cell r="L6101" t="str">
            <v>TW</v>
          </cell>
          <cell r="M6101" t="str">
            <v>0109</v>
          </cell>
          <cell r="N6101">
            <v>4356.13</v>
          </cell>
          <cell r="O6101">
            <v>82.19</v>
          </cell>
          <cell r="P6101">
            <v>985.73</v>
          </cell>
          <cell r="Q6101">
            <v>1971.46</v>
          </cell>
          <cell r="R6101">
            <v>2384.67</v>
          </cell>
          <cell r="S6101">
            <v>2597.7199999999998</v>
          </cell>
          <cell r="T6101">
            <v>4</v>
          </cell>
          <cell r="U6101">
            <v>153</v>
          </cell>
          <cell r="V6101">
            <v>2</v>
          </cell>
          <cell r="W6101">
            <v>153</v>
          </cell>
          <cell r="X6101">
            <v>0</v>
          </cell>
        </row>
        <row r="6102">
          <cell r="A6102" t="str">
            <v>1800700</v>
          </cell>
          <cell r="B6102">
            <v>1</v>
          </cell>
          <cell r="C6102" t="str">
            <v>CCTV Camera 45 in South Pier</v>
          </cell>
          <cell r="D6102" t="str">
            <v>32</v>
          </cell>
          <cell r="E6102" t="str">
            <v>PLETOO</v>
          </cell>
          <cell r="F6102" t="str">
            <v>PLE</v>
          </cell>
          <cell r="G6102">
            <v>37842</v>
          </cell>
          <cell r="H6102" t="str">
            <v>Active</v>
          </cell>
          <cell r="I6102">
            <v>1</v>
          </cell>
          <cell r="J6102">
            <v>39344</v>
          </cell>
          <cell r="K6102" t="str">
            <v>TDP</v>
          </cell>
          <cell r="L6102" t="str">
            <v>TW</v>
          </cell>
          <cell r="M6102" t="str">
            <v>0109</v>
          </cell>
          <cell r="N6102">
            <v>725</v>
          </cell>
          <cell r="O6102">
            <v>0</v>
          </cell>
          <cell r="P6102">
            <v>0</v>
          </cell>
          <cell r="Q6102">
            <v>725</v>
          </cell>
          <cell r="R6102">
            <v>0</v>
          </cell>
          <cell r="S6102">
            <v>0</v>
          </cell>
          <cell r="T6102">
            <v>3</v>
          </cell>
          <cell r="U6102">
            <v>0</v>
          </cell>
          <cell r="V6102">
            <v>0</v>
          </cell>
          <cell r="W6102">
            <v>0</v>
          </cell>
          <cell r="X6102">
            <v>0</v>
          </cell>
        </row>
        <row r="6103">
          <cell r="A6103" t="str">
            <v>1800800</v>
          </cell>
          <cell r="B6103">
            <v>1</v>
          </cell>
          <cell r="C6103" t="str">
            <v>Display Floodlights (Gollum)</v>
          </cell>
          <cell r="D6103" t="str">
            <v>34</v>
          </cell>
          <cell r="E6103" t="str">
            <v>BASLIG</v>
          </cell>
          <cell r="F6103" t="str">
            <v>BAS</v>
          </cell>
          <cell r="G6103">
            <v>38820</v>
          </cell>
          <cell r="H6103" t="str">
            <v>Active</v>
          </cell>
          <cell r="I6103">
            <v>1</v>
          </cell>
          <cell r="J6103">
            <v>39344</v>
          </cell>
          <cell r="K6103" t="str">
            <v>R</v>
          </cell>
          <cell r="L6103" t="str">
            <v>TM</v>
          </cell>
          <cell r="M6103" t="str">
            <v>0155</v>
          </cell>
          <cell r="N6103">
            <v>0</v>
          </cell>
          <cell r="O6103">
            <v>0</v>
          </cell>
          <cell r="P6103">
            <v>0</v>
          </cell>
          <cell r="Q6103">
            <v>0</v>
          </cell>
          <cell r="R6103">
            <v>0</v>
          </cell>
          <cell r="S6103">
            <v>125.36</v>
          </cell>
          <cell r="T6103">
            <v>0</v>
          </cell>
          <cell r="U6103">
            <v>0</v>
          </cell>
          <cell r="V6103">
            <v>0</v>
          </cell>
          <cell r="W6103">
            <v>0</v>
          </cell>
          <cell r="X6103">
            <v>0</v>
          </cell>
        </row>
        <row r="6104">
          <cell r="A6104" t="str">
            <v>1801000</v>
          </cell>
          <cell r="B6104">
            <v>1</v>
          </cell>
          <cell r="C6104" t="str">
            <v>Litter bins (6) Silver</v>
          </cell>
          <cell r="D6104" t="str">
            <v>34</v>
          </cell>
          <cell r="E6104" t="str">
            <v>FIXOTH</v>
          </cell>
          <cell r="F6104" t="str">
            <v>FIX</v>
          </cell>
          <cell r="G6104">
            <v>37938</v>
          </cell>
          <cell r="H6104" t="str">
            <v>Active</v>
          </cell>
          <cell r="I6104">
            <v>6</v>
          </cell>
          <cell r="J6104">
            <v>39343</v>
          </cell>
          <cell r="K6104" t="str">
            <v>R</v>
          </cell>
          <cell r="L6104" t="str">
            <v>TM</v>
          </cell>
          <cell r="M6104" t="str">
            <v>0164</v>
          </cell>
          <cell r="N6104">
            <v>1710</v>
          </cell>
          <cell r="O6104">
            <v>0</v>
          </cell>
          <cell r="P6104">
            <v>0</v>
          </cell>
          <cell r="Q6104">
            <v>1710</v>
          </cell>
          <cell r="R6104">
            <v>0</v>
          </cell>
          <cell r="S6104">
            <v>0</v>
          </cell>
          <cell r="T6104">
            <v>5</v>
          </cell>
          <cell r="U6104">
            <v>0</v>
          </cell>
          <cell r="V6104">
            <v>0</v>
          </cell>
          <cell r="W6104">
            <v>0</v>
          </cell>
          <cell r="X6104">
            <v>0</v>
          </cell>
        </row>
        <row r="6105">
          <cell r="A6105" t="str">
            <v>1801100</v>
          </cell>
          <cell r="B6105">
            <v>1</v>
          </cell>
          <cell r="C6105" t="str">
            <v>FIDS Unit for WCT Taxi Rank</v>
          </cell>
          <cell r="D6105" t="str">
            <v>34</v>
          </cell>
          <cell r="E6105" t="str">
            <v>CMPFID</v>
          </cell>
          <cell r="F6105" t="str">
            <v>CMP</v>
          </cell>
          <cell r="G6105">
            <v>37632</v>
          </cell>
          <cell r="H6105" t="str">
            <v>Active</v>
          </cell>
          <cell r="I6105">
            <v>1</v>
          </cell>
          <cell r="J6105">
            <v>39344</v>
          </cell>
          <cell r="K6105" t="str">
            <v>V</v>
          </cell>
          <cell r="L6105" t="str">
            <v>CP</v>
          </cell>
          <cell r="M6105" t="str">
            <v>0004</v>
          </cell>
          <cell r="N6105">
            <v>1470.62</v>
          </cell>
          <cell r="O6105">
            <v>0</v>
          </cell>
          <cell r="P6105">
            <v>0</v>
          </cell>
          <cell r="Q6105">
            <v>1470.62</v>
          </cell>
          <cell r="R6105">
            <v>0</v>
          </cell>
          <cell r="S6105">
            <v>0</v>
          </cell>
          <cell r="T6105">
            <v>3</v>
          </cell>
          <cell r="U6105">
            <v>0</v>
          </cell>
          <cell r="V6105">
            <v>0</v>
          </cell>
          <cell r="W6105">
            <v>0</v>
          </cell>
          <cell r="X6105">
            <v>0</v>
          </cell>
        </row>
        <row r="6106">
          <cell r="A6106" t="str">
            <v>1801200</v>
          </cell>
          <cell r="B6106">
            <v>1</v>
          </cell>
          <cell r="C6106" t="str">
            <v>Deadbolts for Conference Centre</v>
          </cell>
          <cell r="D6106" t="str">
            <v>40</v>
          </cell>
          <cell r="E6106" t="str">
            <v>FIXOTH</v>
          </cell>
          <cell r="F6106" t="str">
            <v>FIX</v>
          </cell>
          <cell r="G6106">
            <v>37968</v>
          </cell>
          <cell r="H6106" t="str">
            <v>Active</v>
          </cell>
          <cell r="I6106">
            <v>1</v>
          </cell>
          <cell r="J6106">
            <v>39343</v>
          </cell>
          <cell r="K6106" t="str">
            <v>C</v>
          </cell>
          <cell r="L6106" t="str">
            <v>TM</v>
          </cell>
          <cell r="M6106" t="str">
            <v>0211</v>
          </cell>
          <cell r="N6106">
            <v>369.33</v>
          </cell>
          <cell r="O6106">
            <v>3.05</v>
          </cell>
          <cell r="P6106">
            <v>36.93</v>
          </cell>
          <cell r="Q6106">
            <v>270.85000000000002</v>
          </cell>
          <cell r="R6106">
            <v>98.48</v>
          </cell>
          <cell r="S6106">
            <v>0</v>
          </cell>
          <cell r="T6106">
            <v>10</v>
          </cell>
          <cell r="U6106">
            <v>0</v>
          </cell>
          <cell r="V6106">
            <v>2</v>
          </cell>
          <cell r="W6106">
            <v>275</v>
          </cell>
          <cell r="X6106">
            <v>0</v>
          </cell>
        </row>
        <row r="6107">
          <cell r="A6107" t="str">
            <v>1801300</v>
          </cell>
          <cell r="B6107">
            <v>1</v>
          </cell>
          <cell r="C6107" t="str">
            <v>Westinghouse Stove for 244 Coutts Street</v>
          </cell>
          <cell r="D6107" t="str">
            <v>24</v>
          </cell>
          <cell r="E6107" t="str">
            <v>FIXOTH</v>
          </cell>
          <cell r="F6107" t="str">
            <v>FIX</v>
          </cell>
          <cell r="G6107">
            <v>37977</v>
          </cell>
          <cell r="H6107" t="str">
            <v>Active</v>
          </cell>
          <cell r="I6107">
            <v>1</v>
          </cell>
          <cell r="J6107">
            <v>39343</v>
          </cell>
          <cell r="K6107" t="str">
            <v>C</v>
          </cell>
          <cell r="L6107" t="str">
            <v>HO</v>
          </cell>
          <cell r="M6107" t="str">
            <v>0244</v>
          </cell>
          <cell r="N6107">
            <v>1221.33</v>
          </cell>
          <cell r="O6107">
            <v>0</v>
          </cell>
          <cell r="P6107">
            <v>0</v>
          </cell>
          <cell r="Q6107">
            <v>1221.33</v>
          </cell>
          <cell r="R6107">
            <v>0</v>
          </cell>
          <cell r="S6107">
            <v>0</v>
          </cell>
          <cell r="T6107">
            <v>5</v>
          </cell>
          <cell r="U6107">
            <v>0</v>
          </cell>
          <cell r="V6107">
            <v>0</v>
          </cell>
          <cell r="W6107">
            <v>0</v>
          </cell>
          <cell r="X6107">
            <v>0</v>
          </cell>
        </row>
        <row r="6108">
          <cell r="A6108" t="str">
            <v>1801400</v>
          </cell>
          <cell r="B6108">
            <v>1</v>
          </cell>
          <cell r="C6108" t="str">
            <v>Seat Brackets for Bench Seats (Int Loung</v>
          </cell>
          <cell r="D6108" t="str">
            <v>34</v>
          </cell>
          <cell r="E6108" t="str">
            <v>FIXCHA</v>
          </cell>
          <cell r="F6108" t="str">
            <v>FIX</v>
          </cell>
          <cell r="G6108">
            <v>37979</v>
          </cell>
          <cell r="H6108" t="str">
            <v>Active</v>
          </cell>
          <cell r="I6108">
            <v>1</v>
          </cell>
          <cell r="J6108">
            <v>39343</v>
          </cell>
          <cell r="K6108" t="str">
            <v>TIP</v>
          </cell>
          <cell r="L6108" t="str">
            <v>TM</v>
          </cell>
          <cell r="M6108" t="str">
            <v>0157</v>
          </cell>
          <cell r="N6108">
            <v>1340</v>
          </cell>
          <cell r="O6108">
            <v>11.13</v>
          </cell>
          <cell r="P6108">
            <v>134</v>
          </cell>
          <cell r="Q6108">
            <v>982.71</v>
          </cell>
          <cell r="R6108">
            <v>357.29</v>
          </cell>
          <cell r="S6108">
            <v>0</v>
          </cell>
          <cell r="T6108">
            <v>10</v>
          </cell>
          <cell r="U6108">
            <v>0</v>
          </cell>
          <cell r="V6108">
            <v>2</v>
          </cell>
          <cell r="W6108">
            <v>275</v>
          </cell>
          <cell r="X6108">
            <v>0</v>
          </cell>
        </row>
        <row r="6109">
          <cell r="A6109" t="str">
            <v>1801500</v>
          </cell>
          <cell r="B6109">
            <v>1</v>
          </cell>
          <cell r="C6109" t="str">
            <v>2.1M High Aluminium &amp; Vivac Display Pane</v>
          </cell>
          <cell r="D6109" t="str">
            <v>34</v>
          </cell>
          <cell r="E6109" t="str">
            <v>PLETOO</v>
          </cell>
          <cell r="F6109" t="str">
            <v>PLE</v>
          </cell>
          <cell r="G6109">
            <v>37968</v>
          </cell>
          <cell r="H6109" t="str">
            <v>Active</v>
          </cell>
          <cell r="I6109">
            <v>1</v>
          </cell>
          <cell r="J6109">
            <v>39344</v>
          </cell>
          <cell r="K6109" t="str">
            <v>X</v>
          </cell>
          <cell r="L6109" t="str">
            <v>TN</v>
          </cell>
          <cell r="M6109" t="str">
            <v>0034</v>
          </cell>
          <cell r="N6109">
            <v>6537</v>
          </cell>
          <cell r="O6109">
            <v>54.42</v>
          </cell>
          <cell r="P6109">
            <v>653.70000000000005</v>
          </cell>
          <cell r="Q6109">
            <v>4793.8599999999997</v>
          </cell>
          <cell r="R6109">
            <v>1743.14</v>
          </cell>
          <cell r="S6109">
            <v>0</v>
          </cell>
          <cell r="T6109">
            <v>10</v>
          </cell>
          <cell r="U6109">
            <v>0</v>
          </cell>
          <cell r="V6109">
            <v>2</v>
          </cell>
          <cell r="W6109">
            <v>275</v>
          </cell>
          <cell r="X6109">
            <v>0</v>
          </cell>
        </row>
        <row r="6110">
          <cell r="A6110" t="str">
            <v>1801700</v>
          </cell>
          <cell r="B6110">
            <v>1</v>
          </cell>
          <cell r="C6110" t="str">
            <v>Label Writer</v>
          </cell>
          <cell r="D6110" t="str">
            <v>80</v>
          </cell>
          <cell r="E6110" t="str">
            <v>CMPHAR</v>
          </cell>
          <cell r="F6110" t="str">
            <v>CMP</v>
          </cell>
          <cell r="G6110">
            <v>38017</v>
          </cell>
          <cell r="H6110" t="str">
            <v>Active</v>
          </cell>
          <cell r="I6110">
            <v>1</v>
          </cell>
          <cell r="J6110">
            <v>39344</v>
          </cell>
          <cell r="K6110" t="str">
            <v>X</v>
          </cell>
          <cell r="L6110" t="str">
            <v>TN</v>
          </cell>
          <cell r="M6110" t="str">
            <v>0034</v>
          </cell>
          <cell r="N6110">
            <v>643.5</v>
          </cell>
          <cell r="O6110">
            <v>0</v>
          </cell>
          <cell r="P6110">
            <v>0</v>
          </cell>
          <cell r="Q6110">
            <v>643.5</v>
          </cell>
          <cell r="R6110">
            <v>0</v>
          </cell>
          <cell r="S6110">
            <v>0</v>
          </cell>
          <cell r="T6110">
            <v>5</v>
          </cell>
          <cell r="U6110">
            <v>0</v>
          </cell>
          <cell r="V6110">
            <v>0</v>
          </cell>
          <cell r="W6110">
            <v>0</v>
          </cell>
          <cell r="X6110">
            <v>0</v>
          </cell>
        </row>
        <row r="6111">
          <cell r="A6111" t="str">
            <v>1801800</v>
          </cell>
          <cell r="B6111">
            <v>1</v>
          </cell>
          <cell r="C6111" t="str">
            <v>HP Laserjet 2300N</v>
          </cell>
          <cell r="D6111" t="str">
            <v>80</v>
          </cell>
          <cell r="E6111" t="str">
            <v>CMPPRI</v>
          </cell>
          <cell r="F6111" t="str">
            <v>CMP</v>
          </cell>
          <cell r="G6111">
            <v>38017</v>
          </cell>
          <cell r="H6111" t="str">
            <v>Active</v>
          </cell>
          <cell r="I6111">
            <v>1</v>
          </cell>
          <cell r="J6111">
            <v>39344</v>
          </cell>
          <cell r="K6111" t="str">
            <v>X</v>
          </cell>
          <cell r="L6111" t="str">
            <v>TN</v>
          </cell>
          <cell r="M6111" t="str">
            <v>0034</v>
          </cell>
          <cell r="N6111">
            <v>1827.54</v>
          </cell>
          <cell r="O6111">
            <v>0</v>
          </cell>
          <cell r="P6111">
            <v>0</v>
          </cell>
          <cell r="Q6111">
            <v>1827.54</v>
          </cell>
          <cell r="R6111">
            <v>0</v>
          </cell>
          <cell r="S6111">
            <v>0</v>
          </cell>
          <cell r="T6111">
            <v>5</v>
          </cell>
          <cell r="U6111">
            <v>0</v>
          </cell>
          <cell r="V6111">
            <v>0</v>
          </cell>
          <cell r="W6111">
            <v>0</v>
          </cell>
          <cell r="X6111">
            <v>0</v>
          </cell>
        </row>
        <row r="6112">
          <cell r="A6112" t="str">
            <v>1801801</v>
          </cell>
          <cell r="B6112">
            <v>1</v>
          </cell>
          <cell r="C6112" t="str">
            <v>HP Laserjet 2300N - Sheet Input tray</v>
          </cell>
          <cell r="D6112" t="str">
            <v>80</v>
          </cell>
          <cell r="E6112" t="str">
            <v>CMPPRI</v>
          </cell>
          <cell r="F6112" t="str">
            <v>CMP</v>
          </cell>
          <cell r="G6112">
            <v>38075</v>
          </cell>
          <cell r="H6112" t="str">
            <v>Active</v>
          </cell>
          <cell r="I6112">
            <v>1</v>
          </cell>
          <cell r="J6112">
            <v>39344</v>
          </cell>
          <cell r="K6112" t="str">
            <v>X</v>
          </cell>
          <cell r="L6112" t="str">
            <v>TN</v>
          </cell>
          <cell r="M6112" t="str">
            <v>0034</v>
          </cell>
          <cell r="N6112">
            <v>228.6</v>
          </cell>
          <cell r="O6112">
            <v>0</v>
          </cell>
          <cell r="P6112">
            <v>0</v>
          </cell>
          <cell r="Q6112">
            <v>228.6</v>
          </cell>
          <cell r="R6112">
            <v>0</v>
          </cell>
          <cell r="S6112">
            <v>0</v>
          </cell>
          <cell r="T6112">
            <v>5</v>
          </cell>
          <cell r="U6112">
            <v>0</v>
          </cell>
          <cell r="V6112">
            <v>0</v>
          </cell>
          <cell r="W6112">
            <v>0</v>
          </cell>
          <cell r="X6112">
            <v>0</v>
          </cell>
        </row>
        <row r="6113">
          <cell r="A6113" t="str">
            <v>1801900</v>
          </cell>
          <cell r="B6113">
            <v>1</v>
          </cell>
          <cell r="C6113" t="str">
            <v>Saw table</v>
          </cell>
          <cell r="D6113" t="str">
            <v>32</v>
          </cell>
          <cell r="E6113" t="str">
            <v>PLEGEN</v>
          </cell>
          <cell r="F6113" t="str">
            <v>PLE</v>
          </cell>
          <cell r="G6113">
            <v>38017</v>
          </cell>
          <cell r="H6113" t="str">
            <v>Active</v>
          </cell>
          <cell r="I6113">
            <v>1</v>
          </cell>
          <cell r="J6113">
            <v>39344</v>
          </cell>
          <cell r="K6113" t="str">
            <v>X</v>
          </cell>
          <cell r="L6113" t="str">
            <v>TN</v>
          </cell>
          <cell r="M6113" t="str">
            <v>0016</v>
          </cell>
          <cell r="N6113">
            <v>932.56</v>
          </cell>
          <cell r="O6113">
            <v>7.79</v>
          </cell>
          <cell r="P6113">
            <v>93.26</v>
          </cell>
          <cell r="Q6113">
            <v>676.13</v>
          </cell>
          <cell r="R6113">
            <v>256.43</v>
          </cell>
          <cell r="S6113">
            <v>0</v>
          </cell>
          <cell r="T6113">
            <v>10</v>
          </cell>
          <cell r="U6113">
            <v>0</v>
          </cell>
          <cell r="V6113">
            <v>2</v>
          </cell>
          <cell r="W6113">
            <v>306</v>
          </cell>
          <cell r="X6113">
            <v>0</v>
          </cell>
        </row>
        <row r="6114">
          <cell r="A6114" t="str">
            <v>1802000</v>
          </cell>
          <cell r="B6114">
            <v>1</v>
          </cell>
          <cell r="C6114" t="str">
            <v>Roof stenghting for Gollum structure</v>
          </cell>
          <cell r="D6114" t="str">
            <v>34</v>
          </cell>
          <cell r="E6114" t="str">
            <v>BUITER</v>
          </cell>
          <cell r="F6114" t="str">
            <v>BUI</v>
          </cell>
          <cell r="G6114">
            <v>38820</v>
          </cell>
          <cell r="H6114" t="str">
            <v>Active</v>
          </cell>
          <cell r="I6114">
            <v>1</v>
          </cell>
          <cell r="J6114">
            <v>39344</v>
          </cell>
          <cell r="K6114" t="str">
            <v>TCOM</v>
          </cell>
          <cell r="L6114" t="str">
            <v>TN</v>
          </cell>
          <cell r="M6114" t="str">
            <v>0201</v>
          </cell>
          <cell r="N6114">
            <v>22510.31</v>
          </cell>
          <cell r="O6114">
            <v>46.86</v>
          </cell>
          <cell r="P6114">
            <v>562.76</v>
          </cell>
          <cell r="Q6114">
            <v>1125.52</v>
          </cell>
          <cell r="R6114">
            <v>21384.79</v>
          </cell>
          <cell r="S6114">
            <v>8781.6</v>
          </cell>
          <cell r="T6114">
            <v>40</v>
          </cell>
          <cell r="U6114">
            <v>0</v>
          </cell>
          <cell r="V6114">
            <v>38</v>
          </cell>
          <cell r="W6114">
            <v>0</v>
          </cell>
          <cell r="X6114">
            <v>0</v>
          </cell>
        </row>
        <row r="6115">
          <cell r="A6115" t="str">
            <v>1802100</v>
          </cell>
          <cell r="B6115">
            <v>1</v>
          </cell>
          <cell r="C6115" t="str">
            <v>Plastic Baggage tubs</v>
          </cell>
          <cell r="D6115" t="str">
            <v>34</v>
          </cell>
          <cell r="E6115" t="str">
            <v>PLEBAG</v>
          </cell>
          <cell r="F6115" t="str">
            <v>PLE</v>
          </cell>
          <cell r="G6115">
            <v>37968</v>
          </cell>
          <cell r="H6115" t="str">
            <v>Active</v>
          </cell>
          <cell r="I6115">
            <v>1</v>
          </cell>
          <cell r="J6115">
            <v>39344</v>
          </cell>
          <cell r="K6115" t="str">
            <v>TIP/TD</v>
          </cell>
          <cell r="L6115" t="str">
            <v>TM</v>
          </cell>
          <cell r="M6115" t="str">
            <v>0059</v>
          </cell>
          <cell r="N6115">
            <v>3675.2</v>
          </cell>
          <cell r="O6115">
            <v>30.59</v>
          </cell>
          <cell r="P6115">
            <v>367.52</v>
          </cell>
          <cell r="Q6115">
            <v>2695.19</v>
          </cell>
          <cell r="R6115">
            <v>980.01</v>
          </cell>
          <cell r="S6115">
            <v>0</v>
          </cell>
          <cell r="T6115">
            <v>10</v>
          </cell>
          <cell r="U6115">
            <v>0</v>
          </cell>
          <cell r="V6115">
            <v>2</v>
          </cell>
          <cell r="W6115">
            <v>275</v>
          </cell>
          <cell r="X6115">
            <v>0</v>
          </cell>
        </row>
        <row r="6116">
          <cell r="A6116" t="str">
            <v>1802200</v>
          </cell>
          <cell r="B6116">
            <v>1</v>
          </cell>
          <cell r="C6116" t="str">
            <v>Nikau Palms foundations</v>
          </cell>
          <cell r="D6116" t="str">
            <v>34</v>
          </cell>
          <cell r="E6116" t="str">
            <v>CVLSUN</v>
          </cell>
          <cell r="F6116" t="str">
            <v>CVL</v>
          </cell>
          <cell r="G6116">
            <v>38820</v>
          </cell>
          <cell r="H6116" t="str">
            <v>Active</v>
          </cell>
          <cell r="I6116">
            <v>1</v>
          </cell>
          <cell r="J6116">
            <v>39344</v>
          </cell>
          <cell r="K6116" t="str">
            <v>C</v>
          </cell>
          <cell r="L6116" t="str">
            <v>RO</v>
          </cell>
          <cell r="M6116" t="str">
            <v>0002</v>
          </cell>
          <cell r="N6116">
            <v>0</v>
          </cell>
          <cell r="O6116">
            <v>0</v>
          </cell>
          <cell r="P6116">
            <v>0</v>
          </cell>
          <cell r="Q6116">
            <v>0</v>
          </cell>
          <cell r="R6116">
            <v>0</v>
          </cell>
          <cell r="S6116">
            <v>0</v>
          </cell>
          <cell r="T6116">
            <v>0</v>
          </cell>
          <cell r="U6116">
            <v>0</v>
          </cell>
          <cell r="V6116">
            <v>0</v>
          </cell>
          <cell r="W6116">
            <v>0</v>
          </cell>
          <cell r="X6116">
            <v>0</v>
          </cell>
        </row>
        <row r="6117">
          <cell r="A6117" t="str">
            <v>1802300</v>
          </cell>
          <cell r="B6117">
            <v>1</v>
          </cell>
          <cell r="C6117" t="str">
            <v>Veritas Backup Exec Server</v>
          </cell>
          <cell r="D6117" t="str">
            <v>80</v>
          </cell>
          <cell r="E6117" t="str">
            <v>CMPSOF</v>
          </cell>
          <cell r="F6117" t="str">
            <v>CMP</v>
          </cell>
          <cell r="G6117">
            <v>38034</v>
          </cell>
          <cell r="H6117" t="str">
            <v>Active</v>
          </cell>
          <cell r="I6117">
            <v>1</v>
          </cell>
          <cell r="J6117">
            <v>39344</v>
          </cell>
          <cell r="K6117" t="str">
            <v>X</v>
          </cell>
          <cell r="L6117" t="str">
            <v>TN</v>
          </cell>
          <cell r="M6117" t="str">
            <v>0034</v>
          </cell>
          <cell r="N6117">
            <v>1008.89</v>
          </cell>
          <cell r="O6117">
            <v>0</v>
          </cell>
          <cell r="P6117">
            <v>0</v>
          </cell>
          <cell r="Q6117">
            <v>1008.89</v>
          </cell>
          <cell r="R6117">
            <v>0</v>
          </cell>
          <cell r="S6117">
            <v>0</v>
          </cell>
          <cell r="T6117">
            <v>3</v>
          </cell>
          <cell r="U6117">
            <v>0</v>
          </cell>
          <cell r="V6117">
            <v>0</v>
          </cell>
          <cell r="W6117">
            <v>0</v>
          </cell>
          <cell r="X6117">
            <v>0</v>
          </cell>
        </row>
        <row r="6118">
          <cell r="A6118" t="str">
            <v>1802400</v>
          </cell>
          <cell r="B6118">
            <v>1</v>
          </cell>
          <cell r="C6118" t="str">
            <v>Sapphire Gas Heater</v>
          </cell>
          <cell r="D6118" t="str">
            <v>24</v>
          </cell>
          <cell r="E6118" t="str">
            <v>FIXOTH</v>
          </cell>
          <cell r="F6118" t="str">
            <v>FIX</v>
          </cell>
          <cell r="G6118">
            <v>38034</v>
          </cell>
          <cell r="H6118" t="str">
            <v>Active</v>
          </cell>
          <cell r="I6118">
            <v>1</v>
          </cell>
          <cell r="J6118">
            <v>39343</v>
          </cell>
          <cell r="K6118" t="str">
            <v>C</v>
          </cell>
          <cell r="L6118" t="str">
            <v>NA</v>
          </cell>
          <cell r="M6118" t="str">
            <v>0013</v>
          </cell>
          <cell r="N6118">
            <v>1935.25</v>
          </cell>
          <cell r="O6118">
            <v>0</v>
          </cell>
          <cell r="P6118">
            <v>0</v>
          </cell>
          <cell r="Q6118">
            <v>1935.25</v>
          </cell>
          <cell r="R6118">
            <v>0</v>
          </cell>
          <cell r="S6118">
            <v>0</v>
          </cell>
          <cell r="T6118">
            <v>5</v>
          </cell>
          <cell r="U6118">
            <v>0</v>
          </cell>
          <cell r="V6118">
            <v>0</v>
          </cell>
          <cell r="W6118">
            <v>0</v>
          </cell>
          <cell r="X6118">
            <v>0</v>
          </cell>
        </row>
        <row r="6119">
          <cell r="A6119" t="str">
            <v>1802500</v>
          </cell>
          <cell r="B6119">
            <v>1</v>
          </cell>
          <cell r="C6119" t="str">
            <v>29 Inch Flat Screen 100hz CTV</v>
          </cell>
          <cell r="D6119" t="str">
            <v>34</v>
          </cell>
          <cell r="E6119" t="str">
            <v>CMPFID</v>
          </cell>
          <cell r="F6119" t="str">
            <v>CMP</v>
          </cell>
          <cell r="G6119">
            <v>38044</v>
          </cell>
          <cell r="H6119" t="str">
            <v>Active</v>
          </cell>
          <cell r="I6119">
            <v>1</v>
          </cell>
          <cell r="J6119">
            <v>39344</v>
          </cell>
          <cell r="K6119" t="str">
            <v>TIP/TD</v>
          </cell>
          <cell r="L6119" t="str">
            <v>TN</v>
          </cell>
          <cell r="M6119" t="str">
            <v>0016</v>
          </cell>
          <cell r="N6119">
            <v>1225</v>
          </cell>
          <cell r="O6119">
            <v>0</v>
          </cell>
          <cell r="P6119">
            <v>0</v>
          </cell>
          <cell r="Q6119">
            <v>1225</v>
          </cell>
          <cell r="R6119">
            <v>0</v>
          </cell>
          <cell r="S6119">
            <v>0</v>
          </cell>
          <cell r="T6119">
            <v>3</v>
          </cell>
          <cell r="U6119">
            <v>0</v>
          </cell>
          <cell r="V6119">
            <v>0</v>
          </cell>
          <cell r="W6119">
            <v>0</v>
          </cell>
          <cell r="X6119">
            <v>0</v>
          </cell>
        </row>
        <row r="6120">
          <cell r="A6120" t="str">
            <v>1802600</v>
          </cell>
          <cell r="B6120">
            <v>1</v>
          </cell>
          <cell r="C6120" t="str">
            <v>29 Inch Flat Screen 100hz CTV</v>
          </cell>
          <cell r="D6120" t="str">
            <v>34</v>
          </cell>
          <cell r="E6120" t="str">
            <v>CMPFID</v>
          </cell>
          <cell r="F6120" t="str">
            <v>CMP</v>
          </cell>
          <cell r="G6120">
            <v>38044</v>
          </cell>
          <cell r="H6120" t="str">
            <v>Active</v>
          </cell>
          <cell r="I6120">
            <v>1</v>
          </cell>
          <cell r="J6120">
            <v>39344</v>
          </cell>
          <cell r="K6120" t="str">
            <v>TIP/TD</v>
          </cell>
          <cell r="L6120" t="str">
            <v>TN</v>
          </cell>
          <cell r="M6120" t="str">
            <v>0016</v>
          </cell>
          <cell r="N6120">
            <v>1225</v>
          </cell>
          <cell r="O6120">
            <v>0</v>
          </cell>
          <cell r="P6120">
            <v>0</v>
          </cell>
          <cell r="Q6120">
            <v>1225</v>
          </cell>
          <cell r="R6120">
            <v>0</v>
          </cell>
          <cell r="S6120">
            <v>0</v>
          </cell>
          <cell r="T6120">
            <v>3</v>
          </cell>
          <cell r="U6120">
            <v>0</v>
          </cell>
          <cell r="V6120">
            <v>0</v>
          </cell>
          <cell r="W6120">
            <v>0</v>
          </cell>
          <cell r="X6120">
            <v>0</v>
          </cell>
        </row>
        <row r="6121">
          <cell r="A6121" t="str">
            <v>1802700</v>
          </cell>
          <cell r="B6121">
            <v>1</v>
          </cell>
          <cell r="C6121" t="str">
            <v>21 Inch Flat Screen 50hz CTV</v>
          </cell>
          <cell r="D6121" t="str">
            <v>34</v>
          </cell>
          <cell r="E6121" t="str">
            <v>CMPFID</v>
          </cell>
          <cell r="F6121" t="str">
            <v>CMP</v>
          </cell>
          <cell r="G6121">
            <v>38044</v>
          </cell>
          <cell r="H6121" t="str">
            <v>Active</v>
          </cell>
          <cell r="I6121">
            <v>1</v>
          </cell>
          <cell r="J6121">
            <v>39344</v>
          </cell>
          <cell r="K6121" t="str">
            <v>TIP/TD</v>
          </cell>
          <cell r="L6121" t="str">
            <v>TN</v>
          </cell>
          <cell r="M6121" t="str">
            <v>0016</v>
          </cell>
          <cell r="N6121">
            <v>365</v>
          </cell>
          <cell r="O6121">
            <v>0</v>
          </cell>
          <cell r="P6121">
            <v>0</v>
          </cell>
          <cell r="Q6121">
            <v>365</v>
          </cell>
          <cell r="R6121">
            <v>0</v>
          </cell>
          <cell r="S6121">
            <v>0</v>
          </cell>
          <cell r="T6121">
            <v>3</v>
          </cell>
          <cell r="U6121">
            <v>0</v>
          </cell>
          <cell r="V6121">
            <v>0</v>
          </cell>
          <cell r="W6121">
            <v>0</v>
          </cell>
          <cell r="X6121">
            <v>0</v>
          </cell>
        </row>
        <row r="6122">
          <cell r="A6122" t="str">
            <v>1802800</v>
          </cell>
          <cell r="B6122">
            <v>1</v>
          </cell>
          <cell r="C6122" t="str">
            <v>21 Inch Flat Screen 50hz CTV</v>
          </cell>
          <cell r="D6122" t="str">
            <v>34</v>
          </cell>
          <cell r="E6122" t="str">
            <v>CMPFID</v>
          </cell>
          <cell r="F6122" t="str">
            <v>CMP</v>
          </cell>
          <cell r="G6122">
            <v>38044</v>
          </cell>
          <cell r="H6122" t="str">
            <v>Active</v>
          </cell>
          <cell r="I6122">
            <v>1</v>
          </cell>
          <cell r="J6122">
            <v>39344</v>
          </cell>
          <cell r="K6122" t="str">
            <v>TIP/TD</v>
          </cell>
          <cell r="L6122" t="str">
            <v>TN</v>
          </cell>
          <cell r="M6122" t="str">
            <v>0016</v>
          </cell>
          <cell r="N6122">
            <v>365</v>
          </cell>
          <cell r="O6122">
            <v>0</v>
          </cell>
          <cell r="P6122">
            <v>0</v>
          </cell>
          <cell r="Q6122">
            <v>365</v>
          </cell>
          <cell r="R6122">
            <v>0</v>
          </cell>
          <cell r="S6122">
            <v>0</v>
          </cell>
          <cell r="T6122">
            <v>3</v>
          </cell>
          <cell r="U6122">
            <v>0</v>
          </cell>
          <cell r="V6122">
            <v>0</v>
          </cell>
          <cell r="W6122">
            <v>0</v>
          </cell>
          <cell r="X6122">
            <v>0</v>
          </cell>
        </row>
        <row r="6123">
          <cell r="A6123" t="str">
            <v>1802900</v>
          </cell>
          <cell r="B6123">
            <v>1</v>
          </cell>
          <cell r="C6123" t="str">
            <v>Child Prevention Doors</v>
          </cell>
          <cell r="D6123" t="str">
            <v>34</v>
          </cell>
          <cell r="E6123" t="str">
            <v>BASADR</v>
          </cell>
          <cell r="F6123" t="str">
            <v>BAS</v>
          </cell>
          <cell r="G6123">
            <v>38820</v>
          </cell>
          <cell r="H6123" t="str">
            <v>Active</v>
          </cell>
          <cell r="I6123">
            <v>1</v>
          </cell>
          <cell r="J6123">
            <v>39345</v>
          </cell>
          <cell r="K6123" t="str">
            <v>TIP/TD</v>
          </cell>
          <cell r="L6123" t="str">
            <v>TM</v>
          </cell>
          <cell r="M6123" t="str">
            <v>0124</v>
          </cell>
          <cell r="N6123">
            <v>3599.31</v>
          </cell>
          <cell r="O6123">
            <v>13.68</v>
          </cell>
          <cell r="P6123">
            <v>163.61000000000001</v>
          </cell>
          <cell r="Q6123">
            <v>327.22000000000003</v>
          </cell>
          <cell r="R6123">
            <v>3272.09</v>
          </cell>
          <cell r="S6123">
            <v>1295.8399999999999</v>
          </cell>
          <cell r="T6123">
            <v>22</v>
          </cell>
          <cell r="U6123">
            <v>0</v>
          </cell>
          <cell r="V6123">
            <v>20</v>
          </cell>
          <cell r="W6123">
            <v>0</v>
          </cell>
          <cell r="X6123">
            <v>0</v>
          </cell>
        </row>
        <row r="6124">
          <cell r="A6124" t="str">
            <v>1803000</v>
          </cell>
          <cell r="B6124">
            <v>1</v>
          </cell>
          <cell r="C6124" t="str">
            <v>Windows 200 PC Upgrade</v>
          </cell>
          <cell r="D6124" t="str">
            <v>80</v>
          </cell>
          <cell r="E6124" t="str">
            <v>CMPSOF</v>
          </cell>
          <cell r="F6124" t="str">
            <v>CMP</v>
          </cell>
          <cell r="G6124">
            <v>37979</v>
          </cell>
          <cell r="H6124" t="str">
            <v>Active</v>
          </cell>
          <cell r="I6124">
            <v>1</v>
          </cell>
          <cell r="J6124">
            <v>39344</v>
          </cell>
          <cell r="K6124" t="str">
            <v>X</v>
          </cell>
          <cell r="L6124" t="str">
            <v>TN</v>
          </cell>
          <cell r="M6124" t="str">
            <v>0034</v>
          </cell>
          <cell r="N6124">
            <v>14960</v>
          </cell>
          <cell r="O6124">
            <v>0</v>
          </cell>
          <cell r="P6124">
            <v>0</v>
          </cell>
          <cell r="Q6124">
            <v>14960</v>
          </cell>
          <cell r="R6124">
            <v>0</v>
          </cell>
          <cell r="S6124">
            <v>0</v>
          </cell>
          <cell r="T6124">
            <v>3</v>
          </cell>
          <cell r="U6124">
            <v>0</v>
          </cell>
          <cell r="V6124">
            <v>0</v>
          </cell>
          <cell r="W6124">
            <v>0</v>
          </cell>
          <cell r="X6124">
            <v>0</v>
          </cell>
        </row>
        <row r="6125">
          <cell r="A6125" t="str">
            <v>1803100</v>
          </cell>
          <cell r="B6125">
            <v>1</v>
          </cell>
          <cell r="C6125" t="str">
            <v>Electric oven for 343 Broadway</v>
          </cell>
          <cell r="D6125" t="str">
            <v>24</v>
          </cell>
          <cell r="E6125" t="str">
            <v>FIXOTH</v>
          </cell>
          <cell r="F6125" t="str">
            <v>FIX</v>
          </cell>
          <cell r="G6125">
            <v>37741</v>
          </cell>
          <cell r="H6125" t="str">
            <v>Active</v>
          </cell>
          <cell r="I6125">
            <v>1</v>
          </cell>
          <cell r="J6125">
            <v>39343</v>
          </cell>
          <cell r="K6125" t="str">
            <v>C</v>
          </cell>
          <cell r="L6125" t="str">
            <v>NA</v>
          </cell>
          <cell r="M6125" t="str">
            <v>0343</v>
          </cell>
          <cell r="N6125">
            <v>686</v>
          </cell>
          <cell r="O6125">
            <v>0</v>
          </cell>
          <cell r="P6125">
            <v>0</v>
          </cell>
          <cell r="Q6125">
            <v>686</v>
          </cell>
          <cell r="R6125">
            <v>0</v>
          </cell>
          <cell r="S6125">
            <v>0</v>
          </cell>
          <cell r="T6125">
            <v>5</v>
          </cell>
          <cell r="U6125">
            <v>0</v>
          </cell>
          <cell r="V6125">
            <v>0</v>
          </cell>
          <cell r="W6125">
            <v>0</v>
          </cell>
          <cell r="X6125">
            <v>0</v>
          </cell>
        </row>
        <row r="6126">
          <cell r="A6126" t="str">
            <v>1803200</v>
          </cell>
          <cell r="B6126">
            <v>1</v>
          </cell>
          <cell r="C6126" t="str">
            <v>Toyota Highlander Reg BUW638</v>
          </cell>
          <cell r="D6126" t="str">
            <v>80</v>
          </cell>
          <cell r="E6126" t="str">
            <v>MOTCAR</v>
          </cell>
          <cell r="F6126" t="str">
            <v>MOT</v>
          </cell>
          <cell r="G6126">
            <v>38044</v>
          </cell>
          <cell r="H6126" t="str">
            <v>Active</v>
          </cell>
          <cell r="I6126">
            <v>1</v>
          </cell>
          <cell r="J6126">
            <v>39343</v>
          </cell>
          <cell r="K6126" t="str">
            <v>X</v>
          </cell>
          <cell r="L6126" t="str">
            <v>TN</v>
          </cell>
          <cell r="M6126" t="str">
            <v>0034</v>
          </cell>
          <cell r="N6126">
            <v>49627.56</v>
          </cell>
          <cell r="O6126">
            <v>0</v>
          </cell>
          <cell r="P6126">
            <v>0</v>
          </cell>
          <cell r="Q6126">
            <v>49627.56</v>
          </cell>
          <cell r="R6126">
            <v>0</v>
          </cell>
          <cell r="S6126">
            <v>0</v>
          </cell>
          <cell r="T6126">
            <v>5</v>
          </cell>
          <cell r="U6126">
            <v>0</v>
          </cell>
          <cell r="V6126">
            <v>0</v>
          </cell>
          <cell r="W6126">
            <v>0</v>
          </cell>
          <cell r="X6126">
            <v>0</v>
          </cell>
        </row>
        <row r="6127">
          <cell r="A6127" t="str">
            <v>1803300</v>
          </cell>
          <cell r="B6127">
            <v>1</v>
          </cell>
          <cell r="C6127" t="str">
            <v>Melteca Table Tops (x 10)</v>
          </cell>
          <cell r="D6127" t="str">
            <v>34</v>
          </cell>
          <cell r="E6127" t="str">
            <v>FIXTAB</v>
          </cell>
          <cell r="F6127" t="str">
            <v>FIX</v>
          </cell>
          <cell r="G6127">
            <v>38071</v>
          </cell>
          <cell r="H6127" t="str">
            <v>Active</v>
          </cell>
          <cell r="I6127">
            <v>1</v>
          </cell>
          <cell r="J6127">
            <v>39343</v>
          </cell>
          <cell r="K6127" t="str">
            <v>R</v>
          </cell>
          <cell r="L6127" t="str">
            <v>TM</v>
          </cell>
          <cell r="M6127" t="str">
            <v>0164</v>
          </cell>
          <cell r="N6127">
            <v>550</v>
          </cell>
          <cell r="O6127">
            <v>0</v>
          </cell>
          <cell r="P6127">
            <v>0</v>
          </cell>
          <cell r="Q6127">
            <v>550</v>
          </cell>
          <cell r="R6127">
            <v>0</v>
          </cell>
          <cell r="S6127">
            <v>0</v>
          </cell>
          <cell r="T6127">
            <v>5</v>
          </cell>
          <cell r="U6127">
            <v>0</v>
          </cell>
          <cell r="V6127">
            <v>0</v>
          </cell>
          <cell r="W6127">
            <v>0</v>
          </cell>
          <cell r="X6127">
            <v>0</v>
          </cell>
        </row>
        <row r="6128">
          <cell r="A6128" t="str">
            <v>1803400</v>
          </cell>
          <cell r="B6128">
            <v>1</v>
          </cell>
          <cell r="C6128" t="str">
            <v>Icom Air Band Base Radio</v>
          </cell>
          <cell r="D6128" t="str">
            <v>66</v>
          </cell>
          <cell r="E6128" t="str">
            <v>COMPHO</v>
          </cell>
          <cell r="F6128" t="str">
            <v>COM</v>
          </cell>
          <cell r="G6128">
            <v>38077</v>
          </cell>
          <cell r="H6128" t="str">
            <v>Active</v>
          </cell>
          <cell r="I6128">
            <v>1</v>
          </cell>
          <cell r="J6128">
            <v>39343</v>
          </cell>
          <cell r="K6128" t="str">
            <v>AC</v>
          </cell>
          <cell r="L6128" t="str">
            <v>NA</v>
          </cell>
          <cell r="M6128" t="str">
            <v>0032</v>
          </cell>
          <cell r="N6128">
            <v>2115</v>
          </cell>
          <cell r="O6128">
            <v>0</v>
          </cell>
          <cell r="P6128">
            <v>0</v>
          </cell>
          <cell r="Q6128">
            <v>2115</v>
          </cell>
          <cell r="R6128">
            <v>0</v>
          </cell>
          <cell r="S6128">
            <v>0</v>
          </cell>
          <cell r="T6128">
            <v>5</v>
          </cell>
          <cell r="U6128">
            <v>0</v>
          </cell>
          <cell r="V6128">
            <v>0</v>
          </cell>
          <cell r="W6128">
            <v>0</v>
          </cell>
          <cell r="X6128">
            <v>0</v>
          </cell>
        </row>
        <row r="6129">
          <cell r="A6129" t="str">
            <v>1803500</v>
          </cell>
          <cell r="B6129">
            <v>1</v>
          </cell>
          <cell r="C6129" t="str">
            <v>Security Glass on Carpark Booth 1 &amp; 2</v>
          </cell>
          <cell r="D6129" t="str">
            <v>42</v>
          </cell>
          <cell r="E6129" t="str">
            <v>BASSUN</v>
          </cell>
          <cell r="F6129" t="str">
            <v>BAS</v>
          </cell>
          <cell r="G6129">
            <v>38820</v>
          </cell>
          <cell r="H6129" t="str">
            <v>Active</v>
          </cell>
          <cell r="I6129">
            <v>1</v>
          </cell>
          <cell r="J6129">
            <v>39344</v>
          </cell>
          <cell r="K6129" t="str">
            <v>V</v>
          </cell>
          <cell r="L6129" t="str">
            <v>CP</v>
          </cell>
          <cell r="M6129" t="str">
            <v>0001</v>
          </cell>
          <cell r="N6129">
            <v>1092.49</v>
          </cell>
          <cell r="O6129">
            <v>6.13</v>
          </cell>
          <cell r="P6129">
            <v>73.23</v>
          </cell>
          <cell r="Q6129">
            <v>146.46</v>
          </cell>
          <cell r="R6129">
            <v>946.03</v>
          </cell>
          <cell r="S6129">
            <v>416.99</v>
          </cell>
          <cell r="T6129">
            <v>14</v>
          </cell>
          <cell r="U6129">
            <v>335</v>
          </cell>
          <cell r="V6129">
            <v>12</v>
          </cell>
          <cell r="W6129">
            <v>335</v>
          </cell>
          <cell r="X6129">
            <v>0</v>
          </cell>
        </row>
        <row r="6130">
          <cell r="A6130" t="str">
            <v>1803600</v>
          </cell>
          <cell r="B6130">
            <v>1</v>
          </cell>
          <cell r="C6130" t="str">
            <v>Venetian Blinds - CEO</v>
          </cell>
          <cell r="D6130" t="str">
            <v>80</v>
          </cell>
          <cell r="E6130" t="str">
            <v>FIXOTH</v>
          </cell>
          <cell r="F6130" t="str">
            <v>FIX</v>
          </cell>
          <cell r="G6130">
            <v>38043</v>
          </cell>
          <cell r="H6130" t="str">
            <v>Active</v>
          </cell>
          <cell r="I6130">
            <v>1</v>
          </cell>
          <cell r="J6130">
            <v>39343</v>
          </cell>
          <cell r="K6130" t="str">
            <v>X</v>
          </cell>
          <cell r="L6130" t="str">
            <v>TN</v>
          </cell>
          <cell r="M6130" t="str">
            <v>0034</v>
          </cell>
          <cell r="N6130">
            <v>564.20000000000005</v>
          </cell>
          <cell r="O6130">
            <v>0</v>
          </cell>
          <cell r="P6130">
            <v>0</v>
          </cell>
          <cell r="Q6130">
            <v>564.20000000000005</v>
          </cell>
          <cell r="R6130">
            <v>0</v>
          </cell>
          <cell r="S6130">
            <v>0</v>
          </cell>
          <cell r="T6130">
            <v>5</v>
          </cell>
          <cell r="U6130">
            <v>0</v>
          </cell>
          <cell r="V6130">
            <v>0</v>
          </cell>
          <cell r="W6130">
            <v>0</v>
          </cell>
          <cell r="X6130">
            <v>0</v>
          </cell>
        </row>
        <row r="6131">
          <cell r="A6131" t="str">
            <v>1803700</v>
          </cell>
          <cell r="B6131">
            <v>1</v>
          </cell>
          <cell r="C6131" t="str">
            <v>Whiteboard - CEO</v>
          </cell>
          <cell r="D6131" t="str">
            <v>80</v>
          </cell>
          <cell r="E6131" t="str">
            <v>PLEGEN</v>
          </cell>
          <cell r="F6131" t="str">
            <v>PLE</v>
          </cell>
          <cell r="G6131">
            <v>38061</v>
          </cell>
          <cell r="H6131" t="str">
            <v>Active</v>
          </cell>
          <cell r="I6131">
            <v>1</v>
          </cell>
          <cell r="J6131">
            <v>39344</v>
          </cell>
          <cell r="K6131" t="str">
            <v>X</v>
          </cell>
          <cell r="L6131" t="str">
            <v>TN</v>
          </cell>
          <cell r="M6131" t="str">
            <v>0034</v>
          </cell>
          <cell r="N6131">
            <v>2776</v>
          </cell>
          <cell r="O6131">
            <v>0</v>
          </cell>
          <cell r="P6131">
            <v>0</v>
          </cell>
          <cell r="Q6131">
            <v>2776</v>
          </cell>
          <cell r="R6131">
            <v>0</v>
          </cell>
          <cell r="S6131">
            <v>0</v>
          </cell>
          <cell r="T6131">
            <v>5</v>
          </cell>
          <cell r="U6131">
            <v>0</v>
          </cell>
          <cell r="V6131">
            <v>0</v>
          </cell>
          <cell r="W6131">
            <v>0</v>
          </cell>
          <cell r="X6131">
            <v>0</v>
          </cell>
        </row>
        <row r="6132">
          <cell r="A6132" t="str">
            <v>1803800</v>
          </cell>
          <cell r="B6132">
            <v>1</v>
          </cell>
          <cell r="C6132" t="str">
            <v>HP Laserjet 1015 Printer (Mike Basher)</v>
          </cell>
          <cell r="D6132" t="str">
            <v>80</v>
          </cell>
          <cell r="E6132" t="str">
            <v>CMPPRI</v>
          </cell>
          <cell r="F6132" t="str">
            <v>CMP</v>
          </cell>
          <cell r="G6132">
            <v>38075</v>
          </cell>
          <cell r="H6132" t="str">
            <v>Active</v>
          </cell>
          <cell r="I6132">
            <v>1</v>
          </cell>
          <cell r="J6132">
            <v>39344</v>
          </cell>
          <cell r="K6132" t="str">
            <v>X</v>
          </cell>
          <cell r="L6132" t="str">
            <v>TN</v>
          </cell>
          <cell r="M6132" t="str">
            <v>0034</v>
          </cell>
          <cell r="N6132">
            <v>453.38</v>
          </cell>
          <cell r="O6132">
            <v>0</v>
          </cell>
          <cell r="P6132">
            <v>0</v>
          </cell>
          <cell r="Q6132">
            <v>453.38</v>
          </cell>
          <cell r="R6132">
            <v>0</v>
          </cell>
          <cell r="S6132">
            <v>0</v>
          </cell>
          <cell r="T6132">
            <v>5</v>
          </cell>
          <cell r="U6132">
            <v>0</v>
          </cell>
          <cell r="V6132">
            <v>0</v>
          </cell>
          <cell r="W6132">
            <v>0</v>
          </cell>
          <cell r="X6132">
            <v>0</v>
          </cell>
        </row>
        <row r="6133">
          <cell r="A6133" t="str">
            <v>1803900</v>
          </cell>
          <cell r="B6133">
            <v>1</v>
          </cell>
          <cell r="C6133" t="str">
            <v>HP Laserjet 1015 Printer (M Kendall)</v>
          </cell>
          <cell r="D6133" t="str">
            <v>80</v>
          </cell>
          <cell r="E6133" t="str">
            <v>CMPPRI</v>
          </cell>
          <cell r="F6133" t="str">
            <v>CMP</v>
          </cell>
          <cell r="G6133">
            <v>38075</v>
          </cell>
          <cell r="H6133" t="str">
            <v>Active</v>
          </cell>
          <cell r="I6133">
            <v>1</v>
          </cell>
          <cell r="J6133">
            <v>39344</v>
          </cell>
          <cell r="K6133" t="str">
            <v>X</v>
          </cell>
          <cell r="L6133" t="str">
            <v>TN</v>
          </cell>
          <cell r="M6133" t="str">
            <v>0034</v>
          </cell>
          <cell r="N6133">
            <v>811.87</v>
          </cell>
          <cell r="O6133">
            <v>0</v>
          </cell>
          <cell r="P6133">
            <v>0</v>
          </cell>
          <cell r="Q6133">
            <v>811.87</v>
          </cell>
          <cell r="R6133">
            <v>0</v>
          </cell>
          <cell r="S6133">
            <v>0</v>
          </cell>
          <cell r="T6133">
            <v>5</v>
          </cell>
          <cell r="U6133">
            <v>0</v>
          </cell>
          <cell r="V6133">
            <v>0</v>
          </cell>
          <cell r="W6133">
            <v>0</v>
          </cell>
          <cell r="X6133">
            <v>0</v>
          </cell>
        </row>
        <row r="6134">
          <cell r="A6134" t="str">
            <v>1804000</v>
          </cell>
          <cell r="B6134">
            <v>1</v>
          </cell>
          <cell r="C6134" t="str">
            <v>Rheem Laser Boiler (Jet Connect fit out)</v>
          </cell>
          <cell r="D6134" t="str">
            <v>34</v>
          </cell>
          <cell r="E6134" t="str">
            <v>BASPLM</v>
          </cell>
          <cell r="F6134" t="str">
            <v>BAS</v>
          </cell>
          <cell r="G6134">
            <v>38820</v>
          </cell>
          <cell r="H6134" t="str">
            <v>Active</v>
          </cell>
          <cell r="I6134">
            <v>1</v>
          </cell>
          <cell r="J6134">
            <v>39344</v>
          </cell>
          <cell r="K6134" t="str">
            <v>TL</v>
          </cell>
          <cell r="L6134" t="str">
            <v>TM</v>
          </cell>
          <cell r="M6134" t="str">
            <v>0210</v>
          </cell>
          <cell r="N6134">
            <v>3436.44</v>
          </cell>
          <cell r="O6134">
            <v>14.47</v>
          </cell>
          <cell r="P6134">
            <v>173.97</v>
          </cell>
          <cell r="Q6134">
            <v>347.94</v>
          </cell>
          <cell r="R6134">
            <v>3088.5</v>
          </cell>
          <cell r="S6134">
            <v>1249.8900000000001</v>
          </cell>
          <cell r="T6134">
            <v>19</v>
          </cell>
          <cell r="U6134">
            <v>275</v>
          </cell>
          <cell r="V6134">
            <v>17</v>
          </cell>
          <cell r="W6134">
            <v>275</v>
          </cell>
          <cell r="X6134">
            <v>0</v>
          </cell>
        </row>
        <row r="6135">
          <cell r="A6135" t="str">
            <v>1804100</v>
          </cell>
          <cell r="B6135">
            <v>1</v>
          </cell>
          <cell r="C6135" t="str">
            <v>Mortier Lock &amp; Gard reader  (Jetconnect</v>
          </cell>
          <cell r="D6135" t="str">
            <v>34</v>
          </cell>
          <cell r="E6135" t="str">
            <v>BASSEC</v>
          </cell>
          <cell r="F6135" t="str">
            <v>BAS</v>
          </cell>
          <cell r="G6135">
            <v>38820</v>
          </cell>
          <cell r="H6135" t="str">
            <v>Active</v>
          </cell>
          <cell r="I6135">
            <v>1</v>
          </cell>
          <cell r="J6135">
            <v>39344</v>
          </cell>
          <cell r="K6135" t="str">
            <v>TL</v>
          </cell>
          <cell r="L6135" t="str">
            <v>TM</v>
          </cell>
          <cell r="M6135" t="str">
            <v>0210</v>
          </cell>
          <cell r="N6135">
            <v>1249.1500000000001</v>
          </cell>
          <cell r="O6135">
            <v>5.19</v>
          </cell>
          <cell r="P6135">
            <v>62.72</v>
          </cell>
          <cell r="Q6135">
            <v>125.44</v>
          </cell>
          <cell r="R6135">
            <v>1123.71</v>
          </cell>
          <cell r="S6135">
            <v>453.96</v>
          </cell>
          <cell r="T6135">
            <v>19</v>
          </cell>
          <cell r="U6135">
            <v>335</v>
          </cell>
          <cell r="V6135">
            <v>17</v>
          </cell>
          <cell r="W6135">
            <v>335</v>
          </cell>
          <cell r="X6135">
            <v>0</v>
          </cell>
        </row>
        <row r="6136">
          <cell r="A6136" t="str">
            <v>1804200</v>
          </cell>
          <cell r="B6136">
            <v>1</v>
          </cell>
          <cell r="C6136" t="str">
            <v>Lock on South Plant Room Access Door</v>
          </cell>
          <cell r="D6136" t="str">
            <v>34</v>
          </cell>
          <cell r="E6136" t="str">
            <v>BASSEC</v>
          </cell>
          <cell r="F6136" t="str">
            <v>BAS</v>
          </cell>
          <cell r="G6136">
            <v>38820</v>
          </cell>
          <cell r="H6136" t="str">
            <v>Active</v>
          </cell>
          <cell r="I6136">
            <v>1</v>
          </cell>
          <cell r="J6136">
            <v>39344</v>
          </cell>
          <cell r="K6136" t="str">
            <v>TL</v>
          </cell>
          <cell r="L6136" t="str">
            <v>TM</v>
          </cell>
          <cell r="M6136" t="str">
            <v>0210</v>
          </cell>
          <cell r="N6136">
            <v>220.1</v>
          </cell>
          <cell r="O6136">
            <v>0.91</v>
          </cell>
          <cell r="P6136">
            <v>11.14</v>
          </cell>
          <cell r="Q6136">
            <v>22.28</v>
          </cell>
          <cell r="R6136">
            <v>197.82</v>
          </cell>
          <cell r="S6136">
            <v>80.06</v>
          </cell>
          <cell r="T6136">
            <v>19</v>
          </cell>
          <cell r="U6136">
            <v>275</v>
          </cell>
          <cell r="V6136">
            <v>17</v>
          </cell>
          <cell r="W6136">
            <v>275</v>
          </cell>
          <cell r="X6136">
            <v>0</v>
          </cell>
        </row>
        <row r="6137">
          <cell r="A6137" t="str">
            <v>1804300</v>
          </cell>
          <cell r="B6137">
            <v>1</v>
          </cell>
          <cell r="C6137" t="str">
            <v>Portable Hose reel and Hose Gate 27</v>
          </cell>
          <cell r="D6137" t="str">
            <v>34</v>
          </cell>
          <cell r="E6137" t="str">
            <v>BASHOS</v>
          </cell>
          <cell r="F6137" t="str">
            <v>BAS</v>
          </cell>
          <cell r="G6137">
            <v>38820</v>
          </cell>
          <cell r="H6137" t="str">
            <v>Active</v>
          </cell>
          <cell r="I6137">
            <v>1</v>
          </cell>
          <cell r="J6137">
            <v>39344</v>
          </cell>
          <cell r="K6137" t="str">
            <v>AC</v>
          </cell>
          <cell r="L6137" t="str">
            <v>TN</v>
          </cell>
          <cell r="M6137" t="str">
            <v>0031</v>
          </cell>
          <cell r="N6137">
            <v>1199.67</v>
          </cell>
          <cell r="O6137">
            <v>5.13</v>
          </cell>
          <cell r="P6137">
            <v>61.78</v>
          </cell>
          <cell r="Q6137">
            <v>123.56</v>
          </cell>
          <cell r="R6137">
            <v>1076.1099999999999</v>
          </cell>
          <cell r="S6137">
            <v>489.61</v>
          </cell>
          <cell r="T6137">
            <v>19</v>
          </cell>
          <cell r="U6137">
            <v>153</v>
          </cell>
          <cell r="V6137">
            <v>17</v>
          </cell>
          <cell r="W6137">
            <v>153</v>
          </cell>
          <cell r="X6137">
            <v>0</v>
          </cell>
        </row>
        <row r="6138">
          <cell r="A6138" t="str">
            <v>1804400</v>
          </cell>
          <cell r="B6138">
            <v>1</v>
          </cell>
          <cell r="C6138" t="str">
            <v>Gas Stove for 57 Bridge Street</v>
          </cell>
          <cell r="D6138" t="str">
            <v>24</v>
          </cell>
          <cell r="E6138" t="str">
            <v>FIXOTH</v>
          </cell>
          <cell r="F6138" t="str">
            <v>FIX</v>
          </cell>
          <cell r="G6138">
            <v>37907</v>
          </cell>
          <cell r="H6138" t="str">
            <v>Active</v>
          </cell>
          <cell r="I6138">
            <v>1</v>
          </cell>
          <cell r="J6138">
            <v>39343</v>
          </cell>
          <cell r="K6138" t="str">
            <v>AL</v>
          </cell>
          <cell r="L6138" t="str">
            <v>HO</v>
          </cell>
          <cell r="M6138" t="str">
            <v>0057</v>
          </cell>
          <cell r="N6138">
            <v>1786.23</v>
          </cell>
          <cell r="O6138">
            <v>0</v>
          </cell>
          <cell r="P6138">
            <v>0</v>
          </cell>
          <cell r="Q6138">
            <v>1786.23</v>
          </cell>
          <cell r="R6138">
            <v>0</v>
          </cell>
          <cell r="S6138">
            <v>0</v>
          </cell>
          <cell r="T6138">
            <v>5</v>
          </cell>
          <cell r="U6138">
            <v>0</v>
          </cell>
          <cell r="V6138">
            <v>0</v>
          </cell>
          <cell r="W6138">
            <v>0</v>
          </cell>
          <cell r="X6138">
            <v>0</v>
          </cell>
        </row>
        <row r="6139">
          <cell r="A6139" t="str">
            <v>1804500</v>
          </cell>
          <cell r="B6139">
            <v>1</v>
          </cell>
          <cell r="C6139" t="str">
            <v>Inground power units - Gate 24/25</v>
          </cell>
          <cell r="D6139" t="str">
            <v>62</v>
          </cell>
          <cell r="E6139" t="str">
            <v>CVLSUN</v>
          </cell>
          <cell r="F6139" t="str">
            <v>CVL</v>
          </cell>
          <cell r="G6139">
            <v>38820</v>
          </cell>
          <cell r="H6139" t="str">
            <v>Active</v>
          </cell>
          <cell r="I6139">
            <v>1</v>
          </cell>
          <cell r="J6139">
            <v>39344</v>
          </cell>
          <cell r="K6139" t="str">
            <v>AC</v>
          </cell>
          <cell r="L6139" t="str">
            <v>GA</v>
          </cell>
          <cell r="M6139" t="str">
            <v>0025</v>
          </cell>
          <cell r="N6139">
            <v>0</v>
          </cell>
          <cell r="O6139">
            <v>0</v>
          </cell>
          <cell r="P6139">
            <v>0</v>
          </cell>
          <cell r="Q6139">
            <v>0</v>
          </cell>
          <cell r="R6139">
            <v>0</v>
          </cell>
          <cell r="S6139">
            <v>0</v>
          </cell>
          <cell r="T6139">
            <v>0</v>
          </cell>
          <cell r="U6139">
            <v>0</v>
          </cell>
          <cell r="V6139">
            <v>0</v>
          </cell>
          <cell r="W6139">
            <v>0</v>
          </cell>
          <cell r="X6139">
            <v>0</v>
          </cell>
        </row>
        <row r="6140">
          <cell r="A6140" t="str">
            <v>1804600</v>
          </cell>
          <cell r="B6140">
            <v>1</v>
          </cell>
          <cell r="C6140" t="str">
            <v>Pirelli Rubber for Gate 16</v>
          </cell>
          <cell r="D6140" t="str">
            <v>34</v>
          </cell>
          <cell r="E6140" t="str">
            <v>BASLIN</v>
          </cell>
          <cell r="F6140" t="str">
            <v>BAS</v>
          </cell>
          <cell r="G6140">
            <v>38820</v>
          </cell>
          <cell r="H6140" t="str">
            <v>Active</v>
          </cell>
          <cell r="I6140">
            <v>1</v>
          </cell>
          <cell r="J6140">
            <v>39344</v>
          </cell>
          <cell r="K6140" t="str">
            <v>TIP/TD</v>
          </cell>
          <cell r="L6140" t="str">
            <v>TM</v>
          </cell>
          <cell r="M6140" t="str">
            <v>0114</v>
          </cell>
          <cell r="N6140">
            <v>2819.73</v>
          </cell>
          <cell r="O6140">
            <v>11.77</v>
          </cell>
          <cell r="P6140">
            <v>141.57</v>
          </cell>
          <cell r="Q6140">
            <v>283.14</v>
          </cell>
          <cell r="R6140">
            <v>2536.59</v>
          </cell>
          <cell r="S6140">
            <v>1024.75</v>
          </cell>
          <cell r="T6140">
            <v>19</v>
          </cell>
          <cell r="U6140">
            <v>335</v>
          </cell>
          <cell r="V6140">
            <v>17</v>
          </cell>
          <cell r="W6140">
            <v>335</v>
          </cell>
          <cell r="X6140">
            <v>0</v>
          </cell>
        </row>
        <row r="6141">
          <cell r="A6141" t="str">
            <v>1804700</v>
          </cell>
          <cell r="B6141">
            <v>1</v>
          </cell>
          <cell r="C6141" t="str">
            <v>Replace section of Water main.</v>
          </cell>
          <cell r="D6141" t="str">
            <v>34</v>
          </cell>
          <cell r="E6141" t="str">
            <v>BASPLM</v>
          </cell>
          <cell r="F6141" t="str">
            <v>BAS</v>
          </cell>
          <cell r="G6141">
            <v>38820</v>
          </cell>
          <cell r="H6141" t="str">
            <v>Active</v>
          </cell>
          <cell r="I6141">
            <v>1</v>
          </cell>
          <cell r="J6141">
            <v>39344</v>
          </cell>
          <cell r="K6141" t="str">
            <v>V</v>
          </cell>
          <cell r="L6141" t="str">
            <v>CP</v>
          </cell>
          <cell r="M6141" t="str">
            <v>0007</v>
          </cell>
          <cell r="N6141">
            <v>6722.73</v>
          </cell>
          <cell r="O6141">
            <v>28.64</v>
          </cell>
          <cell r="P6141">
            <v>343.24</v>
          </cell>
          <cell r="Q6141">
            <v>686.48</v>
          </cell>
          <cell r="R6141">
            <v>6036.25</v>
          </cell>
          <cell r="S6141">
            <v>2565.98</v>
          </cell>
          <cell r="T6141">
            <v>19</v>
          </cell>
          <cell r="U6141">
            <v>214</v>
          </cell>
          <cell r="V6141">
            <v>17</v>
          </cell>
          <cell r="W6141">
            <v>214</v>
          </cell>
          <cell r="X6141">
            <v>0</v>
          </cell>
        </row>
        <row r="6142">
          <cell r="A6142" t="str">
            <v>1804800</v>
          </cell>
          <cell r="B6142">
            <v>1</v>
          </cell>
          <cell r="C6142" t="str">
            <v>Garden Shed at 89 Tirangi Road</v>
          </cell>
          <cell r="D6142" t="str">
            <v>24</v>
          </cell>
          <cell r="E6142" t="str">
            <v>BUICOM</v>
          </cell>
          <cell r="F6142" t="str">
            <v>BUI</v>
          </cell>
          <cell r="G6142">
            <v>38820</v>
          </cell>
          <cell r="H6142" t="str">
            <v>Active</v>
          </cell>
          <cell r="I6142">
            <v>1</v>
          </cell>
          <cell r="J6142">
            <v>39343</v>
          </cell>
          <cell r="K6142" t="str">
            <v>I</v>
          </cell>
          <cell r="L6142" t="str">
            <v>WA</v>
          </cell>
          <cell r="M6142" t="str">
            <v>0089</v>
          </cell>
          <cell r="N6142">
            <v>0</v>
          </cell>
          <cell r="O6142">
            <v>0</v>
          </cell>
          <cell r="P6142">
            <v>0</v>
          </cell>
          <cell r="Q6142">
            <v>0</v>
          </cell>
          <cell r="R6142">
            <v>0</v>
          </cell>
          <cell r="S6142">
            <v>0</v>
          </cell>
          <cell r="T6142">
            <v>0</v>
          </cell>
          <cell r="U6142">
            <v>0</v>
          </cell>
          <cell r="V6142">
            <v>0</v>
          </cell>
          <cell r="W6142">
            <v>0</v>
          </cell>
          <cell r="X6142">
            <v>0</v>
          </cell>
        </row>
        <row r="6143">
          <cell r="A6143" t="str">
            <v>1804900</v>
          </cell>
          <cell r="B6143">
            <v>1</v>
          </cell>
          <cell r="C6143" t="str">
            <v>Carpet in AFS Gym</v>
          </cell>
          <cell r="D6143" t="str">
            <v>66</v>
          </cell>
          <cell r="E6143" t="str">
            <v>BASFLO</v>
          </cell>
          <cell r="F6143" t="str">
            <v>BAS</v>
          </cell>
          <cell r="G6143">
            <v>38820</v>
          </cell>
          <cell r="H6143" t="str">
            <v>Active</v>
          </cell>
          <cell r="I6143">
            <v>1</v>
          </cell>
          <cell r="J6143">
            <v>39344</v>
          </cell>
          <cell r="K6143" t="str">
            <v>AC</v>
          </cell>
          <cell r="L6143" t="str">
            <v>NA</v>
          </cell>
          <cell r="M6143" t="str">
            <v>0032</v>
          </cell>
          <cell r="N6143">
            <v>0</v>
          </cell>
          <cell r="O6143">
            <v>0</v>
          </cell>
          <cell r="P6143">
            <v>0</v>
          </cell>
          <cell r="Q6143">
            <v>0</v>
          </cell>
          <cell r="R6143">
            <v>0</v>
          </cell>
          <cell r="S6143">
            <v>0</v>
          </cell>
          <cell r="T6143">
            <v>0</v>
          </cell>
          <cell r="U6143">
            <v>0</v>
          </cell>
          <cell r="V6143">
            <v>0</v>
          </cell>
          <cell r="W6143">
            <v>0</v>
          </cell>
          <cell r="X6143">
            <v>0</v>
          </cell>
        </row>
        <row r="6144">
          <cell r="A6144" t="str">
            <v>1805000</v>
          </cell>
          <cell r="B6144">
            <v>1</v>
          </cell>
          <cell r="C6144" t="str">
            <v>2 Diffusers in Pacific Blue Crew Room</v>
          </cell>
          <cell r="D6144" t="str">
            <v>34</v>
          </cell>
          <cell r="E6144" t="str">
            <v>BASAIR</v>
          </cell>
          <cell r="F6144" t="str">
            <v>BAS</v>
          </cell>
          <cell r="G6144">
            <v>38820</v>
          </cell>
          <cell r="H6144" t="str">
            <v>Active</v>
          </cell>
          <cell r="I6144">
            <v>1</v>
          </cell>
          <cell r="J6144">
            <v>39344</v>
          </cell>
          <cell r="K6144" t="str">
            <v>TL</v>
          </cell>
          <cell r="L6144" t="str">
            <v>TM</v>
          </cell>
          <cell r="M6144" t="str">
            <v>0115</v>
          </cell>
          <cell r="N6144">
            <v>1386.96</v>
          </cell>
          <cell r="O6144">
            <v>7.72</v>
          </cell>
          <cell r="P6144">
            <v>92.97</v>
          </cell>
          <cell r="Q6144">
            <v>185.94</v>
          </cell>
          <cell r="R6144">
            <v>1201.02</v>
          </cell>
          <cell r="S6144">
            <v>520.72</v>
          </cell>
          <cell r="T6144">
            <v>14</v>
          </cell>
          <cell r="U6144">
            <v>335</v>
          </cell>
          <cell r="V6144">
            <v>12</v>
          </cell>
          <cell r="W6144">
            <v>335</v>
          </cell>
          <cell r="X6144">
            <v>0</v>
          </cell>
        </row>
        <row r="6145">
          <cell r="A6145" t="str">
            <v>1805100</v>
          </cell>
          <cell r="B6145">
            <v>1</v>
          </cell>
          <cell r="C6145" t="str">
            <v>Oki Carsystem printer</v>
          </cell>
          <cell r="D6145" t="str">
            <v>42</v>
          </cell>
          <cell r="E6145" t="str">
            <v>CMPPRI</v>
          </cell>
          <cell r="F6145" t="str">
            <v>CMP</v>
          </cell>
          <cell r="G6145">
            <v>38062</v>
          </cell>
          <cell r="H6145" t="str">
            <v>Active</v>
          </cell>
          <cell r="I6145">
            <v>1</v>
          </cell>
          <cell r="J6145">
            <v>39344</v>
          </cell>
          <cell r="K6145" t="str">
            <v>V</v>
          </cell>
          <cell r="L6145" t="str">
            <v>CP</v>
          </cell>
          <cell r="M6145" t="str">
            <v>0007</v>
          </cell>
          <cell r="N6145">
            <v>369</v>
          </cell>
          <cell r="O6145">
            <v>0</v>
          </cell>
          <cell r="P6145">
            <v>0</v>
          </cell>
          <cell r="Q6145">
            <v>369</v>
          </cell>
          <cell r="R6145">
            <v>0</v>
          </cell>
          <cell r="S6145">
            <v>0</v>
          </cell>
          <cell r="T6145">
            <v>5</v>
          </cell>
          <cell r="U6145">
            <v>0</v>
          </cell>
          <cell r="V6145">
            <v>0</v>
          </cell>
          <cell r="W6145">
            <v>0</v>
          </cell>
          <cell r="X6145">
            <v>0</v>
          </cell>
        </row>
        <row r="6146">
          <cell r="A6146" t="str">
            <v>1805200</v>
          </cell>
          <cell r="B6146">
            <v>1</v>
          </cell>
          <cell r="C6146" t="str">
            <v>Fibre Optic Data Circuits</v>
          </cell>
          <cell r="D6146" t="str">
            <v>34</v>
          </cell>
          <cell r="E6146" t="str">
            <v>COMCAB</v>
          </cell>
          <cell r="F6146" t="str">
            <v>COM</v>
          </cell>
          <cell r="G6146">
            <v>38077</v>
          </cell>
          <cell r="H6146" t="str">
            <v>Active</v>
          </cell>
          <cell r="I6146">
            <v>1</v>
          </cell>
          <cell r="J6146">
            <v>39343</v>
          </cell>
          <cell r="K6146" t="str">
            <v>TIP/TD</v>
          </cell>
          <cell r="L6146" t="str">
            <v>TM</v>
          </cell>
          <cell r="M6146" t="str">
            <v>0125</v>
          </cell>
          <cell r="N6146">
            <v>6906.49</v>
          </cell>
          <cell r="O6146">
            <v>57.6</v>
          </cell>
          <cell r="P6146">
            <v>690.65</v>
          </cell>
          <cell r="Q6146">
            <v>4892.05</v>
          </cell>
          <cell r="R6146">
            <v>2014.44</v>
          </cell>
          <cell r="S6146">
            <v>0</v>
          </cell>
          <cell r="T6146">
            <v>10</v>
          </cell>
          <cell r="U6146">
            <v>0</v>
          </cell>
          <cell r="V6146">
            <v>3</v>
          </cell>
          <cell r="W6146">
            <v>0</v>
          </cell>
          <cell r="X6146">
            <v>0</v>
          </cell>
        </row>
        <row r="6147">
          <cell r="A6147" t="str">
            <v>1805300</v>
          </cell>
          <cell r="B6147">
            <v>1</v>
          </cell>
          <cell r="C6147" t="str">
            <v>61 Bridge Street</v>
          </cell>
          <cell r="D6147" t="str">
            <v>24</v>
          </cell>
          <cell r="E6147" t="str">
            <v>CVLFEN</v>
          </cell>
          <cell r="F6147" t="str">
            <v>CVL</v>
          </cell>
          <cell r="G6147">
            <v>38820</v>
          </cell>
          <cell r="H6147" t="str">
            <v>Active</v>
          </cell>
          <cell r="I6147">
            <v>1</v>
          </cell>
          <cell r="J6147">
            <v>39344</v>
          </cell>
          <cell r="K6147" t="str">
            <v>AL</v>
          </cell>
          <cell r="L6147" t="str">
            <v>HO</v>
          </cell>
          <cell r="M6147" t="str">
            <v>0061</v>
          </cell>
          <cell r="N6147">
            <v>0</v>
          </cell>
          <cell r="O6147">
            <v>0</v>
          </cell>
          <cell r="P6147">
            <v>0</v>
          </cell>
          <cell r="Q6147">
            <v>0</v>
          </cell>
          <cell r="R6147">
            <v>0</v>
          </cell>
          <cell r="S6147">
            <v>0</v>
          </cell>
          <cell r="T6147">
            <v>0</v>
          </cell>
          <cell r="U6147">
            <v>0</v>
          </cell>
          <cell r="V6147">
            <v>0</v>
          </cell>
          <cell r="W6147">
            <v>0</v>
          </cell>
          <cell r="X6147">
            <v>0</v>
          </cell>
        </row>
        <row r="6148">
          <cell r="A6148" t="str">
            <v>1805400</v>
          </cell>
          <cell r="B6148">
            <v>1</v>
          </cell>
          <cell r="C6148" t="str">
            <v>Office draws for DM</v>
          </cell>
          <cell r="D6148" t="str">
            <v>32</v>
          </cell>
          <cell r="E6148" t="str">
            <v>FIXOTH</v>
          </cell>
          <cell r="F6148" t="str">
            <v>FIX</v>
          </cell>
          <cell r="G6148">
            <v>38070</v>
          </cell>
          <cell r="H6148" t="str">
            <v>Active</v>
          </cell>
          <cell r="I6148">
            <v>1</v>
          </cell>
          <cell r="J6148">
            <v>39343</v>
          </cell>
          <cell r="K6148" t="str">
            <v>X</v>
          </cell>
          <cell r="L6148" t="str">
            <v>TN</v>
          </cell>
          <cell r="M6148" t="str">
            <v>0016</v>
          </cell>
          <cell r="N6148">
            <v>1422</v>
          </cell>
          <cell r="O6148">
            <v>0</v>
          </cell>
          <cell r="P6148">
            <v>0</v>
          </cell>
          <cell r="Q6148">
            <v>1422</v>
          </cell>
          <cell r="R6148">
            <v>0</v>
          </cell>
          <cell r="S6148">
            <v>0</v>
          </cell>
          <cell r="T6148">
            <v>5</v>
          </cell>
          <cell r="U6148">
            <v>0</v>
          </cell>
          <cell r="V6148">
            <v>0</v>
          </cell>
          <cell r="W6148">
            <v>0</v>
          </cell>
          <cell r="X6148">
            <v>0</v>
          </cell>
        </row>
        <row r="6149">
          <cell r="A6149" t="str">
            <v>1805500</v>
          </cell>
          <cell r="B6149">
            <v>1</v>
          </cell>
          <cell r="C6149" t="str">
            <v>Laptop for Mike Basher HP Compaq</v>
          </cell>
          <cell r="D6149" t="str">
            <v>80</v>
          </cell>
          <cell r="E6149" t="str">
            <v>CMPHAR</v>
          </cell>
          <cell r="F6149" t="str">
            <v>CMP</v>
          </cell>
          <cell r="G6149">
            <v>38075</v>
          </cell>
          <cell r="H6149" t="str">
            <v>Active</v>
          </cell>
          <cell r="I6149">
            <v>1</v>
          </cell>
          <cell r="J6149">
            <v>39344</v>
          </cell>
          <cell r="K6149" t="str">
            <v>X</v>
          </cell>
          <cell r="L6149" t="str">
            <v>TN</v>
          </cell>
          <cell r="M6149" t="str">
            <v>0034</v>
          </cell>
          <cell r="N6149">
            <v>3447.19</v>
          </cell>
          <cell r="O6149">
            <v>0</v>
          </cell>
          <cell r="P6149">
            <v>0</v>
          </cell>
          <cell r="Q6149">
            <v>3447.19</v>
          </cell>
          <cell r="R6149">
            <v>0</v>
          </cell>
          <cell r="S6149">
            <v>0</v>
          </cell>
          <cell r="T6149">
            <v>3</v>
          </cell>
          <cell r="U6149">
            <v>0</v>
          </cell>
          <cell r="V6149">
            <v>0</v>
          </cell>
          <cell r="W6149">
            <v>0</v>
          </cell>
          <cell r="X6149">
            <v>0</v>
          </cell>
        </row>
        <row r="6150">
          <cell r="A6150" t="str">
            <v>1805600</v>
          </cell>
          <cell r="B6150">
            <v>1</v>
          </cell>
          <cell r="C6150" t="str">
            <v>Fence for 13 Miro Street</v>
          </cell>
          <cell r="D6150" t="str">
            <v>24</v>
          </cell>
          <cell r="E6150" t="str">
            <v>CVLFEN</v>
          </cell>
          <cell r="F6150" t="str">
            <v>CVL</v>
          </cell>
          <cell r="G6150">
            <v>38820</v>
          </cell>
          <cell r="H6150" t="str">
            <v>Active</v>
          </cell>
          <cell r="I6150">
            <v>1</v>
          </cell>
          <cell r="J6150">
            <v>39344</v>
          </cell>
          <cell r="K6150" t="str">
            <v>C</v>
          </cell>
          <cell r="L6150" t="str">
            <v>NA</v>
          </cell>
          <cell r="M6150" t="str">
            <v>0013</v>
          </cell>
          <cell r="N6150">
            <v>0</v>
          </cell>
          <cell r="O6150">
            <v>0</v>
          </cell>
          <cell r="P6150">
            <v>0</v>
          </cell>
          <cell r="Q6150">
            <v>0</v>
          </cell>
          <cell r="R6150">
            <v>0</v>
          </cell>
          <cell r="S6150">
            <v>0</v>
          </cell>
          <cell r="T6150">
            <v>0</v>
          </cell>
          <cell r="U6150">
            <v>0</v>
          </cell>
          <cell r="V6150">
            <v>0</v>
          </cell>
          <cell r="W6150">
            <v>0</v>
          </cell>
          <cell r="X6150">
            <v>0</v>
          </cell>
        </row>
        <row r="6151">
          <cell r="A6151" t="str">
            <v>1805700</v>
          </cell>
          <cell r="B6151">
            <v>1</v>
          </cell>
          <cell r="C6151" t="str">
            <v>Pavement on Western Apron (Aeroclub)</v>
          </cell>
          <cell r="D6151" t="str">
            <v>62</v>
          </cell>
          <cell r="E6151" t="str">
            <v>CVLSEA</v>
          </cell>
          <cell r="F6151" t="str">
            <v>CVL</v>
          </cell>
          <cell r="G6151">
            <v>38820</v>
          </cell>
          <cell r="H6151" t="str">
            <v>Active</v>
          </cell>
          <cell r="I6151">
            <v>1</v>
          </cell>
          <cell r="J6151">
            <v>39344</v>
          </cell>
          <cell r="K6151" t="str">
            <v>AC</v>
          </cell>
          <cell r="L6151" t="str">
            <v>AP</v>
          </cell>
          <cell r="M6151" t="str">
            <v>0007</v>
          </cell>
          <cell r="N6151">
            <v>0</v>
          </cell>
          <cell r="O6151">
            <v>0</v>
          </cell>
          <cell r="P6151">
            <v>0</v>
          </cell>
          <cell r="Q6151">
            <v>0</v>
          </cell>
          <cell r="R6151">
            <v>0</v>
          </cell>
          <cell r="S6151">
            <v>0</v>
          </cell>
          <cell r="T6151">
            <v>0</v>
          </cell>
          <cell r="U6151">
            <v>0</v>
          </cell>
          <cell r="V6151">
            <v>0</v>
          </cell>
          <cell r="W6151">
            <v>0</v>
          </cell>
          <cell r="X6151">
            <v>0</v>
          </cell>
        </row>
        <row r="6152">
          <cell r="A6152" t="str">
            <v>1805800</v>
          </cell>
          <cell r="B6152">
            <v>1</v>
          </cell>
          <cell r="C6152" t="str">
            <v>Laptop for DEO HP compaq</v>
          </cell>
          <cell r="D6152" t="str">
            <v>80</v>
          </cell>
          <cell r="E6152" t="str">
            <v>CMPHAR</v>
          </cell>
          <cell r="F6152" t="str">
            <v>CMP</v>
          </cell>
          <cell r="G6152">
            <v>38064</v>
          </cell>
          <cell r="H6152" t="str">
            <v>Active</v>
          </cell>
          <cell r="I6152">
            <v>1</v>
          </cell>
          <cell r="J6152">
            <v>39344</v>
          </cell>
          <cell r="K6152" t="str">
            <v>X</v>
          </cell>
          <cell r="L6152" t="str">
            <v>TN</v>
          </cell>
          <cell r="M6152" t="str">
            <v>0034</v>
          </cell>
          <cell r="N6152">
            <v>3958.6</v>
          </cell>
          <cell r="O6152">
            <v>0</v>
          </cell>
          <cell r="P6152">
            <v>0</v>
          </cell>
          <cell r="Q6152">
            <v>3958.6</v>
          </cell>
          <cell r="R6152">
            <v>0</v>
          </cell>
          <cell r="S6152">
            <v>0</v>
          </cell>
          <cell r="T6152">
            <v>3</v>
          </cell>
          <cell r="U6152">
            <v>0</v>
          </cell>
          <cell r="V6152">
            <v>0</v>
          </cell>
          <cell r="W6152">
            <v>0</v>
          </cell>
          <cell r="X6152">
            <v>0</v>
          </cell>
        </row>
        <row r="6153">
          <cell r="A6153" t="str">
            <v>1805900</v>
          </cell>
          <cell r="B6153">
            <v>1</v>
          </cell>
          <cell r="C6153" t="str">
            <v>Carpet in Main Ternminal</v>
          </cell>
          <cell r="D6153" t="str">
            <v>66</v>
          </cell>
          <cell r="E6153" t="str">
            <v>BASFLO</v>
          </cell>
          <cell r="F6153" t="str">
            <v>BAS</v>
          </cell>
          <cell r="G6153">
            <v>38820</v>
          </cell>
          <cell r="H6153" t="str">
            <v>Active</v>
          </cell>
          <cell r="I6153">
            <v>1</v>
          </cell>
          <cell r="J6153">
            <v>39344</v>
          </cell>
          <cell r="K6153" t="str">
            <v>R</v>
          </cell>
          <cell r="L6153" t="str">
            <v>TM</v>
          </cell>
          <cell r="M6153" t="str">
            <v>0113</v>
          </cell>
          <cell r="N6153">
            <v>0</v>
          </cell>
          <cell r="O6153">
            <v>0</v>
          </cell>
          <cell r="P6153">
            <v>0</v>
          </cell>
          <cell r="Q6153">
            <v>0</v>
          </cell>
          <cell r="R6153">
            <v>0</v>
          </cell>
          <cell r="S6153">
            <v>1670.82</v>
          </cell>
          <cell r="T6153">
            <v>0</v>
          </cell>
          <cell r="U6153">
            <v>0</v>
          </cell>
          <cell r="V6153">
            <v>0</v>
          </cell>
          <cell r="W6153">
            <v>0</v>
          </cell>
          <cell r="X6153">
            <v>0</v>
          </cell>
        </row>
        <row r="6154">
          <cell r="A6154" t="str">
            <v>1806000</v>
          </cell>
          <cell r="B6154">
            <v>1</v>
          </cell>
          <cell r="C6154" t="str">
            <v>Land (Transfered from MGC)</v>
          </cell>
          <cell r="D6154" t="str">
            <v>80</v>
          </cell>
          <cell r="E6154" t="str">
            <v>LAN</v>
          </cell>
          <cell r="F6154" t="str">
            <v>LAN</v>
          </cell>
          <cell r="G6154">
            <v>38820</v>
          </cell>
          <cell r="H6154" t="str">
            <v>Active</v>
          </cell>
          <cell r="I6154">
            <v>1</v>
          </cell>
          <cell r="J6154">
            <v>39343</v>
          </cell>
          <cell r="K6154" t="str">
            <v>X</v>
          </cell>
          <cell r="L6154" t="str">
            <v>RO</v>
          </cell>
          <cell r="M6154" t="str">
            <v>0003</v>
          </cell>
          <cell r="N6154">
            <v>0</v>
          </cell>
          <cell r="O6154">
            <v>0</v>
          </cell>
          <cell r="P6154">
            <v>0</v>
          </cell>
          <cell r="Q6154">
            <v>0</v>
          </cell>
          <cell r="R6154">
            <v>0</v>
          </cell>
          <cell r="S6154">
            <v>0</v>
          </cell>
          <cell r="T6154">
            <v>0</v>
          </cell>
          <cell r="U6154">
            <v>0</v>
          </cell>
          <cell r="V6154">
            <v>0</v>
          </cell>
          <cell r="W6154">
            <v>0</v>
          </cell>
          <cell r="X6154">
            <v>0</v>
          </cell>
        </row>
        <row r="6155">
          <cell r="A6155" t="str">
            <v>1806001</v>
          </cell>
          <cell r="B6155">
            <v>1</v>
          </cell>
          <cell r="C6155" t="str">
            <v>Land (transferred fom MGC)</v>
          </cell>
          <cell r="D6155" t="str">
            <v>80</v>
          </cell>
          <cell r="E6155" t="str">
            <v>LAN</v>
          </cell>
          <cell r="F6155" t="str">
            <v>LAN</v>
          </cell>
          <cell r="G6155">
            <v>38820</v>
          </cell>
          <cell r="H6155" t="str">
            <v>Active</v>
          </cell>
          <cell r="I6155">
            <v>1</v>
          </cell>
          <cell r="J6155">
            <v>40428</v>
          </cell>
          <cell r="K6155" t="str">
            <v>X</v>
          </cell>
          <cell r="L6155" t="str">
            <v>RO</v>
          </cell>
          <cell r="M6155" t="str">
            <v>0003</v>
          </cell>
          <cell r="N6155">
            <v>153</v>
          </cell>
          <cell r="O6155">
            <v>0</v>
          </cell>
          <cell r="P6155">
            <v>0</v>
          </cell>
          <cell r="Q6155">
            <v>0</v>
          </cell>
          <cell r="R6155">
            <v>153</v>
          </cell>
          <cell r="S6155">
            <v>0</v>
          </cell>
          <cell r="T6155">
            <v>0</v>
          </cell>
          <cell r="U6155">
            <v>0</v>
          </cell>
          <cell r="V6155">
            <v>0</v>
          </cell>
          <cell r="W6155">
            <v>0</v>
          </cell>
          <cell r="X6155">
            <v>0</v>
          </cell>
        </row>
        <row r="6156">
          <cell r="A6156" t="str">
            <v>1806100</v>
          </cell>
          <cell r="B6156">
            <v>1</v>
          </cell>
          <cell r="C6156" t="str">
            <v>Static Invertors (Gates 26 &amp; 28)</v>
          </cell>
          <cell r="D6156" t="str">
            <v>34</v>
          </cell>
          <cell r="E6156" t="str">
            <v>PLEAER</v>
          </cell>
          <cell r="F6156" t="str">
            <v>PLE</v>
          </cell>
          <cell r="G6156">
            <v>38061</v>
          </cell>
          <cell r="H6156" t="str">
            <v>Active</v>
          </cell>
          <cell r="I6156">
            <v>1</v>
          </cell>
          <cell r="J6156">
            <v>39344</v>
          </cell>
          <cell r="K6156" t="str">
            <v>B</v>
          </cell>
          <cell r="L6156" t="str">
            <v>GA</v>
          </cell>
          <cell r="M6156" t="str">
            <v>0026</v>
          </cell>
          <cell r="N6156">
            <v>24351.81</v>
          </cell>
          <cell r="O6156">
            <v>202.95</v>
          </cell>
          <cell r="P6156">
            <v>2435.1799999999998</v>
          </cell>
          <cell r="Q6156">
            <v>17249.169999999998</v>
          </cell>
          <cell r="R6156">
            <v>7102.64</v>
          </cell>
          <cell r="S6156">
            <v>0</v>
          </cell>
          <cell r="T6156">
            <v>10</v>
          </cell>
          <cell r="U6156">
            <v>0</v>
          </cell>
          <cell r="V6156">
            <v>3</v>
          </cell>
          <cell r="W6156">
            <v>0</v>
          </cell>
          <cell r="X6156">
            <v>0</v>
          </cell>
        </row>
        <row r="6157">
          <cell r="A6157" t="str">
            <v>1806101</v>
          </cell>
          <cell r="B6157">
            <v>1</v>
          </cell>
          <cell r="C6157" t="str">
            <v>Static invertors - Additonal Tyco Work</v>
          </cell>
          <cell r="D6157" t="str">
            <v>34</v>
          </cell>
          <cell r="E6157" t="str">
            <v>PLEAER</v>
          </cell>
          <cell r="F6157" t="str">
            <v>PLE</v>
          </cell>
          <cell r="G6157">
            <v>38096</v>
          </cell>
          <cell r="H6157" t="str">
            <v>Active</v>
          </cell>
          <cell r="I6157">
            <v>1</v>
          </cell>
          <cell r="J6157">
            <v>39344</v>
          </cell>
          <cell r="K6157" t="str">
            <v>B</v>
          </cell>
          <cell r="L6157" t="str">
            <v>GA</v>
          </cell>
          <cell r="M6157" t="str">
            <v>0026</v>
          </cell>
          <cell r="N6157">
            <v>1092</v>
          </cell>
          <cell r="O6157">
            <v>6.03</v>
          </cell>
          <cell r="P6157">
            <v>72.8</v>
          </cell>
          <cell r="Q6157">
            <v>509.64</v>
          </cell>
          <cell r="R6157">
            <v>582.36</v>
          </cell>
          <cell r="S6157">
            <v>0</v>
          </cell>
          <cell r="T6157">
            <v>15</v>
          </cell>
          <cell r="U6157">
            <v>0</v>
          </cell>
          <cell r="V6157">
            <v>8</v>
          </cell>
          <cell r="W6157">
            <v>30</v>
          </cell>
          <cell r="X6157">
            <v>0</v>
          </cell>
        </row>
        <row r="6158">
          <cell r="A6158" t="str">
            <v>1860200</v>
          </cell>
          <cell r="B6158">
            <v>1</v>
          </cell>
          <cell r="C6158" t="str">
            <v>Cannon CS3000F Scanner</v>
          </cell>
          <cell r="D6158" t="str">
            <v>64</v>
          </cell>
          <cell r="E6158" t="str">
            <v>CMPHAR</v>
          </cell>
          <cell r="F6158" t="str">
            <v>CMP</v>
          </cell>
          <cell r="G6158">
            <v>38090</v>
          </cell>
          <cell r="H6158" t="str">
            <v>Active</v>
          </cell>
          <cell r="I6158">
            <v>1</v>
          </cell>
          <cell r="J6158">
            <v>39344</v>
          </cell>
          <cell r="K6158" t="str">
            <v>AC</v>
          </cell>
          <cell r="L6158" t="str">
            <v>NA</v>
          </cell>
          <cell r="M6158" t="str">
            <v>0032</v>
          </cell>
          <cell r="N6158">
            <v>248.8</v>
          </cell>
          <cell r="O6158">
            <v>0</v>
          </cell>
          <cell r="P6158">
            <v>0</v>
          </cell>
          <cell r="Q6158">
            <v>248.8</v>
          </cell>
          <cell r="R6158">
            <v>0</v>
          </cell>
          <cell r="S6158">
            <v>0</v>
          </cell>
          <cell r="T6158">
            <v>3</v>
          </cell>
          <cell r="U6158">
            <v>0</v>
          </cell>
          <cell r="V6158">
            <v>0</v>
          </cell>
          <cell r="W6158">
            <v>0</v>
          </cell>
          <cell r="X6158">
            <v>0</v>
          </cell>
        </row>
        <row r="6159">
          <cell r="A6159" t="str">
            <v>1860300</v>
          </cell>
          <cell r="B6159">
            <v>1</v>
          </cell>
          <cell r="C6159" t="str">
            <v>Hose Reels for Gates 21/22</v>
          </cell>
          <cell r="D6159" t="str">
            <v>34</v>
          </cell>
          <cell r="E6159" t="str">
            <v>BASHOS</v>
          </cell>
          <cell r="F6159" t="str">
            <v>BAS</v>
          </cell>
          <cell r="G6159">
            <v>38820</v>
          </cell>
          <cell r="H6159" t="str">
            <v>Active</v>
          </cell>
          <cell r="I6159">
            <v>1</v>
          </cell>
          <cell r="J6159">
            <v>39344</v>
          </cell>
          <cell r="K6159" t="str">
            <v>TLI</v>
          </cell>
          <cell r="L6159" t="str">
            <v>TN</v>
          </cell>
          <cell r="M6159" t="str">
            <v>0052</v>
          </cell>
          <cell r="N6159">
            <v>3035.58</v>
          </cell>
          <cell r="O6159">
            <v>12.63</v>
          </cell>
          <cell r="P6159">
            <v>151.78</v>
          </cell>
          <cell r="Q6159">
            <v>303.56</v>
          </cell>
          <cell r="R6159">
            <v>2732.02</v>
          </cell>
          <cell r="S6159">
            <v>1235.55</v>
          </cell>
          <cell r="T6159">
            <v>20</v>
          </cell>
          <cell r="U6159">
            <v>0</v>
          </cell>
          <cell r="V6159">
            <v>18</v>
          </cell>
          <cell r="W6159">
            <v>0</v>
          </cell>
          <cell r="X6159">
            <v>0</v>
          </cell>
        </row>
        <row r="6160">
          <cell r="A6160" t="str">
            <v>1860400</v>
          </cell>
          <cell r="B6160">
            <v>1</v>
          </cell>
          <cell r="C6160" t="str">
            <v>90 Faukner Collins Baggage Trolleys</v>
          </cell>
          <cell r="D6160" t="str">
            <v>34</v>
          </cell>
          <cell r="E6160" t="str">
            <v>PLEBAG</v>
          </cell>
          <cell r="F6160" t="str">
            <v>PLE</v>
          </cell>
          <cell r="G6160">
            <v>38090</v>
          </cell>
          <cell r="H6160" t="str">
            <v>Active</v>
          </cell>
          <cell r="I6160">
            <v>90</v>
          </cell>
          <cell r="J6160">
            <v>39344</v>
          </cell>
          <cell r="K6160" t="str">
            <v>TIP/TD</v>
          </cell>
          <cell r="L6160" t="str">
            <v>TM</v>
          </cell>
          <cell r="M6160" t="str">
            <v>0199</v>
          </cell>
          <cell r="N6160">
            <v>32382</v>
          </cell>
          <cell r="O6160">
            <v>269.85000000000002</v>
          </cell>
          <cell r="P6160">
            <v>3238.2</v>
          </cell>
          <cell r="Q6160">
            <v>22667.4</v>
          </cell>
          <cell r="R6160">
            <v>9714.6</v>
          </cell>
          <cell r="S6160">
            <v>0</v>
          </cell>
          <cell r="T6160">
            <v>10</v>
          </cell>
          <cell r="U6160">
            <v>0</v>
          </cell>
          <cell r="V6160">
            <v>3</v>
          </cell>
          <cell r="W6160">
            <v>30</v>
          </cell>
          <cell r="X6160">
            <v>0</v>
          </cell>
        </row>
        <row r="6161">
          <cell r="A6161" t="str">
            <v>1860401</v>
          </cell>
          <cell r="B6161">
            <v>1</v>
          </cell>
          <cell r="C6161" t="str">
            <v>90 Faukner Collins Baggage Trolleys</v>
          </cell>
          <cell r="D6161" t="str">
            <v>34</v>
          </cell>
          <cell r="E6161" t="str">
            <v>PLEBAG</v>
          </cell>
          <cell r="F6161" t="str">
            <v>PLE</v>
          </cell>
          <cell r="G6161">
            <v>38120</v>
          </cell>
          <cell r="H6161" t="str">
            <v>Active</v>
          </cell>
          <cell r="I6161">
            <v>1</v>
          </cell>
          <cell r="J6161">
            <v>39344</v>
          </cell>
          <cell r="K6161" t="str">
            <v>TIP/TD</v>
          </cell>
          <cell r="L6161" t="str">
            <v>TM</v>
          </cell>
          <cell r="M6161" t="str">
            <v>0199</v>
          </cell>
          <cell r="N6161">
            <v>2313</v>
          </cell>
          <cell r="O6161">
            <v>19.22</v>
          </cell>
          <cell r="P6161">
            <v>231.3</v>
          </cell>
          <cell r="Q6161">
            <v>1599.89</v>
          </cell>
          <cell r="R6161">
            <v>713.11</v>
          </cell>
          <cell r="S6161">
            <v>0</v>
          </cell>
          <cell r="T6161">
            <v>10</v>
          </cell>
          <cell r="U6161">
            <v>0</v>
          </cell>
          <cell r="V6161">
            <v>3</v>
          </cell>
          <cell r="W6161">
            <v>61</v>
          </cell>
          <cell r="X6161">
            <v>0</v>
          </cell>
        </row>
        <row r="6162">
          <cell r="A6162" t="str">
            <v>1860500</v>
          </cell>
          <cell r="B6162">
            <v>1</v>
          </cell>
          <cell r="C6162" t="str">
            <v>Air National Hangar Security Fence</v>
          </cell>
          <cell r="D6162" t="str">
            <v>18</v>
          </cell>
          <cell r="E6162" t="str">
            <v>CVLFEN</v>
          </cell>
          <cell r="F6162" t="str">
            <v>CVL</v>
          </cell>
          <cell r="G6162">
            <v>38820</v>
          </cell>
          <cell r="H6162" t="str">
            <v>Active</v>
          </cell>
          <cell r="I6162">
            <v>1</v>
          </cell>
          <cell r="J6162">
            <v>39344</v>
          </cell>
          <cell r="K6162" t="str">
            <v>F</v>
          </cell>
          <cell r="L6162" t="str">
            <v>WA</v>
          </cell>
          <cell r="M6162" t="str">
            <v>0009</v>
          </cell>
          <cell r="N6162">
            <v>0</v>
          </cell>
          <cell r="O6162">
            <v>0</v>
          </cell>
          <cell r="P6162">
            <v>0</v>
          </cell>
          <cell r="Q6162">
            <v>0</v>
          </cell>
          <cell r="R6162">
            <v>0</v>
          </cell>
          <cell r="S6162">
            <v>0</v>
          </cell>
          <cell r="T6162">
            <v>0</v>
          </cell>
          <cell r="U6162">
            <v>0</v>
          </cell>
          <cell r="V6162">
            <v>0</v>
          </cell>
          <cell r="W6162">
            <v>0</v>
          </cell>
          <cell r="X6162">
            <v>0</v>
          </cell>
        </row>
        <row r="6163">
          <cell r="A6163" t="str">
            <v>1860600</v>
          </cell>
          <cell r="B6163">
            <v>1</v>
          </cell>
          <cell r="C6163" t="str">
            <v>Cupboard Tambour 4 Level</v>
          </cell>
          <cell r="D6163" t="str">
            <v>80</v>
          </cell>
          <cell r="E6163" t="str">
            <v>FIXOTH</v>
          </cell>
          <cell r="F6163" t="str">
            <v>FIX</v>
          </cell>
          <cell r="G6163">
            <v>38090</v>
          </cell>
          <cell r="H6163" t="str">
            <v>Active</v>
          </cell>
          <cell r="I6163">
            <v>1</v>
          </cell>
          <cell r="J6163">
            <v>39343</v>
          </cell>
          <cell r="K6163" t="str">
            <v>X</v>
          </cell>
          <cell r="L6163" t="str">
            <v>TN</v>
          </cell>
          <cell r="M6163" t="str">
            <v>0034</v>
          </cell>
          <cell r="N6163">
            <v>1100.5</v>
          </cell>
          <cell r="O6163">
            <v>0</v>
          </cell>
          <cell r="P6163">
            <v>0</v>
          </cell>
          <cell r="Q6163">
            <v>1100.5</v>
          </cell>
          <cell r="R6163">
            <v>0</v>
          </cell>
          <cell r="S6163">
            <v>0</v>
          </cell>
          <cell r="T6163">
            <v>5</v>
          </cell>
          <cell r="U6163">
            <v>0</v>
          </cell>
          <cell r="V6163">
            <v>0</v>
          </cell>
          <cell r="W6163">
            <v>30</v>
          </cell>
          <cell r="X6163">
            <v>0</v>
          </cell>
        </row>
        <row r="6164">
          <cell r="A6164" t="str">
            <v>1860601</v>
          </cell>
          <cell r="B6164">
            <v>1</v>
          </cell>
          <cell r="C6164" t="str">
            <v>Tambour Cabinet Shelf</v>
          </cell>
          <cell r="D6164" t="str">
            <v>80</v>
          </cell>
          <cell r="E6164" t="str">
            <v>FIXOTH</v>
          </cell>
          <cell r="F6164" t="str">
            <v>FIX</v>
          </cell>
          <cell r="G6164">
            <v>38138</v>
          </cell>
          <cell r="H6164" t="str">
            <v>Active</v>
          </cell>
          <cell r="I6164">
            <v>1</v>
          </cell>
          <cell r="J6164">
            <v>40428</v>
          </cell>
          <cell r="K6164" t="str">
            <v>X</v>
          </cell>
          <cell r="L6164" t="str">
            <v>TN</v>
          </cell>
          <cell r="M6164" t="str">
            <v>0034</v>
          </cell>
          <cell r="N6164">
            <v>150</v>
          </cell>
          <cell r="O6164">
            <v>0</v>
          </cell>
          <cell r="P6164">
            <v>0</v>
          </cell>
          <cell r="Q6164">
            <v>150</v>
          </cell>
          <cell r="R6164">
            <v>0</v>
          </cell>
          <cell r="S6164">
            <v>0</v>
          </cell>
          <cell r="T6164">
            <v>5</v>
          </cell>
          <cell r="U6164">
            <v>0</v>
          </cell>
          <cell r="V6164">
            <v>0</v>
          </cell>
          <cell r="W6164">
            <v>0</v>
          </cell>
          <cell r="X6164">
            <v>0</v>
          </cell>
        </row>
        <row r="6165">
          <cell r="A6165" t="str">
            <v>1860700</v>
          </cell>
          <cell r="B6165">
            <v>1</v>
          </cell>
          <cell r="C6165" t="str">
            <v>Adobe Acrobat PDF Writer (5 Licenses)</v>
          </cell>
          <cell r="D6165" t="str">
            <v>80</v>
          </cell>
          <cell r="E6165" t="str">
            <v>CMPSOF</v>
          </cell>
          <cell r="F6165" t="str">
            <v>CMP</v>
          </cell>
          <cell r="G6165">
            <v>38090</v>
          </cell>
          <cell r="H6165" t="str">
            <v>Active</v>
          </cell>
          <cell r="I6165">
            <v>1</v>
          </cell>
          <cell r="J6165">
            <v>39344</v>
          </cell>
          <cell r="K6165" t="str">
            <v>X</v>
          </cell>
          <cell r="L6165" t="str">
            <v>TN</v>
          </cell>
          <cell r="M6165" t="str">
            <v>0034</v>
          </cell>
          <cell r="N6165">
            <v>2318.25</v>
          </cell>
          <cell r="O6165">
            <v>0</v>
          </cell>
          <cell r="P6165">
            <v>0</v>
          </cell>
          <cell r="Q6165">
            <v>2318.25</v>
          </cell>
          <cell r="R6165">
            <v>0</v>
          </cell>
          <cell r="S6165">
            <v>0</v>
          </cell>
          <cell r="T6165">
            <v>3</v>
          </cell>
          <cell r="U6165">
            <v>0</v>
          </cell>
          <cell r="V6165">
            <v>0</v>
          </cell>
          <cell r="W6165">
            <v>0</v>
          </cell>
          <cell r="X6165">
            <v>0</v>
          </cell>
        </row>
        <row r="6166">
          <cell r="A6166" t="str">
            <v>1860800</v>
          </cell>
          <cell r="B6166">
            <v>1</v>
          </cell>
          <cell r="C6166" t="str">
            <v>Underpass barrier on Southwest Pier</v>
          </cell>
          <cell r="D6166" t="str">
            <v>34</v>
          </cell>
          <cell r="E6166" t="str">
            <v>PLEGEN</v>
          </cell>
          <cell r="F6166" t="str">
            <v>PLE</v>
          </cell>
          <cell r="G6166">
            <v>38090</v>
          </cell>
          <cell r="H6166" t="str">
            <v>Active</v>
          </cell>
          <cell r="I6166">
            <v>1</v>
          </cell>
          <cell r="J6166">
            <v>39344</v>
          </cell>
          <cell r="K6166" t="str">
            <v>AC</v>
          </cell>
          <cell r="L6166" t="str">
            <v>GA</v>
          </cell>
          <cell r="M6166" t="str">
            <v>0015</v>
          </cell>
          <cell r="N6166">
            <v>2280</v>
          </cell>
          <cell r="O6166">
            <v>0</v>
          </cell>
          <cell r="P6166">
            <v>0</v>
          </cell>
          <cell r="Q6166">
            <v>2280</v>
          </cell>
          <cell r="R6166">
            <v>0</v>
          </cell>
          <cell r="S6166">
            <v>0</v>
          </cell>
          <cell r="T6166">
            <v>5</v>
          </cell>
          <cell r="U6166">
            <v>0</v>
          </cell>
          <cell r="V6166">
            <v>0</v>
          </cell>
          <cell r="W6166">
            <v>30</v>
          </cell>
          <cell r="X6166">
            <v>0</v>
          </cell>
        </row>
        <row r="6167">
          <cell r="A6167" t="str">
            <v>1860900</v>
          </cell>
          <cell r="B6167">
            <v>1</v>
          </cell>
          <cell r="C6167" t="str">
            <v>Board Table for CEO's Office</v>
          </cell>
          <cell r="D6167" t="str">
            <v>80</v>
          </cell>
          <cell r="E6167" t="str">
            <v>FIXTAB</v>
          </cell>
          <cell r="F6167" t="str">
            <v>FIX</v>
          </cell>
          <cell r="G6167">
            <v>38090</v>
          </cell>
          <cell r="H6167" t="str">
            <v>Active</v>
          </cell>
          <cell r="I6167">
            <v>1</v>
          </cell>
          <cell r="J6167">
            <v>39343</v>
          </cell>
          <cell r="K6167" t="str">
            <v>X</v>
          </cell>
          <cell r="L6167" t="str">
            <v>TN</v>
          </cell>
          <cell r="M6167" t="str">
            <v>0034</v>
          </cell>
          <cell r="N6167">
            <v>995</v>
          </cell>
          <cell r="O6167">
            <v>0</v>
          </cell>
          <cell r="P6167">
            <v>0</v>
          </cell>
          <cell r="Q6167">
            <v>995</v>
          </cell>
          <cell r="R6167">
            <v>0</v>
          </cell>
          <cell r="S6167">
            <v>0</v>
          </cell>
          <cell r="T6167">
            <v>5</v>
          </cell>
          <cell r="U6167">
            <v>0</v>
          </cell>
          <cell r="V6167">
            <v>0</v>
          </cell>
          <cell r="W6167">
            <v>30</v>
          </cell>
          <cell r="X6167">
            <v>0</v>
          </cell>
        </row>
        <row r="6168">
          <cell r="A6168" t="str">
            <v>1861000</v>
          </cell>
          <cell r="B6168">
            <v>1</v>
          </cell>
          <cell r="C6168" t="str">
            <v>Flori 4 Beam Seats (8 sets)</v>
          </cell>
          <cell r="D6168" t="str">
            <v>34</v>
          </cell>
          <cell r="E6168" t="str">
            <v>FIXOTH</v>
          </cell>
          <cell r="F6168" t="str">
            <v>FIX</v>
          </cell>
          <cell r="G6168">
            <v>38090</v>
          </cell>
          <cell r="H6168" t="str">
            <v>Active</v>
          </cell>
          <cell r="I6168">
            <v>1</v>
          </cell>
          <cell r="J6168">
            <v>39343</v>
          </cell>
          <cell r="K6168" t="str">
            <v>TIP</v>
          </cell>
          <cell r="L6168" t="str">
            <v>TN</v>
          </cell>
          <cell r="M6168" t="str">
            <v>0122</v>
          </cell>
          <cell r="N6168">
            <v>13800</v>
          </cell>
          <cell r="O6168">
            <v>0</v>
          </cell>
          <cell r="P6168">
            <v>0</v>
          </cell>
          <cell r="Q6168">
            <v>13800</v>
          </cell>
          <cell r="R6168">
            <v>0</v>
          </cell>
          <cell r="S6168">
            <v>0</v>
          </cell>
          <cell r="T6168">
            <v>5</v>
          </cell>
          <cell r="U6168">
            <v>0</v>
          </cell>
          <cell r="V6168">
            <v>0</v>
          </cell>
          <cell r="W6168">
            <v>30</v>
          </cell>
          <cell r="X6168">
            <v>0</v>
          </cell>
        </row>
        <row r="6169">
          <cell r="A6169" t="str">
            <v>1861100</v>
          </cell>
          <cell r="B6169">
            <v>1</v>
          </cell>
          <cell r="C6169" t="str">
            <v>Raise Injector belts for ANZ Check in</v>
          </cell>
          <cell r="D6169" t="str">
            <v>34</v>
          </cell>
          <cell r="E6169" t="str">
            <v>PLEBAG</v>
          </cell>
          <cell r="F6169" t="str">
            <v>PLE</v>
          </cell>
          <cell r="G6169">
            <v>38120</v>
          </cell>
          <cell r="H6169" t="str">
            <v>Active</v>
          </cell>
          <cell r="I6169">
            <v>1</v>
          </cell>
          <cell r="J6169">
            <v>39344</v>
          </cell>
          <cell r="K6169" t="str">
            <v>TIP/TD</v>
          </cell>
          <cell r="L6169" t="str">
            <v>TM</v>
          </cell>
          <cell r="M6169" t="str">
            <v>0124</v>
          </cell>
          <cell r="N6169">
            <v>7500</v>
          </cell>
          <cell r="O6169">
            <v>31.25</v>
          </cell>
          <cell r="P6169">
            <v>375</v>
          </cell>
          <cell r="Q6169">
            <v>2593.75</v>
          </cell>
          <cell r="R6169">
            <v>4906.25</v>
          </cell>
          <cell r="S6169">
            <v>0</v>
          </cell>
          <cell r="T6169">
            <v>20</v>
          </cell>
          <cell r="U6169">
            <v>0</v>
          </cell>
          <cell r="V6169">
            <v>13</v>
          </cell>
          <cell r="W6169">
            <v>61</v>
          </cell>
          <cell r="X6169">
            <v>0</v>
          </cell>
        </row>
        <row r="6170">
          <cell r="A6170" t="str">
            <v>1861200</v>
          </cell>
          <cell r="B6170">
            <v>1</v>
          </cell>
          <cell r="C6170" t="str">
            <v>Airside Binoculars</v>
          </cell>
          <cell r="D6170" t="str">
            <v>64</v>
          </cell>
          <cell r="E6170" t="str">
            <v>PLETOO</v>
          </cell>
          <cell r="F6170" t="str">
            <v>PLE</v>
          </cell>
          <cell r="G6170">
            <v>38120</v>
          </cell>
          <cell r="H6170" t="str">
            <v>Active</v>
          </cell>
          <cell r="I6170">
            <v>1</v>
          </cell>
          <cell r="J6170">
            <v>39344</v>
          </cell>
          <cell r="K6170" t="str">
            <v>AC</v>
          </cell>
          <cell r="L6170" t="str">
            <v>NA</v>
          </cell>
          <cell r="M6170" t="str">
            <v>0032</v>
          </cell>
          <cell r="N6170">
            <v>420</v>
          </cell>
          <cell r="O6170">
            <v>0</v>
          </cell>
          <cell r="P6170">
            <v>0</v>
          </cell>
          <cell r="Q6170">
            <v>420</v>
          </cell>
          <cell r="R6170">
            <v>0</v>
          </cell>
          <cell r="S6170">
            <v>0</v>
          </cell>
          <cell r="T6170">
            <v>5</v>
          </cell>
          <cell r="U6170">
            <v>0</v>
          </cell>
          <cell r="V6170">
            <v>0</v>
          </cell>
          <cell r="W6170">
            <v>0</v>
          </cell>
          <cell r="X6170">
            <v>0</v>
          </cell>
        </row>
        <row r="6171">
          <cell r="A6171" t="str">
            <v>1861300</v>
          </cell>
          <cell r="B6171">
            <v>1</v>
          </cell>
          <cell r="C6171" t="str">
            <v>2 Equilibrium Valves for Flushing Tank</v>
          </cell>
          <cell r="D6171" t="str">
            <v>34</v>
          </cell>
          <cell r="E6171" t="str">
            <v>BASPLM</v>
          </cell>
          <cell r="F6171" t="str">
            <v>BAS</v>
          </cell>
          <cell r="G6171">
            <v>38820</v>
          </cell>
          <cell r="H6171" t="str">
            <v>Active</v>
          </cell>
          <cell r="I6171">
            <v>1</v>
          </cell>
          <cell r="J6171">
            <v>39344</v>
          </cell>
          <cell r="K6171" t="str">
            <v>TL</v>
          </cell>
          <cell r="L6171" t="str">
            <v>TM</v>
          </cell>
          <cell r="M6171" t="str">
            <v>0210</v>
          </cell>
          <cell r="N6171">
            <v>2668.13</v>
          </cell>
          <cell r="O6171">
            <v>11.09</v>
          </cell>
          <cell r="P6171">
            <v>132.86000000000001</v>
          </cell>
          <cell r="Q6171">
            <v>265.72000000000003</v>
          </cell>
          <cell r="R6171">
            <v>2402.41</v>
          </cell>
          <cell r="S6171">
            <v>968.86</v>
          </cell>
          <cell r="T6171">
            <v>20</v>
          </cell>
          <cell r="U6171">
            <v>30</v>
          </cell>
          <cell r="V6171">
            <v>18</v>
          </cell>
          <cell r="W6171">
            <v>30</v>
          </cell>
          <cell r="X6171">
            <v>0</v>
          </cell>
        </row>
        <row r="6172">
          <cell r="A6172" t="str">
            <v>1861400</v>
          </cell>
          <cell r="B6172">
            <v>1</v>
          </cell>
          <cell r="C6172" t="str">
            <v>7 Aluminium Flag Poles for MTB</v>
          </cell>
          <cell r="D6172" t="str">
            <v>34</v>
          </cell>
          <cell r="E6172" t="str">
            <v>FIXOTH</v>
          </cell>
          <cell r="F6172" t="str">
            <v>FIX</v>
          </cell>
          <cell r="G6172">
            <v>38120</v>
          </cell>
          <cell r="H6172" t="str">
            <v>Active</v>
          </cell>
          <cell r="I6172">
            <v>1</v>
          </cell>
          <cell r="J6172">
            <v>39343</v>
          </cell>
          <cell r="K6172" t="str">
            <v>R</v>
          </cell>
          <cell r="L6172" t="str">
            <v>TM</v>
          </cell>
          <cell r="M6172" t="str">
            <v>0164</v>
          </cell>
          <cell r="N6172">
            <v>2071.0100000000002</v>
          </cell>
          <cell r="O6172">
            <v>0</v>
          </cell>
          <cell r="P6172">
            <v>0</v>
          </cell>
          <cell r="Q6172">
            <v>2071.0100000000002</v>
          </cell>
          <cell r="R6172">
            <v>0</v>
          </cell>
          <cell r="S6172">
            <v>0</v>
          </cell>
          <cell r="T6172">
            <v>5</v>
          </cell>
          <cell r="U6172">
            <v>0</v>
          </cell>
          <cell r="V6172">
            <v>0</v>
          </cell>
          <cell r="W6172">
            <v>0</v>
          </cell>
          <cell r="X6172">
            <v>0</v>
          </cell>
        </row>
        <row r="6173">
          <cell r="A6173" t="str">
            <v>1861500</v>
          </cell>
          <cell r="B6173">
            <v>1</v>
          </cell>
          <cell r="C6173" t="str">
            <v>Westside 3 LTCP Panel Signs</v>
          </cell>
          <cell r="D6173" t="str">
            <v>10</v>
          </cell>
          <cell r="E6173" t="str">
            <v>CVLSIG</v>
          </cell>
          <cell r="F6173" t="str">
            <v>CVL</v>
          </cell>
          <cell r="G6173">
            <v>38820</v>
          </cell>
          <cell r="H6173" t="str">
            <v>Active</v>
          </cell>
          <cell r="I6173">
            <v>1</v>
          </cell>
          <cell r="J6173">
            <v>39343</v>
          </cell>
          <cell r="K6173" t="str">
            <v>I</v>
          </cell>
          <cell r="L6173" t="str">
            <v>WA</v>
          </cell>
          <cell r="M6173" t="str">
            <v>0001</v>
          </cell>
          <cell r="N6173">
            <v>0</v>
          </cell>
          <cell r="O6173">
            <v>0</v>
          </cell>
          <cell r="P6173">
            <v>0</v>
          </cell>
          <cell r="Q6173">
            <v>0</v>
          </cell>
          <cell r="R6173">
            <v>0</v>
          </cell>
          <cell r="S6173">
            <v>0</v>
          </cell>
          <cell r="T6173">
            <v>0</v>
          </cell>
          <cell r="U6173">
            <v>0</v>
          </cell>
          <cell r="V6173">
            <v>0</v>
          </cell>
          <cell r="W6173">
            <v>0</v>
          </cell>
          <cell r="X6173">
            <v>0</v>
          </cell>
        </row>
        <row r="6174">
          <cell r="A6174" t="str">
            <v>1861600</v>
          </cell>
          <cell r="B6174">
            <v>1</v>
          </cell>
          <cell r="C6174" t="str">
            <v>Security Fence for LTCP Storage</v>
          </cell>
          <cell r="D6174" t="str">
            <v>10</v>
          </cell>
          <cell r="E6174" t="str">
            <v>CVLFEN</v>
          </cell>
          <cell r="F6174" t="str">
            <v>CVL</v>
          </cell>
          <cell r="G6174">
            <v>38820</v>
          </cell>
          <cell r="H6174" t="str">
            <v>Active</v>
          </cell>
          <cell r="I6174">
            <v>1</v>
          </cell>
          <cell r="J6174">
            <v>39344</v>
          </cell>
          <cell r="K6174" t="str">
            <v>F</v>
          </cell>
          <cell r="L6174" t="str">
            <v>SA</v>
          </cell>
          <cell r="M6174" t="str">
            <v>0003</v>
          </cell>
          <cell r="N6174">
            <v>0</v>
          </cell>
          <cell r="O6174">
            <v>0</v>
          </cell>
          <cell r="P6174">
            <v>0</v>
          </cell>
          <cell r="Q6174">
            <v>0</v>
          </cell>
          <cell r="R6174">
            <v>0</v>
          </cell>
          <cell r="S6174">
            <v>0</v>
          </cell>
          <cell r="T6174">
            <v>0</v>
          </cell>
          <cell r="U6174">
            <v>0</v>
          </cell>
          <cell r="V6174">
            <v>0</v>
          </cell>
          <cell r="W6174">
            <v>0</v>
          </cell>
          <cell r="X6174">
            <v>0</v>
          </cell>
        </row>
        <row r="6175">
          <cell r="A6175" t="str">
            <v>1861700</v>
          </cell>
          <cell r="B6175">
            <v>1</v>
          </cell>
          <cell r="C6175" t="str">
            <v>Server Compaq ML 650 G3</v>
          </cell>
          <cell r="D6175" t="str">
            <v>80</v>
          </cell>
          <cell r="E6175" t="str">
            <v>CMPHAR</v>
          </cell>
          <cell r="F6175" t="str">
            <v>CMP</v>
          </cell>
          <cell r="G6175">
            <v>38090</v>
          </cell>
          <cell r="H6175" t="str">
            <v>Active</v>
          </cell>
          <cell r="I6175">
            <v>1</v>
          </cell>
          <cell r="J6175">
            <v>39344</v>
          </cell>
          <cell r="K6175" t="str">
            <v>X</v>
          </cell>
          <cell r="L6175" t="str">
            <v>TN</v>
          </cell>
          <cell r="M6175" t="str">
            <v>0034</v>
          </cell>
          <cell r="N6175">
            <v>4404.1499999999996</v>
          </cell>
          <cell r="O6175">
            <v>0</v>
          </cell>
          <cell r="P6175">
            <v>0</v>
          </cell>
          <cell r="Q6175">
            <v>4404.1499999999996</v>
          </cell>
          <cell r="R6175">
            <v>0</v>
          </cell>
          <cell r="S6175">
            <v>0</v>
          </cell>
          <cell r="T6175">
            <v>3</v>
          </cell>
          <cell r="U6175">
            <v>0</v>
          </cell>
          <cell r="V6175">
            <v>0</v>
          </cell>
          <cell r="W6175">
            <v>0</v>
          </cell>
          <cell r="X6175">
            <v>0</v>
          </cell>
        </row>
        <row r="6176">
          <cell r="A6176" t="str">
            <v>1861800</v>
          </cell>
          <cell r="B6176">
            <v>1</v>
          </cell>
          <cell r="C6176" t="str">
            <v>Server Compaq ML 350G3 Memory (HD &amp; RAM)</v>
          </cell>
          <cell r="D6176" t="str">
            <v>80</v>
          </cell>
          <cell r="E6176" t="str">
            <v>CMPHAR</v>
          </cell>
          <cell r="F6176" t="str">
            <v>CMP</v>
          </cell>
          <cell r="G6176">
            <v>38090</v>
          </cell>
          <cell r="H6176" t="str">
            <v>Active</v>
          </cell>
          <cell r="I6176">
            <v>1</v>
          </cell>
          <cell r="J6176">
            <v>39344</v>
          </cell>
          <cell r="K6176" t="str">
            <v>X</v>
          </cell>
          <cell r="L6176" t="str">
            <v>TN</v>
          </cell>
          <cell r="M6176" t="str">
            <v>0034</v>
          </cell>
          <cell r="N6176">
            <v>3724.98</v>
          </cell>
          <cell r="O6176">
            <v>0</v>
          </cell>
          <cell r="P6176">
            <v>0</v>
          </cell>
          <cell r="Q6176">
            <v>3724.98</v>
          </cell>
          <cell r="R6176">
            <v>0</v>
          </cell>
          <cell r="S6176">
            <v>0</v>
          </cell>
          <cell r="T6176">
            <v>3</v>
          </cell>
          <cell r="U6176">
            <v>0</v>
          </cell>
          <cell r="V6176">
            <v>0</v>
          </cell>
          <cell r="W6176">
            <v>0</v>
          </cell>
          <cell r="X6176">
            <v>0</v>
          </cell>
        </row>
        <row r="6177">
          <cell r="A6177" t="str">
            <v>1861900</v>
          </cell>
          <cell r="B6177">
            <v>1</v>
          </cell>
          <cell r="C6177" t="str">
            <v>Compaq SLT Internal Tape Drive</v>
          </cell>
          <cell r="D6177" t="str">
            <v>80</v>
          </cell>
          <cell r="E6177" t="str">
            <v>CMPHAR</v>
          </cell>
          <cell r="F6177" t="str">
            <v>CMP</v>
          </cell>
          <cell r="G6177">
            <v>38090</v>
          </cell>
          <cell r="H6177" t="str">
            <v>Active</v>
          </cell>
          <cell r="I6177">
            <v>1</v>
          </cell>
          <cell r="J6177">
            <v>39344</v>
          </cell>
          <cell r="K6177" t="str">
            <v>X</v>
          </cell>
          <cell r="L6177" t="str">
            <v>TN</v>
          </cell>
          <cell r="M6177" t="str">
            <v>0034</v>
          </cell>
          <cell r="N6177">
            <v>7290.83</v>
          </cell>
          <cell r="O6177">
            <v>0</v>
          </cell>
          <cell r="P6177">
            <v>0</v>
          </cell>
          <cell r="Q6177">
            <v>7290.83</v>
          </cell>
          <cell r="R6177">
            <v>0</v>
          </cell>
          <cell r="S6177">
            <v>0</v>
          </cell>
          <cell r="T6177">
            <v>3</v>
          </cell>
          <cell r="U6177">
            <v>0</v>
          </cell>
          <cell r="V6177">
            <v>0</v>
          </cell>
          <cell r="W6177">
            <v>0</v>
          </cell>
          <cell r="X6177">
            <v>0</v>
          </cell>
        </row>
        <row r="6178">
          <cell r="A6178" t="str">
            <v>1862000</v>
          </cell>
          <cell r="B6178">
            <v>1</v>
          </cell>
          <cell r="C6178" t="str">
            <v>MS Windows Server 2003</v>
          </cell>
          <cell r="D6178" t="str">
            <v>80</v>
          </cell>
          <cell r="E6178" t="str">
            <v>CMPSOF</v>
          </cell>
          <cell r="F6178" t="str">
            <v>CMP</v>
          </cell>
          <cell r="G6178">
            <v>38090</v>
          </cell>
          <cell r="H6178" t="str">
            <v>Active</v>
          </cell>
          <cell r="I6178">
            <v>1</v>
          </cell>
          <cell r="J6178">
            <v>39344</v>
          </cell>
          <cell r="K6178" t="str">
            <v>X</v>
          </cell>
          <cell r="L6178" t="str">
            <v>TN</v>
          </cell>
          <cell r="M6178" t="str">
            <v>0034</v>
          </cell>
          <cell r="N6178">
            <v>1455.92</v>
          </cell>
          <cell r="O6178">
            <v>0</v>
          </cell>
          <cell r="P6178">
            <v>0</v>
          </cell>
          <cell r="Q6178">
            <v>1455.92</v>
          </cell>
          <cell r="R6178">
            <v>0</v>
          </cell>
          <cell r="S6178">
            <v>0</v>
          </cell>
          <cell r="T6178">
            <v>3</v>
          </cell>
          <cell r="U6178">
            <v>0</v>
          </cell>
          <cell r="V6178">
            <v>0</v>
          </cell>
          <cell r="W6178">
            <v>0</v>
          </cell>
          <cell r="X6178">
            <v>0</v>
          </cell>
        </row>
        <row r="6179">
          <cell r="A6179" t="str">
            <v>1862100</v>
          </cell>
          <cell r="B6179">
            <v>1</v>
          </cell>
          <cell r="C6179" t="str">
            <v>MS SQL Server 2003</v>
          </cell>
          <cell r="D6179" t="str">
            <v>80</v>
          </cell>
          <cell r="E6179" t="str">
            <v>CMPSOF</v>
          </cell>
          <cell r="F6179" t="str">
            <v>CMP</v>
          </cell>
          <cell r="G6179">
            <v>38090</v>
          </cell>
          <cell r="H6179" t="str">
            <v>Active</v>
          </cell>
          <cell r="I6179">
            <v>1</v>
          </cell>
          <cell r="J6179">
            <v>39344</v>
          </cell>
          <cell r="K6179" t="str">
            <v>X</v>
          </cell>
          <cell r="L6179" t="str">
            <v>TN</v>
          </cell>
          <cell r="M6179" t="str">
            <v>0034</v>
          </cell>
          <cell r="N6179">
            <v>1361.08</v>
          </cell>
          <cell r="O6179">
            <v>0</v>
          </cell>
          <cell r="P6179">
            <v>0</v>
          </cell>
          <cell r="Q6179">
            <v>1361.08</v>
          </cell>
          <cell r="R6179">
            <v>0</v>
          </cell>
          <cell r="S6179">
            <v>0</v>
          </cell>
          <cell r="T6179">
            <v>3</v>
          </cell>
          <cell r="U6179">
            <v>0</v>
          </cell>
          <cell r="V6179">
            <v>0</v>
          </cell>
          <cell r="W6179">
            <v>0</v>
          </cell>
          <cell r="X6179">
            <v>0</v>
          </cell>
        </row>
        <row r="6180">
          <cell r="A6180" t="str">
            <v>1862200</v>
          </cell>
          <cell r="B6180">
            <v>1</v>
          </cell>
          <cell r="C6180" t="str">
            <v>Great Plains FIMS</v>
          </cell>
          <cell r="D6180" t="str">
            <v>80</v>
          </cell>
          <cell r="E6180" t="str">
            <v>CMPSOF</v>
          </cell>
          <cell r="F6180" t="str">
            <v>CMP</v>
          </cell>
          <cell r="G6180">
            <v>38090</v>
          </cell>
          <cell r="H6180" t="str">
            <v>Active</v>
          </cell>
          <cell r="I6180">
            <v>1</v>
          </cell>
          <cell r="J6180">
            <v>39344</v>
          </cell>
          <cell r="K6180" t="str">
            <v>X</v>
          </cell>
          <cell r="L6180" t="str">
            <v>TN</v>
          </cell>
          <cell r="M6180" t="str">
            <v>0034</v>
          </cell>
          <cell r="N6180">
            <v>86179</v>
          </cell>
          <cell r="O6180">
            <v>0</v>
          </cell>
          <cell r="P6180">
            <v>0</v>
          </cell>
          <cell r="Q6180">
            <v>86179</v>
          </cell>
          <cell r="R6180">
            <v>0</v>
          </cell>
          <cell r="S6180">
            <v>0</v>
          </cell>
          <cell r="T6180">
            <v>3</v>
          </cell>
          <cell r="U6180">
            <v>0</v>
          </cell>
          <cell r="V6180">
            <v>0</v>
          </cell>
          <cell r="W6180">
            <v>0</v>
          </cell>
          <cell r="X6180">
            <v>0</v>
          </cell>
        </row>
        <row r="6181">
          <cell r="A6181" t="str">
            <v>1862300</v>
          </cell>
          <cell r="B6181">
            <v>1</v>
          </cell>
          <cell r="C6181" t="str">
            <v>Underpass Barriers for Aerobridges 17/23</v>
          </cell>
          <cell r="D6181" t="str">
            <v>34</v>
          </cell>
          <cell r="E6181" t="str">
            <v>PLEAER</v>
          </cell>
          <cell r="F6181" t="str">
            <v>PLE</v>
          </cell>
          <cell r="G6181">
            <v>38120</v>
          </cell>
          <cell r="H6181" t="str">
            <v>Active</v>
          </cell>
          <cell r="I6181">
            <v>1</v>
          </cell>
          <cell r="J6181">
            <v>39344</v>
          </cell>
          <cell r="K6181" t="str">
            <v>TDP</v>
          </cell>
          <cell r="L6181" t="str">
            <v>TW</v>
          </cell>
          <cell r="M6181" t="str">
            <v>0109</v>
          </cell>
          <cell r="N6181">
            <v>6301</v>
          </cell>
          <cell r="O6181">
            <v>34.96</v>
          </cell>
          <cell r="P6181">
            <v>420.07</v>
          </cell>
          <cell r="Q6181">
            <v>2905.53</v>
          </cell>
          <cell r="R6181">
            <v>3395.47</v>
          </cell>
          <cell r="S6181">
            <v>0</v>
          </cell>
          <cell r="T6181">
            <v>15</v>
          </cell>
          <cell r="U6181">
            <v>0</v>
          </cell>
          <cell r="V6181">
            <v>8</v>
          </cell>
          <cell r="W6181">
            <v>61</v>
          </cell>
          <cell r="X6181">
            <v>0</v>
          </cell>
        </row>
        <row r="6182">
          <cell r="A6182" t="str">
            <v>1862400</v>
          </cell>
          <cell r="B6182">
            <v>1</v>
          </cell>
          <cell r="C6182" t="str">
            <v>Flag Poles for Leve 1 of MTB</v>
          </cell>
          <cell r="D6182" t="str">
            <v>34</v>
          </cell>
          <cell r="E6182" t="str">
            <v>FIXOTH</v>
          </cell>
          <cell r="F6182" t="str">
            <v>FIX</v>
          </cell>
          <cell r="G6182">
            <v>38151</v>
          </cell>
          <cell r="H6182" t="str">
            <v>Active</v>
          </cell>
          <cell r="I6182">
            <v>1</v>
          </cell>
          <cell r="J6182">
            <v>39343</v>
          </cell>
          <cell r="K6182" t="str">
            <v>TCOM</v>
          </cell>
          <cell r="L6182" t="str">
            <v>TM</v>
          </cell>
          <cell r="M6182" t="str">
            <v>0199</v>
          </cell>
          <cell r="N6182">
            <v>5024</v>
          </cell>
          <cell r="O6182">
            <v>0</v>
          </cell>
          <cell r="P6182">
            <v>0</v>
          </cell>
          <cell r="Q6182">
            <v>5024</v>
          </cell>
          <cell r="R6182">
            <v>0</v>
          </cell>
          <cell r="S6182">
            <v>0</v>
          </cell>
          <cell r="T6182">
            <v>5</v>
          </cell>
          <cell r="U6182">
            <v>0</v>
          </cell>
          <cell r="V6182">
            <v>0</v>
          </cell>
          <cell r="W6182">
            <v>0</v>
          </cell>
          <cell r="X6182">
            <v>0</v>
          </cell>
        </row>
        <row r="6183">
          <cell r="A6183" t="str">
            <v>1862500</v>
          </cell>
          <cell r="B6183">
            <v>1</v>
          </cell>
          <cell r="C6183" t="str">
            <v>Oven &amp; Heater for 21 Bridget Street</v>
          </cell>
          <cell r="D6183" t="str">
            <v>24</v>
          </cell>
          <cell r="E6183" t="str">
            <v>FIXOTH</v>
          </cell>
          <cell r="F6183" t="str">
            <v>FIX</v>
          </cell>
          <cell r="G6183">
            <v>38151</v>
          </cell>
          <cell r="H6183" t="str">
            <v>Active</v>
          </cell>
          <cell r="I6183">
            <v>1</v>
          </cell>
          <cell r="J6183">
            <v>39343</v>
          </cell>
          <cell r="K6183" t="str">
            <v>AL</v>
          </cell>
          <cell r="L6183" t="str">
            <v>HO</v>
          </cell>
          <cell r="M6183" t="str">
            <v>0058</v>
          </cell>
          <cell r="N6183">
            <v>1826.34</v>
          </cell>
          <cell r="O6183">
            <v>0</v>
          </cell>
          <cell r="P6183">
            <v>0</v>
          </cell>
          <cell r="Q6183">
            <v>1826.34</v>
          </cell>
          <cell r="R6183">
            <v>0</v>
          </cell>
          <cell r="S6183">
            <v>0</v>
          </cell>
          <cell r="T6183">
            <v>5</v>
          </cell>
          <cell r="U6183">
            <v>0</v>
          </cell>
          <cell r="V6183">
            <v>0</v>
          </cell>
          <cell r="W6183">
            <v>0</v>
          </cell>
          <cell r="X6183">
            <v>0</v>
          </cell>
        </row>
        <row r="6184">
          <cell r="A6184" t="str">
            <v>1862600</v>
          </cell>
          <cell r="B6184">
            <v>1</v>
          </cell>
          <cell r="C6184" t="str">
            <v>HP Design Jet Printer</v>
          </cell>
          <cell r="D6184" t="str">
            <v>80</v>
          </cell>
          <cell r="E6184" t="str">
            <v>CMPPRI</v>
          </cell>
          <cell r="F6184" t="str">
            <v>CMP</v>
          </cell>
          <cell r="G6184">
            <v>38151</v>
          </cell>
          <cell r="H6184" t="str">
            <v>Active</v>
          </cell>
          <cell r="I6184">
            <v>1</v>
          </cell>
          <cell r="J6184">
            <v>39344</v>
          </cell>
          <cell r="K6184" t="str">
            <v>X</v>
          </cell>
          <cell r="L6184" t="str">
            <v>TN</v>
          </cell>
          <cell r="M6184" t="str">
            <v>0034</v>
          </cell>
          <cell r="N6184">
            <v>6737.32</v>
          </cell>
          <cell r="O6184">
            <v>0</v>
          </cell>
          <cell r="P6184">
            <v>0</v>
          </cell>
          <cell r="Q6184">
            <v>6737.32</v>
          </cell>
          <cell r="R6184">
            <v>0</v>
          </cell>
          <cell r="S6184">
            <v>0</v>
          </cell>
          <cell r="T6184">
            <v>5</v>
          </cell>
          <cell r="U6184">
            <v>0</v>
          </cell>
          <cell r="V6184">
            <v>0</v>
          </cell>
          <cell r="W6184">
            <v>0</v>
          </cell>
          <cell r="X6184">
            <v>0</v>
          </cell>
        </row>
        <row r="6185">
          <cell r="A6185" t="str">
            <v>1862800</v>
          </cell>
          <cell r="B6185">
            <v>1</v>
          </cell>
          <cell r="C6185" t="str">
            <v>Compaq 18.2GB Harddrive Memory</v>
          </cell>
          <cell r="D6185" t="str">
            <v>80</v>
          </cell>
          <cell r="E6185" t="str">
            <v>CMPHAR</v>
          </cell>
          <cell r="F6185" t="str">
            <v>CMP</v>
          </cell>
          <cell r="G6185">
            <v>37992</v>
          </cell>
          <cell r="H6185" t="str">
            <v>Active</v>
          </cell>
          <cell r="I6185">
            <v>1</v>
          </cell>
          <cell r="J6185">
            <v>39344</v>
          </cell>
          <cell r="K6185" t="str">
            <v>X</v>
          </cell>
          <cell r="L6185" t="str">
            <v>TN</v>
          </cell>
          <cell r="M6185" t="str">
            <v>0034</v>
          </cell>
          <cell r="N6185">
            <v>1164.24</v>
          </cell>
          <cell r="O6185">
            <v>0</v>
          </cell>
          <cell r="P6185">
            <v>0</v>
          </cell>
          <cell r="Q6185">
            <v>1164.24</v>
          </cell>
          <cell r="R6185">
            <v>0</v>
          </cell>
          <cell r="S6185">
            <v>0</v>
          </cell>
          <cell r="T6185">
            <v>3</v>
          </cell>
          <cell r="U6185">
            <v>0</v>
          </cell>
          <cell r="V6185">
            <v>0</v>
          </cell>
          <cell r="W6185">
            <v>0</v>
          </cell>
          <cell r="X6185">
            <v>0</v>
          </cell>
        </row>
        <row r="6186">
          <cell r="A6186" t="str">
            <v>1862900</v>
          </cell>
          <cell r="B6186">
            <v>1</v>
          </cell>
          <cell r="C6186" t="str">
            <v>Chairs for Maintenance Coordinators</v>
          </cell>
          <cell r="D6186" t="str">
            <v>38</v>
          </cell>
          <cell r="E6186" t="str">
            <v>FIXCHA</v>
          </cell>
          <cell r="F6186" t="str">
            <v>FIX</v>
          </cell>
          <cell r="G6186">
            <v>38151</v>
          </cell>
          <cell r="H6186" t="str">
            <v>Active</v>
          </cell>
          <cell r="I6186">
            <v>1</v>
          </cell>
          <cell r="J6186">
            <v>39343</v>
          </cell>
          <cell r="K6186" t="str">
            <v>X</v>
          </cell>
          <cell r="L6186" t="str">
            <v>TN</v>
          </cell>
          <cell r="M6186" t="str">
            <v>0016</v>
          </cell>
          <cell r="N6186">
            <v>735</v>
          </cell>
          <cell r="O6186">
            <v>0</v>
          </cell>
          <cell r="P6186">
            <v>0</v>
          </cell>
          <cell r="Q6186">
            <v>735</v>
          </cell>
          <cell r="R6186">
            <v>0</v>
          </cell>
          <cell r="S6186">
            <v>0</v>
          </cell>
          <cell r="T6186">
            <v>5</v>
          </cell>
          <cell r="U6186">
            <v>0</v>
          </cell>
          <cell r="V6186">
            <v>0</v>
          </cell>
          <cell r="W6186">
            <v>0</v>
          </cell>
          <cell r="X6186">
            <v>0</v>
          </cell>
        </row>
        <row r="6187">
          <cell r="A6187" t="str">
            <v>1863000</v>
          </cell>
          <cell r="B6187">
            <v>1</v>
          </cell>
          <cell r="C6187" t="str">
            <v>HP Compaq Laptop for Commercial Manager</v>
          </cell>
          <cell r="D6187" t="str">
            <v>80</v>
          </cell>
          <cell r="E6187" t="str">
            <v>CMPHAR</v>
          </cell>
          <cell r="F6187" t="str">
            <v>CMP</v>
          </cell>
          <cell r="G6187">
            <v>37992</v>
          </cell>
          <cell r="H6187" t="str">
            <v>Active</v>
          </cell>
          <cell r="I6187">
            <v>1</v>
          </cell>
          <cell r="J6187">
            <v>39344</v>
          </cell>
          <cell r="K6187" t="str">
            <v>X</v>
          </cell>
          <cell r="L6187" t="str">
            <v>TN</v>
          </cell>
          <cell r="M6187" t="str">
            <v>0034</v>
          </cell>
          <cell r="N6187">
            <v>4679.05</v>
          </cell>
          <cell r="O6187">
            <v>0</v>
          </cell>
          <cell r="P6187">
            <v>0</v>
          </cell>
          <cell r="Q6187">
            <v>4679.05</v>
          </cell>
          <cell r="R6187">
            <v>0</v>
          </cell>
          <cell r="S6187">
            <v>0</v>
          </cell>
          <cell r="T6187">
            <v>3</v>
          </cell>
          <cell r="U6187">
            <v>0</v>
          </cell>
          <cell r="V6187">
            <v>0</v>
          </cell>
          <cell r="W6187">
            <v>0</v>
          </cell>
          <cell r="X6187">
            <v>0</v>
          </cell>
        </row>
        <row r="6188">
          <cell r="A6188" t="str">
            <v>1863100</v>
          </cell>
          <cell r="B6188">
            <v>1</v>
          </cell>
          <cell r="C6188" t="str">
            <v>Car Kit for Phoen - Airside Manager</v>
          </cell>
          <cell r="D6188" t="str">
            <v>62</v>
          </cell>
          <cell r="E6188" t="str">
            <v>COMPHO</v>
          </cell>
          <cell r="F6188" t="str">
            <v>COM</v>
          </cell>
          <cell r="G6188">
            <v>38151</v>
          </cell>
          <cell r="H6188" t="str">
            <v>Active</v>
          </cell>
          <cell r="I6188">
            <v>1</v>
          </cell>
          <cell r="J6188">
            <v>39343</v>
          </cell>
          <cell r="K6188" t="str">
            <v>AC</v>
          </cell>
          <cell r="L6188" t="str">
            <v>NA</v>
          </cell>
          <cell r="M6188" t="str">
            <v>0032</v>
          </cell>
          <cell r="N6188">
            <v>574.66</v>
          </cell>
          <cell r="O6188">
            <v>0</v>
          </cell>
          <cell r="P6188">
            <v>0</v>
          </cell>
          <cell r="Q6188">
            <v>574.66</v>
          </cell>
          <cell r="R6188">
            <v>0</v>
          </cell>
          <cell r="S6188">
            <v>0</v>
          </cell>
          <cell r="T6188">
            <v>5</v>
          </cell>
          <cell r="U6188">
            <v>0</v>
          </cell>
          <cell r="V6188">
            <v>0</v>
          </cell>
          <cell r="W6188">
            <v>0</v>
          </cell>
          <cell r="X6188">
            <v>0</v>
          </cell>
        </row>
        <row r="6189">
          <cell r="A6189" t="str">
            <v>1863200</v>
          </cell>
          <cell r="B6189">
            <v>1</v>
          </cell>
          <cell r="C6189" t="str">
            <v>Car kit for Chief Fire Officer</v>
          </cell>
          <cell r="D6189" t="str">
            <v>66</v>
          </cell>
          <cell r="E6189" t="str">
            <v>COMPHO</v>
          </cell>
          <cell r="F6189" t="str">
            <v>COM</v>
          </cell>
          <cell r="G6189">
            <v>38151</v>
          </cell>
          <cell r="H6189" t="str">
            <v>Active</v>
          </cell>
          <cell r="I6189">
            <v>1</v>
          </cell>
          <cell r="J6189">
            <v>39343</v>
          </cell>
          <cell r="K6189" t="str">
            <v>AC</v>
          </cell>
          <cell r="L6189" t="str">
            <v>NA</v>
          </cell>
          <cell r="M6189" t="str">
            <v>0032</v>
          </cell>
          <cell r="N6189">
            <v>574.66</v>
          </cell>
          <cell r="O6189">
            <v>0</v>
          </cell>
          <cell r="P6189">
            <v>0</v>
          </cell>
          <cell r="Q6189">
            <v>574.66</v>
          </cell>
          <cell r="R6189">
            <v>0</v>
          </cell>
          <cell r="S6189">
            <v>0</v>
          </cell>
          <cell r="T6189">
            <v>5</v>
          </cell>
          <cell r="U6189">
            <v>0</v>
          </cell>
          <cell r="V6189">
            <v>0</v>
          </cell>
          <cell r="W6189">
            <v>0</v>
          </cell>
          <cell r="X6189">
            <v>0</v>
          </cell>
        </row>
        <row r="6190">
          <cell r="A6190" t="str">
            <v>1863300</v>
          </cell>
          <cell r="B6190">
            <v>1</v>
          </cell>
          <cell r="C6190" t="str">
            <v>Desk Chairs for Corporate Office</v>
          </cell>
          <cell r="D6190" t="str">
            <v>80</v>
          </cell>
          <cell r="E6190" t="str">
            <v>FIXCHA</v>
          </cell>
          <cell r="F6190" t="str">
            <v>FIX</v>
          </cell>
          <cell r="G6190">
            <v>38151</v>
          </cell>
          <cell r="H6190" t="str">
            <v>Active</v>
          </cell>
          <cell r="I6190">
            <v>1</v>
          </cell>
          <cell r="J6190">
            <v>39343</v>
          </cell>
          <cell r="K6190" t="str">
            <v>X</v>
          </cell>
          <cell r="L6190" t="str">
            <v>TN</v>
          </cell>
          <cell r="M6190" t="str">
            <v>0034</v>
          </cell>
          <cell r="N6190">
            <v>2564</v>
          </cell>
          <cell r="O6190">
            <v>0</v>
          </cell>
          <cell r="P6190">
            <v>0</v>
          </cell>
          <cell r="Q6190">
            <v>2564</v>
          </cell>
          <cell r="R6190">
            <v>0</v>
          </cell>
          <cell r="S6190">
            <v>0</v>
          </cell>
          <cell r="T6190">
            <v>5</v>
          </cell>
          <cell r="U6190">
            <v>0</v>
          </cell>
          <cell r="V6190">
            <v>0</v>
          </cell>
          <cell r="W6190">
            <v>0</v>
          </cell>
          <cell r="X6190">
            <v>0</v>
          </cell>
        </row>
        <row r="6191">
          <cell r="A6191" t="str">
            <v>1863400</v>
          </cell>
          <cell r="B6191">
            <v>1</v>
          </cell>
          <cell r="C6191" t="str">
            <v>Bracket for FIDS Screen</v>
          </cell>
          <cell r="D6191" t="str">
            <v>34</v>
          </cell>
          <cell r="E6191" t="str">
            <v>FIXOTH</v>
          </cell>
          <cell r="F6191" t="str">
            <v>FIX</v>
          </cell>
          <cell r="G6191">
            <v>38151</v>
          </cell>
          <cell r="H6191" t="str">
            <v>Active</v>
          </cell>
          <cell r="I6191">
            <v>1</v>
          </cell>
          <cell r="J6191">
            <v>39343</v>
          </cell>
          <cell r="K6191" t="str">
            <v>R</v>
          </cell>
          <cell r="L6191" t="str">
            <v>TM</v>
          </cell>
          <cell r="M6191" t="str">
            <v>0164</v>
          </cell>
          <cell r="N6191">
            <v>609.19000000000005</v>
          </cell>
          <cell r="O6191">
            <v>0</v>
          </cell>
          <cell r="P6191">
            <v>0</v>
          </cell>
          <cell r="Q6191">
            <v>609.19000000000005</v>
          </cell>
          <cell r="R6191">
            <v>0</v>
          </cell>
          <cell r="S6191">
            <v>0</v>
          </cell>
          <cell r="T6191">
            <v>5</v>
          </cell>
          <cell r="U6191">
            <v>0</v>
          </cell>
          <cell r="V6191">
            <v>0</v>
          </cell>
          <cell r="W6191">
            <v>0</v>
          </cell>
          <cell r="X6191">
            <v>0</v>
          </cell>
        </row>
        <row r="6192">
          <cell r="A6192" t="str">
            <v>1863600</v>
          </cell>
          <cell r="B6192">
            <v>1</v>
          </cell>
          <cell r="C6192" t="str">
            <v>Holmatro Extraction Equipment</v>
          </cell>
          <cell r="D6192" t="str">
            <v>66</v>
          </cell>
          <cell r="E6192" t="str">
            <v>PLEGEN</v>
          </cell>
          <cell r="F6192" t="str">
            <v>PLE</v>
          </cell>
          <cell r="G6192">
            <v>38182</v>
          </cell>
          <cell r="H6192" t="str">
            <v>Active</v>
          </cell>
          <cell r="I6192">
            <v>1</v>
          </cell>
          <cell r="J6192">
            <v>39344</v>
          </cell>
          <cell r="K6192" t="str">
            <v>AC</v>
          </cell>
          <cell r="L6192" t="str">
            <v>NA</v>
          </cell>
          <cell r="M6192" t="str">
            <v>0032</v>
          </cell>
          <cell r="N6192">
            <v>11261.44</v>
          </cell>
          <cell r="O6192">
            <v>0</v>
          </cell>
          <cell r="P6192">
            <v>0</v>
          </cell>
          <cell r="Q6192">
            <v>11261.44</v>
          </cell>
          <cell r="R6192">
            <v>0</v>
          </cell>
          <cell r="S6192">
            <v>0</v>
          </cell>
          <cell r="T6192">
            <v>5</v>
          </cell>
          <cell r="U6192">
            <v>0</v>
          </cell>
          <cell r="V6192">
            <v>0</v>
          </cell>
          <cell r="W6192">
            <v>0</v>
          </cell>
          <cell r="X6192">
            <v>0</v>
          </cell>
        </row>
        <row r="6193">
          <cell r="A6193" t="str">
            <v>1863601</v>
          </cell>
          <cell r="B6193">
            <v>1</v>
          </cell>
          <cell r="C6193" t="str">
            <v>Holmatro Extraction - Extra</v>
          </cell>
          <cell r="D6193" t="str">
            <v>66</v>
          </cell>
          <cell r="E6193" t="str">
            <v>PLEGEN</v>
          </cell>
          <cell r="F6193" t="str">
            <v>PLE</v>
          </cell>
          <cell r="G6193">
            <v>38182</v>
          </cell>
          <cell r="H6193" t="str">
            <v>Active</v>
          </cell>
          <cell r="I6193">
            <v>1</v>
          </cell>
          <cell r="J6193">
            <v>39344</v>
          </cell>
          <cell r="K6193" t="str">
            <v>AC</v>
          </cell>
          <cell r="L6193" t="str">
            <v>NA</v>
          </cell>
          <cell r="M6193" t="str">
            <v>0032</v>
          </cell>
          <cell r="N6193">
            <v>352.5</v>
          </cell>
          <cell r="O6193">
            <v>0</v>
          </cell>
          <cell r="P6193">
            <v>0</v>
          </cell>
          <cell r="Q6193">
            <v>352.5</v>
          </cell>
          <cell r="R6193">
            <v>0</v>
          </cell>
          <cell r="S6193">
            <v>0</v>
          </cell>
          <cell r="T6193">
            <v>5</v>
          </cell>
          <cell r="U6193">
            <v>0</v>
          </cell>
          <cell r="V6193">
            <v>0</v>
          </cell>
          <cell r="W6193">
            <v>0</v>
          </cell>
          <cell r="X6193">
            <v>0</v>
          </cell>
        </row>
        <row r="6194">
          <cell r="A6194" t="str">
            <v>1863700</v>
          </cell>
          <cell r="B6194">
            <v>1</v>
          </cell>
          <cell r="C6194" t="str">
            <v>Aircraft Recovery equipment- Air bags</v>
          </cell>
          <cell r="D6194" t="str">
            <v>66</v>
          </cell>
          <cell r="E6194" t="str">
            <v>PLEGEN</v>
          </cell>
          <cell r="F6194" t="str">
            <v>PLE</v>
          </cell>
          <cell r="G6194">
            <v>38182</v>
          </cell>
          <cell r="H6194" t="str">
            <v>Active</v>
          </cell>
          <cell r="I6194">
            <v>1</v>
          </cell>
          <cell r="J6194">
            <v>39344</v>
          </cell>
          <cell r="K6194" t="str">
            <v>AC</v>
          </cell>
          <cell r="L6194" t="str">
            <v>NA</v>
          </cell>
          <cell r="M6194" t="str">
            <v>0032</v>
          </cell>
          <cell r="N6194">
            <v>3064</v>
          </cell>
          <cell r="O6194">
            <v>0</v>
          </cell>
          <cell r="P6194">
            <v>0</v>
          </cell>
          <cell r="Q6194">
            <v>3064</v>
          </cell>
          <cell r="R6194">
            <v>0</v>
          </cell>
          <cell r="S6194">
            <v>0</v>
          </cell>
          <cell r="T6194">
            <v>5</v>
          </cell>
          <cell r="U6194">
            <v>0</v>
          </cell>
          <cell r="V6194">
            <v>0</v>
          </cell>
          <cell r="W6194">
            <v>0</v>
          </cell>
          <cell r="X6194">
            <v>0</v>
          </cell>
        </row>
        <row r="6195">
          <cell r="A6195" t="str">
            <v>1863800</v>
          </cell>
          <cell r="B6195">
            <v>1</v>
          </cell>
          <cell r="C6195" t="str">
            <v>South Pier Gate 8-9 Autodoor Upgrade</v>
          </cell>
          <cell r="D6195" t="str">
            <v>34</v>
          </cell>
          <cell r="E6195" t="str">
            <v>BASADR</v>
          </cell>
          <cell r="F6195" t="str">
            <v>BAS</v>
          </cell>
          <cell r="G6195">
            <v>38820</v>
          </cell>
          <cell r="H6195" t="str">
            <v>Active</v>
          </cell>
          <cell r="I6195">
            <v>1</v>
          </cell>
          <cell r="J6195">
            <v>39344</v>
          </cell>
          <cell r="K6195" t="str">
            <v>TDP/TL</v>
          </cell>
          <cell r="L6195" t="str">
            <v>TS</v>
          </cell>
          <cell r="M6195" t="str">
            <v>0001</v>
          </cell>
          <cell r="N6195">
            <v>4542.26</v>
          </cell>
          <cell r="O6195">
            <v>18.559999999999999</v>
          </cell>
          <cell r="P6195">
            <v>223.38</v>
          </cell>
          <cell r="Q6195">
            <v>446.76</v>
          </cell>
          <cell r="R6195">
            <v>4095.5</v>
          </cell>
          <cell r="S6195">
            <v>1351.05</v>
          </cell>
          <cell r="T6195">
            <v>20</v>
          </cell>
          <cell r="U6195">
            <v>122</v>
          </cell>
          <cell r="V6195">
            <v>18</v>
          </cell>
          <cell r="W6195">
            <v>122</v>
          </cell>
          <cell r="X6195">
            <v>0</v>
          </cell>
        </row>
        <row r="6196">
          <cell r="A6196" t="str">
            <v>1863900</v>
          </cell>
          <cell r="B6196">
            <v>1</v>
          </cell>
          <cell r="C6196" t="str">
            <v>Leg Press for AFS Gym</v>
          </cell>
          <cell r="D6196" t="str">
            <v>66</v>
          </cell>
          <cell r="E6196" t="str">
            <v>PLETOO</v>
          </cell>
          <cell r="F6196" t="str">
            <v>PLE</v>
          </cell>
          <cell r="G6196">
            <v>38212</v>
          </cell>
          <cell r="H6196" t="str">
            <v>Active</v>
          </cell>
          <cell r="I6196">
            <v>1</v>
          </cell>
          <cell r="J6196">
            <v>39344</v>
          </cell>
          <cell r="K6196" t="str">
            <v>AC</v>
          </cell>
          <cell r="L6196" t="str">
            <v>NA</v>
          </cell>
          <cell r="M6196" t="str">
            <v>0032</v>
          </cell>
          <cell r="N6196">
            <v>1550</v>
          </cell>
          <cell r="O6196">
            <v>0</v>
          </cell>
          <cell r="P6196">
            <v>0</v>
          </cell>
          <cell r="Q6196">
            <v>1550</v>
          </cell>
          <cell r="R6196">
            <v>0</v>
          </cell>
          <cell r="S6196">
            <v>0</v>
          </cell>
          <cell r="T6196">
            <v>5</v>
          </cell>
          <cell r="U6196">
            <v>0</v>
          </cell>
          <cell r="V6196">
            <v>0</v>
          </cell>
          <cell r="W6196">
            <v>0</v>
          </cell>
          <cell r="X6196">
            <v>0</v>
          </cell>
        </row>
        <row r="6197">
          <cell r="A6197" t="str">
            <v>1864000</v>
          </cell>
          <cell r="B6197">
            <v>1</v>
          </cell>
          <cell r="C6197" t="str">
            <v>Microsoft Project Software (2 Users)</v>
          </cell>
          <cell r="D6197" t="str">
            <v>80</v>
          </cell>
          <cell r="E6197" t="str">
            <v>CMPSOF</v>
          </cell>
          <cell r="F6197" t="str">
            <v>CMP</v>
          </cell>
          <cell r="G6197">
            <v>37994</v>
          </cell>
          <cell r="H6197" t="str">
            <v>Active</v>
          </cell>
          <cell r="I6197">
            <v>1</v>
          </cell>
          <cell r="J6197">
            <v>39344</v>
          </cell>
          <cell r="K6197" t="str">
            <v>X</v>
          </cell>
          <cell r="L6197" t="str">
            <v>TN</v>
          </cell>
          <cell r="M6197" t="str">
            <v>0034</v>
          </cell>
          <cell r="N6197">
            <v>1817.28</v>
          </cell>
          <cell r="O6197">
            <v>0</v>
          </cell>
          <cell r="P6197">
            <v>0</v>
          </cell>
          <cell r="Q6197">
            <v>1817.28</v>
          </cell>
          <cell r="R6197">
            <v>0</v>
          </cell>
          <cell r="S6197">
            <v>0</v>
          </cell>
          <cell r="T6197">
            <v>3</v>
          </cell>
          <cell r="U6197">
            <v>0</v>
          </cell>
          <cell r="V6197">
            <v>0</v>
          </cell>
          <cell r="W6197">
            <v>0</v>
          </cell>
          <cell r="X6197">
            <v>0</v>
          </cell>
        </row>
        <row r="6198">
          <cell r="A6198" t="str">
            <v>1864100</v>
          </cell>
          <cell r="B6198">
            <v>1</v>
          </cell>
          <cell r="C6198" t="str">
            <v>Tambour 4 level Cabinet</v>
          </cell>
          <cell r="D6198" t="str">
            <v>80</v>
          </cell>
          <cell r="E6198" t="str">
            <v>FIXOTH</v>
          </cell>
          <cell r="F6198" t="str">
            <v>FIX</v>
          </cell>
          <cell r="G6198">
            <v>38212</v>
          </cell>
          <cell r="H6198" t="str">
            <v>Active</v>
          </cell>
          <cell r="I6198">
            <v>1</v>
          </cell>
          <cell r="J6198">
            <v>39343</v>
          </cell>
          <cell r="K6198" t="str">
            <v>X</v>
          </cell>
          <cell r="L6198" t="str">
            <v>TN</v>
          </cell>
          <cell r="M6198" t="str">
            <v>0034</v>
          </cell>
          <cell r="N6198">
            <v>1232.5</v>
          </cell>
          <cell r="O6198">
            <v>0</v>
          </cell>
          <cell r="P6198">
            <v>0</v>
          </cell>
          <cell r="Q6198">
            <v>1232.5</v>
          </cell>
          <cell r="R6198">
            <v>0</v>
          </cell>
          <cell r="S6198">
            <v>0</v>
          </cell>
          <cell r="T6198">
            <v>5</v>
          </cell>
          <cell r="U6198">
            <v>0</v>
          </cell>
          <cell r="V6198">
            <v>0</v>
          </cell>
          <cell r="W6198">
            <v>0</v>
          </cell>
          <cell r="X6198">
            <v>0</v>
          </cell>
        </row>
        <row r="6199">
          <cell r="A6199" t="str">
            <v>1864200</v>
          </cell>
          <cell r="B6199">
            <v>1</v>
          </cell>
          <cell r="C6199" t="str">
            <v>Auto roller door - large  x 2</v>
          </cell>
          <cell r="D6199" t="str">
            <v>59</v>
          </cell>
          <cell r="E6199" t="str">
            <v>BASADR</v>
          </cell>
          <cell r="F6199" t="str">
            <v>BAS</v>
          </cell>
          <cell r="G6199">
            <v>38820</v>
          </cell>
          <cell r="H6199" t="str">
            <v>Active</v>
          </cell>
          <cell r="I6199">
            <v>2</v>
          </cell>
          <cell r="J6199">
            <v>39344</v>
          </cell>
          <cell r="K6199" t="str">
            <v>C</v>
          </cell>
          <cell r="L6199" t="str">
            <v>EA</v>
          </cell>
          <cell r="M6199" t="str">
            <v>0023</v>
          </cell>
          <cell r="N6199">
            <v>5150.16</v>
          </cell>
          <cell r="O6199">
            <v>21.38</v>
          </cell>
          <cell r="P6199">
            <v>256.45</v>
          </cell>
          <cell r="Q6199">
            <v>512.9</v>
          </cell>
          <cell r="R6199">
            <v>4637.26</v>
          </cell>
          <cell r="S6199">
            <v>820.53</v>
          </cell>
          <cell r="T6199">
            <v>20</v>
          </cell>
          <cell r="U6199">
            <v>30</v>
          </cell>
          <cell r="V6199">
            <v>18</v>
          </cell>
          <cell r="W6199">
            <v>30</v>
          </cell>
          <cell r="X6199">
            <v>0</v>
          </cell>
        </row>
        <row r="6200">
          <cell r="A6200" t="str">
            <v>1864300</v>
          </cell>
          <cell r="B6200">
            <v>1</v>
          </cell>
          <cell r="C6200" t="str">
            <v>Auto roller door - small</v>
          </cell>
          <cell r="D6200" t="str">
            <v>59</v>
          </cell>
          <cell r="E6200" t="str">
            <v>BASADR</v>
          </cell>
          <cell r="F6200" t="str">
            <v>BAS</v>
          </cell>
          <cell r="G6200">
            <v>38820</v>
          </cell>
          <cell r="H6200" t="str">
            <v>Active</v>
          </cell>
          <cell r="I6200">
            <v>1</v>
          </cell>
          <cell r="J6200">
            <v>39344</v>
          </cell>
          <cell r="K6200" t="str">
            <v>C</v>
          </cell>
          <cell r="L6200" t="str">
            <v>EA</v>
          </cell>
          <cell r="M6200" t="str">
            <v>0023</v>
          </cell>
          <cell r="N6200">
            <v>1170.4100000000001</v>
          </cell>
          <cell r="O6200">
            <v>4.82</v>
          </cell>
          <cell r="P6200">
            <v>58.28</v>
          </cell>
          <cell r="Q6200">
            <v>116.56</v>
          </cell>
          <cell r="R6200">
            <v>1053.8499999999999</v>
          </cell>
          <cell r="S6200">
            <v>186.47</v>
          </cell>
          <cell r="T6200">
            <v>20</v>
          </cell>
          <cell r="U6200">
            <v>30</v>
          </cell>
          <cell r="V6200">
            <v>18</v>
          </cell>
          <cell r="W6200">
            <v>30</v>
          </cell>
          <cell r="X6200">
            <v>0</v>
          </cell>
        </row>
        <row r="6201">
          <cell r="A6201" t="str">
            <v>1864400</v>
          </cell>
          <cell r="B6201">
            <v>1</v>
          </cell>
          <cell r="C6201" t="str">
            <v>Auto roller door motor x 3</v>
          </cell>
          <cell r="D6201" t="str">
            <v>59</v>
          </cell>
          <cell r="E6201" t="str">
            <v>BASADR</v>
          </cell>
          <cell r="F6201" t="str">
            <v>BAS</v>
          </cell>
          <cell r="G6201">
            <v>38820</v>
          </cell>
          <cell r="H6201" t="str">
            <v>Active</v>
          </cell>
          <cell r="I6201">
            <v>3</v>
          </cell>
          <cell r="J6201">
            <v>39344</v>
          </cell>
          <cell r="K6201" t="str">
            <v>C</v>
          </cell>
          <cell r="L6201" t="str">
            <v>EA</v>
          </cell>
          <cell r="M6201" t="str">
            <v>0023</v>
          </cell>
          <cell r="N6201">
            <v>2340.9499999999998</v>
          </cell>
          <cell r="O6201">
            <v>9.76</v>
          </cell>
          <cell r="P6201">
            <v>116.57</v>
          </cell>
          <cell r="Q6201">
            <v>233.14</v>
          </cell>
          <cell r="R6201">
            <v>2107.81</v>
          </cell>
          <cell r="S6201">
            <v>372.96</v>
          </cell>
          <cell r="T6201">
            <v>20</v>
          </cell>
          <cell r="U6201">
            <v>30</v>
          </cell>
          <cell r="V6201">
            <v>18</v>
          </cell>
          <cell r="W6201">
            <v>30</v>
          </cell>
          <cell r="X6201">
            <v>0</v>
          </cell>
        </row>
        <row r="6202">
          <cell r="A6202" t="str">
            <v>1864500</v>
          </cell>
          <cell r="B6202">
            <v>1</v>
          </cell>
          <cell r="C6202" t="str">
            <v>Break glass fire alarm point and wiring</v>
          </cell>
          <cell r="D6202" t="str">
            <v>59</v>
          </cell>
          <cell r="E6202" t="str">
            <v>BASALA</v>
          </cell>
          <cell r="F6202" t="str">
            <v>BAS</v>
          </cell>
          <cell r="G6202">
            <v>38820</v>
          </cell>
          <cell r="H6202" t="str">
            <v>Active</v>
          </cell>
          <cell r="I6202">
            <v>2</v>
          </cell>
          <cell r="J6202">
            <v>39344</v>
          </cell>
          <cell r="K6202" t="str">
            <v>C</v>
          </cell>
          <cell r="L6202" t="str">
            <v>EA</v>
          </cell>
          <cell r="M6202" t="str">
            <v>0023</v>
          </cell>
          <cell r="N6202">
            <v>546.20000000000005</v>
          </cell>
          <cell r="O6202">
            <v>2.23</v>
          </cell>
          <cell r="P6202">
            <v>27.2</v>
          </cell>
          <cell r="Q6202">
            <v>54.4</v>
          </cell>
          <cell r="R6202">
            <v>491.8</v>
          </cell>
          <cell r="S6202">
            <v>87.02</v>
          </cell>
          <cell r="T6202">
            <v>20</v>
          </cell>
          <cell r="U6202">
            <v>30</v>
          </cell>
          <cell r="V6202">
            <v>18</v>
          </cell>
          <cell r="W6202">
            <v>30</v>
          </cell>
          <cell r="X6202">
            <v>0</v>
          </cell>
        </row>
        <row r="6203">
          <cell r="A6203" t="str">
            <v>1864600</v>
          </cell>
          <cell r="B6203">
            <v>1</v>
          </cell>
          <cell r="C6203" t="str">
            <v>Electric light fitting - spot light type</v>
          </cell>
          <cell r="D6203" t="str">
            <v>59</v>
          </cell>
          <cell r="E6203" t="str">
            <v>BASLIG</v>
          </cell>
          <cell r="F6203" t="str">
            <v>BAS</v>
          </cell>
          <cell r="G6203">
            <v>38820</v>
          </cell>
          <cell r="H6203" t="str">
            <v>Active</v>
          </cell>
          <cell r="I6203">
            <v>2</v>
          </cell>
          <cell r="J6203">
            <v>39344</v>
          </cell>
          <cell r="K6203" t="str">
            <v>C</v>
          </cell>
          <cell r="L6203" t="str">
            <v>EA</v>
          </cell>
          <cell r="M6203" t="str">
            <v>0023</v>
          </cell>
          <cell r="N6203">
            <v>732.53</v>
          </cell>
          <cell r="O6203">
            <v>4.0199999999999996</v>
          </cell>
          <cell r="P6203">
            <v>48.57</v>
          </cell>
          <cell r="Q6203">
            <v>97.14</v>
          </cell>
          <cell r="R6203">
            <v>635.39</v>
          </cell>
          <cell r="S6203">
            <v>116.71</v>
          </cell>
          <cell r="T6203">
            <v>15</v>
          </cell>
          <cell r="U6203">
            <v>30</v>
          </cell>
          <cell r="V6203">
            <v>13</v>
          </cell>
          <cell r="W6203">
            <v>30</v>
          </cell>
          <cell r="X6203">
            <v>0</v>
          </cell>
        </row>
        <row r="6204">
          <cell r="A6204" t="str">
            <v>1864700</v>
          </cell>
          <cell r="B6204">
            <v>1</v>
          </cell>
          <cell r="C6204" t="str">
            <v>Electric light fitting - warehouse/works</v>
          </cell>
          <cell r="D6204" t="str">
            <v>59</v>
          </cell>
          <cell r="E6204" t="str">
            <v>BASLIG</v>
          </cell>
          <cell r="F6204" t="str">
            <v>BAS</v>
          </cell>
          <cell r="G6204">
            <v>38820</v>
          </cell>
          <cell r="H6204" t="str">
            <v>Active</v>
          </cell>
          <cell r="I6204">
            <v>11</v>
          </cell>
          <cell r="J6204">
            <v>39344</v>
          </cell>
          <cell r="K6204" t="str">
            <v>C</v>
          </cell>
          <cell r="L6204" t="str">
            <v>EA</v>
          </cell>
          <cell r="M6204" t="str">
            <v>0023</v>
          </cell>
          <cell r="N6204">
            <v>6446.48</v>
          </cell>
          <cell r="O6204">
            <v>35.6</v>
          </cell>
          <cell r="P6204">
            <v>427.42</v>
          </cell>
          <cell r="Q6204">
            <v>854.84</v>
          </cell>
          <cell r="R6204">
            <v>5591.64</v>
          </cell>
          <cell r="S6204">
            <v>1027.06</v>
          </cell>
          <cell r="T6204">
            <v>15</v>
          </cell>
          <cell r="U6204">
            <v>30</v>
          </cell>
          <cell r="V6204">
            <v>13</v>
          </cell>
          <cell r="W6204">
            <v>30</v>
          </cell>
          <cell r="X6204">
            <v>0</v>
          </cell>
        </row>
        <row r="6205">
          <cell r="A6205" t="str">
            <v>1864800</v>
          </cell>
          <cell r="B6205">
            <v>1</v>
          </cell>
          <cell r="C6205" t="str">
            <v>Exit sign and wiring x 2</v>
          </cell>
          <cell r="D6205" t="str">
            <v>59</v>
          </cell>
          <cell r="E6205" t="str">
            <v>BASELC</v>
          </cell>
          <cell r="F6205" t="str">
            <v>BAS</v>
          </cell>
          <cell r="G6205">
            <v>38820</v>
          </cell>
          <cell r="H6205" t="str">
            <v>Active</v>
          </cell>
          <cell r="I6205">
            <v>2</v>
          </cell>
          <cell r="J6205">
            <v>39344</v>
          </cell>
          <cell r="K6205" t="str">
            <v>C</v>
          </cell>
          <cell r="L6205" t="str">
            <v>EA</v>
          </cell>
          <cell r="M6205" t="str">
            <v>0023</v>
          </cell>
          <cell r="N6205">
            <v>546.20000000000005</v>
          </cell>
          <cell r="O6205">
            <v>2.23</v>
          </cell>
          <cell r="P6205">
            <v>27.2</v>
          </cell>
          <cell r="Q6205">
            <v>54.4</v>
          </cell>
          <cell r="R6205">
            <v>491.8</v>
          </cell>
          <cell r="S6205">
            <v>87.02</v>
          </cell>
          <cell r="T6205">
            <v>20</v>
          </cell>
          <cell r="U6205">
            <v>30</v>
          </cell>
          <cell r="V6205">
            <v>18</v>
          </cell>
          <cell r="W6205">
            <v>30</v>
          </cell>
          <cell r="X6205">
            <v>0</v>
          </cell>
        </row>
        <row r="6206">
          <cell r="A6206" t="str">
            <v>1864900</v>
          </cell>
          <cell r="B6206">
            <v>1</v>
          </cell>
          <cell r="C6206" t="str">
            <v>Fire siren and wiring x 2</v>
          </cell>
          <cell r="D6206" t="str">
            <v>59</v>
          </cell>
          <cell r="E6206" t="str">
            <v>BASALA</v>
          </cell>
          <cell r="F6206" t="str">
            <v>BAS</v>
          </cell>
          <cell r="G6206">
            <v>38820</v>
          </cell>
          <cell r="H6206" t="str">
            <v>Active</v>
          </cell>
          <cell r="I6206">
            <v>2</v>
          </cell>
          <cell r="J6206">
            <v>39344</v>
          </cell>
          <cell r="K6206" t="str">
            <v>C</v>
          </cell>
          <cell r="L6206" t="str">
            <v>EA</v>
          </cell>
          <cell r="M6206" t="str">
            <v>0023</v>
          </cell>
          <cell r="N6206">
            <v>179.51</v>
          </cell>
          <cell r="O6206">
            <v>0.8</v>
          </cell>
          <cell r="P6206">
            <v>8.94</v>
          </cell>
          <cell r="Q6206">
            <v>17.88</v>
          </cell>
          <cell r="R6206">
            <v>161.63</v>
          </cell>
          <cell r="S6206">
            <v>28.6</v>
          </cell>
          <cell r="T6206">
            <v>20</v>
          </cell>
          <cell r="U6206">
            <v>30</v>
          </cell>
          <cell r="V6206">
            <v>18</v>
          </cell>
          <cell r="W6206">
            <v>30</v>
          </cell>
          <cell r="X6206">
            <v>0</v>
          </cell>
        </row>
        <row r="6207">
          <cell r="A6207" t="str">
            <v>1865000</v>
          </cell>
          <cell r="B6207">
            <v>1</v>
          </cell>
          <cell r="C6207" t="str">
            <v>Fire alarm control panel and wiring</v>
          </cell>
          <cell r="D6207" t="str">
            <v>59</v>
          </cell>
          <cell r="E6207" t="str">
            <v>BASALA</v>
          </cell>
          <cell r="F6207" t="str">
            <v>BAS</v>
          </cell>
          <cell r="G6207">
            <v>38820</v>
          </cell>
          <cell r="H6207" t="str">
            <v>Active</v>
          </cell>
          <cell r="I6207">
            <v>1</v>
          </cell>
          <cell r="J6207">
            <v>39344</v>
          </cell>
          <cell r="K6207" t="str">
            <v>C</v>
          </cell>
          <cell r="L6207" t="str">
            <v>EA</v>
          </cell>
          <cell r="M6207" t="str">
            <v>0023</v>
          </cell>
          <cell r="N6207">
            <v>936.42</v>
          </cell>
          <cell r="O6207">
            <v>3.84</v>
          </cell>
          <cell r="P6207">
            <v>46.63</v>
          </cell>
          <cell r="Q6207">
            <v>93.26</v>
          </cell>
          <cell r="R6207">
            <v>843.16</v>
          </cell>
          <cell r="S6207">
            <v>149.19</v>
          </cell>
          <cell r="T6207">
            <v>20</v>
          </cell>
          <cell r="U6207">
            <v>30</v>
          </cell>
          <cell r="V6207">
            <v>18</v>
          </cell>
          <cell r="W6207">
            <v>30</v>
          </cell>
          <cell r="X6207">
            <v>0</v>
          </cell>
        </row>
        <row r="6208">
          <cell r="A6208" t="str">
            <v>1865100</v>
          </cell>
          <cell r="B6208">
            <v>1</v>
          </cell>
          <cell r="C6208" t="str">
            <v>Fluorescent light fitting - single tube</v>
          </cell>
          <cell r="D6208" t="str">
            <v>59</v>
          </cell>
          <cell r="E6208" t="str">
            <v>BASLIG</v>
          </cell>
          <cell r="F6208" t="str">
            <v>BAS</v>
          </cell>
          <cell r="G6208">
            <v>38820</v>
          </cell>
          <cell r="H6208" t="str">
            <v>Active</v>
          </cell>
          <cell r="I6208">
            <v>15</v>
          </cell>
          <cell r="J6208">
            <v>39344</v>
          </cell>
          <cell r="K6208" t="str">
            <v>C</v>
          </cell>
          <cell r="L6208" t="str">
            <v>EA</v>
          </cell>
          <cell r="M6208" t="str">
            <v>0023</v>
          </cell>
          <cell r="N6208">
            <v>2747.14</v>
          </cell>
          <cell r="O6208">
            <v>15.16</v>
          </cell>
          <cell r="P6208">
            <v>182.14</v>
          </cell>
          <cell r="Q6208">
            <v>364.28</v>
          </cell>
          <cell r="R6208">
            <v>2382.86</v>
          </cell>
          <cell r="S6208">
            <v>437.68</v>
          </cell>
          <cell r="T6208">
            <v>15</v>
          </cell>
          <cell r="U6208">
            <v>30</v>
          </cell>
          <cell r="V6208">
            <v>13</v>
          </cell>
          <cell r="W6208">
            <v>30</v>
          </cell>
          <cell r="X6208">
            <v>0</v>
          </cell>
        </row>
        <row r="6209">
          <cell r="A6209" t="str">
            <v>1865200</v>
          </cell>
          <cell r="B6209">
            <v>1</v>
          </cell>
          <cell r="C6209" t="str">
            <v>Fluorescent light fitting - single tube</v>
          </cell>
          <cell r="D6209" t="str">
            <v>59</v>
          </cell>
          <cell r="E6209" t="str">
            <v>BASLIG</v>
          </cell>
          <cell r="F6209" t="str">
            <v>BAS</v>
          </cell>
          <cell r="G6209">
            <v>38820</v>
          </cell>
          <cell r="H6209" t="str">
            <v>Active</v>
          </cell>
          <cell r="I6209">
            <v>1</v>
          </cell>
          <cell r="J6209">
            <v>39344</v>
          </cell>
          <cell r="K6209" t="str">
            <v>C</v>
          </cell>
          <cell r="L6209" t="str">
            <v>EA</v>
          </cell>
          <cell r="M6209" t="str">
            <v>0023</v>
          </cell>
          <cell r="N6209">
            <v>58.64</v>
          </cell>
          <cell r="O6209">
            <v>0.37</v>
          </cell>
          <cell r="P6209">
            <v>3.89</v>
          </cell>
          <cell r="Q6209">
            <v>7.78</v>
          </cell>
          <cell r="R6209">
            <v>50.86</v>
          </cell>
          <cell r="S6209">
            <v>9.34</v>
          </cell>
          <cell r="T6209">
            <v>15</v>
          </cell>
          <cell r="U6209">
            <v>30</v>
          </cell>
          <cell r="V6209">
            <v>13</v>
          </cell>
          <cell r="W6209">
            <v>30</v>
          </cell>
          <cell r="X6209">
            <v>0</v>
          </cell>
        </row>
        <row r="6210">
          <cell r="A6210" t="str">
            <v>1865300</v>
          </cell>
          <cell r="B6210">
            <v>1</v>
          </cell>
          <cell r="C6210" t="str">
            <v>Fluorescent light fitting - twin tube wa</v>
          </cell>
          <cell r="D6210" t="str">
            <v>59</v>
          </cell>
          <cell r="E6210" t="str">
            <v>BASLIG</v>
          </cell>
          <cell r="F6210" t="str">
            <v>BAS</v>
          </cell>
          <cell r="G6210">
            <v>38820</v>
          </cell>
          <cell r="H6210" t="str">
            <v>Active</v>
          </cell>
          <cell r="I6210">
            <v>25</v>
          </cell>
          <cell r="J6210">
            <v>39344</v>
          </cell>
          <cell r="K6210" t="str">
            <v>C</v>
          </cell>
          <cell r="L6210" t="str">
            <v>EA</v>
          </cell>
          <cell r="M6210" t="str">
            <v>0023</v>
          </cell>
          <cell r="N6210">
            <v>8241.24</v>
          </cell>
          <cell r="O6210">
            <v>45.48</v>
          </cell>
          <cell r="P6210">
            <v>546.41999999999996</v>
          </cell>
          <cell r="Q6210">
            <v>1092.8399999999999</v>
          </cell>
          <cell r="R6210">
            <v>7148.4</v>
          </cell>
          <cell r="S6210">
            <v>1313</v>
          </cell>
          <cell r="T6210">
            <v>15</v>
          </cell>
          <cell r="U6210">
            <v>30</v>
          </cell>
          <cell r="V6210">
            <v>13</v>
          </cell>
          <cell r="W6210">
            <v>30</v>
          </cell>
          <cell r="X6210">
            <v>0</v>
          </cell>
        </row>
        <row r="6211">
          <cell r="A6211" t="str">
            <v>1865400</v>
          </cell>
          <cell r="B6211">
            <v>1</v>
          </cell>
          <cell r="C6211" t="str">
            <v>Fume exhaust system and fittings</v>
          </cell>
          <cell r="D6211" t="str">
            <v>59</v>
          </cell>
          <cell r="E6211" t="str">
            <v>BASAIR</v>
          </cell>
          <cell r="F6211" t="str">
            <v>BAS</v>
          </cell>
          <cell r="G6211">
            <v>38820</v>
          </cell>
          <cell r="H6211" t="str">
            <v>Active</v>
          </cell>
          <cell r="I6211">
            <v>1</v>
          </cell>
          <cell r="J6211">
            <v>39344</v>
          </cell>
          <cell r="K6211" t="str">
            <v>C</v>
          </cell>
          <cell r="L6211" t="str">
            <v>EA</v>
          </cell>
          <cell r="M6211" t="str">
            <v>0023</v>
          </cell>
          <cell r="N6211">
            <v>8790.73</v>
          </cell>
          <cell r="O6211">
            <v>48.59</v>
          </cell>
          <cell r="P6211">
            <v>582.86</v>
          </cell>
          <cell r="Q6211">
            <v>1165.72</v>
          </cell>
          <cell r="R6211">
            <v>7625.01</v>
          </cell>
          <cell r="S6211">
            <v>1400.55</v>
          </cell>
          <cell r="T6211">
            <v>15</v>
          </cell>
          <cell r="U6211">
            <v>30</v>
          </cell>
          <cell r="V6211">
            <v>13</v>
          </cell>
          <cell r="W6211">
            <v>30</v>
          </cell>
          <cell r="X6211">
            <v>0</v>
          </cell>
        </row>
        <row r="6212">
          <cell r="A6212" t="str">
            <v>1865500</v>
          </cell>
          <cell r="B6212">
            <v>1</v>
          </cell>
          <cell r="C6212" t="str">
            <v>Handrail in lineal metres x 6</v>
          </cell>
          <cell r="D6212" t="str">
            <v>59</v>
          </cell>
          <cell r="E6212" t="str">
            <v>BASSUN</v>
          </cell>
          <cell r="F6212" t="str">
            <v>BAS</v>
          </cell>
          <cell r="G6212">
            <v>38820</v>
          </cell>
          <cell r="H6212" t="str">
            <v>Active</v>
          </cell>
          <cell r="I6212">
            <v>6</v>
          </cell>
          <cell r="J6212">
            <v>39344</v>
          </cell>
          <cell r="K6212" t="str">
            <v>C</v>
          </cell>
          <cell r="L6212" t="str">
            <v>EA</v>
          </cell>
          <cell r="M6212" t="str">
            <v>0023</v>
          </cell>
          <cell r="N6212">
            <v>549.46</v>
          </cell>
          <cell r="O6212">
            <v>2.99</v>
          </cell>
          <cell r="P6212">
            <v>36.43</v>
          </cell>
          <cell r="Q6212">
            <v>72.86</v>
          </cell>
          <cell r="R6212">
            <v>476.6</v>
          </cell>
          <cell r="S6212">
            <v>87.54</v>
          </cell>
          <cell r="T6212">
            <v>15</v>
          </cell>
          <cell r="U6212">
            <v>30</v>
          </cell>
          <cell r="V6212">
            <v>13</v>
          </cell>
          <cell r="W6212">
            <v>30</v>
          </cell>
          <cell r="X6212">
            <v>0</v>
          </cell>
        </row>
        <row r="6213">
          <cell r="A6213" t="str">
            <v>1865600</v>
          </cell>
          <cell r="B6213">
            <v>1</v>
          </cell>
          <cell r="C6213" t="str">
            <v>Internal division walling in lineal metr</v>
          </cell>
          <cell r="D6213" t="str">
            <v>59</v>
          </cell>
          <cell r="E6213" t="str">
            <v>BASPAR</v>
          </cell>
          <cell r="F6213" t="str">
            <v>BAS</v>
          </cell>
          <cell r="G6213">
            <v>38820</v>
          </cell>
          <cell r="H6213" t="str">
            <v>Active</v>
          </cell>
          <cell r="I6213">
            <v>36</v>
          </cell>
          <cell r="J6213">
            <v>39344</v>
          </cell>
          <cell r="K6213" t="str">
            <v>C</v>
          </cell>
          <cell r="L6213" t="str">
            <v>EA</v>
          </cell>
          <cell r="M6213" t="str">
            <v>0023</v>
          </cell>
          <cell r="N6213">
            <v>18460.47</v>
          </cell>
          <cell r="O6213">
            <v>101.99</v>
          </cell>
          <cell r="P6213">
            <v>1223.99</v>
          </cell>
          <cell r="Q6213">
            <v>2447.98</v>
          </cell>
          <cell r="R6213">
            <v>16012.49</v>
          </cell>
          <cell r="S6213">
            <v>2941.14</v>
          </cell>
          <cell r="T6213">
            <v>15</v>
          </cell>
          <cell r="U6213">
            <v>30</v>
          </cell>
          <cell r="V6213">
            <v>13</v>
          </cell>
          <cell r="W6213">
            <v>30</v>
          </cell>
          <cell r="X6213">
            <v>0</v>
          </cell>
        </row>
        <row r="6214">
          <cell r="A6214" t="str">
            <v>1865700</v>
          </cell>
          <cell r="B6214">
            <v>1</v>
          </cell>
          <cell r="C6214" t="str">
            <v>Sink unit</v>
          </cell>
          <cell r="D6214" t="str">
            <v>59</v>
          </cell>
          <cell r="E6214" t="str">
            <v>BASPLM</v>
          </cell>
          <cell r="F6214" t="str">
            <v>BAS</v>
          </cell>
          <cell r="G6214">
            <v>38820</v>
          </cell>
          <cell r="H6214" t="str">
            <v>Active</v>
          </cell>
          <cell r="I6214">
            <v>1</v>
          </cell>
          <cell r="J6214">
            <v>39344</v>
          </cell>
          <cell r="K6214" t="str">
            <v>C</v>
          </cell>
          <cell r="L6214" t="str">
            <v>EA</v>
          </cell>
          <cell r="M6214" t="str">
            <v>0023</v>
          </cell>
          <cell r="N6214">
            <v>390.16</v>
          </cell>
          <cell r="O6214">
            <v>1.61</v>
          </cell>
          <cell r="P6214">
            <v>19.43</v>
          </cell>
          <cell r="Q6214">
            <v>38.86</v>
          </cell>
          <cell r="R6214">
            <v>351.3</v>
          </cell>
          <cell r="S6214">
            <v>62.16</v>
          </cell>
          <cell r="T6214">
            <v>20</v>
          </cell>
          <cell r="U6214">
            <v>30</v>
          </cell>
          <cell r="V6214">
            <v>18</v>
          </cell>
          <cell r="W6214">
            <v>30</v>
          </cell>
          <cell r="X6214">
            <v>0</v>
          </cell>
        </row>
        <row r="6215">
          <cell r="A6215" t="str">
            <v>1865800</v>
          </cell>
          <cell r="B6215">
            <v>1</v>
          </cell>
          <cell r="C6215" t="str">
            <v>Venetian window blind</v>
          </cell>
          <cell r="D6215" t="str">
            <v>59</v>
          </cell>
          <cell r="E6215" t="str">
            <v>FIXOTH</v>
          </cell>
          <cell r="F6215" t="str">
            <v>FIX</v>
          </cell>
          <cell r="G6215">
            <v>38120</v>
          </cell>
          <cell r="H6215" t="str">
            <v>Active</v>
          </cell>
          <cell r="I6215">
            <v>1</v>
          </cell>
          <cell r="J6215">
            <v>39343</v>
          </cell>
          <cell r="K6215" t="str">
            <v>C</v>
          </cell>
          <cell r="L6215" t="str">
            <v>EA</v>
          </cell>
          <cell r="M6215" t="str">
            <v>0023</v>
          </cell>
          <cell r="N6215">
            <v>58.26</v>
          </cell>
          <cell r="O6215">
            <v>0</v>
          </cell>
          <cell r="P6215">
            <v>0</v>
          </cell>
          <cell r="Q6215">
            <v>58.26</v>
          </cell>
          <cell r="R6215">
            <v>0</v>
          </cell>
          <cell r="S6215">
            <v>0</v>
          </cell>
          <cell r="T6215">
            <v>5</v>
          </cell>
          <cell r="U6215">
            <v>0</v>
          </cell>
          <cell r="V6215">
            <v>0</v>
          </cell>
          <cell r="W6215">
            <v>0</v>
          </cell>
          <cell r="X6215">
            <v>0</v>
          </cell>
        </row>
        <row r="6216">
          <cell r="A6216" t="str">
            <v>1865900</v>
          </cell>
          <cell r="B6216">
            <v>1</v>
          </cell>
          <cell r="C6216" t="str">
            <v>Vinyl floor covering in square metres x</v>
          </cell>
          <cell r="D6216" t="str">
            <v>59</v>
          </cell>
          <cell r="E6216" t="str">
            <v>BASFLO</v>
          </cell>
          <cell r="F6216" t="str">
            <v>BAS</v>
          </cell>
          <cell r="G6216">
            <v>38820</v>
          </cell>
          <cell r="H6216" t="str">
            <v>Active</v>
          </cell>
          <cell r="I6216">
            <v>23</v>
          </cell>
          <cell r="J6216">
            <v>39344</v>
          </cell>
          <cell r="K6216" t="str">
            <v>C</v>
          </cell>
          <cell r="L6216" t="str">
            <v>EA</v>
          </cell>
          <cell r="M6216" t="str">
            <v>0023</v>
          </cell>
          <cell r="N6216">
            <v>22.04</v>
          </cell>
          <cell r="O6216">
            <v>0</v>
          </cell>
          <cell r="P6216">
            <v>0</v>
          </cell>
          <cell r="Q6216">
            <v>22.04</v>
          </cell>
          <cell r="R6216">
            <v>0</v>
          </cell>
          <cell r="S6216">
            <v>3.51</v>
          </cell>
          <cell r="T6216">
            <v>0</v>
          </cell>
          <cell r="U6216">
            <v>30</v>
          </cell>
          <cell r="V6216">
            <v>0</v>
          </cell>
          <cell r="W6216">
            <v>0</v>
          </cell>
          <cell r="X6216">
            <v>0</v>
          </cell>
        </row>
        <row r="6217">
          <cell r="A6217" t="str">
            <v>1866000</v>
          </cell>
          <cell r="B6217">
            <v>1</v>
          </cell>
          <cell r="C6217" t="str">
            <v>Water heater - freestanding 180 litre ty</v>
          </cell>
          <cell r="D6217" t="str">
            <v>59</v>
          </cell>
          <cell r="E6217" t="str">
            <v>BASPLM</v>
          </cell>
          <cell r="F6217" t="str">
            <v>BAS</v>
          </cell>
          <cell r="G6217">
            <v>38820</v>
          </cell>
          <cell r="H6217" t="str">
            <v>Active</v>
          </cell>
          <cell r="I6217">
            <v>1</v>
          </cell>
          <cell r="J6217">
            <v>39344</v>
          </cell>
          <cell r="K6217" t="str">
            <v>C</v>
          </cell>
          <cell r="L6217" t="str">
            <v>EA</v>
          </cell>
          <cell r="M6217" t="str">
            <v>0023</v>
          </cell>
          <cell r="N6217">
            <v>1560.69</v>
          </cell>
          <cell r="O6217">
            <v>6.44</v>
          </cell>
          <cell r="P6217">
            <v>77.72</v>
          </cell>
          <cell r="Q6217">
            <v>155.44</v>
          </cell>
          <cell r="R6217">
            <v>1405.25</v>
          </cell>
          <cell r="S6217">
            <v>248.65</v>
          </cell>
          <cell r="T6217">
            <v>20</v>
          </cell>
          <cell r="U6217">
            <v>30</v>
          </cell>
          <cell r="V6217">
            <v>18</v>
          </cell>
          <cell r="W6217">
            <v>30</v>
          </cell>
          <cell r="X6217">
            <v>0</v>
          </cell>
        </row>
        <row r="6218">
          <cell r="A6218" t="str">
            <v>1866100</v>
          </cell>
          <cell r="B6218">
            <v>1</v>
          </cell>
          <cell r="C6218" t="str">
            <v>WC pedestal</v>
          </cell>
          <cell r="D6218" t="str">
            <v>59</v>
          </cell>
          <cell r="E6218" t="str">
            <v>BASPLM</v>
          </cell>
          <cell r="F6218" t="str">
            <v>BAS</v>
          </cell>
          <cell r="G6218">
            <v>38820</v>
          </cell>
          <cell r="H6218" t="str">
            <v>Active</v>
          </cell>
          <cell r="I6218">
            <v>1</v>
          </cell>
          <cell r="J6218">
            <v>39344</v>
          </cell>
          <cell r="K6218" t="str">
            <v>C</v>
          </cell>
          <cell r="L6218" t="str">
            <v>EA</v>
          </cell>
          <cell r="M6218" t="str">
            <v>0023</v>
          </cell>
          <cell r="N6218">
            <v>1014.41</v>
          </cell>
          <cell r="O6218">
            <v>4.2</v>
          </cell>
          <cell r="P6218">
            <v>50.51</v>
          </cell>
          <cell r="Q6218">
            <v>101.02</v>
          </cell>
          <cell r="R6218">
            <v>913.39</v>
          </cell>
          <cell r="S6218">
            <v>161.62</v>
          </cell>
          <cell r="T6218">
            <v>20</v>
          </cell>
          <cell r="U6218">
            <v>30</v>
          </cell>
          <cell r="V6218">
            <v>18</v>
          </cell>
          <cell r="W6218">
            <v>30</v>
          </cell>
          <cell r="X6218">
            <v>0</v>
          </cell>
        </row>
        <row r="6219">
          <cell r="A6219" t="str">
            <v>1866200</v>
          </cell>
          <cell r="B6219">
            <v>1</v>
          </cell>
          <cell r="C6219" t="str">
            <v>Air conditioning/heating system</v>
          </cell>
          <cell r="D6219" t="str">
            <v>59</v>
          </cell>
          <cell r="E6219" t="str">
            <v>BASAIR</v>
          </cell>
          <cell r="F6219" t="str">
            <v>BAS</v>
          </cell>
          <cell r="G6219">
            <v>38820</v>
          </cell>
          <cell r="H6219" t="str">
            <v>Active</v>
          </cell>
          <cell r="I6219">
            <v>1</v>
          </cell>
          <cell r="J6219">
            <v>39344</v>
          </cell>
          <cell r="K6219" t="str">
            <v>C</v>
          </cell>
          <cell r="L6219" t="str">
            <v>EA</v>
          </cell>
          <cell r="M6219" t="str">
            <v>0101</v>
          </cell>
          <cell r="N6219">
            <v>10988.38</v>
          </cell>
          <cell r="O6219">
            <v>60.76</v>
          </cell>
          <cell r="P6219">
            <v>728.57</v>
          </cell>
          <cell r="Q6219">
            <v>1457.14</v>
          </cell>
          <cell r="R6219">
            <v>9531.24</v>
          </cell>
          <cell r="S6219">
            <v>1750.68</v>
          </cell>
          <cell r="T6219">
            <v>15</v>
          </cell>
          <cell r="U6219">
            <v>30</v>
          </cell>
          <cell r="V6219">
            <v>13</v>
          </cell>
          <cell r="W6219">
            <v>30</v>
          </cell>
          <cell r="X6219">
            <v>0</v>
          </cell>
        </row>
        <row r="6220">
          <cell r="A6220" t="str">
            <v>1866300</v>
          </cell>
          <cell r="B6220">
            <v>1</v>
          </cell>
          <cell r="C6220" t="str">
            <v>Break glass fire alarm point and wiring</v>
          </cell>
          <cell r="D6220" t="str">
            <v>59</v>
          </cell>
          <cell r="E6220" t="str">
            <v>BASALA</v>
          </cell>
          <cell r="F6220" t="str">
            <v>BAS</v>
          </cell>
          <cell r="G6220">
            <v>38820</v>
          </cell>
          <cell r="H6220" t="str">
            <v>Active</v>
          </cell>
          <cell r="I6220">
            <v>1</v>
          </cell>
          <cell r="J6220">
            <v>39344</v>
          </cell>
          <cell r="K6220" t="str">
            <v>C</v>
          </cell>
          <cell r="L6220" t="str">
            <v>EA</v>
          </cell>
          <cell r="M6220" t="str">
            <v>0101</v>
          </cell>
          <cell r="N6220">
            <v>273.16000000000003</v>
          </cell>
          <cell r="O6220">
            <v>1.17</v>
          </cell>
          <cell r="P6220">
            <v>13.6</v>
          </cell>
          <cell r="Q6220">
            <v>27.2</v>
          </cell>
          <cell r="R6220">
            <v>245.96</v>
          </cell>
          <cell r="S6220">
            <v>43.52</v>
          </cell>
          <cell r="T6220">
            <v>20</v>
          </cell>
          <cell r="U6220">
            <v>30</v>
          </cell>
          <cell r="V6220">
            <v>18</v>
          </cell>
          <cell r="W6220">
            <v>30</v>
          </cell>
          <cell r="X6220">
            <v>0</v>
          </cell>
        </row>
        <row r="6221">
          <cell r="A6221" t="str">
            <v>1866400</v>
          </cell>
          <cell r="B6221">
            <v>1</v>
          </cell>
          <cell r="C6221" t="str">
            <v>Door check x 5</v>
          </cell>
          <cell r="D6221" t="str">
            <v>59</v>
          </cell>
          <cell r="E6221" t="str">
            <v>BASADR</v>
          </cell>
          <cell r="F6221" t="str">
            <v>BAS</v>
          </cell>
          <cell r="G6221">
            <v>38820</v>
          </cell>
          <cell r="H6221" t="str">
            <v>Active</v>
          </cell>
          <cell r="I6221">
            <v>5</v>
          </cell>
          <cell r="J6221">
            <v>39344</v>
          </cell>
          <cell r="K6221" t="str">
            <v>C</v>
          </cell>
          <cell r="L6221" t="str">
            <v>EA</v>
          </cell>
          <cell r="M6221" t="str">
            <v>0101</v>
          </cell>
          <cell r="N6221">
            <v>1950.8</v>
          </cell>
          <cell r="O6221">
            <v>8.0399999999999991</v>
          </cell>
          <cell r="P6221">
            <v>97.14</v>
          </cell>
          <cell r="Q6221">
            <v>194.28</v>
          </cell>
          <cell r="R6221">
            <v>1756.52</v>
          </cell>
          <cell r="S6221">
            <v>310.8</v>
          </cell>
          <cell r="T6221">
            <v>20</v>
          </cell>
          <cell r="U6221">
            <v>30</v>
          </cell>
          <cell r="V6221">
            <v>18</v>
          </cell>
          <cell r="W6221">
            <v>30</v>
          </cell>
          <cell r="X6221">
            <v>0</v>
          </cell>
        </row>
        <row r="6222">
          <cell r="A6222" t="str">
            <v>1866500</v>
          </cell>
          <cell r="B6222">
            <v>1</v>
          </cell>
          <cell r="C6222" t="str">
            <v>Exit sign and wiring x 3</v>
          </cell>
          <cell r="D6222" t="str">
            <v>59</v>
          </cell>
          <cell r="E6222" t="str">
            <v>BASELC</v>
          </cell>
          <cell r="F6222" t="str">
            <v>BAS</v>
          </cell>
          <cell r="G6222">
            <v>38820</v>
          </cell>
          <cell r="H6222" t="str">
            <v>Active</v>
          </cell>
          <cell r="I6222">
            <v>3</v>
          </cell>
          <cell r="J6222">
            <v>39344</v>
          </cell>
          <cell r="K6222" t="str">
            <v>C</v>
          </cell>
          <cell r="L6222" t="str">
            <v>EA</v>
          </cell>
          <cell r="M6222" t="str">
            <v>0101</v>
          </cell>
          <cell r="N6222">
            <v>819.31</v>
          </cell>
          <cell r="O6222">
            <v>3.4</v>
          </cell>
          <cell r="P6222">
            <v>40.799999999999997</v>
          </cell>
          <cell r="Q6222">
            <v>81.599999999999994</v>
          </cell>
          <cell r="R6222">
            <v>737.71</v>
          </cell>
          <cell r="S6222">
            <v>130.53</v>
          </cell>
          <cell r="T6222">
            <v>20</v>
          </cell>
          <cell r="U6222">
            <v>30</v>
          </cell>
          <cell r="V6222">
            <v>18</v>
          </cell>
          <cell r="W6222">
            <v>30</v>
          </cell>
          <cell r="X6222">
            <v>0</v>
          </cell>
        </row>
        <row r="6223">
          <cell r="A6223" t="str">
            <v>1866600</v>
          </cell>
          <cell r="B6223">
            <v>1</v>
          </cell>
          <cell r="C6223" t="str">
            <v>Fire siren and wiring x 2</v>
          </cell>
          <cell r="D6223" t="str">
            <v>59</v>
          </cell>
          <cell r="E6223" t="str">
            <v>BASALA</v>
          </cell>
          <cell r="F6223" t="str">
            <v>BAS</v>
          </cell>
          <cell r="G6223">
            <v>38820</v>
          </cell>
          <cell r="H6223" t="str">
            <v>Active</v>
          </cell>
          <cell r="I6223">
            <v>2</v>
          </cell>
          <cell r="J6223">
            <v>39344</v>
          </cell>
          <cell r="K6223" t="str">
            <v>C</v>
          </cell>
          <cell r="L6223" t="str">
            <v>EA</v>
          </cell>
          <cell r="M6223" t="str">
            <v>0101</v>
          </cell>
          <cell r="N6223">
            <v>179.51</v>
          </cell>
          <cell r="O6223">
            <v>0.8</v>
          </cell>
          <cell r="P6223">
            <v>8.94</v>
          </cell>
          <cell r="Q6223">
            <v>17.88</v>
          </cell>
          <cell r="R6223">
            <v>161.63</v>
          </cell>
          <cell r="S6223">
            <v>28.6</v>
          </cell>
          <cell r="T6223">
            <v>20</v>
          </cell>
          <cell r="U6223">
            <v>30</v>
          </cell>
          <cell r="V6223">
            <v>18</v>
          </cell>
          <cell r="W6223">
            <v>30</v>
          </cell>
          <cell r="X6223">
            <v>0</v>
          </cell>
        </row>
        <row r="6224">
          <cell r="A6224" t="str">
            <v>1866700</v>
          </cell>
          <cell r="B6224">
            <v>1</v>
          </cell>
          <cell r="C6224" t="str">
            <v>Fitted carpet in square metres x 61</v>
          </cell>
          <cell r="D6224" t="str">
            <v>59</v>
          </cell>
          <cell r="E6224" t="str">
            <v>BASFLO</v>
          </cell>
          <cell r="F6224" t="str">
            <v>BAS</v>
          </cell>
          <cell r="G6224">
            <v>38820</v>
          </cell>
          <cell r="H6224" t="str">
            <v>Active</v>
          </cell>
          <cell r="I6224">
            <v>61</v>
          </cell>
          <cell r="J6224">
            <v>39344</v>
          </cell>
          <cell r="K6224" t="str">
            <v>C</v>
          </cell>
          <cell r="L6224" t="str">
            <v>EA</v>
          </cell>
          <cell r="M6224" t="str">
            <v>0101</v>
          </cell>
          <cell r="N6224">
            <v>68.19</v>
          </cell>
          <cell r="O6224">
            <v>0</v>
          </cell>
          <cell r="P6224">
            <v>0</v>
          </cell>
          <cell r="Q6224">
            <v>68.19</v>
          </cell>
          <cell r="R6224">
            <v>0</v>
          </cell>
          <cell r="S6224">
            <v>10.86</v>
          </cell>
          <cell r="T6224">
            <v>0</v>
          </cell>
          <cell r="U6224">
            <v>30</v>
          </cell>
          <cell r="V6224">
            <v>0</v>
          </cell>
          <cell r="W6224">
            <v>0</v>
          </cell>
          <cell r="X6224">
            <v>0</v>
          </cell>
        </row>
        <row r="6225">
          <cell r="A6225" t="str">
            <v>1866800</v>
          </cell>
          <cell r="B6225">
            <v>1</v>
          </cell>
          <cell r="C6225" t="str">
            <v>Fluorescent light fitting - single tube</v>
          </cell>
          <cell r="D6225" t="str">
            <v>59</v>
          </cell>
          <cell r="E6225" t="str">
            <v>BASLIG</v>
          </cell>
          <cell r="F6225" t="str">
            <v>BAS</v>
          </cell>
          <cell r="G6225">
            <v>38820</v>
          </cell>
          <cell r="H6225" t="str">
            <v>Active</v>
          </cell>
          <cell r="I6225">
            <v>2</v>
          </cell>
          <cell r="J6225">
            <v>39344</v>
          </cell>
          <cell r="K6225" t="str">
            <v>C</v>
          </cell>
          <cell r="L6225" t="str">
            <v>EA</v>
          </cell>
          <cell r="M6225" t="str">
            <v>0101</v>
          </cell>
          <cell r="N6225">
            <v>131.83000000000001</v>
          </cell>
          <cell r="O6225">
            <v>0.71</v>
          </cell>
          <cell r="P6225">
            <v>8.74</v>
          </cell>
          <cell r="Q6225">
            <v>17.48</v>
          </cell>
          <cell r="R6225">
            <v>114.35</v>
          </cell>
          <cell r="S6225">
            <v>21</v>
          </cell>
          <cell r="T6225">
            <v>15</v>
          </cell>
          <cell r="U6225">
            <v>30</v>
          </cell>
          <cell r="V6225">
            <v>13</v>
          </cell>
          <cell r="W6225">
            <v>30</v>
          </cell>
          <cell r="X6225">
            <v>0</v>
          </cell>
        </row>
        <row r="6226">
          <cell r="A6226" t="str">
            <v>1866900</v>
          </cell>
          <cell r="B6226">
            <v>1</v>
          </cell>
          <cell r="C6226" t="str">
            <v>Fluorescent light fitting - single tube</v>
          </cell>
          <cell r="D6226" t="str">
            <v>59</v>
          </cell>
          <cell r="E6226" t="str">
            <v>BASLIG</v>
          </cell>
          <cell r="F6226" t="str">
            <v>BAS</v>
          </cell>
          <cell r="G6226">
            <v>38820</v>
          </cell>
          <cell r="H6226" t="str">
            <v>Active</v>
          </cell>
          <cell r="I6226">
            <v>2</v>
          </cell>
          <cell r="J6226">
            <v>39344</v>
          </cell>
          <cell r="K6226" t="str">
            <v>C</v>
          </cell>
          <cell r="L6226" t="str">
            <v>EA</v>
          </cell>
          <cell r="M6226" t="str">
            <v>0101</v>
          </cell>
          <cell r="N6226">
            <v>146.5</v>
          </cell>
          <cell r="O6226">
            <v>0.8</v>
          </cell>
          <cell r="P6226">
            <v>9.7100000000000009</v>
          </cell>
          <cell r="Q6226">
            <v>19.420000000000002</v>
          </cell>
          <cell r="R6226">
            <v>127.08</v>
          </cell>
          <cell r="S6226">
            <v>23.34</v>
          </cell>
          <cell r="T6226">
            <v>15</v>
          </cell>
          <cell r="U6226">
            <v>30</v>
          </cell>
          <cell r="V6226">
            <v>13</v>
          </cell>
          <cell r="W6226">
            <v>30</v>
          </cell>
          <cell r="X6226">
            <v>0</v>
          </cell>
        </row>
        <row r="6227">
          <cell r="A6227" t="str">
            <v>1867000</v>
          </cell>
          <cell r="B6227">
            <v>1</v>
          </cell>
          <cell r="C6227" t="str">
            <v>Fluorescent light fitting - twin tube re</v>
          </cell>
          <cell r="D6227" t="str">
            <v>59</v>
          </cell>
          <cell r="E6227" t="str">
            <v>BASLIG</v>
          </cell>
          <cell r="F6227" t="str">
            <v>BAS</v>
          </cell>
          <cell r="G6227">
            <v>38820</v>
          </cell>
          <cell r="H6227" t="str">
            <v>Active</v>
          </cell>
          <cell r="I6227">
            <v>5</v>
          </cell>
          <cell r="J6227">
            <v>39344</v>
          </cell>
          <cell r="K6227" t="str">
            <v>C</v>
          </cell>
          <cell r="L6227" t="str">
            <v>EA</v>
          </cell>
          <cell r="M6227" t="str">
            <v>0101</v>
          </cell>
          <cell r="N6227">
            <v>476.16</v>
          </cell>
          <cell r="O6227">
            <v>2.64</v>
          </cell>
          <cell r="P6227">
            <v>31.57</v>
          </cell>
          <cell r="Q6227">
            <v>63.14</v>
          </cell>
          <cell r="R6227">
            <v>413.02</v>
          </cell>
          <cell r="S6227">
            <v>75.86</v>
          </cell>
          <cell r="T6227">
            <v>15</v>
          </cell>
          <cell r="U6227">
            <v>30</v>
          </cell>
          <cell r="V6227">
            <v>13</v>
          </cell>
          <cell r="W6227">
            <v>30</v>
          </cell>
          <cell r="X6227">
            <v>0</v>
          </cell>
        </row>
        <row r="6228">
          <cell r="A6228" t="str">
            <v>1867100</v>
          </cell>
          <cell r="B6228">
            <v>1</v>
          </cell>
          <cell r="C6228" t="str">
            <v>Fluorescent light fitting - twin tube eg</v>
          </cell>
          <cell r="D6228" t="str">
            <v>59</v>
          </cell>
          <cell r="E6228" t="str">
            <v>BASLIG</v>
          </cell>
          <cell r="F6228" t="str">
            <v>BAS</v>
          </cell>
          <cell r="G6228">
            <v>38820</v>
          </cell>
          <cell r="H6228" t="str">
            <v>Active</v>
          </cell>
          <cell r="I6228">
            <v>9</v>
          </cell>
          <cell r="J6228">
            <v>39344</v>
          </cell>
          <cell r="K6228" t="str">
            <v>C</v>
          </cell>
          <cell r="L6228" t="str">
            <v>EA</v>
          </cell>
          <cell r="M6228" t="str">
            <v>0101</v>
          </cell>
          <cell r="N6228">
            <v>988.95</v>
          </cell>
          <cell r="O6228">
            <v>5.51</v>
          </cell>
          <cell r="P6228">
            <v>65.569999999999993</v>
          </cell>
          <cell r="Q6228">
            <v>131.13999999999999</v>
          </cell>
          <cell r="R6228">
            <v>857.81</v>
          </cell>
          <cell r="S6228">
            <v>157.56</v>
          </cell>
          <cell r="T6228">
            <v>15</v>
          </cell>
          <cell r="U6228">
            <v>30</v>
          </cell>
          <cell r="V6228">
            <v>13</v>
          </cell>
          <cell r="W6228">
            <v>30</v>
          </cell>
          <cell r="X6228">
            <v>0</v>
          </cell>
        </row>
        <row r="6229">
          <cell r="A6229" t="str">
            <v>1867200</v>
          </cell>
          <cell r="B6229">
            <v>1</v>
          </cell>
          <cell r="C6229" t="str">
            <v>Internal division walling in lineal metr</v>
          </cell>
          <cell r="D6229" t="str">
            <v>59</v>
          </cell>
          <cell r="E6229" t="str">
            <v>BASPAR</v>
          </cell>
          <cell r="F6229" t="str">
            <v>BAS</v>
          </cell>
          <cell r="G6229">
            <v>38820</v>
          </cell>
          <cell r="H6229" t="str">
            <v>Active</v>
          </cell>
          <cell r="I6229">
            <v>60</v>
          </cell>
          <cell r="J6229">
            <v>39344</v>
          </cell>
          <cell r="K6229" t="str">
            <v>C</v>
          </cell>
          <cell r="L6229" t="str">
            <v>EA</v>
          </cell>
          <cell r="M6229" t="str">
            <v>0101</v>
          </cell>
          <cell r="N6229">
            <v>30767.360000000001</v>
          </cell>
          <cell r="O6229">
            <v>169.98</v>
          </cell>
          <cell r="P6229">
            <v>2039.98</v>
          </cell>
          <cell r="Q6229">
            <v>4079.96</v>
          </cell>
          <cell r="R6229">
            <v>26687.4</v>
          </cell>
          <cell r="S6229">
            <v>4901.8900000000003</v>
          </cell>
          <cell r="T6229">
            <v>15</v>
          </cell>
          <cell r="U6229">
            <v>30</v>
          </cell>
          <cell r="V6229">
            <v>13</v>
          </cell>
          <cell r="W6229">
            <v>30</v>
          </cell>
          <cell r="X6229">
            <v>0</v>
          </cell>
        </row>
        <row r="6230">
          <cell r="A6230" t="str">
            <v>1867300</v>
          </cell>
          <cell r="B6230">
            <v>1</v>
          </cell>
          <cell r="C6230" t="str">
            <v>Shower box</v>
          </cell>
          <cell r="D6230" t="str">
            <v>59</v>
          </cell>
          <cell r="E6230" t="str">
            <v>BASPLM</v>
          </cell>
          <cell r="F6230" t="str">
            <v>BAS</v>
          </cell>
          <cell r="G6230">
            <v>38820</v>
          </cell>
          <cell r="H6230" t="str">
            <v>Active</v>
          </cell>
          <cell r="I6230">
            <v>1</v>
          </cell>
          <cell r="J6230">
            <v>39344</v>
          </cell>
          <cell r="K6230" t="str">
            <v>C</v>
          </cell>
          <cell r="L6230" t="str">
            <v>EA</v>
          </cell>
          <cell r="M6230" t="str">
            <v>0101</v>
          </cell>
          <cell r="N6230">
            <v>1170.4100000000001</v>
          </cell>
          <cell r="O6230">
            <v>4.82</v>
          </cell>
          <cell r="P6230">
            <v>58.28</v>
          </cell>
          <cell r="Q6230">
            <v>116.56</v>
          </cell>
          <cell r="R6230">
            <v>1053.8499999999999</v>
          </cell>
          <cell r="S6230">
            <v>186.47</v>
          </cell>
          <cell r="T6230">
            <v>20</v>
          </cell>
          <cell r="U6230">
            <v>30</v>
          </cell>
          <cell r="V6230">
            <v>18</v>
          </cell>
          <cell r="W6230">
            <v>30</v>
          </cell>
          <cell r="X6230">
            <v>0</v>
          </cell>
        </row>
        <row r="6231">
          <cell r="A6231" t="str">
            <v>1867400</v>
          </cell>
          <cell r="B6231">
            <v>1</v>
          </cell>
          <cell r="C6231" t="str">
            <v>Sink bench and cupboards</v>
          </cell>
          <cell r="D6231" t="str">
            <v>59</v>
          </cell>
          <cell r="E6231" t="str">
            <v>BASPLM</v>
          </cell>
          <cell r="F6231" t="str">
            <v>BAS</v>
          </cell>
          <cell r="G6231">
            <v>38820</v>
          </cell>
          <cell r="H6231" t="str">
            <v>Active</v>
          </cell>
          <cell r="I6231">
            <v>1</v>
          </cell>
          <cell r="J6231">
            <v>39344</v>
          </cell>
          <cell r="K6231" t="str">
            <v>C</v>
          </cell>
          <cell r="L6231" t="str">
            <v>EA</v>
          </cell>
          <cell r="M6231" t="str">
            <v>0101</v>
          </cell>
          <cell r="N6231">
            <v>3901.64</v>
          </cell>
          <cell r="O6231">
            <v>16.190000000000001</v>
          </cell>
          <cell r="P6231">
            <v>194.28</v>
          </cell>
          <cell r="Q6231">
            <v>388.56</v>
          </cell>
          <cell r="R6231">
            <v>3513.08</v>
          </cell>
          <cell r="S6231">
            <v>621.61</v>
          </cell>
          <cell r="T6231">
            <v>20</v>
          </cell>
          <cell r="U6231">
            <v>30</v>
          </cell>
          <cell r="V6231">
            <v>18</v>
          </cell>
          <cell r="W6231">
            <v>30</v>
          </cell>
          <cell r="X6231">
            <v>0</v>
          </cell>
        </row>
        <row r="6232">
          <cell r="A6232" t="str">
            <v>1867500</v>
          </cell>
          <cell r="B6232">
            <v>1</v>
          </cell>
          <cell r="C6232" t="str">
            <v>Sink unit x 2</v>
          </cell>
          <cell r="D6232" t="str">
            <v>59</v>
          </cell>
          <cell r="E6232" t="str">
            <v>BASPLM</v>
          </cell>
          <cell r="F6232" t="str">
            <v>BAS</v>
          </cell>
          <cell r="G6232">
            <v>38820</v>
          </cell>
          <cell r="H6232" t="str">
            <v>Active</v>
          </cell>
          <cell r="I6232">
            <v>2</v>
          </cell>
          <cell r="J6232">
            <v>39344</v>
          </cell>
          <cell r="K6232" t="str">
            <v>C</v>
          </cell>
          <cell r="L6232" t="str">
            <v>EA</v>
          </cell>
          <cell r="M6232" t="str">
            <v>0101</v>
          </cell>
          <cell r="N6232">
            <v>780.3</v>
          </cell>
          <cell r="O6232">
            <v>3.22</v>
          </cell>
          <cell r="P6232">
            <v>38.86</v>
          </cell>
          <cell r="Q6232">
            <v>77.72</v>
          </cell>
          <cell r="R6232">
            <v>702.58</v>
          </cell>
          <cell r="S6232">
            <v>124.32</v>
          </cell>
          <cell r="T6232">
            <v>20</v>
          </cell>
          <cell r="U6232">
            <v>30</v>
          </cell>
          <cell r="V6232">
            <v>18</v>
          </cell>
          <cell r="W6232">
            <v>30</v>
          </cell>
          <cell r="X6232">
            <v>0</v>
          </cell>
        </row>
        <row r="6233">
          <cell r="A6233" t="str">
            <v>1867600</v>
          </cell>
          <cell r="B6233">
            <v>1</v>
          </cell>
          <cell r="C6233" t="str">
            <v>Suspended ceiling in square metres x 128</v>
          </cell>
          <cell r="D6233" t="str">
            <v>59</v>
          </cell>
          <cell r="E6233" t="str">
            <v>BASSUS</v>
          </cell>
          <cell r="F6233" t="str">
            <v>BAS</v>
          </cell>
          <cell r="G6233">
            <v>38820</v>
          </cell>
          <cell r="H6233" t="str">
            <v>Active</v>
          </cell>
          <cell r="I6233">
            <v>128</v>
          </cell>
          <cell r="J6233">
            <v>39344</v>
          </cell>
          <cell r="K6233" t="str">
            <v>C</v>
          </cell>
          <cell r="L6233" t="str">
            <v>EA</v>
          </cell>
          <cell r="M6233" t="str">
            <v>0101</v>
          </cell>
          <cell r="N6233">
            <v>3495.84</v>
          </cell>
          <cell r="O6233">
            <v>14.47</v>
          </cell>
          <cell r="P6233">
            <v>174.08</v>
          </cell>
          <cell r="Q6233">
            <v>348.16</v>
          </cell>
          <cell r="R6233">
            <v>3147.68</v>
          </cell>
          <cell r="S6233">
            <v>556.96</v>
          </cell>
          <cell r="T6233">
            <v>20</v>
          </cell>
          <cell r="U6233">
            <v>30</v>
          </cell>
          <cell r="V6233">
            <v>18</v>
          </cell>
          <cell r="W6233">
            <v>30</v>
          </cell>
          <cell r="X6233">
            <v>0</v>
          </cell>
        </row>
        <row r="6234">
          <cell r="A6234" t="str">
            <v>1867700</v>
          </cell>
          <cell r="B6234">
            <v>1</v>
          </cell>
          <cell r="C6234" t="str">
            <v>Venetian window blind x 9</v>
          </cell>
          <cell r="D6234" t="str">
            <v>59</v>
          </cell>
          <cell r="E6234" t="str">
            <v>FIXOTH</v>
          </cell>
          <cell r="F6234" t="str">
            <v>FIX</v>
          </cell>
          <cell r="G6234">
            <v>38120</v>
          </cell>
          <cell r="H6234" t="str">
            <v>Active</v>
          </cell>
          <cell r="I6234">
            <v>9</v>
          </cell>
          <cell r="J6234">
            <v>39343</v>
          </cell>
          <cell r="K6234" t="str">
            <v>C</v>
          </cell>
          <cell r="L6234" t="str">
            <v>EA</v>
          </cell>
          <cell r="M6234" t="str">
            <v>0101</v>
          </cell>
          <cell r="N6234">
            <v>873.97</v>
          </cell>
          <cell r="O6234">
            <v>0</v>
          </cell>
          <cell r="P6234">
            <v>0</v>
          </cell>
          <cell r="Q6234">
            <v>873.97</v>
          </cell>
          <cell r="R6234">
            <v>0</v>
          </cell>
          <cell r="S6234">
            <v>0</v>
          </cell>
          <cell r="T6234">
            <v>5</v>
          </cell>
          <cell r="U6234">
            <v>0</v>
          </cell>
          <cell r="V6234">
            <v>0</v>
          </cell>
          <cell r="W6234">
            <v>0</v>
          </cell>
          <cell r="X6234">
            <v>0</v>
          </cell>
        </row>
        <row r="6235">
          <cell r="A6235" t="str">
            <v>1867800</v>
          </cell>
          <cell r="B6235">
            <v>1</v>
          </cell>
          <cell r="C6235" t="str">
            <v>Vinyl floor covering in square metres x</v>
          </cell>
          <cell r="D6235" t="str">
            <v>59</v>
          </cell>
          <cell r="E6235" t="str">
            <v>BASFLO</v>
          </cell>
          <cell r="F6235" t="str">
            <v>BAS</v>
          </cell>
          <cell r="G6235">
            <v>38820</v>
          </cell>
          <cell r="H6235" t="str">
            <v>Active</v>
          </cell>
          <cell r="I6235">
            <v>67</v>
          </cell>
          <cell r="J6235">
            <v>39344</v>
          </cell>
          <cell r="K6235" t="str">
            <v>C</v>
          </cell>
          <cell r="L6235" t="str">
            <v>EA</v>
          </cell>
          <cell r="M6235" t="str">
            <v>0101</v>
          </cell>
          <cell r="N6235">
            <v>64.209999999999994</v>
          </cell>
          <cell r="O6235">
            <v>0</v>
          </cell>
          <cell r="P6235">
            <v>0</v>
          </cell>
          <cell r="Q6235">
            <v>64.209999999999994</v>
          </cell>
          <cell r="R6235">
            <v>0</v>
          </cell>
          <cell r="S6235">
            <v>10.23</v>
          </cell>
          <cell r="T6235">
            <v>0</v>
          </cell>
          <cell r="U6235">
            <v>30</v>
          </cell>
          <cell r="V6235">
            <v>0</v>
          </cell>
          <cell r="W6235">
            <v>0</v>
          </cell>
          <cell r="X6235">
            <v>0</v>
          </cell>
        </row>
        <row r="6236">
          <cell r="A6236" t="str">
            <v>1867900</v>
          </cell>
          <cell r="B6236">
            <v>1</v>
          </cell>
          <cell r="C6236" t="str">
            <v>Water heater - sink type</v>
          </cell>
          <cell r="D6236" t="str">
            <v>59</v>
          </cell>
          <cell r="E6236" t="str">
            <v>BASPLM</v>
          </cell>
          <cell r="F6236" t="str">
            <v>BAS</v>
          </cell>
          <cell r="G6236">
            <v>38820</v>
          </cell>
          <cell r="H6236" t="str">
            <v>Active</v>
          </cell>
          <cell r="I6236">
            <v>1</v>
          </cell>
          <cell r="J6236">
            <v>39344</v>
          </cell>
          <cell r="K6236" t="str">
            <v>C</v>
          </cell>
          <cell r="L6236" t="str">
            <v>EA</v>
          </cell>
          <cell r="M6236" t="str">
            <v>0101</v>
          </cell>
          <cell r="N6236">
            <v>780.3</v>
          </cell>
          <cell r="O6236">
            <v>3.22</v>
          </cell>
          <cell r="P6236">
            <v>38.86</v>
          </cell>
          <cell r="Q6236">
            <v>77.72</v>
          </cell>
          <cell r="R6236">
            <v>702.58</v>
          </cell>
          <cell r="S6236">
            <v>124.32</v>
          </cell>
          <cell r="T6236">
            <v>20</v>
          </cell>
          <cell r="U6236">
            <v>30</v>
          </cell>
          <cell r="V6236">
            <v>18</v>
          </cell>
          <cell r="W6236">
            <v>30</v>
          </cell>
          <cell r="X6236">
            <v>0</v>
          </cell>
        </row>
        <row r="6237">
          <cell r="A6237" t="str">
            <v>1868000</v>
          </cell>
          <cell r="B6237">
            <v>1</v>
          </cell>
          <cell r="C6237" t="str">
            <v>WC pedestal x 2</v>
          </cell>
          <cell r="D6237" t="str">
            <v>59</v>
          </cell>
          <cell r="E6237" t="str">
            <v>BASPLM</v>
          </cell>
          <cell r="F6237" t="str">
            <v>BAS</v>
          </cell>
          <cell r="G6237">
            <v>38820</v>
          </cell>
          <cell r="H6237" t="str">
            <v>Active</v>
          </cell>
          <cell r="I6237">
            <v>2</v>
          </cell>
          <cell r="J6237">
            <v>39344</v>
          </cell>
          <cell r="K6237" t="str">
            <v>C</v>
          </cell>
          <cell r="L6237" t="str">
            <v>EA</v>
          </cell>
          <cell r="M6237" t="str">
            <v>0101</v>
          </cell>
          <cell r="N6237">
            <v>2028.78</v>
          </cell>
          <cell r="O6237">
            <v>8.4</v>
          </cell>
          <cell r="P6237">
            <v>101.02</v>
          </cell>
          <cell r="Q6237">
            <v>202.04</v>
          </cell>
          <cell r="R6237">
            <v>1826.74</v>
          </cell>
          <cell r="S6237">
            <v>323.23</v>
          </cell>
          <cell r="T6237">
            <v>20</v>
          </cell>
          <cell r="U6237">
            <v>30</v>
          </cell>
          <cell r="V6237">
            <v>18</v>
          </cell>
          <cell r="W6237">
            <v>30</v>
          </cell>
          <cell r="X6237">
            <v>0</v>
          </cell>
        </row>
        <row r="6238">
          <cell r="A6238" t="str">
            <v>1868100</v>
          </cell>
          <cell r="B6238">
            <v>1</v>
          </cell>
          <cell r="C6238" t="str">
            <v>WC surround screen and door</v>
          </cell>
          <cell r="D6238" t="str">
            <v>59</v>
          </cell>
          <cell r="E6238" t="str">
            <v>BASPAR</v>
          </cell>
          <cell r="F6238" t="str">
            <v>BAS</v>
          </cell>
          <cell r="G6238">
            <v>38820</v>
          </cell>
          <cell r="H6238" t="str">
            <v>Active</v>
          </cell>
          <cell r="I6238">
            <v>1</v>
          </cell>
          <cell r="J6238">
            <v>39344</v>
          </cell>
          <cell r="K6238" t="str">
            <v>C</v>
          </cell>
          <cell r="L6238" t="str">
            <v>EA</v>
          </cell>
          <cell r="M6238" t="str">
            <v>0101</v>
          </cell>
          <cell r="N6238">
            <v>952.34</v>
          </cell>
          <cell r="O6238">
            <v>5.28</v>
          </cell>
          <cell r="P6238">
            <v>63.14</v>
          </cell>
          <cell r="Q6238">
            <v>126.28</v>
          </cell>
          <cell r="R6238">
            <v>826.06</v>
          </cell>
          <cell r="S6238">
            <v>151.72999999999999</v>
          </cell>
          <cell r="T6238">
            <v>15</v>
          </cell>
          <cell r="U6238">
            <v>30</v>
          </cell>
          <cell r="V6238">
            <v>13</v>
          </cell>
          <cell r="W6238">
            <v>30</v>
          </cell>
          <cell r="X6238">
            <v>0</v>
          </cell>
        </row>
        <row r="6239">
          <cell r="A6239" t="str">
            <v>1868200</v>
          </cell>
          <cell r="B6239">
            <v>1</v>
          </cell>
          <cell r="C6239" t="str">
            <v>Auto roller door - large  x 3</v>
          </cell>
          <cell r="D6239" t="str">
            <v>59</v>
          </cell>
          <cell r="E6239" t="str">
            <v>BASADR</v>
          </cell>
          <cell r="F6239" t="str">
            <v>BAS</v>
          </cell>
          <cell r="G6239">
            <v>38820</v>
          </cell>
          <cell r="H6239" t="str">
            <v>Active</v>
          </cell>
          <cell r="I6239">
            <v>3</v>
          </cell>
          <cell r="J6239">
            <v>39344</v>
          </cell>
          <cell r="K6239" t="str">
            <v>C</v>
          </cell>
          <cell r="L6239" t="str">
            <v>EA</v>
          </cell>
          <cell r="M6239" t="str">
            <v>0024</v>
          </cell>
          <cell r="N6239">
            <v>7725.1</v>
          </cell>
          <cell r="O6239">
            <v>32.01</v>
          </cell>
          <cell r="P6239">
            <v>384.67</v>
          </cell>
          <cell r="Q6239">
            <v>769.34</v>
          </cell>
          <cell r="R6239">
            <v>6955.76</v>
          </cell>
          <cell r="S6239">
            <v>1230.77</v>
          </cell>
          <cell r="T6239">
            <v>20</v>
          </cell>
          <cell r="U6239">
            <v>30</v>
          </cell>
          <cell r="V6239">
            <v>18</v>
          </cell>
          <cell r="W6239">
            <v>30</v>
          </cell>
          <cell r="X6239">
            <v>0</v>
          </cell>
        </row>
        <row r="6240">
          <cell r="A6240" t="str">
            <v>1868300</v>
          </cell>
          <cell r="B6240">
            <v>1</v>
          </cell>
          <cell r="C6240" t="str">
            <v>Auto roller door motor x 3</v>
          </cell>
          <cell r="D6240" t="str">
            <v>59</v>
          </cell>
          <cell r="E6240" t="str">
            <v>BASADR</v>
          </cell>
          <cell r="F6240" t="str">
            <v>BAS</v>
          </cell>
          <cell r="G6240">
            <v>38820</v>
          </cell>
          <cell r="H6240" t="str">
            <v>Active</v>
          </cell>
          <cell r="I6240">
            <v>3</v>
          </cell>
          <cell r="J6240">
            <v>39344</v>
          </cell>
          <cell r="K6240" t="str">
            <v>C</v>
          </cell>
          <cell r="L6240" t="str">
            <v>EA</v>
          </cell>
          <cell r="M6240" t="str">
            <v>0024</v>
          </cell>
          <cell r="N6240">
            <v>2223.85</v>
          </cell>
          <cell r="O6240">
            <v>9.2100000000000009</v>
          </cell>
          <cell r="P6240">
            <v>110.74</v>
          </cell>
          <cell r="Q6240">
            <v>221.48</v>
          </cell>
          <cell r="R6240">
            <v>2002.37</v>
          </cell>
          <cell r="S6240">
            <v>354.31</v>
          </cell>
          <cell r="T6240">
            <v>20</v>
          </cell>
          <cell r="U6240">
            <v>30</v>
          </cell>
          <cell r="V6240">
            <v>18</v>
          </cell>
          <cell r="W6240">
            <v>30</v>
          </cell>
          <cell r="X6240">
            <v>0</v>
          </cell>
        </row>
        <row r="6241">
          <cell r="A6241" t="str">
            <v>1868400</v>
          </cell>
          <cell r="B6241">
            <v>1</v>
          </cell>
          <cell r="C6241" t="str">
            <v>Break glass fire alarm point and wiring</v>
          </cell>
          <cell r="D6241" t="str">
            <v>59</v>
          </cell>
          <cell r="E6241" t="str">
            <v>BASALA</v>
          </cell>
          <cell r="F6241" t="str">
            <v>BAS</v>
          </cell>
          <cell r="G6241">
            <v>38820</v>
          </cell>
          <cell r="H6241" t="str">
            <v>Active</v>
          </cell>
          <cell r="I6241">
            <v>2</v>
          </cell>
          <cell r="J6241">
            <v>39344</v>
          </cell>
          <cell r="K6241" t="str">
            <v>C</v>
          </cell>
          <cell r="L6241" t="str">
            <v>EA</v>
          </cell>
          <cell r="M6241" t="str">
            <v>0024</v>
          </cell>
          <cell r="N6241">
            <v>546.20000000000005</v>
          </cell>
          <cell r="O6241">
            <v>2.23</v>
          </cell>
          <cell r="P6241">
            <v>27.2</v>
          </cell>
          <cell r="Q6241">
            <v>54.4</v>
          </cell>
          <cell r="R6241">
            <v>491.8</v>
          </cell>
          <cell r="S6241">
            <v>87.02</v>
          </cell>
          <cell r="T6241">
            <v>20</v>
          </cell>
          <cell r="U6241">
            <v>30</v>
          </cell>
          <cell r="V6241">
            <v>18</v>
          </cell>
          <cell r="W6241">
            <v>30</v>
          </cell>
          <cell r="X6241">
            <v>0</v>
          </cell>
        </row>
        <row r="6242">
          <cell r="A6242" t="str">
            <v>1868500</v>
          </cell>
          <cell r="B6242">
            <v>1</v>
          </cell>
          <cell r="C6242" t="str">
            <v>Door check</v>
          </cell>
          <cell r="D6242" t="str">
            <v>59</v>
          </cell>
          <cell r="E6242" t="str">
            <v>BASADR</v>
          </cell>
          <cell r="F6242" t="str">
            <v>BAS</v>
          </cell>
          <cell r="G6242">
            <v>38820</v>
          </cell>
          <cell r="H6242" t="str">
            <v>Active</v>
          </cell>
          <cell r="I6242">
            <v>1</v>
          </cell>
          <cell r="J6242">
            <v>39344</v>
          </cell>
          <cell r="K6242" t="str">
            <v>C</v>
          </cell>
          <cell r="L6242" t="str">
            <v>EA</v>
          </cell>
          <cell r="M6242" t="str">
            <v>0024</v>
          </cell>
          <cell r="N6242">
            <v>390.16</v>
          </cell>
          <cell r="O6242">
            <v>1.61</v>
          </cell>
          <cell r="P6242">
            <v>19.43</v>
          </cell>
          <cell r="Q6242">
            <v>38.86</v>
          </cell>
          <cell r="R6242">
            <v>351.3</v>
          </cell>
          <cell r="S6242">
            <v>62.16</v>
          </cell>
          <cell r="T6242">
            <v>20</v>
          </cell>
          <cell r="U6242">
            <v>30</v>
          </cell>
          <cell r="V6242">
            <v>18</v>
          </cell>
          <cell r="W6242">
            <v>30</v>
          </cell>
          <cell r="X6242">
            <v>0</v>
          </cell>
        </row>
        <row r="6243">
          <cell r="A6243" t="str">
            <v>1868600</v>
          </cell>
          <cell r="B6243">
            <v>1</v>
          </cell>
          <cell r="C6243" t="str">
            <v>Electric light fitting - spot light type</v>
          </cell>
          <cell r="D6243" t="str">
            <v>59</v>
          </cell>
          <cell r="E6243" t="str">
            <v>BASLIG</v>
          </cell>
          <cell r="F6243" t="str">
            <v>BAS</v>
          </cell>
          <cell r="G6243">
            <v>38820</v>
          </cell>
          <cell r="H6243" t="str">
            <v>Active</v>
          </cell>
          <cell r="I6243">
            <v>4</v>
          </cell>
          <cell r="J6243">
            <v>39344</v>
          </cell>
          <cell r="K6243" t="str">
            <v>C</v>
          </cell>
          <cell r="L6243" t="str">
            <v>EA</v>
          </cell>
          <cell r="M6243" t="str">
            <v>0024</v>
          </cell>
          <cell r="N6243">
            <v>1465.11</v>
          </cell>
          <cell r="O6243">
            <v>8.0399999999999991</v>
          </cell>
          <cell r="P6243">
            <v>97.14</v>
          </cell>
          <cell r="Q6243">
            <v>194.28</v>
          </cell>
          <cell r="R6243">
            <v>1270.83</v>
          </cell>
          <cell r="S6243">
            <v>233.42</v>
          </cell>
          <cell r="T6243">
            <v>15</v>
          </cell>
          <cell r="U6243">
            <v>30</v>
          </cell>
          <cell r="V6243">
            <v>13</v>
          </cell>
          <cell r="W6243">
            <v>30</v>
          </cell>
          <cell r="X6243">
            <v>0</v>
          </cell>
        </row>
        <row r="6244">
          <cell r="A6244" t="str">
            <v>1868700</v>
          </cell>
          <cell r="B6244">
            <v>1</v>
          </cell>
          <cell r="C6244" t="str">
            <v>Electric light fitting - warehouse/works</v>
          </cell>
          <cell r="D6244" t="str">
            <v>59</v>
          </cell>
          <cell r="E6244" t="str">
            <v>BASLIG</v>
          </cell>
          <cell r="F6244" t="str">
            <v>BAS</v>
          </cell>
          <cell r="G6244">
            <v>38820</v>
          </cell>
          <cell r="H6244" t="str">
            <v>Active</v>
          </cell>
          <cell r="I6244">
            <v>11</v>
          </cell>
          <cell r="J6244">
            <v>39344</v>
          </cell>
          <cell r="K6244" t="str">
            <v>C</v>
          </cell>
          <cell r="L6244" t="str">
            <v>EA</v>
          </cell>
          <cell r="M6244" t="str">
            <v>0024</v>
          </cell>
          <cell r="N6244">
            <v>6446.48</v>
          </cell>
          <cell r="O6244">
            <v>35.6</v>
          </cell>
          <cell r="P6244">
            <v>427.42</v>
          </cell>
          <cell r="Q6244">
            <v>854.84</v>
          </cell>
          <cell r="R6244">
            <v>5591.64</v>
          </cell>
          <cell r="S6244">
            <v>1027.06</v>
          </cell>
          <cell r="T6244">
            <v>15</v>
          </cell>
          <cell r="U6244">
            <v>30</v>
          </cell>
          <cell r="V6244">
            <v>13</v>
          </cell>
          <cell r="W6244">
            <v>30</v>
          </cell>
          <cell r="X6244">
            <v>0</v>
          </cell>
        </row>
        <row r="6245">
          <cell r="A6245" t="str">
            <v>1868800</v>
          </cell>
          <cell r="B6245">
            <v>1</v>
          </cell>
          <cell r="C6245" t="str">
            <v>Exit sign and wiring x 2</v>
          </cell>
          <cell r="D6245" t="str">
            <v>59</v>
          </cell>
          <cell r="E6245" t="str">
            <v>BASELC</v>
          </cell>
          <cell r="F6245" t="str">
            <v>BAS</v>
          </cell>
          <cell r="G6245">
            <v>38820</v>
          </cell>
          <cell r="H6245" t="str">
            <v>Active</v>
          </cell>
          <cell r="I6245">
            <v>2</v>
          </cell>
          <cell r="J6245">
            <v>39344</v>
          </cell>
          <cell r="K6245" t="str">
            <v>C</v>
          </cell>
          <cell r="L6245" t="str">
            <v>EA</v>
          </cell>
          <cell r="M6245" t="str">
            <v>0024</v>
          </cell>
          <cell r="N6245">
            <v>546.20000000000005</v>
          </cell>
          <cell r="O6245">
            <v>2.23</v>
          </cell>
          <cell r="P6245">
            <v>27.2</v>
          </cell>
          <cell r="Q6245">
            <v>54.4</v>
          </cell>
          <cell r="R6245">
            <v>491.8</v>
          </cell>
          <cell r="S6245">
            <v>87.02</v>
          </cell>
          <cell r="T6245">
            <v>20</v>
          </cell>
          <cell r="U6245">
            <v>30</v>
          </cell>
          <cell r="V6245">
            <v>18</v>
          </cell>
          <cell r="W6245">
            <v>30</v>
          </cell>
          <cell r="X6245">
            <v>0</v>
          </cell>
        </row>
        <row r="6246">
          <cell r="A6246" t="str">
            <v>1868900</v>
          </cell>
          <cell r="B6246">
            <v>1</v>
          </cell>
          <cell r="C6246" t="str">
            <v>Fire siren and wiring x 2</v>
          </cell>
          <cell r="D6246" t="str">
            <v>59</v>
          </cell>
          <cell r="E6246" t="str">
            <v>BASALA</v>
          </cell>
          <cell r="F6246" t="str">
            <v>BAS</v>
          </cell>
          <cell r="G6246">
            <v>38820</v>
          </cell>
          <cell r="H6246" t="str">
            <v>Active</v>
          </cell>
          <cell r="I6246">
            <v>2</v>
          </cell>
          <cell r="J6246">
            <v>39344</v>
          </cell>
          <cell r="K6246" t="str">
            <v>C</v>
          </cell>
          <cell r="L6246" t="str">
            <v>EA</v>
          </cell>
          <cell r="M6246" t="str">
            <v>0024</v>
          </cell>
          <cell r="N6246">
            <v>179.51</v>
          </cell>
          <cell r="O6246">
            <v>0.8</v>
          </cell>
          <cell r="P6246">
            <v>8.94</v>
          </cell>
          <cell r="Q6246">
            <v>17.88</v>
          </cell>
          <cell r="R6246">
            <v>161.63</v>
          </cell>
          <cell r="S6246">
            <v>28.6</v>
          </cell>
          <cell r="T6246">
            <v>20</v>
          </cell>
          <cell r="U6246">
            <v>30</v>
          </cell>
          <cell r="V6246">
            <v>18</v>
          </cell>
          <cell r="W6246">
            <v>30</v>
          </cell>
          <cell r="X6246">
            <v>0</v>
          </cell>
        </row>
        <row r="6247">
          <cell r="A6247" t="str">
            <v>1869000</v>
          </cell>
          <cell r="B6247">
            <v>1</v>
          </cell>
          <cell r="C6247" t="str">
            <v>Fire alarm control panel and wiring</v>
          </cell>
          <cell r="D6247" t="str">
            <v>59</v>
          </cell>
          <cell r="E6247" t="str">
            <v>BASALA</v>
          </cell>
          <cell r="F6247" t="str">
            <v>BAS</v>
          </cell>
          <cell r="G6247">
            <v>38820</v>
          </cell>
          <cell r="H6247" t="str">
            <v>Active</v>
          </cell>
          <cell r="I6247">
            <v>1</v>
          </cell>
          <cell r="J6247">
            <v>39344</v>
          </cell>
          <cell r="K6247" t="str">
            <v>C</v>
          </cell>
          <cell r="L6247" t="str">
            <v>EA</v>
          </cell>
          <cell r="M6247" t="str">
            <v>0024</v>
          </cell>
          <cell r="N6247">
            <v>936.42</v>
          </cell>
          <cell r="O6247">
            <v>3.84</v>
          </cell>
          <cell r="P6247">
            <v>46.63</v>
          </cell>
          <cell r="Q6247">
            <v>93.26</v>
          </cell>
          <cell r="R6247">
            <v>843.16</v>
          </cell>
          <cell r="S6247">
            <v>149.19</v>
          </cell>
          <cell r="T6247">
            <v>20</v>
          </cell>
          <cell r="U6247">
            <v>30</v>
          </cell>
          <cell r="V6247">
            <v>18</v>
          </cell>
          <cell r="W6247">
            <v>30</v>
          </cell>
          <cell r="X6247">
            <v>0</v>
          </cell>
        </row>
        <row r="6248">
          <cell r="A6248" t="str">
            <v>1869100</v>
          </cell>
          <cell r="B6248">
            <v>1</v>
          </cell>
          <cell r="C6248" t="str">
            <v>Fluorescent light fitting - single tube</v>
          </cell>
          <cell r="D6248" t="str">
            <v>59</v>
          </cell>
          <cell r="E6248" t="str">
            <v>BASLIG</v>
          </cell>
          <cell r="F6248" t="str">
            <v>BAS</v>
          </cell>
          <cell r="G6248">
            <v>38820</v>
          </cell>
          <cell r="H6248" t="str">
            <v>Active</v>
          </cell>
          <cell r="I6248">
            <v>15</v>
          </cell>
          <cell r="J6248">
            <v>39344</v>
          </cell>
          <cell r="K6248" t="str">
            <v>C</v>
          </cell>
          <cell r="L6248" t="str">
            <v>EA</v>
          </cell>
          <cell r="M6248" t="str">
            <v>0024</v>
          </cell>
          <cell r="N6248">
            <v>2747.14</v>
          </cell>
          <cell r="O6248">
            <v>15.16</v>
          </cell>
          <cell r="P6248">
            <v>182.14</v>
          </cell>
          <cell r="Q6248">
            <v>364.28</v>
          </cell>
          <cell r="R6248">
            <v>2382.86</v>
          </cell>
          <cell r="S6248">
            <v>437.68</v>
          </cell>
          <cell r="T6248">
            <v>15</v>
          </cell>
          <cell r="U6248">
            <v>30</v>
          </cell>
          <cell r="V6248">
            <v>13</v>
          </cell>
          <cell r="W6248">
            <v>30</v>
          </cell>
          <cell r="X6248">
            <v>0</v>
          </cell>
        </row>
        <row r="6249">
          <cell r="A6249" t="str">
            <v>1869200</v>
          </cell>
          <cell r="B6249">
            <v>1</v>
          </cell>
          <cell r="C6249" t="str">
            <v>Fluorescent light fitting - single tube</v>
          </cell>
          <cell r="D6249" t="str">
            <v>59</v>
          </cell>
          <cell r="E6249" t="str">
            <v>BASLIG</v>
          </cell>
          <cell r="F6249" t="str">
            <v>BAS</v>
          </cell>
          <cell r="G6249">
            <v>38820</v>
          </cell>
          <cell r="H6249" t="str">
            <v>Active</v>
          </cell>
          <cell r="I6249">
            <v>2</v>
          </cell>
          <cell r="J6249">
            <v>39344</v>
          </cell>
          <cell r="K6249" t="str">
            <v>C</v>
          </cell>
          <cell r="L6249" t="str">
            <v>EA</v>
          </cell>
          <cell r="M6249" t="str">
            <v>0024</v>
          </cell>
          <cell r="N6249">
            <v>131.83000000000001</v>
          </cell>
          <cell r="O6249">
            <v>0.71</v>
          </cell>
          <cell r="P6249">
            <v>8.74</v>
          </cell>
          <cell r="Q6249">
            <v>17.48</v>
          </cell>
          <cell r="R6249">
            <v>114.35</v>
          </cell>
          <cell r="S6249">
            <v>21</v>
          </cell>
          <cell r="T6249">
            <v>15</v>
          </cell>
          <cell r="U6249">
            <v>30</v>
          </cell>
          <cell r="V6249">
            <v>13</v>
          </cell>
          <cell r="W6249">
            <v>30</v>
          </cell>
          <cell r="X6249">
            <v>0</v>
          </cell>
        </row>
        <row r="6250">
          <cell r="A6250" t="str">
            <v>1869300</v>
          </cell>
          <cell r="B6250">
            <v>1</v>
          </cell>
          <cell r="C6250" t="str">
            <v>Fluorescent light fitting - single tube</v>
          </cell>
          <cell r="D6250" t="str">
            <v>59</v>
          </cell>
          <cell r="E6250" t="str">
            <v>BASLIG</v>
          </cell>
          <cell r="F6250" t="str">
            <v>BAS</v>
          </cell>
          <cell r="G6250">
            <v>38820</v>
          </cell>
          <cell r="H6250" t="str">
            <v>Active</v>
          </cell>
          <cell r="I6250">
            <v>1</v>
          </cell>
          <cell r="J6250">
            <v>39344</v>
          </cell>
          <cell r="K6250" t="str">
            <v>C</v>
          </cell>
          <cell r="L6250" t="str">
            <v>EA</v>
          </cell>
          <cell r="M6250" t="str">
            <v>0024</v>
          </cell>
          <cell r="N6250">
            <v>73.290000000000006</v>
          </cell>
          <cell r="O6250">
            <v>0.35</v>
          </cell>
          <cell r="P6250">
            <v>4.8600000000000003</v>
          </cell>
          <cell r="Q6250">
            <v>9.7200000000000006</v>
          </cell>
          <cell r="R6250">
            <v>63.57</v>
          </cell>
          <cell r="S6250">
            <v>11.68</v>
          </cell>
          <cell r="T6250">
            <v>15</v>
          </cell>
          <cell r="U6250">
            <v>30</v>
          </cell>
          <cell r="V6250">
            <v>13</v>
          </cell>
          <cell r="W6250">
            <v>30</v>
          </cell>
          <cell r="X6250">
            <v>0</v>
          </cell>
        </row>
        <row r="6251">
          <cell r="A6251" t="str">
            <v>1869400</v>
          </cell>
          <cell r="B6251">
            <v>1</v>
          </cell>
          <cell r="C6251" t="str">
            <v>Fluorescent light fitting - twin tube re</v>
          </cell>
          <cell r="D6251" t="str">
            <v>59</v>
          </cell>
          <cell r="E6251" t="str">
            <v>BASLIG</v>
          </cell>
          <cell r="F6251" t="str">
            <v>BAS</v>
          </cell>
          <cell r="G6251">
            <v>38820</v>
          </cell>
          <cell r="H6251" t="str">
            <v>Active</v>
          </cell>
          <cell r="I6251">
            <v>1</v>
          </cell>
          <cell r="J6251">
            <v>39344</v>
          </cell>
          <cell r="K6251" t="str">
            <v>C</v>
          </cell>
          <cell r="L6251" t="str">
            <v>EA</v>
          </cell>
          <cell r="M6251" t="str">
            <v>0024</v>
          </cell>
          <cell r="N6251">
            <v>95.17</v>
          </cell>
          <cell r="O6251">
            <v>0.48</v>
          </cell>
          <cell r="P6251">
            <v>6.31</v>
          </cell>
          <cell r="Q6251">
            <v>12.62</v>
          </cell>
          <cell r="R6251">
            <v>82.55</v>
          </cell>
          <cell r="S6251">
            <v>15.16</v>
          </cell>
          <cell r="T6251">
            <v>15</v>
          </cell>
          <cell r="U6251">
            <v>30</v>
          </cell>
          <cell r="V6251">
            <v>13</v>
          </cell>
          <cell r="W6251">
            <v>30</v>
          </cell>
          <cell r="X6251">
            <v>0</v>
          </cell>
        </row>
        <row r="6252">
          <cell r="A6252" t="str">
            <v>1869500</v>
          </cell>
          <cell r="B6252">
            <v>1</v>
          </cell>
          <cell r="C6252" t="str">
            <v>Fluorescent light fitting - twin tube x</v>
          </cell>
          <cell r="D6252" t="str">
            <v>59</v>
          </cell>
          <cell r="E6252" t="str">
            <v>BASLIG</v>
          </cell>
          <cell r="F6252" t="str">
            <v>BAS</v>
          </cell>
          <cell r="G6252">
            <v>38820</v>
          </cell>
          <cell r="H6252" t="str">
            <v>Active</v>
          </cell>
          <cell r="I6252">
            <v>2</v>
          </cell>
          <cell r="J6252">
            <v>39344</v>
          </cell>
          <cell r="K6252" t="str">
            <v>C</v>
          </cell>
          <cell r="L6252" t="str">
            <v>EA</v>
          </cell>
          <cell r="M6252" t="str">
            <v>0024</v>
          </cell>
          <cell r="N6252">
            <v>146.5</v>
          </cell>
          <cell r="O6252">
            <v>0.8</v>
          </cell>
          <cell r="P6252">
            <v>9.7100000000000009</v>
          </cell>
          <cell r="Q6252">
            <v>19.420000000000002</v>
          </cell>
          <cell r="R6252">
            <v>127.08</v>
          </cell>
          <cell r="S6252">
            <v>23.34</v>
          </cell>
          <cell r="T6252">
            <v>15</v>
          </cell>
          <cell r="U6252">
            <v>30</v>
          </cell>
          <cell r="V6252">
            <v>13</v>
          </cell>
          <cell r="W6252">
            <v>30</v>
          </cell>
          <cell r="X6252">
            <v>0</v>
          </cell>
        </row>
        <row r="6253">
          <cell r="A6253" t="str">
            <v>1869600</v>
          </cell>
          <cell r="B6253">
            <v>1</v>
          </cell>
          <cell r="C6253" t="str">
            <v>Fume exhaust system and fittings</v>
          </cell>
          <cell r="D6253" t="str">
            <v>59</v>
          </cell>
          <cell r="E6253" t="str">
            <v>BASAIR</v>
          </cell>
          <cell r="F6253" t="str">
            <v>BAS</v>
          </cell>
          <cell r="G6253">
            <v>38820</v>
          </cell>
          <cell r="H6253" t="str">
            <v>Active</v>
          </cell>
          <cell r="I6253">
            <v>1</v>
          </cell>
          <cell r="J6253">
            <v>39344</v>
          </cell>
          <cell r="K6253" t="str">
            <v>C</v>
          </cell>
          <cell r="L6253" t="str">
            <v>EA</v>
          </cell>
          <cell r="M6253" t="str">
            <v>0024</v>
          </cell>
          <cell r="N6253">
            <v>8790.73</v>
          </cell>
          <cell r="O6253">
            <v>48.59</v>
          </cell>
          <cell r="P6253">
            <v>582.86</v>
          </cell>
          <cell r="Q6253">
            <v>1165.72</v>
          </cell>
          <cell r="R6253">
            <v>7625.01</v>
          </cell>
          <cell r="S6253">
            <v>1400.55</v>
          </cell>
          <cell r="T6253">
            <v>15</v>
          </cell>
          <cell r="U6253">
            <v>30</v>
          </cell>
          <cell r="V6253">
            <v>13</v>
          </cell>
          <cell r="W6253">
            <v>30</v>
          </cell>
          <cell r="X6253">
            <v>0</v>
          </cell>
        </row>
        <row r="6254">
          <cell r="A6254" t="str">
            <v>1869700</v>
          </cell>
          <cell r="B6254">
            <v>1</v>
          </cell>
          <cell r="C6254" t="str">
            <v>Handrail in lineal metres x 8</v>
          </cell>
          <cell r="D6254" t="str">
            <v>59</v>
          </cell>
          <cell r="E6254" t="str">
            <v>BASSUN</v>
          </cell>
          <cell r="F6254" t="str">
            <v>BAS</v>
          </cell>
          <cell r="G6254">
            <v>38820</v>
          </cell>
          <cell r="H6254" t="str">
            <v>Active</v>
          </cell>
          <cell r="I6254">
            <v>8</v>
          </cell>
          <cell r="J6254">
            <v>39344</v>
          </cell>
          <cell r="K6254" t="str">
            <v>C</v>
          </cell>
          <cell r="L6254" t="str">
            <v>EA</v>
          </cell>
          <cell r="M6254" t="str">
            <v>0024</v>
          </cell>
          <cell r="N6254">
            <v>732.53</v>
          </cell>
          <cell r="O6254">
            <v>4.0199999999999996</v>
          </cell>
          <cell r="P6254">
            <v>48.57</v>
          </cell>
          <cell r="Q6254">
            <v>97.14</v>
          </cell>
          <cell r="R6254">
            <v>635.39</v>
          </cell>
          <cell r="S6254">
            <v>116.71</v>
          </cell>
          <cell r="T6254">
            <v>15</v>
          </cell>
          <cell r="U6254">
            <v>30</v>
          </cell>
          <cell r="V6254">
            <v>13</v>
          </cell>
          <cell r="W6254">
            <v>30</v>
          </cell>
          <cell r="X6254">
            <v>0</v>
          </cell>
        </row>
        <row r="6255">
          <cell r="A6255" t="str">
            <v>1869800</v>
          </cell>
          <cell r="B6255">
            <v>1</v>
          </cell>
          <cell r="C6255" t="str">
            <v>Internal division walling in lineal metr</v>
          </cell>
          <cell r="D6255" t="str">
            <v>59</v>
          </cell>
          <cell r="E6255" t="str">
            <v>BASPAR</v>
          </cell>
          <cell r="F6255" t="str">
            <v>BAS</v>
          </cell>
          <cell r="G6255">
            <v>38820</v>
          </cell>
          <cell r="H6255" t="str">
            <v>Active</v>
          </cell>
          <cell r="I6255">
            <v>47</v>
          </cell>
          <cell r="J6255">
            <v>39344</v>
          </cell>
          <cell r="K6255" t="str">
            <v>C</v>
          </cell>
          <cell r="L6255" t="str">
            <v>EA</v>
          </cell>
          <cell r="M6255" t="str">
            <v>0024</v>
          </cell>
          <cell r="N6255">
            <v>24101.119999999999</v>
          </cell>
          <cell r="O6255">
            <v>133.12</v>
          </cell>
          <cell r="P6255">
            <v>1597.99</v>
          </cell>
          <cell r="Q6255">
            <v>3195.98</v>
          </cell>
          <cell r="R6255">
            <v>20905.14</v>
          </cell>
          <cell r="S6255">
            <v>3839.82</v>
          </cell>
          <cell r="T6255">
            <v>15</v>
          </cell>
          <cell r="U6255">
            <v>30</v>
          </cell>
          <cell r="V6255">
            <v>13</v>
          </cell>
          <cell r="W6255">
            <v>30</v>
          </cell>
          <cell r="X6255">
            <v>0</v>
          </cell>
        </row>
        <row r="6256">
          <cell r="A6256" t="str">
            <v>1869900</v>
          </cell>
          <cell r="B6256">
            <v>1</v>
          </cell>
          <cell r="C6256" t="str">
            <v>Intertenancy walling in lineal metres x</v>
          </cell>
          <cell r="D6256" t="str">
            <v>59</v>
          </cell>
          <cell r="E6256" t="str">
            <v>BASPAR</v>
          </cell>
          <cell r="F6256" t="str">
            <v>BAS</v>
          </cell>
          <cell r="G6256">
            <v>38820</v>
          </cell>
          <cell r="H6256" t="str">
            <v>Active</v>
          </cell>
          <cell r="I6256">
            <v>21</v>
          </cell>
          <cell r="J6256">
            <v>39344</v>
          </cell>
          <cell r="K6256" t="str">
            <v>C</v>
          </cell>
          <cell r="L6256" t="str">
            <v>EA</v>
          </cell>
          <cell r="M6256" t="str">
            <v>0024</v>
          </cell>
          <cell r="N6256">
            <v>12306.92</v>
          </cell>
          <cell r="O6256">
            <v>67.989999999999995</v>
          </cell>
          <cell r="P6256">
            <v>815.99</v>
          </cell>
          <cell r="Q6256">
            <v>1631.98</v>
          </cell>
          <cell r="R6256">
            <v>10674.94</v>
          </cell>
          <cell r="S6256">
            <v>1960.75</v>
          </cell>
          <cell r="T6256">
            <v>15</v>
          </cell>
          <cell r="U6256">
            <v>30</v>
          </cell>
          <cell r="V6256">
            <v>13</v>
          </cell>
          <cell r="W6256">
            <v>30</v>
          </cell>
          <cell r="X6256">
            <v>0</v>
          </cell>
        </row>
        <row r="6257">
          <cell r="A6257" t="str">
            <v>1870000</v>
          </cell>
          <cell r="B6257">
            <v>1</v>
          </cell>
          <cell r="C6257" t="str">
            <v>Sink unit</v>
          </cell>
          <cell r="D6257" t="str">
            <v>59</v>
          </cell>
          <cell r="E6257" t="str">
            <v>BASPLM</v>
          </cell>
          <cell r="F6257" t="str">
            <v>BAS</v>
          </cell>
          <cell r="G6257">
            <v>38820</v>
          </cell>
          <cell r="H6257" t="str">
            <v>Active</v>
          </cell>
          <cell r="I6257">
            <v>1</v>
          </cell>
          <cell r="J6257">
            <v>39344</v>
          </cell>
          <cell r="K6257" t="str">
            <v>C</v>
          </cell>
          <cell r="L6257" t="str">
            <v>EA</v>
          </cell>
          <cell r="M6257" t="str">
            <v>0024</v>
          </cell>
          <cell r="N6257">
            <v>390.16</v>
          </cell>
          <cell r="O6257">
            <v>1.61</v>
          </cell>
          <cell r="P6257">
            <v>19.43</v>
          </cell>
          <cell r="Q6257">
            <v>38.86</v>
          </cell>
          <cell r="R6257">
            <v>351.3</v>
          </cell>
          <cell r="S6257">
            <v>62.16</v>
          </cell>
          <cell r="T6257">
            <v>20</v>
          </cell>
          <cell r="U6257">
            <v>30</v>
          </cell>
          <cell r="V6257">
            <v>18</v>
          </cell>
          <cell r="W6257">
            <v>30</v>
          </cell>
          <cell r="X6257">
            <v>0</v>
          </cell>
        </row>
        <row r="6258">
          <cell r="A6258" t="str">
            <v>1870100</v>
          </cell>
          <cell r="B6258">
            <v>1</v>
          </cell>
          <cell r="C6258" t="str">
            <v>Venetian window blind x 3</v>
          </cell>
          <cell r="D6258" t="str">
            <v>59</v>
          </cell>
          <cell r="E6258" t="str">
            <v>FIXOTH</v>
          </cell>
          <cell r="F6258" t="str">
            <v>FIX</v>
          </cell>
          <cell r="G6258">
            <v>38120</v>
          </cell>
          <cell r="H6258" t="str">
            <v>Active</v>
          </cell>
          <cell r="I6258">
            <v>3</v>
          </cell>
          <cell r="J6258">
            <v>39343</v>
          </cell>
          <cell r="K6258" t="str">
            <v>C</v>
          </cell>
          <cell r="L6258" t="str">
            <v>EA</v>
          </cell>
          <cell r="M6258" t="str">
            <v>0024</v>
          </cell>
          <cell r="N6258">
            <v>174.79</v>
          </cell>
          <cell r="O6258">
            <v>0</v>
          </cell>
          <cell r="P6258">
            <v>0</v>
          </cell>
          <cell r="Q6258">
            <v>174.79</v>
          </cell>
          <cell r="R6258">
            <v>0</v>
          </cell>
          <cell r="S6258">
            <v>0</v>
          </cell>
          <cell r="T6258">
            <v>5</v>
          </cell>
          <cell r="U6258">
            <v>0</v>
          </cell>
          <cell r="V6258">
            <v>0</v>
          </cell>
          <cell r="W6258">
            <v>0</v>
          </cell>
          <cell r="X6258">
            <v>0</v>
          </cell>
        </row>
        <row r="6259">
          <cell r="A6259" t="str">
            <v>1870200</v>
          </cell>
          <cell r="B6259">
            <v>1</v>
          </cell>
          <cell r="C6259" t="str">
            <v>Vinyl floor covering in square metres x</v>
          </cell>
          <cell r="D6259" t="str">
            <v>59</v>
          </cell>
          <cell r="E6259" t="str">
            <v>BASFLO</v>
          </cell>
          <cell r="F6259" t="str">
            <v>BAS</v>
          </cell>
          <cell r="G6259">
            <v>38820</v>
          </cell>
          <cell r="H6259" t="str">
            <v>Active</v>
          </cell>
          <cell r="I6259">
            <v>22</v>
          </cell>
          <cell r="J6259">
            <v>39344</v>
          </cell>
          <cell r="K6259" t="str">
            <v>C</v>
          </cell>
          <cell r="L6259" t="str">
            <v>EA</v>
          </cell>
          <cell r="M6259" t="str">
            <v>0024</v>
          </cell>
          <cell r="N6259">
            <v>21.1</v>
          </cell>
          <cell r="O6259">
            <v>0</v>
          </cell>
          <cell r="P6259">
            <v>0</v>
          </cell>
          <cell r="Q6259">
            <v>21.1</v>
          </cell>
          <cell r="R6259">
            <v>0</v>
          </cell>
          <cell r="S6259">
            <v>3.36</v>
          </cell>
          <cell r="T6259">
            <v>0</v>
          </cell>
          <cell r="U6259">
            <v>30</v>
          </cell>
          <cell r="V6259">
            <v>0</v>
          </cell>
          <cell r="W6259">
            <v>0</v>
          </cell>
          <cell r="X6259">
            <v>0</v>
          </cell>
        </row>
        <row r="6260">
          <cell r="A6260" t="str">
            <v>1870300</v>
          </cell>
          <cell r="B6260">
            <v>1</v>
          </cell>
          <cell r="C6260" t="str">
            <v>Water heater - freestanding 180 litre ty</v>
          </cell>
          <cell r="D6260" t="str">
            <v>59</v>
          </cell>
          <cell r="E6260" t="str">
            <v>BASPLM</v>
          </cell>
          <cell r="F6260" t="str">
            <v>BAS</v>
          </cell>
          <cell r="G6260">
            <v>38820</v>
          </cell>
          <cell r="H6260" t="str">
            <v>Active</v>
          </cell>
          <cell r="I6260">
            <v>1</v>
          </cell>
          <cell r="J6260">
            <v>39344</v>
          </cell>
          <cell r="K6260" t="str">
            <v>C</v>
          </cell>
          <cell r="L6260" t="str">
            <v>EA</v>
          </cell>
          <cell r="M6260" t="str">
            <v>0024</v>
          </cell>
          <cell r="N6260">
            <v>1560.69</v>
          </cell>
          <cell r="O6260">
            <v>6.44</v>
          </cell>
          <cell r="P6260">
            <v>77.72</v>
          </cell>
          <cell r="Q6260">
            <v>155.44</v>
          </cell>
          <cell r="R6260">
            <v>1405.25</v>
          </cell>
          <cell r="S6260">
            <v>248.65</v>
          </cell>
          <cell r="T6260">
            <v>20</v>
          </cell>
          <cell r="U6260">
            <v>30</v>
          </cell>
          <cell r="V6260">
            <v>18</v>
          </cell>
          <cell r="W6260">
            <v>30</v>
          </cell>
          <cell r="X6260">
            <v>0</v>
          </cell>
        </row>
        <row r="6261">
          <cell r="A6261" t="str">
            <v>1870400</v>
          </cell>
          <cell r="B6261">
            <v>1</v>
          </cell>
          <cell r="C6261" t="str">
            <v>WC pedestal</v>
          </cell>
          <cell r="D6261" t="str">
            <v>59</v>
          </cell>
          <cell r="E6261" t="str">
            <v>BASPLM</v>
          </cell>
          <cell r="F6261" t="str">
            <v>BAS</v>
          </cell>
          <cell r="G6261">
            <v>38820</v>
          </cell>
          <cell r="H6261" t="str">
            <v>Active</v>
          </cell>
          <cell r="I6261">
            <v>1</v>
          </cell>
          <cell r="J6261">
            <v>39344</v>
          </cell>
          <cell r="K6261" t="str">
            <v>C</v>
          </cell>
          <cell r="L6261" t="str">
            <v>EA</v>
          </cell>
          <cell r="M6261" t="str">
            <v>0024</v>
          </cell>
          <cell r="N6261">
            <v>1014.41</v>
          </cell>
          <cell r="O6261">
            <v>4.2</v>
          </cell>
          <cell r="P6261">
            <v>50.51</v>
          </cell>
          <cell r="Q6261">
            <v>101.02</v>
          </cell>
          <cell r="R6261">
            <v>913.39</v>
          </cell>
          <cell r="S6261">
            <v>161.62</v>
          </cell>
          <cell r="T6261">
            <v>20</v>
          </cell>
          <cell r="U6261">
            <v>30</v>
          </cell>
          <cell r="V6261">
            <v>18</v>
          </cell>
          <cell r="W6261">
            <v>30</v>
          </cell>
          <cell r="X6261">
            <v>0</v>
          </cell>
        </row>
        <row r="6262">
          <cell r="A6262" t="str">
            <v>1870500</v>
          </cell>
          <cell r="B6262">
            <v>1</v>
          </cell>
          <cell r="C6262" t="str">
            <v>Air conditioning/heating system</v>
          </cell>
          <cell r="D6262" t="str">
            <v>59</v>
          </cell>
          <cell r="E6262" t="str">
            <v>BASAIR</v>
          </cell>
          <cell r="F6262" t="str">
            <v>BAS</v>
          </cell>
          <cell r="G6262">
            <v>38820</v>
          </cell>
          <cell r="H6262" t="str">
            <v>Active</v>
          </cell>
          <cell r="I6262">
            <v>1</v>
          </cell>
          <cell r="J6262">
            <v>39344</v>
          </cell>
          <cell r="K6262" t="str">
            <v>C</v>
          </cell>
          <cell r="L6262" t="str">
            <v>EA</v>
          </cell>
          <cell r="M6262" t="str">
            <v>0102</v>
          </cell>
          <cell r="N6262">
            <v>14651.18</v>
          </cell>
          <cell r="O6262">
            <v>80.97</v>
          </cell>
          <cell r="P6262">
            <v>971.42</v>
          </cell>
          <cell r="Q6262">
            <v>1942.84</v>
          </cell>
          <cell r="R6262">
            <v>12708.34</v>
          </cell>
          <cell r="S6262">
            <v>2334.2399999999998</v>
          </cell>
          <cell r="T6262">
            <v>15</v>
          </cell>
          <cell r="U6262">
            <v>30</v>
          </cell>
          <cell r="V6262">
            <v>13</v>
          </cell>
          <cell r="W6262">
            <v>30</v>
          </cell>
          <cell r="X6262">
            <v>0</v>
          </cell>
        </row>
        <row r="6263">
          <cell r="A6263" t="str">
            <v>1870600</v>
          </cell>
          <cell r="B6263">
            <v>1</v>
          </cell>
          <cell r="C6263" t="str">
            <v>Break glass fire alarm point and wiring</v>
          </cell>
          <cell r="D6263" t="str">
            <v>59</v>
          </cell>
          <cell r="E6263" t="str">
            <v>BASALA</v>
          </cell>
          <cell r="F6263" t="str">
            <v>BAS</v>
          </cell>
          <cell r="G6263">
            <v>38820</v>
          </cell>
          <cell r="H6263" t="str">
            <v>Active</v>
          </cell>
          <cell r="I6263">
            <v>1</v>
          </cell>
          <cell r="J6263">
            <v>39344</v>
          </cell>
          <cell r="K6263" t="str">
            <v>C</v>
          </cell>
          <cell r="L6263" t="str">
            <v>EA</v>
          </cell>
          <cell r="M6263" t="str">
            <v>0102</v>
          </cell>
          <cell r="N6263">
            <v>273.16000000000003</v>
          </cell>
          <cell r="O6263">
            <v>1.17</v>
          </cell>
          <cell r="P6263">
            <v>13.6</v>
          </cell>
          <cell r="Q6263">
            <v>27.2</v>
          </cell>
          <cell r="R6263">
            <v>245.96</v>
          </cell>
          <cell r="S6263">
            <v>43.52</v>
          </cell>
          <cell r="T6263">
            <v>20</v>
          </cell>
          <cell r="U6263">
            <v>30</v>
          </cell>
          <cell r="V6263">
            <v>18</v>
          </cell>
          <cell r="W6263">
            <v>30</v>
          </cell>
          <cell r="X6263">
            <v>0</v>
          </cell>
        </row>
        <row r="6264">
          <cell r="A6264" t="str">
            <v>1870700</v>
          </cell>
          <cell r="B6264">
            <v>1</v>
          </cell>
          <cell r="C6264" t="str">
            <v>Door check x 5</v>
          </cell>
          <cell r="D6264" t="str">
            <v>59</v>
          </cell>
          <cell r="E6264" t="str">
            <v>BASADR</v>
          </cell>
          <cell r="F6264" t="str">
            <v>BAS</v>
          </cell>
          <cell r="G6264">
            <v>38820</v>
          </cell>
          <cell r="H6264" t="str">
            <v>Active</v>
          </cell>
          <cell r="I6264">
            <v>5</v>
          </cell>
          <cell r="J6264">
            <v>39344</v>
          </cell>
          <cell r="K6264" t="str">
            <v>C</v>
          </cell>
          <cell r="L6264" t="str">
            <v>EA</v>
          </cell>
          <cell r="M6264" t="str">
            <v>0102</v>
          </cell>
          <cell r="N6264">
            <v>1950.8</v>
          </cell>
          <cell r="O6264">
            <v>8.0399999999999991</v>
          </cell>
          <cell r="P6264">
            <v>97.14</v>
          </cell>
          <cell r="Q6264">
            <v>194.28</v>
          </cell>
          <cell r="R6264">
            <v>1756.52</v>
          </cell>
          <cell r="S6264">
            <v>310.8</v>
          </cell>
          <cell r="T6264">
            <v>20</v>
          </cell>
          <cell r="U6264">
            <v>30</v>
          </cell>
          <cell r="V6264">
            <v>18</v>
          </cell>
          <cell r="W6264">
            <v>30</v>
          </cell>
          <cell r="X6264">
            <v>0</v>
          </cell>
        </row>
        <row r="6265">
          <cell r="A6265" t="str">
            <v>1870800</v>
          </cell>
          <cell r="B6265">
            <v>1</v>
          </cell>
          <cell r="C6265" t="str">
            <v>Exit sign and wiring x 2</v>
          </cell>
          <cell r="D6265" t="str">
            <v>59</v>
          </cell>
          <cell r="E6265" t="str">
            <v>BASELC</v>
          </cell>
          <cell r="F6265" t="str">
            <v>BAS</v>
          </cell>
          <cell r="G6265">
            <v>38820</v>
          </cell>
          <cell r="H6265" t="str">
            <v>Active</v>
          </cell>
          <cell r="I6265">
            <v>2</v>
          </cell>
          <cell r="J6265">
            <v>39344</v>
          </cell>
          <cell r="K6265" t="str">
            <v>C</v>
          </cell>
          <cell r="L6265" t="str">
            <v>EA</v>
          </cell>
          <cell r="M6265" t="str">
            <v>0102</v>
          </cell>
          <cell r="N6265">
            <v>546.20000000000005</v>
          </cell>
          <cell r="O6265">
            <v>2.23</v>
          </cell>
          <cell r="P6265">
            <v>27.2</v>
          </cell>
          <cell r="Q6265">
            <v>54.4</v>
          </cell>
          <cell r="R6265">
            <v>491.8</v>
          </cell>
          <cell r="S6265">
            <v>87.02</v>
          </cell>
          <cell r="T6265">
            <v>20</v>
          </cell>
          <cell r="U6265">
            <v>30</v>
          </cell>
          <cell r="V6265">
            <v>18</v>
          </cell>
          <cell r="W6265">
            <v>30</v>
          </cell>
          <cell r="X6265">
            <v>0</v>
          </cell>
        </row>
        <row r="6266">
          <cell r="A6266" t="str">
            <v>1870900</v>
          </cell>
          <cell r="B6266">
            <v>1</v>
          </cell>
          <cell r="C6266" t="str">
            <v>Fire siren and wiring x 2</v>
          </cell>
          <cell r="D6266" t="str">
            <v>59</v>
          </cell>
          <cell r="E6266" t="str">
            <v>BASALA</v>
          </cell>
          <cell r="F6266" t="str">
            <v>BAS</v>
          </cell>
          <cell r="G6266">
            <v>38820</v>
          </cell>
          <cell r="H6266" t="str">
            <v>Active</v>
          </cell>
          <cell r="I6266">
            <v>2</v>
          </cell>
          <cell r="J6266">
            <v>39344</v>
          </cell>
          <cell r="K6266" t="str">
            <v>C</v>
          </cell>
          <cell r="L6266" t="str">
            <v>EA</v>
          </cell>
          <cell r="M6266" t="str">
            <v>0102</v>
          </cell>
          <cell r="N6266">
            <v>179.51</v>
          </cell>
          <cell r="O6266">
            <v>0.8</v>
          </cell>
          <cell r="P6266">
            <v>8.94</v>
          </cell>
          <cell r="Q6266">
            <v>17.88</v>
          </cell>
          <cell r="R6266">
            <v>161.63</v>
          </cell>
          <cell r="S6266">
            <v>28.6</v>
          </cell>
          <cell r="T6266">
            <v>20</v>
          </cell>
          <cell r="U6266">
            <v>30</v>
          </cell>
          <cell r="V6266">
            <v>18</v>
          </cell>
          <cell r="W6266">
            <v>30</v>
          </cell>
          <cell r="X6266">
            <v>0</v>
          </cell>
        </row>
        <row r="6267">
          <cell r="A6267" t="str">
            <v>1871000</v>
          </cell>
          <cell r="B6267">
            <v>1</v>
          </cell>
          <cell r="C6267" t="str">
            <v>Fitted carpet in square metres x 10</v>
          </cell>
          <cell r="D6267" t="str">
            <v>59</v>
          </cell>
          <cell r="E6267" t="str">
            <v>BASFLO</v>
          </cell>
          <cell r="F6267" t="str">
            <v>BAS</v>
          </cell>
          <cell r="G6267">
            <v>38820</v>
          </cell>
          <cell r="H6267" t="str">
            <v>Active</v>
          </cell>
          <cell r="I6267">
            <v>10</v>
          </cell>
          <cell r="J6267">
            <v>39344</v>
          </cell>
          <cell r="K6267" t="str">
            <v>C</v>
          </cell>
          <cell r="L6267" t="str">
            <v>EA</v>
          </cell>
          <cell r="M6267" t="str">
            <v>0102</v>
          </cell>
          <cell r="N6267">
            <v>11.19</v>
          </cell>
          <cell r="O6267">
            <v>0</v>
          </cell>
          <cell r="P6267">
            <v>0</v>
          </cell>
          <cell r="Q6267">
            <v>11.19</v>
          </cell>
          <cell r="R6267">
            <v>0</v>
          </cell>
          <cell r="S6267">
            <v>1.78</v>
          </cell>
          <cell r="T6267">
            <v>0</v>
          </cell>
          <cell r="U6267">
            <v>30</v>
          </cell>
          <cell r="V6267">
            <v>0</v>
          </cell>
          <cell r="W6267">
            <v>0</v>
          </cell>
          <cell r="X6267">
            <v>0</v>
          </cell>
        </row>
        <row r="6268">
          <cell r="A6268" t="str">
            <v>1871100</v>
          </cell>
          <cell r="B6268">
            <v>1</v>
          </cell>
          <cell r="C6268" t="str">
            <v>Fluorescent light fitting - single tube</v>
          </cell>
          <cell r="D6268" t="str">
            <v>59</v>
          </cell>
          <cell r="E6268" t="str">
            <v>BASLIG</v>
          </cell>
          <cell r="F6268" t="str">
            <v>BAS</v>
          </cell>
          <cell r="G6268">
            <v>38820</v>
          </cell>
          <cell r="H6268" t="str">
            <v>Active</v>
          </cell>
          <cell r="I6268">
            <v>1</v>
          </cell>
          <cell r="J6268">
            <v>39344</v>
          </cell>
          <cell r="K6268" t="str">
            <v>C</v>
          </cell>
          <cell r="L6268" t="str">
            <v>EA</v>
          </cell>
          <cell r="M6268" t="str">
            <v>0102</v>
          </cell>
          <cell r="N6268">
            <v>65.959999999999994</v>
          </cell>
          <cell r="O6268">
            <v>0.41</v>
          </cell>
          <cell r="P6268">
            <v>4.37</v>
          </cell>
          <cell r="Q6268">
            <v>8.74</v>
          </cell>
          <cell r="R6268">
            <v>57.22</v>
          </cell>
          <cell r="S6268">
            <v>10.51</v>
          </cell>
          <cell r="T6268">
            <v>15</v>
          </cell>
          <cell r="U6268">
            <v>30</v>
          </cell>
          <cell r="V6268">
            <v>13</v>
          </cell>
          <cell r="W6268">
            <v>30</v>
          </cell>
          <cell r="X6268">
            <v>0</v>
          </cell>
        </row>
        <row r="6269">
          <cell r="A6269" t="str">
            <v>1871200</v>
          </cell>
          <cell r="B6269">
            <v>1</v>
          </cell>
          <cell r="C6269" t="str">
            <v>Fluorescent light fitting - single tube</v>
          </cell>
          <cell r="D6269" t="str">
            <v>59</v>
          </cell>
          <cell r="E6269" t="str">
            <v>BASLIG</v>
          </cell>
          <cell r="F6269" t="str">
            <v>BAS</v>
          </cell>
          <cell r="G6269">
            <v>38820</v>
          </cell>
          <cell r="H6269" t="str">
            <v>Active</v>
          </cell>
          <cell r="I6269">
            <v>5</v>
          </cell>
          <cell r="J6269">
            <v>39344</v>
          </cell>
          <cell r="K6269" t="str">
            <v>C</v>
          </cell>
          <cell r="L6269" t="str">
            <v>EA</v>
          </cell>
          <cell r="M6269" t="str">
            <v>0102</v>
          </cell>
          <cell r="N6269">
            <v>366.31</v>
          </cell>
          <cell r="O6269">
            <v>2.0699999999999998</v>
          </cell>
          <cell r="P6269">
            <v>24.29</v>
          </cell>
          <cell r="Q6269">
            <v>48.58</v>
          </cell>
          <cell r="R6269">
            <v>317.73</v>
          </cell>
          <cell r="S6269">
            <v>58.36</v>
          </cell>
          <cell r="T6269">
            <v>15</v>
          </cell>
          <cell r="U6269">
            <v>30</v>
          </cell>
          <cell r="V6269">
            <v>13</v>
          </cell>
          <cell r="W6269">
            <v>30</v>
          </cell>
          <cell r="X6269">
            <v>0</v>
          </cell>
        </row>
        <row r="6270">
          <cell r="A6270" t="str">
            <v>1871300</v>
          </cell>
          <cell r="B6270">
            <v>1</v>
          </cell>
          <cell r="C6270" t="str">
            <v>Fluorescent light fitting - twin tube re</v>
          </cell>
          <cell r="D6270" t="str">
            <v>59</v>
          </cell>
          <cell r="E6270" t="str">
            <v>BASLIG</v>
          </cell>
          <cell r="F6270" t="str">
            <v>BAS</v>
          </cell>
          <cell r="G6270">
            <v>38820</v>
          </cell>
          <cell r="H6270" t="str">
            <v>Active</v>
          </cell>
          <cell r="I6270">
            <v>7</v>
          </cell>
          <cell r="J6270">
            <v>39344</v>
          </cell>
          <cell r="K6270" t="str">
            <v>C</v>
          </cell>
          <cell r="L6270" t="str">
            <v>EA</v>
          </cell>
          <cell r="M6270" t="str">
            <v>0102</v>
          </cell>
          <cell r="N6270">
            <v>666.64</v>
          </cell>
          <cell r="O6270">
            <v>3.72</v>
          </cell>
          <cell r="P6270">
            <v>44.2</v>
          </cell>
          <cell r="Q6270">
            <v>88.4</v>
          </cell>
          <cell r="R6270">
            <v>578.24</v>
          </cell>
          <cell r="S6270">
            <v>106.21</v>
          </cell>
          <cell r="T6270">
            <v>15</v>
          </cell>
          <cell r="U6270">
            <v>30</v>
          </cell>
          <cell r="V6270">
            <v>13</v>
          </cell>
          <cell r="W6270">
            <v>30</v>
          </cell>
          <cell r="X6270">
            <v>0</v>
          </cell>
        </row>
        <row r="6271">
          <cell r="A6271" t="str">
            <v>1871400</v>
          </cell>
          <cell r="B6271">
            <v>1</v>
          </cell>
          <cell r="C6271" t="str">
            <v>Fluorescent light fitting - twin tube eg</v>
          </cell>
          <cell r="D6271" t="str">
            <v>59</v>
          </cell>
          <cell r="E6271" t="str">
            <v>BASLIG</v>
          </cell>
          <cell r="F6271" t="str">
            <v>BAS</v>
          </cell>
          <cell r="G6271">
            <v>38820</v>
          </cell>
          <cell r="H6271" t="str">
            <v>Active</v>
          </cell>
          <cell r="I6271">
            <v>2</v>
          </cell>
          <cell r="J6271">
            <v>39344</v>
          </cell>
          <cell r="K6271" t="str">
            <v>C</v>
          </cell>
          <cell r="L6271" t="str">
            <v>EA</v>
          </cell>
          <cell r="M6271" t="str">
            <v>0102</v>
          </cell>
          <cell r="N6271">
            <v>219.81</v>
          </cell>
          <cell r="O6271">
            <v>1.26</v>
          </cell>
          <cell r="P6271">
            <v>14.57</v>
          </cell>
          <cell r="Q6271">
            <v>29.14</v>
          </cell>
          <cell r="R6271">
            <v>190.67</v>
          </cell>
          <cell r="S6271">
            <v>35.020000000000003</v>
          </cell>
          <cell r="T6271">
            <v>15</v>
          </cell>
          <cell r="U6271">
            <v>30</v>
          </cell>
          <cell r="V6271">
            <v>13</v>
          </cell>
          <cell r="W6271">
            <v>30</v>
          </cell>
          <cell r="X6271">
            <v>0</v>
          </cell>
        </row>
        <row r="6272">
          <cell r="A6272" t="str">
            <v>1871500</v>
          </cell>
          <cell r="B6272">
            <v>1</v>
          </cell>
          <cell r="C6272" t="str">
            <v>Internal division walling in lineal metr</v>
          </cell>
          <cell r="D6272" t="str">
            <v>59</v>
          </cell>
          <cell r="E6272" t="str">
            <v>BASPAR</v>
          </cell>
          <cell r="F6272" t="str">
            <v>BAS</v>
          </cell>
          <cell r="G6272">
            <v>38820</v>
          </cell>
          <cell r="H6272" t="str">
            <v>Active</v>
          </cell>
          <cell r="I6272">
            <v>93</v>
          </cell>
          <cell r="J6272">
            <v>39344</v>
          </cell>
          <cell r="K6272" t="str">
            <v>C</v>
          </cell>
          <cell r="L6272" t="str">
            <v>EA</v>
          </cell>
          <cell r="M6272" t="str">
            <v>0102</v>
          </cell>
          <cell r="N6272">
            <v>47689.51</v>
          </cell>
          <cell r="O6272">
            <v>263.48</v>
          </cell>
          <cell r="P6272">
            <v>3161.98</v>
          </cell>
          <cell r="Q6272">
            <v>6323.96</v>
          </cell>
          <cell r="R6272">
            <v>41365.550000000003</v>
          </cell>
          <cell r="S6272">
            <v>7597.95</v>
          </cell>
          <cell r="T6272">
            <v>15</v>
          </cell>
          <cell r="U6272">
            <v>30</v>
          </cell>
          <cell r="V6272">
            <v>13</v>
          </cell>
          <cell r="W6272">
            <v>30</v>
          </cell>
          <cell r="X6272">
            <v>0</v>
          </cell>
        </row>
        <row r="6273">
          <cell r="A6273" t="str">
            <v>1871600</v>
          </cell>
          <cell r="B6273">
            <v>1</v>
          </cell>
          <cell r="C6273" t="str">
            <v>Shower box</v>
          </cell>
          <cell r="D6273" t="str">
            <v>59</v>
          </cell>
          <cell r="E6273" t="str">
            <v>BASPLM</v>
          </cell>
          <cell r="F6273" t="str">
            <v>BAS</v>
          </cell>
          <cell r="G6273">
            <v>38820</v>
          </cell>
          <cell r="H6273" t="str">
            <v>Active</v>
          </cell>
          <cell r="I6273">
            <v>1</v>
          </cell>
          <cell r="J6273">
            <v>39344</v>
          </cell>
          <cell r="K6273" t="str">
            <v>C</v>
          </cell>
          <cell r="L6273" t="str">
            <v>EA</v>
          </cell>
          <cell r="M6273" t="str">
            <v>0102</v>
          </cell>
          <cell r="N6273">
            <v>1170.4100000000001</v>
          </cell>
          <cell r="O6273">
            <v>4.82</v>
          </cell>
          <cell r="P6273">
            <v>58.28</v>
          </cell>
          <cell r="Q6273">
            <v>116.56</v>
          </cell>
          <cell r="R6273">
            <v>1053.8499999999999</v>
          </cell>
          <cell r="S6273">
            <v>186.47</v>
          </cell>
          <cell r="T6273">
            <v>20</v>
          </cell>
          <cell r="U6273">
            <v>30</v>
          </cell>
          <cell r="V6273">
            <v>18</v>
          </cell>
          <cell r="W6273">
            <v>30</v>
          </cell>
          <cell r="X6273">
            <v>0</v>
          </cell>
        </row>
        <row r="6274">
          <cell r="A6274" t="str">
            <v>1871700</v>
          </cell>
          <cell r="B6274">
            <v>1</v>
          </cell>
          <cell r="C6274" t="str">
            <v>Sink bench and cupboards</v>
          </cell>
          <cell r="D6274" t="str">
            <v>59</v>
          </cell>
          <cell r="E6274" t="str">
            <v>BASPLM</v>
          </cell>
          <cell r="F6274" t="str">
            <v>BAS</v>
          </cell>
          <cell r="G6274">
            <v>38820</v>
          </cell>
          <cell r="H6274" t="str">
            <v>Active</v>
          </cell>
          <cell r="I6274">
            <v>1</v>
          </cell>
          <cell r="J6274">
            <v>39344</v>
          </cell>
          <cell r="K6274" t="str">
            <v>C</v>
          </cell>
          <cell r="L6274" t="str">
            <v>EA</v>
          </cell>
          <cell r="M6274" t="str">
            <v>0102</v>
          </cell>
          <cell r="N6274">
            <v>3901.64</v>
          </cell>
          <cell r="O6274">
            <v>16.190000000000001</v>
          </cell>
          <cell r="P6274">
            <v>194.28</v>
          </cell>
          <cell r="Q6274">
            <v>388.56</v>
          </cell>
          <cell r="R6274">
            <v>3513.08</v>
          </cell>
          <cell r="S6274">
            <v>621.61</v>
          </cell>
          <cell r="T6274">
            <v>20</v>
          </cell>
          <cell r="U6274">
            <v>30</v>
          </cell>
          <cell r="V6274">
            <v>18</v>
          </cell>
          <cell r="W6274">
            <v>30</v>
          </cell>
          <cell r="X6274">
            <v>0</v>
          </cell>
        </row>
        <row r="6275">
          <cell r="A6275" t="str">
            <v>1871800</v>
          </cell>
          <cell r="B6275">
            <v>1</v>
          </cell>
          <cell r="C6275" t="str">
            <v>Sink unit x 3</v>
          </cell>
          <cell r="D6275" t="str">
            <v>59</v>
          </cell>
          <cell r="E6275" t="str">
            <v>BASPLM</v>
          </cell>
          <cell r="F6275" t="str">
            <v>BAS</v>
          </cell>
          <cell r="G6275">
            <v>38820</v>
          </cell>
          <cell r="H6275" t="str">
            <v>Active</v>
          </cell>
          <cell r="I6275">
            <v>3</v>
          </cell>
          <cell r="J6275">
            <v>39344</v>
          </cell>
          <cell r="K6275" t="str">
            <v>C</v>
          </cell>
          <cell r="L6275" t="str">
            <v>EA</v>
          </cell>
          <cell r="M6275" t="str">
            <v>0102</v>
          </cell>
          <cell r="N6275">
            <v>1170.4100000000001</v>
          </cell>
          <cell r="O6275">
            <v>4.82</v>
          </cell>
          <cell r="P6275">
            <v>58.28</v>
          </cell>
          <cell r="Q6275">
            <v>116.56</v>
          </cell>
          <cell r="R6275">
            <v>1053.8499999999999</v>
          </cell>
          <cell r="S6275">
            <v>186.47</v>
          </cell>
          <cell r="T6275">
            <v>20</v>
          </cell>
          <cell r="U6275">
            <v>30</v>
          </cell>
          <cell r="V6275">
            <v>18</v>
          </cell>
          <cell r="W6275">
            <v>30</v>
          </cell>
          <cell r="X6275">
            <v>0</v>
          </cell>
        </row>
        <row r="6276">
          <cell r="A6276" t="str">
            <v>1871900</v>
          </cell>
          <cell r="B6276">
            <v>1</v>
          </cell>
          <cell r="C6276" t="str">
            <v>Suspended ceiling in square metres x 134</v>
          </cell>
          <cell r="D6276" t="str">
            <v>59</v>
          </cell>
          <cell r="E6276" t="str">
            <v>BASSUS</v>
          </cell>
          <cell r="F6276" t="str">
            <v>BAS</v>
          </cell>
          <cell r="G6276">
            <v>38820</v>
          </cell>
          <cell r="H6276" t="str">
            <v>Active</v>
          </cell>
          <cell r="I6276">
            <v>134</v>
          </cell>
          <cell r="J6276">
            <v>39344</v>
          </cell>
          <cell r="K6276" t="str">
            <v>C</v>
          </cell>
          <cell r="L6276" t="str">
            <v>EA</v>
          </cell>
          <cell r="M6276" t="str">
            <v>0102</v>
          </cell>
          <cell r="N6276">
            <v>3659.72</v>
          </cell>
          <cell r="O6276">
            <v>15.15</v>
          </cell>
          <cell r="P6276">
            <v>182.24</v>
          </cell>
          <cell r="Q6276">
            <v>364.48</v>
          </cell>
          <cell r="R6276">
            <v>3295.24</v>
          </cell>
          <cell r="S6276">
            <v>583.07000000000005</v>
          </cell>
          <cell r="T6276">
            <v>20</v>
          </cell>
          <cell r="U6276">
            <v>30</v>
          </cell>
          <cell r="V6276">
            <v>18</v>
          </cell>
          <cell r="W6276">
            <v>30</v>
          </cell>
          <cell r="X6276">
            <v>0</v>
          </cell>
        </row>
        <row r="6277">
          <cell r="A6277" t="str">
            <v>1872000</v>
          </cell>
          <cell r="B6277">
            <v>1</v>
          </cell>
          <cell r="C6277" t="str">
            <v>Venetian window blind x 4</v>
          </cell>
          <cell r="D6277" t="str">
            <v>59</v>
          </cell>
          <cell r="E6277" t="str">
            <v>FIXOTH</v>
          </cell>
          <cell r="F6277" t="str">
            <v>FIX</v>
          </cell>
          <cell r="G6277">
            <v>38120</v>
          </cell>
          <cell r="H6277" t="str">
            <v>Active</v>
          </cell>
          <cell r="I6277">
            <v>4</v>
          </cell>
          <cell r="J6277">
            <v>39343</v>
          </cell>
          <cell r="K6277" t="str">
            <v>C</v>
          </cell>
          <cell r="L6277" t="str">
            <v>EA</v>
          </cell>
          <cell r="M6277" t="str">
            <v>0102</v>
          </cell>
          <cell r="N6277">
            <v>388.43</v>
          </cell>
          <cell r="O6277">
            <v>0</v>
          </cell>
          <cell r="P6277">
            <v>0</v>
          </cell>
          <cell r="Q6277">
            <v>388.43</v>
          </cell>
          <cell r="R6277">
            <v>0</v>
          </cell>
          <cell r="S6277">
            <v>0</v>
          </cell>
          <cell r="T6277">
            <v>5</v>
          </cell>
          <cell r="U6277">
            <v>0</v>
          </cell>
          <cell r="V6277">
            <v>0</v>
          </cell>
          <cell r="W6277">
            <v>0</v>
          </cell>
          <cell r="X6277">
            <v>0</v>
          </cell>
        </row>
        <row r="6278">
          <cell r="A6278" t="str">
            <v>1872100</v>
          </cell>
          <cell r="B6278">
            <v>1</v>
          </cell>
          <cell r="C6278" t="str">
            <v>Vinyl floor covering in square metres x</v>
          </cell>
          <cell r="D6278" t="str">
            <v>59</v>
          </cell>
          <cell r="E6278" t="str">
            <v>BASFLO</v>
          </cell>
          <cell r="F6278" t="str">
            <v>BAS</v>
          </cell>
          <cell r="G6278">
            <v>38820</v>
          </cell>
          <cell r="H6278" t="str">
            <v>Active</v>
          </cell>
          <cell r="I6278">
            <v>124</v>
          </cell>
          <cell r="J6278">
            <v>39344</v>
          </cell>
          <cell r="K6278" t="str">
            <v>C</v>
          </cell>
          <cell r="L6278" t="str">
            <v>EA</v>
          </cell>
          <cell r="M6278" t="str">
            <v>0102</v>
          </cell>
          <cell r="N6278">
            <v>118.84</v>
          </cell>
          <cell r="O6278">
            <v>0</v>
          </cell>
          <cell r="P6278">
            <v>0</v>
          </cell>
          <cell r="Q6278">
            <v>118.84</v>
          </cell>
          <cell r="R6278">
            <v>0</v>
          </cell>
          <cell r="S6278">
            <v>18.93</v>
          </cell>
          <cell r="T6278">
            <v>0</v>
          </cell>
          <cell r="U6278">
            <v>30</v>
          </cell>
          <cell r="V6278">
            <v>0</v>
          </cell>
          <cell r="W6278">
            <v>0</v>
          </cell>
          <cell r="X6278">
            <v>0</v>
          </cell>
        </row>
        <row r="6279">
          <cell r="A6279" t="str">
            <v>1872200</v>
          </cell>
          <cell r="B6279">
            <v>1</v>
          </cell>
          <cell r="C6279" t="str">
            <v>Wall urinal x 2</v>
          </cell>
          <cell r="D6279" t="str">
            <v>59</v>
          </cell>
          <cell r="E6279" t="str">
            <v>BASPLM</v>
          </cell>
          <cell r="F6279" t="str">
            <v>BAS</v>
          </cell>
          <cell r="G6279">
            <v>38820</v>
          </cell>
          <cell r="H6279" t="str">
            <v>Active</v>
          </cell>
          <cell r="I6279">
            <v>2</v>
          </cell>
          <cell r="J6279">
            <v>39344</v>
          </cell>
          <cell r="K6279" t="str">
            <v>C</v>
          </cell>
          <cell r="L6279" t="str">
            <v>EA</v>
          </cell>
          <cell r="M6279" t="str">
            <v>0102</v>
          </cell>
          <cell r="N6279">
            <v>1560.69</v>
          </cell>
          <cell r="O6279">
            <v>6.44</v>
          </cell>
          <cell r="P6279">
            <v>77.72</v>
          </cell>
          <cell r="Q6279">
            <v>155.44</v>
          </cell>
          <cell r="R6279">
            <v>1405.25</v>
          </cell>
          <cell r="S6279">
            <v>248.65</v>
          </cell>
          <cell r="T6279">
            <v>20</v>
          </cell>
          <cell r="U6279">
            <v>30</v>
          </cell>
          <cell r="V6279">
            <v>18</v>
          </cell>
          <cell r="W6279">
            <v>30</v>
          </cell>
          <cell r="X6279">
            <v>0</v>
          </cell>
        </row>
        <row r="6280">
          <cell r="A6280" t="str">
            <v>1872300</v>
          </cell>
          <cell r="B6280">
            <v>1</v>
          </cell>
          <cell r="C6280" t="str">
            <v>Water heater - sink type</v>
          </cell>
          <cell r="D6280" t="str">
            <v>59</v>
          </cell>
          <cell r="E6280" t="str">
            <v>BASPLM</v>
          </cell>
          <cell r="F6280" t="str">
            <v>BAS</v>
          </cell>
          <cell r="G6280">
            <v>38820</v>
          </cell>
          <cell r="H6280" t="str">
            <v>Active</v>
          </cell>
          <cell r="I6280">
            <v>1</v>
          </cell>
          <cell r="J6280">
            <v>39344</v>
          </cell>
          <cell r="K6280" t="str">
            <v>C</v>
          </cell>
          <cell r="L6280" t="str">
            <v>EA</v>
          </cell>
          <cell r="M6280" t="str">
            <v>0102</v>
          </cell>
          <cell r="N6280">
            <v>780.3</v>
          </cell>
          <cell r="O6280">
            <v>3.22</v>
          </cell>
          <cell r="P6280">
            <v>38.86</v>
          </cell>
          <cell r="Q6280">
            <v>77.72</v>
          </cell>
          <cell r="R6280">
            <v>702.58</v>
          </cell>
          <cell r="S6280">
            <v>124.32</v>
          </cell>
          <cell r="T6280">
            <v>20</v>
          </cell>
          <cell r="U6280">
            <v>30</v>
          </cell>
          <cell r="V6280">
            <v>18</v>
          </cell>
          <cell r="W6280">
            <v>30</v>
          </cell>
          <cell r="X6280">
            <v>0</v>
          </cell>
        </row>
        <row r="6281">
          <cell r="A6281" t="str">
            <v>1872400</v>
          </cell>
          <cell r="B6281">
            <v>1</v>
          </cell>
          <cell r="C6281" t="str">
            <v>WC pedestal x 2</v>
          </cell>
          <cell r="D6281" t="str">
            <v>59</v>
          </cell>
          <cell r="E6281" t="str">
            <v>BASPLM</v>
          </cell>
          <cell r="F6281" t="str">
            <v>BAS</v>
          </cell>
          <cell r="G6281">
            <v>38820</v>
          </cell>
          <cell r="H6281" t="str">
            <v>Active</v>
          </cell>
          <cell r="I6281">
            <v>2</v>
          </cell>
          <cell r="J6281">
            <v>39344</v>
          </cell>
          <cell r="K6281" t="str">
            <v>C</v>
          </cell>
          <cell r="L6281" t="str">
            <v>EA</v>
          </cell>
          <cell r="M6281" t="str">
            <v>0102</v>
          </cell>
          <cell r="N6281">
            <v>2028.78</v>
          </cell>
          <cell r="O6281">
            <v>8.4</v>
          </cell>
          <cell r="P6281">
            <v>101.02</v>
          </cell>
          <cell r="Q6281">
            <v>202.04</v>
          </cell>
          <cell r="R6281">
            <v>1826.74</v>
          </cell>
          <cell r="S6281">
            <v>323.23</v>
          </cell>
          <cell r="T6281">
            <v>20</v>
          </cell>
          <cell r="U6281">
            <v>30</v>
          </cell>
          <cell r="V6281">
            <v>18</v>
          </cell>
          <cell r="W6281">
            <v>30</v>
          </cell>
          <cell r="X6281">
            <v>0</v>
          </cell>
        </row>
        <row r="6282">
          <cell r="A6282" t="str">
            <v>1872500</v>
          </cell>
          <cell r="B6282">
            <v>1</v>
          </cell>
          <cell r="C6282" t="str">
            <v>WC surround screen and door</v>
          </cell>
          <cell r="D6282" t="str">
            <v>59</v>
          </cell>
          <cell r="E6282" t="str">
            <v>BASADR</v>
          </cell>
          <cell r="F6282" t="str">
            <v>BAS</v>
          </cell>
          <cell r="G6282">
            <v>38820</v>
          </cell>
          <cell r="H6282" t="str">
            <v>Active</v>
          </cell>
          <cell r="I6282">
            <v>1</v>
          </cell>
          <cell r="J6282">
            <v>39344</v>
          </cell>
          <cell r="K6282" t="str">
            <v>C</v>
          </cell>
          <cell r="L6282" t="str">
            <v>EA</v>
          </cell>
          <cell r="M6282" t="str">
            <v>0102</v>
          </cell>
          <cell r="N6282">
            <v>1014.41</v>
          </cell>
          <cell r="O6282">
            <v>4.2</v>
          </cell>
          <cell r="P6282">
            <v>50.51</v>
          </cell>
          <cell r="Q6282">
            <v>101.02</v>
          </cell>
          <cell r="R6282">
            <v>913.39</v>
          </cell>
          <cell r="S6282">
            <v>161.62</v>
          </cell>
          <cell r="T6282">
            <v>20</v>
          </cell>
          <cell r="U6282">
            <v>30</v>
          </cell>
          <cell r="V6282">
            <v>18</v>
          </cell>
          <cell r="W6282">
            <v>30</v>
          </cell>
          <cell r="X6282">
            <v>0</v>
          </cell>
        </row>
        <row r="6283">
          <cell r="A6283" t="str">
            <v>1872600</v>
          </cell>
          <cell r="B6283">
            <v>1</v>
          </cell>
          <cell r="C6283" t="str">
            <v>Fencing -  in lineal metres including au</v>
          </cell>
          <cell r="D6283" t="str">
            <v>59</v>
          </cell>
          <cell r="E6283" t="str">
            <v>CVLFEN</v>
          </cell>
          <cell r="F6283" t="str">
            <v>CVL</v>
          </cell>
          <cell r="G6283">
            <v>38820</v>
          </cell>
          <cell r="H6283" t="str">
            <v>Active</v>
          </cell>
          <cell r="I6283">
            <v>1</v>
          </cell>
          <cell r="J6283">
            <v>39344</v>
          </cell>
          <cell r="K6283" t="str">
            <v>C</v>
          </cell>
          <cell r="L6283" t="str">
            <v>EA</v>
          </cell>
          <cell r="M6283" t="str">
            <v>0022</v>
          </cell>
          <cell r="N6283">
            <v>0</v>
          </cell>
          <cell r="O6283">
            <v>0</v>
          </cell>
          <cell r="P6283">
            <v>0</v>
          </cell>
          <cell r="Q6283">
            <v>0</v>
          </cell>
          <cell r="R6283">
            <v>0</v>
          </cell>
          <cell r="S6283">
            <v>0</v>
          </cell>
          <cell r="T6283">
            <v>0</v>
          </cell>
          <cell r="U6283">
            <v>0</v>
          </cell>
          <cell r="V6283">
            <v>0</v>
          </cell>
          <cell r="W6283">
            <v>0</v>
          </cell>
          <cell r="X6283">
            <v>0</v>
          </cell>
        </row>
        <row r="6284">
          <cell r="A6284" t="str">
            <v>1872700</v>
          </cell>
          <cell r="B6284">
            <v>1</v>
          </cell>
          <cell r="C6284" t="str">
            <v>Fluorescent light fitting - twin tube wa</v>
          </cell>
          <cell r="D6284" t="str">
            <v>59</v>
          </cell>
          <cell r="E6284" t="str">
            <v>BASLIG</v>
          </cell>
          <cell r="F6284" t="str">
            <v>BAS</v>
          </cell>
          <cell r="G6284">
            <v>38820</v>
          </cell>
          <cell r="H6284" t="str">
            <v>Active</v>
          </cell>
          <cell r="I6284">
            <v>2</v>
          </cell>
          <cell r="J6284">
            <v>39344</v>
          </cell>
          <cell r="K6284" t="str">
            <v>C</v>
          </cell>
          <cell r="L6284" t="str">
            <v>EA</v>
          </cell>
          <cell r="M6284" t="str">
            <v>0022</v>
          </cell>
          <cell r="N6284">
            <v>659.31</v>
          </cell>
          <cell r="O6284">
            <v>3.67</v>
          </cell>
          <cell r="P6284">
            <v>43.71</v>
          </cell>
          <cell r="Q6284">
            <v>87.42</v>
          </cell>
          <cell r="R6284">
            <v>571.89</v>
          </cell>
          <cell r="S6284">
            <v>105.04</v>
          </cell>
          <cell r="T6284">
            <v>15</v>
          </cell>
          <cell r="U6284">
            <v>30</v>
          </cell>
          <cell r="V6284">
            <v>13</v>
          </cell>
          <cell r="W6284">
            <v>30</v>
          </cell>
          <cell r="X6284">
            <v>0</v>
          </cell>
        </row>
        <row r="6285">
          <cell r="A6285" t="str">
            <v>1872800</v>
          </cell>
          <cell r="B6285">
            <v>1</v>
          </cell>
          <cell r="C6285" t="str">
            <v>Electric light fitting - spot light type</v>
          </cell>
          <cell r="D6285" t="str">
            <v>59</v>
          </cell>
          <cell r="E6285" t="str">
            <v>BASLIG</v>
          </cell>
          <cell r="F6285" t="str">
            <v>BAS</v>
          </cell>
          <cell r="G6285">
            <v>38820</v>
          </cell>
          <cell r="H6285" t="str">
            <v>Active</v>
          </cell>
          <cell r="I6285">
            <v>4</v>
          </cell>
          <cell r="J6285">
            <v>39344</v>
          </cell>
          <cell r="K6285" t="str">
            <v>C</v>
          </cell>
          <cell r="L6285" t="str">
            <v>EA</v>
          </cell>
          <cell r="M6285" t="str">
            <v>0022</v>
          </cell>
          <cell r="N6285">
            <v>1465.11</v>
          </cell>
          <cell r="O6285">
            <v>8.0399999999999991</v>
          </cell>
          <cell r="P6285">
            <v>97.14</v>
          </cell>
          <cell r="Q6285">
            <v>194.28</v>
          </cell>
          <cell r="R6285">
            <v>1270.83</v>
          </cell>
          <cell r="S6285">
            <v>233.42</v>
          </cell>
          <cell r="T6285">
            <v>15</v>
          </cell>
          <cell r="U6285">
            <v>30</v>
          </cell>
          <cell r="V6285">
            <v>13</v>
          </cell>
          <cell r="W6285">
            <v>30</v>
          </cell>
          <cell r="X6285">
            <v>0</v>
          </cell>
        </row>
        <row r="6286">
          <cell r="A6286" t="str">
            <v>1872900</v>
          </cell>
          <cell r="B6286">
            <v>1</v>
          </cell>
          <cell r="C6286" t="str">
            <v>Electric light fitting - lamp post type</v>
          </cell>
          <cell r="D6286" t="str">
            <v>59</v>
          </cell>
          <cell r="E6286" t="str">
            <v>BASLIG</v>
          </cell>
          <cell r="F6286" t="str">
            <v>BAS</v>
          </cell>
          <cell r="G6286">
            <v>38820</v>
          </cell>
          <cell r="H6286" t="str">
            <v>Active</v>
          </cell>
          <cell r="I6286">
            <v>3</v>
          </cell>
          <cell r="J6286">
            <v>39344</v>
          </cell>
          <cell r="K6286" t="str">
            <v>C</v>
          </cell>
          <cell r="L6286" t="str">
            <v>EA</v>
          </cell>
          <cell r="M6286" t="str">
            <v>0022</v>
          </cell>
          <cell r="N6286">
            <v>2637.18</v>
          </cell>
          <cell r="O6286">
            <v>14.58</v>
          </cell>
          <cell r="P6286">
            <v>174.85</v>
          </cell>
          <cell r="Q6286">
            <v>349.7</v>
          </cell>
          <cell r="R6286">
            <v>2287.48</v>
          </cell>
          <cell r="S6286">
            <v>420.16</v>
          </cell>
          <cell r="T6286">
            <v>15</v>
          </cell>
          <cell r="U6286">
            <v>30</v>
          </cell>
          <cell r="V6286">
            <v>13</v>
          </cell>
          <cell r="W6286">
            <v>30</v>
          </cell>
          <cell r="X6286">
            <v>0</v>
          </cell>
        </row>
        <row r="6287">
          <cell r="A6287" t="str">
            <v>1873000</v>
          </cell>
          <cell r="B6287">
            <v>1</v>
          </cell>
          <cell r="C6287" t="str">
            <v>Sealing to car park/external areas (set)</v>
          </cell>
          <cell r="D6287" t="str">
            <v>59</v>
          </cell>
          <cell r="E6287" t="str">
            <v>CVLSEA</v>
          </cell>
          <cell r="F6287" t="str">
            <v>CVL</v>
          </cell>
          <cell r="G6287">
            <v>38820</v>
          </cell>
          <cell r="H6287" t="str">
            <v>Active</v>
          </cell>
          <cell r="I6287">
            <v>1</v>
          </cell>
          <cell r="J6287">
            <v>39344</v>
          </cell>
          <cell r="K6287" t="str">
            <v>C</v>
          </cell>
          <cell r="L6287" t="str">
            <v>EA</v>
          </cell>
          <cell r="M6287" t="str">
            <v>0022</v>
          </cell>
          <cell r="N6287">
            <v>0</v>
          </cell>
          <cell r="O6287">
            <v>0</v>
          </cell>
          <cell r="P6287">
            <v>0</v>
          </cell>
          <cell r="Q6287">
            <v>0</v>
          </cell>
          <cell r="R6287">
            <v>0</v>
          </cell>
          <cell r="S6287">
            <v>0</v>
          </cell>
          <cell r="T6287">
            <v>0</v>
          </cell>
          <cell r="U6287">
            <v>0</v>
          </cell>
          <cell r="V6287">
            <v>0</v>
          </cell>
          <cell r="W6287">
            <v>0</v>
          </cell>
          <cell r="X6287">
            <v>0</v>
          </cell>
        </row>
        <row r="6288">
          <cell r="A6288" t="str">
            <v>1873100</v>
          </cell>
          <cell r="B6288">
            <v>1</v>
          </cell>
          <cell r="C6288" t="str">
            <v>Car park security barrier arms and fitti</v>
          </cell>
          <cell r="D6288" t="str">
            <v>59</v>
          </cell>
          <cell r="E6288" t="str">
            <v>PLEGEN</v>
          </cell>
          <cell r="F6288" t="str">
            <v>PLE</v>
          </cell>
          <cell r="G6288">
            <v>38120</v>
          </cell>
          <cell r="H6288" t="str">
            <v>Active</v>
          </cell>
          <cell r="I6288">
            <v>3</v>
          </cell>
          <cell r="J6288">
            <v>39344</v>
          </cell>
          <cell r="K6288" t="str">
            <v>C</v>
          </cell>
          <cell r="L6288" t="str">
            <v>EA</v>
          </cell>
          <cell r="M6288" t="str">
            <v>0022</v>
          </cell>
          <cell r="N6288">
            <v>58264.55</v>
          </cell>
          <cell r="O6288">
            <v>0</v>
          </cell>
          <cell r="P6288">
            <v>0</v>
          </cell>
          <cell r="Q6288">
            <v>58264.55</v>
          </cell>
          <cell r="R6288">
            <v>0</v>
          </cell>
          <cell r="S6288">
            <v>0</v>
          </cell>
          <cell r="T6288">
            <v>5</v>
          </cell>
          <cell r="U6288">
            <v>0</v>
          </cell>
          <cell r="V6288">
            <v>0</v>
          </cell>
          <cell r="W6288">
            <v>0</v>
          </cell>
          <cell r="X6288">
            <v>0</v>
          </cell>
        </row>
        <row r="6289">
          <cell r="A6289" t="str">
            <v>1873200</v>
          </cell>
          <cell r="B6289">
            <v>1</v>
          </cell>
          <cell r="C6289" t="str">
            <v>Data cabling (set)</v>
          </cell>
          <cell r="D6289" t="str">
            <v>59</v>
          </cell>
          <cell r="E6289" t="str">
            <v>BASCAB</v>
          </cell>
          <cell r="F6289" t="str">
            <v>BAS</v>
          </cell>
          <cell r="G6289">
            <v>38820</v>
          </cell>
          <cell r="H6289" t="str">
            <v>Active</v>
          </cell>
          <cell r="I6289">
            <v>1</v>
          </cell>
          <cell r="J6289">
            <v>39344</v>
          </cell>
          <cell r="K6289" t="str">
            <v>C</v>
          </cell>
          <cell r="L6289" t="str">
            <v>EA</v>
          </cell>
          <cell r="M6289" t="str">
            <v>0022</v>
          </cell>
          <cell r="N6289">
            <v>19508.009999999998</v>
          </cell>
          <cell r="O6289">
            <v>80.959999999999994</v>
          </cell>
          <cell r="P6289">
            <v>971.41</v>
          </cell>
          <cell r="Q6289">
            <v>1942.82</v>
          </cell>
          <cell r="R6289">
            <v>17565.189999999999</v>
          </cell>
          <cell r="S6289">
            <v>3108.04</v>
          </cell>
          <cell r="T6289">
            <v>20</v>
          </cell>
          <cell r="U6289">
            <v>30</v>
          </cell>
          <cell r="V6289">
            <v>18</v>
          </cell>
          <cell r="W6289">
            <v>30</v>
          </cell>
          <cell r="X6289">
            <v>0</v>
          </cell>
        </row>
        <row r="6290">
          <cell r="A6290" t="str">
            <v>1873300</v>
          </cell>
          <cell r="B6290">
            <v>1</v>
          </cell>
          <cell r="C6290" t="str">
            <v>Electrical reticulation (set)</v>
          </cell>
          <cell r="D6290" t="str">
            <v>59</v>
          </cell>
          <cell r="E6290" t="str">
            <v>BASELC</v>
          </cell>
          <cell r="F6290" t="str">
            <v>BAS</v>
          </cell>
          <cell r="G6290">
            <v>38820</v>
          </cell>
          <cell r="H6290" t="str">
            <v>Active</v>
          </cell>
          <cell r="I6290">
            <v>1</v>
          </cell>
          <cell r="J6290">
            <v>39344</v>
          </cell>
          <cell r="K6290" t="str">
            <v>C</v>
          </cell>
          <cell r="L6290" t="str">
            <v>EA</v>
          </cell>
          <cell r="M6290" t="str">
            <v>0022</v>
          </cell>
          <cell r="N6290">
            <v>31212.74</v>
          </cell>
          <cell r="O6290">
            <v>129.53</v>
          </cell>
          <cell r="P6290">
            <v>1554.25</v>
          </cell>
          <cell r="Q6290">
            <v>3108.5</v>
          </cell>
          <cell r="R6290">
            <v>28104.240000000002</v>
          </cell>
          <cell r="S6290">
            <v>4972.8500000000004</v>
          </cell>
          <cell r="T6290">
            <v>20</v>
          </cell>
          <cell r="U6290">
            <v>30</v>
          </cell>
          <cell r="V6290">
            <v>18</v>
          </cell>
          <cell r="W6290">
            <v>30</v>
          </cell>
          <cell r="X6290">
            <v>0</v>
          </cell>
        </row>
        <row r="6291">
          <cell r="A6291" t="str">
            <v>1873400</v>
          </cell>
          <cell r="B6291">
            <v>1</v>
          </cell>
          <cell r="C6291" t="str">
            <v>Plumbing reticulation (set)</v>
          </cell>
          <cell r="D6291" t="str">
            <v>59</v>
          </cell>
          <cell r="E6291" t="str">
            <v>BASPLM</v>
          </cell>
          <cell r="F6291" t="str">
            <v>BAS</v>
          </cell>
          <cell r="G6291">
            <v>38820</v>
          </cell>
          <cell r="H6291" t="str">
            <v>Active</v>
          </cell>
          <cell r="I6291">
            <v>1</v>
          </cell>
          <cell r="J6291">
            <v>39344</v>
          </cell>
          <cell r="K6291" t="str">
            <v>C</v>
          </cell>
          <cell r="L6291" t="str">
            <v>EA</v>
          </cell>
          <cell r="M6291" t="str">
            <v>0022</v>
          </cell>
          <cell r="N6291">
            <v>23409.53</v>
          </cell>
          <cell r="O6291">
            <v>97.15</v>
          </cell>
          <cell r="P6291">
            <v>1165.69</v>
          </cell>
          <cell r="Q6291">
            <v>2331.38</v>
          </cell>
          <cell r="R6291">
            <v>21078.15</v>
          </cell>
          <cell r="S6291">
            <v>3729.63</v>
          </cell>
          <cell r="T6291">
            <v>20</v>
          </cell>
          <cell r="U6291">
            <v>30</v>
          </cell>
          <cell r="V6291">
            <v>18</v>
          </cell>
          <cell r="W6291">
            <v>30</v>
          </cell>
          <cell r="X6291">
            <v>0</v>
          </cell>
        </row>
        <row r="6292">
          <cell r="A6292" t="str">
            <v>1873500</v>
          </cell>
          <cell r="B6292">
            <v>1</v>
          </cell>
          <cell r="C6292" t="str">
            <v>Building structures including car wash s</v>
          </cell>
          <cell r="D6292" t="str">
            <v>59</v>
          </cell>
          <cell r="E6292" t="str">
            <v>BUICOM</v>
          </cell>
          <cell r="F6292" t="str">
            <v>BUI</v>
          </cell>
          <cell r="G6292">
            <v>38820</v>
          </cell>
          <cell r="H6292" t="str">
            <v>Active</v>
          </cell>
          <cell r="I6292">
            <v>1</v>
          </cell>
          <cell r="J6292">
            <v>39344</v>
          </cell>
          <cell r="K6292" t="str">
            <v>C</v>
          </cell>
          <cell r="L6292" t="str">
            <v>EA</v>
          </cell>
          <cell r="M6292" t="str">
            <v>0022</v>
          </cell>
          <cell r="N6292">
            <v>1054854.1499999999</v>
          </cell>
          <cell r="O6292">
            <v>1758.09</v>
          </cell>
          <cell r="P6292">
            <v>21097.08</v>
          </cell>
          <cell r="Q6292">
            <v>42194.16</v>
          </cell>
          <cell r="R6292">
            <v>1012659.99</v>
          </cell>
          <cell r="S6292">
            <v>168060.59</v>
          </cell>
          <cell r="T6292">
            <v>50</v>
          </cell>
          <cell r="U6292">
            <v>0</v>
          </cell>
          <cell r="V6292">
            <v>48</v>
          </cell>
          <cell r="W6292">
            <v>0</v>
          </cell>
          <cell r="X6292">
            <v>0</v>
          </cell>
        </row>
        <row r="6293">
          <cell r="A6293" t="str">
            <v>1873600</v>
          </cell>
          <cell r="B6293">
            <v>1</v>
          </cell>
          <cell r="C6293" t="str">
            <v>Carder Reader x 8 for Int Dep Lounge</v>
          </cell>
          <cell r="D6293" t="str">
            <v>34</v>
          </cell>
          <cell r="E6293" t="str">
            <v>BASSEC</v>
          </cell>
          <cell r="F6293" t="str">
            <v>BAS</v>
          </cell>
          <cell r="G6293">
            <v>38820</v>
          </cell>
          <cell r="H6293" t="str">
            <v>Active</v>
          </cell>
          <cell r="I6293">
            <v>8</v>
          </cell>
          <cell r="J6293">
            <v>39344</v>
          </cell>
          <cell r="K6293" t="str">
            <v>TIP</v>
          </cell>
          <cell r="L6293" t="str">
            <v>TM</v>
          </cell>
          <cell r="M6293" t="str">
            <v>0157</v>
          </cell>
          <cell r="N6293">
            <v>1548.16</v>
          </cell>
          <cell r="O6293">
            <v>6.4</v>
          </cell>
          <cell r="P6293">
            <v>76.14</v>
          </cell>
          <cell r="Q6293">
            <v>152.28</v>
          </cell>
          <cell r="R6293">
            <v>1395.88</v>
          </cell>
          <cell r="S6293">
            <v>561.49</v>
          </cell>
          <cell r="T6293">
            <v>20</v>
          </cell>
          <cell r="U6293">
            <v>122</v>
          </cell>
          <cell r="V6293">
            <v>18</v>
          </cell>
          <cell r="W6293">
            <v>122</v>
          </cell>
          <cell r="X6293">
            <v>0</v>
          </cell>
        </row>
        <row r="6294">
          <cell r="A6294" t="str">
            <v>1873800</v>
          </cell>
          <cell r="B6294">
            <v>1</v>
          </cell>
          <cell r="C6294" t="str">
            <v>Steel Billboard Structure</v>
          </cell>
          <cell r="D6294" t="str">
            <v>41</v>
          </cell>
          <cell r="E6294" t="str">
            <v>PLEGEN</v>
          </cell>
          <cell r="F6294" t="str">
            <v>PLE</v>
          </cell>
          <cell r="G6294">
            <v>38820</v>
          </cell>
          <cell r="H6294" t="str">
            <v>Active</v>
          </cell>
          <cell r="I6294">
            <v>1</v>
          </cell>
          <cell r="J6294">
            <v>39343</v>
          </cell>
          <cell r="K6294" t="str">
            <v>C</v>
          </cell>
          <cell r="L6294" t="str">
            <v>NA</v>
          </cell>
          <cell r="M6294" t="str">
            <v>0038</v>
          </cell>
          <cell r="N6294">
            <v>0</v>
          </cell>
          <cell r="O6294">
            <v>0</v>
          </cell>
          <cell r="P6294">
            <v>0</v>
          </cell>
          <cell r="Q6294">
            <v>0</v>
          </cell>
          <cell r="R6294">
            <v>0</v>
          </cell>
          <cell r="S6294">
            <v>0</v>
          </cell>
          <cell r="T6294">
            <v>0</v>
          </cell>
          <cell r="U6294">
            <v>0</v>
          </cell>
          <cell r="V6294">
            <v>0</v>
          </cell>
          <cell r="W6294">
            <v>0</v>
          </cell>
          <cell r="X6294">
            <v>0</v>
          </cell>
        </row>
        <row r="6295">
          <cell r="A6295" t="str">
            <v>1873900</v>
          </cell>
          <cell r="B6295">
            <v>1</v>
          </cell>
          <cell r="C6295" t="str">
            <v>Dumdbell stand</v>
          </cell>
          <cell r="D6295" t="str">
            <v>66</v>
          </cell>
          <cell r="E6295" t="str">
            <v>PLETOO</v>
          </cell>
          <cell r="F6295" t="str">
            <v>PLE</v>
          </cell>
          <cell r="G6295">
            <v>38243</v>
          </cell>
          <cell r="H6295" t="str">
            <v>Active</v>
          </cell>
          <cell r="I6295">
            <v>1</v>
          </cell>
          <cell r="J6295">
            <v>39344</v>
          </cell>
          <cell r="K6295" t="str">
            <v>AC</v>
          </cell>
          <cell r="L6295" t="str">
            <v>NA</v>
          </cell>
          <cell r="M6295" t="str">
            <v>0032</v>
          </cell>
          <cell r="N6295">
            <v>293.33</v>
          </cell>
          <cell r="O6295">
            <v>0</v>
          </cell>
          <cell r="P6295">
            <v>0</v>
          </cell>
          <cell r="Q6295">
            <v>293.33</v>
          </cell>
          <cell r="R6295">
            <v>0</v>
          </cell>
          <cell r="S6295">
            <v>0</v>
          </cell>
          <cell r="T6295">
            <v>5</v>
          </cell>
          <cell r="U6295">
            <v>0</v>
          </cell>
          <cell r="V6295">
            <v>0</v>
          </cell>
          <cell r="W6295">
            <v>0</v>
          </cell>
          <cell r="X6295">
            <v>0</v>
          </cell>
        </row>
        <row r="6296">
          <cell r="A6296" t="str">
            <v>1874000</v>
          </cell>
          <cell r="B6296">
            <v>1</v>
          </cell>
          <cell r="C6296" t="str">
            <v>Auto Boiler at Wilson Logistics</v>
          </cell>
          <cell r="D6296" t="str">
            <v>54</v>
          </cell>
          <cell r="E6296" t="str">
            <v>BASPLM</v>
          </cell>
          <cell r="F6296" t="str">
            <v>BAS</v>
          </cell>
          <cell r="G6296">
            <v>38820</v>
          </cell>
          <cell r="H6296" t="str">
            <v>Active</v>
          </cell>
          <cell r="I6296">
            <v>1</v>
          </cell>
          <cell r="J6296">
            <v>39344</v>
          </cell>
          <cell r="K6296" t="str">
            <v>C</v>
          </cell>
          <cell r="L6296" t="str">
            <v>SA</v>
          </cell>
          <cell r="M6296" t="str">
            <v>0002</v>
          </cell>
          <cell r="N6296">
            <v>1596.29</v>
          </cell>
          <cell r="O6296">
            <v>6.57</v>
          </cell>
          <cell r="P6296">
            <v>78.180000000000007</v>
          </cell>
          <cell r="Q6296">
            <v>156.36000000000001</v>
          </cell>
          <cell r="R6296">
            <v>1439.93</v>
          </cell>
          <cell r="S6296">
            <v>880.95</v>
          </cell>
          <cell r="T6296">
            <v>20</v>
          </cell>
          <cell r="U6296">
            <v>153</v>
          </cell>
          <cell r="V6296">
            <v>18</v>
          </cell>
          <cell r="W6296">
            <v>153</v>
          </cell>
          <cell r="X6296">
            <v>0</v>
          </cell>
        </row>
        <row r="6297">
          <cell r="A6297" t="str">
            <v>1874100</v>
          </cell>
          <cell r="B6297">
            <v>1</v>
          </cell>
          <cell r="C6297" t="str">
            <v>Safety barriers -Oversize Baggage belt</v>
          </cell>
          <cell r="D6297" t="str">
            <v>34</v>
          </cell>
          <cell r="E6297" t="str">
            <v>PLEBAG</v>
          </cell>
          <cell r="F6297" t="str">
            <v>PLE</v>
          </cell>
          <cell r="G6297">
            <v>38254</v>
          </cell>
          <cell r="H6297" t="str">
            <v>Active</v>
          </cell>
          <cell r="I6297">
            <v>1</v>
          </cell>
          <cell r="J6297">
            <v>39344</v>
          </cell>
          <cell r="K6297" t="str">
            <v>TIP/TD</v>
          </cell>
          <cell r="L6297" t="str">
            <v>TM</v>
          </cell>
          <cell r="M6297" t="str">
            <v>0124</v>
          </cell>
          <cell r="N6297">
            <v>2666</v>
          </cell>
          <cell r="O6297">
            <v>22.18</v>
          </cell>
          <cell r="P6297">
            <v>266.60000000000002</v>
          </cell>
          <cell r="Q6297">
            <v>1755.16</v>
          </cell>
          <cell r="R6297">
            <v>910.84</v>
          </cell>
          <cell r="S6297">
            <v>0</v>
          </cell>
          <cell r="T6297">
            <v>10</v>
          </cell>
          <cell r="U6297">
            <v>0</v>
          </cell>
          <cell r="V6297">
            <v>3</v>
          </cell>
          <cell r="W6297">
            <v>183</v>
          </cell>
          <cell r="X6297">
            <v>0</v>
          </cell>
        </row>
        <row r="6298">
          <cell r="A6298" t="str">
            <v>1874200</v>
          </cell>
          <cell r="B6298">
            <v>1</v>
          </cell>
          <cell r="C6298" t="str">
            <v>Handrail on South Pier Node</v>
          </cell>
          <cell r="D6298" t="str">
            <v>34</v>
          </cell>
          <cell r="E6298" t="str">
            <v>BASSUN</v>
          </cell>
          <cell r="F6298" t="str">
            <v>BAS</v>
          </cell>
          <cell r="G6298">
            <v>38820</v>
          </cell>
          <cell r="H6298" t="str">
            <v>Active</v>
          </cell>
          <cell r="I6298">
            <v>1</v>
          </cell>
          <cell r="J6298">
            <v>39344</v>
          </cell>
          <cell r="K6298" t="str">
            <v>TDP/TL</v>
          </cell>
          <cell r="L6298" t="str">
            <v>TS</v>
          </cell>
          <cell r="M6298" t="str">
            <v>0001</v>
          </cell>
          <cell r="N6298">
            <v>1486.34</v>
          </cell>
          <cell r="O6298">
            <v>8.07</v>
          </cell>
          <cell r="P6298">
            <v>96.4</v>
          </cell>
          <cell r="Q6298">
            <v>192.8</v>
          </cell>
          <cell r="R6298">
            <v>1293.54</v>
          </cell>
          <cell r="S6298">
            <v>448.59</v>
          </cell>
          <cell r="T6298">
            <v>15</v>
          </cell>
          <cell r="U6298">
            <v>153</v>
          </cell>
          <cell r="V6298">
            <v>13</v>
          </cell>
          <cell r="W6298">
            <v>153</v>
          </cell>
          <cell r="X6298">
            <v>0</v>
          </cell>
        </row>
        <row r="6299">
          <cell r="A6299" t="str">
            <v>1874300</v>
          </cell>
          <cell r="B6299">
            <v>1</v>
          </cell>
          <cell r="C6299" t="str">
            <v>Safety rail by South West Pier underpass</v>
          </cell>
          <cell r="D6299" t="str">
            <v>34</v>
          </cell>
          <cell r="E6299" t="str">
            <v>BASSUN</v>
          </cell>
          <cell r="F6299" t="str">
            <v>BAS</v>
          </cell>
          <cell r="G6299">
            <v>38820</v>
          </cell>
          <cell r="H6299" t="str">
            <v>Active</v>
          </cell>
          <cell r="I6299">
            <v>1</v>
          </cell>
          <cell r="J6299">
            <v>39344</v>
          </cell>
          <cell r="K6299" t="str">
            <v>TL</v>
          </cell>
          <cell r="L6299" t="str">
            <v>TW</v>
          </cell>
          <cell r="M6299" t="str">
            <v>0022</v>
          </cell>
          <cell r="N6299">
            <v>1877.9</v>
          </cell>
          <cell r="O6299">
            <v>10.14</v>
          </cell>
          <cell r="P6299">
            <v>121.79</v>
          </cell>
          <cell r="Q6299">
            <v>243.58</v>
          </cell>
          <cell r="R6299">
            <v>1634.32</v>
          </cell>
          <cell r="S6299">
            <v>901.17</v>
          </cell>
          <cell r="T6299">
            <v>15</v>
          </cell>
          <cell r="U6299">
            <v>153</v>
          </cell>
          <cell r="V6299">
            <v>13</v>
          </cell>
          <cell r="W6299">
            <v>153</v>
          </cell>
          <cell r="X6299">
            <v>0</v>
          </cell>
        </row>
        <row r="6300">
          <cell r="A6300" t="str">
            <v>1874400</v>
          </cell>
          <cell r="B6300">
            <v>1</v>
          </cell>
          <cell r="C6300" t="str">
            <v>Compaq 3.2GHZ Pentium 4 PC</v>
          </cell>
          <cell r="D6300" t="str">
            <v>80</v>
          </cell>
          <cell r="E6300" t="str">
            <v>CMPHAR</v>
          </cell>
          <cell r="F6300" t="str">
            <v>CMP</v>
          </cell>
          <cell r="G6300">
            <v>38257</v>
          </cell>
          <cell r="H6300" t="str">
            <v>Active</v>
          </cell>
          <cell r="I6300">
            <v>1</v>
          </cell>
          <cell r="J6300">
            <v>39344</v>
          </cell>
          <cell r="K6300" t="str">
            <v>X</v>
          </cell>
          <cell r="L6300" t="str">
            <v>TN</v>
          </cell>
          <cell r="M6300" t="str">
            <v>0034</v>
          </cell>
          <cell r="N6300">
            <v>1727.94</v>
          </cell>
          <cell r="O6300">
            <v>0</v>
          </cell>
          <cell r="P6300">
            <v>0</v>
          </cell>
          <cell r="Q6300">
            <v>1727.94</v>
          </cell>
          <cell r="R6300">
            <v>0</v>
          </cell>
          <cell r="S6300">
            <v>0</v>
          </cell>
          <cell r="T6300">
            <v>3</v>
          </cell>
          <cell r="U6300">
            <v>0</v>
          </cell>
          <cell r="V6300">
            <v>0</v>
          </cell>
          <cell r="W6300">
            <v>0</v>
          </cell>
          <cell r="X6300">
            <v>0</v>
          </cell>
        </row>
        <row r="6301">
          <cell r="A6301" t="str">
            <v>1874500</v>
          </cell>
          <cell r="B6301">
            <v>1</v>
          </cell>
          <cell r="C6301" t="str">
            <v>Compaq 3.2GHZ Pentium 4 PC</v>
          </cell>
          <cell r="D6301" t="str">
            <v>80</v>
          </cell>
          <cell r="E6301" t="str">
            <v>CMPHAR</v>
          </cell>
          <cell r="F6301" t="str">
            <v>CMP</v>
          </cell>
          <cell r="G6301">
            <v>38257</v>
          </cell>
          <cell r="H6301" t="str">
            <v>Active</v>
          </cell>
          <cell r="I6301">
            <v>1</v>
          </cell>
          <cell r="J6301">
            <v>39344</v>
          </cell>
          <cell r="K6301" t="str">
            <v>X</v>
          </cell>
          <cell r="L6301" t="str">
            <v>TN</v>
          </cell>
          <cell r="M6301" t="str">
            <v>0034</v>
          </cell>
          <cell r="N6301">
            <v>1727.94</v>
          </cell>
          <cell r="O6301">
            <v>0</v>
          </cell>
          <cell r="P6301">
            <v>0</v>
          </cell>
          <cell r="Q6301">
            <v>1727.94</v>
          </cell>
          <cell r="R6301">
            <v>0</v>
          </cell>
          <cell r="S6301">
            <v>0</v>
          </cell>
          <cell r="T6301">
            <v>3</v>
          </cell>
          <cell r="U6301">
            <v>0</v>
          </cell>
          <cell r="V6301">
            <v>0</v>
          </cell>
          <cell r="W6301">
            <v>0</v>
          </cell>
          <cell r="X6301">
            <v>0</v>
          </cell>
        </row>
        <row r="6302">
          <cell r="A6302" t="str">
            <v>1874600</v>
          </cell>
          <cell r="B6302">
            <v>1</v>
          </cell>
          <cell r="C6302" t="str">
            <v>CRT Monitor HP S7500 17 inch</v>
          </cell>
          <cell r="D6302" t="str">
            <v>80</v>
          </cell>
          <cell r="E6302" t="str">
            <v>CMPHAR</v>
          </cell>
          <cell r="F6302" t="str">
            <v>CMP</v>
          </cell>
          <cell r="G6302">
            <v>38257</v>
          </cell>
          <cell r="H6302" t="str">
            <v>Active</v>
          </cell>
          <cell r="I6302">
            <v>1</v>
          </cell>
          <cell r="J6302">
            <v>39344</v>
          </cell>
          <cell r="K6302" t="str">
            <v>X</v>
          </cell>
          <cell r="L6302" t="str">
            <v>TN</v>
          </cell>
          <cell r="M6302" t="str">
            <v>0034</v>
          </cell>
          <cell r="N6302">
            <v>226.67</v>
          </cell>
          <cell r="O6302">
            <v>0</v>
          </cell>
          <cell r="P6302">
            <v>0</v>
          </cell>
          <cell r="Q6302">
            <v>226.67</v>
          </cell>
          <cell r="R6302">
            <v>0</v>
          </cell>
          <cell r="S6302">
            <v>0</v>
          </cell>
          <cell r="T6302">
            <v>3</v>
          </cell>
          <cell r="U6302">
            <v>0</v>
          </cell>
          <cell r="V6302">
            <v>0</v>
          </cell>
          <cell r="W6302">
            <v>0</v>
          </cell>
          <cell r="X6302">
            <v>0</v>
          </cell>
        </row>
        <row r="6303">
          <cell r="A6303" t="str">
            <v>1874700</v>
          </cell>
          <cell r="B6303">
            <v>1</v>
          </cell>
          <cell r="C6303" t="str">
            <v>CRTMonitor HP S9500 19 Inch</v>
          </cell>
          <cell r="D6303" t="str">
            <v>80</v>
          </cell>
          <cell r="E6303" t="str">
            <v>CMPHAR</v>
          </cell>
          <cell r="F6303" t="str">
            <v>CMP</v>
          </cell>
          <cell r="G6303">
            <v>38257</v>
          </cell>
          <cell r="H6303" t="str">
            <v>Active</v>
          </cell>
          <cell r="I6303">
            <v>1</v>
          </cell>
          <cell r="J6303">
            <v>39344</v>
          </cell>
          <cell r="K6303" t="str">
            <v>X</v>
          </cell>
          <cell r="L6303" t="str">
            <v>TN</v>
          </cell>
          <cell r="M6303" t="str">
            <v>0034</v>
          </cell>
          <cell r="N6303">
            <v>344.72</v>
          </cell>
          <cell r="O6303">
            <v>0</v>
          </cell>
          <cell r="P6303">
            <v>0</v>
          </cell>
          <cell r="Q6303">
            <v>344.72</v>
          </cell>
          <cell r="R6303">
            <v>0</v>
          </cell>
          <cell r="S6303">
            <v>0</v>
          </cell>
          <cell r="T6303">
            <v>3</v>
          </cell>
          <cell r="U6303">
            <v>0</v>
          </cell>
          <cell r="V6303">
            <v>0</v>
          </cell>
          <cell r="W6303">
            <v>0</v>
          </cell>
          <cell r="X6303">
            <v>0</v>
          </cell>
        </row>
        <row r="6304">
          <cell r="A6304" t="str">
            <v>1874800</v>
          </cell>
          <cell r="B6304">
            <v>1</v>
          </cell>
          <cell r="C6304" t="str">
            <v>Baggage Trolleys x 205</v>
          </cell>
          <cell r="D6304" t="str">
            <v>34</v>
          </cell>
          <cell r="E6304" t="str">
            <v>PLEBAG</v>
          </cell>
          <cell r="F6304" t="str">
            <v>PLE</v>
          </cell>
          <cell r="G6304">
            <v>38260</v>
          </cell>
          <cell r="H6304" t="str">
            <v>Active</v>
          </cell>
          <cell r="I6304">
            <v>205</v>
          </cell>
          <cell r="J6304">
            <v>39344</v>
          </cell>
          <cell r="K6304" t="str">
            <v>TIP/TD</v>
          </cell>
          <cell r="L6304" t="str">
            <v>TM</v>
          </cell>
          <cell r="M6304" t="str">
            <v>0199</v>
          </cell>
          <cell r="N6304">
            <v>83537.5</v>
          </cell>
          <cell r="O6304">
            <v>696.1</v>
          </cell>
          <cell r="P6304">
            <v>8353.75</v>
          </cell>
          <cell r="Q6304">
            <v>54995.57</v>
          </cell>
          <cell r="R6304">
            <v>28541.93</v>
          </cell>
          <cell r="S6304">
            <v>0</v>
          </cell>
          <cell r="T6304">
            <v>10</v>
          </cell>
          <cell r="U6304">
            <v>0</v>
          </cell>
          <cell r="V6304">
            <v>3</v>
          </cell>
          <cell r="W6304">
            <v>183</v>
          </cell>
          <cell r="X6304">
            <v>0</v>
          </cell>
        </row>
        <row r="6305">
          <cell r="A6305" t="str">
            <v>1874900</v>
          </cell>
          <cell r="B6305">
            <v>1</v>
          </cell>
          <cell r="C6305" t="str">
            <v>Underpass barriers for airside veh- Aero</v>
          </cell>
          <cell r="D6305" t="str">
            <v>62</v>
          </cell>
          <cell r="E6305" t="str">
            <v>PLEGEN</v>
          </cell>
          <cell r="F6305" t="str">
            <v>PLE</v>
          </cell>
          <cell r="G6305">
            <v>38168</v>
          </cell>
          <cell r="H6305" t="str">
            <v>Active</v>
          </cell>
          <cell r="I6305">
            <v>1</v>
          </cell>
          <cell r="J6305">
            <v>39344</v>
          </cell>
          <cell r="K6305" t="str">
            <v>AC</v>
          </cell>
          <cell r="L6305" t="str">
            <v>GA</v>
          </cell>
          <cell r="M6305" t="str">
            <v>0023</v>
          </cell>
          <cell r="N6305">
            <v>4201</v>
          </cell>
          <cell r="O6305">
            <v>0</v>
          </cell>
          <cell r="P6305">
            <v>0</v>
          </cell>
          <cell r="Q6305">
            <v>4201</v>
          </cell>
          <cell r="R6305">
            <v>0</v>
          </cell>
          <cell r="S6305">
            <v>0</v>
          </cell>
          <cell r="T6305">
            <v>5</v>
          </cell>
          <cell r="U6305">
            <v>0</v>
          </cell>
          <cell r="V6305">
            <v>0</v>
          </cell>
          <cell r="W6305">
            <v>0</v>
          </cell>
          <cell r="X6305">
            <v>0</v>
          </cell>
        </row>
        <row r="6306">
          <cell r="A6306" t="str">
            <v>1875000</v>
          </cell>
          <cell r="B6306">
            <v>1</v>
          </cell>
          <cell r="C6306" t="str">
            <v>Barriers at gate 17</v>
          </cell>
          <cell r="D6306" t="str">
            <v>62</v>
          </cell>
          <cell r="E6306" t="str">
            <v>PLEGEN</v>
          </cell>
          <cell r="F6306" t="str">
            <v>PLE</v>
          </cell>
          <cell r="G6306">
            <v>38168</v>
          </cell>
          <cell r="H6306" t="str">
            <v>Active</v>
          </cell>
          <cell r="I6306">
            <v>1</v>
          </cell>
          <cell r="J6306">
            <v>39344</v>
          </cell>
          <cell r="K6306" t="str">
            <v>AC</v>
          </cell>
          <cell r="L6306" t="str">
            <v>GA</v>
          </cell>
          <cell r="M6306" t="str">
            <v>0017</v>
          </cell>
          <cell r="N6306">
            <v>760</v>
          </cell>
          <cell r="O6306">
            <v>0</v>
          </cell>
          <cell r="P6306">
            <v>0</v>
          </cell>
          <cell r="Q6306">
            <v>760</v>
          </cell>
          <cell r="R6306">
            <v>0</v>
          </cell>
          <cell r="S6306">
            <v>0</v>
          </cell>
          <cell r="T6306">
            <v>5</v>
          </cell>
          <cell r="U6306">
            <v>0</v>
          </cell>
          <cell r="V6306">
            <v>0</v>
          </cell>
          <cell r="W6306">
            <v>0</v>
          </cell>
          <cell r="X6306">
            <v>0</v>
          </cell>
        </row>
        <row r="6307">
          <cell r="A6307" t="str">
            <v>1875100</v>
          </cell>
          <cell r="B6307">
            <v>1</v>
          </cell>
          <cell r="C6307" t="str">
            <v>Barriers at gate 22</v>
          </cell>
          <cell r="D6307" t="str">
            <v>62</v>
          </cell>
          <cell r="E6307" t="str">
            <v>PLEGEN</v>
          </cell>
          <cell r="F6307" t="str">
            <v>PLE</v>
          </cell>
          <cell r="G6307">
            <v>38168</v>
          </cell>
          <cell r="H6307" t="str">
            <v>Active</v>
          </cell>
          <cell r="I6307">
            <v>1</v>
          </cell>
          <cell r="J6307">
            <v>39344</v>
          </cell>
          <cell r="K6307" t="str">
            <v>AC</v>
          </cell>
          <cell r="L6307" t="str">
            <v>GA</v>
          </cell>
          <cell r="M6307" t="str">
            <v>0022</v>
          </cell>
          <cell r="N6307">
            <v>1180</v>
          </cell>
          <cell r="O6307">
            <v>0</v>
          </cell>
          <cell r="P6307">
            <v>0</v>
          </cell>
          <cell r="Q6307">
            <v>1180</v>
          </cell>
          <cell r="R6307">
            <v>0</v>
          </cell>
          <cell r="S6307">
            <v>0</v>
          </cell>
          <cell r="T6307">
            <v>5</v>
          </cell>
          <cell r="U6307">
            <v>0</v>
          </cell>
          <cell r="V6307">
            <v>0</v>
          </cell>
          <cell r="W6307">
            <v>0</v>
          </cell>
          <cell r="X6307">
            <v>0</v>
          </cell>
        </row>
        <row r="6308">
          <cell r="A6308" t="str">
            <v>1875200</v>
          </cell>
          <cell r="B6308">
            <v>1</v>
          </cell>
          <cell r="C6308" t="str">
            <v>LOTR Display Unit</v>
          </cell>
          <cell r="D6308" t="str">
            <v>34</v>
          </cell>
          <cell r="E6308" t="str">
            <v>PLEGEN</v>
          </cell>
          <cell r="F6308" t="str">
            <v>PLE</v>
          </cell>
          <cell r="G6308">
            <v>38138</v>
          </cell>
          <cell r="H6308" t="str">
            <v>Active</v>
          </cell>
          <cell r="I6308">
            <v>1</v>
          </cell>
          <cell r="J6308">
            <v>39344</v>
          </cell>
          <cell r="K6308" t="str">
            <v>R</v>
          </cell>
          <cell r="L6308" t="str">
            <v>TN</v>
          </cell>
          <cell r="M6308" t="str">
            <v>0034</v>
          </cell>
          <cell r="N6308">
            <v>1049</v>
          </cell>
          <cell r="O6308">
            <v>0</v>
          </cell>
          <cell r="P6308">
            <v>0</v>
          </cell>
          <cell r="Q6308">
            <v>1049</v>
          </cell>
          <cell r="R6308">
            <v>0</v>
          </cell>
          <cell r="S6308">
            <v>0</v>
          </cell>
          <cell r="T6308">
            <v>5</v>
          </cell>
          <cell r="U6308">
            <v>0</v>
          </cell>
          <cell r="V6308">
            <v>0</v>
          </cell>
          <cell r="W6308">
            <v>0</v>
          </cell>
          <cell r="X6308">
            <v>0</v>
          </cell>
        </row>
        <row r="6309">
          <cell r="A6309" t="str">
            <v>1875300</v>
          </cell>
          <cell r="B6309">
            <v>1</v>
          </cell>
          <cell r="C6309" t="str">
            <v>Fencing 33M - South Sea Wall</v>
          </cell>
          <cell r="D6309" t="str">
            <v>62</v>
          </cell>
          <cell r="E6309" t="str">
            <v>CVLFEN</v>
          </cell>
          <cell r="F6309" t="str">
            <v>CVL</v>
          </cell>
          <cell r="G6309">
            <v>38820</v>
          </cell>
          <cell r="H6309" t="str">
            <v>Active</v>
          </cell>
          <cell r="I6309">
            <v>1</v>
          </cell>
          <cell r="J6309">
            <v>39344</v>
          </cell>
          <cell r="K6309" t="str">
            <v>AC</v>
          </cell>
          <cell r="L6309" t="str">
            <v>MA</v>
          </cell>
          <cell r="M6309" t="str">
            <v>0040</v>
          </cell>
          <cell r="N6309">
            <v>0</v>
          </cell>
          <cell r="O6309">
            <v>0</v>
          </cell>
          <cell r="P6309">
            <v>0</v>
          </cell>
          <cell r="Q6309">
            <v>0</v>
          </cell>
          <cell r="R6309">
            <v>0</v>
          </cell>
          <cell r="S6309">
            <v>0</v>
          </cell>
          <cell r="T6309">
            <v>0</v>
          </cell>
          <cell r="U6309">
            <v>0</v>
          </cell>
          <cell r="V6309">
            <v>0</v>
          </cell>
          <cell r="W6309">
            <v>0</v>
          </cell>
          <cell r="X6309">
            <v>0</v>
          </cell>
        </row>
        <row r="6310">
          <cell r="A6310" t="str">
            <v>1875400</v>
          </cell>
          <cell r="B6310">
            <v>1</v>
          </cell>
          <cell r="C6310" t="str">
            <v>Escalator signs single sided</v>
          </cell>
          <cell r="D6310" t="str">
            <v>34</v>
          </cell>
          <cell r="E6310" t="str">
            <v>BASSIG</v>
          </cell>
          <cell r="F6310" t="str">
            <v>BAS</v>
          </cell>
          <cell r="G6310">
            <v>38820</v>
          </cell>
          <cell r="H6310" t="str">
            <v>Active</v>
          </cell>
          <cell r="I6310">
            <v>1</v>
          </cell>
          <cell r="J6310">
            <v>39344</v>
          </cell>
          <cell r="K6310" t="str">
            <v>TDP</v>
          </cell>
          <cell r="L6310" t="str">
            <v>TW</v>
          </cell>
          <cell r="M6310" t="str">
            <v>0109</v>
          </cell>
          <cell r="N6310">
            <v>1070.92</v>
          </cell>
          <cell r="O6310">
            <v>5.88</v>
          </cell>
          <cell r="P6310">
            <v>70.23</v>
          </cell>
          <cell r="Q6310">
            <v>140.46</v>
          </cell>
          <cell r="R6310">
            <v>930.46</v>
          </cell>
          <cell r="S6310">
            <v>514.48</v>
          </cell>
          <cell r="T6310">
            <v>15</v>
          </cell>
          <cell r="U6310">
            <v>91</v>
          </cell>
          <cell r="V6310">
            <v>13</v>
          </cell>
          <cell r="W6310">
            <v>91</v>
          </cell>
          <cell r="X6310">
            <v>0</v>
          </cell>
        </row>
        <row r="6311">
          <cell r="A6311" t="str">
            <v>1875500</v>
          </cell>
          <cell r="B6311">
            <v>1</v>
          </cell>
          <cell r="C6311" t="str">
            <v>Escalator signs single sided</v>
          </cell>
          <cell r="D6311" t="str">
            <v>34</v>
          </cell>
          <cell r="E6311" t="str">
            <v>BASSIG</v>
          </cell>
          <cell r="F6311" t="str">
            <v>BAS</v>
          </cell>
          <cell r="G6311">
            <v>38820</v>
          </cell>
          <cell r="H6311" t="str">
            <v>Active</v>
          </cell>
          <cell r="I6311">
            <v>1</v>
          </cell>
          <cell r="J6311">
            <v>39344</v>
          </cell>
          <cell r="K6311" t="str">
            <v>TDP</v>
          </cell>
          <cell r="L6311" t="str">
            <v>TW</v>
          </cell>
          <cell r="M6311" t="str">
            <v>0109</v>
          </cell>
          <cell r="N6311">
            <v>1070.92</v>
          </cell>
          <cell r="O6311">
            <v>5.88</v>
          </cell>
          <cell r="P6311">
            <v>70.23</v>
          </cell>
          <cell r="Q6311">
            <v>140.46</v>
          </cell>
          <cell r="R6311">
            <v>930.46</v>
          </cell>
          <cell r="S6311">
            <v>514.48</v>
          </cell>
          <cell r="T6311">
            <v>15</v>
          </cell>
          <cell r="U6311">
            <v>91</v>
          </cell>
          <cell r="V6311">
            <v>13</v>
          </cell>
          <cell r="W6311">
            <v>91</v>
          </cell>
          <cell r="X6311">
            <v>0</v>
          </cell>
        </row>
        <row r="6312">
          <cell r="A6312" t="str">
            <v>1875600</v>
          </cell>
          <cell r="B6312">
            <v>1</v>
          </cell>
          <cell r="C6312" t="str">
            <v>FIDS CRT monitor 29 inches</v>
          </cell>
          <cell r="D6312" t="str">
            <v>34</v>
          </cell>
          <cell r="E6312" t="str">
            <v>CMPFID</v>
          </cell>
          <cell r="F6312" t="str">
            <v>CMP</v>
          </cell>
          <cell r="G6312">
            <v>38107</v>
          </cell>
          <cell r="H6312" t="str">
            <v>Active</v>
          </cell>
          <cell r="I6312">
            <v>1</v>
          </cell>
          <cell r="J6312">
            <v>39344</v>
          </cell>
          <cell r="K6312" t="str">
            <v>TDP</v>
          </cell>
          <cell r="L6312" t="str">
            <v>TM</v>
          </cell>
          <cell r="M6312" t="str">
            <v>0169</v>
          </cell>
          <cell r="N6312">
            <v>1311.64</v>
          </cell>
          <cell r="O6312">
            <v>0</v>
          </cell>
          <cell r="P6312">
            <v>0</v>
          </cell>
          <cell r="Q6312">
            <v>1311.64</v>
          </cell>
          <cell r="R6312">
            <v>0</v>
          </cell>
          <cell r="S6312">
            <v>0</v>
          </cell>
          <cell r="T6312">
            <v>3</v>
          </cell>
          <cell r="U6312">
            <v>0</v>
          </cell>
          <cell r="V6312">
            <v>0</v>
          </cell>
          <cell r="W6312">
            <v>0</v>
          </cell>
          <cell r="X6312">
            <v>0</v>
          </cell>
        </row>
        <row r="6313">
          <cell r="A6313" t="str">
            <v>1875700</v>
          </cell>
          <cell r="B6313">
            <v>1</v>
          </cell>
          <cell r="C6313" t="str">
            <v>FIDS CRT monitor 29 inches</v>
          </cell>
          <cell r="D6313" t="str">
            <v>34</v>
          </cell>
          <cell r="E6313" t="str">
            <v>CMPFID</v>
          </cell>
          <cell r="F6313" t="str">
            <v>CMP</v>
          </cell>
          <cell r="G6313">
            <v>38107</v>
          </cell>
          <cell r="H6313" t="str">
            <v>Active</v>
          </cell>
          <cell r="I6313">
            <v>1</v>
          </cell>
          <cell r="J6313">
            <v>39344</v>
          </cell>
          <cell r="K6313" t="str">
            <v>TDP</v>
          </cell>
          <cell r="L6313" t="str">
            <v>TM</v>
          </cell>
          <cell r="M6313" t="str">
            <v>0169</v>
          </cell>
          <cell r="N6313">
            <v>1311.64</v>
          </cell>
          <cell r="O6313">
            <v>0</v>
          </cell>
          <cell r="P6313">
            <v>0</v>
          </cell>
          <cell r="Q6313">
            <v>1311.64</v>
          </cell>
          <cell r="R6313">
            <v>0</v>
          </cell>
          <cell r="S6313">
            <v>0</v>
          </cell>
          <cell r="T6313">
            <v>3</v>
          </cell>
          <cell r="U6313">
            <v>0</v>
          </cell>
          <cell r="V6313">
            <v>0</v>
          </cell>
          <cell r="W6313">
            <v>0</v>
          </cell>
          <cell r="X6313">
            <v>0</v>
          </cell>
        </row>
        <row r="6314">
          <cell r="A6314" t="str">
            <v>1875800</v>
          </cell>
          <cell r="B6314">
            <v>1</v>
          </cell>
          <cell r="C6314" t="str">
            <v>FIDS LCD Monitor</v>
          </cell>
          <cell r="D6314" t="str">
            <v>34</v>
          </cell>
          <cell r="E6314" t="str">
            <v>CMPFID</v>
          </cell>
          <cell r="F6314" t="str">
            <v>CMP</v>
          </cell>
          <cell r="G6314">
            <v>38107</v>
          </cell>
          <cell r="H6314" t="str">
            <v>Active</v>
          </cell>
          <cell r="I6314">
            <v>1</v>
          </cell>
          <cell r="J6314">
            <v>39344</v>
          </cell>
          <cell r="K6314" t="str">
            <v>R</v>
          </cell>
          <cell r="L6314" t="str">
            <v>TM</v>
          </cell>
          <cell r="M6314" t="str">
            <v>0164</v>
          </cell>
          <cell r="N6314">
            <v>4991</v>
          </cell>
          <cell r="O6314">
            <v>0</v>
          </cell>
          <cell r="P6314">
            <v>0</v>
          </cell>
          <cell r="Q6314">
            <v>4991</v>
          </cell>
          <cell r="R6314">
            <v>0</v>
          </cell>
          <cell r="S6314">
            <v>0</v>
          </cell>
          <cell r="T6314">
            <v>3</v>
          </cell>
          <cell r="U6314">
            <v>0</v>
          </cell>
          <cell r="V6314">
            <v>0</v>
          </cell>
          <cell r="W6314">
            <v>0</v>
          </cell>
          <cell r="X6314">
            <v>0</v>
          </cell>
        </row>
        <row r="6315">
          <cell r="A6315" t="str">
            <v>1875900</v>
          </cell>
          <cell r="B6315">
            <v>1</v>
          </cell>
          <cell r="C6315" t="str">
            <v>FIDS 323T LCD Screen Samsung</v>
          </cell>
          <cell r="D6315" t="str">
            <v>34</v>
          </cell>
          <cell r="E6315" t="str">
            <v>CMPFID</v>
          </cell>
          <cell r="F6315" t="str">
            <v>CMP</v>
          </cell>
          <cell r="G6315">
            <v>38104</v>
          </cell>
          <cell r="H6315" t="str">
            <v>Active</v>
          </cell>
          <cell r="I6315">
            <v>1</v>
          </cell>
          <cell r="J6315">
            <v>39344</v>
          </cell>
          <cell r="K6315" t="str">
            <v>R</v>
          </cell>
          <cell r="L6315" t="str">
            <v>TM</v>
          </cell>
          <cell r="M6315" t="str">
            <v>0164</v>
          </cell>
          <cell r="N6315">
            <v>4991</v>
          </cell>
          <cell r="O6315">
            <v>0</v>
          </cell>
          <cell r="P6315">
            <v>0</v>
          </cell>
          <cell r="Q6315">
            <v>4991</v>
          </cell>
          <cell r="R6315">
            <v>0</v>
          </cell>
          <cell r="S6315">
            <v>0</v>
          </cell>
          <cell r="T6315">
            <v>3</v>
          </cell>
          <cell r="U6315">
            <v>0</v>
          </cell>
          <cell r="V6315">
            <v>0</v>
          </cell>
          <cell r="W6315">
            <v>0</v>
          </cell>
          <cell r="X6315">
            <v>0</v>
          </cell>
        </row>
        <row r="6316">
          <cell r="A6316" t="str">
            <v>1876000</v>
          </cell>
          <cell r="B6316">
            <v>1</v>
          </cell>
          <cell r="C6316" t="str">
            <v>FIDS Twin brackets for LCD Screen</v>
          </cell>
          <cell r="D6316" t="str">
            <v>34</v>
          </cell>
          <cell r="E6316" t="str">
            <v>BASFIT</v>
          </cell>
          <cell r="F6316" t="str">
            <v>BAS</v>
          </cell>
          <cell r="G6316">
            <v>38820</v>
          </cell>
          <cell r="H6316" t="str">
            <v>Active</v>
          </cell>
          <cell r="I6316">
            <v>1</v>
          </cell>
          <cell r="J6316">
            <v>39344</v>
          </cell>
          <cell r="K6316" t="str">
            <v>R</v>
          </cell>
          <cell r="L6316" t="str">
            <v>TM</v>
          </cell>
          <cell r="M6316" t="str">
            <v>0164</v>
          </cell>
          <cell r="N6316">
            <v>533.20000000000005</v>
          </cell>
          <cell r="O6316">
            <v>2.2400000000000002</v>
          </cell>
          <cell r="P6316">
            <v>26.44</v>
          </cell>
          <cell r="Q6316">
            <v>52.88</v>
          </cell>
          <cell r="R6316">
            <v>480.32</v>
          </cell>
          <cell r="S6316">
            <v>193.54</v>
          </cell>
          <cell r="T6316">
            <v>20</v>
          </cell>
          <cell r="U6316">
            <v>61</v>
          </cell>
          <cell r="V6316">
            <v>18</v>
          </cell>
          <cell r="W6316">
            <v>61</v>
          </cell>
          <cell r="X6316">
            <v>0</v>
          </cell>
        </row>
        <row r="6317">
          <cell r="A6317" t="str">
            <v>1876100</v>
          </cell>
          <cell r="B6317">
            <v>1</v>
          </cell>
          <cell r="C6317" t="str">
            <v>Desk &amp; Shelving Unit Custom Built</v>
          </cell>
          <cell r="D6317" t="str">
            <v>80</v>
          </cell>
          <cell r="E6317" t="str">
            <v>FIXFUR</v>
          </cell>
          <cell r="F6317" t="str">
            <v>FIX</v>
          </cell>
          <cell r="G6317">
            <v>38260</v>
          </cell>
          <cell r="H6317" t="str">
            <v>Active</v>
          </cell>
          <cell r="I6317">
            <v>1</v>
          </cell>
          <cell r="J6317">
            <v>39343</v>
          </cell>
          <cell r="K6317" t="str">
            <v>X</v>
          </cell>
          <cell r="L6317" t="str">
            <v>TN</v>
          </cell>
          <cell r="M6317" t="str">
            <v>0034</v>
          </cell>
          <cell r="N6317">
            <v>3263.9</v>
          </cell>
          <cell r="O6317">
            <v>0</v>
          </cell>
          <cell r="P6317">
            <v>0</v>
          </cell>
          <cell r="Q6317">
            <v>3263.9</v>
          </cell>
          <cell r="R6317">
            <v>0</v>
          </cell>
          <cell r="S6317">
            <v>0</v>
          </cell>
          <cell r="T6317">
            <v>5</v>
          </cell>
          <cell r="U6317">
            <v>0</v>
          </cell>
          <cell r="V6317">
            <v>0</v>
          </cell>
          <cell r="W6317">
            <v>0</v>
          </cell>
          <cell r="X6317">
            <v>0</v>
          </cell>
        </row>
        <row r="6318">
          <cell r="A6318" t="str">
            <v>1876200</v>
          </cell>
          <cell r="B6318">
            <v>1</v>
          </cell>
          <cell r="C6318" t="str">
            <v>Paprika Stove for 73 Bridge St</v>
          </cell>
          <cell r="D6318" t="str">
            <v>24</v>
          </cell>
          <cell r="E6318" t="str">
            <v>FIXOTH</v>
          </cell>
          <cell r="F6318" t="str">
            <v>FIX</v>
          </cell>
          <cell r="G6318">
            <v>38273</v>
          </cell>
          <cell r="H6318" t="str">
            <v>Active</v>
          </cell>
          <cell r="I6318">
            <v>1</v>
          </cell>
          <cell r="J6318">
            <v>39343</v>
          </cell>
          <cell r="K6318" t="str">
            <v>AL</v>
          </cell>
          <cell r="L6318" t="str">
            <v>HO</v>
          </cell>
          <cell r="M6318" t="str">
            <v>0009</v>
          </cell>
          <cell r="N6318">
            <v>799</v>
          </cell>
          <cell r="O6318">
            <v>0</v>
          </cell>
          <cell r="P6318">
            <v>0</v>
          </cell>
          <cell r="Q6318">
            <v>799</v>
          </cell>
          <cell r="R6318">
            <v>0</v>
          </cell>
          <cell r="S6318">
            <v>0</v>
          </cell>
          <cell r="T6318">
            <v>5</v>
          </cell>
          <cell r="U6318">
            <v>0</v>
          </cell>
          <cell r="V6318">
            <v>0</v>
          </cell>
          <cell r="W6318">
            <v>0</v>
          </cell>
          <cell r="X6318">
            <v>0</v>
          </cell>
        </row>
        <row r="6319">
          <cell r="A6319" t="str">
            <v>1876300</v>
          </cell>
          <cell r="B6319">
            <v>1</v>
          </cell>
          <cell r="C6319" t="str">
            <v>Extension Ladders</v>
          </cell>
          <cell r="D6319" t="str">
            <v>38</v>
          </cell>
          <cell r="E6319" t="str">
            <v>PLETOO</v>
          </cell>
          <cell r="F6319" t="str">
            <v>PLE</v>
          </cell>
          <cell r="G6319">
            <v>38273</v>
          </cell>
          <cell r="H6319" t="str">
            <v>Active</v>
          </cell>
          <cell r="I6319">
            <v>1</v>
          </cell>
          <cell r="J6319">
            <v>39344</v>
          </cell>
          <cell r="K6319" t="str">
            <v>X</v>
          </cell>
          <cell r="L6319" t="str">
            <v>TM</v>
          </cell>
          <cell r="M6319" t="str">
            <v>0001</v>
          </cell>
          <cell r="N6319">
            <v>758.65</v>
          </cell>
          <cell r="O6319">
            <v>0</v>
          </cell>
          <cell r="P6319">
            <v>0</v>
          </cell>
          <cell r="Q6319">
            <v>758.65</v>
          </cell>
          <cell r="R6319">
            <v>0</v>
          </cell>
          <cell r="S6319">
            <v>0</v>
          </cell>
          <cell r="T6319">
            <v>5</v>
          </cell>
          <cell r="U6319">
            <v>0</v>
          </cell>
          <cell r="V6319">
            <v>0</v>
          </cell>
          <cell r="W6319">
            <v>0</v>
          </cell>
          <cell r="X6319">
            <v>0</v>
          </cell>
        </row>
        <row r="6320">
          <cell r="A6320" t="str">
            <v>1876400</v>
          </cell>
          <cell r="B6320">
            <v>1</v>
          </cell>
          <cell r="C6320" t="str">
            <v>Cliploc Screens for ops reception</v>
          </cell>
          <cell r="D6320" t="str">
            <v>32</v>
          </cell>
          <cell r="E6320" t="str">
            <v>BASPAR</v>
          </cell>
          <cell r="F6320" t="str">
            <v>BAS</v>
          </cell>
          <cell r="G6320">
            <v>38820</v>
          </cell>
          <cell r="H6320" t="str">
            <v>Active</v>
          </cell>
          <cell r="I6320">
            <v>1</v>
          </cell>
          <cell r="J6320">
            <v>39344</v>
          </cell>
          <cell r="K6320" t="str">
            <v>X</v>
          </cell>
          <cell r="L6320" t="str">
            <v>TN</v>
          </cell>
          <cell r="M6320" t="str">
            <v>0016</v>
          </cell>
          <cell r="N6320">
            <v>910.68</v>
          </cell>
          <cell r="O6320">
            <v>4.8499999999999996</v>
          </cell>
          <cell r="P6320">
            <v>58.75</v>
          </cell>
          <cell r="Q6320">
            <v>117.5</v>
          </cell>
          <cell r="R6320">
            <v>793.18</v>
          </cell>
          <cell r="S6320">
            <v>380.4</v>
          </cell>
          <cell r="T6320">
            <v>15</v>
          </cell>
          <cell r="U6320">
            <v>183</v>
          </cell>
          <cell r="V6320">
            <v>13</v>
          </cell>
          <cell r="W6320">
            <v>183</v>
          </cell>
          <cell r="X6320">
            <v>0</v>
          </cell>
        </row>
        <row r="6321">
          <cell r="A6321" t="str">
            <v>1876500</v>
          </cell>
          <cell r="B6321">
            <v>1</v>
          </cell>
          <cell r="C6321" t="str">
            <v>Corner Workstation</v>
          </cell>
          <cell r="D6321" t="str">
            <v>80</v>
          </cell>
          <cell r="E6321" t="str">
            <v>FIXFUR</v>
          </cell>
          <cell r="F6321" t="str">
            <v>FIX</v>
          </cell>
          <cell r="G6321">
            <v>38273</v>
          </cell>
          <cell r="H6321" t="str">
            <v>Active</v>
          </cell>
          <cell r="I6321">
            <v>1</v>
          </cell>
          <cell r="J6321">
            <v>39343</v>
          </cell>
          <cell r="K6321" t="str">
            <v>X</v>
          </cell>
          <cell r="L6321" t="str">
            <v>TN</v>
          </cell>
          <cell r="M6321" t="str">
            <v>0034</v>
          </cell>
          <cell r="N6321">
            <v>675</v>
          </cell>
          <cell r="O6321">
            <v>0</v>
          </cell>
          <cell r="P6321">
            <v>0</v>
          </cell>
          <cell r="Q6321">
            <v>675</v>
          </cell>
          <cell r="R6321">
            <v>0</v>
          </cell>
          <cell r="S6321">
            <v>0</v>
          </cell>
          <cell r="T6321">
            <v>5</v>
          </cell>
          <cell r="U6321">
            <v>0</v>
          </cell>
          <cell r="V6321">
            <v>0</v>
          </cell>
          <cell r="W6321">
            <v>0</v>
          </cell>
          <cell r="X6321">
            <v>0</v>
          </cell>
        </row>
        <row r="6322">
          <cell r="A6322" t="str">
            <v>1876600</v>
          </cell>
          <cell r="B6322">
            <v>1</v>
          </cell>
          <cell r="C6322" t="str">
            <v>Mobile drawers</v>
          </cell>
          <cell r="D6322" t="str">
            <v>80</v>
          </cell>
          <cell r="E6322" t="str">
            <v>FIXFUR</v>
          </cell>
          <cell r="F6322" t="str">
            <v>FIX</v>
          </cell>
          <cell r="G6322">
            <v>38273</v>
          </cell>
          <cell r="H6322" t="str">
            <v>Active</v>
          </cell>
          <cell r="I6322">
            <v>3</v>
          </cell>
          <cell r="J6322">
            <v>39343</v>
          </cell>
          <cell r="K6322" t="str">
            <v>X</v>
          </cell>
          <cell r="L6322" t="str">
            <v>TN</v>
          </cell>
          <cell r="M6322" t="str">
            <v>0034</v>
          </cell>
          <cell r="N6322">
            <v>876</v>
          </cell>
          <cell r="O6322">
            <v>0</v>
          </cell>
          <cell r="P6322">
            <v>0</v>
          </cell>
          <cell r="Q6322">
            <v>876</v>
          </cell>
          <cell r="R6322">
            <v>0</v>
          </cell>
          <cell r="S6322">
            <v>0</v>
          </cell>
          <cell r="T6322">
            <v>5</v>
          </cell>
          <cell r="U6322">
            <v>0</v>
          </cell>
          <cell r="V6322">
            <v>0</v>
          </cell>
          <cell r="W6322">
            <v>0</v>
          </cell>
          <cell r="X6322">
            <v>0</v>
          </cell>
        </row>
        <row r="6323">
          <cell r="A6323" t="str">
            <v>1876700</v>
          </cell>
          <cell r="B6323">
            <v>1</v>
          </cell>
          <cell r="C6323" t="str">
            <v>Special storage unit</v>
          </cell>
          <cell r="D6323" t="str">
            <v>80</v>
          </cell>
          <cell r="E6323" t="str">
            <v>FIXFUR</v>
          </cell>
          <cell r="F6323" t="str">
            <v>FIX</v>
          </cell>
          <cell r="G6323">
            <v>38273</v>
          </cell>
          <cell r="H6323" t="str">
            <v>Active</v>
          </cell>
          <cell r="I6323">
            <v>2</v>
          </cell>
          <cell r="J6323">
            <v>39343</v>
          </cell>
          <cell r="K6323" t="str">
            <v>X</v>
          </cell>
          <cell r="L6323" t="str">
            <v>TN</v>
          </cell>
          <cell r="M6323" t="str">
            <v>0034</v>
          </cell>
          <cell r="N6323">
            <v>1550</v>
          </cell>
          <cell r="O6323">
            <v>0</v>
          </cell>
          <cell r="P6323">
            <v>0</v>
          </cell>
          <cell r="Q6323">
            <v>1550</v>
          </cell>
          <cell r="R6323">
            <v>0</v>
          </cell>
          <cell r="S6323">
            <v>0</v>
          </cell>
          <cell r="T6323">
            <v>5</v>
          </cell>
          <cell r="U6323">
            <v>0</v>
          </cell>
          <cell r="V6323">
            <v>0</v>
          </cell>
          <cell r="W6323">
            <v>0</v>
          </cell>
          <cell r="X6323">
            <v>0</v>
          </cell>
        </row>
        <row r="6324">
          <cell r="A6324" t="str">
            <v>1876800</v>
          </cell>
          <cell r="B6324">
            <v>1</v>
          </cell>
          <cell r="C6324" t="str">
            <v>Overhead locker</v>
          </cell>
          <cell r="D6324" t="str">
            <v>80</v>
          </cell>
          <cell r="E6324" t="str">
            <v>FIXFUR</v>
          </cell>
          <cell r="F6324" t="str">
            <v>FIX</v>
          </cell>
          <cell r="G6324">
            <v>38273</v>
          </cell>
          <cell r="H6324" t="str">
            <v>Active</v>
          </cell>
          <cell r="I6324">
            <v>1</v>
          </cell>
          <cell r="J6324">
            <v>39343</v>
          </cell>
          <cell r="K6324" t="str">
            <v>X</v>
          </cell>
          <cell r="L6324" t="str">
            <v>TN</v>
          </cell>
          <cell r="M6324" t="str">
            <v>0034</v>
          </cell>
          <cell r="N6324">
            <v>345</v>
          </cell>
          <cell r="O6324">
            <v>0</v>
          </cell>
          <cell r="P6324">
            <v>0</v>
          </cell>
          <cell r="Q6324">
            <v>345</v>
          </cell>
          <cell r="R6324">
            <v>0</v>
          </cell>
          <cell r="S6324">
            <v>0</v>
          </cell>
          <cell r="T6324">
            <v>5</v>
          </cell>
          <cell r="U6324">
            <v>0</v>
          </cell>
          <cell r="V6324">
            <v>0</v>
          </cell>
          <cell r="W6324">
            <v>0</v>
          </cell>
          <cell r="X6324">
            <v>0</v>
          </cell>
        </row>
        <row r="6325">
          <cell r="A6325" t="str">
            <v>1876900</v>
          </cell>
          <cell r="B6325">
            <v>1</v>
          </cell>
          <cell r="C6325" t="str">
            <v>Pinboard</v>
          </cell>
          <cell r="D6325" t="str">
            <v>80</v>
          </cell>
          <cell r="E6325" t="str">
            <v>FIXFUR</v>
          </cell>
          <cell r="F6325" t="str">
            <v>FIX</v>
          </cell>
          <cell r="G6325">
            <v>38273</v>
          </cell>
          <cell r="H6325" t="str">
            <v>Active</v>
          </cell>
          <cell r="I6325">
            <v>3</v>
          </cell>
          <cell r="J6325">
            <v>39343</v>
          </cell>
          <cell r="K6325" t="str">
            <v>X</v>
          </cell>
          <cell r="L6325" t="str">
            <v>TN</v>
          </cell>
          <cell r="M6325" t="str">
            <v>0034</v>
          </cell>
          <cell r="N6325">
            <v>447</v>
          </cell>
          <cell r="O6325">
            <v>0</v>
          </cell>
          <cell r="P6325">
            <v>0</v>
          </cell>
          <cell r="Q6325">
            <v>447</v>
          </cell>
          <cell r="R6325">
            <v>0</v>
          </cell>
          <cell r="S6325">
            <v>0</v>
          </cell>
          <cell r="T6325">
            <v>5</v>
          </cell>
          <cell r="U6325">
            <v>0</v>
          </cell>
          <cell r="V6325">
            <v>0</v>
          </cell>
          <cell r="W6325">
            <v>0</v>
          </cell>
          <cell r="X6325">
            <v>0</v>
          </cell>
        </row>
        <row r="6326">
          <cell r="A6326" t="str">
            <v>1877000</v>
          </cell>
          <cell r="B6326">
            <v>1</v>
          </cell>
          <cell r="C6326" t="str">
            <v>Europlan 4 tier tambour cabinet</v>
          </cell>
          <cell r="D6326" t="str">
            <v>80</v>
          </cell>
          <cell r="E6326" t="str">
            <v>FIXFUR</v>
          </cell>
          <cell r="F6326" t="str">
            <v>FIX</v>
          </cell>
          <cell r="G6326">
            <v>38273</v>
          </cell>
          <cell r="H6326" t="str">
            <v>Active</v>
          </cell>
          <cell r="I6326">
            <v>4</v>
          </cell>
          <cell r="J6326">
            <v>39343</v>
          </cell>
          <cell r="K6326" t="str">
            <v>X</v>
          </cell>
          <cell r="L6326" t="str">
            <v>TN</v>
          </cell>
          <cell r="M6326" t="str">
            <v>0034</v>
          </cell>
          <cell r="N6326">
            <v>4840</v>
          </cell>
          <cell r="O6326">
            <v>0</v>
          </cell>
          <cell r="P6326">
            <v>0</v>
          </cell>
          <cell r="Q6326">
            <v>4840</v>
          </cell>
          <cell r="R6326">
            <v>0</v>
          </cell>
          <cell r="S6326">
            <v>0</v>
          </cell>
          <cell r="T6326">
            <v>5</v>
          </cell>
          <cell r="U6326">
            <v>0</v>
          </cell>
          <cell r="V6326">
            <v>0</v>
          </cell>
          <cell r="W6326">
            <v>0</v>
          </cell>
          <cell r="X6326">
            <v>0</v>
          </cell>
        </row>
        <row r="6327">
          <cell r="A6327" t="str">
            <v>1877100</v>
          </cell>
          <cell r="B6327">
            <v>1</v>
          </cell>
          <cell r="C6327" t="str">
            <v>Planhorse A1-1000 plan trolley</v>
          </cell>
          <cell r="D6327" t="str">
            <v>80</v>
          </cell>
          <cell r="E6327" t="str">
            <v>PLEOFF</v>
          </cell>
          <cell r="F6327" t="str">
            <v>PLE</v>
          </cell>
          <cell r="G6327">
            <v>38273</v>
          </cell>
          <cell r="H6327" t="str">
            <v>Active</v>
          </cell>
          <cell r="I6327">
            <v>3</v>
          </cell>
          <cell r="J6327">
            <v>39344</v>
          </cell>
          <cell r="K6327" t="str">
            <v>X</v>
          </cell>
          <cell r="L6327" t="str">
            <v>TN</v>
          </cell>
          <cell r="M6327" t="str">
            <v>0034</v>
          </cell>
          <cell r="N6327">
            <v>1425</v>
          </cell>
          <cell r="O6327">
            <v>0</v>
          </cell>
          <cell r="P6327">
            <v>0</v>
          </cell>
          <cell r="Q6327">
            <v>1425</v>
          </cell>
          <cell r="R6327">
            <v>0</v>
          </cell>
          <cell r="S6327">
            <v>0</v>
          </cell>
          <cell r="T6327">
            <v>5</v>
          </cell>
          <cell r="U6327">
            <v>0</v>
          </cell>
          <cell r="V6327">
            <v>0</v>
          </cell>
          <cell r="W6327">
            <v>0</v>
          </cell>
          <cell r="X6327">
            <v>0</v>
          </cell>
        </row>
        <row r="6328">
          <cell r="A6328" t="str">
            <v>1877200</v>
          </cell>
          <cell r="B6328">
            <v>1</v>
          </cell>
          <cell r="C6328" t="str">
            <v>A1 plan clamp</v>
          </cell>
          <cell r="D6328" t="str">
            <v>80</v>
          </cell>
          <cell r="E6328" t="str">
            <v>PLEOFF</v>
          </cell>
          <cell r="F6328" t="str">
            <v>PLE</v>
          </cell>
          <cell r="G6328">
            <v>38273</v>
          </cell>
          <cell r="H6328" t="str">
            <v>Active</v>
          </cell>
          <cell r="I6328">
            <v>30</v>
          </cell>
          <cell r="J6328">
            <v>39344</v>
          </cell>
          <cell r="K6328" t="str">
            <v>X</v>
          </cell>
          <cell r="L6328" t="str">
            <v>TN</v>
          </cell>
          <cell r="M6328" t="str">
            <v>0034</v>
          </cell>
          <cell r="N6328">
            <v>1320</v>
          </cell>
          <cell r="O6328">
            <v>0</v>
          </cell>
          <cell r="P6328">
            <v>0</v>
          </cell>
          <cell r="Q6328">
            <v>1320</v>
          </cell>
          <cell r="R6328">
            <v>0</v>
          </cell>
          <cell r="S6328">
            <v>0</v>
          </cell>
          <cell r="T6328">
            <v>5</v>
          </cell>
          <cell r="U6328">
            <v>0</v>
          </cell>
          <cell r="V6328">
            <v>0</v>
          </cell>
          <cell r="W6328">
            <v>0</v>
          </cell>
          <cell r="X6328">
            <v>0</v>
          </cell>
        </row>
        <row r="6329">
          <cell r="A6329" t="str">
            <v>1877300</v>
          </cell>
          <cell r="B6329">
            <v>1</v>
          </cell>
          <cell r="C6329" t="str">
            <v>Planhorse A1-1000 plan trolley</v>
          </cell>
          <cell r="D6329" t="str">
            <v>80</v>
          </cell>
          <cell r="E6329" t="str">
            <v>PLEOFF</v>
          </cell>
          <cell r="F6329" t="str">
            <v>PLE</v>
          </cell>
          <cell r="G6329">
            <v>38273</v>
          </cell>
          <cell r="H6329" t="str">
            <v>Active</v>
          </cell>
          <cell r="I6329">
            <v>1</v>
          </cell>
          <cell r="J6329">
            <v>39344</v>
          </cell>
          <cell r="K6329" t="str">
            <v>X</v>
          </cell>
          <cell r="L6329" t="str">
            <v>TN</v>
          </cell>
          <cell r="M6329" t="str">
            <v>0034</v>
          </cell>
          <cell r="N6329">
            <v>475</v>
          </cell>
          <cell r="O6329">
            <v>0</v>
          </cell>
          <cell r="P6329">
            <v>0</v>
          </cell>
          <cell r="Q6329">
            <v>475</v>
          </cell>
          <cell r="R6329">
            <v>0</v>
          </cell>
          <cell r="S6329">
            <v>0</v>
          </cell>
          <cell r="T6329">
            <v>5</v>
          </cell>
          <cell r="U6329">
            <v>0</v>
          </cell>
          <cell r="V6329">
            <v>0</v>
          </cell>
          <cell r="W6329">
            <v>0</v>
          </cell>
          <cell r="X6329">
            <v>0</v>
          </cell>
        </row>
        <row r="6330">
          <cell r="A6330" t="str">
            <v>1877400</v>
          </cell>
          <cell r="B6330">
            <v>1</v>
          </cell>
          <cell r="C6330" t="str">
            <v>A1 plan clamp</v>
          </cell>
          <cell r="D6330" t="str">
            <v>80</v>
          </cell>
          <cell r="E6330" t="str">
            <v>PLEOFF</v>
          </cell>
          <cell r="F6330" t="str">
            <v>PLE</v>
          </cell>
          <cell r="G6330">
            <v>38273</v>
          </cell>
          <cell r="H6330" t="str">
            <v>Active</v>
          </cell>
          <cell r="I6330">
            <v>10</v>
          </cell>
          <cell r="J6330">
            <v>39344</v>
          </cell>
          <cell r="K6330" t="str">
            <v>X</v>
          </cell>
          <cell r="L6330" t="str">
            <v>TN</v>
          </cell>
          <cell r="M6330" t="str">
            <v>0034</v>
          </cell>
          <cell r="N6330">
            <v>440</v>
          </cell>
          <cell r="O6330">
            <v>0</v>
          </cell>
          <cell r="P6330">
            <v>0</v>
          </cell>
          <cell r="Q6330">
            <v>440</v>
          </cell>
          <cell r="R6330">
            <v>0</v>
          </cell>
          <cell r="S6330">
            <v>0</v>
          </cell>
          <cell r="T6330">
            <v>5</v>
          </cell>
          <cell r="U6330">
            <v>0</v>
          </cell>
          <cell r="V6330">
            <v>0</v>
          </cell>
          <cell r="W6330">
            <v>0</v>
          </cell>
          <cell r="X6330">
            <v>0</v>
          </cell>
        </row>
        <row r="6331">
          <cell r="A6331" t="str">
            <v>1877500</v>
          </cell>
          <cell r="B6331">
            <v>1</v>
          </cell>
          <cell r="C6331" t="str">
            <v>Tarpauline 3.6x3.6 600GS</v>
          </cell>
          <cell r="D6331" t="str">
            <v>38</v>
          </cell>
          <cell r="E6331" t="str">
            <v>PLEGEN</v>
          </cell>
          <cell r="F6331" t="str">
            <v>PLE</v>
          </cell>
          <cell r="G6331">
            <v>38273</v>
          </cell>
          <cell r="H6331" t="str">
            <v>Active</v>
          </cell>
          <cell r="I6331">
            <v>6</v>
          </cell>
          <cell r="J6331">
            <v>39344</v>
          </cell>
          <cell r="K6331" t="str">
            <v>AC</v>
          </cell>
          <cell r="L6331" t="str">
            <v>NA</v>
          </cell>
          <cell r="M6331" t="str">
            <v>0032</v>
          </cell>
          <cell r="N6331">
            <v>1302</v>
          </cell>
          <cell r="O6331">
            <v>0</v>
          </cell>
          <cell r="P6331">
            <v>0</v>
          </cell>
          <cell r="Q6331">
            <v>1302</v>
          </cell>
          <cell r="R6331">
            <v>0</v>
          </cell>
          <cell r="S6331">
            <v>0</v>
          </cell>
          <cell r="T6331">
            <v>5</v>
          </cell>
          <cell r="U6331">
            <v>0</v>
          </cell>
          <cell r="V6331">
            <v>0</v>
          </cell>
          <cell r="W6331">
            <v>0</v>
          </cell>
          <cell r="X6331">
            <v>0</v>
          </cell>
        </row>
        <row r="6332">
          <cell r="A6332" t="str">
            <v>1877700</v>
          </cell>
          <cell r="B6332">
            <v>1</v>
          </cell>
          <cell r="C6332" t="str">
            <v>2.7m Comb Step Ext Ladder</v>
          </cell>
          <cell r="D6332" t="str">
            <v>32</v>
          </cell>
          <cell r="E6332" t="str">
            <v>PLETOO</v>
          </cell>
          <cell r="F6332" t="str">
            <v>PLE</v>
          </cell>
          <cell r="G6332">
            <v>38304</v>
          </cell>
          <cell r="H6332" t="str">
            <v>Active</v>
          </cell>
          <cell r="I6332">
            <v>2</v>
          </cell>
          <cell r="J6332">
            <v>39344</v>
          </cell>
          <cell r="K6332" t="str">
            <v>X</v>
          </cell>
          <cell r="L6332" t="str">
            <v>TM</v>
          </cell>
          <cell r="M6332" t="str">
            <v>0001</v>
          </cell>
          <cell r="N6332">
            <v>371.25</v>
          </cell>
          <cell r="O6332">
            <v>0</v>
          </cell>
          <cell r="P6332">
            <v>0</v>
          </cell>
          <cell r="Q6332">
            <v>371.25</v>
          </cell>
          <cell r="R6332">
            <v>0</v>
          </cell>
          <cell r="S6332">
            <v>0</v>
          </cell>
          <cell r="T6332">
            <v>5</v>
          </cell>
          <cell r="U6332">
            <v>0</v>
          </cell>
          <cell r="V6332">
            <v>0</v>
          </cell>
          <cell r="W6332">
            <v>0</v>
          </cell>
          <cell r="X6332">
            <v>0</v>
          </cell>
        </row>
        <row r="6333">
          <cell r="A6333" t="str">
            <v>1877800</v>
          </cell>
          <cell r="B6333">
            <v>1</v>
          </cell>
          <cell r="C6333" t="str">
            <v>3.6m H/Duty Step Ladder</v>
          </cell>
          <cell r="D6333" t="str">
            <v>32</v>
          </cell>
          <cell r="E6333" t="str">
            <v>PLETOO</v>
          </cell>
          <cell r="F6333" t="str">
            <v>PLE</v>
          </cell>
          <cell r="G6333">
            <v>38306</v>
          </cell>
          <cell r="H6333" t="str">
            <v>Active</v>
          </cell>
          <cell r="I6333">
            <v>1</v>
          </cell>
          <cell r="J6333">
            <v>39344</v>
          </cell>
          <cell r="K6333" t="str">
            <v>X</v>
          </cell>
          <cell r="L6333" t="str">
            <v>TM</v>
          </cell>
          <cell r="M6333" t="str">
            <v>0001</v>
          </cell>
          <cell r="N6333">
            <v>498.5</v>
          </cell>
          <cell r="O6333">
            <v>0</v>
          </cell>
          <cell r="P6333">
            <v>0</v>
          </cell>
          <cell r="Q6333">
            <v>498.5</v>
          </cell>
          <cell r="R6333">
            <v>0</v>
          </cell>
          <cell r="S6333">
            <v>0</v>
          </cell>
          <cell r="T6333">
            <v>5</v>
          </cell>
          <cell r="U6333">
            <v>0</v>
          </cell>
          <cell r="V6333">
            <v>0</v>
          </cell>
          <cell r="W6333">
            <v>0</v>
          </cell>
          <cell r="X6333">
            <v>0</v>
          </cell>
        </row>
        <row r="6334">
          <cell r="A6334" t="str">
            <v>1877900</v>
          </cell>
          <cell r="B6334">
            <v>1</v>
          </cell>
          <cell r="C6334" t="str">
            <v>New Clothesline 19 Bridge St</v>
          </cell>
          <cell r="D6334" t="str">
            <v>24</v>
          </cell>
          <cell r="E6334" t="str">
            <v>FIXOTH</v>
          </cell>
          <cell r="F6334" t="str">
            <v>FIX</v>
          </cell>
          <cell r="G6334">
            <v>38307</v>
          </cell>
          <cell r="H6334" t="str">
            <v>Active</v>
          </cell>
          <cell r="I6334">
            <v>1</v>
          </cell>
          <cell r="J6334">
            <v>39343</v>
          </cell>
          <cell r="K6334" t="str">
            <v>AL</v>
          </cell>
          <cell r="L6334" t="str">
            <v>HO</v>
          </cell>
          <cell r="M6334" t="str">
            <v>0002</v>
          </cell>
          <cell r="N6334">
            <v>460</v>
          </cell>
          <cell r="O6334">
            <v>0</v>
          </cell>
          <cell r="P6334">
            <v>0</v>
          </cell>
          <cell r="Q6334">
            <v>460</v>
          </cell>
          <cell r="R6334">
            <v>0</v>
          </cell>
          <cell r="S6334">
            <v>0</v>
          </cell>
          <cell r="T6334">
            <v>5</v>
          </cell>
          <cell r="U6334">
            <v>0</v>
          </cell>
          <cell r="V6334">
            <v>0</v>
          </cell>
          <cell r="W6334">
            <v>0</v>
          </cell>
          <cell r="X6334">
            <v>0</v>
          </cell>
        </row>
        <row r="6335">
          <cell r="A6335" t="str">
            <v>1878000</v>
          </cell>
          <cell r="B6335">
            <v>1</v>
          </cell>
          <cell r="C6335" t="str">
            <v>Acrylic covers for lights</v>
          </cell>
          <cell r="D6335" t="str">
            <v>64</v>
          </cell>
          <cell r="E6335" t="str">
            <v>PLEAER</v>
          </cell>
          <cell r="F6335" t="str">
            <v>PLE</v>
          </cell>
          <cell r="G6335">
            <v>38308</v>
          </cell>
          <cell r="H6335" t="str">
            <v>Active</v>
          </cell>
          <cell r="I6335">
            <v>6</v>
          </cell>
          <cell r="J6335">
            <v>39344</v>
          </cell>
          <cell r="K6335" t="str">
            <v>B</v>
          </cell>
          <cell r="L6335" t="str">
            <v>TN</v>
          </cell>
          <cell r="M6335" t="str">
            <v>0004</v>
          </cell>
          <cell r="N6335">
            <v>302.22000000000003</v>
          </cell>
          <cell r="O6335">
            <v>1.67</v>
          </cell>
          <cell r="P6335">
            <v>20.149999999999999</v>
          </cell>
          <cell r="Q6335">
            <v>129.31</v>
          </cell>
          <cell r="R6335">
            <v>172.91</v>
          </cell>
          <cell r="S6335">
            <v>0</v>
          </cell>
          <cell r="T6335">
            <v>15</v>
          </cell>
          <cell r="U6335">
            <v>0</v>
          </cell>
          <cell r="V6335">
            <v>8</v>
          </cell>
          <cell r="W6335">
            <v>244</v>
          </cell>
          <cell r="X6335">
            <v>0</v>
          </cell>
        </row>
        <row r="6336">
          <cell r="A6336" t="str">
            <v>1878100</v>
          </cell>
          <cell r="B6336">
            <v>1</v>
          </cell>
          <cell r="C6336" t="str">
            <v>Seat spacer brackets</v>
          </cell>
          <cell r="D6336" t="str">
            <v>34</v>
          </cell>
          <cell r="E6336" t="str">
            <v>FIXCHA</v>
          </cell>
          <cell r="F6336" t="str">
            <v>FIX</v>
          </cell>
          <cell r="G6336">
            <v>38314</v>
          </cell>
          <cell r="H6336" t="str">
            <v>Active</v>
          </cell>
          <cell r="I6336">
            <v>10</v>
          </cell>
          <cell r="J6336">
            <v>39343</v>
          </cell>
          <cell r="K6336" t="str">
            <v>R</v>
          </cell>
          <cell r="L6336" t="str">
            <v>TM</v>
          </cell>
          <cell r="M6336" t="str">
            <v>0164</v>
          </cell>
          <cell r="N6336">
            <v>375</v>
          </cell>
          <cell r="O6336">
            <v>0</v>
          </cell>
          <cell r="P6336">
            <v>0</v>
          </cell>
          <cell r="Q6336">
            <v>375</v>
          </cell>
          <cell r="R6336">
            <v>0</v>
          </cell>
          <cell r="S6336">
            <v>0</v>
          </cell>
          <cell r="T6336">
            <v>5</v>
          </cell>
          <cell r="U6336">
            <v>0</v>
          </cell>
          <cell r="V6336">
            <v>0</v>
          </cell>
          <cell r="W6336">
            <v>0</v>
          </cell>
          <cell r="X6336">
            <v>0</v>
          </cell>
        </row>
        <row r="6337">
          <cell r="A6337" t="str">
            <v>1878200</v>
          </cell>
          <cell r="B6337">
            <v>1</v>
          </cell>
          <cell r="C6337" t="str">
            <v>New Chairs</v>
          </cell>
          <cell r="D6337" t="str">
            <v>80</v>
          </cell>
          <cell r="E6337" t="str">
            <v>FIXCHA</v>
          </cell>
          <cell r="F6337" t="str">
            <v>FIX</v>
          </cell>
          <cell r="G6337">
            <v>38320</v>
          </cell>
          <cell r="H6337" t="str">
            <v>Active</v>
          </cell>
          <cell r="I6337">
            <v>8</v>
          </cell>
          <cell r="J6337">
            <v>39343</v>
          </cell>
          <cell r="K6337" t="str">
            <v>X</v>
          </cell>
          <cell r="L6337" t="str">
            <v>TN</v>
          </cell>
          <cell r="M6337" t="str">
            <v>0034</v>
          </cell>
          <cell r="N6337">
            <v>3299</v>
          </cell>
          <cell r="O6337">
            <v>0</v>
          </cell>
          <cell r="P6337">
            <v>0</v>
          </cell>
          <cell r="Q6337">
            <v>3299</v>
          </cell>
          <cell r="R6337">
            <v>0</v>
          </cell>
          <cell r="S6337">
            <v>0</v>
          </cell>
          <cell r="T6337">
            <v>5</v>
          </cell>
          <cell r="U6337">
            <v>0</v>
          </cell>
          <cell r="V6337">
            <v>0</v>
          </cell>
          <cell r="W6337">
            <v>0</v>
          </cell>
          <cell r="X6337">
            <v>0</v>
          </cell>
        </row>
        <row r="6338">
          <cell r="A6338" t="str">
            <v>1878300</v>
          </cell>
          <cell r="B6338">
            <v>1</v>
          </cell>
          <cell r="C6338" t="str">
            <v>Roller Door -Swing G22 enhancement</v>
          </cell>
          <cell r="D6338" t="str">
            <v>34</v>
          </cell>
          <cell r="E6338" t="str">
            <v>BASADR</v>
          </cell>
          <cell r="F6338" t="str">
            <v>BAS</v>
          </cell>
          <cell r="G6338">
            <v>38820</v>
          </cell>
          <cell r="H6338" t="str">
            <v>Active</v>
          </cell>
          <cell r="I6338">
            <v>1</v>
          </cell>
          <cell r="J6338">
            <v>39344</v>
          </cell>
          <cell r="K6338" t="str">
            <v>TIP/TD</v>
          </cell>
          <cell r="L6338" t="str">
            <v>TN</v>
          </cell>
          <cell r="M6338" t="str">
            <v>0179</v>
          </cell>
          <cell r="N6338">
            <v>18095.740000000002</v>
          </cell>
          <cell r="O6338">
            <v>73.56</v>
          </cell>
          <cell r="P6338">
            <v>882.72</v>
          </cell>
          <cell r="Q6338">
            <v>1765.44</v>
          </cell>
          <cell r="R6338">
            <v>16330.3</v>
          </cell>
          <cell r="S6338">
            <v>7349.15</v>
          </cell>
          <cell r="T6338">
            <v>20</v>
          </cell>
          <cell r="U6338">
            <v>183</v>
          </cell>
          <cell r="V6338">
            <v>18</v>
          </cell>
          <cell r="W6338">
            <v>183</v>
          </cell>
          <cell r="X6338">
            <v>0</v>
          </cell>
        </row>
        <row r="6339">
          <cell r="A6339" t="str">
            <v>1878400</v>
          </cell>
          <cell r="B6339">
            <v>1</v>
          </cell>
          <cell r="C6339" t="str">
            <v>Crowd Control Barriers-Swing G22 enhance</v>
          </cell>
          <cell r="D6339" t="str">
            <v>34</v>
          </cell>
          <cell r="E6339" t="str">
            <v>PLEGEN</v>
          </cell>
          <cell r="F6339" t="str">
            <v>PLE</v>
          </cell>
          <cell r="G6339">
            <v>38189</v>
          </cell>
          <cell r="H6339" t="str">
            <v>Active</v>
          </cell>
          <cell r="I6339">
            <v>10</v>
          </cell>
          <cell r="J6339">
            <v>39344</v>
          </cell>
          <cell r="K6339" t="str">
            <v>TIP/TD</v>
          </cell>
          <cell r="L6339" t="str">
            <v>TN</v>
          </cell>
          <cell r="M6339" t="str">
            <v>0179</v>
          </cell>
          <cell r="N6339">
            <v>3250</v>
          </cell>
          <cell r="O6339">
            <v>0</v>
          </cell>
          <cell r="P6339">
            <v>0</v>
          </cell>
          <cell r="Q6339">
            <v>3250</v>
          </cell>
          <cell r="R6339">
            <v>0</v>
          </cell>
          <cell r="S6339">
            <v>0</v>
          </cell>
          <cell r="T6339">
            <v>5</v>
          </cell>
          <cell r="U6339">
            <v>0</v>
          </cell>
          <cell r="V6339">
            <v>0</v>
          </cell>
          <cell r="W6339">
            <v>0</v>
          </cell>
          <cell r="X6339">
            <v>0</v>
          </cell>
        </row>
        <row r="6340">
          <cell r="A6340" t="str">
            <v>1878500</v>
          </cell>
          <cell r="B6340">
            <v>1</v>
          </cell>
          <cell r="C6340" t="str">
            <v>Keyswitch to Roller Door - G22 Lounge</v>
          </cell>
          <cell r="D6340" t="str">
            <v>34</v>
          </cell>
          <cell r="E6340" t="str">
            <v>BASADR</v>
          </cell>
          <cell r="F6340" t="str">
            <v>BAS</v>
          </cell>
          <cell r="G6340">
            <v>38820</v>
          </cell>
          <cell r="H6340" t="str">
            <v>Active</v>
          </cell>
          <cell r="I6340">
            <v>1</v>
          </cell>
          <cell r="J6340">
            <v>39344</v>
          </cell>
          <cell r="K6340" t="str">
            <v>TIP/TD</v>
          </cell>
          <cell r="L6340" t="str">
            <v>TN</v>
          </cell>
          <cell r="M6340" t="str">
            <v>0179</v>
          </cell>
          <cell r="N6340">
            <v>1143.8800000000001</v>
          </cell>
          <cell r="O6340">
            <v>4.6399999999999997</v>
          </cell>
          <cell r="P6340">
            <v>55.57</v>
          </cell>
          <cell r="Q6340">
            <v>111.14</v>
          </cell>
          <cell r="R6340">
            <v>1032.74</v>
          </cell>
          <cell r="S6340">
            <v>464.39</v>
          </cell>
          <cell r="T6340">
            <v>20</v>
          </cell>
          <cell r="U6340">
            <v>214</v>
          </cell>
          <cell r="V6340">
            <v>18</v>
          </cell>
          <cell r="W6340">
            <v>214</v>
          </cell>
          <cell r="X6340">
            <v>0</v>
          </cell>
        </row>
        <row r="6341">
          <cell r="A6341" t="str">
            <v>1878600</v>
          </cell>
          <cell r="B6341">
            <v>1</v>
          </cell>
          <cell r="C6341" t="str">
            <v>Ford XLT COU 4X2 CC TD CDP144</v>
          </cell>
          <cell r="D6341" t="str">
            <v>38</v>
          </cell>
          <cell r="E6341" t="str">
            <v>MOTCAR</v>
          </cell>
          <cell r="F6341" t="str">
            <v>MOT</v>
          </cell>
          <cell r="G6341">
            <v>38212</v>
          </cell>
          <cell r="H6341" t="str">
            <v>Active</v>
          </cell>
          <cell r="I6341">
            <v>1</v>
          </cell>
          <cell r="J6341">
            <v>39343</v>
          </cell>
          <cell r="K6341" t="str">
            <v>X</v>
          </cell>
          <cell r="L6341" t="str">
            <v>TM</v>
          </cell>
          <cell r="M6341" t="str">
            <v>0001</v>
          </cell>
          <cell r="N6341">
            <v>27194.82</v>
          </cell>
          <cell r="O6341">
            <v>0</v>
          </cell>
          <cell r="P6341">
            <v>0</v>
          </cell>
          <cell r="Q6341">
            <v>27194.82</v>
          </cell>
          <cell r="R6341">
            <v>0</v>
          </cell>
          <cell r="S6341">
            <v>0</v>
          </cell>
          <cell r="T6341">
            <v>5</v>
          </cell>
          <cell r="U6341">
            <v>0</v>
          </cell>
          <cell r="V6341">
            <v>0</v>
          </cell>
          <cell r="W6341">
            <v>0</v>
          </cell>
          <cell r="X6341">
            <v>0</v>
          </cell>
        </row>
        <row r="6342">
          <cell r="A6342" t="str">
            <v>1878700</v>
          </cell>
          <cell r="B6342">
            <v>1</v>
          </cell>
          <cell r="C6342" t="str">
            <v>Map/Tarriff sign and panels-LTCP</v>
          </cell>
          <cell r="D6342" t="str">
            <v>43</v>
          </cell>
          <cell r="E6342" t="str">
            <v>CVLSIG</v>
          </cell>
          <cell r="F6342" t="str">
            <v>CVL</v>
          </cell>
          <cell r="G6342">
            <v>38820</v>
          </cell>
          <cell r="H6342" t="str">
            <v>Active</v>
          </cell>
          <cell r="I6342">
            <v>1</v>
          </cell>
          <cell r="J6342">
            <v>39344</v>
          </cell>
          <cell r="K6342" t="str">
            <v>V</v>
          </cell>
          <cell r="L6342" t="str">
            <v>SA</v>
          </cell>
          <cell r="M6342" t="str">
            <v>0014</v>
          </cell>
          <cell r="N6342">
            <v>0</v>
          </cell>
          <cell r="O6342">
            <v>0</v>
          </cell>
          <cell r="P6342">
            <v>0</v>
          </cell>
          <cell r="Q6342">
            <v>0</v>
          </cell>
          <cell r="R6342">
            <v>0</v>
          </cell>
          <cell r="S6342">
            <v>0</v>
          </cell>
          <cell r="T6342">
            <v>0</v>
          </cell>
          <cell r="U6342">
            <v>0</v>
          </cell>
          <cell r="V6342">
            <v>0</v>
          </cell>
          <cell r="W6342">
            <v>0</v>
          </cell>
          <cell r="X6342">
            <v>0</v>
          </cell>
        </row>
        <row r="6343">
          <cell r="A6343" t="str">
            <v>1878800</v>
          </cell>
          <cell r="B6343">
            <v>1</v>
          </cell>
          <cell r="C6343" t="str">
            <v>LTCP Street signs</v>
          </cell>
          <cell r="D6343" t="str">
            <v>43</v>
          </cell>
          <cell r="E6343" t="str">
            <v>CVLSIG</v>
          </cell>
          <cell r="F6343" t="str">
            <v>CVL</v>
          </cell>
          <cell r="G6343">
            <v>38820</v>
          </cell>
          <cell r="H6343" t="str">
            <v>Active</v>
          </cell>
          <cell r="I6343">
            <v>1</v>
          </cell>
          <cell r="J6343">
            <v>39344</v>
          </cell>
          <cell r="K6343" t="str">
            <v>V</v>
          </cell>
          <cell r="L6343" t="str">
            <v>SA</v>
          </cell>
          <cell r="M6343" t="str">
            <v>0014</v>
          </cell>
          <cell r="N6343">
            <v>0</v>
          </cell>
          <cell r="O6343">
            <v>0</v>
          </cell>
          <cell r="P6343">
            <v>0</v>
          </cell>
          <cell r="Q6343">
            <v>0</v>
          </cell>
          <cell r="R6343">
            <v>0</v>
          </cell>
          <cell r="S6343">
            <v>0</v>
          </cell>
          <cell r="T6343">
            <v>0</v>
          </cell>
          <cell r="U6343">
            <v>0</v>
          </cell>
          <cell r="V6343">
            <v>0</v>
          </cell>
          <cell r="W6343">
            <v>0</v>
          </cell>
          <cell r="X6343">
            <v>0</v>
          </cell>
        </row>
        <row r="6344">
          <cell r="A6344" t="str">
            <v>1878801</v>
          </cell>
          <cell r="B6344">
            <v>1</v>
          </cell>
          <cell r="C6344" t="str">
            <v>LTCP Street Signs</v>
          </cell>
          <cell r="D6344" t="str">
            <v>43</v>
          </cell>
          <cell r="E6344" t="str">
            <v>CVLSIG</v>
          </cell>
          <cell r="F6344" t="str">
            <v>CVL</v>
          </cell>
          <cell r="G6344">
            <v>38820</v>
          </cell>
          <cell r="H6344" t="str">
            <v>Active</v>
          </cell>
          <cell r="I6344">
            <v>1</v>
          </cell>
          <cell r="J6344">
            <v>39344</v>
          </cell>
          <cell r="K6344" t="str">
            <v>V</v>
          </cell>
          <cell r="L6344" t="str">
            <v>SA</v>
          </cell>
          <cell r="M6344" t="str">
            <v>0014</v>
          </cell>
          <cell r="N6344">
            <v>0</v>
          </cell>
          <cell r="O6344">
            <v>0</v>
          </cell>
          <cell r="P6344">
            <v>0</v>
          </cell>
          <cell r="Q6344">
            <v>0</v>
          </cell>
          <cell r="R6344">
            <v>0</v>
          </cell>
          <cell r="S6344">
            <v>0</v>
          </cell>
          <cell r="T6344">
            <v>0</v>
          </cell>
          <cell r="U6344">
            <v>0</v>
          </cell>
          <cell r="V6344">
            <v>0</v>
          </cell>
          <cell r="W6344">
            <v>0</v>
          </cell>
          <cell r="X6344">
            <v>0</v>
          </cell>
        </row>
        <row r="6345">
          <cell r="A6345" t="str">
            <v>1878900</v>
          </cell>
          <cell r="B6345">
            <v>1</v>
          </cell>
          <cell r="C6345" t="str">
            <v>PA System Upgrade</v>
          </cell>
          <cell r="D6345" t="str">
            <v>34</v>
          </cell>
          <cell r="E6345" t="str">
            <v>CMPHAR</v>
          </cell>
          <cell r="F6345" t="str">
            <v>CMP</v>
          </cell>
          <cell r="G6345">
            <v>38321</v>
          </cell>
          <cell r="H6345" t="str">
            <v>Active</v>
          </cell>
          <cell r="I6345">
            <v>1</v>
          </cell>
          <cell r="J6345">
            <v>39344</v>
          </cell>
          <cell r="K6345" t="str">
            <v>X</v>
          </cell>
          <cell r="L6345" t="str">
            <v>TN</v>
          </cell>
          <cell r="M6345" t="str">
            <v>0034</v>
          </cell>
          <cell r="N6345">
            <v>28186.44</v>
          </cell>
          <cell r="O6345">
            <v>0</v>
          </cell>
          <cell r="P6345">
            <v>0</v>
          </cell>
          <cell r="Q6345">
            <v>28186.44</v>
          </cell>
          <cell r="R6345">
            <v>0</v>
          </cell>
          <cell r="S6345">
            <v>0</v>
          </cell>
          <cell r="T6345">
            <v>3</v>
          </cell>
          <cell r="U6345">
            <v>0</v>
          </cell>
          <cell r="V6345">
            <v>0</v>
          </cell>
          <cell r="W6345">
            <v>0</v>
          </cell>
          <cell r="X6345">
            <v>0</v>
          </cell>
        </row>
        <row r="6346">
          <cell r="A6346" t="str">
            <v>1879000</v>
          </cell>
          <cell r="B6346">
            <v>1</v>
          </cell>
          <cell r="C6346" t="str">
            <v>Winchester Shotgun  12ga Defender</v>
          </cell>
          <cell r="D6346" t="str">
            <v>66</v>
          </cell>
          <cell r="E6346" t="str">
            <v>PLETOO</v>
          </cell>
          <cell r="F6346" t="str">
            <v>PLE</v>
          </cell>
          <cell r="G6346">
            <v>38337</v>
          </cell>
          <cell r="H6346" t="str">
            <v>Active</v>
          </cell>
          <cell r="I6346">
            <v>1</v>
          </cell>
          <cell r="J6346">
            <v>39344</v>
          </cell>
          <cell r="K6346" t="str">
            <v>AC</v>
          </cell>
          <cell r="L6346" t="str">
            <v>NA</v>
          </cell>
          <cell r="M6346" t="str">
            <v>0032</v>
          </cell>
          <cell r="N6346">
            <v>600</v>
          </cell>
          <cell r="O6346">
            <v>0</v>
          </cell>
          <cell r="P6346">
            <v>0</v>
          </cell>
          <cell r="Q6346">
            <v>600</v>
          </cell>
          <cell r="R6346">
            <v>0</v>
          </cell>
          <cell r="S6346">
            <v>0</v>
          </cell>
          <cell r="T6346">
            <v>5</v>
          </cell>
          <cell r="U6346">
            <v>0</v>
          </cell>
          <cell r="V6346">
            <v>0</v>
          </cell>
          <cell r="W6346">
            <v>0</v>
          </cell>
          <cell r="X6346">
            <v>0</v>
          </cell>
        </row>
        <row r="6347">
          <cell r="A6347" t="str">
            <v>1879100</v>
          </cell>
          <cell r="B6347">
            <v>1</v>
          </cell>
          <cell r="C6347" t="str">
            <v>Mossberg Shotgun 12ga Model 500</v>
          </cell>
          <cell r="D6347" t="str">
            <v>66</v>
          </cell>
          <cell r="E6347" t="str">
            <v>PLETOO</v>
          </cell>
          <cell r="F6347" t="str">
            <v>PLE</v>
          </cell>
          <cell r="G6347">
            <v>38337</v>
          </cell>
          <cell r="H6347" t="str">
            <v>Active</v>
          </cell>
          <cell r="I6347">
            <v>1</v>
          </cell>
          <cell r="J6347">
            <v>39344</v>
          </cell>
          <cell r="K6347" t="str">
            <v>AC</v>
          </cell>
          <cell r="L6347" t="str">
            <v>NA</v>
          </cell>
          <cell r="M6347" t="str">
            <v>0032</v>
          </cell>
          <cell r="N6347">
            <v>577.78</v>
          </cell>
          <cell r="O6347">
            <v>0</v>
          </cell>
          <cell r="P6347">
            <v>0</v>
          </cell>
          <cell r="Q6347">
            <v>577.78</v>
          </cell>
          <cell r="R6347">
            <v>0</v>
          </cell>
          <cell r="S6347">
            <v>0</v>
          </cell>
          <cell r="T6347">
            <v>5</v>
          </cell>
          <cell r="U6347">
            <v>0</v>
          </cell>
          <cell r="V6347">
            <v>0</v>
          </cell>
          <cell r="W6347">
            <v>0</v>
          </cell>
          <cell r="X6347">
            <v>0</v>
          </cell>
        </row>
        <row r="6348">
          <cell r="A6348" t="str">
            <v>1879200</v>
          </cell>
          <cell r="B6348">
            <v>1</v>
          </cell>
          <cell r="C6348" t="str">
            <v>Mossberg shotgun 12ga Model 500-8 shot</v>
          </cell>
          <cell r="D6348" t="str">
            <v>66</v>
          </cell>
          <cell r="E6348" t="str">
            <v>PLETOO</v>
          </cell>
          <cell r="F6348" t="str">
            <v>PLE</v>
          </cell>
          <cell r="G6348">
            <v>38337</v>
          </cell>
          <cell r="H6348" t="str">
            <v>Active</v>
          </cell>
          <cell r="I6348">
            <v>1</v>
          </cell>
          <cell r="J6348">
            <v>39344</v>
          </cell>
          <cell r="K6348" t="str">
            <v>AC</v>
          </cell>
          <cell r="L6348" t="str">
            <v>NA</v>
          </cell>
          <cell r="M6348" t="str">
            <v>0032</v>
          </cell>
          <cell r="N6348">
            <v>577.78</v>
          </cell>
          <cell r="O6348">
            <v>0</v>
          </cell>
          <cell r="P6348">
            <v>0</v>
          </cell>
          <cell r="Q6348">
            <v>577.78</v>
          </cell>
          <cell r="R6348">
            <v>0</v>
          </cell>
          <cell r="S6348">
            <v>0</v>
          </cell>
          <cell r="T6348">
            <v>5</v>
          </cell>
          <cell r="U6348">
            <v>0</v>
          </cell>
          <cell r="V6348">
            <v>0</v>
          </cell>
          <cell r="W6348">
            <v>0</v>
          </cell>
          <cell r="X6348">
            <v>0</v>
          </cell>
        </row>
        <row r="6349">
          <cell r="A6349" t="str">
            <v>1879300</v>
          </cell>
          <cell r="B6349">
            <v>1</v>
          </cell>
          <cell r="C6349" t="str">
            <v>Samsung Flat Screen 29" Nicam</v>
          </cell>
          <cell r="D6349" t="str">
            <v>34</v>
          </cell>
          <cell r="E6349" t="str">
            <v>CMPFID</v>
          </cell>
          <cell r="F6349" t="str">
            <v>CMP</v>
          </cell>
          <cell r="G6349">
            <v>38370</v>
          </cell>
          <cell r="H6349" t="str">
            <v>Active</v>
          </cell>
          <cell r="I6349">
            <v>1</v>
          </cell>
          <cell r="J6349">
            <v>39344</v>
          </cell>
          <cell r="K6349" t="str">
            <v>TDP</v>
          </cell>
          <cell r="L6349" t="str">
            <v>TM</v>
          </cell>
          <cell r="M6349" t="str">
            <v>0157</v>
          </cell>
          <cell r="N6349">
            <v>815</v>
          </cell>
          <cell r="O6349">
            <v>0</v>
          </cell>
          <cell r="P6349">
            <v>0</v>
          </cell>
          <cell r="Q6349">
            <v>815</v>
          </cell>
          <cell r="R6349">
            <v>0</v>
          </cell>
          <cell r="S6349">
            <v>0</v>
          </cell>
          <cell r="T6349">
            <v>3</v>
          </cell>
          <cell r="U6349">
            <v>0</v>
          </cell>
          <cell r="V6349">
            <v>0</v>
          </cell>
          <cell r="W6349">
            <v>0</v>
          </cell>
          <cell r="X6349">
            <v>0</v>
          </cell>
        </row>
        <row r="6350">
          <cell r="A6350" t="str">
            <v>1879400</v>
          </cell>
          <cell r="B6350">
            <v>1</v>
          </cell>
          <cell r="C6350" t="str">
            <v>Samsung 32" LCD Monitor</v>
          </cell>
          <cell r="D6350" t="str">
            <v>34</v>
          </cell>
          <cell r="E6350" t="str">
            <v>CMPFID</v>
          </cell>
          <cell r="F6350" t="str">
            <v>CMP</v>
          </cell>
          <cell r="G6350">
            <v>38380</v>
          </cell>
          <cell r="H6350" t="str">
            <v>Active</v>
          </cell>
          <cell r="I6350">
            <v>2</v>
          </cell>
          <cell r="J6350">
            <v>39344</v>
          </cell>
          <cell r="K6350" t="str">
            <v>TIP/TD</v>
          </cell>
          <cell r="L6350" t="str">
            <v>TN</v>
          </cell>
          <cell r="M6350" t="str">
            <v>0016</v>
          </cell>
          <cell r="N6350">
            <v>8986</v>
          </cell>
          <cell r="O6350">
            <v>0</v>
          </cell>
          <cell r="P6350">
            <v>0</v>
          </cell>
          <cell r="Q6350">
            <v>8986</v>
          </cell>
          <cell r="R6350">
            <v>0</v>
          </cell>
          <cell r="S6350">
            <v>0</v>
          </cell>
          <cell r="T6350">
            <v>3</v>
          </cell>
          <cell r="U6350">
            <v>0</v>
          </cell>
          <cell r="V6350">
            <v>0</v>
          </cell>
          <cell r="W6350">
            <v>0</v>
          </cell>
          <cell r="X6350">
            <v>0</v>
          </cell>
        </row>
        <row r="6351">
          <cell r="A6351" t="str">
            <v>1879500</v>
          </cell>
          <cell r="B6351">
            <v>1</v>
          </cell>
          <cell r="C6351" t="str">
            <v>LCD monitor Bracket</v>
          </cell>
          <cell r="D6351" t="str">
            <v>34</v>
          </cell>
          <cell r="E6351" t="str">
            <v>BASFIT</v>
          </cell>
          <cell r="F6351" t="str">
            <v>BAS</v>
          </cell>
          <cell r="G6351">
            <v>38820</v>
          </cell>
          <cell r="H6351" t="str">
            <v>Active</v>
          </cell>
          <cell r="I6351">
            <v>1</v>
          </cell>
          <cell r="J6351">
            <v>39344</v>
          </cell>
          <cell r="K6351" t="str">
            <v>TIP/TD</v>
          </cell>
          <cell r="L6351" t="str">
            <v>TN</v>
          </cell>
          <cell r="M6351" t="str">
            <v>0016</v>
          </cell>
          <cell r="N6351">
            <v>1417.35</v>
          </cell>
          <cell r="O6351">
            <v>5.7</v>
          </cell>
          <cell r="P6351">
            <v>68.290000000000006</v>
          </cell>
          <cell r="Q6351">
            <v>136.58000000000001</v>
          </cell>
          <cell r="R6351">
            <v>1280.77</v>
          </cell>
          <cell r="S6351">
            <v>575</v>
          </cell>
          <cell r="T6351">
            <v>20</v>
          </cell>
          <cell r="U6351">
            <v>275</v>
          </cell>
          <cell r="V6351">
            <v>18</v>
          </cell>
          <cell r="W6351">
            <v>275</v>
          </cell>
          <cell r="X6351">
            <v>0</v>
          </cell>
        </row>
        <row r="6352">
          <cell r="A6352" t="str">
            <v>1879600</v>
          </cell>
          <cell r="B6352">
            <v>1</v>
          </cell>
          <cell r="C6352" t="str">
            <v>Roadcone 900mm with 2 collars</v>
          </cell>
          <cell r="D6352" t="str">
            <v>64</v>
          </cell>
          <cell r="E6352" t="str">
            <v>PLETOO</v>
          </cell>
          <cell r="F6352" t="str">
            <v>PLE</v>
          </cell>
          <cell r="G6352">
            <v>38365</v>
          </cell>
          <cell r="H6352" t="str">
            <v>Active</v>
          </cell>
          <cell r="I6352">
            <v>35</v>
          </cell>
          <cell r="J6352">
            <v>39344</v>
          </cell>
          <cell r="K6352" t="str">
            <v>AC</v>
          </cell>
          <cell r="L6352" t="str">
            <v>NA</v>
          </cell>
          <cell r="M6352" t="str">
            <v>0032</v>
          </cell>
          <cell r="N6352">
            <v>1235</v>
          </cell>
          <cell r="O6352">
            <v>0</v>
          </cell>
          <cell r="P6352">
            <v>0</v>
          </cell>
          <cell r="Q6352">
            <v>1235</v>
          </cell>
          <cell r="R6352">
            <v>0</v>
          </cell>
          <cell r="S6352">
            <v>0</v>
          </cell>
          <cell r="T6352">
            <v>5</v>
          </cell>
          <cell r="U6352">
            <v>0</v>
          </cell>
          <cell r="V6352">
            <v>0</v>
          </cell>
          <cell r="W6352">
            <v>0</v>
          </cell>
          <cell r="X6352">
            <v>0</v>
          </cell>
        </row>
        <row r="6353">
          <cell r="A6353" t="str">
            <v>1879700</v>
          </cell>
          <cell r="B6353">
            <v>1</v>
          </cell>
          <cell r="C6353" t="str">
            <v>Hevac conversion unit systems</v>
          </cell>
          <cell r="D6353" t="str">
            <v>52</v>
          </cell>
          <cell r="E6353" t="str">
            <v>PLETOO</v>
          </cell>
          <cell r="F6353" t="str">
            <v>PLE</v>
          </cell>
          <cell r="G6353">
            <v>38351</v>
          </cell>
          <cell r="H6353" t="str">
            <v>Active</v>
          </cell>
          <cell r="I6353">
            <v>2</v>
          </cell>
          <cell r="J6353">
            <v>39344</v>
          </cell>
          <cell r="K6353" t="str">
            <v>AL</v>
          </cell>
          <cell r="L6353" t="str">
            <v>NA</v>
          </cell>
          <cell r="M6353" t="str">
            <v>0032</v>
          </cell>
          <cell r="N6353">
            <v>4420</v>
          </cell>
          <cell r="O6353">
            <v>0</v>
          </cell>
          <cell r="P6353">
            <v>0</v>
          </cell>
          <cell r="Q6353">
            <v>4420</v>
          </cell>
          <cell r="R6353">
            <v>0</v>
          </cell>
          <cell r="S6353">
            <v>0</v>
          </cell>
          <cell r="T6353">
            <v>5</v>
          </cell>
          <cell r="U6353">
            <v>0</v>
          </cell>
          <cell r="V6353">
            <v>0</v>
          </cell>
          <cell r="W6353">
            <v>0</v>
          </cell>
          <cell r="X6353">
            <v>0</v>
          </cell>
        </row>
        <row r="6354">
          <cell r="A6354" t="str">
            <v>1879800</v>
          </cell>
          <cell r="B6354">
            <v>1</v>
          </cell>
          <cell r="C6354" t="str">
            <v>Comb step ext ladder LADCS09</v>
          </cell>
          <cell r="D6354" t="str">
            <v>38</v>
          </cell>
          <cell r="E6354" t="str">
            <v>PLETOO</v>
          </cell>
          <cell r="F6354" t="str">
            <v>PLE</v>
          </cell>
          <cell r="G6354">
            <v>38366</v>
          </cell>
          <cell r="H6354" t="str">
            <v>Active</v>
          </cell>
          <cell r="I6354">
            <v>1</v>
          </cell>
          <cell r="J6354">
            <v>39344</v>
          </cell>
          <cell r="K6354" t="str">
            <v>X</v>
          </cell>
          <cell r="L6354" t="str">
            <v>TM</v>
          </cell>
          <cell r="M6354" t="str">
            <v>0001</v>
          </cell>
          <cell r="N6354">
            <v>272.8</v>
          </cell>
          <cell r="O6354">
            <v>0</v>
          </cell>
          <cell r="P6354">
            <v>0</v>
          </cell>
          <cell r="Q6354">
            <v>272.8</v>
          </cell>
          <cell r="R6354">
            <v>0</v>
          </cell>
          <cell r="S6354">
            <v>0</v>
          </cell>
          <cell r="T6354">
            <v>5</v>
          </cell>
          <cell r="U6354">
            <v>0</v>
          </cell>
          <cell r="V6354">
            <v>0</v>
          </cell>
          <cell r="W6354">
            <v>0</v>
          </cell>
          <cell r="X6354">
            <v>0</v>
          </cell>
        </row>
        <row r="6355">
          <cell r="A6355" t="str">
            <v>1879900</v>
          </cell>
          <cell r="B6355">
            <v>1</v>
          </cell>
          <cell r="C6355" t="str">
            <v>Upgrade to Active Directory 2003 &amp; Excha</v>
          </cell>
          <cell r="D6355" t="str">
            <v>80</v>
          </cell>
          <cell r="E6355" t="str">
            <v>CMPSOF</v>
          </cell>
          <cell r="F6355" t="str">
            <v>CMP</v>
          </cell>
          <cell r="G6355">
            <v>38289</v>
          </cell>
          <cell r="H6355" t="str">
            <v>Active</v>
          </cell>
          <cell r="I6355">
            <v>1</v>
          </cell>
          <cell r="J6355">
            <v>39344</v>
          </cell>
          <cell r="K6355" t="str">
            <v>X</v>
          </cell>
          <cell r="L6355" t="str">
            <v>TN</v>
          </cell>
          <cell r="M6355" t="str">
            <v>0034</v>
          </cell>
          <cell r="N6355">
            <v>10975</v>
          </cell>
          <cell r="O6355">
            <v>0</v>
          </cell>
          <cell r="P6355">
            <v>0</v>
          </cell>
          <cell r="Q6355">
            <v>10975</v>
          </cell>
          <cell r="R6355">
            <v>0</v>
          </cell>
          <cell r="S6355">
            <v>0</v>
          </cell>
          <cell r="T6355">
            <v>3</v>
          </cell>
          <cell r="U6355">
            <v>0</v>
          </cell>
          <cell r="V6355">
            <v>0</v>
          </cell>
          <cell r="W6355">
            <v>0</v>
          </cell>
          <cell r="X6355">
            <v>0</v>
          </cell>
        </row>
        <row r="6356">
          <cell r="A6356" t="str">
            <v>1879901</v>
          </cell>
          <cell r="B6356">
            <v>1</v>
          </cell>
          <cell r="C6356" t="str">
            <v>Upgrade Backup to Exchange 9.1</v>
          </cell>
          <cell r="D6356" t="str">
            <v>80</v>
          </cell>
          <cell r="E6356" t="str">
            <v>CMPSOF</v>
          </cell>
          <cell r="F6356" t="str">
            <v>CMP</v>
          </cell>
          <cell r="G6356">
            <v>38029</v>
          </cell>
          <cell r="H6356" t="str">
            <v>Active</v>
          </cell>
          <cell r="I6356">
            <v>1</v>
          </cell>
          <cell r="J6356">
            <v>39344</v>
          </cell>
          <cell r="K6356" t="str">
            <v>X</v>
          </cell>
          <cell r="L6356" t="str">
            <v>TN</v>
          </cell>
          <cell r="M6356" t="str">
            <v>0034</v>
          </cell>
          <cell r="N6356">
            <v>513.16</v>
          </cell>
          <cell r="O6356">
            <v>0</v>
          </cell>
          <cell r="P6356">
            <v>0</v>
          </cell>
          <cell r="Q6356">
            <v>513.16</v>
          </cell>
          <cell r="R6356">
            <v>0</v>
          </cell>
          <cell r="S6356">
            <v>0</v>
          </cell>
          <cell r="T6356">
            <v>3</v>
          </cell>
          <cell r="U6356">
            <v>0</v>
          </cell>
          <cell r="V6356">
            <v>0</v>
          </cell>
          <cell r="W6356">
            <v>0</v>
          </cell>
          <cell r="X6356">
            <v>0</v>
          </cell>
        </row>
        <row r="6357">
          <cell r="A6357" t="str">
            <v>1880000</v>
          </cell>
          <cell r="B6357">
            <v>1</v>
          </cell>
          <cell r="C6357" t="str">
            <v>Toilet &amp; Kitchen installed-Fedex-IACB bl</v>
          </cell>
          <cell r="D6357" t="str">
            <v>54</v>
          </cell>
          <cell r="E6357" t="str">
            <v>BASELC</v>
          </cell>
          <cell r="F6357" t="str">
            <v>BAS</v>
          </cell>
          <cell r="G6357">
            <v>38820</v>
          </cell>
          <cell r="H6357" t="str">
            <v>Active</v>
          </cell>
          <cell r="I6357">
            <v>1</v>
          </cell>
          <cell r="J6357">
            <v>39344</v>
          </cell>
          <cell r="K6357" t="str">
            <v>C</v>
          </cell>
          <cell r="L6357" t="str">
            <v>SA</v>
          </cell>
          <cell r="M6357" t="str">
            <v>0002</v>
          </cell>
          <cell r="N6357">
            <v>20192.189999999999</v>
          </cell>
          <cell r="O6357">
            <v>81.08</v>
          </cell>
          <cell r="P6357">
            <v>972.96</v>
          </cell>
          <cell r="Q6357">
            <v>1945.92</v>
          </cell>
          <cell r="R6357">
            <v>18246.27</v>
          </cell>
          <cell r="S6357">
            <v>11125.32</v>
          </cell>
          <cell r="T6357">
            <v>20</v>
          </cell>
          <cell r="U6357">
            <v>275</v>
          </cell>
          <cell r="V6357">
            <v>18</v>
          </cell>
          <cell r="W6357">
            <v>275</v>
          </cell>
          <cell r="X6357">
            <v>0</v>
          </cell>
        </row>
        <row r="6358">
          <cell r="A6358" t="str">
            <v>1880001</v>
          </cell>
          <cell r="B6358">
            <v>1</v>
          </cell>
          <cell r="C6358" t="str">
            <v>Toilet &amp; Kitchen installed-Fedex-IACB bl</v>
          </cell>
          <cell r="D6358" t="str">
            <v>54</v>
          </cell>
          <cell r="E6358" t="str">
            <v>BASPLM</v>
          </cell>
          <cell r="F6358" t="str">
            <v>BAS</v>
          </cell>
          <cell r="G6358">
            <v>38820</v>
          </cell>
          <cell r="H6358" t="str">
            <v>Active</v>
          </cell>
          <cell r="I6358">
            <v>1</v>
          </cell>
          <cell r="J6358">
            <v>39344</v>
          </cell>
          <cell r="K6358" t="str">
            <v>C</v>
          </cell>
          <cell r="L6358" t="str">
            <v>SA</v>
          </cell>
          <cell r="M6358" t="str">
            <v>0002</v>
          </cell>
          <cell r="N6358">
            <v>29083.29</v>
          </cell>
          <cell r="O6358">
            <v>116.79</v>
          </cell>
          <cell r="P6358">
            <v>1401.37</v>
          </cell>
          <cell r="Q6358">
            <v>2802.74</v>
          </cell>
          <cell r="R6358">
            <v>26280.55</v>
          </cell>
          <cell r="S6358">
            <v>16024.07</v>
          </cell>
          <cell r="T6358">
            <v>20</v>
          </cell>
          <cell r="U6358">
            <v>275</v>
          </cell>
          <cell r="V6358">
            <v>18</v>
          </cell>
          <cell r="W6358">
            <v>275</v>
          </cell>
          <cell r="X6358">
            <v>0</v>
          </cell>
        </row>
        <row r="6359">
          <cell r="A6359" t="str">
            <v>1880002</v>
          </cell>
          <cell r="B6359">
            <v>1</v>
          </cell>
          <cell r="C6359" t="str">
            <v>Toilet &amp; Kitchen installed-Fedex-IACB bl</v>
          </cell>
          <cell r="D6359" t="str">
            <v>54</v>
          </cell>
          <cell r="E6359" t="str">
            <v>BASSUN</v>
          </cell>
          <cell r="F6359" t="str">
            <v>BAS</v>
          </cell>
          <cell r="G6359">
            <v>38820</v>
          </cell>
          <cell r="H6359" t="str">
            <v>Active</v>
          </cell>
          <cell r="I6359">
            <v>1</v>
          </cell>
          <cell r="J6359">
            <v>39344</v>
          </cell>
          <cell r="K6359" t="str">
            <v>C</v>
          </cell>
          <cell r="L6359" t="str">
            <v>SA</v>
          </cell>
          <cell r="M6359" t="str">
            <v>0002</v>
          </cell>
          <cell r="N6359">
            <v>13241.13</v>
          </cell>
          <cell r="O6359">
            <v>70.08</v>
          </cell>
          <cell r="P6359">
            <v>840.52</v>
          </cell>
          <cell r="Q6359">
            <v>1681.04</v>
          </cell>
          <cell r="R6359">
            <v>11560.09</v>
          </cell>
          <cell r="S6359">
            <v>7528.3</v>
          </cell>
          <cell r="T6359">
            <v>15</v>
          </cell>
          <cell r="U6359">
            <v>275</v>
          </cell>
          <cell r="V6359">
            <v>13</v>
          </cell>
          <cell r="W6359">
            <v>275</v>
          </cell>
          <cell r="X6359">
            <v>0</v>
          </cell>
        </row>
        <row r="6360">
          <cell r="A6360" t="str">
            <v>1880003</v>
          </cell>
          <cell r="B6360">
            <v>1</v>
          </cell>
          <cell r="C6360" t="str">
            <v>Toilet &amp; Kitchen installed-Fedex-IACB bl</v>
          </cell>
          <cell r="D6360" t="str">
            <v>54</v>
          </cell>
          <cell r="E6360" t="str">
            <v>BASFIT</v>
          </cell>
          <cell r="F6360" t="str">
            <v>BAS</v>
          </cell>
          <cell r="G6360">
            <v>38820</v>
          </cell>
          <cell r="H6360" t="str">
            <v>Active</v>
          </cell>
          <cell r="I6360">
            <v>1</v>
          </cell>
          <cell r="J6360">
            <v>39344</v>
          </cell>
          <cell r="K6360" t="str">
            <v>C</v>
          </cell>
          <cell r="L6360" t="str">
            <v>SA</v>
          </cell>
          <cell r="M6360" t="str">
            <v>0002</v>
          </cell>
          <cell r="N6360">
            <v>67294.92</v>
          </cell>
          <cell r="O6360">
            <v>270.17</v>
          </cell>
          <cell r="P6360">
            <v>3242.59</v>
          </cell>
          <cell r="Q6360">
            <v>6485.18</v>
          </cell>
          <cell r="R6360">
            <v>60809.74</v>
          </cell>
          <cell r="S6360">
            <v>37077.599999999999</v>
          </cell>
          <cell r="T6360">
            <v>20</v>
          </cell>
          <cell r="U6360">
            <v>275</v>
          </cell>
          <cell r="V6360">
            <v>18</v>
          </cell>
          <cell r="W6360">
            <v>275</v>
          </cell>
          <cell r="X6360">
            <v>0</v>
          </cell>
        </row>
        <row r="6361">
          <cell r="A6361" t="str">
            <v>1880004</v>
          </cell>
          <cell r="B6361">
            <v>1</v>
          </cell>
          <cell r="C6361" t="str">
            <v>Toilet &amp; Kitchen installed-Fedex-IACB bl</v>
          </cell>
          <cell r="D6361" t="str">
            <v>54</v>
          </cell>
          <cell r="E6361" t="str">
            <v>BASSUN</v>
          </cell>
          <cell r="F6361" t="str">
            <v>BAS</v>
          </cell>
          <cell r="G6361">
            <v>38820</v>
          </cell>
          <cell r="H6361" t="str">
            <v>Active</v>
          </cell>
          <cell r="I6361">
            <v>1</v>
          </cell>
          <cell r="J6361">
            <v>39344</v>
          </cell>
          <cell r="K6361" t="str">
            <v>C</v>
          </cell>
          <cell r="L6361" t="str">
            <v>SA</v>
          </cell>
          <cell r="M6361" t="str">
            <v>0002</v>
          </cell>
          <cell r="N6361">
            <v>3209.68</v>
          </cell>
          <cell r="O6361">
            <v>16.86</v>
          </cell>
          <cell r="P6361">
            <v>202.65</v>
          </cell>
          <cell r="Q6361">
            <v>405.3</v>
          </cell>
          <cell r="R6361">
            <v>2804.38</v>
          </cell>
          <cell r="S6361">
            <v>1823.63</v>
          </cell>
          <cell r="T6361">
            <v>15</v>
          </cell>
          <cell r="U6361">
            <v>306</v>
          </cell>
          <cell r="V6361">
            <v>13</v>
          </cell>
          <cell r="W6361">
            <v>306</v>
          </cell>
          <cell r="X6361">
            <v>0</v>
          </cell>
        </row>
        <row r="6362">
          <cell r="A6362" t="str">
            <v>1880100</v>
          </cell>
          <cell r="B6362">
            <v>1</v>
          </cell>
          <cell r="C6362" t="str">
            <v>Gas Hot Water Cylinder 180L 3 Bridge St</v>
          </cell>
          <cell r="D6362" t="str">
            <v>24</v>
          </cell>
          <cell r="E6362" t="str">
            <v>BASFIT</v>
          </cell>
          <cell r="F6362" t="str">
            <v>BAS</v>
          </cell>
          <cell r="G6362">
            <v>38820</v>
          </cell>
          <cell r="H6362" t="str">
            <v>Active</v>
          </cell>
          <cell r="I6362">
            <v>1</v>
          </cell>
          <cell r="J6362">
            <v>39344</v>
          </cell>
          <cell r="K6362" t="str">
            <v>AL</v>
          </cell>
          <cell r="L6362" t="str">
            <v>HO</v>
          </cell>
          <cell r="M6362" t="str">
            <v>0003</v>
          </cell>
          <cell r="N6362">
            <v>2381.9899999999998</v>
          </cell>
          <cell r="O6362">
            <v>9.83</v>
          </cell>
          <cell r="P6362">
            <v>117.63</v>
          </cell>
          <cell r="Q6362">
            <v>235.26</v>
          </cell>
          <cell r="R6362">
            <v>2146.73</v>
          </cell>
          <cell r="S6362">
            <v>511.56</v>
          </cell>
          <cell r="T6362">
            <v>20</v>
          </cell>
          <cell r="U6362">
            <v>91</v>
          </cell>
          <cell r="V6362">
            <v>18</v>
          </cell>
          <cell r="W6362">
            <v>91</v>
          </cell>
          <cell r="X6362">
            <v>0</v>
          </cell>
        </row>
        <row r="6363">
          <cell r="A6363" t="str">
            <v>1880200</v>
          </cell>
          <cell r="B6363">
            <v>1</v>
          </cell>
          <cell r="C6363" t="str">
            <v>AFS Training Simulator upgraded</v>
          </cell>
          <cell r="D6363" t="str">
            <v>66</v>
          </cell>
          <cell r="E6363" t="str">
            <v>PLETOO</v>
          </cell>
          <cell r="F6363" t="str">
            <v>PLE</v>
          </cell>
          <cell r="G6363">
            <v>38274</v>
          </cell>
          <cell r="H6363" t="str">
            <v>Active</v>
          </cell>
          <cell r="I6363">
            <v>1</v>
          </cell>
          <cell r="J6363">
            <v>39344</v>
          </cell>
          <cell r="K6363" t="str">
            <v>AC</v>
          </cell>
          <cell r="L6363" t="str">
            <v>NA</v>
          </cell>
          <cell r="M6363" t="str">
            <v>0032</v>
          </cell>
          <cell r="N6363">
            <v>20000</v>
          </cell>
          <cell r="O6363">
            <v>0</v>
          </cell>
          <cell r="P6363">
            <v>0</v>
          </cell>
          <cell r="Q6363">
            <v>20000</v>
          </cell>
          <cell r="R6363">
            <v>0</v>
          </cell>
          <cell r="S6363">
            <v>0</v>
          </cell>
          <cell r="T6363">
            <v>5</v>
          </cell>
          <cell r="U6363">
            <v>0</v>
          </cell>
          <cell r="V6363">
            <v>0</v>
          </cell>
          <cell r="W6363">
            <v>0</v>
          </cell>
          <cell r="X6363">
            <v>0</v>
          </cell>
        </row>
        <row r="6364">
          <cell r="A6364" t="str">
            <v>1880201</v>
          </cell>
          <cell r="B6364">
            <v>1</v>
          </cell>
          <cell r="C6364" t="str">
            <v>AFS Training Simulator upgraded</v>
          </cell>
          <cell r="D6364" t="str">
            <v>66</v>
          </cell>
          <cell r="E6364" t="str">
            <v>PLETOO</v>
          </cell>
          <cell r="F6364" t="str">
            <v>PLE</v>
          </cell>
          <cell r="G6364">
            <v>38455</v>
          </cell>
          <cell r="H6364" t="str">
            <v>Active</v>
          </cell>
          <cell r="I6364">
            <v>1</v>
          </cell>
          <cell r="J6364">
            <v>39344</v>
          </cell>
          <cell r="K6364" t="str">
            <v>AC</v>
          </cell>
          <cell r="L6364" t="str">
            <v>NA</v>
          </cell>
          <cell r="M6364" t="str">
            <v>0032</v>
          </cell>
          <cell r="N6364">
            <v>3085.42</v>
          </cell>
          <cell r="O6364">
            <v>0</v>
          </cell>
          <cell r="P6364">
            <v>0.06</v>
          </cell>
          <cell r="Q6364">
            <v>3085.42</v>
          </cell>
          <cell r="R6364">
            <v>0</v>
          </cell>
          <cell r="S6364">
            <v>0</v>
          </cell>
          <cell r="T6364">
            <v>5</v>
          </cell>
          <cell r="U6364">
            <v>0</v>
          </cell>
          <cell r="V6364">
            <v>0</v>
          </cell>
          <cell r="W6364">
            <v>0</v>
          </cell>
          <cell r="X6364">
            <v>0</v>
          </cell>
        </row>
        <row r="6365">
          <cell r="A6365" t="str">
            <v>1880300</v>
          </cell>
          <cell r="B6365">
            <v>1</v>
          </cell>
          <cell r="C6365" t="str">
            <v>Vinyl Graphic sign on fascia board-AFS e</v>
          </cell>
          <cell r="D6365" t="str">
            <v>66</v>
          </cell>
          <cell r="E6365" t="str">
            <v>BASSIG</v>
          </cell>
          <cell r="F6365" t="str">
            <v>BAS</v>
          </cell>
          <cell r="G6365">
            <v>38820</v>
          </cell>
          <cell r="H6365" t="str">
            <v>Active</v>
          </cell>
          <cell r="I6365">
            <v>1</v>
          </cell>
          <cell r="J6365">
            <v>39344</v>
          </cell>
          <cell r="K6365" t="str">
            <v>AC</v>
          </cell>
          <cell r="L6365" t="str">
            <v>NA</v>
          </cell>
          <cell r="M6365" t="str">
            <v>0032</v>
          </cell>
          <cell r="N6365">
            <v>5643.91</v>
          </cell>
          <cell r="O6365">
            <v>29.99</v>
          </cell>
          <cell r="P6365">
            <v>360.21</v>
          </cell>
          <cell r="Q6365">
            <v>720.42</v>
          </cell>
          <cell r="R6365">
            <v>4923.49</v>
          </cell>
          <cell r="S6365">
            <v>3429.41</v>
          </cell>
          <cell r="T6365">
            <v>15</v>
          </cell>
          <cell r="U6365">
            <v>244</v>
          </cell>
          <cell r="V6365">
            <v>13</v>
          </cell>
          <cell r="W6365">
            <v>244</v>
          </cell>
          <cell r="X6365">
            <v>0</v>
          </cell>
        </row>
        <row r="6366">
          <cell r="A6366" t="str">
            <v>1880400</v>
          </cell>
          <cell r="B6366">
            <v>1</v>
          </cell>
          <cell r="C6366" t="str">
            <v>Male Toilet upgrade - Taxi Hutt</v>
          </cell>
          <cell r="D6366" t="str">
            <v>42</v>
          </cell>
          <cell r="E6366" t="str">
            <v>BASPLM</v>
          </cell>
          <cell r="F6366" t="str">
            <v>BAS</v>
          </cell>
          <cell r="G6366">
            <v>38820</v>
          </cell>
          <cell r="H6366" t="str">
            <v>Active</v>
          </cell>
          <cell r="I6366">
            <v>1</v>
          </cell>
          <cell r="J6366">
            <v>39344</v>
          </cell>
          <cell r="K6366" t="str">
            <v>V</v>
          </cell>
          <cell r="L6366" t="str">
            <v>CP</v>
          </cell>
          <cell r="M6366" t="str">
            <v>0005</v>
          </cell>
          <cell r="N6366">
            <v>5213.5200000000004</v>
          </cell>
          <cell r="O6366">
            <v>21.15</v>
          </cell>
          <cell r="P6366">
            <v>253.25</v>
          </cell>
          <cell r="Q6366">
            <v>506.5</v>
          </cell>
          <cell r="R6366">
            <v>4707.0200000000004</v>
          </cell>
          <cell r="S6366">
            <v>1989.93</v>
          </cell>
          <cell r="T6366">
            <v>20</v>
          </cell>
          <cell r="U6366">
            <v>214</v>
          </cell>
          <cell r="V6366">
            <v>18</v>
          </cell>
          <cell r="W6366">
            <v>214</v>
          </cell>
          <cell r="X6366">
            <v>0</v>
          </cell>
        </row>
        <row r="6367">
          <cell r="A6367" t="str">
            <v>1880500</v>
          </cell>
          <cell r="B6367">
            <v>1</v>
          </cell>
          <cell r="C6367" t="str">
            <v>Upgrade access control to South Pier</v>
          </cell>
          <cell r="D6367" t="str">
            <v>34</v>
          </cell>
          <cell r="E6367" t="str">
            <v>BASSEC</v>
          </cell>
          <cell r="F6367" t="str">
            <v>BAS</v>
          </cell>
          <cell r="G6367">
            <v>38820</v>
          </cell>
          <cell r="H6367" t="str">
            <v>Active</v>
          </cell>
          <cell r="I6367">
            <v>1</v>
          </cell>
          <cell r="J6367">
            <v>39344</v>
          </cell>
          <cell r="K6367" t="str">
            <v>TDP</v>
          </cell>
          <cell r="L6367" t="str">
            <v>TW</v>
          </cell>
          <cell r="M6367" t="str">
            <v>0109</v>
          </cell>
          <cell r="N6367">
            <v>3892.4</v>
          </cell>
          <cell r="O6367">
            <v>15.72</v>
          </cell>
          <cell r="P6367">
            <v>189.08</v>
          </cell>
          <cell r="Q6367">
            <v>378.16</v>
          </cell>
          <cell r="R6367">
            <v>3514.24</v>
          </cell>
          <cell r="S6367">
            <v>1822.18</v>
          </cell>
          <cell r="T6367">
            <v>20</v>
          </cell>
          <cell r="U6367">
            <v>214</v>
          </cell>
          <cell r="V6367">
            <v>18</v>
          </cell>
          <cell r="W6367">
            <v>214</v>
          </cell>
          <cell r="X6367">
            <v>0</v>
          </cell>
        </row>
        <row r="6368">
          <cell r="A6368" t="str">
            <v>1880501</v>
          </cell>
          <cell r="B6368">
            <v>1</v>
          </cell>
          <cell r="C6368" t="str">
            <v>Upgrade access control to South Pier</v>
          </cell>
          <cell r="D6368" t="str">
            <v>34</v>
          </cell>
          <cell r="E6368" t="str">
            <v>BASSEC</v>
          </cell>
          <cell r="F6368" t="str">
            <v>BAS</v>
          </cell>
          <cell r="G6368">
            <v>38820</v>
          </cell>
          <cell r="H6368" t="str">
            <v>Active</v>
          </cell>
          <cell r="I6368">
            <v>1</v>
          </cell>
          <cell r="J6368">
            <v>39344</v>
          </cell>
          <cell r="K6368" t="str">
            <v>TDP</v>
          </cell>
          <cell r="L6368" t="str">
            <v>TW</v>
          </cell>
          <cell r="M6368" t="str">
            <v>0109</v>
          </cell>
          <cell r="N6368">
            <v>492.65</v>
          </cell>
          <cell r="O6368">
            <v>1.9</v>
          </cell>
          <cell r="P6368">
            <v>23.46</v>
          </cell>
          <cell r="Q6368">
            <v>46.92</v>
          </cell>
          <cell r="R6368">
            <v>445.73</v>
          </cell>
          <cell r="S6368">
            <v>230.29</v>
          </cell>
          <cell r="T6368">
            <v>21</v>
          </cell>
          <cell r="U6368">
            <v>0</v>
          </cell>
          <cell r="V6368">
            <v>19</v>
          </cell>
          <cell r="W6368">
            <v>0</v>
          </cell>
          <cell r="X6368">
            <v>0</v>
          </cell>
        </row>
        <row r="6369">
          <cell r="A6369" t="str">
            <v>1880600</v>
          </cell>
          <cell r="B6369">
            <v>1</v>
          </cell>
          <cell r="C6369" t="str">
            <v>Wall unit Jarrah-CEO's office</v>
          </cell>
          <cell r="D6369" t="str">
            <v>80</v>
          </cell>
          <cell r="E6369" t="str">
            <v>FIXFUR</v>
          </cell>
          <cell r="F6369" t="str">
            <v>FIX</v>
          </cell>
          <cell r="G6369">
            <v>38352</v>
          </cell>
          <cell r="H6369" t="str">
            <v>Active</v>
          </cell>
          <cell r="I6369">
            <v>1</v>
          </cell>
          <cell r="J6369">
            <v>39343</v>
          </cell>
          <cell r="K6369" t="str">
            <v>X</v>
          </cell>
          <cell r="L6369" t="str">
            <v>TN</v>
          </cell>
          <cell r="M6369" t="str">
            <v>0034</v>
          </cell>
          <cell r="N6369">
            <v>1320</v>
          </cell>
          <cell r="O6369">
            <v>0</v>
          </cell>
          <cell r="P6369">
            <v>0</v>
          </cell>
          <cell r="Q6369">
            <v>1320</v>
          </cell>
          <cell r="R6369">
            <v>0</v>
          </cell>
          <cell r="S6369">
            <v>0</v>
          </cell>
          <cell r="T6369">
            <v>5</v>
          </cell>
          <cell r="U6369">
            <v>0</v>
          </cell>
          <cell r="V6369">
            <v>0</v>
          </cell>
          <cell r="W6369">
            <v>0</v>
          </cell>
          <cell r="X6369">
            <v>0</v>
          </cell>
        </row>
        <row r="6370">
          <cell r="A6370" t="str">
            <v>1880700</v>
          </cell>
          <cell r="B6370">
            <v>1</v>
          </cell>
          <cell r="C6370" t="str">
            <v>"Wild at Heart" signage Airside side</v>
          </cell>
          <cell r="D6370" t="str">
            <v>64</v>
          </cell>
          <cell r="E6370" t="str">
            <v>BASSIG</v>
          </cell>
          <cell r="F6370" t="str">
            <v>BAS</v>
          </cell>
          <cell r="G6370">
            <v>38820</v>
          </cell>
          <cell r="H6370" t="str">
            <v>Active</v>
          </cell>
          <cell r="I6370">
            <v>1</v>
          </cell>
          <cell r="J6370">
            <v>39344</v>
          </cell>
          <cell r="K6370" t="str">
            <v>R</v>
          </cell>
          <cell r="L6370" t="str">
            <v>TM</v>
          </cell>
          <cell r="M6370" t="str">
            <v>0164</v>
          </cell>
          <cell r="N6370">
            <v>0</v>
          </cell>
          <cell r="O6370">
            <v>0</v>
          </cell>
          <cell r="P6370">
            <v>0</v>
          </cell>
          <cell r="Q6370">
            <v>0</v>
          </cell>
          <cell r="R6370">
            <v>0</v>
          </cell>
          <cell r="S6370">
            <v>0</v>
          </cell>
          <cell r="T6370">
            <v>0</v>
          </cell>
          <cell r="U6370">
            <v>0</v>
          </cell>
          <cell r="V6370">
            <v>0</v>
          </cell>
          <cell r="W6370">
            <v>0</v>
          </cell>
          <cell r="X6370">
            <v>0</v>
          </cell>
        </row>
        <row r="6371">
          <cell r="A6371" t="str">
            <v>1880701</v>
          </cell>
          <cell r="B6371">
            <v>1</v>
          </cell>
          <cell r="C6371" t="str">
            <v>"Wild at Heart" signage Main entrance</v>
          </cell>
          <cell r="D6371" t="str">
            <v>34</v>
          </cell>
          <cell r="E6371" t="str">
            <v>BASSIG</v>
          </cell>
          <cell r="F6371" t="str">
            <v>BAS</v>
          </cell>
          <cell r="G6371">
            <v>38820</v>
          </cell>
          <cell r="H6371" t="str">
            <v>Active</v>
          </cell>
          <cell r="I6371">
            <v>4</v>
          </cell>
          <cell r="J6371">
            <v>39344</v>
          </cell>
          <cell r="K6371" t="str">
            <v>TCOM</v>
          </cell>
          <cell r="L6371" t="str">
            <v>TM</v>
          </cell>
          <cell r="M6371" t="str">
            <v>0119</v>
          </cell>
          <cell r="N6371">
            <v>14137.81</v>
          </cell>
          <cell r="O6371">
            <v>75.58</v>
          </cell>
          <cell r="P6371">
            <v>907.07</v>
          </cell>
          <cell r="Q6371">
            <v>1814.14</v>
          </cell>
          <cell r="R6371">
            <v>12323.67</v>
          </cell>
          <cell r="S6371">
            <v>5278.84</v>
          </cell>
          <cell r="T6371">
            <v>15</v>
          </cell>
          <cell r="U6371">
            <v>214</v>
          </cell>
          <cell r="V6371">
            <v>13</v>
          </cell>
          <cell r="W6371">
            <v>214</v>
          </cell>
          <cell r="X6371">
            <v>0</v>
          </cell>
        </row>
        <row r="6372">
          <cell r="A6372" t="str">
            <v>1880702</v>
          </cell>
          <cell r="B6372">
            <v>1</v>
          </cell>
          <cell r="C6372" t="str">
            <v>"Wild at Heart" signage Carpark side</v>
          </cell>
          <cell r="D6372" t="str">
            <v>42</v>
          </cell>
          <cell r="E6372" t="str">
            <v>BASSIG</v>
          </cell>
          <cell r="F6372" t="str">
            <v>BAS</v>
          </cell>
          <cell r="G6372">
            <v>38820</v>
          </cell>
          <cell r="H6372" t="str">
            <v>Active</v>
          </cell>
          <cell r="I6372">
            <v>1</v>
          </cell>
          <cell r="J6372">
            <v>39344</v>
          </cell>
          <cell r="K6372" t="str">
            <v>TCOM</v>
          </cell>
          <cell r="L6372" t="str">
            <v>TM</v>
          </cell>
          <cell r="M6372" t="str">
            <v>0199</v>
          </cell>
          <cell r="N6372">
            <v>0</v>
          </cell>
          <cell r="O6372">
            <v>0</v>
          </cell>
          <cell r="P6372">
            <v>0</v>
          </cell>
          <cell r="Q6372">
            <v>0</v>
          </cell>
          <cell r="R6372">
            <v>0</v>
          </cell>
          <cell r="S6372">
            <v>0</v>
          </cell>
          <cell r="T6372">
            <v>0</v>
          </cell>
          <cell r="U6372">
            <v>0</v>
          </cell>
          <cell r="V6372">
            <v>0</v>
          </cell>
          <cell r="W6372">
            <v>0</v>
          </cell>
          <cell r="X6372">
            <v>0</v>
          </cell>
        </row>
        <row r="6373">
          <cell r="A6373" t="str">
            <v>1880703</v>
          </cell>
          <cell r="B6373">
            <v>1</v>
          </cell>
          <cell r="C6373" t="str">
            <v>"Wild at Heart" banners back-to-back</v>
          </cell>
          <cell r="D6373" t="str">
            <v>34</v>
          </cell>
          <cell r="E6373" t="str">
            <v>BASSIG</v>
          </cell>
          <cell r="F6373" t="str">
            <v>BAS</v>
          </cell>
          <cell r="G6373">
            <v>38820</v>
          </cell>
          <cell r="H6373" t="str">
            <v>Active</v>
          </cell>
          <cell r="I6373">
            <v>1</v>
          </cell>
          <cell r="J6373">
            <v>39344</v>
          </cell>
          <cell r="K6373" t="str">
            <v>R</v>
          </cell>
          <cell r="L6373" t="str">
            <v>TM</v>
          </cell>
          <cell r="M6373" t="str">
            <v>0165</v>
          </cell>
          <cell r="N6373">
            <v>0</v>
          </cell>
          <cell r="O6373">
            <v>0</v>
          </cell>
          <cell r="P6373">
            <v>0</v>
          </cell>
          <cell r="Q6373">
            <v>0</v>
          </cell>
          <cell r="R6373">
            <v>0</v>
          </cell>
          <cell r="S6373">
            <v>0</v>
          </cell>
          <cell r="T6373">
            <v>0</v>
          </cell>
          <cell r="U6373">
            <v>0</v>
          </cell>
          <cell r="V6373">
            <v>0</v>
          </cell>
          <cell r="W6373">
            <v>0</v>
          </cell>
          <cell r="X6373">
            <v>0</v>
          </cell>
        </row>
        <row r="6374">
          <cell r="A6374" t="str">
            <v>1880900</v>
          </cell>
          <cell r="B6374">
            <v>1</v>
          </cell>
          <cell r="C6374" t="str">
            <v>Litter bin open top Metallion</v>
          </cell>
          <cell r="D6374" t="str">
            <v>34</v>
          </cell>
          <cell r="E6374" t="str">
            <v>PLETOO</v>
          </cell>
          <cell r="F6374" t="str">
            <v>PLE</v>
          </cell>
          <cell r="G6374">
            <v>38400</v>
          </cell>
          <cell r="H6374" t="str">
            <v>Active</v>
          </cell>
          <cell r="I6374">
            <v>6</v>
          </cell>
          <cell r="J6374">
            <v>39344</v>
          </cell>
          <cell r="K6374" t="str">
            <v>TCOM</v>
          </cell>
          <cell r="L6374" t="str">
            <v>TN</v>
          </cell>
          <cell r="M6374" t="str">
            <v>0002</v>
          </cell>
          <cell r="N6374">
            <v>1656</v>
          </cell>
          <cell r="O6374">
            <v>0</v>
          </cell>
          <cell r="P6374">
            <v>0</v>
          </cell>
          <cell r="Q6374">
            <v>1656</v>
          </cell>
          <cell r="R6374">
            <v>0</v>
          </cell>
          <cell r="S6374">
            <v>0</v>
          </cell>
          <cell r="T6374">
            <v>5</v>
          </cell>
          <cell r="U6374">
            <v>0</v>
          </cell>
          <cell r="V6374">
            <v>0</v>
          </cell>
          <cell r="W6374">
            <v>0</v>
          </cell>
          <cell r="X6374">
            <v>0</v>
          </cell>
        </row>
        <row r="6375">
          <cell r="A6375" t="str">
            <v>1881000</v>
          </cell>
          <cell r="B6375">
            <v>1</v>
          </cell>
          <cell r="C6375" t="str">
            <v>Roadcones</v>
          </cell>
          <cell r="D6375" t="str">
            <v>32</v>
          </cell>
          <cell r="E6375" t="str">
            <v>PLETOO</v>
          </cell>
          <cell r="F6375" t="str">
            <v>PLE</v>
          </cell>
          <cell r="G6375">
            <v>38396</v>
          </cell>
          <cell r="H6375" t="str">
            <v>Active</v>
          </cell>
          <cell r="I6375">
            <v>20</v>
          </cell>
          <cell r="J6375">
            <v>39344</v>
          </cell>
          <cell r="K6375" t="str">
            <v>TCOM</v>
          </cell>
          <cell r="L6375" t="str">
            <v>TM</v>
          </cell>
          <cell r="M6375" t="str">
            <v>0141</v>
          </cell>
          <cell r="N6375">
            <v>700</v>
          </cell>
          <cell r="O6375">
            <v>0</v>
          </cell>
          <cell r="P6375">
            <v>0</v>
          </cell>
          <cell r="Q6375">
            <v>700</v>
          </cell>
          <cell r="R6375">
            <v>0</v>
          </cell>
          <cell r="S6375">
            <v>0</v>
          </cell>
          <cell r="T6375">
            <v>5</v>
          </cell>
          <cell r="U6375">
            <v>0</v>
          </cell>
          <cell r="V6375">
            <v>0</v>
          </cell>
          <cell r="W6375">
            <v>0</v>
          </cell>
          <cell r="X6375">
            <v>0</v>
          </cell>
        </row>
        <row r="6376">
          <cell r="A6376" t="str">
            <v>1881100</v>
          </cell>
          <cell r="B6376">
            <v>1</v>
          </cell>
          <cell r="C6376" t="str">
            <v>Lighting to Billboards</v>
          </cell>
          <cell r="D6376" t="str">
            <v>34</v>
          </cell>
          <cell r="E6376" t="str">
            <v>PLEGEN</v>
          </cell>
          <cell r="F6376" t="str">
            <v>PLE</v>
          </cell>
          <cell r="G6376">
            <v>38820</v>
          </cell>
          <cell r="H6376" t="str">
            <v>Active</v>
          </cell>
          <cell r="I6376">
            <v>1</v>
          </cell>
          <cell r="J6376">
            <v>39343</v>
          </cell>
          <cell r="K6376" t="str">
            <v>C</v>
          </cell>
          <cell r="L6376" t="str">
            <v>NA</v>
          </cell>
          <cell r="M6376" t="str">
            <v>0038</v>
          </cell>
          <cell r="N6376">
            <v>0</v>
          </cell>
          <cell r="O6376">
            <v>0</v>
          </cell>
          <cell r="P6376">
            <v>0</v>
          </cell>
          <cell r="Q6376">
            <v>0</v>
          </cell>
          <cell r="R6376">
            <v>0</v>
          </cell>
          <cell r="S6376">
            <v>0</v>
          </cell>
          <cell r="T6376">
            <v>0</v>
          </cell>
          <cell r="U6376">
            <v>0</v>
          </cell>
          <cell r="V6376">
            <v>0</v>
          </cell>
          <cell r="W6376">
            <v>0</v>
          </cell>
          <cell r="X6376">
            <v>0</v>
          </cell>
        </row>
        <row r="6377">
          <cell r="A6377" t="str">
            <v>1881200</v>
          </cell>
          <cell r="B6377">
            <v>1</v>
          </cell>
          <cell r="C6377" t="str">
            <v>(Land swap) Calabar Rd from WCC</v>
          </cell>
          <cell r="D6377" t="str">
            <v>56</v>
          </cell>
          <cell r="E6377" t="str">
            <v>LAN</v>
          </cell>
          <cell r="F6377" t="str">
            <v>LAN</v>
          </cell>
          <cell r="G6377">
            <v>38820</v>
          </cell>
          <cell r="H6377" t="str">
            <v>Active</v>
          </cell>
          <cell r="I6377">
            <v>1</v>
          </cell>
          <cell r="J6377">
            <v>39343</v>
          </cell>
          <cell r="K6377" t="str">
            <v>C</v>
          </cell>
          <cell r="L6377" t="str">
            <v>NA</v>
          </cell>
          <cell r="M6377" t="str">
            <v>0008</v>
          </cell>
          <cell r="N6377">
            <v>0</v>
          </cell>
          <cell r="O6377">
            <v>0</v>
          </cell>
          <cell r="P6377">
            <v>0</v>
          </cell>
          <cell r="Q6377">
            <v>0</v>
          </cell>
          <cell r="R6377">
            <v>0</v>
          </cell>
          <cell r="S6377">
            <v>0</v>
          </cell>
          <cell r="T6377">
            <v>0</v>
          </cell>
          <cell r="U6377">
            <v>0</v>
          </cell>
          <cell r="V6377">
            <v>0</v>
          </cell>
          <cell r="W6377">
            <v>0</v>
          </cell>
          <cell r="X6377">
            <v>0</v>
          </cell>
        </row>
        <row r="6378">
          <cell r="A6378" t="str">
            <v>1881300</v>
          </cell>
          <cell r="B6378">
            <v>1</v>
          </cell>
          <cell r="C6378" t="str">
            <v>George Bolt &amp; Cockrane St</v>
          </cell>
          <cell r="D6378" t="str">
            <v>56</v>
          </cell>
          <cell r="E6378" t="str">
            <v>LAN</v>
          </cell>
          <cell r="F6378" t="str">
            <v>LAN</v>
          </cell>
          <cell r="G6378">
            <v>38820</v>
          </cell>
          <cell r="H6378" t="str">
            <v>Active</v>
          </cell>
          <cell r="I6378">
            <v>5684</v>
          </cell>
          <cell r="J6378">
            <v>39343</v>
          </cell>
          <cell r="K6378" t="str">
            <v>I</v>
          </cell>
          <cell r="L6378" t="str">
            <v>WA</v>
          </cell>
          <cell r="M6378" t="str">
            <v>0025</v>
          </cell>
          <cell r="N6378">
            <v>2984100</v>
          </cell>
          <cell r="O6378">
            <v>0</v>
          </cell>
          <cell r="P6378">
            <v>0</v>
          </cell>
          <cell r="Q6378">
            <v>0</v>
          </cell>
          <cell r="R6378">
            <v>2984100</v>
          </cell>
          <cell r="S6378">
            <v>2472540</v>
          </cell>
          <cell r="T6378">
            <v>0</v>
          </cell>
          <cell r="U6378">
            <v>0</v>
          </cell>
          <cell r="V6378">
            <v>0</v>
          </cell>
          <cell r="W6378">
            <v>0</v>
          </cell>
          <cell r="X6378">
            <v>0</v>
          </cell>
        </row>
        <row r="6379">
          <cell r="A6379" t="str">
            <v>1881400</v>
          </cell>
          <cell r="B6379">
            <v>1</v>
          </cell>
          <cell r="C6379" t="str">
            <v>George Bolt &amp; Cockrane St Land improveme</v>
          </cell>
          <cell r="D6379" t="str">
            <v>56</v>
          </cell>
          <cell r="E6379" t="str">
            <v>CVLSER</v>
          </cell>
          <cell r="F6379" t="str">
            <v>CVL</v>
          </cell>
          <cell r="G6379">
            <v>38820</v>
          </cell>
          <cell r="H6379" t="str">
            <v>Active</v>
          </cell>
          <cell r="I6379">
            <v>1</v>
          </cell>
          <cell r="J6379">
            <v>39343</v>
          </cell>
          <cell r="K6379" t="str">
            <v>I</v>
          </cell>
          <cell r="L6379" t="str">
            <v>WA</v>
          </cell>
          <cell r="M6379" t="str">
            <v>0025</v>
          </cell>
          <cell r="N6379">
            <v>0</v>
          </cell>
          <cell r="O6379">
            <v>0</v>
          </cell>
          <cell r="P6379">
            <v>0</v>
          </cell>
          <cell r="Q6379">
            <v>0</v>
          </cell>
          <cell r="R6379">
            <v>0</v>
          </cell>
          <cell r="S6379">
            <v>0</v>
          </cell>
          <cell r="T6379">
            <v>0</v>
          </cell>
          <cell r="U6379">
            <v>0</v>
          </cell>
          <cell r="V6379">
            <v>0</v>
          </cell>
          <cell r="W6379">
            <v>0</v>
          </cell>
          <cell r="X6379">
            <v>0</v>
          </cell>
        </row>
        <row r="6380">
          <cell r="A6380" t="str">
            <v>1881401</v>
          </cell>
          <cell r="B6380">
            <v>1</v>
          </cell>
          <cell r="C6380" t="str">
            <v>George Bolt &amp; Cockrane St Land improveme</v>
          </cell>
          <cell r="D6380" t="str">
            <v>56</v>
          </cell>
          <cell r="E6380" t="str">
            <v>CVLSER</v>
          </cell>
          <cell r="F6380" t="str">
            <v>CVL</v>
          </cell>
          <cell r="G6380">
            <v>38820</v>
          </cell>
          <cell r="H6380" t="str">
            <v>Active</v>
          </cell>
          <cell r="I6380">
            <v>1</v>
          </cell>
          <cell r="J6380">
            <v>39343</v>
          </cell>
          <cell r="K6380" t="str">
            <v>I</v>
          </cell>
          <cell r="L6380" t="str">
            <v>WA</v>
          </cell>
          <cell r="M6380" t="str">
            <v>0025</v>
          </cell>
          <cell r="N6380">
            <v>0</v>
          </cell>
          <cell r="O6380">
            <v>0</v>
          </cell>
          <cell r="P6380">
            <v>0</v>
          </cell>
          <cell r="Q6380">
            <v>0</v>
          </cell>
          <cell r="R6380">
            <v>0</v>
          </cell>
          <cell r="S6380">
            <v>0</v>
          </cell>
          <cell r="T6380">
            <v>0</v>
          </cell>
          <cell r="U6380">
            <v>0</v>
          </cell>
          <cell r="V6380">
            <v>0</v>
          </cell>
          <cell r="W6380">
            <v>0</v>
          </cell>
          <cell r="X6380">
            <v>0</v>
          </cell>
        </row>
        <row r="6381">
          <cell r="A6381" t="str">
            <v>1881500</v>
          </cell>
          <cell r="B6381">
            <v>1</v>
          </cell>
          <cell r="C6381" t="str">
            <v>Pavement Works Main Runway</v>
          </cell>
          <cell r="D6381" t="str">
            <v>62</v>
          </cell>
          <cell r="E6381" t="str">
            <v>CVLSEA</v>
          </cell>
          <cell r="F6381" t="str">
            <v>CVL</v>
          </cell>
          <cell r="G6381">
            <v>38820</v>
          </cell>
          <cell r="H6381" t="str">
            <v>Active</v>
          </cell>
          <cell r="I6381">
            <v>1</v>
          </cell>
          <cell r="J6381">
            <v>39344</v>
          </cell>
          <cell r="K6381" t="str">
            <v>AC</v>
          </cell>
          <cell r="L6381" t="str">
            <v>MA</v>
          </cell>
          <cell r="M6381" t="str">
            <v>0001</v>
          </cell>
          <cell r="N6381">
            <v>0</v>
          </cell>
          <cell r="O6381">
            <v>0</v>
          </cell>
          <cell r="P6381">
            <v>0</v>
          </cell>
          <cell r="Q6381">
            <v>0</v>
          </cell>
          <cell r="R6381">
            <v>0</v>
          </cell>
          <cell r="S6381">
            <v>0</v>
          </cell>
          <cell r="T6381">
            <v>0</v>
          </cell>
          <cell r="U6381">
            <v>0</v>
          </cell>
          <cell r="V6381">
            <v>0</v>
          </cell>
          <cell r="W6381">
            <v>0</v>
          </cell>
          <cell r="X6381">
            <v>0</v>
          </cell>
        </row>
        <row r="6382">
          <cell r="A6382" t="str">
            <v>1881501</v>
          </cell>
          <cell r="B6382">
            <v>1</v>
          </cell>
          <cell r="C6382" t="str">
            <v>Pavement Works Main Runaway</v>
          </cell>
          <cell r="D6382" t="str">
            <v>62</v>
          </cell>
          <cell r="E6382" t="str">
            <v>CVLSEA</v>
          </cell>
          <cell r="F6382" t="str">
            <v>CVL</v>
          </cell>
          <cell r="G6382">
            <v>38820</v>
          </cell>
          <cell r="H6382" t="str">
            <v>Active</v>
          </cell>
          <cell r="I6382">
            <v>1</v>
          </cell>
          <cell r="J6382">
            <v>39344</v>
          </cell>
          <cell r="K6382" t="str">
            <v>AC</v>
          </cell>
          <cell r="L6382" t="str">
            <v>MA</v>
          </cell>
          <cell r="M6382" t="str">
            <v>0001</v>
          </cell>
          <cell r="N6382">
            <v>0</v>
          </cell>
          <cell r="O6382">
            <v>0</v>
          </cell>
          <cell r="P6382">
            <v>0</v>
          </cell>
          <cell r="Q6382">
            <v>0</v>
          </cell>
          <cell r="R6382">
            <v>0</v>
          </cell>
          <cell r="S6382">
            <v>0</v>
          </cell>
          <cell r="T6382">
            <v>0</v>
          </cell>
          <cell r="U6382">
            <v>0</v>
          </cell>
          <cell r="V6382">
            <v>0</v>
          </cell>
          <cell r="W6382">
            <v>0</v>
          </cell>
          <cell r="X6382">
            <v>0</v>
          </cell>
        </row>
        <row r="6383">
          <cell r="A6383" t="str">
            <v>1881600</v>
          </cell>
          <cell r="B6383">
            <v>1</v>
          </cell>
          <cell r="C6383" t="str">
            <v>auto entry door (set)</v>
          </cell>
          <cell r="D6383" t="str">
            <v>14</v>
          </cell>
          <cell r="E6383" t="str">
            <v>BASADR</v>
          </cell>
          <cell r="F6383" t="str">
            <v>BAS</v>
          </cell>
          <cell r="G6383">
            <v>38820</v>
          </cell>
          <cell r="H6383" t="str">
            <v>Active</v>
          </cell>
          <cell r="I6383">
            <v>4</v>
          </cell>
          <cell r="J6383">
            <v>39343</v>
          </cell>
          <cell r="K6383" t="str">
            <v>I</v>
          </cell>
          <cell r="L6383" t="str">
            <v>WA</v>
          </cell>
          <cell r="M6383" t="str">
            <v>0007</v>
          </cell>
          <cell r="N6383">
            <v>19338.009999999998</v>
          </cell>
          <cell r="O6383">
            <v>0</v>
          </cell>
          <cell r="P6383">
            <v>0</v>
          </cell>
          <cell r="Q6383">
            <v>0</v>
          </cell>
          <cell r="R6383">
            <v>19338.009999999998</v>
          </cell>
          <cell r="S6383">
            <v>0</v>
          </cell>
          <cell r="T6383">
            <v>25</v>
          </cell>
          <cell r="U6383">
            <v>0</v>
          </cell>
          <cell r="V6383">
            <v>25</v>
          </cell>
          <cell r="W6383">
            <v>0</v>
          </cell>
          <cell r="X6383">
            <v>0</v>
          </cell>
        </row>
        <row r="6384">
          <cell r="A6384" t="str">
            <v>1881700</v>
          </cell>
          <cell r="B6384">
            <v>1</v>
          </cell>
          <cell r="C6384" t="str">
            <v>auto roller entry door (medium)</v>
          </cell>
          <cell r="D6384" t="str">
            <v>14</v>
          </cell>
          <cell r="E6384" t="str">
            <v>BASADR</v>
          </cell>
          <cell r="F6384" t="str">
            <v>BAS</v>
          </cell>
          <cell r="G6384">
            <v>38820</v>
          </cell>
          <cell r="H6384" t="str">
            <v>Active</v>
          </cell>
          <cell r="I6384">
            <v>4</v>
          </cell>
          <cell r="J6384">
            <v>39343</v>
          </cell>
          <cell r="K6384" t="str">
            <v>I</v>
          </cell>
          <cell r="L6384" t="str">
            <v>WA</v>
          </cell>
          <cell r="M6384" t="str">
            <v>0007</v>
          </cell>
          <cell r="N6384">
            <v>7251.75</v>
          </cell>
          <cell r="O6384">
            <v>0</v>
          </cell>
          <cell r="P6384">
            <v>0</v>
          </cell>
          <cell r="Q6384">
            <v>0</v>
          </cell>
          <cell r="R6384">
            <v>7251.75</v>
          </cell>
          <cell r="S6384">
            <v>0</v>
          </cell>
          <cell r="T6384">
            <v>25</v>
          </cell>
          <cell r="U6384">
            <v>0</v>
          </cell>
          <cell r="V6384">
            <v>25</v>
          </cell>
          <cell r="W6384">
            <v>0</v>
          </cell>
          <cell r="X6384">
            <v>0</v>
          </cell>
        </row>
        <row r="6385">
          <cell r="A6385" t="str">
            <v>1881800</v>
          </cell>
          <cell r="B6385">
            <v>1</v>
          </cell>
          <cell r="C6385" t="str">
            <v>auto roller entry door motor (medium)</v>
          </cell>
          <cell r="D6385" t="str">
            <v>14</v>
          </cell>
          <cell r="E6385" t="str">
            <v>BASADR</v>
          </cell>
          <cell r="F6385" t="str">
            <v>BAS</v>
          </cell>
          <cell r="G6385">
            <v>38820</v>
          </cell>
          <cell r="H6385" t="str">
            <v>Active</v>
          </cell>
          <cell r="I6385">
            <v>4</v>
          </cell>
          <cell r="J6385">
            <v>39343</v>
          </cell>
          <cell r="K6385" t="str">
            <v>I</v>
          </cell>
          <cell r="L6385" t="str">
            <v>WA</v>
          </cell>
          <cell r="M6385" t="str">
            <v>0007</v>
          </cell>
          <cell r="N6385">
            <v>2417.25</v>
          </cell>
          <cell r="O6385">
            <v>0</v>
          </cell>
          <cell r="P6385">
            <v>0</v>
          </cell>
          <cell r="Q6385">
            <v>0</v>
          </cell>
          <cell r="R6385">
            <v>2417.25</v>
          </cell>
          <cell r="S6385">
            <v>0</v>
          </cell>
          <cell r="T6385">
            <v>25</v>
          </cell>
          <cell r="U6385">
            <v>0</v>
          </cell>
          <cell r="V6385">
            <v>25</v>
          </cell>
          <cell r="W6385">
            <v>0</v>
          </cell>
          <cell r="X6385">
            <v>0</v>
          </cell>
        </row>
        <row r="6386">
          <cell r="A6386" t="str">
            <v>1881900</v>
          </cell>
          <cell r="B6386">
            <v>1</v>
          </cell>
          <cell r="C6386" t="str">
            <v>break glass fire alarm point and wiring</v>
          </cell>
          <cell r="D6386" t="str">
            <v>14</v>
          </cell>
          <cell r="E6386" t="str">
            <v>BASALA</v>
          </cell>
          <cell r="F6386" t="str">
            <v>BAS</v>
          </cell>
          <cell r="G6386">
            <v>38820</v>
          </cell>
          <cell r="H6386" t="str">
            <v>Active</v>
          </cell>
          <cell r="I6386">
            <v>4</v>
          </cell>
          <cell r="J6386">
            <v>39343</v>
          </cell>
          <cell r="K6386" t="str">
            <v>I</v>
          </cell>
          <cell r="L6386" t="str">
            <v>WA</v>
          </cell>
          <cell r="M6386" t="str">
            <v>0007</v>
          </cell>
          <cell r="N6386">
            <v>906.48</v>
          </cell>
          <cell r="O6386">
            <v>0</v>
          </cell>
          <cell r="P6386">
            <v>0</v>
          </cell>
          <cell r="Q6386">
            <v>0</v>
          </cell>
          <cell r="R6386">
            <v>906.48</v>
          </cell>
          <cell r="S6386">
            <v>0</v>
          </cell>
          <cell r="T6386">
            <v>25</v>
          </cell>
          <cell r="U6386">
            <v>0</v>
          </cell>
          <cell r="V6386">
            <v>25</v>
          </cell>
          <cell r="W6386">
            <v>0</v>
          </cell>
          <cell r="X6386">
            <v>0</v>
          </cell>
        </row>
        <row r="6387">
          <cell r="A6387" t="str">
            <v>1882000</v>
          </cell>
          <cell r="B6387">
            <v>1</v>
          </cell>
          <cell r="C6387" t="str">
            <v>canopy in lineal metres</v>
          </cell>
          <cell r="D6387" t="str">
            <v>14</v>
          </cell>
          <cell r="E6387" t="str">
            <v>BASCAN</v>
          </cell>
          <cell r="F6387" t="str">
            <v>BAS</v>
          </cell>
          <cell r="G6387">
            <v>38820</v>
          </cell>
          <cell r="H6387" t="str">
            <v>Active</v>
          </cell>
          <cell r="I6387">
            <v>90</v>
          </cell>
          <cell r="J6387">
            <v>39343</v>
          </cell>
          <cell r="K6387" t="str">
            <v>I</v>
          </cell>
          <cell r="L6387" t="str">
            <v>WA</v>
          </cell>
          <cell r="M6387" t="str">
            <v>0007</v>
          </cell>
          <cell r="N6387">
            <v>27194.07</v>
          </cell>
          <cell r="O6387">
            <v>0</v>
          </cell>
          <cell r="P6387">
            <v>0</v>
          </cell>
          <cell r="Q6387">
            <v>0</v>
          </cell>
          <cell r="R6387">
            <v>27194.07</v>
          </cell>
          <cell r="S6387">
            <v>0</v>
          </cell>
          <cell r="T6387">
            <v>25</v>
          </cell>
          <cell r="U6387">
            <v>0</v>
          </cell>
          <cell r="V6387">
            <v>25</v>
          </cell>
          <cell r="W6387">
            <v>0</v>
          </cell>
          <cell r="X6387">
            <v>0</v>
          </cell>
        </row>
        <row r="6388">
          <cell r="A6388" t="str">
            <v>1882100</v>
          </cell>
          <cell r="B6388">
            <v>1</v>
          </cell>
          <cell r="C6388" t="str">
            <v>door check</v>
          </cell>
          <cell r="D6388" t="str">
            <v>14</v>
          </cell>
          <cell r="E6388" t="str">
            <v>BASADR</v>
          </cell>
          <cell r="F6388" t="str">
            <v>BAS</v>
          </cell>
          <cell r="G6388">
            <v>38820</v>
          </cell>
          <cell r="H6388" t="str">
            <v>Active</v>
          </cell>
          <cell r="I6388">
            <v>4</v>
          </cell>
          <cell r="J6388">
            <v>39343</v>
          </cell>
          <cell r="K6388" t="str">
            <v>I</v>
          </cell>
          <cell r="L6388" t="str">
            <v>WA</v>
          </cell>
          <cell r="M6388" t="str">
            <v>0007</v>
          </cell>
          <cell r="N6388">
            <v>1087.77</v>
          </cell>
          <cell r="O6388">
            <v>0</v>
          </cell>
          <cell r="P6388">
            <v>0</v>
          </cell>
          <cell r="Q6388">
            <v>0</v>
          </cell>
          <cell r="R6388">
            <v>1087.77</v>
          </cell>
          <cell r="S6388">
            <v>0</v>
          </cell>
          <cell r="T6388">
            <v>25</v>
          </cell>
          <cell r="U6388">
            <v>0</v>
          </cell>
          <cell r="V6388">
            <v>25</v>
          </cell>
          <cell r="W6388">
            <v>0</v>
          </cell>
          <cell r="X6388">
            <v>0</v>
          </cell>
        </row>
        <row r="6389">
          <cell r="A6389" t="str">
            <v>1882200</v>
          </cell>
          <cell r="B6389">
            <v>1</v>
          </cell>
          <cell r="C6389" t="str">
            <v>electric light fitting - warehouse type</v>
          </cell>
          <cell r="D6389" t="str">
            <v>14</v>
          </cell>
          <cell r="E6389" t="str">
            <v>BASELC</v>
          </cell>
          <cell r="F6389" t="str">
            <v>BAS</v>
          </cell>
          <cell r="G6389">
            <v>38820</v>
          </cell>
          <cell r="H6389" t="str">
            <v>Active</v>
          </cell>
          <cell r="I6389">
            <v>24</v>
          </cell>
          <cell r="J6389">
            <v>39343</v>
          </cell>
          <cell r="K6389" t="str">
            <v>I</v>
          </cell>
          <cell r="L6389" t="str">
            <v>WA</v>
          </cell>
          <cell r="M6389" t="str">
            <v>0007</v>
          </cell>
          <cell r="N6389">
            <v>13053.16</v>
          </cell>
          <cell r="O6389">
            <v>0</v>
          </cell>
          <cell r="P6389">
            <v>0</v>
          </cell>
          <cell r="Q6389">
            <v>0</v>
          </cell>
          <cell r="R6389">
            <v>13053.16</v>
          </cell>
          <cell r="S6389">
            <v>0</v>
          </cell>
          <cell r="T6389">
            <v>25</v>
          </cell>
          <cell r="U6389">
            <v>0</v>
          </cell>
          <cell r="V6389">
            <v>25</v>
          </cell>
          <cell r="W6389">
            <v>0</v>
          </cell>
          <cell r="X6389">
            <v>0</v>
          </cell>
        </row>
        <row r="6390">
          <cell r="A6390" t="str">
            <v>1882300</v>
          </cell>
          <cell r="B6390">
            <v>1</v>
          </cell>
          <cell r="C6390" t="str">
            <v>fire siren and wiring</v>
          </cell>
          <cell r="D6390" t="str">
            <v>14</v>
          </cell>
          <cell r="E6390" t="str">
            <v>BASALA</v>
          </cell>
          <cell r="F6390" t="str">
            <v>BAS</v>
          </cell>
          <cell r="G6390">
            <v>38820</v>
          </cell>
          <cell r="H6390" t="str">
            <v>Active</v>
          </cell>
          <cell r="I6390">
            <v>8</v>
          </cell>
          <cell r="J6390">
            <v>39343</v>
          </cell>
          <cell r="K6390" t="str">
            <v>I</v>
          </cell>
          <cell r="L6390" t="str">
            <v>WA</v>
          </cell>
          <cell r="M6390" t="str">
            <v>0007</v>
          </cell>
          <cell r="N6390">
            <v>386.76</v>
          </cell>
          <cell r="O6390">
            <v>0</v>
          </cell>
          <cell r="P6390">
            <v>0</v>
          </cell>
          <cell r="Q6390">
            <v>0</v>
          </cell>
          <cell r="R6390">
            <v>386.76</v>
          </cell>
          <cell r="S6390">
            <v>0</v>
          </cell>
          <cell r="T6390">
            <v>25</v>
          </cell>
          <cell r="U6390">
            <v>0</v>
          </cell>
          <cell r="V6390">
            <v>25</v>
          </cell>
          <cell r="W6390">
            <v>0</v>
          </cell>
          <cell r="X6390">
            <v>0</v>
          </cell>
        </row>
        <row r="6391">
          <cell r="A6391" t="str">
            <v>1882400</v>
          </cell>
          <cell r="B6391">
            <v>1</v>
          </cell>
          <cell r="C6391" t="str">
            <v>handrail/bollards to entry (set)</v>
          </cell>
          <cell r="D6391" t="str">
            <v>14</v>
          </cell>
          <cell r="E6391" t="str">
            <v>BASSUN</v>
          </cell>
          <cell r="F6391" t="str">
            <v>BAS</v>
          </cell>
          <cell r="G6391">
            <v>38820</v>
          </cell>
          <cell r="H6391" t="str">
            <v>Active</v>
          </cell>
          <cell r="I6391">
            <v>5</v>
          </cell>
          <cell r="J6391">
            <v>39343</v>
          </cell>
          <cell r="K6391" t="str">
            <v>I</v>
          </cell>
          <cell r="L6391" t="str">
            <v>WA</v>
          </cell>
          <cell r="M6391" t="str">
            <v>0007</v>
          </cell>
          <cell r="N6391">
            <v>604.32000000000005</v>
          </cell>
          <cell r="O6391">
            <v>0</v>
          </cell>
          <cell r="P6391">
            <v>0</v>
          </cell>
          <cell r="Q6391">
            <v>0</v>
          </cell>
          <cell r="R6391">
            <v>604.32000000000005</v>
          </cell>
          <cell r="S6391">
            <v>0</v>
          </cell>
          <cell r="T6391">
            <v>20</v>
          </cell>
          <cell r="U6391">
            <v>0</v>
          </cell>
          <cell r="V6391">
            <v>20</v>
          </cell>
          <cell r="W6391">
            <v>0</v>
          </cell>
          <cell r="X6391">
            <v>0</v>
          </cell>
        </row>
        <row r="6392">
          <cell r="A6392" t="str">
            <v>1882500</v>
          </cell>
          <cell r="B6392">
            <v>1</v>
          </cell>
          <cell r="C6392" t="str">
            <v>heat sensor</v>
          </cell>
          <cell r="D6392" t="str">
            <v>14</v>
          </cell>
          <cell r="E6392" t="str">
            <v>BASALA</v>
          </cell>
          <cell r="F6392" t="str">
            <v>BAS</v>
          </cell>
          <cell r="G6392">
            <v>38820</v>
          </cell>
          <cell r="H6392" t="str">
            <v>Active</v>
          </cell>
          <cell r="I6392">
            <v>198</v>
          </cell>
          <cell r="J6392">
            <v>39343</v>
          </cell>
          <cell r="K6392" t="str">
            <v>I</v>
          </cell>
          <cell r="L6392" t="str">
            <v>WA</v>
          </cell>
          <cell r="M6392" t="str">
            <v>0007</v>
          </cell>
          <cell r="N6392">
            <v>8974.0400000000009</v>
          </cell>
          <cell r="O6392">
            <v>0</v>
          </cell>
          <cell r="P6392">
            <v>0</v>
          </cell>
          <cell r="Q6392">
            <v>0</v>
          </cell>
          <cell r="R6392">
            <v>8974.0400000000009</v>
          </cell>
          <cell r="S6392">
            <v>0</v>
          </cell>
          <cell r="T6392">
            <v>25</v>
          </cell>
          <cell r="U6392">
            <v>0</v>
          </cell>
          <cell r="V6392">
            <v>25</v>
          </cell>
          <cell r="W6392">
            <v>0</v>
          </cell>
          <cell r="X6392">
            <v>0</v>
          </cell>
        </row>
        <row r="6393">
          <cell r="A6393" t="str">
            <v>1882600</v>
          </cell>
          <cell r="B6393">
            <v>1</v>
          </cell>
          <cell r="C6393" t="str">
            <v>plumbing and drainage reticulation and f</v>
          </cell>
          <cell r="D6393" t="str">
            <v>14</v>
          </cell>
          <cell r="E6393" t="str">
            <v>BASPLM</v>
          </cell>
          <cell r="F6393" t="str">
            <v>BAS</v>
          </cell>
          <cell r="G6393">
            <v>38820</v>
          </cell>
          <cell r="H6393" t="str">
            <v>Active</v>
          </cell>
          <cell r="I6393">
            <v>1</v>
          </cell>
          <cell r="J6393">
            <v>39343</v>
          </cell>
          <cell r="K6393" t="str">
            <v>I</v>
          </cell>
          <cell r="L6393" t="str">
            <v>WA</v>
          </cell>
          <cell r="M6393" t="str">
            <v>0007</v>
          </cell>
          <cell r="N6393">
            <v>9668.99</v>
          </cell>
          <cell r="O6393">
            <v>0</v>
          </cell>
          <cell r="P6393">
            <v>0</v>
          </cell>
          <cell r="Q6393">
            <v>0</v>
          </cell>
          <cell r="R6393">
            <v>9668.99</v>
          </cell>
          <cell r="S6393">
            <v>0</v>
          </cell>
          <cell r="T6393">
            <v>25</v>
          </cell>
          <cell r="U6393">
            <v>0</v>
          </cell>
          <cell r="V6393">
            <v>25</v>
          </cell>
          <cell r="W6393">
            <v>0</v>
          </cell>
          <cell r="X6393">
            <v>0</v>
          </cell>
        </row>
        <row r="6394">
          <cell r="A6394" t="str">
            <v>1882700</v>
          </cell>
          <cell r="B6394">
            <v>1</v>
          </cell>
          <cell r="C6394" t="str">
            <v>electrical reticulation and fittings (se</v>
          </cell>
          <cell r="D6394" t="str">
            <v>14</v>
          </cell>
          <cell r="E6394" t="str">
            <v>BASELC</v>
          </cell>
          <cell r="F6394" t="str">
            <v>BAS</v>
          </cell>
          <cell r="G6394">
            <v>38820</v>
          </cell>
          <cell r="H6394" t="str">
            <v>Active</v>
          </cell>
          <cell r="I6394">
            <v>1</v>
          </cell>
          <cell r="J6394">
            <v>39343</v>
          </cell>
          <cell r="K6394" t="str">
            <v>I</v>
          </cell>
          <cell r="L6394" t="str">
            <v>WA</v>
          </cell>
          <cell r="M6394" t="str">
            <v>0007</v>
          </cell>
          <cell r="N6394">
            <v>14503.5</v>
          </cell>
          <cell r="O6394">
            <v>0</v>
          </cell>
          <cell r="P6394">
            <v>0</v>
          </cell>
          <cell r="Q6394">
            <v>0</v>
          </cell>
          <cell r="R6394">
            <v>14503.5</v>
          </cell>
          <cell r="S6394">
            <v>0</v>
          </cell>
          <cell r="T6394">
            <v>25</v>
          </cell>
          <cell r="U6394">
            <v>0</v>
          </cell>
          <cell r="V6394">
            <v>25</v>
          </cell>
          <cell r="W6394">
            <v>0</v>
          </cell>
          <cell r="X6394">
            <v>0</v>
          </cell>
        </row>
        <row r="6395">
          <cell r="A6395" t="str">
            <v>1882800</v>
          </cell>
          <cell r="B6395">
            <v>1</v>
          </cell>
          <cell r="C6395" t="str">
            <v>main building structure</v>
          </cell>
          <cell r="D6395" t="str">
            <v>14</v>
          </cell>
          <cell r="E6395" t="str">
            <v>BUICOM</v>
          </cell>
          <cell r="F6395" t="str">
            <v>BUI</v>
          </cell>
          <cell r="G6395">
            <v>38820</v>
          </cell>
          <cell r="H6395" t="str">
            <v>Active</v>
          </cell>
          <cell r="I6395">
            <v>1</v>
          </cell>
          <cell r="J6395">
            <v>39343</v>
          </cell>
          <cell r="K6395" t="str">
            <v>I</v>
          </cell>
          <cell r="L6395" t="str">
            <v>WA</v>
          </cell>
          <cell r="M6395" t="str">
            <v>0007</v>
          </cell>
          <cell r="N6395">
            <v>1087762.76</v>
          </cell>
          <cell r="O6395">
            <v>0</v>
          </cell>
          <cell r="P6395">
            <v>0</v>
          </cell>
          <cell r="Q6395">
            <v>0</v>
          </cell>
          <cell r="R6395">
            <v>1087762.76</v>
          </cell>
          <cell r="S6395">
            <v>0</v>
          </cell>
          <cell r="T6395">
            <v>0</v>
          </cell>
          <cell r="U6395">
            <v>0</v>
          </cell>
          <cell r="V6395">
            <v>0</v>
          </cell>
          <cell r="W6395">
            <v>0</v>
          </cell>
          <cell r="X6395">
            <v>0</v>
          </cell>
        </row>
        <row r="6396">
          <cell r="A6396" t="str">
            <v>1882900</v>
          </cell>
          <cell r="B6396">
            <v>1</v>
          </cell>
          <cell r="C6396" t="str">
            <v>auto entry door (set)</v>
          </cell>
          <cell r="D6396" t="str">
            <v>11</v>
          </cell>
          <cell r="E6396" t="str">
            <v>BASADR</v>
          </cell>
          <cell r="F6396" t="str">
            <v>BAS</v>
          </cell>
          <cell r="G6396">
            <v>38820</v>
          </cell>
          <cell r="H6396" t="str">
            <v>Active</v>
          </cell>
          <cell r="I6396">
            <v>3</v>
          </cell>
          <cell r="J6396">
            <v>39343</v>
          </cell>
          <cell r="K6396" t="str">
            <v>I</v>
          </cell>
          <cell r="L6396" t="str">
            <v>WA</v>
          </cell>
          <cell r="M6396" t="str">
            <v>0001</v>
          </cell>
          <cell r="N6396">
            <v>23669.33</v>
          </cell>
          <cell r="O6396">
            <v>0</v>
          </cell>
          <cell r="P6396">
            <v>0</v>
          </cell>
          <cell r="Q6396">
            <v>0</v>
          </cell>
          <cell r="R6396">
            <v>23669.33</v>
          </cell>
          <cell r="S6396">
            <v>0</v>
          </cell>
          <cell r="T6396">
            <v>25</v>
          </cell>
          <cell r="U6396">
            <v>0</v>
          </cell>
          <cell r="V6396">
            <v>25</v>
          </cell>
          <cell r="W6396">
            <v>0</v>
          </cell>
          <cell r="X6396">
            <v>0</v>
          </cell>
        </row>
        <row r="6397">
          <cell r="A6397" t="str">
            <v>1883000</v>
          </cell>
          <cell r="B6397">
            <v>1</v>
          </cell>
          <cell r="C6397" t="str">
            <v>break glass fire alarm point and wiring</v>
          </cell>
          <cell r="D6397" t="str">
            <v>11</v>
          </cell>
          <cell r="E6397" t="str">
            <v>BASALA</v>
          </cell>
          <cell r="F6397" t="str">
            <v>BAS</v>
          </cell>
          <cell r="G6397">
            <v>38820</v>
          </cell>
          <cell r="H6397" t="str">
            <v>Active</v>
          </cell>
          <cell r="I6397">
            <v>16</v>
          </cell>
          <cell r="J6397">
            <v>39343</v>
          </cell>
          <cell r="K6397" t="str">
            <v>I</v>
          </cell>
          <cell r="L6397" t="str">
            <v>WA</v>
          </cell>
          <cell r="M6397" t="str">
            <v>0001</v>
          </cell>
          <cell r="N6397">
            <v>5072</v>
          </cell>
          <cell r="O6397">
            <v>0</v>
          </cell>
          <cell r="P6397">
            <v>0</v>
          </cell>
          <cell r="Q6397">
            <v>0</v>
          </cell>
          <cell r="R6397">
            <v>5072</v>
          </cell>
          <cell r="S6397">
            <v>0</v>
          </cell>
          <cell r="T6397">
            <v>25</v>
          </cell>
          <cell r="U6397">
            <v>0</v>
          </cell>
          <cell r="V6397">
            <v>25</v>
          </cell>
          <cell r="W6397">
            <v>0</v>
          </cell>
          <cell r="X6397">
            <v>0</v>
          </cell>
        </row>
        <row r="6398">
          <cell r="A6398" t="str">
            <v>1883100</v>
          </cell>
          <cell r="B6398">
            <v>1</v>
          </cell>
          <cell r="C6398" t="str">
            <v>door check</v>
          </cell>
          <cell r="D6398" t="str">
            <v>11</v>
          </cell>
          <cell r="E6398" t="str">
            <v>BASFIT</v>
          </cell>
          <cell r="F6398" t="str">
            <v>BAS</v>
          </cell>
          <cell r="G6398">
            <v>38820</v>
          </cell>
          <cell r="H6398" t="str">
            <v>Active</v>
          </cell>
          <cell r="I6398">
            <v>2</v>
          </cell>
          <cell r="J6398">
            <v>39343</v>
          </cell>
          <cell r="K6398" t="str">
            <v>I</v>
          </cell>
          <cell r="L6398" t="str">
            <v>WA</v>
          </cell>
          <cell r="M6398" t="str">
            <v>0001</v>
          </cell>
          <cell r="N6398">
            <v>760.8</v>
          </cell>
          <cell r="O6398">
            <v>0</v>
          </cell>
          <cell r="P6398">
            <v>0</v>
          </cell>
          <cell r="Q6398">
            <v>0</v>
          </cell>
          <cell r="R6398">
            <v>760.8</v>
          </cell>
          <cell r="S6398">
            <v>0</v>
          </cell>
          <cell r="T6398">
            <v>25</v>
          </cell>
          <cell r="U6398">
            <v>0</v>
          </cell>
          <cell r="V6398">
            <v>25</v>
          </cell>
          <cell r="W6398">
            <v>0</v>
          </cell>
          <cell r="X6398">
            <v>0</v>
          </cell>
        </row>
        <row r="6399">
          <cell r="A6399" t="str">
            <v>1883200</v>
          </cell>
          <cell r="B6399">
            <v>1</v>
          </cell>
          <cell r="C6399" t="str">
            <v>electric light fitting - warehouse type</v>
          </cell>
          <cell r="D6399" t="str">
            <v>11</v>
          </cell>
          <cell r="E6399" t="str">
            <v>BASLIG</v>
          </cell>
          <cell r="F6399" t="str">
            <v>BAS</v>
          </cell>
          <cell r="G6399">
            <v>38820</v>
          </cell>
          <cell r="H6399" t="str">
            <v>Active</v>
          </cell>
          <cell r="I6399">
            <v>371</v>
          </cell>
          <cell r="J6399">
            <v>39343</v>
          </cell>
          <cell r="K6399" t="str">
            <v>I</v>
          </cell>
          <cell r="L6399" t="str">
            <v>WA</v>
          </cell>
          <cell r="M6399" t="str">
            <v>0001</v>
          </cell>
          <cell r="N6399">
            <v>282256.8</v>
          </cell>
          <cell r="O6399">
            <v>0</v>
          </cell>
          <cell r="P6399">
            <v>0</v>
          </cell>
          <cell r="Q6399">
            <v>0</v>
          </cell>
          <cell r="R6399">
            <v>282256.8</v>
          </cell>
          <cell r="S6399">
            <v>0</v>
          </cell>
          <cell r="T6399">
            <v>20</v>
          </cell>
          <cell r="U6399">
            <v>0</v>
          </cell>
          <cell r="V6399">
            <v>20</v>
          </cell>
          <cell r="W6399">
            <v>0</v>
          </cell>
          <cell r="X6399">
            <v>0</v>
          </cell>
        </row>
        <row r="6400">
          <cell r="A6400" t="str">
            <v>1883300</v>
          </cell>
          <cell r="B6400">
            <v>1</v>
          </cell>
          <cell r="C6400" t="str">
            <v>electric light fitting - small downlight</v>
          </cell>
          <cell r="D6400" t="str">
            <v>11</v>
          </cell>
          <cell r="E6400" t="str">
            <v>BASLIG</v>
          </cell>
          <cell r="F6400" t="str">
            <v>BAS</v>
          </cell>
          <cell r="G6400">
            <v>38820</v>
          </cell>
          <cell r="H6400" t="str">
            <v>Active</v>
          </cell>
          <cell r="I6400">
            <v>8</v>
          </cell>
          <cell r="J6400">
            <v>39343</v>
          </cell>
          <cell r="K6400" t="str">
            <v>I</v>
          </cell>
          <cell r="L6400" t="str">
            <v>WA</v>
          </cell>
          <cell r="M6400" t="str">
            <v>0001</v>
          </cell>
          <cell r="N6400">
            <v>371.94</v>
          </cell>
          <cell r="O6400">
            <v>0</v>
          </cell>
          <cell r="P6400">
            <v>0</v>
          </cell>
          <cell r="Q6400">
            <v>0</v>
          </cell>
          <cell r="R6400">
            <v>371.94</v>
          </cell>
          <cell r="S6400">
            <v>0</v>
          </cell>
          <cell r="T6400">
            <v>20</v>
          </cell>
          <cell r="U6400">
            <v>0</v>
          </cell>
          <cell r="V6400">
            <v>20</v>
          </cell>
          <cell r="W6400">
            <v>0</v>
          </cell>
          <cell r="X6400">
            <v>0</v>
          </cell>
        </row>
        <row r="6401">
          <cell r="A6401" t="str">
            <v>1883400</v>
          </cell>
          <cell r="B6401">
            <v>1</v>
          </cell>
          <cell r="C6401" t="str">
            <v>electric light fitting - square reflecto</v>
          </cell>
          <cell r="D6401" t="str">
            <v>11</v>
          </cell>
          <cell r="E6401" t="str">
            <v>BASLIG</v>
          </cell>
          <cell r="F6401" t="str">
            <v>BAS</v>
          </cell>
          <cell r="G6401">
            <v>38820</v>
          </cell>
          <cell r="H6401" t="str">
            <v>Active</v>
          </cell>
          <cell r="I6401">
            <v>8</v>
          </cell>
          <cell r="J6401">
            <v>39343</v>
          </cell>
          <cell r="K6401" t="str">
            <v>I</v>
          </cell>
          <cell r="L6401" t="str">
            <v>WA</v>
          </cell>
          <cell r="M6401" t="str">
            <v>0001</v>
          </cell>
          <cell r="N6401">
            <v>541.01</v>
          </cell>
          <cell r="O6401">
            <v>0</v>
          </cell>
          <cell r="P6401">
            <v>0</v>
          </cell>
          <cell r="Q6401">
            <v>0</v>
          </cell>
          <cell r="R6401">
            <v>541.01</v>
          </cell>
          <cell r="S6401">
            <v>0</v>
          </cell>
          <cell r="T6401">
            <v>20</v>
          </cell>
          <cell r="U6401">
            <v>0</v>
          </cell>
          <cell r="V6401">
            <v>20</v>
          </cell>
          <cell r="W6401">
            <v>0</v>
          </cell>
          <cell r="X6401">
            <v>0</v>
          </cell>
        </row>
        <row r="6402">
          <cell r="A6402" t="str">
            <v>1883500</v>
          </cell>
          <cell r="B6402">
            <v>1</v>
          </cell>
          <cell r="C6402" t="str">
            <v>exit sign and wiring</v>
          </cell>
          <cell r="D6402" t="str">
            <v>11</v>
          </cell>
          <cell r="E6402" t="str">
            <v>BASLIG</v>
          </cell>
          <cell r="F6402" t="str">
            <v>BAS</v>
          </cell>
          <cell r="G6402">
            <v>38820</v>
          </cell>
          <cell r="H6402" t="str">
            <v>Active</v>
          </cell>
          <cell r="I6402">
            <v>7</v>
          </cell>
          <cell r="J6402">
            <v>39343</v>
          </cell>
          <cell r="K6402" t="str">
            <v>I</v>
          </cell>
          <cell r="L6402" t="str">
            <v>WA</v>
          </cell>
          <cell r="M6402" t="str">
            <v>0001</v>
          </cell>
          <cell r="N6402">
            <v>2219</v>
          </cell>
          <cell r="O6402">
            <v>0</v>
          </cell>
          <cell r="P6402">
            <v>0</v>
          </cell>
          <cell r="Q6402">
            <v>0</v>
          </cell>
          <cell r="R6402">
            <v>2219</v>
          </cell>
          <cell r="S6402">
            <v>0</v>
          </cell>
          <cell r="T6402">
            <v>20</v>
          </cell>
          <cell r="U6402">
            <v>0</v>
          </cell>
          <cell r="V6402">
            <v>20</v>
          </cell>
          <cell r="W6402">
            <v>0</v>
          </cell>
          <cell r="X6402">
            <v>0</v>
          </cell>
        </row>
        <row r="6403">
          <cell r="A6403" t="str">
            <v>1883600</v>
          </cell>
          <cell r="B6403">
            <v>1</v>
          </cell>
          <cell r="C6403" t="str">
            <v>fire siren and wiring</v>
          </cell>
          <cell r="D6403" t="str">
            <v>11</v>
          </cell>
          <cell r="E6403" t="str">
            <v>BASALA</v>
          </cell>
          <cell r="F6403" t="str">
            <v>BAS</v>
          </cell>
          <cell r="G6403">
            <v>38820</v>
          </cell>
          <cell r="H6403" t="str">
            <v>Active</v>
          </cell>
          <cell r="I6403">
            <v>9</v>
          </cell>
          <cell r="J6403">
            <v>39343</v>
          </cell>
          <cell r="K6403" t="str">
            <v>I</v>
          </cell>
          <cell r="L6403" t="str">
            <v>WA</v>
          </cell>
          <cell r="M6403" t="str">
            <v>0001</v>
          </cell>
          <cell r="N6403">
            <v>608.64</v>
          </cell>
          <cell r="O6403">
            <v>0</v>
          </cell>
          <cell r="P6403">
            <v>0</v>
          </cell>
          <cell r="Q6403">
            <v>0</v>
          </cell>
          <cell r="R6403">
            <v>608.64</v>
          </cell>
          <cell r="S6403">
            <v>0</v>
          </cell>
          <cell r="T6403">
            <v>25</v>
          </cell>
          <cell r="U6403">
            <v>0</v>
          </cell>
          <cell r="V6403">
            <v>25</v>
          </cell>
          <cell r="W6403">
            <v>0</v>
          </cell>
          <cell r="X6403">
            <v>0</v>
          </cell>
        </row>
        <row r="6404">
          <cell r="A6404" t="str">
            <v>1883700</v>
          </cell>
          <cell r="B6404">
            <v>1</v>
          </cell>
          <cell r="C6404" t="str">
            <v>fluorescent light fitting - 1200x600 rec</v>
          </cell>
          <cell r="D6404" t="str">
            <v>11</v>
          </cell>
          <cell r="E6404" t="str">
            <v>BASLIG</v>
          </cell>
          <cell r="F6404" t="str">
            <v>BAS</v>
          </cell>
          <cell r="G6404">
            <v>38820</v>
          </cell>
          <cell r="H6404" t="str">
            <v>Active</v>
          </cell>
          <cell r="I6404">
            <v>48</v>
          </cell>
          <cell r="J6404">
            <v>39343</v>
          </cell>
          <cell r="K6404" t="str">
            <v>I</v>
          </cell>
          <cell r="L6404" t="str">
            <v>WA</v>
          </cell>
          <cell r="M6404" t="str">
            <v>0001</v>
          </cell>
          <cell r="N6404">
            <v>9941.1200000000008</v>
          </cell>
          <cell r="O6404">
            <v>0</v>
          </cell>
          <cell r="P6404">
            <v>0</v>
          </cell>
          <cell r="Q6404">
            <v>0</v>
          </cell>
          <cell r="R6404">
            <v>9941.1200000000008</v>
          </cell>
          <cell r="S6404">
            <v>0</v>
          </cell>
          <cell r="T6404">
            <v>20</v>
          </cell>
          <cell r="U6404">
            <v>0</v>
          </cell>
          <cell r="V6404">
            <v>20</v>
          </cell>
          <cell r="W6404">
            <v>0</v>
          </cell>
          <cell r="X6404">
            <v>0</v>
          </cell>
        </row>
        <row r="6405">
          <cell r="A6405" t="str">
            <v>1883800</v>
          </cell>
          <cell r="B6405">
            <v>1</v>
          </cell>
          <cell r="C6405" t="str">
            <v>fluorescent light fitting - single tube</v>
          </cell>
          <cell r="D6405" t="str">
            <v>11</v>
          </cell>
          <cell r="E6405" t="str">
            <v>BASLIG</v>
          </cell>
          <cell r="F6405" t="str">
            <v>BAS</v>
          </cell>
          <cell r="G6405">
            <v>38820</v>
          </cell>
          <cell r="H6405" t="str">
            <v>Active</v>
          </cell>
          <cell r="I6405">
            <v>4</v>
          </cell>
          <cell r="J6405">
            <v>39343</v>
          </cell>
          <cell r="K6405" t="str">
            <v>I</v>
          </cell>
          <cell r="L6405" t="str">
            <v>WA</v>
          </cell>
          <cell r="M6405" t="str">
            <v>0001</v>
          </cell>
          <cell r="N6405">
            <v>760.8</v>
          </cell>
          <cell r="O6405">
            <v>0</v>
          </cell>
          <cell r="P6405">
            <v>0</v>
          </cell>
          <cell r="Q6405">
            <v>0</v>
          </cell>
          <cell r="R6405">
            <v>760.8</v>
          </cell>
          <cell r="S6405">
            <v>0</v>
          </cell>
          <cell r="T6405">
            <v>20</v>
          </cell>
          <cell r="U6405">
            <v>0</v>
          </cell>
          <cell r="V6405">
            <v>20</v>
          </cell>
          <cell r="W6405">
            <v>0</v>
          </cell>
          <cell r="X6405">
            <v>0</v>
          </cell>
        </row>
        <row r="6406">
          <cell r="A6406" t="str">
            <v>1883900</v>
          </cell>
          <cell r="B6406">
            <v>1</v>
          </cell>
          <cell r="C6406" t="str">
            <v>internal division walling in lineal metr</v>
          </cell>
          <cell r="D6406" t="str">
            <v>11</v>
          </cell>
          <cell r="E6406" t="str">
            <v>BASPAR</v>
          </cell>
          <cell r="F6406" t="str">
            <v>BAS</v>
          </cell>
          <cell r="G6406">
            <v>38820</v>
          </cell>
          <cell r="H6406" t="str">
            <v>Active</v>
          </cell>
          <cell r="I6406">
            <v>204</v>
          </cell>
          <cell r="J6406">
            <v>39343</v>
          </cell>
          <cell r="K6406" t="str">
            <v>I</v>
          </cell>
          <cell r="L6406" t="str">
            <v>WA</v>
          </cell>
          <cell r="M6406" t="str">
            <v>0001</v>
          </cell>
          <cell r="N6406">
            <v>189692.81</v>
          </cell>
          <cell r="O6406">
            <v>0</v>
          </cell>
          <cell r="P6406">
            <v>0</v>
          </cell>
          <cell r="Q6406">
            <v>0</v>
          </cell>
          <cell r="R6406">
            <v>189692.81</v>
          </cell>
          <cell r="S6406">
            <v>0</v>
          </cell>
          <cell r="T6406">
            <v>20</v>
          </cell>
          <cell r="U6406">
            <v>0</v>
          </cell>
          <cell r="V6406">
            <v>20</v>
          </cell>
          <cell r="W6406">
            <v>0</v>
          </cell>
          <cell r="X6406">
            <v>0</v>
          </cell>
        </row>
        <row r="6407">
          <cell r="A6407" t="str">
            <v>1884000</v>
          </cell>
          <cell r="B6407">
            <v>1</v>
          </cell>
          <cell r="C6407" t="str">
            <v>sink unit</v>
          </cell>
          <cell r="D6407" t="str">
            <v>11</v>
          </cell>
          <cell r="E6407" t="str">
            <v>BASPLM</v>
          </cell>
          <cell r="F6407" t="str">
            <v>BAS</v>
          </cell>
          <cell r="G6407">
            <v>38820</v>
          </cell>
          <cell r="H6407" t="str">
            <v>Active</v>
          </cell>
          <cell r="I6407">
            <v>1</v>
          </cell>
          <cell r="J6407">
            <v>39343</v>
          </cell>
          <cell r="K6407" t="str">
            <v>I</v>
          </cell>
          <cell r="L6407" t="str">
            <v>WA</v>
          </cell>
          <cell r="M6407" t="str">
            <v>0001</v>
          </cell>
          <cell r="N6407">
            <v>380.4</v>
          </cell>
          <cell r="O6407">
            <v>0</v>
          </cell>
          <cell r="P6407">
            <v>0</v>
          </cell>
          <cell r="Q6407">
            <v>0</v>
          </cell>
          <cell r="R6407">
            <v>380.4</v>
          </cell>
          <cell r="S6407">
            <v>0</v>
          </cell>
          <cell r="T6407">
            <v>25</v>
          </cell>
          <cell r="U6407">
            <v>0</v>
          </cell>
          <cell r="V6407">
            <v>25</v>
          </cell>
          <cell r="W6407">
            <v>0</v>
          </cell>
          <cell r="X6407">
            <v>0</v>
          </cell>
        </row>
        <row r="6408">
          <cell r="A6408" t="str">
            <v>1884100</v>
          </cell>
          <cell r="B6408">
            <v>1</v>
          </cell>
          <cell r="C6408" t="str">
            <v>sprinkler head and piping</v>
          </cell>
          <cell r="D6408" t="str">
            <v>11</v>
          </cell>
          <cell r="E6408" t="str">
            <v>BASALA</v>
          </cell>
          <cell r="F6408" t="str">
            <v>BAS</v>
          </cell>
          <cell r="G6408">
            <v>38820</v>
          </cell>
          <cell r="H6408" t="str">
            <v>Active</v>
          </cell>
          <cell r="I6408">
            <v>1414</v>
          </cell>
          <cell r="J6408">
            <v>39343</v>
          </cell>
          <cell r="K6408" t="str">
            <v>I</v>
          </cell>
          <cell r="L6408" t="str">
            <v>WA</v>
          </cell>
          <cell r="M6408" t="str">
            <v>0001</v>
          </cell>
          <cell r="N6408">
            <v>358590.43</v>
          </cell>
          <cell r="O6408">
            <v>0</v>
          </cell>
          <cell r="P6408">
            <v>0</v>
          </cell>
          <cell r="Q6408">
            <v>0</v>
          </cell>
          <cell r="R6408">
            <v>358590.43</v>
          </cell>
          <cell r="S6408">
            <v>0</v>
          </cell>
          <cell r="T6408">
            <v>25</v>
          </cell>
          <cell r="U6408">
            <v>0</v>
          </cell>
          <cell r="V6408">
            <v>25</v>
          </cell>
          <cell r="W6408">
            <v>0</v>
          </cell>
          <cell r="X6408">
            <v>0</v>
          </cell>
        </row>
        <row r="6409">
          <cell r="A6409" t="str">
            <v>1884200</v>
          </cell>
          <cell r="B6409">
            <v>1</v>
          </cell>
          <cell r="C6409" t="str">
            <v>suspended ceiling in square metres</v>
          </cell>
          <cell r="D6409" t="str">
            <v>11</v>
          </cell>
          <cell r="E6409" t="str">
            <v>BASSUS</v>
          </cell>
          <cell r="F6409" t="str">
            <v>BAS</v>
          </cell>
          <cell r="G6409">
            <v>38820</v>
          </cell>
          <cell r="H6409" t="str">
            <v>Active</v>
          </cell>
          <cell r="I6409">
            <v>340</v>
          </cell>
          <cell r="J6409">
            <v>39343</v>
          </cell>
          <cell r="K6409" t="str">
            <v>I</v>
          </cell>
          <cell r="L6409" t="str">
            <v>WA</v>
          </cell>
          <cell r="M6409" t="str">
            <v>0001</v>
          </cell>
          <cell r="N6409">
            <v>14370.68</v>
          </cell>
          <cell r="O6409">
            <v>0</v>
          </cell>
          <cell r="P6409">
            <v>0</v>
          </cell>
          <cell r="Q6409">
            <v>0</v>
          </cell>
          <cell r="R6409">
            <v>14370.68</v>
          </cell>
          <cell r="S6409">
            <v>0</v>
          </cell>
          <cell r="T6409">
            <v>25</v>
          </cell>
          <cell r="U6409">
            <v>0</v>
          </cell>
          <cell r="V6409">
            <v>25</v>
          </cell>
          <cell r="W6409">
            <v>0</v>
          </cell>
          <cell r="X6409">
            <v>0</v>
          </cell>
        </row>
        <row r="6410">
          <cell r="A6410" t="str">
            <v>1884300</v>
          </cell>
          <cell r="B6410">
            <v>1</v>
          </cell>
          <cell r="C6410" t="str">
            <v>vinyl floor covering in square metres</v>
          </cell>
          <cell r="D6410" t="str">
            <v>11</v>
          </cell>
          <cell r="E6410" t="str">
            <v>BASFLO</v>
          </cell>
          <cell r="F6410" t="str">
            <v>BAS</v>
          </cell>
          <cell r="G6410">
            <v>38820</v>
          </cell>
          <cell r="H6410" t="str">
            <v>Active</v>
          </cell>
          <cell r="I6410">
            <v>8</v>
          </cell>
          <cell r="J6410">
            <v>39343</v>
          </cell>
          <cell r="K6410" t="str">
            <v>I</v>
          </cell>
          <cell r="L6410" t="str">
            <v>WA</v>
          </cell>
          <cell r="M6410" t="str">
            <v>0001</v>
          </cell>
          <cell r="N6410">
            <v>304.33</v>
          </cell>
          <cell r="O6410">
            <v>0</v>
          </cell>
          <cell r="P6410">
            <v>0</v>
          </cell>
          <cell r="Q6410">
            <v>0</v>
          </cell>
          <cell r="R6410">
            <v>304.33</v>
          </cell>
          <cell r="S6410">
            <v>0</v>
          </cell>
          <cell r="T6410">
            <v>5</v>
          </cell>
          <cell r="U6410">
            <v>0</v>
          </cell>
          <cell r="V6410">
            <v>5</v>
          </cell>
          <cell r="W6410">
            <v>0</v>
          </cell>
          <cell r="X6410">
            <v>0</v>
          </cell>
        </row>
        <row r="6411">
          <cell r="A6411" t="str">
            <v>1884400</v>
          </cell>
          <cell r="B6411">
            <v>1</v>
          </cell>
          <cell r="C6411" t="str">
            <v>WC pedestal - paraplegic</v>
          </cell>
          <cell r="D6411" t="str">
            <v>11</v>
          </cell>
          <cell r="E6411" t="str">
            <v>BASPLM</v>
          </cell>
          <cell r="F6411" t="str">
            <v>BAS</v>
          </cell>
          <cell r="G6411">
            <v>38820</v>
          </cell>
          <cell r="H6411" t="str">
            <v>Active</v>
          </cell>
          <cell r="I6411">
            <v>1</v>
          </cell>
          <cell r="J6411">
            <v>39343</v>
          </cell>
          <cell r="K6411" t="str">
            <v>I</v>
          </cell>
          <cell r="L6411" t="str">
            <v>WA</v>
          </cell>
          <cell r="M6411" t="str">
            <v>0001</v>
          </cell>
          <cell r="N6411">
            <v>1183.47</v>
          </cell>
          <cell r="O6411">
            <v>0</v>
          </cell>
          <cell r="P6411">
            <v>0</v>
          </cell>
          <cell r="Q6411">
            <v>0</v>
          </cell>
          <cell r="R6411">
            <v>1183.47</v>
          </cell>
          <cell r="S6411">
            <v>0</v>
          </cell>
          <cell r="T6411">
            <v>25</v>
          </cell>
          <cell r="U6411">
            <v>0</v>
          </cell>
          <cell r="V6411">
            <v>25</v>
          </cell>
          <cell r="W6411">
            <v>0</v>
          </cell>
          <cell r="X6411">
            <v>0</v>
          </cell>
        </row>
        <row r="6412">
          <cell r="A6412" t="str">
            <v>1884500</v>
          </cell>
          <cell r="B6412">
            <v>1</v>
          </cell>
          <cell r="C6412" t="str">
            <v>auto roller entry door (large)</v>
          </cell>
          <cell r="D6412" t="str">
            <v>11</v>
          </cell>
          <cell r="E6412" t="str">
            <v>BASADR</v>
          </cell>
          <cell r="F6412" t="str">
            <v>BAS</v>
          </cell>
          <cell r="G6412">
            <v>38820</v>
          </cell>
          <cell r="H6412" t="str">
            <v>Active</v>
          </cell>
          <cell r="I6412">
            <v>1</v>
          </cell>
          <cell r="J6412">
            <v>39343</v>
          </cell>
          <cell r="K6412" t="str">
            <v>I</v>
          </cell>
          <cell r="L6412" t="str">
            <v>WA</v>
          </cell>
          <cell r="M6412" t="str">
            <v>0001</v>
          </cell>
          <cell r="N6412">
            <v>7608</v>
          </cell>
          <cell r="O6412">
            <v>0</v>
          </cell>
          <cell r="P6412">
            <v>0</v>
          </cell>
          <cell r="Q6412">
            <v>0</v>
          </cell>
          <cell r="R6412">
            <v>7608</v>
          </cell>
          <cell r="S6412">
            <v>0</v>
          </cell>
          <cell r="T6412">
            <v>25</v>
          </cell>
          <cell r="U6412">
            <v>0</v>
          </cell>
          <cell r="V6412">
            <v>25</v>
          </cell>
          <cell r="W6412">
            <v>0</v>
          </cell>
          <cell r="X6412">
            <v>0</v>
          </cell>
        </row>
        <row r="6413">
          <cell r="A6413" t="str">
            <v>1884600</v>
          </cell>
          <cell r="B6413">
            <v>1</v>
          </cell>
          <cell r="C6413" t="str">
            <v>auto roller entry door motor (large)</v>
          </cell>
          <cell r="D6413" t="str">
            <v>11</v>
          </cell>
          <cell r="E6413" t="str">
            <v>BASLIG</v>
          </cell>
          <cell r="F6413" t="str">
            <v>BAS</v>
          </cell>
          <cell r="G6413">
            <v>38820</v>
          </cell>
          <cell r="H6413" t="str">
            <v>Active</v>
          </cell>
          <cell r="I6413">
            <v>1</v>
          </cell>
          <cell r="J6413">
            <v>39343</v>
          </cell>
          <cell r="K6413" t="str">
            <v>I</v>
          </cell>
          <cell r="L6413" t="str">
            <v>WA</v>
          </cell>
          <cell r="M6413" t="str">
            <v>0001</v>
          </cell>
          <cell r="N6413">
            <v>1268</v>
          </cell>
          <cell r="O6413">
            <v>0</v>
          </cell>
          <cell r="P6413">
            <v>0</v>
          </cell>
          <cell r="Q6413">
            <v>0</v>
          </cell>
          <cell r="R6413">
            <v>1268</v>
          </cell>
          <cell r="S6413">
            <v>0</v>
          </cell>
          <cell r="T6413">
            <v>20</v>
          </cell>
          <cell r="U6413">
            <v>0</v>
          </cell>
          <cell r="V6413">
            <v>20</v>
          </cell>
          <cell r="W6413">
            <v>0</v>
          </cell>
          <cell r="X6413">
            <v>0</v>
          </cell>
        </row>
        <row r="6414">
          <cell r="A6414" t="str">
            <v>1884700</v>
          </cell>
          <cell r="B6414">
            <v>1</v>
          </cell>
          <cell r="C6414" t="str">
            <v>break glass fire alarm point and wiring</v>
          </cell>
          <cell r="D6414" t="str">
            <v>11</v>
          </cell>
          <cell r="E6414" t="str">
            <v>BASALA</v>
          </cell>
          <cell r="F6414" t="str">
            <v>BAS</v>
          </cell>
          <cell r="G6414">
            <v>38820</v>
          </cell>
          <cell r="H6414" t="str">
            <v>Active</v>
          </cell>
          <cell r="I6414">
            <v>2</v>
          </cell>
          <cell r="J6414">
            <v>39343</v>
          </cell>
          <cell r="K6414" t="str">
            <v>I</v>
          </cell>
          <cell r="L6414" t="str">
            <v>WA</v>
          </cell>
          <cell r="M6414" t="str">
            <v>0001</v>
          </cell>
          <cell r="N6414">
            <v>634</v>
          </cell>
          <cell r="O6414">
            <v>0</v>
          </cell>
          <cell r="P6414">
            <v>0</v>
          </cell>
          <cell r="Q6414">
            <v>0</v>
          </cell>
          <cell r="R6414">
            <v>634</v>
          </cell>
          <cell r="S6414">
            <v>0</v>
          </cell>
          <cell r="T6414">
            <v>25</v>
          </cell>
          <cell r="U6414">
            <v>0</v>
          </cell>
          <cell r="V6414">
            <v>25</v>
          </cell>
          <cell r="W6414">
            <v>0</v>
          </cell>
          <cell r="X6414">
            <v>0</v>
          </cell>
        </row>
        <row r="6415">
          <cell r="A6415" t="str">
            <v>1884800</v>
          </cell>
          <cell r="B6415">
            <v>1</v>
          </cell>
          <cell r="C6415" t="str">
            <v>electric light fitting - warehouse type</v>
          </cell>
          <cell r="D6415" t="str">
            <v>11</v>
          </cell>
          <cell r="E6415" t="str">
            <v>BASLIG</v>
          </cell>
          <cell r="F6415" t="str">
            <v>BAS</v>
          </cell>
          <cell r="G6415">
            <v>38820</v>
          </cell>
          <cell r="H6415" t="str">
            <v>Active</v>
          </cell>
          <cell r="I6415">
            <v>16</v>
          </cell>
          <cell r="J6415">
            <v>39343</v>
          </cell>
          <cell r="K6415" t="str">
            <v>I</v>
          </cell>
          <cell r="L6415" t="str">
            <v>WA</v>
          </cell>
          <cell r="M6415" t="str">
            <v>0001</v>
          </cell>
          <cell r="N6415">
            <v>12172.81</v>
          </cell>
          <cell r="O6415">
            <v>0</v>
          </cell>
          <cell r="P6415">
            <v>0</v>
          </cell>
          <cell r="Q6415">
            <v>0</v>
          </cell>
          <cell r="R6415">
            <v>12172.81</v>
          </cell>
          <cell r="S6415">
            <v>0</v>
          </cell>
          <cell r="T6415">
            <v>20</v>
          </cell>
          <cell r="U6415">
            <v>0</v>
          </cell>
          <cell r="V6415">
            <v>20</v>
          </cell>
          <cell r="W6415">
            <v>0</v>
          </cell>
          <cell r="X6415">
            <v>0</v>
          </cell>
        </row>
        <row r="6416">
          <cell r="A6416" t="str">
            <v>1884900</v>
          </cell>
          <cell r="B6416">
            <v>1</v>
          </cell>
          <cell r="C6416" t="str">
            <v>exit sign and wiring</v>
          </cell>
          <cell r="D6416" t="str">
            <v>11</v>
          </cell>
          <cell r="E6416" t="str">
            <v>BASLIG</v>
          </cell>
          <cell r="F6416" t="str">
            <v>BAS</v>
          </cell>
          <cell r="G6416">
            <v>38820</v>
          </cell>
          <cell r="H6416" t="str">
            <v>Active</v>
          </cell>
          <cell r="I6416">
            <v>2</v>
          </cell>
          <cell r="J6416">
            <v>39343</v>
          </cell>
          <cell r="K6416" t="str">
            <v>I</v>
          </cell>
          <cell r="L6416" t="str">
            <v>WA</v>
          </cell>
          <cell r="M6416" t="str">
            <v>0001</v>
          </cell>
          <cell r="N6416">
            <v>634</v>
          </cell>
          <cell r="O6416">
            <v>0</v>
          </cell>
          <cell r="P6416">
            <v>0</v>
          </cell>
          <cell r="Q6416">
            <v>0</v>
          </cell>
          <cell r="R6416">
            <v>634</v>
          </cell>
          <cell r="S6416">
            <v>0</v>
          </cell>
          <cell r="T6416">
            <v>20</v>
          </cell>
          <cell r="U6416">
            <v>0</v>
          </cell>
          <cell r="V6416">
            <v>20</v>
          </cell>
          <cell r="W6416">
            <v>0</v>
          </cell>
          <cell r="X6416">
            <v>0</v>
          </cell>
        </row>
        <row r="6417">
          <cell r="A6417" t="str">
            <v>1885000</v>
          </cell>
          <cell r="B6417">
            <v>1</v>
          </cell>
          <cell r="C6417" t="str">
            <v>fire siren and wiring</v>
          </cell>
          <cell r="D6417" t="str">
            <v>11</v>
          </cell>
          <cell r="E6417" t="str">
            <v>BASALA</v>
          </cell>
          <cell r="F6417" t="str">
            <v>BAS</v>
          </cell>
          <cell r="G6417">
            <v>38820</v>
          </cell>
          <cell r="H6417" t="str">
            <v>Active</v>
          </cell>
          <cell r="I6417">
            <v>1</v>
          </cell>
          <cell r="J6417">
            <v>39343</v>
          </cell>
          <cell r="K6417" t="str">
            <v>I</v>
          </cell>
          <cell r="L6417" t="str">
            <v>WA</v>
          </cell>
          <cell r="M6417" t="str">
            <v>0001</v>
          </cell>
          <cell r="N6417">
            <v>67.62</v>
          </cell>
          <cell r="O6417">
            <v>0</v>
          </cell>
          <cell r="P6417">
            <v>0</v>
          </cell>
          <cell r="Q6417">
            <v>0</v>
          </cell>
          <cell r="R6417">
            <v>67.62</v>
          </cell>
          <cell r="S6417">
            <v>0</v>
          </cell>
          <cell r="T6417">
            <v>25</v>
          </cell>
          <cell r="U6417">
            <v>0</v>
          </cell>
          <cell r="V6417">
            <v>25</v>
          </cell>
          <cell r="W6417">
            <v>0</v>
          </cell>
          <cell r="X6417">
            <v>0</v>
          </cell>
        </row>
        <row r="6418">
          <cell r="A6418" t="str">
            <v>1885100</v>
          </cell>
          <cell r="B6418">
            <v>1</v>
          </cell>
          <cell r="C6418" t="str">
            <v>sprinkler head and piping</v>
          </cell>
          <cell r="D6418" t="str">
            <v>11</v>
          </cell>
          <cell r="E6418" t="str">
            <v>BASALA</v>
          </cell>
          <cell r="F6418" t="str">
            <v>BAS</v>
          </cell>
          <cell r="G6418">
            <v>38820</v>
          </cell>
          <cell r="H6418" t="str">
            <v>Active</v>
          </cell>
          <cell r="I6418">
            <v>178</v>
          </cell>
          <cell r="J6418">
            <v>39343</v>
          </cell>
          <cell r="K6418" t="str">
            <v>I</v>
          </cell>
          <cell r="L6418" t="str">
            <v>WA</v>
          </cell>
          <cell r="M6418" t="str">
            <v>0001</v>
          </cell>
          <cell r="N6418">
            <v>45140.81</v>
          </cell>
          <cell r="O6418">
            <v>0</v>
          </cell>
          <cell r="P6418">
            <v>0</v>
          </cell>
          <cell r="Q6418">
            <v>0</v>
          </cell>
          <cell r="R6418">
            <v>45140.81</v>
          </cell>
          <cell r="S6418">
            <v>0</v>
          </cell>
          <cell r="T6418">
            <v>25</v>
          </cell>
          <cell r="U6418">
            <v>0</v>
          </cell>
          <cell r="V6418">
            <v>25</v>
          </cell>
          <cell r="W6418">
            <v>0</v>
          </cell>
          <cell r="X6418">
            <v>0</v>
          </cell>
        </row>
        <row r="6419">
          <cell r="A6419" t="str">
            <v>1885200</v>
          </cell>
          <cell r="B6419">
            <v>1</v>
          </cell>
          <cell r="C6419" t="str">
            <v>air conditioning system to whole area</v>
          </cell>
          <cell r="D6419" t="str">
            <v>11</v>
          </cell>
          <cell r="E6419" t="str">
            <v>BASAIR</v>
          </cell>
          <cell r="F6419" t="str">
            <v>BAS</v>
          </cell>
          <cell r="G6419">
            <v>38820</v>
          </cell>
          <cell r="H6419" t="str">
            <v>Active</v>
          </cell>
          <cell r="I6419">
            <v>1</v>
          </cell>
          <cell r="J6419">
            <v>39343</v>
          </cell>
          <cell r="K6419" t="str">
            <v>I</v>
          </cell>
          <cell r="L6419" t="str">
            <v>WA</v>
          </cell>
          <cell r="M6419" t="str">
            <v>0001</v>
          </cell>
          <cell r="N6419">
            <v>84533.34</v>
          </cell>
          <cell r="O6419">
            <v>0</v>
          </cell>
          <cell r="P6419">
            <v>0</v>
          </cell>
          <cell r="Q6419">
            <v>0</v>
          </cell>
          <cell r="R6419">
            <v>84533.34</v>
          </cell>
          <cell r="S6419">
            <v>0</v>
          </cell>
          <cell r="T6419">
            <v>20</v>
          </cell>
          <cell r="U6419">
            <v>0</v>
          </cell>
          <cell r="V6419">
            <v>20</v>
          </cell>
          <cell r="W6419">
            <v>0</v>
          </cell>
          <cell r="X6419">
            <v>0</v>
          </cell>
        </row>
        <row r="6420">
          <cell r="A6420" t="str">
            <v>1885300</v>
          </cell>
          <cell r="B6420">
            <v>1</v>
          </cell>
          <cell r="C6420" t="str">
            <v>break glass fire alarm point and wiring</v>
          </cell>
          <cell r="D6420" t="str">
            <v>11</v>
          </cell>
          <cell r="E6420" t="str">
            <v>BASALA</v>
          </cell>
          <cell r="F6420" t="str">
            <v>BAS</v>
          </cell>
          <cell r="G6420">
            <v>38820</v>
          </cell>
          <cell r="H6420" t="str">
            <v>Active</v>
          </cell>
          <cell r="I6420">
            <v>6</v>
          </cell>
          <cell r="J6420">
            <v>39343</v>
          </cell>
          <cell r="K6420" t="str">
            <v>I</v>
          </cell>
          <cell r="L6420" t="str">
            <v>WA</v>
          </cell>
          <cell r="M6420" t="str">
            <v>0001</v>
          </cell>
          <cell r="N6420">
            <v>1902</v>
          </cell>
          <cell r="O6420">
            <v>0</v>
          </cell>
          <cell r="P6420">
            <v>0</v>
          </cell>
          <cell r="Q6420">
            <v>0</v>
          </cell>
          <cell r="R6420">
            <v>1902</v>
          </cell>
          <cell r="S6420">
            <v>0</v>
          </cell>
          <cell r="T6420">
            <v>25</v>
          </cell>
          <cell r="U6420">
            <v>0</v>
          </cell>
          <cell r="V6420">
            <v>25</v>
          </cell>
          <cell r="W6420">
            <v>0</v>
          </cell>
          <cell r="X6420">
            <v>0</v>
          </cell>
        </row>
        <row r="6421">
          <cell r="A6421" t="str">
            <v>1885400</v>
          </cell>
          <cell r="B6421">
            <v>1</v>
          </cell>
          <cell r="C6421" t="str">
            <v>door check</v>
          </cell>
          <cell r="D6421" t="str">
            <v>11</v>
          </cell>
          <cell r="E6421" t="str">
            <v>BASFIT</v>
          </cell>
          <cell r="F6421" t="str">
            <v>BAS</v>
          </cell>
          <cell r="G6421">
            <v>38820</v>
          </cell>
          <cell r="H6421" t="str">
            <v>Active</v>
          </cell>
          <cell r="I6421">
            <v>8</v>
          </cell>
          <cell r="J6421">
            <v>39343</v>
          </cell>
          <cell r="K6421" t="str">
            <v>I</v>
          </cell>
          <cell r="L6421" t="str">
            <v>WA</v>
          </cell>
          <cell r="M6421" t="str">
            <v>0001</v>
          </cell>
          <cell r="N6421">
            <v>3043.19</v>
          </cell>
          <cell r="O6421">
            <v>0</v>
          </cell>
          <cell r="P6421">
            <v>0</v>
          </cell>
          <cell r="Q6421">
            <v>0</v>
          </cell>
          <cell r="R6421">
            <v>3043.19</v>
          </cell>
          <cell r="S6421">
            <v>0</v>
          </cell>
          <cell r="T6421">
            <v>25</v>
          </cell>
          <cell r="U6421">
            <v>0</v>
          </cell>
          <cell r="V6421">
            <v>25</v>
          </cell>
          <cell r="W6421">
            <v>0</v>
          </cell>
          <cell r="X6421">
            <v>0</v>
          </cell>
        </row>
        <row r="6422">
          <cell r="A6422" t="str">
            <v>1885500</v>
          </cell>
          <cell r="B6422">
            <v>1</v>
          </cell>
          <cell r="C6422" t="str">
            <v>electric light fitting - square reflecto</v>
          </cell>
          <cell r="D6422" t="str">
            <v>11</v>
          </cell>
          <cell r="E6422" t="str">
            <v>BASLIG</v>
          </cell>
          <cell r="F6422" t="str">
            <v>BAS</v>
          </cell>
          <cell r="G6422">
            <v>38820</v>
          </cell>
          <cell r="H6422" t="str">
            <v>Active</v>
          </cell>
          <cell r="I6422">
            <v>3</v>
          </cell>
          <cell r="J6422">
            <v>39343</v>
          </cell>
          <cell r="K6422" t="str">
            <v>I</v>
          </cell>
          <cell r="L6422" t="str">
            <v>WA</v>
          </cell>
          <cell r="M6422" t="str">
            <v>0001</v>
          </cell>
          <cell r="N6422">
            <v>202.88</v>
          </cell>
          <cell r="O6422">
            <v>0</v>
          </cell>
          <cell r="P6422">
            <v>0</v>
          </cell>
          <cell r="Q6422">
            <v>0</v>
          </cell>
          <cell r="R6422">
            <v>202.88</v>
          </cell>
          <cell r="S6422">
            <v>0</v>
          </cell>
          <cell r="T6422">
            <v>20</v>
          </cell>
          <cell r="U6422">
            <v>0</v>
          </cell>
          <cell r="V6422">
            <v>20</v>
          </cell>
          <cell r="W6422">
            <v>0</v>
          </cell>
          <cell r="X6422">
            <v>0</v>
          </cell>
        </row>
        <row r="6423">
          <cell r="A6423" t="str">
            <v>1885600</v>
          </cell>
          <cell r="B6423">
            <v>1</v>
          </cell>
          <cell r="C6423" t="str">
            <v>exit sign and wiring</v>
          </cell>
          <cell r="D6423" t="str">
            <v>11</v>
          </cell>
          <cell r="E6423" t="str">
            <v>BASLIG</v>
          </cell>
          <cell r="F6423" t="str">
            <v>BAS</v>
          </cell>
          <cell r="G6423">
            <v>38820</v>
          </cell>
          <cell r="H6423" t="str">
            <v>Active</v>
          </cell>
          <cell r="I6423">
            <v>4</v>
          </cell>
          <cell r="J6423">
            <v>39343</v>
          </cell>
          <cell r="K6423" t="str">
            <v>I</v>
          </cell>
          <cell r="L6423" t="str">
            <v>WA</v>
          </cell>
          <cell r="M6423" t="str">
            <v>0001</v>
          </cell>
          <cell r="N6423">
            <v>1268</v>
          </cell>
          <cell r="O6423">
            <v>0</v>
          </cell>
          <cell r="P6423">
            <v>0</v>
          </cell>
          <cell r="Q6423">
            <v>0</v>
          </cell>
          <cell r="R6423">
            <v>1268</v>
          </cell>
          <cell r="S6423">
            <v>0</v>
          </cell>
          <cell r="T6423">
            <v>20</v>
          </cell>
          <cell r="U6423">
            <v>0</v>
          </cell>
          <cell r="V6423">
            <v>20</v>
          </cell>
          <cell r="W6423">
            <v>0</v>
          </cell>
          <cell r="X6423">
            <v>0</v>
          </cell>
        </row>
        <row r="6424">
          <cell r="A6424" t="str">
            <v>1885700</v>
          </cell>
          <cell r="B6424">
            <v>1</v>
          </cell>
          <cell r="C6424" t="str">
            <v>fire siren and wiring</v>
          </cell>
          <cell r="D6424" t="str">
            <v>11</v>
          </cell>
          <cell r="E6424" t="str">
            <v>BASALA</v>
          </cell>
          <cell r="F6424" t="str">
            <v>BAS</v>
          </cell>
          <cell r="G6424">
            <v>38820</v>
          </cell>
          <cell r="H6424" t="str">
            <v>Active</v>
          </cell>
          <cell r="I6424">
            <v>4</v>
          </cell>
          <cell r="J6424">
            <v>39343</v>
          </cell>
          <cell r="K6424" t="str">
            <v>I</v>
          </cell>
          <cell r="L6424" t="str">
            <v>WA</v>
          </cell>
          <cell r="M6424" t="str">
            <v>0001</v>
          </cell>
          <cell r="N6424">
            <v>270.51</v>
          </cell>
          <cell r="O6424">
            <v>0</v>
          </cell>
          <cell r="P6424">
            <v>0</v>
          </cell>
          <cell r="Q6424">
            <v>0</v>
          </cell>
          <cell r="R6424">
            <v>270.51</v>
          </cell>
          <cell r="S6424">
            <v>0</v>
          </cell>
          <cell r="T6424">
            <v>25</v>
          </cell>
          <cell r="U6424">
            <v>0</v>
          </cell>
          <cell r="V6424">
            <v>25</v>
          </cell>
          <cell r="W6424">
            <v>0</v>
          </cell>
          <cell r="X6424">
            <v>0</v>
          </cell>
        </row>
        <row r="6425">
          <cell r="A6425" t="str">
            <v>1885800</v>
          </cell>
          <cell r="B6425">
            <v>1</v>
          </cell>
          <cell r="C6425" t="str">
            <v>fitted carpet in square metres</v>
          </cell>
          <cell r="D6425" t="str">
            <v>11</v>
          </cell>
          <cell r="E6425" t="str">
            <v>BASFLO</v>
          </cell>
          <cell r="F6425" t="str">
            <v>BAS</v>
          </cell>
          <cell r="G6425">
            <v>38820</v>
          </cell>
          <cell r="H6425" t="str">
            <v>Active</v>
          </cell>
          <cell r="I6425">
            <v>127</v>
          </cell>
          <cell r="J6425">
            <v>39343</v>
          </cell>
          <cell r="K6425" t="str">
            <v>I</v>
          </cell>
          <cell r="L6425" t="str">
            <v>WA</v>
          </cell>
          <cell r="M6425" t="str">
            <v>0001</v>
          </cell>
          <cell r="N6425">
            <v>5367.86</v>
          </cell>
          <cell r="O6425">
            <v>0</v>
          </cell>
          <cell r="P6425">
            <v>0</v>
          </cell>
          <cell r="Q6425">
            <v>0</v>
          </cell>
          <cell r="R6425">
            <v>5367.86</v>
          </cell>
          <cell r="S6425">
            <v>0</v>
          </cell>
          <cell r="T6425">
            <v>5</v>
          </cell>
          <cell r="U6425">
            <v>0</v>
          </cell>
          <cell r="V6425">
            <v>5</v>
          </cell>
          <cell r="W6425">
            <v>0</v>
          </cell>
          <cell r="X6425">
            <v>0</v>
          </cell>
        </row>
        <row r="6426">
          <cell r="A6426" t="str">
            <v>1885900</v>
          </cell>
          <cell r="B6426">
            <v>1</v>
          </cell>
          <cell r="C6426" t="str">
            <v>fluorescent light fitting - 1200x600 rec</v>
          </cell>
          <cell r="D6426" t="str">
            <v>11</v>
          </cell>
          <cell r="E6426" t="str">
            <v>BASLIG</v>
          </cell>
          <cell r="F6426" t="str">
            <v>BAS</v>
          </cell>
          <cell r="G6426">
            <v>38820</v>
          </cell>
          <cell r="H6426" t="str">
            <v>Active</v>
          </cell>
          <cell r="I6426">
            <v>30</v>
          </cell>
          <cell r="J6426">
            <v>39343</v>
          </cell>
          <cell r="K6426" t="str">
            <v>I</v>
          </cell>
          <cell r="L6426" t="str">
            <v>WA</v>
          </cell>
          <cell r="M6426" t="str">
            <v>0001</v>
          </cell>
          <cell r="N6426">
            <v>6213.2</v>
          </cell>
          <cell r="O6426">
            <v>0</v>
          </cell>
          <cell r="P6426">
            <v>0</v>
          </cell>
          <cell r="Q6426">
            <v>0</v>
          </cell>
          <cell r="R6426">
            <v>6213.2</v>
          </cell>
          <cell r="S6426">
            <v>0</v>
          </cell>
          <cell r="T6426">
            <v>20</v>
          </cell>
          <cell r="U6426">
            <v>0</v>
          </cell>
          <cell r="V6426">
            <v>20</v>
          </cell>
          <cell r="W6426">
            <v>0</v>
          </cell>
          <cell r="X6426">
            <v>0</v>
          </cell>
        </row>
        <row r="6427">
          <cell r="A6427" t="str">
            <v>1886000</v>
          </cell>
          <cell r="B6427">
            <v>1</v>
          </cell>
          <cell r="C6427" t="str">
            <v>fluorescent light fitting - single tube</v>
          </cell>
          <cell r="D6427" t="str">
            <v>11</v>
          </cell>
          <cell r="E6427" t="str">
            <v>BASLIG</v>
          </cell>
          <cell r="F6427" t="str">
            <v>BAS</v>
          </cell>
          <cell r="G6427">
            <v>38820</v>
          </cell>
          <cell r="H6427" t="str">
            <v>Active</v>
          </cell>
          <cell r="I6427">
            <v>2</v>
          </cell>
          <cell r="J6427">
            <v>39343</v>
          </cell>
          <cell r="K6427" t="str">
            <v>I</v>
          </cell>
          <cell r="L6427" t="str">
            <v>WA</v>
          </cell>
          <cell r="M6427" t="str">
            <v>0001</v>
          </cell>
          <cell r="N6427">
            <v>101.44</v>
          </cell>
          <cell r="O6427">
            <v>0</v>
          </cell>
          <cell r="P6427">
            <v>0</v>
          </cell>
          <cell r="Q6427">
            <v>0</v>
          </cell>
          <cell r="R6427">
            <v>101.44</v>
          </cell>
          <cell r="S6427">
            <v>0</v>
          </cell>
          <cell r="T6427">
            <v>20</v>
          </cell>
          <cell r="U6427">
            <v>0</v>
          </cell>
          <cell r="V6427">
            <v>20</v>
          </cell>
          <cell r="W6427">
            <v>0</v>
          </cell>
          <cell r="X6427">
            <v>0</v>
          </cell>
        </row>
        <row r="6428">
          <cell r="A6428" t="str">
            <v>1886100</v>
          </cell>
          <cell r="B6428">
            <v>1</v>
          </cell>
          <cell r="C6428" t="str">
            <v>fluorescent light fitting - single tube</v>
          </cell>
          <cell r="D6428" t="str">
            <v>11</v>
          </cell>
          <cell r="E6428" t="str">
            <v>BASLIG</v>
          </cell>
          <cell r="F6428" t="str">
            <v>BAS</v>
          </cell>
          <cell r="G6428">
            <v>38820</v>
          </cell>
          <cell r="H6428" t="str">
            <v>Active</v>
          </cell>
          <cell r="I6428">
            <v>13</v>
          </cell>
          <cell r="J6428">
            <v>39343</v>
          </cell>
          <cell r="K6428" t="str">
            <v>I</v>
          </cell>
          <cell r="L6428" t="str">
            <v>WA</v>
          </cell>
          <cell r="M6428" t="str">
            <v>0001</v>
          </cell>
          <cell r="N6428">
            <v>989.04</v>
          </cell>
          <cell r="O6428">
            <v>0</v>
          </cell>
          <cell r="P6428">
            <v>0</v>
          </cell>
          <cell r="Q6428">
            <v>0</v>
          </cell>
          <cell r="R6428">
            <v>989.04</v>
          </cell>
          <cell r="S6428">
            <v>0</v>
          </cell>
          <cell r="T6428">
            <v>20</v>
          </cell>
          <cell r="U6428">
            <v>0</v>
          </cell>
          <cell r="V6428">
            <v>20</v>
          </cell>
          <cell r="W6428">
            <v>0</v>
          </cell>
          <cell r="X6428">
            <v>0</v>
          </cell>
        </row>
        <row r="6429">
          <cell r="A6429" t="str">
            <v>1886200</v>
          </cell>
          <cell r="B6429">
            <v>1</v>
          </cell>
          <cell r="C6429" t="str">
            <v>fluorescent light fitting - twin tube re</v>
          </cell>
          <cell r="D6429" t="str">
            <v>11</v>
          </cell>
          <cell r="E6429" t="str">
            <v>BASLIG</v>
          </cell>
          <cell r="F6429" t="str">
            <v>BAS</v>
          </cell>
          <cell r="G6429">
            <v>38820</v>
          </cell>
          <cell r="H6429" t="str">
            <v>Active</v>
          </cell>
          <cell r="I6429">
            <v>10</v>
          </cell>
          <cell r="J6429">
            <v>39343</v>
          </cell>
          <cell r="K6429" t="str">
            <v>I</v>
          </cell>
          <cell r="L6429" t="str">
            <v>WA</v>
          </cell>
          <cell r="M6429" t="str">
            <v>0001</v>
          </cell>
          <cell r="N6429">
            <v>1056.67</v>
          </cell>
          <cell r="O6429">
            <v>0</v>
          </cell>
          <cell r="P6429">
            <v>0</v>
          </cell>
          <cell r="Q6429">
            <v>0</v>
          </cell>
          <cell r="R6429">
            <v>1056.67</v>
          </cell>
          <cell r="S6429">
            <v>0</v>
          </cell>
          <cell r="T6429">
            <v>20</v>
          </cell>
          <cell r="U6429">
            <v>0</v>
          </cell>
          <cell r="V6429">
            <v>20</v>
          </cell>
          <cell r="W6429">
            <v>0</v>
          </cell>
          <cell r="X6429">
            <v>0</v>
          </cell>
        </row>
        <row r="6430">
          <cell r="A6430" t="str">
            <v>1886300</v>
          </cell>
          <cell r="B6430">
            <v>1</v>
          </cell>
          <cell r="C6430" t="str">
            <v>handrail in lineal metres</v>
          </cell>
          <cell r="D6430" t="str">
            <v>11</v>
          </cell>
          <cell r="E6430" t="str">
            <v>BASSUN</v>
          </cell>
          <cell r="F6430" t="str">
            <v>BAS</v>
          </cell>
          <cell r="G6430">
            <v>38820</v>
          </cell>
          <cell r="H6430" t="str">
            <v>Active</v>
          </cell>
          <cell r="I6430">
            <v>56</v>
          </cell>
          <cell r="J6430">
            <v>39343</v>
          </cell>
          <cell r="K6430" t="str">
            <v>I</v>
          </cell>
          <cell r="L6430" t="str">
            <v>WA</v>
          </cell>
          <cell r="M6430" t="str">
            <v>0001</v>
          </cell>
          <cell r="N6430">
            <v>3077.01</v>
          </cell>
          <cell r="O6430">
            <v>0</v>
          </cell>
          <cell r="P6430">
            <v>0</v>
          </cell>
          <cell r="Q6430">
            <v>0</v>
          </cell>
          <cell r="R6430">
            <v>3077.01</v>
          </cell>
          <cell r="S6430">
            <v>0</v>
          </cell>
          <cell r="T6430">
            <v>20</v>
          </cell>
          <cell r="U6430">
            <v>0</v>
          </cell>
          <cell r="V6430">
            <v>20</v>
          </cell>
          <cell r="W6430">
            <v>0</v>
          </cell>
          <cell r="X6430">
            <v>0</v>
          </cell>
        </row>
        <row r="6431">
          <cell r="A6431" t="str">
            <v>1886400</v>
          </cell>
          <cell r="B6431">
            <v>1</v>
          </cell>
          <cell r="C6431" t="str">
            <v>internal division walling in lineal metr</v>
          </cell>
          <cell r="D6431" t="str">
            <v>11</v>
          </cell>
          <cell r="E6431" t="str">
            <v>BASPAR</v>
          </cell>
          <cell r="F6431" t="str">
            <v>BAS</v>
          </cell>
          <cell r="G6431">
            <v>38820</v>
          </cell>
          <cell r="H6431" t="str">
            <v>Active</v>
          </cell>
          <cell r="I6431">
            <v>255</v>
          </cell>
          <cell r="J6431">
            <v>39343</v>
          </cell>
          <cell r="K6431" t="str">
            <v>I</v>
          </cell>
          <cell r="L6431" t="str">
            <v>WA</v>
          </cell>
          <cell r="M6431" t="str">
            <v>0001</v>
          </cell>
          <cell r="N6431">
            <v>172448.01</v>
          </cell>
          <cell r="O6431">
            <v>0</v>
          </cell>
          <cell r="P6431">
            <v>0</v>
          </cell>
          <cell r="Q6431">
            <v>0</v>
          </cell>
          <cell r="R6431">
            <v>172448.01</v>
          </cell>
          <cell r="S6431">
            <v>0</v>
          </cell>
          <cell r="T6431">
            <v>20</v>
          </cell>
          <cell r="U6431">
            <v>0</v>
          </cell>
          <cell r="V6431">
            <v>20</v>
          </cell>
          <cell r="W6431">
            <v>0</v>
          </cell>
          <cell r="X6431">
            <v>0</v>
          </cell>
        </row>
        <row r="6432">
          <cell r="A6432" t="str">
            <v>1886500</v>
          </cell>
          <cell r="B6432">
            <v>1</v>
          </cell>
          <cell r="C6432" t="str">
            <v>s/s cleaners sink</v>
          </cell>
          <cell r="D6432" t="str">
            <v>11</v>
          </cell>
          <cell r="E6432" t="str">
            <v>BASPLM</v>
          </cell>
          <cell r="F6432" t="str">
            <v>BAS</v>
          </cell>
          <cell r="G6432">
            <v>38820</v>
          </cell>
          <cell r="H6432" t="str">
            <v>Active</v>
          </cell>
          <cell r="I6432">
            <v>1</v>
          </cell>
          <cell r="J6432">
            <v>39343</v>
          </cell>
          <cell r="K6432" t="str">
            <v>I</v>
          </cell>
          <cell r="L6432" t="str">
            <v>WA</v>
          </cell>
          <cell r="M6432" t="str">
            <v>0001</v>
          </cell>
          <cell r="N6432">
            <v>676.27</v>
          </cell>
          <cell r="O6432">
            <v>0</v>
          </cell>
          <cell r="P6432">
            <v>0</v>
          </cell>
          <cell r="Q6432">
            <v>0</v>
          </cell>
          <cell r="R6432">
            <v>676.27</v>
          </cell>
          <cell r="S6432">
            <v>0</v>
          </cell>
          <cell r="T6432">
            <v>25</v>
          </cell>
          <cell r="U6432">
            <v>0</v>
          </cell>
          <cell r="V6432">
            <v>25</v>
          </cell>
          <cell r="W6432">
            <v>0</v>
          </cell>
          <cell r="X6432">
            <v>0</v>
          </cell>
        </row>
        <row r="6433">
          <cell r="A6433" t="str">
            <v>1886600</v>
          </cell>
          <cell r="B6433">
            <v>1</v>
          </cell>
          <cell r="C6433" t="str">
            <v>shower box</v>
          </cell>
          <cell r="D6433" t="str">
            <v>11</v>
          </cell>
          <cell r="E6433" t="str">
            <v>BASPLM</v>
          </cell>
          <cell r="F6433" t="str">
            <v>BAS</v>
          </cell>
          <cell r="G6433">
            <v>38820</v>
          </cell>
          <cell r="H6433" t="str">
            <v>Active</v>
          </cell>
          <cell r="I6433">
            <v>1</v>
          </cell>
          <cell r="J6433">
            <v>39343</v>
          </cell>
          <cell r="K6433" t="str">
            <v>I</v>
          </cell>
          <cell r="L6433" t="str">
            <v>WA</v>
          </cell>
          <cell r="M6433" t="str">
            <v>0001</v>
          </cell>
          <cell r="N6433">
            <v>1268</v>
          </cell>
          <cell r="O6433">
            <v>0</v>
          </cell>
          <cell r="P6433">
            <v>0</v>
          </cell>
          <cell r="Q6433">
            <v>0</v>
          </cell>
          <cell r="R6433">
            <v>1268</v>
          </cell>
          <cell r="S6433">
            <v>0</v>
          </cell>
          <cell r="T6433">
            <v>25</v>
          </cell>
          <cell r="U6433">
            <v>0</v>
          </cell>
          <cell r="V6433">
            <v>25</v>
          </cell>
          <cell r="W6433">
            <v>0</v>
          </cell>
          <cell r="X6433">
            <v>0</v>
          </cell>
        </row>
        <row r="6434">
          <cell r="A6434" t="str">
            <v>1886700</v>
          </cell>
          <cell r="B6434">
            <v>1</v>
          </cell>
          <cell r="C6434" t="str">
            <v>sink bench and cupboards</v>
          </cell>
          <cell r="D6434" t="str">
            <v>11</v>
          </cell>
          <cell r="E6434" t="str">
            <v>BASPLM</v>
          </cell>
          <cell r="F6434" t="str">
            <v>BAS</v>
          </cell>
          <cell r="G6434">
            <v>38820</v>
          </cell>
          <cell r="H6434" t="str">
            <v>Active</v>
          </cell>
          <cell r="I6434">
            <v>1</v>
          </cell>
          <cell r="J6434">
            <v>39343</v>
          </cell>
          <cell r="K6434" t="str">
            <v>I</v>
          </cell>
          <cell r="L6434" t="str">
            <v>WA</v>
          </cell>
          <cell r="M6434" t="str">
            <v>0001</v>
          </cell>
          <cell r="N6434">
            <v>1690.67</v>
          </cell>
          <cell r="O6434">
            <v>0</v>
          </cell>
          <cell r="P6434">
            <v>0</v>
          </cell>
          <cell r="Q6434">
            <v>0</v>
          </cell>
          <cell r="R6434">
            <v>1690.67</v>
          </cell>
          <cell r="S6434">
            <v>0</v>
          </cell>
          <cell r="T6434">
            <v>25</v>
          </cell>
          <cell r="U6434">
            <v>0</v>
          </cell>
          <cell r="V6434">
            <v>25</v>
          </cell>
          <cell r="W6434">
            <v>0</v>
          </cell>
          <cell r="X6434">
            <v>0</v>
          </cell>
        </row>
        <row r="6435">
          <cell r="A6435" t="str">
            <v>1886800</v>
          </cell>
          <cell r="B6435">
            <v>1</v>
          </cell>
          <cell r="C6435" t="str">
            <v>sprinkler head and piping</v>
          </cell>
          <cell r="D6435" t="str">
            <v>11</v>
          </cell>
          <cell r="E6435" t="str">
            <v>BASALA</v>
          </cell>
          <cell r="F6435" t="str">
            <v>BAS</v>
          </cell>
          <cell r="G6435">
            <v>38820</v>
          </cell>
          <cell r="H6435" t="str">
            <v>Active</v>
          </cell>
          <cell r="I6435">
            <v>75</v>
          </cell>
          <cell r="J6435">
            <v>39343</v>
          </cell>
          <cell r="K6435" t="str">
            <v>I</v>
          </cell>
          <cell r="L6435" t="str">
            <v>WA</v>
          </cell>
          <cell r="M6435" t="str">
            <v>0001</v>
          </cell>
          <cell r="N6435">
            <v>19020</v>
          </cell>
          <cell r="O6435">
            <v>0</v>
          </cell>
          <cell r="P6435">
            <v>0</v>
          </cell>
          <cell r="Q6435">
            <v>0</v>
          </cell>
          <cell r="R6435">
            <v>19020</v>
          </cell>
          <cell r="S6435">
            <v>0</v>
          </cell>
          <cell r="T6435">
            <v>25</v>
          </cell>
          <cell r="U6435">
            <v>0</v>
          </cell>
          <cell r="V6435">
            <v>25</v>
          </cell>
          <cell r="W6435">
            <v>0</v>
          </cell>
          <cell r="X6435">
            <v>0</v>
          </cell>
        </row>
        <row r="6436">
          <cell r="A6436" t="str">
            <v>1886900</v>
          </cell>
          <cell r="B6436">
            <v>1</v>
          </cell>
          <cell r="C6436" t="str">
            <v>suspended ceiling in square metres</v>
          </cell>
          <cell r="D6436" t="str">
            <v>11</v>
          </cell>
          <cell r="E6436" t="str">
            <v>BASSUS</v>
          </cell>
          <cell r="F6436" t="str">
            <v>BAS</v>
          </cell>
          <cell r="G6436">
            <v>38820</v>
          </cell>
          <cell r="H6436" t="str">
            <v>Active</v>
          </cell>
          <cell r="I6436">
            <v>340</v>
          </cell>
          <cell r="J6436">
            <v>39343</v>
          </cell>
          <cell r="K6436" t="str">
            <v>I</v>
          </cell>
          <cell r="L6436" t="str">
            <v>WA</v>
          </cell>
          <cell r="M6436" t="str">
            <v>0001</v>
          </cell>
          <cell r="N6436">
            <v>14370.68</v>
          </cell>
          <cell r="O6436">
            <v>0</v>
          </cell>
          <cell r="P6436">
            <v>0</v>
          </cell>
          <cell r="Q6436">
            <v>0</v>
          </cell>
          <cell r="R6436">
            <v>14370.68</v>
          </cell>
          <cell r="S6436">
            <v>0</v>
          </cell>
          <cell r="T6436">
            <v>25</v>
          </cell>
          <cell r="U6436">
            <v>0</v>
          </cell>
          <cell r="V6436">
            <v>25</v>
          </cell>
          <cell r="W6436">
            <v>0</v>
          </cell>
          <cell r="X6436">
            <v>0</v>
          </cell>
        </row>
        <row r="6437">
          <cell r="A6437" t="str">
            <v>1887000</v>
          </cell>
          <cell r="B6437">
            <v>1</v>
          </cell>
          <cell r="C6437" t="str">
            <v>vanity unit - triple sink</v>
          </cell>
          <cell r="D6437" t="str">
            <v>11</v>
          </cell>
          <cell r="E6437" t="str">
            <v>BASPLM</v>
          </cell>
          <cell r="F6437" t="str">
            <v>BAS</v>
          </cell>
          <cell r="G6437">
            <v>38820</v>
          </cell>
          <cell r="H6437" t="str">
            <v>Active</v>
          </cell>
          <cell r="I6437">
            <v>2</v>
          </cell>
          <cell r="J6437">
            <v>39343</v>
          </cell>
          <cell r="K6437" t="str">
            <v>I</v>
          </cell>
          <cell r="L6437" t="str">
            <v>WA</v>
          </cell>
          <cell r="M6437" t="str">
            <v>0001</v>
          </cell>
          <cell r="N6437">
            <v>2536</v>
          </cell>
          <cell r="O6437">
            <v>0</v>
          </cell>
          <cell r="P6437">
            <v>0</v>
          </cell>
          <cell r="Q6437">
            <v>0</v>
          </cell>
          <cell r="R6437">
            <v>2536</v>
          </cell>
          <cell r="S6437">
            <v>0</v>
          </cell>
          <cell r="T6437">
            <v>25</v>
          </cell>
          <cell r="U6437">
            <v>0</v>
          </cell>
          <cell r="V6437">
            <v>25</v>
          </cell>
          <cell r="W6437">
            <v>0</v>
          </cell>
          <cell r="X6437">
            <v>0</v>
          </cell>
        </row>
        <row r="6438">
          <cell r="A6438" t="str">
            <v>1887100</v>
          </cell>
          <cell r="B6438">
            <v>1</v>
          </cell>
          <cell r="C6438" t="str">
            <v>vinyl floor covering in square metres</v>
          </cell>
          <cell r="D6438" t="str">
            <v>11</v>
          </cell>
          <cell r="E6438" t="str">
            <v>BASFLO</v>
          </cell>
          <cell r="F6438" t="str">
            <v>BAS</v>
          </cell>
          <cell r="G6438">
            <v>38820</v>
          </cell>
          <cell r="H6438" t="str">
            <v>Active</v>
          </cell>
          <cell r="I6438">
            <v>318</v>
          </cell>
          <cell r="J6438">
            <v>39343</v>
          </cell>
          <cell r="K6438" t="str">
            <v>I</v>
          </cell>
          <cell r="L6438" t="str">
            <v>WA</v>
          </cell>
          <cell r="M6438" t="str">
            <v>0001</v>
          </cell>
          <cell r="N6438">
            <v>12096.72</v>
          </cell>
          <cell r="O6438">
            <v>0</v>
          </cell>
          <cell r="P6438">
            <v>0</v>
          </cell>
          <cell r="Q6438">
            <v>0</v>
          </cell>
          <cell r="R6438">
            <v>12096.72</v>
          </cell>
          <cell r="S6438">
            <v>0</v>
          </cell>
          <cell r="T6438">
            <v>5</v>
          </cell>
          <cell r="U6438">
            <v>0</v>
          </cell>
          <cell r="V6438">
            <v>5</v>
          </cell>
          <cell r="W6438">
            <v>0</v>
          </cell>
          <cell r="X6438">
            <v>0</v>
          </cell>
        </row>
        <row r="6439">
          <cell r="A6439" t="str">
            <v>1887200</v>
          </cell>
          <cell r="B6439">
            <v>1</v>
          </cell>
          <cell r="C6439" t="str">
            <v>wall urinal</v>
          </cell>
          <cell r="D6439" t="str">
            <v>11</v>
          </cell>
          <cell r="E6439" t="str">
            <v>BASPLM</v>
          </cell>
          <cell r="F6439" t="str">
            <v>BAS</v>
          </cell>
          <cell r="G6439">
            <v>38820</v>
          </cell>
          <cell r="H6439" t="str">
            <v>Active</v>
          </cell>
          <cell r="I6439">
            <v>2</v>
          </cell>
          <cell r="J6439">
            <v>39343</v>
          </cell>
          <cell r="K6439" t="str">
            <v>I</v>
          </cell>
          <cell r="L6439" t="str">
            <v>WA</v>
          </cell>
          <cell r="M6439" t="str">
            <v>0001</v>
          </cell>
          <cell r="N6439">
            <v>1352.53</v>
          </cell>
          <cell r="O6439">
            <v>0</v>
          </cell>
          <cell r="P6439">
            <v>0</v>
          </cell>
          <cell r="Q6439">
            <v>0</v>
          </cell>
          <cell r="R6439">
            <v>1352.53</v>
          </cell>
          <cell r="S6439">
            <v>0</v>
          </cell>
          <cell r="T6439">
            <v>25</v>
          </cell>
          <cell r="U6439">
            <v>0</v>
          </cell>
          <cell r="V6439">
            <v>25</v>
          </cell>
          <cell r="W6439">
            <v>0</v>
          </cell>
          <cell r="X6439">
            <v>0</v>
          </cell>
        </row>
        <row r="6440">
          <cell r="A6440" t="str">
            <v>1887300</v>
          </cell>
          <cell r="B6440">
            <v>1</v>
          </cell>
          <cell r="C6440" t="str">
            <v>water heater - freestanding 250 litre ty</v>
          </cell>
          <cell r="D6440" t="str">
            <v>11</v>
          </cell>
          <cell r="E6440" t="str">
            <v>BASFIT</v>
          </cell>
          <cell r="F6440" t="str">
            <v>BAS</v>
          </cell>
          <cell r="G6440">
            <v>38820</v>
          </cell>
          <cell r="H6440" t="str">
            <v>Active</v>
          </cell>
          <cell r="I6440">
            <v>1</v>
          </cell>
          <cell r="J6440">
            <v>39343</v>
          </cell>
          <cell r="K6440" t="str">
            <v>I</v>
          </cell>
          <cell r="L6440" t="str">
            <v>WA</v>
          </cell>
          <cell r="M6440" t="str">
            <v>0001</v>
          </cell>
          <cell r="N6440">
            <v>1268</v>
          </cell>
          <cell r="O6440">
            <v>0</v>
          </cell>
          <cell r="P6440">
            <v>0</v>
          </cell>
          <cell r="Q6440">
            <v>0</v>
          </cell>
          <cell r="R6440">
            <v>1268</v>
          </cell>
          <cell r="S6440">
            <v>0</v>
          </cell>
          <cell r="T6440">
            <v>25</v>
          </cell>
          <cell r="U6440">
            <v>0</v>
          </cell>
          <cell r="V6440">
            <v>25</v>
          </cell>
          <cell r="W6440">
            <v>0</v>
          </cell>
          <cell r="X6440">
            <v>0</v>
          </cell>
        </row>
        <row r="6441">
          <cell r="A6441" t="str">
            <v>1887400</v>
          </cell>
          <cell r="B6441">
            <v>1</v>
          </cell>
          <cell r="C6441" t="str">
            <v>water heater - sink type</v>
          </cell>
          <cell r="D6441" t="str">
            <v>11</v>
          </cell>
          <cell r="E6441" t="str">
            <v>BASFIT</v>
          </cell>
          <cell r="F6441" t="str">
            <v>BAS</v>
          </cell>
          <cell r="G6441">
            <v>38820</v>
          </cell>
          <cell r="H6441" t="str">
            <v>Active</v>
          </cell>
          <cell r="I6441">
            <v>1</v>
          </cell>
          <cell r="J6441">
            <v>39343</v>
          </cell>
          <cell r="K6441" t="str">
            <v>I</v>
          </cell>
          <cell r="L6441" t="str">
            <v>WA</v>
          </cell>
          <cell r="M6441" t="str">
            <v>0001</v>
          </cell>
          <cell r="N6441">
            <v>845.34</v>
          </cell>
          <cell r="O6441">
            <v>0</v>
          </cell>
          <cell r="P6441">
            <v>0</v>
          </cell>
          <cell r="Q6441">
            <v>0</v>
          </cell>
          <cell r="R6441">
            <v>845.34</v>
          </cell>
          <cell r="S6441">
            <v>0</v>
          </cell>
          <cell r="T6441">
            <v>25</v>
          </cell>
          <cell r="U6441">
            <v>0</v>
          </cell>
          <cell r="V6441">
            <v>25</v>
          </cell>
          <cell r="W6441">
            <v>0</v>
          </cell>
          <cell r="X6441">
            <v>0</v>
          </cell>
        </row>
        <row r="6442">
          <cell r="A6442" t="str">
            <v>1887500</v>
          </cell>
          <cell r="B6442">
            <v>1</v>
          </cell>
          <cell r="C6442" t="str">
            <v>WC pedestal</v>
          </cell>
          <cell r="D6442" t="str">
            <v>11</v>
          </cell>
          <cell r="E6442" t="str">
            <v>BASPLM</v>
          </cell>
          <cell r="F6442" t="str">
            <v>BAS</v>
          </cell>
          <cell r="G6442">
            <v>38820</v>
          </cell>
          <cell r="H6442" t="str">
            <v>Active</v>
          </cell>
          <cell r="I6442">
            <v>5</v>
          </cell>
          <cell r="J6442">
            <v>39343</v>
          </cell>
          <cell r="K6442" t="str">
            <v>I</v>
          </cell>
          <cell r="L6442" t="str">
            <v>WA</v>
          </cell>
          <cell r="M6442" t="str">
            <v>0001</v>
          </cell>
          <cell r="N6442">
            <v>5283.34</v>
          </cell>
          <cell r="O6442">
            <v>0</v>
          </cell>
          <cell r="P6442">
            <v>0</v>
          </cell>
          <cell r="Q6442">
            <v>0</v>
          </cell>
          <cell r="R6442">
            <v>5283.34</v>
          </cell>
          <cell r="S6442">
            <v>0</v>
          </cell>
          <cell r="T6442">
            <v>25</v>
          </cell>
          <cell r="U6442">
            <v>0</v>
          </cell>
          <cell r="V6442">
            <v>25</v>
          </cell>
          <cell r="W6442">
            <v>0</v>
          </cell>
          <cell r="X6442">
            <v>0</v>
          </cell>
        </row>
        <row r="6443">
          <cell r="A6443" t="str">
            <v>1887600</v>
          </cell>
          <cell r="B6443">
            <v>1</v>
          </cell>
          <cell r="C6443" t="str">
            <v>WC surround screen and door</v>
          </cell>
          <cell r="D6443" t="str">
            <v>11</v>
          </cell>
          <cell r="E6443" t="str">
            <v>BASPAR</v>
          </cell>
          <cell r="F6443" t="str">
            <v>BAS</v>
          </cell>
          <cell r="G6443">
            <v>38820</v>
          </cell>
          <cell r="H6443" t="str">
            <v>Active</v>
          </cell>
          <cell r="I6443">
            <v>5</v>
          </cell>
          <cell r="J6443">
            <v>39343</v>
          </cell>
          <cell r="K6443" t="str">
            <v>I</v>
          </cell>
          <cell r="L6443" t="str">
            <v>WA</v>
          </cell>
          <cell r="M6443" t="str">
            <v>0001</v>
          </cell>
          <cell r="N6443">
            <v>5917.34</v>
          </cell>
          <cell r="O6443">
            <v>0</v>
          </cell>
          <cell r="P6443">
            <v>0</v>
          </cell>
          <cell r="Q6443">
            <v>0</v>
          </cell>
          <cell r="R6443">
            <v>5917.34</v>
          </cell>
          <cell r="S6443">
            <v>0</v>
          </cell>
          <cell r="T6443">
            <v>20</v>
          </cell>
          <cell r="U6443">
            <v>0</v>
          </cell>
          <cell r="V6443">
            <v>20</v>
          </cell>
          <cell r="W6443">
            <v>0</v>
          </cell>
          <cell r="X6443">
            <v>0</v>
          </cell>
        </row>
        <row r="6444">
          <cell r="A6444" t="str">
            <v>1887700</v>
          </cell>
          <cell r="B6444">
            <v>1</v>
          </cell>
          <cell r="C6444" t="str">
            <v>auto entry door (set)</v>
          </cell>
          <cell r="D6444" t="str">
            <v>11</v>
          </cell>
          <cell r="E6444" t="str">
            <v>BASADR</v>
          </cell>
          <cell r="F6444" t="str">
            <v>BAS</v>
          </cell>
          <cell r="G6444">
            <v>38820</v>
          </cell>
          <cell r="H6444" t="str">
            <v>Active</v>
          </cell>
          <cell r="I6444">
            <v>1</v>
          </cell>
          <cell r="J6444">
            <v>39343</v>
          </cell>
          <cell r="K6444" t="str">
            <v>I</v>
          </cell>
          <cell r="L6444" t="str">
            <v>WA</v>
          </cell>
          <cell r="M6444" t="str">
            <v>0001</v>
          </cell>
          <cell r="N6444">
            <v>6762.67</v>
          </cell>
          <cell r="O6444">
            <v>0</v>
          </cell>
          <cell r="P6444">
            <v>0</v>
          </cell>
          <cell r="Q6444">
            <v>0</v>
          </cell>
          <cell r="R6444">
            <v>6762.67</v>
          </cell>
          <cell r="S6444">
            <v>0</v>
          </cell>
          <cell r="T6444">
            <v>25</v>
          </cell>
          <cell r="U6444">
            <v>0</v>
          </cell>
          <cell r="V6444">
            <v>25</v>
          </cell>
          <cell r="W6444">
            <v>0</v>
          </cell>
          <cell r="X6444">
            <v>0</v>
          </cell>
        </row>
        <row r="6445">
          <cell r="A6445" t="str">
            <v>1887800</v>
          </cell>
          <cell r="B6445">
            <v>1</v>
          </cell>
          <cell r="C6445" t="str">
            <v>break glass fire alarm point and wiring</v>
          </cell>
          <cell r="D6445" t="str">
            <v>11</v>
          </cell>
          <cell r="E6445" t="str">
            <v>BASALA</v>
          </cell>
          <cell r="F6445" t="str">
            <v>BAS</v>
          </cell>
          <cell r="G6445">
            <v>38820</v>
          </cell>
          <cell r="H6445" t="str">
            <v>Active</v>
          </cell>
          <cell r="I6445">
            <v>1</v>
          </cell>
          <cell r="J6445">
            <v>39343</v>
          </cell>
          <cell r="K6445" t="str">
            <v>I</v>
          </cell>
          <cell r="L6445" t="str">
            <v>WA</v>
          </cell>
          <cell r="M6445" t="str">
            <v>0001</v>
          </cell>
          <cell r="N6445">
            <v>317</v>
          </cell>
          <cell r="O6445">
            <v>0</v>
          </cell>
          <cell r="P6445">
            <v>0</v>
          </cell>
          <cell r="Q6445">
            <v>0</v>
          </cell>
          <cell r="R6445">
            <v>317</v>
          </cell>
          <cell r="S6445">
            <v>0</v>
          </cell>
          <cell r="T6445">
            <v>25</v>
          </cell>
          <cell r="U6445">
            <v>0</v>
          </cell>
          <cell r="V6445">
            <v>25</v>
          </cell>
          <cell r="W6445">
            <v>0</v>
          </cell>
          <cell r="X6445">
            <v>0</v>
          </cell>
        </row>
        <row r="6446">
          <cell r="A6446" t="str">
            <v>1887900</v>
          </cell>
          <cell r="B6446">
            <v>1</v>
          </cell>
          <cell r="C6446" t="str">
            <v>electric light fitting - warehouse type</v>
          </cell>
          <cell r="D6446" t="str">
            <v>11</v>
          </cell>
          <cell r="E6446" t="str">
            <v>BASLIG</v>
          </cell>
          <cell r="F6446" t="str">
            <v>BAS</v>
          </cell>
          <cell r="G6446">
            <v>38820</v>
          </cell>
          <cell r="H6446" t="str">
            <v>Active</v>
          </cell>
          <cell r="I6446">
            <v>4</v>
          </cell>
          <cell r="J6446">
            <v>39343</v>
          </cell>
          <cell r="K6446" t="str">
            <v>I</v>
          </cell>
          <cell r="L6446" t="str">
            <v>WA</v>
          </cell>
          <cell r="M6446" t="str">
            <v>0001</v>
          </cell>
          <cell r="N6446">
            <v>3043.19</v>
          </cell>
          <cell r="O6446">
            <v>0</v>
          </cell>
          <cell r="P6446">
            <v>0</v>
          </cell>
          <cell r="Q6446">
            <v>0</v>
          </cell>
          <cell r="R6446">
            <v>3043.19</v>
          </cell>
          <cell r="S6446">
            <v>0</v>
          </cell>
          <cell r="T6446">
            <v>20</v>
          </cell>
          <cell r="U6446">
            <v>0</v>
          </cell>
          <cell r="V6446">
            <v>20</v>
          </cell>
          <cell r="W6446">
            <v>0</v>
          </cell>
          <cell r="X6446">
            <v>0</v>
          </cell>
        </row>
        <row r="6447">
          <cell r="A6447" t="str">
            <v>1888000</v>
          </cell>
          <cell r="B6447">
            <v>1</v>
          </cell>
          <cell r="C6447" t="str">
            <v>fire siren and wiring</v>
          </cell>
          <cell r="D6447" t="str">
            <v>11</v>
          </cell>
          <cell r="E6447" t="str">
            <v>BASALA</v>
          </cell>
          <cell r="F6447" t="str">
            <v>BAS</v>
          </cell>
          <cell r="G6447">
            <v>38820</v>
          </cell>
          <cell r="H6447" t="str">
            <v>Active</v>
          </cell>
          <cell r="I6447">
            <v>1</v>
          </cell>
          <cell r="J6447">
            <v>39343</v>
          </cell>
          <cell r="K6447" t="str">
            <v>I</v>
          </cell>
          <cell r="L6447" t="str">
            <v>WA</v>
          </cell>
          <cell r="M6447" t="str">
            <v>0001</v>
          </cell>
          <cell r="N6447">
            <v>67.62</v>
          </cell>
          <cell r="O6447">
            <v>0</v>
          </cell>
          <cell r="P6447">
            <v>0</v>
          </cell>
          <cell r="Q6447">
            <v>0</v>
          </cell>
          <cell r="R6447">
            <v>67.62</v>
          </cell>
          <cell r="S6447">
            <v>0</v>
          </cell>
          <cell r="T6447">
            <v>25</v>
          </cell>
          <cell r="U6447">
            <v>0</v>
          </cell>
          <cell r="V6447">
            <v>25</v>
          </cell>
          <cell r="W6447">
            <v>0</v>
          </cell>
          <cell r="X6447">
            <v>0</v>
          </cell>
        </row>
        <row r="6448">
          <cell r="A6448" t="str">
            <v>1888100</v>
          </cell>
          <cell r="B6448">
            <v>1</v>
          </cell>
          <cell r="C6448" t="str">
            <v>sprinkler head and piping</v>
          </cell>
          <cell r="D6448" t="str">
            <v>11</v>
          </cell>
          <cell r="E6448" t="str">
            <v>BASALA</v>
          </cell>
          <cell r="F6448" t="str">
            <v>BAS</v>
          </cell>
          <cell r="G6448">
            <v>38820</v>
          </cell>
          <cell r="H6448" t="str">
            <v>Active</v>
          </cell>
          <cell r="I6448">
            <v>50</v>
          </cell>
          <cell r="J6448">
            <v>39343</v>
          </cell>
          <cell r="K6448" t="str">
            <v>I</v>
          </cell>
          <cell r="L6448" t="str">
            <v>WA</v>
          </cell>
          <cell r="M6448" t="str">
            <v>0001</v>
          </cell>
          <cell r="N6448">
            <v>12680</v>
          </cell>
          <cell r="O6448">
            <v>0</v>
          </cell>
          <cell r="P6448">
            <v>0</v>
          </cell>
          <cell r="Q6448">
            <v>0</v>
          </cell>
          <cell r="R6448">
            <v>12680</v>
          </cell>
          <cell r="S6448">
            <v>0</v>
          </cell>
          <cell r="T6448">
            <v>25</v>
          </cell>
          <cell r="U6448">
            <v>0</v>
          </cell>
          <cell r="V6448">
            <v>25</v>
          </cell>
          <cell r="W6448">
            <v>0</v>
          </cell>
          <cell r="X6448">
            <v>0</v>
          </cell>
        </row>
        <row r="6449">
          <cell r="A6449" t="str">
            <v>1888200</v>
          </cell>
          <cell r="B6449">
            <v>1</v>
          </cell>
          <cell r="C6449" t="str">
            <v>canopy in lineal metres</v>
          </cell>
          <cell r="D6449" t="str">
            <v>11</v>
          </cell>
          <cell r="E6449" t="str">
            <v>BASCAN</v>
          </cell>
          <cell r="F6449" t="str">
            <v>BAS</v>
          </cell>
          <cell r="G6449">
            <v>38820</v>
          </cell>
          <cell r="H6449" t="str">
            <v>Active</v>
          </cell>
          <cell r="I6449">
            <v>130</v>
          </cell>
          <cell r="J6449">
            <v>39343</v>
          </cell>
          <cell r="K6449" t="str">
            <v>I</v>
          </cell>
          <cell r="L6449" t="str">
            <v>WA</v>
          </cell>
          <cell r="M6449" t="str">
            <v>0006</v>
          </cell>
          <cell r="N6449">
            <v>39280.32</v>
          </cell>
          <cell r="O6449">
            <v>0</v>
          </cell>
          <cell r="P6449">
            <v>0</v>
          </cell>
          <cell r="Q6449">
            <v>0</v>
          </cell>
          <cell r="R6449">
            <v>39280.32</v>
          </cell>
          <cell r="S6449">
            <v>0</v>
          </cell>
          <cell r="T6449">
            <v>25</v>
          </cell>
          <cell r="U6449">
            <v>0</v>
          </cell>
          <cell r="V6449">
            <v>25</v>
          </cell>
          <cell r="W6449">
            <v>0</v>
          </cell>
          <cell r="X6449">
            <v>0</v>
          </cell>
        </row>
        <row r="6450">
          <cell r="A6450" t="str">
            <v>1888300</v>
          </cell>
          <cell r="B6450">
            <v>1</v>
          </cell>
          <cell r="C6450" t="str">
            <v>sealing and landscaping to Car Park and</v>
          </cell>
          <cell r="D6450" t="str">
            <v>11</v>
          </cell>
          <cell r="E6450" t="str">
            <v>CVLSEA</v>
          </cell>
          <cell r="F6450" t="str">
            <v>CVL</v>
          </cell>
          <cell r="G6450">
            <v>38820</v>
          </cell>
          <cell r="H6450" t="str">
            <v>Active</v>
          </cell>
          <cell r="I6450">
            <v>1</v>
          </cell>
          <cell r="J6450">
            <v>39344</v>
          </cell>
          <cell r="K6450" t="str">
            <v>I</v>
          </cell>
          <cell r="L6450" t="str">
            <v>WA</v>
          </cell>
          <cell r="M6450" t="str">
            <v>0006</v>
          </cell>
          <cell r="N6450">
            <v>0</v>
          </cell>
          <cell r="O6450">
            <v>0</v>
          </cell>
          <cell r="P6450">
            <v>0</v>
          </cell>
          <cell r="Q6450">
            <v>0</v>
          </cell>
          <cell r="R6450">
            <v>0</v>
          </cell>
          <cell r="S6450">
            <v>0</v>
          </cell>
          <cell r="T6450">
            <v>0</v>
          </cell>
          <cell r="U6450">
            <v>0</v>
          </cell>
          <cell r="V6450">
            <v>0</v>
          </cell>
          <cell r="W6450">
            <v>0</v>
          </cell>
          <cell r="X6450">
            <v>0</v>
          </cell>
        </row>
        <row r="6451">
          <cell r="A6451" t="str">
            <v>1888400</v>
          </cell>
          <cell r="B6451">
            <v>1</v>
          </cell>
          <cell r="C6451" t="str">
            <v>electric light fitting -single lamp road</v>
          </cell>
          <cell r="D6451" t="str">
            <v>11</v>
          </cell>
          <cell r="E6451" t="str">
            <v>BASLIG</v>
          </cell>
          <cell r="F6451" t="str">
            <v>BAS</v>
          </cell>
          <cell r="G6451">
            <v>38820</v>
          </cell>
          <cell r="H6451" t="str">
            <v>Active</v>
          </cell>
          <cell r="I6451">
            <v>15</v>
          </cell>
          <cell r="J6451">
            <v>39343</v>
          </cell>
          <cell r="K6451" t="str">
            <v>I</v>
          </cell>
          <cell r="L6451" t="str">
            <v>WA</v>
          </cell>
          <cell r="M6451" t="str">
            <v>0006</v>
          </cell>
          <cell r="N6451">
            <v>11330.86</v>
          </cell>
          <cell r="O6451">
            <v>0</v>
          </cell>
          <cell r="P6451">
            <v>0</v>
          </cell>
          <cell r="Q6451">
            <v>0</v>
          </cell>
          <cell r="R6451">
            <v>11330.86</v>
          </cell>
          <cell r="S6451">
            <v>0</v>
          </cell>
          <cell r="T6451">
            <v>20</v>
          </cell>
          <cell r="U6451">
            <v>0</v>
          </cell>
          <cell r="V6451">
            <v>20</v>
          </cell>
          <cell r="W6451">
            <v>0</v>
          </cell>
          <cell r="X6451">
            <v>0</v>
          </cell>
        </row>
        <row r="6452">
          <cell r="A6452" t="str">
            <v>1888500</v>
          </cell>
          <cell r="B6452">
            <v>1</v>
          </cell>
          <cell r="C6452" t="str">
            <v>electric light fitting - square reflecto</v>
          </cell>
          <cell r="D6452" t="str">
            <v>11</v>
          </cell>
          <cell r="E6452" t="str">
            <v>BASLIG</v>
          </cell>
          <cell r="F6452" t="str">
            <v>BAS</v>
          </cell>
          <cell r="G6452">
            <v>38820</v>
          </cell>
          <cell r="H6452" t="str">
            <v>Active</v>
          </cell>
          <cell r="I6452">
            <v>4</v>
          </cell>
          <cell r="J6452">
            <v>39343</v>
          </cell>
          <cell r="K6452" t="str">
            <v>I</v>
          </cell>
          <cell r="L6452" t="str">
            <v>WA</v>
          </cell>
          <cell r="M6452" t="str">
            <v>0006</v>
          </cell>
          <cell r="N6452">
            <v>193.38</v>
          </cell>
          <cell r="O6452">
            <v>0</v>
          </cell>
          <cell r="P6452">
            <v>0</v>
          </cell>
          <cell r="Q6452">
            <v>0</v>
          </cell>
          <cell r="R6452">
            <v>193.38</v>
          </cell>
          <cell r="S6452">
            <v>0</v>
          </cell>
          <cell r="T6452">
            <v>20</v>
          </cell>
          <cell r="U6452">
            <v>0</v>
          </cell>
          <cell r="V6452">
            <v>20</v>
          </cell>
          <cell r="W6452">
            <v>0</v>
          </cell>
          <cell r="X6452">
            <v>0</v>
          </cell>
        </row>
        <row r="6453">
          <cell r="A6453" t="str">
            <v>1888600</v>
          </cell>
          <cell r="B6453">
            <v>1</v>
          </cell>
          <cell r="C6453" t="str">
            <v>fluorescent light fitting - single tube</v>
          </cell>
          <cell r="D6453" t="str">
            <v>11</v>
          </cell>
          <cell r="E6453" t="str">
            <v>BASLIG</v>
          </cell>
          <cell r="F6453" t="str">
            <v>BAS</v>
          </cell>
          <cell r="G6453">
            <v>38820</v>
          </cell>
          <cell r="H6453" t="str">
            <v>Active</v>
          </cell>
          <cell r="I6453">
            <v>10</v>
          </cell>
          <cell r="J6453">
            <v>39343</v>
          </cell>
          <cell r="K6453" t="str">
            <v>I</v>
          </cell>
          <cell r="L6453" t="str">
            <v>WA</v>
          </cell>
          <cell r="M6453" t="str">
            <v>0006</v>
          </cell>
          <cell r="N6453">
            <v>1359.7</v>
          </cell>
          <cell r="O6453">
            <v>0</v>
          </cell>
          <cell r="P6453">
            <v>0</v>
          </cell>
          <cell r="Q6453">
            <v>0</v>
          </cell>
          <cell r="R6453">
            <v>1359.7</v>
          </cell>
          <cell r="S6453">
            <v>0</v>
          </cell>
          <cell r="T6453">
            <v>20</v>
          </cell>
          <cell r="U6453">
            <v>0</v>
          </cell>
          <cell r="V6453">
            <v>20</v>
          </cell>
          <cell r="W6453">
            <v>0</v>
          </cell>
          <cell r="X6453">
            <v>0</v>
          </cell>
        </row>
        <row r="6454">
          <cell r="A6454" t="str">
            <v>1888700</v>
          </cell>
          <cell r="B6454">
            <v>1</v>
          </cell>
          <cell r="C6454" t="str">
            <v>handrail to emergency exits (set)</v>
          </cell>
          <cell r="D6454" t="str">
            <v>11</v>
          </cell>
          <cell r="E6454" t="str">
            <v>BASSUN</v>
          </cell>
          <cell r="F6454" t="str">
            <v>BAS</v>
          </cell>
          <cell r="G6454">
            <v>38820</v>
          </cell>
          <cell r="H6454" t="str">
            <v>Active</v>
          </cell>
          <cell r="I6454">
            <v>4</v>
          </cell>
          <cell r="J6454">
            <v>39343</v>
          </cell>
          <cell r="K6454" t="str">
            <v>I</v>
          </cell>
          <cell r="L6454" t="str">
            <v>WA</v>
          </cell>
          <cell r="M6454" t="str">
            <v>0006</v>
          </cell>
          <cell r="N6454">
            <v>483.45</v>
          </cell>
          <cell r="O6454">
            <v>0</v>
          </cell>
          <cell r="P6454">
            <v>0</v>
          </cell>
          <cell r="Q6454">
            <v>0</v>
          </cell>
          <cell r="R6454">
            <v>483.45</v>
          </cell>
          <cell r="S6454">
            <v>0</v>
          </cell>
          <cell r="T6454">
            <v>20</v>
          </cell>
          <cell r="U6454">
            <v>0</v>
          </cell>
          <cell r="V6454">
            <v>20</v>
          </cell>
          <cell r="W6454">
            <v>0</v>
          </cell>
          <cell r="X6454">
            <v>0</v>
          </cell>
        </row>
        <row r="6455">
          <cell r="A6455" t="str">
            <v>1888800</v>
          </cell>
          <cell r="B6455">
            <v>1</v>
          </cell>
          <cell r="C6455" t="str">
            <v>handrail/pedestrian barriers in lineal m</v>
          </cell>
          <cell r="D6455" t="str">
            <v>11</v>
          </cell>
          <cell r="E6455" t="str">
            <v>BASSUN</v>
          </cell>
          <cell r="F6455" t="str">
            <v>BAS</v>
          </cell>
          <cell r="G6455">
            <v>38820</v>
          </cell>
          <cell r="H6455" t="str">
            <v>Active</v>
          </cell>
          <cell r="I6455">
            <v>153</v>
          </cell>
          <cell r="J6455">
            <v>39343</v>
          </cell>
          <cell r="K6455" t="str">
            <v>I</v>
          </cell>
          <cell r="L6455" t="str">
            <v>WA</v>
          </cell>
          <cell r="M6455" t="str">
            <v>0006</v>
          </cell>
          <cell r="N6455">
            <v>9245.98</v>
          </cell>
          <cell r="O6455">
            <v>0</v>
          </cell>
          <cell r="P6455">
            <v>0</v>
          </cell>
          <cell r="Q6455">
            <v>0</v>
          </cell>
          <cell r="R6455">
            <v>9245.98</v>
          </cell>
          <cell r="S6455">
            <v>0</v>
          </cell>
          <cell r="T6455">
            <v>20</v>
          </cell>
          <cell r="U6455">
            <v>0</v>
          </cell>
          <cell r="V6455">
            <v>20</v>
          </cell>
          <cell r="W6455">
            <v>0</v>
          </cell>
          <cell r="X6455">
            <v>0</v>
          </cell>
        </row>
        <row r="6456">
          <cell r="A6456" t="str">
            <v>1888900</v>
          </cell>
          <cell r="B6456">
            <v>1</v>
          </cell>
          <cell r="C6456" t="str">
            <v>sprinkler head and piping</v>
          </cell>
          <cell r="D6456" t="str">
            <v>11</v>
          </cell>
          <cell r="E6456" t="str">
            <v>BASPLM</v>
          </cell>
          <cell r="F6456" t="str">
            <v>BAS</v>
          </cell>
          <cell r="G6456">
            <v>38820</v>
          </cell>
          <cell r="H6456" t="str">
            <v>Active</v>
          </cell>
          <cell r="I6456">
            <v>4</v>
          </cell>
          <cell r="J6456">
            <v>39343</v>
          </cell>
          <cell r="K6456" t="str">
            <v>I</v>
          </cell>
          <cell r="L6456" t="str">
            <v>WA</v>
          </cell>
          <cell r="M6456" t="str">
            <v>0006</v>
          </cell>
          <cell r="N6456">
            <v>725.18</v>
          </cell>
          <cell r="O6456">
            <v>0</v>
          </cell>
          <cell r="P6456">
            <v>0</v>
          </cell>
          <cell r="Q6456">
            <v>0</v>
          </cell>
          <cell r="R6456">
            <v>725.18</v>
          </cell>
          <cell r="S6456">
            <v>0</v>
          </cell>
          <cell r="T6456">
            <v>25</v>
          </cell>
          <cell r="U6456">
            <v>0</v>
          </cell>
          <cell r="V6456">
            <v>25</v>
          </cell>
          <cell r="W6456">
            <v>0</v>
          </cell>
          <cell r="X6456">
            <v>0</v>
          </cell>
        </row>
        <row r="6457">
          <cell r="A6457" t="str">
            <v>1889000</v>
          </cell>
          <cell r="B6457">
            <v>1</v>
          </cell>
          <cell r="C6457" t="str">
            <v>underground sewerage reticulation (set)</v>
          </cell>
          <cell r="D6457" t="str">
            <v>11</v>
          </cell>
          <cell r="E6457" t="str">
            <v>CVLSER</v>
          </cell>
          <cell r="F6457" t="str">
            <v>CVL</v>
          </cell>
          <cell r="G6457">
            <v>38820</v>
          </cell>
          <cell r="H6457" t="str">
            <v>Active</v>
          </cell>
          <cell r="I6457">
            <v>1</v>
          </cell>
          <cell r="J6457">
            <v>39344</v>
          </cell>
          <cell r="K6457" t="str">
            <v>I</v>
          </cell>
          <cell r="L6457" t="str">
            <v>WA</v>
          </cell>
          <cell r="M6457" t="str">
            <v>0006</v>
          </cell>
          <cell r="N6457">
            <v>0</v>
          </cell>
          <cell r="O6457">
            <v>0</v>
          </cell>
          <cell r="P6457">
            <v>0</v>
          </cell>
          <cell r="Q6457">
            <v>0</v>
          </cell>
          <cell r="R6457">
            <v>0</v>
          </cell>
          <cell r="S6457">
            <v>0</v>
          </cell>
          <cell r="T6457">
            <v>0</v>
          </cell>
          <cell r="U6457">
            <v>0</v>
          </cell>
          <cell r="V6457">
            <v>0</v>
          </cell>
          <cell r="W6457">
            <v>0</v>
          </cell>
          <cell r="X6457">
            <v>0</v>
          </cell>
        </row>
        <row r="6458">
          <cell r="A6458" t="str">
            <v>1889100</v>
          </cell>
          <cell r="B6458">
            <v>1</v>
          </cell>
          <cell r="C6458" t="str">
            <v>plumbing reticulation and fittings (set)</v>
          </cell>
          <cell r="D6458" t="str">
            <v>11</v>
          </cell>
          <cell r="E6458" t="str">
            <v>BASPLM</v>
          </cell>
          <cell r="F6458" t="str">
            <v>BAS</v>
          </cell>
          <cell r="G6458">
            <v>38820</v>
          </cell>
          <cell r="H6458" t="str">
            <v>Active</v>
          </cell>
          <cell r="I6458">
            <v>1</v>
          </cell>
          <cell r="J6458">
            <v>39343</v>
          </cell>
          <cell r="K6458" t="str">
            <v>I</v>
          </cell>
          <cell r="L6458" t="str">
            <v>WA</v>
          </cell>
          <cell r="M6458" t="str">
            <v>0001</v>
          </cell>
          <cell r="N6458">
            <v>12680</v>
          </cell>
          <cell r="O6458">
            <v>0</v>
          </cell>
          <cell r="P6458">
            <v>0</v>
          </cell>
          <cell r="Q6458">
            <v>0</v>
          </cell>
          <cell r="R6458">
            <v>12680</v>
          </cell>
          <cell r="S6458">
            <v>0</v>
          </cell>
          <cell r="T6458">
            <v>25</v>
          </cell>
          <cell r="U6458">
            <v>0</v>
          </cell>
          <cell r="V6458">
            <v>25</v>
          </cell>
          <cell r="W6458">
            <v>0</v>
          </cell>
          <cell r="X6458">
            <v>0</v>
          </cell>
        </row>
        <row r="6459">
          <cell r="A6459" t="str">
            <v>1889200</v>
          </cell>
          <cell r="B6459">
            <v>1</v>
          </cell>
          <cell r="C6459" t="str">
            <v>electrical reticulation and fittings (se</v>
          </cell>
          <cell r="D6459" t="str">
            <v>11</v>
          </cell>
          <cell r="E6459" t="str">
            <v>BASELC</v>
          </cell>
          <cell r="F6459" t="str">
            <v>BAS</v>
          </cell>
          <cell r="G6459">
            <v>38820</v>
          </cell>
          <cell r="H6459" t="str">
            <v>Active</v>
          </cell>
          <cell r="I6459">
            <v>1</v>
          </cell>
          <cell r="J6459">
            <v>39343</v>
          </cell>
          <cell r="K6459" t="str">
            <v>I</v>
          </cell>
          <cell r="L6459" t="str">
            <v>WA</v>
          </cell>
          <cell r="M6459" t="str">
            <v>0001</v>
          </cell>
          <cell r="N6459">
            <v>464933.38</v>
          </cell>
          <cell r="O6459">
            <v>0</v>
          </cell>
          <cell r="P6459">
            <v>0</v>
          </cell>
          <cell r="Q6459">
            <v>0</v>
          </cell>
          <cell r="R6459">
            <v>464933.38</v>
          </cell>
          <cell r="S6459">
            <v>0</v>
          </cell>
          <cell r="T6459">
            <v>25</v>
          </cell>
          <cell r="U6459">
            <v>0</v>
          </cell>
          <cell r="V6459">
            <v>25</v>
          </cell>
          <cell r="W6459">
            <v>0</v>
          </cell>
          <cell r="X6459">
            <v>0</v>
          </cell>
        </row>
        <row r="6460">
          <cell r="A6460" t="str">
            <v>1889300</v>
          </cell>
          <cell r="B6460">
            <v>1</v>
          </cell>
          <cell r="C6460" t="str">
            <v>main building structure</v>
          </cell>
          <cell r="D6460" t="str">
            <v>11</v>
          </cell>
          <cell r="E6460" t="str">
            <v>BUICOM</v>
          </cell>
          <cell r="F6460" t="str">
            <v>BUI</v>
          </cell>
          <cell r="G6460">
            <v>38820</v>
          </cell>
          <cell r="H6460" t="str">
            <v>Active</v>
          </cell>
          <cell r="I6460">
            <v>1</v>
          </cell>
          <cell r="J6460">
            <v>39343</v>
          </cell>
          <cell r="K6460" t="str">
            <v>I</v>
          </cell>
          <cell r="L6460" t="str">
            <v>WA</v>
          </cell>
          <cell r="M6460" t="str">
            <v>0001</v>
          </cell>
          <cell r="N6460">
            <v>5748267.1200000001</v>
          </cell>
          <cell r="O6460">
            <v>0</v>
          </cell>
          <cell r="P6460">
            <v>0</v>
          </cell>
          <cell r="Q6460">
            <v>0</v>
          </cell>
          <cell r="R6460">
            <v>5748267.1200000001</v>
          </cell>
          <cell r="S6460">
            <v>0</v>
          </cell>
          <cell r="T6460">
            <v>0</v>
          </cell>
          <cell r="U6460">
            <v>0</v>
          </cell>
          <cell r="V6460">
            <v>0</v>
          </cell>
          <cell r="W6460">
            <v>0</v>
          </cell>
          <cell r="X6460">
            <v>0</v>
          </cell>
        </row>
        <row r="6461">
          <cell r="A6461" t="str">
            <v>1889400</v>
          </cell>
          <cell r="B6461">
            <v>1</v>
          </cell>
          <cell r="C6461" t="str">
            <v>sub station building structure</v>
          </cell>
          <cell r="D6461" t="str">
            <v>11</v>
          </cell>
          <cell r="E6461" t="str">
            <v>BUICOM</v>
          </cell>
          <cell r="F6461" t="str">
            <v>BUI</v>
          </cell>
          <cell r="G6461">
            <v>38820</v>
          </cell>
          <cell r="H6461" t="str">
            <v>Active</v>
          </cell>
          <cell r="I6461">
            <v>2</v>
          </cell>
          <cell r="J6461">
            <v>39343</v>
          </cell>
          <cell r="K6461" t="str">
            <v>I</v>
          </cell>
          <cell r="L6461" t="str">
            <v>WA</v>
          </cell>
          <cell r="M6461" t="str">
            <v>0001</v>
          </cell>
          <cell r="N6461">
            <v>25359.99</v>
          </cell>
          <cell r="O6461">
            <v>0</v>
          </cell>
          <cell r="P6461">
            <v>0</v>
          </cell>
          <cell r="Q6461">
            <v>0</v>
          </cell>
          <cell r="R6461">
            <v>25359.99</v>
          </cell>
          <cell r="S6461">
            <v>0</v>
          </cell>
          <cell r="T6461">
            <v>0</v>
          </cell>
          <cell r="U6461">
            <v>0</v>
          </cell>
          <cell r="V6461">
            <v>0</v>
          </cell>
          <cell r="W6461">
            <v>0</v>
          </cell>
          <cell r="X6461">
            <v>0</v>
          </cell>
        </row>
        <row r="6462">
          <cell r="A6462" t="str">
            <v>1889500</v>
          </cell>
          <cell r="B6462">
            <v>1</v>
          </cell>
          <cell r="C6462" t="str">
            <v>car wash facility</v>
          </cell>
          <cell r="D6462" t="str">
            <v>43</v>
          </cell>
          <cell r="E6462" t="str">
            <v>CVLSUN</v>
          </cell>
          <cell r="F6462" t="str">
            <v>CVL</v>
          </cell>
          <cell r="G6462">
            <v>38820</v>
          </cell>
          <cell r="H6462" t="str">
            <v>Active</v>
          </cell>
          <cell r="I6462">
            <v>1</v>
          </cell>
          <cell r="J6462">
            <v>39344</v>
          </cell>
          <cell r="K6462" t="str">
            <v>V</v>
          </cell>
          <cell r="L6462" t="str">
            <v>SA</v>
          </cell>
          <cell r="M6462" t="str">
            <v>0014</v>
          </cell>
          <cell r="N6462">
            <v>0</v>
          </cell>
          <cell r="O6462">
            <v>0</v>
          </cell>
          <cell r="P6462">
            <v>0</v>
          </cell>
          <cell r="Q6462">
            <v>0</v>
          </cell>
          <cell r="R6462">
            <v>0</v>
          </cell>
          <cell r="S6462">
            <v>0</v>
          </cell>
          <cell r="T6462">
            <v>0</v>
          </cell>
          <cell r="U6462">
            <v>0</v>
          </cell>
          <cell r="V6462">
            <v>0</v>
          </cell>
          <cell r="W6462">
            <v>0</v>
          </cell>
          <cell r="X6462">
            <v>0</v>
          </cell>
        </row>
        <row r="6463">
          <cell r="A6463" t="str">
            <v>1889600</v>
          </cell>
          <cell r="B6463">
            <v>1</v>
          </cell>
          <cell r="C6463" t="str">
            <v>external signage (set)</v>
          </cell>
          <cell r="D6463" t="str">
            <v>43</v>
          </cell>
          <cell r="E6463" t="str">
            <v>CVLSIG</v>
          </cell>
          <cell r="F6463" t="str">
            <v>CVL</v>
          </cell>
          <cell r="G6463">
            <v>38820</v>
          </cell>
          <cell r="H6463" t="str">
            <v>Active</v>
          </cell>
          <cell r="I6463">
            <v>1</v>
          </cell>
          <cell r="J6463">
            <v>39344</v>
          </cell>
          <cell r="K6463" t="str">
            <v>V</v>
          </cell>
          <cell r="L6463" t="str">
            <v>SA</v>
          </cell>
          <cell r="M6463" t="str">
            <v>0014</v>
          </cell>
          <cell r="N6463">
            <v>0</v>
          </cell>
          <cell r="O6463">
            <v>0</v>
          </cell>
          <cell r="P6463">
            <v>0</v>
          </cell>
          <cell r="Q6463">
            <v>0</v>
          </cell>
          <cell r="R6463">
            <v>0</v>
          </cell>
          <cell r="S6463">
            <v>0</v>
          </cell>
          <cell r="T6463">
            <v>0</v>
          </cell>
          <cell r="U6463">
            <v>0</v>
          </cell>
          <cell r="V6463">
            <v>0</v>
          </cell>
          <cell r="W6463">
            <v>0</v>
          </cell>
          <cell r="X6463">
            <v>0</v>
          </cell>
        </row>
        <row r="6464">
          <cell r="A6464" t="str">
            <v>1889700</v>
          </cell>
          <cell r="B6464">
            <v>1</v>
          </cell>
          <cell r="C6464" t="str">
            <v>fencing to Airside in lineal metres appr</v>
          </cell>
          <cell r="D6464" t="str">
            <v>43</v>
          </cell>
          <cell r="E6464" t="str">
            <v>CVLFEN</v>
          </cell>
          <cell r="F6464" t="str">
            <v>CVL</v>
          </cell>
          <cell r="G6464">
            <v>38820</v>
          </cell>
          <cell r="H6464" t="str">
            <v>Active</v>
          </cell>
          <cell r="I6464">
            <v>1</v>
          </cell>
          <cell r="J6464">
            <v>39344</v>
          </cell>
          <cell r="K6464" t="str">
            <v>V</v>
          </cell>
          <cell r="L6464" t="str">
            <v>SA</v>
          </cell>
          <cell r="M6464" t="str">
            <v>0014</v>
          </cell>
          <cell r="N6464">
            <v>0</v>
          </cell>
          <cell r="O6464">
            <v>0</v>
          </cell>
          <cell r="P6464">
            <v>0</v>
          </cell>
          <cell r="Q6464">
            <v>0</v>
          </cell>
          <cell r="R6464">
            <v>0</v>
          </cell>
          <cell r="S6464">
            <v>0</v>
          </cell>
          <cell r="T6464">
            <v>0</v>
          </cell>
          <cell r="U6464">
            <v>0</v>
          </cell>
          <cell r="V6464">
            <v>0</v>
          </cell>
          <cell r="W6464">
            <v>0</v>
          </cell>
          <cell r="X6464">
            <v>0</v>
          </cell>
        </row>
        <row r="6465">
          <cell r="A6465" t="str">
            <v>1889800</v>
          </cell>
          <cell r="B6465">
            <v>1</v>
          </cell>
          <cell r="C6465" t="str">
            <v>fencing to Boundaries in lineal metres a</v>
          </cell>
          <cell r="D6465" t="str">
            <v>43</v>
          </cell>
          <cell r="E6465" t="str">
            <v>CVLFEN</v>
          </cell>
          <cell r="F6465" t="str">
            <v>CVL</v>
          </cell>
          <cell r="G6465">
            <v>38820</v>
          </cell>
          <cell r="H6465" t="str">
            <v>Active</v>
          </cell>
          <cell r="I6465">
            <v>1</v>
          </cell>
          <cell r="J6465">
            <v>39344</v>
          </cell>
          <cell r="K6465" t="str">
            <v>V</v>
          </cell>
          <cell r="L6465" t="str">
            <v>SA</v>
          </cell>
          <cell r="M6465" t="str">
            <v>0014</v>
          </cell>
          <cell r="N6465">
            <v>0</v>
          </cell>
          <cell r="O6465">
            <v>0</v>
          </cell>
          <cell r="P6465">
            <v>0</v>
          </cell>
          <cell r="Q6465">
            <v>0</v>
          </cell>
          <cell r="R6465">
            <v>0</v>
          </cell>
          <cell r="S6465">
            <v>0</v>
          </cell>
          <cell r="T6465">
            <v>0</v>
          </cell>
          <cell r="U6465">
            <v>0</v>
          </cell>
          <cell r="V6465">
            <v>0</v>
          </cell>
          <cell r="W6465">
            <v>0</v>
          </cell>
          <cell r="X6465">
            <v>0</v>
          </cell>
        </row>
        <row r="6466">
          <cell r="A6466" t="str">
            <v>1889900</v>
          </cell>
          <cell r="B6466">
            <v>1</v>
          </cell>
          <cell r="C6466" t="str">
            <v>sealing and landscaping to Car Park (set</v>
          </cell>
          <cell r="D6466" t="str">
            <v>43</v>
          </cell>
          <cell r="E6466" t="str">
            <v>CVLSEA</v>
          </cell>
          <cell r="F6466" t="str">
            <v>CVL</v>
          </cell>
          <cell r="G6466">
            <v>38820</v>
          </cell>
          <cell r="H6466" t="str">
            <v>Active</v>
          </cell>
          <cell r="I6466">
            <v>1</v>
          </cell>
          <cell r="J6466">
            <v>39344</v>
          </cell>
          <cell r="K6466" t="str">
            <v>V</v>
          </cell>
          <cell r="L6466" t="str">
            <v>SA</v>
          </cell>
          <cell r="M6466" t="str">
            <v>0014</v>
          </cell>
          <cell r="N6466">
            <v>0</v>
          </cell>
          <cell r="O6466">
            <v>0</v>
          </cell>
          <cell r="P6466">
            <v>0</v>
          </cell>
          <cell r="Q6466">
            <v>0</v>
          </cell>
          <cell r="R6466">
            <v>0</v>
          </cell>
          <cell r="S6466">
            <v>0</v>
          </cell>
          <cell r="T6466">
            <v>0</v>
          </cell>
          <cell r="U6466">
            <v>0</v>
          </cell>
          <cell r="V6466">
            <v>0</v>
          </cell>
          <cell r="W6466">
            <v>0</v>
          </cell>
          <cell r="X6466">
            <v>0</v>
          </cell>
        </row>
        <row r="6467">
          <cell r="A6467" t="str">
            <v>1890000</v>
          </cell>
          <cell r="B6467">
            <v>1</v>
          </cell>
          <cell r="C6467" t="str">
            <v>single lamp foodlight</v>
          </cell>
          <cell r="D6467" t="str">
            <v>43</v>
          </cell>
          <cell r="E6467" t="str">
            <v>CVLSUN</v>
          </cell>
          <cell r="F6467" t="str">
            <v>CVL</v>
          </cell>
          <cell r="G6467">
            <v>38820</v>
          </cell>
          <cell r="H6467" t="str">
            <v>Active</v>
          </cell>
          <cell r="I6467">
            <v>1</v>
          </cell>
          <cell r="J6467">
            <v>39344</v>
          </cell>
          <cell r="K6467" t="str">
            <v>V</v>
          </cell>
          <cell r="L6467" t="str">
            <v>SA</v>
          </cell>
          <cell r="M6467" t="str">
            <v>0014</v>
          </cell>
          <cell r="N6467">
            <v>0</v>
          </cell>
          <cell r="O6467">
            <v>0</v>
          </cell>
          <cell r="P6467">
            <v>0</v>
          </cell>
          <cell r="Q6467">
            <v>0</v>
          </cell>
          <cell r="R6467">
            <v>0</v>
          </cell>
          <cell r="S6467">
            <v>0</v>
          </cell>
          <cell r="T6467">
            <v>0</v>
          </cell>
          <cell r="U6467">
            <v>0</v>
          </cell>
          <cell r="V6467">
            <v>0</v>
          </cell>
          <cell r="W6467">
            <v>0</v>
          </cell>
          <cell r="X6467">
            <v>0</v>
          </cell>
        </row>
        <row r="6468">
          <cell r="A6468" t="str">
            <v>1890100</v>
          </cell>
          <cell r="B6468">
            <v>1</v>
          </cell>
          <cell r="C6468" t="str">
            <v>spot light - wall mounted</v>
          </cell>
          <cell r="D6468" t="str">
            <v>43</v>
          </cell>
          <cell r="E6468" t="str">
            <v>CVLSUN</v>
          </cell>
          <cell r="F6468" t="str">
            <v>CVL</v>
          </cell>
          <cell r="G6468">
            <v>38820</v>
          </cell>
          <cell r="H6468" t="str">
            <v>Active</v>
          </cell>
          <cell r="I6468">
            <v>1</v>
          </cell>
          <cell r="J6468">
            <v>39344</v>
          </cell>
          <cell r="K6468" t="str">
            <v>V</v>
          </cell>
          <cell r="L6468" t="str">
            <v>SA</v>
          </cell>
          <cell r="M6468" t="str">
            <v>0014</v>
          </cell>
          <cell r="N6468">
            <v>0</v>
          </cell>
          <cell r="O6468">
            <v>0</v>
          </cell>
          <cell r="P6468">
            <v>0</v>
          </cell>
          <cell r="Q6468">
            <v>0</v>
          </cell>
          <cell r="R6468">
            <v>0</v>
          </cell>
          <cell r="S6468">
            <v>0</v>
          </cell>
          <cell r="T6468">
            <v>0</v>
          </cell>
          <cell r="U6468">
            <v>0</v>
          </cell>
          <cell r="V6468">
            <v>0</v>
          </cell>
          <cell r="W6468">
            <v>0</v>
          </cell>
          <cell r="X6468">
            <v>0</v>
          </cell>
        </row>
        <row r="6469">
          <cell r="A6469" t="str">
            <v>1890200</v>
          </cell>
          <cell r="B6469">
            <v>1</v>
          </cell>
          <cell r="C6469" t="str">
            <v>auto roller door</v>
          </cell>
          <cell r="D6469" t="str">
            <v>43</v>
          </cell>
          <cell r="E6469" t="str">
            <v>BASADR</v>
          </cell>
          <cell r="F6469" t="str">
            <v>BAS</v>
          </cell>
          <cell r="G6469">
            <v>38820</v>
          </cell>
          <cell r="H6469" t="str">
            <v>Active</v>
          </cell>
          <cell r="I6469">
            <v>2</v>
          </cell>
          <cell r="J6469">
            <v>39344</v>
          </cell>
          <cell r="K6469" t="str">
            <v>V</v>
          </cell>
          <cell r="L6469" t="str">
            <v>SA</v>
          </cell>
          <cell r="M6469" t="str">
            <v>0014</v>
          </cell>
          <cell r="N6469">
            <v>9334.31</v>
          </cell>
          <cell r="O6469">
            <v>37.58</v>
          </cell>
          <cell r="P6469">
            <v>451.62</v>
          </cell>
          <cell r="Q6469">
            <v>903.24</v>
          </cell>
          <cell r="R6469">
            <v>8431.07</v>
          </cell>
          <cell r="S6469">
            <v>3562.78</v>
          </cell>
          <cell r="T6469">
            <v>20</v>
          </cell>
          <cell r="U6469">
            <v>244</v>
          </cell>
          <cell r="V6469">
            <v>18</v>
          </cell>
          <cell r="W6469">
            <v>244</v>
          </cell>
          <cell r="X6469">
            <v>0</v>
          </cell>
        </row>
        <row r="6470">
          <cell r="A6470" t="str">
            <v>1890300</v>
          </cell>
          <cell r="B6470">
            <v>1</v>
          </cell>
          <cell r="C6470" t="str">
            <v>auto roller door motor</v>
          </cell>
          <cell r="D6470" t="str">
            <v>43</v>
          </cell>
          <cell r="E6470" t="str">
            <v>BASADR</v>
          </cell>
          <cell r="F6470" t="str">
            <v>BAS</v>
          </cell>
          <cell r="G6470">
            <v>38820</v>
          </cell>
          <cell r="H6470" t="str">
            <v>Active</v>
          </cell>
          <cell r="I6470">
            <v>2</v>
          </cell>
          <cell r="J6470">
            <v>39344</v>
          </cell>
          <cell r="K6470" t="str">
            <v>V</v>
          </cell>
          <cell r="L6470" t="str">
            <v>SA</v>
          </cell>
          <cell r="M6470" t="str">
            <v>0014</v>
          </cell>
          <cell r="N6470">
            <v>4000.36</v>
          </cell>
          <cell r="O6470">
            <v>16.12</v>
          </cell>
          <cell r="P6470">
            <v>193.55</v>
          </cell>
          <cell r="Q6470">
            <v>387.1</v>
          </cell>
          <cell r="R6470">
            <v>3613.26</v>
          </cell>
          <cell r="S6470">
            <v>1526.89</v>
          </cell>
          <cell r="T6470">
            <v>20</v>
          </cell>
          <cell r="U6470">
            <v>244</v>
          </cell>
          <cell r="V6470">
            <v>18</v>
          </cell>
          <cell r="W6470">
            <v>244</v>
          </cell>
          <cell r="X6470">
            <v>0</v>
          </cell>
        </row>
        <row r="6471">
          <cell r="A6471" t="str">
            <v>1890400</v>
          </cell>
          <cell r="B6471">
            <v>1</v>
          </cell>
          <cell r="C6471" t="str">
            <v>door check</v>
          </cell>
          <cell r="D6471" t="str">
            <v>43</v>
          </cell>
          <cell r="E6471" t="str">
            <v>BASFIT</v>
          </cell>
          <cell r="F6471" t="str">
            <v>BAS</v>
          </cell>
          <cell r="G6471">
            <v>38820</v>
          </cell>
          <cell r="H6471" t="str">
            <v>Active</v>
          </cell>
          <cell r="I6471">
            <v>3</v>
          </cell>
          <cell r="J6471">
            <v>39344</v>
          </cell>
          <cell r="K6471" t="str">
            <v>V</v>
          </cell>
          <cell r="L6471" t="str">
            <v>SA</v>
          </cell>
          <cell r="M6471" t="str">
            <v>0014</v>
          </cell>
          <cell r="N6471">
            <v>1800.15</v>
          </cell>
          <cell r="O6471">
            <v>7.24</v>
          </cell>
          <cell r="P6471">
            <v>87.1</v>
          </cell>
          <cell r="Q6471">
            <v>174.2</v>
          </cell>
          <cell r="R6471">
            <v>1625.95</v>
          </cell>
          <cell r="S6471">
            <v>687.09</v>
          </cell>
          <cell r="T6471">
            <v>20</v>
          </cell>
          <cell r="U6471">
            <v>244</v>
          </cell>
          <cell r="V6471">
            <v>18</v>
          </cell>
          <cell r="W6471">
            <v>244</v>
          </cell>
          <cell r="X6471">
            <v>0</v>
          </cell>
        </row>
        <row r="6472">
          <cell r="A6472" t="str">
            <v>1890500</v>
          </cell>
          <cell r="B6472">
            <v>1</v>
          </cell>
          <cell r="C6472" t="str">
            <v>electric panel heater</v>
          </cell>
          <cell r="D6472" t="str">
            <v>43</v>
          </cell>
          <cell r="E6472" t="str">
            <v>BASHEA</v>
          </cell>
          <cell r="F6472" t="str">
            <v>BAS</v>
          </cell>
          <cell r="G6472">
            <v>38820</v>
          </cell>
          <cell r="H6472" t="str">
            <v>Active</v>
          </cell>
          <cell r="I6472">
            <v>1</v>
          </cell>
          <cell r="J6472">
            <v>39344</v>
          </cell>
          <cell r="K6472" t="str">
            <v>V</v>
          </cell>
          <cell r="L6472" t="str">
            <v>SA</v>
          </cell>
          <cell r="M6472" t="str">
            <v>0014</v>
          </cell>
          <cell r="N6472">
            <v>379.03</v>
          </cell>
          <cell r="O6472">
            <v>1.97</v>
          </cell>
          <cell r="P6472">
            <v>24.19</v>
          </cell>
          <cell r="Q6472">
            <v>48.38</v>
          </cell>
          <cell r="R6472">
            <v>330.65</v>
          </cell>
          <cell r="S6472">
            <v>144.66999999999999</v>
          </cell>
          <cell r="T6472">
            <v>15</v>
          </cell>
          <cell r="U6472">
            <v>244</v>
          </cell>
          <cell r="V6472">
            <v>13</v>
          </cell>
          <cell r="W6472">
            <v>244</v>
          </cell>
          <cell r="X6472">
            <v>0</v>
          </cell>
        </row>
        <row r="6473">
          <cell r="A6473" t="str">
            <v>1890600</v>
          </cell>
          <cell r="B6473">
            <v>1</v>
          </cell>
          <cell r="C6473" t="str">
            <v>external wall mounted light</v>
          </cell>
          <cell r="D6473" t="str">
            <v>43</v>
          </cell>
          <cell r="E6473" t="str">
            <v>BASLIG</v>
          </cell>
          <cell r="F6473" t="str">
            <v>BAS</v>
          </cell>
          <cell r="G6473">
            <v>38820</v>
          </cell>
          <cell r="H6473" t="str">
            <v>Active</v>
          </cell>
          <cell r="I6473">
            <v>2</v>
          </cell>
          <cell r="J6473">
            <v>39344</v>
          </cell>
          <cell r="K6473" t="str">
            <v>V</v>
          </cell>
          <cell r="L6473" t="str">
            <v>SA</v>
          </cell>
          <cell r="M6473" t="str">
            <v>0014</v>
          </cell>
          <cell r="N6473">
            <v>1263.54</v>
          </cell>
          <cell r="O6473">
            <v>6.72</v>
          </cell>
          <cell r="P6473">
            <v>80.64</v>
          </cell>
          <cell r="Q6473">
            <v>161.28</v>
          </cell>
          <cell r="R6473">
            <v>1102.26</v>
          </cell>
          <cell r="S6473">
            <v>482.28</v>
          </cell>
          <cell r="T6473">
            <v>15</v>
          </cell>
          <cell r="U6473">
            <v>244</v>
          </cell>
          <cell r="V6473">
            <v>13</v>
          </cell>
          <cell r="W6473">
            <v>244</v>
          </cell>
          <cell r="X6473">
            <v>0</v>
          </cell>
        </row>
        <row r="6474">
          <cell r="A6474" t="str">
            <v>1890700</v>
          </cell>
          <cell r="B6474">
            <v>1</v>
          </cell>
          <cell r="C6474" t="str">
            <v>fluorescent light</v>
          </cell>
          <cell r="D6474" t="str">
            <v>43</v>
          </cell>
          <cell r="E6474" t="str">
            <v>BASLIG</v>
          </cell>
          <cell r="F6474" t="str">
            <v>BAS</v>
          </cell>
          <cell r="G6474">
            <v>38820</v>
          </cell>
          <cell r="H6474" t="str">
            <v>Active</v>
          </cell>
          <cell r="I6474">
            <v>5</v>
          </cell>
          <cell r="J6474">
            <v>39344</v>
          </cell>
          <cell r="K6474" t="str">
            <v>V</v>
          </cell>
          <cell r="L6474" t="str">
            <v>SA</v>
          </cell>
          <cell r="M6474" t="str">
            <v>0014</v>
          </cell>
          <cell r="N6474">
            <v>884.5</v>
          </cell>
          <cell r="O6474">
            <v>4.75</v>
          </cell>
          <cell r="P6474">
            <v>56.45</v>
          </cell>
          <cell r="Q6474">
            <v>112.9</v>
          </cell>
          <cell r="R6474">
            <v>771.6</v>
          </cell>
          <cell r="S6474">
            <v>337.6</v>
          </cell>
          <cell r="T6474">
            <v>15</v>
          </cell>
          <cell r="U6474">
            <v>244</v>
          </cell>
          <cell r="V6474">
            <v>13</v>
          </cell>
          <cell r="W6474">
            <v>244</v>
          </cell>
          <cell r="X6474">
            <v>0</v>
          </cell>
        </row>
        <row r="6475">
          <cell r="A6475" t="str">
            <v>1890800</v>
          </cell>
          <cell r="B6475">
            <v>1</v>
          </cell>
          <cell r="C6475" t="str">
            <v>fluorescent light - external</v>
          </cell>
          <cell r="D6475" t="str">
            <v>43</v>
          </cell>
          <cell r="E6475" t="str">
            <v>BASLIG</v>
          </cell>
          <cell r="F6475" t="str">
            <v>BAS</v>
          </cell>
          <cell r="G6475">
            <v>38820</v>
          </cell>
          <cell r="H6475" t="str">
            <v>Active</v>
          </cell>
          <cell r="I6475">
            <v>11</v>
          </cell>
          <cell r="J6475">
            <v>39344</v>
          </cell>
          <cell r="K6475" t="str">
            <v>V</v>
          </cell>
          <cell r="L6475" t="str">
            <v>SA</v>
          </cell>
          <cell r="M6475" t="str">
            <v>0014</v>
          </cell>
          <cell r="N6475">
            <v>4169.79</v>
          </cell>
          <cell r="O6475">
            <v>22.15</v>
          </cell>
          <cell r="P6475">
            <v>266.13</v>
          </cell>
          <cell r="Q6475">
            <v>532.26</v>
          </cell>
          <cell r="R6475">
            <v>3637.53</v>
          </cell>
          <cell r="S6475">
            <v>1591.55</v>
          </cell>
          <cell r="T6475">
            <v>15</v>
          </cell>
          <cell r="U6475">
            <v>244</v>
          </cell>
          <cell r="V6475">
            <v>13</v>
          </cell>
          <cell r="W6475">
            <v>244</v>
          </cell>
          <cell r="X6475">
            <v>0</v>
          </cell>
        </row>
        <row r="6476">
          <cell r="A6476" t="str">
            <v>1890900</v>
          </cell>
          <cell r="B6476">
            <v>1</v>
          </cell>
          <cell r="C6476" t="str">
            <v>handrail/pedestrian barriers in lineal m</v>
          </cell>
          <cell r="D6476" t="str">
            <v>43</v>
          </cell>
          <cell r="E6476" t="str">
            <v>BASFIT</v>
          </cell>
          <cell r="F6476" t="str">
            <v>BAS</v>
          </cell>
          <cell r="G6476">
            <v>38820</v>
          </cell>
          <cell r="H6476" t="str">
            <v>Active</v>
          </cell>
          <cell r="I6476">
            <v>6</v>
          </cell>
          <cell r="J6476">
            <v>39344</v>
          </cell>
          <cell r="K6476" t="str">
            <v>V</v>
          </cell>
          <cell r="L6476" t="str">
            <v>SA</v>
          </cell>
          <cell r="M6476" t="str">
            <v>0014</v>
          </cell>
          <cell r="N6476">
            <v>1733.49</v>
          </cell>
          <cell r="O6476">
            <v>6.98</v>
          </cell>
          <cell r="P6476">
            <v>83.87</v>
          </cell>
          <cell r="Q6476">
            <v>167.74</v>
          </cell>
          <cell r="R6476">
            <v>1565.75</v>
          </cell>
          <cell r="S6476">
            <v>661.65</v>
          </cell>
          <cell r="T6476">
            <v>20</v>
          </cell>
          <cell r="U6476">
            <v>244</v>
          </cell>
          <cell r="V6476">
            <v>18</v>
          </cell>
          <cell r="W6476">
            <v>244</v>
          </cell>
          <cell r="X6476">
            <v>0</v>
          </cell>
        </row>
        <row r="6477">
          <cell r="A6477" t="str">
            <v>1891000</v>
          </cell>
          <cell r="B6477">
            <v>1</v>
          </cell>
          <cell r="C6477" t="str">
            <v>internal division walling in lineal metr</v>
          </cell>
          <cell r="D6477" t="str">
            <v>43</v>
          </cell>
          <cell r="E6477" t="str">
            <v>BASPAR</v>
          </cell>
          <cell r="F6477" t="str">
            <v>BAS</v>
          </cell>
          <cell r="G6477">
            <v>38820</v>
          </cell>
          <cell r="H6477" t="str">
            <v>Active</v>
          </cell>
          <cell r="I6477">
            <v>26</v>
          </cell>
          <cell r="J6477">
            <v>39344</v>
          </cell>
          <cell r="K6477" t="str">
            <v>V</v>
          </cell>
          <cell r="L6477" t="str">
            <v>SA</v>
          </cell>
          <cell r="M6477" t="str">
            <v>0014</v>
          </cell>
          <cell r="N6477">
            <v>29567.85</v>
          </cell>
          <cell r="O6477">
            <v>157.22999999999999</v>
          </cell>
          <cell r="P6477">
            <v>1887.09</v>
          </cell>
          <cell r="Q6477">
            <v>3774.18</v>
          </cell>
          <cell r="R6477">
            <v>25793.67</v>
          </cell>
          <cell r="S6477">
            <v>11285.66</v>
          </cell>
          <cell r="T6477">
            <v>15</v>
          </cell>
          <cell r="U6477">
            <v>244</v>
          </cell>
          <cell r="V6477">
            <v>13</v>
          </cell>
          <cell r="W6477">
            <v>244</v>
          </cell>
          <cell r="X6477">
            <v>0</v>
          </cell>
        </row>
        <row r="6478">
          <cell r="A6478" t="str">
            <v>1891100</v>
          </cell>
          <cell r="B6478">
            <v>1</v>
          </cell>
          <cell r="C6478" t="str">
            <v>perimeter alarm system</v>
          </cell>
          <cell r="D6478" t="str">
            <v>43</v>
          </cell>
          <cell r="E6478" t="str">
            <v>BASALA</v>
          </cell>
          <cell r="F6478" t="str">
            <v>BAS</v>
          </cell>
          <cell r="G6478">
            <v>38820</v>
          </cell>
          <cell r="H6478" t="str">
            <v>Active</v>
          </cell>
          <cell r="I6478">
            <v>1</v>
          </cell>
          <cell r="J6478">
            <v>39344</v>
          </cell>
          <cell r="K6478" t="str">
            <v>V</v>
          </cell>
          <cell r="L6478" t="str">
            <v>SA</v>
          </cell>
          <cell r="M6478" t="str">
            <v>0014</v>
          </cell>
          <cell r="N6478">
            <v>10667.75</v>
          </cell>
          <cell r="O6478">
            <v>43.03</v>
          </cell>
          <cell r="P6478">
            <v>516.14</v>
          </cell>
          <cell r="Q6478">
            <v>1032.28</v>
          </cell>
          <cell r="R6478">
            <v>9635.4699999999993</v>
          </cell>
          <cell r="S6478">
            <v>4071.74</v>
          </cell>
          <cell r="T6478">
            <v>20</v>
          </cell>
          <cell r="U6478">
            <v>244</v>
          </cell>
          <cell r="V6478">
            <v>18</v>
          </cell>
          <cell r="W6478">
            <v>244</v>
          </cell>
          <cell r="X6478">
            <v>0</v>
          </cell>
        </row>
        <row r="6479">
          <cell r="A6479" t="str">
            <v>1891200</v>
          </cell>
          <cell r="B6479">
            <v>1</v>
          </cell>
          <cell r="C6479" t="str">
            <v>sink bench and cupboards</v>
          </cell>
          <cell r="D6479" t="str">
            <v>43</v>
          </cell>
          <cell r="E6479" t="str">
            <v>BASFIT</v>
          </cell>
          <cell r="F6479" t="str">
            <v>BAS</v>
          </cell>
          <cell r="G6479">
            <v>38820</v>
          </cell>
          <cell r="H6479" t="str">
            <v>Active</v>
          </cell>
          <cell r="I6479">
            <v>1</v>
          </cell>
          <cell r="J6479">
            <v>39344</v>
          </cell>
          <cell r="K6479" t="str">
            <v>V</v>
          </cell>
          <cell r="L6479" t="str">
            <v>SA</v>
          </cell>
          <cell r="M6479" t="str">
            <v>0014</v>
          </cell>
          <cell r="N6479">
            <v>2666.98</v>
          </cell>
          <cell r="O6479">
            <v>10.79</v>
          </cell>
          <cell r="P6479">
            <v>129.04</v>
          </cell>
          <cell r="Q6479">
            <v>258.08</v>
          </cell>
          <cell r="R6479">
            <v>2408.9</v>
          </cell>
          <cell r="S6479">
            <v>1017.95</v>
          </cell>
          <cell r="T6479">
            <v>20</v>
          </cell>
          <cell r="U6479">
            <v>244</v>
          </cell>
          <cell r="V6479">
            <v>18</v>
          </cell>
          <cell r="W6479">
            <v>244</v>
          </cell>
          <cell r="X6479">
            <v>0</v>
          </cell>
        </row>
        <row r="6480">
          <cell r="A6480" t="str">
            <v>1891300</v>
          </cell>
          <cell r="B6480">
            <v>1</v>
          </cell>
          <cell r="C6480" t="str">
            <v>sink unit</v>
          </cell>
          <cell r="D6480" t="str">
            <v>43</v>
          </cell>
          <cell r="E6480" t="str">
            <v>BASPLM</v>
          </cell>
          <cell r="F6480" t="str">
            <v>BAS</v>
          </cell>
          <cell r="G6480">
            <v>38820</v>
          </cell>
          <cell r="H6480" t="str">
            <v>Active</v>
          </cell>
          <cell r="I6480">
            <v>2</v>
          </cell>
          <cell r="J6480">
            <v>39344</v>
          </cell>
          <cell r="K6480" t="str">
            <v>V</v>
          </cell>
          <cell r="L6480" t="str">
            <v>SA</v>
          </cell>
          <cell r="M6480" t="str">
            <v>0014</v>
          </cell>
          <cell r="N6480">
            <v>1200.03</v>
          </cell>
          <cell r="O6480">
            <v>4.82</v>
          </cell>
          <cell r="P6480">
            <v>58.06</v>
          </cell>
          <cell r="Q6480">
            <v>116.12</v>
          </cell>
          <cell r="R6480">
            <v>1083.9100000000001</v>
          </cell>
          <cell r="S6480">
            <v>458.04</v>
          </cell>
          <cell r="T6480">
            <v>20</v>
          </cell>
          <cell r="U6480">
            <v>244</v>
          </cell>
          <cell r="V6480">
            <v>18</v>
          </cell>
          <cell r="W6480">
            <v>244</v>
          </cell>
          <cell r="X6480">
            <v>0</v>
          </cell>
        </row>
        <row r="6481">
          <cell r="A6481" t="str">
            <v>1891400</v>
          </cell>
          <cell r="B6481">
            <v>1</v>
          </cell>
          <cell r="C6481" t="str">
            <v>telephone cabling (set)</v>
          </cell>
          <cell r="D6481" t="str">
            <v>43</v>
          </cell>
          <cell r="E6481" t="str">
            <v>BASCAB</v>
          </cell>
          <cell r="F6481" t="str">
            <v>BAS</v>
          </cell>
          <cell r="G6481">
            <v>38820</v>
          </cell>
          <cell r="H6481" t="str">
            <v>Active</v>
          </cell>
          <cell r="I6481">
            <v>1</v>
          </cell>
          <cell r="J6481">
            <v>39344</v>
          </cell>
          <cell r="K6481" t="str">
            <v>V</v>
          </cell>
          <cell r="L6481" t="str">
            <v>SA</v>
          </cell>
          <cell r="M6481" t="str">
            <v>0014</v>
          </cell>
          <cell r="N6481">
            <v>4000.36</v>
          </cell>
          <cell r="O6481">
            <v>16.12</v>
          </cell>
          <cell r="P6481">
            <v>193.55</v>
          </cell>
          <cell r="Q6481">
            <v>387.1</v>
          </cell>
          <cell r="R6481">
            <v>3613.26</v>
          </cell>
          <cell r="S6481">
            <v>1526.89</v>
          </cell>
          <cell r="T6481">
            <v>20</v>
          </cell>
          <cell r="U6481">
            <v>244</v>
          </cell>
          <cell r="V6481">
            <v>18</v>
          </cell>
          <cell r="W6481">
            <v>244</v>
          </cell>
          <cell r="X6481">
            <v>0</v>
          </cell>
        </row>
        <row r="6482">
          <cell r="A6482" t="str">
            <v>1891500</v>
          </cell>
          <cell r="B6482">
            <v>1</v>
          </cell>
          <cell r="C6482" t="str">
            <v>toilets exhaust system (set)</v>
          </cell>
          <cell r="D6482" t="str">
            <v>43</v>
          </cell>
          <cell r="E6482" t="str">
            <v>BASPLM</v>
          </cell>
          <cell r="F6482" t="str">
            <v>BAS</v>
          </cell>
          <cell r="G6482">
            <v>38820</v>
          </cell>
          <cell r="H6482" t="str">
            <v>Active</v>
          </cell>
          <cell r="I6482">
            <v>1</v>
          </cell>
          <cell r="J6482">
            <v>39344</v>
          </cell>
          <cell r="K6482" t="str">
            <v>V</v>
          </cell>
          <cell r="L6482" t="str">
            <v>SA</v>
          </cell>
          <cell r="M6482" t="str">
            <v>0014</v>
          </cell>
          <cell r="N6482">
            <v>4000.36</v>
          </cell>
          <cell r="O6482">
            <v>16.12</v>
          </cell>
          <cell r="P6482">
            <v>193.55</v>
          </cell>
          <cell r="Q6482">
            <v>387.1</v>
          </cell>
          <cell r="R6482">
            <v>3613.26</v>
          </cell>
          <cell r="S6482">
            <v>1526.89</v>
          </cell>
          <cell r="T6482">
            <v>20</v>
          </cell>
          <cell r="U6482">
            <v>244</v>
          </cell>
          <cell r="V6482">
            <v>18</v>
          </cell>
          <cell r="W6482">
            <v>244</v>
          </cell>
          <cell r="X6482">
            <v>0</v>
          </cell>
        </row>
        <row r="6483">
          <cell r="A6483" t="str">
            <v>1891600</v>
          </cell>
          <cell r="B6483">
            <v>1</v>
          </cell>
          <cell r="C6483" t="str">
            <v>vinyl floor covering in square metres</v>
          </cell>
          <cell r="D6483" t="str">
            <v>43</v>
          </cell>
          <cell r="E6483" t="str">
            <v>BASFLO</v>
          </cell>
          <cell r="F6483" t="str">
            <v>BAS</v>
          </cell>
          <cell r="G6483">
            <v>38820</v>
          </cell>
          <cell r="H6483" t="str">
            <v>Active</v>
          </cell>
          <cell r="I6483">
            <v>40</v>
          </cell>
          <cell r="J6483">
            <v>39344</v>
          </cell>
          <cell r="K6483" t="str">
            <v>V</v>
          </cell>
          <cell r="L6483" t="str">
            <v>SA</v>
          </cell>
          <cell r="M6483" t="str">
            <v>0014</v>
          </cell>
          <cell r="N6483">
            <v>646.67999999999995</v>
          </cell>
          <cell r="O6483">
            <v>0</v>
          </cell>
          <cell r="P6483">
            <v>0</v>
          </cell>
          <cell r="Q6483">
            <v>646.67999999999995</v>
          </cell>
          <cell r="R6483">
            <v>0</v>
          </cell>
          <cell r="S6483">
            <v>246.83</v>
          </cell>
          <cell r="T6483">
            <v>0</v>
          </cell>
          <cell r="U6483">
            <v>244</v>
          </cell>
          <cell r="V6483">
            <v>0</v>
          </cell>
          <cell r="W6483">
            <v>0</v>
          </cell>
          <cell r="X6483">
            <v>0</v>
          </cell>
        </row>
        <row r="6484">
          <cell r="A6484" t="str">
            <v>1891700</v>
          </cell>
          <cell r="B6484">
            <v>1</v>
          </cell>
          <cell r="C6484" t="str">
            <v>water heater - sink type</v>
          </cell>
          <cell r="D6484" t="str">
            <v>43</v>
          </cell>
          <cell r="E6484" t="str">
            <v>BASFIT</v>
          </cell>
          <cell r="F6484" t="str">
            <v>BAS</v>
          </cell>
          <cell r="G6484">
            <v>38820</v>
          </cell>
          <cell r="H6484" t="str">
            <v>Active</v>
          </cell>
          <cell r="I6484">
            <v>1</v>
          </cell>
          <cell r="J6484">
            <v>39344</v>
          </cell>
          <cell r="K6484" t="str">
            <v>V</v>
          </cell>
          <cell r="L6484" t="str">
            <v>SA</v>
          </cell>
          <cell r="M6484" t="str">
            <v>0014</v>
          </cell>
          <cell r="N6484">
            <v>1333.42</v>
          </cell>
          <cell r="O6484">
            <v>5.33</v>
          </cell>
          <cell r="P6484">
            <v>64.510000000000005</v>
          </cell>
          <cell r="Q6484">
            <v>129.02000000000001</v>
          </cell>
          <cell r="R6484">
            <v>1204.4000000000001</v>
          </cell>
          <cell r="S6484">
            <v>508.95</v>
          </cell>
          <cell r="T6484">
            <v>20</v>
          </cell>
          <cell r="U6484">
            <v>244</v>
          </cell>
          <cell r="V6484">
            <v>18</v>
          </cell>
          <cell r="W6484">
            <v>244</v>
          </cell>
          <cell r="X6484">
            <v>0</v>
          </cell>
        </row>
        <row r="6485">
          <cell r="A6485" t="str">
            <v>1891800</v>
          </cell>
          <cell r="B6485">
            <v>1</v>
          </cell>
          <cell r="C6485" t="str">
            <v>WC pedestal</v>
          </cell>
          <cell r="D6485" t="str">
            <v>43</v>
          </cell>
          <cell r="E6485" t="str">
            <v>BASPLM</v>
          </cell>
          <cell r="F6485" t="str">
            <v>BAS</v>
          </cell>
          <cell r="G6485">
            <v>38820</v>
          </cell>
          <cell r="H6485" t="str">
            <v>Active</v>
          </cell>
          <cell r="I6485">
            <v>2</v>
          </cell>
          <cell r="J6485">
            <v>39344</v>
          </cell>
          <cell r="K6485" t="str">
            <v>V</v>
          </cell>
          <cell r="L6485" t="str">
            <v>SA</v>
          </cell>
          <cell r="M6485" t="str">
            <v>0014</v>
          </cell>
          <cell r="N6485">
            <v>3333.74</v>
          </cell>
          <cell r="O6485">
            <v>13.46</v>
          </cell>
          <cell r="P6485">
            <v>161.30000000000001</v>
          </cell>
          <cell r="Q6485">
            <v>322.60000000000002</v>
          </cell>
          <cell r="R6485">
            <v>3011.14</v>
          </cell>
          <cell r="S6485">
            <v>1272.45</v>
          </cell>
          <cell r="T6485">
            <v>20</v>
          </cell>
          <cell r="U6485">
            <v>244</v>
          </cell>
          <cell r="V6485">
            <v>18</v>
          </cell>
          <cell r="W6485">
            <v>244</v>
          </cell>
          <cell r="X6485">
            <v>0</v>
          </cell>
        </row>
        <row r="6486">
          <cell r="A6486" t="str">
            <v>1891900</v>
          </cell>
          <cell r="B6486">
            <v>1</v>
          </cell>
          <cell r="C6486" t="str">
            <v>electrical reticulation and fittings (se</v>
          </cell>
          <cell r="D6486" t="str">
            <v>43</v>
          </cell>
          <cell r="E6486" t="str">
            <v>BASELC</v>
          </cell>
          <cell r="F6486" t="str">
            <v>BAS</v>
          </cell>
          <cell r="G6486">
            <v>38820</v>
          </cell>
          <cell r="H6486" t="str">
            <v>Active</v>
          </cell>
          <cell r="I6486">
            <v>1</v>
          </cell>
          <cell r="J6486">
            <v>39344</v>
          </cell>
          <cell r="K6486" t="str">
            <v>V</v>
          </cell>
          <cell r="L6486" t="str">
            <v>SA</v>
          </cell>
          <cell r="M6486" t="str">
            <v>0014</v>
          </cell>
          <cell r="N6486">
            <v>46671.46</v>
          </cell>
          <cell r="O6486">
            <v>188.23</v>
          </cell>
          <cell r="P6486">
            <v>2258.1</v>
          </cell>
          <cell r="Q6486">
            <v>4516.2</v>
          </cell>
          <cell r="R6486">
            <v>42155.26</v>
          </cell>
          <cell r="S6486">
            <v>17813.88</v>
          </cell>
          <cell r="T6486">
            <v>20</v>
          </cell>
          <cell r="U6486">
            <v>244</v>
          </cell>
          <cell r="V6486">
            <v>18</v>
          </cell>
          <cell r="W6486">
            <v>244</v>
          </cell>
          <cell r="X6486">
            <v>0</v>
          </cell>
        </row>
        <row r="6487">
          <cell r="A6487" t="str">
            <v>1892000</v>
          </cell>
          <cell r="B6487">
            <v>1</v>
          </cell>
          <cell r="C6487" t="str">
            <v>plumbing reticulation and fittings (set)</v>
          </cell>
          <cell r="D6487" t="str">
            <v>43</v>
          </cell>
          <cell r="E6487" t="str">
            <v>BASPLM</v>
          </cell>
          <cell r="F6487" t="str">
            <v>BAS</v>
          </cell>
          <cell r="G6487">
            <v>38820</v>
          </cell>
          <cell r="H6487" t="str">
            <v>Active</v>
          </cell>
          <cell r="I6487">
            <v>1</v>
          </cell>
          <cell r="J6487">
            <v>39344</v>
          </cell>
          <cell r="K6487" t="str">
            <v>V</v>
          </cell>
          <cell r="L6487" t="str">
            <v>SA</v>
          </cell>
          <cell r="M6487" t="str">
            <v>0014</v>
          </cell>
          <cell r="N6487">
            <v>12001.3</v>
          </cell>
          <cell r="O6487">
            <v>48.37</v>
          </cell>
          <cell r="P6487">
            <v>580.66</v>
          </cell>
          <cell r="Q6487">
            <v>1161.32</v>
          </cell>
          <cell r="R6487">
            <v>10839.98</v>
          </cell>
          <cell r="S6487">
            <v>4580.74</v>
          </cell>
          <cell r="T6487">
            <v>20</v>
          </cell>
          <cell r="U6487">
            <v>244</v>
          </cell>
          <cell r="V6487">
            <v>18</v>
          </cell>
          <cell r="W6487">
            <v>244</v>
          </cell>
          <cell r="X6487">
            <v>0</v>
          </cell>
        </row>
        <row r="6488">
          <cell r="A6488" t="str">
            <v>1892100</v>
          </cell>
          <cell r="B6488">
            <v>1</v>
          </cell>
          <cell r="C6488" t="str">
            <v>underground sewerage reticulation and se</v>
          </cell>
          <cell r="D6488" t="str">
            <v>43</v>
          </cell>
          <cell r="E6488" t="str">
            <v>CVLSER</v>
          </cell>
          <cell r="F6488" t="str">
            <v>CVL</v>
          </cell>
          <cell r="G6488">
            <v>38820</v>
          </cell>
          <cell r="H6488" t="str">
            <v>Active</v>
          </cell>
          <cell r="I6488">
            <v>1</v>
          </cell>
          <cell r="J6488">
            <v>39344</v>
          </cell>
          <cell r="K6488" t="str">
            <v>V</v>
          </cell>
          <cell r="L6488" t="str">
            <v>SA</v>
          </cell>
          <cell r="M6488" t="str">
            <v>0014</v>
          </cell>
          <cell r="N6488">
            <v>0</v>
          </cell>
          <cell r="O6488">
            <v>0</v>
          </cell>
          <cell r="P6488">
            <v>0</v>
          </cell>
          <cell r="Q6488">
            <v>0</v>
          </cell>
          <cell r="R6488">
            <v>0</v>
          </cell>
          <cell r="S6488">
            <v>0</v>
          </cell>
          <cell r="T6488">
            <v>0</v>
          </cell>
          <cell r="U6488">
            <v>0</v>
          </cell>
          <cell r="V6488">
            <v>0</v>
          </cell>
          <cell r="W6488">
            <v>0</v>
          </cell>
          <cell r="X6488">
            <v>0</v>
          </cell>
        </row>
        <row r="6489">
          <cell r="A6489" t="str">
            <v>1892200</v>
          </cell>
          <cell r="B6489">
            <v>1</v>
          </cell>
          <cell r="C6489" t="str">
            <v>main building structure</v>
          </cell>
          <cell r="D6489" t="str">
            <v>43</v>
          </cell>
          <cell r="E6489" t="str">
            <v>BUICAR</v>
          </cell>
          <cell r="F6489" t="str">
            <v>BUI</v>
          </cell>
          <cell r="G6489">
            <v>38820</v>
          </cell>
          <cell r="H6489" t="str">
            <v>Active</v>
          </cell>
          <cell r="I6489">
            <v>1</v>
          </cell>
          <cell r="J6489">
            <v>39344</v>
          </cell>
          <cell r="K6489" t="str">
            <v>V</v>
          </cell>
          <cell r="L6489" t="str">
            <v>SA</v>
          </cell>
          <cell r="M6489" t="str">
            <v>0014</v>
          </cell>
          <cell r="N6489">
            <v>183229.6</v>
          </cell>
          <cell r="O6489">
            <v>305.41000000000003</v>
          </cell>
          <cell r="P6489">
            <v>3664.59</v>
          </cell>
          <cell r="Q6489">
            <v>7329.18</v>
          </cell>
          <cell r="R6489">
            <v>175900.42</v>
          </cell>
          <cell r="S6489">
            <v>69936.320000000007</v>
          </cell>
          <cell r="T6489">
            <v>50</v>
          </cell>
          <cell r="U6489">
            <v>0</v>
          </cell>
          <cell r="V6489">
            <v>48</v>
          </cell>
          <cell r="W6489">
            <v>0</v>
          </cell>
          <cell r="X6489">
            <v>0</v>
          </cell>
        </row>
        <row r="6490">
          <cell r="A6490" t="str">
            <v>1892300</v>
          </cell>
          <cell r="B6490">
            <v>1</v>
          </cell>
          <cell r="C6490" t="str">
            <v>fitted carpet in square metres</v>
          </cell>
          <cell r="D6490" t="str">
            <v>58</v>
          </cell>
          <cell r="E6490" t="str">
            <v>BASFLO</v>
          </cell>
          <cell r="F6490" t="str">
            <v>BAS</v>
          </cell>
          <cell r="G6490">
            <v>38820</v>
          </cell>
          <cell r="H6490" t="str">
            <v>Active</v>
          </cell>
          <cell r="I6490">
            <v>152</v>
          </cell>
          <cell r="J6490">
            <v>39344</v>
          </cell>
          <cell r="K6490" t="str">
            <v>C</v>
          </cell>
          <cell r="L6490" t="str">
            <v>SA</v>
          </cell>
          <cell r="M6490" t="str">
            <v>0013</v>
          </cell>
          <cell r="N6490">
            <v>683.62</v>
          </cell>
          <cell r="O6490">
            <v>0</v>
          </cell>
          <cell r="P6490">
            <v>0</v>
          </cell>
          <cell r="Q6490">
            <v>683.62</v>
          </cell>
          <cell r="R6490">
            <v>0</v>
          </cell>
          <cell r="S6490">
            <v>117.49</v>
          </cell>
          <cell r="T6490">
            <v>0</v>
          </cell>
          <cell r="U6490">
            <v>122</v>
          </cell>
          <cell r="V6490">
            <v>0</v>
          </cell>
          <cell r="W6490">
            <v>0</v>
          </cell>
          <cell r="X6490">
            <v>0</v>
          </cell>
        </row>
        <row r="6491">
          <cell r="A6491" t="str">
            <v>1892400</v>
          </cell>
          <cell r="B6491">
            <v>1</v>
          </cell>
          <cell r="C6491" t="str">
            <v>electric light fitting - warehouse type</v>
          </cell>
          <cell r="D6491" t="str">
            <v>58</v>
          </cell>
          <cell r="E6491" t="str">
            <v>BASLIG</v>
          </cell>
          <cell r="F6491" t="str">
            <v>BAS</v>
          </cell>
          <cell r="G6491">
            <v>38820</v>
          </cell>
          <cell r="H6491" t="str">
            <v>Active</v>
          </cell>
          <cell r="I6491">
            <v>13</v>
          </cell>
          <cell r="J6491">
            <v>39344</v>
          </cell>
          <cell r="K6491" t="str">
            <v>C</v>
          </cell>
          <cell r="L6491" t="str">
            <v>SA</v>
          </cell>
          <cell r="M6491" t="str">
            <v>0013</v>
          </cell>
          <cell r="N6491">
            <v>8943.25</v>
          </cell>
          <cell r="O6491">
            <v>48.62</v>
          </cell>
          <cell r="P6491">
            <v>583.22</v>
          </cell>
          <cell r="Q6491">
            <v>1166.44</v>
          </cell>
          <cell r="R6491">
            <v>7776.81</v>
          </cell>
          <cell r="S6491">
            <v>1537.05</v>
          </cell>
          <cell r="T6491">
            <v>15</v>
          </cell>
          <cell r="U6491">
            <v>122</v>
          </cell>
          <cell r="V6491">
            <v>13</v>
          </cell>
          <cell r="W6491">
            <v>122</v>
          </cell>
          <cell r="X6491">
            <v>0</v>
          </cell>
        </row>
        <row r="6492">
          <cell r="A6492" t="str">
            <v>1892500</v>
          </cell>
          <cell r="B6492">
            <v>1</v>
          </cell>
          <cell r="C6492" t="str">
            <v>auto roller door</v>
          </cell>
          <cell r="D6492" t="str">
            <v>58</v>
          </cell>
          <cell r="E6492" t="str">
            <v>BASADR</v>
          </cell>
          <cell r="F6492" t="str">
            <v>BAS</v>
          </cell>
          <cell r="G6492">
            <v>38820</v>
          </cell>
          <cell r="H6492" t="str">
            <v>Active</v>
          </cell>
          <cell r="I6492">
            <v>1</v>
          </cell>
          <cell r="J6492">
            <v>39344</v>
          </cell>
          <cell r="K6492" t="str">
            <v>C</v>
          </cell>
          <cell r="L6492" t="str">
            <v>SA</v>
          </cell>
          <cell r="M6492" t="str">
            <v>0013</v>
          </cell>
          <cell r="N6492">
            <v>3649.04</v>
          </cell>
          <cell r="O6492">
            <v>15</v>
          </cell>
          <cell r="P6492">
            <v>179.45</v>
          </cell>
          <cell r="Q6492">
            <v>358.9</v>
          </cell>
          <cell r="R6492">
            <v>3290.14</v>
          </cell>
          <cell r="S6492">
            <v>627.15</v>
          </cell>
          <cell r="T6492">
            <v>20</v>
          </cell>
          <cell r="U6492">
            <v>122</v>
          </cell>
          <cell r="V6492">
            <v>18</v>
          </cell>
          <cell r="W6492">
            <v>122</v>
          </cell>
          <cell r="X6492">
            <v>0</v>
          </cell>
        </row>
        <row r="6493">
          <cell r="A6493" t="str">
            <v>1892600</v>
          </cell>
          <cell r="B6493">
            <v>1</v>
          </cell>
          <cell r="C6493" t="str">
            <v>auto roller door motor</v>
          </cell>
          <cell r="D6493" t="str">
            <v>58</v>
          </cell>
          <cell r="E6493" t="str">
            <v>BASADR</v>
          </cell>
          <cell r="F6493" t="str">
            <v>BAS</v>
          </cell>
          <cell r="G6493">
            <v>38820</v>
          </cell>
          <cell r="H6493" t="str">
            <v>Active</v>
          </cell>
          <cell r="I6493">
            <v>1</v>
          </cell>
          <cell r="J6493">
            <v>39344</v>
          </cell>
          <cell r="K6493" t="str">
            <v>C</v>
          </cell>
          <cell r="L6493" t="str">
            <v>SA</v>
          </cell>
          <cell r="M6493" t="str">
            <v>0013</v>
          </cell>
          <cell r="N6493">
            <v>1368.35</v>
          </cell>
          <cell r="O6493">
            <v>5.58</v>
          </cell>
          <cell r="P6493">
            <v>67.290000000000006</v>
          </cell>
          <cell r="Q6493">
            <v>134.58000000000001</v>
          </cell>
          <cell r="R6493">
            <v>1233.77</v>
          </cell>
          <cell r="S6493">
            <v>235.17</v>
          </cell>
          <cell r="T6493">
            <v>20</v>
          </cell>
          <cell r="U6493">
            <v>122</v>
          </cell>
          <cell r="V6493">
            <v>18</v>
          </cell>
          <cell r="W6493">
            <v>122</v>
          </cell>
          <cell r="X6493">
            <v>0</v>
          </cell>
        </row>
        <row r="6494">
          <cell r="A6494" t="str">
            <v>1892700</v>
          </cell>
          <cell r="B6494">
            <v>1</v>
          </cell>
          <cell r="C6494" t="str">
            <v>door check</v>
          </cell>
          <cell r="D6494" t="str">
            <v>58</v>
          </cell>
          <cell r="E6494" t="str">
            <v>BASFIT</v>
          </cell>
          <cell r="F6494" t="str">
            <v>BAS</v>
          </cell>
          <cell r="G6494">
            <v>38820</v>
          </cell>
          <cell r="H6494" t="str">
            <v>Active</v>
          </cell>
          <cell r="I6494">
            <v>4</v>
          </cell>
          <cell r="J6494">
            <v>39344</v>
          </cell>
          <cell r="K6494" t="str">
            <v>C</v>
          </cell>
          <cell r="L6494" t="str">
            <v>SA</v>
          </cell>
          <cell r="M6494" t="str">
            <v>0013</v>
          </cell>
          <cell r="N6494">
            <v>1642.05</v>
          </cell>
          <cell r="O6494">
            <v>6.72</v>
          </cell>
          <cell r="P6494">
            <v>80.75</v>
          </cell>
          <cell r="Q6494">
            <v>161.5</v>
          </cell>
          <cell r="R6494">
            <v>1480.55</v>
          </cell>
          <cell r="S6494">
            <v>282.20999999999998</v>
          </cell>
          <cell r="T6494">
            <v>20</v>
          </cell>
          <cell r="U6494">
            <v>122</v>
          </cell>
          <cell r="V6494">
            <v>18</v>
          </cell>
          <cell r="W6494">
            <v>122</v>
          </cell>
          <cell r="X6494">
            <v>0</v>
          </cell>
        </row>
        <row r="6495">
          <cell r="A6495" t="str">
            <v>1892800</v>
          </cell>
          <cell r="B6495">
            <v>1</v>
          </cell>
          <cell r="C6495" t="str">
            <v>fluorescent light</v>
          </cell>
          <cell r="D6495" t="str">
            <v>58</v>
          </cell>
          <cell r="E6495" t="str">
            <v>BASLIG</v>
          </cell>
          <cell r="F6495" t="str">
            <v>BAS</v>
          </cell>
          <cell r="G6495">
            <v>38820</v>
          </cell>
          <cell r="H6495" t="str">
            <v>Active</v>
          </cell>
          <cell r="I6495">
            <v>35</v>
          </cell>
          <cell r="J6495">
            <v>39344</v>
          </cell>
          <cell r="K6495" t="str">
            <v>C</v>
          </cell>
          <cell r="L6495" t="str">
            <v>SA</v>
          </cell>
          <cell r="M6495" t="str">
            <v>0013</v>
          </cell>
          <cell r="N6495">
            <v>4815.63</v>
          </cell>
          <cell r="O6495">
            <v>26.17</v>
          </cell>
          <cell r="P6495">
            <v>314.04000000000002</v>
          </cell>
          <cell r="Q6495">
            <v>628.08000000000004</v>
          </cell>
          <cell r="R6495">
            <v>4187.55</v>
          </cell>
          <cell r="S6495">
            <v>827.65</v>
          </cell>
          <cell r="T6495">
            <v>15</v>
          </cell>
          <cell r="U6495">
            <v>122</v>
          </cell>
          <cell r="V6495">
            <v>13</v>
          </cell>
          <cell r="W6495">
            <v>122</v>
          </cell>
          <cell r="X6495">
            <v>0</v>
          </cell>
        </row>
        <row r="6496">
          <cell r="A6496" t="str">
            <v>1892900</v>
          </cell>
          <cell r="B6496">
            <v>1</v>
          </cell>
          <cell r="C6496" t="str">
            <v>handrail in lineal metres</v>
          </cell>
          <cell r="D6496" t="str">
            <v>58</v>
          </cell>
          <cell r="E6496" t="str">
            <v>BASFIT</v>
          </cell>
          <cell r="F6496" t="str">
            <v>BAS</v>
          </cell>
          <cell r="G6496">
            <v>38820</v>
          </cell>
          <cell r="H6496" t="str">
            <v>Active</v>
          </cell>
          <cell r="I6496">
            <v>9</v>
          </cell>
          <cell r="J6496">
            <v>39344</v>
          </cell>
          <cell r="K6496" t="str">
            <v>C</v>
          </cell>
          <cell r="L6496" t="str">
            <v>SA</v>
          </cell>
          <cell r="M6496" t="str">
            <v>0013</v>
          </cell>
          <cell r="N6496">
            <v>615.82000000000005</v>
          </cell>
          <cell r="O6496">
            <v>2.56</v>
          </cell>
          <cell r="P6496">
            <v>30.28</v>
          </cell>
          <cell r="Q6496">
            <v>60.56</v>
          </cell>
          <cell r="R6496">
            <v>555.26</v>
          </cell>
          <cell r="S6496">
            <v>105.84</v>
          </cell>
          <cell r="T6496">
            <v>20</v>
          </cell>
          <cell r="U6496">
            <v>122</v>
          </cell>
          <cell r="V6496">
            <v>18</v>
          </cell>
          <cell r="W6496">
            <v>122</v>
          </cell>
          <cell r="X6496">
            <v>0</v>
          </cell>
        </row>
        <row r="6497">
          <cell r="A6497" t="str">
            <v>1893000</v>
          </cell>
          <cell r="B6497">
            <v>1</v>
          </cell>
          <cell r="C6497" t="str">
            <v>internal division walling in lineal metr</v>
          </cell>
          <cell r="D6497" t="str">
            <v>58</v>
          </cell>
          <cell r="E6497" t="str">
            <v>BASPAR</v>
          </cell>
          <cell r="F6497" t="str">
            <v>BAS</v>
          </cell>
          <cell r="G6497">
            <v>38820</v>
          </cell>
          <cell r="H6497" t="str">
            <v>Active</v>
          </cell>
          <cell r="I6497">
            <v>109</v>
          </cell>
          <cell r="J6497">
            <v>39344</v>
          </cell>
          <cell r="K6497" t="str">
            <v>C</v>
          </cell>
          <cell r="L6497" t="str">
            <v>SA</v>
          </cell>
          <cell r="M6497" t="str">
            <v>0013</v>
          </cell>
          <cell r="N6497">
            <v>112477.84</v>
          </cell>
          <cell r="O6497">
            <v>611.21</v>
          </cell>
          <cell r="P6497">
            <v>7335.07</v>
          </cell>
          <cell r="Q6497">
            <v>14670.14</v>
          </cell>
          <cell r="R6497">
            <v>97807.7</v>
          </cell>
          <cell r="S6497">
            <v>19331.189999999999</v>
          </cell>
          <cell r="T6497">
            <v>15</v>
          </cell>
          <cell r="U6497">
            <v>122</v>
          </cell>
          <cell r="V6497">
            <v>13</v>
          </cell>
          <cell r="W6497">
            <v>122</v>
          </cell>
          <cell r="X6497">
            <v>0</v>
          </cell>
        </row>
        <row r="6498">
          <cell r="A6498" t="str">
            <v>1893100</v>
          </cell>
          <cell r="B6498">
            <v>1</v>
          </cell>
          <cell r="C6498" t="str">
            <v>fire services (set)</v>
          </cell>
          <cell r="D6498" t="str">
            <v>58</v>
          </cell>
          <cell r="E6498" t="str">
            <v>BASALA</v>
          </cell>
          <cell r="F6498" t="str">
            <v>BAS</v>
          </cell>
          <cell r="G6498">
            <v>38820</v>
          </cell>
          <cell r="H6498" t="str">
            <v>Active</v>
          </cell>
          <cell r="I6498">
            <v>1</v>
          </cell>
          <cell r="J6498">
            <v>39344</v>
          </cell>
          <cell r="K6498" t="str">
            <v>C</v>
          </cell>
          <cell r="L6498" t="str">
            <v>SA</v>
          </cell>
          <cell r="M6498" t="str">
            <v>0013</v>
          </cell>
          <cell r="N6498">
            <v>2736.84</v>
          </cell>
          <cell r="O6498">
            <v>11.17</v>
          </cell>
          <cell r="P6498">
            <v>134.59</v>
          </cell>
          <cell r="Q6498">
            <v>269.18</v>
          </cell>
          <cell r="R6498">
            <v>2467.66</v>
          </cell>
          <cell r="S6498">
            <v>470.37</v>
          </cell>
          <cell r="T6498">
            <v>20</v>
          </cell>
          <cell r="U6498">
            <v>122</v>
          </cell>
          <cell r="V6498">
            <v>18</v>
          </cell>
          <cell r="W6498">
            <v>122</v>
          </cell>
          <cell r="X6498">
            <v>0</v>
          </cell>
        </row>
        <row r="6499">
          <cell r="A6499" t="str">
            <v>1893200</v>
          </cell>
          <cell r="B6499">
            <v>1</v>
          </cell>
          <cell r="C6499" t="str">
            <v>mechanical services (set)</v>
          </cell>
          <cell r="D6499" t="str">
            <v>58</v>
          </cell>
          <cell r="E6499" t="str">
            <v>BASSUN</v>
          </cell>
          <cell r="F6499" t="str">
            <v>BAS</v>
          </cell>
          <cell r="G6499">
            <v>38820</v>
          </cell>
          <cell r="H6499" t="str">
            <v>Active</v>
          </cell>
          <cell r="I6499">
            <v>1</v>
          </cell>
          <cell r="J6499">
            <v>39344</v>
          </cell>
          <cell r="K6499" t="str">
            <v>C</v>
          </cell>
          <cell r="L6499" t="str">
            <v>SA</v>
          </cell>
          <cell r="M6499" t="str">
            <v>0013</v>
          </cell>
          <cell r="N6499">
            <v>9459.15</v>
          </cell>
          <cell r="O6499">
            <v>51.35</v>
          </cell>
          <cell r="P6499">
            <v>616.86</v>
          </cell>
          <cell r="Q6499">
            <v>1233.72</v>
          </cell>
          <cell r="R6499">
            <v>8225.43</v>
          </cell>
          <cell r="S6499">
            <v>1625.71</v>
          </cell>
          <cell r="T6499">
            <v>15</v>
          </cell>
          <cell r="U6499">
            <v>122</v>
          </cell>
          <cell r="V6499">
            <v>13</v>
          </cell>
          <cell r="W6499">
            <v>122</v>
          </cell>
          <cell r="X6499">
            <v>0</v>
          </cell>
        </row>
        <row r="6500">
          <cell r="A6500" t="str">
            <v>1893300</v>
          </cell>
          <cell r="B6500">
            <v>1</v>
          </cell>
          <cell r="C6500" t="str">
            <v>Comms Room air conditioning</v>
          </cell>
          <cell r="D6500" t="str">
            <v>58</v>
          </cell>
          <cell r="E6500" t="str">
            <v>BASAIR</v>
          </cell>
          <cell r="F6500" t="str">
            <v>BAS</v>
          </cell>
          <cell r="G6500">
            <v>38820</v>
          </cell>
          <cell r="H6500" t="str">
            <v>Active</v>
          </cell>
          <cell r="I6500">
            <v>1</v>
          </cell>
          <cell r="J6500">
            <v>39344</v>
          </cell>
          <cell r="K6500" t="str">
            <v>C</v>
          </cell>
          <cell r="L6500" t="str">
            <v>SA</v>
          </cell>
          <cell r="M6500" t="str">
            <v>0013</v>
          </cell>
          <cell r="N6500">
            <v>5159.51</v>
          </cell>
          <cell r="O6500">
            <v>28.03</v>
          </cell>
          <cell r="P6500">
            <v>336.47</v>
          </cell>
          <cell r="Q6500">
            <v>672.94</v>
          </cell>
          <cell r="R6500">
            <v>4486.57</v>
          </cell>
          <cell r="S6500">
            <v>886.75</v>
          </cell>
          <cell r="T6500">
            <v>15</v>
          </cell>
          <cell r="U6500">
            <v>122</v>
          </cell>
          <cell r="V6500">
            <v>13</v>
          </cell>
          <cell r="W6500">
            <v>122</v>
          </cell>
          <cell r="X6500">
            <v>0</v>
          </cell>
        </row>
        <row r="6501">
          <cell r="A6501" t="str">
            <v>1893400</v>
          </cell>
          <cell r="B6501">
            <v>1</v>
          </cell>
          <cell r="C6501" t="str">
            <v>vinyl floor covering in square metres</v>
          </cell>
          <cell r="D6501" t="str">
            <v>58</v>
          </cell>
          <cell r="E6501" t="str">
            <v>BASFLO</v>
          </cell>
          <cell r="F6501" t="str">
            <v>BAS</v>
          </cell>
          <cell r="G6501">
            <v>38820</v>
          </cell>
          <cell r="H6501" t="str">
            <v>Active</v>
          </cell>
          <cell r="I6501">
            <v>175</v>
          </cell>
          <cell r="J6501">
            <v>39344</v>
          </cell>
          <cell r="K6501" t="str">
            <v>C</v>
          </cell>
          <cell r="L6501" t="str">
            <v>SA</v>
          </cell>
          <cell r="M6501" t="str">
            <v>0013</v>
          </cell>
          <cell r="N6501">
            <v>918.25</v>
          </cell>
          <cell r="O6501">
            <v>0</v>
          </cell>
          <cell r="P6501">
            <v>0</v>
          </cell>
          <cell r="Q6501">
            <v>918.25</v>
          </cell>
          <cell r="R6501">
            <v>0</v>
          </cell>
          <cell r="S6501">
            <v>157.82</v>
          </cell>
          <cell r="T6501">
            <v>0</v>
          </cell>
          <cell r="U6501">
            <v>122</v>
          </cell>
          <cell r="V6501">
            <v>0</v>
          </cell>
          <cell r="W6501">
            <v>0</v>
          </cell>
          <cell r="X6501">
            <v>0</v>
          </cell>
        </row>
        <row r="6502">
          <cell r="A6502" t="str">
            <v>1893500</v>
          </cell>
          <cell r="B6502">
            <v>1</v>
          </cell>
          <cell r="C6502" t="str">
            <v>electrical reticulation and fittings (se</v>
          </cell>
          <cell r="D6502" t="str">
            <v>58</v>
          </cell>
          <cell r="E6502" t="str">
            <v>BASELC</v>
          </cell>
          <cell r="F6502" t="str">
            <v>BAS</v>
          </cell>
          <cell r="G6502">
            <v>38820</v>
          </cell>
          <cell r="H6502" t="str">
            <v>Active</v>
          </cell>
          <cell r="I6502">
            <v>1</v>
          </cell>
          <cell r="J6502">
            <v>39344</v>
          </cell>
          <cell r="K6502" t="str">
            <v>C</v>
          </cell>
          <cell r="L6502" t="str">
            <v>SA</v>
          </cell>
          <cell r="M6502" t="str">
            <v>0013</v>
          </cell>
          <cell r="N6502">
            <v>45613.02</v>
          </cell>
          <cell r="O6502">
            <v>186.93</v>
          </cell>
          <cell r="P6502">
            <v>2243.16</v>
          </cell>
          <cell r="Q6502">
            <v>4486.32</v>
          </cell>
          <cell r="R6502">
            <v>41126.699999999997</v>
          </cell>
          <cell r="S6502">
            <v>7839.36</v>
          </cell>
          <cell r="T6502">
            <v>20</v>
          </cell>
          <cell r="U6502">
            <v>122</v>
          </cell>
          <cell r="V6502">
            <v>18</v>
          </cell>
          <cell r="W6502">
            <v>122</v>
          </cell>
          <cell r="X6502">
            <v>0</v>
          </cell>
        </row>
        <row r="6503">
          <cell r="A6503" t="str">
            <v>1893600</v>
          </cell>
          <cell r="B6503">
            <v>1</v>
          </cell>
          <cell r="C6503" t="str">
            <v>main building structure</v>
          </cell>
          <cell r="D6503" t="str">
            <v>58</v>
          </cell>
          <cell r="E6503" t="str">
            <v>BUICOM</v>
          </cell>
          <cell r="F6503" t="str">
            <v>BUI</v>
          </cell>
          <cell r="G6503">
            <v>38820</v>
          </cell>
          <cell r="H6503" t="str">
            <v>Active</v>
          </cell>
          <cell r="I6503">
            <v>1</v>
          </cell>
          <cell r="J6503">
            <v>39344</v>
          </cell>
          <cell r="K6503" t="str">
            <v>C</v>
          </cell>
          <cell r="L6503" t="str">
            <v>SA</v>
          </cell>
          <cell r="M6503" t="str">
            <v>0013</v>
          </cell>
          <cell r="N6503">
            <v>255824.37</v>
          </cell>
          <cell r="O6503">
            <v>426.42</v>
          </cell>
          <cell r="P6503">
            <v>5116.49</v>
          </cell>
          <cell r="Q6503">
            <v>10232.98</v>
          </cell>
          <cell r="R6503">
            <v>245591.39</v>
          </cell>
          <cell r="S6503">
            <v>43967.67</v>
          </cell>
          <cell r="T6503">
            <v>50</v>
          </cell>
          <cell r="U6503">
            <v>0</v>
          </cell>
          <cell r="V6503">
            <v>48</v>
          </cell>
          <cell r="W6503">
            <v>0</v>
          </cell>
          <cell r="X6503">
            <v>0</v>
          </cell>
        </row>
        <row r="6504">
          <cell r="A6504" t="str">
            <v>1893700</v>
          </cell>
          <cell r="B6504">
            <v>1</v>
          </cell>
          <cell r="C6504" t="str">
            <v>Samsung 29" Flat Screen Nicam</v>
          </cell>
          <cell r="D6504" t="str">
            <v>34</v>
          </cell>
          <cell r="E6504" t="str">
            <v>CMPFID</v>
          </cell>
          <cell r="F6504" t="str">
            <v>CMP</v>
          </cell>
          <cell r="G6504">
            <v>38414</v>
          </cell>
          <cell r="H6504" t="str">
            <v>Active</v>
          </cell>
          <cell r="I6504">
            <v>3</v>
          </cell>
          <cell r="J6504">
            <v>39344</v>
          </cell>
          <cell r="K6504" t="str">
            <v>TIP/TD</v>
          </cell>
          <cell r="L6504" t="str">
            <v>TN</v>
          </cell>
          <cell r="M6504" t="str">
            <v>0016</v>
          </cell>
          <cell r="N6504">
            <v>1845</v>
          </cell>
          <cell r="O6504">
            <v>0</v>
          </cell>
          <cell r="P6504">
            <v>0</v>
          </cell>
          <cell r="Q6504">
            <v>1845</v>
          </cell>
          <cell r="R6504">
            <v>0</v>
          </cell>
          <cell r="S6504">
            <v>0</v>
          </cell>
          <cell r="T6504">
            <v>3</v>
          </cell>
          <cell r="U6504">
            <v>0</v>
          </cell>
          <cell r="V6504">
            <v>0</v>
          </cell>
          <cell r="W6504">
            <v>0</v>
          </cell>
          <cell r="X6504">
            <v>0</v>
          </cell>
        </row>
        <row r="6505">
          <cell r="A6505" t="str">
            <v>1893900</v>
          </cell>
          <cell r="B6505">
            <v>1</v>
          </cell>
          <cell r="C6505" t="str">
            <v>Samsung 29" Flat Screen Nicam</v>
          </cell>
          <cell r="D6505" t="str">
            <v>34</v>
          </cell>
          <cell r="E6505" t="str">
            <v>CMPFID</v>
          </cell>
          <cell r="F6505" t="str">
            <v>CMP</v>
          </cell>
          <cell r="G6505">
            <v>38058</v>
          </cell>
          <cell r="H6505" t="str">
            <v>Active</v>
          </cell>
          <cell r="I6505">
            <v>1</v>
          </cell>
          <cell r="J6505">
            <v>39344</v>
          </cell>
          <cell r="K6505" t="str">
            <v>TIP</v>
          </cell>
          <cell r="L6505" t="str">
            <v>TN</v>
          </cell>
          <cell r="M6505" t="str">
            <v>0150</v>
          </cell>
          <cell r="N6505">
            <v>683.76</v>
          </cell>
          <cell r="O6505">
            <v>0</v>
          </cell>
          <cell r="P6505">
            <v>0</v>
          </cell>
          <cell r="Q6505">
            <v>683.76</v>
          </cell>
          <cell r="R6505">
            <v>0</v>
          </cell>
          <cell r="S6505">
            <v>0</v>
          </cell>
          <cell r="T6505">
            <v>3</v>
          </cell>
          <cell r="U6505">
            <v>0</v>
          </cell>
          <cell r="V6505">
            <v>0</v>
          </cell>
          <cell r="W6505">
            <v>0</v>
          </cell>
          <cell r="X6505">
            <v>0</v>
          </cell>
        </row>
        <row r="6506">
          <cell r="A6506" t="str">
            <v>1894000</v>
          </cell>
          <cell r="B6506">
            <v>1</v>
          </cell>
          <cell r="C6506" t="str">
            <v>Samsung 29" Flat Screen Nicam</v>
          </cell>
          <cell r="D6506" t="str">
            <v>34</v>
          </cell>
          <cell r="E6506" t="str">
            <v>CMPFID</v>
          </cell>
          <cell r="F6506" t="str">
            <v>CMP</v>
          </cell>
          <cell r="G6506">
            <v>38058</v>
          </cell>
          <cell r="H6506" t="str">
            <v>Active</v>
          </cell>
          <cell r="I6506">
            <v>1</v>
          </cell>
          <cell r="J6506">
            <v>39344</v>
          </cell>
          <cell r="K6506" t="str">
            <v>TIP</v>
          </cell>
          <cell r="L6506" t="str">
            <v>TN</v>
          </cell>
          <cell r="M6506" t="str">
            <v>0147</v>
          </cell>
          <cell r="N6506">
            <v>683.76</v>
          </cell>
          <cell r="O6506">
            <v>0</v>
          </cell>
          <cell r="P6506">
            <v>0</v>
          </cell>
          <cell r="Q6506">
            <v>683.76</v>
          </cell>
          <cell r="R6506">
            <v>0</v>
          </cell>
          <cell r="S6506">
            <v>0</v>
          </cell>
          <cell r="T6506">
            <v>3</v>
          </cell>
          <cell r="U6506">
            <v>0</v>
          </cell>
          <cell r="V6506">
            <v>0</v>
          </cell>
          <cell r="W6506">
            <v>0</v>
          </cell>
          <cell r="X6506">
            <v>0</v>
          </cell>
        </row>
        <row r="6507">
          <cell r="A6507" t="str">
            <v>1894100</v>
          </cell>
          <cell r="B6507">
            <v>1</v>
          </cell>
          <cell r="C6507" t="str">
            <v>Security Fence George Bolt St</v>
          </cell>
          <cell r="D6507" t="str">
            <v>62</v>
          </cell>
          <cell r="E6507" t="str">
            <v>CVLFEN</v>
          </cell>
          <cell r="F6507" t="str">
            <v>CVL</v>
          </cell>
          <cell r="G6507">
            <v>38820</v>
          </cell>
          <cell r="H6507" t="str">
            <v>Active</v>
          </cell>
          <cell r="I6507">
            <v>1</v>
          </cell>
          <cell r="J6507">
            <v>39344</v>
          </cell>
          <cell r="K6507" t="str">
            <v>AC</v>
          </cell>
          <cell r="L6507" t="str">
            <v>AP</v>
          </cell>
          <cell r="M6507" t="str">
            <v>0007</v>
          </cell>
          <cell r="N6507">
            <v>0</v>
          </cell>
          <cell r="O6507">
            <v>0</v>
          </cell>
          <cell r="P6507">
            <v>0</v>
          </cell>
          <cell r="Q6507">
            <v>0</v>
          </cell>
          <cell r="R6507">
            <v>0</v>
          </cell>
          <cell r="S6507">
            <v>0</v>
          </cell>
          <cell r="T6507">
            <v>0</v>
          </cell>
          <cell r="U6507">
            <v>0</v>
          </cell>
          <cell r="V6507">
            <v>0</v>
          </cell>
          <cell r="W6507">
            <v>0</v>
          </cell>
          <cell r="X6507">
            <v>0</v>
          </cell>
        </row>
        <row r="6508">
          <cell r="A6508" t="str">
            <v>1894200</v>
          </cell>
          <cell r="B6508">
            <v>1</v>
          </cell>
          <cell r="C6508" t="str">
            <v>Signs - Stop &amp; Public viewing George Bol</v>
          </cell>
          <cell r="D6508" t="str">
            <v>62</v>
          </cell>
          <cell r="E6508" t="str">
            <v>CVLSIG</v>
          </cell>
          <cell r="F6508" t="str">
            <v>CVL</v>
          </cell>
          <cell r="G6508">
            <v>38820</v>
          </cell>
          <cell r="H6508" t="str">
            <v>Active</v>
          </cell>
          <cell r="I6508">
            <v>1</v>
          </cell>
          <cell r="J6508">
            <v>39344</v>
          </cell>
          <cell r="K6508" t="str">
            <v>AC</v>
          </cell>
          <cell r="L6508" t="str">
            <v>AP</v>
          </cell>
          <cell r="M6508" t="str">
            <v>0007</v>
          </cell>
          <cell r="N6508">
            <v>0</v>
          </cell>
          <cell r="O6508">
            <v>0</v>
          </cell>
          <cell r="P6508">
            <v>0</v>
          </cell>
          <cell r="Q6508">
            <v>0</v>
          </cell>
          <cell r="R6508">
            <v>0</v>
          </cell>
          <cell r="S6508">
            <v>0</v>
          </cell>
          <cell r="T6508">
            <v>0</v>
          </cell>
          <cell r="U6508">
            <v>0</v>
          </cell>
          <cell r="V6508">
            <v>0</v>
          </cell>
          <cell r="W6508">
            <v>0</v>
          </cell>
          <cell r="X6508">
            <v>0</v>
          </cell>
        </row>
        <row r="6509">
          <cell r="A6509" t="str">
            <v>1894300</v>
          </cell>
          <cell r="B6509">
            <v>1</v>
          </cell>
          <cell r="C6509" t="str">
            <v>43 Bridge St Land 711 sq meters</v>
          </cell>
          <cell r="D6509" t="str">
            <v>24</v>
          </cell>
          <cell r="E6509" t="str">
            <v>LAN</v>
          </cell>
          <cell r="F6509" t="str">
            <v>LAN</v>
          </cell>
          <cell r="G6509">
            <v>38820</v>
          </cell>
          <cell r="H6509" t="str">
            <v>Active</v>
          </cell>
          <cell r="I6509">
            <v>711</v>
          </cell>
          <cell r="J6509">
            <v>39343</v>
          </cell>
          <cell r="K6509" t="str">
            <v>AL</v>
          </cell>
          <cell r="L6509" t="str">
            <v>HO</v>
          </cell>
          <cell r="M6509" t="str">
            <v>0043</v>
          </cell>
          <cell r="N6509">
            <v>270000</v>
          </cell>
          <cell r="O6509">
            <v>0</v>
          </cell>
          <cell r="P6509">
            <v>0</v>
          </cell>
          <cell r="Q6509">
            <v>0</v>
          </cell>
          <cell r="R6509">
            <v>270000</v>
          </cell>
          <cell r="S6509">
            <v>110000</v>
          </cell>
          <cell r="T6509">
            <v>0</v>
          </cell>
          <cell r="U6509">
            <v>0</v>
          </cell>
          <cell r="V6509">
            <v>0</v>
          </cell>
          <cell r="W6509">
            <v>0</v>
          </cell>
          <cell r="X6509">
            <v>0</v>
          </cell>
        </row>
        <row r="6510">
          <cell r="A6510" t="str">
            <v>1894400</v>
          </cell>
          <cell r="B6510">
            <v>1</v>
          </cell>
          <cell r="C6510" t="str">
            <v>43 Bridge ST House</v>
          </cell>
          <cell r="D6510" t="str">
            <v>24</v>
          </cell>
          <cell r="E6510" t="str">
            <v>BUIHOU</v>
          </cell>
          <cell r="F6510" t="str">
            <v>BUI</v>
          </cell>
          <cell r="G6510">
            <v>38820</v>
          </cell>
          <cell r="H6510" t="str">
            <v>Active</v>
          </cell>
          <cell r="I6510">
            <v>1</v>
          </cell>
          <cell r="J6510">
            <v>39344</v>
          </cell>
          <cell r="K6510" t="str">
            <v>AL</v>
          </cell>
          <cell r="L6510" t="str">
            <v>HO</v>
          </cell>
          <cell r="M6510" t="str">
            <v>0043</v>
          </cell>
          <cell r="N6510">
            <v>158551.28</v>
          </cell>
          <cell r="O6510">
            <v>339.57</v>
          </cell>
          <cell r="P6510">
            <v>4074.29</v>
          </cell>
          <cell r="Q6510">
            <v>8148.58</v>
          </cell>
          <cell r="R6510">
            <v>150402.70000000001</v>
          </cell>
          <cell r="S6510">
            <v>11769.26</v>
          </cell>
          <cell r="T6510">
            <v>38</v>
          </cell>
          <cell r="U6510">
            <v>334</v>
          </cell>
          <cell r="V6510">
            <v>36</v>
          </cell>
          <cell r="W6510">
            <v>334</v>
          </cell>
          <cell r="X6510">
            <v>0</v>
          </cell>
        </row>
        <row r="6511">
          <cell r="A6511" t="str">
            <v>1894401</v>
          </cell>
          <cell r="B6511">
            <v>1</v>
          </cell>
          <cell r="C6511" t="str">
            <v>43 Bridge ST House</v>
          </cell>
          <cell r="D6511" t="str">
            <v>24</v>
          </cell>
          <cell r="E6511" t="str">
            <v>BUIHOU</v>
          </cell>
          <cell r="F6511" t="str">
            <v>BUI</v>
          </cell>
          <cell r="G6511">
            <v>38820</v>
          </cell>
          <cell r="H6511" t="str">
            <v>Active</v>
          </cell>
          <cell r="I6511">
            <v>1</v>
          </cell>
          <cell r="J6511">
            <v>39344</v>
          </cell>
          <cell r="K6511" t="str">
            <v>AL</v>
          </cell>
          <cell r="L6511" t="str">
            <v>HO</v>
          </cell>
          <cell r="M6511" t="str">
            <v>0043</v>
          </cell>
          <cell r="N6511">
            <v>954.45</v>
          </cell>
          <cell r="O6511">
            <v>2.0299999999999998</v>
          </cell>
          <cell r="P6511">
            <v>24.47</v>
          </cell>
          <cell r="Q6511">
            <v>48.94</v>
          </cell>
          <cell r="R6511">
            <v>905.51</v>
          </cell>
          <cell r="S6511">
            <v>70.849999999999994</v>
          </cell>
          <cell r="T6511">
            <v>39</v>
          </cell>
          <cell r="U6511">
            <v>0</v>
          </cell>
          <cell r="V6511">
            <v>37</v>
          </cell>
          <cell r="W6511">
            <v>0</v>
          </cell>
          <cell r="X6511">
            <v>0</v>
          </cell>
        </row>
        <row r="6512">
          <cell r="A6512" t="str">
            <v>1894500</v>
          </cell>
          <cell r="B6512">
            <v>1</v>
          </cell>
          <cell r="C6512" t="str">
            <v>Air conditioning Unit Avsec Offices</v>
          </cell>
          <cell r="D6512" t="str">
            <v>52</v>
          </cell>
          <cell r="E6512" t="str">
            <v>BASAIR</v>
          </cell>
          <cell r="F6512" t="str">
            <v>BAS</v>
          </cell>
          <cell r="G6512">
            <v>38820</v>
          </cell>
          <cell r="H6512" t="str">
            <v>Active</v>
          </cell>
          <cell r="I6512">
            <v>1</v>
          </cell>
          <cell r="J6512">
            <v>39344</v>
          </cell>
          <cell r="K6512" t="str">
            <v>AL</v>
          </cell>
          <cell r="L6512" t="str">
            <v>NA</v>
          </cell>
          <cell r="M6512" t="str">
            <v>0030</v>
          </cell>
          <cell r="N6512">
            <v>1673.3</v>
          </cell>
          <cell r="O6512">
            <v>8.85</v>
          </cell>
          <cell r="P6512">
            <v>105.65</v>
          </cell>
          <cell r="Q6512">
            <v>211.3</v>
          </cell>
          <cell r="R6512">
            <v>1462</v>
          </cell>
          <cell r="S6512">
            <v>320.3</v>
          </cell>
          <cell r="T6512">
            <v>15</v>
          </cell>
          <cell r="U6512">
            <v>306</v>
          </cell>
          <cell r="V6512">
            <v>13</v>
          </cell>
          <cell r="W6512">
            <v>306</v>
          </cell>
          <cell r="X6512">
            <v>0</v>
          </cell>
        </row>
        <row r="6513">
          <cell r="A6513" t="str">
            <v>1894600</v>
          </cell>
          <cell r="B6513">
            <v>1</v>
          </cell>
          <cell r="C6513" t="str">
            <v>Remote Unit for Barrier Arm</v>
          </cell>
          <cell r="D6513" t="str">
            <v>43</v>
          </cell>
          <cell r="E6513" t="str">
            <v>BASSUN</v>
          </cell>
          <cell r="F6513" t="str">
            <v>BAS</v>
          </cell>
          <cell r="G6513">
            <v>38820</v>
          </cell>
          <cell r="H6513" t="str">
            <v>Active</v>
          </cell>
          <cell r="I6513">
            <v>1</v>
          </cell>
          <cell r="J6513">
            <v>39344</v>
          </cell>
          <cell r="K6513" t="str">
            <v>V</v>
          </cell>
          <cell r="L6513" t="str">
            <v>SA</v>
          </cell>
          <cell r="M6513" t="str">
            <v>0014</v>
          </cell>
          <cell r="N6513">
            <v>618.71</v>
          </cell>
          <cell r="O6513">
            <v>3.2</v>
          </cell>
          <cell r="P6513">
            <v>39.06</v>
          </cell>
          <cell r="Q6513">
            <v>78.12</v>
          </cell>
          <cell r="R6513">
            <v>540.59</v>
          </cell>
          <cell r="S6513">
            <v>236.15</v>
          </cell>
          <cell r="T6513">
            <v>15</v>
          </cell>
          <cell r="U6513">
            <v>306</v>
          </cell>
          <cell r="V6513">
            <v>13</v>
          </cell>
          <cell r="W6513">
            <v>306</v>
          </cell>
          <cell r="X6513">
            <v>0</v>
          </cell>
        </row>
        <row r="6514">
          <cell r="A6514" t="str">
            <v>1894700</v>
          </cell>
          <cell r="B6514">
            <v>1</v>
          </cell>
          <cell r="C6514" t="str">
            <v>Metallion Open Top Litter Bin</v>
          </cell>
          <cell r="D6514" t="str">
            <v>34</v>
          </cell>
          <cell r="E6514" t="str">
            <v>PLEGEN</v>
          </cell>
          <cell r="F6514" t="str">
            <v>PLE</v>
          </cell>
          <cell r="G6514">
            <v>38433</v>
          </cell>
          <cell r="H6514" t="str">
            <v>Active</v>
          </cell>
          <cell r="I6514">
            <v>4</v>
          </cell>
          <cell r="J6514">
            <v>39344</v>
          </cell>
          <cell r="K6514" t="str">
            <v>R</v>
          </cell>
          <cell r="L6514" t="str">
            <v>TM</v>
          </cell>
          <cell r="M6514" t="str">
            <v>0165</v>
          </cell>
          <cell r="N6514">
            <v>1104</v>
          </cell>
          <cell r="O6514">
            <v>0</v>
          </cell>
          <cell r="P6514">
            <v>0</v>
          </cell>
          <cell r="Q6514">
            <v>1104</v>
          </cell>
          <cell r="R6514">
            <v>0</v>
          </cell>
          <cell r="S6514">
            <v>0</v>
          </cell>
          <cell r="T6514">
            <v>5</v>
          </cell>
          <cell r="U6514">
            <v>0</v>
          </cell>
          <cell r="V6514">
            <v>0</v>
          </cell>
          <cell r="W6514">
            <v>0</v>
          </cell>
          <cell r="X6514">
            <v>0</v>
          </cell>
        </row>
        <row r="6515">
          <cell r="A6515" t="str">
            <v>1894800</v>
          </cell>
          <cell r="B6515">
            <v>1</v>
          </cell>
          <cell r="C6515" t="str">
            <v>Pirelli Claddings to Walls at "FUEL"</v>
          </cell>
          <cell r="D6515" t="str">
            <v>34</v>
          </cell>
          <cell r="E6515" t="str">
            <v>BASSUN</v>
          </cell>
          <cell r="F6515" t="str">
            <v>BAS</v>
          </cell>
          <cell r="G6515">
            <v>38820</v>
          </cell>
          <cell r="H6515" t="str">
            <v>Active</v>
          </cell>
          <cell r="I6515">
            <v>1</v>
          </cell>
          <cell r="J6515">
            <v>39344</v>
          </cell>
          <cell r="K6515" t="str">
            <v>R</v>
          </cell>
          <cell r="L6515" t="str">
            <v>TL</v>
          </cell>
          <cell r="M6515" t="str">
            <v>0107</v>
          </cell>
          <cell r="N6515">
            <v>7314.6</v>
          </cell>
          <cell r="O6515">
            <v>38.299999999999997</v>
          </cell>
          <cell r="P6515">
            <v>459.6</v>
          </cell>
          <cell r="Q6515">
            <v>919.2</v>
          </cell>
          <cell r="R6515">
            <v>6395.4</v>
          </cell>
          <cell r="S6515">
            <v>2958.77</v>
          </cell>
          <cell r="T6515">
            <v>15</v>
          </cell>
          <cell r="U6515">
            <v>334</v>
          </cell>
          <cell r="V6515">
            <v>13</v>
          </cell>
          <cell r="W6515">
            <v>334</v>
          </cell>
          <cell r="X6515">
            <v>0</v>
          </cell>
        </row>
        <row r="6516">
          <cell r="A6516" t="str">
            <v>1894900</v>
          </cell>
          <cell r="B6516">
            <v>1</v>
          </cell>
          <cell r="C6516" t="str">
            <v>HP color Inkjet Printer CP1700</v>
          </cell>
          <cell r="D6516" t="str">
            <v>66</v>
          </cell>
          <cell r="E6516" t="str">
            <v>CMPPRI</v>
          </cell>
          <cell r="F6516" t="str">
            <v>CMP</v>
          </cell>
          <cell r="G6516">
            <v>38405</v>
          </cell>
          <cell r="H6516" t="str">
            <v>Active</v>
          </cell>
          <cell r="I6516">
            <v>1</v>
          </cell>
          <cell r="J6516">
            <v>39344</v>
          </cell>
          <cell r="K6516" t="str">
            <v>AC</v>
          </cell>
          <cell r="L6516" t="str">
            <v>NA</v>
          </cell>
          <cell r="M6516" t="str">
            <v>0032</v>
          </cell>
          <cell r="N6516">
            <v>1182.54</v>
          </cell>
          <cell r="O6516">
            <v>0</v>
          </cell>
          <cell r="P6516">
            <v>0</v>
          </cell>
          <cell r="Q6516">
            <v>1182.54</v>
          </cell>
          <cell r="R6516">
            <v>0</v>
          </cell>
          <cell r="S6516">
            <v>0</v>
          </cell>
          <cell r="T6516">
            <v>5</v>
          </cell>
          <cell r="U6516">
            <v>0</v>
          </cell>
          <cell r="V6516">
            <v>0</v>
          </cell>
          <cell r="W6516">
            <v>0</v>
          </cell>
          <cell r="X6516">
            <v>0</v>
          </cell>
        </row>
        <row r="6517">
          <cell r="A6517" t="str">
            <v>1895000</v>
          </cell>
          <cell r="B6517">
            <v>1</v>
          </cell>
          <cell r="C6517" t="str">
            <v>Roof Walks installed</v>
          </cell>
          <cell r="D6517" t="str">
            <v>52</v>
          </cell>
          <cell r="E6517" t="str">
            <v>BASSUN</v>
          </cell>
          <cell r="F6517" t="str">
            <v>BAS</v>
          </cell>
          <cell r="G6517">
            <v>38820</v>
          </cell>
          <cell r="H6517" t="str">
            <v>Active</v>
          </cell>
          <cell r="I6517">
            <v>1</v>
          </cell>
          <cell r="J6517">
            <v>39344</v>
          </cell>
          <cell r="K6517" t="str">
            <v>AC</v>
          </cell>
          <cell r="L6517" t="str">
            <v>NA</v>
          </cell>
          <cell r="M6517" t="str">
            <v>0032</v>
          </cell>
          <cell r="N6517">
            <v>6789.98</v>
          </cell>
          <cell r="O6517">
            <v>35.590000000000003</v>
          </cell>
          <cell r="P6517">
            <v>426.64</v>
          </cell>
          <cell r="Q6517">
            <v>853.28</v>
          </cell>
          <cell r="R6517">
            <v>5936.7</v>
          </cell>
          <cell r="S6517">
            <v>4125.79</v>
          </cell>
          <cell r="T6517">
            <v>15</v>
          </cell>
          <cell r="U6517">
            <v>334</v>
          </cell>
          <cell r="V6517">
            <v>13</v>
          </cell>
          <cell r="W6517">
            <v>334</v>
          </cell>
          <cell r="X6517">
            <v>0</v>
          </cell>
        </row>
        <row r="6518">
          <cell r="A6518" t="str">
            <v>1895100</v>
          </cell>
          <cell r="B6518">
            <v>1</v>
          </cell>
          <cell r="C6518" t="str">
            <v>Phillips 17" Real Flat CRT Monitor 107S6</v>
          </cell>
          <cell r="D6518" t="str">
            <v>80</v>
          </cell>
          <cell r="E6518" t="str">
            <v>CMPHAR</v>
          </cell>
          <cell r="F6518" t="str">
            <v>CMP</v>
          </cell>
          <cell r="G6518">
            <v>38628</v>
          </cell>
          <cell r="H6518" t="str">
            <v>Active</v>
          </cell>
          <cell r="I6518">
            <v>5</v>
          </cell>
          <cell r="J6518">
            <v>39344</v>
          </cell>
          <cell r="K6518" t="str">
            <v>X</v>
          </cell>
          <cell r="L6518" t="str">
            <v>TN</v>
          </cell>
          <cell r="M6518" t="str">
            <v>0034</v>
          </cell>
          <cell r="N6518">
            <v>943.6</v>
          </cell>
          <cell r="O6518">
            <v>0</v>
          </cell>
          <cell r="P6518">
            <v>0</v>
          </cell>
          <cell r="Q6518">
            <v>943.6</v>
          </cell>
          <cell r="R6518">
            <v>0</v>
          </cell>
          <cell r="S6518">
            <v>0</v>
          </cell>
          <cell r="T6518">
            <v>3</v>
          </cell>
          <cell r="U6518">
            <v>0</v>
          </cell>
          <cell r="V6518">
            <v>0</v>
          </cell>
          <cell r="W6518">
            <v>0</v>
          </cell>
          <cell r="X6518">
            <v>0</v>
          </cell>
        </row>
        <row r="6519">
          <cell r="A6519" t="str">
            <v>1895200</v>
          </cell>
          <cell r="B6519">
            <v>1</v>
          </cell>
          <cell r="C6519" t="str">
            <v>Phillips 19" CRT Monitor S9500</v>
          </cell>
          <cell r="D6519" t="str">
            <v>80</v>
          </cell>
          <cell r="E6519" t="str">
            <v>CMPHAR</v>
          </cell>
          <cell r="F6519" t="str">
            <v>CMP</v>
          </cell>
          <cell r="G6519">
            <v>38628</v>
          </cell>
          <cell r="H6519" t="str">
            <v>Active</v>
          </cell>
          <cell r="I6519">
            <v>1</v>
          </cell>
          <cell r="J6519">
            <v>39344</v>
          </cell>
          <cell r="K6519" t="str">
            <v>X</v>
          </cell>
          <cell r="L6519" t="str">
            <v>TN</v>
          </cell>
          <cell r="M6519" t="str">
            <v>0034</v>
          </cell>
          <cell r="N6519">
            <v>321.11</v>
          </cell>
          <cell r="O6519">
            <v>0</v>
          </cell>
          <cell r="P6519">
            <v>0</v>
          </cell>
          <cell r="Q6519">
            <v>321.11</v>
          </cell>
          <cell r="R6519">
            <v>0</v>
          </cell>
          <cell r="S6519">
            <v>0</v>
          </cell>
          <cell r="T6519">
            <v>3</v>
          </cell>
          <cell r="U6519">
            <v>0</v>
          </cell>
          <cell r="V6519">
            <v>0</v>
          </cell>
          <cell r="W6519">
            <v>0</v>
          </cell>
          <cell r="X6519">
            <v>0</v>
          </cell>
        </row>
        <row r="6520">
          <cell r="A6520" t="str">
            <v>1895300</v>
          </cell>
          <cell r="B6520">
            <v>1</v>
          </cell>
          <cell r="C6520" t="str">
            <v>Novella Bookcases</v>
          </cell>
          <cell r="D6520" t="str">
            <v>64</v>
          </cell>
          <cell r="E6520" t="str">
            <v>FIXOTH</v>
          </cell>
          <cell r="F6520" t="str">
            <v>FIX</v>
          </cell>
          <cell r="G6520">
            <v>38442</v>
          </cell>
          <cell r="H6520" t="str">
            <v>Active</v>
          </cell>
          <cell r="I6520">
            <v>2</v>
          </cell>
          <cell r="J6520">
            <v>39343</v>
          </cell>
          <cell r="K6520" t="str">
            <v>AC</v>
          </cell>
          <cell r="L6520" t="str">
            <v>NA</v>
          </cell>
          <cell r="M6520" t="str">
            <v>0032</v>
          </cell>
          <cell r="N6520">
            <v>440</v>
          </cell>
          <cell r="O6520">
            <v>0</v>
          </cell>
          <cell r="P6520">
            <v>0</v>
          </cell>
          <cell r="Q6520">
            <v>440</v>
          </cell>
          <cell r="R6520">
            <v>0</v>
          </cell>
          <cell r="S6520">
            <v>0</v>
          </cell>
          <cell r="T6520">
            <v>5</v>
          </cell>
          <cell r="U6520">
            <v>0</v>
          </cell>
          <cell r="V6520">
            <v>0</v>
          </cell>
          <cell r="W6520">
            <v>0</v>
          </cell>
          <cell r="X6520">
            <v>0</v>
          </cell>
        </row>
        <row r="6521">
          <cell r="A6521" t="str">
            <v>1895400</v>
          </cell>
          <cell r="B6521">
            <v>1</v>
          </cell>
          <cell r="C6521" t="str">
            <v>Novella Pinboards 1200x1200</v>
          </cell>
          <cell r="D6521" t="str">
            <v>64</v>
          </cell>
          <cell r="E6521" t="str">
            <v>FIXOTH</v>
          </cell>
          <cell r="F6521" t="str">
            <v>FIX</v>
          </cell>
          <cell r="G6521">
            <v>38442</v>
          </cell>
          <cell r="H6521" t="str">
            <v>Active</v>
          </cell>
          <cell r="I6521">
            <v>2</v>
          </cell>
          <cell r="J6521">
            <v>39343</v>
          </cell>
          <cell r="K6521" t="str">
            <v>AC</v>
          </cell>
          <cell r="L6521" t="str">
            <v>NA</v>
          </cell>
          <cell r="M6521" t="str">
            <v>0032</v>
          </cell>
          <cell r="N6521">
            <v>170</v>
          </cell>
          <cell r="O6521">
            <v>0</v>
          </cell>
          <cell r="P6521">
            <v>0</v>
          </cell>
          <cell r="Q6521">
            <v>170</v>
          </cell>
          <cell r="R6521">
            <v>0</v>
          </cell>
          <cell r="S6521">
            <v>0</v>
          </cell>
          <cell r="T6521">
            <v>5</v>
          </cell>
          <cell r="U6521">
            <v>0</v>
          </cell>
          <cell r="V6521">
            <v>0</v>
          </cell>
          <cell r="W6521">
            <v>0</v>
          </cell>
          <cell r="X6521">
            <v>0</v>
          </cell>
        </row>
        <row r="6522">
          <cell r="A6522" t="str">
            <v>1895500</v>
          </cell>
          <cell r="B6522">
            <v>1</v>
          </cell>
          <cell r="C6522" t="str">
            <v>Europlan 4 Tier Tambour Cabinet</v>
          </cell>
          <cell r="D6522" t="str">
            <v>80</v>
          </cell>
          <cell r="E6522" t="str">
            <v>FIXFUR</v>
          </cell>
          <cell r="F6522" t="str">
            <v>FIX</v>
          </cell>
          <cell r="G6522">
            <v>38442</v>
          </cell>
          <cell r="H6522" t="str">
            <v>Active</v>
          </cell>
          <cell r="I6522">
            <v>2</v>
          </cell>
          <cell r="J6522">
            <v>39343</v>
          </cell>
          <cell r="K6522" t="str">
            <v>X</v>
          </cell>
          <cell r="L6522" t="str">
            <v>TN</v>
          </cell>
          <cell r="M6522" t="str">
            <v>0034</v>
          </cell>
          <cell r="N6522">
            <v>2420</v>
          </cell>
          <cell r="O6522">
            <v>0</v>
          </cell>
          <cell r="P6522">
            <v>0</v>
          </cell>
          <cell r="Q6522">
            <v>2420</v>
          </cell>
          <cell r="R6522">
            <v>0</v>
          </cell>
          <cell r="S6522">
            <v>0</v>
          </cell>
          <cell r="T6522">
            <v>5</v>
          </cell>
          <cell r="U6522">
            <v>0</v>
          </cell>
          <cell r="V6522">
            <v>0</v>
          </cell>
          <cell r="W6522">
            <v>0</v>
          </cell>
          <cell r="X6522">
            <v>0</v>
          </cell>
        </row>
        <row r="6523">
          <cell r="A6523" t="str">
            <v>1895600</v>
          </cell>
          <cell r="B6523">
            <v>1</v>
          </cell>
          <cell r="C6523" t="str">
            <v>Rubber Floor tile coverings to L1 servic</v>
          </cell>
          <cell r="D6523" t="str">
            <v>34</v>
          </cell>
          <cell r="E6523" t="str">
            <v>BASFLO</v>
          </cell>
          <cell r="F6523" t="str">
            <v>BAS</v>
          </cell>
          <cell r="G6523">
            <v>38820</v>
          </cell>
          <cell r="H6523" t="str">
            <v>Active</v>
          </cell>
          <cell r="I6523">
            <v>1</v>
          </cell>
          <cell r="J6523">
            <v>39344</v>
          </cell>
          <cell r="K6523" t="str">
            <v>R</v>
          </cell>
          <cell r="L6523" t="str">
            <v>TM</v>
          </cell>
          <cell r="M6523" t="str">
            <v>0105</v>
          </cell>
          <cell r="N6523">
            <v>6044.47</v>
          </cell>
          <cell r="O6523">
            <v>0</v>
          </cell>
          <cell r="P6523">
            <v>0</v>
          </cell>
          <cell r="Q6523">
            <v>6044.47</v>
          </cell>
          <cell r="R6523">
            <v>0</v>
          </cell>
          <cell r="S6523">
            <v>6698.21</v>
          </cell>
          <cell r="T6523">
            <v>0</v>
          </cell>
          <cell r="U6523">
            <v>334</v>
          </cell>
          <cell r="V6523">
            <v>0</v>
          </cell>
          <cell r="W6523">
            <v>0</v>
          </cell>
          <cell r="X6523">
            <v>0</v>
          </cell>
        </row>
        <row r="6524">
          <cell r="A6524" t="str">
            <v>1895700</v>
          </cell>
          <cell r="B6524">
            <v>1</v>
          </cell>
          <cell r="C6524" t="str">
            <v>Gate 22 Directional Signage 2200x200</v>
          </cell>
          <cell r="D6524" t="str">
            <v>34</v>
          </cell>
          <cell r="E6524" t="str">
            <v>BASSIG</v>
          </cell>
          <cell r="F6524" t="str">
            <v>BAS</v>
          </cell>
          <cell r="G6524">
            <v>38820</v>
          </cell>
          <cell r="H6524" t="str">
            <v>Active</v>
          </cell>
          <cell r="I6524">
            <v>1</v>
          </cell>
          <cell r="J6524">
            <v>39344</v>
          </cell>
          <cell r="K6524" t="str">
            <v>TDP</v>
          </cell>
          <cell r="L6524" t="str">
            <v>TN</v>
          </cell>
          <cell r="M6524" t="str">
            <v>0167</v>
          </cell>
          <cell r="N6524">
            <v>719.03</v>
          </cell>
          <cell r="O6524">
            <v>3.82</v>
          </cell>
          <cell r="P6524">
            <v>45.18</v>
          </cell>
          <cell r="Q6524">
            <v>90.36</v>
          </cell>
          <cell r="R6524">
            <v>628.66999999999996</v>
          </cell>
          <cell r="S6524">
            <v>299.45999999999998</v>
          </cell>
          <cell r="T6524">
            <v>15</v>
          </cell>
          <cell r="U6524">
            <v>334</v>
          </cell>
          <cell r="V6524">
            <v>13</v>
          </cell>
          <cell r="W6524">
            <v>334</v>
          </cell>
          <cell r="X6524">
            <v>0</v>
          </cell>
        </row>
        <row r="6525">
          <cell r="A6525" t="str">
            <v>1895800</v>
          </cell>
          <cell r="B6525">
            <v>1</v>
          </cell>
          <cell r="C6525" t="str">
            <v>Gate 26 Directional Signage 1400x200</v>
          </cell>
          <cell r="D6525" t="str">
            <v>34</v>
          </cell>
          <cell r="E6525" t="str">
            <v>BASSIG</v>
          </cell>
          <cell r="F6525" t="str">
            <v>BAS</v>
          </cell>
          <cell r="G6525">
            <v>38820</v>
          </cell>
          <cell r="H6525" t="str">
            <v>Active</v>
          </cell>
          <cell r="I6525">
            <v>1</v>
          </cell>
          <cell r="J6525">
            <v>39344</v>
          </cell>
          <cell r="K6525" t="str">
            <v>TIP</v>
          </cell>
          <cell r="L6525" t="str">
            <v>TM</v>
          </cell>
          <cell r="M6525" t="str">
            <v>0157</v>
          </cell>
          <cell r="N6525">
            <v>623.62</v>
          </cell>
          <cell r="O6525">
            <v>3.21</v>
          </cell>
          <cell r="P6525">
            <v>39.18</v>
          </cell>
          <cell r="Q6525">
            <v>78.36</v>
          </cell>
          <cell r="R6525">
            <v>545.26</v>
          </cell>
          <cell r="S6525">
            <v>232.26</v>
          </cell>
          <cell r="T6525">
            <v>15</v>
          </cell>
          <cell r="U6525">
            <v>334</v>
          </cell>
          <cell r="V6525">
            <v>13</v>
          </cell>
          <cell r="W6525">
            <v>334</v>
          </cell>
          <cell r="X6525">
            <v>0</v>
          </cell>
        </row>
        <row r="6526">
          <cell r="A6526" t="str">
            <v>1895900</v>
          </cell>
          <cell r="B6526">
            <v>1</v>
          </cell>
          <cell r="C6526" t="str">
            <v>Card access control to IPT Gate 21</v>
          </cell>
          <cell r="D6526" t="str">
            <v>34</v>
          </cell>
          <cell r="E6526" t="str">
            <v>BASSEC</v>
          </cell>
          <cell r="F6526" t="str">
            <v>BAS</v>
          </cell>
          <cell r="G6526">
            <v>38820</v>
          </cell>
          <cell r="H6526" t="str">
            <v>Active</v>
          </cell>
          <cell r="I6526">
            <v>1</v>
          </cell>
          <cell r="J6526">
            <v>39344</v>
          </cell>
          <cell r="K6526" t="str">
            <v>TIP/TD</v>
          </cell>
          <cell r="L6526" t="str">
            <v>TN</v>
          </cell>
          <cell r="M6526" t="str">
            <v>0171</v>
          </cell>
          <cell r="N6526">
            <v>12881.93</v>
          </cell>
          <cell r="O6526">
            <v>51.11</v>
          </cell>
          <cell r="P6526">
            <v>613.42999999999995</v>
          </cell>
          <cell r="Q6526">
            <v>1226.8599999999999</v>
          </cell>
          <cell r="R6526">
            <v>11655.07</v>
          </cell>
          <cell r="S6526">
            <v>5220.67</v>
          </cell>
          <cell r="T6526">
            <v>21</v>
          </cell>
          <cell r="U6526">
            <v>0</v>
          </cell>
          <cell r="V6526">
            <v>19</v>
          </cell>
          <cell r="W6526">
            <v>0</v>
          </cell>
          <cell r="X6526">
            <v>0</v>
          </cell>
        </row>
        <row r="6527">
          <cell r="A6527" t="str">
            <v>1896000</v>
          </cell>
          <cell r="B6527">
            <v>1</v>
          </cell>
          <cell r="C6527" t="str">
            <v>Gate House Fencing</v>
          </cell>
          <cell r="D6527" t="str">
            <v>42</v>
          </cell>
          <cell r="E6527" t="str">
            <v>CVLFEN</v>
          </cell>
          <cell r="F6527" t="str">
            <v>CVL</v>
          </cell>
          <cell r="G6527">
            <v>38820</v>
          </cell>
          <cell r="H6527" t="str">
            <v>Active</v>
          </cell>
          <cell r="I6527">
            <v>1</v>
          </cell>
          <cell r="J6527">
            <v>39344</v>
          </cell>
          <cell r="K6527" t="str">
            <v>V</v>
          </cell>
          <cell r="L6527" t="str">
            <v>CP</v>
          </cell>
          <cell r="M6527" t="str">
            <v>0003</v>
          </cell>
          <cell r="N6527">
            <v>0</v>
          </cell>
          <cell r="O6527">
            <v>0</v>
          </cell>
          <cell r="P6527">
            <v>0</v>
          </cell>
          <cell r="Q6527">
            <v>0</v>
          </cell>
          <cell r="R6527">
            <v>0</v>
          </cell>
          <cell r="S6527">
            <v>0</v>
          </cell>
          <cell r="T6527">
            <v>0</v>
          </cell>
          <cell r="U6527">
            <v>0</v>
          </cell>
          <cell r="V6527">
            <v>0</v>
          </cell>
          <cell r="W6527">
            <v>0</v>
          </cell>
          <cell r="X6527">
            <v>0</v>
          </cell>
        </row>
        <row r="6528">
          <cell r="A6528" t="str">
            <v>1896100</v>
          </cell>
          <cell r="B6528">
            <v>1</v>
          </cell>
          <cell r="C6528" t="str">
            <v>Carpark Fence</v>
          </cell>
          <cell r="D6528" t="str">
            <v>42</v>
          </cell>
          <cell r="E6528" t="str">
            <v>CVLFEN</v>
          </cell>
          <cell r="F6528" t="str">
            <v>CVL</v>
          </cell>
          <cell r="G6528">
            <v>38820</v>
          </cell>
          <cell r="H6528" t="str">
            <v>Active</v>
          </cell>
          <cell r="I6528">
            <v>1</v>
          </cell>
          <cell r="J6528">
            <v>39344</v>
          </cell>
          <cell r="K6528" t="str">
            <v>V</v>
          </cell>
          <cell r="L6528" t="str">
            <v>CP</v>
          </cell>
          <cell r="M6528" t="str">
            <v>0004</v>
          </cell>
          <cell r="N6528">
            <v>0</v>
          </cell>
          <cell r="O6528">
            <v>0</v>
          </cell>
          <cell r="P6528">
            <v>0</v>
          </cell>
          <cell r="Q6528">
            <v>0</v>
          </cell>
          <cell r="R6528">
            <v>0</v>
          </cell>
          <cell r="S6528">
            <v>0</v>
          </cell>
          <cell r="T6528">
            <v>0</v>
          </cell>
          <cell r="U6528">
            <v>0</v>
          </cell>
          <cell r="V6528">
            <v>0</v>
          </cell>
          <cell r="W6528">
            <v>0</v>
          </cell>
          <cell r="X6528">
            <v>0</v>
          </cell>
        </row>
        <row r="6529">
          <cell r="A6529" t="str">
            <v>1896300</v>
          </cell>
          <cell r="B6529">
            <v>1</v>
          </cell>
          <cell r="C6529" t="str">
            <v>Road Safety Signs</v>
          </cell>
          <cell r="D6529" t="str">
            <v>38</v>
          </cell>
          <cell r="E6529" t="str">
            <v>PLEGEN</v>
          </cell>
          <cell r="F6529" t="str">
            <v>PLE</v>
          </cell>
          <cell r="G6529">
            <v>38442</v>
          </cell>
          <cell r="H6529" t="str">
            <v>Active</v>
          </cell>
          <cell r="I6529">
            <v>16</v>
          </cell>
          <cell r="J6529">
            <v>39344</v>
          </cell>
          <cell r="K6529" t="str">
            <v>X</v>
          </cell>
          <cell r="L6529" t="str">
            <v>TN</v>
          </cell>
          <cell r="M6529" t="str">
            <v>0016</v>
          </cell>
          <cell r="N6529">
            <v>2595.81</v>
          </cell>
          <cell r="O6529">
            <v>0</v>
          </cell>
          <cell r="P6529">
            <v>0</v>
          </cell>
          <cell r="Q6529">
            <v>2595.81</v>
          </cell>
          <cell r="R6529">
            <v>0</v>
          </cell>
          <cell r="S6529">
            <v>0</v>
          </cell>
          <cell r="T6529">
            <v>5</v>
          </cell>
          <cell r="U6529">
            <v>0</v>
          </cell>
          <cell r="V6529">
            <v>0</v>
          </cell>
          <cell r="W6529">
            <v>0</v>
          </cell>
          <cell r="X6529">
            <v>0</v>
          </cell>
        </row>
        <row r="6530">
          <cell r="A6530" t="str">
            <v>1896400</v>
          </cell>
          <cell r="B6530">
            <v>1</v>
          </cell>
          <cell r="C6530" t="str">
            <v>Spectra Dome Camera 46 SW Pier</v>
          </cell>
          <cell r="D6530" t="str">
            <v>32</v>
          </cell>
          <cell r="E6530" t="str">
            <v>PLECC</v>
          </cell>
          <cell r="F6530" t="str">
            <v>PLE</v>
          </cell>
          <cell r="G6530">
            <v>38485</v>
          </cell>
          <cell r="H6530" t="str">
            <v>Active</v>
          </cell>
          <cell r="I6530">
            <v>1</v>
          </cell>
          <cell r="J6530">
            <v>39344</v>
          </cell>
          <cell r="K6530" t="str">
            <v>TDP</v>
          </cell>
          <cell r="L6530" t="str">
            <v>TW</v>
          </cell>
          <cell r="M6530" t="str">
            <v>0002</v>
          </cell>
          <cell r="N6530">
            <v>7800</v>
          </cell>
          <cell r="O6530">
            <v>0</v>
          </cell>
          <cell r="P6530">
            <v>130</v>
          </cell>
          <cell r="Q6530">
            <v>7800</v>
          </cell>
          <cell r="R6530">
            <v>0</v>
          </cell>
          <cell r="S6530">
            <v>0</v>
          </cell>
          <cell r="T6530">
            <v>5</v>
          </cell>
          <cell r="U6530">
            <v>0</v>
          </cell>
          <cell r="V6530">
            <v>0</v>
          </cell>
          <cell r="W6530">
            <v>0</v>
          </cell>
          <cell r="X6530">
            <v>0</v>
          </cell>
        </row>
        <row r="6531">
          <cell r="A6531" t="str">
            <v>1896500</v>
          </cell>
          <cell r="B6531">
            <v>1</v>
          </cell>
          <cell r="C6531" t="str">
            <v>Lowrance iFinder H20 handheld GPS unit</v>
          </cell>
          <cell r="D6531" t="str">
            <v>66</v>
          </cell>
          <cell r="E6531" t="str">
            <v>PLETOO</v>
          </cell>
          <cell r="F6531" t="str">
            <v>PLE</v>
          </cell>
          <cell r="G6531">
            <v>38432</v>
          </cell>
          <cell r="H6531" t="str">
            <v>Active</v>
          </cell>
          <cell r="I6531">
            <v>1</v>
          </cell>
          <cell r="J6531">
            <v>39344</v>
          </cell>
          <cell r="K6531" t="str">
            <v>AC</v>
          </cell>
          <cell r="L6531" t="str">
            <v>NA</v>
          </cell>
          <cell r="M6531" t="str">
            <v>0032</v>
          </cell>
          <cell r="N6531">
            <v>371</v>
          </cell>
          <cell r="O6531">
            <v>0</v>
          </cell>
          <cell r="P6531">
            <v>0</v>
          </cell>
          <cell r="Q6531">
            <v>371</v>
          </cell>
          <cell r="R6531">
            <v>0</v>
          </cell>
          <cell r="S6531">
            <v>0</v>
          </cell>
          <cell r="T6531">
            <v>5</v>
          </cell>
          <cell r="U6531">
            <v>0</v>
          </cell>
          <cell r="V6531">
            <v>0</v>
          </cell>
          <cell r="W6531">
            <v>0</v>
          </cell>
          <cell r="X6531">
            <v>0</v>
          </cell>
        </row>
        <row r="6532">
          <cell r="A6532" t="str">
            <v>1896600</v>
          </cell>
          <cell r="B6532">
            <v>1</v>
          </cell>
          <cell r="C6532" t="str">
            <v>Blind Venetian 25mm Corporate Office</v>
          </cell>
          <cell r="D6532" t="str">
            <v>80</v>
          </cell>
          <cell r="E6532" t="str">
            <v>BASSUN</v>
          </cell>
          <cell r="F6532" t="str">
            <v>BAS</v>
          </cell>
          <cell r="G6532">
            <v>38820</v>
          </cell>
          <cell r="H6532" t="str">
            <v>Active</v>
          </cell>
          <cell r="I6532">
            <v>1</v>
          </cell>
          <cell r="J6532">
            <v>39344</v>
          </cell>
          <cell r="K6532" t="str">
            <v>X</v>
          </cell>
          <cell r="L6532" t="str">
            <v>TN</v>
          </cell>
          <cell r="M6532" t="str">
            <v>0034</v>
          </cell>
          <cell r="N6532">
            <v>549.74</v>
          </cell>
          <cell r="O6532">
            <v>2.83</v>
          </cell>
          <cell r="P6532">
            <v>34.18</v>
          </cell>
          <cell r="Q6532">
            <v>68.36</v>
          </cell>
          <cell r="R6532">
            <v>481.38</v>
          </cell>
          <cell r="S6532">
            <v>228.69</v>
          </cell>
          <cell r="T6532">
            <v>16</v>
          </cell>
          <cell r="U6532">
            <v>30</v>
          </cell>
          <cell r="V6532">
            <v>14</v>
          </cell>
          <cell r="W6532">
            <v>30</v>
          </cell>
          <cell r="X6532">
            <v>0</v>
          </cell>
        </row>
        <row r="6533">
          <cell r="A6533" t="str">
            <v>1896700</v>
          </cell>
          <cell r="B6533">
            <v>1</v>
          </cell>
          <cell r="C6533" t="str">
            <v>Work Console Operations</v>
          </cell>
          <cell r="D6533" t="str">
            <v>32</v>
          </cell>
          <cell r="E6533" t="str">
            <v>FIXFUR</v>
          </cell>
          <cell r="F6533" t="str">
            <v>FIX</v>
          </cell>
          <cell r="G6533">
            <v>38485</v>
          </cell>
          <cell r="H6533" t="str">
            <v>Active</v>
          </cell>
          <cell r="I6533">
            <v>1</v>
          </cell>
          <cell r="J6533">
            <v>39343</v>
          </cell>
          <cell r="K6533" t="str">
            <v>X</v>
          </cell>
          <cell r="L6533" t="str">
            <v>TN</v>
          </cell>
          <cell r="M6533" t="str">
            <v>0016</v>
          </cell>
          <cell r="N6533">
            <v>871.11</v>
          </cell>
          <cell r="O6533">
            <v>0</v>
          </cell>
          <cell r="P6533">
            <v>14.51</v>
          </cell>
          <cell r="Q6533">
            <v>871.11</v>
          </cell>
          <cell r="R6533">
            <v>0</v>
          </cell>
          <cell r="S6533">
            <v>0</v>
          </cell>
          <cell r="T6533">
            <v>5</v>
          </cell>
          <cell r="U6533">
            <v>0</v>
          </cell>
          <cell r="V6533">
            <v>0</v>
          </cell>
          <cell r="W6533">
            <v>0</v>
          </cell>
          <cell r="X6533">
            <v>0</v>
          </cell>
        </row>
        <row r="6534">
          <cell r="A6534" t="str">
            <v>1896800</v>
          </cell>
          <cell r="B6534">
            <v>1</v>
          </cell>
          <cell r="C6534" t="str">
            <v>Signage MTB exterior signs</v>
          </cell>
          <cell r="D6534" t="str">
            <v>34</v>
          </cell>
          <cell r="E6534" t="str">
            <v>BASSIG</v>
          </cell>
          <cell r="F6534" t="str">
            <v>BAS</v>
          </cell>
          <cell r="G6534">
            <v>38820</v>
          </cell>
          <cell r="H6534" t="str">
            <v>Active</v>
          </cell>
          <cell r="I6534">
            <v>2</v>
          </cell>
          <cell r="J6534">
            <v>39344</v>
          </cell>
          <cell r="K6534" t="str">
            <v>TCOM</v>
          </cell>
          <cell r="L6534" t="str">
            <v>TM</v>
          </cell>
          <cell r="M6534" t="str">
            <v>0199</v>
          </cell>
          <cell r="N6534">
            <v>641.04</v>
          </cell>
          <cell r="O6534">
            <v>3.34</v>
          </cell>
          <cell r="P6534">
            <v>39.86</v>
          </cell>
          <cell r="Q6534">
            <v>79.72</v>
          </cell>
          <cell r="R6534">
            <v>561.32000000000005</v>
          </cell>
          <cell r="S6534">
            <v>238.45</v>
          </cell>
          <cell r="T6534">
            <v>16</v>
          </cell>
          <cell r="U6534">
            <v>30</v>
          </cell>
          <cell r="V6534">
            <v>14</v>
          </cell>
          <cell r="W6534">
            <v>30</v>
          </cell>
          <cell r="X6534">
            <v>0</v>
          </cell>
        </row>
        <row r="6535">
          <cell r="A6535" t="str">
            <v>1896900</v>
          </cell>
          <cell r="B6535">
            <v>1</v>
          </cell>
          <cell r="C6535" t="str">
            <v>Signage MTB Free Standing</v>
          </cell>
          <cell r="D6535" t="str">
            <v>34</v>
          </cell>
          <cell r="E6535" t="str">
            <v>PLEGEN</v>
          </cell>
          <cell r="F6535" t="str">
            <v>PLE</v>
          </cell>
          <cell r="G6535">
            <v>38503</v>
          </cell>
          <cell r="H6535" t="str">
            <v>Active</v>
          </cell>
          <cell r="I6535">
            <v>1</v>
          </cell>
          <cell r="J6535">
            <v>39344</v>
          </cell>
          <cell r="K6535" t="str">
            <v>TCOM</v>
          </cell>
          <cell r="L6535" t="str">
            <v>TM</v>
          </cell>
          <cell r="M6535" t="str">
            <v>0118</v>
          </cell>
          <cell r="N6535">
            <v>351.67</v>
          </cell>
          <cell r="O6535">
            <v>0</v>
          </cell>
          <cell r="P6535">
            <v>5.89</v>
          </cell>
          <cell r="Q6535">
            <v>351.67</v>
          </cell>
          <cell r="R6535">
            <v>0</v>
          </cell>
          <cell r="S6535">
            <v>0</v>
          </cell>
          <cell r="T6535">
            <v>5</v>
          </cell>
          <cell r="U6535">
            <v>0</v>
          </cell>
          <cell r="V6535">
            <v>0</v>
          </cell>
          <cell r="W6535">
            <v>0</v>
          </cell>
          <cell r="X6535">
            <v>0</v>
          </cell>
        </row>
        <row r="6536">
          <cell r="A6536" t="str">
            <v>1897000</v>
          </cell>
          <cell r="B6536">
            <v>1</v>
          </cell>
          <cell r="C6536" t="str">
            <v>Signage LTCP Interior</v>
          </cell>
          <cell r="D6536" t="str">
            <v>43</v>
          </cell>
          <cell r="E6536" t="str">
            <v>BASSIG</v>
          </cell>
          <cell r="F6536" t="str">
            <v>BAS</v>
          </cell>
          <cell r="G6536">
            <v>38820</v>
          </cell>
          <cell r="H6536" t="str">
            <v>Active</v>
          </cell>
          <cell r="I6536">
            <v>7</v>
          </cell>
          <cell r="J6536">
            <v>39344</v>
          </cell>
          <cell r="K6536" t="str">
            <v>V</v>
          </cell>
          <cell r="L6536" t="str">
            <v>SA</v>
          </cell>
          <cell r="M6536" t="str">
            <v>0014</v>
          </cell>
          <cell r="N6536">
            <v>1999.58</v>
          </cell>
          <cell r="O6536">
            <v>10.38</v>
          </cell>
          <cell r="P6536">
            <v>124.34</v>
          </cell>
          <cell r="Q6536">
            <v>248.68</v>
          </cell>
          <cell r="R6536">
            <v>1750.9</v>
          </cell>
          <cell r="S6536">
            <v>763.21</v>
          </cell>
          <cell r="T6536">
            <v>16</v>
          </cell>
          <cell r="U6536">
            <v>30</v>
          </cell>
          <cell r="V6536">
            <v>14</v>
          </cell>
          <cell r="W6536">
            <v>30</v>
          </cell>
          <cell r="X6536">
            <v>0</v>
          </cell>
        </row>
        <row r="6537">
          <cell r="A6537" t="str">
            <v>1897100</v>
          </cell>
          <cell r="B6537">
            <v>1</v>
          </cell>
          <cell r="C6537" t="str">
            <v>Trolley Bollards Nth MTB footpath rounda</v>
          </cell>
          <cell r="D6537" t="str">
            <v>34</v>
          </cell>
          <cell r="E6537" t="str">
            <v>CVLSUN</v>
          </cell>
          <cell r="F6537" t="str">
            <v>CVL</v>
          </cell>
          <cell r="G6537">
            <v>38820</v>
          </cell>
          <cell r="H6537" t="str">
            <v>Active</v>
          </cell>
          <cell r="I6537">
            <v>1</v>
          </cell>
          <cell r="J6537">
            <v>39344</v>
          </cell>
          <cell r="K6537" t="str">
            <v>TIP/TD</v>
          </cell>
          <cell r="L6537" t="str">
            <v>RO</v>
          </cell>
          <cell r="M6537" t="str">
            <v>0002</v>
          </cell>
          <cell r="N6537">
            <v>0</v>
          </cell>
          <cell r="O6537">
            <v>0</v>
          </cell>
          <cell r="P6537">
            <v>0</v>
          </cell>
          <cell r="Q6537">
            <v>0</v>
          </cell>
          <cell r="R6537">
            <v>0</v>
          </cell>
          <cell r="S6537">
            <v>0</v>
          </cell>
          <cell r="T6537">
            <v>0</v>
          </cell>
          <cell r="U6537">
            <v>0</v>
          </cell>
          <cell r="V6537">
            <v>0</v>
          </cell>
          <cell r="W6537">
            <v>0</v>
          </cell>
          <cell r="X6537">
            <v>0</v>
          </cell>
        </row>
        <row r="6538">
          <cell r="A6538" t="str">
            <v>1897300</v>
          </cell>
          <cell r="B6538">
            <v>1</v>
          </cell>
          <cell r="C6538" t="str">
            <v>Rubbish Bin larger capacity MTB L1</v>
          </cell>
          <cell r="D6538" t="str">
            <v>34</v>
          </cell>
          <cell r="E6538" t="str">
            <v>PLETOO</v>
          </cell>
          <cell r="F6538" t="str">
            <v>PLE</v>
          </cell>
          <cell r="G6538">
            <v>38485</v>
          </cell>
          <cell r="H6538" t="str">
            <v>Active</v>
          </cell>
          <cell r="I6538">
            <v>3</v>
          </cell>
          <cell r="J6538">
            <v>39344</v>
          </cell>
          <cell r="K6538" t="str">
            <v>TCOM</v>
          </cell>
          <cell r="L6538" t="str">
            <v>TM</v>
          </cell>
          <cell r="M6538" t="str">
            <v>0001</v>
          </cell>
          <cell r="N6538">
            <v>2348.4</v>
          </cell>
          <cell r="O6538">
            <v>0</v>
          </cell>
          <cell r="P6538">
            <v>39.14</v>
          </cell>
          <cell r="Q6538">
            <v>2348.4</v>
          </cell>
          <cell r="R6538">
            <v>0</v>
          </cell>
          <cell r="S6538">
            <v>0</v>
          </cell>
          <cell r="T6538">
            <v>5</v>
          </cell>
          <cell r="U6538">
            <v>0</v>
          </cell>
          <cell r="V6538">
            <v>0</v>
          </cell>
          <cell r="W6538">
            <v>0</v>
          </cell>
          <cell r="X6538">
            <v>0</v>
          </cell>
        </row>
        <row r="6539">
          <cell r="A6539" t="str">
            <v>1897400</v>
          </cell>
          <cell r="B6539">
            <v>1</v>
          </cell>
          <cell r="C6539" t="str">
            <v>Operations Reception Modification</v>
          </cell>
          <cell r="D6539" t="str">
            <v>32</v>
          </cell>
          <cell r="E6539" t="str">
            <v>FIXFUR</v>
          </cell>
          <cell r="F6539" t="str">
            <v>FIX</v>
          </cell>
          <cell r="G6539">
            <v>38485</v>
          </cell>
          <cell r="H6539" t="str">
            <v>Active</v>
          </cell>
          <cell r="I6539">
            <v>1</v>
          </cell>
          <cell r="J6539">
            <v>39343</v>
          </cell>
          <cell r="K6539" t="str">
            <v>X</v>
          </cell>
          <cell r="L6539" t="str">
            <v>TN</v>
          </cell>
          <cell r="M6539" t="str">
            <v>0016</v>
          </cell>
          <cell r="N6539">
            <v>2144.5</v>
          </cell>
          <cell r="O6539">
            <v>0</v>
          </cell>
          <cell r="P6539">
            <v>35.76</v>
          </cell>
          <cell r="Q6539">
            <v>2144.5</v>
          </cell>
          <cell r="R6539">
            <v>0</v>
          </cell>
          <cell r="S6539">
            <v>0</v>
          </cell>
          <cell r="T6539">
            <v>5</v>
          </cell>
          <cell r="U6539">
            <v>0</v>
          </cell>
          <cell r="V6539">
            <v>0</v>
          </cell>
          <cell r="W6539">
            <v>0</v>
          </cell>
          <cell r="X6539">
            <v>0</v>
          </cell>
        </row>
        <row r="6540">
          <cell r="A6540" t="str">
            <v>1897500</v>
          </cell>
          <cell r="B6540">
            <v>1</v>
          </cell>
          <cell r="C6540" t="str">
            <v>Mobile Drawers x 3</v>
          </cell>
          <cell r="D6540" t="str">
            <v>80</v>
          </cell>
          <cell r="E6540" t="str">
            <v>FIXFUR</v>
          </cell>
          <cell r="F6540" t="str">
            <v>FIX</v>
          </cell>
          <cell r="G6540">
            <v>38485</v>
          </cell>
          <cell r="H6540" t="str">
            <v>Active</v>
          </cell>
          <cell r="I6540">
            <v>3</v>
          </cell>
          <cell r="J6540">
            <v>39343</v>
          </cell>
          <cell r="K6540" t="str">
            <v>X</v>
          </cell>
          <cell r="L6540" t="str">
            <v>TN</v>
          </cell>
          <cell r="M6540" t="str">
            <v>0034</v>
          </cell>
          <cell r="N6540">
            <v>292</v>
          </cell>
          <cell r="O6540">
            <v>0</v>
          </cell>
          <cell r="P6540">
            <v>4.83</v>
          </cell>
          <cell r="Q6540">
            <v>292</v>
          </cell>
          <cell r="R6540">
            <v>0</v>
          </cell>
          <cell r="S6540">
            <v>0</v>
          </cell>
          <cell r="T6540">
            <v>5</v>
          </cell>
          <cell r="U6540">
            <v>0</v>
          </cell>
          <cell r="V6540">
            <v>0</v>
          </cell>
          <cell r="W6540">
            <v>0</v>
          </cell>
          <cell r="X6540">
            <v>0</v>
          </cell>
        </row>
        <row r="6541">
          <cell r="A6541" t="str">
            <v>1897600</v>
          </cell>
          <cell r="B6541">
            <v>1</v>
          </cell>
          <cell r="C6541" t="str">
            <v>Internat Dep Signs in Lounge</v>
          </cell>
          <cell r="D6541" t="str">
            <v>34</v>
          </cell>
          <cell r="E6541" t="str">
            <v>BASSIG</v>
          </cell>
          <cell r="F6541" t="str">
            <v>BAS</v>
          </cell>
          <cell r="G6541">
            <v>38820</v>
          </cell>
          <cell r="H6541" t="str">
            <v>Active</v>
          </cell>
          <cell r="I6541">
            <v>4</v>
          </cell>
          <cell r="J6541">
            <v>39344</v>
          </cell>
          <cell r="K6541" t="str">
            <v>R</v>
          </cell>
          <cell r="L6541" t="str">
            <v>TN</v>
          </cell>
          <cell r="M6541" t="str">
            <v>0121</v>
          </cell>
          <cell r="N6541">
            <v>641.83000000000004</v>
          </cell>
          <cell r="O6541">
            <v>3.37</v>
          </cell>
          <cell r="P6541">
            <v>40.33</v>
          </cell>
          <cell r="Q6541">
            <v>80.66</v>
          </cell>
          <cell r="R6541">
            <v>561.16999999999996</v>
          </cell>
          <cell r="S6541">
            <v>267.3</v>
          </cell>
          <cell r="T6541">
            <v>15</v>
          </cell>
          <cell r="U6541">
            <v>334</v>
          </cell>
          <cell r="V6541">
            <v>13</v>
          </cell>
          <cell r="W6541">
            <v>334</v>
          </cell>
          <cell r="X6541">
            <v>0</v>
          </cell>
        </row>
        <row r="6542">
          <cell r="A6542" t="str">
            <v>1897700</v>
          </cell>
          <cell r="B6542">
            <v>1</v>
          </cell>
          <cell r="C6542" t="str">
            <v>Internat Dep Signs at Screening Point</v>
          </cell>
          <cell r="D6542" t="str">
            <v>34</v>
          </cell>
          <cell r="E6542" t="str">
            <v>BASSIG</v>
          </cell>
          <cell r="F6542" t="str">
            <v>BAS</v>
          </cell>
          <cell r="G6542">
            <v>38820</v>
          </cell>
          <cell r="H6542" t="str">
            <v>Active</v>
          </cell>
          <cell r="I6542">
            <v>1</v>
          </cell>
          <cell r="J6542">
            <v>39344</v>
          </cell>
          <cell r="K6542" t="str">
            <v>TIP</v>
          </cell>
          <cell r="L6542" t="str">
            <v>TM</v>
          </cell>
          <cell r="M6542" t="str">
            <v>0158</v>
          </cell>
          <cell r="N6542">
            <v>403.58</v>
          </cell>
          <cell r="O6542">
            <v>2.15</v>
          </cell>
          <cell r="P6542">
            <v>25.36</v>
          </cell>
          <cell r="Q6542">
            <v>50.72</v>
          </cell>
          <cell r="R6542">
            <v>352.86</v>
          </cell>
          <cell r="S6542">
            <v>150.31</v>
          </cell>
          <cell r="T6542">
            <v>15</v>
          </cell>
          <cell r="U6542">
            <v>334</v>
          </cell>
          <cell r="V6542">
            <v>13</v>
          </cell>
          <cell r="W6542">
            <v>334</v>
          </cell>
          <cell r="X6542">
            <v>0</v>
          </cell>
        </row>
        <row r="6543">
          <cell r="A6543" t="str">
            <v>1897800</v>
          </cell>
          <cell r="B6543">
            <v>1</v>
          </cell>
          <cell r="C6543" t="str">
            <v>Blank plate existing G21 sign</v>
          </cell>
          <cell r="D6543" t="str">
            <v>34</v>
          </cell>
          <cell r="E6543" t="str">
            <v>BASSIG</v>
          </cell>
          <cell r="F6543" t="str">
            <v>BAS</v>
          </cell>
          <cell r="G6543">
            <v>38820</v>
          </cell>
          <cell r="H6543" t="str">
            <v>Active</v>
          </cell>
          <cell r="I6543">
            <v>1</v>
          </cell>
          <cell r="J6543">
            <v>39344</v>
          </cell>
          <cell r="K6543" t="str">
            <v>TIP/TD</v>
          </cell>
          <cell r="L6543" t="str">
            <v>TN</v>
          </cell>
          <cell r="M6543" t="str">
            <v>0171</v>
          </cell>
          <cell r="N6543">
            <v>511.86</v>
          </cell>
          <cell r="O6543">
            <v>2.68</v>
          </cell>
          <cell r="P6543">
            <v>32.159999999999997</v>
          </cell>
          <cell r="Q6543">
            <v>64.319999999999993</v>
          </cell>
          <cell r="R6543">
            <v>447.54</v>
          </cell>
          <cell r="S6543">
            <v>213.17</v>
          </cell>
          <cell r="T6543">
            <v>15</v>
          </cell>
          <cell r="U6543">
            <v>334</v>
          </cell>
          <cell r="V6543">
            <v>13</v>
          </cell>
          <cell r="W6543">
            <v>334</v>
          </cell>
          <cell r="X6543">
            <v>0</v>
          </cell>
        </row>
        <row r="6544">
          <cell r="A6544" t="str">
            <v>1897900</v>
          </cell>
          <cell r="B6544">
            <v>1</v>
          </cell>
          <cell r="C6544" t="str">
            <v>New Sign Gate  21/26d magnetic</v>
          </cell>
          <cell r="D6544" t="str">
            <v>34</v>
          </cell>
          <cell r="E6544" t="str">
            <v>BASSIG</v>
          </cell>
          <cell r="F6544" t="str">
            <v>BAS</v>
          </cell>
          <cell r="G6544">
            <v>38820</v>
          </cell>
          <cell r="H6544" t="str">
            <v>Active</v>
          </cell>
          <cell r="I6544">
            <v>1</v>
          </cell>
          <cell r="J6544">
            <v>39344</v>
          </cell>
          <cell r="K6544" t="str">
            <v>TIP/TD</v>
          </cell>
          <cell r="L6544" t="str">
            <v>TM</v>
          </cell>
          <cell r="M6544" t="str">
            <v>0157</v>
          </cell>
          <cell r="N6544">
            <v>522.88</v>
          </cell>
          <cell r="O6544">
            <v>2.71</v>
          </cell>
          <cell r="P6544">
            <v>32.85</v>
          </cell>
          <cell r="Q6544">
            <v>65.7</v>
          </cell>
          <cell r="R6544">
            <v>457.18</v>
          </cell>
          <cell r="S6544">
            <v>194.73</v>
          </cell>
          <cell r="T6544">
            <v>15</v>
          </cell>
          <cell r="U6544">
            <v>334</v>
          </cell>
          <cell r="V6544">
            <v>13</v>
          </cell>
          <cell r="W6544">
            <v>334</v>
          </cell>
          <cell r="X6544">
            <v>0</v>
          </cell>
        </row>
        <row r="6545">
          <cell r="A6545" t="str">
            <v>1898000</v>
          </cell>
          <cell r="B6545">
            <v>1</v>
          </cell>
          <cell r="C6545" t="str">
            <v>Pier Signs</v>
          </cell>
          <cell r="D6545" t="str">
            <v>34</v>
          </cell>
          <cell r="E6545" t="str">
            <v>BASSIG</v>
          </cell>
          <cell r="F6545" t="str">
            <v>BAS</v>
          </cell>
          <cell r="G6545">
            <v>38820</v>
          </cell>
          <cell r="H6545" t="str">
            <v>Active</v>
          </cell>
          <cell r="I6545">
            <v>2</v>
          </cell>
          <cell r="J6545">
            <v>39344</v>
          </cell>
          <cell r="K6545" t="str">
            <v>R</v>
          </cell>
          <cell r="L6545" t="str">
            <v>TM</v>
          </cell>
          <cell r="M6545" t="str">
            <v>0165</v>
          </cell>
          <cell r="N6545">
            <v>1419.44</v>
          </cell>
          <cell r="O6545">
            <v>7.3</v>
          </cell>
          <cell r="P6545">
            <v>88.26</v>
          </cell>
          <cell r="Q6545">
            <v>176.52</v>
          </cell>
          <cell r="R6545">
            <v>1242.92</v>
          </cell>
          <cell r="S6545">
            <v>528</v>
          </cell>
          <cell r="T6545">
            <v>16</v>
          </cell>
          <cell r="U6545">
            <v>30</v>
          </cell>
          <cell r="V6545">
            <v>14</v>
          </cell>
          <cell r="W6545">
            <v>30</v>
          </cell>
          <cell r="X6545">
            <v>0</v>
          </cell>
        </row>
        <row r="6546">
          <cell r="A6546" t="str">
            <v>1898100</v>
          </cell>
          <cell r="B6546">
            <v>1</v>
          </cell>
          <cell r="C6546" t="str">
            <v>Pedestrian Sign double sided North</v>
          </cell>
          <cell r="D6546" t="str">
            <v>42</v>
          </cell>
          <cell r="E6546" t="str">
            <v>CVLSIG</v>
          </cell>
          <cell r="F6546" t="str">
            <v>CVL</v>
          </cell>
          <cell r="G6546">
            <v>38820</v>
          </cell>
          <cell r="H6546" t="str">
            <v>Active</v>
          </cell>
          <cell r="I6546">
            <v>1</v>
          </cell>
          <cell r="J6546">
            <v>39344</v>
          </cell>
          <cell r="K6546" t="str">
            <v>V</v>
          </cell>
          <cell r="L6546" t="str">
            <v>CP</v>
          </cell>
          <cell r="M6546" t="str">
            <v>0003</v>
          </cell>
          <cell r="N6546">
            <v>0</v>
          </cell>
          <cell r="O6546">
            <v>0</v>
          </cell>
          <cell r="P6546">
            <v>0</v>
          </cell>
          <cell r="Q6546">
            <v>0</v>
          </cell>
          <cell r="R6546">
            <v>0</v>
          </cell>
          <cell r="S6546">
            <v>0</v>
          </cell>
          <cell r="T6546">
            <v>0</v>
          </cell>
          <cell r="U6546">
            <v>0</v>
          </cell>
          <cell r="V6546">
            <v>0</v>
          </cell>
          <cell r="W6546">
            <v>0</v>
          </cell>
          <cell r="X6546">
            <v>0</v>
          </cell>
        </row>
        <row r="6547">
          <cell r="A6547" t="str">
            <v>1898200</v>
          </cell>
          <cell r="B6547">
            <v>1</v>
          </cell>
          <cell r="C6547" t="str">
            <v>Pedestrian Sign double sided Carpark Bld</v>
          </cell>
          <cell r="D6547" t="str">
            <v>42</v>
          </cell>
          <cell r="E6547" t="str">
            <v>CVLSIG</v>
          </cell>
          <cell r="F6547" t="str">
            <v>CVL</v>
          </cell>
          <cell r="G6547">
            <v>38820</v>
          </cell>
          <cell r="H6547" t="str">
            <v>Active</v>
          </cell>
          <cell r="I6547">
            <v>1</v>
          </cell>
          <cell r="J6547">
            <v>39344</v>
          </cell>
          <cell r="K6547" t="str">
            <v>V</v>
          </cell>
          <cell r="L6547" t="str">
            <v>CP</v>
          </cell>
          <cell r="M6547" t="str">
            <v>0004</v>
          </cell>
          <cell r="N6547">
            <v>0</v>
          </cell>
          <cell r="O6547">
            <v>0</v>
          </cell>
          <cell r="P6547">
            <v>0</v>
          </cell>
          <cell r="Q6547">
            <v>0</v>
          </cell>
          <cell r="R6547">
            <v>0</v>
          </cell>
          <cell r="S6547">
            <v>0</v>
          </cell>
          <cell r="T6547">
            <v>0</v>
          </cell>
          <cell r="U6547">
            <v>0</v>
          </cell>
          <cell r="V6547">
            <v>0</v>
          </cell>
          <cell r="W6547">
            <v>0</v>
          </cell>
          <cell r="X6547">
            <v>0</v>
          </cell>
        </row>
        <row r="6548">
          <cell r="A6548" t="str">
            <v>1898300</v>
          </cell>
          <cell r="B6548">
            <v>1</v>
          </cell>
          <cell r="C6548" t="str">
            <v>Pedestrian Sign double sided South</v>
          </cell>
          <cell r="D6548" t="str">
            <v>42</v>
          </cell>
          <cell r="E6548" t="str">
            <v>CVLSIG</v>
          </cell>
          <cell r="F6548" t="str">
            <v>CVL</v>
          </cell>
          <cell r="G6548">
            <v>38820</v>
          </cell>
          <cell r="H6548" t="str">
            <v>Active</v>
          </cell>
          <cell r="I6548">
            <v>1</v>
          </cell>
          <cell r="J6548">
            <v>39344</v>
          </cell>
          <cell r="K6548" t="str">
            <v>V</v>
          </cell>
          <cell r="L6548" t="str">
            <v>CP</v>
          </cell>
          <cell r="M6548" t="str">
            <v>0005</v>
          </cell>
          <cell r="N6548">
            <v>0</v>
          </cell>
          <cell r="O6548">
            <v>0</v>
          </cell>
          <cell r="P6548">
            <v>0</v>
          </cell>
          <cell r="Q6548">
            <v>0</v>
          </cell>
          <cell r="R6548">
            <v>0</v>
          </cell>
          <cell r="S6548">
            <v>0</v>
          </cell>
          <cell r="T6548">
            <v>0</v>
          </cell>
          <cell r="U6548">
            <v>0</v>
          </cell>
          <cell r="V6548">
            <v>0</v>
          </cell>
          <cell r="W6548">
            <v>0</v>
          </cell>
          <cell r="X6548">
            <v>0</v>
          </cell>
        </row>
        <row r="6549">
          <cell r="A6549" t="str">
            <v>1898400</v>
          </cell>
          <cell r="B6549">
            <v>1</v>
          </cell>
          <cell r="C6549" t="str">
            <v>Escalator sign</v>
          </cell>
          <cell r="D6549" t="str">
            <v>34</v>
          </cell>
          <cell r="E6549" t="str">
            <v>BASSIG</v>
          </cell>
          <cell r="F6549" t="str">
            <v>BAS</v>
          </cell>
          <cell r="G6549">
            <v>38820</v>
          </cell>
          <cell r="H6549" t="str">
            <v>Active</v>
          </cell>
          <cell r="I6549">
            <v>1</v>
          </cell>
          <cell r="J6549">
            <v>39344</v>
          </cell>
          <cell r="K6549" t="str">
            <v>TIP/TD</v>
          </cell>
          <cell r="L6549" t="str">
            <v>TM</v>
          </cell>
          <cell r="M6549" t="str">
            <v>0051</v>
          </cell>
          <cell r="N6549">
            <v>993.76</v>
          </cell>
          <cell r="O6549">
            <v>5.24</v>
          </cell>
          <cell r="P6549">
            <v>62.44</v>
          </cell>
          <cell r="Q6549">
            <v>124.88</v>
          </cell>
          <cell r="R6549">
            <v>868.88</v>
          </cell>
          <cell r="S6549">
            <v>370.11</v>
          </cell>
          <cell r="T6549">
            <v>15</v>
          </cell>
          <cell r="U6549">
            <v>334</v>
          </cell>
          <cell r="V6549">
            <v>13</v>
          </cell>
          <cell r="W6549">
            <v>334</v>
          </cell>
          <cell r="X6549">
            <v>0</v>
          </cell>
        </row>
        <row r="6550">
          <cell r="A6550" t="str">
            <v>1898500</v>
          </cell>
          <cell r="B6550">
            <v>1</v>
          </cell>
          <cell r="C6550" t="str">
            <v>Smoke Detectors Residential Houses</v>
          </cell>
          <cell r="D6550" t="str">
            <v>24</v>
          </cell>
          <cell r="E6550" t="str">
            <v>BASALA</v>
          </cell>
          <cell r="F6550" t="str">
            <v>BAS</v>
          </cell>
          <cell r="G6550">
            <v>38820</v>
          </cell>
          <cell r="H6550" t="str">
            <v>Active</v>
          </cell>
          <cell r="I6550">
            <v>41</v>
          </cell>
          <cell r="J6550">
            <v>39344</v>
          </cell>
          <cell r="K6550" t="str">
            <v>AL</v>
          </cell>
          <cell r="L6550" t="str">
            <v>HO</v>
          </cell>
          <cell r="M6550" t="str">
            <v>0005</v>
          </cell>
          <cell r="N6550">
            <v>0</v>
          </cell>
          <cell r="O6550">
            <v>0</v>
          </cell>
          <cell r="P6550">
            <v>0</v>
          </cell>
          <cell r="Q6550">
            <v>0</v>
          </cell>
          <cell r="R6550">
            <v>0</v>
          </cell>
          <cell r="S6550">
            <v>0</v>
          </cell>
          <cell r="T6550">
            <v>24</v>
          </cell>
          <cell r="U6550">
            <v>30</v>
          </cell>
          <cell r="V6550">
            <v>24</v>
          </cell>
          <cell r="W6550">
            <v>30</v>
          </cell>
          <cell r="X6550">
            <v>0</v>
          </cell>
        </row>
        <row r="6551">
          <cell r="A6551" t="str">
            <v>1898600</v>
          </cell>
          <cell r="B6551">
            <v>1</v>
          </cell>
          <cell r="C6551" t="str">
            <v>Phillips Flat Screen Monitor</v>
          </cell>
          <cell r="D6551" t="str">
            <v>34</v>
          </cell>
          <cell r="E6551" t="str">
            <v>CMPFID</v>
          </cell>
          <cell r="F6551" t="str">
            <v>CMP</v>
          </cell>
          <cell r="G6551">
            <v>38378</v>
          </cell>
          <cell r="H6551" t="str">
            <v>Active</v>
          </cell>
          <cell r="I6551">
            <v>2</v>
          </cell>
          <cell r="J6551">
            <v>39344</v>
          </cell>
          <cell r="K6551" t="str">
            <v>TIP/TD</v>
          </cell>
          <cell r="L6551" t="str">
            <v>TN</v>
          </cell>
          <cell r="M6551" t="str">
            <v>0016</v>
          </cell>
          <cell r="N6551">
            <v>699.66</v>
          </cell>
          <cell r="O6551">
            <v>0</v>
          </cell>
          <cell r="P6551">
            <v>0</v>
          </cell>
          <cell r="Q6551">
            <v>699.66</v>
          </cell>
          <cell r="R6551">
            <v>0</v>
          </cell>
          <cell r="S6551">
            <v>0</v>
          </cell>
          <cell r="T6551">
            <v>3</v>
          </cell>
          <cell r="U6551">
            <v>0</v>
          </cell>
          <cell r="V6551">
            <v>0</v>
          </cell>
          <cell r="W6551">
            <v>0</v>
          </cell>
          <cell r="X6551">
            <v>0</v>
          </cell>
        </row>
        <row r="6552">
          <cell r="A6552" t="str">
            <v>1898700</v>
          </cell>
          <cell r="B6552">
            <v>1</v>
          </cell>
          <cell r="C6552" t="str">
            <v>19" CRT Monitor for EAS</v>
          </cell>
          <cell r="D6552" t="str">
            <v>32</v>
          </cell>
          <cell r="E6552" t="str">
            <v>CMPEAS</v>
          </cell>
          <cell r="F6552" t="str">
            <v>CMP</v>
          </cell>
          <cell r="G6552">
            <v>38516</v>
          </cell>
          <cell r="H6552" t="str">
            <v>Retired</v>
          </cell>
          <cell r="I6552">
            <v>1</v>
          </cell>
          <cell r="J6552">
            <v>39344</v>
          </cell>
          <cell r="K6552" t="str">
            <v>AC</v>
          </cell>
          <cell r="L6552" t="str">
            <v>TN</v>
          </cell>
          <cell r="M6552" t="str">
            <v>0016</v>
          </cell>
          <cell r="N6552">
            <v>0</v>
          </cell>
          <cell r="O6552">
            <v>0</v>
          </cell>
          <cell r="P6552">
            <v>0</v>
          </cell>
          <cell r="Q6552">
            <v>327.61</v>
          </cell>
          <cell r="R6552">
            <v>0</v>
          </cell>
          <cell r="S6552">
            <v>0</v>
          </cell>
          <cell r="T6552">
            <v>3</v>
          </cell>
          <cell r="U6552">
            <v>0</v>
          </cell>
          <cell r="V6552">
            <v>0</v>
          </cell>
          <cell r="W6552">
            <v>0</v>
          </cell>
          <cell r="X6552">
            <v>0</v>
          </cell>
        </row>
        <row r="6553">
          <cell r="A6553" t="str">
            <v>1898800</v>
          </cell>
          <cell r="B6553">
            <v>1</v>
          </cell>
          <cell r="C6553" t="str">
            <v>Guillotine Trimmer Carl A3 40 Sheet</v>
          </cell>
          <cell r="D6553" t="str">
            <v>80</v>
          </cell>
          <cell r="E6553" t="str">
            <v>PLEOFF</v>
          </cell>
          <cell r="F6553" t="str">
            <v>PLE</v>
          </cell>
          <cell r="G6553">
            <v>38492</v>
          </cell>
          <cell r="H6553" t="str">
            <v>Active</v>
          </cell>
          <cell r="I6553">
            <v>1</v>
          </cell>
          <cell r="J6553">
            <v>39344</v>
          </cell>
          <cell r="K6553" t="str">
            <v>X</v>
          </cell>
          <cell r="L6553" t="str">
            <v>TN</v>
          </cell>
          <cell r="M6553" t="str">
            <v>0034</v>
          </cell>
          <cell r="N6553">
            <v>246</v>
          </cell>
          <cell r="O6553">
            <v>0</v>
          </cell>
          <cell r="P6553">
            <v>4.0999999999999996</v>
          </cell>
          <cell r="Q6553">
            <v>246</v>
          </cell>
          <cell r="R6553">
            <v>0</v>
          </cell>
          <cell r="S6553">
            <v>0</v>
          </cell>
          <cell r="T6553">
            <v>5</v>
          </cell>
          <cell r="U6553">
            <v>0</v>
          </cell>
          <cell r="V6553">
            <v>0</v>
          </cell>
          <cell r="W6553">
            <v>0</v>
          </cell>
          <cell r="X6553">
            <v>0</v>
          </cell>
        </row>
        <row r="6554">
          <cell r="A6554" t="str">
            <v>1898900</v>
          </cell>
          <cell r="B6554">
            <v>1</v>
          </cell>
          <cell r="C6554" t="str">
            <v>Money Exchange Counter Alterations - Tra</v>
          </cell>
          <cell r="D6554" t="str">
            <v>34</v>
          </cell>
          <cell r="E6554" t="str">
            <v>BASFIT</v>
          </cell>
          <cell r="F6554" t="str">
            <v>BAS</v>
          </cell>
          <cell r="G6554">
            <v>38820</v>
          </cell>
          <cell r="H6554" t="str">
            <v>Active</v>
          </cell>
          <cell r="I6554">
            <v>1</v>
          </cell>
          <cell r="J6554">
            <v>39344</v>
          </cell>
          <cell r="K6554" t="str">
            <v>R</v>
          </cell>
          <cell r="L6554" t="str">
            <v>TM</v>
          </cell>
          <cell r="M6554" t="str">
            <v>0145</v>
          </cell>
          <cell r="N6554">
            <v>3999.39</v>
          </cell>
          <cell r="O6554">
            <v>15.79</v>
          </cell>
          <cell r="P6554">
            <v>189.7</v>
          </cell>
          <cell r="Q6554">
            <v>379.4</v>
          </cell>
          <cell r="R6554">
            <v>3619.99</v>
          </cell>
          <cell r="S6554">
            <v>1445.54</v>
          </cell>
          <cell r="T6554">
            <v>21</v>
          </cell>
          <cell r="U6554">
            <v>30</v>
          </cell>
          <cell r="V6554">
            <v>19</v>
          </cell>
          <cell r="W6554">
            <v>30</v>
          </cell>
          <cell r="X6554">
            <v>0</v>
          </cell>
        </row>
        <row r="6555">
          <cell r="A6555" t="str">
            <v>1899000</v>
          </cell>
          <cell r="B6555">
            <v>1</v>
          </cell>
          <cell r="C6555" t="str">
            <v>Marker Boards x 10</v>
          </cell>
          <cell r="D6555" t="str">
            <v>64</v>
          </cell>
          <cell r="E6555" t="str">
            <v>PLETOO</v>
          </cell>
          <cell r="F6555" t="str">
            <v>PLE</v>
          </cell>
          <cell r="G6555">
            <v>38455</v>
          </cell>
          <cell r="H6555" t="str">
            <v>Active</v>
          </cell>
          <cell r="I6555">
            <v>10</v>
          </cell>
          <cell r="J6555">
            <v>39344</v>
          </cell>
          <cell r="K6555" t="str">
            <v>AC</v>
          </cell>
          <cell r="L6555" t="str">
            <v>NA</v>
          </cell>
          <cell r="M6555" t="str">
            <v>0032</v>
          </cell>
          <cell r="N6555">
            <v>1634.42</v>
          </cell>
          <cell r="O6555">
            <v>0</v>
          </cell>
          <cell r="P6555">
            <v>0.02</v>
          </cell>
          <cell r="Q6555">
            <v>1634.42</v>
          </cell>
          <cell r="R6555">
            <v>0</v>
          </cell>
          <cell r="S6555">
            <v>0</v>
          </cell>
          <cell r="T6555">
            <v>5</v>
          </cell>
          <cell r="U6555">
            <v>0</v>
          </cell>
          <cell r="V6555">
            <v>0</v>
          </cell>
          <cell r="W6555">
            <v>0</v>
          </cell>
          <cell r="X6555">
            <v>0</v>
          </cell>
        </row>
        <row r="6556">
          <cell r="A6556" t="str">
            <v>1899100</v>
          </cell>
          <cell r="B6556">
            <v>1</v>
          </cell>
          <cell r="C6556" t="str">
            <v>Kitchen refit - 5 Bridge St</v>
          </cell>
          <cell r="D6556" t="str">
            <v>24</v>
          </cell>
          <cell r="E6556" t="str">
            <v>BASFIT</v>
          </cell>
          <cell r="F6556" t="str">
            <v>BAS</v>
          </cell>
          <cell r="G6556">
            <v>38820</v>
          </cell>
          <cell r="H6556" t="str">
            <v>Active</v>
          </cell>
          <cell r="I6556">
            <v>1</v>
          </cell>
          <cell r="J6556">
            <v>39344</v>
          </cell>
          <cell r="K6556" t="str">
            <v>AL</v>
          </cell>
          <cell r="L6556" t="str">
            <v>HO</v>
          </cell>
          <cell r="M6556" t="str">
            <v>0005</v>
          </cell>
          <cell r="N6556">
            <v>4742.5600000000004</v>
          </cell>
          <cell r="O6556">
            <v>18.68</v>
          </cell>
          <cell r="P6556">
            <v>224.05</v>
          </cell>
          <cell r="Q6556">
            <v>448.1</v>
          </cell>
          <cell r="R6556">
            <v>4294.46</v>
          </cell>
          <cell r="S6556">
            <v>373.72</v>
          </cell>
          <cell r="T6556">
            <v>21</v>
          </cell>
          <cell r="U6556">
            <v>61</v>
          </cell>
          <cell r="V6556">
            <v>19</v>
          </cell>
          <cell r="W6556">
            <v>61</v>
          </cell>
          <cell r="X6556">
            <v>0</v>
          </cell>
        </row>
        <row r="6557">
          <cell r="A6557" t="str">
            <v>1900800</v>
          </cell>
          <cell r="B6557">
            <v>1</v>
          </cell>
          <cell r="C6557" t="str">
            <v>Lightbox - Departures Passport Control,</v>
          </cell>
          <cell r="D6557" t="str">
            <v>34</v>
          </cell>
          <cell r="E6557" t="str">
            <v>BASSIG</v>
          </cell>
          <cell r="F6557" t="str">
            <v>BAS</v>
          </cell>
          <cell r="G6557">
            <v>38820</v>
          </cell>
          <cell r="H6557" t="str">
            <v>Active</v>
          </cell>
          <cell r="I6557">
            <v>1</v>
          </cell>
          <cell r="J6557">
            <v>39344</v>
          </cell>
          <cell r="K6557" t="str">
            <v>TIP</v>
          </cell>
          <cell r="L6557" t="str">
            <v>TM</v>
          </cell>
          <cell r="M6557" t="str">
            <v>0158</v>
          </cell>
          <cell r="N6557">
            <v>0</v>
          </cell>
          <cell r="O6557">
            <v>0</v>
          </cell>
          <cell r="P6557">
            <v>0</v>
          </cell>
          <cell r="Q6557">
            <v>0</v>
          </cell>
          <cell r="R6557">
            <v>0</v>
          </cell>
          <cell r="S6557">
            <v>0</v>
          </cell>
          <cell r="T6557">
            <v>20</v>
          </cell>
          <cell r="U6557">
            <v>0</v>
          </cell>
          <cell r="V6557">
            <v>20</v>
          </cell>
          <cell r="W6557">
            <v>0</v>
          </cell>
          <cell r="X6557">
            <v>0</v>
          </cell>
        </row>
        <row r="6558">
          <cell r="A6558" t="str">
            <v>1900900</v>
          </cell>
          <cell r="B6558">
            <v>1</v>
          </cell>
          <cell r="C6558" t="str">
            <v>Lightbox - Main Lounge Area/Retail Area,</v>
          </cell>
          <cell r="D6558" t="str">
            <v>34</v>
          </cell>
          <cell r="E6558" t="str">
            <v>BASSIG</v>
          </cell>
          <cell r="F6558" t="str">
            <v>BAS</v>
          </cell>
          <cell r="G6558">
            <v>38820</v>
          </cell>
          <cell r="H6558" t="str">
            <v>Active</v>
          </cell>
          <cell r="I6558">
            <v>1</v>
          </cell>
          <cell r="J6558">
            <v>39344</v>
          </cell>
          <cell r="K6558" t="str">
            <v>R</v>
          </cell>
          <cell r="L6558" t="str">
            <v>TM</v>
          </cell>
          <cell r="M6558" t="str">
            <v>0165</v>
          </cell>
          <cell r="N6558">
            <v>107.56</v>
          </cell>
          <cell r="O6558">
            <v>0.53</v>
          </cell>
          <cell r="P6558">
            <v>6.69</v>
          </cell>
          <cell r="Q6558">
            <v>13.38</v>
          </cell>
          <cell r="R6558">
            <v>94.18</v>
          </cell>
          <cell r="S6558">
            <v>40.01</v>
          </cell>
          <cell r="T6558">
            <v>16</v>
          </cell>
          <cell r="U6558">
            <v>30</v>
          </cell>
          <cell r="V6558">
            <v>14</v>
          </cell>
          <cell r="W6558">
            <v>30</v>
          </cell>
          <cell r="X6558">
            <v>0</v>
          </cell>
        </row>
        <row r="6559">
          <cell r="A6559" t="str">
            <v>1901000</v>
          </cell>
          <cell r="B6559">
            <v>1</v>
          </cell>
          <cell r="C6559" t="str">
            <v>Lightbox - Main Exit Point/Taxi Lane, Si</v>
          </cell>
          <cell r="D6559" t="str">
            <v>42</v>
          </cell>
          <cell r="E6559" t="str">
            <v>CVLSIG</v>
          </cell>
          <cell r="F6559" t="str">
            <v>CVL</v>
          </cell>
          <cell r="G6559">
            <v>38820</v>
          </cell>
          <cell r="H6559" t="str">
            <v>Active</v>
          </cell>
          <cell r="I6559">
            <v>1</v>
          </cell>
          <cell r="J6559">
            <v>39344</v>
          </cell>
          <cell r="K6559" t="str">
            <v>V</v>
          </cell>
          <cell r="L6559" t="str">
            <v>CP</v>
          </cell>
          <cell r="M6559" t="str">
            <v>0003</v>
          </cell>
          <cell r="N6559">
            <v>0</v>
          </cell>
          <cell r="O6559">
            <v>0</v>
          </cell>
          <cell r="P6559">
            <v>0</v>
          </cell>
          <cell r="Q6559">
            <v>0</v>
          </cell>
          <cell r="R6559">
            <v>0</v>
          </cell>
          <cell r="S6559">
            <v>0</v>
          </cell>
          <cell r="T6559">
            <v>0</v>
          </cell>
          <cell r="U6559">
            <v>0</v>
          </cell>
          <cell r="V6559">
            <v>0</v>
          </cell>
          <cell r="W6559">
            <v>0</v>
          </cell>
          <cell r="X6559">
            <v>0</v>
          </cell>
        </row>
        <row r="6560">
          <cell r="A6560" t="str">
            <v>1901100</v>
          </cell>
          <cell r="B6560">
            <v>1</v>
          </cell>
          <cell r="C6560" t="str">
            <v>Lightbox - Main Exit Point/Taxi Lane, Si</v>
          </cell>
          <cell r="D6560" t="str">
            <v>42</v>
          </cell>
          <cell r="E6560" t="str">
            <v>CVLSIG</v>
          </cell>
          <cell r="F6560" t="str">
            <v>CVL</v>
          </cell>
          <cell r="G6560">
            <v>38820</v>
          </cell>
          <cell r="H6560" t="str">
            <v>Active</v>
          </cell>
          <cell r="I6560">
            <v>1</v>
          </cell>
          <cell r="J6560">
            <v>39344</v>
          </cell>
          <cell r="K6560" t="str">
            <v>V</v>
          </cell>
          <cell r="L6560" t="str">
            <v>CP</v>
          </cell>
          <cell r="M6560" t="str">
            <v>0003</v>
          </cell>
          <cell r="N6560">
            <v>0</v>
          </cell>
          <cell r="O6560">
            <v>0</v>
          </cell>
          <cell r="P6560">
            <v>0</v>
          </cell>
          <cell r="Q6560">
            <v>0</v>
          </cell>
          <cell r="R6560">
            <v>0</v>
          </cell>
          <cell r="S6560">
            <v>0</v>
          </cell>
          <cell r="T6560">
            <v>0</v>
          </cell>
          <cell r="U6560">
            <v>0</v>
          </cell>
          <cell r="V6560">
            <v>0</v>
          </cell>
          <cell r="W6560">
            <v>0</v>
          </cell>
          <cell r="X6560">
            <v>0</v>
          </cell>
        </row>
        <row r="6561">
          <cell r="A6561" t="str">
            <v>1901200</v>
          </cell>
          <cell r="B6561">
            <v>1</v>
          </cell>
          <cell r="C6561" t="str">
            <v>Lightbox - Ground Floor Entrance Point,</v>
          </cell>
          <cell r="D6561" t="str">
            <v>34</v>
          </cell>
          <cell r="E6561" t="str">
            <v>BASSIG</v>
          </cell>
          <cell r="F6561" t="str">
            <v>BAS</v>
          </cell>
          <cell r="G6561">
            <v>38820</v>
          </cell>
          <cell r="H6561" t="str">
            <v>Active</v>
          </cell>
          <cell r="I6561">
            <v>1</v>
          </cell>
          <cell r="J6561">
            <v>39344</v>
          </cell>
          <cell r="K6561" t="str">
            <v>TDP</v>
          </cell>
          <cell r="L6561" t="str">
            <v>TM</v>
          </cell>
          <cell r="M6561" t="str">
            <v>0032</v>
          </cell>
          <cell r="N6561">
            <v>0</v>
          </cell>
          <cell r="O6561">
            <v>0</v>
          </cell>
          <cell r="P6561">
            <v>0</v>
          </cell>
          <cell r="Q6561">
            <v>0</v>
          </cell>
          <cell r="R6561">
            <v>0</v>
          </cell>
          <cell r="S6561">
            <v>0</v>
          </cell>
          <cell r="T6561">
            <v>20</v>
          </cell>
          <cell r="U6561">
            <v>0</v>
          </cell>
          <cell r="V6561">
            <v>20</v>
          </cell>
          <cell r="W6561">
            <v>0</v>
          </cell>
          <cell r="X6561">
            <v>0</v>
          </cell>
        </row>
        <row r="6562">
          <cell r="A6562" t="str">
            <v>1901300</v>
          </cell>
          <cell r="B6562">
            <v>1</v>
          </cell>
          <cell r="C6562" t="str">
            <v>Lightbox - Ground Floor Entrance Point,</v>
          </cell>
          <cell r="D6562" t="str">
            <v>34</v>
          </cell>
          <cell r="E6562" t="str">
            <v>BASSIG</v>
          </cell>
          <cell r="F6562" t="str">
            <v>BAS</v>
          </cell>
          <cell r="G6562">
            <v>38820</v>
          </cell>
          <cell r="H6562" t="str">
            <v>Active</v>
          </cell>
          <cell r="I6562">
            <v>1</v>
          </cell>
          <cell r="J6562">
            <v>39344</v>
          </cell>
          <cell r="K6562" t="str">
            <v>TDP</v>
          </cell>
          <cell r="L6562" t="str">
            <v>TM</v>
          </cell>
          <cell r="M6562" t="str">
            <v>0032</v>
          </cell>
          <cell r="N6562">
            <v>0</v>
          </cell>
          <cell r="O6562">
            <v>0</v>
          </cell>
          <cell r="P6562">
            <v>0</v>
          </cell>
          <cell r="Q6562">
            <v>0</v>
          </cell>
          <cell r="R6562">
            <v>0</v>
          </cell>
          <cell r="S6562">
            <v>0</v>
          </cell>
          <cell r="T6562">
            <v>20</v>
          </cell>
          <cell r="U6562">
            <v>0</v>
          </cell>
          <cell r="V6562">
            <v>20</v>
          </cell>
          <cell r="W6562">
            <v>0</v>
          </cell>
          <cell r="X6562">
            <v>0</v>
          </cell>
        </row>
        <row r="6563">
          <cell r="A6563" t="str">
            <v>1901600</v>
          </cell>
          <cell r="B6563">
            <v>1</v>
          </cell>
          <cell r="C6563" t="str">
            <v>Lightbox - Behind Qantas Carousel, Site</v>
          </cell>
          <cell r="D6563" t="str">
            <v>34</v>
          </cell>
          <cell r="E6563" t="str">
            <v>BASSIG</v>
          </cell>
          <cell r="F6563" t="str">
            <v>BAS</v>
          </cell>
          <cell r="G6563">
            <v>38820</v>
          </cell>
          <cell r="H6563" t="str">
            <v>Active</v>
          </cell>
          <cell r="I6563">
            <v>1</v>
          </cell>
          <cell r="J6563">
            <v>39344</v>
          </cell>
          <cell r="K6563" t="str">
            <v>TIP/TD</v>
          </cell>
          <cell r="L6563" t="str">
            <v>TM</v>
          </cell>
          <cell r="M6563" t="str">
            <v>0050</v>
          </cell>
          <cell r="N6563">
            <v>0</v>
          </cell>
          <cell r="O6563">
            <v>0</v>
          </cell>
          <cell r="P6563">
            <v>0</v>
          </cell>
          <cell r="Q6563">
            <v>0</v>
          </cell>
          <cell r="R6563">
            <v>0</v>
          </cell>
          <cell r="S6563">
            <v>0</v>
          </cell>
          <cell r="T6563">
            <v>20</v>
          </cell>
          <cell r="U6563">
            <v>0</v>
          </cell>
          <cell r="V6563">
            <v>20</v>
          </cell>
          <cell r="W6563">
            <v>0</v>
          </cell>
          <cell r="X6563">
            <v>0</v>
          </cell>
        </row>
        <row r="6564">
          <cell r="A6564" t="str">
            <v>1901700</v>
          </cell>
          <cell r="B6564">
            <v>1</v>
          </cell>
          <cell r="C6564" t="str">
            <v>Lightbox - Behind Qantas Carousel, Site</v>
          </cell>
          <cell r="D6564" t="str">
            <v>34</v>
          </cell>
          <cell r="E6564" t="str">
            <v>BASSIG</v>
          </cell>
          <cell r="F6564" t="str">
            <v>BAS</v>
          </cell>
          <cell r="G6564">
            <v>38820</v>
          </cell>
          <cell r="H6564" t="str">
            <v>Active</v>
          </cell>
          <cell r="I6564">
            <v>1</v>
          </cell>
          <cell r="J6564">
            <v>39344</v>
          </cell>
          <cell r="K6564" t="str">
            <v>TIP/TD</v>
          </cell>
          <cell r="L6564" t="str">
            <v>TM</v>
          </cell>
          <cell r="M6564" t="str">
            <v>0050</v>
          </cell>
          <cell r="N6564">
            <v>0</v>
          </cell>
          <cell r="O6564">
            <v>0</v>
          </cell>
          <cell r="P6564">
            <v>0</v>
          </cell>
          <cell r="Q6564">
            <v>0</v>
          </cell>
          <cell r="R6564">
            <v>0</v>
          </cell>
          <cell r="S6564">
            <v>0</v>
          </cell>
          <cell r="T6564">
            <v>20</v>
          </cell>
          <cell r="U6564">
            <v>0</v>
          </cell>
          <cell r="V6564">
            <v>20</v>
          </cell>
          <cell r="W6564">
            <v>0</v>
          </cell>
          <cell r="X6564">
            <v>0</v>
          </cell>
        </row>
        <row r="6565">
          <cell r="A6565" t="str">
            <v>1901800</v>
          </cell>
          <cell r="B6565">
            <v>1</v>
          </cell>
          <cell r="C6565" t="str">
            <v>Lightbox - Behind Air NZ Carousel, Site</v>
          </cell>
          <cell r="D6565" t="str">
            <v>34</v>
          </cell>
          <cell r="E6565" t="str">
            <v>BASSIG</v>
          </cell>
          <cell r="F6565" t="str">
            <v>BAS</v>
          </cell>
          <cell r="G6565">
            <v>38820</v>
          </cell>
          <cell r="H6565" t="str">
            <v>Active</v>
          </cell>
          <cell r="I6565">
            <v>1</v>
          </cell>
          <cell r="J6565">
            <v>39344</v>
          </cell>
          <cell r="K6565" t="str">
            <v>TDP</v>
          </cell>
          <cell r="L6565" t="str">
            <v>TM</v>
          </cell>
          <cell r="M6565" t="str">
            <v>0049</v>
          </cell>
          <cell r="N6565">
            <v>0</v>
          </cell>
          <cell r="O6565">
            <v>0</v>
          </cell>
          <cell r="P6565">
            <v>0</v>
          </cell>
          <cell r="Q6565">
            <v>0</v>
          </cell>
          <cell r="R6565">
            <v>0</v>
          </cell>
          <cell r="S6565">
            <v>0</v>
          </cell>
          <cell r="T6565">
            <v>20</v>
          </cell>
          <cell r="U6565">
            <v>0</v>
          </cell>
          <cell r="V6565">
            <v>20</v>
          </cell>
          <cell r="W6565">
            <v>0</v>
          </cell>
          <cell r="X6565">
            <v>0</v>
          </cell>
        </row>
        <row r="6566">
          <cell r="A6566" t="str">
            <v>1901900</v>
          </cell>
          <cell r="B6566">
            <v>1</v>
          </cell>
          <cell r="C6566" t="str">
            <v>Lightbox - Behind Air NZ Carousel, Site</v>
          </cell>
          <cell r="D6566" t="str">
            <v>34</v>
          </cell>
          <cell r="E6566" t="str">
            <v>BASSIG</v>
          </cell>
          <cell r="F6566" t="str">
            <v>BAS</v>
          </cell>
          <cell r="G6566">
            <v>38820</v>
          </cell>
          <cell r="H6566" t="str">
            <v>Active</v>
          </cell>
          <cell r="I6566">
            <v>1</v>
          </cell>
          <cell r="J6566">
            <v>39344</v>
          </cell>
          <cell r="K6566" t="str">
            <v>TDP</v>
          </cell>
          <cell r="L6566" t="str">
            <v>TM</v>
          </cell>
          <cell r="M6566" t="str">
            <v>0049</v>
          </cell>
          <cell r="N6566">
            <v>0</v>
          </cell>
          <cell r="O6566">
            <v>0</v>
          </cell>
          <cell r="P6566">
            <v>0</v>
          </cell>
          <cell r="Q6566">
            <v>0</v>
          </cell>
          <cell r="R6566">
            <v>0</v>
          </cell>
          <cell r="S6566">
            <v>0</v>
          </cell>
          <cell r="T6566">
            <v>20</v>
          </cell>
          <cell r="U6566">
            <v>0</v>
          </cell>
          <cell r="V6566">
            <v>20</v>
          </cell>
          <cell r="W6566">
            <v>0</v>
          </cell>
          <cell r="X6566">
            <v>0</v>
          </cell>
        </row>
        <row r="6567">
          <cell r="A6567" t="str">
            <v>1902000</v>
          </cell>
          <cell r="B6567">
            <v>1</v>
          </cell>
          <cell r="C6567" t="str">
            <v>Lightbox - Arrivals Passport Control, Si</v>
          </cell>
          <cell r="D6567" t="str">
            <v>34</v>
          </cell>
          <cell r="E6567" t="str">
            <v>BASSIG</v>
          </cell>
          <cell r="F6567" t="str">
            <v>BAS</v>
          </cell>
          <cell r="G6567">
            <v>38820</v>
          </cell>
          <cell r="H6567" t="str">
            <v>Active</v>
          </cell>
          <cell r="I6567">
            <v>1</v>
          </cell>
          <cell r="J6567">
            <v>39344</v>
          </cell>
          <cell r="K6567" t="str">
            <v>TIP</v>
          </cell>
          <cell r="L6567" t="str">
            <v>TN</v>
          </cell>
          <cell r="M6567" t="str">
            <v>0014</v>
          </cell>
          <cell r="N6567">
            <v>0</v>
          </cell>
          <cell r="O6567">
            <v>0</v>
          </cell>
          <cell r="P6567">
            <v>0</v>
          </cell>
          <cell r="Q6567">
            <v>0</v>
          </cell>
          <cell r="R6567">
            <v>0</v>
          </cell>
          <cell r="S6567">
            <v>0</v>
          </cell>
          <cell r="T6567">
            <v>20</v>
          </cell>
          <cell r="U6567">
            <v>0</v>
          </cell>
          <cell r="V6567">
            <v>20</v>
          </cell>
          <cell r="W6567">
            <v>0</v>
          </cell>
          <cell r="X6567">
            <v>0</v>
          </cell>
        </row>
        <row r="6568">
          <cell r="A6568" t="str">
            <v>1902100</v>
          </cell>
          <cell r="B6568">
            <v>1</v>
          </cell>
          <cell r="C6568" t="str">
            <v>Lightbox - Arrivals Passport Control, Si</v>
          </cell>
          <cell r="D6568" t="str">
            <v>34</v>
          </cell>
          <cell r="E6568" t="str">
            <v>BASSIG</v>
          </cell>
          <cell r="F6568" t="str">
            <v>BAS</v>
          </cell>
          <cell r="G6568">
            <v>38820</v>
          </cell>
          <cell r="H6568" t="str">
            <v>Active</v>
          </cell>
          <cell r="I6568">
            <v>1</v>
          </cell>
          <cell r="J6568">
            <v>39344</v>
          </cell>
          <cell r="K6568" t="str">
            <v>TIP</v>
          </cell>
          <cell r="L6568" t="str">
            <v>TN</v>
          </cell>
          <cell r="M6568" t="str">
            <v>0014</v>
          </cell>
          <cell r="N6568">
            <v>0</v>
          </cell>
          <cell r="O6568">
            <v>0</v>
          </cell>
          <cell r="P6568">
            <v>0</v>
          </cell>
          <cell r="Q6568">
            <v>0</v>
          </cell>
          <cell r="R6568">
            <v>0</v>
          </cell>
          <cell r="S6568">
            <v>0</v>
          </cell>
          <cell r="T6568">
            <v>20</v>
          </cell>
          <cell r="U6568">
            <v>0</v>
          </cell>
          <cell r="V6568">
            <v>20</v>
          </cell>
          <cell r="W6568">
            <v>0</v>
          </cell>
          <cell r="X6568">
            <v>0</v>
          </cell>
        </row>
        <row r="6569">
          <cell r="A6569" t="str">
            <v>1902200</v>
          </cell>
          <cell r="B6569">
            <v>1</v>
          </cell>
          <cell r="C6569" t="str">
            <v>Lightbox - Air NZ Stairway to Baggage Cl</v>
          </cell>
          <cell r="D6569" t="str">
            <v>34</v>
          </cell>
          <cell r="E6569" t="str">
            <v>BASSIG</v>
          </cell>
          <cell r="F6569" t="str">
            <v>BAS</v>
          </cell>
          <cell r="G6569">
            <v>38820</v>
          </cell>
          <cell r="H6569" t="str">
            <v>Active</v>
          </cell>
          <cell r="I6569">
            <v>1</v>
          </cell>
          <cell r="J6569">
            <v>39344</v>
          </cell>
          <cell r="K6569" t="str">
            <v>TCOM</v>
          </cell>
          <cell r="L6569" t="str">
            <v>TM</v>
          </cell>
          <cell r="M6569" t="str">
            <v>0131</v>
          </cell>
          <cell r="N6569">
            <v>1324.1</v>
          </cell>
          <cell r="O6569">
            <v>6.87</v>
          </cell>
          <cell r="P6569">
            <v>82.33</v>
          </cell>
          <cell r="Q6569">
            <v>164.66</v>
          </cell>
          <cell r="R6569">
            <v>1159.44</v>
          </cell>
          <cell r="S6569">
            <v>492.53</v>
          </cell>
          <cell r="T6569">
            <v>16</v>
          </cell>
          <cell r="U6569">
            <v>30</v>
          </cell>
          <cell r="V6569">
            <v>14</v>
          </cell>
          <cell r="W6569">
            <v>30</v>
          </cell>
          <cell r="X6569">
            <v>0</v>
          </cell>
        </row>
        <row r="6570">
          <cell r="A6570" t="str">
            <v>1902300</v>
          </cell>
          <cell r="B6570">
            <v>1</v>
          </cell>
          <cell r="C6570" t="str">
            <v>Lightbox - Qantas Stairway to Baggage Cl</v>
          </cell>
          <cell r="D6570" t="str">
            <v>34</v>
          </cell>
          <cell r="E6570" t="str">
            <v>BASSIG</v>
          </cell>
          <cell r="F6570" t="str">
            <v>BAS</v>
          </cell>
          <cell r="G6570">
            <v>38820</v>
          </cell>
          <cell r="H6570" t="str">
            <v>Active</v>
          </cell>
          <cell r="I6570">
            <v>1</v>
          </cell>
          <cell r="J6570">
            <v>39344</v>
          </cell>
          <cell r="K6570" t="str">
            <v>TDP</v>
          </cell>
          <cell r="L6570" t="str">
            <v>TN</v>
          </cell>
          <cell r="M6570" t="str">
            <v>0147</v>
          </cell>
          <cell r="N6570">
            <v>1413.82</v>
          </cell>
          <cell r="O6570">
            <v>7.28</v>
          </cell>
          <cell r="P6570">
            <v>87.91</v>
          </cell>
          <cell r="Q6570">
            <v>175.82</v>
          </cell>
          <cell r="R6570">
            <v>1238</v>
          </cell>
          <cell r="S6570">
            <v>588.13</v>
          </cell>
          <cell r="T6570">
            <v>16</v>
          </cell>
          <cell r="U6570">
            <v>30</v>
          </cell>
          <cell r="V6570">
            <v>14</v>
          </cell>
          <cell r="W6570">
            <v>30</v>
          </cell>
          <cell r="X6570">
            <v>0</v>
          </cell>
        </row>
        <row r="6571">
          <cell r="A6571" t="str">
            <v>1902400</v>
          </cell>
          <cell r="B6571">
            <v>1</v>
          </cell>
          <cell r="C6571" t="str">
            <v>Lightbox - Air Bridge, Site WA70</v>
          </cell>
          <cell r="D6571" t="str">
            <v>34</v>
          </cell>
          <cell r="E6571" t="str">
            <v>BASSIG</v>
          </cell>
          <cell r="F6571" t="str">
            <v>BAS</v>
          </cell>
          <cell r="G6571">
            <v>38820</v>
          </cell>
          <cell r="H6571" t="str">
            <v>Active</v>
          </cell>
          <cell r="I6571">
            <v>1</v>
          </cell>
          <cell r="J6571">
            <v>39344</v>
          </cell>
          <cell r="K6571" t="str">
            <v>TDP</v>
          </cell>
          <cell r="L6571" t="str">
            <v>TW</v>
          </cell>
          <cell r="M6571" t="str">
            <v>0109</v>
          </cell>
          <cell r="N6571">
            <v>0</v>
          </cell>
          <cell r="O6571">
            <v>0</v>
          </cell>
          <cell r="P6571">
            <v>0</v>
          </cell>
          <cell r="Q6571">
            <v>0</v>
          </cell>
          <cell r="R6571">
            <v>0</v>
          </cell>
          <cell r="S6571">
            <v>0</v>
          </cell>
          <cell r="T6571">
            <v>20</v>
          </cell>
          <cell r="U6571">
            <v>0</v>
          </cell>
          <cell r="V6571">
            <v>20</v>
          </cell>
          <cell r="W6571">
            <v>0</v>
          </cell>
          <cell r="X6571">
            <v>0</v>
          </cell>
        </row>
        <row r="6572">
          <cell r="A6572" t="str">
            <v>1902500</v>
          </cell>
          <cell r="B6572">
            <v>1</v>
          </cell>
          <cell r="C6572" t="str">
            <v>Lightbox - Air Bridge, Site WA71</v>
          </cell>
          <cell r="D6572" t="str">
            <v>34</v>
          </cell>
          <cell r="E6572" t="str">
            <v>BASSIG</v>
          </cell>
          <cell r="F6572" t="str">
            <v>BAS</v>
          </cell>
          <cell r="G6572">
            <v>38820</v>
          </cell>
          <cell r="H6572" t="str">
            <v>Active</v>
          </cell>
          <cell r="I6572">
            <v>1</v>
          </cell>
          <cell r="J6572">
            <v>39344</v>
          </cell>
          <cell r="K6572" t="str">
            <v>TDP</v>
          </cell>
          <cell r="L6572" t="str">
            <v>TW</v>
          </cell>
          <cell r="M6572" t="str">
            <v>0109</v>
          </cell>
          <cell r="N6572">
            <v>0</v>
          </cell>
          <cell r="O6572">
            <v>0</v>
          </cell>
          <cell r="P6572">
            <v>0</v>
          </cell>
          <cell r="Q6572">
            <v>0</v>
          </cell>
          <cell r="R6572">
            <v>0</v>
          </cell>
          <cell r="S6572">
            <v>0</v>
          </cell>
          <cell r="T6572">
            <v>20</v>
          </cell>
          <cell r="U6572">
            <v>0</v>
          </cell>
          <cell r="V6572">
            <v>20</v>
          </cell>
          <cell r="W6572">
            <v>0</v>
          </cell>
          <cell r="X6572">
            <v>0</v>
          </cell>
        </row>
        <row r="6573">
          <cell r="A6573" t="str">
            <v>1902800</v>
          </cell>
          <cell r="B6573">
            <v>1</v>
          </cell>
          <cell r="C6573" t="str">
            <v>Billboard - Golf Club Wall, Site L686, 6</v>
          </cell>
          <cell r="D6573" t="str">
            <v>80</v>
          </cell>
          <cell r="E6573" t="str">
            <v>PLEGEN</v>
          </cell>
          <cell r="F6573" t="str">
            <v>PLE</v>
          </cell>
          <cell r="G6573">
            <v>38820</v>
          </cell>
          <cell r="H6573" t="str">
            <v>Active</v>
          </cell>
          <cell r="I6573">
            <v>1</v>
          </cell>
          <cell r="J6573">
            <v>39343</v>
          </cell>
          <cell r="K6573" t="str">
            <v>C</v>
          </cell>
          <cell r="L6573" t="str">
            <v>NA</v>
          </cell>
          <cell r="M6573" t="str">
            <v>0038</v>
          </cell>
          <cell r="N6573">
            <v>0</v>
          </cell>
          <cell r="O6573">
            <v>0</v>
          </cell>
          <cell r="P6573">
            <v>0</v>
          </cell>
          <cell r="Q6573">
            <v>0</v>
          </cell>
          <cell r="R6573">
            <v>0</v>
          </cell>
          <cell r="S6573">
            <v>0</v>
          </cell>
          <cell r="T6573">
            <v>0</v>
          </cell>
          <cell r="U6573">
            <v>0</v>
          </cell>
          <cell r="V6573">
            <v>0</v>
          </cell>
          <cell r="W6573">
            <v>0</v>
          </cell>
          <cell r="X6573">
            <v>0</v>
          </cell>
        </row>
        <row r="6574">
          <cell r="A6574" t="str">
            <v>1902900</v>
          </cell>
          <cell r="B6574">
            <v>1</v>
          </cell>
          <cell r="C6574" t="str">
            <v>Billboard - Carpark Number 2, Site L687,</v>
          </cell>
          <cell r="D6574" t="str">
            <v>80</v>
          </cell>
          <cell r="E6574" t="str">
            <v>CVLSIG</v>
          </cell>
          <cell r="F6574" t="str">
            <v>CVL</v>
          </cell>
          <cell r="G6574">
            <v>38820</v>
          </cell>
          <cell r="H6574" t="str">
            <v>Active</v>
          </cell>
          <cell r="I6574">
            <v>1</v>
          </cell>
          <cell r="J6574">
            <v>39344</v>
          </cell>
          <cell r="K6574" t="str">
            <v>V</v>
          </cell>
          <cell r="L6574" t="str">
            <v>CP</v>
          </cell>
          <cell r="M6574" t="str">
            <v>0002</v>
          </cell>
          <cell r="N6574">
            <v>0</v>
          </cell>
          <cell r="O6574">
            <v>0</v>
          </cell>
          <cell r="P6574">
            <v>0</v>
          </cell>
          <cell r="Q6574">
            <v>0</v>
          </cell>
          <cell r="R6574">
            <v>0</v>
          </cell>
          <cell r="S6574">
            <v>0</v>
          </cell>
          <cell r="T6574">
            <v>0</v>
          </cell>
          <cell r="U6574">
            <v>0</v>
          </cell>
          <cell r="V6574">
            <v>0</v>
          </cell>
          <cell r="W6574">
            <v>0</v>
          </cell>
          <cell r="X6574">
            <v>0</v>
          </cell>
        </row>
        <row r="6575">
          <cell r="A6575" t="str">
            <v>1903000</v>
          </cell>
          <cell r="B6575">
            <v>1</v>
          </cell>
          <cell r="C6575" t="str">
            <v>Billboard - Carpark Number 2, Site L687A</v>
          </cell>
          <cell r="D6575" t="str">
            <v>80</v>
          </cell>
          <cell r="E6575" t="str">
            <v>CVLSIG</v>
          </cell>
          <cell r="F6575" t="str">
            <v>CVL</v>
          </cell>
          <cell r="G6575">
            <v>38820</v>
          </cell>
          <cell r="H6575" t="str">
            <v>Active</v>
          </cell>
          <cell r="I6575">
            <v>1</v>
          </cell>
          <cell r="J6575">
            <v>39344</v>
          </cell>
          <cell r="K6575" t="str">
            <v>V</v>
          </cell>
          <cell r="L6575" t="str">
            <v>CP</v>
          </cell>
          <cell r="M6575" t="str">
            <v>0002</v>
          </cell>
          <cell r="N6575">
            <v>0</v>
          </cell>
          <cell r="O6575">
            <v>0</v>
          </cell>
          <cell r="P6575">
            <v>0</v>
          </cell>
          <cell r="Q6575">
            <v>0</v>
          </cell>
          <cell r="R6575">
            <v>0</v>
          </cell>
          <cell r="S6575">
            <v>0</v>
          </cell>
          <cell r="T6575">
            <v>0</v>
          </cell>
          <cell r="U6575">
            <v>0</v>
          </cell>
          <cell r="V6575">
            <v>0</v>
          </cell>
          <cell r="W6575">
            <v>0</v>
          </cell>
          <cell r="X6575">
            <v>0</v>
          </cell>
        </row>
        <row r="6576">
          <cell r="A6576" t="str">
            <v>1903100</v>
          </cell>
          <cell r="B6576">
            <v>1</v>
          </cell>
          <cell r="C6576" t="str">
            <v>Billboard - Carpark Number 2, Site L688,</v>
          </cell>
          <cell r="D6576" t="str">
            <v>80</v>
          </cell>
          <cell r="E6576" t="str">
            <v>CVLSIG</v>
          </cell>
          <cell r="F6576" t="str">
            <v>CVL</v>
          </cell>
          <cell r="G6576">
            <v>38820</v>
          </cell>
          <cell r="H6576" t="str">
            <v>Active</v>
          </cell>
          <cell r="I6576">
            <v>1</v>
          </cell>
          <cell r="J6576">
            <v>39344</v>
          </cell>
          <cell r="K6576" t="str">
            <v>V</v>
          </cell>
          <cell r="L6576" t="str">
            <v>CP</v>
          </cell>
          <cell r="M6576" t="str">
            <v>0002</v>
          </cell>
          <cell r="N6576">
            <v>0</v>
          </cell>
          <cell r="O6576">
            <v>0</v>
          </cell>
          <cell r="P6576">
            <v>0</v>
          </cell>
          <cell r="Q6576">
            <v>0</v>
          </cell>
          <cell r="R6576">
            <v>0</v>
          </cell>
          <cell r="S6576">
            <v>0</v>
          </cell>
          <cell r="T6576">
            <v>0</v>
          </cell>
          <cell r="U6576">
            <v>0</v>
          </cell>
          <cell r="V6576">
            <v>0</v>
          </cell>
          <cell r="W6576">
            <v>0</v>
          </cell>
          <cell r="X6576">
            <v>0</v>
          </cell>
        </row>
        <row r="6577">
          <cell r="A6577" t="str">
            <v>1903200</v>
          </cell>
          <cell r="B6577">
            <v>1</v>
          </cell>
          <cell r="C6577" t="str">
            <v>Billboard - Carpark Number 2, Site L688A</v>
          </cell>
          <cell r="D6577" t="str">
            <v>80</v>
          </cell>
          <cell r="E6577" t="str">
            <v>CVLSIG</v>
          </cell>
          <cell r="F6577" t="str">
            <v>CVL</v>
          </cell>
          <cell r="G6577">
            <v>38820</v>
          </cell>
          <cell r="H6577" t="str">
            <v>Active</v>
          </cell>
          <cell r="I6577">
            <v>1</v>
          </cell>
          <cell r="J6577">
            <v>39344</v>
          </cell>
          <cell r="K6577" t="str">
            <v>V</v>
          </cell>
          <cell r="L6577" t="str">
            <v>CP</v>
          </cell>
          <cell r="M6577" t="str">
            <v>0002</v>
          </cell>
          <cell r="N6577">
            <v>0</v>
          </cell>
          <cell r="O6577">
            <v>0</v>
          </cell>
          <cell r="P6577">
            <v>0</v>
          </cell>
          <cell r="Q6577">
            <v>0</v>
          </cell>
          <cell r="R6577">
            <v>0</v>
          </cell>
          <cell r="S6577">
            <v>0</v>
          </cell>
          <cell r="T6577">
            <v>0</v>
          </cell>
          <cell r="U6577">
            <v>0</v>
          </cell>
          <cell r="V6577">
            <v>0</v>
          </cell>
          <cell r="W6577">
            <v>0</v>
          </cell>
          <cell r="X6577">
            <v>0</v>
          </cell>
        </row>
        <row r="6578">
          <cell r="A6578" t="str">
            <v>1903300</v>
          </cell>
          <cell r="B6578">
            <v>1</v>
          </cell>
          <cell r="C6578" t="str">
            <v>Billboard - Carpark Number 2, Site L689,</v>
          </cell>
          <cell r="D6578" t="str">
            <v>80</v>
          </cell>
          <cell r="E6578" t="str">
            <v>CVLSIG</v>
          </cell>
          <cell r="F6578" t="str">
            <v>CVL</v>
          </cell>
          <cell r="G6578">
            <v>38820</v>
          </cell>
          <cell r="H6578" t="str">
            <v>Active</v>
          </cell>
          <cell r="I6578">
            <v>1</v>
          </cell>
          <cell r="J6578">
            <v>39344</v>
          </cell>
          <cell r="K6578" t="str">
            <v>V</v>
          </cell>
          <cell r="L6578" t="str">
            <v>CP</v>
          </cell>
          <cell r="M6578" t="str">
            <v>0002</v>
          </cell>
          <cell r="N6578">
            <v>0</v>
          </cell>
          <cell r="O6578">
            <v>0</v>
          </cell>
          <cell r="P6578">
            <v>0</v>
          </cell>
          <cell r="Q6578">
            <v>0</v>
          </cell>
          <cell r="R6578">
            <v>0</v>
          </cell>
          <cell r="S6578">
            <v>0</v>
          </cell>
          <cell r="T6578">
            <v>0</v>
          </cell>
          <cell r="U6578">
            <v>0</v>
          </cell>
          <cell r="V6578">
            <v>0</v>
          </cell>
          <cell r="W6578">
            <v>0</v>
          </cell>
          <cell r="X6578">
            <v>0</v>
          </cell>
        </row>
        <row r="6579">
          <cell r="A6579" t="str">
            <v>1903400</v>
          </cell>
          <cell r="B6579">
            <v>1</v>
          </cell>
          <cell r="C6579" t="str">
            <v>Billboard - Carpark Number 2, Site L689A</v>
          </cell>
          <cell r="D6579" t="str">
            <v>80</v>
          </cell>
          <cell r="E6579" t="str">
            <v>CVLSIG</v>
          </cell>
          <cell r="F6579" t="str">
            <v>CVL</v>
          </cell>
          <cell r="G6579">
            <v>38820</v>
          </cell>
          <cell r="H6579" t="str">
            <v>Active</v>
          </cell>
          <cell r="I6579">
            <v>1</v>
          </cell>
          <cell r="J6579">
            <v>39344</v>
          </cell>
          <cell r="K6579" t="str">
            <v>V</v>
          </cell>
          <cell r="L6579" t="str">
            <v>CP</v>
          </cell>
          <cell r="M6579" t="str">
            <v>0002</v>
          </cell>
          <cell r="N6579">
            <v>0</v>
          </cell>
          <cell r="O6579">
            <v>0</v>
          </cell>
          <cell r="P6579">
            <v>0</v>
          </cell>
          <cell r="Q6579">
            <v>0</v>
          </cell>
          <cell r="R6579">
            <v>0</v>
          </cell>
          <cell r="S6579">
            <v>0</v>
          </cell>
          <cell r="T6579">
            <v>0</v>
          </cell>
          <cell r="U6579">
            <v>0</v>
          </cell>
          <cell r="V6579">
            <v>0</v>
          </cell>
          <cell r="W6579">
            <v>0</v>
          </cell>
          <cell r="X6579">
            <v>0</v>
          </cell>
        </row>
        <row r="6580">
          <cell r="A6580" t="str">
            <v>1903500</v>
          </cell>
          <cell r="B6580">
            <v>1</v>
          </cell>
          <cell r="C6580" t="str">
            <v>Billboard - Carpark Number 2, Site L690,</v>
          </cell>
          <cell r="D6580" t="str">
            <v>80</v>
          </cell>
          <cell r="E6580" t="str">
            <v>CVLSIG</v>
          </cell>
          <cell r="F6580" t="str">
            <v>CVL</v>
          </cell>
          <cell r="G6580">
            <v>38820</v>
          </cell>
          <cell r="H6580" t="str">
            <v>Active</v>
          </cell>
          <cell r="I6580">
            <v>1</v>
          </cell>
          <cell r="J6580">
            <v>39344</v>
          </cell>
          <cell r="K6580" t="str">
            <v>V</v>
          </cell>
          <cell r="L6580" t="str">
            <v>CP</v>
          </cell>
          <cell r="M6580" t="str">
            <v>0002</v>
          </cell>
          <cell r="N6580">
            <v>0</v>
          </cell>
          <cell r="O6580">
            <v>0</v>
          </cell>
          <cell r="P6580">
            <v>0</v>
          </cell>
          <cell r="Q6580">
            <v>0</v>
          </cell>
          <cell r="R6580">
            <v>0</v>
          </cell>
          <cell r="S6580">
            <v>0</v>
          </cell>
          <cell r="T6580">
            <v>0</v>
          </cell>
          <cell r="U6580">
            <v>0</v>
          </cell>
          <cell r="V6580">
            <v>0</v>
          </cell>
          <cell r="W6580">
            <v>0</v>
          </cell>
          <cell r="X6580">
            <v>0</v>
          </cell>
        </row>
        <row r="6581">
          <cell r="A6581" t="str">
            <v>1903600</v>
          </cell>
          <cell r="B6581">
            <v>1</v>
          </cell>
          <cell r="C6581" t="str">
            <v>Billboard - Carpark Number 2, Site L690A</v>
          </cell>
          <cell r="D6581" t="str">
            <v>80</v>
          </cell>
          <cell r="E6581" t="str">
            <v>CVLSIG</v>
          </cell>
          <cell r="F6581" t="str">
            <v>CVL</v>
          </cell>
          <cell r="G6581">
            <v>38820</v>
          </cell>
          <cell r="H6581" t="str">
            <v>Active</v>
          </cell>
          <cell r="I6581">
            <v>1</v>
          </cell>
          <cell r="J6581">
            <v>39344</v>
          </cell>
          <cell r="K6581" t="str">
            <v>V</v>
          </cell>
          <cell r="L6581" t="str">
            <v>CP</v>
          </cell>
          <cell r="M6581" t="str">
            <v>0002</v>
          </cell>
          <cell r="N6581">
            <v>0</v>
          </cell>
          <cell r="O6581">
            <v>0</v>
          </cell>
          <cell r="P6581">
            <v>0</v>
          </cell>
          <cell r="Q6581">
            <v>0</v>
          </cell>
          <cell r="R6581">
            <v>0</v>
          </cell>
          <cell r="S6581">
            <v>0</v>
          </cell>
          <cell r="T6581">
            <v>0</v>
          </cell>
          <cell r="U6581">
            <v>0</v>
          </cell>
          <cell r="V6581">
            <v>0</v>
          </cell>
          <cell r="W6581">
            <v>0</v>
          </cell>
          <cell r="X6581">
            <v>0</v>
          </cell>
        </row>
        <row r="6582">
          <cell r="A6582" t="str">
            <v>1903900</v>
          </cell>
          <cell r="B6582">
            <v>1</v>
          </cell>
          <cell r="C6582" t="str">
            <v>25 Bridge Street House</v>
          </cell>
          <cell r="D6582" t="str">
            <v>24</v>
          </cell>
          <cell r="E6582" t="str">
            <v>BUIHOU</v>
          </cell>
          <cell r="F6582" t="str">
            <v>BUI</v>
          </cell>
          <cell r="G6582">
            <v>38820</v>
          </cell>
          <cell r="H6582" t="str">
            <v>Active</v>
          </cell>
          <cell r="I6582">
            <v>1</v>
          </cell>
          <cell r="J6582">
            <v>39344</v>
          </cell>
          <cell r="K6582" t="str">
            <v>AL</v>
          </cell>
          <cell r="L6582" t="str">
            <v>HO</v>
          </cell>
          <cell r="M6582" t="str">
            <v>0025</v>
          </cell>
          <cell r="N6582">
            <v>200897.68</v>
          </cell>
          <cell r="O6582">
            <v>427.4</v>
          </cell>
          <cell r="P6582">
            <v>5129.24</v>
          </cell>
          <cell r="Q6582">
            <v>10258.48</v>
          </cell>
          <cell r="R6582">
            <v>190639.2</v>
          </cell>
          <cell r="S6582">
            <v>39301.769999999997</v>
          </cell>
          <cell r="T6582">
            <v>39</v>
          </cell>
          <cell r="U6582">
            <v>61</v>
          </cell>
          <cell r="V6582">
            <v>37</v>
          </cell>
          <cell r="W6582">
            <v>61</v>
          </cell>
          <cell r="X6582">
            <v>0</v>
          </cell>
        </row>
        <row r="6583">
          <cell r="A6583" t="str">
            <v>1903901</v>
          </cell>
          <cell r="B6583">
            <v>1</v>
          </cell>
          <cell r="C6583" t="str">
            <v>25 Bridge Street Land</v>
          </cell>
          <cell r="D6583" t="str">
            <v>24</v>
          </cell>
          <cell r="E6583" t="str">
            <v>LAN</v>
          </cell>
          <cell r="F6583" t="str">
            <v>LAN</v>
          </cell>
          <cell r="G6583">
            <v>38820</v>
          </cell>
          <cell r="H6583" t="str">
            <v>Active</v>
          </cell>
          <cell r="I6583">
            <v>668</v>
          </cell>
          <cell r="J6583">
            <v>39343</v>
          </cell>
          <cell r="K6583" t="str">
            <v>AL</v>
          </cell>
          <cell r="L6583" t="str">
            <v>HO</v>
          </cell>
          <cell r="M6583" t="str">
            <v>0025</v>
          </cell>
          <cell r="N6583">
            <v>270000</v>
          </cell>
          <cell r="O6583">
            <v>0</v>
          </cell>
          <cell r="P6583">
            <v>0</v>
          </cell>
          <cell r="Q6583">
            <v>0</v>
          </cell>
          <cell r="R6583">
            <v>270000</v>
          </cell>
          <cell r="S6583">
            <v>125000</v>
          </cell>
          <cell r="T6583">
            <v>0</v>
          </cell>
          <cell r="U6583">
            <v>0</v>
          </cell>
          <cell r="V6583">
            <v>0</v>
          </cell>
          <cell r="W6583">
            <v>0</v>
          </cell>
          <cell r="X6583">
            <v>0</v>
          </cell>
        </row>
        <row r="6584">
          <cell r="A6584" t="str">
            <v>1904100</v>
          </cell>
          <cell r="B6584">
            <v>1</v>
          </cell>
          <cell r="C6584" t="str">
            <v>Granite stair stainless handrails MTB</v>
          </cell>
          <cell r="D6584" t="str">
            <v>34</v>
          </cell>
          <cell r="E6584" t="str">
            <v>BASFIT</v>
          </cell>
          <cell r="F6584" t="str">
            <v>BAS</v>
          </cell>
          <cell r="G6584">
            <v>38820</v>
          </cell>
          <cell r="H6584" t="str">
            <v>Active</v>
          </cell>
          <cell r="I6584">
            <v>1</v>
          </cell>
          <cell r="J6584">
            <v>39344</v>
          </cell>
          <cell r="K6584" t="str">
            <v>TCOM</v>
          </cell>
          <cell r="L6584" t="str">
            <v>TM</v>
          </cell>
          <cell r="M6584" t="str">
            <v>0131</v>
          </cell>
          <cell r="N6584">
            <v>6284.83</v>
          </cell>
          <cell r="O6584">
            <v>24.62</v>
          </cell>
          <cell r="P6584">
            <v>295.77</v>
          </cell>
          <cell r="Q6584">
            <v>591.54</v>
          </cell>
          <cell r="R6584">
            <v>5693.29</v>
          </cell>
          <cell r="S6584">
            <v>2269.9</v>
          </cell>
          <cell r="T6584">
            <v>21</v>
          </cell>
          <cell r="U6584">
            <v>91</v>
          </cell>
          <cell r="V6584">
            <v>19</v>
          </cell>
          <cell r="W6584">
            <v>91</v>
          </cell>
          <cell r="X6584">
            <v>0</v>
          </cell>
        </row>
        <row r="6585">
          <cell r="A6585" t="str">
            <v>1904200</v>
          </cell>
          <cell r="B6585">
            <v>1</v>
          </cell>
          <cell r="C6585" t="str">
            <v>Granite Stairless Handrails MTB</v>
          </cell>
          <cell r="D6585" t="str">
            <v>34</v>
          </cell>
          <cell r="E6585" t="str">
            <v>BASFIT</v>
          </cell>
          <cell r="F6585" t="str">
            <v>BAS</v>
          </cell>
          <cell r="G6585">
            <v>38820</v>
          </cell>
          <cell r="H6585" t="str">
            <v>Active</v>
          </cell>
          <cell r="I6585">
            <v>1</v>
          </cell>
          <cell r="J6585">
            <v>39344</v>
          </cell>
          <cell r="K6585" t="str">
            <v>TCOM</v>
          </cell>
          <cell r="L6585" t="str">
            <v>TM</v>
          </cell>
          <cell r="M6585" t="str">
            <v>0146</v>
          </cell>
          <cell r="N6585">
            <v>6284.83</v>
          </cell>
          <cell r="O6585">
            <v>24.62</v>
          </cell>
          <cell r="P6585">
            <v>295.77</v>
          </cell>
          <cell r="Q6585">
            <v>591.54</v>
          </cell>
          <cell r="R6585">
            <v>5693.29</v>
          </cell>
          <cell r="S6585">
            <v>2269.9</v>
          </cell>
          <cell r="T6585">
            <v>21</v>
          </cell>
          <cell r="U6585">
            <v>91</v>
          </cell>
          <cell r="V6585">
            <v>19</v>
          </cell>
          <cell r="W6585">
            <v>91</v>
          </cell>
          <cell r="X6585">
            <v>0</v>
          </cell>
        </row>
        <row r="6586">
          <cell r="A6586" t="str">
            <v>1904300</v>
          </cell>
          <cell r="B6586">
            <v>1</v>
          </cell>
          <cell r="C6586" t="str">
            <v>Tensabarrier with "Wild @ Heart" brandin</v>
          </cell>
          <cell r="D6586" t="str">
            <v>32</v>
          </cell>
          <cell r="E6586" t="str">
            <v>PLEGEN</v>
          </cell>
          <cell r="F6586" t="str">
            <v>PLE</v>
          </cell>
          <cell r="G6586">
            <v>38546</v>
          </cell>
          <cell r="H6586" t="str">
            <v>Active</v>
          </cell>
          <cell r="I6586">
            <v>14</v>
          </cell>
          <cell r="J6586">
            <v>39344</v>
          </cell>
          <cell r="K6586" t="str">
            <v>TCOM</v>
          </cell>
          <cell r="L6586" t="str">
            <v>TN</v>
          </cell>
          <cell r="M6586" t="str">
            <v>0016</v>
          </cell>
          <cell r="N6586">
            <v>4684.3999999999996</v>
          </cell>
          <cell r="O6586">
            <v>0</v>
          </cell>
          <cell r="P6586">
            <v>234.25</v>
          </cell>
          <cell r="Q6586">
            <v>4684.3999999999996</v>
          </cell>
          <cell r="R6586">
            <v>0</v>
          </cell>
          <cell r="S6586">
            <v>0</v>
          </cell>
          <cell r="T6586">
            <v>5</v>
          </cell>
          <cell r="U6586">
            <v>0</v>
          </cell>
          <cell r="V6586">
            <v>0</v>
          </cell>
          <cell r="W6586">
            <v>0</v>
          </cell>
          <cell r="X6586">
            <v>0</v>
          </cell>
        </row>
        <row r="6587">
          <cell r="A6587" t="str">
            <v>1904400</v>
          </cell>
          <cell r="B6587">
            <v>1</v>
          </cell>
          <cell r="C6587" t="str">
            <v>Waterway Equipment-Aircraft Hull</v>
          </cell>
          <cell r="D6587" t="str">
            <v>66</v>
          </cell>
          <cell r="E6587" t="str">
            <v>PLEGEN</v>
          </cell>
          <cell r="F6587" t="str">
            <v>PLE</v>
          </cell>
          <cell r="G6587">
            <v>38546</v>
          </cell>
          <cell r="H6587" t="str">
            <v>Active</v>
          </cell>
          <cell r="I6587">
            <v>1</v>
          </cell>
          <cell r="J6587">
            <v>39344</v>
          </cell>
          <cell r="K6587" t="str">
            <v>AC</v>
          </cell>
          <cell r="L6587" t="str">
            <v>NA</v>
          </cell>
          <cell r="M6587" t="str">
            <v>0032</v>
          </cell>
          <cell r="N6587">
            <v>2708.85</v>
          </cell>
          <cell r="O6587">
            <v>0</v>
          </cell>
          <cell r="P6587">
            <v>135.41999999999999</v>
          </cell>
          <cell r="Q6587">
            <v>2708.85</v>
          </cell>
          <cell r="R6587">
            <v>0</v>
          </cell>
          <cell r="S6587">
            <v>0</v>
          </cell>
          <cell r="T6587">
            <v>5</v>
          </cell>
          <cell r="U6587">
            <v>0</v>
          </cell>
          <cell r="V6587">
            <v>0</v>
          </cell>
          <cell r="W6587">
            <v>0</v>
          </cell>
          <cell r="X6587">
            <v>0</v>
          </cell>
        </row>
        <row r="6588">
          <cell r="A6588" t="str">
            <v>1904500</v>
          </cell>
          <cell r="B6588">
            <v>1</v>
          </cell>
          <cell r="C6588" t="str">
            <v>Waterway Equipment - fire fighting</v>
          </cell>
          <cell r="D6588" t="str">
            <v>66</v>
          </cell>
          <cell r="E6588" t="str">
            <v>PLEGEN</v>
          </cell>
          <cell r="F6588" t="str">
            <v>PLE</v>
          </cell>
          <cell r="G6588">
            <v>38558</v>
          </cell>
          <cell r="H6588" t="str">
            <v>Active</v>
          </cell>
          <cell r="I6588">
            <v>4</v>
          </cell>
          <cell r="J6588">
            <v>39344</v>
          </cell>
          <cell r="K6588" t="str">
            <v>AC</v>
          </cell>
          <cell r="L6588" t="str">
            <v>NA</v>
          </cell>
          <cell r="M6588" t="str">
            <v>0032</v>
          </cell>
          <cell r="N6588">
            <v>4744</v>
          </cell>
          <cell r="O6588">
            <v>0</v>
          </cell>
          <cell r="P6588">
            <v>237.17</v>
          </cell>
          <cell r="Q6588">
            <v>4744</v>
          </cell>
          <cell r="R6588">
            <v>0</v>
          </cell>
          <cell r="S6588">
            <v>0</v>
          </cell>
          <cell r="T6588">
            <v>5</v>
          </cell>
          <cell r="U6588">
            <v>0</v>
          </cell>
          <cell r="V6588">
            <v>0</v>
          </cell>
          <cell r="W6588">
            <v>0</v>
          </cell>
          <cell r="X6588">
            <v>0</v>
          </cell>
        </row>
        <row r="6589">
          <cell r="A6589" t="str">
            <v>1904600</v>
          </cell>
          <cell r="B6589">
            <v>1</v>
          </cell>
          <cell r="C6589" t="str">
            <v>Seismic Joint Plates - Carpark to MTB</v>
          </cell>
          <cell r="D6589" t="str">
            <v>34</v>
          </cell>
          <cell r="E6589" t="str">
            <v>CVLSUN</v>
          </cell>
          <cell r="F6589" t="str">
            <v>CVL</v>
          </cell>
          <cell r="G6589">
            <v>38820</v>
          </cell>
          <cell r="H6589" t="str">
            <v>Active</v>
          </cell>
          <cell r="I6589">
            <v>1</v>
          </cell>
          <cell r="J6589">
            <v>39344</v>
          </cell>
          <cell r="K6589" t="str">
            <v>TCOM</v>
          </cell>
          <cell r="L6589" t="str">
            <v>RO</v>
          </cell>
          <cell r="M6589" t="str">
            <v>0002</v>
          </cell>
          <cell r="N6589">
            <v>0</v>
          </cell>
          <cell r="O6589">
            <v>0</v>
          </cell>
          <cell r="P6589">
            <v>0</v>
          </cell>
          <cell r="Q6589">
            <v>0</v>
          </cell>
          <cell r="R6589">
            <v>0</v>
          </cell>
          <cell r="S6589">
            <v>0</v>
          </cell>
          <cell r="T6589">
            <v>0</v>
          </cell>
          <cell r="U6589">
            <v>0</v>
          </cell>
          <cell r="V6589">
            <v>0</v>
          </cell>
          <cell r="W6589">
            <v>0</v>
          </cell>
          <cell r="X6589">
            <v>0</v>
          </cell>
        </row>
        <row r="6590">
          <cell r="A6590" t="str">
            <v>1904700</v>
          </cell>
          <cell r="B6590">
            <v>1</v>
          </cell>
          <cell r="C6590" t="str">
            <v>HP Business Inkjet 2800 Printer for Oper</v>
          </cell>
          <cell r="D6590" t="str">
            <v>32</v>
          </cell>
          <cell r="E6590" t="str">
            <v>CMPPRI</v>
          </cell>
          <cell r="F6590" t="str">
            <v>CMP</v>
          </cell>
          <cell r="G6590">
            <v>38562</v>
          </cell>
          <cell r="H6590" t="str">
            <v>Active</v>
          </cell>
          <cell r="I6590">
            <v>1</v>
          </cell>
          <cell r="J6590">
            <v>39344</v>
          </cell>
          <cell r="K6590" t="str">
            <v>X</v>
          </cell>
          <cell r="L6590" t="str">
            <v>TN</v>
          </cell>
          <cell r="M6590" t="str">
            <v>0016</v>
          </cell>
          <cell r="N6590">
            <v>1247.06</v>
          </cell>
          <cell r="O6590">
            <v>0</v>
          </cell>
          <cell r="P6590">
            <v>62.4</v>
          </cell>
          <cell r="Q6590">
            <v>1247.06</v>
          </cell>
          <cell r="R6590">
            <v>0</v>
          </cell>
          <cell r="S6590">
            <v>0</v>
          </cell>
          <cell r="T6590">
            <v>5</v>
          </cell>
          <cell r="U6590">
            <v>0</v>
          </cell>
          <cell r="V6590">
            <v>0</v>
          </cell>
          <cell r="W6590">
            <v>0</v>
          </cell>
          <cell r="X6590">
            <v>0</v>
          </cell>
        </row>
        <row r="6591">
          <cell r="A6591" t="str">
            <v>1904800</v>
          </cell>
          <cell r="B6591">
            <v>1</v>
          </cell>
          <cell r="C6591" t="str">
            <v>Clothesline 5 Bridge St</v>
          </cell>
          <cell r="D6591" t="str">
            <v>24</v>
          </cell>
          <cell r="E6591" t="str">
            <v>FIXOTH</v>
          </cell>
          <cell r="F6591" t="str">
            <v>FIX</v>
          </cell>
          <cell r="G6591">
            <v>38546</v>
          </cell>
          <cell r="H6591" t="str">
            <v>Active</v>
          </cell>
          <cell r="I6591">
            <v>1</v>
          </cell>
          <cell r="J6591">
            <v>39343</v>
          </cell>
          <cell r="K6591" t="str">
            <v>AL</v>
          </cell>
          <cell r="L6591" t="str">
            <v>HO</v>
          </cell>
          <cell r="M6591" t="str">
            <v>0001</v>
          </cell>
          <cell r="N6591">
            <v>460</v>
          </cell>
          <cell r="O6591">
            <v>0</v>
          </cell>
          <cell r="P6591">
            <v>22.97</v>
          </cell>
          <cell r="Q6591">
            <v>460</v>
          </cell>
          <cell r="R6591">
            <v>0</v>
          </cell>
          <cell r="S6591">
            <v>0</v>
          </cell>
          <cell r="T6591">
            <v>5</v>
          </cell>
          <cell r="U6591">
            <v>0</v>
          </cell>
          <cell r="V6591">
            <v>0</v>
          </cell>
          <cell r="W6591">
            <v>0</v>
          </cell>
          <cell r="X6591">
            <v>0</v>
          </cell>
        </row>
        <row r="6592">
          <cell r="A6592" t="str">
            <v>1904900</v>
          </cell>
          <cell r="B6592">
            <v>1</v>
          </cell>
          <cell r="C6592" t="str">
            <v>108-112 Tirangi Road &amp;</v>
          </cell>
          <cell r="D6592" t="str">
            <v>41</v>
          </cell>
          <cell r="E6592" t="str">
            <v>LAN</v>
          </cell>
          <cell r="F6592" t="str">
            <v>LAN</v>
          </cell>
          <cell r="G6592">
            <v>38820</v>
          </cell>
          <cell r="H6592" t="str">
            <v>Active</v>
          </cell>
          <cell r="I6592">
            <v>1</v>
          </cell>
          <cell r="J6592">
            <v>39343</v>
          </cell>
          <cell r="K6592" t="str">
            <v>I</v>
          </cell>
          <cell r="L6592" t="str">
            <v>WA</v>
          </cell>
          <cell r="M6592" t="str">
            <v>0108</v>
          </cell>
          <cell r="N6592">
            <v>1234667.94</v>
          </cell>
          <cell r="O6592">
            <v>0</v>
          </cell>
          <cell r="P6592">
            <v>0</v>
          </cell>
          <cell r="Q6592">
            <v>0</v>
          </cell>
          <cell r="R6592">
            <v>1234667.94</v>
          </cell>
          <cell r="S6592">
            <v>0</v>
          </cell>
          <cell r="T6592">
            <v>0</v>
          </cell>
          <cell r="U6592">
            <v>0</v>
          </cell>
          <cell r="V6592">
            <v>0</v>
          </cell>
          <cell r="W6592">
            <v>0</v>
          </cell>
          <cell r="X6592">
            <v>0</v>
          </cell>
        </row>
        <row r="6593">
          <cell r="A6593" t="str">
            <v>1905000</v>
          </cell>
          <cell r="B6593">
            <v>1</v>
          </cell>
          <cell r="C6593" t="str">
            <v>114-118 Tirangi Road</v>
          </cell>
          <cell r="D6593" t="str">
            <v>41</v>
          </cell>
          <cell r="E6593" t="str">
            <v>LAN</v>
          </cell>
          <cell r="F6593" t="str">
            <v>LAN</v>
          </cell>
          <cell r="G6593">
            <v>38820</v>
          </cell>
          <cell r="H6593" t="str">
            <v>Active</v>
          </cell>
          <cell r="I6593">
            <v>1</v>
          </cell>
          <cell r="J6593">
            <v>39343</v>
          </cell>
          <cell r="K6593" t="str">
            <v>I</v>
          </cell>
          <cell r="L6593" t="str">
            <v>WA</v>
          </cell>
          <cell r="M6593" t="str">
            <v>0114</v>
          </cell>
          <cell r="N6593">
            <v>625677.73</v>
          </cell>
          <cell r="O6593">
            <v>0</v>
          </cell>
          <cell r="P6593">
            <v>0</v>
          </cell>
          <cell r="Q6593">
            <v>0</v>
          </cell>
          <cell r="R6593">
            <v>625677.73</v>
          </cell>
          <cell r="S6593">
            <v>0</v>
          </cell>
          <cell r="T6593">
            <v>0</v>
          </cell>
          <cell r="U6593">
            <v>0</v>
          </cell>
          <cell r="V6593">
            <v>0</v>
          </cell>
          <cell r="W6593">
            <v>0</v>
          </cell>
          <cell r="X6593">
            <v>0</v>
          </cell>
        </row>
        <row r="6594">
          <cell r="A6594" t="str">
            <v>1905100</v>
          </cell>
          <cell r="B6594">
            <v>1</v>
          </cell>
          <cell r="C6594" t="str">
            <v>AFS Lifepak 500 Defribrillator</v>
          </cell>
          <cell r="D6594" t="str">
            <v>66</v>
          </cell>
          <cell r="E6594" t="str">
            <v>PLETOO</v>
          </cell>
          <cell r="F6594" t="str">
            <v>PLE</v>
          </cell>
          <cell r="G6594">
            <v>38546</v>
          </cell>
          <cell r="H6594" t="str">
            <v>Active</v>
          </cell>
          <cell r="I6594">
            <v>1</v>
          </cell>
          <cell r="J6594">
            <v>39344</v>
          </cell>
          <cell r="K6594" t="str">
            <v>AC</v>
          </cell>
          <cell r="L6594" t="str">
            <v>NA</v>
          </cell>
          <cell r="M6594" t="str">
            <v>0032</v>
          </cell>
          <cell r="N6594">
            <v>4995</v>
          </cell>
          <cell r="O6594">
            <v>0</v>
          </cell>
          <cell r="P6594">
            <v>249.75</v>
          </cell>
          <cell r="Q6594">
            <v>4995</v>
          </cell>
          <cell r="R6594">
            <v>0</v>
          </cell>
          <cell r="S6594">
            <v>0</v>
          </cell>
          <cell r="T6594">
            <v>5</v>
          </cell>
          <cell r="U6594">
            <v>0</v>
          </cell>
          <cell r="V6594">
            <v>0</v>
          </cell>
          <cell r="W6594">
            <v>0</v>
          </cell>
          <cell r="X6594">
            <v>0</v>
          </cell>
        </row>
        <row r="6595">
          <cell r="A6595" t="str">
            <v>1905200</v>
          </cell>
          <cell r="B6595">
            <v>1</v>
          </cell>
          <cell r="C6595" t="str">
            <v>Caroma Hand Basins</v>
          </cell>
          <cell r="D6595" t="str">
            <v>34</v>
          </cell>
          <cell r="E6595" t="str">
            <v>PLEGEN</v>
          </cell>
          <cell r="F6595" t="str">
            <v>PLE</v>
          </cell>
          <cell r="G6595">
            <v>38554</v>
          </cell>
          <cell r="H6595" t="str">
            <v>Active</v>
          </cell>
          <cell r="I6595">
            <v>3</v>
          </cell>
          <cell r="J6595">
            <v>39344</v>
          </cell>
          <cell r="K6595" t="str">
            <v>X</v>
          </cell>
          <cell r="L6595" t="str">
            <v>TM</v>
          </cell>
          <cell r="M6595" t="str">
            <v>0001</v>
          </cell>
          <cell r="N6595">
            <v>2125.1999999999998</v>
          </cell>
          <cell r="O6595">
            <v>0</v>
          </cell>
          <cell r="P6595">
            <v>106.26</v>
          </cell>
          <cell r="Q6595">
            <v>2125.1999999999998</v>
          </cell>
          <cell r="R6595">
            <v>0</v>
          </cell>
          <cell r="S6595">
            <v>0</v>
          </cell>
          <cell r="T6595">
            <v>5</v>
          </cell>
          <cell r="U6595">
            <v>0</v>
          </cell>
          <cell r="V6595">
            <v>0</v>
          </cell>
          <cell r="W6595">
            <v>0</v>
          </cell>
          <cell r="X6595">
            <v>0</v>
          </cell>
        </row>
        <row r="6596">
          <cell r="A6596" t="str">
            <v>1905300</v>
          </cell>
          <cell r="B6596">
            <v>1</v>
          </cell>
          <cell r="C6596" t="str">
            <v>Saftey harnesses</v>
          </cell>
          <cell r="D6596" t="str">
            <v>32</v>
          </cell>
          <cell r="E6596" t="str">
            <v>PLEGEN</v>
          </cell>
          <cell r="F6596" t="str">
            <v>PLE</v>
          </cell>
          <cell r="G6596">
            <v>38490</v>
          </cell>
          <cell r="H6596" t="str">
            <v>Active</v>
          </cell>
          <cell r="I6596">
            <v>2</v>
          </cell>
          <cell r="J6596">
            <v>39344</v>
          </cell>
          <cell r="K6596" t="str">
            <v>X</v>
          </cell>
          <cell r="L6596" t="str">
            <v>TN</v>
          </cell>
          <cell r="M6596" t="str">
            <v>0016</v>
          </cell>
          <cell r="N6596">
            <v>489.8</v>
          </cell>
          <cell r="O6596">
            <v>0</v>
          </cell>
          <cell r="P6596">
            <v>8.1999999999999993</v>
          </cell>
          <cell r="Q6596">
            <v>489.8</v>
          </cell>
          <cell r="R6596">
            <v>0</v>
          </cell>
          <cell r="S6596">
            <v>0</v>
          </cell>
          <cell r="T6596">
            <v>5</v>
          </cell>
          <cell r="U6596">
            <v>0</v>
          </cell>
          <cell r="V6596">
            <v>0</v>
          </cell>
          <cell r="W6596">
            <v>0</v>
          </cell>
          <cell r="X6596">
            <v>0</v>
          </cell>
        </row>
        <row r="6597">
          <cell r="A6597" t="str">
            <v>1905400</v>
          </cell>
          <cell r="B6597">
            <v>1</v>
          </cell>
          <cell r="C6597" t="str">
            <v>FIDS Monitors</v>
          </cell>
          <cell r="D6597" t="str">
            <v>34</v>
          </cell>
          <cell r="E6597" t="str">
            <v>CMPFID</v>
          </cell>
          <cell r="F6597" t="str">
            <v>CMP</v>
          </cell>
          <cell r="G6597">
            <v>38499</v>
          </cell>
          <cell r="H6597" t="str">
            <v>Active</v>
          </cell>
          <cell r="I6597">
            <v>4</v>
          </cell>
          <cell r="J6597">
            <v>39344</v>
          </cell>
          <cell r="K6597" t="str">
            <v>R</v>
          </cell>
          <cell r="L6597" t="str">
            <v>TM</v>
          </cell>
          <cell r="M6597" t="str">
            <v>0165</v>
          </cell>
          <cell r="N6597">
            <v>33290.93</v>
          </cell>
          <cell r="O6597">
            <v>0</v>
          </cell>
          <cell r="P6597">
            <v>0</v>
          </cell>
          <cell r="Q6597">
            <v>33290.93</v>
          </cell>
          <cell r="R6597">
            <v>0</v>
          </cell>
          <cell r="S6597">
            <v>0</v>
          </cell>
          <cell r="T6597">
            <v>3</v>
          </cell>
          <cell r="U6597">
            <v>0</v>
          </cell>
          <cell r="V6597">
            <v>0</v>
          </cell>
          <cell r="W6597">
            <v>0</v>
          </cell>
          <cell r="X6597">
            <v>0</v>
          </cell>
        </row>
        <row r="6598">
          <cell r="A6598" t="str">
            <v>1905600</v>
          </cell>
          <cell r="B6598">
            <v>1</v>
          </cell>
          <cell r="C6598" t="str">
            <v>Heat Seeker HS3500B</v>
          </cell>
          <cell r="D6598" t="str">
            <v>66</v>
          </cell>
          <cell r="E6598" t="str">
            <v>PLETOO</v>
          </cell>
          <cell r="F6598" t="str">
            <v>PLE</v>
          </cell>
          <cell r="G6598">
            <v>38577</v>
          </cell>
          <cell r="H6598" t="str">
            <v>Active</v>
          </cell>
          <cell r="I6598">
            <v>1</v>
          </cell>
          <cell r="J6598">
            <v>39344</v>
          </cell>
          <cell r="K6598" t="str">
            <v>AC</v>
          </cell>
          <cell r="L6598" t="str">
            <v>NA</v>
          </cell>
          <cell r="M6598" t="str">
            <v>0032</v>
          </cell>
          <cell r="N6598">
            <v>385</v>
          </cell>
          <cell r="O6598">
            <v>0</v>
          </cell>
          <cell r="P6598">
            <v>25.64</v>
          </cell>
          <cell r="Q6598">
            <v>385</v>
          </cell>
          <cell r="R6598">
            <v>0</v>
          </cell>
          <cell r="S6598">
            <v>0</v>
          </cell>
          <cell r="T6598">
            <v>5</v>
          </cell>
          <cell r="U6598">
            <v>0</v>
          </cell>
          <cell r="V6598">
            <v>0</v>
          </cell>
          <cell r="W6598">
            <v>0</v>
          </cell>
          <cell r="X6598">
            <v>0</v>
          </cell>
        </row>
        <row r="6599">
          <cell r="A6599" t="str">
            <v>1905700</v>
          </cell>
          <cell r="B6599">
            <v>1</v>
          </cell>
          <cell r="C6599" t="str">
            <v>Billboards 10 &amp; 11</v>
          </cell>
          <cell r="D6599" t="str">
            <v>56</v>
          </cell>
          <cell r="E6599" t="str">
            <v>PLEGEN</v>
          </cell>
          <cell r="F6599" t="str">
            <v>PLE</v>
          </cell>
          <cell r="G6599">
            <v>39185</v>
          </cell>
          <cell r="H6599" t="str">
            <v>Active</v>
          </cell>
          <cell r="I6599">
            <v>2</v>
          </cell>
          <cell r="J6599">
            <v>39351</v>
          </cell>
          <cell r="K6599" t="str">
            <v>C</v>
          </cell>
          <cell r="L6599" t="str">
            <v>NA</v>
          </cell>
          <cell r="M6599" t="str">
            <v>0014</v>
          </cell>
          <cell r="N6599">
            <v>9045</v>
          </cell>
          <cell r="O6599">
            <v>31.37</v>
          </cell>
          <cell r="P6599">
            <v>376.88</v>
          </cell>
          <cell r="Q6599">
            <v>1507.52</v>
          </cell>
          <cell r="R6599">
            <v>7537.48</v>
          </cell>
          <cell r="S6599">
            <v>9045</v>
          </cell>
          <cell r="T6599">
            <v>24</v>
          </cell>
          <cell r="U6599">
            <v>0</v>
          </cell>
          <cell r="V6599">
            <v>20</v>
          </cell>
          <cell r="W6599">
            <v>30</v>
          </cell>
          <cell r="X6599">
            <v>0</v>
          </cell>
        </row>
        <row r="6600">
          <cell r="A6600" t="str">
            <v>1905701</v>
          </cell>
          <cell r="B6600">
            <v>1</v>
          </cell>
          <cell r="C6600" t="str">
            <v>Billboards 10 &amp; 11 Steel Structure</v>
          </cell>
          <cell r="D6600" t="str">
            <v>56</v>
          </cell>
          <cell r="E6600" t="str">
            <v>PLEGEN</v>
          </cell>
          <cell r="F6600" t="str">
            <v>PLE</v>
          </cell>
          <cell r="G6600">
            <v>39185</v>
          </cell>
          <cell r="H6600" t="str">
            <v>Active</v>
          </cell>
          <cell r="I6600">
            <v>1</v>
          </cell>
          <cell r="J6600">
            <v>39351</v>
          </cell>
          <cell r="K6600" t="str">
            <v>C</v>
          </cell>
          <cell r="L6600" t="str">
            <v>NA</v>
          </cell>
          <cell r="M6600" t="str">
            <v>0014</v>
          </cell>
          <cell r="N6600">
            <v>190619</v>
          </cell>
          <cell r="O6600">
            <v>794.2</v>
          </cell>
          <cell r="P6600">
            <v>9530.9500000000007</v>
          </cell>
          <cell r="Q6600">
            <v>38123.800000000003</v>
          </cell>
          <cell r="R6600">
            <v>152495.20000000001</v>
          </cell>
          <cell r="S6600">
            <v>190619</v>
          </cell>
          <cell r="T6600">
            <v>20</v>
          </cell>
          <cell r="U6600">
            <v>0</v>
          </cell>
          <cell r="V6600">
            <v>16</v>
          </cell>
          <cell r="W6600">
            <v>30</v>
          </cell>
          <cell r="X6600">
            <v>0</v>
          </cell>
        </row>
        <row r="6601">
          <cell r="A6601" t="str">
            <v>1905800</v>
          </cell>
          <cell r="B6601">
            <v>1</v>
          </cell>
          <cell r="C6601" t="str">
            <v>Plastic Luggage Tubs</v>
          </cell>
          <cell r="D6601" t="str">
            <v>34</v>
          </cell>
          <cell r="E6601" t="str">
            <v>PLEBAG</v>
          </cell>
          <cell r="F6601" t="str">
            <v>PLE</v>
          </cell>
          <cell r="G6601">
            <v>38485</v>
          </cell>
          <cell r="H6601" t="str">
            <v>Active</v>
          </cell>
          <cell r="I6601">
            <v>600</v>
          </cell>
          <cell r="J6601">
            <v>39344</v>
          </cell>
          <cell r="K6601" t="str">
            <v>TIP/TD</v>
          </cell>
          <cell r="L6601" t="str">
            <v>TM</v>
          </cell>
          <cell r="M6601" t="str">
            <v>0059</v>
          </cell>
          <cell r="N6601">
            <v>10890</v>
          </cell>
          <cell r="O6601">
            <v>90.75</v>
          </cell>
          <cell r="P6601">
            <v>1089</v>
          </cell>
          <cell r="Q6601">
            <v>6443.25</v>
          </cell>
          <cell r="R6601">
            <v>4446.75</v>
          </cell>
          <cell r="S6601">
            <v>0</v>
          </cell>
          <cell r="T6601">
            <v>10</v>
          </cell>
          <cell r="U6601">
            <v>0</v>
          </cell>
          <cell r="V6601">
            <v>4</v>
          </cell>
          <cell r="W6601">
            <v>61</v>
          </cell>
          <cell r="X6601">
            <v>0</v>
          </cell>
        </row>
        <row r="6602">
          <cell r="A6602" t="str">
            <v>1905900</v>
          </cell>
          <cell r="B6602">
            <v>1</v>
          </cell>
          <cell r="C6602" t="str">
            <v>ICOM Handheld Transreceiver &amp; Battery</v>
          </cell>
          <cell r="D6602" t="str">
            <v>64</v>
          </cell>
          <cell r="E6602" t="str">
            <v>PLETOO</v>
          </cell>
          <cell r="F6602" t="str">
            <v>PLE</v>
          </cell>
          <cell r="G6602">
            <v>38595</v>
          </cell>
          <cell r="H6602" t="str">
            <v>Active</v>
          </cell>
          <cell r="I6602">
            <v>1</v>
          </cell>
          <cell r="J6602">
            <v>39344</v>
          </cell>
          <cell r="K6602" t="str">
            <v>AC</v>
          </cell>
          <cell r="L6602" t="str">
            <v>NA</v>
          </cell>
          <cell r="M6602" t="str">
            <v>0032</v>
          </cell>
          <cell r="N6602">
            <v>889.9</v>
          </cell>
          <cell r="O6602">
            <v>0</v>
          </cell>
          <cell r="P6602">
            <v>44.5</v>
          </cell>
          <cell r="Q6602">
            <v>889.9</v>
          </cell>
          <cell r="R6602">
            <v>0</v>
          </cell>
          <cell r="S6602">
            <v>0</v>
          </cell>
          <cell r="T6602">
            <v>5</v>
          </cell>
          <cell r="U6602">
            <v>0</v>
          </cell>
          <cell r="V6602">
            <v>0</v>
          </cell>
          <cell r="W6602">
            <v>0</v>
          </cell>
          <cell r="X6602">
            <v>0</v>
          </cell>
        </row>
        <row r="6603">
          <cell r="A6603" t="str">
            <v>1906000</v>
          </cell>
          <cell r="B6603">
            <v>1</v>
          </cell>
          <cell r="C6603" t="str">
            <v>Baggage Trolleys x 200</v>
          </cell>
          <cell r="D6603" t="str">
            <v>34</v>
          </cell>
          <cell r="E6603" t="str">
            <v>PLEBAG</v>
          </cell>
          <cell r="F6603" t="str">
            <v>PLE</v>
          </cell>
          <cell r="G6603">
            <v>38593</v>
          </cell>
          <cell r="H6603" t="str">
            <v>Active</v>
          </cell>
          <cell r="I6603">
            <v>200</v>
          </cell>
          <cell r="J6603">
            <v>39344</v>
          </cell>
          <cell r="K6603" t="str">
            <v>TIP</v>
          </cell>
          <cell r="L6603" t="str">
            <v>TM</v>
          </cell>
          <cell r="M6603" t="str">
            <v>0029</v>
          </cell>
          <cell r="N6603">
            <v>81750</v>
          </cell>
          <cell r="O6603">
            <v>681.25</v>
          </cell>
          <cell r="P6603">
            <v>8175</v>
          </cell>
          <cell r="Q6603">
            <v>46325</v>
          </cell>
          <cell r="R6603">
            <v>35425</v>
          </cell>
          <cell r="S6603">
            <v>0</v>
          </cell>
          <cell r="T6603">
            <v>10</v>
          </cell>
          <cell r="U6603">
            <v>0</v>
          </cell>
          <cell r="V6603">
            <v>4</v>
          </cell>
          <cell r="W6603">
            <v>153</v>
          </cell>
          <cell r="X6603">
            <v>0</v>
          </cell>
        </row>
        <row r="6604">
          <cell r="A6604" t="str">
            <v>1906100</v>
          </cell>
          <cell r="B6604">
            <v>1</v>
          </cell>
          <cell r="C6604" t="str">
            <v>Escalator &amp; Lift Signs</v>
          </cell>
          <cell r="D6604" t="str">
            <v>34</v>
          </cell>
          <cell r="E6604" t="str">
            <v>BASSIG</v>
          </cell>
          <cell r="F6604" t="str">
            <v>BAS</v>
          </cell>
          <cell r="G6604">
            <v>38820</v>
          </cell>
          <cell r="H6604" t="str">
            <v>Active</v>
          </cell>
          <cell r="I6604">
            <v>34</v>
          </cell>
          <cell r="J6604">
            <v>39344</v>
          </cell>
          <cell r="K6604" t="str">
            <v>TIP/TD</v>
          </cell>
          <cell r="L6604" t="str">
            <v>TM</v>
          </cell>
          <cell r="M6604" t="str">
            <v>0030</v>
          </cell>
          <cell r="N6604">
            <v>9043.09</v>
          </cell>
          <cell r="O6604">
            <v>46.09</v>
          </cell>
          <cell r="P6604">
            <v>553.63</v>
          </cell>
          <cell r="Q6604">
            <v>1107.26</v>
          </cell>
          <cell r="R6604">
            <v>7935.83</v>
          </cell>
          <cell r="S6604">
            <v>3357.57</v>
          </cell>
          <cell r="T6604">
            <v>16</v>
          </cell>
          <cell r="U6604">
            <v>122</v>
          </cell>
          <cell r="V6604">
            <v>14</v>
          </cell>
          <cell r="W6604">
            <v>122</v>
          </cell>
          <cell r="X6604">
            <v>0</v>
          </cell>
        </row>
        <row r="6605">
          <cell r="A6605" t="str">
            <v>1906200</v>
          </cell>
          <cell r="B6605">
            <v>1</v>
          </cell>
          <cell r="C6605" t="str">
            <v>Rubber Flooring Level 1</v>
          </cell>
          <cell r="D6605" t="str">
            <v>34</v>
          </cell>
          <cell r="E6605" t="str">
            <v>BASFLO</v>
          </cell>
          <cell r="F6605" t="str">
            <v>BAS</v>
          </cell>
          <cell r="G6605">
            <v>38820</v>
          </cell>
          <cell r="H6605" t="str">
            <v>Active</v>
          </cell>
          <cell r="I6605">
            <v>1</v>
          </cell>
          <cell r="J6605">
            <v>39344</v>
          </cell>
          <cell r="K6605" t="str">
            <v>TCOM</v>
          </cell>
          <cell r="L6605" t="str">
            <v>TM</v>
          </cell>
          <cell r="M6605" t="str">
            <v>0150</v>
          </cell>
          <cell r="N6605">
            <v>3816.77</v>
          </cell>
          <cell r="O6605">
            <v>0</v>
          </cell>
          <cell r="P6605">
            <v>956.16</v>
          </cell>
          <cell r="Q6605">
            <v>3816.77</v>
          </cell>
          <cell r="R6605">
            <v>0</v>
          </cell>
          <cell r="S6605">
            <v>3293.54</v>
          </cell>
          <cell r="T6605">
            <v>1</v>
          </cell>
          <cell r="U6605">
            <v>122</v>
          </cell>
          <cell r="V6605">
            <v>0</v>
          </cell>
          <cell r="W6605">
            <v>0</v>
          </cell>
          <cell r="X6605">
            <v>0</v>
          </cell>
        </row>
        <row r="6606">
          <cell r="A6606" t="str">
            <v>1906300</v>
          </cell>
          <cell r="B6606">
            <v>1</v>
          </cell>
          <cell r="C6606" t="str">
            <v>Mobile Draw &amp; Desk</v>
          </cell>
          <cell r="D6606" t="str">
            <v>34</v>
          </cell>
          <cell r="E6606" t="str">
            <v>FIXFUR</v>
          </cell>
          <cell r="F6606" t="str">
            <v>FIX</v>
          </cell>
          <cell r="G6606">
            <v>38593</v>
          </cell>
          <cell r="H6606" t="str">
            <v>Active</v>
          </cell>
          <cell r="I6606">
            <v>1</v>
          </cell>
          <cell r="J6606">
            <v>39343</v>
          </cell>
          <cell r="K6606" t="str">
            <v>X</v>
          </cell>
          <cell r="L6606" t="str">
            <v>TN</v>
          </cell>
          <cell r="M6606" t="str">
            <v>0034</v>
          </cell>
          <cell r="N6606">
            <v>682</v>
          </cell>
          <cell r="O6606">
            <v>0</v>
          </cell>
          <cell r="P6606">
            <v>45.44</v>
          </cell>
          <cell r="Q6606">
            <v>682</v>
          </cell>
          <cell r="R6606">
            <v>0</v>
          </cell>
          <cell r="S6606">
            <v>0</v>
          </cell>
          <cell r="T6606">
            <v>5</v>
          </cell>
          <cell r="U6606">
            <v>0</v>
          </cell>
          <cell r="V6606">
            <v>0</v>
          </cell>
          <cell r="W6606">
            <v>0</v>
          </cell>
          <cell r="X6606">
            <v>0</v>
          </cell>
        </row>
        <row r="6607">
          <cell r="A6607" t="str">
            <v>1906400</v>
          </cell>
          <cell r="B6607">
            <v>1</v>
          </cell>
          <cell r="C6607" t="str">
            <v>Aircon unit Sth Gatehouse</v>
          </cell>
          <cell r="D6607" t="str">
            <v>42</v>
          </cell>
          <cell r="E6607" t="str">
            <v>BASAIR</v>
          </cell>
          <cell r="F6607" t="str">
            <v>BAS</v>
          </cell>
          <cell r="G6607">
            <v>38820</v>
          </cell>
          <cell r="H6607" t="str">
            <v>Active</v>
          </cell>
          <cell r="I6607">
            <v>1</v>
          </cell>
          <cell r="J6607">
            <v>39344</v>
          </cell>
          <cell r="K6607" t="str">
            <v>V</v>
          </cell>
          <cell r="L6607" t="str">
            <v>CP</v>
          </cell>
          <cell r="M6607" t="str">
            <v>0005</v>
          </cell>
          <cell r="N6607">
            <v>2408.09</v>
          </cell>
          <cell r="O6607">
            <v>12.24</v>
          </cell>
          <cell r="P6607">
            <v>147.43</v>
          </cell>
          <cell r="Q6607">
            <v>294.86</v>
          </cell>
          <cell r="R6607">
            <v>2113.23</v>
          </cell>
          <cell r="S6607">
            <v>919.14</v>
          </cell>
          <cell r="T6607">
            <v>16</v>
          </cell>
          <cell r="U6607">
            <v>122</v>
          </cell>
          <cell r="V6607">
            <v>14</v>
          </cell>
          <cell r="W6607">
            <v>122</v>
          </cell>
          <cell r="X6607">
            <v>0</v>
          </cell>
        </row>
        <row r="6608">
          <cell r="A6608" t="str">
            <v>1906500</v>
          </cell>
          <cell r="B6608">
            <v>1</v>
          </cell>
          <cell r="C6608" t="str">
            <v>Extraction equip - Dewalt Reciproc Saw</v>
          </cell>
          <cell r="D6608" t="str">
            <v>66</v>
          </cell>
          <cell r="E6608" t="str">
            <v>PLETOO</v>
          </cell>
          <cell r="F6608" t="str">
            <v>PLE</v>
          </cell>
          <cell r="G6608">
            <v>38580</v>
          </cell>
          <cell r="H6608" t="str">
            <v>Active</v>
          </cell>
          <cell r="I6608">
            <v>1</v>
          </cell>
          <cell r="J6608">
            <v>39344</v>
          </cell>
          <cell r="K6608" t="str">
            <v>AC</v>
          </cell>
          <cell r="L6608" t="str">
            <v>NA</v>
          </cell>
          <cell r="M6608" t="str">
            <v>0032</v>
          </cell>
          <cell r="N6608">
            <v>1084.44</v>
          </cell>
          <cell r="O6608">
            <v>0</v>
          </cell>
          <cell r="P6608">
            <v>72.319999999999993</v>
          </cell>
          <cell r="Q6608">
            <v>1084.44</v>
          </cell>
          <cell r="R6608">
            <v>0</v>
          </cell>
          <cell r="S6608">
            <v>0</v>
          </cell>
          <cell r="T6608">
            <v>5</v>
          </cell>
          <cell r="U6608">
            <v>0</v>
          </cell>
          <cell r="V6608">
            <v>0</v>
          </cell>
          <cell r="W6608">
            <v>0</v>
          </cell>
          <cell r="X6608">
            <v>0</v>
          </cell>
        </row>
        <row r="6609">
          <cell r="A6609" t="str">
            <v>1906600</v>
          </cell>
          <cell r="B6609">
            <v>1</v>
          </cell>
          <cell r="C6609" t="str">
            <v>HP Compaq DC7600 &amp; CRT Monitor</v>
          </cell>
          <cell r="D6609" t="str">
            <v>80</v>
          </cell>
          <cell r="E6609" t="str">
            <v>CMPHAR</v>
          </cell>
          <cell r="F6609" t="str">
            <v>CMP</v>
          </cell>
          <cell r="G6609">
            <v>38586</v>
          </cell>
          <cell r="H6609" t="str">
            <v>Active</v>
          </cell>
          <cell r="I6609">
            <v>1</v>
          </cell>
          <cell r="J6609">
            <v>39344</v>
          </cell>
          <cell r="K6609" t="str">
            <v>X</v>
          </cell>
          <cell r="L6609" t="str">
            <v>TN</v>
          </cell>
          <cell r="M6609" t="str">
            <v>0034</v>
          </cell>
          <cell r="N6609">
            <v>1550.47</v>
          </cell>
          <cell r="O6609">
            <v>0</v>
          </cell>
          <cell r="P6609">
            <v>0</v>
          </cell>
          <cell r="Q6609">
            <v>1550.47</v>
          </cell>
          <cell r="R6609">
            <v>0</v>
          </cell>
          <cell r="S6609">
            <v>0</v>
          </cell>
          <cell r="T6609">
            <v>3</v>
          </cell>
          <cell r="U6609">
            <v>0</v>
          </cell>
          <cell r="V6609">
            <v>0</v>
          </cell>
          <cell r="W6609">
            <v>0</v>
          </cell>
          <cell r="X6609">
            <v>0</v>
          </cell>
        </row>
        <row r="6610">
          <cell r="A6610" t="str">
            <v>1906700</v>
          </cell>
          <cell r="B6610">
            <v>1</v>
          </cell>
          <cell r="C6610" t="str">
            <v>HP Compaq DC7600 &amp; CRT Monitor</v>
          </cell>
          <cell r="D6610" t="str">
            <v>80</v>
          </cell>
          <cell r="E6610" t="str">
            <v>CMPHAR</v>
          </cell>
          <cell r="F6610" t="str">
            <v>CMP</v>
          </cell>
          <cell r="G6610">
            <v>38586</v>
          </cell>
          <cell r="H6610" t="str">
            <v>Active</v>
          </cell>
          <cell r="I6610">
            <v>1</v>
          </cell>
          <cell r="J6610">
            <v>39344</v>
          </cell>
          <cell r="K6610" t="str">
            <v>X</v>
          </cell>
          <cell r="L6610" t="str">
            <v>TN</v>
          </cell>
          <cell r="M6610" t="str">
            <v>0034</v>
          </cell>
          <cell r="N6610">
            <v>1550.47</v>
          </cell>
          <cell r="O6610">
            <v>0</v>
          </cell>
          <cell r="P6610">
            <v>0</v>
          </cell>
          <cell r="Q6610">
            <v>1550.47</v>
          </cell>
          <cell r="R6610">
            <v>0</v>
          </cell>
          <cell r="S6610">
            <v>0</v>
          </cell>
          <cell r="T6610">
            <v>3</v>
          </cell>
          <cell r="U6610">
            <v>0</v>
          </cell>
          <cell r="V6610">
            <v>0</v>
          </cell>
          <cell r="W6610">
            <v>0</v>
          </cell>
          <cell r="X6610">
            <v>0</v>
          </cell>
        </row>
        <row r="6611">
          <cell r="A6611" t="str">
            <v>1906800</v>
          </cell>
          <cell r="B6611">
            <v>1</v>
          </cell>
          <cell r="C6611" t="str">
            <v>Cabinets for dangerous goods storage</v>
          </cell>
          <cell r="D6611" t="str">
            <v>64</v>
          </cell>
          <cell r="E6611" t="str">
            <v>FIXFUR</v>
          </cell>
          <cell r="F6611" t="str">
            <v>FIX</v>
          </cell>
          <cell r="G6611">
            <v>38590</v>
          </cell>
          <cell r="H6611" t="str">
            <v>Active</v>
          </cell>
          <cell r="I6611">
            <v>1</v>
          </cell>
          <cell r="J6611">
            <v>39343</v>
          </cell>
          <cell r="K6611" t="str">
            <v>AC</v>
          </cell>
          <cell r="L6611" t="str">
            <v>NA</v>
          </cell>
          <cell r="M6611" t="str">
            <v>0032</v>
          </cell>
          <cell r="N6611">
            <v>3810.5</v>
          </cell>
          <cell r="O6611">
            <v>0</v>
          </cell>
          <cell r="P6611">
            <v>254.02</v>
          </cell>
          <cell r="Q6611">
            <v>3810.5</v>
          </cell>
          <cell r="R6611">
            <v>0</v>
          </cell>
          <cell r="S6611">
            <v>0</v>
          </cell>
          <cell r="T6611">
            <v>5</v>
          </cell>
          <cell r="U6611">
            <v>0</v>
          </cell>
          <cell r="V6611">
            <v>0</v>
          </cell>
          <cell r="W6611">
            <v>0</v>
          </cell>
          <cell r="X6611">
            <v>0</v>
          </cell>
        </row>
        <row r="6612">
          <cell r="A6612" t="str">
            <v>1906900</v>
          </cell>
          <cell r="B6612">
            <v>1</v>
          </cell>
          <cell r="C6612" t="str">
            <v>AVSEC Training room alterations</v>
          </cell>
          <cell r="D6612" t="str">
            <v>34</v>
          </cell>
          <cell r="E6612" t="str">
            <v>BASELC</v>
          </cell>
          <cell r="F6612" t="str">
            <v>BAS</v>
          </cell>
          <cell r="G6612">
            <v>38820</v>
          </cell>
          <cell r="H6612" t="str">
            <v>Active</v>
          </cell>
          <cell r="I6612">
            <v>1</v>
          </cell>
          <cell r="J6612">
            <v>39344</v>
          </cell>
          <cell r="K6612" t="str">
            <v>TLI</v>
          </cell>
          <cell r="L6612" t="str">
            <v>TN</v>
          </cell>
          <cell r="M6612" t="str">
            <v>0052</v>
          </cell>
          <cell r="N6612">
            <v>3339.32</v>
          </cell>
          <cell r="O6612">
            <v>13.05</v>
          </cell>
          <cell r="P6612">
            <v>157.15</v>
          </cell>
          <cell r="Q6612">
            <v>314.3</v>
          </cell>
          <cell r="R6612">
            <v>3025.02</v>
          </cell>
          <cell r="S6612">
            <v>1351.95</v>
          </cell>
          <cell r="T6612">
            <v>21</v>
          </cell>
          <cell r="U6612">
            <v>91</v>
          </cell>
          <cell r="V6612">
            <v>19</v>
          </cell>
          <cell r="W6612">
            <v>91</v>
          </cell>
          <cell r="X6612">
            <v>0</v>
          </cell>
        </row>
        <row r="6613">
          <cell r="A6613" t="str">
            <v>1907000</v>
          </cell>
          <cell r="B6613">
            <v>1</v>
          </cell>
          <cell r="C6613" t="str">
            <v>AVSEC Training room alterations</v>
          </cell>
          <cell r="D6613" t="str">
            <v>34</v>
          </cell>
          <cell r="E6613" t="str">
            <v>BASSUN</v>
          </cell>
          <cell r="F6613" t="str">
            <v>BAS</v>
          </cell>
          <cell r="G6613">
            <v>38820</v>
          </cell>
          <cell r="H6613" t="str">
            <v>Active</v>
          </cell>
          <cell r="I6613">
            <v>1</v>
          </cell>
          <cell r="J6613">
            <v>39344</v>
          </cell>
          <cell r="K6613" t="str">
            <v>TLI</v>
          </cell>
          <cell r="L6613" t="str">
            <v>TN</v>
          </cell>
          <cell r="M6613" t="str">
            <v>0052</v>
          </cell>
          <cell r="N6613">
            <v>7873.95</v>
          </cell>
          <cell r="O6613">
            <v>40.39</v>
          </cell>
          <cell r="P6613">
            <v>484.57</v>
          </cell>
          <cell r="Q6613">
            <v>969.14</v>
          </cell>
          <cell r="R6613">
            <v>6904.81</v>
          </cell>
          <cell r="S6613">
            <v>3271.77</v>
          </cell>
          <cell r="T6613">
            <v>16</v>
          </cell>
          <cell r="U6613">
            <v>91</v>
          </cell>
          <cell r="V6613">
            <v>14</v>
          </cell>
          <cell r="W6613">
            <v>91</v>
          </cell>
          <cell r="X6613">
            <v>0</v>
          </cell>
        </row>
        <row r="6614">
          <cell r="A6614" t="str">
            <v>1907100</v>
          </cell>
          <cell r="B6614">
            <v>1</v>
          </cell>
          <cell r="C6614" t="str">
            <v>AVSEC training room alterations</v>
          </cell>
          <cell r="D6614" t="str">
            <v>34</v>
          </cell>
          <cell r="E6614" t="str">
            <v>BASFLO</v>
          </cell>
          <cell r="F6614" t="str">
            <v>BAS</v>
          </cell>
          <cell r="G6614">
            <v>38820</v>
          </cell>
          <cell r="H6614" t="str">
            <v>Active</v>
          </cell>
          <cell r="I6614">
            <v>1</v>
          </cell>
          <cell r="J6614">
            <v>39344</v>
          </cell>
          <cell r="K6614" t="str">
            <v>TLI</v>
          </cell>
          <cell r="L6614" t="str">
            <v>TN</v>
          </cell>
          <cell r="M6614" t="str">
            <v>0052</v>
          </cell>
          <cell r="N6614">
            <v>229.01</v>
          </cell>
          <cell r="O6614">
            <v>0</v>
          </cell>
          <cell r="P6614">
            <v>45.7</v>
          </cell>
          <cell r="Q6614">
            <v>229.01</v>
          </cell>
          <cell r="R6614">
            <v>0</v>
          </cell>
          <cell r="S6614">
            <v>219.69</v>
          </cell>
          <cell r="T6614">
            <v>1</v>
          </cell>
          <cell r="U6614">
            <v>91</v>
          </cell>
          <cell r="V6614">
            <v>0</v>
          </cell>
          <cell r="W6614">
            <v>0</v>
          </cell>
          <cell r="X6614">
            <v>0</v>
          </cell>
        </row>
        <row r="6615">
          <cell r="A6615" t="str">
            <v>1907200</v>
          </cell>
          <cell r="B6615">
            <v>1</v>
          </cell>
          <cell r="C6615" t="str">
            <v>Lightbox Exhibition area</v>
          </cell>
          <cell r="D6615" t="str">
            <v>34</v>
          </cell>
          <cell r="E6615" t="str">
            <v>BASSIG</v>
          </cell>
          <cell r="F6615" t="str">
            <v>BAS</v>
          </cell>
          <cell r="G6615">
            <v>38820</v>
          </cell>
          <cell r="H6615" t="str">
            <v>Active</v>
          </cell>
          <cell r="I6615">
            <v>1</v>
          </cell>
          <cell r="J6615">
            <v>39344</v>
          </cell>
          <cell r="K6615" t="str">
            <v>R</v>
          </cell>
          <cell r="L6615" t="str">
            <v>TW</v>
          </cell>
          <cell r="M6615" t="str">
            <v>0109</v>
          </cell>
          <cell r="N6615">
            <v>11405.09</v>
          </cell>
          <cell r="O6615">
            <v>58.14</v>
          </cell>
          <cell r="P6615">
            <v>698.23</v>
          </cell>
          <cell r="Q6615">
            <v>1396.46</v>
          </cell>
          <cell r="R6615">
            <v>10008.629999999999</v>
          </cell>
          <cell r="S6615">
            <v>5443.2</v>
          </cell>
          <cell r="T6615">
            <v>16</v>
          </cell>
          <cell r="U6615">
            <v>122</v>
          </cell>
          <cell r="V6615">
            <v>14</v>
          </cell>
          <cell r="W6615">
            <v>122</v>
          </cell>
          <cell r="X6615">
            <v>0</v>
          </cell>
        </row>
        <row r="6616">
          <cell r="A6616" t="str">
            <v>1907300</v>
          </cell>
          <cell r="B6616">
            <v>1</v>
          </cell>
          <cell r="C6616" t="str">
            <v>Lightbox entrance to Qantas Lounge</v>
          </cell>
          <cell r="D6616" t="str">
            <v>34</v>
          </cell>
          <cell r="E6616" t="str">
            <v>BASSIG</v>
          </cell>
          <cell r="F6616" t="str">
            <v>BAS</v>
          </cell>
          <cell r="G6616">
            <v>38820</v>
          </cell>
          <cell r="H6616" t="str">
            <v>Active</v>
          </cell>
          <cell r="I6616">
            <v>1</v>
          </cell>
          <cell r="J6616">
            <v>39344</v>
          </cell>
          <cell r="K6616" t="str">
            <v>TCOM</v>
          </cell>
          <cell r="L6616" t="str">
            <v>TM</v>
          </cell>
          <cell r="M6616" t="str">
            <v>0204</v>
          </cell>
          <cell r="N6616">
            <v>1955.3</v>
          </cell>
          <cell r="O6616">
            <v>9.93</v>
          </cell>
          <cell r="P6616">
            <v>119.71</v>
          </cell>
          <cell r="Q6616">
            <v>239.42</v>
          </cell>
          <cell r="R6616">
            <v>1715.88</v>
          </cell>
          <cell r="S6616">
            <v>725.98</v>
          </cell>
          <cell r="T6616">
            <v>16</v>
          </cell>
          <cell r="U6616">
            <v>122</v>
          </cell>
          <cell r="V6616">
            <v>14</v>
          </cell>
          <cell r="W6616">
            <v>122</v>
          </cell>
          <cell r="X6616">
            <v>0</v>
          </cell>
        </row>
        <row r="6617">
          <cell r="A6617" t="str">
            <v>1907400</v>
          </cell>
          <cell r="B6617">
            <v>1</v>
          </cell>
          <cell r="C6617" t="str">
            <v>Lightbox International Departures entran</v>
          </cell>
          <cell r="D6617" t="str">
            <v>34</v>
          </cell>
          <cell r="E6617" t="str">
            <v>BASSIG</v>
          </cell>
          <cell r="F6617" t="str">
            <v>BAS</v>
          </cell>
          <cell r="G6617">
            <v>38820</v>
          </cell>
          <cell r="H6617" t="str">
            <v>Active</v>
          </cell>
          <cell r="I6617">
            <v>1</v>
          </cell>
          <cell r="J6617">
            <v>39344</v>
          </cell>
          <cell r="K6617" t="str">
            <v>TIP</v>
          </cell>
          <cell r="L6617" t="str">
            <v>TM</v>
          </cell>
          <cell r="M6617" t="str">
            <v>0158</v>
          </cell>
          <cell r="N6617">
            <v>576.86</v>
          </cell>
          <cell r="O6617">
            <v>2.98</v>
          </cell>
          <cell r="P6617">
            <v>35.32</v>
          </cell>
          <cell r="Q6617">
            <v>70.64</v>
          </cell>
          <cell r="R6617">
            <v>506.22</v>
          </cell>
          <cell r="S6617">
            <v>214.18</v>
          </cell>
          <cell r="T6617">
            <v>16</v>
          </cell>
          <cell r="U6617">
            <v>122</v>
          </cell>
          <cell r="V6617">
            <v>14</v>
          </cell>
          <cell r="W6617">
            <v>122</v>
          </cell>
          <cell r="X6617">
            <v>0</v>
          </cell>
        </row>
        <row r="6618">
          <cell r="A6618" t="str">
            <v>1907500</v>
          </cell>
          <cell r="B6618">
            <v>1</v>
          </cell>
          <cell r="C6618" t="str">
            <v>Lightbox above Air NZ accessway</v>
          </cell>
          <cell r="D6618" t="str">
            <v>34</v>
          </cell>
          <cell r="E6618" t="str">
            <v>BASSIG</v>
          </cell>
          <cell r="F6618" t="str">
            <v>BAS</v>
          </cell>
          <cell r="G6618">
            <v>38820</v>
          </cell>
          <cell r="H6618" t="str">
            <v>Active</v>
          </cell>
          <cell r="I6618">
            <v>1</v>
          </cell>
          <cell r="J6618">
            <v>39344</v>
          </cell>
          <cell r="K6618" t="str">
            <v>R</v>
          </cell>
          <cell r="L6618" t="str">
            <v>TM</v>
          </cell>
          <cell r="M6618" t="str">
            <v>0165</v>
          </cell>
          <cell r="N6618">
            <v>1269.17</v>
          </cell>
          <cell r="O6618">
            <v>6.42</v>
          </cell>
          <cell r="P6618">
            <v>77.7</v>
          </cell>
          <cell r="Q6618">
            <v>155.4</v>
          </cell>
          <cell r="R6618">
            <v>1113.77</v>
          </cell>
          <cell r="S6618">
            <v>471.22</v>
          </cell>
          <cell r="T6618">
            <v>16</v>
          </cell>
          <cell r="U6618">
            <v>122</v>
          </cell>
          <cell r="V6618">
            <v>14</v>
          </cell>
          <cell r="W6618">
            <v>122</v>
          </cell>
          <cell r="X6618">
            <v>0</v>
          </cell>
        </row>
        <row r="6619">
          <cell r="A6619" t="str">
            <v>1907600</v>
          </cell>
          <cell r="B6619">
            <v>1</v>
          </cell>
          <cell r="C6619" t="str">
            <v>Lightbox W106 SW Pier above fire doors</v>
          </cell>
          <cell r="D6619" t="str">
            <v>34</v>
          </cell>
          <cell r="E6619" t="str">
            <v>BASSIG</v>
          </cell>
          <cell r="F6619" t="str">
            <v>BAS</v>
          </cell>
          <cell r="G6619">
            <v>38820</v>
          </cell>
          <cell r="H6619" t="str">
            <v>Active</v>
          </cell>
          <cell r="I6619">
            <v>1</v>
          </cell>
          <cell r="J6619">
            <v>39344</v>
          </cell>
          <cell r="K6619" t="str">
            <v>TDP</v>
          </cell>
          <cell r="L6619" t="str">
            <v>TW</v>
          </cell>
          <cell r="M6619" t="str">
            <v>0109</v>
          </cell>
          <cell r="N6619">
            <v>11419.03</v>
          </cell>
          <cell r="O6619">
            <v>58.23</v>
          </cell>
          <cell r="P6619">
            <v>699.09</v>
          </cell>
          <cell r="Q6619">
            <v>1398.18</v>
          </cell>
          <cell r="R6619">
            <v>10020.85</v>
          </cell>
          <cell r="S6619">
            <v>5449.86</v>
          </cell>
          <cell r="T6619">
            <v>16</v>
          </cell>
          <cell r="U6619">
            <v>122</v>
          </cell>
          <cell r="V6619">
            <v>14</v>
          </cell>
          <cell r="W6619">
            <v>122</v>
          </cell>
          <cell r="X6619">
            <v>0</v>
          </cell>
        </row>
        <row r="6620">
          <cell r="A6620" t="str">
            <v>1907601</v>
          </cell>
          <cell r="B6620">
            <v>1</v>
          </cell>
          <cell r="C6620" t="str">
            <v>"Gate 20, Gates 18 &amp; 19" Sign Face</v>
          </cell>
          <cell r="D6620" t="str">
            <v>34</v>
          </cell>
          <cell r="E6620" t="str">
            <v>BASSIG</v>
          </cell>
          <cell r="F6620" t="str">
            <v>BAS</v>
          </cell>
          <cell r="G6620">
            <v>40014</v>
          </cell>
          <cell r="H6620" t="str">
            <v>Active</v>
          </cell>
          <cell r="I6620">
            <v>1</v>
          </cell>
          <cell r="J6620">
            <v>40451</v>
          </cell>
          <cell r="K6620" t="str">
            <v>TDP</v>
          </cell>
          <cell r="L6620" t="str">
            <v>TW</v>
          </cell>
          <cell r="M6620" t="str">
            <v>0109</v>
          </cell>
          <cell r="N6620">
            <v>682</v>
          </cell>
          <cell r="O6620">
            <v>2.86</v>
          </cell>
          <cell r="P6620">
            <v>34.1</v>
          </cell>
          <cell r="Q6620">
            <v>59.68</v>
          </cell>
          <cell r="R6620">
            <v>622.32000000000005</v>
          </cell>
          <cell r="S6620">
            <v>0</v>
          </cell>
          <cell r="T6620">
            <v>20</v>
          </cell>
          <cell r="U6620">
            <v>0</v>
          </cell>
          <cell r="V6620">
            <v>18</v>
          </cell>
          <cell r="W6620">
            <v>91</v>
          </cell>
          <cell r="X6620">
            <v>0</v>
          </cell>
        </row>
        <row r="6621">
          <cell r="A6621" t="str">
            <v>1907700</v>
          </cell>
          <cell r="B6621">
            <v>1</v>
          </cell>
          <cell r="C6621" t="str">
            <v>Lightbox WE24 - Sth Pier entrance</v>
          </cell>
          <cell r="D6621" t="str">
            <v>34</v>
          </cell>
          <cell r="E6621" t="str">
            <v>BASSIG</v>
          </cell>
          <cell r="F6621" t="str">
            <v>BAS</v>
          </cell>
          <cell r="G6621">
            <v>38820</v>
          </cell>
          <cell r="H6621" t="str">
            <v>Active</v>
          </cell>
          <cell r="I6621">
            <v>1</v>
          </cell>
          <cell r="J6621">
            <v>39344</v>
          </cell>
          <cell r="K6621" t="str">
            <v>TDP</v>
          </cell>
          <cell r="L6621" t="str">
            <v>TW</v>
          </cell>
          <cell r="M6621" t="str">
            <v>0109</v>
          </cell>
          <cell r="N6621">
            <v>12175.29</v>
          </cell>
          <cell r="O6621">
            <v>62.06</v>
          </cell>
          <cell r="P6621">
            <v>745.38</v>
          </cell>
          <cell r="Q6621">
            <v>1490.76</v>
          </cell>
          <cell r="R6621">
            <v>10684.53</v>
          </cell>
          <cell r="S6621">
            <v>5810.79</v>
          </cell>
          <cell r="T6621">
            <v>16</v>
          </cell>
          <cell r="U6621">
            <v>122</v>
          </cell>
          <cell r="V6621">
            <v>14</v>
          </cell>
          <cell r="W6621">
            <v>122</v>
          </cell>
          <cell r="X6621">
            <v>0</v>
          </cell>
        </row>
        <row r="6622">
          <cell r="A6622" t="str">
            <v>1907800</v>
          </cell>
          <cell r="B6622">
            <v>1</v>
          </cell>
          <cell r="C6622" t="str">
            <v>Lightbox W112 - entrance NW Pier</v>
          </cell>
          <cell r="D6622" t="str">
            <v>34</v>
          </cell>
          <cell r="E6622" t="str">
            <v>BASSIG</v>
          </cell>
          <cell r="F6622" t="str">
            <v>BAS</v>
          </cell>
          <cell r="G6622">
            <v>38820</v>
          </cell>
          <cell r="H6622" t="str">
            <v>Active</v>
          </cell>
          <cell r="I6622">
            <v>1</v>
          </cell>
          <cell r="J6622">
            <v>39344</v>
          </cell>
          <cell r="K6622" t="str">
            <v>TIP</v>
          </cell>
          <cell r="L6622" t="str">
            <v>TM</v>
          </cell>
          <cell r="M6622" t="str">
            <v>0158</v>
          </cell>
          <cell r="N6622">
            <v>9019.65</v>
          </cell>
          <cell r="O6622">
            <v>45.97</v>
          </cell>
          <cell r="P6622">
            <v>552.19000000000005</v>
          </cell>
          <cell r="Q6622">
            <v>1104.3800000000001</v>
          </cell>
          <cell r="R6622">
            <v>7915.27</v>
          </cell>
          <cell r="S6622">
            <v>3348.87</v>
          </cell>
          <cell r="T6622">
            <v>16</v>
          </cell>
          <cell r="U6622">
            <v>122</v>
          </cell>
          <cell r="V6622">
            <v>14</v>
          </cell>
          <cell r="W6622">
            <v>122</v>
          </cell>
          <cell r="X6622">
            <v>0</v>
          </cell>
        </row>
        <row r="6623">
          <cell r="A6623" t="str">
            <v>1907900</v>
          </cell>
          <cell r="B6623">
            <v>1</v>
          </cell>
          <cell r="C6623" t="str">
            <v>Fids computer for Operations centre</v>
          </cell>
          <cell r="D6623" t="str">
            <v>32</v>
          </cell>
          <cell r="E6623" t="str">
            <v>CMPFID</v>
          </cell>
          <cell r="F6623" t="str">
            <v>CMP</v>
          </cell>
          <cell r="G6623">
            <v>38595</v>
          </cell>
          <cell r="H6623" t="str">
            <v>Active</v>
          </cell>
          <cell r="I6623">
            <v>1</v>
          </cell>
          <cell r="J6623">
            <v>39344</v>
          </cell>
          <cell r="K6623" t="str">
            <v>X</v>
          </cell>
          <cell r="L6623" t="str">
            <v>TN</v>
          </cell>
          <cell r="M6623" t="str">
            <v>0016</v>
          </cell>
          <cell r="N6623">
            <v>720.83</v>
          </cell>
          <cell r="O6623">
            <v>0</v>
          </cell>
          <cell r="P6623">
            <v>0</v>
          </cell>
          <cell r="Q6623">
            <v>720.83</v>
          </cell>
          <cell r="R6623">
            <v>0</v>
          </cell>
          <cell r="S6623">
            <v>0</v>
          </cell>
          <cell r="T6623">
            <v>3</v>
          </cell>
          <cell r="U6623">
            <v>0</v>
          </cell>
          <cell r="V6623">
            <v>0</v>
          </cell>
          <cell r="W6623">
            <v>0</v>
          </cell>
          <cell r="X6623">
            <v>0</v>
          </cell>
        </row>
        <row r="6624">
          <cell r="A6624" t="str">
            <v>1908000</v>
          </cell>
          <cell r="B6624">
            <v>1</v>
          </cell>
          <cell r="C6624" t="str">
            <v>Security Flood Lighting Gatehouse</v>
          </cell>
          <cell r="D6624" t="str">
            <v>22</v>
          </cell>
          <cell r="E6624" t="str">
            <v>BASLIG</v>
          </cell>
          <cell r="F6624" t="str">
            <v>BAS</v>
          </cell>
          <cell r="G6624">
            <v>38820</v>
          </cell>
          <cell r="H6624" t="str">
            <v>Active</v>
          </cell>
          <cell r="I6624">
            <v>1</v>
          </cell>
          <cell r="J6624">
            <v>39344</v>
          </cell>
          <cell r="K6624" t="str">
            <v>AC</v>
          </cell>
          <cell r="L6624" t="str">
            <v>RO</v>
          </cell>
          <cell r="M6624" t="str">
            <v>0025</v>
          </cell>
          <cell r="N6624">
            <v>0</v>
          </cell>
          <cell r="O6624">
            <v>0</v>
          </cell>
          <cell r="P6624">
            <v>0</v>
          </cell>
          <cell r="Q6624">
            <v>0</v>
          </cell>
          <cell r="R6624">
            <v>0</v>
          </cell>
          <cell r="S6624">
            <v>0</v>
          </cell>
          <cell r="T6624">
            <v>19</v>
          </cell>
          <cell r="U6624">
            <v>153</v>
          </cell>
          <cell r="V6624">
            <v>19</v>
          </cell>
          <cell r="W6624">
            <v>153</v>
          </cell>
          <cell r="X6624">
            <v>0</v>
          </cell>
        </row>
        <row r="6625">
          <cell r="A6625" t="str">
            <v>1908100</v>
          </cell>
          <cell r="B6625">
            <v>1</v>
          </cell>
          <cell r="C6625" t="str">
            <v>EAS Crash Fire System Upgrade</v>
          </cell>
          <cell r="D6625" t="str">
            <v>32</v>
          </cell>
          <cell r="E6625" t="str">
            <v>CMPEAS</v>
          </cell>
          <cell r="F6625" t="str">
            <v>CMP</v>
          </cell>
          <cell r="G6625">
            <v>38625</v>
          </cell>
          <cell r="H6625" t="str">
            <v>Retired</v>
          </cell>
          <cell r="I6625">
            <v>1</v>
          </cell>
          <cell r="J6625">
            <v>39344</v>
          </cell>
          <cell r="K6625" t="str">
            <v>AC</v>
          </cell>
          <cell r="L6625" t="str">
            <v>TN</v>
          </cell>
          <cell r="M6625" t="str">
            <v>0016</v>
          </cell>
          <cell r="N6625">
            <v>0</v>
          </cell>
          <cell r="O6625">
            <v>0</v>
          </cell>
          <cell r="P6625">
            <v>0</v>
          </cell>
          <cell r="Q6625">
            <v>4791.6899999999996</v>
          </cell>
          <cell r="R6625">
            <v>0</v>
          </cell>
          <cell r="S6625">
            <v>0</v>
          </cell>
          <cell r="T6625">
            <v>3</v>
          </cell>
          <cell r="U6625">
            <v>0</v>
          </cell>
          <cell r="V6625">
            <v>0</v>
          </cell>
          <cell r="W6625">
            <v>0</v>
          </cell>
          <cell r="X6625">
            <v>0</v>
          </cell>
        </row>
        <row r="6626">
          <cell r="A6626" t="str">
            <v>1908200</v>
          </cell>
          <cell r="B6626">
            <v>1</v>
          </cell>
          <cell r="C6626" t="str">
            <v>Vinyl Flooring - AVSEC Mess Room</v>
          </cell>
          <cell r="D6626" t="str">
            <v>34</v>
          </cell>
          <cell r="E6626" t="str">
            <v>BASFLO</v>
          </cell>
          <cell r="F6626" t="str">
            <v>BAS</v>
          </cell>
          <cell r="G6626">
            <v>38820</v>
          </cell>
          <cell r="H6626" t="str">
            <v>Active</v>
          </cell>
          <cell r="I6626">
            <v>1</v>
          </cell>
          <cell r="J6626">
            <v>39344</v>
          </cell>
          <cell r="K6626" t="str">
            <v>TL</v>
          </cell>
          <cell r="L6626" t="str">
            <v>TM</v>
          </cell>
          <cell r="M6626" t="str">
            <v>0053</v>
          </cell>
          <cell r="N6626">
            <v>612.54999999999995</v>
          </cell>
          <cell r="O6626">
            <v>0</v>
          </cell>
          <cell r="P6626">
            <v>180.93</v>
          </cell>
          <cell r="Q6626">
            <v>612.54999999999995</v>
          </cell>
          <cell r="R6626">
            <v>0</v>
          </cell>
          <cell r="S6626">
            <v>508.95</v>
          </cell>
          <cell r="T6626">
            <v>1</v>
          </cell>
          <cell r="U6626">
            <v>153</v>
          </cell>
          <cell r="V6626">
            <v>0</v>
          </cell>
          <cell r="W6626">
            <v>0</v>
          </cell>
          <cell r="X6626">
            <v>0</v>
          </cell>
        </row>
        <row r="6627">
          <cell r="A6627" t="str">
            <v>1908300</v>
          </cell>
          <cell r="B6627">
            <v>1</v>
          </cell>
          <cell r="C6627" t="str">
            <v>Carpet 33 Bridge Street</v>
          </cell>
          <cell r="D6627" t="str">
            <v>24</v>
          </cell>
          <cell r="E6627" t="str">
            <v>BASFLO</v>
          </cell>
          <cell r="F6627" t="str">
            <v>BAS</v>
          </cell>
          <cell r="G6627">
            <v>38820</v>
          </cell>
          <cell r="H6627" t="str">
            <v>Active</v>
          </cell>
          <cell r="I6627">
            <v>1</v>
          </cell>
          <cell r="J6627">
            <v>39344</v>
          </cell>
          <cell r="K6627" t="str">
            <v>AL</v>
          </cell>
          <cell r="L6627" t="str">
            <v>HO</v>
          </cell>
          <cell r="M6627" t="str">
            <v>0033</v>
          </cell>
          <cell r="N6627">
            <v>2018.61</v>
          </cell>
          <cell r="O6627">
            <v>0</v>
          </cell>
          <cell r="P6627">
            <v>596.23</v>
          </cell>
          <cell r="Q6627">
            <v>2018.61</v>
          </cell>
          <cell r="R6627">
            <v>0</v>
          </cell>
          <cell r="S6627">
            <v>590.97</v>
          </cell>
          <cell r="T6627">
            <v>1</v>
          </cell>
          <cell r="U6627">
            <v>153</v>
          </cell>
          <cell r="V6627">
            <v>0</v>
          </cell>
          <cell r="W6627">
            <v>0</v>
          </cell>
          <cell r="X6627">
            <v>0</v>
          </cell>
        </row>
        <row r="6628">
          <cell r="A6628" t="str">
            <v>1908400</v>
          </cell>
          <cell r="B6628">
            <v>1</v>
          </cell>
          <cell r="C6628" t="str">
            <v>CD Integration System</v>
          </cell>
          <cell r="D6628" t="str">
            <v>34</v>
          </cell>
          <cell r="E6628" t="str">
            <v>BASPUB</v>
          </cell>
          <cell r="F6628" t="str">
            <v>BAS</v>
          </cell>
          <cell r="G6628">
            <v>38820</v>
          </cell>
          <cell r="H6628" t="str">
            <v>Active</v>
          </cell>
          <cell r="I6628">
            <v>1</v>
          </cell>
          <cell r="J6628">
            <v>39344</v>
          </cell>
          <cell r="K6628" t="str">
            <v>TCOM</v>
          </cell>
          <cell r="L6628" t="str">
            <v>TM</v>
          </cell>
          <cell r="M6628" t="str">
            <v>0133</v>
          </cell>
          <cell r="N6628">
            <v>2686.74</v>
          </cell>
          <cell r="O6628">
            <v>10.49</v>
          </cell>
          <cell r="P6628">
            <v>125.44</v>
          </cell>
          <cell r="Q6628">
            <v>250.88</v>
          </cell>
          <cell r="R6628">
            <v>2435.86</v>
          </cell>
          <cell r="S6628">
            <v>969.66</v>
          </cell>
          <cell r="T6628">
            <v>21</v>
          </cell>
          <cell r="U6628">
            <v>153</v>
          </cell>
          <cell r="V6628">
            <v>19</v>
          </cell>
          <cell r="W6628">
            <v>153</v>
          </cell>
          <cell r="X6628">
            <v>0</v>
          </cell>
        </row>
        <row r="6629">
          <cell r="A6629" t="str">
            <v>1908500</v>
          </cell>
          <cell r="B6629">
            <v>1</v>
          </cell>
          <cell r="C6629" t="str">
            <v>Smokers Compound Fence</v>
          </cell>
          <cell r="D6629" t="str">
            <v>64</v>
          </cell>
          <cell r="E6629" t="str">
            <v>CVLFEN</v>
          </cell>
          <cell r="F6629" t="str">
            <v>CVL</v>
          </cell>
          <cell r="G6629">
            <v>38820</v>
          </cell>
          <cell r="H6629" t="str">
            <v>Active</v>
          </cell>
          <cell r="I6629">
            <v>1</v>
          </cell>
          <cell r="J6629">
            <v>39344</v>
          </cell>
          <cell r="K6629" t="str">
            <v>AC</v>
          </cell>
          <cell r="L6629" t="str">
            <v>AP</v>
          </cell>
          <cell r="M6629" t="str">
            <v>0005</v>
          </cell>
          <cell r="N6629">
            <v>0</v>
          </cell>
          <cell r="O6629">
            <v>0</v>
          </cell>
          <cell r="P6629">
            <v>0</v>
          </cell>
          <cell r="Q6629">
            <v>0</v>
          </cell>
          <cell r="R6629">
            <v>0</v>
          </cell>
          <cell r="S6629">
            <v>0</v>
          </cell>
          <cell r="T6629">
            <v>0</v>
          </cell>
          <cell r="U6629">
            <v>0</v>
          </cell>
          <cell r="V6629">
            <v>0</v>
          </cell>
          <cell r="W6629">
            <v>0</v>
          </cell>
          <cell r="X6629">
            <v>0</v>
          </cell>
        </row>
        <row r="6630">
          <cell r="A6630" t="str">
            <v>1908600</v>
          </cell>
          <cell r="B6630">
            <v>1</v>
          </cell>
          <cell r="C6630" t="str">
            <v>LTCP Wheel Stops</v>
          </cell>
          <cell r="D6630" t="str">
            <v>43</v>
          </cell>
          <cell r="E6630" t="str">
            <v>CVLSUN</v>
          </cell>
          <cell r="F6630" t="str">
            <v>CVL</v>
          </cell>
          <cell r="G6630">
            <v>38820</v>
          </cell>
          <cell r="H6630" t="str">
            <v>Active</v>
          </cell>
          <cell r="I6630">
            <v>1</v>
          </cell>
          <cell r="J6630">
            <v>39344</v>
          </cell>
          <cell r="K6630" t="str">
            <v>V</v>
          </cell>
          <cell r="L6630" t="str">
            <v>SA</v>
          </cell>
          <cell r="M6630" t="str">
            <v>0014</v>
          </cell>
          <cell r="N6630">
            <v>0</v>
          </cell>
          <cell r="O6630">
            <v>0</v>
          </cell>
          <cell r="P6630">
            <v>0</v>
          </cell>
          <cell r="Q6630">
            <v>0</v>
          </cell>
          <cell r="R6630">
            <v>0</v>
          </cell>
          <cell r="S6630">
            <v>0</v>
          </cell>
          <cell r="T6630">
            <v>0</v>
          </cell>
          <cell r="U6630">
            <v>0</v>
          </cell>
          <cell r="V6630">
            <v>0</v>
          </cell>
          <cell r="W6630">
            <v>0</v>
          </cell>
          <cell r="X6630">
            <v>0</v>
          </cell>
        </row>
        <row r="6631">
          <cell r="A6631" t="str">
            <v>1908700</v>
          </cell>
          <cell r="B6631">
            <v>1</v>
          </cell>
          <cell r="C6631" t="str">
            <v>Aircraft Recovery Equipment - Airbags</v>
          </cell>
          <cell r="D6631" t="str">
            <v>66</v>
          </cell>
          <cell r="E6631" t="str">
            <v>PLEGEN</v>
          </cell>
          <cell r="F6631" t="str">
            <v>PLE</v>
          </cell>
          <cell r="G6631">
            <v>38625</v>
          </cell>
          <cell r="H6631" t="str">
            <v>Active</v>
          </cell>
          <cell r="I6631">
            <v>1</v>
          </cell>
          <cell r="J6631">
            <v>39344</v>
          </cell>
          <cell r="K6631" t="str">
            <v>AC</v>
          </cell>
          <cell r="L6631" t="str">
            <v>NA</v>
          </cell>
          <cell r="M6631" t="str">
            <v>0032</v>
          </cell>
          <cell r="N6631">
            <v>3221.21</v>
          </cell>
          <cell r="O6631">
            <v>0</v>
          </cell>
          <cell r="P6631">
            <v>268.42</v>
          </cell>
          <cell r="Q6631">
            <v>3221.21</v>
          </cell>
          <cell r="R6631">
            <v>0</v>
          </cell>
          <cell r="S6631">
            <v>0</v>
          </cell>
          <cell r="T6631">
            <v>5</v>
          </cell>
          <cell r="U6631">
            <v>0</v>
          </cell>
          <cell r="V6631">
            <v>0</v>
          </cell>
          <cell r="W6631">
            <v>0</v>
          </cell>
          <cell r="X6631">
            <v>0</v>
          </cell>
        </row>
        <row r="6632">
          <cell r="A6632" t="str">
            <v>1908800</v>
          </cell>
          <cell r="B6632">
            <v>1</v>
          </cell>
          <cell r="C6632" t="str">
            <v>Computer Server Upgrade</v>
          </cell>
          <cell r="D6632" t="str">
            <v>80</v>
          </cell>
          <cell r="E6632" t="str">
            <v>CMPHAR</v>
          </cell>
          <cell r="F6632" t="str">
            <v>CMP</v>
          </cell>
          <cell r="G6632">
            <v>38625</v>
          </cell>
          <cell r="H6632" t="str">
            <v>Active</v>
          </cell>
          <cell r="I6632">
            <v>1</v>
          </cell>
          <cell r="J6632">
            <v>39344</v>
          </cell>
          <cell r="K6632" t="str">
            <v>X</v>
          </cell>
          <cell r="L6632" t="str">
            <v>TN</v>
          </cell>
          <cell r="M6632" t="str">
            <v>0034</v>
          </cell>
          <cell r="N6632">
            <v>3029.52</v>
          </cell>
          <cell r="O6632">
            <v>0</v>
          </cell>
          <cell r="P6632">
            <v>0</v>
          </cell>
          <cell r="Q6632">
            <v>3029.52</v>
          </cell>
          <cell r="R6632">
            <v>0</v>
          </cell>
          <cell r="S6632">
            <v>0</v>
          </cell>
          <cell r="T6632">
            <v>3</v>
          </cell>
          <cell r="U6632">
            <v>0</v>
          </cell>
          <cell r="V6632">
            <v>0</v>
          </cell>
          <cell r="W6632">
            <v>0</v>
          </cell>
          <cell r="X6632">
            <v>0</v>
          </cell>
        </row>
        <row r="6633">
          <cell r="A6633" t="str">
            <v>1908801</v>
          </cell>
          <cell r="B6633">
            <v>1</v>
          </cell>
          <cell r="C6633" t="str">
            <v>Computer Server Upgrade Accessories</v>
          </cell>
          <cell r="D6633" t="str">
            <v>80</v>
          </cell>
          <cell r="E6633" t="str">
            <v>CMPHAR</v>
          </cell>
          <cell r="F6633" t="str">
            <v>CMP</v>
          </cell>
          <cell r="G6633">
            <v>38686</v>
          </cell>
          <cell r="H6633" t="str">
            <v>Active</v>
          </cell>
          <cell r="I6633">
            <v>1</v>
          </cell>
          <cell r="J6633">
            <v>39344</v>
          </cell>
          <cell r="K6633" t="str">
            <v>X</v>
          </cell>
          <cell r="L6633" t="str">
            <v>TN</v>
          </cell>
          <cell r="M6633" t="str">
            <v>0034</v>
          </cell>
          <cell r="N6633">
            <v>344.22</v>
          </cell>
          <cell r="O6633">
            <v>0</v>
          </cell>
          <cell r="P6633">
            <v>0</v>
          </cell>
          <cell r="Q6633">
            <v>344.22</v>
          </cell>
          <cell r="R6633">
            <v>0</v>
          </cell>
          <cell r="S6633">
            <v>0</v>
          </cell>
          <cell r="T6633">
            <v>3</v>
          </cell>
          <cell r="U6633">
            <v>0</v>
          </cell>
          <cell r="V6633">
            <v>0</v>
          </cell>
          <cell r="W6633">
            <v>0</v>
          </cell>
          <cell r="X6633">
            <v>0</v>
          </cell>
        </row>
        <row r="6634">
          <cell r="A6634" t="str">
            <v>1908900</v>
          </cell>
          <cell r="B6634">
            <v>1</v>
          </cell>
          <cell r="C6634" t="str">
            <v>AVSEC Hevac System Upgrade</v>
          </cell>
          <cell r="D6634" t="str">
            <v>52</v>
          </cell>
          <cell r="E6634" t="str">
            <v>BASAIR</v>
          </cell>
          <cell r="F6634" t="str">
            <v>BAS</v>
          </cell>
          <cell r="G6634">
            <v>38820</v>
          </cell>
          <cell r="H6634" t="str">
            <v>Active</v>
          </cell>
          <cell r="I6634">
            <v>1</v>
          </cell>
          <cell r="J6634">
            <v>39344</v>
          </cell>
          <cell r="K6634" t="str">
            <v>AL</v>
          </cell>
          <cell r="L6634" t="str">
            <v>NA</v>
          </cell>
          <cell r="M6634" t="str">
            <v>0030</v>
          </cell>
          <cell r="N6634">
            <v>16725.12</v>
          </cell>
          <cell r="O6634">
            <v>84.84</v>
          </cell>
          <cell r="P6634">
            <v>1018.63</v>
          </cell>
          <cell r="Q6634">
            <v>2037.26</v>
          </cell>
          <cell r="R6634">
            <v>14687.86</v>
          </cell>
          <cell r="S6634">
            <v>3201.5</v>
          </cell>
          <cell r="T6634">
            <v>16</v>
          </cell>
          <cell r="U6634">
            <v>153</v>
          </cell>
          <cell r="V6634">
            <v>14</v>
          </cell>
          <cell r="W6634">
            <v>153</v>
          </cell>
          <cell r="X6634">
            <v>0</v>
          </cell>
        </row>
        <row r="6635">
          <cell r="A6635" t="str">
            <v>1909000</v>
          </cell>
          <cell r="B6635">
            <v>1</v>
          </cell>
          <cell r="C6635" t="str">
            <v>Hitachi CP-X345 Multimedia Projector</v>
          </cell>
          <cell r="D6635" t="str">
            <v>40</v>
          </cell>
          <cell r="E6635" t="str">
            <v>PLETOO</v>
          </cell>
          <cell r="F6635" t="str">
            <v>PLE</v>
          </cell>
          <cell r="G6635">
            <v>38656</v>
          </cell>
          <cell r="H6635" t="str">
            <v>Active</v>
          </cell>
          <cell r="I6635">
            <v>1</v>
          </cell>
          <cell r="J6635">
            <v>39344</v>
          </cell>
          <cell r="K6635" t="str">
            <v>C</v>
          </cell>
          <cell r="L6635" t="str">
            <v>TM</v>
          </cell>
          <cell r="M6635" t="str">
            <v>0211</v>
          </cell>
          <cell r="N6635">
            <v>3040</v>
          </cell>
          <cell r="O6635">
            <v>0</v>
          </cell>
          <cell r="P6635">
            <v>303.98</v>
          </cell>
          <cell r="Q6635">
            <v>3040</v>
          </cell>
          <cell r="R6635">
            <v>0</v>
          </cell>
          <cell r="S6635">
            <v>0</v>
          </cell>
          <cell r="T6635">
            <v>5</v>
          </cell>
          <cell r="U6635">
            <v>0</v>
          </cell>
          <cell r="V6635">
            <v>0</v>
          </cell>
          <cell r="W6635">
            <v>0</v>
          </cell>
          <cell r="X6635">
            <v>0</v>
          </cell>
        </row>
        <row r="6636">
          <cell r="A6636" t="str">
            <v>1909100</v>
          </cell>
          <cell r="B6636">
            <v>1</v>
          </cell>
          <cell r="C6636" t="str">
            <v>Electric Whiteboards with Stand</v>
          </cell>
          <cell r="D6636" t="str">
            <v>40</v>
          </cell>
          <cell r="E6636" t="str">
            <v>PLETOO</v>
          </cell>
          <cell r="F6636" t="str">
            <v>PLE</v>
          </cell>
          <cell r="G6636">
            <v>38656</v>
          </cell>
          <cell r="H6636" t="str">
            <v>Active</v>
          </cell>
          <cell r="I6636">
            <v>1</v>
          </cell>
          <cell r="J6636">
            <v>39344</v>
          </cell>
          <cell r="K6636" t="str">
            <v>C</v>
          </cell>
          <cell r="L6636" t="str">
            <v>TM</v>
          </cell>
          <cell r="M6636" t="str">
            <v>0211</v>
          </cell>
          <cell r="N6636">
            <v>4600</v>
          </cell>
          <cell r="O6636">
            <v>0</v>
          </cell>
          <cell r="P6636">
            <v>459.98</v>
          </cell>
          <cell r="Q6636">
            <v>4600</v>
          </cell>
          <cell r="R6636">
            <v>0</v>
          </cell>
          <cell r="S6636">
            <v>0</v>
          </cell>
          <cell r="T6636">
            <v>5</v>
          </cell>
          <cell r="U6636">
            <v>0</v>
          </cell>
          <cell r="V6636">
            <v>0</v>
          </cell>
          <cell r="W6636">
            <v>0</v>
          </cell>
          <cell r="X6636">
            <v>0</v>
          </cell>
        </row>
        <row r="6637">
          <cell r="A6637" t="str">
            <v>1909200</v>
          </cell>
          <cell r="B6637">
            <v>1</v>
          </cell>
          <cell r="C6637" t="str">
            <v>Versatrol TV/Video Trolley</v>
          </cell>
          <cell r="D6637" t="str">
            <v>40</v>
          </cell>
          <cell r="E6637" t="str">
            <v>PLETOO</v>
          </cell>
          <cell r="F6637" t="str">
            <v>PLE</v>
          </cell>
          <cell r="G6637">
            <v>38656</v>
          </cell>
          <cell r="H6637" t="str">
            <v>Active</v>
          </cell>
          <cell r="I6637">
            <v>1</v>
          </cell>
          <cell r="J6637">
            <v>39344</v>
          </cell>
          <cell r="K6637" t="str">
            <v>C</v>
          </cell>
          <cell r="L6637" t="str">
            <v>TM</v>
          </cell>
          <cell r="M6637" t="str">
            <v>0211</v>
          </cell>
          <cell r="N6637">
            <v>1280</v>
          </cell>
          <cell r="O6637">
            <v>0</v>
          </cell>
          <cell r="P6637">
            <v>128.02000000000001</v>
          </cell>
          <cell r="Q6637">
            <v>1280</v>
          </cell>
          <cell r="R6637">
            <v>0</v>
          </cell>
          <cell r="S6637">
            <v>0</v>
          </cell>
          <cell r="T6637">
            <v>5</v>
          </cell>
          <cell r="U6637">
            <v>0</v>
          </cell>
          <cell r="V6637">
            <v>0</v>
          </cell>
          <cell r="W6637">
            <v>0</v>
          </cell>
          <cell r="X6637">
            <v>0</v>
          </cell>
        </row>
        <row r="6638">
          <cell r="A6638" t="str">
            <v>1909300</v>
          </cell>
          <cell r="B6638">
            <v>1</v>
          </cell>
          <cell r="C6638" t="str">
            <v>Samsung 29" Flatscreen TV</v>
          </cell>
          <cell r="D6638" t="str">
            <v>40</v>
          </cell>
          <cell r="E6638" t="str">
            <v>PLETOO</v>
          </cell>
          <cell r="F6638" t="str">
            <v>PLE</v>
          </cell>
          <cell r="G6638">
            <v>38656</v>
          </cell>
          <cell r="H6638" t="str">
            <v>Active</v>
          </cell>
          <cell r="I6638">
            <v>1</v>
          </cell>
          <cell r="J6638">
            <v>39344</v>
          </cell>
          <cell r="K6638" t="str">
            <v>C</v>
          </cell>
          <cell r="L6638" t="str">
            <v>TM</v>
          </cell>
          <cell r="M6638" t="str">
            <v>0211</v>
          </cell>
          <cell r="N6638">
            <v>852</v>
          </cell>
          <cell r="O6638">
            <v>0</v>
          </cell>
          <cell r="P6638">
            <v>85.2</v>
          </cell>
          <cell r="Q6638">
            <v>852</v>
          </cell>
          <cell r="R6638">
            <v>0</v>
          </cell>
          <cell r="S6638">
            <v>0</v>
          </cell>
          <cell r="T6638">
            <v>5</v>
          </cell>
          <cell r="U6638">
            <v>0</v>
          </cell>
          <cell r="V6638">
            <v>0</v>
          </cell>
          <cell r="W6638">
            <v>0</v>
          </cell>
          <cell r="X6638">
            <v>0</v>
          </cell>
        </row>
        <row r="6639">
          <cell r="A6639" t="str">
            <v>1909400</v>
          </cell>
          <cell r="B6639">
            <v>1</v>
          </cell>
          <cell r="C6639" t="str">
            <v>Samsung Dual Mode DVD &amp; VCR Player</v>
          </cell>
          <cell r="D6639" t="str">
            <v>40</v>
          </cell>
          <cell r="E6639" t="str">
            <v>PLETOO</v>
          </cell>
          <cell r="F6639" t="str">
            <v>PLE</v>
          </cell>
          <cell r="G6639">
            <v>38656</v>
          </cell>
          <cell r="H6639" t="str">
            <v>Active</v>
          </cell>
          <cell r="I6639">
            <v>1</v>
          </cell>
          <cell r="J6639">
            <v>39344</v>
          </cell>
          <cell r="K6639" t="str">
            <v>C</v>
          </cell>
          <cell r="L6639" t="str">
            <v>TM</v>
          </cell>
          <cell r="M6639" t="str">
            <v>0211</v>
          </cell>
          <cell r="N6639">
            <v>496</v>
          </cell>
          <cell r="O6639">
            <v>0</v>
          </cell>
          <cell r="P6639">
            <v>49.58</v>
          </cell>
          <cell r="Q6639">
            <v>496</v>
          </cell>
          <cell r="R6639">
            <v>0</v>
          </cell>
          <cell r="S6639">
            <v>0</v>
          </cell>
          <cell r="T6639">
            <v>5</v>
          </cell>
          <cell r="U6639">
            <v>0</v>
          </cell>
          <cell r="V6639">
            <v>0</v>
          </cell>
          <cell r="W6639">
            <v>0</v>
          </cell>
          <cell r="X6639">
            <v>0</v>
          </cell>
        </row>
        <row r="6640">
          <cell r="A6640" t="str">
            <v>1909500</v>
          </cell>
          <cell r="B6640">
            <v>1</v>
          </cell>
          <cell r="C6640" t="str">
            <v>WIAL Airport &amp; RESA Website</v>
          </cell>
          <cell r="D6640" t="str">
            <v>80</v>
          </cell>
          <cell r="E6640" t="str">
            <v>CMPSOF</v>
          </cell>
          <cell r="F6640" t="str">
            <v>CMP</v>
          </cell>
          <cell r="G6640">
            <v>38656</v>
          </cell>
          <cell r="H6640" t="str">
            <v>Active</v>
          </cell>
          <cell r="I6640">
            <v>1</v>
          </cell>
          <cell r="J6640">
            <v>39344</v>
          </cell>
          <cell r="K6640" t="str">
            <v>X</v>
          </cell>
          <cell r="L6640" t="str">
            <v>TN</v>
          </cell>
          <cell r="M6640" t="str">
            <v>0034</v>
          </cell>
          <cell r="N6640">
            <v>17220</v>
          </cell>
          <cell r="O6640">
            <v>0</v>
          </cell>
          <cell r="P6640">
            <v>0</v>
          </cell>
          <cell r="Q6640">
            <v>17220</v>
          </cell>
          <cell r="R6640">
            <v>0</v>
          </cell>
          <cell r="S6640">
            <v>0</v>
          </cell>
          <cell r="T6640">
            <v>3</v>
          </cell>
          <cell r="U6640">
            <v>0</v>
          </cell>
          <cell r="V6640">
            <v>0</v>
          </cell>
          <cell r="W6640">
            <v>0</v>
          </cell>
          <cell r="X6640">
            <v>0</v>
          </cell>
        </row>
        <row r="6641">
          <cell r="A6641" t="str">
            <v>1909600</v>
          </cell>
          <cell r="B6641">
            <v>1</v>
          </cell>
          <cell r="C6641" t="str">
            <v>Spare Telephones</v>
          </cell>
          <cell r="D6641" t="str">
            <v>32</v>
          </cell>
          <cell r="E6641" t="str">
            <v>PLETOO</v>
          </cell>
          <cell r="F6641" t="str">
            <v>PLE</v>
          </cell>
          <cell r="G6641">
            <v>38656</v>
          </cell>
          <cell r="H6641" t="str">
            <v>Active</v>
          </cell>
          <cell r="I6641">
            <v>1</v>
          </cell>
          <cell r="J6641">
            <v>39344</v>
          </cell>
          <cell r="K6641" t="str">
            <v>TCOM</v>
          </cell>
          <cell r="L6641" t="str">
            <v>TN</v>
          </cell>
          <cell r="M6641" t="str">
            <v>0016</v>
          </cell>
          <cell r="N6641">
            <v>910</v>
          </cell>
          <cell r="O6641">
            <v>0</v>
          </cell>
          <cell r="P6641">
            <v>90.98</v>
          </cell>
          <cell r="Q6641">
            <v>910</v>
          </cell>
          <cell r="R6641">
            <v>0</v>
          </cell>
          <cell r="S6641">
            <v>0</v>
          </cell>
          <cell r="T6641">
            <v>5</v>
          </cell>
          <cell r="U6641">
            <v>0</v>
          </cell>
          <cell r="V6641">
            <v>0</v>
          </cell>
          <cell r="W6641">
            <v>0</v>
          </cell>
          <cell r="X6641">
            <v>0</v>
          </cell>
        </row>
        <row r="6642">
          <cell r="A6642" t="str">
            <v>1909800</v>
          </cell>
          <cell r="B6642">
            <v>1</v>
          </cell>
          <cell r="C6642" t="str">
            <v>Airfeild Entrance Barrier at Gate House</v>
          </cell>
          <cell r="D6642" t="str">
            <v>22</v>
          </cell>
          <cell r="E6642" t="str">
            <v>PLEGEN</v>
          </cell>
          <cell r="F6642" t="str">
            <v>PLE</v>
          </cell>
          <cell r="G6642">
            <v>38656</v>
          </cell>
          <cell r="H6642" t="str">
            <v>Active</v>
          </cell>
          <cell r="I6642">
            <v>1</v>
          </cell>
          <cell r="J6642">
            <v>39344</v>
          </cell>
          <cell r="K6642" t="str">
            <v>AC</v>
          </cell>
          <cell r="L6642" t="str">
            <v>RO</v>
          </cell>
          <cell r="M6642" t="str">
            <v>0025</v>
          </cell>
          <cell r="N6642">
            <v>1112</v>
          </cell>
          <cell r="O6642">
            <v>0</v>
          </cell>
          <cell r="P6642">
            <v>111.22</v>
          </cell>
          <cell r="Q6642">
            <v>1112</v>
          </cell>
          <cell r="R6642">
            <v>0</v>
          </cell>
          <cell r="S6642">
            <v>0</v>
          </cell>
          <cell r="T6642">
            <v>5</v>
          </cell>
          <cell r="U6642">
            <v>0</v>
          </cell>
          <cell r="V6642">
            <v>0</v>
          </cell>
          <cell r="W6642">
            <v>0</v>
          </cell>
          <cell r="X6642">
            <v>0</v>
          </cell>
        </row>
        <row r="6643">
          <cell r="A6643" t="str">
            <v>1909900</v>
          </cell>
          <cell r="B6643">
            <v>1</v>
          </cell>
          <cell r="C6643" t="str">
            <v>Carpark Bollards Main Car Park</v>
          </cell>
          <cell r="D6643" t="str">
            <v>42</v>
          </cell>
          <cell r="E6643" t="str">
            <v>BASSUN</v>
          </cell>
          <cell r="F6643" t="str">
            <v>BAS</v>
          </cell>
          <cell r="G6643">
            <v>38820</v>
          </cell>
          <cell r="H6643" t="str">
            <v>Active</v>
          </cell>
          <cell r="I6643">
            <v>1</v>
          </cell>
          <cell r="J6643">
            <v>39344</v>
          </cell>
          <cell r="K6643" t="str">
            <v>V</v>
          </cell>
          <cell r="L6643" t="str">
            <v>CP</v>
          </cell>
          <cell r="M6643" t="str">
            <v>0003</v>
          </cell>
          <cell r="N6643">
            <v>2995.46</v>
          </cell>
          <cell r="O6643">
            <v>15.11</v>
          </cell>
          <cell r="P6643">
            <v>181.54</v>
          </cell>
          <cell r="Q6643">
            <v>363.08</v>
          </cell>
          <cell r="R6643">
            <v>2632.38</v>
          </cell>
          <cell r="S6643">
            <v>1143.33</v>
          </cell>
          <cell r="T6643">
            <v>16</v>
          </cell>
          <cell r="U6643">
            <v>183</v>
          </cell>
          <cell r="V6643">
            <v>14</v>
          </cell>
          <cell r="W6643">
            <v>183</v>
          </cell>
          <cell r="X6643">
            <v>0</v>
          </cell>
        </row>
        <row r="6644">
          <cell r="A6644" t="str">
            <v>1910000</v>
          </cell>
          <cell r="B6644">
            <v>1</v>
          </cell>
          <cell r="C6644" t="str">
            <v>honda Generator 22KVA Recoil &amp; Lights</v>
          </cell>
          <cell r="D6644" t="str">
            <v>66</v>
          </cell>
          <cell r="E6644" t="str">
            <v>PLETOO</v>
          </cell>
          <cell r="F6644" t="str">
            <v>PLE</v>
          </cell>
          <cell r="G6644">
            <v>38656</v>
          </cell>
          <cell r="H6644" t="str">
            <v>Active</v>
          </cell>
          <cell r="I6644">
            <v>1</v>
          </cell>
          <cell r="J6644">
            <v>39344</v>
          </cell>
          <cell r="K6644" t="str">
            <v>AC</v>
          </cell>
          <cell r="L6644" t="str">
            <v>NA</v>
          </cell>
          <cell r="M6644" t="str">
            <v>0032</v>
          </cell>
          <cell r="N6644">
            <v>2678</v>
          </cell>
          <cell r="O6644">
            <v>0</v>
          </cell>
          <cell r="P6644">
            <v>267.82</v>
          </cell>
          <cell r="Q6644">
            <v>2678</v>
          </cell>
          <cell r="R6644">
            <v>0</v>
          </cell>
          <cell r="S6644">
            <v>0</v>
          </cell>
          <cell r="T6644">
            <v>5</v>
          </cell>
          <cell r="U6644">
            <v>0</v>
          </cell>
          <cell r="V6644">
            <v>0</v>
          </cell>
          <cell r="W6644">
            <v>0</v>
          </cell>
          <cell r="X6644">
            <v>0</v>
          </cell>
        </row>
        <row r="6645">
          <cell r="A6645" t="str">
            <v>1910100</v>
          </cell>
          <cell r="B6645">
            <v>1</v>
          </cell>
          <cell r="C6645" t="str">
            <v>Spectra Dome Camera</v>
          </cell>
          <cell r="D6645" t="str">
            <v>34</v>
          </cell>
          <cell r="E6645" t="str">
            <v>PLECC</v>
          </cell>
          <cell r="F6645" t="str">
            <v>PLE</v>
          </cell>
          <cell r="G6645">
            <v>38656</v>
          </cell>
          <cell r="H6645" t="str">
            <v>Active</v>
          </cell>
          <cell r="I6645">
            <v>1</v>
          </cell>
          <cell r="J6645">
            <v>39344</v>
          </cell>
          <cell r="K6645" t="str">
            <v>TDP</v>
          </cell>
          <cell r="L6645" t="str">
            <v>TW</v>
          </cell>
          <cell r="M6645" t="str">
            <v>0002</v>
          </cell>
          <cell r="N6645">
            <v>6110</v>
          </cell>
          <cell r="O6645">
            <v>0</v>
          </cell>
          <cell r="P6645">
            <v>611.02</v>
          </cell>
          <cell r="Q6645">
            <v>6110</v>
          </cell>
          <cell r="R6645">
            <v>0</v>
          </cell>
          <cell r="S6645">
            <v>0</v>
          </cell>
          <cell r="T6645">
            <v>5</v>
          </cell>
          <cell r="U6645">
            <v>0</v>
          </cell>
          <cell r="V6645">
            <v>0</v>
          </cell>
          <cell r="W6645">
            <v>0</v>
          </cell>
          <cell r="X6645">
            <v>0</v>
          </cell>
        </row>
        <row r="6646">
          <cell r="A6646" t="str">
            <v>1910200</v>
          </cell>
          <cell r="B6646">
            <v>1</v>
          </cell>
          <cell r="C6646" t="str">
            <v>Pirelli Cladding to Corp Office Corridor</v>
          </cell>
          <cell r="D6646" t="str">
            <v>34</v>
          </cell>
          <cell r="E6646" t="str">
            <v>BASSUS</v>
          </cell>
          <cell r="F6646" t="str">
            <v>BAS</v>
          </cell>
          <cell r="G6646">
            <v>38820</v>
          </cell>
          <cell r="H6646" t="str">
            <v>Active</v>
          </cell>
          <cell r="I6646">
            <v>1</v>
          </cell>
          <cell r="J6646">
            <v>39344</v>
          </cell>
          <cell r="K6646" t="str">
            <v>TCOM</v>
          </cell>
          <cell r="L6646" t="str">
            <v>TN</v>
          </cell>
          <cell r="M6646" t="str">
            <v>0041</v>
          </cell>
          <cell r="N6646">
            <v>5945.67</v>
          </cell>
          <cell r="O6646">
            <v>22.99</v>
          </cell>
          <cell r="P6646">
            <v>276.54000000000002</v>
          </cell>
          <cell r="Q6646">
            <v>553.08000000000004</v>
          </cell>
          <cell r="R6646">
            <v>5392.59</v>
          </cell>
          <cell r="S6646">
            <v>2404.7600000000002</v>
          </cell>
          <cell r="T6646">
            <v>21</v>
          </cell>
          <cell r="U6646">
            <v>183</v>
          </cell>
          <cell r="V6646">
            <v>19</v>
          </cell>
          <cell r="W6646">
            <v>183</v>
          </cell>
          <cell r="X6646">
            <v>0</v>
          </cell>
        </row>
        <row r="6647">
          <cell r="A6647" t="str">
            <v>1910201</v>
          </cell>
          <cell r="B6647">
            <v>1</v>
          </cell>
          <cell r="C6647" t="str">
            <v>Pirelli Cladding to Intnl Arvl Hall Lift</v>
          </cell>
          <cell r="D6647" t="str">
            <v>34</v>
          </cell>
          <cell r="E6647" t="str">
            <v>BASSUN</v>
          </cell>
          <cell r="F6647" t="str">
            <v>BAS</v>
          </cell>
          <cell r="G6647">
            <v>38820</v>
          </cell>
          <cell r="H6647" t="str">
            <v>Active</v>
          </cell>
          <cell r="I6647">
            <v>1</v>
          </cell>
          <cell r="J6647">
            <v>39344</v>
          </cell>
          <cell r="K6647" t="str">
            <v>TIP</v>
          </cell>
          <cell r="L6647" t="str">
            <v>TM</v>
          </cell>
          <cell r="M6647" t="str">
            <v>0013</v>
          </cell>
          <cell r="N6647">
            <v>3566.28</v>
          </cell>
          <cell r="O6647">
            <v>18.03</v>
          </cell>
          <cell r="P6647">
            <v>216.14</v>
          </cell>
          <cell r="Q6647">
            <v>432.28</v>
          </cell>
          <cell r="R6647">
            <v>3134</v>
          </cell>
          <cell r="S6647">
            <v>1322.54</v>
          </cell>
          <cell r="T6647">
            <v>16</v>
          </cell>
          <cell r="U6647">
            <v>183</v>
          </cell>
          <cell r="V6647">
            <v>14</v>
          </cell>
          <cell r="W6647">
            <v>183</v>
          </cell>
          <cell r="X6647">
            <v>0</v>
          </cell>
        </row>
        <row r="6648">
          <cell r="A6648" t="str">
            <v>1910300</v>
          </cell>
          <cell r="B6648">
            <v>1</v>
          </cell>
          <cell r="C6648" t="str">
            <v>Electrical Works to 15 Miro Street</v>
          </cell>
          <cell r="D6648" t="str">
            <v>24</v>
          </cell>
          <cell r="E6648" t="str">
            <v>BUIHOU</v>
          </cell>
          <cell r="F6648" t="str">
            <v>BUI</v>
          </cell>
          <cell r="G6648">
            <v>38820</v>
          </cell>
          <cell r="H6648" t="str">
            <v>Active</v>
          </cell>
          <cell r="I6648">
            <v>1</v>
          </cell>
          <cell r="J6648">
            <v>39344</v>
          </cell>
          <cell r="K6648" t="str">
            <v>AL</v>
          </cell>
          <cell r="L6648" t="str">
            <v>NA</v>
          </cell>
          <cell r="M6648" t="str">
            <v>0015</v>
          </cell>
          <cell r="N6648">
            <v>1657.4</v>
          </cell>
          <cell r="O6648">
            <v>3.46</v>
          </cell>
          <cell r="P6648">
            <v>41.96</v>
          </cell>
          <cell r="Q6648">
            <v>83.92</v>
          </cell>
          <cell r="R6648">
            <v>1573.48</v>
          </cell>
          <cell r="S6648">
            <v>372.38</v>
          </cell>
          <cell r="T6648">
            <v>39</v>
          </cell>
          <cell r="U6648">
            <v>183</v>
          </cell>
          <cell r="V6648">
            <v>37</v>
          </cell>
          <cell r="W6648">
            <v>183</v>
          </cell>
          <cell r="X6648">
            <v>0</v>
          </cell>
        </row>
        <row r="6649">
          <cell r="A6649" t="str">
            <v>1910400</v>
          </cell>
          <cell r="B6649">
            <v>1</v>
          </cell>
          <cell r="C6649" t="str">
            <v>Air Intake Grills Plant Room Door</v>
          </cell>
          <cell r="D6649" t="str">
            <v>34</v>
          </cell>
          <cell r="E6649" t="str">
            <v>BASAIR</v>
          </cell>
          <cell r="F6649" t="str">
            <v>BAS</v>
          </cell>
          <cell r="G6649">
            <v>38820</v>
          </cell>
          <cell r="H6649" t="str">
            <v>Active</v>
          </cell>
          <cell r="I6649">
            <v>1</v>
          </cell>
          <cell r="J6649">
            <v>39344</v>
          </cell>
          <cell r="K6649" t="str">
            <v>TCOM</v>
          </cell>
          <cell r="L6649" t="str">
            <v>TN</v>
          </cell>
          <cell r="M6649" t="str">
            <v>0039</v>
          </cell>
          <cell r="N6649">
            <v>704.79</v>
          </cell>
          <cell r="O6649">
            <v>3.55</v>
          </cell>
          <cell r="P6649">
            <v>42.71</v>
          </cell>
          <cell r="Q6649">
            <v>85.42</v>
          </cell>
          <cell r="R6649">
            <v>619.37</v>
          </cell>
          <cell r="S6649">
            <v>292.37</v>
          </cell>
          <cell r="T6649">
            <v>16</v>
          </cell>
          <cell r="U6649">
            <v>183</v>
          </cell>
          <cell r="V6649">
            <v>14</v>
          </cell>
          <cell r="W6649">
            <v>183</v>
          </cell>
          <cell r="X6649">
            <v>0</v>
          </cell>
        </row>
        <row r="6650">
          <cell r="A6650" t="str">
            <v>1910500</v>
          </cell>
          <cell r="B6650">
            <v>1</v>
          </cell>
          <cell r="C6650" t="str">
            <v>Wet/Dry Vacuum Cleaner</v>
          </cell>
          <cell r="D6650" t="str">
            <v>66</v>
          </cell>
          <cell r="E6650" t="str">
            <v>PLEGEN</v>
          </cell>
          <cell r="F6650" t="str">
            <v>PLE</v>
          </cell>
          <cell r="G6650">
            <v>38656</v>
          </cell>
          <cell r="H6650" t="str">
            <v>Active</v>
          </cell>
          <cell r="I6650">
            <v>1</v>
          </cell>
          <cell r="J6650">
            <v>39344</v>
          </cell>
          <cell r="K6650" t="str">
            <v>AC</v>
          </cell>
          <cell r="L6650" t="str">
            <v>NA</v>
          </cell>
          <cell r="M6650" t="str">
            <v>0032</v>
          </cell>
          <cell r="N6650">
            <v>424.15</v>
          </cell>
          <cell r="O6650">
            <v>0</v>
          </cell>
          <cell r="P6650">
            <v>42.41</v>
          </cell>
          <cell r="Q6650">
            <v>424.15</v>
          </cell>
          <cell r="R6650">
            <v>0</v>
          </cell>
          <cell r="S6650">
            <v>0</v>
          </cell>
          <cell r="T6650">
            <v>5</v>
          </cell>
          <cell r="U6650">
            <v>0</v>
          </cell>
          <cell r="V6650">
            <v>0</v>
          </cell>
          <cell r="W6650">
            <v>0</v>
          </cell>
          <cell r="X6650">
            <v>0</v>
          </cell>
        </row>
        <row r="6651">
          <cell r="A6651" t="str">
            <v>1910600</v>
          </cell>
          <cell r="B6651">
            <v>1</v>
          </cell>
          <cell r="C6651" t="str">
            <v>Trolley Equipment for Tub Handling</v>
          </cell>
          <cell r="D6651" t="str">
            <v>34</v>
          </cell>
          <cell r="E6651" t="str">
            <v>PLEBAG</v>
          </cell>
          <cell r="F6651" t="str">
            <v>PLE</v>
          </cell>
          <cell r="G6651">
            <v>38656</v>
          </cell>
          <cell r="H6651" t="str">
            <v>Active</v>
          </cell>
          <cell r="I6651">
            <v>1</v>
          </cell>
          <cell r="J6651">
            <v>39344</v>
          </cell>
          <cell r="K6651" t="str">
            <v>TIP/TD</v>
          </cell>
          <cell r="L6651" t="str">
            <v>TN</v>
          </cell>
          <cell r="M6651" t="str">
            <v>0016</v>
          </cell>
          <cell r="N6651">
            <v>455</v>
          </cell>
          <cell r="O6651">
            <v>3.81</v>
          </cell>
          <cell r="P6651">
            <v>45.5</v>
          </cell>
          <cell r="Q6651">
            <v>250.24</v>
          </cell>
          <cell r="R6651">
            <v>204.76</v>
          </cell>
          <cell r="S6651">
            <v>0</v>
          </cell>
          <cell r="T6651">
            <v>10</v>
          </cell>
          <cell r="U6651">
            <v>0</v>
          </cell>
          <cell r="V6651">
            <v>4</v>
          </cell>
          <cell r="W6651">
            <v>214</v>
          </cell>
          <cell r="X6651">
            <v>0</v>
          </cell>
        </row>
        <row r="6652">
          <cell r="A6652" t="str">
            <v>1910700</v>
          </cell>
          <cell r="B6652">
            <v>1</v>
          </cell>
          <cell r="C6652" t="str">
            <v>Whirlpool Fridge Freezer</v>
          </cell>
          <cell r="D6652" t="str">
            <v>32</v>
          </cell>
          <cell r="E6652" t="str">
            <v>PLETOO</v>
          </cell>
          <cell r="F6652" t="str">
            <v>PLE</v>
          </cell>
          <cell r="G6652">
            <v>38656</v>
          </cell>
          <cell r="H6652" t="str">
            <v>Active</v>
          </cell>
          <cell r="I6652">
            <v>1</v>
          </cell>
          <cell r="J6652">
            <v>39344</v>
          </cell>
          <cell r="K6652" t="str">
            <v>X</v>
          </cell>
          <cell r="L6652" t="str">
            <v>TN</v>
          </cell>
          <cell r="M6652" t="str">
            <v>0016</v>
          </cell>
          <cell r="N6652">
            <v>680</v>
          </cell>
          <cell r="O6652">
            <v>0</v>
          </cell>
          <cell r="P6652">
            <v>68.02</v>
          </cell>
          <cell r="Q6652">
            <v>680</v>
          </cell>
          <cell r="R6652">
            <v>0</v>
          </cell>
          <cell r="S6652">
            <v>0</v>
          </cell>
          <cell r="T6652">
            <v>5</v>
          </cell>
          <cell r="U6652">
            <v>0</v>
          </cell>
          <cell r="V6652">
            <v>0</v>
          </cell>
          <cell r="W6652">
            <v>0</v>
          </cell>
          <cell r="X6652">
            <v>0</v>
          </cell>
        </row>
        <row r="6653">
          <cell r="A6653" t="str">
            <v>1910800</v>
          </cell>
          <cell r="B6653">
            <v>1</v>
          </cell>
          <cell r="C6653" t="str">
            <v>372 Broadway Land</v>
          </cell>
          <cell r="D6653" t="str">
            <v>24</v>
          </cell>
          <cell r="E6653" t="str">
            <v>LAN</v>
          </cell>
          <cell r="F6653" t="str">
            <v>LAN</v>
          </cell>
          <cell r="G6653">
            <v>38820</v>
          </cell>
          <cell r="H6653" t="str">
            <v>Active</v>
          </cell>
          <cell r="I6653">
            <v>506</v>
          </cell>
          <cell r="J6653">
            <v>39343</v>
          </cell>
          <cell r="K6653" t="str">
            <v>C</v>
          </cell>
          <cell r="L6653" t="str">
            <v>NA</v>
          </cell>
          <cell r="M6653" t="str">
            <v>0372</v>
          </cell>
          <cell r="N6653">
            <v>270000</v>
          </cell>
          <cell r="O6653">
            <v>0</v>
          </cell>
          <cell r="P6653">
            <v>0</v>
          </cell>
          <cell r="Q6653">
            <v>0</v>
          </cell>
          <cell r="R6653">
            <v>270000</v>
          </cell>
          <cell r="S6653">
            <v>70000</v>
          </cell>
          <cell r="T6653">
            <v>0</v>
          </cell>
          <cell r="U6653">
            <v>0</v>
          </cell>
          <cell r="V6653">
            <v>0</v>
          </cell>
          <cell r="W6653">
            <v>0</v>
          </cell>
          <cell r="X6653">
            <v>0</v>
          </cell>
        </row>
        <row r="6654">
          <cell r="A6654" t="str">
            <v>1910801</v>
          </cell>
          <cell r="B6654">
            <v>1</v>
          </cell>
          <cell r="C6654" t="str">
            <v>372 Broadway House</v>
          </cell>
          <cell r="D6654" t="str">
            <v>24</v>
          </cell>
          <cell r="E6654" t="str">
            <v>BUIHOU</v>
          </cell>
          <cell r="F6654" t="str">
            <v>BUI</v>
          </cell>
          <cell r="G6654">
            <v>38820</v>
          </cell>
          <cell r="H6654" t="str">
            <v>Active</v>
          </cell>
          <cell r="I6654">
            <v>1</v>
          </cell>
          <cell r="J6654">
            <v>39344</v>
          </cell>
          <cell r="K6654" t="str">
            <v>C</v>
          </cell>
          <cell r="L6654" t="str">
            <v>NA</v>
          </cell>
          <cell r="M6654" t="str">
            <v>0372</v>
          </cell>
          <cell r="N6654">
            <v>191333.67</v>
          </cell>
          <cell r="O6654">
            <v>403.63</v>
          </cell>
          <cell r="P6654">
            <v>4843.8900000000003</v>
          </cell>
          <cell r="Q6654">
            <v>9687.7800000000007</v>
          </cell>
          <cell r="R6654">
            <v>181645.89</v>
          </cell>
          <cell r="S6654">
            <v>71990.539999999994</v>
          </cell>
          <cell r="T6654">
            <v>39</v>
          </cell>
          <cell r="U6654">
            <v>183</v>
          </cell>
          <cell r="V6654">
            <v>37</v>
          </cell>
          <cell r="W6654">
            <v>183</v>
          </cell>
          <cell r="X6654">
            <v>0</v>
          </cell>
        </row>
        <row r="6655">
          <cell r="A6655" t="str">
            <v>1910802</v>
          </cell>
          <cell r="B6655">
            <v>1</v>
          </cell>
          <cell r="C6655" t="str">
            <v>372 Broadway Additional Costs</v>
          </cell>
          <cell r="D6655" t="str">
            <v>24</v>
          </cell>
          <cell r="E6655" t="str">
            <v>BUIHOU</v>
          </cell>
          <cell r="F6655" t="str">
            <v>BUI</v>
          </cell>
          <cell r="G6655">
            <v>38820</v>
          </cell>
          <cell r="H6655" t="str">
            <v>Active</v>
          </cell>
          <cell r="I6655">
            <v>1</v>
          </cell>
          <cell r="J6655">
            <v>39344</v>
          </cell>
          <cell r="K6655" t="str">
            <v>C</v>
          </cell>
          <cell r="L6655" t="str">
            <v>NA</v>
          </cell>
          <cell r="M6655" t="str">
            <v>0372</v>
          </cell>
          <cell r="N6655">
            <v>8666.33</v>
          </cell>
          <cell r="O6655">
            <v>18.16</v>
          </cell>
          <cell r="P6655">
            <v>218.47</v>
          </cell>
          <cell r="Q6655">
            <v>436.94</v>
          </cell>
          <cell r="R6655">
            <v>8229.39</v>
          </cell>
          <cell r="S6655">
            <v>3260.76</v>
          </cell>
          <cell r="T6655">
            <v>39</v>
          </cell>
          <cell r="U6655">
            <v>244</v>
          </cell>
          <cell r="V6655">
            <v>37</v>
          </cell>
          <cell r="W6655">
            <v>244</v>
          </cell>
          <cell r="X6655">
            <v>0</v>
          </cell>
        </row>
        <row r="6656">
          <cell r="A6656" t="str">
            <v>1910900</v>
          </cell>
          <cell r="B6656">
            <v>1</v>
          </cell>
          <cell r="C6656" t="str">
            <v>HP Compaq DC7600 SFF P4-531 3.0GHz HT/80</v>
          </cell>
          <cell r="D6656" t="str">
            <v>80</v>
          </cell>
          <cell r="E6656" t="str">
            <v>CMPHAR</v>
          </cell>
          <cell r="F6656" t="str">
            <v>CMP</v>
          </cell>
          <cell r="G6656">
            <v>38686</v>
          </cell>
          <cell r="H6656" t="str">
            <v>Active</v>
          </cell>
          <cell r="I6656">
            <v>1</v>
          </cell>
          <cell r="J6656">
            <v>39344</v>
          </cell>
          <cell r="K6656" t="str">
            <v>X</v>
          </cell>
          <cell r="L6656" t="str">
            <v>TN</v>
          </cell>
          <cell r="M6656" t="str">
            <v>0034</v>
          </cell>
          <cell r="N6656">
            <v>1375</v>
          </cell>
          <cell r="O6656">
            <v>0</v>
          </cell>
          <cell r="P6656">
            <v>0</v>
          </cell>
          <cell r="Q6656">
            <v>1375</v>
          </cell>
          <cell r="R6656">
            <v>0</v>
          </cell>
          <cell r="S6656">
            <v>0</v>
          </cell>
          <cell r="T6656">
            <v>3</v>
          </cell>
          <cell r="U6656">
            <v>0</v>
          </cell>
          <cell r="V6656">
            <v>0</v>
          </cell>
          <cell r="W6656">
            <v>0</v>
          </cell>
          <cell r="X6656">
            <v>0</v>
          </cell>
        </row>
        <row r="6657">
          <cell r="A6657" t="str">
            <v>1910901</v>
          </cell>
          <cell r="B6657">
            <v>1</v>
          </cell>
          <cell r="C6657" t="str">
            <v>HP Compaq DC7600 SFF P4-531 3.0GHz HT/80</v>
          </cell>
          <cell r="D6657" t="str">
            <v>80</v>
          </cell>
          <cell r="E6657" t="str">
            <v>CMPHAR</v>
          </cell>
          <cell r="F6657" t="str">
            <v>CMP</v>
          </cell>
          <cell r="G6657">
            <v>38686</v>
          </cell>
          <cell r="H6657" t="str">
            <v>Active</v>
          </cell>
          <cell r="I6657">
            <v>1</v>
          </cell>
          <cell r="J6657">
            <v>39344</v>
          </cell>
          <cell r="K6657" t="str">
            <v>X</v>
          </cell>
          <cell r="L6657" t="str">
            <v>TN</v>
          </cell>
          <cell r="M6657" t="str">
            <v>0034</v>
          </cell>
          <cell r="N6657">
            <v>1375</v>
          </cell>
          <cell r="O6657">
            <v>0</v>
          </cell>
          <cell r="P6657">
            <v>0</v>
          </cell>
          <cell r="Q6657">
            <v>1375</v>
          </cell>
          <cell r="R6657">
            <v>0</v>
          </cell>
          <cell r="S6657">
            <v>0</v>
          </cell>
          <cell r="T6657">
            <v>3</v>
          </cell>
          <cell r="U6657">
            <v>0</v>
          </cell>
          <cell r="V6657">
            <v>0</v>
          </cell>
          <cell r="W6657">
            <v>0</v>
          </cell>
          <cell r="X6657">
            <v>0</v>
          </cell>
        </row>
        <row r="6658">
          <cell r="A6658" t="str">
            <v>1910902</v>
          </cell>
          <cell r="B6658">
            <v>1</v>
          </cell>
          <cell r="C6658" t="str">
            <v>HP Compaq DC7600 SFF P4-531 3.0GHz HT/80</v>
          </cell>
          <cell r="D6658" t="str">
            <v>80</v>
          </cell>
          <cell r="E6658" t="str">
            <v>CMPHAR</v>
          </cell>
          <cell r="F6658" t="str">
            <v>CMP</v>
          </cell>
          <cell r="G6658">
            <v>38686</v>
          </cell>
          <cell r="H6658" t="str">
            <v>Active</v>
          </cell>
          <cell r="I6658">
            <v>1</v>
          </cell>
          <cell r="J6658">
            <v>39344</v>
          </cell>
          <cell r="K6658" t="str">
            <v>X</v>
          </cell>
          <cell r="L6658" t="str">
            <v>TN</v>
          </cell>
          <cell r="M6658" t="str">
            <v>0034</v>
          </cell>
          <cell r="N6658">
            <v>1375</v>
          </cell>
          <cell r="O6658">
            <v>0</v>
          </cell>
          <cell r="P6658">
            <v>0</v>
          </cell>
          <cell r="Q6658">
            <v>1375</v>
          </cell>
          <cell r="R6658">
            <v>0</v>
          </cell>
          <cell r="S6658">
            <v>0</v>
          </cell>
          <cell r="T6658">
            <v>3</v>
          </cell>
          <cell r="U6658">
            <v>0</v>
          </cell>
          <cell r="V6658">
            <v>0</v>
          </cell>
          <cell r="W6658">
            <v>0</v>
          </cell>
          <cell r="X6658">
            <v>0</v>
          </cell>
        </row>
        <row r="6659">
          <cell r="A6659" t="str">
            <v>1910903</v>
          </cell>
          <cell r="B6659">
            <v>1</v>
          </cell>
          <cell r="C6659" t="str">
            <v>HP Compaq DC7600 SFF P4-531 3.0GHz HT/80</v>
          </cell>
          <cell r="D6659" t="str">
            <v>80</v>
          </cell>
          <cell r="E6659" t="str">
            <v>CMPHAR</v>
          </cell>
          <cell r="F6659" t="str">
            <v>CMP</v>
          </cell>
          <cell r="G6659">
            <v>38686</v>
          </cell>
          <cell r="H6659" t="str">
            <v>Active</v>
          </cell>
          <cell r="I6659">
            <v>1</v>
          </cell>
          <cell r="J6659">
            <v>39344</v>
          </cell>
          <cell r="K6659" t="str">
            <v>X</v>
          </cell>
          <cell r="L6659" t="str">
            <v>TN</v>
          </cell>
          <cell r="M6659" t="str">
            <v>0034</v>
          </cell>
          <cell r="N6659">
            <v>1375</v>
          </cell>
          <cell r="O6659">
            <v>0</v>
          </cell>
          <cell r="P6659">
            <v>0</v>
          </cell>
          <cell r="Q6659">
            <v>1375</v>
          </cell>
          <cell r="R6659">
            <v>0</v>
          </cell>
          <cell r="S6659">
            <v>0</v>
          </cell>
          <cell r="T6659">
            <v>3</v>
          </cell>
          <cell r="U6659">
            <v>0</v>
          </cell>
          <cell r="V6659">
            <v>0</v>
          </cell>
          <cell r="W6659">
            <v>0</v>
          </cell>
          <cell r="X6659">
            <v>0</v>
          </cell>
        </row>
        <row r="6660">
          <cell r="A6660" t="str">
            <v>1910904</v>
          </cell>
          <cell r="B6660">
            <v>1</v>
          </cell>
          <cell r="C6660" t="str">
            <v>HP Compaq DC7600 SFF P4-531 3.0GHz HT/80</v>
          </cell>
          <cell r="D6660" t="str">
            <v>80</v>
          </cell>
          <cell r="E6660" t="str">
            <v>CMPHAR</v>
          </cell>
          <cell r="F6660" t="str">
            <v>CMP</v>
          </cell>
          <cell r="G6660">
            <v>38686</v>
          </cell>
          <cell r="H6660" t="str">
            <v>Active</v>
          </cell>
          <cell r="I6660">
            <v>1</v>
          </cell>
          <cell r="J6660">
            <v>39344</v>
          </cell>
          <cell r="K6660" t="str">
            <v>X</v>
          </cell>
          <cell r="L6660" t="str">
            <v>TN</v>
          </cell>
          <cell r="M6660" t="str">
            <v>0034</v>
          </cell>
          <cell r="N6660">
            <v>1375</v>
          </cell>
          <cell r="O6660">
            <v>0</v>
          </cell>
          <cell r="P6660">
            <v>0</v>
          </cell>
          <cell r="Q6660">
            <v>1375</v>
          </cell>
          <cell r="R6660">
            <v>0</v>
          </cell>
          <cell r="S6660">
            <v>0</v>
          </cell>
          <cell r="T6660">
            <v>3</v>
          </cell>
          <cell r="U6660">
            <v>0</v>
          </cell>
          <cell r="V6660">
            <v>0</v>
          </cell>
          <cell r="W6660">
            <v>0</v>
          </cell>
          <cell r="X6660">
            <v>0</v>
          </cell>
        </row>
        <row r="6661">
          <cell r="A6661" t="str">
            <v>1910905</v>
          </cell>
          <cell r="B6661">
            <v>1</v>
          </cell>
          <cell r="C6661" t="str">
            <v>HP Compaq DC7600 SFF P4-531 3/0GHz HT/80</v>
          </cell>
          <cell r="D6661" t="str">
            <v>80</v>
          </cell>
          <cell r="E6661" t="str">
            <v>CMPHAR</v>
          </cell>
          <cell r="F6661" t="str">
            <v>CMP</v>
          </cell>
          <cell r="G6661">
            <v>38686</v>
          </cell>
          <cell r="H6661" t="str">
            <v>Active</v>
          </cell>
          <cell r="I6661">
            <v>1</v>
          </cell>
          <cell r="J6661">
            <v>39344</v>
          </cell>
          <cell r="K6661" t="str">
            <v>X</v>
          </cell>
          <cell r="L6661" t="str">
            <v>TN</v>
          </cell>
          <cell r="M6661" t="str">
            <v>0034</v>
          </cell>
          <cell r="N6661">
            <v>1375</v>
          </cell>
          <cell r="O6661">
            <v>0</v>
          </cell>
          <cell r="P6661">
            <v>0</v>
          </cell>
          <cell r="Q6661">
            <v>1375</v>
          </cell>
          <cell r="R6661">
            <v>0</v>
          </cell>
          <cell r="S6661">
            <v>0</v>
          </cell>
          <cell r="T6661">
            <v>3</v>
          </cell>
          <cell r="U6661">
            <v>0</v>
          </cell>
          <cell r="V6661">
            <v>0</v>
          </cell>
          <cell r="W6661">
            <v>0</v>
          </cell>
          <cell r="X6661">
            <v>0</v>
          </cell>
        </row>
        <row r="6662">
          <cell r="A6662" t="str">
            <v>1910906</v>
          </cell>
          <cell r="B6662">
            <v>1</v>
          </cell>
          <cell r="C6662" t="str">
            <v>HP Compaq DC7600 SFF P4-531 3.0GHz HT/80</v>
          </cell>
          <cell r="D6662" t="str">
            <v>80</v>
          </cell>
          <cell r="E6662" t="str">
            <v>CMPHAR</v>
          </cell>
          <cell r="F6662" t="str">
            <v>CMP</v>
          </cell>
          <cell r="G6662">
            <v>38686</v>
          </cell>
          <cell r="H6662" t="str">
            <v>Active</v>
          </cell>
          <cell r="I6662">
            <v>1</v>
          </cell>
          <cell r="J6662">
            <v>39344</v>
          </cell>
          <cell r="K6662" t="str">
            <v>X</v>
          </cell>
          <cell r="L6662" t="str">
            <v>TN</v>
          </cell>
          <cell r="M6662" t="str">
            <v>0034</v>
          </cell>
          <cell r="N6662">
            <v>1375</v>
          </cell>
          <cell r="O6662">
            <v>0</v>
          </cell>
          <cell r="P6662">
            <v>0</v>
          </cell>
          <cell r="Q6662">
            <v>1375</v>
          </cell>
          <cell r="R6662">
            <v>0</v>
          </cell>
          <cell r="S6662">
            <v>0</v>
          </cell>
          <cell r="T6662">
            <v>3</v>
          </cell>
          <cell r="U6662">
            <v>0</v>
          </cell>
          <cell r="V6662">
            <v>0</v>
          </cell>
          <cell r="W6662">
            <v>0</v>
          </cell>
          <cell r="X6662">
            <v>0</v>
          </cell>
        </row>
        <row r="6663">
          <cell r="A6663" t="str">
            <v>1910907</v>
          </cell>
          <cell r="B6663">
            <v>1</v>
          </cell>
          <cell r="C6663" t="str">
            <v>HP Compaq DC7600 SFF P4-531 3.0GHz HT/80</v>
          </cell>
          <cell r="D6663" t="str">
            <v>80</v>
          </cell>
          <cell r="E6663" t="str">
            <v>CMPHAR</v>
          </cell>
          <cell r="F6663" t="str">
            <v>CMP</v>
          </cell>
          <cell r="G6663">
            <v>38686</v>
          </cell>
          <cell r="H6663" t="str">
            <v>Active</v>
          </cell>
          <cell r="I6663">
            <v>1</v>
          </cell>
          <cell r="J6663">
            <v>39344</v>
          </cell>
          <cell r="K6663" t="str">
            <v>X</v>
          </cell>
          <cell r="L6663" t="str">
            <v>TN</v>
          </cell>
          <cell r="M6663" t="str">
            <v>0034</v>
          </cell>
          <cell r="N6663">
            <v>1375</v>
          </cell>
          <cell r="O6663">
            <v>0</v>
          </cell>
          <cell r="P6663">
            <v>0</v>
          </cell>
          <cell r="Q6663">
            <v>1375</v>
          </cell>
          <cell r="R6663">
            <v>0</v>
          </cell>
          <cell r="S6663">
            <v>0</v>
          </cell>
          <cell r="T6663">
            <v>3</v>
          </cell>
          <cell r="U6663">
            <v>0</v>
          </cell>
          <cell r="V6663">
            <v>0</v>
          </cell>
          <cell r="W6663">
            <v>0</v>
          </cell>
          <cell r="X6663">
            <v>0</v>
          </cell>
        </row>
        <row r="6664">
          <cell r="A6664" t="str">
            <v>1910908</v>
          </cell>
          <cell r="B6664">
            <v>1</v>
          </cell>
          <cell r="C6664" t="str">
            <v>HP Compaq DC7600 SFF P4-531 3.0GHz HT/80</v>
          </cell>
          <cell r="D6664" t="str">
            <v>80</v>
          </cell>
          <cell r="E6664" t="str">
            <v>CMPHAR</v>
          </cell>
          <cell r="F6664" t="str">
            <v>CMP</v>
          </cell>
          <cell r="G6664">
            <v>38686</v>
          </cell>
          <cell r="H6664" t="str">
            <v>Active</v>
          </cell>
          <cell r="I6664">
            <v>1</v>
          </cell>
          <cell r="J6664">
            <v>39344</v>
          </cell>
          <cell r="K6664" t="str">
            <v>X</v>
          </cell>
          <cell r="L6664" t="str">
            <v>TN</v>
          </cell>
          <cell r="M6664" t="str">
            <v>0034</v>
          </cell>
          <cell r="N6664">
            <v>1375</v>
          </cell>
          <cell r="O6664">
            <v>0</v>
          </cell>
          <cell r="P6664">
            <v>0</v>
          </cell>
          <cell r="Q6664">
            <v>1375</v>
          </cell>
          <cell r="R6664">
            <v>0</v>
          </cell>
          <cell r="S6664">
            <v>0</v>
          </cell>
          <cell r="T6664">
            <v>3</v>
          </cell>
          <cell r="U6664">
            <v>0</v>
          </cell>
          <cell r="V6664">
            <v>0</v>
          </cell>
          <cell r="W6664">
            <v>0</v>
          </cell>
          <cell r="X6664">
            <v>0</v>
          </cell>
        </row>
        <row r="6665">
          <cell r="A6665" t="str">
            <v>1910909</v>
          </cell>
          <cell r="B6665">
            <v>1</v>
          </cell>
          <cell r="C6665" t="str">
            <v>HP Compaq DC7600 SFF P4-531 3.0GHz HT/80</v>
          </cell>
          <cell r="D6665" t="str">
            <v>80</v>
          </cell>
          <cell r="E6665" t="str">
            <v>CMPHAR</v>
          </cell>
          <cell r="F6665" t="str">
            <v>CMP</v>
          </cell>
          <cell r="G6665">
            <v>38686</v>
          </cell>
          <cell r="H6665" t="str">
            <v>Active</v>
          </cell>
          <cell r="I6665">
            <v>1</v>
          </cell>
          <cell r="J6665">
            <v>39344</v>
          </cell>
          <cell r="K6665" t="str">
            <v>X</v>
          </cell>
          <cell r="L6665" t="str">
            <v>TN</v>
          </cell>
          <cell r="M6665" t="str">
            <v>0034</v>
          </cell>
          <cell r="N6665">
            <v>1375</v>
          </cell>
          <cell r="O6665">
            <v>0</v>
          </cell>
          <cell r="P6665">
            <v>0</v>
          </cell>
          <cell r="Q6665">
            <v>1375</v>
          </cell>
          <cell r="R6665">
            <v>0</v>
          </cell>
          <cell r="S6665">
            <v>0</v>
          </cell>
          <cell r="T6665">
            <v>3</v>
          </cell>
          <cell r="U6665">
            <v>0</v>
          </cell>
          <cell r="V6665">
            <v>0</v>
          </cell>
          <cell r="W6665">
            <v>0</v>
          </cell>
          <cell r="X6665">
            <v>0</v>
          </cell>
        </row>
        <row r="6666">
          <cell r="A6666" t="str">
            <v>1911000</v>
          </cell>
          <cell r="B6666">
            <v>1</v>
          </cell>
          <cell r="C6666" t="str">
            <v>Phillips 17" Real Flat CRT Monitor</v>
          </cell>
          <cell r="D6666" t="str">
            <v>80</v>
          </cell>
          <cell r="E6666" t="str">
            <v>CMPHAR</v>
          </cell>
          <cell r="F6666" t="str">
            <v>CMP</v>
          </cell>
          <cell r="G6666">
            <v>38686</v>
          </cell>
          <cell r="H6666" t="str">
            <v>Active</v>
          </cell>
          <cell r="I6666">
            <v>1</v>
          </cell>
          <cell r="J6666">
            <v>39344</v>
          </cell>
          <cell r="K6666" t="str">
            <v>X</v>
          </cell>
          <cell r="L6666" t="str">
            <v>TN</v>
          </cell>
          <cell r="M6666" t="str">
            <v>0034</v>
          </cell>
          <cell r="N6666">
            <v>178.72</v>
          </cell>
          <cell r="O6666">
            <v>0</v>
          </cell>
          <cell r="P6666">
            <v>0</v>
          </cell>
          <cell r="Q6666">
            <v>178.72</v>
          </cell>
          <cell r="R6666">
            <v>0</v>
          </cell>
          <cell r="S6666">
            <v>0</v>
          </cell>
          <cell r="T6666">
            <v>3</v>
          </cell>
          <cell r="U6666">
            <v>0</v>
          </cell>
          <cell r="V6666">
            <v>0</v>
          </cell>
          <cell r="W6666">
            <v>0</v>
          </cell>
          <cell r="X6666">
            <v>0</v>
          </cell>
        </row>
        <row r="6667">
          <cell r="A6667" t="str">
            <v>1911100</v>
          </cell>
          <cell r="B6667">
            <v>1</v>
          </cell>
          <cell r="C6667" t="str">
            <v>Phillips 17" Real Flat CRT Monitor</v>
          </cell>
          <cell r="D6667" t="str">
            <v>80</v>
          </cell>
          <cell r="E6667" t="str">
            <v>CMPHAR</v>
          </cell>
          <cell r="F6667" t="str">
            <v>CMP</v>
          </cell>
          <cell r="G6667">
            <v>38686</v>
          </cell>
          <cell r="H6667" t="str">
            <v>Active</v>
          </cell>
          <cell r="I6667">
            <v>1</v>
          </cell>
          <cell r="J6667">
            <v>39344</v>
          </cell>
          <cell r="K6667" t="str">
            <v>X</v>
          </cell>
          <cell r="L6667" t="str">
            <v>TN</v>
          </cell>
          <cell r="M6667" t="str">
            <v>0034</v>
          </cell>
          <cell r="N6667">
            <v>178.22</v>
          </cell>
          <cell r="O6667">
            <v>0</v>
          </cell>
          <cell r="P6667">
            <v>0</v>
          </cell>
          <cell r="Q6667">
            <v>178.22</v>
          </cell>
          <cell r="R6667">
            <v>0</v>
          </cell>
          <cell r="S6667">
            <v>0</v>
          </cell>
          <cell r="T6667">
            <v>3</v>
          </cell>
          <cell r="U6667">
            <v>0</v>
          </cell>
          <cell r="V6667">
            <v>0</v>
          </cell>
          <cell r="W6667">
            <v>0</v>
          </cell>
          <cell r="X6667">
            <v>0</v>
          </cell>
        </row>
        <row r="6668">
          <cell r="A6668" t="str">
            <v>1911200</v>
          </cell>
          <cell r="B6668">
            <v>1</v>
          </cell>
          <cell r="C6668" t="str">
            <v>Phillips 17" Real Flat CRT Monitor</v>
          </cell>
          <cell r="D6668" t="str">
            <v>80</v>
          </cell>
          <cell r="E6668" t="str">
            <v>CMPHAR</v>
          </cell>
          <cell r="F6668" t="str">
            <v>CMP</v>
          </cell>
          <cell r="G6668">
            <v>38686</v>
          </cell>
          <cell r="H6668" t="str">
            <v>Active</v>
          </cell>
          <cell r="I6668">
            <v>1</v>
          </cell>
          <cell r="J6668">
            <v>39344</v>
          </cell>
          <cell r="K6668" t="str">
            <v>X</v>
          </cell>
          <cell r="L6668" t="str">
            <v>TN</v>
          </cell>
          <cell r="M6668" t="str">
            <v>0034</v>
          </cell>
          <cell r="N6668">
            <v>178.72</v>
          </cell>
          <cell r="O6668">
            <v>0</v>
          </cell>
          <cell r="P6668">
            <v>0</v>
          </cell>
          <cell r="Q6668">
            <v>178.72</v>
          </cell>
          <cell r="R6668">
            <v>0</v>
          </cell>
          <cell r="S6668">
            <v>0</v>
          </cell>
          <cell r="T6668">
            <v>3</v>
          </cell>
          <cell r="U6668">
            <v>0</v>
          </cell>
          <cell r="V6668">
            <v>0</v>
          </cell>
          <cell r="W6668">
            <v>0</v>
          </cell>
          <cell r="X6668">
            <v>0</v>
          </cell>
        </row>
        <row r="6669">
          <cell r="A6669" t="str">
            <v>1911300</v>
          </cell>
          <cell r="B6669">
            <v>1</v>
          </cell>
          <cell r="C6669" t="str">
            <v>Sony DRU800A Internal Dbl-Layer DVD-RW</v>
          </cell>
          <cell r="D6669" t="str">
            <v>80</v>
          </cell>
          <cell r="E6669" t="str">
            <v>CMPHAR</v>
          </cell>
          <cell r="F6669" t="str">
            <v>CMP</v>
          </cell>
          <cell r="G6669">
            <v>38686</v>
          </cell>
          <cell r="H6669" t="str">
            <v>Active</v>
          </cell>
          <cell r="I6669">
            <v>1</v>
          </cell>
          <cell r="J6669">
            <v>39344</v>
          </cell>
          <cell r="K6669" t="str">
            <v>X</v>
          </cell>
          <cell r="L6669" t="str">
            <v>TN</v>
          </cell>
          <cell r="M6669" t="str">
            <v>0034</v>
          </cell>
          <cell r="N6669">
            <v>137.61000000000001</v>
          </cell>
          <cell r="O6669">
            <v>0</v>
          </cell>
          <cell r="P6669">
            <v>0</v>
          </cell>
          <cell r="Q6669">
            <v>137.61000000000001</v>
          </cell>
          <cell r="R6669">
            <v>0</v>
          </cell>
          <cell r="S6669">
            <v>0</v>
          </cell>
          <cell r="T6669">
            <v>3</v>
          </cell>
          <cell r="U6669">
            <v>0</v>
          </cell>
          <cell r="V6669">
            <v>0</v>
          </cell>
          <cell r="W6669">
            <v>0</v>
          </cell>
          <cell r="X6669">
            <v>0</v>
          </cell>
        </row>
        <row r="6670">
          <cell r="A6670" t="str">
            <v>1911400</v>
          </cell>
          <cell r="B6670">
            <v>1</v>
          </cell>
          <cell r="C6670" t="str">
            <v>Microsoft Office 2003 Standard</v>
          </cell>
          <cell r="D6670" t="str">
            <v>80</v>
          </cell>
          <cell r="E6670" t="str">
            <v>CMPSOF</v>
          </cell>
          <cell r="F6670" t="str">
            <v>CMP</v>
          </cell>
          <cell r="G6670">
            <v>38686</v>
          </cell>
          <cell r="H6670" t="str">
            <v>Active</v>
          </cell>
          <cell r="I6670">
            <v>40</v>
          </cell>
          <cell r="J6670">
            <v>39344</v>
          </cell>
          <cell r="K6670" t="str">
            <v>X</v>
          </cell>
          <cell r="L6670" t="str">
            <v>TN</v>
          </cell>
          <cell r="M6670" t="str">
            <v>0034</v>
          </cell>
          <cell r="N6670">
            <v>34565.300000000003</v>
          </cell>
          <cell r="O6670">
            <v>0</v>
          </cell>
          <cell r="P6670">
            <v>0</v>
          </cell>
          <cell r="Q6670">
            <v>34565.300000000003</v>
          </cell>
          <cell r="R6670">
            <v>0</v>
          </cell>
          <cell r="S6670">
            <v>0</v>
          </cell>
          <cell r="T6670">
            <v>3</v>
          </cell>
          <cell r="U6670">
            <v>0</v>
          </cell>
          <cell r="V6670">
            <v>0</v>
          </cell>
          <cell r="W6670">
            <v>0</v>
          </cell>
          <cell r="X6670">
            <v>0</v>
          </cell>
        </row>
        <row r="6671">
          <cell r="A6671" t="str">
            <v>1911500</v>
          </cell>
          <cell r="B6671">
            <v>1</v>
          </cell>
          <cell r="C6671" t="str">
            <v>Microsoft Office 2003 Professional</v>
          </cell>
          <cell r="D6671" t="str">
            <v>80</v>
          </cell>
          <cell r="E6671" t="str">
            <v>CMPSOF</v>
          </cell>
          <cell r="F6671" t="str">
            <v>CMP</v>
          </cell>
          <cell r="G6671">
            <v>38686</v>
          </cell>
          <cell r="H6671" t="str">
            <v>Active</v>
          </cell>
          <cell r="I6671">
            <v>10</v>
          </cell>
          <cell r="J6671">
            <v>39344</v>
          </cell>
          <cell r="K6671" t="str">
            <v>X</v>
          </cell>
          <cell r="L6671" t="str">
            <v>TN</v>
          </cell>
          <cell r="M6671" t="str">
            <v>0034</v>
          </cell>
          <cell r="N6671">
            <v>10322.200000000001</v>
          </cell>
          <cell r="O6671">
            <v>0</v>
          </cell>
          <cell r="P6671">
            <v>0</v>
          </cell>
          <cell r="Q6671">
            <v>10322.200000000001</v>
          </cell>
          <cell r="R6671">
            <v>0</v>
          </cell>
          <cell r="S6671">
            <v>0</v>
          </cell>
          <cell r="T6671">
            <v>3</v>
          </cell>
          <cell r="U6671">
            <v>0</v>
          </cell>
          <cell r="V6671">
            <v>0</v>
          </cell>
          <cell r="W6671">
            <v>0</v>
          </cell>
          <cell r="X6671">
            <v>0</v>
          </cell>
        </row>
        <row r="6672">
          <cell r="A6672" t="str">
            <v>1911600</v>
          </cell>
          <cell r="B6672">
            <v>1</v>
          </cell>
          <cell r="C6672" t="str">
            <v>Ghost Solution Suite</v>
          </cell>
          <cell r="D6672" t="str">
            <v>80</v>
          </cell>
          <cell r="E6672" t="str">
            <v>CMPSOF</v>
          </cell>
          <cell r="F6672" t="str">
            <v>CMP</v>
          </cell>
          <cell r="G6672">
            <v>38686</v>
          </cell>
          <cell r="H6672" t="str">
            <v>Active</v>
          </cell>
          <cell r="I6672">
            <v>50</v>
          </cell>
          <cell r="J6672">
            <v>39344</v>
          </cell>
          <cell r="K6672" t="str">
            <v>X</v>
          </cell>
          <cell r="L6672" t="str">
            <v>TN</v>
          </cell>
          <cell r="M6672" t="str">
            <v>0034</v>
          </cell>
          <cell r="N6672">
            <v>11744.5</v>
          </cell>
          <cell r="O6672">
            <v>0</v>
          </cell>
          <cell r="P6672">
            <v>0</v>
          </cell>
          <cell r="Q6672">
            <v>11744.5</v>
          </cell>
          <cell r="R6672">
            <v>0</v>
          </cell>
          <cell r="S6672">
            <v>0</v>
          </cell>
          <cell r="T6672">
            <v>3</v>
          </cell>
          <cell r="U6672">
            <v>0</v>
          </cell>
          <cell r="V6672">
            <v>0</v>
          </cell>
          <cell r="W6672">
            <v>0</v>
          </cell>
          <cell r="X6672">
            <v>0</v>
          </cell>
        </row>
        <row r="6673">
          <cell r="A6673" t="str">
            <v>1911700</v>
          </cell>
          <cell r="B6673">
            <v>1</v>
          </cell>
          <cell r="C6673" t="str">
            <v>Upgrade Taxi Software</v>
          </cell>
          <cell r="D6673" t="str">
            <v>80</v>
          </cell>
          <cell r="E6673" t="str">
            <v>CMPSOF</v>
          </cell>
          <cell r="F6673" t="str">
            <v>CMP</v>
          </cell>
          <cell r="G6673">
            <v>38686</v>
          </cell>
          <cell r="H6673" t="str">
            <v>Active</v>
          </cell>
          <cell r="I6673">
            <v>1</v>
          </cell>
          <cell r="J6673">
            <v>39344</v>
          </cell>
          <cell r="K6673" t="str">
            <v>V</v>
          </cell>
          <cell r="L6673" t="str">
            <v>TN</v>
          </cell>
          <cell r="M6673" t="str">
            <v>0016</v>
          </cell>
          <cell r="N6673">
            <v>3450</v>
          </cell>
          <cell r="O6673">
            <v>0</v>
          </cell>
          <cell r="P6673">
            <v>0</v>
          </cell>
          <cell r="Q6673">
            <v>3450</v>
          </cell>
          <cell r="R6673">
            <v>0</v>
          </cell>
          <cell r="S6673">
            <v>0</v>
          </cell>
          <cell r="T6673">
            <v>3</v>
          </cell>
          <cell r="U6673">
            <v>0</v>
          </cell>
          <cell r="V6673">
            <v>0</v>
          </cell>
          <cell r="W6673">
            <v>0</v>
          </cell>
          <cell r="X6673">
            <v>0</v>
          </cell>
        </row>
        <row r="6674">
          <cell r="A6674" t="str">
            <v>1911800</v>
          </cell>
          <cell r="B6674">
            <v>1</v>
          </cell>
          <cell r="C6674" t="str">
            <v>UIU Media Pack</v>
          </cell>
          <cell r="D6674" t="str">
            <v>80</v>
          </cell>
          <cell r="E6674" t="str">
            <v>CMPSOF</v>
          </cell>
          <cell r="F6674" t="str">
            <v>CMP</v>
          </cell>
          <cell r="G6674">
            <v>38686</v>
          </cell>
          <cell r="H6674" t="str">
            <v>Active</v>
          </cell>
          <cell r="I6674">
            <v>50</v>
          </cell>
          <cell r="J6674">
            <v>39344</v>
          </cell>
          <cell r="K6674" t="str">
            <v>X</v>
          </cell>
          <cell r="L6674" t="str">
            <v>TN</v>
          </cell>
          <cell r="M6674" t="str">
            <v>0034</v>
          </cell>
          <cell r="N6674">
            <v>10066.5</v>
          </cell>
          <cell r="O6674">
            <v>0</v>
          </cell>
          <cell r="P6674">
            <v>0</v>
          </cell>
          <cell r="Q6674">
            <v>10066.5</v>
          </cell>
          <cell r="R6674">
            <v>0</v>
          </cell>
          <cell r="S6674">
            <v>0</v>
          </cell>
          <cell r="T6674">
            <v>3</v>
          </cell>
          <cell r="U6674">
            <v>0</v>
          </cell>
          <cell r="V6674">
            <v>0</v>
          </cell>
          <cell r="W6674">
            <v>0</v>
          </cell>
          <cell r="X6674">
            <v>0</v>
          </cell>
        </row>
        <row r="6675">
          <cell r="A6675" t="str">
            <v>1911900</v>
          </cell>
          <cell r="B6675">
            <v>1</v>
          </cell>
          <cell r="C6675" t="str">
            <v>Book Shelf Criterion 5 Tier Flec Blue</v>
          </cell>
          <cell r="D6675" t="str">
            <v>66</v>
          </cell>
          <cell r="E6675" t="str">
            <v>FIXFUR</v>
          </cell>
          <cell r="F6675" t="str">
            <v>FIX</v>
          </cell>
          <cell r="G6675">
            <v>38686</v>
          </cell>
          <cell r="H6675" t="str">
            <v>Active</v>
          </cell>
          <cell r="I6675">
            <v>1</v>
          </cell>
          <cell r="J6675">
            <v>39343</v>
          </cell>
          <cell r="K6675" t="str">
            <v>AC</v>
          </cell>
          <cell r="L6675" t="str">
            <v>NA</v>
          </cell>
          <cell r="M6675" t="str">
            <v>0032</v>
          </cell>
          <cell r="N6675">
            <v>222.22</v>
          </cell>
          <cell r="O6675">
            <v>0</v>
          </cell>
          <cell r="P6675">
            <v>25.96</v>
          </cell>
          <cell r="Q6675">
            <v>222.22</v>
          </cell>
          <cell r="R6675">
            <v>0</v>
          </cell>
          <cell r="S6675">
            <v>0</v>
          </cell>
          <cell r="T6675">
            <v>5</v>
          </cell>
          <cell r="U6675">
            <v>0</v>
          </cell>
          <cell r="V6675">
            <v>0</v>
          </cell>
          <cell r="W6675">
            <v>0</v>
          </cell>
          <cell r="X6675">
            <v>0</v>
          </cell>
        </row>
        <row r="6676">
          <cell r="A6676" t="str">
            <v>1912000</v>
          </cell>
          <cell r="B6676">
            <v>1</v>
          </cell>
          <cell r="C6676" t="str">
            <v>Computer Desk Dimension CD311 Blu/Si</v>
          </cell>
          <cell r="D6676" t="str">
            <v>66</v>
          </cell>
          <cell r="E6676" t="str">
            <v>FIXFUR</v>
          </cell>
          <cell r="F6676" t="str">
            <v>FIX</v>
          </cell>
          <cell r="G6676">
            <v>38686</v>
          </cell>
          <cell r="H6676" t="str">
            <v>Active</v>
          </cell>
          <cell r="I6676">
            <v>1</v>
          </cell>
          <cell r="J6676">
            <v>39343</v>
          </cell>
          <cell r="K6676" t="str">
            <v>AC</v>
          </cell>
          <cell r="L6676" t="str">
            <v>NA</v>
          </cell>
          <cell r="M6676" t="str">
            <v>0032</v>
          </cell>
          <cell r="N6676">
            <v>133.32</v>
          </cell>
          <cell r="O6676">
            <v>0</v>
          </cell>
          <cell r="P6676">
            <v>15.58</v>
          </cell>
          <cell r="Q6676">
            <v>133.32</v>
          </cell>
          <cell r="R6676">
            <v>0</v>
          </cell>
          <cell r="S6676">
            <v>0</v>
          </cell>
          <cell r="T6676">
            <v>5</v>
          </cell>
          <cell r="U6676">
            <v>0</v>
          </cell>
          <cell r="V6676">
            <v>0</v>
          </cell>
          <cell r="W6676">
            <v>0</v>
          </cell>
          <cell r="X6676">
            <v>0</v>
          </cell>
        </row>
        <row r="6677">
          <cell r="A6677" t="str">
            <v>1912100</v>
          </cell>
          <cell r="B6677">
            <v>1</v>
          </cell>
          <cell r="C6677" t="str">
            <v>Chair Cosmo Delux Midback Grey</v>
          </cell>
          <cell r="D6677" t="str">
            <v>66</v>
          </cell>
          <cell r="E6677" t="str">
            <v>FIXCHA</v>
          </cell>
          <cell r="F6677" t="str">
            <v>FIX</v>
          </cell>
          <cell r="G6677">
            <v>38686</v>
          </cell>
          <cell r="H6677" t="str">
            <v>Active</v>
          </cell>
          <cell r="I6677">
            <v>1</v>
          </cell>
          <cell r="J6677">
            <v>39343</v>
          </cell>
          <cell r="K6677" t="str">
            <v>AC</v>
          </cell>
          <cell r="L6677" t="str">
            <v>NA</v>
          </cell>
          <cell r="M6677" t="str">
            <v>0032</v>
          </cell>
          <cell r="N6677">
            <v>168.88</v>
          </cell>
          <cell r="O6677">
            <v>0</v>
          </cell>
          <cell r="P6677">
            <v>19.71</v>
          </cell>
          <cell r="Q6677">
            <v>168.88</v>
          </cell>
          <cell r="R6677">
            <v>0</v>
          </cell>
          <cell r="S6677">
            <v>0</v>
          </cell>
          <cell r="T6677">
            <v>5</v>
          </cell>
          <cell r="U6677">
            <v>0</v>
          </cell>
          <cell r="V6677">
            <v>0</v>
          </cell>
          <cell r="W6677">
            <v>0</v>
          </cell>
          <cell r="X6677">
            <v>0</v>
          </cell>
        </row>
        <row r="6678">
          <cell r="A6678" t="str">
            <v>1912200</v>
          </cell>
          <cell r="B6678">
            <v>1</v>
          </cell>
          <cell r="C6678" t="str">
            <v>61 Bridge Street Land</v>
          </cell>
          <cell r="D6678" t="str">
            <v>24</v>
          </cell>
          <cell r="E6678" t="str">
            <v>LAN</v>
          </cell>
          <cell r="F6678" t="str">
            <v>LAN</v>
          </cell>
          <cell r="G6678">
            <v>38820</v>
          </cell>
          <cell r="H6678" t="str">
            <v>Active</v>
          </cell>
          <cell r="I6678">
            <v>399</v>
          </cell>
          <cell r="J6678">
            <v>39343</v>
          </cell>
          <cell r="K6678" t="str">
            <v>AL</v>
          </cell>
          <cell r="L6678" t="str">
            <v>HO</v>
          </cell>
          <cell r="M6678" t="str">
            <v>0061</v>
          </cell>
          <cell r="N6678">
            <v>205000</v>
          </cell>
          <cell r="O6678">
            <v>0</v>
          </cell>
          <cell r="P6678">
            <v>0</v>
          </cell>
          <cell r="Q6678">
            <v>0</v>
          </cell>
          <cell r="R6678">
            <v>205000</v>
          </cell>
          <cell r="S6678">
            <v>55000</v>
          </cell>
          <cell r="T6678">
            <v>0</v>
          </cell>
          <cell r="U6678">
            <v>0</v>
          </cell>
          <cell r="V6678">
            <v>0</v>
          </cell>
          <cell r="W6678">
            <v>0</v>
          </cell>
          <cell r="X6678">
            <v>0</v>
          </cell>
        </row>
        <row r="6679">
          <cell r="A6679" t="str">
            <v>1912300</v>
          </cell>
          <cell r="B6679">
            <v>1</v>
          </cell>
          <cell r="C6679" t="str">
            <v>61 Bridge Street</v>
          </cell>
          <cell r="D6679" t="str">
            <v>24</v>
          </cell>
          <cell r="E6679" t="str">
            <v>BUIHOU</v>
          </cell>
          <cell r="F6679" t="str">
            <v>BUI</v>
          </cell>
          <cell r="G6679">
            <v>38820</v>
          </cell>
          <cell r="H6679" t="str">
            <v>Active</v>
          </cell>
          <cell r="I6679">
            <v>1</v>
          </cell>
          <cell r="J6679">
            <v>39344</v>
          </cell>
          <cell r="K6679" t="str">
            <v>AL</v>
          </cell>
          <cell r="L6679" t="str">
            <v>HO</v>
          </cell>
          <cell r="M6679" t="str">
            <v>0061</v>
          </cell>
          <cell r="N6679">
            <v>250000</v>
          </cell>
          <cell r="O6679">
            <v>526.24</v>
          </cell>
          <cell r="P6679">
            <v>6315.32</v>
          </cell>
          <cell r="Q6679">
            <v>12630.64</v>
          </cell>
          <cell r="R6679">
            <v>237369.36</v>
          </cell>
          <cell r="S6679">
            <v>60535.68</v>
          </cell>
          <cell r="T6679">
            <v>39</v>
          </cell>
          <cell r="U6679">
            <v>214</v>
          </cell>
          <cell r="V6679">
            <v>37</v>
          </cell>
          <cell r="W6679">
            <v>214</v>
          </cell>
          <cell r="X6679">
            <v>0</v>
          </cell>
        </row>
        <row r="6680">
          <cell r="A6680" t="str">
            <v>1912400</v>
          </cell>
          <cell r="B6680">
            <v>1</v>
          </cell>
          <cell r="C6680" t="str">
            <v>Toyota Hilux CYF430</v>
          </cell>
          <cell r="D6680" t="str">
            <v>64</v>
          </cell>
          <cell r="E6680" t="str">
            <v>MOTCAR</v>
          </cell>
          <cell r="F6680" t="str">
            <v>MOT</v>
          </cell>
          <cell r="G6680">
            <v>38686</v>
          </cell>
          <cell r="H6680" t="str">
            <v>Active</v>
          </cell>
          <cell r="I6680">
            <v>1</v>
          </cell>
          <cell r="J6680">
            <v>39343</v>
          </cell>
          <cell r="K6680" t="str">
            <v>AC</v>
          </cell>
          <cell r="L6680" t="str">
            <v>NA</v>
          </cell>
          <cell r="M6680" t="str">
            <v>0032</v>
          </cell>
          <cell r="N6680">
            <v>40747.22</v>
          </cell>
          <cell r="O6680">
            <v>0</v>
          </cell>
          <cell r="P6680">
            <v>4753.8599999999997</v>
          </cell>
          <cell r="Q6680">
            <v>40747.22</v>
          </cell>
          <cell r="R6680">
            <v>0</v>
          </cell>
          <cell r="S6680">
            <v>0</v>
          </cell>
          <cell r="T6680">
            <v>5</v>
          </cell>
          <cell r="U6680">
            <v>0</v>
          </cell>
          <cell r="V6680">
            <v>0</v>
          </cell>
          <cell r="W6680">
            <v>0</v>
          </cell>
          <cell r="X6680">
            <v>0</v>
          </cell>
        </row>
        <row r="6681">
          <cell r="A6681" t="str">
            <v>1912500</v>
          </cell>
          <cell r="B6681">
            <v>1</v>
          </cell>
          <cell r="C6681" t="str">
            <v>Marine Radar Plotter &amp; Display</v>
          </cell>
          <cell r="D6681" t="str">
            <v>66</v>
          </cell>
          <cell r="E6681" t="str">
            <v>PLEGEN</v>
          </cell>
          <cell r="F6681" t="str">
            <v>PLE</v>
          </cell>
          <cell r="G6681">
            <v>38686</v>
          </cell>
          <cell r="H6681" t="str">
            <v>Active</v>
          </cell>
          <cell r="I6681">
            <v>1</v>
          </cell>
          <cell r="J6681">
            <v>39344</v>
          </cell>
          <cell r="K6681" t="str">
            <v>AC</v>
          </cell>
          <cell r="L6681" t="str">
            <v>NA</v>
          </cell>
          <cell r="M6681" t="str">
            <v>0032</v>
          </cell>
          <cell r="N6681">
            <v>9656</v>
          </cell>
          <cell r="O6681">
            <v>0</v>
          </cell>
          <cell r="P6681">
            <v>1126.55</v>
          </cell>
          <cell r="Q6681">
            <v>9656</v>
          </cell>
          <cell r="R6681">
            <v>0</v>
          </cell>
          <cell r="S6681">
            <v>0</v>
          </cell>
          <cell r="T6681">
            <v>5</v>
          </cell>
          <cell r="U6681">
            <v>0</v>
          </cell>
          <cell r="V6681">
            <v>0</v>
          </cell>
          <cell r="W6681">
            <v>0</v>
          </cell>
          <cell r="X6681">
            <v>0</v>
          </cell>
        </row>
        <row r="6682">
          <cell r="A6682" t="str">
            <v>1912600</v>
          </cell>
          <cell r="B6682">
            <v>1</v>
          </cell>
          <cell r="C6682" t="str">
            <v>Marine Radar GPS Compass &amp; Map</v>
          </cell>
          <cell r="D6682" t="str">
            <v>66</v>
          </cell>
          <cell r="E6682" t="str">
            <v>PLEGEN</v>
          </cell>
          <cell r="F6682" t="str">
            <v>PLE</v>
          </cell>
          <cell r="G6682">
            <v>38686</v>
          </cell>
          <cell r="H6682" t="str">
            <v>Active</v>
          </cell>
          <cell r="I6682">
            <v>1</v>
          </cell>
          <cell r="J6682">
            <v>39344</v>
          </cell>
          <cell r="K6682" t="str">
            <v>AC</v>
          </cell>
          <cell r="L6682" t="str">
            <v>NA</v>
          </cell>
          <cell r="M6682" t="str">
            <v>0032</v>
          </cell>
          <cell r="N6682">
            <v>4597</v>
          </cell>
          <cell r="O6682">
            <v>0</v>
          </cell>
          <cell r="P6682">
            <v>536.29999999999995</v>
          </cell>
          <cell r="Q6682">
            <v>4597</v>
          </cell>
          <cell r="R6682">
            <v>0</v>
          </cell>
          <cell r="S6682">
            <v>0</v>
          </cell>
          <cell r="T6682">
            <v>5</v>
          </cell>
          <cell r="U6682">
            <v>0</v>
          </cell>
          <cell r="V6682">
            <v>0</v>
          </cell>
          <cell r="W6682">
            <v>0</v>
          </cell>
          <cell r="X6682">
            <v>0</v>
          </cell>
        </row>
        <row r="6683">
          <cell r="A6683" t="str">
            <v>1912700</v>
          </cell>
          <cell r="B6683">
            <v>1</v>
          </cell>
          <cell r="C6683" t="str">
            <v>Marine Radar C-Net Multi Display &amp; I/fac</v>
          </cell>
          <cell r="D6683" t="str">
            <v>66</v>
          </cell>
          <cell r="E6683" t="str">
            <v>PLEGEN</v>
          </cell>
          <cell r="F6683" t="str">
            <v>PLE</v>
          </cell>
          <cell r="G6683">
            <v>38686</v>
          </cell>
          <cell r="H6683" t="str">
            <v>Active</v>
          </cell>
          <cell r="I6683">
            <v>1</v>
          </cell>
          <cell r="J6683">
            <v>39344</v>
          </cell>
          <cell r="K6683" t="str">
            <v>AC</v>
          </cell>
          <cell r="L6683" t="str">
            <v>NA</v>
          </cell>
          <cell r="M6683" t="str">
            <v>0032</v>
          </cell>
          <cell r="N6683">
            <v>1202</v>
          </cell>
          <cell r="O6683">
            <v>0</v>
          </cell>
          <cell r="P6683">
            <v>140.25</v>
          </cell>
          <cell r="Q6683">
            <v>1202</v>
          </cell>
          <cell r="R6683">
            <v>0</v>
          </cell>
          <cell r="S6683">
            <v>0</v>
          </cell>
          <cell r="T6683">
            <v>5</v>
          </cell>
          <cell r="U6683">
            <v>0</v>
          </cell>
          <cell r="V6683">
            <v>0</v>
          </cell>
          <cell r="W6683">
            <v>0</v>
          </cell>
          <cell r="X6683">
            <v>0</v>
          </cell>
        </row>
        <row r="6684">
          <cell r="A6684" t="str">
            <v>1912800</v>
          </cell>
          <cell r="B6684">
            <v>1</v>
          </cell>
          <cell r="C6684" t="str">
            <v>Depth Transducer</v>
          </cell>
          <cell r="D6684" t="str">
            <v>66</v>
          </cell>
          <cell r="E6684" t="str">
            <v>PLEGEN</v>
          </cell>
          <cell r="F6684" t="str">
            <v>PLE</v>
          </cell>
          <cell r="G6684">
            <v>38686</v>
          </cell>
          <cell r="H6684" t="str">
            <v>Active</v>
          </cell>
          <cell r="I6684">
            <v>1</v>
          </cell>
          <cell r="J6684">
            <v>39344</v>
          </cell>
          <cell r="K6684" t="str">
            <v>AC</v>
          </cell>
          <cell r="L6684" t="str">
            <v>NA</v>
          </cell>
          <cell r="M6684" t="str">
            <v>0032</v>
          </cell>
          <cell r="N6684">
            <v>651.48</v>
          </cell>
          <cell r="O6684">
            <v>0</v>
          </cell>
          <cell r="P6684">
            <v>75.98</v>
          </cell>
          <cell r="Q6684">
            <v>651.48</v>
          </cell>
          <cell r="R6684">
            <v>0</v>
          </cell>
          <cell r="S6684">
            <v>0</v>
          </cell>
          <cell r="T6684">
            <v>5</v>
          </cell>
          <cell r="U6684">
            <v>0</v>
          </cell>
          <cell r="V6684">
            <v>0</v>
          </cell>
          <cell r="W6684">
            <v>0</v>
          </cell>
          <cell r="X6684">
            <v>0</v>
          </cell>
        </row>
        <row r="6685">
          <cell r="A6685" t="str">
            <v>1912900</v>
          </cell>
          <cell r="B6685">
            <v>1</v>
          </cell>
          <cell r="C6685" t="str">
            <v>Marine Radar Accessories</v>
          </cell>
          <cell r="D6685" t="str">
            <v>66</v>
          </cell>
          <cell r="E6685" t="str">
            <v>PLEGEN</v>
          </cell>
          <cell r="F6685" t="str">
            <v>PLE</v>
          </cell>
          <cell r="G6685">
            <v>38686</v>
          </cell>
          <cell r="H6685" t="str">
            <v>Active</v>
          </cell>
          <cell r="I6685">
            <v>1</v>
          </cell>
          <cell r="J6685">
            <v>39344</v>
          </cell>
          <cell r="K6685" t="str">
            <v>AC</v>
          </cell>
          <cell r="L6685" t="str">
            <v>NA</v>
          </cell>
          <cell r="M6685" t="str">
            <v>0032</v>
          </cell>
          <cell r="N6685">
            <v>398</v>
          </cell>
          <cell r="O6685">
            <v>0</v>
          </cell>
          <cell r="P6685">
            <v>46.45</v>
          </cell>
          <cell r="Q6685">
            <v>398</v>
          </cell>
          <cell r="R6685">
            <v>0</v>
          </cell>
          <cell r="S6685">
            <v>0</v>
          </cell>
          <cell r="T6685">
            <v>5</v>
          </cell>
          <cell r="U6685">
            <v>0</v>
          </cell>
          <cell r="V6685">
            <v>0</v>
          </cell>
          <cell r="W6685">
            <v>0</v>
          </cell>
          <cell r="X6685">
            <v>0</v>
          </cell>
        </row>
        <row r="6686">
          <cell r="A6686" t="str">
            <v>1913000</v>
          </cell>
          <cell r="B6686">
            <v>1</v>
          </cell>
          <cell r="C6686" t="str">
            <v>Polycom Teleconference Handsfree Unit</v>
          </cell>
          <cell r="D6686" t="str">
            <v>80</v>
          </cell>
          <cell r="E6686" t="str">
            <v>COMPHO</v>
          </cell>
          <cell r="F6686" t="str">
            <v>COM</v>
          </cell>
          <cell r="G6686">
            <v>38686</v>
          </cell>
          <cell r="H6686" t="str">
            <v>Active</v>
          </cell>
          <cell r="I6686">
            <v>1</v>
          </cell>
          <cell r="J6686">
            <v>39343</v>
          </cell>
          <cell r="K6686" t="str">
            <v>X</v>
          </cell>
          <cell r="L6686" t="str">
            <v>TN</v>
          </cell>
          <cell r="M6686" t="str">
            <v>0034</v>
          </cell>
          <cell r="N6686">
            <v>2050</v>
          </cell>
          <cell r="O6686">
            <v>0</v>
          </cell>
          <cell r="P6686">
            <v>239.15</v>
          </cell>
          <cell r="Q6686">
            <v>2050</v>
          </cell>
          <cell r="R6686">
            <v>0</v>
          </cell>
          <cell r="S6686">
            <v>0</v>
          </cell>
          <cell r="T6686">
            <v>5</v>
          </cell>
          <cell r="U6686">
            <v>0</v>
          </cell>
          <cell r="V6686">
            <v>0</v>
          </cell>
          <cell r="W6686">
            <v>0</v>
          </cell>
          <cell r="X6686">
            <v>0</v>
          </cell>
        </row>
        <row r="6687">
          <cell r="A6687" t="str">
            <v>1913100</v>
          </cell>
          <cell r="B6687">
            <v>1</v>
          </cell>
          <cell r="C6687" t="str">
            <v>Phillips 17" Real Flat Monitor</v>
          </cell>
          <cell r="D6687" t="str">
            <v>80</v>
          </cell>
          <cell r="E6687" t="str">
            <v>CMPHAR</v>
          </cell>
          <cell r="F6687" t="str">
            <v>CMP</v>
          </cell>
          <cell r="G6687">
            <v>38686</v>
          </cell>
          <cell r="H6687" t="str">
            <v>Active</v>
          </cell>
          <cell r="I6687">
            <v>1</v>
          </cell>
          <cell r="J6687">
            <v>39344</v>
          </cell>
          <cell r="K6687" t="str">
            <v>X</v>
          </cell>
          <cell r="L6687" t="str">
            <v>TN</v>
          </cell>
          <cell r="M6687" t="str">
            <v>0034</v>
          </cell>
          <cell r="N6687">
            <v>162.06</v>
          </cell>
          <cell r="O6687">
            <v>0</v>
          </cell>
          <cell r="P6687">
            <v>0</v>
          </cell>
          <cell r="Q6687">
            <v>162.06</v>
          </cell>
          <cell r="R6687">
            <v>0</v>
          </cell>
          <cell r="S6687">
            <v>0</v>
          </cell>
          <cell r="T6687">
            <v>3</v>
          </cell>
          <cell r="U6687">
            <v>0</v>
          </cell>
          <cell r="V6687">
            <v>0</v>
          </cell>
          <cell r="W6687">
            <v>0</v>
          </cell>
          <cell r="X6687">
            <v>0</v>
          </cell>
        </row>
        <row r="6688">
          <cell r="A6688" t="str">
            <v>1913200</v>
          </cell>
          <cell r="B6688">
            <v>1</v>
          </cell>
          <cell r="C6688" t="str">
            <v>19" CRT Monitor</v>
          </cell>
          <cell r="D6688" t="str">
            <v>80</v>
          </cell>
          <cell r="E6688" t="str">
            <v>CMPHAR</v>
          </cell>
          <cell r="F6688" t="str">
            <v>CMP</v>
          </cell>
          <cell r="G6688">
            <v>38686</v>
          </cell>
          <cell r="H6688" t="str">
            <v>Active</v>
          </cell>
          <cell r="I6688">
            <v>1</v>
          </cell>
          <cell r="J6688">
            <v>39344</v>
          </cell>
          <cell r="K6688" t="str">
            <v>X</v>
          </cell>
          <cell r="L6688" t="str">
            <v>TN</v>
          </cell>
          <cell r="M6688" t="str">
            <v>0034</v>
          </cell>
          <cell r="N6688">
            <v>284.27999999999997</v>
          </cell>
          <cell r="O6688">
            <v>0</v>
          </cell>
          <cell r="P6688">
            <v>0</v>
          </cell>
          <cell r="Q6688">
            <v>284.27999999999997</v>
          </cell>
          <cell r="R6688">
            <v>0</v>
          </cell>
          <cell r="S6688">
            <v>0</v>
          </cell>
          <cell r="T6688">
            <v>3</v>
          </cell>
          <cell r="U6688">
            <v>0</v>
          </cell>
          <cell r="V6688">
            <v>0</v>
          </cell>
          <cell r="W6688">
            <v>0</v>
          </cell>
          <cell r="X6688">
            <v>0</v>
          </cell>
        </row>
        <row r="6689">
          <cell r="A6689" t="str">
            <v>1913300</v>
          </cell>
          <cell r="B6689">
            <v>1</v>
          </cell>
          <cell r="C6689" t="str">
            <v>Firewall Upgrade</v>
          </cell>
          <cell r="D6689" t="str">
            <v>80</v>
          </cell>
          <cell r="E6689" t="str">
            <v>CMPHAR</v>
          </cell>
          <cell r="F6689" t="str">
            <v>CMP</v>
          </cell>
          <cell r="G6689">
            <v>38686</v>
          </cell>
          <cell r="H6689" t="str">
            <v>Active</v>
          </cell>
          <cell r="I6689">
            <v>1</v>
          </cell>
          <cell r="J6689">
            <v>39344</v>
          </cell>
          <cell r="K6689" t="str">
            <v>X</v>
          </cell>
          <cell r="L6689" t="str">
            <v>TN</v>
          </cell>
          <cell r="M6689" t="str">
            <v>0016</v>
          </cell>
          <cell r="N6689">
            <v>1050</v>
          </cell>
          <cell r="O6689">
            <v>0</v>
          </cell>
          <cell r="P6689">
            <v>0</v>
          </cell>
          <cell r="Q6689">
            <v>1050</v>
          </cell>
          <cell r="R6689">
            <v>0</v>
          </cell>
          <cell r="S6689">
            <v>0</v>
          </cell>
          <cell r="T6689">
            <v>3</v>
          </cell>
          <cell r="U6689">
            <v>0</v>
          </cell>
          <cell r="V6689">
            <v>0</v>
          </cell>
          <cell r="W6689">
            <v>0</v>
          </cell>
          <cell r="X6689">
            <v>0</v>
          </cell>
        </row>
        <row r="6690">
          <cell r="A6690" t="str">
            <v>1913400</v>
          </cell>
          <cell r="B6690">
            <v>1</v>
          </cell>
          <cell r="C6690" t="str">
            <v>MCH-13 Breathing Aparatus Compressor</v>
          </cell>
          <cell r="D6690" t="str">
            <v>66</v>
          </cell>
          <cell r="E6690" t="str">
            <v>PLEGEN</v>
          </cell>
          <cell r="F6690" t="str">
            <v>PLE</v>
          </cell>
          <cell r="G6690">
            <v>38686</v>
          </cell>
          <cell r="H6690" t="str">
            <v>Active</v>
          </cell>
          <cell r="I6690">
            <v>1</v>
          </cell>
          <cell r="J6690">
            <v>39344</v>
          </cell>
          <cell r="K6690" t="str">
            <v>AC</v>
          </cell>
          <cell r="L6690" t="str">
            <v>NA</v>
          </cell>
          <cell r="M6690" t="str">
            <v>0032</v>
          </cell>
          <cell r="N6690">
            <v>15428.7</v>
          </cell>
          <cell r="O6690">
            <v>0</v>
          </cell>
          <cell r="P6690">
            <v>1799.99</v>
          </cell>
          <cell r="Q6690">
            <v>15428.7</v>
          </cell>
          <cell r="R6690">
            <v>0</v>
          </cell>
          <cell r="S6690">
            <v>0</v>
          </cell>
          <cell r="T6690">
            <v>5</v>
          </cell>
          <cell r="U6690">
            <v>0</v>
          </cell>
          <cell r="V6690">
            <v>0</v>
          </cell>
          <cell r="W6690">
            <v>0</v>
          </cell>
          <cell r="X6690">
            <v>0</v>
          </cell>
        </row>
        <row r="6691">
          <cell r="A6691" t="str">
            <v>1913500</v>
          </cell>
          <cell r="B6691">
            <v>1</v>
          </cell>
          <cell r="C6691" t="str">
            <v>3 Seater Bench Seat - Coutts Street Park</v>
          </cell>
          <cell r="D6691" t="str">
            <v>22</v>
          </cell>
          <cell r="E6691" t="str">
            <v>CVLSUN</v>
          </cell>
          <cell r="F6691" t="str">
            <v>CVL</v>
          </cell>
          <cell r="G6691">
            <v>38820</v>
          </cell>
          <cell r="H6691" t="str">
            <v>Active</v>
          </cell>
          <cell r="I6691">
            <v>1</v>
          </cell>
          <cell r="J6691">
            <v>39344</v>
          </cell>
          <cell r="K6691" t="str">
            <v>C</v>
          </cell>
          <cell r="L6691" t="str">
            <v>WA</v>
          </cell>
          <cell r="M6691" t="str">
            <v>0013</v>
          </cell>
          <cell r="N6691">
            <v>0</v>
          </cell>
          <cell r="O6691">
            <v>0</v>
          </cell>
          <cell r="P6691">
            <v>0</v>
          </cell>
          <cell r="Q6691">
            <v>0</v>
          </cell>
          <cell r="R6691">
            <v>0</v>
          </cell>
          <cell r="S6691">
            <v>0</v>
          </cell>
          <cell r="T6691">
            <v>0</v>
          </cell>
          <cell r="U6691">
            <v>0</v>
          </cell>
          <cell r="V6691">
            <v>0</v>
          </cell>
          <cell r="W6691">
            <v>0</v>
          </cell>
          <cell r="X6691">
            <v>0</v>
          </cell>
        </row>
        <row r="6692">
          <cell r="A6692" t="str">
            <v>1913600</v>
          </cell>
          <cell r="B6692">
            <v>1</v>
          </cell>
          <cell r="C6692" t="str">
            <v>Wifi Network</v>
          </cell>
          <cell r="D6692" t="str">
            <v>34</v>
          </cell>
          <cell r="E6692" t="str">
            <v>CMPHAR</v>
          </cell>
          <cell r="F6692" t="str">
            <v>CMP</v>
          </cell>
          <cell r="G6692">
            <v>38686</v>
          </cell>
          <cell r="H6692" t="str">
            <v>Active</v>
          </cell>
          <cell r="I6692">
            <v>1</v>
          </cell>
          <cell r="J6692">
            <v>39344</v>
          </cell>
          <cell r="K6692" t="str">
            <v>C</v>
          </cell>
          <cell r="L6692" t="str">
            <v>TN</v>
          </cell>
          <cell r="M6692" t="str">
            <v>0034</v>
          </cell>
          <cell r="N6692">
            <v>136748.10999999999</v>
          </cell>
          <cell r="O6692">
            <v>0</v>
          </cell>
          <cell r="P6692">
            <v>0</v>
          </cell>
          <cell r="Q6692">
            <v>136748.10999999999</v>
          </cell>
          <cell r="R6692">
            <v>0</v>
          </cell>
          <cell r="S6692">
            <v>0</v>
          </cell>
          <cell r="T6692">
            <v>3</v>
          </cell>
          <cell r="U6692">
            <v>0</v>
          </cell>
          <cell r="V6692">
            <v>0</v>
          </cell>
          <cell r="W6692">
            <v>0</v>
          </cell>
          <cell r="X6692">
            <v>0</v>
          </cell>
        </row>
        <row r="6693">
          <cell r="A6693" t="str">
            <v>1913700</v>
          </cell>
          <cell r="B6693">
            <v>1</v>
          </cell>
          <cell r="C6693" t="str">
            <v>169m Security Fence</v>
          </cell>
          <cell r="D6693" t="str">
            <v>64</v>
          </cell>
          <cell r="E6693" t="str">
            <v>CVLFEN</v>
          </cell>
          <cell r="F6693" t="str">
            <v>CVL</v>
          </cell>
          <cell r="G6693">
            <v>38820</v>
          </cell>
          <cell r="H6693" t="str">
            <v>Active</v>
          </cell>
          <cell r="I6693">
            <v>1</v>
          </cell>
          <cell r="J6693">
            <v>39344</v>
          </cell>
          <cell r="K6693" t="str">
            <v>AC</v>
          </cell>
          <cell r="L6693" t="str">
            <v>MA</v>
          </cell>
          <cell r="M6693" t="str">
            <v>0050</v>
          </cell>
          <cell r="N6693">
            <v>0</v>
          </cell>
          <cell r="O6693">
            <v>0</v>
          </cell>
          <cell r="P6693">
            <v>0</v>
          </cell>
          <cell r="Q6693">
            <v>0</v>
          </cell>
          <cell r="R6693">
            <v>0</v>
          </cell>
          <cell r="S6693">
            <v>0</v>
          </cell>
          <cell r="T6693">
            <v>0</v>
          </cell>
          <cell r="U6693">
            <v>0</v>
          </cell>
          <cell r="V6693">
            <v>0</v>
          </cell>
          <cell r="W6693">
            <v>0</v>
          </cell>
          <cell r="X6693">
            <v>0</v>
          </cell>
        </row>
        <row r="6694">
          <cell r="A6694" t="str">
            <v>1913800</v>
          </cell>
          <cell r="B6694">
            <v>1</v>
          </cell>
          <cell r="C6694" t="str">
            <v>238 Coutts Street Land</v>
          </cell>
          <cell r="D6694" t="str">
            <v>24</v>
          </cell>
          <cell r="E6694" t="str">
            <v>LAN</v>
          </cell>
          <cell r="F6694" t="str">
            <v>LAN</v>
          </cell>
          <cell r="G6694">
            <v>38820</v>
          </cell>
          <cell r="H6694" t="str">
            <v>Active</v>
          </cell>
          <cell r="I6694">
            <v>402</v>
          </cell>
          <cell r="J6694">
            <v>39343</v>
          </cell>
          <cell r="K6694" t="str">
            <v>C</v>
          </cell>
          <cell r="L6694" t="str">
            <v>HO</v>
          </cell>
          <cell r="M6694" t="str">
            <v>0238</v>
          </cell>
          <cell r="N6694">
            <v>225000</v>
          </cell>
          <cell r="O6694">
            <v>0</v>
          </cell>
          <cell r="P6694">
            <v>0</v>
          </cell>
          <cell r="Q6694">
            <v>0</v>
          </cell>
          <cell r="R6694">
            <v>225000</v>
          </cell>
          <cell r="S6694">
            <v>117250</v>
          </cell>
          <cell r="T6694">
            <v>0</v>
          </cell>
          <cell r="U6694">
            <v>0</v>
          </cell>
          <cell r="V6694">
            <v>0</v>
          </cell>
          <cell r="W6694">
            <v>0</v>
          </cell>
          <cell r="X6694">
            <v>0</v>
          </cell>
        </row>
        <row r="6695">
          <cell r="A6695" t="str">
            <v>1913801</v>
          </cell>
          <cell r="B6695">
            <v>1</v>
          </cell>
          <cell r="C6695" t="str">
            <v>238 Coutts Street House</v>
          </cell>
          <cell r="D6695" t="str">
            <v>24</v>
          </cell>
          <cell r="E6695" t="str">
            <v>BUIHOU</v>
          </cell>
          <cell r="F6695" t="str">
            <v>BUI</v>
          </cell>
          <cell r="G6695">
            <v>38820</v>
          </cell>
          <cell r="H6695" t="str">
            <v>Active</v>
          </cell>
          <cell r="I6695">
            <v>1</v>
          </cell>
          <cell r="J6695">
            <v>39344</v>
          </cell>
          <cell r="K6695" t="str">
            <v>C</v>
          </cell>
          <cell r="L6695" t="str">
            <v>HO</v>
          </cell>
          <cell r="M6695" t="str">
            <v>0238</v>
          </cell>
          <cell r="N6695">
            <v>249578.31</v>
          </cell>
          <cell r="O6695">
            <v>524.29999999999995</v>
          </cell>
          <cell r="P6695">
            <v>6291.6</v>
          </cell>
          <cell r="Q6695">
            <v>12583.2</v>
          </cell>
          <cell r="R6695">
            <v>236995.11</v>
          </cell>
          <cell r="S6695">
            <v>73947.41</v>
          </cell>
          <cell r="T6695">
            <v>39</v>
          </cell>
          <cell r="U6695">
            <v>244</v>
          </cell>
          <cell r="V6695">
            <v>37</v>
          </cell>
          <cell r="W6695">
            <v>244</v>
          </cell>
          <cell r="X6695">
            <v>0</v>
          </cell>
        </row>
        <row r="6696">
          <cell r="A6696" t="str">
            <v>1913900</v>
          </cell>
          <cell r="B6696">
            <v>1</v>
          </cell>
          <cell r="C6696" t="str">
            <v>Plan Hanger A1 1000 Mobile Plan Trolley</v>
          </cell>
          <cell r="D6696" t="str">
            <v>80</v>
          </cell>
          <cell r="E6696" t="str">
            <v>PLEOFF</v>
          </cell>
          <cell r="F6696" t="str">
            <v>PLE</v>
          </cell>
          <cell r="G6696">
            <v>38717</v>
          </cell>
          <cell r="H6696" t="str">
            <v>Active</v>
          </cell>
          <cell r="I6696">
            <v>1</v>
          </cell>
          <cell r="J6696">
            <v>39344</v>
          </cell>
          <cell r="K6696" t="str">
            <v>X</v>
          </cell>
          <cell r="L6696" t="str">
            <v>TN</v>
          </cell>
          <cell r="M6696" t="str">
            <v>0034</v>
          </cell>
          <cell r="N6696">
            <v>854</v>
          </cell>
          <cell r="O6696">
            <v>0</v>
          </cell>
          <cell r="P6696">
            <v>113.88</v>
          </cell>
          <cell r="Q6696">
            <v>854</v>
          </cell>
          <cell r="R6696">
            <v>0</v>
          </cell>
          <cell r="S6696">
            <v>0</v>
          </cell>
          <cell r="T6696">
            <v>5</v>
          </cell>
          <cell r="U6696">
            <v>0</v>
          </cell>
          <cell r="V6696">
            <v>0</v>
          </cell>
          <cell r="W6696">
            <v>0</v>
          </cell>
          <cell r="X6696">
            <v>0</v>
          </cell>
        </row>
        <row r="6697">
          <cell r="A6697" t="str">
            <v>1914000</v>
          </cell>
          <cell r="B6697">
            <v>1</v>
          </cell>
          <cell r="C6697" t="str">
            <v>RDN Roller Door</v>
          </cell>
          <cell r="D6697" t="str">
            <v>54</v>
          </cell>
          <cell r="E6697" t="str">
            <v>BASADR</v>
          </cell>
          <cell r="F6697" t="str">
            <v>BAS</v>
          </cell>
          <cell r="G6697">
            <v>38820</v>
          </cell>
          <cell r="H6697" t="str">
            <v>Active</v>
          </cell>
          <cell r="I6697">
            <v>1</v>
          </cell>
          <cell r="J6697">
            <v>39344</v>
          </cell>
          <cell r="K6697" t="str">
            <v>C</v>
          </cell>
          <cell r="L6697" t="str">
            <v>SA</v>
          </cell>
          <cell r="M6697" t="str">
            <v>0011</v>
          </cell>
          <cell r="N6697">
            <v>0</v>
          </cell>
          <cell r="O6697">
            <v>0</v>
          </cell>
          <cell r="P6697">
            <v>0</v>
          </cell>
          <cell r="Q6697">
            <v>0</v>
          </cell>
          <cell r="R6697">
            <v>0</v>
          </cell>
          <cell r="S6697">
            <v>0</v>
          </cell>
          <cell r="T6697">
            <v>24</v>
          </cell>
          <cell r="U6697">
            <v>244</v>
          </cell>
          <cell r="V6697">
            <v>24</v>
          </cell>
          <cell r="W6697">
            <v>244</v>
          </cell>
          <cell r="X6697">
            <v>0</v>
          </cell>
        </row>
        <row r="6698">
          <cell r="A6698" t="str">
            <v>1914100</v>
          </cell>
          <cell r="B6698">
            <v>1</v>
          </cell>
          <cell r="C6698" t="str">
            <v>Bolt/Cochrane Memorial Plaque</v>
          </cell>
          <cell r="D6698" t="str">
            <v>22</v>
          </cell>
          <cell r="E6698" t="str">
            <v>CVLSUN</v>
          </cell>
          <cell r="F6698" t="str">
            <v>CVL</v>
          </cell>
          <cell r="G6698">
            <v>38820</v>
          </cell>
          <cell r="H6698" t="str">
            <v>Active</v>
          </cell>
          <cell r="I6698">
            <v>1</v>
          </cell>
          <cell r="J6698">
            <v>39343</v>
          </cell>
          <cell r="K6698" t="str">
            <v>I</v>
          </cell>
          <cell r="L6698" t="str">
            <v>WA</v>
          </cell>
          <cell r="M6698" t="str">
            <v>0025</v>
          </cell>
          <cell r="N6698">
            <v>0</v>
          </cell>
          <cell r="O6698">
            <v>0</v>
          </cell>
          <cell r="P6698">
            <v>0</v>
          </cell>
          <cell r="Q6698">
            <v>0</v>
          </cell>
          <cell r="R6698">
            <v>0</v>
          </cell>
          <cell r="S6698">
            <v>0</v>
          </cell>
          <cell r="T6698">
            <v>0</v>
          </cell>
          <cell r="U6698">
            <v>0</v>
          </cell>
          <cell r="V6698">
            <v>0</v>
          </cell>
          <cell r="W6698">
            <v>0</v>
          </cell>
          <cell r="X6698">
            <v>0</v>
          </cell>
        </row>
        <row r="6699">
          <cell r="A6699" t="str">
            <v>1914200</v>
          </cell>
          <cell r="B6699">
            <v>1</v>
          </cell>
          <cell r="C6699" t="str">
            <v>Lightbox-Middle of Exhibit Space (WI 80)</v>
          </cell>
          <cell r="D6699" t="str">
            <v>34</v>
          </cell>
          <cell r="E6699" t="str">
            <v>BASSIG</v>
          </cell>
          <cell r="F6699" t="str">
            <v>BAS</v>
          </cell>
          <cell r="G6699">
            <v>38820</v>
          </cell>
          <cell r="H6699" t="str">
            <v>Active</v>
          </cell>
          <cell r="I6699">
            <v>1</v>
          </cell>
          <cell r="J6699">
            <v>39344</v>
          </cell>
          <cell r="K6699" t="str">
            <v>R</v>
          </cell>
          <cell r="L6699" t="str">
            <v>TL</v>
          </cell>
          <cell r="M6699" t="str">
            <v>0106</v>
          </cell>
          <cell r="N6699">
            <v>14538.64</v>
          </cell>
          <cell r="O6699">
            <v>72.63</v>
          </cell>
          <cell r="P6699">
            <v>872.22</v>
          </cell>
          <cell r="Q6699">
            <v>1744.44</v>
          </cell>
          <cell r="R6699">
            <v>12794.2</v>
          </cell>
          <cell r="S6699">
            <v>5856.2</v>
          </cell>
          <cell r="T6699">
            <v>16</v>
          </cell>
          <cell r="U6699">
            <v>244</v>
          </cell>
          <cell r="V6699">
            <v>14</v>
          </cell>
          <cell r="W6699">
            <v>244</v>
          </cell>
          <cell r="X6699">
            <v>0</v>
          </cell>
        </row>
        <row r="6700">
          <cell r="A6700" t="str">
            <v>1914300</v>
          </cell>
          <cell r="B6700">
            <v>1</v>
          </cell>
          <cell r="C6700" t="str">
            <v>Portable Obstruction Lighting Batteries</v>
          </cell>
          <cell r="D6700" t="str">
            <v>64</v>
          </cell>
          <cell r="E6700" t="str">
            <v>PLETOO</v>
          </cell>
          <cell r="F6700" t="str">
            <v>PLE</v>
          </cell>
          <cell r="G6700">
            <v>38748</v>
          </cell>
          <cell r="H6700" t="str">
            <v>Active</v>
          </cell>
          <cell r="I6700">
            <v>1</v>
          </cell>
          <cell r="J6700">
            <v>39344</v>
          </cell>
          <cell r="K6700" t="str">
            <v>AC</v>
          </cell>
          <cell r="L6700" t="str">
            <v>NA</v>
          </cell>
          <cell r="M6700" t="str">
            <v>0032</v>
          </cell>
          <cell r="N6700">
            <v>1998.93</v>
          </cell>
          <cell r="O6700">
            <v>0</v>
          </cell>
          <cell r="P6700">
            <v>299.81</v>
          </cell>
          <cell r="Q6700">
            <v>1998.93</v>
          </cell>
          <cell r="R6700">
            <v>0</v>
          </cell>
          <cell r="S6700">
            <v>0</v>
          </cell>
          <cell r="T6700">
            <v>5</v>
          </cell>
          <cell r="U6700">
            <v>0</v>
          </cell>
          <cell r="V6700">
            <v>0</v>
          </cell>
          <cell r="W6700">
            <v>0</v>
          </cell>
          <cell r="X6700">
            <v>0</v>
          </cell>
        </row>
        <row r="6701">
          <cell r="A6701" t="str">
            <v>1914400</v>
          </cell>
          <cell r="B6701">
            <v>1</v>
          </cell>
          <cell r="C6701" t="str">
            <v>Lightbox - Intl Departures WI 5001</v>
          </cell>
          <cell r="D6701" t="str">
            <v>34</v>
          </cell>
          <cell r="E6701" t="str">
            <v>BASSIG</v>
          </cell>
          <cell r="F6701" t="str">
            <v>BAS</v>
          </cell>
          <cell r="G6701">
            <v>38820</v>
          </cell>
          <cell r="H6701" t="str">
            <v>Active</v>
          </cell>
          <cell r="I6701">
            <v>1</v>
          </cell>
          <cell r="J6701">
            <v>39344</v>
          </cell>
          <cell r="K6701" t="str">
            <v>C</v>
          </cell>
          <cell r="L6701" t="str">
            <v>TM</v>
          </cell>
          <cell r="M6701" t="str">
            <v>0157</v>
          </cell>
          <cell r="N6701">
            <v>6301.73</v>
          </cell>
          <cell r="O6701">
            <v>31.3</v>
          </cell>
          <cell r="P6701">
            <v>376.15</v>
          </cell>
          <cell r="Q6701">
            <v>752.3</v>
          </cell>
          <cell r="R6701">
            <v>5549.43</v>
          </cell>
          <cell r="S6701">
            <v>2332.85</v>
          </cell>
          <cell r="T6701">
            <v>16</v>
          </cell>
          <cell r="U6701">
            <v>275</v>
          </cell>
          <cell r="V6701">
            <v>14</v>
          </cell>
          <cell r="W6701">
            <v>275</v>
          </cell>
          <cell r="X6701">
            <v>0</v>
          </cell>
        </row>
        <row r="6702">
          <cell r="A6702" t="str">
            <v>1914500</v>
          </cell>
          <cell r="B6702">
            <v>1</v>
          </cell>
          <cell r="C6702" t="str">
            <v>Fire Protection System</v>
          </cell>
          <cell r="D6702" t="str">
            <v>17</v>
          </cell>
          <cell r="E6702" t="str">
            <v>BASSPR</v>
          </cell>
          <cell r="F6702" t="str">
            <v>BAS</v>
          </cell>
          <cell r="G6702">
            <v>38820</v>
          </cell>
          <cell r="H6702" t="str">
            <v>Active</v>
          </cell>
          <cell r="I6702">
            <v>1</v>
          </cell>
          <cell r="J6702">
            <v>39343</v>
          </cell>
          <cell r="K6702" t="str">
            <v>I</v>
          </cell>
          <cell r="L6702" t="str">
            <v>WA</v>
          </cell>
          <cell r="M6702" t="str">
            <v>108-112</v>
          </cell>
          <cell r="N6702">
            <v>2582.4299999999998</v>
          </cell>
          <cell r="O6702">
            <v>0</v>
          </cell>
          <cell r="P6702">
            <v>0</v>
          </cell>
          <cell r="Q6702">
            <v>0</v>
          </cell>
          <cell r="R6702">
            <v>2582.4299999999998</v>
          </cell>
          <cell r="S6702">
            <v>0</v>
          </cell>
          <cell r="T6702">
            <v>19</v>
          </cell>
          <cell r="U6702">
            <v>275</v>
          </cell>
          <cell r="V6702">
            <v>19</v>
          </cell>
          <cell r="W6702">
            <v>275</v>
          </cell>
          <cell r="X6702">
            <v>0</v>
          </cell>
        </row>
        <row r="6703">
          <cell r="A6703" t="str">
            <v>1914600</v>
          </cell>
          <cell r="B6703">
            <v>1</v>
          </cell>
          <cell r="C6703" t="str">
            <v>Safety Mirror</v>
          </cell>
          <cell r="D6703" t="str">
            <v>43</v>
          </cell>
          <cell r="E6703" t="str">
            <v>PLEGEN</v>
          </cell>
          <cell r="F6703" t="str">
            <v>PLE</v>
          </cell>
          <cell r="G6703">
            <v>38748</v>
          </cell>
          <cell r="H6703" t="str">
            <v>Active</v>
          </cell>
          <cell r="I6703">
            <v>1</v>
          </cell>
          <cell r="J6703">
            <v>39344</v>
          </cell>
          <cell r="K6703" t="str">
            <v>V</v>
          </cell>
          <cell r="L6703" t="str">
            <v>SA</v>
          </cell>
          <cell r="M6703" t="str">
            <v>0014</v>
          </cell>
          <cell r="N6703">
            <v>1190.53</v>
          </cell>
          <cell r="O6703">
            <v>0</v>
          </cell>
          <cell r="P6703">
            <v>178.57</v>
          </cell>
          <cell r="Q6703">
            <v>1190.53</v>
          </cell>
          <cell r="R6703">
            <v>0</v>
          </cell>
          <cell r="S6703">
            <v>0</v>
          </cell>
          <cell r="T6703">
            <v>5</v>
          </cell>
          <cell r="U6703">
            <v>0</v>
          </cell>
          <cell r="V6703">
            <v>0</v>
          </cell>
          <cell r="W6703">
            <v>0</v>
          </cell>
          <cell r="X6703">
            <v>0</v>
          </cell>
        </row>
        <row r="6704">
          <cell r="A6704" t="str">
            <v>1914700</v>
          </cell>
          <cell r="B6704">
            <v>1</v>
          </cell>
          <cell r="C6704" t="str">
            <v>HP Compaq dc7600 SFF P4-531 3.0GHz HT/80</v>
          </cell>
          <cell r="D6704" t="str">
            <v>80</v>
          </cell>
          <cell r="E6704" t="str">
            <v>CMPHAR</v>
          </cell>
          <cell r="F6704" t="str">
            <v>CMP</v>
          </cell>
          <cell r="G6704">
            <v>38748</v>
          </cell>
          <cell r="H6704" t="str">
            <v>Active</v>
          </cell>
          <cell r="I6704">
            <v>1</v>
          </cell>
          <cell r="J6704">
            <v>39344</v>
          </cell>
          <cell r="K6704" t="str">
            <v>X</v>
          </cell>
          <cell r="L6704" t="str">
            <v>TN</v>
          </cell>
          <cell r="M6704" t="str">
            <v>0034</v>
          </cell>
          <cell r="N6704">
            <v>1355.5</v>
          </cell>
          <cell r="O6704">
            <v>0</v>
          </cell>
          <cell r="P6704">
            <v>0</v>
          </cell>
          <cell r="Q6704">
            <v>1355.5</v>
          </cell>
          <cell r="R6704">
            <v>0</v>
          </cell>
          <cell r="S6704">
            <v>0</v>
          </cell>
          <cell r="T6704">
            <v>3</v>
          </cell>
          <cell r="U6704">
            <v>0</v>
          </cell>
          <cell r="V6704">
            <v>0</v>
          </cell>
          <cell r="W6704">
            <v>0</v>
          </cell>
          <cell r="X6704">
            <v>0</v>
          </cell>
        </row>
        <row r="6705">
          <cell r="A6705" t="str">
            <v>1914800</v>
          </cell>
          <cell r="B6705">
            <v>1</v>
          </cell>
          <cell r="C6705" t="str">
            <v>HP Compaq dc7600 SFF P4-531 3.0GHz HT/80</v>
          </cell>
          <cell r="D6705" t="str">
            <v>80</v>
          </cell>
          <cell r="E6705" t="str">
            <v>CMPHAR</v>
          </cell>
          <cell r="F6705" t="str">
            <v>CMP</v>
          </cell>
          <cell r="G6705">
            <v>38748</v>
          </cell>
          <cell r="H6705" t="str">
            <v>Active</v>
          </cell>
          <cell r="I6705">
            <v>1</v>
          </cell>
          <cell r="J6705">
            <v>39344</v>
          </cell>
          <cell r="K6705" t="str">
            <v>X</v>
          </cell>
          <cell r="L6705" t="str">
            <v>TN</v>
          </cell>
          <cell r="M6705" t="str">
            <v>0034</v>
          </cell>
          <cell r="N6705">
            <v>1355.5</v>
          </cell>
          <cell r="O6705">
            <v>0</v>
          </cell>
          <cell r="P6705">
            <v>0</v>
          </cell>
          <cell r="Q6705">
            <v>1355.5</v>
          </cell>
          <cell r="R6705">
            <v>0</v>
          </cell>
          <cell r="S6705">
            <v>0</v>
          </cell>
          <cell r="T6705">
            <v>3</v>
          </cell>
          <cell r="U6705">
            <v>0</v>
          </cell>
          <cell r="V6705">
            <v>0</v>
          </cell>
          <cell r="W6705">
            <v>0</v>
          </cell>
          <cell r="X6705">
            <v>0</v>
          </cell>
        </row>
        <row r="6706">
          <cell r="A6706" t="str">
            <v>1914900</v>
          </cell>
          <cell r="B6706">
            <v>1</v>
          </cell>
          <cell r="C6706" t="str">
            <v>Phillips 17" Black Real Flat Monitor</v>
          </cell>
          <cell r="D6706" t="str">
            <v>80</v>
          </cell>
          <cell r="E6706" t="str">
            <v>CMPHAR</v>
          </cell>
          <cell r="F6706" t="str">
            <v>CMP</v>
          </cell>
          <cell r="G6706">
            <v>38748</v>
          </cell>
          <cell r="H6706" t="str">
            <v>Active</v>
          </cell>
          <cell r="I6706">
            <v>1</v>
          </cell>
          <cell r="J6706">
            <v>39344</v>
          </cell>
          <cell r="K6706" t="str">
            <v>X</v>
          </cell>
          <cell r="L6706" t="str">
            <v>TN</v>
          </cell>
          <cell r="M6706" t="str">
            <v>0034</v>
          </cell>
          <cell r="N6706">
            <v>215.5</v>
          </cell>
          <cell r="O6706">
            <v>0</v>
          </cell>
          <cell r="P6706">
            <v>0</v>
          </cell>
          <cell r="Q6706">
            <v>215.5</v>
          </cell>
          <cell r="R6706">
            <v>0</v>
          </cell>
          <cell r="S6706">
            <v>0</v>
          </cell>
          <cell r="T6706">
            <v>3</v>
          </cell>
          <cell r="U6706">
            <v>0</v>
          </cell>
          <cell r="V6706">
            <v>0</v>
          </cell>
          <cell r="W6706">
            <v>0</v>
          </cell>
          <cell r="X6706">
            <v>0</v>
          </cell>
        </row>
        <row r="6707">
          <cell r="A6707" t="str">
            <v>1915000</v>
          </cell>
          <cell r="B6707">
            <v>1</v>
          </cell>
          <cell r="C6707" t="str">
            <v>RDN Roller Door</v>
          </cell>
          <cell r="D6707" t="str">
            <v>66</v>
          </cell>
          <cell r="E6707" t="str">
            <v>BASADR</v>
          </cell>
          <cell r="F6707" t="str">
            <v>BAS</v>
          </cell>
          <cell r="G6707">
            <v>38820</v>
          </cell>
          <cell r="H6707" t="str">
            <v>Active</v>
          </cell>
          <cell r="I6707">
            <v>1</v>
          </cell>
          <cell r="J6707">
            <v>39344</v>
          </cell>
          <cell r="K6707" t="str">
            <v>AC</v>
          </cell>
          <cell r="L6707" t="str">
            <v>NA</v>
          </cell>
          <cell r="M6707" t="str">
            <v>0032</v>
          </cell>
          <cell r="N6707">
            <v>43380.74</v>
          </cell>
          <cell r="O6707">
            <v>166.22</v>
          </cell>
          <cell r="P6707">
            <v>1994.2</v>
          </cell>
          <cell r="Q6707">
            <v>3988.4</v>
          </cell>
          <cell r="R6707">
            <v>39392.339999999997</v>
          </cell>
          <cell r="S6707">
            <v>26359.41</v>
          </cell>
          <cell r="T6707">
            <v>21</v>
          </cell>
          <cell r="U6707">
            <v>275</v>
          </cell>
          <cell r="V6707">
            <v>19</v>
          </cell>
          <cell r="W6707">
            <v>275</v>
          </cell>
          <cell r="X6707">
            <v>0</v>
          </cell>
        </row>
        <row r="6708">
          <cell r="A6708" t="str">
            <v>1915001</v>
          </cell>
          <cell r="B6708">
            <v>1</v>
          </cell>
          <cell r="C6708" t="str">
            <v>RDN Roller Door Additional Costs</v>
          </cell>
          <cell r="D6708" t="str">
            <v>66</v>
          </cell>
          <cell r="E6708" t="str">
            <v>BASADR</v>
          </cell>
          <cell r="F6708" t="str">
            <v>BAS</v>
          </cell>
          <cell r="G6708">
            <v>38837</v>
          </cell>
          <cell r="H6708" t="str">
            <v>Active</v>
          </cell>
          <cell r="I6708">
            <v>1</v>
          </cell>
          <cell r="J6708">
            <v>39346</v>
          </cell>
          <cell r="K6708" t="str">
            <v>AC</v>
          </cell>
          <cell r="L6708" t="str">
            <v>NA</v>
          </cell>
          <cell r="M6708" t="str">
            <v>0032</v>
          </cell>
          <cell r="N6708">
            <v>1045.77</v>
          </cell>
          <cell r="O6708">
            <v>9.41</v>
          </cell>
          <cell r="P6708">
            <v>113.03</v>
          </cell>
          <cell r="Q6708">
            <v>226.06</v>
          </cell>
          <cell r="R6708">
            <v>819.71</v>
          </cell>
          <cell r="S6708">
            <v>635.44000000000005</v>
          </cell>
          <cell r="T6708">
            <v>9</v>
          </cell>
          <cell r="U6708">
            <v>92</v>
          </cell>
          <cell r="V6708">
            <v>7</v>
          </cell>
          <cell r="W6708">
            <v>92</v>
          </cell>
          <cell r="X6708">
            <v>0</v>
          </cell>
        </row>
        <row r="6709">
          <cell r="A6709" t="str">
            <v>1915100</v>
          </cell>
          <cell r="B6709">
            <v>1</v>
          </cell>
          <cell r="C6709" t="str">
            <v>Exchange Server 2003 Licences</v>
          </cell>
          <cell r="D6709" t="str">
            <v>80</v>
          </cell>
          <cell r="E6709" t="str">
            <v>CMPSOF</v>
          </cell>
          <cell r="F6709" t="str">
            <v>CMP</v>
          </cell>
          <cell r="G6709">
            <v>38748</v>
          </cell>
          <cell r="H6709" t="str">
            <v>Active</v>
          </cell>
          <cell r="I6709">
            <v>45</v>
          </cell>
          <cell r="J6709">
            <v>39344</v>
          </cell>
          <cell r="K6709" t="str">
            <v>X</v>
          </cell>
          <cell r="L6709" t="str">
            <v>TN</v>
          </cell>
          <cell r="M6709" t="str">
            <v>0034</v>
          </cell>
          <cell r="N6709">
            <v>6953.15</v>
          </cell>
          <cell r="O6709">
            <v>0</v>
          </cell>
          <cell r="P6709">
            <v>0</v>
          </cell>
          <cell r="Q6709">
            <v>6953.15</v>
          </cell>
          <cell r="R6709">
            <v>0</v>
          </cell>
          <cell r="S6709">
            <v>0</v>
          </cell>
          <cell r="T6709">
            <v>3</v>
          </cell>
          <cell r="U6709">
            <v>0</v>
          </cell>
          <cell r="V6709">
            <v>0</v>
          </cell>
          <cell r="W6709">
            <v>0</v>
          </cell>
          <cell r="X6709">
            <v>0</v>
          </cell>
        </row>
        <row r="6710">
          <cell r="A6710" t="str">
            <v>1915200</v>
          </cell>
          <cell r="B6710">
            <v>1</v>
          </cell>
          <cell r="C6710" t="str">
            <v>MS Windows Server Standard 2003 Licences</v>
          </cell>
          <cell r="D6710" t="str">
            <v>80</v>
          </cell>
          <cell r="E6710" t="str">
            <v>CMPSOF</v>
          </cell>
          <cell r="F6710" t="str">
            <v>CMP</v>
          </cell>
          <cell r="G6710">
            <v>38748</v>
          </cell>
          <cell r="H6710" t="str">
            <v>Active</v>
          </cell>
          <cell r="I6710">
            <v>45</v>
          </cell>
          <cell r="J6710">
            <v>39344</v>
          </cell>
          <cell r="K6710" t="str">
            <v>X</v>
          </cell>
          <cell r="L6710" t="str">
            <v>TN</v>
          </cell>
          <cell r="M6710" t="str">
            <v>0034</v>
          </cell>
          <cell r="N6710">
            <v>3789.95</v>
          </cell>
          <cell r="O6710">
            <v>0</v>
          </cell>
          <cell r="P6710">
            <v>0</v>
          </cell>
          <cell r="Q6710">
            <v>3789.95</v>
          </cell>
          <cell r="R6710">
            <v>0</v>
          </cell>
          <cell r="S6710">
            <v>0</v>
          </cell>
          <cell r="T6710">
            <v>3</v>
          </cell>
          <cell r="U6710">
            <v>0</v>
          </cell>
          <cell r="V6710">
            <v>0</v>
          </cell>
          <cell r="W6710">
            <v>0</v>
          </cell>
          <cell r="X6710">
            <v>0</v>
          </cell>
        </row>
        <row r="6711">
          <cell r="A6711" t="str">
            <v>1915300</v>
          </cell>
          <cell r="B6711">
            <v>1</v>
          </cell>
          <cell r="C6711" t="str">
            <v>Office Professional 2003 Licences</v>
          </cell>
          <cell r="D6711" t="str">
            <v>80</v>
          </cell>
          <cell r="E6711" t="str">
            <v>CMPSOF</v>
          </cell>
          <cell r="F6711" t="str">
            <v>CMP</v>
          </cell>
          <cell r="G6711">
            <v>38748</v>
          </cell>
          <cell r="H6711" t="str">
            <v>Active</v>
          </cell>
          <cell r="I6711">
            <v>1</v>
          </cell>
          <cell r="J6711">
            <v>39344</v>
          </cell>
          <cell r="K6711" t="str">
            <v>X</v>
          </cell>
          <cell r="L6711" t="str">
            <v>TN</v>
          </cell>
          <cell r="M6711" t="str">
            <v>0034</v>
          </cell>
          <cell r="N6711">
            <v>1639</v>
          </cell>
          <cell r="O6711">
            <v>0</v>
          </cell>
          <cell r="P6711">
            <v>0</v>
          </cell>
          <cell r="Q6711">
            <v>1639</v>
          </cell>
          <cell r="R6711">
            <v>0</v>
          </cell>
          <cell r="S6711">
            <v>0</v>
          </cell>
          <cell r="T6711">
            <v>3</v>
          </cell>
          <cell r="U6711">
            <v>0</v>
          </cell>
          <cell r="V6711">
            <v>0</v>
          </cell>
          <cell r="W6711">
            <v>0</v>
          </cell>
          <cell r="X6711">
            <v>0</v>
          </cell>
        </row>
        <row r="6712">
          <cell r="A6712" t="str">
            <v>1915400</v>
          </cell>
          <cell r="B6712">
            <v>1</v>
          </cell>
          <cell r="C6712" t="str">
            <v>Scedhule Ples Software - Lighting</v>
          </cell>
          <cell r="D6712" t="str">
            <v>34</v>
          </cell>
          <cell r="E6712" t="str">
            <v>CMPSOF</v>
          </cell>
          <cell r="F6712" t="str">
            <v>CMP</v>
          </cell>
          <cell r="G6712">
            <v>38776</v>
          </cell>
          <cell r="H6712" t="str">
            <v>Active</v>
          </cell>
          <cell r="I6712">
            <v>1</v>
          </cell>
          <cell r="J6712">
            <v>39344</v>
          </cell>
          <cell r="K6712" t="str">
            <v>X</v>
          </cell>
          <cell r="L6712" t="str">
            <v>TN</v>
          </cell>
          <cell r="M6712" t="str">
            <v>0016</v>
          </cell>
          <cell r="N6712">
            <v>13000</v>
          </cell>
          <cell r="O6712">
            <v>0</v>
          </cell>
          <cell r="P6712">
            <v>0</v>
          </cell>
          <cell r="Q6712">
            <v>13000</v>
          </cell>
          <cell r="R6712">
            <v>0</v>
          </cell>
          <cell r="S6712">
            <v>0</v>
          </cell>
          <cell r="T6712">
            <v>3</v>
          </cell>
          <cell r="U6712">
            <v>0</v>
          </cell>
          <cell r="V6712">
            <v>0</v>
          </cell>
          <cell r="W6712">
            <v>0</v>
          </cell>
          <cell r="X6712">
            <v>0</v>
          </cell>
        </row>
        <row r="6713">
          <cell r="A6713" t="str">
            <v>1915500</v>
          </cell>
          <cell r="B6713">
            <v>1</v>
          </cell>
          <cell r="C6713" t="str">
            <v>Wall Mounted Fan Heater</v>
          </cell>
          <cell r="D6713" t="str">
            <v>24</v>
          </cell>
          <cell r="E6713" t="str">
            <v>BASHEA</v>
          </cell>
          <cell r="F6713" t="str">
            <v>BAS</v>
          </cell>
          <cell r="G6713">
            <v>38820</v>
          </cell>
          <cell r="H6713" t="str">
            <v>Active</v>
          </cell>
          <cell r="I6713">
            <v>1</v>
          </cell>
          <cell r="J6713">
            <v>39344</v>
          </cell>
          <cell r="K6713" t="str">
            <v>AL</v>
          </cell>
          <cell r="L6713" t="str">
            <v>HO</v>
          </cell>
          <cell r="M6713" t="str">
            <v>0051</v>
          </cell>
          <cell r="N6713">
            <v>0</v>
          </cell>
          <cell r="O6713">
            <v>0</v>
          </cell>
          <cell r="P6713">
            <v>0</v>
          </cell>
          <cell r="Q6713">
            <v>0</v>
          </cell>
          <cell r="R6713">
            <v>0</v>
          </cell>
          <cell r="S6713">
            <v>0</v>
          </cell>
          <cell r="T6713">
            <v>19</v>
          </cell>
          <cell r="U6713">
            <v>91</v>
          </cell>
          <cell r="V6713">
            <v>19</v>
          </cell>
          <cell r="W6713">
            <v>91</v>
          </cell>
          <cell r="X6713">
            <v>0</v>
          </cell>
        </row>
        <row r="6714">
          <cell r="A6714" t="str">
            <v>1915600</v>
          </cell>
          <cell r="B6714">
            <v>1</v>
          </cell>
          <cell r="C6714" t="str">
            <v>PTZ Camera</v>
          </cell>
          <cell r="D6714" t="str">
            <v>34</v>
          </cell>
          <cell r="E6714" t="str">
            <v>PLECC</v>
          </cell>
          <cell r="F6714" t="str">
            <v>PLE</v>
          </cell>
          <cell r="G6714">
            <v>38776</v>
          </cell>
          <cell r="H6714" t="str">
            <v>Active</v>
          </cell>
          <cell r="I6714">
            <v>1</v>
          </cell>
          <cell r="J6714">
            <v>39344</v>
          </cell>
          <cell r="K6714" t="str">
            <v>TDP</v>
          </cell>
          <cell r="L6714" t="str">
            <v>TW</v>
          </cell>
          <cell r="M6714" t="str">
            <v>0002</v>
          </cell>
          <cell r="N6714">
            <v>7370</v>
          </cell>
          <cell r="O6714">
            <v>0</v>
          </cell>
          <cell r="P6714">
            <v>1351.17</v>
          </cell>
          <cell r="Q6714">
            <v>7370</v>
          </cell>
          <cell r="R6714">
            <v>0</v>
          </cell>
          <cell r="S6714">
            <v>0</v>
          </cell>
          <cell r="T6714">
            <v>5</v>
          </cell>
          <cell r="U6714">
            <v>0</v>
          </cell>
          <cell r="V6714">
            <v>0</v>
          </cell>
          <cell r="W6714">
            <v>0</v>
          </cell>
          <cell r="X6714">
            <v>0</v>
          </cell>
        </row>
        <row r="6715">
          <cell r="A6715" t="str">
            <v>1915700</v>
          </cell>
          <cell r="B6715">
            <v>1</v>
          </cell>
          <cell r="C6715" t="str">
            <v>Vinyl Flooring in Bathroom &amp; Laundry</v>
          </cell>
          <cell r="D6715" t="str">
            <v>24</v>
          </cell>
          <cell r="E6715" t="str">
            <v>BASFLO</v>
          </cell>
          <cell r="F6715" t="str">
            <v>BAS</v>
          </cell>
          <cell r="G6715">
            <v>38820</v>
          </cell>
          <cell r="H6715" t="str">
            <v>Active</v>
          </cell>
          <cell r="I6715">
            <v>1</v>
          </cell>
          <cell r="J6715">
            <v>39344</v>
          </cell>
          <cell r="K6715" t="str">
            <v>AL</v>
          </cell>
          <cell r="L6715" t="str">
            <v>HO</v>
          </cell>
          <cell r="M6715" t="str">
            <v>0021</v>
          </cell>
          <cell r="N6715">
            <v>0</v>
          </cell>
          <cell r="O6715">
            <v>0</v>
          </cell>
          <cell r="P6715">
            <v>0</v>
          </cell>
          <cell r="Q6715">
            <v>0</v>
          </cell>
          <cell r="R6715">
            <v>0</v>
          </cell>
          <cell r="S6715">
            <v>0</v>
          </cell>
          <cell r="T6715">
            <v>4</v>
          </cell>
          <cell r="U6715">
            <v>306</v>
          </cell>
          <cell r="V6715">
            <v>4</v>
          </cell>
          <cell r="W6715">
            <v>306</v>
          </cell>
          <cell r="X6715">
            <v>0</v>
          </cell>
        </row>
        <row r="6716">
          <cell r="A6716" t="str">
            <v>1915800</v>
          </cell>
          <cell r="B6716">
            <v>1</v>
          </cell>
          <cell r="C6716" t="str">
            <v>Expelair Fan 21 Bridge Street</v>
          </cell>
          <cell r="D6716" t="str">
            <v>24</v>
          </cell>
          <cell r="E6716" t="str">
            <v>BASAIR</v>
          </cell>
          <cell r="F6716" t="str">
            <v>BAS</v>
          </cell>
          <cell r="G6716">
            <v>38820</v>
          </cell>
          <cell r="H6716" t="str">
            <v>Active</v>
          </cell>
          <cell r="I6716">
            <v>1</v>
          </cell>
          <cell r="J6716">
            <v>39344</v>
          </cell>
          <cell r="K6716" t="str">
            <v>AL</v>
          </cell>
          <cell r="L6716" t="str">
            <v>HO</v>
          </cell>
          <cell r="M6716" t="str">
            <v>0021</v>
          </cell>
          <cell r="N6716">
            <v>0</v>
          </cell>
          <cell r="O6716">
            <v>0</v>
          </cell>
          <cell r="P6716">
            <v>0</v>
          </cell>
          <cell r="Q6716">
            <v>0</v>
          </cell>
          <cell r="R6716">
            <v>0</v>
          </cell>
          <cell r="S6716">
            <v>0</v>
          </cell>
          <cell r="T6716">
            <v>19</v>
          </cell>
          <cell r="U6716">
            <v>183</v>
          </cell>
          <cell r="V6716">
            <v>19</v>
          </cell>
          <cell r="W6716">
            <v>183</v>
          </cell>
          <cell r="X6716">
            <v>0</v>
          </cell>
        </row>
        <row r="6717">
          <cell r="A6717" t="str">
            <v>1915900</v>
          </cell>
          <cell r="B6717">
            <v>1</v>
          </cell>
          <cell r="C6717" t="str">
            <v>Taxi/Shuttle Pricing Guides</v>
          </cell>
          <cell r="D6717" t="str">
            <v>42</v>
          </cell>
          <cell r="E6717" t="str">
            <v>CVLSIG</v>
          </cell>
          <cell r="F6717" t="str">
            <v>CVL</v>
          </cell>
          <cell r="G6717">
            <v>38820</v>
          </cell>
          <cell r="H6717" t="str">
            <v>Active</v>
          </cell>
          <cell r="I6717">
            <v>1</v>
          </cell>
          <cell r="J6717">
            <v>39344</v>
          </cell>
          <cell r="K6717" t="str">
            <v>V</v>
          </cell>
          <cell r="L6717" t="str">
            <v>CP</v>
          </cell>
          <cell r="M6717" t="str">
            <v>0004</v>
          </cell>
          <cell r="N6717">
            <v>0</v>
          </cell>
          <cell r="O6717">
            <v>0</v>
          </cell>
          <cell r="P6717">
            <v>0</v>
          </cell>
          <cell r="Q6717">
            <v>0</v>
          </cell>
          <cell r="R6717">
            <v>0</v>
          </cell>
          <cell r="S6717">
            <v>0</v>
          </cell>
          <cell r="T6717">
            <v>0</v>
          </cell>
          <cell r="U6717">
            <v>0</v>
          </cell>
          <cell r="V6717">
            <v>0</v>
          </cell>
          <cell r="W6717">
            <v>0</v>
          </cell>
          <cell r="X6717">
            <v>0</v>
          </cell>
        </row>
        <row r="6718">
          <cell r="A6718" t="str">
            <v>1916100</v>
          </cell>
          <cell r="B6718">
            <v>1</v>
          </cell>
          <cell r="C6718" t="str">
            <v>Hose Patching Machine</v>
          </cell>
          <cell r="D6718" t="str">
            <v>66</v>
          </cell>
          <cell r="E6718" t="str">
            <v>PLEGEN</v>
          </cell>
          <cell r="F6718" t="str">
            <v>PLE</v>
          </cell>
          <cell r="G6718">
            <v>38776</v>
          </cell>
          <cell r="H6718" t="str">
            <v>Active</v>
          </cell>
          <cell r="I6718">
            <v>1</v>
          </cell>
          <cell r="J6718">
            <v>39344</v>
          </cell>
          <cell r="K6718" t="str">
            <v>AC</v>
          </cell>
          <cell r="L6718" t="str">
            <v>NA</v>
          </cell>
          <cell r="M6718" t="str">
            <v>0032</v>
          </cell>
          <cell r="N6718">
            <v>4065.85</v>
          </cell>
          <cell r="O6718">
            <v>0</v>
          </cell>
          <cell r="P6718">
            <v>677.64</v>
          </cell>
          <cell r="Q6718">
            <v>4065.85</v>
          </cell>
          <cell r="R6718">
            <v>0</v>
          </cell>
          <cell r="S6718">
            <v>0</v>
          </cell>
          <cell r="T6718">
            <v>5</v>
          </cell>
          <cell r="U6718">
            <v>0</v>
          </cell>
          <cell r="V6718">
            <v>0</v>
          </cell>
          <cell r="W6718">
            <v>0</v>
          </cell>
          <cell r="X6718">
            <v>0</v>
          </cell>
        </row>
        <row r="6719">
          <cell r="A6719" t="str">
            <v>1916200</v>
          </cell>
          <cell r="B6719">
            <v>1</v>
          </cell>
          <cell r="C6719" t="str">
            <v>Mobile Pedestal Econo 2 Drawers</v>
          </cell>
          <cell r="D6719" t="str">
            <v>80</v>
          </cell>
          <cell r="E6719" t="str">
            <v>FIXFUR</v>
          </cell>
          <cell r="F6719" t="str">
            <v>FIX</v>
          </cell>
          <cell r="G6719">
            <v>38776</v>
          </cell>
          <cell r="H6719" t="str">
            <v>Active</v>
          </cell>
          <cell r="I6719">
            <v>1</v>
          </cell>
          <cell r="J6719">
            <v>39343</v>
          </cell>
          <cell r="K6719" t="str">
            <v>X</v>
          </cell>
          <cell r="L6719" t="str">
            <v>TN</v>
          </cell>
          <cell r="M6719" t="str">
            <v>0034</v>
          </cell>
          <cell r="N6719">
            <v>324.29000000000002</v>
          </cell>
          <cell r="O6719">
            <v>0</v>
          </cell>
          <cell r="P6719">
            <v>54.04</v>
          </cell>
          <cell r="Q6719">
            <v>324.29000000000002</v>
          </cell>
          <cell r="R6719">
            <v>0</v>
          </cell>
          <cell r="S6719">
            <v>0</v>
          </cell>
          <cell r="T6719">
            <v>5</v>
          </cell>
          <cell r="U6719">
            <v>0</v>
          </cell>
          <cell r="V6719">
            <v>0</v>
          </cell>
          <cell r="W6719">
            <v>0</v>
          </cell>
          <cell r="X6719">
            <v>0</v>
          </cell>
        </row>
        <row r="6720">
          <cell r="A6720" t="str">
            <v>1916300</v>
          </cell>
          <cell r="B6720">
            <v>1</v>
          </cell>
          <cell r="C6720" t="str">
            <v>Tambour 4 Level Cabinet &amp; 2 Shelves</v>
          </cell>
          <cell r="D6720" t="str">
            <v>80</v>
          </cell>
          <cell r="E6720" t="str">
            <v>FIXFUR</v>
          </cell>
          <cell r="F6720" t="str">
            <v>FIX</v>
          </cell>
          <cell r="G6720">
            <v>38776</v>
          </cell>
          <cell r="H6720" t="str">
            <v>Active</v>
          </cell>
          <cell r="I6720">
            <v>1</v>
          </cell>
          <cell r="J6720">
            <v>39343</v>
          </cell>
          <cell r="K6720" t="str">
            <v>X</v>
          </cell>
          <cell r="L6720" t="str">
            <v>TN</v>
          </cell>
          <cell r="M6720" t="str">
            <v>0034</v>
          </cell>
          <cell r="N6720">
            <v>956</v>
          </cell>
          <cell r="O6720">
            <v>0</v>
          </cell>
          <cell r="P6720">
            <v>159.33000000000001</v>
          </cell>
          <cell r="Q6720">
            <v>956</v>
          </cell>
          <cell r="R6720">
            <v>0</v>
          </cell>
          <cell r="S6720">
            <v>0</v>
          </cell>
          <cell r="T6720">
            <v>5</v>
          </cell>
          <cell r="U6720">
            <v>0</v>
          </cell>
          <cell r="V6720">
            <v>0</v>
          </cell>
          <cell r="W6720">
            <v>0</v>
          </cell>
          <cell r="X6720">
            <v>0</v>
          </cell>
        </row>
        <row r="6721">
          <cell r="A6721" t="str">
            <v>1916400</v>
          </cell>
          <cell r="B6721">
            <v>1</v>
          </cell>
          <cell r="C6721" t="str">
            <v>Office Chair - with Arms</v>
          </cell>
          <cell r="D6721" t="str">
            <v>80</v>
          </cell>
          <cell r="E6721" t="str">
            <v>FIXCHA</v>
          </cell>
          <cell r="F6721" t="str">
            <v>FIX</v>
          </cell>
          <cell r="G6721">
            <v>38776</v>
          </cell>
          <cell r="H6721" t="str">
            <v>Active</v>
          </cell>
          <cell r="I6721">
            <v>1</v>
          </cell>
          <cell r="J6721">
            <v>39343</v>
          </cell>
          <cell r="K6721" t="str">
            <v>X</v>
          </cell>
          <cell r="L6721" t="str">
            <v>TN</v>
          </cell>
          <cell r="M6721" t="str">
            <v>0034</v>
          </cell>
          <cell r="N6721">
            <v>315</v>
          </cell>
          <cell r="O6721">
            <v>0</v>
          </cell>
          <cell r="P6721">
            <v>57.75</v>
          </cell>
          <cell r="Q6721">
            <v>315</v>
          </cell>
          <cell r="R6721">
            <v>0</v>
          </cell>
          <cell r="S6721">
            <v>0</v>
          </cell>
          <cell r="T6721">
            <v>5</v>
          </cell>
          <cell r="U6721">
            <v>0</v>
          </cell>
          <cell r="V6721">
            <v>0</v>
          </cell>
          <cell r="W6721">
            <v>0</v>
          </cell>
          <cell r="X6721">
            <v>0</v>
          </cell>
        </row>
        <row r="6722">
          <cell r="A6722" t="str">
            <v>1916500</v>
          </cell>
          <cell r="B6722">
            <v>1</v>
          </cell>
          <cell r="C6722" t="str">
            <v>Panasonic Data Projector</v>
          </cell>
          <cell r="D6722" t="str">
            <v>80</v>
          </cell>
          <cell r="E6722" t="str">
            <v>PLEOFF</v>
          </cell>
          <cell r="F6722" t="str">
            <v>PLE</v>
          </cell>
          <cell r="G6722">
            <v>38776</v>
          </cell>
          <cell r="H6722" t="str">
            <v>Active</v>
          </cell>
          <cell r="I6722">
            <v>1</v>
          </cell>
          <cell r="J6722">
            <v>39344</v>
          </cell>
          <cell r="K6722" t="str">
            <v>X</v>
          </cell>
          <cell r="L6722" t="str">
            <v>TN</v>
          </cell>
          <cell r="M6722" t="str">
            <v>0034</v>
          </cell>
          <cell r="N6722">
            <v>3077</v>
          </cell>
          <cell r="O6722">
            <v>0</v>
          </cell>
          <cell r="P6722">
            <v>564.12</v>
          </cell>
          <cell r="Q6722">
            <v>3077</v>
          </cell>
          <cell r="R6722">
            <v>0</v>
          </cell>
          <cell r="S6722">
            <v>0</v>
          </cell>
          <cell r="T6722">
            <v>5</v>
          </cell>
          <cell r="U6722">
            <v>0</v>
          </cell>
          <cell r="V6722">
            <v>0</v>
          </cell>
          <cell r="W6722">
            <v>0</v>
          </cell>
          <cell r="X6722">
            <v>0</v>
          </cell>
        </row>
        <row r="6723">
          <cell r="A6723" t="str">
            <v>1916600</v>
          </cell>
          <cell r="B6723">
            <v>1</v>
          </cell>
          <cell r="C6723" t="str">
            <v>Woodplank Vinyl Flooring</v>
          </cell>
          <cell r="D6723" t="str">
            <v>34</v>
          </cell>
          <cell r="E6723" t="str">
            <v>BASFLO</v>
          </cell>
          <cell r="F6723" t="str">
            <v>BAS</v>
          </cell>
          <cell r="G6723">
            <v>38820</v>
          </cell>
          <cell r="H6723" t="str">
            <v>Active</v>
          </cell>
          <cell r="I6723">
            <v>1</v>
          </cell>
          <cell r="J6723">
            <v>39344</v>
          </cell>
          <cell r="K6723" t="str">
            <v>R</v>
          </cell>
          <cell r="L6723" t="str">
            <v>TM</v>
          </cell>
          <cell r="M6723" t="str">
            <v>0144</v>
          </cell>
          <cell r="N6723">
            <v>1471.47</v>
          </cell>
          <cell r="O6723">
            <v>0</v>
          </cell>
          <cell r="P6723">
            <v>671.04</v>
          </cell>
          <cell r="Q6723">
            <v>1471.47</v>
          </cell>
          <cell r="R6723">
            <v>0</v>
          </cell>
          <cell r="S6723">
            <v>1053.73</v>
          </cell>
          <cell r="T6723">
            <v>1</v>
          </cell>
          <cell r="U6723">
            <v>306</v>
          </cell>
          <cell r="V6723">
            <v>0</v>
          </cell>
          <cell r="W6723">
            <v>0</v>
          </cell>
          <cell r="X6723">
            <v>0</v>
          </cell>
        </row>
        <row r="6724">
          <cell r="A6724" t="str">
            <v>1916700</v>
          </cell>
          <cell r="B6724">
            <v>1</v>
          </cell>
          <cell r="C6724" t="str">
            <v>Carpet 5 Bridge Street</v>
          </cell>
          <cell r="D6724" t="str">
            <v>24</v>
          </cell>
          <cell r="E6724" t="str">
            <v>BASFLO</v>
          </cell>
          <cell r="F6724" t="str">
            <v>BAS</v>
          </cell>
          <cell r="G6724">
            <v>38820</v>
          </cell>
          <cell r="H6724" t="str">
            <v>Active</v>
          </cell>
          <cell r="I6724">
            <v>1</v>
          </cell>
          <cell r="J6724">
            <v>39344</v>
          </cell>
          <cell r="K6724" t="str">
            <v>AL</v>
          </cell>
          <cell r="L6724" t="str">
            <v>HO</v>
          </cell>
          <cell r="M6724" t="str">
            <v>0005</v>
          </cell>
          <cell r="N6724">
            <v>0</v>
          </cell>
          <cell r="O6724">
            <v>0</v>
          </cell>
          <cell r="P6724">
            <v>0</v>
          </cell>
          <cell r="Q6724">
            <v>0</v>
          </cell>
          <cell r="R6724">
            <v>0</v>
          </cell>
          <cell r="S6724">
            <v>0</v>
          </cell>
          <cell r="T6724">
            <v>4</v>
          </cell>
          <cell r="U6724">
            <v>0</v>
          </cell>
          <cell r="V6724">
            <v>4</v>
          </cell>
          <cell r="W6724">
            <v>0</v>
          </cell>
          <cell r="X6724">
            <v>0</v>
          </cell>
        </row>
        <row r="6725">
          <cell r="A6725" t="str">
            <v>1916800</v>
          </cell>
          <cell r="B6725">
            <v>1</v>
          </cell>
          <cell r="C6725" t="str">
            <v>100mm Heavy Duty Stainless Steel Mirror</v>
          </cell>
          <cell r="D6725" t="str">
            <v>34</v>
          </cell>
          <cell r="E6725" t="str">
            <v>PLEGEN</v>
          </cell>
          <cell r="F6725" t="str">
            <v>PLE</v>
          </cell>
          <cell r="G6725">
            <v>38776</v>
          </cell>
          <cell r="H6725" t="str">
            <v>Active</v>
          </cell>
          <cell r="I6725">
            <v>1</v>
          </cell>
          <cell r="J6725">
            <v>39344</v>
          </cell>
          <cell r="K6725" t="str">
            <v>TCOM</v>
          </cell>
          <cell r="L6725" t="str">
            <v>TM</v>
          </cell>
          <cell r="M6725" t="str">
            <v>0030</v>
          </cell>
          <cell r="N6725">
            <v>1190.53</v>
          </cell>
          <cell r="O6725">
            <v>0</v>
          </cell>
          <cell r="P6725">
            <v>198.41</v>
          </cell>
          <cell r="Q6725">
            <v>1190.53</v>
          </cell>
          <cell r="R6725">
            <v>0</v>
          </cell>
          <cell r="S6725">
            <v>0</v>
          </cell>
          <cell r="T6725">
            <v>5</v>
          </cell>
          <cell r="U6725">
            <v>0</v>
          </cell>
          <cell r="V6725">
            <v>0</v>
          </cell>
          <cell r="W6725">
            <v>0</v>
          </cell>
          <cell r="X6725">
            <v>0</v>
          </cell>
        </row>
        <row r="6726">
          <cell r="A6726" t="str">
            <v>1916900</v>
          </cell>
          <cell r="B6726">
            <v>1</v>
          </cell>
          <cell r="C6726" t="str">
            <v>Simpson Mercury Stove White</v>
          </cell>
          <cell r="D6726" t="str">
            <v>24</v>
          </cell>
          <cell r="E6726" t="str">
            <v>PLEGEN</v>
          </cell>
          <cell r="F6726" t="str">
            <v>PLE</v>
          </cell>
          <cell r="G6726">
            <v>38748</v>
          </cell>
          <cell r="H6726" t="str">
            <v>Active</v>
          </cell>
          <cell r="I6726">
            <v>1</v>
          </cell>
          <cell r="J6726">
            <v>39344</v>
          </cell>
          <cell r="K6726" t="str">
            <v>AL</v>
          </cell>
          <cell r="L6726" t="str">
            <v>HO</v>
          </cell>
          <cell r="M6726" t="str">
            <v>0031</v>
          </cell>
          <cell r="N6726">
            <v>717.45</v>
          </cell>
          <cell r="O6726">
            <v>0</v>
          </cell>
          <cell r="P6726">
            <v>107.62</v>
          </cell>
          <cell r="Q6726">
            <v>717.45</v>
          </cell>
          <cell r="R6726">
            <v>0</v>
          </cell>
          <cell r="S6726">
            <v>0</v>
          </cell>
          <cell r="T6726">
            <v>5</v>
          </cell>
          <cell r="U6726">
            <v>0</v>
          </cell>
          <cell r="V6726">
            <v>0</v>
          </cell>
          <cell r="W6726">
            <v>0</v>
          </cell>
          <cell r="X6726">
            <v>0</v>
          </cell>
        </row>
        <row r="6727">
          <cell r="A6727" t="str">
            <v>1917000</v>
          </cell>
          <cell r="B6727">
            <v>1</v>
          </cell>
          <cell r="C6727" t="str">
            <v>Tensa Barriers</v>
          </cell>
          <cell r="D6727" t="str">
            <v>34</v>
          </cell>
          <cell r="E6727" t="str">
            <v>PLEGEN</v>
          </cell>
          <cell r="F6727" t="str">
            <v>PLE</v>
          </cell>
          <cell r="G6727">
            <v>38776</v>
          </cell>
          <cell r="H6727" t="str">
            <v>Active</v>
          </cell>
          <cell r="I6727">
            <v>16</v>
          </cell>
          <cell r="J6727">
            <v>39344</v>
          </cell>
          <cell r="K6727" t="str">
            <v>X</v>
          </cell>
          <cell r="L6727" t="str">
            <v>TM</v>
          </cell>
          <cell r="M6727" t="str">
            <v>0001</v>
          </cell>
          <cell r="N6727">
            <v>7835.2</v>
          </cell>
          <cell r="O6727">
            <v>0</v>
          </cell>
          <cell r="P6727">
            <v>1305.8699999999999</v>
          </cell>
          <cell r="Q6727">
            <v>7835.2</v>
          </cell>
          <cell r="R6727">
            <v>0</v>
          </cell>
          <cell r="S6727">
            <v>0</v>
          </cell>
          <cell r="T6727">
            <v>5</v>
          </cell>
          <cell r="U6727">
            <v>0</v>
          </cell>
          <cell r="V6727">
            <v>0</v>
          </cell>
          <cell r="W6727">
            <v>0</v>
          </cell>
          <cell r="X6727">
            <v>0</v>
          </cell>
        </row>
        <row r="6728">
          <cell r="A6728" t="str">
            <v>1917100</v>
          </cell>
          <cell r="B6728">
            <v>1</v>
          </cell>
          <cell r="C6728" t="str">
            <v>Tensa Barrier Signs</v>
          </cell>
          <cell r="D6728" t="str">
            <v>34</v>
          </cell>
          <cell r="E6728" t="str">
            <v>PLEGEN</v>
          </cell>
          <cell r="F6728" t="str">
            <v>PLE</v>
          </cell>
          <cell r="G6728">
            <v>38776</v>
          </cell>
          <cell r="H6728" t="str">
            <v>Active</v>
          </cell>
          <cell r="I6728">
            <v>6</v>
          </cell>
          <cell r="J6728">
            <v>39344</v>
          </cell>
          <cell r="K6728" t="str">
            <v>X</v>
          </cell>
          <cell r="L6728" t="str">
            <v>TM</v>
          </cell>
          <cell r="M6728" t="str">
            <v>0001</v>
          </cell>
          <cell r="N6728">
            <v>591</v>
          </cell>
          <cell r="O6728">
            <v>0</v>
          </cell>
          <cell r="P6728">
            <v>98.5</v>
          </cell>
          <cell r="Q6728">
            <v>591</v>
          </cell>
          <cell r="R6728">
            <v>0</v>
          </cell>
          <cell r="S6728">
            <v>0</v>
          </cell>
          <cell r="T6728">
            <v>5</v>
          </cell>
          <cell r="U6728">
            <v>0</v>
          </cell>
          <cell r="V6728">
            <v>0</v>
          </cell>
          <cell r="W6728">
            <v>0</v>
          </cell>
          <cell r="X6728">
            <v>0</v>
          </cell>
        </row>
        <row r="6729">
          <cell r="A6729" t="str">
            <v>1917200</v>
          </cell>
          <cell r="B6729">
            <v>1</v>
          </cell>
          <cell r="C6729" t="str">
            <v>Outer Canopy Gate 28</v>
          </cell>
          <cell r="D6729" t="str">
            <v>34</v>
          </cell>
          <cell r="E6729" t="str">
            <v>BASCAN</v>
          </cell>
          <cell r="F6729" t="str">
            <v>BAS</v>
          </cell>
          <cell r="G6729">
            <v>38820</v>
          </cell>
          <cell r="H6729" t="str">
            <v>Active</v>
          </cell>
          <cell r="I6729">
            <v>1</v>
          </cell>
          <cell r="J6729">
            <v>39344</v>
          </cell>
          <cell r="K6729" t="str">
            <v>B</v>
          </cell>
          <cell r="L6729" t="str">
            <v>GA</v>
          </cell>
          <cell r="M6729" t="str">
            <v>0028</v>
          </cell>
          <cell r="N6729">
            <v>4269.8500000000004</v>
          </cell>
          <cell r="O6729">
            <v>16.329999999999998</v>
          </cell>
          <cell r="P6729">
            <v>195.52</v>
          </cell>
          <cell r="Q6729">
            <v>391.04</v>
          </cell>
          <cell r="R6729">
            <v>3878.81</v>
          </cell>
          <cell r="S6729">
            <v>1724.71</v>
          </cell>
          <cell r="T6729">
            <v>21</v>
          </cell>
          <cell r="U6729">
            <v>306</v>
          </cell>
          <cell r="V6729">
            <v>19</v>
          </cell>
          <cell r="W6729">
            <v>306</v>
          </cell>
          <cell r="X6729">
            <v>0</v>
          </cell>
        </row>
        <row r="6730">
          <cell r="A6730" t="str">
            <v>1917300</v>
          </cell>
          <cell r="B6730">
            <v>1</v>
          </cell>
          <cell r="C6730" t="str">
            <v>Gate 20 Door Upgrade</v>
          </cell>
          <cell r="D6730" t="str">
            <v>34</v>
          </cell>
          <cell r="E6730" t="str">
            <v>BASADR</v>
          </cell>
          <cell r="F6730" t="str">
            <v>BAS</v>
          </cell>
          <cell r="G6730">
            <v>38820</v>
          </cell>
          <cell r="H6730" t="str">
            <v>Active</v>
          </cell>
          <cell r="I6730">
            <v>1</v>
          </cell>
          <cell r="J6730">
            <v>39344</v>
          </cell>
          <cell r="K6730" t="str">
            <v>TDP</v>
          </cell>
          <cell r="L6730" t="str">
            <v>TN</v>
          </cell>
          <cell r="M6730" t="str">
            <v>0170</v>
          </cell>
          <cell r="N6730">
            <v>5515.84</v>
          </cell>
          <cell r="O6730">
            <v>21.03</v>
          </cell>
          <cell r="P6730">
            <v>252.58</v>
          </cell>
          <cell r="Q6730">
            <v>505.16</v>
          </cell>
          <cell r="R6730">
            <v>5010.68</v>
          </cell>
          <cell r="S6730">
            <v>2124.42</v>
          </cell>
          <cell r="T6730">
            <v>21</v>
          </cell>
          <cell r="U6730">
            <v>306</v>
          </cell>
          <cell r="V6730">
            <v>19</v>
          </cell>
          <cell r="W6730">
            <v>306</v>
          </cell>
          <cell r="X6730">
            <v>0</v>
          </cell>
        </row>
        <row r="6731">
          <cell r="A6731" t="str">
            <v>1917400</v>
          </cell>
          <cell r="B6731">
            <v>1</v>
          </cell>
          <cell r="C6731" t="str">
            <v>Extractor Fan Ops Kitchen</v>
          </cell>
          <cell r="D6731" t="str">
            <v>32</v>
          </cell>
          <cell r="E6731" t="str">
            <v>BASAIR</v>
          </cell>
          <cell r="F6731" t="str">
            <v>BAS</v>
          </cell>
          <cell r="G6731">
            <v>38820</v>
          </cell>
          <cell r="H6731" t="str">
            <v>Active</v>
          </cell>
          <cell r="I6731">
            <v>1</v>
          </cell>
          <cell r="J6731">
            <v>39344</v>
          </cell>
          <cell r="K6731" t="str">
            <v>X</v>
          </cell>
          <cell r="L6731" t="str">
            <v>TN</v>
          </cell>
          <cell r="M6731" t="str">
            <v>0016</v>
          </cell>
          <cell r="N6731">
            <v>1165.45</v>
          </cell>
          <cell r="O6731">
            <v>5.74</v>
          </cell>
          <cell r="P6731">
            <v>69.209999999999994</v>
          </cell>
          <cell r="Q6731">
            <v>138.41999999999999</v>
          </cell>
          <cell r="R6731">
            <v>1027.03</v>
          </cell>
          <cell r="S6731">
            <v>482.42</v>
          </cell>
          <cell r="T6731">
            <v>16</v>
          </cell>
          <cell r="U6731">
            <v>306</v>
          </cell>
          <cell r="V6731">
            <v>14</v>
          </cell>
          <cell r="W6731">
            <v>306</v>
          </cell>
          <cell r="X6731">
            <v>0</v>
          </cell>
        </row>
        <row r="6732">
          <cell r="A6732" t="str">
            <v>1917500</v>
          </cell>
          <cell r="B6732">
            <v>1</v>
          </cell>
          <cell r="C6732" t="str">
            <v>Light Tower Power Supply - Tower 43</v>
          </cell>
          <cell r="D6732" t="str">
            <v>64</v>
          </cell>
          <cell r="E6732" t="str">
            <v>CVLSUN</v>
          </cell>
          <cell r="F6732" t="str">
            <v>CVL</v>
          </cell>
          <cell r="G6732">
            <v>39185</v>
          </cell>
          <cell r="H6732" t="str">
            <v>Active</v>
          </cell>
          <cell r="I6732">
            <v>1</v>
          </cell>
          <cell r="J6732">
            <v>39351</v>
          </cell>
          <cell r="K6732" t="str">
            <v>AC</v>
          </cell>
          <cell r="L6732" t="str">
            <v>GA</v>
          </cell>
          <cell r="M6732" t="str">
            <v>0009</v>
          </cell>
          <cell r="N6732">
            <v>0</v>
          </cell>
          <cell r="O6732">
            <v>0</v>
          </cell>
          <cell r="P6732">
            <v>0</v>
          </cell>
          <cell r="Q6732">
            <v>0</v>
          </cell>
          <cell r="R6732">
            <v>0</v>
          </cell>
          <cell r="S6732">
            <v>0</v>
          </cell>
          <cell r="T6732">
            <v>25</v>
          </cell>
          <cell r="U6732">
            <v>40</v>
          </cell>
          <cell r="V6732">
            <v>25</v>
          </cell>
          <cell r="W6732">
            <v>40</v>
          </cell>
          <cell r="X6732">
            <v>0</v>
          </cell>
        </row>
        <row r="6733">
          <cell r="A6733" t="str">
            <v>1917600</v>
          </cell>
          <cell r="B6733">
            <v>1</v>
          </cell>
          <cell r="C6733" t="str">
            <v>Billboard - Runway WE5001 &amp; WE5002</v>
          </cell>
          <cell r="D6733" t="str">
            <v>41</v>
          </cell>
          <cell r="E6733" t="str">
            <v>PLEGEN</v>
          </cell>
          <cell r="F6733" t="str">
            <v>PLE</v>
          </cell>
          <cell r="G6733">
            <v>39185</v>
          </cell>
          <cell r="H6733" t="str">
            <v>Active</v>
          </cell>
          <cell r="I6733">
            <v>1</v>
          </cell>
          <cell r="J6733">
            <v>39351</v>
          </cell>
          <cell r="K6733" t="str">
            <v>C</v>
          </cell>
          <cell r="L6733" t="str">
            <v>NA</v>
          </cell>
          <cell r="M6733" t="str">
            <v>0014</v>
          </cell>
          <cell r="N6733">
            <v>115964</v>
          </cell>
          <cell r="O6733">
            <v>483.22</v>
          </cell>
          <cell r="P6733">
            <v>5798.2</v>
          </cell>
          <cell r="Q6733">
            <v>23192.799999999999</v>
          </cell>
          <cell r="R6733">
            <v>92771.199999999997</v>
          </cell>
          <cell r="S6733">
            <v>115964.35</v>
          </cell>
          <cell r="T6733">
            <v>20</v>
          </cell>
          <cell r="U6733">
            <v>0</v>
          </cell>
          <cell r="V6733">
            <v>16</v>
          </cell>
          <cell r="W6733">
            <v>30</v>
          </cell>
          <cell r="X6733">
            <v>0</v>
          </cell>
        </row>
        <row r="6734">
          <cell r="A6734" t="str">
            <v>1917700</v>
          </cell>
          <cell r="B6734">
            <v>1</v>
          </cell>
          <cell r="C6734" t="str">
            <v>Billboard - Caltex WE5003 &amp; WE5004</v>
          </cell>
          <cell r="D6734" t="str">
            <v>41</v>
          </cell>
          <cell r="E6734" t="str">
            <v>PLEGEN</v>
          </cell>
          <cell r="F6734" t="str">
            <v>PLE</v>
          </cell>
          <cell r="G6734">
            <v>39185</v>
          </cell>
          <cell r="H6734" t="str">
            <v>Active</v>
          </cell>
          <cell r="I6734">
            <v>1</v>
          </cell>
          <cell r="J6734">
            <v>39351</v>
          </cell>
          <cell r="K6734" t="str">
            <v>C</v>
          </cell>
          <cell r="L6734" t="str">
            <v>NA</v>
          </cell>
          <cell r="M6734" t="str">
            <v>0038</v>
          </cell>
          <cell r="N6734">
            <v>115964</v>
          </cell>
          <cell r="O6734">
            <v>483.22</v>
          </cell>
          <cell r="P6734">
            <v>5798.2</v>
          </cell>
          <cell r="Q6734">
            <v>23192.799999999999</v>
          </cell>
          <cell r="R6734">
            <v>92771.199999999997</v>
          </cell>
          <cell r="S6734">
            <v>115964.35</v>
          </cell>
          <cell r="T6734">
            <v>20</v>
          </cell>
          <cell r="U6734">
            <v>0</v>
          </cell>
          <cell r="V6734">
            <v>16</v>
          </cell>
          <cell r="W6734">
            <v>30</v>
          </cell>
          <cell r="X6734">
            <v>0</v>
          </cell>
        </row>
        <row r="6735">
          <cell r="A6735" t="str">
            <v>1917800</v>
          </cell>
          <cell r="B6735">
            <v>1</v>
          </cell>
          <cell r="C6735" t="str">
            <v>Billboard - Nth Carpark WE5005 &amp; WE5006</v>
          </cell>
          <cell r="D6735" t="str">
            <v>41</v>
          </cell>
          <cell r="E6735" t="str">
            <v>CVLSIG</v>
          </cell>
          <cell r="F6735" t="str">
            <v>CVL</v>
          </cell>
          <cell r="G6735">
            <v>39185</v>
          </cell>
          <cell r="H6735" t="str">
            <v>Active</v>
          </cell>
          <cell r="I6735">
            <v>1</v>
          </cell>
          <cell r="J6735">
            <v>39351</v>
          </cell>
          <cell r="K6735" t="str">
            <v>V</v>
          </cell>
          <cell r="L6735" t="str">
            <v>CP</v>
          </cell>
          <cell r="M6735" t="str">
            <v>0003</v>
          </cell>
          <cell r="N6735">
            <v>0</v>
          </cell>
          <cell r="O6735">
            <v>0</v>
          </cell>
          <cell r="P6735">
            <v>0</v>
          </cell>
          <cell r="Q6735">
            <v>0</v>
          </cell>
          <cell r="R6735">
            <v>0</v>
          </cell>
          <cell r="S6735">
            <v>0</v>
          </cell>
          <cell r="T6735">
            <v>2</v>
          </cell>
          <cell r="U6735">
            <v>296</v>
          </cell>
          <cell r="V6735">
            <v>2</v>
          </cell>
          <cell r="W6735">
            <v>296</v>
          </cell>
          <cell r="X6735">
            <v>0</v>
          </cell>
        </row>
        <row r="6736">
          <cell r="A6736" t="str">
            <v>1917900</v>
          </cell>
          <cell r="B6736">
            <v>1</v>
          </cell>
          <cell r="C6736" t="str">
            <v>Billboard - Wexford Hill</v>
          </cell>
          <cell r="D6736" t="str">
            <v>41</v>
          </cell>
          <cell r="E6736" t="str">
            <v>PLEGEN</v>
          </cell>
          <cell r="F6736" t="str">
            <v>PLE</v>
          </cell>
          <cell r="G6736">
            <v>39185</v>
          </cell>
          <cell r="H6736" t="str">
            <v>Active</v>
          </cell>
          <cell r="I6736">
            <v>1</v>
          </cell>
          <cell r="J6736">
            <v>39351</v>
          </cell>
          <cell r="K6736" t="str">
            <v>C</v>
          </cell>
          <cell r="L6736" t="str">
            <v>WX</v>
          </cell>
          <cell r="M6736" t="str">
            <v>0001</v>
          </cell>
          <cell r="N6736">
            <v>31442</v>
          </cell>
          <cell r="O6736">
            <v>130.99</v>
          </cell>
          <cell r="P6736">
            <v>1572.1</v>
          </cell>
          <cell r="Q6736">
            <v>6288.4</v>
          </cell>
          <cell r="R6736">
            <v>25153.599999999999</v>
          </cell>
          <cell r="S6736">
            <v>31442</v>
          </cell>
          <cell r="T6736">
            <v>20</v>
          </cell>
          <cell r="U6736">
            <v>0</v>
          </cell>
          <cell r="V6736">
            <v>16</v>
          </cell>
          <cell r="W6736">
            <v>30</v>
          </cell>
          <cell r="X6736">
            <v>0</v>
          </cell>
        </row>
        <row r="6737">
          <cell r="A6737" t="str">
            <v>1918000</v>
          </cell>
          <cell r="B6737">
            <v>1</v>
          </cell>
          <cell r="C6737" t="str">
            <v>Property Management Database</v>
          </cell>
          <cell r="D6737" t="str">
            <v>41</v>
          </cell>
          <cell r="E6737" t="str">
            <v>CMPSOF</v>
          </cell>
          <cell r="F6737" t="str">
            <v>CMP</v>
          </cell>
          <cell r="G6737">
            <v>38776</v>
          </cell>
          <cell r="H6737" t="str">
            <v>Active</v>
          </cell>
          <cell r="I6737">
            <v>1</v>
          </cell>
          <cell r="J6737">
            <v>39344</v>
          </cell>
          <cell r="K6737" t="str">
            <v>X</v>
          </cell>
          <cell r="L6737" t="str">
            <v>TN</v>
          </cell>
          <cell r="M6737" t="str">
            <v>0034</v>
          </cell>
          <cell r="N6737">
            <v>23345.3</v>
          </cell>
          <cell r="O6737">
            <v>0</v>
          </cell>
          <cell r="P6737">
            <v>0</v>
          </cell>
          <cell r="Q6737">
            <v>23345.3</v>
          </cell>
          <cell r="R6737">
            <v>0</v>
          </cell>
          <cell r="S6737">
            <v>0</v>
          </cell>
          <cell r="T6737">
            <v>3</v>
          </cell>
          <cell r="U6737">
            <v>0</v>
          </cell>
          <cell r="V6737">
            <v>0</v>
          </cell>
          <cell r="W6737">
            <v>0</v>
          </cell>
          <cell r="X6737">
            <v>0</v>
          </cell>
        </row>
        <row r="6738">
          <cell r="A6738" t="str">
            <v>1918201</v>
          </cell>
          <cell r="B6738">
            <v>1</v>
          </cell>
          <cell r="C6738" t="str">
            <v>Wind Barriers to Aerobridges</v>
          </cell>
          <cell r="D6738" t="str">
            <v>34</v>
          </cell>
          <cell r="E6738" t="str">
            <v>PLEAER</v>
          </cell>
          <cell r="F6738" t="str">
            <v>PLE</v>
          </cell>
          <cell r="G6738">
            <v>38776</v>
          </cell>
          <cell r="H6738" t="str">
            <v>Active</v>
          </cell>
          <cell r="I6738">
            <v>1</v>
          </cell>
          <cell r="J6738">
            <v>39344</v>
          </cell>
          <cell r="K6738" t="str">
            <v>B</v>
          </cell>
          <cell r="L6738" t="str">
            <v>GA</v>
          </cell>
          <cell r="M6738" t="str">
            <v>0016</v>
          </cell>
          <cell r="N6738">
            <v>1333.86</v>
          </cell>
          <cell r="O6738">
            <v>7.41</v>
          </cell>
          <cell r="P6738">
            <v>88.92</v>
          </cell>
          <cell r="Q6738">
            <v>452.01</v>
          </cell>
          <cell r="R6738">
            <v>881.85</v>
          </cell>
          <cell r="S6738">
            <v>0</v>
          </cell>
          <cell r="T6738">
            <v>15</v>
          </cell>
          <cell r="U6738">
            <v>0</v>
          </cell>
          <cell r="V6738">
            <v>9</v>
          </cell>
          <cell r="W6738">
            <v>334</v>
          </cell>
          <cell r="X6738">
            <v>0</v>
          </cell>
        </row>
        <row r="6739">
          <cell r="A6739" t="str">
            <v>1918300</v>
          </cell>
          <cell r="B6739">
            <v>1</v>
          </cell>
          <cell r="C6739" t="str">
            <v>Wind Barriers to Aerobridges</v>
          </cell>
          <cell r="D6739" t="str">
            <v>34</v>
          </cell>
          <cell r="E6739" t="str">
            <v>PLEAER</v>
          </cell>
          <cell r="F6739" t="str">
            <v>PLE</v>
          </cell>
          <cell r="G6739">
            <v>38776</v>
          </cell>
          <cell r="H6739" t="str">
            <v>Active</v>
          </cell>
          <cell r="I6739">
            <v>1</v>
          </cell>
          <cell r="J6739">
            <v>39344</v>
          </cell>
          <cell r="K6739" t="str">
            <v>B</v>
          </cell>
          <cell r="L6739" t="str">
            <v>GA</v>
          </cell>
          <cell r="M6739" t="str">
            <v>0017</v>
          </cell>
          <cell r="N6739">
            <v>1333.86</v>
          </cell>
          <cell r="O6739">
            <v>7.41</v>
          </cell>
          <cell r="P6739">
            <v>88.92</v>
          </cell>
          <cell r="Q6739">
            <v>452.01</v>
          </cell>
          <cell r="R6739">
            <v>881.85</v>
          </cell>
          <cell r="S6739">
            <v>0</v>
          </cell>
          <cell r="T6739">
            <v>15</v>
          </cell>
          <cell r="U6739">
            <v>0</v>
          </cell>
          <cell r="V6739">
            <v>9</v>
          </cell>
          <cell r="W6739">
            <v>334</v>
          </cell>
          <cell r="X6739">
            <v>0</v>
          </cell>
        </row>
        <row r="6740">
          <cell r="A6740" t="str">
            <v>1918400</v>
          </cell>
          <cell r="B6740">
            <v>1</v>
          </cell>
          <cell r="C6740" t="str">
            <v>Wind Barriers to Aerobridges</v>
          </cell>
          <cell r="D6740" t="str">
            <v>34</v>
          </cell>
          <cell r="E6740" t="str">
            <v>PLEAER</v>
          </cell>
          <cell r="F6740" t="str">
            <v>PLE</v>
          </cell>
          <cell r="G6740">
            <v>38776</v>
          </cell>
          <cell r="H6740" t="str">
            <v>Active</v>
          </cell>
          <cell r="I6740">
            <v>1</v>
          </cell>
          <cell r="J6740">
            <v>39344</v>
          </cell>
          <cell r="K6740" t="str">
            <v>B</v>
          </cell>
          <cell r="L6740" t="str">
            <v>GA</v>
          </cell>
          <cell r="M6740" t="str">
            <v>0026</v>
          </cell>
          <cell r="N6740">
            <v>1333.86</v>
          </cell>
          <cell r="O6740">
            <v>7.41</v>
          </cell>
          <cell r="P6740">
            <v>88.92</v>
          </cell>
          <cell r="Q6740">
            <v>452.01</v>
          </cell>
          <cell r="R6740">
            <v>881.85</v>
          </cell>
          <cell r="S6740">
            <v>0</v>
          </cell>
          <cell r="T6740">
            <v>15</v>
          </cell>
          <cell r="U6740">
            <v>0</v>
          </cell>
          <cell r="V6740">
            <v>9</v>
          </cell>
          <cell r="W6740">
            <v>334</v>
          </cell>
          <cell r="X6740">
            <v>0</v>
          </cell>
        </row>
        <row r="6741">
          <cell r="A6741" t="str">
            <v>1918500</v>
          </cell>
          <cell r="B6741">
            <v>1</v>
          </cell>
          <cell r="C6741" t="str">
            <v>Wind Barriers to Aerobridges</v>
          </cell>
          <cell r="D6741" t="str">
            <v>34</v>
          </cell>
          <cell r="E6741" t="str">
            <v>PLEAER</v>
          </cell>
          <cell r="F6741" t="str">
            <v>PLE</v>
          </cell>
          <cell r="G6741">
            <v>38776</v>
          </cell>
          <cell r="H6741" t="str">
            <v>Active</v>
          </cell>
          <cell r="I6741">
            <v>1</v>
          </cell>
          <cell r="J6741">
            <v>39344</v>
          </cell>
          <cell r="K6741" t="str">
            <v>B</v>
          </cell>
          <cell r="L6741" t="str">
            <v>GA</v>
          </cell>
          <cell r="M6741" t="str">
            <v>0027</v>
          </cell>
          <cell r="N6741">
            <v>1333.85</v>
          </cell>
          <cell r="O6741">
            <v>7.41</v>
          </cell>
          <cell r="P6741">
            <v>88.92</v>
          </cell>
          <cell r="Q6741">
            <v>452.01</v>
          </cell>
          <cell r="R6741">
            <v>881.84</v>
          </cell>
          <cell r="S6741">
            <v>0</v>
          </cell>
          <cell r="T6741">
            <v>15</v>
          </cell>
          <cell r="U6741">
            <v>0</v>
          </cell>
          <cell r="V6741">
            <v>9</v>
          </cell>
          <cell r="W6741">
            <v>334</v>
          </cell>
          <cell r="X6741">
            <v>0</v>
          </cell>
        </row>
        <row r="6742">
          <cell r="A6742" t="str">
            <v>1918600</v>
          </cell>
          <cell r="B6742">
            <v>1</v>
          </cell>
          <cell r="C6742" t="str">
            <v>Wind Barriers to Aerobridges</v>
          </cell>
          <cell r="D6742" t="str">
            <v>34</v>
          </cell>
          <cell r="E6742" t="str">
            <v>PLEAER</v>
          </cell>
          <cell r="F6742" t="str">
            <v>PLE</v>
          </cell>
          <cell r="G6742">
            <v>38776</v>
          </cell>
          <cell r="H6742" t="str">
            <v>Active</v>
          </cell>
          <cell r="I6742">
            <v>1</v>
          </cell>
          <cell r="J6742">
            <v>39344</v>
          </cell>
          <cell r="K6742" t="str">
            <v>B</v>
          </cell>
          <cell r="L6742" t="str">
            <v>GA</v>
          </cell>
          <cell r="M6742" t="str">
            <v>0028</v>
          </cell>
          <cell r="N6742">
            <v>1333.85</v>
          </cell>
          <cell r="O6742">
            <v>7.41</v>
          </cell>
          <cell r="P6742">
            <v>88.92</v>
          </cell>
          <cell r="Q6742">
            <v>452.01</v>
          </cell>
          <cell r="R6742">
            <v>881.84</v>
          </cell>
          <cell r="S6742">
            <v>0</v>
          </cell>
          <cell r="T6742">
            <v>15</v>
          </cell>
          <cell r="U6742">
            <v>0</v>
          </cell>
          <cell r="V6742">
            <v>9</v>
          </cell>
          <cell r="W6742">
            <v>334</v>
          </cell>
          <cell r="X6742">
            <v>0</v>
          </cell>
        </row>
        <row r="6743">
          <cell r="A6743" t="str">
            <v>1918700</v>
          </cell>
          <cell r="B6743">
            <v>1</v>
          </cell>
          <cell r="C6743" t="str">
            <v>Runway AC</v>
          </cell>
          <cell r="D6743" t="str">
            <v>62</v>
          </cell>
          <cell r="E6743" t="str">
            <v>CVLRUN</v>
          </cell>
          <cell r="F6743" t="str">
            <v>CVL</v>
          </cell>
          <cell r="G6743">
            <v>38820</v>
          </cell>
          <cell r="H6743" t="str">
            <v>Active</v>
          </cell>
          <cell r="I6743">
            <v>1</v>
          </cell>
          <cell r="J6743">
            <v>39344</v>
          </cell>
          <cell r="K6743" t="str">
            <v>AC</v>
          </cell>
          <cell r="L6743" t="str">
            <v>MA</v>
          </cell>
          <cell r="M6743" t="str">
            <v>0001</v>
          </cell>
          <cell r="N6743">
            <v>0</v>
          </cell>
          <cell r="O6743">
            <v>0</v>
          </cell>
          <cell r="P6743">
            <v>0</v>
          </cell>
          <cell r="Q6743">
            <v>0</v>
          </cell>
          <cell r="R6743">
            <v>0</v>
          </cell>
          <cell r="S6743">
            <v>0</v>
          </cell>
          <cell r="T6743">
            <v>0</v>
          </cell>
          <cell r="U6743">
            <v>0</v>
          </cell>
          <cell r="V6743">
            <v>0</v>
          </cell>
          <cell r="W6743">
            <v>0</v>
          </cell>
          <cell r="X6743">
            <v>0</v>
          </cell>
        </row>
        <row r="6744">
          <cell r="A6744" t="str">
            <v>1918800</v>
          </cell>
          <cell r="B6744">
            <v>1</v>
          </cell>
          <cell r="C6744" t="str">
            <v>Pavecoat Works Gates 18-20</v>
          </cell>
          <cell r="D6744" t="str">
            <v>62</v>
          </cell>
          <cell r="E6744" t="str">
            <v>CVLGAT</v>
          </cell>
          <cell r="F6744" t="str">
            <v>CVL</v>
          </cell>
          <cell r="G6744">
            <v>39086</v>
          </cell>
          <cell r="H6744" t="str">
            <v>Active</v>
          </cell>
          <cell r="I6744">
            <v>1</v>
          </cell>
          <cell r="J6744">
            <v>39352</v>
          </cell>
          <cell r="K6744" t="str">
            <v>AC</v>
          </cell>
          <cell r="L6744" t="str">
            <v>GA</v>
          </cell>
          <cell r="M6744" t="str">
            <v>0020</v>
          </cell>
          <cell r="N6744">
            <v>0</v>
          </cell>
          <cell r="O6744">
            <v>0</v>
          </cell>
          <cell r="P6744">
            <v>0</v>
          </cell>
          <cell r="Q6744">
            <v>0</v>
          </cell>
          <cell r="R6744">
            <v>0</v>
          </cell>
          <cell r="S6744">
            <v>0</v>
          </cell>
          <cell r="T6744">
            <v>32</v>
          </cell>
          <cell r="U6744">
            <v>0</v>
          </cell>
          <cell r="V6744">
            <v>32</v>
          </cell>
          <cell r="W6744">
            <v>0</v>
          </cell>
          <cell r="X6744">
            <v>0</v>
          </cell>
        </row>
        <row r="6745">
          <cell r="A6745" t="str">
            <v>1918900</v>
          </cell>
          <cell r="B6745">
            <v>1</v>
          </cell>
          <cell r="C6745" t="str">
            <v>Breakwater Marine Works</v>
          </cell>
          <cell r="D6745" t="str">
            <v>62</v>
          </cell>
          <cell r="E6745" t="str">
            <v>CVLSUN</v>
          </cell>
          <cell r="F6745" t="str">
            <v>CVL</v>
          </cell>
          <cell r="G6745">
            <v>38820</v>
          </cell>
          <cell r="H6745" t="str">
            <v>Active</v>
          </cell>
          <cell r="I6745">
            <v>1</v>
          </cell>
          <cell r="J6745">
            <v>39344</v>
          </cell>
          <cell r="K6745" t="str">
            <v>AC</v>
          </cell>
          <cell r="L6745" t="str">
            <v>BW</v>
          </cell>
          <cell r="M6745" t="str">
            <v>0001</v>
          </cell>
          <cell r="N6745">
            <v>0</v>
          </cell>
          <cell r="O6745">
            <v>0</v>
          </cell>
          <cell r="P6745">
            <v>0</v>
          </cell>
          <cell r="Q6745">
            <v>0</v>
          </cell>
          <cell r="R6745">
            <v>0</v>
          </cell>
          <cell r="S6745">
            <v>0</v>
          </cell>
          <cell r="T6745">
            <v>0</v>
          </cell>
          <cell r="U6745">
            <v>0</v>
          </cell>
          <cell r="V6745">
            <v>0</v>
          </cell>
          <cell r="W6745">
            <v>0</v>
          </cell>
          <cell r="X6745">
            <v>0</v>
          </cell>
        </row>
        <row r="6746">
          <cell r="A6746" t="str">
            <v>1919000</v>
          </cell>
          <cell r="B6746">
            <v>1</v>
          </cell>
          <cell r="C6746" t="str">
            <v>Crashline System Electrical</v>
          </cell>
          <cell r="D6746" t="str">
            <v>66</v>
          </cell>
          <cell r="E6746" t="str">
            <v>COMCAB</v>
          </cell>
          <cell r="F6746" t="str">
            <v>COM</v>
          </cell>
          <cell r="G6746">
            <v>38686</v>
          </cell>
          <cell r="H6746" t="str">
            <v>Active</v>
          </cell>
          <cell r="I6746">
            <v>1</v>
          </cell>
          <cell r="J6746">
            <v>39343</v>
          </cell>
          <cell r="K6746" t="str">
            <v>AC</v>
          </cell>
          <cell r="L6746" t="str">
            <v>NA</v>
          </cell>
          <cell r="M6746" t="str">
            <v>0032</v>
          </cell>
          <cell r="N6746">
            <v>4701.72</v>
          </cell>
          <cell r="O6746">
            <v>9.74</v>
          </cell>
          <cell r="P6746">
            <v>117.54</v>
          </cell>
          <cell r="Q6746">
            <v>636.67999999999995</v>
          </cell>
          <cell r="R6746">
            <v>4065.04</v>
          </cell>
          <cell r="S6746">
            <v>0</v>
          </cell>
          <cell r="T6746">
            <v>40</v>
          </cell>
          <cell r="U6746">
            <v>0</v>
          </cell>
          <cell r="V6746">
            <v>34</v>
          </cell>
          <cell r="W6746">
            <v>244</v>
          </cell>
          <cell r="X6746">
            <v>0</v>
          </cell>
        </row>
        <row r="6747">
          <cell r="A6747" t="str">
            <v>1919100</v>
          </cell>
          <cell r="B6747">
            <v>1</v>
          </cell>
          <cell r="C6747" t="str">
            <v>Crashline System Communications</v>
          </cell>
          <cell r="D6747" t="str">
            <v>66</v>
          </cell>
          <cell r="E6747" t="str">
            <v>COMSYS</v>
          </cell>
          <cell r="F6747" t="str">
            <v>COM</v>
          </cell>
          <cell r="G6747">
            <v>38655</v>
          </cell>
          <cell r="H6747" t="str">
            <v>Active</v>
          </cell>
          <cell r="I6747">
            <v>1</v>
          </cell>
          <cell r="J6747">
            <v>39343</v>
          </cell>
          <cell r="K6747" t="str">
            <v>AC</v>
          </cell>
          <cell r="L6747" t="str">
            <v>NA</v>
          </cell>
          <cell r="M6747" t="str">
            <v>0032</v>
          </cell>
          <cell r="N6747">
            <v>42007.06</v>
          </cell>
          <cell r="O6747">
            <v>0</v>
          </cell>
          <cell r="P6747">
            <v>4200.71</v>
          </cell>
          <cell r="Q6747">
            <v>42007.06</v>
          </cell>
          <cell r="R6747">
            <v>0</v>
          </cell>
          <cell r="S6747">
            <v>0</v>
          </cell>
          <cell r="T6747">
            <v>5</v>
          </cell>
          <cell r="U6747">
            <v>0</v>
          </cell>
          <cell r="V6747">
            <v>0</v>
          </cell>
          <cell r="W6747">
            <v>0</v>
          </cell>
          <cell r="X6747">
            <v>0</v>
          </cell>
        </row>
        <row r="6748">
          <cell r="A6748" t="str">
            <v>1919200</v>
          </cell>
          <cell r="B6748">
            <v>1</v>
          </cell>
          <cell r="C6748" t="str">
            <v>Security Grille Door</v>
          </cell>
          <cell r="D6748" t="str">
            <v>34</v>
          </cell>
          <cell r="E6748" t="str">
            <v>BASADR</v>
          </cell>
          <cell r="F6748" t="str">
            <v>BAS</v>
          </cell>
          <cell r="G6748">
            <v>38820</v>
          </cell>
          <cell r="H6748" t="str">
            <v>Active</v>
          </cell>
          <cell r="I6748">
            <v>1</v>
          </cell>
          <cell r="J6748">
            <v>39344</v>
          </cell>
          <cell r="K6748" t="str">
            <v>R</v>
          </cell>
          <cell r="L6748" t="str">
            <v>TM</v>
          </cell>
          <cell r="M6748" t="str">
            <v>0171</v>
          </cell>
          <cell r="N6748">
            <v>27538.76</v>
          </cell>
          <cell r="O6748">
            <v>105.9</v>
          </cell>
          <cell r="P6748">
            <v>1270.9100000000001</v>
          </cell>
          <cell r="Q6748">
            <v>2541.8200000000002</v>
          </cell>
          <cell r="R6748">
            <v>24996.94</v>
          </cell>
          <cell r="S6748">
            <v>9928.2999999999993</v>
          </cell>
          <cell r="T6748">
            <v>21</v>
          </cell>
          <cell r="U6748">
            <v>244</v>
          </cell>
          <cell r="V6748">
            <v>19</v>
          </cell>
          <cell r="W6748">
            <v>244</v>
          </cell>
          <cell r="X6748">
            <v>0</v>
          </cell>
        </row>
        <row r="6749">
          <cell r="A6749" t="str">
            <v>1919300</v>
          </cell>
          <cell r="B6749">
            <v>1</v>
          </cell>
          <cell r="C6749" t="str">
            <v>Security Grille Door</v>
          </cell>
          <cell r="D6749" t="str">
            <v>34</v>
          </cell>
          <cell r="E6749" t="str">
            <v>BASADR</v>
          </cell>
          <cell r="F6749" t="str">
            <v>BAS</v>
          </cell>
          <cell r="G6749">
            <v>38820</v>
          </cell>
          <cell r="H6749" t="str">
            <v>Active</v>
          </cell>
          <cell r="I6749">
            <v>1</v>
          </cell>
          <cell r="J6749">
            <v>39344</v>
          </cell>
          <cell r="K6749" t="str">
            <v>R</v>
          </cell>
          <cell r="L6749" t="str">
            <v>TL</v>
          </cell>
          <cell r="M6749" t="str">
            <v>0105</v>
          </cell>
          <cell r="N6749">
            <v>21180.49</v>
          </cell>
          <cell r="O6749">
            <v>81.42</v>
          </cell>
          <cell r="P6749">
            <v>977.48</v>
          </cell>
          <cell r="Q6749">
            <v>1954.96</v>
          </cell>
          <cell r="R6749">
            <v>19225.53</v>
          </cell>
          <cell r="S6749">
            <v>8356.1200000000008</v>
          </cell>
          <cell r="T6749">
            <v>21</v>
          </cell>
          <cell r="U6749">
            <v>244</v>
          </cell>
          <cell r="V6749">
            <v>19</v>
          </cell>
          <cell r="W6749">
            <v>244</v>
          </cell>
          <cell r="X6749">
            <v>0</v>
          </cell>
        </row>
        <row r="6750">
          <cell r="A6750" t="str">
            <v>1919400</v>
          </cell>
          <cell r="B6750">
            <v>1</v>
          </cell>
          <cell r="C6750" t="str">
            <v>Electrical Works</v>
          </cell>
          <cell r="D6750" t="str">
            <v>34</v>
          </cell>
          <cell r="E6750" t="str">
            <v>BASELC</v>
          </cell>
          <cell r="F6750" t="str">
            <v>BAS</v>
          </cell>
          <cell r="G6750">
            <v>38820</v>
          </cell>
          <cell r="H6750" t="str">
            <v>Active</v>
          </cell>
          <cell r="I6750">
            <v>1</v>
          </cell>
          <cell r="J6750">
            <v>39344</v>
          </cell>
          <cell r="K6750" t="str">
            <v>R</v>
          </cell>
          <cell r="L6750" t="str">
            <v>TM</v>
          </cell>
          <cell r="M6750" t="str">
            <v>0171</v>
          </cell>
          <cell r="N6750">
            <v>4409.1499999999996</v>
          </cell>
          <cell r="O6750">
            <v>16.920000000000002</v>
          </cell>
          <cell r="P6750">
            <v>203.48</v>
          </cell>
          <cell r="Q6750">
            <v>406.96</v>
          </cell>
          <cell r="R6750">
            <v>4002.19</v>
          </cell>
          <cell r="S6750">
            <v>1589.59</v>
          </cell>
          <cell r="T6750">
            <v>21</v>
          </cell>
          <cell r="U6750">
            <v>244</v>
          </cell>
          <cell r="V6750">
            <v>19</v>
          </cell>
          <cell r="W6750">
            <v>244</v>
          </cell>
          <cell r="X6750">
            <v>0</v>
          </cell>
        </row>
        <row r="6751">
          <cell r="A6751" t="str">
            <v>1919500</v>
          </cell>
          <cell r="B6751">
            <v>1</v>
          </cell>
          <cell r="C6751" t="str">
            <v>Electrical Works</v>
          </cell>
          <cell r="D6751" t="str">
            <v>34</v>
          </cell>
          <cell r="E6751" t="str">
            <v>BASELC</v>
          </cell>
          <cell r="F6751" t="str">
            <v>BAS</v>
          </cell>
          <cell r="G6751">
            <v>38820</v>
          </cell>
          <cell r="H6751" t="str">
            <v>Active</v>
          </cell>
          <cell r="I6751">
            <v>1</v>
          </cell>
          <cell r="J6751">
            <v>39344</v>
          </cell>
          <cell r="K6751" t="str">
            <v>R</v>
          </cell>
          <cell r="L6751" t="str">
            <v>TL</v>
          </cell>
          <cell r="M6751" t="str">
            <v>0105</v>
          </cell>
          <cell r="N6751">
            <v>3392.26</v>
          </cell>
          <cell r="O6751">
            <v>13</v>
          </cell>
          <cell r="P6751">
            <v>156.55000000000001</v>
          </cell>
          <cell r="Q6751">
            <v>313.10000000000002</v>
          </cell>
          <cell r="R6751">
            <v>3079.16</v>
          </cell>
          <cell r="S6751">
            <v>1338.32</v>
          </cell>
          <cell r="T6751">
            <v>21</v>
          </cell>
          <cell r="U6751">
            <v>244</v>
          </cell>
          <cell r="V6751">
            <v>19</v>
          </cell>
          <cell r="W6751">
            <v>244</v>
          </cell>
          <cell r="X6751">
            <v>0</v>
          </cell>
        </row>
        <row r="6752">
          <cell r="A6752" t="str">
            <v>1919600</v>
          </cell>
          <cell r="B6752">
            <v>1</v>
          </cell>
          <cell r="C6752" t="str">
            <v>Air Conditioning Pipes</v>
          </cell>
          <cell r="D6752" t="str">
            <v>34</v>
          </cell>
          <cell r="E6752" t="str">
            <v>BASAIR</v>
          </cell>
          <cell r="F6752" t="str">
            <v>BAS</v>
          </cell>
          <cell r="G6752">
            <v>38820</v>
          </cell>
          <cell r="H6752" t="str">
            <v>Active</v>
          </cell>
          <cell r="I6752">
            <v>1</v>
          </cell>
          <cell r="J6752">
            <v>39344</v>
          </cell>
          <cell r="K6752" t="str">
            <v>R</v>
          </cell>
          <cell r="L6752" t="str">
            <v>TM</v>
          </cell>
          <cell r="M6752" t="str">
            <v>0171</v>
          </cell>
          <cell r="N6752">
            <v>2220.79</v>
          </cell>
          <cell r="O6752">
            <v>11.13</v>
          </cell>
          <cell r="P6752">
            <v>133.22999999999999</v>
          </cell>
          <cell r="Q6752">
            <v>266.45999999999998</v>
          </cell>
          <cell r="R6752">
            <v>1954.33</v>
          </cell>
          <cell r="S6752">
            <v>822.6</v>
          </cell>
          <cell r="T6752">
            <v>16</v>
          </cell>
          <cell r="U6752">
            <v>244</v>
          </cell>
          <cell r="V6752">
            <v>14</v>
          </cell>
          <cell r="W6752">
            <v>244</v>
          </cell>
          <cell r="X6752">
            <v>0</v>
          </cell>
        </row>
        <row r="6753">
          <cell r="A6753" t="str">
            <v>1919700</v>
          </cell>
          <cell r="B6753">
            <v>1</v>
          </cell>
          <cell r="C6753" t="str">
            <v>Air Conditioning Pipes</v>
          </cell>
          <cell r="D6753" t="str">
            <v>34</v>
          </cell>
          <cell r="E6753" t="str">
            <v>BASAIR</v>
          </cell>
          <cell r="F6753" t="str">
            <v>BAS</v>
          </cell>
          <cell r="G6753">
            <v>38820</v>
          </cell>
          <cell r="H6753" t="str">
            <v>Active</v>
          </cell>
          <cell r="I6753">
            <v>1</v>
          </cell>
          <cell r="J6753">
            <v>39344</v>
          </cell>
          <cell r="K6753" t="str">
            <v>R</v>
          </cell>
          <cell r="L6753" t="str">
            <v>TL</v>
          </cell>
          <cell r="M6753" t="str">
            <v>0105</v>
          </cell>
          <cell r="N6753">
            <v>1707.28</v>
          </cell>
          <cell r="O6753">
            <v>8.49</v>
          </cell>
          <cell r="P6753">
            <v>102.43</v>
          </cell>
          <cell r="Q6753">
            <v>204.86</v>
          </cell>
          <cell r="R6753">
            <v>1502.42</v>
          </cell>
          <cell r="S6753">
            <v>687.69</v>
          </cell>
          <cell r="T6753">
            <v>16</v>
          </cell>
          <cell r="U6753">
            <v>244</v>
          </cell>
          <cell r="V6753">
            <v>14</v>
          </cell>
          <cell r="W6753">
            <v>244</v>
          </cell>
          <cell r="X6753">
            <v>0</v>
          </cell>
        </row>
        <row r="6754">
          <cell r="A6754" t="str">
            <v>1919800</v>
          </cell>
          <cell r="B6754">
            <v>1</v>
          </cell>
          <cell r="C6754" t="str">
            <v>Fire Sprinkler Pipes</v>
          </cell>
          <cell r="D6754" t="str">
            <v>34</v>
          </cell>
          <cell r="E6754" t="str">
            <v>BASSPR</v>
          </cell>
          <cell r="F6754" t="str">
            <v>BAS</v>
          </cell>
          <cell r="G6754">
            <v>38820</v>
          </cell>
          <cell r="H6754" t="str">
            <v>Active</v>
          </cell>
          <cell r="I6754">
            <v>1</v>
          </cell>
          <cell r="J6754">
            <v>39344</v>
          </cell>
          <cell r="K6754" t="str">
            <v>R</v>
          </cell>
          <cell r="L6754" t="str">
            <v>TM</v>
          </cell>
          <cell r="M6754" t="str">
            <v>0171</v>
          </cell>
          <cell r="N6754">
            <v>1547.86</v>
          </cell>
          <cell r="O6754">
            <v>7.72</v>
          </cell>
          <cell r="P6754">
            <v>92.86</v>
          </cell>
          <cell r="Q6754">
            <v>185.72</v>
          </cell>
          <cell r="R6754">
            <v>1362.14</v>
          </cell>
          <cell r="S6754">
            <v>573.34</v>
          </cell>
          <cell r="T6754">
            <v>16</v>
          </cell>
          <cell r="U6754">
            <v>244</v>
          </cell>
          <cell r="V6754">
            <v>14</v>
          </cell>
          <cell r="W6754">
            <v>244</v>
          </cell>
          <cell r="X6754">
            <v>0</v>
          </cell>
        </row>
        <row r="6755">
          <cell r="A6755" t="str">
            <v>1919900</v>
          </cell>
          <cell r="B6755">
            <v>1</v>
          </cell>
          <cell r="C6755" t="str">
            <v>Fire Sprinkler Pipes</v>
          </cell>
          <cell r="D6755" t="str">
            <v>34</v>
          </cell>
          <cell r="E6755" t="str">
            <v>BASSPR</v>
          </cell>
          <cell r="F6755" t="str">
            <v>BAS</v>
          </cell>
          <cell r="G6755">
            <v>38820</v>
          </cell>
          <cell r="H6755" t="str">
            <v>Active</v>
          </cell>
          <cell r="I6755">
            <v>1</v>
          </cell>
          <cell r="J6755">
            <v>39344</v>
          </cell>
          <cell r="K6755" t="str">
            <v>R</v>
          </cell>
          <cell r="L6755" t="str">
            <v>TL</v>
          </cell>
          <cell r="M6755" t="str">
            <v>0105</v>
          </cell>
          <cell r="N6755">
            <v>1189.95</v>
          </cell>
          <cell r="O6755">
            <v>5.94</v>
          </cell>
          <cell r="P6755">
            <v>71.39</v>
          </cell>
          <cell r="Q6755">
            <v>142.78</v>
          </cell>
          <cell r="R6755">
            <v>1047.17</v>
          </cell>
          <cell r="S6755">
            <v>479.31</v>
          </cell>
          <cell r="T6755">
            <v>16</v>
          </cell>
          <cell r="U6755">
            <v>244</v>
          </cell>
          <cell r="V6755">
            <v>14</v>
          </cell>
          <cell r="W6755">
            <v>244</v>
          </cell>
          <cell r="X6755">
            <v>0</v>
          </cell>
        </row>
        <row r="6756">
          <cell r="A6756" t="str">
            <v>1920000</v>
          </cell>
          <cell r="B6756">
            <v>1</v>
          </cell>
          <cell r="C6756" t="str">
            <v>Ice Breaker Store Shell Construction</v>
          </cell>
          <cell r="D6756" t="str">
            <v>34</v>
          </cell>
          <cell r="E6756" t="str">
            <v>BASPAR</v>
          </cell>
          <cell r="F6756" t="str">
            <v>BAS</v>
          </cell>
          <cell r="G6756">
            <v>38820</v>
          </cell>
          <cell r="H6756" t="str">
            <v>Active</v>
          </cell>
          <cell r="I6756">
            <v>1</v>
          </cell>
          <cell r="J6756">
            <v>39344</v>
          </cell>
          <cell r="K6756" t="str">
            <v>R</v>
          </cell>
          <cell r="L6756" t="str">
            <v>TM</v>
          </cell>
          <cell r="M6756" t="str">
            <v>0171</v>
          </cell>
          <cell r="N6756">
            <v>53487.4</v>
          </cell>
          <cell r="O6756">
            <v>267.38</v>
          </cell>
          <cell r="P6756">
            <v>3208.89</v>
          </cell>
          <cell r="Q6756">
            <v>6417.78</v>
          </cell>
          <cell r="R6756">
            <v>47069.62</v>
          </cell>
          <cell r="S6756">
            <v>19812.240000000002</v>
          </cell>
          <cell r="T6756">
            <v>16</v>
          </cell>
          <cell r="U6756">
            <v>244</v>
          </cell>
          <cell r="V6756">
            <v>14</v>
          </cell>
          <cell r="W6756">
            <v>244</v>
          </cell>
          <cell r="X6756">
            <v>0</v>
          </cell>
        </row>
        <row r="6757">
          <cell r="A6757" t="str">
            <v>1920010</v>
          </cell>
          <cell r="B6757">
            <v>1</v>
          </cell>
          <cell r="C6757" t="str">
            <v>Store Shell Construction</v>
          </cell>
          <cell r="D6757" t="str">
            <v>34</v>
          </cell>
          <cell r="E6757" t="str">
            <v>BASPAR</v>
          </cell>
          <cell r="F6757" t="str">
            <v>BAS</v>
          </cell>
          <cell r="G6757">
            <v>38696</v>
          </cell>
          <cell r="H6757" t="str">
            <v>Active</v>
          </cell>
          <cell r="I6757">
            <v>1</v>
          </cell>
          <cell r="J6757">
            <v>40483</v>
          </cell>
          <cell r="K6757" t="str">
            <v>R</v>
          </cell>
          <cell r="L6757" t="str">
            <v>TM</v>
          </cell>
          <cell r="M6757" t="str">
            <v>0171</v>
          </cell>
          <cell r="N6757">
            <v>2580</v>
          </cell>
          <cell r="O6757">
            <v>10.75</v>
          </cell>
          <cell r="P6757">
            <v>129</v>
          </cell>
          <cell r="Q6757">
            <v>688</v>
          </cell>
          <cell r="R6757">
            <v>1892</v>
          </cell>
          <cell r="S6757">
            <v>0</v>
          </cell>
          <cell r="T6757">
            <v>20</v>
          </cell>
          <cell r="U6757">
            <v>0</v>
          </cell>
          <cell r="V6757">
            <v>14</v>
          </cell>
          <cell r="W6757">
            <v>244</v>
          </cell>
          <cell r="X6757">
            <v>0</v>
          </cell>
        </row>
        <row r="6758">
          <cell r="A6758" t="str">
            <v>1920020</v>
          </cell>
          <cell r="B6758">
            <v>1</v>
          </cell>
          <cell r="C6758" t="str">
            <v>Store Shell Construction</v>
          </cell>
          <cell r="D6758" t="str">
            <v>34</v>
          </cell>
          <cell r="E6758" t="str">
            <v>BASPAR</v>
          </cell>
          <cell r="F6758" t="str">
            <v>BAS</v>
          </cell>
          <cell r="G6758">
            <v>38820</v>
          </cell>
          <cell r="H6758" t="str">
            <v>Active</v>
          </cell>
          <cell r="I6758">
            <v>1</v>
          </cell>
          <cell r="J6758">
            <v>38820</v>
          </cell>
          <cell r="K6758" t="str">
            <v>R</v>
          </cell>
          <cell r="L6758" t="str">
            <v>TM</v>
          </cell>
          <cell r="M6758" t="str">
            <v>0171</v>
          </cell>
          <cell r="N6758">
            <v>21132.52</v>
          </cell>
          <cell r="O6758">
            <v>5283.15</v>
          </cell>
          <cell r="P6758">
            <v>1056.6300000000001</v>
          </cell>
          <cell r="Q6758">
            <v>5283.15</v>
          </cell>
          <cell r="R6758">
            <v>15849.37</v>
          </cell>
          <cell r="S6758">
            <v>0</v>
          </cell>
          <cell r="T6758">
            <v>20</v>
          </cell>
          <cell r="U6758">
            <v>0</v>
          </cell>
          <cell r="V6758">
            <v>15</v>
          </cell>
          <cell r="W6758">
            <v>0</v>
          </cell>
          <cell r="X6758">
            <v>0</v>
          </cell>
        </row>
        <row r="6759">
          <cell r="A6759" t="str">
            <v>1920100</v>
          </cell>
          <cell r="B6759">
            <v>1</v>
          </cell>
          <cell r="C6759" t="str">
            <v>Ice Breaker Store Shell Construction</v>
          </cell>
          <cell r="D6759" t="str">
            <v>34</v>
          </cell>
          <cell r="E6759" t="str">
            <v>BASPAR</v>
          </cell>
          <cell r="F6759" t="str">
            <v>BAS</v>
          </cell>
          <cell r="G6759">
            <v>38820</v>
          </cell>
          <cell r="H6759" t="str">
            <v>Active</v>
          </cell>
          <cell r="I6759">
            <v>1</v>
          </cell>
          <cell r="J6759">
            <v>39344</v>
          </cell>
          <cell r="K6759" t="str">
            <v>R</v>
          </cell>
          <cell r="L6759" t="str">
            <v>TL</v>
          </cell>
          <cell r="M6759" t="str">
            <v>0105</v>
          </cell>
          <cell r="N6759">
            <v>41139.96</v>
          </cell>
          <cell r="O6759">
            <v>205.65</v>
          </cell>
          <cell r="P6759">
            <v>2468.13</v>
          </cell>
          <cell r="Q6759">
            <v>4936.26</v>
          </cell>
          <cell r="R6759">
            <v>36203.699999999997</v>
          </cell>
          <cell r="S6759">
            <v>16571.28</v>
          </cell>
          <cell r="T6759">
            <v>16</v>
          </cell>
          <cell r="U6759">
            <v>244</v>
          </cell>
          <cell r="V6759">
            <v>14</v>
          </cell>
          <cell r="W6759">
            <v>244</v>
          </cell>
          <cell r="X6759">
            <v>0</v>
          </cell>
        </row>
        <row r="6760">
          <cell r="A6760" t="str">
            <v>1920110</v>
          </cell>
          <cell r="B6760">
            <v>1</v>
          </cell>
          <cell r="C6760" t="str">
            <v>Store Shell Construction</v>
          </cell>
          <cell r="D6760" t="str">
            <v>34</v>
          </cell>
          <cell r="E6760" t="str">
            <v>BASPAR</v>
          </cell>
          <cell r="F6760" t="str">
            <v>BAS</v>
          </cell>
          <cell r="G6760">
            <v>38696</v>
          </cell>
          <cell r="H6760" t="str">
            <v>Active</v>
          </cell>
          <cell r="I6760">
            <v>1</v>
          </cell>
          <cell r="J6760">
            <v>40483</v>
          </cell>
          <cell r="K6760" t="str">
            <v>R</v>
          </cell>
          <cell r="L6760" t="str">
            <v>TL</v>
          </cell>
          <cell r="M6760" t="str">
            <v>0105</v>
          </cell>
          <cell r="N6760">
            <v>1869.69</v>
          </cell>
          <cell r="O6760">
            <v>7.79</v>
          </cell>
          <cell r="P6760">
            <v>93.48</v>
          </cell>
          <cell r="Q6760">
            <v>498.56</v>
          </cell>
          <cell r="R6760">
            <v>1371.13</v>
          </cell>
          <cell r="S6760">
            <v>0</v>
          </cell>
          <cell r="T6760">
            <v>20</v>
          </cell>
          <cell r="U6760">
            <v>0</v>
          </cell>
          <cell r="V6760">
            <v>14</v>
          </cell>
          <cell r="W6760">
            <v>244</v>
          </cell>
          <cell r="X6760">
            <v>0</v>
          </cell>
        </row>
        <row r="6761">
          <cell r="A6761" t="str">
            <v>1920200</v>
          </cell>
          <cell r="B6761">
            <v>1</v>
          </cell>
          <cell r="C6761" t="str">
            <v>Ice Breaker Carpert (WIAL Contribution)</v>
          </cell>
          <cell r="D6761" t="str">
            <v>34</v>
          </cell>
          <cell r="E6761" t="str">
            <v>BASFLO</v>
          </cell>
          <cell r="F6761" t="str">
            <v>BAS</v>
          </cell>
          <cell r="G6761">
            <v>38820</v>
          </cell>
          <cell r="H6761" t="str">
            <v>Active</v>
          </cell>
          <cell r="I6761">
            <v>1</v>
          </cell>
          <cell r="J6761">
            <v>39344</v>
          </cell>
          <cell r="K6761" t="str">
            <v>R</v>
          </cell>
          <cell r="L6761" t="str">
            <v>TM</v>
          </cell>
          <cell r="M6761" t="str">
            <v>0171</v>
          </cell>
          <cell r="N6761">
            <v>4399</v>
          </cell>
          <cell r="O6761">
            <v>0</v>
          </cell>
          <cell r="P6761">
            <v>1762.48</v>
          </cell>
          <cell r="Q6761">
            <v>4399</v>
          </cell>
          <cell r="R6761">
            <v>0</v>
          </cell>
          <cell r="S6761">
            <v>3324.18</v>
          </cell>
          <cell r="T6761">
            <v>1</v>
          </cell>
          <cell r="U6761">
            <v>244</v>
          </cell>
          <cell r="V6761">
            <v>0</v>
          </cell>
          <cell r="W6761">
            <v>0</v>
          </cell>
          <cell r="X6761">
            <v>0</v>
          </cell>
        </row>
        <row r="6762">
          <cell r="A6762" t="str">
            <v>1920300</v>
          </cell>
          <cell r="B6762">
            <v>1</v>
          </cell>
          <cell r="C6762" t="str">
            <v>Ice Breaker Carpert (WIAL Contribution)</v>
          </cell>
          <cell r="D6762" t="str">
            <v>34</v>
          </cell>
          <cell r="E6762" t="str">
            <v>BASFLO</v>
          </cell>
          <cell r="F6762" t="str">
            <v>BAS</v>
          </cell>
          <cell r="G6762">
            <v>38820</v>
          </cell>
          <cell r="H6762" t="str">
            <v>Active</v>
          </cell>
          <cell r="I6762">
            <v>1</v>
          </cell>
          <cell r="J6762">
            <v>39344</v>
          </cell>
          <cell r="K6762" t="str">
            <v>R</v>
          </cell>
          <cell r="L6762" t="str">
            <v>TL</v>
          </cell>
          <cell r="M6762" t="str">
            <v>0105</v>
          </cell>
          <cell r="N6762">
            <v>3383.67</v>
          </cell>
          <cell r="O6762">
            <v>0</v>
          </cell>
          <cell r="P6762">
            <v>1355.69</v>
          </cell>
          <cell r="Q6762">
            <v>3383.67</v>
          </cell>
          <cell r="R6762">
            <v>0</v>
          </cell>
          <cell r="S6762">
            <v>2454.88</v>
          </cell>
          <cell r="T6762">
            <v>1</v>
          </cell>
          <cell r="U6762">
            <v>244</v>
          </cell>
          <cell r="V6762">
            <v>0</v>
          </cell>
          <cell r="W6762">
            <v>0</v>
          </cell>
          <cell r="X6762">
            <v>0</v>
          </cell>
        </row>
        <row r="6763">
          <cell r="A6763" t="str">
            <v>1920400</v>
          </cell>
          <cell r="B6763">
            <v>1</v>
          </cell>
          <cell r="C6763" t="str">
            <v>Holdstow Baggage Screening System</v>
          </cell>
          <cell r="D6763" t="str">
            <v>34</v>
          </cell>
          <cell r="E6763" t="str">
            <v>PLEBAG</v>
          </cell>
          <cell r="F6763" t="str">
            <v>PLE</v>
          </cell>
          <cell r="G6763">
            <v>38638</v>
          </cell>
          <cell r="H6763" t="str">
            <v>Active</v>
          </cell>
          <cell r="I6763">
            <v>1</v>
          </cell>
          <cell r="J6763">
            <v>39344</v>
          </cell>
          <cell r="K6763" t="str">
            <v>TIP/TD</v>
          </cell>
          <cell r="L6763" t="str">
            <v>TM</v>
          </cell>
          <cell r="M6763" t="str">
            <v>0059</v>
          </cell>
          <cell r="N6763">
            <v>610251.5</v>
          </cell>
          <cell r="O6763">
            <v>5085.42</v>
          </cell>
          <cell r="P6763">
            <v>61025.15</v>
          </cell>
          <cell r="Q6763">
            <v>335638.33</v>
          </cell>
          <cell r="R6763">
            <v>274613.17</v>
          </cell>
          <cell r="S6763">
            <v>0</v>
          </cell>
          <cell r="T6763">
            <v>10</v>
          </cell>
          <cell r="U6763">
            <v>0</v>
          </cell>
          <cell r="V6763">
            <v>4</v>
          </cell>
          <cell r="W6763">
            <v>214</v>
          </cell>
          <cell r="X6763">
            <v>0</v>
          </cell>
        </row>
        <row r="6764">
          <cell r="A6764" t="str">
            <v>1920500</v>
          </cell>
          <cell r="B6764">
            <v>1</v>
          </cell>
          <cell r="C6764" t="str">
            <v>Holdstow Baggage Screening System</v>
          </cell>
          <cell r="D6764" t="str">
            <v>34</v>
          </cell>
          <cell r="E6764" t="str">
            <v>PLEBAG</v>
          </cell>
          <cell r="F6764" t="str">
            <v>PLE</v>
          </cell>
          <cell r="G6764">
            <v>38638</v>
          </cell>
          <cell r="H6764" t="str">
            <v>Active</v>
          </cell>
          <cell r="I6764">
            <v>1</v>
          </cell>
          <cell r="J6764">
            <v>39344</v>
          </cell>
          <cell r="K6764" t="str">
            <v>TDP</v>
          </cell>
          <cell r="L6764" t="str">
            <v>TM</v>
          </cell>
          <cell r="M6764" t="str">
            <v>0062</v>
          </cell>
          <cell r="N6764">
            <v>610251.5</v>
          </cell>
          <cell r="O6764">
            <v>5085.42</v>
          </cell>
          <cell r="P6764">
            <v>61025.15</v>
          </cell>
          <cell r="Q6764">
            <v>335638.33</v>
          </cell>
          <cell r="R6764">
            <v>274613.17</v>
          </cell>
          <cell r="S6764">
            <v>0</v>
          </cell>
          <cell r="T6764">
            <v>10</v>
          </cell>
          <cell r="U6764">
            <v>0</v>
          </cell>
          <cell r="V6764">
            <v>4</v>
          </cell>
          <cell r="W6764">
            <v>214</v>
          </cell>
          <cell r="X6764">
            <v>0</v>
          </cell>
        </row>
        <row r="6765">
          <cell r="A6765" t="str">
            <v>1920600</v>
          </cell>
          <cell r="B6765">
            <v>1</v>
          </cell>
          <cell r="C6765" t="str">
            <v>Groundworks &amp; Barriers</v>
          </cell>
          <cell r="D6765" t="str">
            <v>34</v>
          </cell>
          <cell r="E6765" t="str">
            <v>CVLSEA</v>
          </cell>
          <cell r="F6765" t="str">
            <v>CVL</v>
          </cell>
          <cell r="G6765">
            <v>38820</v>
          </cell>
          <cell r="H6765" t="str">
            <v>Active</v>
          </cell>
          <cell r="I6765">
            <v>1</v>
          </cell>
          <cell r="J6765">
            <v>39344</v>
          </cell>
          <cell r="K6765" t="str">
            <v>TIP/TD</v>
          </cell>
          <cell r="L6765" t="str">
            <v>TM</v>
          </cell>
          <cell r="M6765" t="str">
            <v>0059</v>
          </cell>
          <cell r="N6765">
            <v>0</v>
          </cell>
          <cell r="O6765">
            <v>0</v>
          </cell>
          <cell r="P6765">
            <v>0</v>
          </cell>
          <cell r="Q6765">
            <v>0</v>
          </cell>
          <cell r="R6765">
            <v>0</v>
          </cell>
          <cell r="S6765">
            <v>0</v>
          </cell>
          <cell r="T6765">
            <v>0</v>
          </cell>
          <cell r="U6765">
            <v>0</v>
          </cell>
          <cell r="V6765">
            <v>0</v>
          </cell>
          <cell r="W6765">
            <v>0</v>
          </cell>
          <cell r="X6765">
            <v>0</v>
          </cell>
        </row>
        <row r="6766">
          <cell r="A6766" t="str">
            <v>1920700</v>
          </cell>
          <cell r="B6766">
            <v>1</v>
          </cell>
          <cell r="C6766" t="str">
            <v>Groundworks &amp; Barriers</v>
          </cell>
          <cell r="D6766" t="str">
            <v>34</v>
          </cell>
          <cell r="E6766" t="str">
            <v>CVLSEA</v>
          </cell>
          <cell r="F6766" t="str">
            <v>CVL</v>
          </cell>
          <cell r="G6766">
            <v>38820</v>
          </cell>
          <cell r="H6766" t="str">
            <v>Active</v>
          </cell>
          <cell r="I6766">
            <v>1</v>
          </cell>
          <cell r="J6766">
            <v>39344</v>
          </cell>
          <cell r="K6766" t="str">
            <v>TDP</v>
          </cell>
          <cell r="L6766" t="str">
            <v>TM</v>
          </cell>
          <cell r="M6766" t="str">
            <v>0062</v>
          </cell>
          <cell r="N6766">
            <v>0</v>
          </cell>
          <cell r="O6766">
            <v>0</v>
          </cell>
          <cell r="P6766">
            <v>0</v>
          </cell>
          <cell r="Q6766">
            <v>0</v>
          </cell>
          <cell r="R6766">
            <v>0</v>
          </cell>
          <cell r="S6766">
            <v>0</v>
          </cell>
          <cell r="T6766">
            <v>0</v>
          </cell>
          <cell r="U6766">
            <v>0</v>
          </cell>
          <cell r="V6766">
            <v>0</v>
          </cell>
          <cell r="W6766">
            <v>0</v>
          </cell>
          <cell r="X6766">
            <v>0</v>
          </cell>
        </row>
        <row r="6767">
          <cell r="A6767" t="str">
            <v>1920800</v>
          </cell>
          <cell r="B6767">
            <v>1</v>
          </cell>
          <cell r="C6767" t="str">
            <v>Carpentry &amp; Metalwork</v>
          </cell>
          <cell r="D6767" t="str">
            <v>34</v>
          </cell>
          <cell r="E6767" t="str">
            <v>BASPAR</v>
          </cell>
          <cell r="F6767" t="str">
            <v>BAS</v>
          </cell>
          <cell r="G6767">
            <v>38820</v>
          </cell>
          <cell r="H6767" t="str">
            <v>Active</v>
          </cell>
          <cell r="I6767">
            <v>1</v>
          </cell>
          <cell r="J6767">
            <v>39344</v>
          </cell>
          <cell r="K6767" t="str">
            <v>TIP/TD</v>
          </cell>
          <cell r="L6767" t="str">
            <v>TM</v>
          </cell>
          <cell r="M6767" t="str">
            <v>0059</v>
          </cell>
          <cell r="N6767">
            <v>64400.19</v>
          </cell>
          <cell r="O6767">
            <v>325.29000000000002</v>
          </cell>
          <cell r="P6767">
            <v>3903.04</v>
          </cell>
          <cell r="Q6767">
            <v>7806.08</v>
          </cell>
          <cell r="R6767">
            <v>56594.11</v>
          </cell>
          <cell r="S6767">
            <v>23882.62</v>
          </cell>
          <cell r="T6767">
            <v>16</v>
          </cell>
          <cell r="U6767">
            <v>183</v>
          </cell>
          <cell r="V6767">
            <v>14</v>
          </cell>
          <cell r="W6767">
            <v>183</v>
          </cell>
          <cell r="X6767">
            <v>0</v>
          </cell>
        </row>
        <row r="6768">
          <cell r="A6768" t="str">
            <v>1920900</v>
          </cell>
          <cell r="B6768">
            <v>1</v>
          </cell>
          <cell r="C6768" t="str">
            <v>Carpentry &amp; Metalworks</v>
          </cell>
          <cell r="D6768" t="str">
            <v>34</v>
          </cell>
          <cell r="E6768" t="str">
            <v>BASPAR</v>
          </cell>
          <cell r="F6768" t="str">
            <v>BAS</v>
          </cell>
          <cell r="G6768">
            <v>38820</v>
          </cell>
          <cell r="H6768" t="str">
            <v>Active</v>
          </cell>
          <cell r="I6768">
            <v>1</v>
          </cell>
          <cell r="J6768">
            <v>39344</v>
          </cell>
          <cell r="K6768" t="str">
            <v>TDP</v>
          </cell>
          <cell r="L6768" t="str">
            <v>TM</v>
          </cell>
          <cell r="M6768" t="str">
            <v>0062</v>
          </cell>
          <cell r="N6768">
            <v>64400.19</v>
          </cell>
          <cell r="O6768">
            <v>325.29000000000002</v>
          </cell>
          <cell r="P6768">
            <v>3903.04</v>
          </cell>
          <cell r="Q6768">
            <v>7806.08</v>
          </cell>
          <cell r="R6768">
            <v>56594.11</v>
          </cell>
          <cell r="S6768">
            <v>23882.62</v>
          </cell>
          <cell r="T6768">
            <v>16</v>
          </cell>
          <cell r="U6768">
            <v>183</v>
          </cell>
          <cell r="V6768">
            <v>14</v>
          </cell>
          <cell r="W6768">
            <v>183</v>
          </cell>
          <cell r="X6768">
            <v>0</v>
          </cell>
        </row>
        <row r="6769">
          <cell r="A6769" t="str">
            <v>1921000</v>
          </cell>
          <cell r="B6769">
            <v>1</v>
          </cell>
          <cell r="C6769" t="str">
            <v>Windows &amp; Blinds</v>
          </cell>
          <cell r="D6769" t="str">
            <v>34</v>
          </cell>
          <cell r="E6769" t="str">
            <v>BASFIT</v>
          </cell>
          <cell r="F6769" t="str">
            <v>BAS</v>
          </cell>
          <cell r="G6769">
            <v>38820</v>
          </cell>
          <cell r="H6769" t="str">
            <v>Active</v>
          </cell>
          <cell r="I6769">
            <v>1</v>
          </cell>
          <cell r="J6769">
            <v>39344</v>
          </cell>
          <cell r="K6769" t="str">
            <v>TIP/TD</v>
          </cell>
          <cell r="L6769" t="str">
            <v>TM</v>
          </cell>
          <cell r="M6769" t="str">
            <v>0059</v>
          </cell>
          <cell r="N6769">
            <v>2844.33</v>
          </cell>
          <cell r="O6769">
            <v>11.07</v>
          </cell>
          <cell r="P6769">
            <v>132.29</v>
          </cell>
          <cell r="Q6769">
            <v>264.58</v>
          </cell>
          <cell r="R6769">
            <v>2579.75</v>
          </cell>
          <cell r="S6769">
            <v>1026.18</v>
          </cell>
          <cell r="T6769">
            <v>21</v>
          </cell>
          <cell r="U6769">
            <v>183</v>
          </cell>
          <cell r="V6769">
            <v>19</v>
          </cell>
          <cell r="W6769">
            <v>183</v>
          </cell>
          <cell r="X6769">
            <v>0</v>
          </cell>
        </row>
        <row r="6770">
          <cell r="A6770" t="str">
            <v>1921100</v>
          </cell>
          <cell r="B6770">
            <v>1</v>
          </cell>
          <cell r="C6770" t="str">
            <v>Windows &amp; Blinds</v>
          </cell>
          <cell r="D6770" t="str">
            <v>34</v>
          </cell>
          <cell r="E6770" t="str">
            <v>BASFIT</v>
          </cell>
          <cell r="F6770" t="str">
            <v>BAS</v>
          </cell>
          <cell r="G6770">
            <v>38820</v>
          </cell>
          <cell r="H6770" t="str">
            <v>Active</v>
          </cell>
          <cell r="I6770">
            <v>1</v>
          </cell>
          <cell r="J6770">
            <v>39344</v>
          </cell>
          <cell r="K6770" t="str">
            <v>TDP</v>
          </cell>
          <cell r="L6770" t="str">
            <v>TM</v>
          </cell>
          <cell r="M6770" t="str">
            <v>0062</v>
          </cell>
          <cell r="N6770">
            <v>2844.33</v>
          </cell>
          <cell r="O6770">
            <v>11.07</v>
          </cell>
          <cell r="P6770">
            <v>132.29</v>
          </cell>
          <cell r="Q6770">
            <v>264.58</v>
          </cell>
          <cell r="R6770">
            <v>2579.75</v>
          </cell>
          <cell r="S6770">
            <v>1026.18</v>
          </cell>
          <cell r="T6770">
            <v>21</v>
          </cell>
          <cell r="U6770">
            <v>183</v>
          </cell>
          <cell r="V6770">
            <v>19</v>
          </cell>
          <cell r="W6770">
            <v>183</v>
          </cell>
          <cell r="X6770">
            <v>0</v>
          </cell>
        </row>
        <row r="6771">
          <cell r="A6771" t="str">
            <v>1921200</v>
          </cell>
          <cell r="B6771">
            <v>1</v>
          </cell>
          <cell r="C6771" t="str">
            <v>Roller Doors</v>
          </cell>
          <cell r="D6771" t="str">
            <v>34</v>
          </cell>
          <cell r="E6771" t="str">
            <v>BASADR</v>
          </cell>
          <cell r="F6771" t="str">
            <v>BAS</v>
          </cell>
          <cell r="G6771">
            <v>38820</v>
          </cell>
          <cell r="H6771" t="str">
            <v>Active</v>
          </cell>
          <cell r="I6771">
            <v>1</v>
          </cell>
          <cell r="J6771">
            <v>39344</v>
          </cell>
          <cell r="K6771" t="str">
            <v>TIP/TD</v>
          </cell>
          <cell r="L6771" t="str">
            <v>TM</v>
          </cell>
          <cell r="M6771" t="str">
            <v>0059</v>
          </cell>
          <cell r="N6771">
            <v>1706.7</v>
          </cell>
          <cell r="O6771">
            <v>6.56</v>
          </cell>
          <cell r="P6771">
            <v>79.38</v>
          </cell>
          <cell r="Q6771">
            <v>158.76</v>
          </cell>
          <cell r="R6771">
            <v>1547.94</v>
          </cell>
          <cell r="S6771">
            <v>615.74</v>
          </cell>
          <cell r="T6771">
            <v>21</v>
          </cell>
          <cell r="U6771">
            <v>183</v>
          </cell>
          <cell r="V6771">
            <v>19</v>
          </cell>
          <cell r="W6771">
            <v>183</v>
          </cell>
          <cell r="X6771">
            <v>0</v>
          </cell>
        </row>
        <row r="6772">
          <cell r="A6772" t="str">
            <v>1921300</v>
          </cell>
          <cell r="B6772">
            <v>1</v>
          </cell>
          <cell r="C6772" t="str">
            <v>Roller Doors</v>
          </cell>
          <cell r="D6772" t="str">
            <v>34</v>
          </cell>
          <cell r="E6772" t="str">
            <v>BASADR</v>
          </cell>
          <cell r="F6772" t="str">
            <v>BAS</v>
          </cell>
          <cell r="G6772">
            <v>38820</v>
          </cell>
          <cell r="H6772" t="str">
            <v>Active</v>
          </cell>
          <cell r="I6772">
            <v>1</v>
          </cell>
          <cell r="J6772">
            <v>39344</v>
          </cell>
          <cell r="K6772" t="str">
            <v>TDP</v>
          </cell>
          <cell r="L6772" t="str">
            <v>TM</v>
          </cell>
          <cell r="M6772" t="str">
            <v>0062</v>
          </cell>
          <cell r="N6772">
            <v>1706.7</v>
          </cell>
          <cell r="O6772">
            <v>6.56</v>
          </cell>
          <cell r="P6772">
            <v>79.38</v>
          </cell>
          <cell r="Q6772">
            <v>158.76</v>
          </cell>
          <cell r="R6772">
            <v>1547.94</v>
          </cell>
          <cell r="S6772">
            <v>615.74</v>
          </cell>
          <cell r="T6772">
            <v>21</v>
          </cell>
          <cell r="U6772">
            <v>183</v>
          </cell>
          <cell r="V6772">
            <v>19</v>
          </cell>
          <cell r="W6772">
            <v>183</v>
          </cell>
          <cell r="X6772">
            <v>0</v>
          </cell>
        </row>
        <row r="6773">
          <cell r="A6773" t="str">
            <v>1921400</v>
          </cell>
          <cell r="B6773">
            <v>1</v>
          </cell>
          <cell r="C6773" t="str">
            <v>Suspended Ceilings</v>
          </cell>
          <cell r="D6773" t="str">
            <v>34</v>
          </cell>
          <cell r="E6773" t="str">
            <v>BASSUS</v>
          </cell>
          <cell r="F6773" t="str">
            <v>BAS</v>
          </cell>
          <cell r="G6773">
            <v>38820</v>
          </cell>
          <cell r="H6773" t="str">
            <v>Active</v>
          </cell>
          <cell r="I6773">
            <v>1</v>
          </cell>
          <cell r="J6773">
            <v>39344</v>
          </cell>
          <cell r="K6773" t="str">
            <v>TIP/TD</v>
          </cell>
          <cell r="L6773" t="str">
            <v>TM</v>
          </cell>
          <cell r="M6773" t="str">
            <v>0059</v>
          </cell>
          <cell r="N6773">
            <v>5404.69</v>
          </cell>
          <cell r="O6773">
            <v>20.93</v>
          </cell>
          <cell r="P6773">
            <v>251.38</v>
          </cell>
          <cell r="Q6773">
            <v>502.76</v>
          </cell>
          <cell r="R6773">
            <v>4901.93</v>
          </cell>
          <cell r="S6773">
            <v>1949.9</v>
          </cell>
          <cell r="T6773">
            <v>21</v>
          </cell>
          <cell r="U6773">
            <v>183</v>
          </cell>
          <cell r="V6773">
            <v>19</v>
          </cell>
          <cell r="W6773">
            <v>183</v>
          </cell>
          <cell r="X6773">
            <v>0</v>
          </cell>
        </row>
        <row r="6774">
          <cell r="A6774" t="str">
            <v>1921500</v>
          </cell>
          <cell r="B6774">
            <v>1</v>
          </cell>
          <cell r="C6774" t="str">
            <v>Suspended Ceilings</v>
          </cell>
          <cell r="D6774" t="str">
            <v>34</v>
          </cell>
          <cell r="E6774" t="str">
            <v>BASSUS</v>
          </cell>
          <cell r="F6774" t="str">
            <v>BAS</v>
          </cell>
          <cell r="G6774">
            <v>38820</v>
          </cell>
          <cell r="H6774" t="str">
            <v>Active</v>
          </cell>
          <cell r="I6774">
            <v>1</v>
          </cell>
          <cell r="J6774">
            <v>39344</v>
          </cell>
          <cell r="K6774" t="str">
            <v>TDP</v>
          </cell>
          <cell r="L6774" t="str">
            <v>TM</v>
          </cell>
          <cell r="M6774" t="str">
            <v>0062</v>
          </cell>
          <cell r="N6774">
            <v>5404.69</v>
          </cell>
          <cell r="O6774">
            <v>20.93</v>
          </cell>
          <cell r="P6774">
            <v>251.38</v>
          </cell>
          <cell r="Q6774">
            <v>502.76</v>
          </cell>
          <cell r="R6774">
            <v>4901.93</v>
          </cell>
          <cell r="S6774">
            <v>1949.9</v>
          </cell>
          <cell r="T6774">
            <v>21</v>
          </cell>
          <cell r="U6774">
            <v>183</v>
          </cell>
          <cell r="V6774">
            <v>19</v>
          </cell>
          <cell r="W6774">
            <v>183</v>
          </cell>
          <cell r="X6774">
            <v>0</v>
          </cell>
        </row>
        <row r="6775">
          <cell r="A6775" t="str">
            <v>1921600</v>
          </cell>
          <cell r="B6775">
            <v>1</v>
          </cell>
          <cell r="C6775" t="str">
            <v>Joinery Fixtures</v>
          </cell>
          <cell r="D6775" t="str">
            <v>34</v>
          </cell>
          <cell r="E6775" t="str">
            <v>BASFIT</v>
          </cell>
          <cell r="F6775" t="str">
            <v>BAS</v>
          </cell>
          <cell r="G6775">
            <v>38820</v>
          </cell>
          <cell r="H6775" t="str">
            <v>Active</v>
          </cell>
          <cell r="I6775">
            <v>1</v>
          </cell>
          <cell r="J6775">
            <v>39344</v>
          </cell>
          <cell r="K6775" t="str">
            <v>TIP/TD</v>
          </cell>
          <cell r="L6775" t="str">
            <v>TM</v>
          </cell>
          <cell r="M6775" t="str">
            <v>0059</v>
          </cell>
          <cell r="N6775">
            <v>4551.03</v>
          </cell>
          <cell r="O6775">
            <v>17.64</v>
          </cell>
          <cell r="P6775">
            <v>211.68</v>
          </cell>
          <cell r="Q6775">
            <v>423.36</v>
          </cell>
          <cell r="R6775">
            <v>4127.67</v>
          </cell>
          <cell r="S6775">
            <v>1641.92</v>
          </cell>
          <cell r="T6775">
            <v>21</v>
          </cell>
          <cell r="U6775">
            <v>183</v>
          </cell>
          <cell r="V6775">
            <v>19</v>
          </cell>
          <cell r="W6775">
            <v>183</v>
          </cell>
          <cell r="X6775">
            <v>0</v>
          </cell>
        </row>
        <row r="6776">
          <cell r="A6776" t="str">
            <v>1921700</v>
          </cell>
          <cell r="B6776">
            <v>1</v>
          </cell>
          <cell r="C6776" t="str">
            <v>Joinery Fixtures</v>
          </cell>
          <cell r="D6776" t="str">
            <v>34</v>
          </cell>
          <cell r="E6776" t="str">
            <v>BASFIT</v>
          </cell>
          <cell r="F6776" t="str">
            <v>BAS</v>
          </cell>
          <cell r="G6776">
            <v>38820</v>
          </cell>
          <cell r="H6776" t="str">
            <v>Active</v>
          </cell>
          <cell r="I6776">
            <v>1</v>
          </cell>
          <cell r="J6776">
            <v>39344</v>
          </cell>
          <cell r="K6776" t="str">
            <v>TDP</v>
          </cell>
          <cell r="L6776" t="str">
            <v>TM</v>
          </cell>
          <cell r="M6776" t="str">
            <v>0062</v>
          </cell>
          <cell r="N6776">
            <v>4551.03</v>
          </cell>
          <cell r="O6776">
            <v>17.64</v>
          </cell>
          <cell r="P6776">
            <v>211.68</v>
          </cell>
          <cell r="Q6776">
            <v>423.36</v>
          </cell>
          <cell r="R6776">
            <v>4127.67</v>
          </cell>
          <cell r="S6776">
            <v>1641.92</v>
          </cell>
          <cell r="T6776">
            <v>21</v>
          </cell>
          <cell r="U6776">
            <v>183</v>
          </cell>
          <cell r="V6776">
            <v>19</v>
          </cell>
          <cell r="W6776">
            <v>183</v>
          </cell>
          <cell r="X6776">
            <v>0</v>
          </cell>
        </row>
        <row r="6777">
          <cell r="A6777" t="str">
            <v>1921800</v>
          </cell>
          <cell r="B6777">
            <v>1</v>
          </cell>
          <cell r="C6777" t="str">
            <v>Vinyl Floor Coverings</v>
          </cell>
          <cell r="D6777" t="str">
            <v>34</v>
          </cell>
          <cell r="E6777" t="str">
            <v>BASFLO</v>
          </cell>
          <cell r="F6777" t="str">
            <v>BAS</v>
          </cell>
          <cell r="G6777">
            <v>38820</v>
          </cell>
          <cell r="H6777" t="str">
            <v>Active</v>
          </cell>
          <cell r="I6777">
            <v>1</v>
          </cell>
          <cell r="J6777">
            <v>39344</v>
          </cell>
          <cell r="K6777" t="str">
            <v>TIP/TD</v>
          </cell>
          <cell r="L6777" t="str">
            <v>TM</v>
          </cell>
          <cell r="M6777" t="str">
            <v>0059</v>
          </cell>
          <cell r="N6777">
            <v>2976.82</v>
          </cell>
          <cell r="O6777">
            <v>0</v>
          </cell>
          <cell r="P6777">
            <v>992.27</v>
          </cell>
          <cell r="Q6777">
            <v>2976.82</v>
          </cell>
          <cell r="R6777">
            <v>0</v>
          </cell>
          <cell r="S6777">
            <v>2392.64</v>
          </cell>
          <cell r="T6777">
            <v>1</v>
          </cell>
          <cell r="U6777">
            <v>183</v>
          </cell>
          <cell r="V6777">
            <v>0</v>
          </cell>
          <cell r="W6777">
            <v>0</v>
          </cell>
          <cell r="X6777">
            <v>0</v>
          </cell>
        </row>
        <row r="6778">
          <cell r="A6778" t="str">
            <v>1921900</v>
          </cell>
          <cell r="B6778">
            <v>1</v>
          </cell>
          <cell r="C6778" t="str">
            <v>Vinyl Floor Coverings</v>
          </cell>
          <cell r="D6778" t="str">
            <v>34</v>
          </cell>
          <cell r="E6778" t="str">
            <v>BASFLO</v>
          </cell>
          <cell r="F6778" t="str">
            <v>BAS</v>
          </cell>
          <cell r="G6778">
            <v>38820</v>
          </cell>
          <cell r="H6778" t="str">
            <v>Active</v>
          </cell>
          <cell r="I6778">
            <v>1</v>
          </cell>
          <cell r="J6778">
            <v>39344</v>
          </cell>
          <cell r="K6778" t="str">
            <v>TDP</v>
          </cell>
          <cell r="L6778" t="str">
            <v>TM</v>
          </cell>
          <cell r="M6778" t="str">
            <v>0062</v>
          </cell>
          <cell r="N6778">
            <v>2976.82</v>
          </cell>
          <cell r="O6778">
            <v>0</v>
          </cell>
          <cell r="P6778">
            <v>992.27</v>
          </cell>
          <cell r="Q6778">
            <v>2976.82</v>
          </cell>
          <cell r="R6778">
            <v>0</v>
          </cell>
          <cell r="S6778">
            <v>2392.64</v>
          </cell>
          <cell r="T6778">
            <v>1</v>
          </cell>
          <cell r="U6778">
            <v>183</v>
          </cell>
          <cell r="V6778">
            <v>0</v>
          </cell>
          <cell r="W6778">
            <v>0</v>
          </cell>
          <cell r="X6778">
            <v>0</v>
          </cell>
        </row>
        <row r="6779">
          <cell r="A6779" t="str">
            <v>1922000</v>
          </cell>
          <cell r="B6779">
            <v>1</v>
          </cell>
          <cell r="C6779" t="str">
            <v>Wall Painting Works</v>
          </cell>
          <cell r="D6779" t="str">
            <v>34</v>
          </cell>
          <cell r="E6779" t="str">
            <v>BASLIN</v>
          </cell>
          <cell r="F6779" t="str">
            <v>BAS</v>
          </cell>
          <cell r="G6779">
            <v>38820</v>
          </cell>
          <cell r="H6779" t="str">
            <v>Active</v>
          </cell>
          <cell r="I6779">
            <v>1</v>
          </cell>
          <cell r="J6779">
            <v>39344</v>
          </cell>
          <cell r="K6779" t="str">
            <v>TIP/TD</v>
          </cell>
          <cell r="L6779" t="str">
            <v>TM</v>
          </cell>
          <cell r="M6779" t="str">
            <v>0059</v>
          </cell>
          <cell r="N6779">
            <v>8818.14</v>
          </cell>
          <cell r="O6779">
            <v>34.17</v>
          </cell>
          <cell r="P6779">
            <v>410.15</v>
          </cell>
          <cell r="Q6779">
            <v>820.3</v>
          </cell>
          <cell r="R6779">
            <v>7997.84</v>
          </cell>
          <cell r="S6779">
            <v>3181.41</v>
          </cell>
          <cell r="T6779">
            <v>21</v>
          </cell>
          <cell r="U6779">
            <v>183</v>
          </cell>
          <cell r="V6779">
            <v>19</v>
          </cell>
          <cell r="W6779">
            <v>183</v>
          </cell>
          <cell r="X6779">
            <v>0</v>
          </cell>
        </row>
        <row r="6780">
          <cell r="A6780" t="str">
            <v>1922100</v>
          </cell>
          <cell r="B6780">
            <v>1</v>
          </cell>
          <cell r="C6780" t="str">
            <v>Wall Painting Works</v>
          </cell>
          <cell r="D6780" t="str">
            <v>34</v>
          </cell>
          <cell r="E6780" t="str">
            <v>BASLIN</v>
          </cell>
          <cell r="F6780" t="str">
            <v>BAS</v>
          </cell>
          <cell r="G6780">
            <v>38820</v>
          </cell>
          <cell r="H6780" t="str">
            <v>Active</v>
          </cell>
          <cell r="I6780">
            <v>1</v>
          </cell>
          <cell r="J6780">
            <v>39344</v>
          </cell>
          <cell r="K6780" t="str">
            <v>TDP</v>
          </cell>
          <cell r="L6780" t="str">
            <v>TM</v>
          </cell>
          <cell r="M6780" t="str">
            <v>0062</v>
          </cell>
          <cell r="N6780">
            <v>8818.14</v>
          </cell>
          <cell r="O6780">
            <v>34.17</v>
          </cell>
          <cell r="P6780">
            <v>410.15</v>
          </cell>
          <cell r="Q6780">
            <v>820.3</v>
          </cell>
          <cell r="R6780">
            <v>7997.84</v>
          </cell>
          <cell r="S6780">
            <v>3181.41</v>
          </cell>
          <cell r="T6780">
            <v>21</v>
          </cell>
          <cell r="U6780">
            <v>183</v>
          </cell>
          <cell r="V6780">
            <v>19</v>
          </cell>
          <cell r="W6780">
            <v>183</v>
          </cell>
          <cell r="X6780">
            <v>0</v>
          </cell>
        </row>
        <row r="6781">
          <cell r="A6781" t="str">
            <v>1922200</v>
          </cell>
          <cell r="B6781">
            <v>1</v>
          </cell>
          <cell r="C6781" t="str">
            <v>Hydraulic Services</v>
          </cell>
          <cell r="D6781" t="str">
            <v>34</v>
          </cell>
          <cell r="E6781" t="str">
            <v>BASPLM</v>
          </cell>
          <cell r="F6781" t="str">
            <v>BAS</v>
          </cell>
          <cell r="G6781">
            <v>38820</v>
          </cell>
          <cell r="H6781" t="str">
            <v>Active</v>
          </cell>
          <cell r="I6781">
            <v>1</v>
          </cell>
          <cell r="J6781">
            <v>39344</v>
          </cell>
          <cell r="K6781" t="str">
            <v>TIP/TD</v>
          </cell>
          <cell r="L6781" t="str">
            <v>TM</v>
          </cell>
          <cell r="M6781" t="str">
            <v>0059</v>
          </cell>
          <cell r="N6781">
            <v>22472.5</v>
          </cell>
          <cell r="O6781">
            <v>87.13</v>
          </cell>
          <cell r="P6781">
            <v>1045.23</v>
          </cell>
          <cell r="Q6781">
            <v>2090.46</v>
          </cell>
          <cell r="R6781">
            <v>20382.04</v>
          </cell>
          <cell r="S6781">
            <v>8107.61</v>
          </cell>
          <cell r="T6781">
            <v>21</v>
          </cell>
          <cell r="U6781">
            <v>183</v>
          </cell>
          <cell r="V6781">
            <v>19</v>
          </cell>
          <cell r="W6781">
            <v>183</v>
          </cell>
          <cell r="X6781">
            <v>0</v>
          </cell>
        </row>
        <row r="6782">
          <cell r="A6782" t="str">
            <v>1922300</v>
          </cell>
          <cell r="B6782">
            <v>1</v>
          </cell>
          <cell r="C6782" t="str">
            <v>Hydraulic Services</v>
          </cell>
          <cell r="D6782" t="str">
            <v>34</v>
          </cell>
          <cell r="E6782" t="str">
            <v>BASPLM</v>
          </cell>
          <cell r="F6782" t="str">
            <v>BAS</v>
          </cell>
          <cell r="G6782">
            <v>38820</v>
          </cell>
          <cell r="H6782" t="str">
            <v>Active</v>
          </cell>
          <cell r="I6782">
            <v>1</v>
          </cell>
          <cell r="J6782">
            <v>39344</v>
          </cell>
          <cell r="K6782" t="str">
            <v>TDP</v>
          </cell>
          <cell r="L6782" t="str">
            <v>TM</v>
          </cell>
          <cell r="M6782" t="str">
            <v>0062</v>
          </cell>
          <cell r="N6782">
            <v>22472.5</v>
          </cell>
          <cell r="O6782">
            <v>87.13</v>
          </cell>
          <cell r="P6782">
            <v>1045.23</v>
          </cell>
          <cell r="Q6782">
            <v>2090.46</v>
          </cell>
          <cell r="R6782">
            <v>20382.04</v>
          </cell>
          <cell r="S6782">
            <v>8107.61</v>
          </cell>
          <cell r="T6782">
            <v>21</v>
          </cell>
          <cell r="U6782">
            <v>183</v>
          </cell>
          <cell r="V6782">
            <v>19</v>
          </cell>
          <cell r="W6782">
            <v>183</v>
          </cell>
          <cell r="X6782">
            <v>0</v>
          </cell>
        </row>
        <row r="6783">
          <cell r="A6783" t="str">
            <v>1922400</v>
          </cell>
          <cell r="B6783">
            <v>1</v>
          </cell>
          <cell r="C6783" t="str">
            <v>Mechanical Services</v>
          </cell>
          <cell r="D6783" t="str">
            <v>34</v>
          </cell>
          <cell r="E6783" t="str">
            <v>BASAIR</v>
          </cell>
          <cell r="F6783" t="str">
            <v>BAS</v>
          </cell>
          <cell r="G6783">
            <v>38820</v>
          </cell>
          <cell r="H6783" t="str">
            <v>Active</v>
          </cell>
          <cell r="I6783">
            <v>1</v>
          </cell>
          <cell r="J6783">
            <v>39344</v>
          </cell>
          <cell r="K6783" t="str">
            <v>TIP/TD</v>
          </cell>
          <cell r="L6783" t="str">
            <v>TM</v>
          </cell>
          <cell r="M6783" t="str">
            <v>0059</v>
          </cell>
          <cell r="N6783">
            <v>19647.650000000001</v>
          </cell>
          <cell r="O6783">
            <v>99.24</v>
          </cell>
          <cell r="P6783">
            <v>1190.77</v>
          </cell>
          <cell r="Q6783">
            <v>2381.54</v>
          </cell>
          <cell r="R6783">
            <v>17266.11</v>
          </cell>
          <cell r="S6783">
            <v>7286.28</v>
          </cell>
          <cell r="T6783">
            <v>16</v>
          </cell>
          <cell r="U6783">
            <v>183</v>
          </cell>
          <cell r="V6783">
            <v>14</v>
          </cell>
          <cell r="W6783">
            <v>183</v>
          </cell>
          <cell r="X6783">
            <v>0</v>
          </cell>
        </row>
        <row r="6784">
          <cell r="A6784" t="str">
            <v>1922500</v>
          </cell>
          <cell r="B6784">
            <v>1</v>
          </cell>
          <cell r="C6784" t="str">
            <v>Mechanical Services</v>
          </cell>
          <cell r="D6784" t="str">
            <v>34</v>
          </cell>
          <cell r="E6784" t="str">
            <v>BASAIR</v>
          </cell>
          <cell r="F6784" t="str">
            <v>BAS</v>
          </cell>
          <cell r="G6784">
            <v>38820</v>
          </cell>
          <cell r="H6784" t="str">
            <v>Active</v>
          </cell>
          <cell r="I6784">
            <v>1</v>
          </cell>
          <cell r="J6784">
            <v>39344</v>
          </cell>
          <cell r="K6784" t="str">
            <v>TDP</v>
          </cell>
          <cell r="L6784" t="str">
            <v>TM</v>
          </cell>
          <cell r="M6784" t="str">
            <v>0062</v>
          </cell>
          <cell r="N6784">
            <v>19647.650000000001</v>
          </cell>
          <cell r="O6784">
            <v>99.24</v>
          </cell>
          <cell r="P6784">
            <v>1190.77</v>
          </cell>
          <cell r="Q6784">
            <v>2381.54</v>
          </cell>
          <cell r="R6784">
            <v>17266.11</v>
          </cell>
          <cell r="S6784">
            <v>7286.28</v>
          </cell>
          <cell r="T6784">
            <v>16</v>
          </cell>
          <cell r="U6784">
            <v>183</v>
          </cell>
          <cell r="V6784">
            <v>14</v>
          </cell>
          <cell r="W6784">
            <v>183</v>
          </cell>
          <cell r="X6784">
            <v>0</v>
          </cell>
        </row>
        <row r="6785">
          <cell r="A6785" t="str">
            <v>1922600</v>
          </cell>
          <cell r="B6785">
            <v>1</v>
          </cell>
          <cell r="C6785" t="str">
            <v>Electrical Services</v>
          </cell>
          <cell r="D6785" t="str">
            <v>34</v>
          </cell>
          <cell r="E6785" t="str">
            <v>BASELC</v>
          </cell>
          <cell r="F6785" t="str">
            <v>BAS</v>
          </cell>
          <cell r="G6785">
            <v>38820</v>
          </cell>
          <cell r="H6785" t="str">
            <v>Active</v>
          </cell>
          <cell r="I6785">
            <v>1</v>
          </cell>
          <cell r="J6785">
            <v>39344</v>
          </cell>
          <cell r="K6785" t="str">
            <v>TIP/TD</v>
          </cell>
          <cell r="L6785" t="str">
            <v>TM</v>
          </cell>
          <cell r="M6785" t="str">
            <v>0059</v>
          </cell>
          <cell r="N6785">
            <v>29014.83</v>
          </cell>
          <cell r="O6785">
            <v>112.47</v>
          </cell>
          <cell r="P6785">
            <v>1349.53</v>
          </cell>
          <cell r="Q6785">
            <v>2699.06</v>
          </cell>
          <cell r="R6785">
            <v>26315.77</v>
          </cell>
          <cell r="S6785">
            <v>10467.950000000001</v>
          </cell>
          <cell r="T6785">
            <v>21</v>
          </cell>
          <cell r="U6785">
            <v>183</v>
          </cell>
          <cell r="V6785">
            <v>19</v>
          </cell>
          <cell r="W6785">
            <v>183</v>
          </cell>
          <cell r="X6785">
            <v>0</v>
          </cell>
        </row>
        <row r="6786">
          <cell r="A6786" t="str">
            <v>1922700</v>
          </cell>
          <cell r="B6786">
            <v>1</v>
          </cell>
          <cell r="C6786" t="str">
            <v>Electrical Services</v>
          </cell>
          <cell r="D6786" t="str">
            <v>34</v>
          </cell>
          <cell r="E6786" t="str">
            <v>BASELC</v>
          </cell>
          <cell r="F6786" t="str">
            <v>BAS</v>
          </cell>
          <cell r="G6786">
            <v>38820</v>
          </cell>
          <cell r="H6786" t="str">
            <v>Active</v>
          </cell>
          <cell r="I6786">
            <v>1</v>
          </cell>
          <cell r="J6786">
            <v>39344</v>
          </cell>
          <cell r="K6786" t="str">
            <v>TDP</v>
          </cell>
          <cell r="L6786" t="str">
            <v>TM</v>
          </cell>
          <cell r="M6786" t="str">
            <v>0062</v>
          </cell>
          <cell r="N6786">
            <v>29014.83</v>
          </cell>
          <cell r="O6786">
            <v>112.47</v>
          </cell>
          <cell r="P6786">
            <v>1349.53</v>
          </cell>
          <cell r="Q6786">
            <v>2699.06</v>
          </cell>
          <cell r="R6786">
            <v>26315.77</v>
          </cell>
          <cell r="S6786">
            <v>10467.950000000001</v>
          </cell>
          <cell r="T6786">
            <v>21</v>
          </cell>
          <cell r="U6786">
            <v>183</v>
          </cell>
          <cell r="V6786">
            <v>19</v>
          </cell>
          <cell r="W6786">
            <v>183</v>
          </cell>
          <cell r="X6786">
            <v>0</v>
          </cell>
        </row>
        <row r="6787">
          <cell r="A6787" t="str">
            <v>1922800</v>
          </cell>
          <cell r="B6787">
            <v>1</v>
          </cell>
          <cell r="C6787" t="str">
            <v>Access Controls</v>
          </cell>
          <cell r="D6787" t="str">
            <v>34</v>
          </cell>
          <cell r="E6787" t="str">
            <v>BASELC</v>
          </cell>
          <cell r="F6787" t="str">
            <v>BAS</v>
          </cell>
          <cell r="G6787">
            <v>38820</v>
          </cell>
          <cell r="H6787" t="str">
            <v>Active</v>
          </cell>
          <cell r="I6787">
            <v>1</v>
          </cell>
          <cell r="J6787">
            <v>39344</v>
          </cell>
          <cell r="K6787" t="str">
            <v>TIP/TD</v>
          </cell>
          <cell r="L6787" t="str">
            <v>TM</v>
          </cell>
          <cell r="M6787" t="str">
            <v>0059</v>
          </cell>
          <cell r="N6787">
            <v>24747.68</v>
          </cell>
          <cell r="O6787">
            <v>95.93</v>
          </cell>
          <cell r="P6787">
            <v>1151.05</v>
          </cell>
          <cell r="Q6787">
            <v>2302.1</v>
          </cell>
          <cell r="R6787">
            <v>22445.58</v>
          </cell>
          <cell r="S6787">
            <v>8928.4599999999991</v>
          </cell>
          <cell r="T6787">
            <v>21</v>
          </cell>
          <cell r="U6787">
            <v>183</v>
          </cell>
          <cell r="V6787">
            <v>19</v>
          </cell>
          <cell r="W6787">
            <v>183</v>
          </cell>
          <cell r="X6787">
            <v>0</v>
          </cell>
        </row>
        <row r="6788">
          <cell r="A6788" t="str">
            <v>1922900</v>
          </cell>
          <cell r="B6788">
            <v>1</v>
          </cell>
          <cell r="C6788" t="str">
            <v>Access Controls</v>
          </cell>
          <cell r="D6788" t="str">
            <v>34</v>
          </cell>
          <cell r="E6788" t="str">
            <v>BASELC</v>
          </cell>
          <cell r="F6788" t="str">
            <v>BAS</v>
          </cell>
          <cell r="G6788">
            <v>38820</v>
          </cell>
          <cell r="H6788" t="str">
            <v>Active</v>
          </cell>
          <cell r="I6788">
            <v>1</v>
          </cell>
          <cell r="J6788">
            <v>39344</v>
          </cell>
          <cell r="K6788" t="str">
            <v>TDP</v>
          </cell>
          <cell r="L6788" t="str">
            <v>TM</v>
          </cell>
          <cell r="M6788" t="str">
            <v>0062</v>
          </cell>
          <cell r="N6788">
            <v>24747.68</v>
          </cell>
          <cell r="O6788">
            <v>95.93</v>
          </cell>
          <cell r="P6788">
            <v>1151.05</v>
          </cell>
          <cell r="Q6788">
            <v>2302.1</v>
          </cell>
          <cell r="R6788">
            <v>22445.58</v>
          </cell>
          <cell r="S6788">
            <v>8928.4599999999991</v>
          </cell>
          <cell r="T6788">
            <v>21</v>
          </cell>
          <cell r="U6788">
            <v>183</v>
          </cell>
          <cell r="V6788">
            <v>19</v>
          </cell>
          <cell r="W6788">
            <v>183</v>
          </cell>
          <cell r="X6788">
            <v>0</v>
          </cell>
        </row>
        <row r="6789">
          <cell r="A6789" t="str">
            <v>1923000</v>
          </cell>
          <cell r="B6789">
            <v>1</v>
          </cell>
          <cell r="C6789" t="str">
            <v>Data Cabling</v>
          </cell>
          <cell r="D6789" t="str">
            <v>34</v>
          </cell>
          <cell r="E6789" t="str">
            <v>BASCAB</v>
          </cell>
          <cell r="F6789" t="str">
            <v>BAS</v>
          </cell>
          <cell r="G6789">
            <v>38820</v>
          </cell>
          <cell r="H6789" t="str">
            <v>Active</v>
          </cell>
          <cell r="I6789">
            <v>1</v>
          </cell>
          <cell r="J6789">
            <v>39345</v>
          </cell>
          <cell r="K6789" t="str">
            <v>TDP</v>
          </cell>
          <cell r="L6789" t="str">
            <v>TM</v>
          </cell>
          <cell r="M6789" t="str">
            <v>0062</v>
          </cell>
          <cell r="N6789">
            <v>1620.57</v>
          </cell>
          <cell r="O6789">
            <v>0</v>
          </cell>
          <cell r="P6789">
            <v>0</v>
          </cell>
          <cell r="Q6789">
            <v>0</v>
          </cell>
          <cell r="R6789">
            <v>1620.57</v>
          </cell>
          <cell r="S6789">
            <v>530.83000000000004</v>
          </cell>
          <cell r="T6789">
            <v>0</v>
          </cell>
          <cell r="U6789">
            <v>0</v>
          </cell>
          <cell r="V6789">
            <v>0</v>
          </cell>
          <cell r="W6789">
            <v>0</v>
          </cell>
          <cell r="X6789">
            <v>0</v>
          </cell>
        </row>
        <row r="6790">
          <cell r="A6790" t="str">
            <v>1923100</v>
          </cell>
          <cell r="B6790">
            <v>1</v>
          </cell>
          <cell r="C6790" t="str">
            <v>Data Cabling</v>
          </cell>
          <cell r="D6790" t="str">
            <v>34</v>
          </cell>
          <cell r="E6790" t="str">
            <v>BASCAB</v>
          </cell>
          <cell r="F6790" t="str">
            <v>BAS</v>
          </cell>
          <cell r="G6790">
            <v>38820</v>
          </cell>
          <cell r="H6790" t="str">
            <v>Active</v>
          </cell>
          <cell r="I6790">
            <v>1</v>
          </cell>
          <cell r="J6790">
            <v>39344</v>
          </cell>
          <cell r="K6790" t="str">
            <v>TDP</v>
          </cell>
          <cell r="L6790" t="str">
            <v>TM</v>
          </cell>
          <cell r="M6790" t="str">
            <v>0062</v>
          </cell>
          <cell r="N6790">
            <v>1422.13</v>
          </cell>
          <cell r="O6790">
            <v>5.54</v>
          </cell>
          <cell r="P6790">
            <v>66.150000000000006</v>
          </cell>
          <cell r="Q6790">
            <v>132.30000000000001</v>
          </cell>
          <cell r="R6790">
            <v>1289.83</v>
          </cell>
          <cell r="S6790">
            <v>513.08000000000004</v>
          </cell>
          <cell r="T6790">
            <v>21</v>
          </cell>
          <cell r="U6790">
            <v>183</v>
          </cell>
          <cell r="V6790">
            <v>19</v>
          </cell>
          <cell r="W6790">
            <v>183</v>
          </cell>
          <cell r="X6790">
            <v>0</v>
          </cell>
        </row>
        <row r="6791">
          <cell r="A6791" t="str">
            <v>1923200</v>
          </cell>
          <cell r="B6791">
            <v>1</v>
          </cell>
          <cell r="C6791" t="str">
            <v>Fire Alarm System</v>
          </cell>
          <cell r="D6791" t="str">
            <v>34</v>
          </cell>
          <cell r="E6791" t="str">
            <v>BASALA</v>
          </cell>
          <cell r="F6791" t="str">
            <v>BAS</v>
          </cell>
          <cell r="G6791">
            <v>38820</v>
          </cell>
          <cell r="H6791" t="str">
            <v>Active</v>
          </cell>
          <cell r="I6791">
            <v>1</v>
          </cell>
          <cell r="J6791">
            <v>39344</v>
          </cell>
          <cell r="K6791" t="str">
            <v>TIP/TD</v>
          </cell>
          <cell r="L6791" t="str">
            <v>TM</v>
          </cell>
          <cell r="M6791" t="str">
            <v>0059</v>
          </cell>
          <cell r="N6791">
            <v>13085.21</v>
          </cell>
          <cell r="O6791">
            <v>50.69</v>
          </cell>
          <cell r="P6791">
            <v>608.61</v>
          </cell>
          <cell r="Q6791">
            <v>1217.22</v>
          </cell>
          <cell r="R6791">
            <v>11867.99</v>
          </cell>
          <cell r="S6791">
            <v>4720.87</v>
          </cell>
          <cell r="T6791">
            <v>21</v>
          </cell>
          <cell r="U6791">
            <v>183</v>
          </cell>
          <cell r="V6791">
            <v>19</v>
          </cell>
          <cell r="W6791">
            <v>183</v>
          </cell>
          <cell r="X6791">
            <v>0</v>
          </cell>
        </row>
        <row r="6792">
          <cell r="A6792" t="str">
            <v>1923300</v>
          </cell>
          <cell r="B6792">
            <v>1</v>
          </cell>
          <cell r="C6792" t="str">
            <v>Fire Alarm System</v>
          </cell>
          <cell r="D6792" t="str">
            <v>34</v>
          </cell>
          <cell r="E6792" t="str">
            <v>BASALA</v>
          </cell>
          <cell r="F6792" t="str">
            <v>BAS</v>
          </cell>
          <cell r="G6792">
            <v>38820</v>
          </cell>
          <cell r="H6792" t="str">
            <v>Active</v>
          </cell>
          <cell r="I6792">
            <v>1</v>
          </cell>
          <cell r="J6792">
            <v>39344</v>
          </cell>
          <cell r="K6792" t="str">
            <v>TDP</v>
          </cell>
          <cell r="L6792" t="str">
            <v>TM</v>
          </cell>
          <cell r="M6792" t="str">
            <v>0062</v>
          </cell>
          <cell r="N6792">
            <v>13085.21</v>
          </cell>
          <cell r="O6792">
            <v>50.69</v>
          </cell>
          <cell r="P6792">
            <v>608.61</v>
          </cell>
          <cell r="Q6792">
            <v>1217.22</v>
          </cell>
          <cell r="R6792">
            <v>11867.99</v>
          </cell>
          <cell r="S6792">
            <v>4720.87</v>
          </cell>
          <cell r="T6792">
            <v>21</v>
          </cell>
          <cell r="U6792">
            <v>183</v>
          </cell>
          <cell r="V6792">
            <v>19</v>
          </cell>
          <cell r="W6792">
            <v>183</v>
          </cell>
          <cell r="X6792">
            <v>0</v>
          </cell>
        </row>
        <row r="6793">
          <cell r="A6793" t="str">
            <v>1923400</v>
          </cell>
          <cell r="B6793">
            <v>1</v>
          </cell>
          <cell r="C6793" t="str">
            <v>Signage</v>
          </cell>
          <cell r="D6793" t="str">
            <v>34</v>
          </cell>
          <cell r="E6793" t="str">
            <v>BASSIG</v>
          </cell>
          <cell r="F6793" t="str">
            <v>BAS</v>
          </cell>
          <cell r="G6793">
            <v>38820</v>
          </cell>
          <cell r="H6793" t="str">
            <v>Active</v>
          </cell>
          <cell r="I6793">
            <v>1</v>
          </cell>
          <cell r="J6793">
            <v>39344</v>
          </cell>
          <cell r="K6793" t="str">
            <v>TIP/TD</v>
          </cell>
          <cell r="L6793" t="str">
            <v>TM</v>
          </cell>
          <cell r="M6793" t="str">
            <v>0059</v>
          </cell>
          <cell r="N6793">
            <v>272.97000000000003</v>
          </cell>
          <cell r="O6793">
            <v>1.36</v>
          </cell>
          <cell r="P6793">
            <v>16.54</v>
          </cell>
          <cell r="Q6793">
            <v>33.08</v>
          </cell>
          <cell r="R6793">
            <v>239.89</v>
          </cell>
          <cell r="S6793">
            <v>101.23</v>
          </cell>
          <cell r="T6793">
            <v>16</v>
          </cell>
          <cell r="U6793">
            <v>183</v>
          </cell>
          <cell r="V6793">
            <v>14</v>
          </cell>
          <cell r="W6793">
            <v>183</v>
          </cell>
          <cell r="X6793">
            <v>0</v>
          </cell>
        </row>
        <row r="6794">
          <cell r="A6794" t="str">
            <v>1923500</v>
          </cell>
          <cell r="B6794">
            <v>1</v>
          </cell>
          <cell r="C6794" t="str">
            <v>Signage</v>
          </cell>
          <cell r="D6794" t="str">
            <v>34</v>
          </cell>
          <cell r="E6794" t="str">
            <v>BASSIG</v>
          </cell>
          <cell r="F6794" t="str">
            <v>BAS</v>
          </cell>
          <cell r="G6794">
            <v>38820</v>
          </cell>
          <cell r="H6794" t="str">
            <v>Active</v>
          </cell>
          <cell r="I6794">
            <v>1</v>
          </cell>
          <cell r="J6794">
            <v>39344</v>
          </cell>
          <cell r="K6794" t="str">
            <v>TDP</v>
          </cell>
          <cell r="L6794" t="str">
            <v>TM</v>
          </cell>
          <cell r="M6794" t="str">
            <v>0062</v>
          </cell>
          <cell r="N6794">
            <v>272.97000000000003</v>
          </cell>
          <cell r="O6794">
            <v>1.36</v>
          </cell>
          <cell r="P6794">
            <v>16.54</v>
          </cell>
          <cell r="Q6794">
            <v>33.08</v>
          </cell>
          <cell r="R6794">
            <v>239.89</v>
          </cell>
          <cell r="S6794">
            <v>101.23</v>
          </cell>
          <cell r="T6794">
            <v>16</v>
          </cell>
          <cell r="U6794">
            <v>183</v>
          </cell>
          <cell r="V6794">
            <v>14</v>
          </cell>
          <cell r="W6794">
            <v>183</v>
          </cell>
          <cell r="X6794">
            <v>0</v>
          </cell>
        </row>
        <row r="6795">
          <cell r="A6795" t="str">
            <v>1923600</v>
          </cell>
          <cell r="B6795">
            <v>1</v>
          </cell>
          <cell r="C6795" t="str">
            <v>air conditioning system to whole area</v>
          </cell>
          <cell r="D6795" t="str">
            <v>11</v>
          </cell>
          <cell r="E6795" t="str">
            <v>BASAIR</v>
          </cell>
          <cell r="F6795" t="str">
            <v>BAS</v>
          </cell>
          <cell r="G6795">
            <v>38820</v>
          </cell>
          <cell r="H6795" t="str">
            <v>Active</v>
          </cell>
          <cell r="I6795">
            <v>1</v>
          </cell>
          <cell r="J6795">
            <v>39343</v>
          </cell>
          <cell r="K6795" t="str">
            <v>I</v>
          </cell>
          <cell r="L6795" t="str">
            <v>WA</v>
          </cell>
          <cell r="M6795" t="str">
            <v>0007</v>
          </cell>
          <cell r="N6795">
            <v>49040.01</v>
          </cell>
          <cell r="O6795">
            <v>0</v>
          </cell>
          <cell r="P6795">
            <v>0</v>
          </cell>
          <cell r="Q6795">
            <v>0</v>
          </cell>
          <cell r="R6795">
            <v>49040.01</v>
          </cell>
          <cell r="S6795">
            <v>0</v>
          </cell>
          <cell r="T6795">
            <v>20</v>
          </cell>
          <cell r="U6795">
            <v>0</v>
          </cell>
          <cell r="V6795">
            <v>20</v>
          </cell>
          <cell r="W6795">
            <v>0</v>
          </cell>
          <cell r="X6795">
            <v>0</v>
          </cell>
        </row>
        <row r="6796">
          <cell r="A6796" t="str">
            <v>1923700</v>
          </cell>
          <cell r="B6796">
            <v>1</v>
          </cell>
          <cell r="C6796" t="str">
            <v>break glass fire alarm point and wiring</v>
          </cell>
          <cell r="D6796" t="str">
            <v>11</v>
          </cell>
          <cell r="E6796" t="str">
            <v>BASALA</v>
          </cell>
          <cell r="F6796" t="str">
            <v>BAS</v>
          </cell>
          <cell r="G6796">
            <v>38820</v>
          </cell>
          <cell r="H6796" t="str">
            <v>Active</v>
          </cell>
          <cell r="I6796">
            <v>2</v>
          </cell>
          <cell r="J6796">
            <v>39343</v>
          </cell>
          <cell r="K6796" t="str">
            <v>I</v>
          </cell>
          <cell r="L6796" t="str">
            <v>WA</v>
          </cell>
          <cell r="M6796" t="str">
            <v>0007</v>
          </cell>
          <cell r="N6796">
            <v>432.71</v>
          </cell>
          <cell r="O6796">
            <v>0</v>
          </cell>
          <cell r="P6796">
            <v>0</v>
          </cell>
          <cell r="Q6796">
            <v>0</v>
          </cell>
          <cell r="R6796">
            <v>432.71</v>
          </cell>
          <cell r="S6796">
            <v>0</v>
          </cell>
          <cell r="T6796">
            <v>25</v>
          </cell>
          <cell r="U6796">
            <v>0</v>
          </cell>
          <cell r="V6796">
            <v>25</v>
          </cell>
          <cell r="W6796">
            <v>0</v>
          </cell>
          <cell r="X6796">
            <v>0</v>
          </cell>
        </row>
        <row r="6797">
          <cell r="A6797" t="str">
            <v>1923800</v>
          </cell>
          <cell r="B6797">
            <v>1</v>
          </cell>
          <cell r="C6797" t="str">
            <v>fire siren and wiring</v>
          </cell>
          <cell r="D6797" t="str">
            <v>11</v>
          </cell>
          <cell r="E6797" t="str">
            <v>BASALA</v>
          </cell>
          <cell r="F6797" t="str">
            <v>BAS</v>
          </cell>
          <cell r="G6797">
            <v>38820</v>
          </cell>
          <cell r="H6797" t="str">
            <v>Active</v>
          </cell>
          <cell r="I6797">
            <v>2</v>
          </cell>
          <cell r="J6797">
            <v>39343</v>
          </cell>
          <cell r="K6797" t="str">
            <v>I</v>
          </cell>
          <cell r="L6797" t="str">
            <v>WA</v>
          </cell>
          <cell r="M6797" t="str">
            <v>0007</v>
          </cell>
          <cell r="N6797">
            <v>92.31</v>
          </cell>
          <cell r="O6797">
            <v>0</v>
          </cell>
          <cell r="P6797">
            <v>0</v>
          </cell>
          <cell r="Q6797">
            <v>0</v>
          </cell>
          <cell r="R6797">
            <v>92.31</v>
          </cell>
          <cell r="S6797">
            <v>0</v>
          </cell>
          <cell r="T6797">
            <v>25</v>
          </cell>
          <cell r="U6797">
            <v>0</v>
          </cell>
          <cell r="V6797">
            <v>25</v>
          </cell>
          <cell r="W6797">
            <v>0</v>
          </cell>
          <cell r="X6797">
            <v>0</v>
          </cell>
        </row>
        <row r="6798">
          <cell r="A6798" t="str">
            <v>1923900</v>
          </cell>
          <cell r="B6798">
            <v>1</v>
          </cell>
          <cell r="C6798" t="str">
            <v>internal division walling in lineal metr</v>
          </cell>
          <cell r="D6798" t="str">
            <v>11</v>
          </cell>
          <cell r="E6798" t="str">
            <v>BASPAR</v>
          </cell>
          <cell r="F6798" t="str">
            <v>BAS</v>
          </cell>
          <cell r="G6798">
            <v>38820</v>
          </cell>
          <cell r="H6798" t="str">
            <v>Active</v>
          </cell>
          <cell r="I6798">
            <v>55</v>
          </cell>
          <cell r="J6798">
            <v>39343</v>
          </cell>
          <cell r="K6798" t="str">
            <v>I</v>
          </cell>
          <cell r="L6798" t="str">
            <v>WA</v>
          </cell>
          <cell r="M6798" t="str">
            <v>0007</v>
          </cell>
          <cell r="N6798">
            <v>25385.42</v>
          </cell>
          <cell r="O6798">
            <v>0</v>
          </cell>
          <cell r="P6798">
            <v>0</v>
          </cell>
          <cell r="Q6798">
            <v>0</v>
          </cell>
          <cell r="R6798">
            <v>25385.42</v>
          </cell>
          <cell r="S6798">
            <v>0</v>
          </cell>
          <cell r="T6798">
            <v>20</v>
          </cell>
          <cell r="U6798">
            <v>0</v>
          </cell>
          <cell r="V6798">
            <v>20</v>
          </cell>
          <cell r="W6798">
            <v>0</v>
          </cell>
          <cell r="X6798">
            <v>0</v>
          </cell>
        </row>
        <row r="6799">
          <cell r="A6799" t="str">
            <v>1924000</v>
          </cell>
          <cell r="B6799">
            <v>1</v>
          </cell>
          <cell r="C6799" t="str">
            <v>sink bench and cupboards</v>
          </cell>
          <cell r="D6799" t="str">
            <v>11</v>
          </cell>
          <cell r="E6799" t="str">
            <v>BASFIT</v>
          </cell>
          <cell r="F6799" t="str">
            <v>BAS</v>
          </cell>
          <cell r="G6799">
            <v>38820</v>
          </cell>
          <cell r="H6799" t="str">
            <v>Active</v>
          </cell>
          <cell r="I6799">
            <v>1</v>
          </cell>
          <cell r="J6799">
            <v>39343</v>
          </cell>
          <cell r="K6799" t="str">
            <v>I</v>
          </cell>
          <cell r="L6799" t="str">
            <v>WA</v>
          </cell>
          <cell r="M6799" t="str">
            <v>0007</v>
          </cell>
          <cell r="N6799">
            <v>1153.8800000000001</v>
          </cell>
          <cell r="O6799">
            <v>0</v>
          </cell>
          <cell r="P6799">
            <v>0</v>
          </cell>
          <cell r="Q6799">
            <v>0</v>
          </cell>
          <cell r="R6799">
            <v>1153.8800000000001</v>
          </cell>
          <cell r="S6799">
            <v>0</v>
          </cell>
          <cell r="T6799">
            <v>25</v>
          </cell>
          <cell r="U6799">
            <v>0</v>
          </cell>
          <cell r="V6799">
            <v>25</v>
          </cell>
          <cell r="W6799">
            <v>0</v>
          </cell>
          <cell r="X6799">
            <v>0</v>
          </cell>
        </row>
        <row r="6800">
          <cell r="A6800" t="str">
            <v>1924100</v>
          </cell>
          <cell r="B6800">
            <v>1</v>
          </cell>
          <cell r="C6800" t="str">
            <v>water heater - sink type</v>
          </cell>
          <cell r="D6800" t="str">
            <v>11</v>
          </cell>
          <cell r="E6800" t="str">
            <v>BASFIT</v>
          </cell>
          <cell r="F6800" t="str">
            <v>BAS</v>
          </cell>
          <cell r="G6800">
            <v>38820</v>
          </cell>
          <cell r="H6800" t="str">
            <v>Active</v>
          </cell>
          <cell r="I6800">
            <v>1</v>
          </cell>
          <cell r="J6800">
            <v>39343</v>
          </cell>
          <cell r="K6800" t="str">
            <v>I</v>
          </cell>
          <cell r="L6800" t="str">
            <v>WA</v>
          </cell>
          <cell r="M6800" t="str">
            <v>0007</v>
          </cell>
          <cell r="N6800">
            <v>576.95000000000005</v>
          </cell>
          <cell r="O6800">
            <v>0</v>
          </cell>
          <cell r="P6800">
            <v>0</v>
          </cell>
          <cell r="Q6800">
            <v>0</v>
          </cell>
          <cell r="R6800">
            <v>576.95000000000005</v>
          </cell>
          <cell r="S6800">
            <v>0</v>
          </cell>
          <cell r="T6800">
            <v>25</v>
          </cell>
          <cell r="U6800">
            <v>0</v>
          </cell>
          <cell r="V6800">
            <v>25</v>
          </cell>
          <cell r="W6800">
            <v>0</v>
          </cell>
          <cell r="X6800">
            <v>0</v>
          </cell>
        </row>
        <row r="6801">
          <cell r="A6801" t="str">
            <v>1924200</v>
          </cell>
          <cell r="B6801">
            <v>1</v>
          </cell>
          <cell r="C6801" t="str">
            <v>electric light fitting - warehouse type</v>
          </cell>
          <cell r="D6801" t="str">
            <v>11</v>
          </cell>
          <cell r="E6801" t="str">
            <v>BASLIG</v>
          </cell>
          <cell r="F6801" t="str">
            <v>BAS</v>
          </cell>
          <cell r="G6801">
            <v>38820</v>
          </cell>
          <cell r="H6801" t="str">
            <v>Active</v>
          </cell>
          <cell r="I6801">
            <v>20</v>
          </cell>
          <cell r="J6801">
            <v>39343</v>
          </cell>
          <cell r="K6801" t="str">
            <v>I</v>
          </cell>
          <cell r="L6801" t="str">
            <v>WA</v>
          </cell>
          <cell r="M6801" t="str">
            <v>0007</v>
          </cell>
          <cell r="N6801">
            <v>10384.950000000001</v>
          </cell>
          <cell r="O6801">
            <v>0</v>
          </cell>
          <cell r="P6801">
            <v>0</v>
          </cell>
          <cell r="Q6801">
            <v>0</v>
          </cell>
          <cell r="R6801">
            <v>10384.950000000001</v>
          </cell>
          <cell r="S6801">
            <v>0</v>
          </cell>
          <cell r="T6801">
            <v>20</v>
          </cell>
          <cell r="U6801">
            <v>0</v>
          </cell>
          <cell r="V6801">
            <v>20</v>
          </cell>
          <cell r="W6801">
            <v>0</v>
          </cell>
          <cell r="X6801">
            <v>0</v>
          </cell>
        </row>
        <row r="6802">
          <cell r="A6802" t="str">
            <v>1924300</v>
          </cell>
          <cell r="B6802">
            <v>1</v>
          </cell>
          <cell r="C6802" t="str">
            <v>exit sign and wiring</v>
          </cell>
          <cell r="D6802" t="str">
            <v>11</v>
          </cell>
          <cell r="E6802" t="str">
            <v>BASLIG</v>
          </cell>
          <cell r="F6802" t="str">
            <v>BAS</v>
          </cell>
          <cell r="G6802">
            <v>38820</v>
          </cell>
          <cell r="H6802" t="str">
            <v>Active</v>
          </cell>
          <cell r="I6802">
            <v>3</v>
          </cell>
          <cell r="J6802">
            <v>39343</v>
          </cell>
          <cell r="K6802" t="str">
            <v>I</v>
          </cell>
          <cell r="L6802" t="str">
            <v>WA</v>
          </cell>
          <cell r="M6802" t="str">
            <v>0007</v>
          </cell>
          <cell r="N6802">
            <v>649.05999999999995</v>
          </cell>
          <cell r="O6802">
            <v>0</v>
          </cell>
          <cell r="P6802">
            <v>0</v>
          </cell>
          <cell r="Q6802">
            <v>0</v>
          </cell>
          <cell r="R6802">
            <v>649.05999999999995</v>
          </cell>
          <cell r="S6802">
            <v>0</v>
          </cell>
          <cell r="T6802">
            <v>20</v>
          </cell>
          <cell r="U6802">
            <v>0</v>
          </cell>
          <cell r="V6802">
            <v>20</v>
          </cell>
          <cell r="W6802">
            <v>0</v>
          </cell>
          <cell r="X6802">
            <v>0</v>
          </cell>
        </row>
        <row r="6803">
          <cell r="A6803" t="str">
            <v>1924400</v>
          </cell>
          <cell r="B6803">
            <v>1</v>
          </cell>
          <cell r="C6803" t="str">
            <v>heat sensor</v>
          </cell>
          <cell r="D6803" t="str">
            <v>11</v>
          </cell>
          <cell r="E6803" t="str">
            <v>BASALA</v>
          </cell>
          <cell r="F6803" t="str">
            <v>BAS</v>
          </cell>
          <cell r="G6803">
            <v>38820</v>
          </cell>
          <cell r="H6803" t="str">
            <v>Active</v>
          </cell>
          <cell r="I6803">
            <v>25</v>
          </cell>
          <cell r="J6803">
            <v>39343</v>
          </cell>
          <cell r="K6803" t="str">
            <v>I</v>
          </cell>
          <cell r="L6803" t="str">
            <v>WA</v>
          </cell>
          <cell r="M6803" t="str">
            <v>0007</v>
          </cell>
          <cell r="N6803">
            <v>1658.7</v>
          </cell>
          <cell r="O6803">
            <v>0</v>
          </cell>
          <cell r="P6803">
            <v>0</v>
          </cell>
          <cell r="Q6803">
            <v>0</v>
          </cell>
          <cell r="R6803">
            <v>1658.7</v>
          </cell>
          <cell r="S6803">
            <v>0</v>
          </cell>
          <cell r="T6803">
            <v>25</v>
          </cell>
          <cell r="U6803">
            <v>0</v>
          </cell>
          <cell r="V6803">
            <v>25</v>
          </cell>
          <cell r="W6803">
            <v>0</v>
          </cell>
          <cell r="X6803">
            <v>0</v>
          </cell>
        </row>
        <row r="6804">
          <cell r="A6804" t="str">
            <v>1924500</v>
          </cell>
          <cell r="B6804">
            <v>1</v>
          </cell>
          <cell r="C6804" t="str">
            <v>smoke detector</v>
          </cell>
          <cell r="D6804" t="str">
            <v>11</v>
          </cell>
          <cell r="E6804" t="str">
            <v>BASALA</v>
          </cell>
          <cell r="F6804" t="str">
            <v>BAS</v>
          </cell>
          <cell r="G6804">
            <v>38820</v>
          </cell>
          <cell r="H6804" t="str">
            <v>Active</v>
          </cell>
          <cell r="I6804">
            <v>3</v>
          </cell>
          <cell r="J6804">
            <v>39343</v>
          </cell>
          <cell r="K6804" t="str">
            <v>I</v>
          </cell>
          <cell r="L6804" t="str">
            <v>WA</v>
          </cell>
          <cell r="M6804" t="str">
            <v>0007</v>
          </cell>
          <cell r="N6804">
            <v>199.04</v>
          </cell>
          <cell r="O6804">
            <v>0</v>
          </cell>
          <cell r="P6804">
            <v>0</v>
          </cell>
          <cell r="Q6804">
            <v>0</v>
          </cell>
          <cell r="R6804">
            <v>199.04</v>
          </cell>
          <cell r="S6804">
            <v>0</v>
          </cell>
          <cell r="T6804">
            <v>25</v>
          </cell>
          <cell r="U6804">
            <v>0</v>
          </cell>
          <cell r="V6804">
            <v>25</v>
          </cell>
          <cell r="W6804">
            <v>0</v>
          </cell>
          <cell r="X6804">
            <v>0</v>
          </cell>
        </row>
        <row r="6805">
          <cell r="A6805" t="str">
            <v>1924600</v>
          </cell>
          <cell r="B6805">
            <v>1</v>
          </cell>
          <cell r="C6805" t="str">
            <v>security gate and ram raid system</v>
          </cell>
          <cell r="D6805" t="str">
            <v>11</v>
          </cell>
          <cell r="E6805" t="str">
            <v>BASSEC</v>
          </cell>
          <cell r="F6805" t="str">
            <v>BAS</v>
          </cell>
          <cell r="G6805">
            <v>38820</v>
          </cell>
          <cell r="H6805" t="str">
            <v>Active</v>
          </cell>
          <cell r="I6805">
            <v>1</v>
          </cell>
          <cell r="J6805">
            <v>39343</v>
          </cell>
          <cell r="K6805" t="str">
            <v>I</v>
          </cell>
          <cell r="L6805" t="str">
            <v>WA</v>
          </cell>
          <cell r="M6805" t="str">
            <v>0007</v>
          </cell>
          <cell r="N6805">
            <v>8654.1200000000008</v>
          </cell>
          <cell r="O6805">
            <v>0</v>
          </cell>
          <cell r="P6805">
            <v>0</v>
          </cell>
          <cell r="Q6805">
            <v>0</v>
          </cell>
          <cell r="R6805">
            <v>8654.1200000000008</v>
          </cell>
          <cell r="S6805">
            <v>0</v>
          </cell>
          <cell r="T6805">
            <v>25</v>
          </cell>
          <cell r="U6805">
            <v>0</v>
          </cell>
          <cell r="V6805">
            <v>25</v>
          </cell>
          <cell r="W6805">
            <v>0</v>
          </cell>
          <cell r="X6805">
            <v>0</v>
          </cell>
        </row>
        <row r="6806">
          <cell r="A6806" t="str">
            <v>1924700</v>
          </cell>
          <cell r="B6806">
            <v>1</v>
          </cell>
          <cell r="C6806" t="str">
            <v>vinyl floor covering in square metres</v>
          </cell>
          <cell r="D6806" t="str">
            <v>11</v>
          </cell>
          <cell r="E6806" t="str">
            <v>BASFLO</v>
          </cell>
          <cell r="F6806" t="str">
            <v>BAS</v>
          </cell>
          <cell r="G6806">
            <v>38820</v>
          </cell>
          <cell r="H6806" t="str">
            <v>Active</v>
          </cell>
          <cell r="I6806">
            <v>8</v>
          </cell>
          <cell r="J6806">
            <v>39343</v>
          </cell>
          <cell r="K6806" t="str">
            <v>I</v>
          </cell>
          <cell r="L6806" t="str">
            <v>WA</v>
          </cell>
          <cell r="M6806" t="str">
            <v>0007</v>
          </cell>
          <cell r="N6806">
            <v>276.93</v>
          </cell>
          <cell r="O6806">
            <v>0</v>
          </cell>
          <cell r="P6806">
            <v>0</v>
          </cell>
          <cell r="Q6806">
            <v>0</v>
          </cell>
          <cell r="R6806">
            <v>276.93</v>
          </cell>
          <cell r="S6806">
            <v>0</v>
          </cell>
          <cell r="T6806">
            <v>5</v>
          </cell>
          <cell r="U6806">
            <v>0</v>
          </cell>
          <cell r="V6806">
            <v>5</v>
          </cell>
          <cell r="W6806">
            <v>0</v>
          </cell>
          <cell r="X6806">
            <v>0</v>
          </cell>
        </row>
        <row r="6807">
          <cell r="A6807" t="str">
            <v>1924800</v>
          </cell>
          <cell r="B6807">
            <v>1</v>
          </cell>
          <cell r="C6807" t="str">
            <v>fluorescent light fitting - twin tube</v>
          </cell>
          <cell r="D6807" t="str">
            <v>11</v>
          </cell>
          <cell r="E6807" t="str">
            <v>BASLIG</v>
          </cell>
          <cell r="F6807" t="str">
            <v>BAS</v>
          </cell>
          <cell r="G6807">
            <v>38820</v>
          </cell>
          <cell r="H6807" t="str">
            <v>Active</v>
          </cell>
          <cell r="I6807">
            <v>10</v>
          </cell>
          <cell r="J6807">
            <v>39343</v>
          </cell>
          <cell r="K6807" t="str">
            <v>I</v>
          </cell>
          <cell r="L6807" t="str">
            <v>WA</v>
          </cell>
          <cell r="M6807" t="str">
            <v>0007</v>
          </cell>
          <cell r="N6807">
            <v>865.41</v>
          </cell>
          <cell r="O6807">
            <v>0</v>
          </cell>
          <cell r="P6807">
            <v>0</v>
          </cell>
          <cell r="Q6807">
            <v>0</v>
          </cell>
          <cell r="R6807">
            <v>865.41</v>
          </cell>
          <cell r="S6807">
            <v>0</v>
          </cell>
          <cell r="T6807">
            <v>20</v>
          </cell>
          <cell r="U6807">
            <v>0</v>
          </cell>
          <cell r="V6807">
            <v>20</v>
          </cell>
          <cell r="W6807">
            <v>0</v>
          </cell>
          <cell r="X6807">
            <v>0</v>
          </cell>
        </row>
        <row r="6808">
          <cell r="A6808" t="str">
            <v>1924900</v>
          </cell>
          <cell r="B6808">
            <v>1</v>
          </cell>
          <cell r="C6808" t="str">
            <v>door check</v>
          </cell>
          <cell r="D6808" t="str">
            <v>11</v>
          </cell>
          <cell r="E6808" t="str">
            <v>BASFIT</v>
          </cell>
          <cell r="F6808" t="str">
            <v>BAS</v>
          </cell>
          <cell r="G6808">
            <v>38820</v>
          </cell>
          <cell r="H6808" t="str">
            <v>Active</v>
          </cell>
          <cell r="I6808">
            <v>3</v>
          </cell>
          <cell r="J6808">
            <v>39343</v>
          </cell>
          <cell r="K6808" t="str">
            <v>I</v>
          </cell>
          <cell r="L6808" t="str">
            <v>WA</v>
          </cell>
          <cell r="M6808" t="str">
            <v>0007</v>
          </cell>
          <cell r="N6808">
            <v>778.87</v>
          </cell>
          <cell r="O6808">
            <v>0</v>
          </cell>
          <cell r="P6808">
            <v>0</v>
          </cell>
          <cell r="Q6808">
            <v>0</v>
          </cell>
          <cell r="R6808">
            <v>778.87</v>
          </cell>
          <cell r="S6808">
            <v>0</v>
          </cell>
          <cell r="T6808">
            <v>25</v>
          </cell>
          <cell r="U6808">
            <v>0</v>
          </cell>
          <cell r="V6808">
            <v>25</v>
          </cell>
          <cell r="W6808">
            <v>0</v>
          </cell>
          <cell r="X6808">
            <v>0</v>
          </cell>
        </row>
        <row r="6809">
          <cell r="A6809" t="str">
            <v>1925000</v>
          </cell>
          <cell r="B6809">
            <v>1</v>
          </cell>
          <cell r="C6809" t="str">
            <v>paraplegic WC pedestal</v>
          </cell>
          <cell r="D6809" t="str">
            <v>11</v>
          </cell>
          <cell r="E6809" t="str">
            <v>BASPLM</v>
          </cell>
          <cell r="F6809" t="str">
            <v>BAS</v>
          </cell>
          <cell r="G6809">
            <v>38820</v>
          </cell>
          <cell r="H6809" t="str">
            <v>Active</v>
          </cell>
          <cell r="I6809">
            <v>1</v>
          </cell>
          <cell r="J6809">
            <v>39343</v>
          </cell>
          <cell r="K6809" t="str">
            <v>I</v>
          </cell>
          <cell r="L6809" t="str">
            <v>WA</v>
          </cell>
          <cell r="M6809" t="str">
            <v>0007</v>
          </cell>
          <cell r="N6809">
            <v>865.41</v>
          </cell>
          <cell r="O6809">
            <v>0</v>
          </cell>
          <cell r="P6809">
            <v>0</v>
          </cell>
          <cell r="Q6809">
            <v>0</v>
          </cell>
          <cell r="R6809">
            <v>865.41</v>
          </cell>
          <cell r="S6809">
            <v>0</v>
          </cell>
          <cell r="T6809">
            <v>25</v>
          </cell>
          <cell r="U6809">
            <v>0</v>
          </cell>
          <cell r="V6809">
            <v>25</v>
          </cell>
          <cell r="W6809">
            <v>0</v>
          </cell>
          <cell r="X6809">
            <v>0</v>
          </cell>
        </row>
        <row r="6810">
          <cell r="A6810" t="str">
            <v>1925100</v>
          </cell>
          <cell r="B6810">
            <v>1</v>
          </cell>
          <cell r="C6810" t="str">
            <v>sink unit</v>
          </cell>
          <cell r="D6810" t="str">
            <v>11</v>
          </cell>
          <cell r="E6810" t="str">
            <v>BASPLM</v>
          </cell>
          <cell r="F6810" t="str">
            <v>BAS</v>
          </cell>
          <cell r="G6810">
            <v>38820</v>
          </cell>
          <cell r="H6810" t="str">
            <v>Active</v>
          </cell>
          <cell r="I6810">
            <v>1</v>
          </cell>
          <cell r="J6810">
            <v>39343</v>
          </cell>
          <cell r="K6810" t="str">
            <v>I</v>
          </cell>
          <cell r="L6810" t="str">
            <v>WA</v>
          </cell>
          <cell r="M6810" t="str">
            <v>0007</v>
          </cell>
          <cell r="N6810">
            <v>230.78</v>
          </cell>
          <cell r="O6810">
            <v>0</v>
          </cell>
          <cell r="P6810">
            <v>0</v>
          </cell>
          <cell r="Q6810">
            <v>0</v>
          </cell>
          <cell r="R6810">
            <v>230.78</v>
          </cell>
          <cell r="S6810">
            <v>0</v>
          </cell>
          <cell r="T6810">
            <v>25</v>
          </cell>
          <cell r="U6810">
            <v>0</v>
          </cell>
          <cell r="V6810">
            <v>25</v>
          </cell>
          <cell r="W6810">
            <v>0</v>
          </cell>
          <cell r="X6810">
            <v>0</v>
          </cell>
        </row>
        <row r="6811">
          <cell r="A6811" t="str">
            <v>1925200</v>
          </cell>
          <cell r="B6811">
            <v>1</v>
          </cell>
          <cell r="C6811" t="str">
            <v>plumbing reticulation and fittings (set)</v>
          </cell>
          <cell r="D6811" t="str">
            <v>11</v>
          </cell>
          <cell r="E6811" t="str">
            <v>BASPLM</v>
          </cell>
          <cell r="F6811" t="str">
            <v>BAS</v>
          </cell>
          <cell r="G6811">
            <v>38820</v>
          </cell>
          <cell r="H6811" t="str">
            <v>Active</v>
          </cell>
          <cell r="I6811">
            <v>1</v>
          </cell>
          <cell r="J6811">
            <v>39343</v>
          </cell>
          <cell r="K6811" t="str">
            <v>I</v>
          </cell>
          <cell r="L6811" t="str">
            <v>WA</v>
          </cell>
          <cell r="M6811" t="str">
            <v>0007</v>
          </cell>
          <cell r="N6811">
            <v>7211.77</v>
          </cell>
          <cell r="O6811">
            <v>0</v>
          </cell>
          <cell r="P6811">
            <v>0</v>
          </cell>
          <cell r="Q6811">
            <v>0</v>
          </cell>
          <cell r="R6811">
            <v>7211.77</v>
          </cell>
          <cell r="S6811">
            <v>0</v>
          </cell>
          <cell r="T6811">
            <v>25</v>
          </cell>
          <cell r="U6811">
            <v>0</v>
          </cell>
          <cell r="V6811">
            <v>25</v>
          </cell>
          <cell r="W6811">
            <v>0</v>
          </cell>
          <cell r="X6811">
            <v>0</v>
          </cell>
        </row>
        <row r="6812">
          <cell r="A6812" t="str">
            <v>1925300</v>
          </cell>
          <cell r="B6812">
            <v>1</v>
          </cell>
          <cell r="C6812" t="str">
            <v>electrical reticulation and fittings (se</v>
          </cell>
          <cell r="D6812" t="str">
            <v>11</v>
          </cell>
          <cell r="E6812" t="str">
            <v>BASELC</v>
          </cell>
          <cell r="F6812" t="str">
            <v>BAS</v>
          </cell>
          <cell r="G6812">
            <v>38820</v>
          </cell>
          <cell r="H6812" t="str">
            <v>Active</v>
          </cell>
          <cell r="I6812">
            <v>1</v>
          </cell>
          <cell r="J6812">
            <v>39343</v>
          </cell>
          <cell r="K6812" t="str">
            <v>I</v>
          </cell>
          <cell r="L6812" t="str">
            <v>WA</v>
          </cell>
          <cell r="M6812" t="str">
            <v>0007</v>
          </cell>
          <cell r="N6812">
            <v>1730.83</v>
          </cell>
          <cell r="O6812">
            <v>0</v>
          </cell>
          <cell r="P6812">
            <v>0</v>
          </cell>
          <cell r="Q6812">
            <v>0</v>
          </cell>
          <cell r="R6812">
            <v>1730.83</v>
          </cell>
          <cell r="S6812">
            <v>0</v>
          </cell>
          <cell r="T6812">
            <v>25</v>
          </cell>
          <cell r="U6812">
            <v>0</v>
          </cell>
          <cell r="V6812">
            <v>25</v>
          </cell>
          <cell r="W6812">
            <v>0</v>
          </cell>
          <cell r="X6812">
            <v>0</v>
          </cell>
        </row>
        <row r="6813">
          <cell r="A6813" t="str">
            <v>1925400</v>
          </cell>
          <cell r="B6813">
            <v>1</v>
          </cell>
          <cell r="C6813" t="str">
            <v>main building structure</v>
          </cell>
          <cell r="D6813" t="str">
            <v>11</v>
          </cell>
          <cell r="E6813" t="str">
            <v>BUICOM</v>
          </cell>
          <cell r="F6813" t="str">
            <v>BUI</v>
          </cell>
          <cell r="G6813">
            <v>38820</v>
          </cell>
          <cell r="H6813" t="str">
            <v>Active</v>
          </cell>
          <cell r="I6813">
            <v>1</v>
          </cell>
          <cell r="J6813">
            <v>39343</v>
          </cell>
          <cell r="K6813" t="str">
            <v>I</v>
          </cell>
          <cell r="L6813" t="str">
            <v>WA</v>
          </cell>
          <cell r="M6813" t="str">
            <v>0007</v>
          </cell>
          <cell r="N6813">
            <v>51924.71</v>
          </cell>
          <cell r="O6813">
            <v>0</v>
          </cell>
          <cell r="P6813">
            <v>0</v>
          </cell>
          <cell r="Q6813">
            <v>0</v>
          </cell>
          <cell r="R6813">
            <v>51924.71</v>
          </cell>
          <cell r="S6813">
            <v>0</v>
          </cell>
          <cell r="T6813">
            <v>0</v>
          </cell>
          <cell r="U6813">
            <v>0</v>
          </cell>
          <cell r="V6813">
            <v>0</v>
          </cell>
          <cell r="W6813">
            <v>0</v>
          </cell>
          <cell r="X6813">
            <v>0</v>
          </cell>
        </row>
        <row r="6814">
          <cell r="A6814" t="str">
            <v>1925500</v>
          </cell>
          <cell r="B6814">
            <v>1</v>
          </cell>
          <cell r="C6814" t="str">
            <v>air conditioning system to whole area (u</v>
          </cell>
          <cell r="D6814" t="str">
            <v>11</v>
          </cell>
          <cell r="E6814" t="str">
            <v>BASAIR</v>
          </cell>
          <cell r="F6814" t="str">
            <v>BAS</v>
          </cell>
          <cell r="G6814">
            <v>38820</v>
          </cell>
          <cell r="H6814" t="str">
            <v>Active</v>
          </cell>
          <cell r="I6814">
            <v>1</v>
          </cell>
          <cell r="J6814">
            <v>39343</v>
          </cell>
          <cell r="K6814" t="str">
            <v>I</v>
          </cell>
          <cell r="L6814" t="str">
            <v>WA</v>
          </cell>
          <cell r="M6814" t="str">
            <v>0001</v>
          </cell>
          <cell r="N6814">
            <v>115388.24</v>
          </cell>
          <cell r="O6814">
            <v>0</v>
          </cell>
          <cell r="P6814">
            <v>0</v>
          </cell>
          <cell r="Q6814">
            <v>0</v>
          </cell>
          <cell r="R6814">
            <v>115388.24</v>
          </cell>
          <cell r="S6814">
            <v>0</v>
          </cell>
          <cell r="T6814">
            <v>20</v>
          </cell>
          <cell r="U6814">
            <v>0</v>
          </cell>
          <cell r="V6814">
            <v>20</v>
          </cell>
          <cell r="W6814">
            <v>0</v>
          </cell>
          <cell r="X6814">
            <v>0</v>
          </cell>
        </row>
        <row r="6815">
          <cell r="A6815" t="str">
            <v>1925600</v>
          </cell>
          <cell r="B6815">
            <v>1</v>
          </cell>
          <cell r="C6815" t="str">
            <v>auto entry door (set)</v>
          </cell>
          <cell r="D6815" t="str">
            <v>11</v>
          </cell>
          <cell r="E6815" t="str">
            <v>BASADR</v>
          </cell>
          <cell r="F6815" t="str">
            <v>BAS</v>
          </cell>
          <cell r="G6815">
            <v>38820</v>
          </cell>
          <cell r="H6815" t="str">
            <v>Active</v>
          </cell>
          <cell r="I6815">
            <v>6</v>
          </cell>
          <cell r="J6815">
            <v>39343</v>
          </cell>
          <cell r="K6815" t="str">
            <v>I</v>
          </cell>
          <cell r="L6815" t="str">
            <v>WA</v>
          </cell>
          <cell r="M6815" t="str">
            <v>0001</v>
          </cell>
          <cell r="N6815">
            <v>27693.18</v>
          </cell>
          <cell r="O6815">
            <v>0</v>
          </cell>
          <cell r="P6815">
            <v>0</v>
          </cell>
          <cell r="Q6815">
            <v>0</v>
          </cell>
          <cell r="R6815">
            <v>27693.18</v>
          </cell>
          <cell r="S6815">
            <v>0</v>
          </cell>
          <cell r="T6815">
            <v>25</v>
          </cell>
          <cell r="U6815">
            <v>0</v>
          </cell>
          <cell r="V6815">
            <v>25</v>
          </cell>
          <cell r="W6815">
            <v>0</v>
          </cell>
          <cell r="X6815">
            <v>0</v>
          </cell>
        </row>
        <row r="6816">
          <cell r="A6816" t="str">
            <v>1925700</v>
          </cell>
          <cell r="B6816">
            <v>1</v>
          </cell>
          <cell r="C6816" t="str">
            <v>auto roller entry door (large)</v>
          </cell>
          <cell r="D6816" t="str">
            <v>11</v>
          </cell>
          <cell r="E6816" t="str">
            <v>BASADR</v>
          </cell>
          <cell r="F6816" t="str">
            <v>BAS</v>
          </cell>
          <cell r="G6816">
            <v>38820</v>
          </cell>
          <cell r="H6816" t="str">
            <v>Active</v>
          </cell>
          <cell r="I6816">
            <v>2</v>
          </cell>
          <cell r="J6816">
            <v>39343</v>
          </cell>
          <cell r="K6816" t="str">
            <v>I</v>
          </cell>
          <cell r="L6816" t="str">
            <v>WA</v>
          </cell>
          <cell r="M6816" t="str">
            <v>0001</v>
          </cell>
          <cell r="N6816">
            <v>8077.18</v>
          </cell>
          <cell r="O6816">
            <v>0</v>
          </cell>
          <cell r="P6816">
            <v>0</v>
          </cell>
          <cell r="Q6816">
            <v>0</v>
          </cell>
          <cell r="R6816">
            <v>8077.18</v>
          </cell>
          <cell r="S6816">
            <v>0</v>
          </cell>
          <cell r="T6816">
            <v>25</v>
          </cell>
          <cell r="U6816">
            <v>0</v>
          </cell>
          <cell r="V6816">
            <v>25</v>
          </cell>
          <cell r="W6816">
            <v>0</v>
          </cell>
          <cell r="X6816">
            <v>0</v>
          </cell>
        </row>
        <row r="6817">
          <cell r="A6817" t="str">
            <v>1925800</v>
          </cell>
          <cell r="B6817">
            <v>1</v>
          </cell>
          <cell r="C6817" t="str">
            <v>auto roller entry door motor (large)</v>
          </cell>
          <cell r="D6817" t="str">
            <v>11</v>
          </cell>
          <cell r="E6817" t="str">
            <v>BASADR</v>
          </cell>
          <cell r="F6817" t="str">
            <v>BAS</v>
          </cell>
          <cell r="G6817">
            <v>38820</v>
          </cell>
          <cell r="H6817" t="str">
            <v>Active</v>
          </cell>
          <cell r="I6817">
            <v>2</v>
          </cell>
          <cell r="J6817">
            <v>39343</v>
          </cell>
          <cell r="K6817" t="str">
            <v>I</v>
          </cell>
          <cell r="L6817" t="str">
            <v>WA</v>
          </cell>
          <cell r="M6817" t="str">
            <v>0001</v>
          </cell>
          <cell r="N6817">
            <v>1384.66</v>
          </cell>
          <cell r="O6817">
            <v>0</v>
          </cell>
          <cell r="P6817">
            <v>0</v>
          </cell>
          <cell r="Q6817">
            <v>0</v>
          </cell>
          <cell r="R6817">
            <v>1384.66</v>
          </cell>
          <cell r="S6817">
            <v>0</v>
          </cell>
          <cell r="T6817">
            <v>25</v>
          </cell>
          <cell r="U6817">
            <v>0</v>
          </cell>
          <cell r="V6817">
            <v>25</v>
          </cell>
          <cell r="W6817">
            <v>0</v>
          </cell>
          <cell r="X6817">
            <v>0</v>
          </cell>
        </row>
        <row r="6818">
          <cell r="A6818" t="str">
            <v>1925900</v>
          </cell>
          <cell r="B6818">
            <v>1</v>
          </cell>
          <cell r="C6818" t="str">
            <v>break glass fire alarm point and wiring</v>
          </cell>
          <cell r="D6818" t="str">
            <v>11</v>
          </cell>
          <cell r="E6818" t="str">
            <v>BASALA</v>
          </cell>
          <cell r="F6818" t="str">
            <v>BAS</v>
          </cell>
          <cell r="G6818">
            <v>38820</v>
          </cell>
          <cell r="H6818" t="str">
            <v>Active</v>
          </cell>
          <cell r="I6818">
            <v>13</v>
          </cell>
          <cell r="J6818">
            <v>39343</v>
          </cell>
          <cell r="K6818" t="str">
            <v>I</v>
          </cell>
          <cell r="L6818" t="str">
            <v>WA</v>
          </cell>
          <cell r="M6818" t="str">
            <v>0001</v>
          </cell>
          <cell r="N6818">
            <v>2812.59</v>
          </cell>
          <cell r="O6818">
            <v>0</v>
          </cell>
          <cell r="P6818">
            <v>0</v>
          </cell>
          <cell r="Q6818">
            <v>0</v>
          </cell>
          <cell r="R6818">
            <v>2812.59</v>
          </cell>
          <cell r="S6818">
            <v>0</v>
          </cell>
          <cell r="T6818">
            <v>25</v>
          </cell>
          <cell r="U6818">
            <v>0</v>
          </cell>
          <cell r="V6818">
            <v>25</v>
          </cell>
          <cell r="W6818">
            <v>0</v>
          </cell>
          <cell r="X6818">
            <v>0</v>
          </cell>
        </row>
        <row r="6819">
          <cell r="A6819" t="str">
            <v>1926000</v>
          </cell>
          <cell r="B6819">
            <v>1</v>
          </cell>
          <cell r="C6819" t="str">
            <v>fire siren and wiring</v>
          </cell>
          <cell r="D6819" t="str">
            <v>11</v>
          </cell>
          <cell r="E6819" t="str">
            <v>BASALA</v>
          </cell>
          <cell r="F6819" t="str">
            <v>BAS</v>
          </cell>
          <cell r="G6819">
            <v>38820</v>
          </cell>
          <cell r="H6819" t="str">
            <v>Active</v>
          </cell>
          <cell r="I6819">
            <v>6</v>
          </cell>
          <cell r="J6819">
            <v>39343</v>
          </cell>
          <cell r="K6819" t="str">
            <v>I</v>
          </cell>
          <cell r="L6819" t="str">
            <v>WA</v>
          </cell>
          <cell r="M6819" t="str">
            <v>0001</v>
          </cell>
          <cell r="N6819">
            <v>276.93</v>
          </cell>
          <cell r="O6819">
            <v>0</v>
          </cell>
          <cell r="P6819">
            <v>0</v>
          </cell>
          <cell r="Q6819">
            <v>0</v>
          </cell>
          <cell r="R6819">
            <v>276.93</v>
          </cell>
          <cell r="S6819">
            <v>0</v>
          </cell>
          <cell r="T6819">
            <v>25</v>
          </cell>
          <cell r="U6819">
            <v>0</v>
          </cell>
          <cell r="V6819">
            <v>25</v>
          </cell>
          <cell r="W6819">
            <v>0</v>
          </cell>
          <cell r="X6819">
            <v>0</v>
          </cell>
        </row>
        <row r="6820">
          <cell r="A6820" t="str">
            <v>1926100</v>
          </cell>
          <cell r="B6820">
            <v>1</v>
          </cell>
          <cell r="C6820" t="str">
            <v>internal division walling to Briscoes St</v>
          </cell>
          <cell r="D6820" t="str">
            <v>11</v>
          </cell>
          <cell r="E6820" t="str">
            <v>BASPAR</v>
          </cell>
          <cell r="F6820" t="str">
            <v>BAS</v>
          </cell>
          <cell r="G6820">
            <v>38820</v>
          </cell>
          <cell r="H6820" t="str">
            <v>Active</v>
          </cell>
          <cell r="I6820">
            <v>36</v>
          </cell>
          <cell r="J6820">
            <v>39343</v>
          </cell>
          <cell r="K6820" t="str">
            <v>I</v>
          </cell>
          <cell r="L6820" t="str">
            <v>WA</v>
          </cell>
          <cell r="M6820" t="str">
            <v>0001</v>
          </cell>
          <cell r="N6820">
            <v>24923.86</v>
          </cell>
          <cell r="O6820">
            <v>0</v>
          </cell>
          <cell r="P6820">
            <v>0</v>
          </cell>
          <cell r="Q6820">
            <v>0</v>
          </cell>
          <cell r="R6820">
            <v>24923.86</v>
          </cell>
          <cell r="S6820">
            <v>0</v>
          </cell>
          <cell r="T6820">
            <v>20</v>
          </cell>
          <cell r="U6820">
            <v>0</v>
          </cell>
          <cell r="V6820">
            <v>20</v>
          </cell>
          <cell r="W6820">
            <v>0</v>
          </cell>
          <cell r="X6820">
            <v>0</v>
          </cell>
        </row>
        <row r="6821">
          <cell r="A6821" t="str">
            <v>1926200</v>
          </cell>
          <cell r="B6821">
            <v>1</v>
          </cell>
          <cell r="C6821" t="str">
            <v>internal division walling to the Warehou</v>
          </cell>
          <cell r="D6821" t="str">
            <v>11</v>
          </cell>
          <cell r="E6821" t="str">
            <v>BASPAR</v>
          </cell>
          <cell r="F6821" t="str">
            <v>BAS</v>
          </cell>
          <cell r="G6821">
            <v>38820</v>
          </cell>
          <cell r="H6821" t="str">
            <v>Active</v>
          </cell>
          <cell r="I6821">
            <v>120</v>
          </cell>
          <cell r="J6821">
            <v>39343</v>
          </cell>
          <cell r="K6821" t="str">
            <v>I</v>
          </cell>
          <cell r="L6821" t="str">
            <v>WA</v>
          </cell>
          <cell r="M6821" t="str">
            <v>0001</v>
          </cell>
          <cell r="N6821">
            <v>83079.539999999994</v>
          </cell>
          <cell r="O6821">
            <v>0</v>
          </cell>
          <cell r="P6821">
            <v>0</v>
          </cell>
          <cell r="Q6821">
            <v>0</v>
          </cell>
          <cell r="R6821">
            <v>83079.539999999994</v>
          </cell>
          <cell r="S6821">
            <v>0</v>
          </cell>
          <cell r="T6821">
            <v>20</v>
          </cell>
          <cell r="U6821">
            <v>0</v>
          </cell>
          <cell r="V6821">
            <v>20</v>
          </cell>
          <cell r="W6821">
            <v>0</v>
          </cell>
          <cell r="X6821">
            <v>0</v>
          </cell>
        </row>
        <row r="6822">
          <cell r="A6822" t="str">
            <v>1926300</v>
          </cell>
          <cell r="B6822">
            <v>1</v>
          </cell>
          <cell r="C6822" t="str">
            <v>sprinkler head and piping</v>
          </cell>
          <cell r="D6822" t="str">
            <v>11</v>
          </cell>
          <cell r="E6822" t="str">
            <v>BASSPR</v>
          </cell>
          <cell r="F6822" t="str">
            <v>BAS</v>
          </cell>
          <cell r="G6822">
            <v>38820</v>
          </cell>
          <cell r="H6822" t="str">
            <v>Active</v>
          </cell>
          <cell r="I6822">
            <v>642</v>
          </cell>
          <cell r="J6822">
            <v>39343</v>
          </cell>
          <cell r="K6822" t="str">
            <v>I</v>
          </cell>
          <cell r="L6822" t="str">
            <v>WA</v>
          </cell>
          <cell r="M6822" t="str">
            <v>0001</v>
          </cell>
          <cell r="N6822">
            <v>111118.88</v>
          </cell>
          <cell r="O6822">
            <v>0</v>
          </cell>
          <cell r="P6822">
            <v>0</v>
          </cell>
          <cell r="Q6822">
            <v>0</v>
          </cell>
          <cell r="R6822">
            <v>111118.88</v>
          </cell>
          <cell r="S6822">
            <v>0</v>
          </cell>
          <cell r="T6822">
            <v>20</v>
          </cell>
          <cell r="U6822">
            <v>0</v>
          </cell>
          <cell r="V6822">
            <v>20</v>
          </cell>
          <cell r="W6822">
            <v>0</v>
          </cell>
          <cell r="X6822">
            <v>0</v>
          </cell>
        </row>
        <row r="6823">
          <cell r="A6823" t="str">
            <v>1926400</v>
          </cell>
          <cell r="B6823">
            <v>1</v>
          </cell>
          <cell r="C6823" t="str">
            <v>break glass fire alarm point and wiring</v>
          </cell>
          <cell r="D6823" t="str">
            <v>11</v>
          </cell>
          <cell r="E6823" t="str">
            <v>BASALA</v>
          </cell>
          <cell r="F6823" t="str">
            <v>BAS</v>
          </cell>
          <cell r="G6823">
            <v>38820</v>
          </cell>
          <cell r="H6823" t="str">
            <v>Active</v>
          </cell>
          <cell r="I6823">
            <v>1</v>
          </cell>
          <cell r="J6823">
            <v>39343</v>
          </cell>
          <cell r="K6823" t="str">
            <v>I</v>
          </cell>
          <cell r="L6823" t="str">
            <v>WA</v>
          </cell>
          <cell r="M6823" t="str">
            <v>0001</v>
          </cell>
          <cell r="N6823">
            <v>216.35</v>
          </cell>
          <cell r="O6823">
            <v>0</v>
          </cell>
          <cell r="P6823">
            <v>0</v>
          </cell>
          <cell r="Q6823">
            <v>0</v>
          </cell>
          <cell r="R6823">
            <v>216.35</v>
          </cell>
          <cell r="S6823">
            <v>0</v>
          </cell>
          <cell r="T6823">
            <v>25</v>
          </cell>
          <cell r="U6823">
            <v>0</v>
          </cell>
          <cell r="V6823">
            <v>25</v>
          </cell>
          <cell r="W6823">
            <v>0</v>
          </cell>
          <cell r="X6823">
            <v>0</v>
          </cell>
        </row>
        <row r="6824">
          <cell r="A6824" t="str">
            <v>1926500</v>
          </cell>
          <cell r="B6824">
            <v>1</v>
          </cell>
          <cell r="C6824" t="str">
            <v>fire siren and wiring</v>
          </cell>
          <cell r="D6824" t="str">
            <v>11</v>
          </cell>
          <cell r="E6824" t="str">
            <v>BASALA</v>
          </cell>
          <cell r="F6824" t="str">
            <v>BAS</v>
          </cell>
          <cell r="G6824">
            <v>38820</v>
          </cell>
          <cell r="H6824" t="str">
            <v>Active</v>
          </cell>
          <cell r="I6824">
            <v>1</v>
          </cell>
          <cell r="J6824">
            <v>39343</v>
          </cell>
          <cell r="K6824" t="str">
            <v>I</v>
          </cell>
          <cell r="L6824" t="str">
            <v>WA</v>
          </cell>
          <cell r="M6824" t="str">
            <v>0001</v>
          </cell>
          <cell r="N6824">
            <v>46.16</v>
          </cell>
          <cell r="O6824">
            <v>0</v>
          </cell>
          <cell r="P6824">
            <v>0</v>
          </cell>
          <cell r="Q6824">
            <v>0</v>
          </cell>
          <cell r="R6824">
            <v>46.16</v>
          </cell>
          <cell r="S6824">
            <v>0</v>
          </cell>
          <cell r="T6824">
            <v>25</v>
          </cell>
          <cell r="U6824">
            <v>0</v>
          </cell>
          <cell r="V6824">
            <v>25</v>
          </cell>
          <cell r="W6824">
            <v>0</v>
          </cell>
          <cell r="X6824">
            <v>0</v>
          </cell>
        </row>
        <row r="6825">
          <cell r="A6825" t="str">
            <v>1926600</v>
          </cell>
          <cell r="B6825">
            <v>1</v>
          </cell>
          <cell r="C6825" t="str">
            <v>heat sensor</v>
          </cell>
          <cell r="D6825" t="str">
            <v>11</v>
          </cell>
          <cell r="E6825" t="str">
            <v>BASALA</v>
          </cell>
          <cell r="F6825" t="str">
            <v>BAS</v>
          </cell>
          <cell r="G6825">
            <v>38820</v>
          </cell>
          <cell r="H6825" t="str">
            <v>Active</v>
          </cell>
          <cell r="I6825">
            <v>35</v>
          </cell>
          <cell r="J6825">
            <v>39343</v>
          </cell>
          <cell r="K6825" t="str">
            <v>I</v>
          </cell>
          <cell r="L6825" t="str">
            <v>WA</v>
          </cell>
          <cell r="M6825" t="str">
            <v>0001</v>
          </cell>
          <cell r="N6825">
            <v>2322.19</v>
          </cell>
          <cell r="O6825">
            <v>0</v>
          </cell>
          <cell r="P6825">
            <v>0</v>
          </cell>
          <cell r="Q6825">
            <v>0</v>
          </cell>
          <cell r="R6825">
            <v>2322.19</v>
          </cell>
          <cell r="S6825">
            <v>0</v>
          </cell>
          <cell r="T6825">
            <v>25</v>
          </cell>
          <cell r="U6825">
            <v>0</v>
          </cell>
          <cell r="V6825">
            <v>25</v>
          </cell>
          <cell r="W6825">
            <v>0</v>
          </cell>
          <cell r="X6825">
            <v>0</v>
          </cell>
        </row>
        <row r="6826">
          <cell r="A6826" t="str">
            <v>1926700</v>
          </cell>
          <cell r="B6826">
            <v>1</v>
          </cell>
          <cell r="C6826" t="str">
            <v>smoke detector</v>
          </cell>
          <cell r="D6826" t="str">
            <v>11</v>
          </cell>
          <cell r="E6826" t="str">
            <v>BASALA</v>
          </cell>
          <cell r="F6826" t="str">
            <v>BAS</v>
          </cell>
          <cell r="G6826">
            <v>38820</v>
          </cell>
          <cell r="H6826" t="str">
            <v>Active</v>
          </cell>
          <cell r="I6826">
            <v>3</v>
          </cell>
          <cell r="J6826">
            <v>39343</v>
          </cell>
          <cell r="K6826" t="str">
            <v>I</v>
          </cell>
          <cell r="L6826" t="str">
            <v>WA</v>
          </cell>
          <cell r="M6826" t="str">
            <v>0001</v>
          </cell>
          <cell r="N6826">
            <v>199.04</v>
          </cell>
          <cell r="O6826">
            <v>0</v>
          </cell>
          <cell r="P6826">
            <v>0</v>
          </cell>
          <cell r="Q6826">
            <v>0</v>
          </cell>
          <cell r="R6826">
            <v>199.04</v>
          </cell>
          <cell r="S6826">
            <v>0</v>
          </cell>
          <cell r="T6826">
            <v>25</v>
          </cell>
          <cell r="U6826">
            <v>0</v>
          </cell>
          <cell r="V6826">
            <v>25</v>
          </cell>
          <cell r="W6826">
            <v>0</v>
          </cell>
          <cell r="X6826">
            <v>0</v>
          </cell>
        </row>
        <row r="6827">
          <cell r="A6827" t="str">
            <v>1926800</v>
          </cell>
          <cell r="B6827">
            <v>1</v>
          </cell>
          <cell r="C6827" t="str">
            <v>internal division walling in lineal metr</v>
          </cell>
          <cell r="D6827" t="str">
            <v>11</v>
          </cell>
          <cell r="E6827" t="str">
            <v>BASADR</v>
          </cell>
          <cell r="F6827" t="str">
            <v>BAS</v>
          </cell>
          <cell r="G6827">
            <v>38820</v>
          </cell>
          <cell r="H6827" t="str">
            <v>Active</v>
          </cell>
          <cell r="I6827">
            <v>68</v>
          </cell>
          <cell r="J6827">
            <v>39343</v>
          </cell>
          <cell r="K6827" t="str">
            <v>I</v>
          </cell>
          <cell r="L6827" t="str">
            <v>WA</v>
          </cell>
          <cell r="M6827" t="str">
            <v>0001</v>
          </cell>
          <cell r="N6827">
            <v>31385.599999999999</v>
          </cell>
          <cell r="O6827">
            <v>0</v>
          </cell>
          <cell r="P6827">
            <v>0</v>
          </cell>
          <cell r="Q6827">
            <v>0</v>
          </cell>
          <cell r="R6827">
            <v>31385.599999999999</v>
          </cell>
          <cell r="S6827">
            <v>0</v>
          </cell>
          <cell r="T6827">
            <v>20</v>
          </cell>
          <cell r="U6827">
            <v>0</v>
          </cell>
          <cell r="V6827">
            <v>20</v>
          </cell>
          <cell r="W6827">
            <v>0</v>
          </cell>
          <cell r="X6827">
            <v>0</v>
          </cell>
        </row>
        <row r="6828">
          <cell r="A6828" t="str">
            <v>1926900</v>
          </cell>
          <cell r="B6828">
            <v>1</v>
          </cell>
          <cell r="C6828" t="str">
            <v>sink bench and cupboards</v>
          </cell>
          <cell r="D6828" t="str">
            <v>11</v>
          </cell>
          <cell r="E6828" t="str">
            <v>BASFIT</v>
          </cell>
          <cell r="F6828" t="str">
            <v>BAS</v>
          </cell>
          <cell r="G6828">
            <v>38820</v>
          </cell>
          <cell r="H6828" t="str">
            <v>Active</v>
          </cell>
          <cell r="I6828">
            <v>1</v>
          </cell>
          <cell r="J6828">
            <v>39343</v>
          </cell>
          <cell r="K6828" t="str">
            <v>I</v>
          </cell>
          <cell r="L6828" t="str">
            <v>WA</v>
          </cell>
          <cell r="M6828" t="str">
            <v>0001</v>
          </cell>
          <cell r="N6828">
            <v>1153.8800000000001</v>
          </cell>
          <cell r="O6828">
            <v>0</v>
          </cell>
          <cell r="P6828">
            <v>0</v>
          </cell>
          <cell r="Q6828">
            <v>0</v>
          </cell>
          <cell r="R6828">
            <v>1153.8800000000001</v>
          </cell>
          <cell r="S6828">
            <v>0</v>
          </cell>
          <cell r="T6828">
            <v>25</v>
          </cell>
          <cell r="U6828">
            <v>0</v>
          </cell>
          <cell r="V6828">
            <v>25</v>
          </cell>
          <cell r="W6828">
            <v>0</v>
          </cell>
          <cell r="X6828">
            <v>0</v>
          </cell>
        </row>
        <row r="6829">
          <cell r="A6829" t="str">
            <v>1927000</v>
          </cell>
          <cell r="B6829">
            <v>1</v>
          </cell>
          <cell r="C6829" t="str">
            <v>sprinkler head and piping</v>
          </cell>
          <cell r="D6829" t="str">
            <v>11</v>
          </cell>
          <cell r="E6829" t="str">
            <v>BASSPR</v>
          </cell>
          <cell r="F6829" t="str">
            <v>BAS</v>
          </cell>
          <cell r="G6829">
            <v>38820</v>
          </cell>
          <cell r="H6829" t="str">
            <v>Active</v>
          </cell>
          <cell r="I6829">
            <v>36</v>
          </cell>
          <cell r="J6829">
            <v>39343</v>
          </cell>
          <cell r="K6829" t="str">
            <v>I</v>
          </cell>
          <cell r="L6829" t="str">
            <v>WA</v>
          </cell>
          <cell r="M6829" t="str">
            <v>0001</v>
          </cell>
          <cell r="N6829">
            <v>6230.96</v>
          </cell>
          <cell r="O6829">
            <v>0</v>
          </cell>
          <cell r="P6829">
            <v>0</v>
          </cell>
          <cell r="Q6829">
            <v>0</v>
          </cell>
          <cell r="R6829">
            <v>6230.96</v>
          </cell>
          <cell r="S6829">
            <v>0</v>
          </cell>
          <cell r="T6829">
            <v>20</v>
          </cell>
          <cell r="U6829">
            <v>0</v>
          </cell>
          <cell r="V6829">
            <v>20</v>
          </cell>
          <cell r="W6829">
            <v>0</v>
          </cell>
          <cell r="X6829">
            <v>0</v>
          </cell>
        </row>
        <row r="6830">
          <cell r="A6830" t="str">
            <v>1927100</v>
          </cell>
          <cell r="B6830">
            <v>1</v>
          </cell>
          <cell r="C6830" t="str">
            <v>vinyl floor covering in square metres</v>
          </cell>
          <cell r="D6830" t="str">
            <v>11</v>
          </cell>
          <cell r="E6830" t="str">
            <v>BASFLO</v>
          </cell>
          <cell r="F6830" t="str">
            <v>BAS</v>
          </cell>
          <cell r="G6830">
            <v>38820</v>
          </cell>
          <cell r="H6830" t="str">
            <v>Active</v>
          </cell>
          <cell r="I6830">
            <v>13</v>
          </cell>
          <cell r="J6830">
            <v>39343</v>
          </cell>
          <cell r="K6830" t="str">
            <v>I</v>
          </cell>
          <cell r="L6830" t="str">
            <v>WA</v>
          </cell>
          <cell r="M6830" t="str">
            <v>0001</v>
          </cell>
          <cell r="N6830">
            <v>412.51</v>
          </cell>
          <cell r="O6830">
            <v>0</v>
          </cell>
          <cell r="P6830">
            <v>0</v>
          </cell>
          <cell r="Q6830">
            <v>0</v>
          </cell>
          <cell r="R6830">
            <v>412.51</v>
          </cell>
          <cell r="S6830">
            <v>0</v>
          </cell>
          <cell r="T6830">
            <v>5</v>
          </cell>
          <cell r="U6830">
            <v>0</v>
          </cell>
          <cell r="V6830">
            <v>5</v>
          </cell>
          <cell r="W6830">
            <v>0</v>
          </cell>
          <cell r="X6830">
            <v>0</v>
          </cell>
        </row>
        <row r="6831">
          <cell r="A6831" t="str">
            <v>1927200</v>
          </cell>
          <cell r="B6831">
            <v>1</v>
          </cell>
          <cell r="C6831" t="str">
            <v>water heater - sink type</v>
          </cell>
          <cell r="D6831" t="str">
            <v>11</v>
          </cell>
          <cell r="E6831" t="str">
            <v>BASFIT</v>
          </cell>
          <cell r="F6831" t="str">
            <v>BAS</v>
          </cell>
          <cell r="G6831">
            <v>38820</v>
          </cell>
          <cell r="H6831" t="str">
            <v>Active</v>
          </cell>
          <cell r="I6831">
            <v>1</v>
          </cell>
          <cell r="J6831">
            <v>39343</v>
          </cell>
          <cell r="K6831" t="str">
            <v>I</v>
          </cell>
          <cell r="L6831" t="str">
            <v>WA</v>
          </cell>
          <cell r="M6831" t="str">
            <v>0001</v>
          </cell>
          <cell r="N6831">
            <v>576.95000000000005</v>
          </cell>
          <cell r="O6831">
            <v>0</v>
          </cell>
          <cell r="P6831">
            <v>0</v>
          </cell>
          <cell r="Q6831">
            <v>0</v>
          </cell>
          <cell r="R6831">
            <v>576.95000000000005</v>
          </cell>
          <cell r="S6831">
            <v>0</v>
          </cell>
          <cell r="T6831">
            <v>25</v>
          </cell>
          <cell r="U6831">
            <v>0</v>
          </cell>
          <cell r="V6831">
            <v>25</v>
          </cell>
          <cell r="W6831">
            <v>0</v>
          </cell>
          <cell r="X6831">
            <v>0</v>
          </cell>
        </row>
        <row r="6832">
          <cell r="A6832" t="str">
            <v>1927300</v>
          </cell>
          <cell r="B6832">
            <v>1</v>
          </cell>
          <cell r="C6832" t="str">
            <v>air conditioning system to whole area</v>
          </cell>
          <cell r="D6832" t="str">
            <v>11</v>
          </cell>
          <cell r="E6832" t="str">
            <v>BASAIR</v>
          </cell>
          <cell r="F6832" t="str">
            <v>BAS</v>
          </cell>
          <cell r="G6832">
            <v>38820</v>
          </cell>
          <cell r="H6832" t="str">
            <v>Active</v>
          </cell>
          <cell r="I6832">
            <v>1</v>
          </cell>
          <cell r="J6832">
            <v>39343</v>
          </cell>
          <cell r="K6832" t="str">
            <v>I</v>
          </cell>
          <cell r="L6832" t="str">
            <v>WA</v>
          </cell>
          <cell r="M6832" t="str">
            <v>0001</v>
          </cell>
          <cell r="N6832">
            <v>115388.24</v>
          </cell>
          <cell r="O6832">
            <v>0</v>
          </cell>
          <cell r="P6832">
            <v>0</v>
          </cell>
          <cell r="Q6832">
            <v>0</v>
          </cell>
          <cell r="R6832">
            <v>115388.24</v>
          </cell>
          <cell r="S6832">
            <v>0</v>
          </cell>
          <cell r="T6832">
            <v>20</v>
          </cell>
          <cell r="U6832">
            <v>0</v>
          </cell>
          <cell r="V6832">
            <v>20</v>
          </cell>
          <cell r="W6832">
            <v>0</v>
          </cell>
          <cell r="X6832">
            <v>0</v>
          </cell>
        </row>
        <row r="6833">
          <cell r="A6833" t="str">
            <v>1927400</v>
          </cell>
          <cell r="B6833">
            <v>1</v>
          </cell>
          <cell r="C6833" t="str">
            <v>auto entry door (external one only)</v>
          </cell>
          <cell r="D6833" t="str">
            <v>11</v>
          </cell>
          <cell r="E6833" t="str">
            <v>BASADR</v>
          </cell>
          <cell r="F6833" t="str">
            <v>BAS</v>
          </cell>
          <cell r="G6833">
            <v>38820</v>
          </cell>
          <cell r="H6833" t="str">
            <v>Active</v>
          </cell>
          <cell r="I6833">
            <v>1</v>
          </cell>
          <cell r="J6833">
            <v>39343</v>
          </cell>
          <cell r="K6833" t="str">
            <v>I</v>
          </cell>
          <cell r="L6833" t="str">
            <v>WA</v>
          </cell>
          <cell r="M6833" t="str">
            <v>0001</v>
          </cell>
          <cell r="N6833">
            <v>4615.53</v>
          </cell>
          <cell r="O6833">
            <v>0</v>
          </cell>
          <cell r="P6833">
            <v>0</v>
          </cell>
          <cell r="Q6833">
            <v>0</v>
          </cell>
          <cell r="R6833">
            <v>4615.53</v>
          </cell>
          <cell r="S6833">
            <v>0</v>
          </cell>
          <cell r="T6833">
            <v>25</v>
          </cell>
          <cell r="U6833">
            <v>0</v>
          </cell>
          <cell r="V6833">
            <v>25</v>
          </cell>
          <cell r="W6833">
            <v>0</v>
          </cell>
          <cell r="X6833">
            <v>0</v>
          </cell>
        </row>
        <row r="6834">
          <cell r="A6834" t="str">
            <v>1927500</v>
          </cell>
          <cell r="B6834">
            <v>1</v>
          </cell>
          <cell r="C6834" t="str">
            <v>break glass fire alarm point and wiring</v>
          </cell>
          <cell r="D6834" t="str">
            <v>11</v>
          </cell>
          <cell r="E6834" t="str">
            <v>BASALA</v>
          </cell>
          <cell r="F6834" t="str">
            <v>BAS</v>
          </cell>
          <cell r="G6834">
            <v>38820</v>
          </cell>
          <cell r="H6834" t="str">
            <v>Active</v>
          </cell>
          <cell r="I6834">
            <v>4</v>
          </cell>
          <cell r="J6834">
            <v>39343</v>
          </cell>
          <cell r="K6834" t="str">
            <v>I</v>
          </cell>
          <cell r="L6834" t="str">
            <v>WA</v>
          </cell>
          <cell r="M6834" t="str">
            <v>0001</v>
          </cell>
          <cell r="N6834">
            <v>865.41</v>
          </cell>
          <cell r="O6834">
            <v>0</v>
          </cell>
          <cell r="P6834">
            <v>0</v>
          </cell>
          <cell r="Q6834">
            <v>0</v>
          </cell>
          <cell r="R6834">
            <v>865.41</v>
          </cell>
          <cell r="S6834">
            <v>0</v>
          </cell>
          <cell r="T6834">
            <v>25</v>
          </cell>
          <cell r="U6834">
            <v>0</v>
          </cell>
          <cell r="V6834">
            <v>25</v>
          </cell>
          <cell r="W6834">
            <v>0</v>
          </cell>
          <cell r="X6834">
            <v>0</v>
          </cell>
        </row>
        <row r="6835">
          <cell r="A6835" t="str">
            <v>1927600</v>
          </cell>
          <cell r="B6835">
            <v>1</v>
          </cell>
          <cell r="C6835" t="str">
            <v>electric light fitting - warehouse type</v>
          </cell>
          <cell r="D6835" t="str">
            <v>11</v>
          </cell>
          <cell r="E6835" t="str">
            <v>BASLIG</v>
          </cell>
          <cell r="F6835" t="str">
            <v>BAS</v>
          </cell>
          <cell r="G6835">
            <v>38820</v>
          </cell>
          <cell r="H6835" t="str">
            <v>Active</v>
          </cell>
          <cell r="I6835">
            <v>44</v>
          </cell>
          <cell r="J6835">
            <v>39343</v>
          </cell>
          <cell r="K6835" t="str">
            <v>I</v>
          </cell>
          <cell r="L6835" t="str">
            <v>WA</v>
          </cell>
          <cell r="M6835" t="str">
            <v>0001</v>
          </cell>
          <cell r="N6835">
            <v>22846.87</v>
          </cell>
          <cell r="O6835">
            <v>0</v>
          </cell>
          <cell r="P6835">
            <v>0</v>
          </cell>
          <cell r="Q6835">
            <v>0</v>
          </cell>
          <cell r="R6835">
            <v>22846.87</v>
          </cell>
          <cell r="S6835">
            <v>0</v>
          </cell>
          <cell r="T6835">
            <v>20</v>
          </cell>
          <cell r="U6835">
            <v>0</v>
          </cell>
          <cell r="V6835">
            <v>20</v>
          </cell>
          <cell r="W6835">
            <v>0</v>
          </cell>
          <cell r="X6835">
            <v>0</v>
          </cell>
        </row>
        <row r="6836">
          <cell r="A6836" t="str">
            <v>1927700</v>
          </cell>
          <cell r="B6836">
            <v>1</v>
          </cell>
          <cell r="C6836" t="str">
            <v>exit sign and wiring</v>
          </cell>
          <cell r="D6836" t="str">
            <v>11</v>
          </cell>
          <cell r="E6836" t="str">
            <v>BASLIG</v>
          </cell>
          <cell r="F6836" t="str">
            <v>BAS</v>
          </cell>
          <cell r="G6836">
            <v>38820</v>
          </cell>
          <cell r="H6836" t="str">
            <v>Active</v>
          </cell>
          <cell r="I6836">
            <v>4</v>
          </cell>
          <cell r="J6836">
            <v>39343</v>
          </cell>
          <cell r="K6836" t="str">
            <v>I</v>
          </cell>
          <cell r="L6836" t="str">
            <v>WA</v>
          </cell>
          <cell r="M6836" t="str">
            <v>0001</v>
          </cell>
          <cell r="N6836">
            <v>865.41</v>
          </cell>
          <cell r="O6836">
            <v>0</v>
          </cell>
          <cell r="P6836">
            <v>0</v>
          </cell>
          <cell r="Q6836">
            <v>0</v>
          </cell>
          <cell r="R6836">
            <v>865.41</v>
          </cell>
          <cell r="S6836">
            <v>0</v>
          </cell>
          <cell r="T6836">
            <v>20</v>
          </cell>
          <cell r="U6836">
            <v>0</v>
          </cell>
          <cell r="V6836">
            <v>20</v>
          </cell>
          <cell r="W6836">
            <v>0</v>
          </cell>
          <cell r="X6836">
            <v>0</v>
          </cell>
        </row>
        <row r="6837">
          <cell r="A6837" t="str">
            <v>1927800</v>
          </cell>
          <cell r="B6837">
            <v>1</v>
          </cell>
          <cell r="C6837" t="str">
            <v>fire siren and wiring</v>
          </cell>
          <cell r="D6837" t="str">
            <v>11</v>
          </cell>
          <cell r="E6837" t="str">
            <v>BASALA</v>
          </cell>
          <cell r="F6837" t="str">
            <v>BAS</v>
          </cell>
          <cell r="G6837">
            <v>38820</v>
          </cell>
          <cell r="H6837" t="str">
            <v>Active</v>
          </cell>
          <cell r="I6837">
            <v>4</v>
          </cell>
          <cell r="J6837">
            <v>39343</v>
          </cell>
          <cell r="K6837" t="str">
            <v>I</v>
          </cell>
          <cell r="L6837" t="str">
            <v>WA</v>
          </cell>
          <cell r="M6837" t="str">
            <v>0001</v>
          </cell>
          <cell r="N6837">
            <v>184.62</v>
          </cell>
          <cell r="O6837">
            <v>0</v>
          </cell>
          <cell r="P6837">
            <v>0</v>
          </cell>
          <cell r="Q6837">
            <v>0</v>
          </cell>
          <cell r="R6837">
            <v>184.62</v>
          </cell>
          <cell r="S6837">
            <v>0</v>
          </cell>
          <cell r="T6837">
            <v>25</v>
          </cell>
          <cell r="U6837">
            <v>0</v>
          </cell>
          <cell r="V6837">
            <v>25</v>
          </cell>
          <cell r="W6837">
            <v>0</v>
          </cell>
          <cell r="X6837">
            <v>0</v>
          </cell>
        </row>
        <row r="6838">
          <cell r="A6838" t="str">
            <v>1927900</v>
          </cell>
          <cell r="B6838">
            <v>1</v>
          </cell>
          <cell r="C6838" t="str">
            <v>fluorescent light fitting - twin tube an</v>
          </cell>
          <cell r="D6838" t="str">
            <v>11</v>
          </cell>
          <cell r="E6838" t="str">
            <v>BASLIG</v>
          </cell>
          <cell r="F6838" t="str">
            <v>BAS</v>
          </cell>
          <cell r="G6838">
            <v>38820</v>
          </cell>
          <cell r="H6838" t="str">
            <v>Active</v>
          </cell>
          <cell r="I6838">
            <v>226</v>
          </cell>
          <cell r="J6838">
            <v>39343</v>
          </cell>
          <cell r="K6838" t="str">
            <v>I</v>
          </cell>
          <cell r="L6838" t="str">
            <v>WA</v>
          </cell>
          <cell r="M6838" t="str">
            <v>0001</v>
          </cell>
          <cell r="N6838">
            <v>19558.3</v>
          </cell>
          <cell r="O6838">
            <v>0</v>
          </cell>
          <cell r="P6838">
            <v>0</v>
          </cell>
          <cell r="Q6838">
            <v>0</v>
          </cell>
          <cell r="R6838">
            <v>19558.3</v>
          </cell>
          <cell r="S6838">
            <v>0</v>
          </cell>
          <cell r="T6838">
            <v>20</v>
          </cell>
          <cell r="U6838">
            <v>0</v>
          </cell>
          <cell r="V6838">
            <v>20</v>
          </cell>
          <cell r="W6838">
            <v>0</v>
          </cell>
          <cell r="X6838">
            <v>0</v>
          </cell>
        </row>
        <row r="6839">
          <cell r="A6839" t="str">
            <v>1928000</v>
          </cell>
          <cell r="B6839">
            <v>1</v>
          </cell>
          <cell r="C6839" t="str">
            <v>sprinkler head and piping</v>
          </cell>
          <cell r="D6839" t="str">
            <v>11</v>
          </cell>
          <cell r="E6839" t="str">
            <v>BASSPR</v>
          </cell>
          <cell r="F6839" t="str">
            <v>BAS</v>
          </cell>
          <cell r="G6839">
            <v>38820</v>
          </cell>
          <cell r="H6839" t="str">
            <v>Active</v>
          </cell>
          <cell r="I6839">
            <v>522</v>
          </cell>
          <cell r="J6839">
            <v>39343</v>
          </cell>
          <cell r="K6839" t="str">
            <v>I</v>
          </cell>
          <cell r="L6839" t="str">
            <v>WA</v>
          </cell>
          <cell r="M6839" t="str">
            <v>0001</v>
          </cell>
          <cell r="N6839">
            <v>90349</v>
          </cell>
          <cell r="O6839">
            <v>0</v>
          </cell>
          <cell r="P6839">
            <v>0</v>
          </cell>
          <cell r="Q6839">
            <v>0</v>
          </cell>
          <cell r="R6839">
            <v>90349</v>
          </cell>
          <cell r="S6839">
            <v>0</v>
          </cell>
          <cell r="T6839">
            <v>20</v>
          </cell>
          <cell r="U6839">
            <v>0</v>
          </cell>
          <cell r="V6839">
            <v>20</v>
          </cell>
          <cell r="W6839">
            <v>0</v>
          </cell>
          <cell r="X6839">
            <v>0</v>
          </cell>
        </row>
        <row r="6840">
          <cell r="A6840" t="str">
            <v>1928100</v>
          </cell>
          <cell r="B6840">
            <v>1</v>
          </cell>
          <cell r="C6840" t="str">
            <v>roof mounted ventilating fan</v>
          </cell>
          <cell r="D6840" t="str">
            <v>11</v>
          </cell>
          <cell r="E6840" t="str">
            <v>BASAIR</v>
          </cell>
          <cell r="F6840" t="str">
            <v>BAS</v>
          </cell>
          <cell r="G6840">
            <v>38820</v>
          </cell>
          <cell r="H6840" t="str">
            <v>Active</v>
          </cell>
          <cell r="I6840">
            <v>1</v>
          </cell>
          <cell r="J6840">
            <v>39343</v>
          </cell>
          <cell r="K6840" t="str">
            <v>I</v>
          </cell>
          <cell r="L6840" t="str">
            <v>WA</v>
          </cell>
          <cell r="M6840" t="str">
            <v>0001</v>
          </cell>
          <cell r="N6840">
            <v>3461.65</v>
          </cell>
          <cell r="O6840">
            <v>0</v>
          </cell>
          <cell r="P6840">
            <v>0</v>
          </cell>
          <cell r="Q6840">
            <v>0</v>
          </cell>
          <cell r="R6840">
            <v>3461.65</v>
          </cell>
          <cell r="S6840">
            <v>0</v>
          </cell>
          <cell r="T6840">
            <v>20</v>
          </cell>
          <cell r="U6840">
            <v>0</v>
          </cell>
          <cell r="V6840">
            <v>20</v>
          </cell>
          <cell r="W6840">
            <v>0</v>
          </cell>
          <cell r="X6840">
            <v>0</v>
          </cell>
        </row>
        <row r="6841">
          <cell r="A6841" t="str">
            <v>1928200</v>
          </cell>
          <cell r="B6841">
            <v>1</v>
          </cell>
          <cell r="C6841" t="str">
            <v>auto roller entry door (large)</v>
          </cell>
          <cell r="D6841" t="str">
            <v>11</v>
          </cell>
          <cell r="E6841" t="str">
            <v>BASADR</v>
          </cell>
          <cell r="F6841" t="str">
            <v>BAS</v>
          </cell>
          <cell r="G6841">
            <v>38820</v>
          </cell>
          <cell r="H6841" t="str">
            <v>Active</v>
          </cell>
          <cell r="I6841">
            <v>1</v>
          </cell>
          <cell r="J6841">
            <v>39343</v>
          </cell>
          <cell r="K6841" t="str">
            <v>I</v>
          </cell>
          <cell r="L6841" t="str">
            <v>WA</v>
          </cell>
          <cell r="M6841" t="str">
            <v>0001</v>
          </cell>
          <cell r="N6841">
            <v>4038.59</v>
          </cell>
          <cell r="O6841">
            <v>0</v>
          </cell>
          <cell r="P6841">
            <v>0</v>
          </cell>
          <cell r="Q6841">
            <v>0</v>
          </cell>
          <cell r="R6841">
            <v>4038.59</v>
          </cell>
          <cell r="S6841">
            <v>0</v>
          </cell>
          <cell r="T6841">
            <v>25</v>
          </cell>
          <cell r="U6841">
            <v>0</v>
          </cell>
          <cell r="V6841">
            <v>25</v>
          </cell>
          <cell r="W6841">
            <v>0</v>
          </cell>
          <cell r="X6841">
            <v>0</v>
          </cell>
        </row>
        <row r="6842">
          <cell r="A6842" t="str">
            <v>1928300</v>
          </cell>
          <cell r="B6842">
            <v>1</v>
          </cell>
          <cell r="C6842" t="str">
            <v>auto roller entry door motor (large)</v>
          </cell>
          <cell r="D6842" t="str">
            <v>11</v>
          </cell>
          <cell r="E6842" t="str">
            <v>BASADR</v>
          </cell>
          <cell r="F6842" t="str">
            <v>BAS</v>
          </cell>
          <cell r="G6842">
            <v>38820</v>
          </cell>
          <cell r="H6842" t="str">
            <v>Active</v>
          </cell>
          <cell r="I6842">
            <v>1</v>
          </cell>
          <cell r="J6842">
            <v>39343</v>
          </cell>
          <cell r="K6842" t="str">
            <v>I</v>
          </cell>
          <cell r="L6842" t="str">
            <v>WA</v>
          </cell>
          <cell r="M6842" t="str">
            <v>0001</v>
          </cell>
          <cell r="N6842">
            <v>692.33</v>
          </cell>
          <cell r="O6842">
            <v>0</v>
          </cell>
          <cell r="P6842">
            <v>0</v>
          </cell>
          <cell r="Q6842">
            <v>0</v>
          </cell>
          <cell r="R6842">
            <v>692.33</v>
          </cell>
          <cell r="S6842">
            <v>0</v>
          </cell>
          <cell r="T6842">
            <v>25</v>
          </cell>
          <cell r="U6842">
            <v>0</v>
          </cell>
          <cell r="V6842">
            <v>25</v>
          </cell>
          <cell r="W6842">
            <v>0</v>
          </cell>
          <cell r="X6842">
            <v>0</v>
          </cell>
        </row>
        <row r="6843">
          <cell r="A6843" t="str">
            <v>1928400</v>
          </cell>
          <cell r="B6843">
            <v>1</v>
          </cell>
          <cell r="C6843" t="str">
            <v>break glass fire alarm point and wiring</v>
          </cell>
          <cell r="D6843" t="str">
            <v>11</v>
          </cell>
          <cell r="E6843" t="str">
            <v>BASALA</v>
          </cell>
          <cell r="F6843" t="str">
            <v>BAS</v>
          </cell>
          <cell r="G6843">
            <v>38820</v>
          </cell>
          <cell r="H6843" t="str">
            <v>Active</v>
          </cell>
          <cell r="I6843">
            <v>1</v>
          </cell>
          <cell r="J6843">
            <v>39343</v>
          </cell>
          <cell r="K6843" t="str">
            <v>I</v>
          </cell>
          <cell r="L6843" t="str">
            <v>WA</v>
          </cell>
          <cell r="M6843" t="str">
            <v>0001</v>
          </cell>
          <cell r="N6843">
            <v>216.35</v>
          </cell>
          <cell r="O6843">
            <v>0</v>
          </cell>
          <cell r="P6843">
            <v>0</v>
          </cell>
          <cell r="Q6843">
            <v>0</v>
          </cell>
          <cell r="R6843">
            <v>216.35</v>
          </cell>
          <cell r="S6843">
            <v>0</v>
          </cell>
          <cell r="T6843">
            <v>25</v>
          </cell>
          <cell r="U6843">
            <v>0</v>
          </cell>
          <cell r="V6843">
            <v>25</v>
          </cell>
          <cell r="W6843">
            <v>0</v>
          </cell>
          <cell r="X6843">
            <v>0</v>
          </cell>
        </row>
        <row r="6844">
          <cell r="A6844" t="str">
            <v>1928500</v>
          </cell>
          <cell r="B6844">
            <v>1</v>
          </cell>
          <cell r="C6844" t="str">
            <v>exit sign and wiring</v>
          </cell>
          <cell r="D6844" t="str">
            <v>11</v>
          </cell>
          <cell r="E6844" t="str">
            <v>BASLIG</v>
          </cell>
          <cell r="F6844" t="str">
            <v>BAS</v>
          </cell>
          <cell r="G6844">
            <v>38820</v>
          </cell>
          <cell r="H6844" t="str">
            <v>Active</v>
          </cell>
          <cell r="I6844">
            <v>1</v>
          </cell>
          <cell r="J6844">
            <v>39343</v>
          </cell>
          <cell r="K6844" t="str">
            <v>I</v>
          </cell>
          <cell r="L6844" t="str">
            <v>WA</v>
          </cell>
          <cell r="M6844" t="str">
            <v>0001</v>
          </cell>
          <cell r="N6844">
            <v>216.35</v>
          </cell>
          <cell r="O6844">
            <v>0</v>
          </cell>
          <cell r="P6844">
            <v>0</v>
          </cell>
          <cell r="Q6844">
            <v>0</v>
          </cell>
          <cell r="R6844">
            <v>216.35</v>
          </cell>
          <cell r="S6844">
            <v>0</v>
          </cell>
          <cell r="T6844">
            <v>20</v>
          </cell>
          <cell r="U6844">
            <v>0</v>
          </cell>
          <cell r="V6844">
            <v>20</v>
          </cell>
          <cell r="W6844">
            <v>0</v>
          </cell>
          <cell r="X6844">
            <v>0</v>
          </cell>
        </row>
        <row r="6845">
          <cell r="A6845" t="str">
            <v>1928600</v>
          </cell>
          <cell r="B6845">
            <v>1</v>
          </cell>
          <cell r="C6845" t="str">
            <v>fluorescent light fitting - twin tube an</v>
          </cell>
          <cell r="D6845" t="str">
            <v>11</v>
          </cell>
          <cell r="E6845" t="str">
            <v>BASLIG</v>
          </cell>
          <cell r="F6845" t="str">
            <v>BAS</v>
          </cell>
          <cell r="G6845">
            <v>38820</v>
          </cell>
          <cell r="H6845" t="str">
            <v>Active</v>
          </cell>
          <cell r="I6845">
            <v>20</v>
          </cell>
          <cell r="J6845">
            <v>39343</v>
          </cell>
          <cell r="K6845" t="str">
            <v>I</v>
          </cell>
          <cell r="L6845" t="str">
            <v>WA</v>
          </cell>
          <cell r="M6845" t="str">
            <v>0001</v>
          </cell>
          <cell r="N6845">
            <v>1730.83</v>
          </cell>
          <cell r="O6845">
            <v>0</v>
          </cell>
          <cell r="P6845">
            <v>0</v>
          </cell>
          <cell r="Q6845">
            <v>0</v>
          </cell>
          <cell r="R6845">
            <v>1730.83</v>
          </cell>
          <cell r="S6845">
            <v>0</v>
          </cell>
          <cell r="T6845">
            <v>20</v>
          </cell>
          <cell r="U6845">
            <v>0</v>
          </cell>
          <cell r="V6845">
            <v>20</v>
          </cell>
          <cell r="W6845">
            <v>0</v>
          </cell>
          <cell r="X6845">
            <v>0</v>
          </cell>
        </row>
        <row r="6846">
          <cell r="A6846" t="str">
            <v>1928700</v>
          </cell>
          <cell r="B6846">
            <v>1</v>
          </cell>
          <cell r="C6846" t="str">
            <v>internal division walling to Sprinkler H</v>
          </cell>
          <cell r="D6846" t="str">
            <v>11</v>
          </cell>
          <cell r="E6846" t="str">
            <v>BASPAR</v>
          </cell>
          <cell r="F6846" t="str">
            <v>BAS</v>
          </cell>
          <cell r="G6846">
            <v>38820</v>
          </cell>
          <cell r="H6846" t="str">
            <v>Active</v>
          </cell>
          <cell r="I6846">
            <v>8</v>
          </cell>
          <cell r="J6846">
            <v>39343</v>
          </cell>
          <cell r="K6846" t="str">
            <v>I</v>
          </cell>
          <cell r="L6846" t="str">
            <v>WA</v>
          </cell>
          <cell r="M6846" t="str">
            <v>0001</v>
          </cell>
          <cell r="N6846">
            <v>3692.42</v>
          </cell>
          <cell r="O6846">
            <v>0</v>
          </cell>
          <cell r="P6846">
            <v>0</v>
          </cell>
          <cell r="Q6846">
            <v>0</v>
          </cell>
          <cell r="R6846">
            <v>3692.42</v>
          </cell>
          <cell r="S6846">
            <v>0</v>
          </cell>
          <cell r="T6846">
            <v>20</v>
          </cell>
          <cell r="U6846">
            <v>0</v>
          </cell>
          <cell r="V6846">
            <v>20</v>
          </cell>
          <cell r="W6846">
            <v>0</v>
          </cell>
          <cell r="X6846">
            <v>0</v>
          </cell>
        </row>
        <row r="6847">
          <cell r="A6847" t="str">
            <v>1928800</v>
          </cell>
          <cell r="B6847">
            <v>1</v>
          </cell>
          <cell r="C6847" t="str">
            <v>internal division walling to Main Shop i</v>
          </cell>
          <cell r="D6847" t="str">
            <v>11</v>
          </cell>
          <cell r="E6847" t="str">
            <v>BASPAR</v>
          </cell>
          <cell r="F6847" t="str">
            <v>BAS</v>
          </cell>
          <cell r="G6847">
            <v>38820</v>
          </cell>
          <cell r="H6847" t="str">
            <v>Active</v>
          </cell>
          <cell r="I6847">
            <v>42</v>
          </cell>
          <cell r="J6847">
            <v>39343</v>
          </cell>
          <cell r="K6847" t="str">
            <v>I</v>
          </cell>
          <cell r="L6847" t="str">
            <v>WA</v>
          </cell>
          <cell r="M6847" t="str">
            <v>0001</v>
          </cell>
          <cell r="N6847">
            <v>29077.84</v>
          </cell>
          <cell r="O6847">
            <v>0</v>
          </cell>
          <cell r="P6847">
            <v>0</v>
          </cell>
          <cell r="Q6847">
            <v>0</v>
          </cell>
          <cell r="R6847">
            <v>29077.84</v>
          </cell>
          <cell r="S6847">
            <v>0</v>
          </cell>
          <cell r="T6847">
            <v>20</v>
          </cell>
          <cell r="U6847">
            <v>0</v>
          </cell>
          <cell r="V6847">
            <v>20</v>
          </cell>
          <cell r="W6847">
            <v>0</v>
          </cell>
          <cell r="X6847">
            <v>0</v>
          </cell>
        </row>
        <row r="6848">
          <cell r="A6848" t="str">
            <v>1928900</v>
          </cell>
          <cell r="B6848">
            <v>1</v>
          </cell>
          <cell r="C6848" t="str">
            <v>internal division walling to Staff Entry</v>
          </cell>
          <cell r="D6848" t="str">
            <v>11</v>
          </cell>
          <cell r="E6848" t="str">
            <v>BASPAR</v>
          </cell>
          <cell r="F6848" t="str">
            <v>BAS</v>
          </cell>
          <cell r="G6848">
            <v>38820</v>
          </cell>
          <cell r="H6848" t="str">
            <v>Active</v>
          </cell>
          <cell r="I6848">
            <v>1</v>
          </cell>
          <cell r="J6848">
            <v>39343</v>
          </cell>
          <cell r="K6848" t="str">
            <v>I</v>
          </cell>
          <cell r="L6848" t="str">
            <v>WA</v>
          </cell>
          <cell r="M6848" t="str">
            <v>0001</v>
          </cell>
          <cell r="N6848">
            <v>1153.8800000000001</v>
          </cell>
          <cell r="O6848">
            <v>0</v>
          </cell>
          <cell r="P6848">
            <v>0</v>
          </cell>
          <cell r="Q6848">
            <v>0</v>
          </cell>
          <cell r="R6848">
            <v>1153.8800000000001</v>
          </cell>
          <cell r="S6848">
            <v>0</v>
          </cell>
          <cell r="T6848">
            <v>20</v>
          </cell>
          <cell r="U6848">
            <v>0</v>
          </cell>
          <cell r="V6848">
            <v>20</v>
          </cell>
          <cell r="W6848">
            <v>0</v>
          </cell>
          <cell r="X6848">
            <v>0</v>
          </cell>
        </row>
        <row r="6849">
          <cell r="A6849" t="str">
            <v>1929000</v>
          </cell>
          <cell r="B6849">
            <v>1</v>
          </cell>
          <cell r="C6849" t="str">
            <v>sprinkler control system and piping</v>
          </cell>
          <cell r="D6849" t="str">
            <v>11</v>
          </cell>
          <cell r="E6849" t="str">
            <v>BASSPR</v>
          </cell>
          <cell r="F6849" t="str">
            <v>BAS</v>
          </cell>
          <cell r="G6849">
            <v>38820</v>
          </cell>
          <cell r="H6849" t="str">
            <v>Active</v>
          </cell>
          <cell r="I6849">
            <v>1</v>
          </cell>
          <cell r="J6849">
            <v>39343</v>
          </cell>
          <cell r="K6849" t="str">
            <v>I</v>
          </cell>
          <cell r="L6849" t="str">
            <v>WA</v>
          </cell>
          <cell r="M6849" t="str">
            <v>0001</v>
          </cell>
          <cell r="N6849">
            <v>17308.240000000002</v>
          </cell>
          <cell r="O6849">
            <v>0</v>
          </cell>
          <cell r="P6849">
            <v>0</v>
          </cell>
          <cell r="Q6849">
            <v>0</v>
          </cell>
          <cell r="R6849">
            <v>17308.240000000002</v>
          </cell>
          <cell r="S6849">
            <v>0</v>
          </cell>
          <cell r="T6849">
            <v>20</v>
          </cell>
          <cell r="U6849">
            <v>0</v>
          </cell>
          <cell r="V6849">
            <v>20</v>
          </cell>
          <cell r="W6849">
            <v>0</v>
          </cell>
          <cell r="X6849">
            <v>0</v>
          </cell>
        </row>
        <row r="6850">
          <cell r="A6850" t="str">
            <v>1929100</v>
          </cell>
          <cell r="B6850">
            <v>1</v>
          </cell>
          <cell r="C6850" t="str">
            <v>sprinkler head and piping</v>
          </cell>
          <cell r="D6850" t="str">
            <v>11</v>
          </cell>
          <cell r="E6850" t="str">
            <v>BASSPR</v>
          </cell>
          <cell r="F6850" t="str">
            <v>BAS</v>
          </cell>
          <cell r="G6850">
            <v>38820</v>
          </cell>
          <cell r="H6850" t="str">
            <v>Active</v>
          </cell>
          <cell r="I6850">
            <v>50</v>
          </cell>
          <cell r="J6850">
            <v>39343</v>
          </cell>
          <cell r="K6850" t="str">
            <v>I</v>
          </cell>
          <cell r="L6850" t="str">
            <v>WA</v>
          </cell>
          <cell r="M6850" t="str">
            <v>0001</v>
          </cell>
          <cell r="N6850">
            <v>8654.1200000000008</v>
          </cell>
          <cell r="O6850">
            <v>0</v>
          </cell>
          <cell r="P6850">
            <v>0</v>
          </cell>
          <cell r="Q6850">
            <v>0</v>
          </cell>
          <cell r="R6850">
            <v>8654.1200000000008</v>
          </cell>
          <cell r="S6850">
            <v>0</v>
          </cell>
          <cell r="T6850">
            <v>20</v>
          </cell>
          <cell r="U6850">
            <v>0</v>
          </cell>
          <cell r="V6850">
            <v>20</v>
          </cell>
          <cell r="W6850">
            <v>0</v>
          </cell>
          <cell r="X6850">
            <v>0</v>
          </cell>
        </row>
        <row r="6851">
          <cell r="A6851" t="str">
            <v>1929200</v>
          </cell>
          <cell r="B6851">
            <v>1</v>
          </cell>
          <cell r="C6851" t="str">
            <v>air conditioning to Office Areas (set)</v>
          </cell>
          <cell r="D6851" t="str">
            <v>11</v>
          </cell>
          <cell r="E6851" t="str">
            <v>BASAIR</v>
          </cell>
          <cell r="F6851" t="str">
            <v>BAS</v>
          </cell>
          <cell r="G6851">
            <v>38820</v>
          </cell>
          <cell r="H6851" t="str">
            <v>Active</v>
          </cell>
          <cell r="I6851">
            <v>1</v>
          </cell>
          <cell r="J6851">
            <v>39343</v>
          </cell>
          <cell r="K6851" t="str">
            <v>I</v>
          </cell>
          <cell r="L6851" t="str">
            <v>WA</v>
          </cell>
          <cell r="M6851" t="str">
            <v>0001</v>
          </cell>
          <cell r="N6851">
            <v>23077.65</v>
          </cell>
          <cell r="O6851">
            <v>0</v>
          </cell>
          <cell r="P6851">
            <v>0</v>
          </cell>
          <cell r="Q6851">
            <v>0</v>
          </cell>
          <cell r="R6851">
            <v>23077.65</v>
          </cell>
          <cell r="S6851">
            <v>0</v>
          </cell>
          <cell r="T6851">
            <v>20</v>
          </cell>
          <cell r="U6851">
            <v>0</v>
          </cell>
          <cell r="V6851">
            <v>20</v>
          </cell>
          <cell r="W6851">
            <v>0</v>
          </cell>
          <cell r="X6851">
            <v>0</v>
          </cell>
        </row>
        <row r="6852">
          <cell r="A6852" t="str">
            <v>1929300</v>
          </cell>
          <cell r="B6852">
            <v>1</v>
          </cell>
          <cell r="C6852" t="str">
            <v>auto roller entry door (small)</v>
          </cell>
          <cell r="D6852" t="str">
            <v>11</v>
          </cell>
          <cell r="E6852" t="str">
            <v>BASADR</v>
          </cell>
          <cell r="F6852" t="str">
            <v>BAS</v>
          </cell>
          <cell r="G6852">
            <v>38820</v>
          </cell>
          <cell r="H6852" t="str">
            <v>Active</v>
          </cell>
          <cell r="I6852">
            <v>1</v>
          </cell>
          <cell r="J6852">
            <v>39343</v>
          </cell>
          <cell r="K6852" t="str">
            <v>I</v>
          </cell>
          <cell r="L6852" t="str">
            <v>WA</v>
          </cell>
          <cell r="M6852" t="str">
            <v>0001</v>
          </cell>
          <cell r="N6852">
            <v>2019.3</v>
          </cell>
          <cell r="O6852">
            <v>0</v>
          </cell>
          <cell r="P6852">
            <v>0</v>
          </cell>
          <cell r="Q6852">
            <v>0</v>
          </cell>
          <cell r="R6852">
            <v>2019.3</v>
          </cell>
          <cell r="S6852">
            <v>0</v>
          </cell>
          <cell r="T6852">
            <v>25</v>
          </cell>
          <cell r="U6852">
            <v>0</v>
          </cell>
          <cell r="V6852">
            <v>25</v>
          </cell>
          <cell r="W6852">
            <v>0</v>
          </cell>
          <cell r="X6852">
            <v>0</v>
          </cell>
        </row>
        <row r="6853">
          <cell r="A6853" t="str">
            <v>1929400</v>
          </cell>
          <cell r="B6853">
            <v>1</v>
          </cell>
          <cell r="C6853" t="str">
            <v>auto roller entry door motor (small)</v>
          </cell>
          <cell r="D6853" t="str">
            <v>11</v>
          </cell>
          <cell r="E6853" t="str">
            <v>BASADR</v>
          </cell>
          <cell r="F6853" t="str">
            <v>BAS</v>
          </cell>
          <cell r="G6853">
            <v>38820</v>
          </cell>
          <cell r="H6853" t="str">
            <v>Active</v>
          </cell>
          <cell r="I6853">
            <v>1</v>
          </cell>
          <cell r="J6853">
            <v>39343</v>
          </cell>
          <cell r="K6853" t="str">
            <v>I</v>
          </cell>
          <cell r="L6853" t="str">
            <v>WA</v>
          </cell>
          <cell r="M6853" t="str">
            <v>0001</v>
          </cell>
          <cell r="N6853">
            <v>461.55</v>
          </cell>
          <cell r="O6853">
            <v>0</v>
          </cell>
          <cell r="P6853">
            <v>0</v>
          </cell>
          <cell r="Q6853">
            <v>0</v>
          </cell>
          <cell r="R6853">
            <v>461.55</v>
          </cell>
          <cell r="S6853">
            <v>0</v>
          </cell>
          <cell r="T6853">
            <v>25</v>
          </cell>
          <cell r="U6853">
            <v>0</v>
          </cell>
          <cell r="V6853">
            <v>25</v>
          </cell>
          <cell r="W6853">
            <v>0</v>
          </cell>
          <cell r="X6853">
            <v>0</v>
          </cell>
        </row>
        <row r="6854">
          <cell r="A6854" t="str">
            <v>1929500</v>
          </cell>
          <cell r="B6854">
            <v>1</v>
          </cell>
          <cell r="C6854" t="str">
            <v>break glass fire alarm point and wiring</v>
          </cell>
          <cell r="D6854" t="str">
            <v>11</v>
          </cell>
          <cell r="E6854" t="str">
            <v>BASALA</v>
          </cell>
          <cell r="F6854" t="str">
            <v>BAS</v>
          </cell>
          <cell r="G6854">
            <v>38820</v>
          </cell>
          <cell r="H6854" t="str">
            <v>Active</v>
          </cell>
          <cell r="I6854">
            <v>1</v>
          </cell>
          <cell r="J6854">
            <v>39343</v>
          </cell>
          <cell r="K6854" t="str">
            <v>I</v>
          </cell>
          <cell r="L6854" t="str">
            <v>WA</v>
          </cell>
          <cell r="M6854" t="str">
            <v>0001</v>
          </cell>
          <cell r="N6854">
            <v>216.35</v>
          </cell>
          <cell r="O6854">
            <v>0</v>
          </cell>
          <cell r="P6854">
            <v>0</v>
          </cell>
          <cell r="Q6854">
            <v>0</v>
          </cell>
          <cell r="R6854">
            <v>216.35</v>
          </cell>
          <cell r="S6854">
            <v>0</v>
          </cell>
          <cell r="T6854">
            <v>25</v>
          </cell>
          <cell r="U6854">
            <v>0</v>
          </cell>
          <cell r="V6854">
            <v>25</v>
          </cell>
          <cell r="W6854">
            <v>0</v>
          </cell>
          <cell r="X6854">
            <v>0</v>
          </cell>
        </row>
        <row r="6855">
          <cell r="A6855" t="str">
            <v>1929600</v>
          </cell>
          <cell r="B6855">
            <v>1</v>
          </cell>
          <cell r="C6855" t="str">
            <v>door check</v>
          </cell>
          <cell r="D6855" t="str">
            <v>11</v>
          </cell>
          <cell r="E6855" t="str">
            <v>BASFIT</v>
          </cell>
          <cell r="F6855" t="str">
            <v>BAS</v>
          </cell>
          <cell r="G6855">
            <v>38820</v>
          </cell>
          <cell r="H6855" t="str">
            <v>Active</v>
          </cell>
          <cell r="I6855">
            <v>2</v>
          </cell>
          <cell r="J6855">
            <v>39343</v>
          </cell>
          <cell r="K6855" t="str">
            <v>I</v>
          </cell>
          <cell r="L6855" t="str">
            <v>WA</v>
          </cell>
          <cell r="M6855" t="str">
            <v>0001</v>
          </cell>
          <cell r="N6855">
            <v>519.24</v>
          </cell>
          <cell r="O6855">
            <v>0</v>
          </cell>
          <cell r="P6855">
            <v>0</v>
          </cell>
          <cell r="Q6855">
            <v>0</v>
          </cell>
          <cell r="R6855">
            <v>519.24</v>
          </cell>
          <cell r="S6855">
            <v>0</v>
          </cell>
          <cell r="T6855">
            <v>25</v>
          </cell>
          <cell r="U6855">
            <v>0</v>
          </cell>
          <cell r="V6855">
            <v>25</v>
          </cell>
          <cell r="W6855">
            <v>0</v>
          </cell>
          <cell r="X6855">
            <v>0</v>
          </cell>
        </row>
        <row r="6856">
          <cell r="A6856" t="str">
            <v>1929700</v>
          </cell>
          <cell r="B6856">
            <v>1</v>
          </cell>
          <cell r="C6856" t="str">
            <v>electric light fitting - square reflecto</v>
          </cell>
          <cell r="D6856" t="str">
            <v>11</v>
          </cell>
          <cell r="E6856" t="str">
            <v>BASLIG</v>
          </cell>
          <cell r="F6856" t="str">
            <v>BAS</v>
          </cell>
          <cell r="G6856">
            <v>38820</v>
          </cell>
          <cell r="H6856" t="str">
            <v>Active</v>
          </cell>
          <cell r="I6856">
            <v>5</v>
          </cell>
          <cell r="J6856">
            <v>39343</v>
          </cell>
          <cell r="K6856" t="str">
            <v>I</v>
          </cell>
          <cell r="L6856" t="str">
            <v>WA</v>
          </cell>
          <cell r="M6856" t="str">
            <v>0001</v>
          </cell>
          <cell r="N6856">
            <v>259.62</v>
          </cell>
          <cell r="O6856">
            <v>0</v>
          </cell>
          <cell r="P6856">
            <v>0</v>
          </cell>
          <cell r="Q6856">
            <v>0</v>
          </cell>
          <cell r="R6856">
            <v>259.62</v>
          </cell>
          <cell r="S6856">
            <v>0</v>
          </cell>
          <cell r="T6856">
            <v>20</v>
          </cell>
          <cell r="U6856">
            <v>0</v>
          </cell>
          <cell r="V6856">
            <v>20</v>
          </cell>
          <cell r="W6856">
            <v>0</v>
          </cell>
          <cell r="X6856">
            <v>0</v>
          </cell>
        </row>
        <row r="6857">
          <cell r="A6857" t="str">
            <v>1929800</v>
          </cell>
          <cell r="B6857">
            <v>1</v>
          </cell>
          <cell r="C6857" t="str">
            <v>exit sign and wiring</v>
          </cell>
          <cell r="D6857" t="str">
            <v>11</v>
          </cell>
          <cell r="E6857" t="str">
            <v>BASLIG</v>
          </cell>
          <cell r="F6857" t="str">
            <v>BAS</v>
          </cell>
          <cell r="G6857">
            <v>38820</v>
          </cell>
          <cell r="H6857" t="str">
            <v>Active</v>
          </cell>
          <cell r="I6857">
            <v>2</v>
          </cell>
          <cell r="J6857">
            <v>39343</v>
          </cell>
          <cell r="K6857" t="str">
            <v>I</v>
          </cell>
          <cell r="L6857" t="str">
            <v>WA</v>
          </cell>
          <cell r="M6857" t="str">
            <v>0001</v>
          </cell>
          <cell r="N6857">
            <v>432.71</v>
          </cell>
          <cell r="O6857">
            <v>0</v>
          </cell>
          <cell r="P6857">
            <v>0</v>
          </cell>
          <cell r="Q6857">
            <v>0</v>
          </cell>
          <cell r="R6857">
            <v>432.71</v>
          </cell>
          <cell r="S6857">
            <v>0</v>
          </cell>
          <cell r="T6857">
            <v>20</v>
          </cell>
          <cell r="U6857">
            <v>0</v>
          </cell>
          <cell r="V6857">
            <v>20</v>
          </cell>
          <cell r="W6857">
            <v>0</v>
          </cell>
          <cell r="X6857">
            <v>0</v>
          </cell>
        </row>
        <row r="6858">
          <cell r="A6858" t="str">
            <v>1929900</v>
          </cell>
          <cell r="B6858">
            <v>1</v>
          </cell>
          <cell r="C6858" t="str">
            <v>fire siren and wiring</v>
          </cell>
          <cell r="D6858" t="str">
            <v>11</v>
          </cell>
          <cell r="E6858" t="str">
            <v>BASALA</v>
          </cell>
          <cell r="F6858" t="str">
            <v>BAS</v>
          </cell>
          <cell r="G6858">
            <v>38820</v>
          </cell>
          <cell r="H6858" t="str">
            <v>Active</v>
          </cell>
          <cell r="I6858">
            <v>4</v>
          </cell>
          <cell r="J6858">
            <v>39343</v>
          </cell>
          <cell r="K6858" t="str">
            <v>I</v>
          </cell>
          <cell r="L6858" t="str">
            <v>WA</v>
          </cell>
          <cell r="M6858" t="str">
            <v>0001</v>
          </cell>
          <cell r="N6858">
            <v>184.62</v>
          </cell>
          <cell r="O6858">
            <v>0</v>
          </cell>
          <cell r="P6858">
            <v>0</v>
          </cell>
          <cell r="Q6858">
            <v>0</v>
          </cell>
          <cell r="R6858">
            <v>184.62</v>
          </cell>
          <cell r="S6858">
            <v>0</v>
          </cell>
          <cell r="T6858">
            <v>25</v>
          </cell>
          <cell r="U6858">
            <v>0</v>
          </cell>
          <cell r="V6858">
            <v>25</v>
          </cell>
          <cell r="W6858">
            <v>0</v>
          </cell>
          <cell r="X6858">
            <v>0</v>
          </cell>
        </row>
        <row r="6859">
          <cell r="A6859" t="str">
            <v>1930000</v>
          </cell>
          <cell r="B6859">
            <v>1</v>
          </cell>
          <cell r="C6859" t="str">
            <v>fitted carpet in square metres</v>
          </cell>
          <cell r="D6859" t="str">
            <v>11</v>
          </cell>
          <cell r="E6859" t="str">
            <v>BASFLO</v>
          </cell>
          <cell r="F6859" t="str">
            <v>BAS</v>
          </cell>
          <cell r="G6859">
            <v>38820</v>
          </cell>
          <cell r="H6859" t="str">
            <v>Active</v>
          </cell>
          <cell r="I6859">
            <v>34</v>
          </cell>
          <cell r="J6859">
            <v>39343</v>
          </cell>
          <cell r="K6859" t="str">
            <v>I</v>
          </cell>
          <cell r="L6859" t="str">
            <v>WA</v>
          </cell>
          <cell r="M6859" t="str">
            <v>0001</v>
          </cell>
          <cell r="N6859">
            <v>1373.11</v>
          </cell>
          <cell r="O6859">
            <v>0</v>
          </cell>
          <cell r="P6859">
            <v>0</v>
          </cell>
          <cell r="Q6859">
            <v>0</v>
          </cell>
          <cell r="R6859">
            <v>1373.11</v>
          </cell>
          <cell r="S6859">
            <v>0</v>
          </cell>
          <cell r="T6859">
            <v>5</v>
          </cell>
          <cell r="U6859">
            <v>0</v>
          </cell>
          <cell r="V6859">
            <v>5</v>
          </cell>
          <cell r="W6859">
            <v>0</v>
          </cell>
          <cell r="X6859">
            <v>0</v>
          </cell>
        </row>
        <row r="6860">
          <cell r="A6860" t="str">
            <v>1930100</v>
          </cell>
          <cell r="B6860">
            <v>1</v>
          </cell>
          <cell r="C6860" t="str">
            <v>fluorescent light fitting - single tube</v>
          </cell>
          <cell r="D6860" t="str">
            <v>11</v>
          </cell>
          <cell r="E6860" t="str">
            <v>BASLIG</v>
          </cell>
          <cell r="F6860" t="str">
            <v>BAS</v>
          </cell>
          <cell r="G6860">
            <v>38820</v>
          </cell>
          <cell r="H6860" t="str">
            <v>Active</v>
          </cell>
          <cell r="I6860">
            <v>3</v>
          </cell>
          <cell r="J6860">
            <v>39343</v>
          </cell>
          <cell r="K6860" t="str">
            <v>I</v>
          </cell>
          <cell r="L6860" t="str">
            <v>WA</v>
          </cell>
          <cell r="M6860" t="str">
            <v>0001</v>
          </cell>
          <cell r="N6860">
            <v>155.77000000000001</v>
          </cell>
          <cell r="O6860">
            <v>0</v>
          </cell>
          <cell r="P6860">
            <v>0</v>
          </cell>
          <cell r="Q6860">
            <v>0</v>
          </cell>
          <cell r="R6860">
            <v>155.77000000000001</v>
          </cell>
          <cell r="S6860">
            <v>0</v>
          </cell>
          <cell r="T6860">
            <v>20</v>
          </cell>
          <cell r="U6860">
            <v>0</v>
          </cell>
          <cell r="V6860">
            <v>20</v>
          </cell>
          <cell r="W6860">
            <v>0</v>
          </cell>
          <cell r="X6860">
            <v>0</v>
          </cell>
        </row>
        <row r="6861">
          <cell r="A6861" t="str">
            <v>1930200</v>
          </cell>
          <cell r="B6861">
            <v>1</v>
          </cell>
          <cell r="C6861" t="str">
            <v>fluorescent light fitting - twin tube re</v>
          </cell>
          <cell r="D6861" t="str">
            <v>11</v>
          </cell>
          <cell r="E6861" t="str">
            <v>BASLIG</v>
          </cell>
          <cell r="F6861" t="str">
            <v>BAS</v>
          </cell>
          <cell r="G6861">
            <v>38820</v>
          </cell>
          <cell r="H6861" t="str">
            <v>Active</v>
          </cell>
          <cell r="I6861">
            <v>7</v>
          </cell>
          <cell r="J6861">
            <v>39343</v>
          </cell>
          <cell r="K6861" t="str">
            <v>I</v>
          </cell>
          <cell r="L6861" t="str">
            <v>WA</v>
          </cell>
          <cell r="M6861" t="str">
            <v>0001</v>
          </cell>
          <cell r="N6861">
            <v>625.98</v>
          </cell>
          <cell r="O6861">
            <v>0</v>
          </cell>
          <cell r="P6861">
            <v>0</v>
          </cell>
          <cell r="Q6861">
            <v>0</v>
          </cell>
          <cell r="R6861">
            <v>625.98</v>
          </cell>
          <cell r="S6861">
            <v>0</v>
          </cell>
          <cell r="T6861">
            <v>20</v>
          </cell>
          <cell r="U6861">
            <v>0</v>
          </cell>
          <cell r="V6861">
            <v>20</v>
          </cell>
          <cell r="W6861">
            <v>0</v>
          </cell>
          <cell r="X6861">
            <v>0</v>
          </cell>
        </row>
        <row r="6862">
          <cell r="A6862" t="str">
            <v>1930300</v>
          </cell>
          <cell r="B6862">
            <v>1</v>
          </cell>
          <cell r="C6862" t="str">
            <v>fluorescent light fitting - twin tube an</v>
          </cell>
          <cell r="D6862" t="str">
            <v>11</v>
          </cell>
          <cell r="E6862" t="str">
            <v>BASLIG</v>
          </cell>
          <cell r="F6862" t="str">
            <v>BAS</v>
          </cell>
          <cell r="G6862">
            <v>38820</v>
          </cell>
          <cell r="H6862" t="str">
            <v>Active</v>
          </cell>
          <cell r="I6862">
            <v>41</v>
          </cell>
          <cell r="J6862">
            <v>39343</v>
          </cell>
          <cell r="K6862" t="str">
            <v>I</v>
          </cell>
          <cell r="L6862" t="str">
            <v>WA</v>
          </cell>
          <cell r="M6862" t="str">
            <v>0001</v>
          </cell>
          <cell r="N6862">
            <v>3548.19</v>
          </cell>
          <cell r="O6862">
            <v>0</v>
          </cell>
          <cell r="P6862">
            <v>0</v>
          </cell>
          <cell r="Q6862">
            <v>0</v>
          </cell>
          <cell r="R6862">
            <v>3548.19</v>
          </cell>
          <cell r="S6862">
            <v>0</v>
          </cell>
          <cell r="T6862">
            <v>20</v>
          </cell>
          <cell r="U6862">
            <v>0</v>
          </cell>
          <cell r="V6862">
            <v>20</v>
          </cell>
          <cell r="W6862">
            <v>0</v>
          </cell>
          <cell r="X6862">
            <v>0</v>
          </cell>
        </row>
        <row r="6863">
          <cell r="A6863" t="str">
            <v>1930400</v>
          </cell>
          <cell r="B6863">
            <v>1</v>
          </cell>
          <cell r="C6863" t="str">
            <v>handrail in lineal metres</v>
          </cell>
          <cell r="D6863" t="str">
            <v>11</v>
          </cell>
          <cell r="E6863" t="str">
            <v>BASFIT</v>
          </cell>
          <cell r="F6863" t="str">
            <v>BAS</v>
          </cell>
          <cell r="G6863">
            <v>38820</v>
          </cell>
          <cell r="H6863" t="str">
            <v>Active</v>
          </cell>
          <cell r="I6863">
            <v>6</v>
          </cell>
          <cell r="J6863">
            <v>39343</v>
          </cell>
          <cell r="K6863" t="str">
            <v>I</v>
          </cell>
          <cell r="L6863" t="str">
            <v>WA</v>
          </cell>
          <cell r="M6863" t="str">
            <v>0001</v>
          </cell>
          <cell r="N6863">
            <v>225.01</v>
          </cell>
          <cell r="O6863">
            <v>0</v>
          </cell>
          <cell r="P6863">
            <v>0</v>
          </cell>
          <cell r="Q6863">
            <v>0</v>
          </cell>
          <cell r="R6863">
            <v>225.01</v>
          </cell>
          <cell r="S6863">
            <v>0</v>
          </cell>
          <cell r="T6863">
            <v>25</v>
          </cell>
          <cell r="U6863">
            <v>0</v>
          </cell>
          <cell r="V6863">
            <v>25</v>
          </cell>
          <cell r="W6863">
            <v>0</v>
          </cell>
          <cell r="X6863">
            <v>0</v>
          </cell>
        </row>
        <row r="6864">
          <cell r="A6864" t="str">
            <v>1930500</v>
          </cell>
          <cell r="B6864">
            <v>1</v>
          </cell>
          <cell r="C6864" t="str">
            <v>internal division walling to Loading Bay</v>
          </cell>
          <cell r="D6864" t="str">
            <v>11</v>
          </cell>
          <cell r="E6864" t="str">
            <v>BASPAR</v>
          </cell>
          <cell r="F6864" t="str">
            <v>BAS</v>
          </cell>
          <cell r="G6864">
            <v>38820</v>
          </cell>
          <cell r="H6864" t="str">
            <v>Active</v>
          </cell>
          <cell r="I6864">
            <v>12</v>
          </cell>
          <cell r="J6864">
            <v>39343</v>
          </cell>
          <cell r="K6864" t="str">
            <v>I</v>
          </cell>
          <cell r="L6864" t="str">
            <v>WA</v>
          </cell>
          <cell r="M6864" t="str">
            <v>0001</v>
          </cell>
          <cell r="N6864">
            <v>8307.9599999999991</v>
          </cell>
          <cell r="O6864">
            <v>0</v>
          </cell>
          <cell r="P6864">
            <v>0</v>
          </cell>
          <cell r="Q6864">
            <v>0</v>
          </cell>
          <cell r="R6864">
            <v>8307.9599999999991</v>
          </cell>
          <cell r="S6864">
            <v>0</v>
          </cell>
          <cell r="T6864">
            <v>20</v>
          </cell>
          <cell r="U6864">
            <v>0</v>
          </cell>
          <cell r="V6864">
            <v>20</v>
          </cell>
          <cell r="W6864">
            <v>0</v>
          </cell>
          <cell r="X6864">
            <v>0</v>
          </cell>
        </row>
        <row r="6865">
          <cell r="A6865" t="str">
            <v>1930600</v>
          </cell>
          <cell r="B6865">
            <v>1</v>
          </cell>
          <cell r="C6865" t="str">
            <v>internal division walling to Offices/Ame</v>
          </cell>
          <cell r="D6865" t="str">
            <v>11</v>
          </cell>
          <cell r="E6865" t="str">
            <v>BASPAR</v>
          </cell>
          <cell r="F6865" t="str">
            <v>BAS</v>
          </cell>
          <cell r="G6865">
            <v>38820</v>
          </cell>
          <cell r="H6865" t="str">
            <v>Active</v>
          </cell>
          <cell r="I6865">
            <v>56</v>
          </cell>
          <cell r="J6865">
            <v>39343</v>
          </cell>
          <cell r="K6865" t="str">
            <v>I</v>
          </cell>
          <cell r="L6865" t="str">
            <v>WA</v>
          </cell>
          <cell r="M6865" t="str">
            <v>0001</v>
          </cell>
          <cell r="N6865">
            <v>32308.71</v>
          </cell>
          <cell r="O6865">
            <v>0</v>
          </cell>
          <cell r="P6865">
            <v>0</v>
          </cell>
          <cell r="Q6865">
            <v>0</v>
          </cell>
          <cell r="R6865">
            <v>32308.71</v>
          </cell>
          <cell r="S6865">
            <v>0</v>
          </cell>
          <cell r="T6865">
            <v>20</v>
          </cell>
          <cell r="U6865">
            <v>0</v>
          </cell>
          <cell r="V6865">
            <v>20</v>
          </cell>
          <cell r="W6865">
            <v>0</v>
          </cell>
          <cell r="X6865">
            <v>0</v>
          </cell>
        </row>
        <row r="6866">
          <cell r="A6866" t="str">
            <v>1930700</v>
          </cell>
          <cell r="B6866">
            <v>1</v>
          </cell>
          <cell r="C6866" t="str">
            <v>s/s cleaners sink</v>
          </cell>
          <cell r="D6866" t="str">
            <v>11</v>
          </cell>
          <cell r="E6866" t="str">
            <v>BASPLM</v>
          </cell>
          <cell r="F6866" t="str">
            <v>BAS</v>
          </cell>
          <cell r="G6866">
            <v>38820</v>
          </cell>
          <cell r="H6866" t="str">
            <v>Active</v>
          </cell>
          <cell r="I6866">
            <v>1</v>
          </cell>
          <cell r="J6866">
            <v>39343</v>
          </cell>
          <cell r="K6866" t="str">
            <v>I</v>
          </cell>
          <cell r="L6866" t="str">
            <v>WA</v>
          </cell>
          <cell r="M6866" t="str">
            <v>0001</v>
          </cell>
          <cell r="N6866">
            <v>461.55</v>
          </cell>
          <cell r="O6866">
            <v>0</v>
          </cell>
          <cell r="P6866">
            <v>0</v>
          </cell>
          <cell r="Q6866">
            <v>0</v>
          </cell>
          <cell r="R6866">
            <v>461.55</v>
          </cell>
          <cell r="S6866">
            <v>0</v>
          </cell>
          <cell r="T6866">
            <v>0</v>
          </cell>
          <cell r="U6866">
            <v>0</v>
          </cell>
          <cell r="V6866">
            <v>0</v>
          </cell>
          <cell r="W6866">
            <v>0</v>
          </cell>
          <cell r="X6866">
            <v>0</v>
          </cell>
        </row>
        <row r="6867">
          <cell r="A6867" t="str">
            <v>1930800</v>
          </cell>
          <cell r="B6867">
            <v>1</v>
          </cell>
          <cell r="C6867" t="str">
            <v>sink unit</v>
          </cell>
          <cell r="D6867" t="str">
            <v>11</v>
          </cell>
          <cell r="E6867" t="str">
            <v>BASPLM</v>
          </cell>
          <cell r="F6867" t="str">
            <v>BAS</v>
          </cell>
          <cell r="G6867">
            <v>38820</v>
          </cell>
          <cell r="H6867" t="str">
            <v>Active</v>
          </cell>
          <cell r="I6867">
            <v>1</v>
          </cell>
          <cell r="J6867">
            <v>39343</v>
          </cell>
          <cell r="K6867" t="str">
            <v>I</v>
          </cell>
          <cell r="L6867" t="str">
            <v>WA</v>
          </cell>
          <cell r="M6867" t="str">
            <v>0001</v>
          </cell>
          <cell r="N6867">
            <v>230.78</v>
          </cell>
          <cell r="O6867">
            <v>0</v>
          </cell>
          <cell r="P6867">
            <v>0</v>
          </cell>
          <cell r="Q6867">
            <v>0</v>
          </cell>
          <cell r="R6867">
            <v>230.78</v>
          </cell>
          <cell r="S6867">
            <v>0</v>
          </cell>
          <cell r="T6867">
            <v>25</v>
          </cell>
          <cell r="U6867">
            <v>0</v>
          </cell>
          <cell r="V6867">
            <v>25</v>
          </cell>
          <cell r="W6867">
            <v>0</v>
          </cell>
          <cell r="X6867">
            <v>0</v>
          </cell>
        </row>
        <row r="6868">
          <cell r="A6868" t="str">
            <v>1930900</v>
          </cell>
          <cell r="B6868">
            <v>1</v>
          </cell>
          <cell r="C6868" t="str">
            <v>sink bench and cupboards</v>
          </cell>
          <cell r="D6868" t="str">
            <v>11</v>
          </cell>
          <cell r="E6868" t="str">
            <v>BASFIT</v>
          </cell>
          <cell r="F6868" t="str">
            <v>BAS</v>
          </cell>
          <cell r="G6868">
            <v>38820</v>
          </cell>
          <cell r="H6868" t="str">
            <v>Active</v>
          </cell>
          <cell r="I6868">
            <v>1</v>
          </cell>
          <cell r="J6868">
            <v>39343</v>
          </cell>
          <cell r="K6868" t="str">
            <v>I</v>
          </cell>
          <cell r="L6868" t="str">
            <v>WA</v>
          </cell>
          <cell r="M6868" t="str">
            <v>0001</v>
          </cell>
          <cell r="N6868">
            <v>1153.8800000000001</v>
          </cell>
          <cell r="O6868">
            <v>0</v>
          </cell>
          <cell r="P6868">
            <v>0</v>
          </cell>
          <cell r="Q6868">
            <v>0</v>
          </cell>
          <cell r="R6868">
            <v>1153.8800000000001</v>
          </cell>
          <cell r="S6868">
            <v>0</v>
          </cell>
          <cell r="T6868">
            <v>25</v>
          </cell>
          <cell r="U6868">
            <v>0</v>
          </cell>
          <cell r="V6868">
            <v>25</v>
          </cell>
          <cell r="W6868">
            <v>0</v>
          </cell>
          <cell r="X6868">
            <v>0</v>
          </cell>
        </row>
        <row r="6869">
          <cell r="A6869" t="str">
            <v>1931000</v>
          </cell>
          <cell r="B6869">
            <v>1</v>
          </cell>
          <cell r="C6869" t="str">
            <v>sprinkler head and piping</v>
          </cell>
          <cell r="D6869" t="str">
            <v>11</v>
          </cell>
          <cell r="E6869" t="str">
            <v>BASSPR</v>
          </cell>
          <cell r="F6869" t="str">
            <v>BAS</v>
          </cell>
          <cell r="G6869">
            <v>38820</v>
          </cell>
          <cell r="H6869" t="str">
            <v>Active</v>
          </cell>
          <cell r="I6869">
            <v>90</v>
          </cell>
          <cell r="J6869">
            <v>39343</v>
          </cell>
          <cell r="K6869" t="str">
            <v>I</v>
          </cell>
          <cell r="L6869" t="str">
            <v>WA</v>
          </cell>
          <cell r="M6869" t="str">
            <v>0001</v>
          </cell>
          <cell r="N6869">
            <v>15577.41</v>
          </cell>
          <cell r="O6869">
            <v>0</v>
          </cell>
          <cell r="P6869">
            <v>0</v>
          </cell>
          <cell r="Q6869">
            <v>0</v>
          </cell>
          <cell r="R6869">
            <v>15577.41</v>
          </cell>
          <cell r="S6869">
            <v>0</v>
          </cell>
          <cell r="T6869">
            <v>20</v>
          </cell>
          <cell r="U6869">
            <v>0</v>
          </cell>
          <cell r="V6869">
            <v>20</v>
          </cell>
          <cell r="W6869">
            <v>0</v>
          </cell>
          <cell r="X6869">
            <v>0</v>
          </cell>
        </row>
        <row r="6870">
          <cell r="A6870" t="str">
            <v>1931100</v>
          </cell>
          <cell r="B6870">
            <v>1</v>
          </cell>
          <cell r="C6870" t="str">
            <v>steel parking bollard</v>
          </cell>
          <cell r="D6870" t="str">
            <v>11</v>
          </cell>
          <cell r="E6870" t="str">
            <v>BASSUN</v>
          </cell>
          <cell r="F6870" t="str">
            <v>BAS</v>
          </cell>
          <cell r="G6870">
            <v>38820</v>
          </cell>
          <cell r="H6870" t="str">
            <v>Active</v>
          </cell>
          <cell r="I6870">
            <v>2</v>
          </cell>
          <cell r="J6870">
            <v>39343</v>
          </cell>
          <cell r="K6870" t="str">
            <v>I</v>
          </cell>
          <cell r="L6870" t="str">
            <v>WA</v>
          </cell>
          <cell r="M6870" t="str">
            <v>0001</v>
          </cell>
          <cell r="N6870">
            <v>346.16</v>
          </cell>
          <cell r="O6870">
            <v>0</v>
          </cell>
          <cell r="P6870">
            <v>0</v>
          </cell>
          <cell r="Q6870">
            <v>0</v>
          </cell>
          <cell r="R6870">
            <v>346.16</v>
          </cell>
          <cell r="S6870">
            <v>0</v>
          </cell>
          <cell r="T6870">
            <v>20</v>
          </cell>
          <cell r="U6870">
            <v>0</v>
          </cell>
          <cell r="V6870">
            <v>20</v>
          </cell>
          <cell r="W6870">
            <v>0</v>
          </cell>
          <cell r="X6870">
            <v>0</v>
          </cell>
        </row>
        <row r="6871">
          <cell r="A6871" t="str">
            <v>1931200</v>
          </cell>
          <cell r="B6871">
            <v>1</v>
          </cell>
          <cell r="C6871" t="str">
            <v>vanity unit</v>
          </cell>
          <cell r="D6871" t="str">
            <v>11</v>
          </cell>
          <cell r="E6871" t="str">
            <v>BASFIT</v>
          </cell>
          <cell r="F6871" t="str">
            <v>BAS</v>
          </cell>
          <cell r="G6871">
            <v>38820</v>
          </cell>
          <cell r="H6871" t="str">
            <v>Active</v>
          </cell>
          <cell r="I6871">
            <v>2</v>
          </cell>
          <cell r="J6871">
            <v>39343</v>
          </cell>
          <cell r="K6871" t="str">
            <v>I</v>
          </cell>
          <cell r="L6871" t="str">
            <v>WA</v>
          </cell>
          <cell r="M6871" t="str">
            <v>0001</v>
          </cell>
          <cell r="N6871">
            <v>576.95000000000005</v>
          </cell>
          <cell r="O6871">
            <v>0</v>
          </cell>
          <cell r="P6871">
            <v>0</v>
          </cell>
          <cell r="Q6871">
            <v>0</v>
          </cell>
          <cell r="R6871">
            <v>576.95000000000005</v>
          </cell>
          <cell r="S6871">
            <v>0</v>
          </cell>
          <cell r="T6871">
            <v>25</v>
          </cell>
          <cell r="U6871">
            <v>0</v>
          </cell>
          <cell r="V6871">
            <v>25</v>
          </cell>
          <cell r="W6871">
            <v>0</v>
          </cell>
          <cell r="X6871">
            <v>0</v>
          </cell>
        </row>
        <row r="6872">
          <cell r="A6872" t="str">
            <v>1931300</v>
          </cell>
          <cell r="B6872">
            <v>1</v>
          </cell>
          <cell r="C6872" t="str">
            <v>vinyl floor covering in square metres</v>
          </cell>
          <cell r="D6872" t="str">
            <v>11</v>
          </cell>
          <cell r="E6872" t="str">
            <v>BASFLO</v>
          </cell>
          <cell r="F6872" t="str">
            <v>BAS</v>
          </cell>
          <cell r="G6872">
            <v>38820</v>
          </cell>
          <cell r="H6872" t="str">
            <v>Active</v>
          </cell>
          <cell r="I6872">
            <v>52</v>
          </cell>
          <cell r="J6872">
            <v>39343</v>
          </cell>
          <cell r="K6872" t="str">
            <v>I</v>
          </cell>
          <cell r="L6872" t="str">
            <v>WA</v>
          </cell>
          <cell r="M6872" t="str">
            <v>0001</v>
          </cell>
          <cell r="N6872">
            <v>1800.06</v>
          </cell>
          <cell r="O6872">
            <v>0</v>
          </cell>
          <cell r="P6872">
            <v>0</v>
          </cell>
          <cell r="Q6872">
            <v>0</v>
          </cell>
          <cell r="R6872">
            <v>1800.06</v>
          </cell>
          <cell r="S6872">
            <v>0</v>
          </cell>
          <cell r="T6872">
            <v>5</v>
          </cell>
          <cell r="U6872">
            <v>0</v>
          </cell>
          <cell r="V6872">
            <v>5</v>
          </cell>
          <cell r="W6872">
            <v>0</v>
          </cell>
          <cell r="X6872">
            <v>0</v>
          </cell>
        </row>
        <row r="6873">
          <cell r="A6873" t="str">
            <v>1931400</v>
          </cell>
          <cell r="B6873">
            <v>1</v>
          </cell>
          <cell r="C6873" t="str">
            <v>wall urinal</v>
          </cell>
          <cell r="D6873" t="str">
            <v>11</v>
          </cell>
          <cell r="E6873" t="str">
            <v>BASPLM</v>
          </cell>
          <cell r="F6873" t="str">
            <v>BAS</v>
          </cell>
          <cell r="G6873">
            <v>38820</v>
          </cell>
          <cell r="H6873" t="str">
            <v>Active</v>
          </cell>
          <cell r="I6873">
            <v>1</v>
          </cell>
          <cell r="J6873">
            <v>39343</v>
          </cell>
          <cell r="K6873" t="str">
            <v>I</v>
          </cell>
          <cell r="L6873" t="str">
            <v>WA</v>
          </cell>
          <cell r="M6873" t="str">
            <v>0001</v>
          </cell>
          <cell r="N6873">
            <v>461.55</v>
          </cell>
          <cell r="O6873">
            <v>0</v>
          </cell>
          <cell r="P6873">
            <v>0</v>
          </cell>
          <cell r="Q6873">
            <v>0</v>
          </cell>
          <cell r="R6873">
            <v>461.55</v>
          </cell>
          <cell r="S6873">
            <v>0</v>
          </cell>
          <cell r="T6873">
            <v>25</v>
          </cell>
          <cell r="U6873">
            <v>0</v>
          </cell>
          <cell r="V6873">
            <v>25</v>
          </cell>
          <cell r="W6873">
            <v>0</v>
          </cell>
          <cell r="X6873">
            <v>0</v>
          </cell>
        </row>
        <row r="6874">
          <cell r="A6874" t="str">
            <v>1931500</v>
          </cell>
          <cell r="B6874">
            <v>1</v>
          </cell>
          <cell r="C6874" t="str">
            <v>water heater - sink type</v>
          </cell>
          <cell r="D6874" t="str">
            <v>11</v>
          </cell>
          <cell r="E6874" t="str">
            <v>BASFIT</v>
          </cell>
          <cell r="F6874" t="str">
            <v>BAS</v>
          </cell>
          <cell r="G6874">
            <v>38820</v>
          </cell>
          <cell r="H6874" t="str">
            <v>Active</v>
          </cell>
          <cell r="I6874">
            <v>1</v>
          </cell>
          <cell r="J6874">
            <v>39343</v>
          </cell>
          <cell r="K6874" t="str">
            <v>I</v>
          </cell>
          <cell r="L6874" t="str">
            <v>WA</v>
          </cell>
          <cell r="M6874" t="str">
            <v>0001</v>
          </cell>
          <cell r="N6874">
            <v>692.33</v>
          </cell>
          <cell r="O6874">
            <v>0</v>
          </cell>
          <cell r="P6874">
            <v>0</v>
          </cell>
          <cell r="Q6874">
            <v>0</v>
          </cell>
          <cell r="R6874">
            <v>692.33</v>
          </cell>
          <cell r="S6874">
            <v>0</v>
          </cell>
          <cell r="T6874">
            <v>25</v>
          </cell>
          <cell r="U6874">
            <v>0</v>
          </cell>
          <cell r="V6874">
            <v>25</v>
          </cell>
          <cell r="W6874">
            <v>0</v>
          </cell>
          <cell r="X6874">
            <v>0</v>
          </cell>
        </row>
        <row r="6875">
          <cell r="A6875" t="str">
            <v>1931600</v>
          </cell>
          <cell r="B6875">
            <v>1</v>
          </cell>
          <cell r="C6875" t="str">
            <v>WC pedestal</v>
          </cell>
          <cell r="D6875" t="str">
            <v>11</v>
          </cell>
          <cell r="E6875" t="str">
            <v>BASPLM</v>
          </cell>
          <cell r="F6875" t="str">
            <v>BAS</v>
          </cell>
          <cell r="G6875">
            <v>38820</v>
          </cell>
          <cell r="H6875" t="str">
            <v>Active</v>
          </cell>
          <cell r="I6875">
            <v>4</v>
          </cell>
          <cell r="J6875">
            <v>39343</v>
          </cell>
          <cell r="K6875" t="str">
            <v>I</v>
          </cell>
          <cell r="L6875" t="str">
            <v>WA</v>
          </cell>
          <cell r="M6875" t="str">
            <v>0001</v>
          </cell>
          <cell r="N6875">
            <v>2884.71</v>
          </cell>
          <cell r="O6875">
            <v>0</v>
          </cell>
          <cell r="P6875">
            <v>0</v>
          </cell>
          <cell r="Q6875">
            <v>0</v>
          </cell>
          <cell r="R6875">
            <v>2884.71</v>
          </cell>
          <cell r="S6875">
            <v>0</v>
          </cell>
          <cell r="T6875">
            <v>25</v>
          </cell>
          <cell r="U6875">
            <v>0</v>
          </cell>
          <cell r="V6875">
            <v>25</v>
          </cell>
          <cell r="W6875">
            <v>0</v>
          </cell>
          <cell r="X6875">
            <v>0</v>
          </cell>
        </row>
        <row r="6876">
          <cell r="A6876" t="str">
            <v>1931700</v>
          </cell>
          <cell r="B6876">
            <v>1</v>
          </cell>
          <cell r="C6876" t="str">
            <v>WC surround screen and door</v>
          </cell>
          <cell r="D6876" t="str">
            <v>11</v>
          </cell>
          <cell r="E6876" t="str">
            <v>BASPAR</v>
          </cell>
          <cell r="F6876" t="str">
            <v>BAS</v>
          </cell>
          <cell r="G6876">
            <v>38820</v>
          </cell>
          <cell r="H6876" t="str">
            <v>Active</v>
          </cell>
          <cell r="I6876">
            <v>4</v>
          </cell>
          <cell r="J6876">
            <v>39343</v>
          </cell>
          <cell r="K6876" t="str">
            <v>I</v>
          </cell>
          <cell r="L6876" t="str">
            <v>WA</v>
          </cell>
          <cell r="M6876" t="str">
            <v>0001</v>
          </cell>
          <cell r="N6876">
            <v>3230.87</v>
          </cell>
          <cell r="O6876">
            <v>0</v>
          </cell>
          <cell r="P6876">
            <v>0</v>
          </cell>
          <cell r="Q6876">
            <v>0</v>
          </cell>
          <cell r="R6876">
            <v>3230.87</v>
          </cell>
          <cell r="S6876">
            <v>0</v>
          </cell>
          <cell r="T6876">
            <v>20</v>
          </cell>
          <cell r="U6876">
            <v>0</v>
          </cell>
          <cell r="V6876">
            <v>20</v>
          </cell>
          <cell r="W6876">
            <v>0</v>
          </cell>
          <cell r="X6876">
            <v>0</v>
          </cell>
        </row>
        <row r="6877">
          <cell r="A6877" t="str">
            <v>1931800</v>
          </cell>
          <cell r="B6877">
            <v>1</v>
          </cell>
          <cell r="C6877" t="str">
            <v>canopy in lineal metres</v>
          </cell>
          <cell r="D6877" t="str">
            <v>11</v>
          </cell>
          <cell r="E6877" t="str">
            <v>BASCAN</v>
          </cell>
          <cell r="F6877" t="str">
            <v>BAS</v>
          </cell>
          <cell r="G6877">
            <v>38820</v>
          </cell>
          <cell r="H6877" t="str">
            <v>Active</v>
          </cell>
          <cell r="I6877">
            <v>120</v>
          </cell>
          <cell r="J6877">
            <v>39343</v>
          </cell>
          <cell r="K6877" t="str">
            <v>I</v>
          </cell>
          <cell r="L6877" t="str">
            <v>WA</v>
          </cell>
          <cell r="M6877" t="str">
            <v>0001</v>
          </cell>
          <cell r="N6877">
            <v>41539.769999999997</v>
          </cell>
          <cell r="O6877">
            <v>0</v>
          </cell>
          <cell r="P6877">
            <v>0</v>
          </cell>
          <cell r="Q6877">
            <v>0</v>
          </cell>
          <cell r="R6877">
            <v>41539.769999999997</v>
          </cell>
          <cell r="S6877">
            <v>0</v>
          </cell>
          <cell r="T6877">
            <v>25</v>
          </cell>
          <cell r="U6877">
            <v>0</v>
          </cell>
          <cell r="V6877">
            <v>25</v>
          </cell>
          <cell r="W6877">
            <v>0</v>
          </cell>
          <cell r="X6877">
            <v>0</v>
          </cell>
        </row>
        <row r="6878">
          <cell r="A6878" t="str">
            <v>1931900</v>
          </cell>
          <cell r="B6878">
            <v>1</v>
          </cell>
          <cell r="C6878" t="str">
            <v>steel parking bollard</v>
          </cell>
          <cell r="D6878" t="str">
            <v>11</v>
          </cell>
          <cell r="E6878" t="str">
            <v>BASSUN</v>
          </cell>
          <cell r="F6878" t="str">
            <v>BAS</v>
          </cell>
          <cell r="G6878">
            <v>38820</v>
          </cell>
          <cell r="H6878" t="str">
            <v>Active</v>
          </cell>
          <cell r="I6878">
            <v>12</v>
          </cell>
          <cell r="J6878">
            <v>39343</v>
          </cell>
          <cell r="K6878" t="str">
            <v>I</v>
          </cell>
          <cell r="L6878" t="str">
            <v>WA</v>
          </cell>
          <cell r="M6878" t="str">
            <v>0001</v>
          </cell>
          <cell r="N6878">
            <v>2076.9899999999998</v>
          </cell>
          <cell r="O6878">
            <v>0</v>
          </cell>
          <cell r="P6878">
            <v>0</v>
          </cell>
          <cell r="Q6878">
            <v>0</v>
          </cell>
          <cell r="R6878">
            <v>2076.9899999999998</v>
          </cell>
          <cell r="S6878">
            <v>0</v>
          </cell>
          <cell r="T6878">
            <v>19</v>
          </cell>
          <cell r="U6878">
            <v>153</v>
          </cell>
          <cell r="V6878">
            <v>19</v>
          </cell>
          <cell r="W6878">
            <v>153</v>
          </cell>
          <cell r="X6878">
            <v>0</v>
          </cell>
        </row>
        <row r="6879">
          <cell r="A6879" t="str">
            <v>1932000</v>
          </cell>
          <cell r="B6879">
            <v>1</v>
          </cell>
          <cell r="C6879" t="str">
            <v>waste bin</v>
          </cell>
          <cell r="D6879" t="str">
            <v>11</v>
          </cell>
          <cell r="E6879" t="str">
            <v>BASFIT</v>
          </cell>
          <cell r="F6879" t="str">
            <v>BAS</v>
          </cell>
          <cell r="G6879">
            <v>38820</v>
          </cell>
          <cell r="H6879" t="str">
            <v>Active</v>
          </cell>
          <cell r="I6879">
            <v>4</v>
          </cell>
          <cell r="J6879">
            <v>39343</v>
          </cell>
          <cell r="K6879" t="str">
            <v>I</v>
          </cell>
          <cell r="L6879" t="str">
            <v>WA</v>
          </cell>
          <cell r="M6879" t="str">
            <v>0001</v>
          </cell>
          <cell r="N6879">
            <v>230.78</v>
          </cell>
          <cell r="O6879">
            <v>0</v>
          </cell>
          <cell r="P6879">
            <v>0</v>
          </cell>
          <cell r="Q6879">
            <v>0</v>
          </cell>
          <cell r="R6879">
            <v>230.78</v>
          </cell>
          <cell r="S6879">
            <v>0</v>
          </cell>
          <cell r="T6879">
            <v>25</v>
          </cell>
          <cell r="U6879">
            <v>0</v>
          </cell>
          <cell r="V6879">
            <v>25</v>
          </cell>
          <cell r="W6879">
            <v>0</v>
          </cell>
          <cell r="X6879">
            <v>0</v>
          </cell>
        </row>
        <row r="6880">
          <cell r="A6880" t="str">
            <v>1932100</v>
          </cell>
          <cell r="B6880">
            <v>1</v>
          </cell>
          <cell r="C6880" t="str">
            <v>sealing and landscaping to Car Park and</v>
          </cell>
          <cell r="D6880" t="str">
            <v>11</v>
          </cell>
          <cell r="E6880" t="str">
            <v>CVLSEA</v>
          </cell>
          <cell r="F6880" t="str">
            <v>CVL</v>
          </cell>
          <cell r="G6880">
            <v>38820</v>
          </cell>
          <cell r="H6880" t="str">
            <v>Active</v>
          </cell>
          <cell r="I6880">
            <v>1</v>
          </cell>
          <cell r="J6880">
            <v>39343</v>
          </cell>
          <cell r="K6880" t="str">
            <v>I</v>
          </cell>
          <cell r="L6880" t="str">
            <v>WA</v>
          </cell>
          <cell r="M6880" t="str">
            <v>0001</v>
          </cell>
          <cell r="N6880">
            <v>0</v>
          </cell>
          <cell r="O6880">
            <v>0</v>
          </cell>
          <cell r="P6880">
            <v>0</v>
          </cell>
          <cell r="Q6880">
            <v>0</v>
          </cell>
          <cell r="R6880">
            <v>0</v>
          </cell>
          <cell r="S6880">
            <v>0</v>
          </cell>
          <cell r="T6880">
            <v>0</v>
          </cell>
          <cell r="U6880">
            <v>0</v>
          </cell>
          <cell r="V6880">
            <v>0</v>
          </cell>
          <cell r="W6880">
            <v>0</v>
          </cell>
          <cell r="X6880">
            <v>0</v>
          </cell>
        </row>
        <row r="6881">
          <cell r="A6881" t="str">
            <v>1932200</v>
          </cell>
          <cell r="B6881">
            <v>1</v>
          </cell>
          <cell r="C6881" t="str">
            <v>electric light fitting -single lamp road</v>
          </cell>
          <cell r="D6881" t="str">
            <v>11</v>
          </cell>
          <cell r="E6881" t="str">
            <v>BASLIG</v>
          </cell>
          <cell r="F6881" t="str">
            <v>BAS</v>
          </cell>
          <cell r="G6881">
            <v>38820</v>
          </cell>
          <cell r="H6881" t="str">
            <v>Active</v>
          </cell>
          <cell r="I6881">
            <v>4</v>
          </cell>
          <cell r="J6881">
            <v>39343</v>
          </cell>
          <cell r="K6881" t="str">
            <v>I</v>
          </cell>
          <cell r="L6881" t="str">
            <v>WA</v>
          </cell>
          <cell r="M6881" t="str">
            <v>0001</v>
          </cell>
          <cell r="N6881">
            <v>2884.71</v>
          </cell>
          <cell r="O6881">
            <v>0</v>
          </cell>
          <cell r="P6881">
            <v>0</v>
          </cell>
          <cell r="Q6881">
            <v>0</v>
          </cell>
          <cell r="R6881">
            <v>2884.71</v>
          </cell>
          <cell r="S6881">
            <v>0</v>
          </cell>
          <cell r="T6881">
            <v>20</v>
          </cell>
          <cell r="U6881">
            <v>0</v>
          </cell>
          <cell r="V6881">
            <v>20</v>
          </cell>
          <cell r="W6881">
            <v>0</v>
          </cell>
          <cell r="X6881">
            <v>0</v>
          </cell>
        </row>
        <row r="6882">
          <cell r="A6882" t="str">
            <v>1932300</v>
          </cell>
          <cell r="B6882">
            <v>1</v>
          </cell>
          <cell r="C6882" t="str">
            <v>handrail/pedestrian barriers in lineal m</v>
          </cell>
          <cell r="D6882" t="str">
            <v>11</v>
          </cell>
          <cell r="E6882" t="str">
            <v>BASFIT</v>
          </cell>
          <cell r="F6882" t="str">
            <v>BAS</v>
          </cell>
          <cell r="G6882">
            <v>38820</v>
          </cell>
          <cell r="H6882" t="str">
            <v>Active</v>
          </cell>
          <cell r="I6882">
            <v>65</v>
          </cell>
          <cell r="J6882">
            <v>39343</v>
          </cell>
          <cell r="K6882" t="str">
            <v>I</v>
          </cell>
          <cell r="L6882" t="str">
            <v>WA</v>
          </cell>
          <cell r="M6882" t="str">
            <v>0001</v>
          </cell>
          <cell r="N6882">
            <v>5250.17</v>
          </cell>
          <cell r="O6882">
            <v>0</v>
          </cell>
          <cell r="P6882">
            <v>0</v>
          </cell>
          <cell r="Q6882">
            <v>0</v>
          </cell>
          <cell r="R6882">
            <v>5250.17</v>
          </cell>
          <cell r="S6882">
            <v>0</v>
          </cell>
          <cell r="T6882">
            <v>25</v>
          </cell>
          <cell r="U6882">
            <v>0</v>
          </cell>
          <cell r="V6882">
            <v>25</v>
          </cell>
          <cell r="W6882">
            <v>0</v>
          </cell>
          <cell r="X6882">
            <v>0</v>
          </cell>
        </row>
        <row r="6883">
          <cell r="A6883" t="str">
            <v>1932400</v>
          </cell>
          <cell r="B6883">
            <v>1</v>
          </cell>
          <cell r="C6883" t="str">
            <v>underground sewerage/drainage reticulati</v>
          </cell>
          <cell r="D6883" t="str">
            <v>11</v>
          </cell>
          <cell r="E6883" t="str">
            <v>CVLSER</v>
          </cell>
          <cell r="F6883" t="str">
            <v>CVL</v>
          </cell>
          <cell r="G6883">
            <v>38820</v>
          </cell>
          <cell r="H6883" t="str">
            <v>Active</v>
          </cell>
          <cell r="I6883">
            <v>1</v>
          </cell>
          <cell r="J6883">
            <v>39343</v>
          </cell>
          <cell r="K6883" t="str">
            <v>I</v>
          </cell>
          <cell r="L6883" t="str">
            <v>WA</v>
          </cell>
          <cell r="M6883" t="str">
            <v>0001</v>
          </cell>
          <cell r="N6883">
            <v>0</v>
          </cell>
          <cell r="O6883">
            <v>0</v>
          </cell>
          <cell r="P6883">
            <v>0</v>
          </cell>
          <cell r="Q6883">
            <v>0</v>
          </cell>
          <cell r="R6883">
            <v>0</v>
          </cell>
          <cell r="S6883">
            <v>0</v>
          </cell>
          <cell r="T6883">
            <v>0</v>
          </cell>
          <cell r="U6883">
            <v>0</v>
          </cell>
          <cell r="V6883">
            <v>0</v>
          </cell>
          <cell r="W6883">
            <v>0</v>
          </cell>
          <cell r="X6883">
            <v>0</v>
          </cell>
        </row>
        <row r="6884">
          <cell r="A6884" t="str">
            <v>1932500</v>
          </cell>
          <cell r="B6884">
            <v>1</v>
          </cell>
          <cell r="C6884" t="str">
            <v>plumbing reticulation and fittings (set)</v>
          </cell>
          <cell r="D6884" t="str">
            <v>11</v>
          </cell>
          <cell r="E6884" t="str">
            <v>BASELC</v>
          </cell>
          <cell r="F6884" t="str">
            <v>BAS</v>
          </cell>
          <cell r="G6884">
            <v>38820</v>
          </cell>
          <cell r="H6884" t="str">
            <v>Active</v>
          </cell>
          <cell r="I6884">
            <v>1</v>
          </cell>
          <cell r="J6884">
            <v>39343</v>
          </cell>
          <cell r="K6884" t="str">
            <v>I</v>
          </cell>
          <cell r="L6884" t="str">
            <v>WA</v>
          </cell>
          <cell r="M6884" t="str">
            <v>0001</v>
          </cell>
          <cell r="N6884">
            <v>57694.13</v>
          </cell>
          <cell r="O6884">
            <v>0</v>
          </cell>
          <cell r="P6884">
            <v>0</v>
          </cell>
          <cell r="Q6884">
            <v>0</v>
          </cell>
          <cell r="R6884">
            <v>57694.13</v>
          </cell>
          <cell r="S6884">
            <v>0</v>
          </cell>
          <cell r="T6884">
            <v>25</v>
          </cell>
          <cell r="U6884">
            <v>0</v>
          </cell>
          <cell r="V6884">
            <v>25</v>
          </cell>
          <cell r="W6884">
            <v>0</v>
          </cell>
          <cell r="X6884">
            <v>0</v>
          </cell>
        </row>
        <row r="6885">
          <cell r="A6885" t="str">
            <v>1932600</v>
          </cell>
          <cell r="B6885">
            <v>1</v>
          </cell>
          <cell r="C6885" t="str">
            <v>electrical reticulation and fittings (se</v>
          </cell>
          <cell r="D6885" t="str">
            <v>11</v>
          </cell>
          <cell r="E6885" t="str">
            <v>BASELC</v>
          </cell>
          <cell r="F6885" t="str">
            <v>BAS</v>
          </cell>
          <cell r="G6885">
            <v>38820</v>
          </cell>
          <cell r="H6885" t="str">
            <v>Active</v>
          </cell>
          <cell r="I6885">
            <v>1</v>
          </cell>
          <cell r="J6885">
            <v>39343</v>
          </cell>
          <cell r="K6885" t="str">
            <v>I</v>
          </cell>
          <cell r="L6885" t="str">
            <v>WA</v>
          </cell>
          <cell r="M6885" t="str">
            <v>0001</v>
          </cell>
          <cell r="N6885">
            <v>279816.5</v>
          </cell>
          <cell r="O6885">
            <v>0</v>
          </cell>
          <cell r="P6885">
            <v>0</v>
          </cell>
          <cell r="Q6885">
            <v>0</v>
          </cell>
          <cell r="R6885">
            <v>279816.5</v>
          </cell>
          <cell r="S6885">
            <v>0</v>
          </cell>
          <cell r="T6885">
            <v>25</v>
          </cell>
          <cell r="U6885">
            <v>0</v>
          </cell>
          <cell r="V6885">
            <v>25</v>
          </cell>
          <cell r="W6885">
            <v>0</v>
          </cell>
          <cell r="X6885">
            <v>0</v>
          </cell>
        </row>
        <row r="6886">
          <cell r="A6886" t="str">
            <v>1932700</v>
          </cell>
          <cell r="B6886">
            <v>1</v>
          </cell>
          <cell r="C6886" t="str">
            <v>main building structure</v>
          </cell>
          <cell r="D6886" t="str">
            <v>11</v>
          </cell>
          <cell r="E6886" t="str">
            <v>BUICOM</v>
          </cell>
          <cell r="F6886" t="str">
            <v>BUI</v>
          </cell>
          <cell r="G6886">
            <v>38820</v>
          </cell>
          <cell r="H6886" t="str">
            <v>Active</v>
          </cell>
          <cell r="I6886">
            <v>1</v>
          </cell>
          <cell r="J6886">
            <v>39343</v>
          </cell>
          <cell r="K6886" t="str">
            <v>I</v>
          </cell>
          <cell r="L6886" t="str">
            <v>WA</v>
          </cell>
          <cell r="M6886" t="str">
            <v>0001</v>
          </cell>
          <cell r="N6886">
            <v>2452000.2799999998</v>
          </cell>
          <cell r="O6886">
            <v>0</v>
          </cell>
          <cell r="P6886">
            <v>0</v>
          </cell>
          <cell r="Q6886">
            <v>0</v>
          </cell>
          <cell r="R6886">
            <v>2452000.2799999998</v>
          </cell>
          <cell r="S6886">
            <v>0</v>
          </cell>
          <cell r="T6886">
            <v>0</v>
          </cell>
          <cell r="U6886">
            <v>0</v>
          </cell>
          <cell r="V6886">
            <v>0</v>
          </cell>
          <cell r="W6886">
            <v>0</v>
          </cell>
          <cell r="X6886">
            <v>0</v>
          </cell>
        </row>
        <row r="6887">
          <cell r="A6887" t="str">
            <v>1932800</v>
          </cell>
          <cell r="B6887">
            <v>1</v>
          </cell>
          <cell r="C6887" t="str">
            <v>Ericsson 3202 Phones</v>
          </cell>
          <cell r="D6887" t="str">
            <v>38</v>
          </cell>
          <cell r="E6887" t="str">
            <v>PLETOO</v>
          </cell>
          <cell r="F6887" t="str">
            <v>PLE</v>
          </cell>
          <cell r="G6887">
            <v>38807</v>
          </cell>
          <cell r="H6887" t="str">
            <v>Active</v>
          </cell>
          <cell r="I6887">
            <v>6</v>
          </cell>
          <cell r="J6887">
            <v>39344</v>
          </cell>
          <cell r="K6887" t="str">
            <v>TCOM</v>
          </cell>
          <cell r="L6887" t="str">
            <v>TN</v>
          </cell>
          <cell r="M6887" t="str">
            <v>0016</v>
          </cell>
          <cell r="N6887">
            <v>540</v>
          </cell>
          <cell r="O6887">
            <v>0</v>
          </cell>
          <cell r="P6887">
            <v>99</v>
          </cell>
          <cell r="Q6887">
            <v>540</v>
          </cell>
          <cell r="R6887">
            <v>0</v>
          </cell>
          <cell r="S6887">
            <v>0</v>
          </cell>
          <cell r="T6887">
            <v>5</v>
          </cell>
          <cell r="U6887">
            <v>0</v>
          </cell>
          <cell r="V6887">
            <v>0</v>
          </cell>
          <cell r="W6887">
            <v>0</v>
          </cell>
          <cell r="X6887">
            <v>0</v>
          </cell>
        </row>
        <row r="6888">
          <cell r="A6888" t="str">
            <v>1932900</v>
          </cell>
          <cell r="B6888">
            <v>1</v>
          </cell>
          <cell r="C6888" t="str">
            <v>Leather Terminal Seating Upholstry</v>
          </cell>
          <cell r="D6888" t="str">
            <v>34</v>
          </cell>
          <cell r="E6888" t="str">
            <v>FIXCHA</v>
          </cell>
          <cell r="F6888" t="str">
            <v>FIX</v>
          </cell>
          <cell r="G6888">
            <v>38807</v>
          </cell>
          <cell r="H6888" t="str">
            <v>Active</v>
          </cell>
          <cell r="I6888">
            <v>2</v>
          </cell>
          <cell r="J6888">
            <v>39343</v>
          </cell>
          <cell r="K6888" t="str">
            <v>TCOM</v>
          </cell>
          <cell r="L6888" t="str">
            <v>TM</v>
          </cell>
          <cell r="M6888" t="str">
            <v>0001</v>
          </cell>
          <cell r="N6888">
            <v>1384</v>
          </cell>
          <cell r="O6888">
            <v>0</v>
          </cell>
          <cell r="P6888">
            <v>253.73</v>
          </cell>
          <cell r="Q6888">
            <v>1384</v>
          </cell>
          <cell r="R6888">
            <v>0</v>
          </cell>
          <cell r="S6888">
            <v>0</v>
          </cell>
          <cell r="T6888">
            <v>5</v>
          </cell>
          <cell r="U6888">
            <v>0</v>
          </cell>
          <cell r="V6888">
            <v>0</v>
          </cell>
          <cell r="W6888">
            <v>0</v>
          </cell>
          <cell r="X6888">
            <v>0</v>
          </cell>
        </row>
        <row r="6889">
          <cell r="A6889" t="str">
            <v>1933000</v>
          </cell>
          <cell r="B6889">
            <v>1</v>
          </cell>
          <cell r="C6889" t="str">
            <v>Samsung 29" Flat Screen, Nicam</v>
          </cell>
          <cell r="D6889" t="str">
            <v>34</v>
          </cell>
          <cell r="E6889" t="str">
            <v>CMPFID</v>
          </cell>
          <cell r="F6889" t="str">
            <v>CMP</v>
          </cell>
          <cell r="G6889">
            <v>38807</v>
          </cell>
          <cell r="H6889" t="str">
            <v>Active</v>
          </cell>
          <cell r="I6889">
            <v>4</v>
          </cell>
          <cell r="J6889">
            <v>39344</v>
          </cell>
          <cell r="K6889" t="str">
            <v>TCOM</v>
          </cell>
          <cell r="L6889" t="str">
            <v>TM</v>
          </cell>
          <cell r="M6889" t="str">
            <v>0001</v>
          </cell>
          <cell r="N6889">
            <v>2000</v>
          </cell>
          <cell r="O6889">
            <v>0</v>
          </cell>
          <cell r="P6889">
            <v>0</v>
          </cell>
          <cell r="Q6889">
            <v>2000</v>
          </cell>
          <cell r="R6889">
            <v>0</v>
          </cell>
          <cell r="S6889">
            <v>0</v>
          </cell>
          <cell r="T6889">
            <v>3</v>
          </cell>
          <cell r="U6889">
            <v>0</v>
          </cell>
          <cell r="V6889">
            <v>0</v>
          </cell>
          <cell r="W6889">
            <v>0</v>
          </cell>
          <cell r="X6889">
            <v>0</v>
          </cell>
        </row>
        <row r="6890">
          <cell r="A6890" t="str">
            <v>1933100</v>
          </cell>
          <cell r="B6890">
            <v>1</v>
          </cell>
          <cell r="C6890" t="str">
            <v>Phillips 17" Black CRT Real Flat Monitor</v>
          </cell>
          <cell r="D6890" t="str">
            <v>80</v>
          </cell>
          <cell r="E6890" t="str">
            <v>CMPHAR</v>
          </cell>
          <cell r="F6890" t="str">
            <v>CMP</v>
          </cell>
          <cell r="G6890">
            <v>38807</v>
          </cell>
          <cell r="H6890" t="str">
            <v>Active</v>
          </cell>
          <cell r="I6890">
            <v>1</v>
          </cell>
          <cell r="J6890">
            <v>39344</v>
          </cell>
          <cell r="K6890" t="str">
            <v>X</v>
          </cell>
          <cell r="L6890" t="str">
            <v>TN</v>
          </cell>
          <cell r="M6890" t="str">
            <v>0034</v>
          </cell>
          <cell r="N6890">
            <v>179.07</v>
          </cell>
          <cell r="O6890">
            <v>0</v>
          </cell>
          <cell r="P6890">
            <v>0</v>
          </cell>
          <cell r="Q6890">
            <v>179.07</v>
          </cell>
          <cell r="R6890">
            <v>0</v>
          </cell>
          <cell r="S6890">
            <v>0</v>
          </cell>
          <cell r="T6890">
            <v>3</v>
          </cell>
          <cell r="U6890">
            <v>0</v>
          </cell>
          <cell r="V6890">
            <v>0</v>
          </cell>
          <cell r="W6890">
            <v>0</v>
          </cell>
          <cell r="X6890">
            <v>0</v>
          </cell>
        </row>
        <row r="6891">
          <cell r="A6891" t="str">
            <v>1933200</v>
          </cell>
          <cell r="B6891">
            <v>1</v>
          </cell>
          <cell r="C6891" t="str">
            <v>Phillips 17" Black CRT Real Flat Monitor</v>
          </cell>
          <cell r="D6891" t="str">
            <v>80</v>
          </cell>
          <cell r="E6891" t="str">
            <v>CMPHAR</v>
          </cell>
          <cell r="F6891" t="str">
            <v>CMP</v>
          </cell>
          <cell r="G6891">
            <v>38807</v>
          </cell>
          <cell r="H6891" t="str">
            <v>Active</v>
          </cell>
          <cell r="I6891">
            <v>1</v>
          </cell>
          <cell r="J6891">
            <v>39344</v>
          </cell>
          <cell r="K6891" t="str">
            <v>X</v>
          </cell>
          <cell r="L6891" t="str">
            <v>TN</v>
          </cell>
          <cell r="M6891" t="str">
            <v>0034</v>
          </cell>
          <cell r="N6891">
            <v>179.07</v>
          </cell>
          <cell r="O6891">
            <v>0</v>
          </cell>
          <cell r="P6891">
            <v>0</v>
          </cell>
          <cell r="Q6891">
            <v>179.07</v>
          </cell>
          <cell r="R6891">
            <v>0</v>
          </cell>
          <cell r="S6891">
            <v>0</v>
          </cell>
          <cell r="T6891">
            <v>3</v>
          </cell>
          <cell r="U6891">
            <v>0</v>
          </cell>
          <cell r="V6891">
            <v>0</v>
          </cell>
          <cell r="W6891">
            <v>0</v>
          </cell>
          <cell r="X6891">
            <v>0</v>
          </cell>
        </row>
        <row r="6892">
          <cell r="A6892" t="str">
            <v>1933300</v>
          </cell>
          <cell r="B6892">
            <v>1</v>
          </cell>
          <cell r="C6892" t="str">
            <v>DC7600 HP SFF 3.0/80/512 CD</v>
          </cell>
          <cell r="D6892" t="str">
            <v>80</v>
          </cell>
          <cell r="E6892" t="str">
            <v>CMPHAR</v>
          </cell>
          <cell r="F6892" t="str">
            <v>CMP</v>
          </cell>
          <cell r="G6892">
            <v>38807</v>
          </cell>
          <cell r="H6892" t="str">
            <v>Active</v>
          </cell>
          <cell r="I6892">
            <v>1</v>
          </cell>
          <cell r="J6892">
            <v>39344</v>
          </cell>
          <cell r="K6892" t="str">
            <v>X</v>
          </cell>
          <cell r="L6892" t="str">
            <v>TN</v>
          </cell>
          <cell r="M6892" t="str">
            <v>0034</v>
          </cell>
          <cell r="N6892">
            <v>1325.53</v>
          </cell>
          <cell r="O6892">
            <v>0</v>
          </cell>
          <cell r="P6892">
            <v>0</v>
          </cell>
          <cell r="Q6892">
            <v>1325.53</v>
          </cell>
          <cell r="R6892">
            <v>0</v>
          </cell>
          <cell r="S6892">
            <v>0</v>
          </cell>
          <cell r="T6892">
            <v>3</v>
          </cell>
          <cell r="U6892">
            <v>0</v>
          </cell>
          <cell r="V6892">
            <v>0</v>
          </cell>
          <cell r="W6892">
            <v>0</v>
          </cell>
          <cell r="X6892">
            <v>0</v>
          </cell>
        </row>
        <row r="6893">
          <cell r="A6893" t="str">
            <v>1933400</v>
          </cell>
          <cell r="B6893">
            <v>1</v>
          </cell>
          <cell r="C6893" t="str">
            <v>DC7600 HP SFF 3.0/80/512 CD</v>
          </cell>
          <cell r="D6893" t="str">
            <v>80</v>
          </cell>
          <cell r="E6893" t="str">
            <v>CMPHAR</v>
          </cell>
          <cell r="F6893" t="str">
            <v>CMP</v>
          </cell>
          <cell r="G6893">
            <v>38807</v>
          </cell>
          <cell r="H6893" t="str">
            <v>Active</v>
          </cell>
          <cell r="I6893">
            <v>1</v>
          </cell>
          <cell r="J6893">
            <v>39344</v>
          </cell>
          <cell r="K6893" t="str">
            <v>X</v>
          </cell>
          <cell r="L6893" t="str">
            <v>TN</v>
          </cell>
          <cell r="M6893" t="str">
            <v>0034</v>
          </cell>
          <cell r="N6893">
            <v>1325.53</v>
          </cell>
          <cell r="O6893">
            <v>0</v>
          </cell>
          <cell r="P6893">
            <v>0</v>
          </cell>
          <cell r="Q6893">
            <v>1325.53</v>
          </cell>
          <cell r="R6893">
            <v>0</v>
          </cell>
          <cell r="S6893">
            <v>0</v>
          </cell>
          <cell r="T6893">
            <v>3</v>
          </cell>
          <cell r="U6893">
            <v>0</v>
          </cell>
          <cell r="V6893">
            <v>0</v>
          </cell>
          <cell r="W6893">
            <v>0</v>
          </cell>
          <cell r="X6893">
            <v>0</v>
          </cell>
        </row>
        <row r="6894">
          <cell r="A6894" t="str">
            <v>1933500</v>
          </cell>
          <cell r="B6894">
            <v>1</v>
          </cell>
          <cell r="C6894" t="str">
            <v>Phillips 17" Black CRT Real Flat Monitor</v>
          </cell>
          <cell r="D6894" t="str">
            <v>80</v>
          </cell>
          <cell r="E6894" t="str">
            <v>CMPHAR</v>
          </cell>
          <cell r="F6894" t="str">
            <v>CMP</v>
          </cell>
          <cell r="G6894">
            <v>38807</v>
          </cell>
          <cell r="H6894" t="str">
            <v>Active</v>
          </cell>
          <cell r="I6894">
            <v>1</v>
          </cell>
          <cell r="J6894">
            <v>39344</v>
          </cell>
          <cell r="K6894" t="str">
            <v>X</v>
          </cell>
          <cell r="L6894" t="str">
            <v>TN</v>
          </cell>
          <cell r="M6894" t="str">
            <v>0034</v>
          </cell>
          <cell r="N6894">
            <v>177.45</v>
          </cell>
          <cell r="O6894">
            <v>0</v>
          </cell>
          <cell r="P6894">
            <v>0</v>
          </cell>
          <cell r="Q6894">
            <v>177.45</v>
          </cell>
          <cell r="R6894">
            <v>0</v>
          </cell>
          <cell r="S6894">
            <v>0</v>
          </cell>
          <cell r="T6894">
            <v>3</v>
          </cell>
          <cell r="U6894">
            <v>0</v>
          </cell>
          <cell r="V6894">
            <v>0</v>
          </cell>
          <cell r="W6894">
            <v>0</v>
          </cell>
          <cell r="X6894">
            <v>0</v>
          </cell>
        </row>
        <row r="6895">
          <cell r="A6895" t="str">
            <v>1933600</v>
          </cell>
          <cell r="B6895">
            <v>1</v>
          </cell>
          <cell r="C6895" t="str">
            <v>Phillips 17" Black CRT Real Flat Monitor</v>
          </cell>
          <cell r="D6895" t="str">
            <v>80</v>
          </cell>
          <cell r="E6895" t="str">
            <v>CMPHAR</v>
          </cell>
          <cell r="F6895" t="str">
            <v>CMP</v>
          </cell>
          <cell r="G6895">
            <v>38807</v>
          </cell>
          <cell r="H6895" t="str">
            <v>Active</v>
          </cell>
          <cell r="I6895">
            <v>1</v>
          </cell>
          <cell r="J6895">
            <v>39344</v>
          </cell>
          <cell r="K6895" t="str">
            <v>X</v>
          </cell>
          <cell r="L6895" t="str">
            <v>TN</v>
          </cell>
          <cell r="M6895" t="str">
            <v>0034</v>
          </cell>
          <cell r="N6895">
            <v>177.45</v>
          </cell>
          <cell r="O6895">
            <v>0</v>
          </cell>
          <cell r="P6895">
            <v>0</v>
          </cell>
          <cell r="Q6895">
            <v>177.45</v>
          </cell>
          <cell r="R6895">
            <v>0</v>
          </cell>
          <cell r="S6895">
            <v>0</v>
          </cell>
          <cell r="T6895">
            <v>3</v>
          </cell>
          <cell r="U6895">
            <v>0</v>
          </cell>
          <cell r="V6895">
            <v>0</v>
          </cell>
          <cell r="W6895">
            <v>0</v>
          </cell>
          <cell r="X6895">
            <v>0</v>
          </cell>
        </row>
        <row r="6896">
          <cell r="A6896" t="str">
            <v>1933700</v>
          </cell>
          <cell r="B6896">
            <v>1</v>
          </cell>
          <cell r="C6896" t="str">
            <v>Toshiba Portege M300 PM753 DVD-Super XP</v>
          </cell>
          <cell r="D6896" t="str">
            <v>80</v>
          </cell>
          <cell r="E6896" t="str">
            <v>CMPHAR</v>
          </cell>
          <cell r="F6896" t="str">
            <v>CMP</v>
          </cell>
          <cell r="G6896">
            <v>38807</v>
          </cell>
          <cell r="H6896" t="str">
            <v>Active</v>
          </cell>
          <cell r="I6896">
            <v>1</v>
          </cell>
          <cell r="J6896">
            <v>39344</v>
          </cell>
          <cell r="K6896" t="str">
            <v>X</v>
          </cell>
          <cell r="L6896" t="str">
            <v>TN</v>
          </cell>
          <cell r="M6896" t="str">
            <v>0034</v>
          </cell>
          <cell r="N6896">
            <v>3801.53</v>
          </cell>
          <cell r="O6896">
            <v>0</v>
          </cell>
          <cell r="P6896">
            <v>0</v>
          </cell>
          <cell r="Q6896">
            <v>3801.53</v>
          </cell>
          <cell r="R6896">
            <v>0</v>
          </cell>
          <cell r="S6896">
            <v>0</v>
          </cell>
          <cell r="T6896">
            <v>3</v>
          </cell>
          <cell r="U6896">
            <v>0</v>
          </cell>
          <cell r="V6896">
            <v>0</v>
          </cell>
          <cell r="W6896">
            <v>0</v>
          </cell>
          <cell r="X6896">
            <v>0</v>
          </cell>
        </row>
        <row r="6897">
          <cell r="A6897" t="str">
            <v>1933800</v>
          </cell>
          <cell r="B6897">
            <v>1</v>
          </cell>
          <cell r="C6897" t="str">
            <v>HP Compaq nc6220 P-M 740 14.1 512/60 PC</v>
          </cell>
          <cell r="D6897" t="str">
            <v>80</v>
          </cell>
          <cell r="E6897" t="str">
            <v>CMPHAR</v>
          </cell>
          <cell r="F6897" t="str">
            <v>CMP</v>
          </cell>
          <cell r="G6897">
            <v>38807</v>
          </cell>
          <cell r="H6897" t="str">
            <v>Active</v>
          </cell>
          <cell r="I6897">
            <v>1</v>
          </cell>
          <cell r="J6897">
            <v>39344</v>
          </cell>
          <cell r="K6897" t="str">
            <v>X</v>
          </cell>
          <cell r="L6897" t="str">
            <v>TN</v>
          </cell>
          <cell r="M6897" t="str">
            <v>0034</v>
          </cell>
          <cell r="N6897">
            <v>2588.02</v>
          </cell>
          <cell r="O6897">
            <v>0</v>
          </cell>
          <cell r="P6897">
            <v>0</v>
          </cell>
          <cell r="Q6897">
            <v>2588.02</v>
          </cell>
          <cell r="R6897">
            <v>0</v>
          </cell>
          <cell r="S6897">
            <v>0</v>
          </cell>
          <cell r="T6897">
            <v>3</v>
          </cell>
          <cell r="U6897">
            <v>0</v>
          </cell>
          <cell r="V6897">
            <v>0</v>
          </cell>
          <cell r="W6897">
            <v>0</v>
          </cell>
          <cell r="X6897">
            <v>0</v>
          </cell>
        </row>
        <row r="6898">
          <cell r="A6898" t="str">
            <v>1933900</v>
          </cell>
          <cell r="B6898">
            <v>1</v>
          </cell>
          <cell r="C6898" t="str">
            <v>HP Compaq nc6220 P-M 740 14.1 512/60 PC</v>
          </cell>
          <cell r="D6898" t="str">
            <v>80</v>
          </cell>
          <cell r="E6898" t="str">
            <v>CMPHAR</v>
          </cell>
          <cell r="F6898" t="str">
            <v>CMP</v>
          </cell>
          <cell r="G6898">
            <v>38807</v>
          </cell>
          <cell r="H6898" t="str">
            <v>Active</v>
          </cell>
          <cell r="I6898">
            <v>1</v>
          </cell>
          <cell r="J6898">
            <v>39344</v>
          </cell>
          <cell r="K6898" t="str">
            <v>X</v>
          </cell>
          <cell r="L6898" t="str">
            <v>TN</v>
          </cell>
          <cell r="M6898" t="str">
            <v>0034</v>
          </cell>
          <cell r="N6898">
            <v>2588.02</v>
          </cell>
          <cell r="O6898">
            <v>0</v>
          </cell>
          <cell r="P6898">
            <v>0</v>
          </cell>
          <cell r="Q6898">
            <v>2588.02</v>
          </cell>
          <cell r="R6898">
            <v>0</v>
          </cell>
          <cell r="S6898">
            <v>0</v>
          </cell>
          <cell r="T6898">
            <v>3</v>
          </cell>
          <cell r="U6898">
            <v>0</v>
          </cell>
          <cell r="V6898">
            <v>0</v>
          </cell>
          <cell r="W6898">
            <v>0</v>
          </cell>
          <cell r="X6898">
            <v>0</v>
          </cell>
        </row>
        <row r="6899">
          <cell r="A6899" t="str">
            <v>1934000</v>
          </cell>
          <cell r="B6899">
            <v>1</v>
          </cell>
          <cell r="C6899" t="str">
            <v>Compaq 146.8-GB Pluggable Ultra320 SCSI1</v>
          </cell>
          <cell r="D6899" t="str">
            <v>80</v>
          </cell>
          <cell r="E6899" t="str">
            <v>CMPHAR</v>
          </cell>
          <cell r="F6899" t="str">
            <v>CMP</v>
          </cell>
          <cell r="G6899">
            <v>38807</v>
          </cell>
          <cell r="H6899" t="str">
            <v>Active</v>
          </cell>
          <cell r="I6899">
            <v>3</v>
          </cell>
          <cell r="J6899">
            <v>39344</v>
          </cell>
          <cell r="K6899" t="str">
            <v>X</v>
          </cell>
          <cell r="L6899" t="str">
            <v>TN</v>
          </cell>
          <cell r="M6899" t="str">
            <v>0034</v>
          </cell>
          <cell r="N6899">
            <v>2189.63</v>
          </cell>
          <cell r="O6899">
            <v>0</v>
          </cell>
          <cell r="P6899">
            <v>0</v>
          </cell>
          <cell r="Q6899">
            <v>2189.63</v>
          </cell>
          <cell r="R6899">
            <v>0</v>
          </cell>
          <cell r="S6899">
            <v>0</v>
          </cell>
          <cell r="T6899">
            <v>3</v>
          </cell>
          <cell r="U6899">
            <v>0</v>
          </cell>
          <cell r="V6899">
            <v>0</v>
          </cell>
          <cell r="W6899">
            <v>0</v>
          </cell>
          <cell r="X6899">
            <v>0</v>
          </cell>
        </row>
        <row r="6900">
          <cell r="A6900" t="str">
            <v>1934100</v>
          </cell>
          <cell r="B6900">
            <v>1</v>
          </cell>
          <cell r="C6900" t="str">
            <v>Hewlwtt-Packard HP LaserJet 1160 Printer</v>
          </cell>
          <cell r="D6900" t="str">
            <v>42</v>
          </cell>
          <cell r="E6900" t="str">
            <v>CMPHAR</v>
          </cell>
          <cell r="F6900" t="str">
            <v>CMP</v>
          </cell>
          <cell r="G6900">
            <v>38807</v>
          </cell>
          <cell r="H6900" t="str">
            <v>Active</v>
          </cell>
          <cell r="I6900">
            <v>1</v>
          </cell>
          <cell r="J6900">
            <v>39344</v>
          </cell>
          <cell r="K6900" t="str">
            <v>V</v>
          </cell>
          <cell r="L6900" t="str">
            <v>TN</v>
          </cell>
          <cell r="M6900" t="str">
            <v>0016</v>
          </cell>
          <cell r="N6900">
            <v>475.3</v>
          </cell>
          <cell r="O6900">
            <v>0</v>
          </cell>
          <cell r="P6900">
            <v>0</v>
          </cell>
          <cell r="Q6900">
            <v>475.3</v>
          </cell>
          <cell r="R6900">
            <v>0</v>
          </cell>
          <cell r="S6900">
            <v>0</v>
          </cell>
          <cell r="T6900">
            <v>3</v>
          </cell>
          <cell r="U6900">
            <v>0</v>
          </cell>
          <cell r="V6900">
            <v>0</v>
          </cell>
          <cell r="W6900">
            <v>0</v>
          </cell>
          <cell r="X6900">
            <v>0</v>
          </cell>
        </row>
        <row r="6901">
          <cell r="A6901" t="str">
            <v>1934200</v>
          </cell>
          <cell r="B6901">
            <v>1</v>
          </cell>
          <cell r="C6901" t="str">
            <v>Office Chair - With Arms</v>
          </cell>
          <cell r="D6901" t="str">
            <v>80</v>
          </cell>
          <cell r="E6901" t="str">
            <v>FIXCHA</v>
          </cell>
          <cell r="F6901" t="str">
            <v>FIX</v>
          </cell>
          <cell r="G6901">
            <v>38807</v>
          </cell>
          <cell r="H6901" t="str">
            <v>Active</v>
          </cell>
          <cell r="I6901">
            <v>1</v>
          </cell>
          <cell r="J6901">
            <v>39343</v>
          </cell>
          <cell r="K6901" t="str">
            <v>X</v>
          </cell>
          <cell r="L6901" t="str">
            <v>TN</v>
          </cell>
          <cell r="M6901" t="str">
            <v>0034</v>
          </cell>
          <cell r="N6901">
            <v>320</v>
          </cell>
          <cell r="O6901">
            <v>0</v>
          </cell>
          <cell r="P6901">
            <v>58.67</v>
          </cell>
          <cell r="Q6901">
            <v>320</v>
          </cell>
          <cell r="R6901">
            <v>0</v>
          </cell>
          <cell r="S6901">
            <v>0</v>
          </cell>
          <cell r="T6901">
            <v>5</v>
          </cell>
          <cell r="U6901">
            <v>0</v>
          </cell>
          <cell r="V6901">
            <v>0</v>
          </cell>
          <cell r="W6901">
            <v>0</v>
          </cell>
          <cell r="X6901">
            <v>0</v>
          </cell>
        </row>
        <row r="6902">
          <cell r="A6902" t="str">
            <v>1934300</v>
          </cell>
          <cell r="B6902">
            <v>1</v>
          </cell>
          <cell r="C6902" t="str">
            <v>Bike Rack - 4 Cycles</v>
          </cell>
          <cell r="D6902" t="str">
            <v>42</v>
          </cell>
          <cell r="E6902" t="str">
            <v>PLEGEN</v>
          </cell>
          <cell r="F6902" t="str">
            <v>PLE</v>
          </cell>
          <cell r="G6902">
            <v>38807</v>
          </cell>
          <cell r="H6902" t="str">
            <v>Active</v>
          </cell>
          <cell r="I6902">
            <v>1</v>
          </cell>
          <cell r="J6902">
            <v>39344</v>
          </cell>
          <cell r="K6902" t="str">
            <v>V</v>
          </cell>
          <cell r="L6902" t="str">
            <v>CP</v>
          </cell>
          <cell r="M6902" t="str">
            <v>0007</v>
          </cell>
          <cell r="N6902">
            <v>509</v>
          </cell>
          <cell r="O6902">
            <v>0</v>
          </cell>
          <cell r="P6902">
            <v>93.32</v>
          </cell>
          <cell r="Q6902">
            <v>509</v>
          </cell>
          <cell r="R6902">
            <v>0</v>
          </cell>
          <cell r="S6902">
            <v>0</v>
          </cell>
          <cell r="T6902">
            <v>5</v>
          </cell>
          <cell r="U6902">
            <v>0</v>
          </cell>
          <cell r="V6902">
            <v>0</v>
          </cell>
          <cell r="W6902">
            <v>0</v>
          </cell>
          <cell r="X6902">
            <v>0</v>
          </cell>
        </row>
        <row r="6903">
          <cell r="A6903" t="str">
            <v>1934400</v>
          </cell>
          <cell r="B6903">
            <v>1</v>
          </cell>
          <cell r="C6903" t="str">
            <v>Bike Rack - 4 Cycles</v>
          </cell>
          <cell r="D6903" t="str">
            <v>42</v>
          </cell>
          <cell r="E6903" t="str">
            <v>PLEGEN</v>
          </cell>
          <cell r="F6903" t="str">
            <v>PLE</v>
          </cell>
          <cell r="G6903">
            <v>38807</v>
          </cell>
          <cell r="H6903" t="str">
            <v>Active</v>
          </cell>
          <cell r="I6903">
            <v>1</v>
          </cell>
          <cell r="J6903">
            <v>39344</v>
          </cell>
          <cell r="K6903" t="str">
            <v>V</v>
          </cell>
          <cell r="L6903" t="str">
            <v>CP</v>
          </cell>
          <cell r="M6903" t="str">
            <v>0004</v>
          </cell>
          <cell r="N6903">
            <v>509</v>
          </cell>
          <cell r="O6903">
            <v>0</v>
          </cell>
          <cell r="P6903">
            <v>93.32</v>
          </cell>
          <cell r="Q6903">
            <v>509</v>
          </cell>
          <cell r="R6903">
            <v>0</v>
          </cell>
          <cell r="S6903">
            <v>0</v>
          </cell>
          <cell r="T6903">
            <v>5</v>
          </cell>
          <cell r="U6903">
            <v>0</v>
          </cell>
          <cell r="V6903">
            <v>0</v>
          </cell>
          <cell r="W6903">
            <v>0</v>
          </cell>
          <cell r="X6903">
            <v>0</v>
          </cell>
        </row>
        <row r="6904">
          <cell r="A6904" t="str">
            <v>1934500</v>
          </cell>
          <cell r="B6904">
            <v>1</v>
          </cell>
          <cell r="C6904" t="str">
            <v>Power Supply to Vending Machines</v>
          </cell>
          <cell r="D6904" t="str">
            <v>34</v>
          </cell>
          <cell r="E6904" t="str">
            <v>BASELC</v>
          </cell>
          <cell r="F6904" t="str">
            <v>BAS</v>
          </cell>
          <cell r="G6904">
            <v>38820</v>
          </cell>
          <cell r="H6904" t="str">
            <v>Active</v>
          </cell>
          <cell r="I6904">
            <v>1</v>
          </cell>
          <cell r="J6904">
            <v>39344</v>
          </cell>
          <cell r="K6904" t="str">
            <v>R</v>
          </cell>
          <cell r="L6904" t="str">
            <v>TW</v>
          </cell>
          <cell r="M6904" t="str">
            <v>0109</v>
          </cell>
          <cell r="N6904">
            <v>1292.8499999999999</v>
          </cell>
          <cell r="O6904">
            <v>4.87</v>
          </cell>
          <cell r="P6904">
            <v>58.99</v>
          </cell>
          <cell r="Q6904">
            <v>117.98</v>
          </cell>
          <cell r="R6904">
            <v>1174.8699999999999</v>
          </cell>
          <cell r="S6904">
            <v>602.49</v>
          </cell>
          <cell r="T6904">
            <v>21</v>
          </cell>
          <cell r="U6904">
            <v>334</v>
          </cell>
          <cell r="V6904">
            <v>19</v>
          </cell>
          <cell r="W6904">
            <v>334</v>
          </cell>
          <cell r="X6904">
            <v>0</v>
          </cell>
        </row>
        <row r="6905">
          <cell r="A6905" t="str">
            <v>1934600</v>
          </cell>
          <cell r="B6905">
            <v>1</v>
          </cell>
          <cell r="C6905" t="str">
            <v>Concrete works for Trolley Access</v>
          </cell>
          <cell r="D6905" t="str">
            <v>42</v>
          </cell>
          <cell r="E6905" t="str">
            <v>CVLSEA</v>
          </cell>
          <cell r="F6905" t="str">
            <v>CVL</v>
          </cell>
          <cell r="G6905">
            <v>39185</v>
          </cell>
          <cell r="H6905" t="str">
            <v>Active</v>
          </cell>
          <cell r="I6905">
            <v>1</v>
          </cell>
          <cell r="J6905">
            <v>39351</v>
          </cell>
          <cell r="K6905" t="str">
            <v>V</v>
          </cell>
          <cell r="L6905" t="str">
            <v>CP</v>
          </cell>
          <cell r="M6905" t="str">
            <v>0007</v>
          </cell>
          <cell r="N6905">
            <v>0</v>
          </cell>
          <cell r="O6905">
            <v>0</v>
          </cell>
          <cell r="P6905">
            <v>0</v>
          </cell>
          <cell r="Q6905">
            <v>0</v>
          </cell>
          <cell r="R6905">
            <v>0</v>
          </cell>
          <cell r="S6905">
            <v>0</v>
          </cell>
          <cell r="T6905">
            <v>0</v>
          </cell>
          <cell r="U6905">
            <v>117</v>
          </cell>
          <cell r="V6905">
            <v>0</v>
          </cell>
          <cell r="W6905">
            <v>117</v>
          </cell>
          <cell r="X6905">
            <v>0</v>
          </cell>
        </row>
        <row r="6906">
          <cell r="A6906" t="str">
            <v>1934700</v>
          </cell>
          <cell r="B6906">
            <v>1</v>
          </cell>
          <cell r="C6906" t="str">
            <v>AFS Backflow Preventor</v>
          </cell>
          <cell r="D6906" t="str">
            <v>52</v>
          </cell>
          <cell r="E6906" t="str">
            <v>PLEGEN</v>
          </cell>
          <cell r="F6906" t="str">
            <v>PLE</v>
          </cell>
          <cell r="G6906">
            <v>38807</v>
          </cell>
          <cell r="H6906" t="str">
            <v>Active</v>
          </cell>
          <cell r="I6906">
            <v>1</v>
          </cell>
          <cell r="J6906">
            <v>39344</v>
          </cell>
          <cell r="K6906" t="str">
            <v>AC</v>
          </cell>
          <cell r="L6906" t="str">
            <v>NA</v>
          </cell>
          <cell r="M6906" t="str">
            <v>0032</v>
          </cell>
          <cell r="N6906">
            <v>9251.64</v>
          </cell>
          <cell r="O6906">
            <v>0</v>
          </cell>
          <cell r="P6906">
            <v>1696.13</v>
          </cell>
          <cell r="Q6906">
            <v>9251.64</v>
          </cell>
          <cell r="R6906">
            <v>0</v>
          </cell>
          <cell r="S6906">
            <v>0</v>
          </cell>
          <cell r="T6906">
            <v>5</v>
          </cell>
          <cell r="U6906">
            <v>0</v>
          </cell>
          <cell r="V6906">
            <v>0</v>
          </cell>
          <cell r="W6906">
            <v>0</v>
          </cell>
          <cell r="X6906">
            <v>0</v>
          </cell>
        </row>
        <row r="6907">
          <cell r="A6907" t="str">
            <v>1934800</v>
          </cell>
          <cell r="B6907">
            <v>1</v>
          </cell>
          <cell r="C6907" t="str">
            <v>Toyota Hilux Fitout Costs (Airport 2)</v>
          </cell>
          <cell r="D6907" t="str">
            <v>64</v>
          </cell>
          <cell r="E6907" t="str">
            <v>MOTCAR</v>
          </cell>
          <cell r="F6907" t="str">
            <v>MOT</v>
          </cell>
          <cell r="G6907">
            <v>38807</v>
          </cell>
          <cell r="H6907" t="str">
            <v>Active</v>
          </cell>
          <cell r="I6907">
            <v>1</v>
          </cell>
          <cell r="J6907">
            <v>39343</v>
          </cell>
          <cell r="K6907" t="str">
            <v>AC</v>
          </cell>
          <cell r="L6907" t="str">
            <v>NA</v>
          </cell>
          <cell r="M6907" t="str">
            <v>0032</v>
          </cell>
          <cell r="N6907">
            <v>18391.95</v>
          </cell>
          <cell r="O6907">
            <v>0</v>
          </cell>
          <cell r="P6907">
            <v>3371.86</v>
          </cell>
          <cell r="Q6907">
            <v>18391.95</v>
          </cell>
          <cell r="R6907">
            <v>0</v>
          </cell>
          <cell r="S6907">
            <v>0</v>
          </cell>
          <cell r="T6907">
            <v>5</v>
          </cell>
          <cell r="U6907">
            <v>0</v>
          </cell>
          <cell r="V6907">
            <v>0</v>
          </cell>
          <cell r="W6907">
            <v>0</v>
          </cell>
          <cell r="X6907">
            <v>0</v>
          </cell>
        </row>
        <row r="6908">
          <cell r="A6908" t="str">
            <v>1934900</v>
          </cell>
          <cell r="B6908">
            <v>1</v>
          </cell>
          <cell r="C6908" t="str">
            <v>Digital Video Recorders</v>
          </cell>
          <cell r="D6908" t="str">
            <v>32</v>
          </cell>
          <cell r="E6908" t="str">
            <v>PLEGEN</v>
          </cell>
          <cell r="F6908" t="str">
            <v>PLE</v>
          </cell>
          <cell r="G6908">
            <v>38807</v>
          </cell>
          <cell r="H6908" t="str">
            <v>Active</v>
          </cell>
          <cell r="I6908">
            <v>1</v>
          </cell>
          <cell r="J6908">
            <v>39344</v>
          </cell>
          <cell r="K6908" t="str">
            <v>X</v>
          </cell>
          <cell r="L6908" t="str">
            <v>TN</v>
          </cell>
          <cell r="M6908" t="str">
            <v>0016</v>
          </cell>
          <cell r="N6908">
            <v>61674</v>
          </cell>
          <cell r="O6908">
            <v>0</v>
          </cell>
          <cell r="P6908">
            <v>11306.9</v>
          </cell>
          <cell r="Q6908">
            <v>61674</v>
          </cell>
          <cell r="R6908">
            <v>0</v>
          </cell>
          <cell r="S6908">
            <v>0</v>
          </cell>
          <cell r="T6908">
            <v>5</v>
          </cell>
          <cell r="U6908">
            <v>0</v>
          </cell>
          <cell r="V6908">
            <v>0</v>
          </cell>
          <cell r="W6908">
            <v>0</v>
          </cell>
          <cell r="X6908">
            <v>0</v>
          </cell>
        </row>
        <row r="6909">
          <cell r="A6909" t="str">
            <v>1935000</v>
          </cell>
          <cell r="B6909">
            <v>1</v>
          </cell>
          <cell r="C6909" t="str">
            <v>HP Compaq dx7200 MT P4-630 3.0GHZ HT/80</v>
          </cell>
          <cell r="D6909" t="str">
            <v>32</v>
          </cell>
          <cell r="E6909" t="str">
            <v>CMPHAR</v>
          </cell>
          <cell r="F6909" t="str">
            <v>CMP</v>
          </cell>
          <cell r="G6909">
            <v>38807</v>
          </cell>
          <cell r="H6909" t="str">
            <v>Active</v>
          </cell>
          <cell r="I6909">
            <v>1</v>
          </cell>
          <cell r="J6909">
            <v>39344</v>
          </cell>
          <cell r="K6909" t="str">
            <v>X</v>
          </cell>
          <cell r="L6909" t="str">
            <v>TN</v>
          </cell>
          <cell r="M6909" t="str">
            <v>0016</v>
          </cell>
          <cell r="N6909">
            <v>1886.42</v>
          </cell>
          <cell r="O6909">
            <v>0</v>
          </cell>
          <cell r="P6909">
            <v>0</v>
          </cell>
          <cell r="Q6909">
            <v>1886.42</v>
          </cell>
          <cell r="R6909">
            <v>0</v>
          </cell>
          <cell r="S6909">
            <v>0</v>
          </cell>
          <cell r="T6909">
            <v>3</v>
          </cell>
          <cell r="U6909">
            <v>0</v>
          </cell>
          <cell r="V6909">
            <v>0</v>
          </cell>
          <cell r="W6909">
            <v>0</v>
          </cell>
          <cell r="X6909">
            <v>0</v>
          </cell>
        </row>
        <row r="6910">
          <cell r="A6910" t="str">
            <v>1935100</v>
          </cell>
          <cell r="B6910">
            <v>1</v>
          </cell>
          <cell r="C6910" t="str">
            <v>Low Cost Car Park Electrical Services</v>
          </cell>
          <cell r="D6910" t="str">
            <v>42</v>
          </cell>
          <cell r="E6910" t="str">
            <v>CVLSER</v>
          </cell>
          <cell r="F6910" t="str">
            <v>CVL</v>
          </cell>
          <cell r="G6910">
            <v>39185</v>
          </cell>
          <cell r="H6910" t="str">
            <v>Active</v>
          </cell>
          <cell r="I6910">
            <v>1</v>
          </cell>
          <cell r="J6910">
            <v>39351</v>
          </cell>
          <cell r="K6910" t="str">
            <v>V</v>
          </cell>
          <cell r="L6910" t="str">
            <v>CP</v>
          </cell>
          <cell r="M6910" t="str">
            <v>0005</v>
          </cell>
          <cell r="N6910">
            <v>0</v>
          </cell>
          <cell r="O6910">
            <v>0</v>
          </cell>
          <cell r="P6910">
            <v>0</v>
          </cell>
          <cell r="Q6910">
            <v>0</v>
          </cell>
          <cell r="R6910">
            <v>0</v>
          </cell>
          <cell r="S6910">
            <v>0</v>
          </cell>
          <cell r="T6910">
            <v>0</v>
          </cell>
          <cell r="U6910">
            <v>241</v>
          </cell>
          <cell r="V6910">
            <v>0</v>
          </cell>
          <cell r="W6910">
            <v>241</v>
          </cell>
          <cell r="X6910">
            <v>0</v>
          </cell>
        </row>
        <row r="6911">
          <cell r="A6911" t="str">
            <v>1935200</v>
          </cell>
          <cell r="B6911">
            <v>1</v>
          </cell>
          <cell r="C6911" t="str">
            <v>Low Cost Carpark</v>
          </cell>
          <cell r="D6911" t="str">
            <v>42</v>
          </cell>
          <cell r="E6911" t="str">
            <v>CVLSEA</v>
          </cell>
          <cell r="F6911" t="str">
            <v>CVL</v>
          </cell>
          <cell r="G6911">
            <v>39185</v>
          </cell>
          <cell r="H6911" t="str">
            <v>Active</v>
          </cell>
          <cell r="I6911">
            <v>1</v>
          </cell>
          <cell r="J6911">
            <v>39351</v>
          </cell>
          <cell r="K6911" t="str">
            <v>V</v>
          </cell>
          <cell r="L6911" t="str">
            <v>CP</v>
          </cell>
          <cell r="M6911" t="str">
            <v>0005</v>
          </cell>
          <cell r="N6911">
            <v>0</v>
          </cell>
          <cell r="O6911">
            <v>0</v>
          </cell>
          <cell r="P6911">
            <v>0</v>
          </cell>
          <cell r="Q6911">
            <v>0</v>
          </cell>
          <cell r="R6911">
            <v>0</v>
          </cell>
          <cell r="S6911">
            <v>0</v>
          </cell>
          <cell r="T6911">
            <v>0</v>
          </cell>
          <cell r="U6911">
            <v>241</v>
          </cell>
          <cell r="V6911">
            <v>0</v>
          </cell>
          <cell r="W6911">
            <v>241</v>
          </cell>
          <cell r="X6911">
            <v>0</v>
          </cell>
        </row>
        <row r="6912">
          <cell r="A6912" t="str">
            <v>1935300</v>
          </cell>
          <cell r="B6912">
            <v>1</v>
          </cell>
          <cell r="C6912" t="str">
            <v>Pavement &amp; Pavement Surface</v>
          </cell>
          <cell r="D6912" t="str">
            <v>62</v>
          </cell>
          <cell r="E6912" t="str">
            <v>CVLSEA</v>
          </cell>
          <cell r="F6912" t="str">
            <v>CVL</v>
          </cell>
          <cell r="G6912">
            <v>38820</v>
          </cell>
          <cell r="H6912" t="str">
            <v>Active</v>
          </cell>
          <cell r="I6912">
            <v>1600</v>
          </cell>
          <cell r="J6912">
            <v>39344</v>
          </cell>
          <cell r="K6912" t="str">
            <v>AL</v>
          </cell>
          <cell r="L6912" t="str">
            <v>AP</v>
          </cell>
          <cell r="M6912" t="str">
            <v>0009</v>
          </cell>
          <cell r="N6912">
            <v>28673.09</v>
          </cell>
          <cell r="O6912">
            <v>108.9</v>
          </cell>
          <cell r="P6912">
            <v>1306.25</v>
          </cell>
          <cell r="Q6912">
            <v>2612.5</v>
          </cell>
          <cell r="R6912">
            <v>26060.59</v>
          </cell>
          <cell r="S6912">
            <v>8050.23</v>
          </cell>
          <cell r="T6912">
            <v>21</v>
          </cell>
          <cell r="U6912">
            <v>347</v>
          </cell>
          <cell r="V6912">
            <v>19</v>
          </cell>
          <cell r="W6912">
            <v>347</v>
          </cell>
          <cell r="X6912">
            <v>0</v>
          </cell>
        </row>
        <row r="6913">
          <cell r="A6913" t="str">
            <v>1935400</v>
          </cell>
          <cell r="B6913">
            <v>1</v>
          </cell>
          <cell r="C6913" t="str">
            <v>Aero Club</v>
          </cell>
          <cell r="D6913" t="str">
            <v>62</v>
          </cell>
          <cell r="E6913" t="str">
            <v>LAN</v>
          </cell>
          <cell r="F6913" t="str">
            <v>LAN</v>
          </cell>
          <cell r="G6913">
            <v>38820</v>
          </cell>
          <cell r="H6913" t="str">
            <v>Active</v>
          </cell>
          <cell r="I6913">
            <v>3442</v>
          </cell>
          <cell r="J6913">
            <v>39343</v>
          </cell>
          <cell r="K6913" t="str">
            <v>AC</v>
          </cell>
          <cell r="L6913" t="str">
            <v>AP</v>
          </cell>
          <cell r="M6913" t="str">
            <v>0009</v>
          </cell>
          <cell r="N6913">
            <v>774450</v>
          </cell>
          <cell r="O6913">
            <v>0</v>
          </cell>
          <cell r="P6913">
            <v>0</v>
          </cell>
          <cell r="Q6913">
            <v>0</v>
          </cell>
          <cell r="R6913">
            <v>774450</v>
          </cell>
          <cell r="S6913">
            <v>296429.52</v>
          </cell>
          <cell r="T6913">
            <v>0</v>
          </cell>
          <cell r="U6913">
            <v>0</v>
          </cell>
          <cell r="V6913">
            <v>0</v>
          </cell>
          <cell r="W6913">
            <v>0</v>
          </cell>
          <cell r="X6913">
            <v>0</v>
          </cell>
        </row>
        <row r="6914">
          <cell r="A6914" t="str">
            <v>1935500</v>
          </cell>
          <cell r="B6914">
            <v>1</v>
          </cell>
          <cell r="C6914" t="str">
            <v>GSE Area North</v>
          </cell>
          <cell r="D6914" t="str">
            <v>62</v>
          </cell>
          <cell r="E6914" t="str">
            <v>LAN</v>
          </cell>
          <cell r="F6914" t="str">
            <v>LAN</v>
          </cell>
          <cell r="G6914">
            <v>38820</v>
          </cell>
          <cell r="H6914" t="str">
            <v>Active</v>
          </cell>
          <cell r="I6914">
            <v>1436</v>
          </cell>
          <cell r="J6914">
            <v>39343</v>
          </cell>
          <cell r="K6914" t="str">
            <v>AC</v>
          </cell>
          <cell r="L6914" t="str">
            <v>AP</v>
          </cell>
          <cell r="M6914" t="str">
            <v>0011</v>
          </cell>
          <cell r="N6914">
            <v>323100</v>
          </cell>
          <cell r="O6914">
            <v>0</v>
          </cell>
          <cell r="P6914">
            <v>0</v>
          </cell>
          <cell r="Q6914">
            <v>0</v>
          </cell>
          <cell r="R6914">
            <v>323100</v>
          </cell>
          <cell r="S6914">
            <v>231402.85</v>
          </cell>
          <cell r="T6914">
            <v>0</v>
          </cell>
          <cell r="U6914">
            <v>0</v>
          </cell>
          <cell r="V6914">
            <v>0</v>
          </cell>
          <cell r="W6914">
            <v>0</v>
          </cell>
          <cell r="X6914">
            <v>0</v>
          </cell>
        </row>
        <row r="6915">
          <cell r="A6915" t="str">
            <v>1935600</v>
          </cell>
          <cell r="B6915">
            <v>1</v>
          </cell>
          <cell r="C6915" t="str">
            <v>Apron Retail Area</v>
          </cell>
          <cell r="D6915" t="str">
            <v>41</v>
          </cell>
          <cell r="E6915" t="str">
            <v>LAN</v>
          </cell>
          <cell r="F6915" t="str">
            <v>LAN</v>
          </cell>
          <cell r="G6915">
            <v>38820</v>
          </cell>
          <cell r="H6915" t="str">
            <v>Active</v>
          </cell>
          <cell r="I6915">
            <v>5768</v>
          </cell>
          <cell r="J6915">
            <v>39343</v>
          </cell>
          <cell r="K6915" t="str">
            <v>AC</v>
          </cell>
          <cell r="L6915" t="str">
            <v>AP</v>
          </cell>
          <cell r="M6915" t="str">
            <v>0012</v>
          </cell>
          <cell r="N6915">
            <v>1297800</v>
          </cell>
          <cell r="O6915">
            <v>0</v>
          </cell>
          <cell r="P6915">
            <v>0</v>
          </cell>
          <cell r="Q6915">
            <v>0</v>
          </cell>
          <cell r="R6915">
            <v>1297800</v>
          </cell>
          <cell r="S6915">
            <v>496747.67</v>
          </cell>
          <cell r="T6915">
            <v>0</v>
          </cell>
          <cell r="U6915">
            <v>0</v>
          </cell>
          <cell r="V6915">
            <v>0</v>
          </cell>
          <cell r="W6915">
            <v>0</v>
          </cell>
          <cell r="X6915">
            <v>0</v>
          </cell>
        </row>
        <row r="6916">
          <cell r="A6916" t="str">
            <v>1935700</v>
          </cell>
          <cell r="B6916">
            <v>1</v>
          </cell>
          <cell r="C6916" t="str">
            <v>SE Apron Grassed</v>
          </cell>
          <cell r="D6916" t="str">
            <v>62</v>
          </cell>
          <cell r="E6916" t="str">
            <v>LAN</v>
          </cell>
          <cell r="F6916" t="str">
            <v>LAN</v>
          </cell>
          <cell r="G6916">
            <v>38820</v>
          </cell>
          <cell r="H6916" t="str">
            <v>Active</v>
          </cell>
          <cell r="I6916">
            <v>1587</v>
          </cell>
          <cell r="J6916">
            <v>39343</v>
          </cell>
          <cell r="K6916" t="str">
            <v>AC</v>
          </cell>
          <cell r="L6916" t="str">
            <v>AP</v>
          </cell>
          <cell r="M6916" t="str">
            <v>0013</v>
          </cell>
          <cell r="N6916">
            <v>357075</v>
          </cell>
          <cell r="O6916">
            <v>0</v>
          </cell>
          <cell r="P6916">
            <v>0</v>
          </cell>
          <cell r="Q6916">
            <v>0</v>
          </cell>
          <cell r="R6916">
            <v>357075</v>
          </cell>
          <cell r="S6916">
            <v>266010.58</v>
          </cell>
          <cell r="T6916">
            <v>0</v>
          </cell>
          <cell r="U6916">
            <v>0</v>
          </cell>
          <cell r="V6916">
            <v>0</v>
          </cell>
          <cell r="W6916">
            <v>0</v>
          </cell>
          <cell r="X6916">
            <v>0</v>
          </cell>
        </row>
        <row r="6917">
          <cell r="A6917" t="str">
            <v>1935800</v>
          </cell>
          <cell r="B6917">
            <v>1</v>
          </cell>
          <cell r="C6917" t="str">
            <v>SE Apron Grassed</v>
          </cell>
          <cell r="D6917" t="str">
            <v>62</v>
          </cell>
          <cell r="E6917" t="str">
            <v>LAN</v>
          </cell>
          <cell r="F6917" t="str">
            <v>LAN</v>
          </cell>
          <cell r="G6917">
            <v>38820</v>
          </cell>
          <cell r="H6917" t="str">
            <v>Active</v>
          </cell>
          <cell r="I6917">
            <v>1080</v>
          </cell>
          <cell r="J6917">
            <v>39343</v>
          </cell>
          <cell r="K6917" t="str">
            <v>AC</v>
          </cell>
          <cell r="L6917" t="str">
            <v>AP</v>
          </cell>
          <cell r="M6917" t="str">
            <v>0014</v>
          </cell>
          <cell r="N6917">
            <v>243000</v>
          </cell>
          <cell r="O6917">
            <v>0</v>
          </cell>
          <cell r="P6917">
            <v>0</v>
          </cell>
          <cell r="Q6917">
            <v>0</v>
          </cell>
          <cell r="R6917">
            <v>243000</v>
          </cell>
          <cell r="S6917">
            <v>181028</v>
          </cell>
          <cell r="T6917">
            <v>0</v>
          </cell>
          <cell r="U6917">
            <v>0</v>
          </cell>
          <cell r="V6917">
            <v>0</v>
          </cell>
          <cell r="W6917">
            <v>0</v>
          </cell>
          <cell r="X6917">
            <v>0</v>
          </cell>
        </row>
        <row r="6918">
          <cell r="A6918" t="str">
            <v>1935900</v>
          </cell>
          <cell r="B6918">
            <v>1</v>
          </cell>
          <cell r="C6918" t="str">
            <v>Stubway 11</v>
          </cell>
          <cell r="D6918" t="str">
            <v>62</v>
          </cell>
          <cell r="E6918" t="str">
            <v>LAN</v>
          </cell>
          <cell r="F6918" t="str">
            <v>LAN</v>
          </cell>
          <cell r="G6918">
            <v>38820</v>
          </cell>
          <cell r="H6918" t="str">
            <v>Active</v>
          </cell>
          <cell r="I6918">
            <v>3685</v>
          </cell>
          <cell r="J6918">
            <v>39343</v>
          </cell>
          <cell r="K6918" t="str">
            <v>AC</v>
          </cell>
          <cell r="L6918" t="str">
            <v>MA</v>
          </cell>
          <cell r="M6918" t="str">
            <v>0061</v>
          </cell>
          <cell r="N6918">
            <v>460625</v>
          </cell>
          <cell r="O6918">
            <v>0</v>
          </cell>
          <cell r="P6918">
            <v>0</v>
          </cell>
          <cell r="Q6918">
            <v>0</v>
          </cell>
          <cell r="R6918">
            <v>460625</v>
          </cell>
          <cell r="S6918">
            <v>236865.17</v>
          </cell>
          <cell r="T6918">
            <v>0</v>
          </cell>
          <cell r="U6918">
            <v>0</v>
          </cell>
          <cell r="V6918">
            <v>0</v>
          </cell>
          <cell r="W6918">
            <v>0</v>
          </cell>
          <cell r="X6918">
            <v>0</v>
          </cell>
        </row>
        <row r="6919">
          <cell r="A6919" t="str">
            <v>1936000</v>
          </cell>
          <cell r="B6919">
            <v>1</v>
          </cell>
          <cell r="C6919" t="str">
            <v>Starter Extension 34</v>
          </cell>
          <cell r="D6919" t="str">
            <v>62</v>
          </cell>
          <cell r="E6919" t="str">
            <v>LAN</v>
          </cell>
          <cell r="F6919" t="str">
            <v>LAN</v>
          </cell>
          <cell r="G6919">
            <v>38820</v>
          </cell>
          <cell r="H6919" t="str">
            <v>Active</v>
          </cell>
          <cell r="I6919">
            <v>3730</v>
          </cell>
          <cell r="J6919">
            <v>39343</v>
          </cell>
          <cell r="K6919" t="str">
            <v>AC</v>
          </cell>
          <cell r="L6919" t="str">
            <v>MA</v>
          </cell>
          <cell r="M6919" t="str">
            <v>0062</v>
          </cell>
          <cell r="N6919">
            <v>466250</v>
          </cell>
          <cell r="O6919">
            <v>0</v>
          </cell>
          <cell r="P6919">
            <v>0</v>
          </cell>
          <cell r="Q6919">
            <v>0</v>
          </cell>
          <cell r="R6919">
            <v>466250</v>
          </cell>
          <cell r="S6919">
            <v>239757.69</v>
          </cell>
          <cell r="T6919">
            <v>0</v>
          </cell>
          <cell r="U6919">
            <v>0</v>
          </cell>
          <cell r="V6919">
            <v>0</v>
          </cell>
          <cell r="W6919">
            <v>0</v>
          </cell>
          <cell r="X6919">
            <v>0</v>
          </cell>
        </row>
        <row r="6920">
          <cell r="A6920" t="str">
            <v>1936200</v>
          </cell>
          <cell r="B6920">
            <v>1</v>
          </cell>
          <cell r="C6920" t="str">
            <v>RESA</v>
          </cell>
          <cell r="D6920" t="str">
            <v>62</v>
          </cell>
          <cell r="E6920" t="str">
            <v>LAN</v>
          </cell>
          <cell r="F6920" t="str">
            <v>LAN</v>
          </cell>
          <cell r="G6920">
            <v>38820</v>
          </cell>
          <cell r="H6920" t="str">
            <v>Active</v>
          </cell>
          <cell r="I6920">
            <v>2414</v>
          </cell>
          <cell r="J6920">
            <v>39343</v>
          </cell>
          <cell r="K6920" t="str">
            <v>AC</v>
          </cell>
          <cell r="L6920" t="str">
            <v>MA</v>
          </cell>
          <cell r="M6920" t="str">
            <v>0064</v>
          </cell>
          <cell r="N6920">
            <v>301750</v>
          </cell>
          <cell r="O6920">
            <v>0</v>
          </cell>
          <cell r="P6920">
            <v>0</v>
          </cell>
          <cell r="Q6920">
            <v>0</v>
          </cell>
          <cell r="R6920">
            <v>301750</v>
          </cell>
          <cell r="S6920">
            <v>155167.57999999999</v>
          </cell>
          <cell r="T6920">
            <v>0</v>
          </cell>
          <cell r="U6920">
            <v>0</v>
          </cell>
          <cell r="V6920">
            <v>0</v>
          </cell>
          <cell r="W6920">
            <v>0</v>
          </cell>
          <cell r="X6920">
            <v>0</v>
          </cell>
        </row>
        <row r="6921">
          <cell r="A6921" t="str">
            <v>1936400</v>
          </cell>
          <cell r="B6921">
            <v>1</v>
          </cell>
          <cell r="C6921" t="str">
            <v>Runway 16</v>
          </cell>
          <cell r="D6921" t="str">
            <v>62</v>
          </cell>
          <cell r="E6921" t="str">
            <v>LAN</v>
          </cell>
          <cell r="F6921" t="str">
            <v>LAN</v>
          </cell>
          <cell r="G6921">
            <v>38820</v>
          </cell>
          <cell r="H6921" t="str">
            <v>Active</v>
          </cell>
          <cell r="I6921">
            <v>8988</v>
          </cell>
          <cell r="J6921">
            <v>39343</v>
          </cell>
          <cell r="K6921" t="str">
            <v>AC</v>
          </cell>
          <cell r="L6921" t="str">
            <v>MA</v>
          </cell>
          <cell r="M6921" t="str">
            <v>0066</v>
          </cell>
          <cell r="N6921">
            <v>0</v>
          </cell>
          <cell r="O6921">
            <v>0</v>
          </cell>
          <cell r="P6921">
            <v>0</v>
          </cell>
          <cell r="Q6921">
            <v>0</v>
          </cell>
          <cell r="R6921">
            <v>0</v>
          </cell>
          <cell r="S6921">
            <v>0</v>
          </cell>
          <cell r="T6921">
            <v>0</v>
          </cell>
          <cell r="U6921">
            <v>0</v>
          </cell>
          <cell r="V6921">
            <v>0</v>
          </cell>
          <cell r="W6921">
            <v>0</v>
          </cell>
          <cell r="X6921">
            <v>0</v>
          </cell>
        </row>
        <row r="6922">
          <cell r="A6922" t="str">
            <v>1936600</v>
          </cell>
          <cell r="B6922">
            <v>1</v>
          </cell>
          <cell r="C6922" t="str">
            <v>Runway 16A ex Seawall</v>
          </cell>
          <cell r="D6922" t="str">
            <v>62</v>
          </cell>
          <cell r="E6922" t="str">
            <v>LAN</v>
          </cell>
          <cell r="F6922" t="str">
            <v>LAN</v>
          </cell>
          <cell r="G6922">
            <v>38820</v>
          </cell>
          <cell r="H6922" t="str">
            <v>Active</v>
          </cell>
          <cell r="I6922">
            <v>1138</v>
          </cell>
          <cell r="J6922">
            <v>39343</v>
          </cell>
          <cell r="K6922" t="str">
            <v>AC</v>
          </cell>
          <cell r="L6922" t="str">
            <v>MA</v>
          </cell>
          <cell r="M6922" t="str">
            <v>0068</v>
          </cell>
          <cell r="N6922">
            <v>0</v>
          </cell>
          <cell r="O6922">
            <v>0</v>
          </cell>
          <cell r="P6922">
            <v>0</v>
          </cell>
          <cell r="Q6922">
            <v>0</v>
          </cell>
          <cell r="R6922">
            <v>0</v>
          </cell>
          <cell r="S6922">
            <v>0</v>
          </cell>
          <cell r="T6922">
            <v>0</v>
          </cell>
          <cell r="U6922">
            <v>0</v>
          </cell>
          <cell r="V6922">
            <v>0</v>
          </cell>
          <cell r="W6922">
            <v>0</v>
          </cell>
          <cell r="X6922">
            <v>0</v>
          </cell>
        </row>
        <row r="6923">
          <cell r="A6923" t="str">
            <v>1936800</v>
          </cell>
          <cell r="B6923">
            <v>1</v>
          </cell>
          <cell r="C6923" t="str">
            <v>Stubway 12</v>
          </cell>
          <cell r="D6923" t="str">
            <v>62</v>
          </cell>
          <cell r="E6923" t="str">
            <v>LAN</v>
          </cell>
          <cell r="F6923" t="str">
            <v>LAN</v>
          </cell>
          <cell r="G6923">
            <v>38820</v>
          </cell>
          <cell r="H6923" t="str">
            <v>Active</v>
          </cell>
          <cell r="I6923">
            <v>4963</v>
          </cell>
          <cell r="J6923">
            <v>39343</v>
          </cell>
          <cell r="K6923" t="str">
            <v>AC</v>
          </cell>
          <cell r="L6923" t="str">
            <v>MA</v>
          </cell>
          <cell r="M6923" t="str">
            <v>0071</v>
          </cell>
          <cell r="N6923">
            <v>620375</v>
          </cell>
          <cell r="O6923">
            <v>0</v>
          </cell>
          <cell r="P6923">
            <v>0</v>
          </cell>
          <cell r="Q6923">
            <v>0</v>
          </cell>
          <cell r="R6923">
            <v>620375</v>
          </cell>
          <cell r="S6923">
            <v>319012.71000000002</v>
          </cell>
          <cell r="T6923">
            <v>0</v>
          </cell>
          <cell r="U6923">
            <v>0</v>
          </cell>
          <cell r="V6923">
            <v>0</v>
          </cell>
          <cell r="W6923">
            <v>0</v>
          </cell>
          <cell r="X6923">
            <v>0</v>
          </cell>
        </row>
        <row r="6924">
          <cell r="A6924" t="str">
            <v>1936900</v>
          </cell>
          <cell r="B6924">
            <v>1</v>
          </cell>
          <cell r="C6924" t="str">
            <v>Starter Extension 16</v>
          </cell>
          <cell r="D6924" t="str">
            <v>62</v>
          </cell>
          <cell r="E6924" t="str">
            <v>LAN</v>
          </cell>
          <cell r="F6924" t="str">
            <v>LAN</v>
          </cell>
          <cell r="G6924">
            <v>38820</v>
          </cell>
          <cell r="H6924" t="str">
            <v>Active</v>
          </cell>
          <cell r="I6924">
            <v>3674</v>
          </cell>
          <cell r="J6924">
            <v>39343</v>
          </cell>
          <cell r="K6924" t="str">
            <v>AC</v>
          </cell>
          <cell r="L6924" t="str">
            <v>MA</v>
          </cell>
          <cell r="M6924" t="str">
            <v>0072</v>
          </cell>
          <cell r="N6924">
            <v>459250</v>
          </cell>
          <cell r="O6924">
            <v>0</v>
          </cell>
          <cell r="P6924">
            <v>0</v>
          </cell>
          <cell r="Q6924">
            <v>0</v>
          </cell>
          <cell r="R6924">
            <v>459250</v>
          </cell>
          <cell r="S6924">
            <v>236158.11</v>
          </cell>
          <cell r="T6924">
            <v>0</v>
          </cell>
          <cell r="U6924">
            <v>0</v>
          </cell>
          <cell r="V6924">
            <v>0</v>
          </cell>
          <cell r="W6924">
            <v>0</v>
          </cell>
          <cell r="X6924">
            <v>0</v>
          </cell>
        </row>
        <row r="6925">
          <cell r="A6925" t="str">
            <v>1937000</v>
          </cell>
          <cell r="B6925">
            <v>1</v>
          </cell>
          <cell r="C6925" t="str">
            <v>RESA</v>
          </cell>
          <cell r="D6925" t="str">
            <v>62</v>
          </cell>
          <cell r="E6925" t="str">
            <v>LAN</v>
          </cell>
          <cell r="F6925" t="str">
            <v>LAN</v>
          </cell>
          <cell r="G6925">
            <v>38820</v>
          </cell>
          <cell r="H6925" t="str">
            <v>Active</v>
          </cell>
          <cell r="I6925">
            <v>3817</v>
          </cell>
          <cell r="J6925">
            <v>39343</v>
          </cell>
          <cell r="K6925" t="str">
            <v>AC</v>
          </cell>
          <cell r="L6925" t="str">
            <v>MA</v>
          </cell>
          <cell r="M6925" t="str">
            <v>0073</v>
          </cell>
          <cell r="N6925">
            <v>477125</v>
          </cell>
          <cell r="O6925">
            <v>0</v>
          </cell>
          <cell r="P6925">
            <v>0</v>
          </cell>
          <cell r="Q6925">
            <v>0</v>
          </cell>
          <cell r="R6925">
            <v>477125</v>
          </cell>
          <cell r="S6925">
            <v>245349.9</v>
          </cell>
          <cell r="T6925">
            <v>0</v>
          </cell>
          <cell r="U6925">
            <v>0</v>
          </cell>
          <cell r="V6925">
            <v>0</v>
          </cell>
          <cell r="W6925">
            <v>0</v>
          </cell>
          <cell r="X6925">
            <v>0</v>
          </cell>
        </row>
        <row r="6926">
          <cell r="A6926" t="str">
            <v>1937200</v>
          </cell>
          <cell r="B6926">
            <v>1</v>
          </cell>
          <cell r="C6926" t="str">
            <v>Runway 34</v>
          </cell>
          <cell r="D6926" t="str">
            <v>62</v>
          </cell>
          <cell r="E6926" t="str">
            <v>LAN</v>
          </cell>
          <cell r="F6926" t="str">
            <v>LAN</v>
          </cell>
          <cell r="G6926">
            <v>38820</v>
          </cell>
          <cell r="H6926" t="str">
            <v>Active</v>
          </cell>
          <cell r="I6926">
            <v>792</v>
          </cell>
          <cell r="J6926">
            <v>39343</v>
          </cell>
          <cell r="K6926" t="str">
            <v>AC</v>
          </cell>
          <cell r="L6926" t="str">
            <v>MA</v>
          </cell>
          <cell r="M6926" t="str">
            <v>0075</v>
          </cell>
          <cell r="N6926">
            <v>0</v>
          </cell>
          <cell r="O6926">
            <v>0</v>
          </cell>
          <cell r="P6926">
            <v>0</v>
          </cell>
          <cell r="Q6926">
            <v>0</v>
          </cell>
          <cell r="R6926">
            <v>0</v>
          </cell>
          <cell r="S6926">
            <v>0</v>
          </cell>
          <cell r="T6926">
            <v>0</v>
          </cell>
          <cell r="U6926">
            <v>0</v>
          </cell>
          <cell r="V6926">
            <v>0</v>
          </cell>
          <cell r="W6926">
            <v>0</v>
          </cell>
          <cell r="X6926">
            <v>0</v>
          </cell>
        </row>
        <row r="6927">
          <cell r="A6927" t="str">
            <v>1937400</v>
          </cell>
          <cell r="B6927">
            <v>1</v>
          </cell>
          <cell r="C6927" t="str">
            <v>Life Flight Trust</v>
          </cell>
          <cell r="D6927" t="str">
            <v>62</v>
          </cell>
          <cell r="E6927" t="str">
            <v>LAN</v>
          </cell>
          <cell r="F6927" t="str">
            <v>LAN</v>
          </cell>
          <cell r="G6927">
            <v>38820</v>
          </cell>
          <cell r="H6927" t="str">
            <v>Active</v>
          </cell>
          <cell r="I6927">
            <v>2350</v>
          </cell>
          <cell r="J6927">
            <v>39343</v>
          </cell>
          <cell r="K6927" t="str">
            <v>F</v>
          </cell>
          <cell r="L6927" t="str">
            <v>WA</v>
          </cell>
          <cell r="M6927" t="str">
            <v>0032</v>
          </cell>
          <cell r="N6927">
            <v>528750</v>
          </cell>
          <cell r="O6927">
            <v>0</v>
          </cell>
          <cell r="P6927">
            <v>0</v>
          </cell>
          <cell r="Q6927">
            <v>0</v>
          </cell>
          <cell r="R6927">
            <v>528750</v>
          </cell>
          <cell r="S6927">
            <v>372181.28</v>
          </cell>
          <cell r="T6927">
            <v>0</v>
          </cell>
          <cell r="U6927">
            <v>0</v>
          </cell>
          <cell r="V6927">
            <v>0</v>
          </cell>
          <cell r="W6927">
            <v>0</v>
          </cell>
          <cell r="X6927">
            <v>0</v>
          </cell>
        </row>
        <row r="6928">
          <cell r="A6928" t="str">
            <v>1937500</v>
          </cell>
          <cell r="B6928">
            <v>1</v>
          </cell>
          <cell r="C6928" t="str">
            <v>Small Aviation</v>
          </cell>
          <cell r="D6928" t="str">
            <v>62</v>
          </cell>
          <cell r="E6928" t="str">
            <v>LAN</v>
          </cell>
          <cell r="F6928" t="str">
            <v>LAN</v>
          </cell>
          <cell r="G6928">
            <v>38820</v>
          </cell>
          <cell r="H6928" t="str">
            <v>Active</v>
          </cell>
          <cell r="I6928">
            <v>452</v>
          </cell>
          <cell r="J6928">
            <v>39343</v>
          </cell>
          <cell r="K6928" t="str">
            <v>AC</v>
          </cell>
          <cell r="L6928" t="str">
            <v>WA</v>
          </cell>
          <cell r="M6928" t="str">
            <v>0033</v>
          </cell>
          <cell r="N6928">
            <v>101700</v>
          </cell>
          <cell r="O6928">
            <v>0</v>
          </cell>
          <cell r="P6928">
            <v>0</v>
          </cell>
          <cell r="Q6928">
            <v>0</v>
          </cell>
          <cell r="R6928">
            <v>101700</v>
          </cell>
          <cell r="S6928">
            <v>71585.509999999995</v>
          </cell>
          <cell r="T6928">
            <v>0</v>
          </cell>
          <cell r="U6928">
            <v>0</v>
          </cell>
          <cell r="V6928">
            <v>0</v>
          </cell>
          <cell r="W6928">
            <v>0</v>
          </cell>
          <cell r="X6928">
            <v>0</v>
          </cell>
        </row>
        <row r="6929">
          <cell r="A6929" t="str">
            <v>1937600</v>
          </cell>
          <cell r="B6929">
            <v>1</v>
          </cell>
          <cell r="C6929" t="str">
            <v>Subway</v>
          </cell>
          <cell r="D6929" t="str">
            <v>62</v>
          </cell>
          <cell r="E6929" t="str">
            <v>LAN</v>
          </cell>
          <cell r="F6929" t="str">
            <v>LAN</v>
          </cell>
          <cell r="G6929">
            <v>38820</v>
          </cell>
          <cell r="H6929" t="str">
            <v>Active</v>
          </cell>
          <cell r="I6929">
            <v>348</v>
          </cell>
          <cell r="J6929">
            <v>39343</v>
          </cell>
          <cell r="K6929" t="str">
            <v>C</v>
          </cell>
          <cell r="L6929" t="str">
            <v>NA</v>
          </cell>
          <cell r="M6929" t="str">
            <v>0006</v>
          </cell>
          <cell r="N6929">
            <v>130500</v>
          </cell>
          <cell r="O6929">
            <v>0</v>
          </cell>
          <cell r="P6929">
            <v>0</v>
          </cell>
          <cell r="Q6929">
            <v>0</v>
          </cell>
          <cell r="R6929">
            <v>130500</v>
          </cell>
          <cell r="S6929">
            <v>25362</v>
          </cell>
          <cell r="T6929">
            <v>0</v>
          </cell>
          <cell r="U6929">
            <v>0</v>
          </cell>
          <cell r="V6929">
            <v>0</v>
          </cell>
          <cell r="W6929">
            <v>0</v>
          </cell>
          <cell r="X6929">
            <v>0</v>
          </cell>
        </row>
        <row r="6930">
          <cell r="A6930" t="str">
            <v>1937700</v>
          </cell>
          <cell r="B6930">
            <v>1</v>
          </cell>
          <cell r="C6930" t="str">
            <v>Comms Node Shed</v>
          </cell>
          <cell r="D6930" t="str">
            <v>56</v>
          </cell>
          <cell r="E6930" t="str">
            <v>LAN</v>
          </cell>
          <cell r="F6930" t="str">
            <v>LAN</v>
          </cell>
          <cell r="G6930">
            <v>38820</v>
          </cell>
          <cell r="H6930" t="str">
            <v>Active</v>
          </cell>
          <cell r="I6930">
            <v>200</v>
          </cell>
          <cell r="J6930">
            <v>39343</v>
          </cell>
          <cell r="K6930" t="str">
            <v>C</v>
          </cell>
          <cell r="L6930" t="str">
            <v>SA</v>
          </cell>
          <cell r="M6930" t="str">
            <v>0021</v>
          </cell>
          <cell r="N6930">
            <v>60000</v>
          </cell>
          <cell r="O6930">
            <v>0</v>
          </cell>
          <cell r="P6930">
            <v>0</v>
          </cell>
          <cell r="Q6930">
            <v>0</v>
          </cell>
          <cell r="R6930">
            <v>60000</v>
          </cell>
          <cell r="S6930">
            <v>37186.089999999997</v>
          </cell>
          <cell r="T6930">
            <v>0</v>
          </cell>
          <cell r="U6930">
            <v>0</v>
          </cell>
          <cell r="V6930">
            <v>0</v>
          </cell>
          <cell r="W6930">
            <v>0</v>
          </cell>
          <cell r="X6930">
            <v>0</v>
          </cell>
        </row>
        <row r="6931">
          <cell r="A6931" t="str">
            <v>1937800</v>
          </cell>
          <cell r="B6931">
            <v>1</v>
          </cell>
          <cell r="C6931" t="str">
            <v>Future Purpose</v>
          </cell>
          <cell r="D6931" t="str">
            <v>11</v>
          </cell>
          <cell r="E6931" t="str">
            <v>LAN</v>
          </cell>
          <cell r="F6931" t="str">
            <v>LAN</v>
          </cell>
          <cell r="G6931">
            <v>33162</v>
          </cell>
          <cell r="H6931" t="str">
            <v>Active</v>
          </cell>
          <cell r="I6931">
            <v>2315</v>
          </cell>
          <cell r="J6931">
            <v>39343</v>
          </cell>
          <cell r="K6931" t="str">
            <v>AL</v>
          </cell>
          <cell r="L6931" t="str">
            <v>WA</v>
          </cell>
          <cell r="M6931" t="str">
            <v>0030</v>
          </cell>
          <cell r="N6931">
            <v>1215375</v>
          </cell>
          <cell r="O6931">
            <v>0</v>
          </cell>
          <cell r="P6931">
            <v>0</v>
          </cell>
          <cell r="Q6931">
            <v>0</v>
          </cell>
          <cell r="R6931">
            <v>1215375</v>
          </cell>
          <cell r="S6931">
            <v>0</v>
          </cell>
          <cell r="T6931">
            <v>0</v>
          </cell>
          <cell r="U6931">
            <v>0</v>
          </cell>
          <cell r="V6931">
            <v>0</v>
          </cell>
          <cell r="W6931">
            <v>0</v>
          </cell>
          <cell r="X6931">
            <v>0</v>
          </cell>
        </row>
        <row r="6932">
          <cell r="A6932" t="str">
            <v>1937900</v>
          </cell>
          <cell r="B6932">
            <v>1</v>
          </cell>
          <cell r="C6932" t="str">
            <v>Future Purpose</v>
          </cell>
          <cell r="D6932" t="str">
            <v>11</v>
          </cell>
          <cell r="E6932" t="str">
            <v>LAN</v>
          </cell>
          <cell r="F6932" t="str">
            <v>LAN</v>
          </cell>
          <cell r="G6932">
            <v>33162</v>
          </cell>
          <cell r="H6932" t="str">
            <v>Active</v>
          </cell>
          <cell r="I6932">
            <v>2096</v>
          </cell>
          <cell r="J6932">
            <v>39343</v>
          </cell>
          <cell r="K6932" t="str">
            <v>AL</v>
          </cell>
          <cell r="L6932" t="str">
            <v>WA</v>
          </cell>
          <cell r="M6932" t="str">
            <v>0031</v>
          </cell>
          <cell r="N6932">
            <v>1100400</v>
          </cell>
          <cell r="O6932">
            <v>0</v>
          </cell>
          <cell r="P6932">
            <v>0</v>
          </cell>
          <cell r="Q6932">
            <v>0</v>
          </cell>
          <cell r="R6932">
            <v>1100400</v>
          </cell>
          <cell r="S6932">
            <v>0</v>
          </cell>
          <cell r="T6932">
            <v>0</v>
          </cell>
          <cell r="U6932">
            <v>0</v>
          </cell>
          <cell r="V6932">
            <v>0</v>
          </cell>
          <cell r="W6932">
            <v>0</v>
          </cell>
          <cell r="X6932">
            <v>0</v>
          </cell>
        </row>
        <row r="6933">
          <cell r="A6933" t="str">
            <v>1938000</v>
          </cell>
          <cell r="B6933">
            <v>1</v>
          </cell>
          <cell r="C6933" t="str">
            <v>PSV</v>
          </cell>
          <cell r="D6933" t="str">
            <v>42</v>
          </cell>
          <cell r="E6933" t="str">
            <v>LAN</v>
          </cell>
          <cell r="F6933" t="str">
            <v>LAN</v>
          </cell>
          <cell r="G6933">
            <v>38820</v>
          </cell>
          <cell r="H6933" t="str">
            <v>Active</v>
          </cell>
          <cell r="I6933">
            <v>2406</v>
          </cell>
          <cell r="J6933">
            <v>39343</v>
          </cell>
          <cell r="K6933" t="str">
            <v>V</v>
          </cell>
          <cell r="L6933" t="str">
            <v>CP</v>
          </cell>
          <cell r="M6933" t="str">
            <v>0008</v>
          </cell>
          <cell r="N6933">
            <v>1022550</v>
          </cell>
          <cell r="O6933">
            <v>0</v>
          </cell>
          <cell r="P6933">
            <v>0</v>
          </cell>
          <cell r="Q6933">
            <v>0</v>
          </cell>
          <cell r="R6933">
            <v>1022550</v>
          </cell>
          <cell r="S6933">
            <v>851921.25</v>
          </cell>
          <cell r="T6933">
            <v>0</v>
          </cell>
          <cell r="U6933">
            <v>0</v>
          </cell>
          <cell r="V6933">
            <v>0</v>
          </cell>
          <cell r="W6933">
            <v>0</v>
          </cell>
          <cell r="X6933">
            <v>0</v>
          </cell>
        </row>
        <row r="6934">
          <cell r="A6934" t="str">
            <v>1938100</v>
          </cell>
          <cell r="B6934">
            <v>1</v>
          </cell>
          <cell r="C6934" t="str">
            <v>Air NZ Valet</v>
          </cell>
          <cell r="D6934" t="str">
            <v>42</v>
          </cell>
          <cell r="E6934" t="str">
            <v>LAN</v>
          </cell>
          <cell r="F6934" t="str">
            <v>LAN</v>
          </cell>
          <cell r="G6934">
            <v>38820</v>
          </cell>
          <cell r="H6934" t="str">
            <v>Active</v>
          </cell>
          <cell r="I6934">
            <v>1589</v>
          </cell>
          <cell r="J6934">
            <v>39343</v>
          </cell>
          <cell r="K6934" t="str">
            <v>V</v>
          </cell>
          <cell r="L6934" t="str">
            <v>CP</v>
          </cell>
          <cell r="M6934" t="str">
            <v>0009</v>
          </cell>
          <cell r="N6934">
            <v>675325</v>
          </cell>
          <cell r="O6934">
            <v>0</v>
          </cell>
          <cell r="P6934">
            <v>0</v>
          </cell>
          <cell r="Q6934">
            <v>0</v>
          </cell>
          <cell r="R6934">
            <v>675325</v>
          </cell>
          <cell r="S6934">
            <v>580859.5</v>
          </cell>
          <cell r="T6934">
            <v>0</v>
          </cell>
          <cell r="U6934">
            <v>0</v>
          </cell>
          <cell r="V6934">
            <v>0</v>
          </cell>
          <cell r="W6934">
            <v>0</v>
          </cell>
          <cell r="X6934">
            <v>0</v>
          </cell>
        </row>
        <row r="6935">
          <cell r="A6935" t="str">
            <v>1938200</v>
          </cell>
          <cell r="B6935">
            <v>1</v>
          </cell>
          <cell r="C6935" t="str">
            <v>Pavement and Pavement Surface</v>
          </cell>
          <cell r="D6935" t="str">
            <v>62</v>
          </cell>
          <cell r="E6935" t="str">
            <v>CVLSEA</v>
          </cell>
          <cell r="F6935" t="str">
            <v>CVL</v>
          </cell>
          <cell r="G6935">
            <v>38820</v>
          </cell>
          <cell r="H6935" t="str">
            <v>Active</v>
          </cell>
          <cell r="I6935">
            <v>3816</v>
          </cell>
          <cell r="J6935">
            <v>39344</v>
          </cell>
          <cell r="K6935" t="str">
            <v>AC</v>
          </cell>
          <cell r="L6935" t="str">
            <v>AP</v>
          </cell>
          <cell r="M6935" t="str">
            <v>0001</v>
          </cell>
          <cell r="N6935">
            <v>302156.15000000002</v>
          </cell>
          <cell r="O6935">
            <v>1362.77</v>
          </cell>
          <cell r="P6935">
            <v>16353.35</v>
          </cell>
          <cell r="Q6935">
            <v>32706.7</v>
          </cell>
          <cell r="R6935">
            <v>269449.45</v>
          </cell>
          <cell r="S6935">
            <v>184590.27</v>
          </cell>
          <cell r="T6935">
            <v>18</v>
          </cell>
          <cell r="U6935">
            <v>174</v>
          </cell>
          <cell r="V6935">
            <v>16</v>
          </cell>
          <cell r="W6935">
            <v>174</v>
          </cell>
          <cell r="X6935">
            <v>0</v>
          </cell>
        </row>
        <row r="6936">
          <cell r="A6936" t="str">
            <v>1938300</v>
          </cell>
          <cell r="B6936">
            <v>1</v>
          </cell>
          <cell r="C6936" t="str">
            <v>Pavement and Pavement Surface</v>
          </cell>
          <cell r="D6936" t="str">
            <v>62</v>
          </cell>
          <cell r="E6936" t="str">
            <v>CVLSEA</v>
          </cell>
          <cell r="F6936" t="str">
            <v>CVL</v>
          </cell>
          <cell r="G6936">
            <v>38820</v>
          </cell>
          <cell r="H6936" t="str">
            <v>Active</v>
          </cell>
          <cell r="I6936">
            <v>4732</v>
          </cell>
          <cell r="J6936">
            <v>39344</v>
          </cell>
          <cell r="K6936" t="str">
            <v>AC</v>
          </cell>
          <cell r="L6936" t="str">
            <v>AP</v>
          </cell>
          <cell r="M6936" t="str">
            <v>0001</v>
          </cell>
          <cell r="N6936">
            <v>424253.38</v>
          </cell>
          <cell r="O6936">
            <v>2224.4899999999998</v>
          </cell>
          <cell r="P6936">
            <v>26694.1</v>
          </cell>
          <cell r="Q6936">
            <v>53388.2</v>
          </cell>
          <cell r="R6936">
            <v>370865.18</v>
          </cell>
          <cell r="S6936">
            <v>291416.48</v>
          </cell>
          <cell r="T6936">
            <v>15</v>
          </cell>
          <cell r="U6936">
            <v>326</v>
          </cell>
          <cell r="V6936">
            <v>13</v>
          </cell>
          <cell r="W6936">
            <v>326</v>
          </cell>
          <cell r="X6936">
            <v>0</v>
          </cell>
        </row>
        <row r="6937">
          <cell r="A6937" t="str">
            <v>1938400</v>
          </cell>
          <cell r="B6937">
            <v>1</v>
          </cell>
          <cell r="C6937" t="str">
            <v>Pavement Surface</v>
          </cell>
          <cell r="D6937" t="str">
            <v>62</v>
          </cell>
          <cell r="E6937" t="str">
            <v>CVLSEA</v>
          </cell>
          <cell r="F6937" t="str">
            <v>CVL</v>
          </cell>
          <cell r="G6937">
            <v>38820</v>
          </cell>
          <cell r="H6937" t="str">
            <v>Active</v>
          </cell>
          <cell r="I6937">
            <v>285</v>
          </cell>
          <cell r="J6937">
            <v>39344</v>
          </cell>
          <cell r="K6937" t="str">
            <v>AC</v>
          </cell>
          <cell r="L6937" t="str">
            <v>AP</v>
          </cell>
          <cell r="M6937" t="str">
            <v>0001</v>
          </cell>
          <cell r="N6937">
            <v>2747.62</v>
          </cell>
          <cell r="O6937">
            <v>54.12</v>
          </cell>
          <cell r="P6937">
            <v>649.11</v>
          </cell>
          <cell r="Q6937">
            <v>1298.22</v>
          </cell>
          <cell r="R6937">
            <v>1449.3999999999999</v>
          </cell>
          <cell r="S6937">
            <v>3274.83</v>
          </cell>
          <cell r="T6937">
            <v>4</v>
          </cell>
          <cell r="U6937">
            <v>85</v>
          </cell>
          <cell r="V6937">
            <v>2</v>
          </cell>
          <cell r="W6937">
            <v>85</v>
          </cell>
          <cell r="X6937">
            <v>0</v>
          </cell>
        </row>
        <row r="6938">
          <cell r="A6938" t="str">
            <v>1938500</v>
          </cell>
          <cell r="B6938">
            <v>1</v>
          </cell>
          <cell r="C6938" t="str">
            <v>Pavement and Pavement Surface</v>
          </cell>
          <cell r="D6938" t="str">
            <v>62</v>
          </cell>
          <cell r="E6938" t="str">
            <v>CVLSEA</v>
          </cell>
          <cell r="F6938" t="str">
            <v>CVL</v>
          </cell>
          <cell r="G6938">
            <v>38820</v>
          </cell>
          <cell r="H6938" t="str">
            <v>Active</v>
          </cell>
          <cell r="I6938">
            <v>934</v>
          </cell>
          <cell r="J6938">
            <v>39344</v>
          </cell>
          <cell r="K6938" t="str">
            <v>AC</v>
          </cell>
          <cell r="L6938" t="str">
            <v>AP</v>
          </cell>
          <cell r="M6938" t="str">
            <v>0001</v>
          </cell>
          <cell r="N6938">
            <v>161444.44</v>
          </cell>
          <cell r="O6938">
            <v>655.69</v>
          </cell>
          <cell r="P6938">
            <v>7868.5</v>
          </cell>
          <cell r="Q6938">
            <v>15737</v>
          </cell>
          <cell r="R6938">
            <v>145707.44</v>
          </cell>
          <cell r="S6938">
            <v>94038.93</v>
          </cell>
          <cell r="T6938">
            <v>20</v>
          </cell>
          <cell r="U6938">
            <v>189</v>
          </cell>
          <cell r="V6938">
            <v>18</v>
          </cell>
          <cell r="W6938">
            <v>189</v>
          </cell>
          <cell r="X6938">
            <v>0</v>
          </cell>
        </row>
        <row r="6939">
          <cell r="A6939" t="str">
            <v>1938600</v>
          </cell>
          <cell r="B6939">
            <v>1</v>
          </cell>
          <cell r="C6939" t="str">
            <v>Pavement and Pavement Surface</v>
          </cell>
          <cell r="D6939" t="str">
            <v>62</v>
          </cell>
          <cell r="E6939" t="str">
            <v>CVLSEA</v>
          </cell>
          <cell r="F6939" t="str">
            <v>CVL</v>
          </cell>
          <cell r="G6939">
            <v>38820</v>
          </cell>
          <cell r="H6939" t="str">
            <v>Active</v>
          </cell>
          <cell r="I6939">
            <v>1182</v>
          </cell>
          <cell r="J6939">
            <v>39344</v>
          </cell>
          <cell r="K6939" t="str">
            <v>AC</v>
          </cell>
          <cell r="L6939" t="str">
            <v>AP</v>
          </cell>
          <cell r="M6939" t="str">
            <v>0001</v>
          </cell>
          <cell r="N6939">
            <v>166409.48000000001</v>
          </cell>
          <cell r="O6939">
            <v>649.62</v>
          </cell>
          <cell r="P6939">
            <v>7796.1</v>
          </cell>
          <cell r="Q6939">
            <v>15592.2</v>
          </cell>
          <cell r="R6939">
            <v>150817.28</v>
          </cell>
          <cell r="S6939">
            <v>96593.55</v>
          </cell>
          <cell r="T6939">
            <v>21</v>
          </cell>
          <cell r="U6939">
            <v>126</v>
          </cell>
          <cell r="V6939">
            <v>19</v>
          </cell>
          <cell r="W6939">
            <v>126</v>
          </cell>
          <cell r="X6939">
            <v>0</v>
          </cell>
        </row>
        <row r="6940">
          <cell r="A6940" t="str">
            <v>1938700</v>
          </cell>
          <cell r="B6940">
            <v>1</v>
          </cell>
          <cell r="C6940" t="str">
            <v>Pavement and Pavement Surface</v>
          </cell>
          <cell r="D6940" t="str">
            <v>62</v>
          </cell>
          <cell r="E6940" t="str">
            <v>CVLSEA</v>
          </cell>
          <cell r="F6940" t="str">
            <v>CVL</v>
          </cell>
          <cell r="G6940">
            <v>38820</v>
          </cell>
          <cell r="H6940" t="str">
            <v>Active</v>
          </cell>
          <cell r="I6940">
            <v>478</v>
          </cell>
          <cell r="J6940">
            <v>39344</v>
          </cell>
          <cell r="K6940" t="str">
            <v>AC</v>
          </cell>
          <cell r="L6940" t="str">
            <v>AP</v>
          </cell>
          <cell r="M6940" t="str">
            <v>0001</v>
          </cell>
          <cell r="N6940">
            <v>20609.71</v>
          </cell>
          <cell r="O6940">
            <v>90.96</v>
          </cell>
          <cell r="P6940">
            <v>1091.96</v>
          </cell>
          <cell r="Q6940">
            <v>2183.92</v>
          </cell>
          <cell r="R6940">
            <v>18425.79</v>
          </cell>
          <cell r="S6940">
            <v>10892.07</v>
          </cell>
          <cell r="T6940">
            <v>18</v>
          </cell>
          <cell r="U6940">
            <v>319</v>
          </cell>
          <cell r="V6940">
            <v>16</v>
          </cell>
          <cell r="W6940">
            <v>319</v>
          </cell>
          <cell r="X6940">
            <v>0</v>
          </cell>
        </row>
        <row r="6941">
          <cell r="A6941" t="str">
            <v>1938800</v>
          </cell>
          <cell r="B6941">
            <v>1</v>
          </cell>
          <cell r="C6941" t="str">
            <v>Pavement and Pavement Surface</v>
          </cell>
          <cell r="D6941" t="str">
            <v>62</v>
          </cell>
          <cell r="E6941" t="str">
            <v>CVLSEA</v>
          </cell>
          <cell r="F6941" t="str">
            <v>CVL</v>
          </cell>
          <cell r="G6941">
            <v>38820</v>
          </cell>
          <cell r="H6941" t="str">
            <v>Active</v>
          </cell>
          <cell r="I6941">
            <v>850</v>
          </cell>
          <cell r="J6941">
            <v>39344</v>
          </cell>
          <cell r="K6941" t="str">
            <v>AC</v>
          </cell>
          <cell r="L6941" t="str">
            <v>AP</v>
          </cell>
          <cell r="M6941" t="str">
            <v>0001</v>
          </cell>
          <cell r="N6941">
            <v>27230.74</v>
          </cell>
          <cell r="O6941">
            <v>125.77</v>
          </cell>
          <cell r="P6941">
            <v>1508.91</v>
          </cell>
          <cell r="Q6941">
            <v>3017.82</v>
          </cell>
          <cell r="R6941">
            <v>24212.920000000002</v>
          </cell>
          <cell r="S6941">
            <v>14365.12</v>
          </cell>
          <cell r="T6941">
            <v>18</v>
          </cell>
          <cell r="U6941">
            <v>17</v>
          </cell>
          <cell r="V6941">
            <v>16</v>
          </cell>
          <cell r="W6941">
            <v>17</v>
          </cell>
          <cell r="X6941">
            <v>0</v>
          </cell>
        </row>
        <row r="6942">
          <cell r="A6942" t="str">
            <v>1939000</v>
          </cell>
          <cell r="B6942">
            <v>1</v>
          </cell>
          <cell r="C6942" t="str">
            <v>Pavement and Pavement Surface</v>
          </cell>
          <cell r="D6942" t="str">
            <v>62</v>
          </cell>
          <cell r="E6942" t="str">
            <v>CVLSEA</v>
          </cell>
          <cell r="F6942" t="str">
            <v>CVL</v>
          </cell>
          <cell r="G6942">
            <v>38820</v>
          </cell>
          <cell r="H6942" t="str">
            <v>Active</v>
          </cell>
          <cell r="I6942">
            <v>156</v>
          </cell>
          <cell r="J6942">
            <v>39344</v>
          </cell>
          <cell r="K6942" t="str">
            <v>AC</v>
          </cell>
          <cell r="L6942" t="str">
            <v>AP</v>
          </cell>
          <cell r="M6942" t="str">
            <v>0001</v>
          </cell>
          <cell r="N6942">
            <v>13537.16</v>
          </cell>
          <cell r="O6942">
            <v>68.98</v>
          </cell>
          <cell r="P6942">
            <v>828.2</v>
          </cell>
          <cell r="Q6942">
            <v>1656.4</v>
          </cell>
          <cell r="R6942">
            <v>11880.76</v>
          </cell>
          <cell r="S6942">
            <v>7866.27</v>
          </cell>
          <cell r="T6942">
            <v>16</v>
          </cell>
          <cell r="U6942">
            <v>126</v>
          </cell>
          <cell r="V6942">
            <v>14</v>
          </cell>
          <cell r="W6942">
            <v>126</v>
          </cell>
          <cell r="X6942">
            <v>0</v>
          </cell>
        </row>
        <row r="6943">
          <cell r="A6943" t="str">
            <v>1939100</v>
          </cell>
          <cell r="B6943">
            <v>1</v>
          </cell>
          <cell r="C6943" t="str">
            <v>Pavement and Pavement Surface</v>
          </cell>
          <cell r="D6943" t="str">
            <v>62</v>
          </cell>
          <cell r="E6943" t="str">
            <v>CVLSEA</v>
          </cell>
          <cell r="F6943" t="str">
            <v>CVL</v>
          </cell>
          <cell r="G6943">
            <v>38820</v>
          </cell>
          <cell r="H6943" t="str">
            <v>Active</v>
          </cell>
          <cell r="I6943">
            <v>456</v>
          </cell>
          <cell r="J6943">
            <v>39344</v>
          </cell>
          <cell r="K6943" t="str">
            <v>AC</v>
          </cell>
          <cell r="L6943" t="str">
            <v>AP</v>
          </cell>
          <cell r="M6943" t="str">
            <v>0001</v>
          </cell>
          <cell r="N6943">
            <v>36058.51</v>
          </cell>
          <cell r="O6943">
            <v>183.08</v>
          </cell>
          <cell r="P6943">
            <v>2196.85</v>
          </cell>
          <cell r="Q6943">
            <v>4393.7</v>
          </cell>
          <cell r="R6943">
            <v>31664.81</v>
          </cell>
          <cell r="S6943">
            <v>20885.38</v>
          </cell>
          <cell r="T6943">
            <v>16</v>
          </cell>
          <cell r="U6943">
            <v>151</v>
          </cell>
          <cell r="V6943">
            <v>14</v>
          </cell>
          <cell r="W6943">
            <v>151</v>
          </cell>
          <cell r="X6943">
            <v>0</v>
          </cell>
        </row>
        <row r="6944">
          <cell r="A6944" t="str">
            <v>1939200</v>
          </cell>
          <cell r="B6944">
            <v>1</v>
          </cell>
          <cell r="C6944" t="str">
            <v>Pavement and Pavement Surface</v>
          </cell>
          <cell r="D6944" t="str">
            <v>62</v>
          </cell>
          <cell r="E6944" t="str">
            <v>CVLSEA</v>
          </cell>
          <cell r="F6944" t="str">
            <v>CVL</v>
          </cell>
          <cell r="G6944">
            <v>38820</v>
          </cell>
          <cell r="H6944" t="str">
            <v>Active</v>
          </cell>
          <cell r="I6944">
            <v>253</v>
          </cell>
          <cell r="J6944">
            <v>39344</v>
          </cell>
          <cell r="K6944" t="str">
            <v>AC</v>
          </cell>
          <cell r="L6944" t="str">
            <v>AP</v>
          </cell>
          <cell r="M6944" t="str">
            <v>0001</v>
          </cell>
          <cell r="N6944">
            <v>6616.76</v>
          </cell>
          <cell r="O6944">
            <v>49.82</v>
          </cell>
          <cell r="P6944">
            <v>597.51</v>
          </cell>
          <cell r="Q6944">
            <v>1195.02</v>
          </cell>
          <cell r="R6944">
            <v>5421.74</v>
          </cell>
          <cell r="S6944">
            <v>5960.3</v>
          </cell>
          <cell r="T6944">
            <v>11</v>
          </cell>
          <cell r="U6944">
            <v>27</v>
          </cell>
          <cell r="V6944">
            <v>9</v>
          </cell>
          <cell r="W6944">
            <v>27</v>
          </cell>
          <cell r="X6944">
            <v>0</v>
          </cell>
        </row>
        <row r="6945">
          <cell r="A6945" t="str">
            <v>1939300</v>
          </cell>
          <cell r="B6945">
            <v>1</v>
          </cell>
          <cell r="C6945" t="str">
            <v>Pavement and Pavement Surface</v>
          </cell>
          <cell r="D6945" t="str">
            <v>62</v>
          </cell>
          <cell r="E6945" t="str">
            <v>CVLSEA</v>
          </cell>
          <cell r="F6945" t="str">
            <v>CVL</v>
          </cell>
          <cell r="G6945">
            <v>38820</v>
          </cell>
          <cell r="H6945" t="str">
            <v>Active</v>
          </cell>
          <cell r="I6945">
            <v>886</v>
          </cell>
          <cell r="J6945">
            <v>39344</v>
          </cell>
          <cell r="K6945" t="str">
            <v>AC</v>
          </cell>
          <cell r="L6945" t="str">
            <v>AP</v>
          </cell>
          <cell r="M6945" t="str">
            <v>0001</v>
          </cell>
          <cell r="N6945">
            <v>18326.009999999998</v>
          </cell>
          <cell r="O6945">
            <v>163.16</v>
          </cell>
          <cell r="P6945">
            <v>1958.14</v>
          </cell>
          <cell r="Q6945">
            <v>3916.28</v>
          </cell>
          <cell r="R6945">
            <v>14409.729999999998</v>
          </cell>
          <cell r="S6945">
            <v>14577.47</v>
          </cell>
          <cell r="T6945">
            <v>9</v>
          </cell>
          <cell r="U6945">
            <v>131</v>
          </cell>
          <cell r="V6945">
            <v>7</v>
          </cell>
          <cell r="W6945">
            <v>131</v>
          </cell>
          <cell r="X6945">
            <v>0</v>
          </cell>
        </row>
        <row r="6946">
          <cell r="A6946" t="str">
            <v>1939400</v>
          </cell>
          <cell r="B6946">
            <v>1</v>
          </cell>
          <cell r="C6946" t="str">
            <v>Pavement Surface</v>
          </cell>
          <cell r="D6946" t="str">
            <v>62</v>
          </cell>
          <cell r="E6946" t="str">
            <v>CVLSEA</v>
          </cell>
          <cell r="F6946" t="str">
            <v>CVL</v>
          </cell>
          <cell r="G6946">
            <v>38820</v>
          </cell>
          <cell r="H6946" t="str">
            <v>Active</v>
          </cell>
          <cell r="I6946">
            <v>19920</v>
          </cell>
          <cell r="J6946">
            <v>39344</v>
          </cell>
          <cell r="K6946" t="str">
            <v>AC</v>
          </cell>
          <cell r="L6946" t="str">
            <v>AP</v>
          </cell>
          <cell r="M6946" t="str">
            <v>0002</v>
          </cell>
          <cell r="N6946">
            <v>99862.94</v>
          </cell>
          <cell r="O6946">
            <v>0</v>
          </cell>
          <cell r="P6946">
            <v>0</v>
          </cell>
          <cell r="Q6946">
            <v>99862.94</v>
          </cell>
          <cell r="R6946">
            <v>0</v>
          </cell>
          <cell r="S6946">
            <v>140172.23000000001</v>
          </cell>
          <cell r="T6946">
            <v>1</v>
          </cell>
          <cell r="U6946">
            <v>0</v>
          </cell>
          <cell r="V6946">
            <v>0</v>
          </cell>
          <cell r="W6946">
            <v>0</v>
          </cell>
          <cell r="X6946">
            <v>0</v>
          </cell>
        </row>
        <row r="6947">
          <cell r="A6947" t="str">
            <v>1939500</v>
          </cell>
          <cell r="B6947">
            <v>1</v>
          </cell>
          <cell r="C6947" t="str">
            <v>Pavement Surface</v>
          </cell>
          <cell r="D6947" t="str">
            <v>62</v>
          </cell>
          <cell r="E6947" t="str">
            <v>CVLSEA</v>
          </cell>
          <cell r="F6947" t="str">
            <v>CVL</v>
          </cell>
          <cell r="G6947">
            <v>38820</v>
          </cell>
          <cell r="H6947" t="str">
            <v>Active</v>
          </cell>
          <cell r="I6947">
            <v>232</v>
          </cell>
          <cell r="J6947">
            <v>39344</v>
          </cell>
          <cell r="K6947" t="str">
            <v>AC</v>
          </cell>
          <cell r="L6947" t="str">
            <v>AP</v>
          </cell>
          <cell r="M6947" t="str">
            <v>0002</v>
          </cell>
          <cell r="N6947">
            <v>2236.66</v>
          </cell>
          <cell r="O6947">
            <v>44.07</v>
          </cell>
          <cell r="P6947">
            <v>528.4</v>
          </cell>
          <cell r="Q6947">
            <v>1056.8</v>
          </cell>
          <cell r="R6947">
            <v>1179.8599999999999</v>
          </cell>
          <cell r="S6947">
            <v>4198.29</v>
          </cell>
          <cell r="T6947">
            <v>4</v>
          </cell>
          <cell r="U6947">
            <v>85</v>
          </cell>
          <cell r="V6947">
            <v>2</v>
          </cell>
          <cell r="W6947">
            <v>85</v>
          </cell>
          <cell r="X6947">
            <v>0</v>
          </cell>
        </row>
        <row r="6948">
          <cell r="A6948" t="str">
            <v>1939600</v>
          </cell>
          <cell r="B6948">
            <v>1</v>
          </cell>
          <cell r="C6948" t="str">
            <v>Pavement Surface</v>
          </cell>
          <cell r="D6948" t="str">
            <v>62</v>
          </cell>
          <cell r="E6948" t="str">
            <v>CVLSEA</v>
          </cell>
          <cell r="F6948" t="str">
            <v>CVL</v>
          </cell>
          <cell r="G6948">
            <v>38820</v>
          </cell>
          <cell r="H6948" t="str">
            <v>Active</v>
          </cell>
          <cell r="I6948">
            <v>56</v>
          </cell>
          <cell r="J6948">
            <v>39344</v>
          </cell>
          <cell r="K6948" t="str">
            <v>AC</v>
          </cell>
          <cell r="L6948" t="str">
            <v>AP</v>
          </cell>
          <cell r="M6948" t="str">
            <v>0002</v>
          </cell>
          <cell r="N6948">
            <v>736.94</v>
          </cell>
          <cell r="O6948">
            <v>9.59</v>
          </cell>
          <cell r="P6948">
            <v>115.3</v>
          </cell>
          <cell r="Q6948">
            <v>230.6</v>
          </cell>
          <cell r="R6948">
            <v>506.34000000000003</v>
          </cell>
          <cell r="S6948">
            <v>1123.56</v>
          </cell>
          <cell r="T6948">
            <v>6</v>
          </cell>
          <cell r="U6948">
            <v>143</v>
          </cell>
          <cell r="V6948">
            <v>4</v>
          </cell>
          <cell r="W6948">
            <v>143</v>
          </cell>
          <cell r="X6948">
            <v>0</v>
          </cell>
        </row>
        <row r="6949">
          <cell r="A6949" t="str">
            <v>1939700</v>
          </cell>
          <cell r="B6949">
            <v>1</v>
          </cell>
          <cell r="C6949" t="str">
            <v>Pavement Surface</v>
          </cell>
          <cell r="D6949" t="str">
            <v>62</v>
          </cell>
          <cell r="E6949" t="str">
            <v>CVLSEA</v>
          </cell>
          <cell r="F6949" t="str">
            <v>CVL</v>
          </cell>
          <cell r="G6949">
            <v>38820</v>
          </cell>
          <cell r="H6949" t="str">
            <v>Active</v>
          </cell>
          <cell r="I6949">
            <v>68</v>
          </cell>
          <cell r="J6949">
            <v>39344</v>
          </cell>
          <cell r="K6949" t="str">
            <v>AC</v>
          </cell>
          <cell r="L6949" t="str">
            <v>AP</v>
          </cell>
          <cell r="M6949" t="str">
            <v>0002</v>
          </cell>
          <cell r="N6949">
            <v>2386.2800000000002</v>
          </cell>
          <cell r="O6949">
            <v>27.71</v>
          </cell>
          <cell r="P6949">
            <v>332.19</v>
          </cell>
          <cell r="Q6949">
            <v>664.38</v>
          </cell>
          <cell r="R6949">
            <v>1721.9</v>
          </cell>
          <cell r="S6949">
            <v>3341.18</v>
          </cell>
          <cell r="T6949">
            <v>7</v>
          </cell>
          <cell r="U6949">
            <v>67</v>
          </cell>
          <cell r="V6949">
            <v>5</v>
          </cell>
          <cell r="W6949">
            <v>67</v>
          </cell>
          <cell r="X6949">
            <v>0</v>
          </cell>
        </row>
        <row r="6950">
          <cell r="A6950" t="str">
            <v>1939800</v>
          </cell>
          <cell r="B6950">
            <v>1</v>
          </cell>
          <cell r="C6950" t="str">
            <v>Pavement Surface</v>
          </cell>
          <cell r="D6950" t="str">
            <v>62</v>
          </cell>
          <cell r="E6950" t="str">
            <v>CVLSEA</v>
          </cell>
          <cell r="F6950" t="str">
            <v>CVL</v>
          </cell>
          <cell r="G6950">
            <v>38820</v>
          </cell>
          <cell r="H6950" t="str">
            <v>Active</v>
          </cell>
          <cell r="I6950">
            <v>354</v>
          </cell>
          <cell r="J6950">
            <v>39344</v>
          </cell>
          <cell r="K6950" t="str">
            <v>AC</v>
          </cell>
          <cell r="L6950" t="str">
            <v>AP</v>
          </cell>
          <cell r="M6950" t="str">
            <v>0002</v>
          </cell>
          <cell r="N6950">
            <v>10648.04</v>
          </cell>
          <cell r="O6950">
            <v>123.56</v>
          </cell>
          <cell r="P6950">
            <v>1482.28</v>
          </cell>
          <cell r="Q6950">
            <v>2964.56</v>
          </cell>
          <cell r="R6950">
            <v>7683.4800000000014</v>
          </cell>
          <cell r="S6950">
            <v>14908.95</v>
          </cell>
          <cell r="T6950">
            <v>7</v>
          </cell>
          <cell r="U6950">
            <v>67</v>
          </cell>
          <cell r="V6950">
            <v>5</v>
          </cell>
          <cell r="W6950">
            <v>67</v>
          </cell>
          <cell r="X6950">
            <v>0</v>
          </cell>
        </row>
        <row r="6951">
          <cell r="A6951" t="str">
            <v>1939900</v>
          </cell>
          <cell r="B6951">
            <v>1</v>
          </cell>
          <cell r="C6951" t="str">
            <v>Pavement Surface</v>
          </cell>
          <cell r="D6951" t="str">
            <v>62</v>
          </cell>
          <cell r="E6951" t="str">
            <v>CVLSEA</v>
          </cell>
          <cell r="F6951" t="str">
            <v>CVL</v>
          </cell>
          <cell r="G6951">
            <v>38820</v>
          </cell>
          <cell r="H6951" t="str">
            <v>Active</v>
          </cell>
          <cell r="I6951">
            <v>285</v>
          </cell>
          <cell r="J6951">
            <v>39344</v>
          </cell>
          <cell r="K6951" t="str">
            <v>AC</v>
          </cell>
          <cell r="L6951" t="str">
            <v>AP</v>
          </cell>
          <cell r="M6951" t="str">
            <v>0002</v>
          </cell>
          <cell r="N6951">
            <v>14287.62</v>
          </cell>
          <cell r="O6951">
            <v>165.79</v>
          </cell>
          <cell r="P6951">
            <v>1988.93</v>
          </cell>
          <cell r="Q6951">
            <v>3977.86</v>
          </cell>
          <cell r="R6951">
            <v>10309.76</v>
          </cell>
          <cell r="S6951">
            <v>20004.95</v>
          </cell>
          <cell r="T6951">
            <v>7</v>
          </cell>
          <cell r="U6951">
            <v>67</v>
          </cell>
          <cell r="V6951">
            <v>5</v>
          </cell>
          <cell r="W6951">
            <v>67</v>
          </cell>
          <cell r="X6951">
            <v>0</v>
          </cell>
        </row>
        <row r="6952">
          <cell r="A6952" t="str">
            <v>1940000</v>
          </cell>
          <cell r="B6952">
            <v>1</v>
          </cell>
          <cell r="C6952" t="str">
            <v>Pavement Surface</v>
          </cell>
          <cell r="D6952" t="str">
            <v>62</v>
          </cell>
          <cell r="E6952" t="str">
            <v>CVLSEA</v>
          </cell>
          <cell r="F6952" t="str">
            <v>CVL</v>
          </cell>
          <cell r="G6952">
            <v>38820</v>
          </cell>
          <cell r="H6952" t="str">
            <v>Active</v>
          </cell>
          <cell r="I6952">
            <v>72</v>
          </cell>
          <cell r="J6952">
            <v>39344</v>
          </cell>
          <cell r="K6952" t="str">
            <v>AC</v>
          </cell>
          <cell r="L6952" t="str">
            <v>AP</v>
          </cell>
          <cell r="M6952" t="str">
            <v>0002</v>
          </cell>
          <cell r="N6952">
            <v>2887.6</v>
          </cell>
          <cell r="O6952">
            <v>33.47</v>
          </cell>
          <cell r="P6952">
            <v>401.97</v>
          </cell>
          <cell r="Q6952">
            <v>803.94</v>
          </cell>
          <cell r="R6952">
            <v>2083.66</v>
          </cell>
          <cell r="S6952">
            <v>4043.09</v>
          </cell>
          <cell r="T6952">
            <v>7</v>
          </cell>
          <cell r="U6952">
            <v>67</v>
          </cell>
          <cell r="V6952">
            <v>5</v>
          </cell>
          <cell r="W6952">
            <v>67</v>
          </cell>
          <cell r="X6952">
            <v>0</v>
          </cell>
        </row>
        <row r="6953">
          <cell r="A6953" t="str">
            <v>1940100</v>
          </cell>
          <cell r="B6953">
            <v>1</v>
          </cell>
          <cell r="C6953" t="str">
            <v>Pavement Surface</v>
          </cell>
          <cell r="D6953" t="str">
            <v>62</v>
          </cell>
          <cell r="E6953" t="str">
            <v>CVLSEA</v>
          </cell>
          <cell r="F6953" t="str">
            <v>CVL</v>
          </cell>
          <cell r="G6953">
            <v>38820</v>
          </cell>
          <cell r="H6953" t="str">
            <v>Active</v>
          </cell>
          <cell r="I6953">
            <v>27</v>
          </cell>
          <cell r="J6953">
            <v>39344</v>
          </cell>
          <cell r="K6953" t="str">
            <v>AC</v>
          </cell>
          <cell r="L6953" t="str">
            <v>AP</v>
          </cell>
          <cell r="M6953" t="str">
            <v>0002</v>
          </cell>
          <cell r="N6953">
            <v>1353.56</v>
          </cell>
          <cell r="O6953">
            <v>15.72</v>
          </cell>
          <cell r="P6953">
            <v>188.42</v>
          </cell>
          <cell r="Q6953">
            <v>376.84</v>
          </cell>
          <cell r="R6953">
            <v>976.72</v>
          </cell>
          <cell r="S6953">
            <v>1895.19</v>
          </cell>
          <cell r="T6953">
            <v>7</v>
          </cell>
          <cell r="U6953">
            <v>67</v>
          </cell>
          <cell r="V6953">
            <v>5</v>
          </cell>
          <cell r="W6953">
            <v>67</v>
          </cell>
          <cell r="X6953">
            <v>0</v>
          </cell>
        </row>
        <row r="6954">
          <cell r="A6954" t="str">
            <v>1940300</v>
          </cell>
          <cell r="B6954">
            <v>1</v>
          </cell>
          <cell r="C6954" t="str">
            <v>Pavement Surface</v>
          </cell>
          <cell r="D6954" t="str">
            <v>62</v>
          </cell>
          <cell r="E6954" t="str">
            <v>CVLSEA</v>
          </cell>
          <cell r="F6954" t="str">
            <v>CVL</v>
          </cell>
          <cell r="G6954">
            <v>38820</v>
          </cell>
          <cell r="H6954" t="str">
            <v>Active</v>
          </cell>
          <cell r="I6954">
            <v>195</v>
          </cell>
          <cell r="J6954">
            <v>39344</v>
          </cell>
          <cell r="K6954" t="str">
            <v>AC</v>
          </cell>
          <cell r="L6954" t="str">
            <v>AP</v>
          </cell>
          <cell r="M6954" t="str">
            <v>0002</v>
          </cell>
          <cell r="N6954">
            <v>12219.68</v>
          </cell>
          <cell r="O6954">
            <v>126.33</v>
          </cell>
          <cell r="P6954">
            <v>1515.52</v>
          </cell>
          <cell r="Q6954">
            <v>3031.04</v>
          </cell>
          <cell r="R6954">
            <v>9188.64</v>
          </cell>
          <cell r="S6954">
            <v>16163.51</v>
          </cell>
          <cell r="T6954">
            <v>8</v>
          </cell>
          <cell r="U6954">
            <v>23</v>
          </cell>
          <cell r="V6954">
            <v>6</v>
          </cell>
          <cell r="W6954">
            <v>23</v>
          </cell>
          <cell r="X6954">
            <v>0</v>
          </cell>
        </row>
        <row r="6955">
          <cell r="A6955" t="str">
            <v>1940400</v>
          </cell>
          <cell r="B6955">
            <v>1</v>
          </cell>
          <cell r="C6955" t="str">
            <v>Pavement Surface</v>
          </cell>
          <cell r="D6955" t="str">
            <v>62</v>
          </cell>
          <cell r="E6955" t="str">
            <v>CVLSEA</v>
          </cell>
          <cell r="F6955" t="str">
            <v>CVL</v>
          </cell>
          <cell r="G6955">
            <v>38820</v>
          </cell>
          <cell r="H6955" t="str">
            <v>Active</v>
          </cell>
          <cell r="I6955">
            <v>18616</v>
          </cell>
          <cell r="J6955">
            <v>39344</v>
          </cell>
          <cell r="K6955" t="str">
            <v>AC</v>
          </cell>
          <cell r="L6955" t="str">
            <v>AP</v>
          </cell>
          <cell r="M6955" t="str">
            <v>0003</v>
          </cell>
          <cell r="N6955">
            <v>116657.16</v>
          </cell>
          <cell r="O6955">
            <v>0</v>
          </cell>
          <cell r="P6955">
            <v>0</v>
          </cell>
          <cell r="Q6955">
            <v>116657.16</v>
          </cell>
          <cell r="R6955">
            <v>0</v>
          </cell>
          <cell r="S6955">
            <v>59596.7</v>
          </cell>
          <cell r="T6955">
            <v>1</v>
          </cell>
          <cell r="U6955">
            <v>0</v>
          </cell>
          <cell r="V6955">
            <v>0</v>
          </cell>
          <cell r="W6955">
            <v>0</v>
          </cell>
          <cell r="X6955">
            <v>0</v>
          </cell>
        </row>
        <row r="6956">
          <cell r="A6956" t="str">
            <v>1940500</v>
          </cell>
          <cell r="B6956">
            <v>1</v>
          </cell>
          <cell r="C6956" t="str">
            <v>Pavement Surface</v>
          </cell>
          <cell r="D6956" t="str">
            <v>62</v>
          </cell>
          <cell r="E6956" t="str">
            <v>CVLSEA</v>
          </cell>
          <cell r="F6956" t="str">
            <v>CVL</v>
          </cell>
          <cell r="G6956">
            <v>38820</v>
          </cell>
          <cell r="H6956" t="str">
            <v>Active</v>
          </cell>
          <cell r="I6956">
            <v>49</v>
          </cell>
          <cell r="J6956">
            <v>39344</v>
          </cell>
          <cell r="K6956" t="str">
            <v>AC</v>
          </cell>
          <cell r="L6956" t="str">
            <v>AP</v>
          </cell>
          <cell r="M6956" t="str">
            <v>0003</v>
          </cell>
          <cell r="N6956">
            <v>409.41</v>
          </cell>
          <cell r="O6956">
            <v>9.19</v>
          </cell>
          <cell r="P6956">
            <v>110.61</v>
          </cell>
          <cell r="Q6956">
            <v>221.22</v>
          </cell>
          <cell r="R6956">
            <v>188.19000000000003</v>
          </cell>
          <cell r="S6956">
            <v>396.05</v>
          </cell>
          <cell r="T6956">
            <v>3</v>
          </cell>
          <cell r="U6956">
            <v>256</v>
          </cell>
          <cell r="V6956">
            <v>1</v>
          </cell>
          <cell r="W6956">
            <v>256</v>
          </cell>
          <cell r="X6956">
            <v>0</v>
          </cell>
        </row>
        <row r="6957">
          <cell r="A6957" t="str">
            <v>1940600</v>
          </cell>
          <cell r="B6957">
            <v>1</v>
          </cell>
          <cell r="C6957" t="str">
            <v>Pavement Surface</v>
          </cell>
          <cell r="D6957" t="str">
            <v>62</v>
          </cell>
          <cell r="E6957" t="str">
            <v>CVLSEA</v>
          </cell>
          <cell r="F6957" t="str">
            <v>CVL</v>
          </cell>
          <cell r="G6957">
            <v>38820</v>
          </cell>
          <cell r="H6957" t="str">
            <v>Active</v>
          </cell>
          <cell r="I6957">
            <v>71</v>
          </cell>
          <cell r="J6957">
            <v>39344</v>
          </cell>
          <cell r="K6957" t="str">
            <v>AC</v>
          </cell>
          <cell r="L6957" t="str">
            <v>AP</v>
          </cell>
          <cell r="M6957" t="str">
            <v>0003</v>
          </cell>
          <cell r="N6957">
            <v>5339.06</v>
          </cell>
          <cell r="O6957">
            <v>49.39</v>
          </cell>
          <cell r="P6957">
            <v>593.23</v>
          </cell>
          <cell r="Q6957">
            <v>1186.46</v>
          </cell>
          <cell r="R6957">
            <v>4152.6000000000004</v>
          </cell>
          <cell r="S6957">
            <v>4176.1899999999996</v>
          </cell>
          <cell r="T6957">
            <v>9</v>
          </cell>
          <cell r="U6957">
            <v>0</v>
          </cell>
          <cell r="V6957">
            <v>7</v>
          </cell>
          <cell r="W6957">
            <v>0</v>
          </cell>
          <cell r="X6957">
            <v>0</v>
          </cell>
        </row>
        <row r="6958">
          <cell r="A6958" t="str">
            <v>1940700</v>
          </cell>
          <cell r="B6958">
            <v>1</v>
          </cell>
          <cell r="C6958" t="str">
            <v>Pavement and Pavement Surface</v>
          </cell>
          <cell r="D6958" t="str">
            <v>62</v>
          </cell>
          <cell r="E6958" t="str">
            <v>CVLSEA</v>
          </cell>
          <cell r="F6958" t="str">
            <v>CVL</v>
          </cell>
          <cell r="G6958">
            <v>38820</v>
          </cell>
          <cell r="H6958" t="str">
            <v>Active</v>
          </cell>
          <cell r="I6958">
            <v>724</v>
          </cell>
          <cell r="J6958">
            <v>39344</v>
          </cell>
          <cell r="K6958" t="str">
            <v>AC</v>
          </cell>
          <cell r="L6958" t="str">
            <v>AP</v>
          </cell>
          <cell r="M6958" t="str">
            <v>0003</v>
          </cell>
          <cell r="N6958">
            <v>63250.49</v>
          </cell>
          <cell r="O6958">
            <v>314.52999999999997</v>
          </cell>
          <cell r="P6958">
            <v>3774.14</v>
          </cell>
          <cell r="Q6958">
            <v>7548.28</v>
          </cell>
          <cell r="R6958">
            <v>55702.21</v>
          </cell>
          <cell r="S6958">
            <v>55171.88</v>
          </cell>
          <cell r="T6958">
            <v>16</v>
          </cell>
          <cell r="U6958">
            <v>277</v>
          </cell>
          <cell r="V6958">
            <v>14</v>
          </cell>
          <cell r="W6958">
            <v>277</v>
          </cell>
          <cell r="X6958">
            <v>0</v>
          </cell>
        </row>
        <row r="6959">
          <cell r="A6959" t="str">
            <v>1940800</v>
          </cell>
          <cell r="B6959">
            <v>1</v>
          </cell>
          <cell r="C6959" t="str">
            <v>Pavement Surface</v>
          </cell>
          <cell r="D6959" t="str">
            <v>62</v>
          </cell>
          <cell r="E6959" t="str">
            <v>CVLSEA</v>
          </cell>
          <cell r="F6959" t="str">
            <v>CVL</v>
          </cell>
          <cell r="G6959">
            <v>38820</v>
          </cell>
          <cell r="H6959" t="str">
            <v>Active</v>
          </cell>
          <cell r="I6959">
            <v>17083</v>
          </cell>
          <cell r="J6959">
            <v>39344</v>
          </cell>
          <cell r="K6959" t="str">
            <v>AC</v>
          </cell>
          <cell r="L6959" t="str">
            <v>AP</v>
          </cell>
          <cell r="M6959" t="str">
            <v>0004</v>
          </cell>
          <cell r="N6959">
            <v>171283.24</v>
          </cell>
          <cell r="O6959">
            <v>0</v>
          </cell>
          <cell r="P6959">
            <v>19170.740000000002</v>
          </cell>
          <cell r="Q6959">
            <v>171283.24</v>
          </cell>
          <cell r="R6959">
            <v>0</v>
          </cell>
          <cell r="S6959">
            <v>120299.59</v>
          </cell>
          <cell r="T6959">
            <v>1</v>
          </cell>
          <cell r="U6959">
            <v>46</v>
          </cell>
          <cell r="V6959">
            <v>0</v>
          </cell>
          <cell r="W6959">
            <v>0</v>
          </cell>
          <cell r="X6959">
            <v>0</v>
          </cell>
        </row>
        <row r="6960">
          <cell r="A6960" t="str">
            <v>1940900</v>
          </cell>
          <cell r="B6960">
            <v>1</v>
          </cell>
          <cell r="C6960" t="str">
            <v>Pavement and Pavement Surface</v>
          </cell>
          <cell r="D6960" t="str">
            <v>62</v>
          </cell>
          <cell r="E6960" t="str">
            <v>CVLSEA</v>
          </cell>
          <cell r="F6960" t="str">
            <v>CVL</v>
          </cell>
          <cell r="G6960">
            <v>38820</v>
          </cell>
          <cell r="H6960" t="str">
            <v>Active</v>
          </cell>
          <cell r="I6960">
            <v>5540</v>
          </cell>
          <cell r="J6960">
            <v>39344</v>
          </cell>
          <cell r="K6960" t="str">
            <v>AC</v>
          </cell>
          <cell r="L6960" t="str">
            <v>AP</v>
          </cell>
          <cell r="M6960" t="str">
            <v>0004</v>
          </cell>
          <cell r="N6960">
            <v>752437.33</v>
          </cell>
          <cell r="O6960">
            <v>2151.44</v>
          </cell>
          <cell r="P6960">
            <v>25816.84</v>
          </cell>
          <cell r="Q6960">
            <v>51633.68</v>
          </cell>
          <cell r="R6960">
            <v>700803.64999999991</v>
          </cell>
          <cell r="S6960">
            <v>528469.11</v>
          </cell>
          <cell r="T6960">
            <v>29</v>
          </cell>
          <cell r="U6960">
            <v>53</v>
          </cell>
          <cell r="V6960">
            <v>27</v>
          </cell>
          <cell r="W6960">
            <v>53</v>
          </cell>
          <cell r="X6960">
            <v>0</v>
          </cell>
        </row>
        <row r="6961">
          <cell r="A6961" t="str">
            <v>1941000</v>
          </cell>
          <cell r="B6961">
            <v>1</v>
          </cell>
          <cell r="C6961" t="str">
            <v>Pavement Surface</v>
          </cell>
          <cell r="D6961" t="str">
            <v>62</v>
          </cell>
          <cell r="E6961" t="str">
            <v>CVLSEA</v>
          </cell>
          <cell r="F6961" t="str">
            <v>CVL</v>
          </cell>
          <cell r="G6961">
            <v>38820</v>
          </cell>
          <cell r="H6961" t="str">
            <v>Active</v>
          </cell>
          <cell r="I6961">
            <v>733</v>
          </cell>
          <cell r="J6961">
            <v>39344</v>
          </cell>
          <cell r="K6961" t="str">
            <v>AC</v>
          </cell>
          <cell r="L6961" t="str">
            <v>AP</v>
          </cell>
          <cell r="M6961" t="str">
            <v>0004</v>
          </cell>
          <cell r="N6961">
            <v>4593.34</v>
          </cell>
          <cell r="O6961">
            <v>73.62</v>
          </cell>
          <cell r="P6961">
            <v>883.33</v>
          </cell>
          <cell r="Q6961">
            <v>1766.66</v>
          </cell>
          <cell r="R6961">
            <v>2826.6800000000003</v>
          </cell>
          <cell r="S6961">
            <v>3226.1</v>
          </cell>
          <cell r="T6961">
            <v>5</v>
          </cell>
          <cell r="U6961">
            <v>73</v>
          </cell>
          <cell r="V6961">
            <v>3</v>
          </cell>
          <cell r="W6961">
            <v>73</v>
          </cell>
          <cell r="X6961">
            <v>0</v>
          </cell>
        </row>
        <row r="6962">
          <cell r="A6962" t="str">
            <v>1941100</v>
          </cell>
          <cell r="B6962">
            <v>1</v>
          </cell>
          <cell r="C6962" t="str">
            <v>Pavement Surface</v>
          </cell>
          <cell r="D6962" t="str">
            <v>62</v>
          </cell>
          <cell r="E6962" t="str">
            <v>CVLSEA</v>
          </cell>
          <cell r="F6962" t="str">
            <v>CVL</v>
          </cell>
          <cell r="G6962">
            <v>38820</v>
          </cell>
          <cell r="H6962" t="str">
            <v>Active</v>
          </cell>
          <cell r="I6962">
            <v>715</v>
          </cell>
          <cell r="J6962">
            <v>39344</v>
          </cell>
          <cell r="K6962" t="str">
            <v>AC</v>
          </cell>
          <cell r="L6962" t="str">
            <v>AP</v>
          </cell>
          <cell r="M6962" t="str">
            <v>0004</v>
          </cell>
          <cell r="N6962">
            <v>13441.64</v>
          </cell>
          <cell r="O6962">
            <v>175.21</v>
          </cell>
          <cell r="P6962">
            <v>2102.96</v>
          </cell>
          <cell r="Q6962">
            <v>4205.92</v>
          </cell>
          <cell r="R6962">
            <v>9235.7199999999993</v>
          </cell>
          <cell r="S6962">
            <v>9440.64</v>
          </cell>
          <cell r="T6962">
            <v>6</v>
          </cell>
          <cell r="U6962">
            <v>143</v>
          </cell>
          <cell r="V6962">
            <v>4</v>
          </cell>
          <cell r="W6962">
            <v>143</v>
          </cell>
          <cell r="X6962">
            <v>0</v>
          </cell>
        </row>
        <row r="6963">
          <cell r="A6963" t="str">
            <v>1941200</v>
          </cell>
          <cell r="B6963">
            <v>1</v>
          </cell>
          <cell r="C6963" t="str">
            <v>Pavement Surface</v>
          </cell>
          <cell r="D6963" t="str">
            <v>62</v>
          </cell>
          <cell r="E6963" t="str">
            <v>CVLSEA</v>
          </cell>
          <cell r="F6963" t="str">
            <v>CVL</v>
          </cell>
          <cell r="G6963">
            <v>38820</v>
          </cell>
          <cell r="H6963" t="str">
            <v>Active</v>
          </cell>
          <cell r="I6963">
            <v>52</v>
          </cell>
          <cell r="J6963">
            <v>39344</v>
          </cell>
          <cell r="K6963" t="str">
            <v>AC</v>
          </cell>
          <cell r="L6963" t="str">
            <v>AP</v>
          </cell>
          <cell r="M6963" t="str">
            <v>0004</v>
          </cell>
          <cell r="N6963">
            <v>2737.21</v>
          </cell>
          <cell r="O6963">
            <v>25.39</v>
          </cell>
          <cell r="P6963">
            <v>304.13</v>
          </cell>
          <cell r="Q6963">
            <v>608.26</v>
          </cell>
          <cell r="R6963">
            <v>2128.9499999999998</v>
          </cell>
          <cell r="S6963">
            <v>1922.46</v>
          </cell>
          <cell r="T6963">
            <v>9</v>
          </cell>
          <cell r="U6963">
            <v>0</v>
          </cell>
          <cell r="V6963">
            <v>7</v>
          </cell>
          <cell r="W6963">
            <v>0</v>
          </cell>
          <cell r="X6963">
            <v>0</v>
          </cell>
        </row>
        <row r="6964">
          <cell r="A6964" t="str">
            <v>1941300</v>
          </cell>
          <cell r="B6964">
            <v>1</v>
          </cell>
          <cell r="C6964" t="str">
            <v>Pavement Surface</v>
          </cell>
          <cell r="D6964" t="str">
            <v>62</v>
          </cell>
          <cell r="E6964" t="str">
            <v>CVLSEA</v>
          </cell>
          <cell r="F6964" t="str">
            <v>CVL</v>
          </cell>
          <cell r="G6964">
            <v>38820</v>
          </cell>
          <cell r="H6964" t="str">
            <v>Active</v>
          </cell>
          <cell r="I6964">
            <v>210</v>
          </cell>
          <cell r="J6964">
            <v>39344</v>
          </cell>
          <cell r="K6964" t="str">
            <v>AC</v>
          </cell>
          <cell r="L6964" t="str">
            <v>AP</v>
          </cell>
          <cell r="M6964" t="str">
            <v>0004</v>
          </cell>
          <cell r="N6964">
            <v>9474.9500000000007</v>
          </cell>
          <cell r="O6964">
            <v>87.74</v>
          </cell>
          <cell r="P6964">
            <v>1052.77</v>
          </cell>
          <cell r="Q6964">
            <v>2105.54</v>
          </cell>
          <cell r="R6964">
            <v>7369.4100000000008</v>
          </cell>
          <cell r="S6964">
            <v>6654.66</v>
          </cell>
          <cell r="T6964">
            <v>9</v>
          </cell>
          <cell r="U6964">
            <v>0</v>
          </cell>
          <cell r="V6964">
            <v>7</v>
          </cell>
          <cell r="W6964">
            <v>0</v>
          </cell>
          <cell r="X6964">
            <v>0</v>
          </cell>
        </row>
        <row r="6965">
          <cell r="A6965" t="str">
            <v>1941400</v>
          </cell>
          <cell r="B6965">
            <v>1</v>
          </cell>
          <cell r="C6965" t="str">
            <v>Pavement Surface</v>
          </cell>
          <cell r="D6965" t="str">
            <v>62</v>
          </cell>
          <cell r="E6965" t="str">
            <v>CVLSEA</v>
          </cell>
          <cell r="F6965" t="str">
            <v>CVL</v>
          </cell>
          <cell r="G6965">
            <v>38820</v>
          </cell>
          <cell r="H6965" t="str">
            <v>Active</v>
          </cell>
          <cell r="I6965">
            <v>22</v>
          </cell>
          <cell r="J6965">
            <v>39344</v>
          </cell>
          <cell r="K6965" t="str">
            <v>AC</v>
          </cell>
          <cell r="L6965" t="str">
            <v>AP</v>
          </cell>
          <cell r="M6965" t="str">
            <v>0004</v>
          </cell>
          <cell r="N6965">
            <v>1654.36</v>
          </cell>
          <cell r="O6965">
            <v>15.3</v>
          </cell>
          <cell r="P6965">
            <v>183.82</v>
          </cell>
          <cell r="Q6965">
            <v>367.64</v>
          </cell>
          <cell r="R6965">
            <v>1286.7199999999998</v>
          </cell>
          <cell r="S6965">
            <v>1161.93</v>
          </cell>
          <cell r="T6965">
            <v>9</v>
          </cell>
          <cell r="U6965">
            <v>0</v>
          </cell>
          <cell r="V6965">
            <v>7</v>
          </cell>
          <cell r="W6965">
            <v>0</v>
          </cell>
          <cell r="X6965">
            <v>0</v>
          </cell>
        </row>
        <row r="6966">
          <cell r="A6966" t="str">
            <v>1941500</v>
          </cell>
          <cell r="B6966">
            <v>1</v>
          </cell>
          <cell r="C6966" t="str">
            <v>Pavement and Pavement Surface</v>
          </cell>
          <cell r="D6966" t="str">
            <v>62</v>
          </cell>
          <cell r="E6966" t="str">
            <v>CVLSEA</v>
          </cell>
          <cell r="F6966" t="str">
            <v>CVL</v>
          </cell>
          <cell r="G6966">
            <v>38820</v>
          </cell>
          <cell r="H6966" t="str">
            <v>Active</v>
          </cell>
          <cell r="I6966">
            <v>242</v>
          </cell>
          <cell r="J6966">
            <v>39344</v>
          </cell>
          <cell r="K6966" t="str">
            <v>AC</v>
          </cell>
          <cell r="L6966" t="str">
            <v>AP</v>
          </cell>
          <cell r="M6966" t="str">
            <v>0004</v>
          </cell>
          <cell r="N6966">
            <v>34238.39</v>
          </cell>
          <cell r="O6966">
            <v>250.47</v>
          </cell>
          <cell r="P6966">
            <v>3005.53</v>
          </cell>
          <cell r="Q6966">
            <v>6011.06</v>
          </cell>
          <cell r="R6966">
            <v>28227.329999999998</v>
          </cell>
          <cell r="S6966">
            <v>24047.1</v>
          </cell>
          <cell r="T6966">
            <v>11</v>
          </cell>
          <cell r="U6966">
            <v>143</v>
          </cell>
          <cell r="V6966">
            <v>9</v>
          </cell>
          <cell r="W6966">
            <v>143</v>
          </cell>
          <cell r="X6966">
            <v>0</v>
          </cell>
        </row>
        <row r="6967">
          <cell r="A6967" t="str">
            <v>1941600</v>
          </cell>
          <cell r="B6967">
            <v>1</v>
          </cell>
          <cell r="C6967" t="str">
            <v>Pavement and Pavement Surface</v>
          </cell>
          <cell r="D6967" t="str">
            <v>62</v>
          </cell>
          <cell r="E6967" t="str">
            <v>CVLSEA</v>
          </cell>
          <cell r="F6967" t="str">
            <v>CVL</v>
          </cell>
          <cell r="G6967">
            <v>38820</v>
          </cell>
          <cell r="H6967" t="str">
            <v>Active</v>
          </cell>
          <cell r="I6967">
            <v>444</v>
          </cell>
          <cell r="J6967">
            <v>39344</v>
          </cell>
          <cell r="K6967" t="str">
            <v>AC</v>
          </cell>
          <cell r="L6967" t="str">
            <v>AP</v>
          </cell>
          <cell r="M6967" t="str">
            <v>0004</v>
          </cell>
          <cell r="N6967">
            <v>65327.67</v>
          </cell>
          <cell r="O6967">
            <v>295.77999999999997</v>
          </cell>
          <cell r="P6967">
            <v>3549.36</v>
          </cell>
          <cell r="Q6967">
            <v>7098.72</v>
          </cell>
          <cell r="R6967">
            <v>58228.95</v>
          </cell>
          <cell r="S6967">
            <v>45882.44</v>
          </cell>
          <cell r="T6967">
            <v>18</v>
          </cell>
          <cell r="U6967">
            <v>148</v>
          </cell>
          <cell r="V6967">
            <v>16</v>
          </cell>
          <cell r="W6967">
            <v>148</v>
          </cell>
          <cell r="X6967">
            <v>0</v>
          </cell>
        </row>
        <row r="6968">
          <cell r="A6968" t="str">
            <v>1941700</v>
          </cell>
          <cell r="B6968">
            <v>1</v>
          </cell>
          <cell r="C6968" t="str">
            <v>Pavement and Pavement Surface</v>
          </cell>
          <cell r="D6968" t="str">
            <v>62</v>
          </cell>
          <cell r="E6968" t="str">
            <v>CVLSEA</v>
          </cell>
          <cell r="F6968" t="str">
            <v>CVL</v>
          </cell>
          <cell r="G6968">
            <v>38820</v>
          </cell>
          <cell r="H6968" t="str">
            <v>Active</v>
          </cell>
          <cell r="I6968">
            <v>536</v>
          </cell>
          <cell r="J6968">
            <v>39344</v>
          </cell>
          <cell r="K6968" t="str">
            <v>AC</v>
          </cell>
          <cell r="L6968" t="str">
            <v>AP</v>
          </cell>
          <cell r="M6968" t="str">
            <v>0004</v>
          </cell>
          <cell r="N6968">
            <v>23516.76</v>
          </cell>
          <cell r="O6968">
            <v>97.52</v>
          </cell>
          <cell r="P6968">
            <v>1169.9100000000001</v>
          </cell>
          <cell r="Q6968">
            <v>2339.8200000000002</v>
          </cell>
          <cell r="R6968">
            <v>21176.94</v>
          </cell>
          <cell r="S6968">
            <v>16516.84</v>
          </cell>
          <cell r="T6968">
            <v>20</v>
          </cell>
          <cell r="U6968">
            <v>37</v>
          </cell>
          <cell r="V6968">
            <v>18</v>
          </cell>
          <cell r="W6968">
            <v>37</v>
          </cell>
          <cell r="X6968">
            <v>0</v>
          </cell>
        </row>
        <row r="6969">
          <cell r="A6969" t="str">
            <v>1941800</v>
          </cell>
          <cell r="B6969">
            <v>1</v>
          </cell>
          <cell r="C6969" t="str">
            <v>Pavement and Pavement Surface</v>
          </cell>
          <cell r="D6969" t="str">
            <v>62</v>
          </cell>
          <cell r="E6969" t="str">
            <v>CVLSEA</v>
          </cell>
          <cell r="F6969" t="str">
            <v>CVL</v>
          </cell>
          <cell r="G6969">
            <v>38820</v>
          </cell>
          <cell r="H6969" t="str">
            <v>Active</v>
          </cell>
          <cell r="I6969">
            <v>565</v>
          </cell>
          <cell r="J6969">
            <v>39344</v>
          </cell>
          <cell r="K6969" t="str">
            <v>AC</v>
          </cell>
          <cell r="L6969" t="str">
            <v>AP</v>
          </cell>
          <cell r="M6969" t="str">
            <v>0004</v>
          </cell>
          <cell r="N6969">
            <v>30672.45</v>
          </cell>
          <cell r="O6969">
            <v>243.21</v>
          </cell>
          <cell r="P6969">
            <v>2918.52</v>
          </cell>
          <cell r="Q6969">
            <v>5837.04</v>
          </cell>
          <cell r="R6969">
            <v>24835.41</v>
          </cell>
          <cell r="S6969">
            <v>21542.58</v>
          </cell>
          <cell r="T6969">
            <v>10</v>
          </cell>
          <cell r="U6969">
            <v>186</v>
          </cell>
          <cell r="V6969">
            <v>8</v>
          </cell>
          <cell r="W6969">
            <v>186</v>
          </cell>
          <cell r="X6969">
            <v>0</v>
          </cell>
        </row>
        <row r="6970">
          <cell r="A6970" t="str">
            <v>1941900</v>
          </cell>
          <cell r="B6970">
            <v>1</v>
          </cell>
          <cell r="C6970" t="str">
            <v>Pavement and Pavement Surface</v>
          </cell>
          <cell r="D6970" t="str">
            <v>62</v>
          </cell>
          <cell r="E6970" t="str">
            <v>CVLSEA</v>
          </cell>
          <cell r="F6970" t="str">
            <v>CVL</v>
          </cell>
          <cell r="G6970">
            <v>38820</v>
          </cell>
          <cell r="H6970" t="str">
            <v>Active</v>
          </cell>
          <cell r="I6970">
            <v>632</v>
          </cell>
          <cell r="J6970">
            <v>39344</v>
          </cell>
          <cell r="K6970" t="str">
            <v>AC</v>
          </cell>
          <cell r="L6970" t="str">
            <v>AP</v>
          </cell>
          <cell r="M6970" t="str">
            <v>0004</v>
          </cell>
          <cell r="N6970">
            <v>104104.86</v>
          </cell>
          <cell r="O6970">
            <v>399.09</v>
          </cell>
          <cell r="P6970">
            <v>4789.3</v>
          </cell>
          <cell r="Q6970">
            <v>9578.6</v>
          </cell>
          <cell r="R6970">
            <v>94526.26</v>
          </cell>
          <cell r="S6970">
            <v>73117.320000000007</v>
          </cell>
          <cell r="T6970">
            <v>21</v>
          </cell>
          <cell r="U6970">
            <v>269</v>
          </cell>
          <cell r="V6970">
            <v>19</v>
          </cell>
          <cell r="W6970">
            <v>269</v>
          </cell>
          <cell r="X6970">
            <v>0</v>
          </cell>
        </row>
        <row r="6971">
          <cell r="A6971" t="str">
            <v>1942000</v>
          </cell>
          <cell r="B6971">
            <v>1</v>
          </cell>
          <cell r="C6971" t="str">
            <v>Pavement and Pavement Surface</v>
          </cell>
          <cell r="D6971" t="str">
            <v>62</v>
          </cell>
          <cell r="E6971" t="str">
            <v>CVLSEA</v>
          </cell>
          <cell r="F6971" t="str">
            <v>CVL</v>
          </cell>
          <cell r="G6971">
            <v>38820</v>
          </cell>
          <cell r="H6971" t="str">
            <v>Active</v>
          </cell>
          <cell r="I6971">
            <v>286</v>
          </cell>
          <cell r="J6971">
            <v>39344</v>
          </cell>
          <cell r="K6971" t="str">
            <v>AC</v>
          </cell>
          <cell r="L6971" t="str">
            <v>AP</v>
          </cell>
          <cell r="M6971" t="str">
            <v>0004</v>
          </cell>
          <cell r="N6971">
            <v>43984.94</v>
          </cell>
          <cell r="O6971">
            <v>109.41</v>
          </cell>
          <cell r="P6971">
            <v>1313.47</v>
          </cell>
          <cell r="Q6971">
            <v>2626.94</v>
          </cell>
          <cell r="R6971">
            <v>41358</v>
          </cell>
          <cell r="S6971">
            <v>30892.52</v>
          </cell>
          <cell r="T6971">
            <v>33</v>
          </cell>
          <cell r="U6971">
            <v>178</v>
          </cell>
          <cell r="V6971">
            <v>31</v>
          </cell>
          <cell r="W6971">
            <v>178</v>
          </cell>
          <cell r="X6971">
            <v>0</v>
          </cell>
        </row>
        <row r="6972">
          <cell r="A6972" t="str">
            <v>1942100</v>
          </cell>
          <cell r="B6972">
            <v>1</v>
          </cell>
          <cell r="C6972" t="str">
            <v>Pavement Surfacing</v>
          </cell>
          <cell r="D6972" t="str">
            <v>62</v>
          </cell>
          <cell r="E6972" t="str">
            <v>CVLSEA</v>
          </cell>
          <cell r="F6972" t="str">
            <v>CVL</v>
          </cell>
          <cell r="G6972">
            <v>38820</v>
          </cell>
          <cell r="H6972" t="str">
            <v>Active</v>
          </cell>
          <cell r="I6972">
            <v>4192</v>
          </cell>
          <cell r="J6972">
            <v>39344</v>
          </cell>
          <cell r="K6972" t="str">
            <v>AC</v>
          </cell>
          <cell r="L6972" t="str">
            <v>AP</v>
          </cell>
          <cell r="M6972" t="str">
            <v>0006</v>
          </cell>
          <cell r="N6972">
            <v>56040.89</v>
          </cell>
          <cell r="O6972">
            <v>1315.28</v>
          </cell>
          <cell r="P6972">
            <v>15783.14</v>
          </cell>
          <cell r="Q6972">
            <v>31566.28</v>
          </cell>
          <cell r="R6972">
            <v>24474.61</v>
          </cell>
          <cell r="S6972">
            <v>49735.76</v>
          </cell>
          <cell r="T6972">
            <v>3</v>
          </cell>
          <cell r="U6972">
            <v>201</v>
          </cell>
          <cell r="V6972">
            <v>1</v>
          </cell>
          <cell r="W6972">
            <v>201</v>
          </cell>
          <cell r="X6972">
            <v>0</v>
          </cell>
        </row>
        <row r="6973">
          <cell r="A6973" t="str">
            <v>1942200</v>
          </cell>
          <cell r="B6973">
            <v>1</v>
          </cell>
          <cell r="C6973" t="str">
            <v>Pavement Surfacing</v>
          </cell>
          <cell r="D6973" t="str">
            <v>62</v>
          </cell>
          <cell r="E6973" t="str">
            <v>CVLSEA</v>
          </cell>
          <cell r="F6973" t="str">
            <v>CVL</v>
          </cell>
          <cell r="G6973">
            <v>38820</v>
          </cell>
          <cell r="H6973" t="str">
            <v>Active</v>
          </cell>
          <cell r="I6973">
            <v>258</v>
          </cell>
          <cell r="J6973">
            <v>39344</v>
          </cell>
          <cell r="K6973" t="str">
            <v>AC</v>
          </cell>
          <cell r="L6973" t="str">
            <v>AP</v>
          </cell>
          <cell r="M6973" t="str">
            <v>0006</v>
          </cell>
          <cell r="N6973">
            <v>4850.2700000000004</v>
          </cell>
          <cell r="O6973">
            <v>63.19</v>
          </cell>
          <cell r="P6973">
            <v>758.83</v>
          </cell>
          <cell r="Q6973">
            <v>1517.66</v>
          </cell>
          <cell r="R6973">
            <v>3332.6100000000006</v>
          </cell>
          <cell r="S6973">
            <v>1895.54</v>
          </cell>
          <cell r="T6973">
            <v>6</v>
          </cell>
          <cell r="U6973">
            <v>143</v>
          </cell>
          <cell r="V6973">
            <v>4</v>
          </cell>
          <cell r="W6973">
            <v>143</v>
          </cell>
          <cell r="X6973">
            <v>0</v>
          </cell>
        </row>
        <row r="6974">
          <cell r="A6974" t="str">
            <v>1942300</v>
          </cell>
          <cell r="B6974">
            <v>1</v>
          </cell>
          <cell r="C6974" t="str">
            <v>Pavement Surfacing</v>
          </cell>
          <cell r="D6974" t="str">
            <v>62</v>
          </cell>
          <cell r="E6974" t="str">
            <v>CVLSEA</v>
          </cell>
          <cell r="F6974" t="str">
            <v>CVL</v>
          </cell>
          <cell r="G6974">
            <v>38820</v>
          </cell>
          <cell r="H6974" t="str">
            <v>Active</v>
          </cell>
          <cell r="I6974">
            <v>26</v>
          </cell>
          <cell r="J6974">
            <v>39344</v>
          </cell>
          <cell r="K6974" t="str">
            <v>AC</v>
          </cell>
          <cell r="L6974" t="str">
            <v>AP</v>
          </cell>
          <cell r="M6974" t="str">
            <v>0006</v>
          </cell>
          <cell r="N6974">
            <v>814.65</v>
          </cell>
          <cell r="O6974">
            <v>8.42</v>
          </cell>
          <cell r="P6974">
            <v>101.04</v>
          </cell>
          <cell r="Q6974">
            <v>202.08</v>
          </cell>
          <cell r="R6974">
            <v>612.56999999999994</v>
          </cell>
          <cell r="S6974">
            <v>355.67</v>
          </cell>
          <cell r="T6974">
            <v>8</v>
          </cell>
          <cell r="U6974">
            <v>23</v>
          </cell>
          <cell r="V6974">
            <v>6</v>
          </cell>
          <cell r="W6974">
            <v>23</v>
          </cell>
          <cell r="X6974">
            <v>0</v>
          </cell>
        </row>
        <row r="6975">
          <cell r="A6975" t="str">
            <v>1942500</v>
          </cell>
          <cell r="B6975">
            <v>1</v>
          </cell>
          <cell r="C6975" t="str">
            <v>Pavement and Pavement Surfacing</v>
          </cell>
          <cell r="D6975" t="str">
            <v>62</v>
          </cell>
          <cell r="E6975" t="str">
            <v>CVLSEA</v>
          </cell>
          <cell r="F6975" t="str">
            <v>CVL</v>
          </cell>
          <cell r="G6975">
            <v>38820</v>
          </cell>
          <cell r="H6975" t="str">
            <v>Active</v>
          </cell>
          <cell r="I6975">
            <v>80</v>
          </cell>
          <cell r="J6975">
            <v>39344</v>
          </cell>
          <cell r="K6975" t="str">
            <v>AC</v>
          </cell>
          <cell r="L6975" t="str">
            <v>AP</v>
          </cell>
          <cell r="M6975" t="str">
            <v>0006</v>
          </cell>
          <cell r="N6975">
            <v>6243.67</v>
          </cell>
          <cell r="O6975">
            <v>33.94</v>
          </cell>
          <cell r="P6975">
            <v>407.39</v>
          </cell>
          <cell r="Q6975">
            <v>814.78</v>
          </cell>
          <cell r="R6975">
            <v>5428.89</v>
          </cell>
          <cell r="S6975">
            <v>1455.93</v>
          </cell>
          <cell r="T6975">
            <v>15</v>
          </cell>
          <cell r="U6975">
            <v>119</v>
          </cell>
          <cell r="V6975">
            <v>13</v>
          </cell>
          <cell r="W6975">
            <v>119</v>
          </cell>
          <cell r="X6975">
            <v>0</v>
          </cell>
        </row>
        <row r="6976">
          <cell r="A6976" t="str">
            <v>1942600</v>
          </cell>
          <cell r="B6976">
            <v>1</v>
          </cell>
          <cell r="C6976" t="str">
            <v>Pavement and Pavement Surface</v>
          </cell>
          <cell r="D6976" t="str">
            <v>62</v>
          </cell>
          <cell r="E6976" t="str">
            <v>CVLSEA</v>
          </cell>
          <cell r="F6976" t="str">
            <v>CVL</v>
          </cell>
          <cell r="G6976">
            <v>38820</v>
          </cell>
          <cell r="H6976" t="str">
            <v>Active</v>
          </cell>
          <cell r="I6976">
            <v>626</v>
          </cell>
          <cell r="J6976">
            <v>39344</v>
          </cell>
          <cell r="K6976" t="str">
            <v>AC</v>
          </cell>
          <cell r="L6976" t="str">
            <v>AP</v>
          </cell>
          <cell r="M6976" t="str">
            <v>0007</v>
          </cell>
          <cell r="N6976">
            <v>32088.46</v>
          </cell>
          <cell r="O6976">
            <v>179.99</v>
          </cell>
          <cell r="P6976">
            <v>2160.54</v>
          </cell>
          <cell r="Q6976">
            <v>4321.08</v>
          </cell>
          <cell r="R6976">
            <v>27767.379999999997</v>
          </cell>
          <cell r="S6976">
            <v>24456.41</v>
          </cell>
          <cell r="T6976">
            <v>14</v>
          </cell>
          <cell r="U6976">
            <v>311</v>
          </cell>
          <cell r="V6976">
            <v>12</v>
          </cell>
          <cell r="W6976">
            <v>311</v>
          </cell>
          <cell r="X6976">
            <v>0</v>
          </cell>
        </row>
        <row r="6977">
          <cell r="A6977" t="str">
            <v>1942700</v>
          </cell>
          <cell r="B6977">
            <v>1</v>
          </cell>
          <cell r="C6977" t="str">
            <v>Pavement Surface</v>
          </cell>
          <cell r="D6977" t="str">
            <v>62</v>
          </cell>
          <cell r="E6977" t="str">
            <v>CVLSEA</v>
          </cell>
          <cell r="F6977" t="str">
            <v>CVL</v>
          </cell>
          <cell r="G6977">
            <v>38820</v>
          </cell>
          <cell r="H6977" t="str">
            <v>Active</v>
          </cell>
          <cell r="I6977">
            <v>1067</v>
          </cell>
          <cell r="J6977">
            <v>39344</v>
          </cell>
          <cell r="K6977" t="str">
            <v>AC</v>
          </cell>
          <cell r="L6977" t="str">
            <v>AP</v>
          </cell>
          <cell r="M6977" t="str">
            <v>0007</v>
          </cell>
          <cell r="N6977">
            <v>20059.07</v>
          </cell>
          <cell r="O6977">
            <v>261.54000000000002</v>
          </cell>
          <cell r="P6977">
            <v>3138.26</v>
          </cell>
          <cell r="Q6977">
            <v>6276.52</v>
          </cell>
          <cell r="R6977">
            <v>13782.55</v>
          </cell>
          <cell r="S6977">
            <v>19967.310000000001</v>
          </cell>
          <cell r="T6977">
            <v>6</v>
          </cell>
          <cell r="U6977">
            <v>143</v>
          </cell>
          <cell r="V6977">
            <v>4</v>
          </cell>
          <cell r="W6977">
            <v>143</v>
          </cell>
          <cell r="X6977">
            <v>0</v>
          </cell>
        </row>
        <row r="6978">
          <cell r="A6978" t="str">
            <v>1942800</v>
          </cell>
          <cell r="B6978">
            <v>1</v>
          </cell>
          <cell r="C6978" t="str">
            <v>Pavement Surface</v>
          </cell>
          <cell r="D6978" t="str">
            <v>62</v>
          </cell>
          <cell r="E6978" t="str">
            <v>CVLSEA</v>
          </cell>
          <cell r="F6978" t="str">
            <v>CVL</v>
          </cell>
          <cell r="G6978">
            <v>38820</v>
          </cell>
          <cell r="H6978" t="str">
            <v>Active</v>
          </cell>
          <cell r="I6978">
            <v>83</v>
          </cell>
          <cell r="J6978">
            <v>39344</v>
          </cell>
          <cell r="K6978" t="str">
            <v>AC</v>
          </cell>
          <cell r="L6978" t="str">
            <v>AP</v>
          </cell>
          <cell r="M6978" t="str">
            <v>0007</v>
          </cell>
          <cell r="N6978">
            <v>2080.48</v>
          </cell>
          <cell r="O6978">
            <v>24.19</v>
          </cell>
          <cell r="P6978">
            <v>289.62</v>
          </cell>
          <cell r="Q6978">
            <v>579.24</v>
          </cell>
          <cell r="R6978">
            <v>1501.24</v>
          </cell>
          <cell r="S6978">
            <v>1966.02</v>
          </cell>
          <cell r="T6978">
            <v>7</v>
          </cell>
          <cell r="U6978">
            <v>67</v>
          </cell>
          <cell r="V6978">
            <v>5</v>
          </cell>
          <cell r="W6978">
            <v>67</v>
          </cell>
          <cell r="X6978">
            <v>0</v>
          </cell>
        </row>
        <row r="6979">
          <cell r="A6979" t="str">
            <v>1942900</v>
          </cell>
          <cell r="B6979">
            <v>1</v>
          </cell>
          <cell r="C6979" t="str">
            <v>Pavement Surface</v>
          </cell>
          <cell r="D6979" t="str">
            <v>62</v>
          </cell>
          <cell r="E6979" t="str">
            <v>CVLSEA</v>
          </cell>
          <cell r="F6979" t="str">
            <v>CVL</v>
          </cell>
          <cell r="G6979">
            <v>38820</v>
          </cell>
          <cell r="H6979" t="str">
            <v>Active</v>
          </cell>
          <cell r="I6979">
            <v>494</v>
          </cell>
          <cell r="J6979">
            <v>39344</v>
          </cell>
          <cell r="K6979" t="str">
            <v>AC</v>
          </cell>
          <cell r="L6979" t="str">
            <v>AP</v>
          </cell>
          <cell r="M6979" t="str">
            <v>0007</v>
          </cell>
          <cell r="N6979">
            <v>12382.6</v>
          </cell>
          <cell r="O6979">
            <v>143.59</v>
          </cell>
          <cell r="P6979">
            <v>1723.74</v>
          </cell>
          <cell r="Q6979">
            <v>3447.48</v>
          </cell>
          <cell r="R6979">
            <v>8935.1200000000008</v>
          </cell>
          <cell r="S6979">
            <v>11701.35</v>
          </cell>
          <cell r="T6979">
            <v>7</v>
          </cell>
          <cell r="U6979">
            <v>67</v>
          </cell>
          <cell r="V6979">
            <v>5</v>
          </cell>
          <cell r="W6979">
            <v>67</v>
          </cell>
          <cell r="X6979">
            <v>0</v>
          </cell>
        </row>
        <row r="6980">
          <cell r="A6980" t="str">
            <v>1943000</v>
          </cell>
          <cell r="B6980">
            <v>1</v>
          </cell>
          <cell r="C6980" t="str">
            <v>Pavement Surface</v>
          </cell>
          <cell r="D6980" t="str">
            <v>62</v>
          </cell>
          <cell r="E6980" t="str">
            <v>CVLSEA</v>
          </cell>
          <cell r="F6980" t="str">
            <v>CVL</v>
          </cell>
          <cell r="G6980">
            <v>38820</v>
          </cell>
          <cell r="H6980" t="str">
            <v>Active</v>
          </cell>
          <cell r="I6980">
            <v>330</v>
          </cell>
          <cell r="J6980">
            <v>39344</v>
          </cell>
          <cell r="K6980" t="str">
            <v>AC</v>
          </cell>
          <cell r="L6980" t="str">
            <v>AP</v>
          </cell>
          <cell r="M6980" t="str">
            <v>0007</v>
          </cell>
          <cell r="N6980">
            <v>8271.7800000000007</v>
          </cell>
          <cell r="O6980">
            <v>229.79</v>
          </cell>
          <cell r="P6980">
            <v>2757.26</v>
          </cell>
          <cell r="Q6980">
            <v>5514.52</v>
          </cell>
          <cell r="R6980">
            <v>2757.26</v>
          </cell>
          <cell r="S6980">
            <v>10068.27</v>
          </cell>
          <cell r="T6980">
            <v>3</v>
          </cell>
          <cell r="U6980">
            <v>0</v>
          </cell>
          <cell r="V6980">
            <v>1</v>
          </cell>
          <cell r="W6980">
            <v>0</v>
          </cell>
          <cell r="X6980">
            <v>0</v>
          </cell>
        </row>
        <row r="6981">
          <cell r="A6981" t="str">
            <v>1943100</v>
          </cell>
          <cell r="B6981">
            <v>1</v>
          </cell>
          <cell r="C6981" t="str">
            <v>Pavement Surface</v>
          </cell>
          <cell r="D6981" t="str">
            <v>62</v>
          </cell>
          <cell r="E6981" t="str">
            <v>CVLSEA</v>
          </cell>
          <cell r="F6981" t="str">
            <v>CVL</v>
          </cell>
          <cell r="G6981">
            <v>38820</v>
          </cell>
          <cell r="H6981" t="str">
            <v>Active</v>
          </cell>
          <cell r="I6981">
            <v>330</v>
          </cell>
          <cell r="J6981">
            <v>39344</v>
          </cell>
          <cell r="K6981" t="str">
            <v>AC</v>
          </cell>
          <cell r="L6981" t="str">
            <v>AP</v>
          </cell>
          <cell r="M6981" t="str">
            <v>0007</v>
          </cell>
          <cell r="N6981">
            <v>8271.7800000000007</v>
          </cell>
          <cell r="O6981">
            <v>95.93</v>
          </cell>
          <cell r="P6981">
            <v>1151.49</v>
          </cell>
          <cell r="Q6981">
            <v>2302.98</v>
          </cell>
          <cell r="R6981">
            <v>5968.8000000000011</v>
          </cell>
          <cell r="S6981">
            <v>7816.69</v>
          </cell>
          <cell r="T6981">
            <v>7</v>
          </cell>
          <cell r="U6981">
            <v>67</v>
          </cell>
          <cell r="V6981">
            <v>5</v>
          </cell>
          <cell r="W6981">
            <v>67</v>
          </cell>
          <cell r="X6981">
            <v>0</v>
          </cell>
        </row>
        <row r="6982">
          <cell r="A6982" t="str">
            <v>1943200</v>
          </cell>
          <cell r="B6982">
            <v>1</v>
          </cell>
          <cell r="C6982" t="str">
            <v>Pavement Surface</v>
          </cell>
          <cell r="D6982" t="str">
            <v>62</v>
          </cell>
          <cell r="E6982" t="str">
            <v>CVLSEA</v>
          </cell>
          <cell r="F6982" t="str">
            <v>CVL</v>
          </cell>
          <cell r="G6982">
            <v>38820</v>
          </cell>
          <cell r="H6982" t="str">
            <v>Active</v>
          </cell>
          <cell r="I6982">
            <v>25</v>
          </cell>
          <cell r="J6982">
            <v>39344</v>
          </cell>
          <cell r="K6982" t="str">
            <v>AC</v>
          </cell>
          <cell r="L6982" t="str">
            <v>AP</v>
          </cell>
          <cell r="M6982" t="str">
            <v>0007</v>
          </cell>
          <cell r="N6982">
            <v>1251.9000000000001</v>
          </cell>
          <cell r="O6982">
            <v>12.92</v>
          </cell>
          <cell r="P6982">
            <v>155.26</v>
          </cell>
          <cell r="Q6982">
            <v>310.52</v>
          </cell>
          <cell r="R6982">
            <v>941.38000000000011</v>
          </cell>
          <cell r="S6982">
            <v>1138.1500000000001</v>
          </cell>
          <cell r="T6982">
            <v>8</v>
          </cell>
          <cell r="U6982">
            <v>23</v>
          </cell>
          <cell r="V6982">
            <v>6</v>
          </cell>
          <cell r="W6982">
            <v>23</v>
          </cell>
          <cell r="X6982">
            <v>0</v>
          </cell>
        </row>
        <row r="6983">
          <cell r="A6983" t="str">
            <v>1943300</v>
          </cell>
          <cell r="B6983">
            <v>1</v>
          </cell>
          <cell r="C6983" t="str">
            <v>Pavement and Pavement Surface</v>
          </cell>
          <cell r="D6983" t="str">
            <v>62</v>
          </cell>
          <cell r="E6983" t="str">
            <v>CVLSEA</v>
          </cell>
          <cell r="F6983" t="str">
            <v>CVL</v>
          </cell>
          <cell r="G6983">
            <v>38820</v>
          </cell>
          <cell r="H6983" t="str">
            <v>Active</v>
          </cell>
          <cell r="I6983">
            <v>270</v>
          </cell>
          <cell r="J6983">
            <v>39344</v>
          </cell>
          <cell r="K6983" t="str">
            <v>AC</v>
          </cell>
          <cell r="L6983" t="str">
            <v>AP</v>
          </cell>
          <cell r="M6983" t="str">
            <v>0007</v>
          </cell>
          <cell r="N6983">
            <v>28889.62</v>
          </cell>
          <cell r="O6983">
            <v>113.98</v>
          </cell>
          <cell r="P6983">
            <v>1368.2</v>
          </cell>
          <cell r="Q6983">
            <v>2736.4</v>
          </cell>
          <cell r="R6983">
            <v>26153.219999999998</v>
          </cell>
          <cell r="S6983">
            <v>20722.54</v>
          </cell>
          <cell r="T6983">
            <v>21</v>
          </cell>
          <cell r="U6983">
            <v>42</v>
          </cell>
          <cell r="V6983">
            <v>19</v>
          </cell>
          <cell r="W6983">
            <v>42</v>
          </cell>
          <cell r="X6983">
            <v>0</v>
          </cell>
        </row>
        <row r="6984">
          <cell r="A6984" t="str">
            <v>1943400</v>
          </cell>
          <cell r="B6984">
            <v>1</v>
          </cell>
          <cell r="C6984" t="str">
            <v>Pavement and Pavement Surface</v>
          </cell>
          <cell r="D6984" t="str">
            <v>62</v>
          </cell>
          <cell r="E6984" t="str">
            <v>CVLSEA</v>
          </cell>
          <cell r="F6984" t="str">
            <v>CVL</v>
          </cell>
          <cell r="G6984">
            <v>38820</v>
          </cell>
          <cell r="H6984" t="str">
            <v>Active</v>
          </cell>
          <cell r="I6984">
            <v>31</v>
          </cell>
          <cell r="J6984">
            <v>39344</v>
          </cell>
          <cell r="K6984" t="str">
            <v>AC</v>
          </cell>
          <cell r="L6984" t="str">
            <v>AP</v>
          </cell>
          <cell r="M6984" t="str">
            <v>0007</v>
          </cell>
          <cell r="N6984">
            <v>2154.1999999999998</v>
          </cell>
          <cell r="O6984">
            <v>9.2799999999999994</v>
          </cell>
          <cell r="P6984">
            <v>110.81</v>
          </cell>
          <cell r="Q6984">
            <v>221.62</v>
          </cell>
          <cell r="R6984">
            <v>1932.58</v>
          </cell>
          <cell r="S6984">
            <v>1569.87</v>
          </cell>
          <cell r="T6984">
            <v>19</v>
          </cell>
          <cell r="U6984">
            <v>161</v>
          </cell>
          <cell r="V6984">
            <v>17</v>
          </cell>
          <cell r="W6984">
            <v>161</v>
          </cell>
          <cell r="X6984">
            <v>0</v>
          </cell>
        </row>
        <row r="6985">
          <cell r="A6985" t="str">
            <v>1943500</v>
          </cell>
          <cell r="B6985">
            <v>1</v>
          </cell>
          <cell r="C6985" t="str">
            <v>Sealed area (type S)</v>
          </cell>
          <cell r="D6985" t="str">
            <v>62</v>
          </cell>
          <cell r="E6985" t="str">
            <v>CVLSEA</v>
          </cell>
          <cell r="F6985" t="str">
            <v>CVL</v>
          </cell>
          <cell r="G6985">
            <v>38820</v>
          </cell>
          <cell r="H6985" t="str">
            <v>Active</v>
          </cell>
          <cell r="I6985">
            <v>1436</v>
          </cell>
          <cell r="J6985">
            <v>39344</v>
          </cell>
          <cell r="K6985" t="str">
            <v>AC</v>
          </cell>
          <cell r="L6985" t="str">
            <v>AP</v>
          </cell>
          <cell r="M6985" t="str">
            <v>0011</v>
          </cell>
          <cell r="N6985">
            <v>43608.66</v>
          </cell>
          <cell r="O6985">
            <v>165.18</v>
          </cell>
          <cell r="P6985">
            <v>1981.72</v>
          </cell>
          <cell r="Q6985">
            <v>3963.44</v>
          </cell>
          <cell r="R6985">
            <v>39645.22</v>
          </cell>
          <cell r="S6985">
            <v>25290.69</v>
          </cell>
          <cell r="T6985">
            <v>22</v>
          </cell>
          <cell r="U6985">
            <v>2</v>
          </cell>
          <cell r="V6985">
            <v>20</v>
          </cell>
          <cell r="W6985">
            <v>2</v>
          </cell>
          <cell r="X6985">
            <v>0</v>
          </cell>
        </row>
        <row r="6986">
          <cell r="A6986" t="str">
            <v>1943600</v>
          </cell>
          <cell r="B6986">
            <v>1</v>
          </cell>
          <cell r="C6986" t="str">
            <v>Platform formation</v>
          </cell>
          <cell r="D6986" t="str">
            <v>62</v>
          </cell>
          <cell r="E6986" t="str">
            <v>CVLPLA</v>
          </cell>
          <cell r="F6986" t="str">
            <v>CVL</v>
          </cell>
          <cell r="G6986">
            <v>38820</v>
          </cell>
          <cell r="H6986" t="str">
            <v>Active</v>
          </cell>
          <cell r="I6986">
            <v>1436</v>
          </cell>
          <cell r="J6986">
            <v>39344</v>
          </cell>
          <cell r="K6986" t="str">
            <v>AC</v>
          </cell>
          <cell r="L6986" t="str">
            <v>AP</v>
          </cell>
          <cell r="M6986" t="str">
            <v>0011</v>
          </cell>
          <cell r="N6986">
            <v>43367.199999999997</v>
          </cell>
          <cell r="O6986">
            <v>0</v>
          </cell>
          <cell r="P6986">
            <v>0</v>
          </cell>
          <cell r="Q6986">
            <v>0</v>
          </cell>
          <cell r="R6986">
            <v>43367.199999999997</v>
          </cell>
          <cell r="S6986">
            <v>31924.98</v>
          </cell>
          <cell r="T6986">
            <v>0</v>
          </cell>
          <cell r="U6986">
            <v>0</v>
          </cell>
          <cell r="V6986">
            <v>0</v>
          </cell>
          <cell r="W6986">
            <v>0</v>
          </cell>
          <cell r="X6986">
            <v>0</v>
          </cell>
        </row>
        <row r="6987">
          <cell r="A6987" t="str">
            <v>1943700</v>
          </cell>
          <cell r="B6987">
            <v>1</v>
          </cell>
          <cell r="C6987" t="str">
            <v>Sundry items</v>
          </cell>
          <cell r="D6987" t="str">
            <v>62</v>
          </cell>
          <cell r="E6987" t="str">
            <v>CVLSUN</v>
          </cell>
          <cell r="F6987" t="str">
            <v>CVL</v>
          </cell>
          <cell r="G6987">
            <v>38820</v>
          </cell>
          <cell r="H6987" t="str">
            <v>Active</v>
          </cell>
          <cell r="I6987">
            <v>1436</v>
          </cell>
          <cell r="J6987">
            <v>39344</v>
          </cell>
          <cell r="K6987" t="str">
            <v>AC</v>
          </cell>
          <cell r="L6987" t="str">
            <v>AP</v>
          </cell>
          <cell r="M6987" t="str">
            <v>0011</v>
          </cell>
          <cell r="N6987">
            <v>5724.65</v>
          </cell>
          <cell r="O6987">
            <v>15.96</v>
          </cell>
          <cell r="P6987">
            <v>191.63</v>
          </cell>
          <cell r="Q6987">
            <v>383.26</v>
          </cell>
          <cell r="R6987">
            <v>5341.3899999999994</v>
          </cell>
          <cell r="S6987">
            <v>3794.58</v>
          </cell>
          <cell r="T6987">
            <v>29</v>
          </cell>
          <cell r="U6987">
            <v>319</v>
          </cell>
          <cell r="V6987">
            <v>27</v>
          </cell>
          <cell r="W6987">
            <v>319</v>
          </cell>
          <cell r="X6987">
            <v>0</v>
          </cell>
        </row>
        <row r="6988">
          <cell r="A6988" t="str">
            <v>1943800</v>
          </cell>
          <cell r="B6988">
            <v>1</v>
          </cell>
          <cell r="C6988" t="str">
            <v>Main Services</v>
          </cell>
          <cell r="D6988" t="str">
            <v>62</v>
          </cell>
          <cell r="E6988" t="str">
            <v>CVLSER</v>
          </cell>
          <cell r="F6988" t="str">
            <v>CVL</v>
          </cell>
          <cell r="G6988">
            <v>38820</v>
          </cell>
          <cell r="H6988" t="str">
            <v>Active</v>
          </cell>
          <cell r="I6988">
            <v>1436</v>
          </cell>
          <cell r="J6988">
            <v>39344</v>
          </cell>
          <cell r="K6988" t="str">
            <v>AC</v>
          </cell>
          <cell r="L6988" t="str">
            <v>AP</v>
          </cell>
          <cell r="M6988" t="str">
            <v>0011</v>
          </cell>
          <cell r="N6988">
            <v>20250.810000000001</v>
          </cell>
          <cell r="O6988">
            <v>76.819999999999993</v>
          </cell>
          <cell r="P6988">
            <v>921.29</v>
          </cell>
          <cell r="Q6988">
            <v>1842.58</v>
          </cell>
          <cell r="R6988">
            <v>18408.230000000003</v>
          </cell>
          <cell r="S6988">
            <v>12580.27</v>
          </cell>
          <cell r="T6988">
            <v>21</v>
          </cell>
          <cell r="U6988">
            <v>358</v>
          </cell>
          <cell r="V6988">
            <v>19</v>
          </cell>
          <cell r="W6988">
            <v>358</v>
          </cell>
          <cell r="X6988">
            <v>0</v>
          </cell>
        </row>
        <row r="6989">
          <cell r="A6989" t="str">
            <v>1943900</v>
          </cell>
          <cell r="B6989">
            <v>1</v>
          </cell>
          <cell r="C6989" t="str">
            <v>Sealed area (type S)</v>
          </cell>
          <cell r="D6989" t="str">
            <v>62</v>
          </cell>
          <cell r="E6989" t="str">
            <v>CVLSEA</v>
          </cell>
          <cell r="F6989" t="str">
            <v>CVL</v>
          </cell>
          <cell r="G6989">
            <v>38820</v>
          </cell>
          <cell r="H6989" t="str">
            <v>Active</v>
          </cell>
          <cell r="I6989">
            <v>5768</v>
          </cell>
          <cell r="J6989">
            <v>39344</v>
          </cell>
          <cell r="K6989" t="str">
            <v>AC</v>
          </cell>
          <cell r="L6989" t="str">
            <v>AP</v>
          </cell>
          <cell r="M6989" t="str">
            <v>0012</v>
          </cell>
          <cell r="N6989">
            <v>103366.48</v>
          </cell>
          <cell r="O6989">
            <v>392.41</v>
          </cell>
          <cell r="P6989">
            <v>4709.03</v>
          </cell>
          <cell r="Q6989">
            <v>9418.06</v>
          </cell>
          <cell r="R6989">
            <v>93948.42</v>
          </cell>
          <cell r="S6989">
            <v>75086.17</v>
          </cell>
          <cell r="T6989">
            <v>21</v>
          </cell>
          <cell r="U6989">
            <v>347</v>
          </cell>
          <cell r="V6989">
            <v>19</v>
          </cell>
          <cell r="W6989">
            <v>347</v>
          </cell>
          <cell r="X6989">
            <v>0</v>
          </cell>
        </row>
        <row r="6990">
          <cell r="A6990" t="str">
            <v>1944000</v>
          </cell>
          <cell r="B6990">
            <v>1</v>
          </cell>
          <cell r="C6990" t="str">
            <v>Platform formation</v>
          </cell>
          <cell r="D6990" t="str">
            <v>62</v>
          </cell>
          <cell r="E6990" t="str">
            <v>CVLPLA</v>
          </cell>
          <cell r="F6990" t="str">
            <v>CVL</v>
          </cell>
          <cell r="G6990">
            <v>38820</v>
          </cell>
          <cell r="H6990" t="str">
            <v>Active</v>
          </cell>
          <cell r="I6990">
            <v>5768</v>
          </cell>
          <cell r="J6990">
            <v>39344</v>
          </cell>
          <cell r="K6990" t="str">
            <v>AC</v>
          </cell>
          <cell r="L6990" t="str">
            <v>AP</v>
          </cell>
          <cell r="M6990" t="str">
            <v>0012</v>
          </cell>
          <cell r="N6990">
            <v>258460.16</v>
          </cell>
          <cell r="O6990">
            <v>0</v>
          </cell>
          <cell r="P6990">
            <v>0</v>
          </cell>
          <cell r="Q6990">
            <v>0</v>
          </cell>
          <cell r="R6990">
            <v>258460.16</v>
          </cell>
          <cell r="S6990">
            <v>220042.78</v>
          </cell>
          <cell r="T6990">
            <v>0</v>
          </cell>
          <cell r="U6990">
            <v>0</v>
          </cell>
          <cell r="V6990">
            <v>0</v>
          </cell>
          <cell r="W6990">
            <v>0</v>
          </cell>
          <cell r="X6990">
            <v>0</v>
          </cell>
        </row>
        <row r="6991">
          <cell r="A6991" t="str">
            <v>1944100</v>
          </cell>
          <cell r="B6991">
            <v>1</v>
          </cell>
          <cell r="C6991" t="str">
            <v>Sundry items</v>
          </cell>
          <cell r="D6991" t="str">
            <v>62</v>
          </cell>
          <cell r="E6991" t="str">
            <v>CVLSUN</v>
          </cell>
          <cell r="F6991" t="str">
            <v>CVL</v>
          </cell>
          <cell r="G6991">
            <v>38820</v>
          </cell>
          <cell r="H6991" t="str">
            <v>Active</v>
          </cell>
          <cell r="I6991">
            <v>5768</v>
          </cell>
          <cell r="J6991">
            <v>39344</v>
          </cell>
          <cell r="K6991" t="str">
            <v>AC</v>
          </cell>
          <cell r="L6991" t="str">
            <v>AP</v>
          </cell>
          <cell r="M6991" t="str">
            <v>0012</v>
          </cell>
          <cell r="N6991">
            <v>22994.29</v>
          </cell>
          <cell r="O6991">
            <v>64.17</v>
          </cell>
          <cell r="P6991">
            <v>769.71</v>
          </cell>
          <cell r="Q6991">
            <v>1539.42</v>
          </cell>
          <cell r="R6991">
            <v>21454.870000000003</v>
          </cell>
          <cell r="S6991">
            <v>16794.22</v>
          </cell>
          <cell r="T6991">
            <v>29</v>
          </cell>
          <cell r="U6991">
            <v>319</v>
          </cell>
          <cell r="V6991">
            <v>27</v>
          </cell>
          <cell r="W6991">
            <v>319</v>
          </cell>
          <cell r="X6991">
            <v>0</v>
          </cell>
        </row>
        <row r="6992">
          <cell r="A6992" t="str">
            <v>1944200</v>
          </cell>
          <cell r="B6992">
            <v>1</v>
          </cell>
          <cell r="C6992" t="str">
            <v>Main Services</v>
          </cell>
          <cell r="D6992" t="str">
            <v>62</v>
          </cell>
          <cell r="E6992" t="str">
            <v>CVLSER</v>
          </cell>
          <cell r="F6992" t="str">
            <v>CVL</v>
          </cell>
          <cell r="G6992">
            <v>38820</v>
          </cell>
          <cell r="H6992" t="str">
            <v>Active</v>
          </cell>
          <cell r="I6992">
            <v>5768</v>
          </cell>
          <cell r="J6992">
            <v>39344</v>
          </cell>
          <cell r="K6992" t="str">
            <v>AC</v>
          </cell>
          <cell r="L6992" t="str">
            <v>AP</v>
          </cell>
          <cell r="M6992" t="str">
            <v>0012</v>
          </cell>
          <cell r="N6992">
            <v>81341.679999999993</v>
          </cell>
          <cell r="O6992">
            <v>308.39999999999998</v>
          </cell>
          <cell r="P6992">
            <v>3700.58</v>
          </cell>
          <cell r="Q6992">
            <v>7401.16</v>
          </cell>
          <cell r="R6992">
            <v>73940.51999999999</v>
          </cell>
          <cell r="S6992">
            <v>57231.32</v>
          </cell>
          <cell r="T6992">
            <v>21</v>
          </cell>
          <cell r="U6992">
            <v>358</v>
          </cell>
          <cell r="V6992">
            <v>19</v>
          </cell>
          <cell r="W6992">
            <v>358</v>
          </cell>
          <cell r="X6992">
            <v>0</v>
          </cell>
        </row>
        <row r="6993">
          <cell r="A6993" t="str">
            <v>1944300</v>
          </cell>
          <cell r="B6993">
            <v>1</v>
          </cell>
          <cell r="C6993" t="str">
            <v>Grass formation</v>
          </cell>
          <cell r="D6993" t="str">
            <v>62</v>
          </cell>
          <cell r="E6993" t="str">
            <v>CVLGRA</v>
          </cell>
          <cell r="F6993" t="str">
            <v>CVL</v>
          </cell>
          <cell r="G6993">
            <v>38820</v>
          </cell>
          <cell r="H6993" t="str">
            <v>Active</v>
          </cell>
          <cell r="I6993">
            <v>1587</v>
          </cell>
          <cell r="J6993">
            <v>39344</v>
          </cell>
          <cell r="K6993" t="str">
            <v>AC</v>
          </cell>
          <cell r="L6993" t="str">
            <v>AP</v>
          </cell>
          <cell r="M6993" t="str">
            <v>0013</v>
          </cell>
          <cell r="N6993">
            <v>62605.17</v>
          </cell>
          <cell r="O6993">
            <v>0</v>
          </cell>
          <cell r="P6993">
            <v>0</v>
          </cell>
          <cell r="Q6993">
            <v>0</v>
          </cell>
          <cell r="R6993">
            <v>62605.17</v>
          </cell>
          <cell r="S6993">
            <v>62605.17</v>
          </cell>
          <cell r="T6993">
            <v>0</v>
          </cell>
          <cell r="U6993">
            <v>0</v>
          </cell>
          <cell r="V6993">
            <v>0</v>
          </cell>
          <cell r="W6993">
            <v>0</v>
          </cell>
          <cell r="X6993">
            <v>0</v>
          </cell>
        </row>
        <row r="6994">
          <cell r="A6994" t="str">
            <v>1944400</v>
          </cell>
          <cell r="B6994">
            <v>1</v>
          </cell>
          <cell r="C6994" t="str">
            <v>Grass surfacing</v>
          </cell>
          <cell r="D6994" t="str">
            <v>62</v>
          </cell>
          <cell r="E6994" t="str">
            <v>CVLGRA</v>
          </cell>
          <cell r="F6994" t="str">
            <v>CVL</v>
          </cell>
          <cell r="G6994">
            <v>38820</v>
          </cell>
          <cell r="H6994" t="str">
            <v>Active</v>
          </cell>
          <cell r="I6994">
            <v>1587</v>
          </cell>
          <cell r="J6994">
            <v>39344</v>
          </cell>
          <cell r="K6994" t="str">
            <v>AC</v>
          </cell>
          <cell r="L6994" t="str">
            <v>AP</v>
          </cell>
          <cell r="M6994" t="str">
            <v>0013</v>
          </cell>
          <cell r="N6994">
            <v>7935</v>
          </cell>
          <cell r="O6994">
            <v>0</v>
          </cell>
          <cell r="P6994">
            <v>0</v>
          </cell>
          <cell r="Q6994">
            <v>0</v>
          </cell>
          <cell r="R6994">
            <v>7935</v>
          </cell>
          <cell r="S6994">
            <v>7935</v>
          </cell>
          <cell r="T6994">
            <v>0</v>
          </cell>
          <cell r="U6994">
            <v>0</v>
          </cell>
          <cell r="V6994">
            <v>0</v>
          </cell>
          <cell r="W6994">
            <v>0</v>
          </cell>
          <cell r="X6994">
            <v>0</v>
          </cell>
        </row>
        <row r="6995">
          <cell r="A6995" t="str">
            <v>1944500</v>
          </cell>
          <cell r="B6995">
            <v>1</v>
          </cell>
          <cell r="C6995" t="str">
            <v>Grass formation</v>
          </cell>
          <cell r="D6995" t="str">
            <v>62</v>
          </cell>
          <cell r="E6995" t="str">
            <v>CVLGRA</v>
          </cell>
          <cell r="F6995" t="str">
            <v>CVL</v>
          </cell>
          <cell r="G6995">
            <v>38820</v>
          </cell>
          <cell r="H6995" t="str">
            <v>Active</v>
          </cell>
          <cell r="I6995">
            <v>1086</v>
          </cell>
          <cell r="J6995">
            <v>39344</v>
          </cell>
          <cell r="K6995" t="str">
            <v>AC</v>
          </cell>
          <cell r="L6995" t="str">
            <v>AP</v>
          </cell>
          <cell r="M6995" t="str">
            <v>0014</v>
          </cell>
          <cell r="N6995">
            <v>42841.34</v>
          </cell>
          <cell r="O6995">
            <v>0</v>
          </cell>
          <cell r="P6995">
            <v>0</v>
          </cell>
          <cell r="Q6995">
            <v>0</v>
          </cell>
          <cell r="R6995">
            <v>42841.34</v>
          </cell>
          <cell r="S6995">
            <v>42841.34</v>
          </cell>
          <cell r="T6995">
            <v>0</v>
          </cell>
          <cell r="U6995">
            <v>0</v>
          </cell>
          <cell r="V6995">
            <v>0</v>
          </cell>
          <cell r="W6995">
            <v>0</v>
          </cell>
          <cell r="X6995">
            <v>0</v>
          </cell>
        </row>
        <row r="6996">
          <cell r="A6996" t="str">
            <v>1944600</v>
          </cell>
          <cell r="B6996">
            <v>1</v>
          </cell>
          <cell r="C6996" t="str">
            <v>Grass surfacing</v>
          </cell>
          <cell r="D6996" t="str">
            <v>62</v>
          </cell>
          <cell r="E6996" t="str">
            <v>CVLGRA</v>
          </cell>
          <cell r="F6996" t="str">
            <v>CVL</v>
          </cell>
          <cell r="G6996">
            <v>38820</v>
          </cell>
          <cell r="H6996" t="str">
            <v>Active</v>
          </cell>
          <cell r="I6996">
            <v>1086</v>
          </cell>
          <cell r="J6996">
            <v>39344</v>
          </cell>
          <cell r="K6996" t="str">
            <v>AC</v>
          </cell>
          <cell r="L6996" t="str">
            <v>AP</v>
          </cell>
          <cell r="M6996" t="str">
            <v>0014</v>
          </cell>
          <cell r="N6996">
            <v>5430</v>
          </cell>
          <cell r="O6996">
            <v>0</v>
          </cell>
          <cell r="P6996">
            <v>0</v>
          </cell>
          <cell r="Q6996">
            <v>0</v>
          </cell>
          <cell r="R6996">
            <v>5430</v>
          </cell>
          <cell r="S6996">
            <v>5430</v>
          </cell>
          <cell r="T6996">
            <v>0</v>
          </cell>
          <cell r="U6996">
            <v>0</v>
          </cell>
          <cell r="V6996">
            <v>0</v>
          </cell>
          <cell r="W6996">
            <v>0</v>
          </cell>
          <cell r="X6996">
            <v>0</v>
          </cell>
        </row>
        <row r="6997">
          <cell r="A6997" t="str">
            <v>1944700</v>
          </cell>
          <cell r="B6997">
            <v>1</v>
          </cell>
          <cell r="C6997" t="str">
            <v>Pavement</v>
          </cell>
          <cell r="D6997" t="str">
            <v>62</v>
          </cell>
          <cell r="E6997" t="str">
            <v>CVLGAT</v>
          </cell>
          <cell r="F6997" t="str">
            <v>CVL</v>
          </cell>
          <cell r="G6997">
            <v>38820</v>
          </cell>
          <cell r="H6997" t="str">
            <v>Active</v>
          </cell>
          <cell r="I6997">
            <v>8922</v>
          </cell>
          <cell r="J6997">
            <v>39344</v>
          </cell>
          <cell r="K6997" t="str">
            <v>AC</v>
          </cell>
          <cell r="L6997" t="str">
            <v>GA</v>
          </cell>
          <cell r="M6997" t="str">
            <v>0009</v>
          </cell>
          <cell r="N6997">
            <v>859662.36</v>
          </cell>
          <cell r="O6997">
            <v>1530.71</v>
          </cell>
          <cell r="P6997">
            <v>18368.849999999999</v>
          </cell>
          <cell r="Q6997">
            <v>36737.699999999997</v>
          </cell>
          <cell r="R6997">
            <v>822924.66</v>
          </cell>
          <cell r="S6997">
            <v>122408.7</v>
          </cell>
          <cell r="T6997">
            <v>46</v>
          </cell>
          <cell r="U6997">
            <v>292</v>
          </cell>
          <cell r="V6997">
            <v>44</v>
          </cell>
          <cell r="W6997">
            <v>292</v>
          </cell>
          <cell r="X6997">
            <v>0</v>
          </cell>
        </row>
        <row r="6998">
          <cell r="A6998" t="str">
            <v>1944800</v>
          </cell>
          <cell r="B6998">
            <v>1</v>
          </cell>
          <cell r="C6998" t="str">
            <v>Pavement Surface</v>
          </cell>
          <cell r="D6998" t="str">
            <v>62</v>
          </cell>
          <cell r="E6998" t="str">
            <v>CVLGAT</v>
          </cell>
          <cell r="F6998" t="str">
            <v>CVL</v>
          </cell>
          <cell r="G6998">
            <v>38820</v>
          </cell>
          <cell r="H6998" t="str">
            <v>Active</v>
          </cell>
          <cell r="I6998">
            <v>8348</v>
          </cell>
          <cell r="J6998">
            <v>39344</v>
          </cell>
          <cell r="K6998" t="str">
            <v>AC</v>
          </cell>
          <cell r="L6998" t="str">
            <v>GA</v>
          </cell>
          <cell r="M6998" t="str">
            <v>0009</v>
          </cell>
          <cell r="N6998">
            <v>83700.39</v>
          </cell>
          <cell r="O6998">
            <v>0</v>
          </cell>
          <cell r="P6998">
            <v>9368.1</v>
          </cell>
          <cell r="Q6998">
            <v>83700.39</v>
          </cell>
          <cell r="R6998">
            <v>0</v>
          </cell>
          <cell r="S6998">
            <v>11918.23</v>
          </cell>
          <cell r="T6998">
            <v>1</v>
          </cell>
          <cell r="U6998">
            <v>46</v>
          </cell>
          <cell r="V6998">
            <v>0</v>
          </cell>
          <cell r="W6998">
            <v>0</v>
          </cell>
          <cell r="X6998">
            <v>0</v>
          </cell>
        </row>
        <row r="6999">
          <cell r="A6999" t="str">
            <v>1944900</v>
          </cell>
          <cell r="B6999">
            <v>1</v>
          </cell>
          <cell r="C6999" t="str">
            <v>Pavement Surface</v>
          </cell>
          <cell r="D6999" t="str">
            <v>62</v>
          </cell>
          <cell r="E6999" t="str">
            <v>CVLGAT</v>
          </cell>
          <cell r="F6999" t="str">
            <v>CVL</v>
          </cell>
          <cell r="G6999">
            <v>38820</v>
          </cell>
          <cell r="H6999" t="str">
            <v>Active</v>
          </cell>
          <cell r="I6999">
            <v>40</v>
          </cell>
          <cell r="J6999">
            <v>39344</v>
          </cell>
          <cell r="K6999" t="str">
            <v>AC</v>
          </cell>
          <cell r="L6999" t="str">
            <v>GA</v>
          </cell>
          <cell r="M6999" t="str">
            <v>0009</v>
          </cell>
          <cell r="N6999">
            <v>334.21</v>
          </cell>
          <cell r="O6999">
            <v>7.57</v>
          </cell>
          <cell r="P6999">
            <v>90.29</v>
          </cell>
          <cell r="Q6999">
            <v>180.58</v>
          </cell>
          <cell r="R6999">
            <v>153.62999999999997</v>
          </cell>
          <cell r="S6999">
            <v>47.59</v>
          </cell>
          <cell r="T6999">
            <v>3</v>
          </cell>
          <cell r="U6999">
            <v>256</v>
          </cell>
          <cell r="V6999">
            <v>1</v>
          </cell>
          <cell r="W6999">
            <v>256</v>
          </cell>
          <cell r="X6999">
            <v>0</v>
          </cell>
        </row>
        <row r="7000">
          <cell r="A7000" t="str">
            <v>1945000</v>
          </cell>
          <cell r="B7000">
            <v>1</v>
          </cell>
          <cell r="C7000" t="str">
            <v>Pavement Surface</v>
          </cell>
          <cell r="D7000" t="str">
            <v>62</v>
          </cell>
          <cell r="E7000" t="str">
            <v>CVLGAT</v>
          </cell>
          <cell r="F7000" t="str">
            <v>CVL</v>
          </cell>
          <cell r="G7000">
            <v>38820</v>
          </cell>
          <cell r="H7000" t="str">
            <v>Active</v>
          </cell>
          <cell r="I7000">
            <v>324</v>
          </cell>
          <cell r="J7000">
            <v>39344</v>
          </cell>
          <cell r="K7000" t="str">
            <v>AC</v>
          </cell>
          <cell r="L7000" t="str">
            <v>GA</v>
          </cell>
          <cell r="M7000" t="str">
            <v>0009</v>
          </cell>
          <cell r="N7000">
            <v>2707.13</v>
          </cell>
          <cell r="O7000">
            <v>60.94</v>
          </cell>
          <cell r="P7000">
            <v>731.39</v>
          </cell>
          <cell r="Q7000">
            <v>1462.78</v>
          </cell>
          <cell r="R7000">
            <v>1244.3500000000001</v>
          </cell>
          <cell r="S7000">
            <v>385.47</v>
          </cell>
          <cell r="T7000">
            <v>3</v>
          </cell>
          <cell r="U7000">
            <v>256</v>
          </cell>
          <cell r="V7000">
            <v>1</v>
          </cell>
          <cell r="W7000">
            <v>256</v>
          </cell>
          <cell r="X7000">
            <v>0</v>
          </cell>
        </row>
        <row r="7001">
          <cell r="A7001" t="str">
            <v>1945100</v>
          </cell>
          <cell r="B7001">
            <v>1</v>
          </cell>
          <cell r="C7001" t="str">
            <v>Pavement Surface</v>
          </cell>
          <cell r="D7001" t="str">
            <v>62</v>
          </cell>
          <cell r="E7001" t="str">
            <v>CVLGAT</v>
          </cell>
          <cell r="F7001" t="str">
            <v>CVL</v>
          </cell>
          <cell r="G7001">
            <v>38820</v>
          </cell>
          <cell r="H7001" t="str">
            <v>Active</v>
          </cell>
          <cell r="I7001">
            <v>210</v>
          </cell>
          <cell r="J7001">
            <v>39344</v>
          </cell>
          <cell r="K7001" t="str">
            <v>AC</v>
          </cell>
          <cell r="L7001" t="str">
            <v>GA</v>
          </cell>
          <cell r="M7001" t="str">
            <v>0009</v>
          </cell>
          <cell r="N7001">
            <v>1879.95</v>
          </cell>
          <cell r="O7001">
            <v>39.83</v>
          </cell>
          <cell r="P7001">
            <v>478.18</v>
          </cell>
          <cell r="Q7001">
            <v>956.36</v>
          </cell>
          <cell r="R7001">
            <v>923.59</v>
          </cell>
          <cell r="S7001">
            <v>267.69</v>
          </cell>
          <cell r="T7001">
            <v>3</v>
          </cell>
          <cell r="U7001">
            <v>340</v>
          </cell>
          <cell r="V7001">
            <v>1</v>
          </cell>
          <cell r="W7001">
            <v>340</v>
          </cell>
          <cell r="X7001">
            <v>0</v>
          </cell>
        </row>
        <row r="7002">
          <cell r="A7002" t="str">
            <v>1945200</v>
          </cell>
          <cell r="B7002">
            <v>1</v>
          </cell>
          <cell r="C7002" t="str">
            <v>Pavement and Pavement Surface</v>
          </cell>
          <cell r="D7002" t="str">
            <v>62</v>
          </cell>
          <cell r="E7002" t="str">
            <v>CVLGAT</v>
          </cell>
          <cell r="F7002" t="str">
            <v>CVL</v>
          </cell>
          <cell r="G7002">
            <v>38820</v>
          </cell>
          <cell r="H7002" t="str">
            <v>Active</v>
          </cell>
          <cell r="I7002">
            <v>5600</v>
          </cell>
          <cell r="J7002">
            <v>39344</v>
          </cell>
          <cell r="K7002" t="str">
            <v>AC</v>
          </cell>
          <cell r="L7002" t="str">
            <v>GA</v>
          </cell>
          <cell r="M7002" t="str">
            <v>0009</v>
          </cell>
          <cell r="N7002">
            <v>245697.54</v>
          </cell>
          <cell r="O7002">
            <v>1018.55</v>
          </cell>
          <cell r="P7002">
            <v>12222.93</v>
          </cell>
          <cell r="Q7002">
            <v>24445.86</v>
          </cell>
          <cell r="R7002">
            <v>221251.68</v>
          </cell>
          <cell r="S7002">
            <v>34985.269999999997</v>
          </cell>
          <cell r="T7002">
            <v>20</v>
          </cell>
          <cell r="U7002">
            <v>37</v>
          </cell>
          <cell r="V7002">
            <v>18</v>
          </cell>
          <cell r="W7002">
            <v>37</v>
          </cell>
          <cell r="X7002">
            <v>0</v>
          </cell>
        </row>
        <row r="7003">
          <cell r="A7003" t="str">
            <v>1945300</v>
          </cell>
          <cell r="B7003">
            <v>1</v>
          </cell>
          <cell r="C7003" t="str">
            <v>Pavement and Pavement Surface</v>
          </cell>
          <cell r="D7003" t="str">
            <v>62</v>
          </cell>
          <cell r="E7003" t="str">
            <v>CVLGAT</v>
          </cell>
          <cell r="F7003" t="str">
            <v>CVL</v>
          </cell>
          <cell r="G7003">
            <v>38820</v>
          </cell>
          <cell r="H7003" t="str">
            <v>Active</v>
          </cell>
          <cell r="I7003">
            <v>75</v>
          </cell>
          <cell r="J7003">
            <v>39344</v>
          </cell>
          <cell r="K7003" t="str">
            <v>AC</v>
          </cell>
          <cell r="L7003" t="str">
            <v>GA</v>
          </cell>
          <cell r="M7003" t="str">
            <v>0009</v>
          </cell>
          <cell r="N7003">
            <v>4760.12</v>
          </cell>
          <cell r="O7003">
            <v>17.37</v>
          </cell>
          <cell r="P7003">
            <v>208.88</v>
          </cell>
          <cell r="Q7003">
            <v>417.76</v>
          </cell>
          <cell r="R7003">
            <v>4342.3599999999997</v>
          </cell>
          <cell r="S7003">
            <v>677.8</v>
          </cell>
          <cell r="T7003">
            <v>22</v>
          </cell>
          <cell r="U7003">
            <v>288</v>
          </cell>
          <cell r="V7003">
            <v>20</v>
          </cell>
          <cell r="W7003">
            <v>288</v>
          </cell>
          <cell r="X7003">
            <v>0</v>
          </cell>
        </row>
        <row r="7004">
          <cell r="A7004" t="str">
            <v>1945400</v>
          </cell>
          <cell r="B7004">
            <v>1</v>
          </cell>
          <cell r="C7004" t="str">
            <v>Pavement and Pavement Surface</v>
          </cell>
          <cell r="D7004" t="str">
            <v>62</v>
          </cell>
          <cell r="E7004" t="str">
            <v>CVLGAT</v>
          </cell>
          <cell r="F7004" t="str">
            <v>CVL</v>
          </cell>
          <cell r="G7004">
            <v>38820</v>
          </cell>
          <cell r="H7004" t="str">
            <v>Active</v>
          </cell>
          <cell r="I7004">
            <v>30</v>
          </cell>
          <cell r="J7004">
            <v>39344</v>
          </cell>
          <cell r="K7004" t="str">
            <v>AC</v>
          </cell>
          <cell r="L7004" t="str">
            <v>GA</v>
          </cell>
          <cell r="M7004" t="str">
            <v>0009</v>
          </cell>
          <cell r="N7004">
            <v>2416.12</v>
          </cell>
          <cell r="O7004">
            <v>4.97</v>
          </cell>
          <cell r="P7004">
            <v>60.19</v>
          </cell>
          <cell r="Q7004">
            <v>120.38</v>
          </cell>
          <cell r="R7004">
            <v>2295.7399999999998</v>
          </cell>
          <cell r="S7004">
            <v>344.04</v>
          </cell>
          <cell r="T7004">
            <v>40</v>
          </cell>
          <cell r="U7004">
            <v>52</v>
          </cell>
          <cell r="V7004">
            <v>38</v>
          </cell>
          <cell r="W7004">
            <v>52</v>
          </cell>
          <cell r="X7004">
            <v>0</v>
          </cell>
        </row>
        <row r="7005">
          <cell r="A7005" t="str">
            <v>1945500</v>
          </cell>
          <cell r="B7005">
            <v>1</v>
          </cell>
          <cell r="C7005" t="str">
            <v>Pavement Surface</v>
          </cell>
          <cell r="D7005" t="str">
            <v>62</v>
          </cell>
          <cell r="E7005" t="str">
            <v>CVLGAT</v>
          </cell>
          <cell r="F7005" t="str">
            <v>CVL</v>
          </cell>
          <cell r="G7005">
            <v>38820</v>
          </cell>
          <cell r="H7005" t="str">
            <v>Active</v>
          </cell>
          <cell r="I7005">
            <v>1270</v>
          </cell>
          <cell r="J7005">
            <v>39344</v>
          </cell>
          <cell r="K7005" t="str">
            <v>AC</v>
          </cell>
          <cell r="L7005" t="str">
            <v>GA</v>
          </cell>
          <cell r="M7005" t="str">
            <v>0010</v>
          </cell>
          <cell r="N7005">
            <v>12733.53</v>
          </cell>
          <cell r="O7005">
            <v>223.87</v>
          </cell>
          <cell r="P7005">
            <v>2686.55</v>
          </cell>
          <cell r="Q7005">
            <v>5373.1</v>
          </cell>
          <cell r="R7005">
            <v>7360.43</v>
          </cell>
          <cell r="S7005">
            <v>13704.99</v>
          </cell>
          <cell r="T7005">
            <v>4</v>
          </cell>
          <cell r="U7005">
            <v>270</v>
          </cell>
          <cell r="V7005">
            <v>2</v>
          </cell>
          <cell r="W7005">
            <v>270</v>
          </cell>
          <cell r="X7005">
            <v>0</v>
          </cell>
        </row>
        <row r="7006">
          <cell r="A7006" t="str">
            <v>1945600</v>
          </cell>
          <cell r="B7006">
            <v>1</v>
          </cell>
          <cell r="C7006" t="str">
            <v>Pavement Surface</v>
          </cell>
          <cell r="D7006" t="str">
            <v>62</v>
          </cell>
          <cell r="E7006" t="str">
            <v>CVLGAT</v>
          </cell>
          <cell r="F7006" t="str">
            <v>CVL</v>
          </cell>
          <cell r="G7006">
            <v>38820</v>
          </cell>
          <cell r="H7006" t="str">
            <v>Active</v>
          </cell>
          <cell r="I7006">
            <v>11</v>
          </cell>
          <cell r="J7006">
            <v>39344</v>
          </cell>
          <cell r="K7006" t="str">
            <v>AC</v>
          </cell>
          <cell r="L7006" t="str">
            <v>GA</v>
          </cell>
          <cell r="M7006" t="str">
            <v>0010</v>
          </cell>
          <cell r="N7006">
            <v>620.38</v>
          </cell>
          <cell r="O7006">
            <v>5.79</v>
          </cell>
          <cell r="P7006">
            <v>68.930000000000007</v>
          </cell>
          <cell r="Q7006">
            <v>137.86000000000001</v>
          </cell>
          <cell r="R7006">
            <v>482.52</v>
          </cell>
          <cell r="S7006">
            <v>504.38</v>
          </cell>
          <cell r="T7006">
            <v>9</v>
          </cell>
          <cell r="U7006">
            <v>0</v>
          </cell>
          <cell r="V7006">
            <v>7</v>
          </cell>
          <cell r="W7006">
            <v>0</v>
          </cell>
          <cell r="X7006">
            <v>0</v>
          </cell>
        </row>
        <row r="7007">
          <cell r="A7007" t="str">
            <v>1945700</v>
          </cell>
          <cell r="B7007">
            <v>1</v>
          </cell>
          <cell r="C7007" t="str">
            <v>Pavement and Pavement Surface</v>
          </cell>
          <cell r="D7007" t="str">
            <v>62</v>
          </cell>
          <cell r="E7007" t="str">
            <v>CVLGAT</v>
          </cell>
          <cell r="F7007" t="str">
            <v>CVL</v>
          </cell>
          <cell r="G7007">
            <v>38820</v>
          </cell>
          <cell r="H7007" t="str">
            <v>Active</v>
          </cell>
          <cell r="I7007">
            <v>211</v>
          </cell>
          <cell r="J7007">
            <v>39344</v>
          </cell>
          <cell r="K7007" t="str">
            <v>AC</v>
          </cell>
          <cell r="L7007" t="str">
            <v>GA</v>
          </cell>
          <cell r="M7007" t="str">
            <v>0010</v>
          </cell>
          <cell r="N7007">
            <v>20854.939999999999</v>
          </cell>
          <cell r="O7007">
            <v>54.24</v>
          </cell>
          <cell r="P7007">
            <v>650.66</v>
          </cell>
          <cell r="Q7007">
            <v>1301.32</v>
          </cell>
          <cell r="R7007">
            <v>19553.62</v>
          </cell>
          <cell r="S7007">
            <v>13229.55</v>
          </cell>
          <cell r="T7007">
            <v>32</v>
          </cell>
          <cell r="U7007">
            <v>19</v>
          </cell>
          <cell r="V7007">
            <v>30</v>
          </cell>
          <cell r="W7007">
            <v>19</v>
          </cell>
          <cell r="X7007">
            <v>0</v>
          </cell>
        </row>
        <row r="7008">
          <cell r="A7008" t="str">
            <v>1945900</v>
          </cell>
          <cell r="B7008">
            <v>1</v>
          </cell>
          <cell r="C7008" t="str">
            <v>Pavement and Pavement Surface</v>
          </cell>
          <cell r="D7008" t="str">
            <v>62</v>
          </cell>
          <cell r="E7008" t="str">
            <v>CVLGAT</v>
          </cell>
          <cell r="F7008" t="str">
            <v>CVL</v>
          </cell>
          <cell r="G7008">
            <v>38820</v>
          </cell>
          <cell r="H7008" t="str">
            <v>Active</v>
          </cell>
          <cell r="I7008">
            <v>82</v>
          </cell>
          <cell r="J7008">
            <v>39344</v>
          </cell>
          <cell r="K7008" t="str">
            <v>AC</v>
          </cell>
          <cell r="L7008" t="str">
            <v>GA</v>
          </cell>
          <cell r="M7008" t="str">
            <v>0010</v>
          </cell>
          <cell r="N7008">
            <v>16251.38</v>
          </cell>
          <cell r="O7008">
            <v>42.3</v>
          </cell>
          <cell r="P7008">
            <v>507.38</v>
          </cell>
          <cell r="Q7008">
            <v>1014.76</v>
          </cell>
          <cell r="R7008">
            <v>15236.619999999999</v>
          </cell>
          <cell r="S7008">
            <v>7768.76</v>
          </cell>
          <cell r="T7008">
            <v>32</v>
          </cell>
          <cell r="U7008">
            <v>11</v>
          </cell>
          <cell r="V7008">
            <v>30</v>
          </cell>
          <cell r="W7008">
            <v>11</v>
          </cell>
          <cell r="X7008">
            <v>0</v>
          </cell>
        </row>
        <row r="7009">
          <cell r="A7009" t="str">
            <v>1946000</v>
          </cell>
          <cell r="B7009">
            <v>1</v>
          </cell>
          <cell r="C7009" t="str">
            <v>Pavement and Pavement Surface</v>
          </cell>
          <cell r="D7009" t="str">
            <v>62</v>
          </cell>
          <cell r="E7009" t="str">
            <v>CVLGAT</v>
          </cell>
          <cell r="F7009" t="str">
            <v>CVL</v>
          </cell>
          <cell r="G7009">
            <v>38820</v>
          </cell>
          <cell r="H7009" t="str">
            <v>Active</v>
          </cell>
          <cell r="I7009">
            <v>125</v>
          </cell>
          <cell r="J7009">
            <v>39344</v>
          </cell>
          <cell r="K7009" t="str">
            <v>AC</v>
          </cell>
          <cell r="L7009" t="str">
            <v>GA</v>
          </cell>
          <cell r="M7009" t="str">
            <v>0010</v>
          </cell>
          <cell r="N7009">
            <v>25605.83</v>
          </cell>
          <cell r="O7009">
            <v>66.900000000000006</v>
          </cell>
          <cell r="P7009">
            <v>803.35</v>
          </cell>
          <cell r="Q7009">
            <v>1606.7</v>
          </cell>
          <cell r="R7009">
            <v>23999.13</v>
          </cell>
          <cell r="S7009">
            <v>12237.72</v>
          </cell>
          <cell r="T7009">
            <v>31</v>
          </cell>
          <cell r="U7009">
            <v>319</v>
          </cell>
          <cell r="V7009">
            <v>29</v>
          </cell>
          <cell r="W7009">
            <v>319</v>
          </cell>
          <cell r="X7009">
            <v>0</v>
          </cell>
        </row>
        <row r="7010">
          <cell r="A7010" t="str">
            <v>1946100</v>
          </cell>
          <cell r="B7010">
            <v>1</v>
          </cell>
          <cell r="C7010" t="str">
            <v>Pavement and Pavement Surface</v>
          </cell>
          <cell r="D7010" t="str">
            <v>62</v>
          </cell>
          <cell r="E7010" t="str">
            <v>CVLGAT</v>
          </cell>
          <cell r="F7010" t="str">
            <v>CVL</v>
          </cell>
          <cell r="G7010">
            <v>38820</v>
          </cell>
          <cell r="H7010" t="str">
            <v>Active</v>
          </cell>
          <cell r="I7010">
            <v>265</v>
          </cell>
          <cell r="J7010">
            <v>39344</v>
          </cell>
          <cell r="K7010" t="str">
            <v>AC</v>
          </cell>
          <cell r="L7010" t="str">
            <v>GA</v>
          </cell>
          <cell r="M7010" t="str">
            <v>0011</v>
          </cell>
          <cell r="N7010">
            <v>21932.22</v>
          </cell>
          <cell r="O7010">
            <v>41.68</v>
          </cell>
          <cell r="P7010">
            <v>500.05</v>
          </cell>
          <cell r="Q7010">
            <v>1000.1</v>
          </cell>
          <cell r="R7010">
            <v>20932.120000000003</v>
          </cell>
          <cell r="S7010">
            <v>11172.42</v>
          </cell>
          <cell r="T7010">
            <v>43</v>
          </cell>
          <cell r="U7010">
            <v>314</v>
          </cell>
          <cell r="V7010">
            <v>41</v>
          </cell>
          <cell r="W7010">
            <v>314</v>
          </cell>
          <cell r="X7010">
            <v>0</v>
          </cell>
        </row>
        <row r="7011">
          <cell r="A7011" t="str">
            <v>1946200</v>
          </cell>
          <cell r="B7011">
            <v>1</v>
          </cell>
          <cell r="C7011" t="str">
            <v>Pavement and Pavement Surface</v>
          </cell>
          <cell r="D7011" t="str">
            <v>62</v>
          </cell>
          <cell r="E7011" t="str">
            <v>CVLGAT</v>
          </cell>
          <cell r="F7011" t="str">
            <v>CVL</v>
          </cell>
          <cell r="G7011">
            <v>38820</v>
          </cell>
          <cell r="H7011" t="str">
            <v>Active</v>
          </cell>
          <cell r="I7011">
            <v>265</v>
          </cell>
          <cell r="J7011">
            <v>39344</v>
          </cell>
          <cell r="K7011" t="str">
            <v>AC</v>
          </cell>
          <cell r="L7011" t="str">
            <v>GA</v>
          </cell>
          <cell r="M7011" t="str">
            <v>0011</v>
          </cell>
          <cell r="N7011">
            <v>2657</v>
          </cell>
          <cell r="O7011">
            <v>46.66</v>
          </cell>
          <cell r="P7011">
            <v>560.58000000000004</v>
          </cell>
          <cell r="Q7011">
            <v>1121.1600000000001</v>
          </cell>
          <cell r="R7011">
            <v>1535.84</v>
          </cell>
          <cell r="S7011">
            <v>2770.17</v>
          </cell>
          <cell r="T7011">
            <v>4</v>
          </cell>
          <cell r="U7011">
            <v>270</v>
          </cell>
          <cell r="V7011">
            <v>2</v>
          </cell>
          <cell r="W7011">
            <v>270</v>
          </cell>
          <cell r="X7011">
            <v>0</v>
          </cell>
        </row>
        <row r="7012">
          <cell r="A7012" t="str">
            <v>1946300</v>
          </cell>
          <cell r="B7012">
            <v>1</v>
          </cell>
          <cell r="C7012" t="str">
            <v>Pavement and Pavement Surface</v>
          </cell>
          <cell r="D7012" t="str">
            <v>62</v>
          </cell>
          <cell r="E7012" t="str">
            <v>CVLGAT</v>
          </cell>
          <cell r="F7012" t="str">
            <v>CVL</v>
          </cell>
          <cell r="G7012">
            <v>38820</v>
          </cell>
          <cell r="H7012" t="str">
            <v>Active</v>
          </cell>
          <cell r="I7012">
            <v>94</v>
          </cell>
          <cell r="J7012">
            <v>39344</v>
          </cell>
          <cell r="K7012" t="str">
            <v>AC</v>
          </cell>
          <cell r="L7012" t="str">
            <v>GA</v>
          </cell>
          <cell r="M7012" t="str">
            <v>0011</v>
          </cell>
          <cell r="N7012">
            <v>19255.580000000002</v>
          </cell>
          <cell r="O7012">
            <v>50.38</v>
          </cell>
          <cell r="P7012">
            <v>604.12</v>
          </cell>
          <cell r="Q7012">
            <v>1208.24</v>
          </cell>
          <cell r="R7012">
            <v>18047.34</v>
          </cell>
          <cell r="S7012">
            <v>8462.61</v>
          </cell>
          <cell r="T7012">
            <v>31</v>
          </cell>
          <cell r="U7012">
            <v>319</v>
          </cell>
          <cell r="V7012">
            <v>29</v>
          </cell>
          <cell r="W7012">
            <v>319</v>
          </cell>
          <cell r="X7012">
            <v>0</v>
          </cell>
        </row>
        <row r="7013">
          <cell r="A7013" t="str">
            <v>1946400</v>
          </cell>
          <cell r="B7013">
            <v>1</v>
          </cell>
          <cell r="C7013" t="str">
            <v>Pavement and Pavement Surface</v>
          </cell>
          <cell r="D7013" t="str">
            <v>62</v>
          </cell>
          <cell r="E7013" t="str">
            <v>CVLGAT</v>
          </cell>
          <cell r="F7013" t="str">
            <v>CVL</v>
          </cell>
          <cell r="G7013">
            <v>38820</v>
          </cell>
          <cell r="H7013" t="str">
            <v>Active</v>
          </cell>
          <cell r="I7013">
            <v>273</v>
          </cell>
          <cell r="J7013">
            <v>39344</v>
          </cell>
          <cell r="K7013" t="str">
            <v>AC</v>
          </cell>
          <cell r="L7013" t="str">
            <v>GA</v>
          </cell>
          <cell r="M7013" t="str">
            <v>0011</v>
          </cell>
          <cell r="N7013">
            <v>55923.12</v>
          </cell>
          <cell r="O7013">
            <v>146.19999999999999</v>
          </cell>
          <cell r="P7013">
            <v>1754.51</v>
          </cell>
          <cell r="Q7013">
            <v>3509.02</v>
          </cell>
          <cell r="R7013">
            <v>52414.100000000006</v>
          </cell>
          <cell r="S7013">
            <v>24577.55</v>
          </cell>
          <cell r="T7013">
            <v>31</v>
          </cell>
          <cell r="U7013">
            <v>319</v>
          </cell>
          <cell r="V7013">
            <v>29</v>
          </cell>
          <cell r="W7013">
            <v>319</v>
          </cell>
          <cell r="X7013">
            <v>0</v>
          </cell>
        </row>
        <row r="7014">
          <cell r="A7014" t="str">
            <v>1946500</v>
          </cell>
          <cell r="B7014">
            <v>1</v>
          </cell>
          <cell r="C7014" t="str">
            <v>Pavement Surface</v>
          </cell>
          <cell r="D7014" t="str">
            <v>62</v>
          </cell>
          <cell r="E7014" t="str">
            <v>CVLGAT</v>
          </cell>
          <cell r="F7014" t="str">
            <v>CVL</v>
          </cell>
          <cell r="G7014">
            <v>38820</v>
          </cell>
          <cell r="H7014" t="str">
            <v>Active</v>
          </cell>
          <cell r="I7014">
            <v>1305</v>
          </cell>
          <cell r="J7014">
            <v>39344</v>
          </cell>
          <cell r="K7014" t="str">
            <v>AC</v>
          </cell>
          <cell r="L7014" t="str">
            <v>GA</v>
          </cell>
          <cell r="M7014" t="str">
            <v>0012</v>
          </cell>
          <cell r="N7014">
            <v>13084.45</v>
          </cell>
          <cell r="O7014">
            <v>230.04</v>
          </cell>
          <cell r="P7014">
            <v>2760.59</v>
          </cell>
          <cell r="Q7014">
            <v>5521.18</v>
          </cell>
          <cell r="R7014">
            <v>7563.27</v>
          </cell>
          <cell r="S7014">
            <v>14212.23</v>
          </cell>
          <cell r="T7014">
            <v>4</v>
          </cell>
          <cell r="U7014">
            <v>270</v>
          </cell>
          <cell r="V7014">
            <v>2</v>
          </cell>
          <cell r="W7014">
            <v>270</v>
          </cell>
          <cell r="X7014">
            <v>0</v>
          </cell>
        </row>
        <row r="7015">
          <cell r="A7015" t="str">
            <v>1946600</v>
          </cell>
          <cell r="B7015">
            <v>1</v>
          </cell>
          <cell r="C7015" t="str">
            <v>Pavement and Pavement Surface</v>
          </cell>
          <cell r="D7015" t="str">
            <v>62</v>
          </cell>
          <cell r="E7015" t="str">
            <v>CVLGAT</v>
          </cell>
          <cell r="F7015" t="str">
            <v>CVL</v>
          </cell>
          <cell r="G7015">
            <v>38820</v>
          </cell>
          <cell r="H7015" t="str">
            <v>Active</v>
          </cell>
          <cell r="I7015">
            <v>52</v>
          </cell>
          <cell r="J7015">
            <v>39344</v>
          </cell>
          <cell r="K7015" t="str">
            <v>AC</v>
          </cell>
          <cell r="L7015" t="str">
            <v>GA</v>
          </cell>
          <cell r="M7015" t="str">
            <v>0012</v>
          </cell>
          <cell r="N7015">
            <v>10305.75</v>
          </cell>
          <cell r="O7015">
            <v>26.84</v>
          </cell>
          <cell r="P7015">
            <v>321.75</v>
          </cell>
          <cell r="Q7015">
            <v>643.5</v>
          </cell>
          <cell r="R7015">
            <v>9662.25</v>
          </cell>
          <cell r="S7015">
            <v>5042.79</v>
          </cell>
          <cell r="T7015">
            <v>32</v>
          </cell>
          <cell r="U7015">
            <v>11</v>
          </cell>
          <cell r="V7015">
            <v>30</v>
          </cell>
          <cell r="W7015">
            <v>11</v>
          </cell>
          <cell r="X7015">
            <v>0</v>
          </cell>
        </row>
        <row r="7016">
          <cell r="A7016" t="str">
            <v>1946700</v>
          </cell>
          <cell r="B7016">
            <v>1</v>
          </cell>
          <cell r="C7016" t="str">
            <v>Pavement and Pavement Surface</v>
          </cell>
          <cell r="D7016" t="str">
            <v>62</v>
          </cell>
          <cell r="E7016" t="str">
            <v>CVLGAT</v>
          </cell>
          <cell r="F7016" t="str">
            <v>CVL</v>
          </cell>
          <cell r="G7016">
            <v>38820</v>
          </cell>
          <cell r="H7016" t="str">
            <v>Active</v>
          </cell>
          <cell r="I7016">
            <v>194</v>
          </cell>
          <cell r="J7016">
            <v>39344</v>
          </cell>
          <cell r="K7016" t="str">
            <v>AC</v>
          </cell>
          <cell r="L7016" t="str">
            <v>GA</v>
          </cell>
          <cell r="M7016" t="str">
            <v>0012</v>
          </cell>
          <cell r="N7016">
            <v>38448.379999999997</v>
          </cell>
          <cell r="O7016">
            <v>100.05</v>
          </cell>
          <cell r="P7016">
            <v>1200.3800000000001</v>
          </cell>
          <cell r="Q7016">
            <v>2400.7600000000002</v>
          </cell>
          <cell r="R7016">
            <v>36047.619999999995</v>
          </cell>
          <cell r="S7016">
            <v>18813.48</v>
          </cell>
          <cell r="T7016">
            <v>32</v>
          </cell>
          <cell r="U7016">
            <v>11</v>
          </cell>
          <cell r="V7016">
            <v>30</v>
          </cell>
          <cell r="W7016">
            <v>11</v>
          </cell>
          <cell r="X7016">
            <v>0</v>
          </cell>
        </row>
        <row r="7017">
          <cell r="A7017" t="str">
            <v>1946800</v>
          </cell>
          <cell r="B7017">
            <v>1</v>
          </cell>
          <cell r="C7017" t="str">
            <v>Pavement Surface</v>
          </cell>
          <cell r="D7017" t="str">
            <v>62</v>
          </cell>
          <cell r="E7017" t="str">
            <v>CVLGAT</v>
          </cell>
          <cell r="F7017" t="str">
            <v>CVL</v>
          </cell>
          <cell r="G7017">
            <v>38820</v>
          </cell>
          <cell r="H7017" t="str">
            <v>Active</v>
          </cell>
          <cell r="I7017">
            <v>3830</v>
          </cell>
          <cell r="J7017">
            <v>39344</v>
          </cell>
          <cell r="K7017" t="str">
            <v>AC</v>
          </cell>
          <cell r="L7017" t="str">
            <v>GA</v>
          </cell>
          <cell r="M7017" t="str">
            <v>0015</v>
          </cell>
          <cell r="N7017">
            <v>201605.84</v>
          </cell>
          <cell r="O7017">
            <v>3544.59</v>
          </cell>
          <cell r="P7017">
            <v>42535.3</v>
          </cell>
          <cell r="Q7017">
            <v>85070.6</v>
          </cell>
          <cell r="R7017">
            <v>116535.23999999999</v>
          </cell>
          <cell r="S7017">
            <v>28273.85</v>
          </cell>
          <cell r="T7017">
            <v>4</v>
          </cell>
          <cell r="U7017">
            <v>270</v>
          </cell>
          <cell r="V7017">
            <v>2</v>
          </cell>
          <cell r="W7017">
            <v>270</v>
          </cell>
          <cell r="X7017">
            <v>0</v>
          </cell>
        </row>
        <row r="7018">
          <cell r="A7018" t="str">
            <v>1946900</v>
          </cell>
          <cell r="B7018">
            <v>1</v>
          </cell>
          <cell r="C7018" t="str">
            <v>Pavement and Pavement Surface</v>
          </cell>
          <cell r="D7018" t="str">
            <v>62</v>
          </cell>
          <cell r="E7018" t="str">
            <v>CVLGAT</v>
          </cell>
          <cell r="F7018" t="str">
            <v>CVL</v>
          </cell>
          <cell r="G7018">
            <v>38820</v>
          </cell>
          <cell r="H7018" t="str">
            <v>Active</v>
          </cell>
          <cell r="I7018">
            <v>115</v>
          </cell>
          <cell r="J7018">
            <v>39344</v>
          </cell>
          <cell r="K7018" t="str">
            <v>AC</v>
          </cell>
          <cell r="L7018" t="str">
            <v>GA</v>
          </cell>
          <cell r="M7018" t="str">
            <v>0015</v>
          </cell>
          <cell r="N7018">
            <v>9411.83</v>
          </cell>
          <cell r="O7018">
            <v>48.33</v>
          </cell>
          <cell r="P7018">
            <v>579.41</v>
          </cell>
          <cell r="Q7018">
            <v>1158.82</v>
          </cell>
          <cell r="R7018">
            <v>8253.01</v>
          </cell>
          <cell r="S7018">
            <v>1319.95</v>
          </cell>
          <cell r="T7018">
            <v>16</v>
          </cell>
          <cell r="U7018">
            <v>89</v>
          </cell>
          <cell r="V7018">
            <v>14</v>
          </cell>
          <cell r="W7018">
            <v>89</v>
          </cell>
          <cell r="X7018">
            <v>0</v>
          </cell>
        </row>
        <row r="7019">
          <cell r="A7019" t="str">
            <v>1947000</v>
          </cell>
          <cell r="B7019">
            <v>1</v>
          </cell>
          <cell r="C7019" t="str">
            <v>Pavement and Pavement Surface</v>
          </cell>
          <cell r="D7019" t="str">
            <v>62</v>
          </cell>
          <cell r="E7019" t="str">
            <v>CVLGAT</v>
          </cell>
          <cell r="F7019" t="str">
            <v>CVL</v>
          </cell>
          <cell r="G7019">
            <v>38820</v>
          </cell>
          <cell r="H7019" t="str">
            <v>Active</v>
          </cell>
          <cell r="I7019">
            <v>73</v>
          </cell>
          <cell r="J7019">
            <v>39344</v>
          </cell>
          <cell r="K7019" t="str">
            <v>AC</v>
          </cell>
          <cell r="L7019" t="str">
            <v>GA</v>
          </cell>
          <cell r="M7019" t="str">
            <v>0015</v>
          </cell>
          <cell r="N7019">
            <v>14953.8</v>
          </cell>
          <cell r="O7019">
            <v>39.049999999999997</v>
          </cell>
          <cell r="P7019">
            <v>469.15</v>
          </cell>
          <cell r="Q7019">
            <v>938.3</v>
          </cell>
          <cell r="R7019">
            <v>14015.5</v>
          </cell>
          <cell r="S7019">
            <v>2097.17</v>
          </cell>
          <cell r="T7019">
            <v>31</v>
          </cell>
          <cell r="U7019">
            <v>319</v>
          </cell>
          <cell r="V7019">
            <v>29</v>
          </cell>
          <cell r="W7019">
            <v>319</v>
          </cell>
          <cell r="X7019">
            <v>0</v>
          </cell>
        </row>
        <row r="7020">
          <cell r="A7020" t="str">
            <v>1947100</v>
          </cell>
          <cell r="B7020">
            <v>1</v>
          </cell>
          <cell r="C7020" t="str">
            <v>Pavement Surface</v>
          </cell>
          <cell r="D7020" t="str">
            <v>62</v>
          </cell>
          <cell r="E7020" t="str">
            <v>CVLGAT</v>
          </cell>
          <cell r="F7020" t="str">
            <v>CVL</v>
          </cell>
          <cell r="G7020">
            <v>38820</v>
          </cell>
          <cell r="H7020" t="str">
            <v>Active</v>
          </cell>
          <cell r="I7020">
            <v>753</v>
          </cell>
          <cell r="J7020">
            <v>39344</v>
          </cell>
          <cell r="K7020" t="str">
            <v>AC</v>
          </cell>
          <cell r="L7020" t="str">
            <v>GA</v>
          </cell>
          <cell r="M7020" t="str">
            <v>0016</v>
          </cell>
          <cell r="N7020">
            <v>366123.66</v>
          </cell>
          <cell r="O7020">
            <v>11136.19</v>
          </cell>
          <cell r="P7020">
            <v>133634.94</v>
          </cell>
          <cell r="Q7020">
            <v>267269.88</v>
          </cell>
          <cell r="R7020">
            <v>98853.77999999997</v>
          </cell>
          <cell r="S7020">
            <v>63834.48</v>
          </cell>
          <cell r="T7020">
            <v>2</v>
          </cell>
          <cell r="U7020">
            <v>270</v>
          </cell>
          <cell r="V7020">
            <v>0</v>
          </cell>
          <cell r="W7020">
            <v>270</v>
          </cell>
          <cell r="X7020">
            <v>0</v>
          </cell>
        </row>
        <row r="7021">
          <cell r="A7021" t="str">
            <v>1947200</v>
          </cell>
          <cell r="B7021">
            <v>1</v>
          </cell>
          <cell r="C7021" t="str">
            <v>Pavement and Pavement Surface</v>
          </cell>
          <cell r="D7021" t="str">
            <v>62</v>
          </cell>
          <cell r="E7021" t="str">
            <v>CVLGAT</v>
          </cell>
          <cell r="F7021" t="str">
            <v>CVL</v>
          </cell>
          <cell r="G7021">
            <v>38820</v>
          </cell>
          <cell r="H7021" t="str">
            <v>Active</v>
          </cell>
          <cell r="I7021">
            <v>194</v>
          </cell>
          <cell r="J7021">
            <v>39344</v>
          </cell>
          <cell r="K7021" t="str">
            <v>AC</v>
          </cell>
          <cell r="L7021" t="str">
            <v>GA</v>
          </cell>
          <cell r="M7021" t="str">
            <v>0016</v>
          </cell>
          <cell r="N7021">
            <v>15877.35</v>
          </cell>
          <cell r="O7021">
            <v>81.489999999999995</v>
          </cell>
          <cell r="P7021">
            <v>977.44</v>
          </cell>
          <cell r="Q7021">
            <v>1954.88</v>
          </cell>
          <cell r="R7021">
            <v>13922.470000000001</v>
          </cell>
          <cell r="S7021">
            <v>2768.25</v>
          </cell>
          <cell r="T7021">
            <v>16</v>
          </cell>
          <cell r="U7021">
            <v>89</v>
          </cell>
          <cell r="V7021">
            <v>14</v>
          </cell>
          <cell r="W7021">
            <v>89</v>
          </cell>
          <cell r="X7021">
            <v>0</v>
          </cell>
        </row>
        <row r="7022">
          <cell r="A7022" t="str">
            <v>1947300</v>
          </cell>
          <cell r="B7022">
            <v>1</v>
          </cell>
          <cell r="C7022" t="str">
            <v>Pavement and Pavement Surface</v>
          </cell>
          <cell r="D7022" t="str">
            <v>62</v>
          </cell>
          <cell r="E7022" t="str">
            <v>CVLGAT</v>
          </cell>
          <cell r="F7022" t="str">
            <v>CVL</v>
          </cell>
          <cell r="G7022">
            <v>38820</v>
          </cell>
          <cell r="H7022" t="str">
            <v>Active</v>
          </cell>
          <cell r="I7022">
            <v>392</v>
          </cell>
          <cell r="J7022">
            <v>39344</v>
          </cell>
          <cell r="K7022" t="str">
            <v>AC</v>
          </cell>
          <cell r="L7022" t="str">
            <v>GA</v>
          </cell>
          <cell r="M7022" t="str">
            <v>0016</v>
          </cell>
          <cell r="N7022">
            <v>80299.87</v>
          </cell>
          <cell r="O7022">
            <v>209.95</v>
          </cell>
          <cell r="P7022">
            <v>2519.29</v>
          </cell>
          <cell r="Q7022">
            <v>5038.58</v>
          </cell>
          <cell r="R7022">
            <v>75261.289999999994</v>
          </cell>
          <cell r="S7022">
            <v>14000.46</v>
          </cell>
          <cell r="T7022">
            <v>31</v>
          </cell>
          <cell r="U7022">
            <v>319</v>
          </cell>
          <cell r="V7022">
            <v>29</v>
          </cell>
          <cell r="W7022">
            <v>319</v>
          </cell>
          <cell r="X7022">
            <v>0</v>
          </cell>
        </row>
        <row r="7023">
          <cell r="A7023" t="str">
            <v>1947400</v>
          </cell>
          <cell r="B7023">
            <v>1</v>
          </cell>
          <cell r="C7023" t="str">
            <v>Pavement Surface</v>
          </cell>
          <cell r="D7023" t="str">
            <v>62</v>
          </cell>
          <cell r="E7023" t="str">
            <v>CVLGAT</v>
          </cell>
          <cell r="F7023" t="str">
            <v>CVL</v>
          </cell>
          <cell r="G7023">
            <v>38820</v>
          </cell>
          <cell r="H7023" t="str">
            <v>Active</v>
          </cell>
          <cell r="I7023">
            <v>1617</v>
          </cell>
          <cell r="J7023">
            <v>39344</v>
          </cell>
          <cell r="K7023" t="str">
            <v>AC</v>
          </cell>
          <cell r="L7023" t="str">
            <v>GA</v>
          </cell>
          <cell r="M7023" t="str">
            <v>0017</v>
          </cell>
          <cell r="N7023">
            <v>16212.69</v>
          </cell>
          <cell r="O7023">
            <v>635.52</v>
          </cell>
          <cell r="P7023">
            <v>7625.8</v>
          </cell>
          <cell r="Q7023">
            <v>15251.6</v>
          </cell>
          <cell r="R7023">
            <v>961.09000000000015</v>
          </cell>
          <cell r="S7023">
            <v>3903.28</v>
          </cell>
          <cell r="T7023">
            <v>2</v>
          </cell>
          <cell r="U7023">
            <v>46</v>
          </cell>
          <cell r="V7023">
            <v>0</v>
          </cell>
          <cell r="W7023">
            <v>46</v>
          </cell>
          <cell r="X7023">
            <v>0</v>
          </cell>
        </row>
        <row r="7024">
          <cell r="A7024" t="str">
            <v>1947500</v>
          </cell>
          <cell r="B7024">
            <v>1</v>
          </cell>
          <cell r="C7024" t="str">
            <v>Pavement Surface</v>
          </cell>
          <cell r="D7024" t="str">
            <v>62</v>
          </cell>
          <cell r="E7024" t="str">
            <v>CVLGAT</v>
          </cell>
          <cell r="F7024" t="str">
            <v>CVL</v>
          </cell>
          <cell r="G7024">
            <v>38820</v>
          </cell>
          <cell r="H7024" t="str">
            <v>Active</v>
          </cell>
          <cell r="I7024">
            <v>105</v>
          </cell>
          <cell r="J7024">
            <v>39344</v>
          </cell>
          <cell r="K7024" t="str">
            <v>AC</v>
          </cell>
          <cell r="L7024" t="str">
            <v>GA</v>
          </cell>
          <cell r="M7024" t="str">
            <v>0017</v>
          </cell>
          <cell r="N7024">
            <v>1381.76</v>
          </cell>
          <cell r="O7024">
            <v>18.07</v>
          </cell>
          <cell r="P7024">
            <v>216.18</v>
          </cell>
          <cell r="Q7024">
            <v>432.36</v>
          </cell>
          <cell r="R7024">
            <v>949.4</v>
          </cell>
          <cell r="S7024">
            <v>332.67</v>
          </cell>
          <cell r="T7024">
            <v>6</v>
          </cell>
          <cell r="U7024">
            <v>143</v>
          </cell>
          <cell r="V7024">
            <v>4</v>
          </cell>
          <cell r="W7024">
            <v>143</v>
          </cell>
          <cell r="X7024">
            <v>0</v>
          </cell>
        </row>
        <row r="7025">
          <cell r="A7025" t="str">
            <v>1947600</v>
          </cell>
          <cell r="B7025">
            <v>1</v>
          </cell>
          <cell r="C7025" t="str">
            <v>Pavement Surface</v>
          </cell>
          <cell r="D7025" t="str">
            <v>62</v>
          </cell>
          <cell r="E7025" t="str">
            <v>CVLGAT</v>
          </cell>
          <cell r="F7025" t="str">
            <v>CVL</v>
          </cell>
          <cell r="G7025">
            <v>38820</v>
          </cell>
          <cell r="H7025" t="str">
            <v>Active</v>
          </cell>
          <cell r="I7025">
            <v>107</v>
          </cell>
          <cell r="J7025">
            <v>39344</v>
          </cell>
          <cell r="K7025" t="str">
            <v>AC</v>
          </cell>
          <cell r="L7025" t="str">
            <v>GA</v>
          </cell>
          <cell r="M7025" t="str">
            <v>0017</v>
          </cell>
          <cell r="N7025">
            <v>3218.47</v>
          </cell>
          <cell r="O7025">
            <v>37.29</v>
          </cell>
          <cell r="P7025">
            <v>448.03</v>
          </cell>
          <cell r="Q7025">
            <v>896.06</v>
          </cell>
          <cell r="R7025">
            <v>2322.41</v>
          </cell>
          <cell r="S7025">
            <v>774.86</v>
          </cell>
          <cell r="T7025">
            <v>7</v>
          </cell>
          <cell r="U7025">
            <v>67</v>
          </cell>
          <cell r="V7025">
            <v>5</v>
          </cell>
          <cell r="W7025">
            <v>67</v>
          </cell>
          <cell r="X7025">
            <v>0</v>
          </cell>
        </row>
        <row r="7026">
          <cell r="A7026" t="str">
            <v>1947700</v>
          </cell>
          <cell r="B7026">
            <v>1</v>
          </cell>
          <cell r="C7026" t="str">
            <v>Pavement and Pavement Surface</v>
          </cell>
          <cell r="D7026" t="str">
            <v>62</v>
          </cell>
          <cell r="E7026" t="str">
            <v>CVLGAT</v>
          </cell>
          <cell r="F7026" t="str">
            <v>CVL</v>
          </cell>
          <cell r="G7026">
            <v>38820</v>
          </cell>
          <cell r="H7026" t="str">
            <v>Active</v>
          </cell>
          <cell r="I7026">
            <v>305</v>
          </cell>
          <cell r="J7026">
            <v>39344</v>
          </cell>
          <cell r="K7026" t="str">
            <v>AC</v>
          </cell>
          <cell r="L7026" t="str">
            <v>GA</v>
          </cell>
          <cell r="M7026" t="str">
            <v>0017</v>
          </cell>
          <cell r="N7026">
            <v>17685.12</v>
          </cell>
          <cell r="O7026">
            <v>102.41</v>
          </cell>
          <cell r="P7026">
            <v>1228.3699999999999</v>
          </cell>
          <cell r="Q7026">
            <v>2456.7399999999998</v>
          </cell>
          <cell r="R7026">
            <v>15228.38</v>
          </cell>
          <cell r="S7026">
            <v>4257.7700000000004</v>
          </cell>
          <cell r="T7026">
            <v>14</v>
          </cell>
          <cell r="U7026">
            <v>145</v>
          </cell>
          <cell r="V7026">
            <v>12</v>
          </cell>
          <cell r="W7026">
            <v>145</v>
          </cell>
          <cell r="X7026">
            <v>0</v>
          </cell>
        </row>
        <row r="7027">
          <cell r="A7027" t="str">
            <v>1947800</v>
          </cell>
          <cell r="B7027">
            <v>1</v>
          </cell>
          <cell r="C7027" t="str">
            <v>Pavement and Pavement Surface</v>
          </cell>
          <cell r="D7027" t="str">
            <v>62</v>
          </cell>
          <cell r="E7027" t="str">
            <v>CVLGAT</v>
          </cell>
          <cell r="F7027" t="str">
            <v>CVL</v>
          </cell>
          <cell r="G7027">
            <v>38820</v>
          </cell>
          <cell r="H7027" t="str">
            <v>Active</v>
          </cell>
          <cell r="I7027">
            <v>96</v>
          </cell>
          <cell r="J7027">
            <v>39344</v>
          </cell>
          <cell r="K7027" t="str">
            <v>AC</v>
          </cell>
          <cell r="L7027" t="str">
            <v>GA</v>
          </cell>
          <cell r="M7027" t="str">
            <v>0017</v>
          </cell>
          <cell r="N7027">
            <v>7856.83</v>
          </cell>
          <cell r="O7027">
            <v>40.270000000000003</v>
          </cell>
          <cell r="P7027">
            <v>483.68</v>
          </cell>
          <cell r="Q7027">
            <v>967.36</v>
          </cell>
          <cell r="R7027">
            <v>6889.47</v>
          </cell>
          <cell r="S7027">
            <v>1891.57</v>
          </cell>
          <cell r="T7027">
            <v>16</v>
          </cell>
          <cell r="U7027">
            <v>89</v>
          </cell>
          <cell r="V7027">
            <v>14</v>
          </cell>
          <cell r="W7027">
            <v>89</v>
          </cell>
          <cell r="X7027">
            <v>0</v>
          </cell>
        </row>
        <row r="7028">
          <cell r="A7028" t="str">
            <v>1947900</v>
          </cell>
          <cell r="B7028">
            <v>1</v>
          </cell>
          <cell r="C7028" t="str">
            <v>Pavement and Pavement Surface</v>
          </cell>
          <cell r="D7028" t="str">
            <v>62</v>
          </cell>
          <cell r="E7028" t="str">
            <v>CVLGAT</v>
          </cell>
          <cell r="F7028" t="str">
            <v>CVL</v>
          </cell>
          <cell r="G7028">
            <v>38820</v>
          </cell>
          <cell r="H7028" t="str">
            <v>Active</v>
          </cell>
          <cell r="I7028">
            <v>241</v>
          </cell>
          <cell r="J7028">
            <v>39344</v>
          </cell>
          <cell r="K7028" t="str">
            <v>AC</v>
          </cell>
          <cell r="L7028" t="str">
            <v>GA</v>
          </cell>
          <cell r="M7028" t="str">
            <v>0017</v>
          </cell>
          <cell r="N7028">
            <v>49368.03</v>
          </cell>
          <cell r="O7028">
            <v>129.08000000000001</v>
          </cell>
          <cell r="P7028">
            <v>1548.85</v>
          </cell>
          <cell r="Q7028">
            <v>3097.7</v>
          </cell>
          <cell r="R7028">
            <v>46270.33</v>
          </cell>
          <cell r="S7028">
            <v>11885.57</v>
          </cell>
          <cell r="T7028">
            <v>31</v>
          </cell>
          <cell r="U7028">
            <v>319</v>
          </cell>
          <cell r="V7028">
            <v>29</v>
          </cell>
          <cell r="W7028">
            <v>319</v>
          </cell>
          <cell r="X7028">
            <v>0</v>
          </cell>
        </row>
        <row r="7029">
          <cell r="A7029" t="str">
            <v>1948000</v>
          </cell>
          <cell r="B7029">
            <v>1</v>
          </cell>
          <cell r="C7029" t="str">
            <v>Pavement Surface</v>
          </cell>
          <cell r="D7029" t="str">
            <v>62</v>
          </cell>
          <cell r="E7029" t="str">
            <v>CVLGAT</v>
          </cell>
          <cell r="F7029" t="str">
            <v>CVL</v>
          </cell>
          <cell r="G7029">
            <v>38820</v>
          </cell>
          <cell r="H7029" t="str">
            <v>Active</v>
          </cell>
          <cell r="I7029">
            <v>364</v>
          </cell>
          <cell r="J7029">
            <v>39344</v>
          </cell>
          <cell r="K7029" t="str">
            <v>AC</v>
          </cell>
          <cell r="L7029" t="str">
            <v>GA</v>
          </cell>
          <cell r="M7029" t="str">
            <v>0020</v>
          </cell>
          <cell r="N7029">
            <v>2920.33</v>
          </cell>
          <cell r="O7029">
            <v>40.82</v>
          </cell>
          <cell r="P7029">
            <v>489.18</v>
          </cell>
          <cell r="Q7029">
            <v>978.36</v>
          </cell>
          <cell r="R7029">
            <v>1941.9699999999998</v>
          </cell>
          <cell r="S7029">
            <v>1079.03</v>
          </cell>
          <cell r="T7029">
            <v>5</v>
          </cell>
          <cell r="U7029">
            <v>354</v>
          </cell>
          <cell r="V7029">
            <v>3</v>
          </cell>
          <cell r="W7029">
            <v>354</v>
          </cell>
          <cell r="X7029">
            <v>0</v>
          </cell>
        </row>
        <row r="7030">
          <cell r="A7030" t="str">
            <v>1948100</v>
          </cell>
          <cell r="B7030">
            <v>1</v>
          </cell>
          <cell r="C7030" t="str">
            <v>Pavement Surface</v>
          </cell>
          <cell r="D7030" t="str">
            <v>62</v>
          </cell>
          <cell r="E7030" t="str">
            <v>CVLGAT</v>
          </cell>
          <cell r="F7030" t="str">
            <v>CVL</v>
          </cell>
          <cell r="G7030">
            <v>38820</v>
          </cell>
          <cell r="H7030" t="str">
            <v>Active</v>
          </cell>
          <cell r="I7030">
            <v>199</v>
          </cell>
          <cell r="J7030">
            <v>39344</v>
          </cell>
          <cell r="K7030" t="str">
            <v>AC</v>
          </cell>
          <cell r="L7030" t="str">
            <v>GA</v>
          </cell>
          <cell r="M7030" t="str">
            <v>0020</v>
          </cell>
          <cell r="N7030">
            <v>2078.39</v>
          </cell>
          <cell r="O7030">
            <v>37.1</v>
          </cell>
          <cell r="P7030">
            <v>445.2</v>
          </cell>
          <cell r="Q7030">
            <v>890.4</v>
          </cell>
          <cell r="R7030">
            <v>1187.9899999999998</v>
          </cell>
          <cell r="S7030">
            <v>767.94</v>
          </cell>
          <cell r="T7030">
            <v>4</v>
          </cell>
          <cell r="U7030">
            <v>244</v>
          </cell>
          <cell r="V7030">
            <v>2</v>
          </cell>
          <cell r="W7030">
            <v>244</v>
          </cell>
          <cell r="X7030">
            <v>0</v>
          </cell>
        </row>
        <row r="7031">
          <cell r="A7031" t="str">
            <v>1948200</v>
          </cell>
          <cell r="B7031">
            <v>1</v>
          </cell>
          <cell r="C7031" t="str">
            <v>Pavement and Pavement Surface</v>
          </cell>
          <cell r="D7031" t="str">
            <v>62</v>
          </cell>
          <cell r="E7031" t="str">
            <v>CVLGAT</v>
          </cell>
          <cell r="F7031" t="str">
            <v>CVL</v>
          </cell>
          <cell r="G7031">
            <v>38820</v>
          </cell>
          <cell r="H7031" t="str">
            <v>Active</v>
          </cell>
          <cell r="I7031">
            <v>1365</v>
          </cell>
          <cell r="J7031">
            <v>39344</v>
          </cell>
          <cell r="K7031" t="str">
            <v>AC</v>
          </cell>
          <cell r="L7031" t="str">
            <v>GA</v>
          </cell>
          <cell r="M7031" t="str">
            <v>0020</v>
          </cell>
          <cell r="N7031">
            <v>79148.160000000003</v>
          </cell>
          <cell r="O7031">
            <v>458.13</v>
          </cell>
          <cell r="P7031">
            <v>5497.45</v>
          </cell>
          <cell r="Q7031">
            <v>10994.9</v>
          </cell>
          <cell r="R7031">
            <v>68153.260000000009</v>
          </cell>
          <cell r="S7031">
            <v>29244.46</v>
          </cell>
          <cell r="T7031">
            <v>14</v>
          </cell>
          <cell r="U7031">
            <v>145</v>
          </cell>
          <cell r="V7031">
            <v>12</v>
          </cell>
          <cell r="W7031">
            <v>145</v>
          </cell>
          <cell r="X7031">
            <v>0</v>
          </cell>
        </row>
        <row r="7032">
          <cell r="A7032" t="str">
            <v>1948300</v>
          </cell>
          <cell r="B7032">
            <v>1</v>
          </cell>
          <cell r="C7032" t="str">
            <v>Pavement and Pavement Surface</v>
          </cell>
          <cell r="D7032" t="str">
            <v>62</v>
          </cell>
          <cell r="E7032" t="str">
            <v>CVLGAT</v>
          </cell>
          <cell r="F7032" t="str">
            <v>CVL</v>
          </cell>
          <cell r="G7032">
            <v>38820</v>
          </cell>
          <cell r="H7032" t="str">
            <v>Active</v>
          </cell>
          <cell r="I7032">
            <v>1222</v>
          </cell>
          <cell r="J7032">
            <v>39344</v>
          </cell>
          <cell r="K7032" t="str">
            <v>AC</v>
          </cell>
          <cell r="L7032" t="str">
            <v>GA</v>
          </cell>
          <cell r="M7032" t="str">
            <v>0020</v>
          </cell>
          <cell r="N7032">
            <v>120780.72</v>
          </cell>
          <cell r="O7032">
            <v>314.05</v>
          </cell>
          <cell r="P7032">
            <v>3768.27</v>
          </cell>
          <cell r="Q7032">
            <v>7536.54</v>
          </cell>
          <cell r="R7032">
            <v>113244.18000000001</v>
          </cell>
          <cell r="S7032">
            <v>44627.28</v>
          </cell>
          <cell r="T7032">
            <v>32</v>
          </cell>
          <cell r="U7032">
            <v>19</v>
          </cell>
          <cell r="V7032">
            <v>30</v>
          </cell>
          <cell r="W7032">
            <v>19</v>
          </cell>
          <cell r="X7032">
            <v>0</v>
          </cell>
        </row>
        <row r="7033">
          <cell r="A7033" t="str">
            <v>1948500</v>
          </cell>
          <cell r="B7033">
            <v>1</v>
          </cell>
          <cell r="C7033" t="str">
            <v>Pavement Surface</v>
          </cell>
          <cell r="D7033" t="str">
            <v>62</v>
          </cell>
          <cell r="E7033" t="str">
            <v>CVLGAT</v>
          </cell>
          <cell r="F7033" t="str">
            <v>CVL</v>
          </cell>
          <cell r="G7033">
            <v>38820</v>
          </cell>
          <cell r="H7033" t="str">
            <v>Active</v>
          </cell>
          <cell r="I7033">
            <v>1147</v>
          </cell>
          <cell r="J7033">
            <v>39344</v>
          </cell>
          <cell r="K7033" t="str">
            <v>AC</v>
          </cell>
          <cell r="L7033" t="str">
            <v>GA</v>
          </cell>
          <cell r="M7033" t="str">
            <v>0021</v>
          </cell>
          <cell r="N7033">
            <v>106429.56</v>
          </cell>
          <cell r="O7033">
            <v>435.63</v>
          </cell>
          <cell r="P7033">
            <v>5227.67</v>
          </cell>
          <cell r="Q7033">
            <v>10455.34</v>
          </cell>
          <cell r="R7033">
            <v>95974.22</v>
          </cell>
          <cell r="S7033">
            <v>60776.38</v>
          </cell>
          <cell r="T7033">
            <v>20</v>
          </cell>
          <cell r="U7033">
            <v>131</v>
          </cell>
          <cell r="V7033">
            <v>18</v>
          </cell>
          <cell r="W7033">
            <v>131</v>
          </cell>
          <cell r="X7033">
            <v>0</v>
          </cell>
        </row>
        <row r="7034">
          <cell r="A7034" t="str">
            <v>1948600</v>
          </cell>
          <cell r="B7034">
            <v>1</v>
          </cell>
          <cell r="C7034" t="str">
            <v>Pavement Surface</v>
          </cell>
          <cell r="D7034" t="str">
            <v>62</v>
          </cell>
          <cell r="E7034" t="str">
            <v>CVLGAT</v>
          </cell>
          <cell r="F7034" t="str">
            <v>CVL</v>
          </cell>
          <cell r="G7034">
            <v>38820</v>
          </cell>
          <cell r="H7034" t="str">
            <v>Active</v>
          </cell>
          <cell r="I7034">
            <v>594</v>
          </cell>
          <cell r="J7034">
            <v>39344</v>
          </cell>
          <cell r="K7034" t="str">
            <v>AC</v>
          </cell>
          <cell r="L7034" t="str">
            <v>GA</v>
          </cell>
          <cell r="M7034" t="str">
            <v>0021</v>
          </cell>
          <cell r="N7034">
            <v>4963.07</v>
          </cell>
          <cell r="O7034">
            <v>111.73</v>
          </cell>
          <cell r="P7034">
            <v>1340.87</v>
          </cell>
          <cell r="Q7034">
            <v>2681.74</v>
          </cell>
          <cell r="R7034">
            <v>2281.33</v>
          </cell>
          <cell r="S7034">
            <v>5817.96</v>
          </cell>
          <cell r="T7034">
            <v>3</v>
          </cell>
          <cell r="U7034">
            <v>256</v>
          </cell>
          <cell r="V7034">
            <v>1</v>
          </cell>
          <cell r="W7034">
            <v>256</v>
          </cell>
          <cell r="X7034">
            <v>0</v>
          </cell>
        </row>
        <row r="7035">
          <cell r="A7035" t="str">
            <v>1948700</v>
          </cell>
          <cell r="B7035">
            <v>1</v>
          </cell>
          <cell r="C7035" t="str">
            <v>Pavement Surface</v>
          </cell>
          <cell r="D7035" t="str">
            <v>62</v>
          </cell>
          <cell r="E7035" t="str">
            <v>CVLGAT</v>
          </cell>
          <cell r="F7035" t="str">
            <v>CVL</v>
          </cell>
          <cell r="G7035">
            <v>38820</v>
          </cell>
          <cell r="H7035" t="str">
            <v>Active</v>
          </cell>
          <cell r="I7035">
            <v>14</v>
          </cell>
          <cell r="J7035">
            <v>39344</v>
          </cell>
          <cell r="K7035" t="str">
            <v>AC</v>
          </cell>
          <cell r="L7035" t="str">
            <v>GA</v>
          </cell>
          <cell r="M7035" t="str">
            <v>0021</v>
          </cell>
          <cell r="N7035">
            <v>491.29</v>
          </cell>
          <cell r="O7035">
            <v>5.69</v>
          </cell>
          <cell r="P7035">
            <v>68.39</v>
          </cell>
          <cell r="Q7035">
            <v>136.78</v>
          </cell>
          <cell r="R7035">
            <v>354.51</v>
          </cell>
          <cell r="S7035">
            <v>374.37</v>
          </cell>
          <cell r="T7035">
            <v>7</v>
          </cell>
          <cell r="U7035">
            <v>67</v>
          </cell>
          <cell r="V7035">
            <v>5</v>
          </cell>
          <cell r="W7035">
            <v>67</v>
          </cell>
          <cell r="X7035">
            <v>0</v>
          </cell>
        </row>
        <row r="7036">
          <cell r="A7036" t="str">
            <v>1948800</v>
          </cell>
          <cell r="B7036">
            <v>1</v>
          </cell>
          <cell r="C7036" t="str">
            <v>Pavement and Pavement Surface</v>
          </cell>
          <cell r="D7036" t="str">
            <v>62</v>
          </cell>
          <cell r="E7036" t="str">
            <v>CVLGAT</v>
          </cell>
          <cell r="F7036" t="str">
            <v>CVL</v>
          </cell>
          <cell r="G7036">
            <v>38820</v>
          </cell>
          <cell r="H7036" t="str">
            <v>Active</v>
          </cell>
          <cell r="I7036">
            <v>61</v>
          </cell>
          <cell r="J7036">
            <v>39344</v>
          </cell>
          <cell r="K7036" t="str">
            <v>AC</v>
          </cell>
          <cell r="L7036" t="str">
            <v>GA</v>
          </cell>
          <cell r="M7036" t="str">
            <v>0021</v>
          </cell>
          <cell r="N7036">
            <v>12089.44</v>
          </cell>
          <cell r="O7036">
            <v>31.49</v>
          </cell>
          <cell r="P7036">
            <v>377.44</v>
          </cell>
          <cell r="Q7036">
            <v>754.88</v>
          </cell>
          <cell r="R7036">
            <v>11334.560000000001</v>
          </cell>
          <cell r="S7036">
            <v>4377.72</v>
          </cell>
          <cell r="T7036">
            <v>32</v>
          </cell>
          <cell r="U7036">
            <v>11</v>
          </cell>
          <cell r="V7036">
            <v>30</v>
          </cell>
          <cell r="W7036">
            <v>11</v>
          </cell>
          <cell r="X7036">
            <v>0</v>
          </cell>
        </row>
        <row r="7037">
          <cell r="A7037" t="str">
            <v>1948900</v>
          </cell>
          <cell r="B7037">
            <v>1</v>
          </cell>
          <cell r="C7037" t="str">
            <v>Pavement and Pavement Surface</v>
          </cell>
          <cell r="D7037" t="str">
            <v>62</v>
          </cell>
          <cell r="E7037" t="str">
            <v>CVLGAT</v>
          </cell>
          <cell r="F7037" t="str">
            <v>CVL</v>
          </cell>
          <cell r="G7037">
            <v>38820</v>
          </cell>
          <cell r="H7037" t="str">
            <v>Active</v>
          </cell>
          <cell r="I7037">
            <v>80</v>
          </cell>
          <cell r="J7037">
            <v>39344</v>
          </cell>
          <cell r="K7037" t="str">
            <v>AC</v>
          </cell>
          <cell r="L7037" t="str">
            <v>GA</v>
          </cell>
          <cell r="M7037" t="str">
            <v>0021</v>
          </cell>
          <cell r="N7037">
            <v>4638.72</v>
          </cell>
          <cell r="O7037">
            <v>26.84</v>
          </cell>
          <cell r="P7037">
            <v>322.19</v>
          </cell>
          <cell r="Q7037">
            <v>644.38</v>
          </cell>
          <cell r="R7037">
            <v>3994.34</v>
          </cell>
          <cell r="S7037">
            <v>2562.62</v>
          </cell>
          <cell r="T7037">
            <v>14</v>
          </cell>
          <cell r="U7037">
            <v>145</v>
          </cell>
          <cell r="V7037">
            <v>12</v>
          </cell>
          <cell r="W7037">
            <v>145</v>
          </cell>
          <cell r="X7037">
            <v>0</v>
          </cell>
        </row>
        <row r="7038">
          <cell r="A7038" t="str">
            <v>1949000</v>
          </cell>
          <cell r="B7038">
            <v>1</v>
          </cell>
          <cell r="C7038" t="str">
            <v>Pavement Surface</v>
          </cell>
          <cell r="D7038" t="str">
            <v>62</v>
          </cell>
          <cell r="E7038" t="str">
            <v>CVLGAT</v>
          </cell>
          <cell r="F7038" t="str">
            <v>CVL</v>
          </cell>
          <cell r="G7038">
            <v>38820</v>
          </cell>
          <cell r="H7038" t="str">
            <v>Active</v>
          </cell>
          <cell r="I7038">
            <v>46</v>
          </cell>
          <cell r="J7038">
            <v>39344</v>
          </cell>
          <cell r="K7038" t="str">
            <v>AC</v>
          </cell>
          <cell r="L7038" t="str">
            <v>GA</v>
          </cell>
          <cell r="M7038" t="str">
            <v>0022</v>
          </cell>
          <cell r="N7038">
            <v>0</v>
          </cell>
          <cell r="O7038">
            <v>0</v>
          </cell>
          <cell r="P7038">
            <v>0</v>
          </cell>
          <cell r="Q7038">
            <v>0</v>
          </cell>
          <cell r="R7038">
            <v>0</v>
          </cell>
          <cell r="S7038">
            <v>0</v>
          </cell>
          <cell r="T7038">
            <v>4</v>
          </cell>
          <cell r="U7038">
            <v>85</v>
          </cell>
          <cell r="V7038">
            <v>4</v>
          </cell>
          <cell r="W7038">
            <v>85</v>
          </cell>
          <cell r="X7038">
            <v>0</v>
          </cell>
        </row>
        <row r="7039">
          <cell r="A7039" t="str">
            <v>1949100</v>
          </cell>
          <cell r="B7039">
            <v>1</v>
          </cell>
          <cell r="C7039" t="str">
            <v>Pavement Surface</v>
          </cell>
          <cell r="D7039" t="str">
            <v>62</v>
          </cell>
          <cell r="E7039" t="str">
            <v>CVLGAT</v>
          </cell>
          <cell r="F7039" t="str">
            <v>CVL</v>
          </cell>
          <cell r="G7039">
            <v>38820</v>
          </cell>
          <cell r="H7039" t="str">
            <v>Active</v>
          </cell>
          <cell r="I7039">
            <v>141</v>
          </cell>
          <cell r="J7039">
            <v>39344</v>
          </cell>
          <cell r="K7039" t="str">
            <v>AC</v>
          </cell>
          <cell r="L7039" t="str">
            <v>GA</v>
          </cell>
          <cell r="M7039" t="str">
            <v>0022</v>
          </cell>
          <cell r="N7039">
            <v>0</v>
          </cell>
          <cell r="O7039">
            <v>0</v>
          </cell>
          <cell r="P7039">
            <v>0</v>
          </cell>
          <cell r="Q7039">
            <v>0</v>
          </cell>
          <cell r="R7039">
            <v>0</v>
          </cell>
          <cell r="S7039">
            <v>0</v>
          </cell>
          <cell r="T7039">
            <v>4</v>
          </cell>
          <cell r="U7039">
            <v>244</v>
          </cell>
          <cell r="V7039">
            <v>4</v>
          </cell>
          <cell r="W7039">
            <v>244</v>
          </cell>
          <cell r="X7039">
            <v>0</v>
          </cell>
        </row>
        <row r="7040">
          <cell r="A7040" t="str">
            <v>1949200</v>
          </cell>
          <cell r="B7040">
            <v>1</v>
          </cell>
          <cell r="C7040" t="str">
            <v>Pavement Surface</v>
          </cell>
          <cell r="D7040" t="str">
            <v>62</v>
          </cell>
          <cell r="E7040" t="str">
            <v>CVLGAT</v>
          </cell>
          <cell r="F7040" t="str">
            <v>CVL</v>
          </cell>
          <cell r="G7040">
            <v>38820</v>
          </cell>
          <cell r="H7040" t="str">
            <v>Active</v>
          </cell>
          <cell r="I7040">
            <v>7</v>
          </cell>
          <cell r="J7040">
            <v>39344</v>
          </cell>
          <cell r="K7040" t="str">
            <v>AC</v>
          </cell>
          <cell r="L7040" t="str">
            <v>GA</v>
          </cell>
          <cell r="M7040" t="str">
            <v>0022</v>
          </cell>
          <cell r="N7040">
            <v>0</v>
          </cell>
          <cell r="O7040">
            <v>0</v>
          </cell>
          <cell r="P7040">
            <v>0</v>
          </cell>
          <cell r="Q7040">
            <v>0</v>
          </cell>
          <cell r="R7040">
            <v>0</v>
          </cell>
          <cell r="S7040">
            <v>0</v>
          </cell>
          <cell r="T7040">
            <v>4</v>
          </cell>
          <cell r="U7040">
            <v>244</v>
          </cell>
          <cell r="V7040">
            <v>4</v>
          </cell>
          <cell r="W7040">
            <v>244</v>
          </cell>
          <cell r="X7040">
            <v>0</v>
          </cell>
        </row>
        <row r="7041">
          <cell r="A7041" t="str">
            <v>1949500</v>
          </cell>
          <cell r="B7041">
            <v>1</v>
          </cell>
          <cell r="C7041" t="str">
            <v>Pavement and Pavement Surface</v>
          </cell>
          <cell r="D7041" t="str">
            <v>62</v>
          </cell>
          <cell r="E7041" t="str">
            <v>CVLGAT</v>
          </cell>
          <cell r="F7041" t="str">
            <v>CVL</v>
          </cell>
          <cell r="G7041">
            <v>38820</v>
          </cell>
          <cell r="H7041" t="str">
            <v>Active</v>
          </cell>
          <cell r="I7041">
            <v>1831</v>
          </cell>
          <cell r="J7041">
            <v>39344</v>
          </cell>
          <cell r="K7041" t="str">
            <v>AC</v>
          </cell>
          <cell r="L7041" t="str">
            <v>GA</v>
          </cell>
          <cell r="M7041" t="str">
            <v>0022</v>
          </cell>
          <cell r="N7041">
            <v>959136</v>
          </cell>
          <cell r="O7041">
            <v>4933.8</v>
          </cell>
          <cell r="P7041">
            <v>59205.93</v>
          </cell>
          <cell r="Q7041">
            <v>118411.86</v>
          </cell>
          <cell r="R7041">
            <v>840724.14</v>
          </cell>
          <cell r="S7041">
            <v>0</v>
          </cell>
          <cell r="T7041">
            <v>16</v>
          </cell>
          <cell r="U7041">
            <v>73</v>
          </cell>
          <cell r="V7041">
            <v>14</v>
          </cell>
          <cell r="W7041">
            <v>73</v>
          </cell>
          <cell r="X7041">
            <v>0</v>
          </cell>
        </row>
        <row r="7042">
          <cell r="A7042" t="str">
            <v>1949600</v>
          </cell>
          <cell r="B7042">
            <v>1</v>
          </cell>
          <cell r="C7042" t="str">
            <v>Pavement and Pavement Surface</v>
          </cell>
          <cell r="D7042" t="str">
            <v>62</v>
          </cell>
          <cell r="E7042" t="str">
            <v>CVLGAT</v>
          </cell>
          <cell r="F7042" t="str">
            <v>CVL</v>
          </cell>
          <cell r="G7042">
            <v>38820</v>
          </cell>
          <cell r="H7042" t="str">
            <v>Active</v>
          </cell>
          <cell r="I7042">
            <v>976</v>
          </cell>
          <cell r="J7042">
            <v>39344</v>
          </cell>
          <cell r="K7042" t="str">
            <v>AC</v>
          </cell>
          <cell r="L7042" t="str">
            <v>GA</v>
          </cell>
          <cell r="M7042" t="str">
            <v>0022</v>
          </cell>
          <cell r="N7042">
            <v>631266</v>
          </cell>
          <cell r="O7042">
            <v>1642.32</v>
          </cell>
          <cell r="P7042">
            <v>19708.5</v>
          </cell>
          <cell r="Q7042">
            <v>39417</v>
          </cell>
          <cell r="R7042">
            <v>591849</v>
          </cell>
          <cell r="S7042">
            <v>0</v>
          </cell>
          <cell r="T7042">
            <v>32</v>
          </cell>
          <cell r="U7042">
            <v>11</v>
          </cell>
          <cell r="V7042">
            <v>30</v>
          </cell>
          <cell r="W7042">
            <v>11</v>
          </cell>
          <cell r="X7042">
            <v>0</v>
          </cell>
        </row>
        <row r="7043">
          <cell r="A7043" t="str">
            <v>1949700</v>
          </cell>
          <cell r="B7043">
            <v>1</v>
          </cell>
          <cell r="C7043" t="str">
            <v>Pavement and Pavement Surface</v>
          </cell>
          <cell r="D7043" t="str">
            <v>62</v>
          </cell>
          <cell r="E7043" t="str">
            <v>CVLGAT</v>
          </cell>
          <cell r="F7043" t="str">
            <v>CVL</v>
          </cell>
          <cell r="G7043">
            <v>38820</v>
          </cell>
          <cell r="H7043" t="str">
            <v>Active</v>
          </cell>
          <cell r="I7043">
            <v>370</v>
          </cell>
          <cell r="J7043">
            <v>39344</v>
          </cell>
          <cell r="K7043" t="str">
            <v>AC</v>
          </cell>
          <cell r="L7043" t="str">
            <v>GA</v>
          </cell>
          <cell r="M7043" t="str">
            <v>0022</v>
          </cell>
          <cell r="N7043">
            <v>0</v>
          </cell>
          <cell r="O7043">
            <v>0</v>
          </cell>
          <cell r="P7043">
            <v>0</v>
          </cell>
          <cell r="Q7043">
            <v>0</v>
          </cell>
          <cell r="R7043">
            <v>0</v>
          </cell>
          <cell r="S7043">
            <v>0</v>
          </cell>
          <cell r="T7043">
            <v>11</v>
          </cell>
          <cell r="U7043">
            <v>27</v>
          </cell>
          <cell r="V7043">
            <v>11</v>
          </cell>
          <cell r="W7043">
            <v>27</v>
          </cell>
          <cell r="X7043">
            <v>0</v>
          </cell>
        </row>
        <row r="7044">
          <cell r="A7044" t="str">
            <v>1949800</v>
          </cell>
          <cell r="B7044">
            <v>1</v>
          </cell>
          <cell r="C7044" t="str">
            <v>Pavement and Pavement Surface</v>
          </cell>
          <cell r="D7044" t="str">
            <v>62</v>
          </cell>
          <cell r="E7044" t="str">
            <v>CVLGAT</v>
          </cell>
          <cell r="F7044" t="str">
            <v>CVL</v>
          </cell>
          <cell r="G7044">
            <v>38820</v>
          </cell>
          <cell r="H7044" t="str">
            <v>Active</v>
          </cell>
          <cell r="I7044">
            <v>850</v>
          </cell>
          <cell r="J7044">
            <v>39344</v>
          </cell>
          <cell r="K7044" t="str">
            <v>AC</v>
          </cell>
          <cell r="L7044" t="str">
            <v>GA</v>
          </cell>
          <cell r="M7044" t="str">
            <v>0022</v>
          </cell>
          <cell r="N7044">
            <v>17581.38</v>
          </cell>
          <cell r="O7044">
            <v>156.52000000000001</v>
          </cell>
          <cell r="P7044">
            <v>1878.57</v>
          </cell>
          <cell r="Q7044">
            <v>3757.14</v>
          </cell>
          <cell r="R7044">
            <v>13824.240000000002</v>
          </cell>
          <cell r="S7044">
            <v>0</v>
          </cell>
          <cell r="T7044">
            <v>9</v>
          </cell>
          <cell r="U7044">
            <v>131</v>
          </cell>
          <cell r="V7044">
            <v>7</v>
          </cell>
          <cell r="W7044">
            <v>131</v>
          </cell>
          <cell r="X7044">
            <v>0</v>
          </cell>
        </row>
        <row r="7045">
          <cell r="A7045" t="str">
            <v>1949900</v>
          </cell>
          <cell r="B7045">
            <v>1</v>
          </cell>
          <cell r="C7045" t="str">
            <v>Pavement Surface</v>
          </cell>
          <cell r="D7045" t="str">
            <v>62</v>
          </cell>
          <cell r="E7045" t="str">
            <v>CVLGAT</v>
          </cell>
          <cell r="F7045" t="str">
            <v>CVL</v>
          </cell>
          <cell r="G7045">
            <v>38820</v>
          </cell>
          <cell r="H7045" t="str">
            <v>Active</v>
          </cell>
          <cell r="I7045">
            <v>20</v>
          </cell>
          <cell r="J7045">
            <v>39344</v>
          </cell>
          <cell r="K7045" t="str">
            <v>AC</v>
          </cell>
          <cell r="L7045" t="str">
            <v>GA</v>
          </cell>
          <cell r="M7045" t="str">
            <v>0023</v>
          </cell>
          <cell r="N7045">
            <v>192.82</v>
          </cell>
          <cell r="O7045">
            <v>3.75</v>
          </cell>
          <cell r="P7045">
            <v>45.55</v>
          </cell>
          <cell r="Q7045">
            <v>91.1</v>
          </cell>
          <cell r="R7045">
            <v>101.72</v>
          </cell>
          <cell r="S7045">
            <v>185.97</v>
          </cell>
          <cell r="T7045">
            <v>4</v>
          </cell>
          <cell r="U7045">
            <v>85</v>
          </cell>
          <cell r="V7045">
            <v>2</v>
          </cell>
          <cell r="W7045">
            <v>85</v>
          </cell>
          <cell r="X7045">
            <v>0</v>
          </cell>
        </row>
        <row r="7046">
          <cell r="A7046" t="str">
            <v>1950000</v>
          </cell>
          <cell r="B7046">
            <v>1</v>
          </cell>
          <cell r="C7046" t="str">
            <v>Pavement Surface</v>
          </cell>
          <cell r="D7046" t="str">
            <v>62</v>
          </cell>
          <cell r="E7046" t="str">
            <v>CVLGAT</v>
          </cell>
          <cell r="F7046" t="str">
            <v>CVL</v>
          </cell>
          <cell r="G7046">
            <v>38820</v>
          </cell>
          <cell r="H7046" t="str">
            <v>Active</v>
          </cell>
          <cell r="I7046">
            <v>32</v>
          </cell>
          <cell r="J7046">
            <v>39344</v>
          </cell>
          <cell r="K7046" t="str">
            <v>AC</v>
          </cell>
          <cell r="L7046" t="str">
            <v>GA</v>
          </cell>
          <cell r="M7046" t="str">
            <v>0023</v>
          </cell>
          <cell r="N7046">
            <v>286.47000000000003</v>
          </cell>
          <cell r="O7046">
            <v>6.1</v>
          </cell>
          <cell r="P7046">
            <v>72.87</v>
          </cell>
          <cell r="Q7046">
            <v>145.74</v>
          </cell>
          <cell r="R7046">
            <v>140.73000000000002</v>
          </cell>
          <cell r="S7046">
            <v>295.38</v>
          </cell>
          <cell r="T7046">
            <v>3</v>
          </cell>
          <cell r="U7046">
            <v>340</v>
          </cell>
          <cell r="V7046">
            <v>1</v>
          </cell>
          <cell r="W7046">
            <v>340</v>
          </cell>
          <cell r="X7046">
            <v>0</v>
          </cell>
        </row>
        <row r="7047">
          <cell r="A7047" t="str">
            <v>1950100</v>
          </cell>
          <cell r="B7047">
            <v>1</v>
          </cell>
          <cell r="C7047" t="str">
            <v>Pavement and Pavement Surface</v>
          </cell>
          <cell r="D7047" t="str">
            <v>62</v>
          </cell>
          <cell r="E7047" t="str">
            <v>CVLGAT</v>
          </cell>
          <cell r="F7047" t="str">
            <v>CVL</v>
          </cell>
          <cell r="G7047">
            <v>38820</v>
          </cell>
          <cell r="H7047" t="str">
            <v>Active</v>
          </cell>
          <cell r="I7047">
            <v>300</v>
          </cell>
          <cell r="J7047">
            <v>39344</v>
          </cell>
          <cell r="K7047" t="str">
            <v>AC</v>
          </cell>
          <cell r="L7047" t="str">
            <v>GA</v>
          </cell>
          <cell r="M7047" t="str">
            <v>0023</v>
          </cell>
          <cell r="N7047">
            <v>59456.25</v>
          </cell>
          <cell r="O7047">
            <v>154.66999999999999</v>
          </cell>
          <cell r="P7047">
            <v>1856.26</v>
          </cell>
          <cell r="Q7047">
            <v>3712.52</v>
          </cell>
          <cell r="R7047">
            <v>55743.73</v>
          </cell>
          <cell r="S7047">
            <v>16273.84</v>
          </cell>
          <cell r="T7047">
            <v>32</v>
          </cell>
          <cell r="U7047">
            <v>11</v>
          </cell>
          <cell r="V7047">
            <v>30</v>
          </cell>
          <cell r="W7047">
            <v>11</v>
          </cell>
          <cell r="X7047">
            <v>0</v>
          </cell>
        </row>
        <row r="7048">
          <cell r="A7048" t="str">
            <v>1950200</v>
          </cell>
          <cell r="B7048">
            <v>1</v>
          </cell>
          <cell r="C7048" t="str">
            <v>Pavement Surface</v>
          </cell>
          <cell r="D7048" t="str">
            <v>62</v>
          </cell>
          <cell r="E7048" t="str">
            <v>CVLGAT</v>
          </cell>
          <cell r="F7048" t="str">
            <v>CVL</v>
          </cell>
          <cell r="G7048">
            <v>38820</v>
          </cell>
          <cell r="H7048" t="str">
            <v>Active</v>
          </cell>
          <cell r="I7048">
            <v>1299</v>
          </cell>
          <cell r="J7048">
            <v>39344</v>
          </cell>
          <cell r="K7048" t="str">
            <v>AC</v>
          </cell>
          <cell r="L7048" t="str">
            <v>GA</v>
          </cell>
          <cell r="M7048" t="str">
            <v>0023</v>
          </cell>
          <cell r="N7048">
            <v>8140.18</v>
          </cell>
          <cell r="O7048">
            <v>130.47</v>
          </cell>
          <cell r="P7048">
            <v>1565.42</v>
          </cell>
          <cell r="Q7048">
            <v>3130.84</v>
          </cell>
          <cell r="R7048">
            <v>5009.34</v>
          </cell>
          <cell r="S7048">
            <v>4754.28</v>
          </cell>
          <cell r="T7048">
            <v>5</v>
          </cell>
          <cell r="U7048">
            <v>73</v>
          </cell>
          <cell r="V7048">
            <v>3</v>
          </cell>
          <cell r="W7048">
            <v>73</v>
          </cell>
          <cell r="X7048">
            <v>0</v>
          </cell>
        </row>
        <row r="7049">
          <cell r="A7049" t="str">
            <v>1950300</v>
          </cell>
          <cell r="B7049">
            <v>1</v>
          </cell>
          <cell r="C7049" t="str">
            <v>Pavement and Pavement Surface</v>
          </cell>
          <cell r="D7049" t="str">
            <v>62</v>
          </cell>
          <cell r="E7049" t="str">
            <v>CVLGAT</v>
          </cell>
          <cell r="F7049" t="str">
            <v>CVL</v>
          </cell>
          <cell r="G7049">
            <v>38820</v>
          </cell>
          <cell r="H7049" t="str">
            <v>Active</v>
          </cell>
          <cell r="I7049">
            <v>840</v>
          </cell>
          <cell r="J7049">
            <v>39344</v>
          </cell>
          <cell r="K7049" t="str">
            <v>AC</v>
          </cell>
          <cell r="L7049" t="str">
            <v>GA</v>
          </cell>
          <cell r="M7049" t="str">
            <v>0023</v>
          </cell>
          <cell r="N7049">
            <v>17374.54</v>
          </cell>
          <cell r="O7049">
            <v>154.66</v>
          </cell>
          <cell r="P7049">
            <v>1856.47</v>
          </cell>
          <cell r="Q7049">
            <v>3712.94</v>
          </cell>
          <cell r="R7049">
            <v>13661.6</v>
          </cell>
          <cell r="S7049">
            <v>11099.86</v>
          </cell>
          <cell r="T7049">
            <v>9</v>
          </cell>
          <cell r="U7049">
            <v>131</v>
          </cell>
          <cell r="V7049">
            <v>7</v>
          </cell>
          <cell r="W7049">
            <v>131</v>
          </cell>
          <cell r="X7049">
            <v>0</v>
          </cell>
        </row>
        <row r="7050">
          <cell r="A7050" t="str">
            <v>1950400</v>
          </cell>
          <cell r="B7050">
            <v>1</v>
          </cell>
          <cell r="C7050" t="str">
            <v>Pavement Surface</v>
          </cell>
          <cell r="D7050" t="str">
            <v>62</v>
          </cell>
          <cell r="E7050" t="str">
            <v>CVLGAT</v>
          </cell>
          <cell r="F7050" t="str">
            <v>CVL</v>
          </cell>
          <cell r="G7050">
            <v>38820</v>
          </cell>
          <cell r="H7050" t="str">
            <v>Active</v>
          </cell>
          <cell r="I7050">
            <v>1729</v>
          </cell>
          <cell r="J7050">
            <v>39344</v>
          </cell>
          <cell r="K7050" t="str">
            <v>AC</v>
          </cell>
          <cell r="L7050" t="str">
            <v>GA</v>
          </cell>
          <cell r="M7050" t="str">
            <v>0025</v>
          </cell>
          <cell r="N7050">
            <v>10834.78</v>
          </cell>
          <cell r="O7050">
            <v>173.68</v>
          </cell>
          <cell r="P7050">
            <v>2083.61</v>
          </cell>
          <cell r="Q7050">
            <v>4167.22</v>
          </cell>
          <cell r="R7050">
            <v>6667.56</v>
          </cell>
          <cell r="S7050">
            <v>7281.94</v>
          </cell>
          <cell r="T7050">
            <v>5</v>
          </cell>
          <cell r="U7050">
            <v>73</v>
          </cell>
          <cell r="V7050">
            <v>3</v>
          </cell>
          <cell r="W7050">
            <v>73</v>
          </cell>
          <cell r="X7050">
            <v>0</v>
          </cell>
        </row>
        <row r="7051">
          <cell r="A7051" t="str">
            <v>1950500</v>
          </cell>
          <cell r="B7051">
            <v>1</v>
          </cell>
          <cell r="C7051" t="str">
            <v>Pavement Surface</v>
          </cell>
          <cell r="D7051" t="str">
            <v>62</v>
          </cell>
          <cell r="E7051" t="str">
            <v>CVLGAT</v>
          </cell>
          <cell r="F7051" t="str">
            <v>CVL</v>
          </cell>
          <cell r="G7051">
            <v>38820</v>
          </cell>
          <cell r="H7051" t="str">
            <v>Active</v>
          </cell>
          <cell r="I7051">
            <v>88</v>
          </cell>
          <cell r="J7051">
            <v>39344</v>
          </cell>
          <cell r="K7051" t="str">
            <v>AC</v>
          </cell>
          <cell r="L7051" t="str">
            <v>GA</v>
          </cell>
          <cell r="M7051" t="str">
            <v>0025</v>
          </cell>
          <cell r="N7051">
            <v>1985.23</v>
          </cell>
          <cell r="O7051">
            <v>18.399999999999999</v>
          </cell>
          <cell r="P7051">
            <v>220.58</v>
          </cell>
          <cell r="Q7051">
            <v>441.16</v>
          </cell>
          <cell r="R7051">
            <v>1544.07</v>
          </cell>
          <cell r="S7051">
            <v>1368.77</v>
          </cell>
          <cell r="T7051">
            <v>9</v>
          </cell>
          <cell r="U7051">
            <v>0</v>
          </cell>
          <cell r="V7051">
            <v>7</v>
          </cell>
          <cell r="W7051">
            <v>0</v>
          </cell>
          <cell r="X7051">
            <v>0</v>
          </cell>
        </row>
        <row r="7052">
          <cell r="A7052" t="str">
            <v>1950700</v>
          </cell>
          <cell r="B7052">
            <v>1</v>
          </cell>
          <cell r="C7052" t="str">
            <v>Pavement and Pavement Surface</v>
          </cell>
          <cell r="D7052" t="str">
            <v>62</v>
          </cell>
          <cell r="E7052" t="str">
            <v>CVLGAT</v>
          </cell>
          <cell r="F7052" t="str">
            <v>CVL</v>
          </cell>
          <cell r="G7052">
            <v>38820</v>
          </cell>
          <cell r="H7052" t="str">
            <v>Active</v>
          </cell>
          <cell r="I7052">
            <v>340</v>
          </cell>
          <cell r="J7052">
            <v>39344</v>
          </cell>
          <cell r="K7052" t="str">
            <v>AC</v>
          </cell>
          <cell r="L7052" t="str">
            <v>GA</v>
          </cell>
          <cell r="M7052" t="str">
            <v>0025</v>
          </cell>
          <cell r="N7052">
            <v>7032.55</v>
          </cell>
          <cell r="O7052">
            <v>62.61</v>
          </cell>
          <cell r="P7052">
            <v>751.43</v>
          </cell>
          <cell r="Q7052">
            <v>1502.86</v>
          </cell>
          <cell r="R7052">
            <v>5529.6900000000005</v>
          </cell>
          <cell r="S7052">
            <v>4699.38</v>
          </cell>
          <cell r="T7052">
            <v>9</v>
          </cell>
          <cell r="U7052">
            <v>131</v>
          </cell>
          <cell r="V7052">
            <v>7</v>
          </cell>
          <cell r="W7052">
            <v>131</v>
          </cell>
          <cell r="X7052">
            <v>0</v>
          </cell>
        </row>
        <row r="7053">
          <cell r="A7053" t="str">
            <v>1950800</v>
          </cell>
          <cell r="B7053">
            <v>1</v>
          </cell>
          <cell r="C7053" t="str">
            <v>Pavement Surface</v>
          </cell>
          <cell r="D7053" t="str">
            <v>62</v>
          </cell>
          <cell r="E7053" t="str">
            <v>CVLGAT</v>
          </cell>
          <cell r="F7053" t="str">
            <v>CVL</v>
          </cell>
          <cell r="G7053">
            <v>38820</v>
          </cell>
          <cell r="H7053" t="str">
            <v>Active</v>
          </cell>
          <cell r="I7053">
            <v>819</v>
          </cell>
          <cell r="J7053">
            <v>39344</v>
          </cell>
          <cell r="K7053" t="str">
            <v>AC</v>
          </cell>
          <cell r="L7053" t="str">
            <v>GA</v>
          </cell>
          <cell r="M7053" t="str">
            <v>0026</v>
          </cell>
          <cell r="N7053">
            <v>7331.81</v>
          </cell>
          <cell r="O7053">
            <v>155.37</v>
          </cell>
          <cell r="P7053">
            <v>1864.88</v>
          </cell>
          <cell r="Q7053">
            <v>3729.76</v>
          </cell>
          <cell r="R7053">
            <v>3602.05</v>
          </cell>
          <cell r="S7053">
            <v>2669.72</v>
          </cell>
          <cell r="T7053">
            <v>3</v>
          </cell>
          <cell r="U7053">
            <v>340</v>
          </cell>
          <cell r="V7053">
            <v>1</v>
          </cell>
          <cell r="W7053">
            <v>340</v>
          </cell>
          <cell r="X7053">
            <v>0</v>
          </cell>
        </row>
        <row r="7054">
          <cell r="A7054" t="str">
            <v>1951300</v>
          </cell>
          <cell r="B7054">
            <v>1</v>
          </cell>
          <cell r="C7054" t="str">
            <v>Pavement and Pavement Surface</v>
          </cell>
          <cell r="D7054" t="str">
            <v>62</v>
          </cell>
          <cell r="E7054" t="str">
            <v>CVLGAT</v>
          </cell>
          <cell r="F7054" t="str">
            <v>CVL</v>
          </cell>
          <cell r="G7054">
            <v>38820</v>
          </cell>
          <cell r="H7054" t="str">
            <v>Active</v>
          </cell>
          <cell r="I7054">
            <v>701</v>
          </cell>
          <cell r="J7054">
            <v>39344</v>
          </cell>
          <cell r="K7054" t="str">
            <v>AC</v>
          </cell>
          <cell r="L7054" t="str">
            <v>GA</v>
          </cell>
          <cell r="M7054" t="str">
            <v>0026</v>
          </cell>
          <cell r="N7054">
            <v>138929.44</v>
          </cell>
          <cell r="O7054">
            <v>361.4</v>
          </cell>
          <cell r="P7054">
            <v>4337.46</v>
          </cell>
          <cell r="Q7054">
            <v>8674.92</v>
          </cell>
          <cell r="R7054">
            <v>130254.52</v>
          </cell>
          <cell r="S7054">
            <v>50588.12</v>
          </cell>
          <cell r="T7054">
            <v>32</v>
          </cell>
          <cell r="U7054">
            <v>11</v>
          </cell>
          <cell r="V7054">
            <v>30</v>
          </cell>
          <cell r="W7054">
            <v>11</v>
          </cell>
          <cell r="X7054">
            <v>0</v>
          </cell>
        </row>
        <row r="7055">
          <cell r="A7055" t="str">
            <v>1951400</v>
          </cell>
          <cell r="B7055">
            <v>1</v>
          </cell>
          <cell r="C7055" t="str">
            <v>Pavement and Pavement Surface</v>
          </cell>
          <cell r="D7055" t="str">
            <v>62</v>
          </cell>
          <cell r="E7055" t="str">
            <v>CVLGAT</v>
          </cell>
          <cell r="F7055" t="str">
            <v>CVL</v>
          </cell>
          <cell r="G7055">
            <v>38820</v>
          </cell>
          <cell r="H7055" t="str">
            <v>Active</v>
          </cell>
          <cell r="I7055">
            <v>697</v>
          </cell>
          <cell r="J7055">
            <v>39344</v>
          </cell>
          <cell r="K7055" t="str">
            <v>AC</v>
          </cell>
          <cell r="L7055" t="str">
            <v>GA</v>
          </cell>
          <cell r="M7055" t="str">
            <v>0026</v>
          </cell>
          <cell r="N7055">
            <v>18228.78</v>
          </cell>
          <cell r="O7055">
            <v>137.22</v>
          </cell>
          <cell r="P7055">
            <v>1646.09</v>
          </cell>
          <cell r="Q7055">
            <v>3292.18</v>
          </cell>
          <cell r="R7055">
            <v>14936.599999999999</v>
          </cell>
          <cell r="S7055">
            <v>6637.61</v>
          </cell>
          <cell r="T7055">
            <v>11</v>
          </cell>
          <cell r="U7055">
            <v>27</v>
          </cell>
          <cell r="V7055">
            <v>9</v>
          </cell>
          <cell r="W7055">
            <v>27</v>
          </cell>
          <cell r="X7055">
            <v>0</v>
          </cell>
        </row>
        <row r="7056">
          <cell r="A7056" t="str">
            <v>1951500</v>
          </cell>
          <cell r="B7056">
            <v>1</v>
          </cell>
          <cell r="C7056" t="str">
            <v>Pavement and Pavement Surface</v>
          </cell>
          <cell r="D7056" t="str">
            <v>62</v>
          </cell>
          <cell r="E7056" t="str">
            <v>CVLGAT</v>
          </cell>
          <cell r="F7056" t="str">
            <v>CVL</v>
          </cell>
          <cell r="G7056">
            <v>38820</v>
          </cell>
          <cell r="H7056" t="str">
            <v>Active</v>
          </cell>
          <cell r="I7056">
            <v>980</v>
          </cell>
          <cell r="J7056">
            <v>39344</v>
          </cell>
          <cell r="K7056" t="str">
            <v>AC</v>
          </cell>
          <cell r="L7056" t="str">
            <v>GA</v>
          </cell>
          <cell r="M7056" t="str">
            <v>0026</v>
          </cell>
          <cell r="N7056">
            <v>20270.3</v>
          </cell>
          <cell r="O7056">
            <v>180.49</v>
          </cell>
          <cell r="P7056">
            <v>2165.88</v>
          </cell>
          <cell r="Q7056">
            <v>4331.76</v>
          </cell>
          <cell r="R7056">
            <v>15938.539999999999</v>
          </cell>
          <cell r="S7056">
            <v>7380.99</v>
          </cell>
          <cell r="T7056">
            <v>9</v>
          </cell>
          <cell r="U7056">
            <v>131</v>
          </cell>
          <cell r="V7056">
            <v>7</v>
          </cell>
          <cell r="W7056">
            <v>131</v>
          </cell>
          <cell r="X7056">
            <v>0</v>
          </cell>
        </row>
        <row r="7057">
          <cell r="A7057" t="str">
            <v>1951600</v>
          </cell>
          <cell r="B7057">
            <v>1</v>
          </cell>
          <cell r="C7057" t="str">
            <v>Pavement Surface</v>
          </cell>
          <cell r="D7057" t="str">
            <v>62</v>
          </cell>
          <cell r="E7057" t="str">
            <v>CVLGAT</v>
          </cell>
          <cell r="F7057" t="str">
            <v>CVL</v>
          </cell>
          <cell r="G7057">
            <v>38820</v>
          </cell>
          <cell r="H7057" t="str">
            <v>Active</v>
          </cell>
          <cell r="I7057">
            <v>1468</v>
          </cell>
          <cell r="J7057">
            <v>39344</v>
          </cell>
          <cell r="K7057" t="str">
            <v>AC</v>
          </cell>
          <cell r="L7057" t="str">
            <v>GA</v>
          </cell>
          <cell r="M7057" t="str">
            <v>0027</v>
          </cell>
          <cell r="N7057">
            <v>14152.65</v>
          </cell>
          <cell r="O7057">
            <v>278.57</v>
          </cell>
          <cell r="P7057">
            <v>3343.5</v>
          </cell>
          <cell r="Q7057">
            <v>6687</v>
          </cell>
          <cell r="R7057">
            <v>7465.65</v>
          </cell>
          <cell r="S7057">
            <v>7175.06</v>
          </cell>
          <cell r="T7057">
            <v>4</v>
          </cell>
          <cell r="U7057">
            <v>85</v>
          </cell>
          <cell r="V7057">
            <v>2</v>
          </cell>
          <cell r="W7057">
            <v>85</v>
          </cell>
          <cell r="X7057">
            <v>0</v>
          </cell>
        </row>
        <row r="7058">
          <cell r="A7058" t="str">
            <v>1951700</v>
          </cell>
          <cell r="B7058">
            <v>1</v>
          </cell>
          <cell r="C7058" t="str">
            <v>Pavement and Pavement Surface</v>
          </cell>
          <cell r="D7058" t="str">
            <v>62</v>
          </cell>
          <cell r="E7058" t="str">
            <v>CVLGAT</v>
          </cell>
          <cell r="F7058" t="str">
            <v>CVL</v>
          </cell>
          <cell r="G7058">
            <v>38820</v>
          </cell>
          <cell r="H7058" t="str">
            <v>Active</v>
          </cell>
          <cell r="I7058">
            <v>215</v>
          </cell>
          <cell r="J7058">
            <v>39344</v>
          </cell>
          <cell r="K7058" t="str">
            <v>AC</v>
          </cell>
          <cell r="L7058" t="str">
            <v>GA</v>
          </cell>
          <cell r="M7058" t="str">
            <v>0027</v>
          </cell>
          <cell r="N7058">
            <v>15375.42</v>
          </cell>
          <cell r="O7058">
            <v>82.99</v>
          </cell>
          <cell r="P7058">
            <v>995.22</v>
          </cell>
          <cell r="Q7058">
            <v>1990.44</v>
          </cell>
          <cell r="R7058">
            <v>13384.98</v>
          </cell>
          <cell r="S7058">
            <v>7794.97</v>
          </cell>
          <cell r="T7058">
            <v>15</v>
          </cell>
          <cell r="U7058">
            <v>164</v>
          </cell>
          <cell r="V7058">
            <v>13</v>
          </cell>
          <cell r="W7058">
            <v>164</v>
          </cell>
          <cell r="X7058">
            <v>0</v>
          </cell>
        </row>
        <row r="7059">
          <cell r="A7059" t="str">
            <v>1951800</v>
          </cell>
          <cell r="B7059">
            <v>1</v>
          </cell>
          <cell r="C7059" t="str">
            <v>Pavement and Pavement Surface</v>
          </cell>
          <cell r="D7059" t="str">
            <v>62</v>
          </cell>
          <cell r="E7059" t="str">
            <v>CVLGAT</v>
          </cell>
          <cell r="F7059" t="str">
            <v>CVL</v>
          </cell>
          <cell r="G7059">
            <v>38820</v>
          </cell>
          <cell r="H7059" t="str">
            <v>Active</v>
          </cell>
          <cell r="I7059">
            <v>706</v>
          </cell>
          <cell r="J7059">
            <v>39344</v>
          </cell>
          <cell r="K7059" t="str">
            <v>AC</v>
          </cell>
          <cell r="L7059" t="str">
            <v>GA</v>
          </cell>
          <cell r="M7059" t="str">
            <v>0027</v>
          </cell>
          <cell r="N7059">
            <v>139920.38</v>
          </cell>
          <cell r="O7059">
            <v>364.07</v>
          </cell>
          <cell r="P7059">
            <v>4368.3999999999996</v>
          </cell>
          <cell r="Q7059">
            <v>8736.7999999999993</v>
          </cell>
          <cell r="R7059">
            <v>131183.58000000002</v>
          </cell>
          <cell r="S7059">
            <v>70936.31</v>
          </cell>
          <cell r="T7059">
            <v>32</v>
          </cell>
          <cell r="U7059">
            <v>11</v>
          </cell>
          <cell r="V7059">
            <v>30</v>
          </cell>
          <cell r="W7059">
            <v>11</v>
          </cell>
          <cell r="X7059">
            <v>0</v>
          </cell>
        </row>
        <row r="7060">
          <cell r="A7060" t="str">
            <v>1951900</v>
          </cell>
          <cell r="B7060">
            <v>1</v>
          </cell>
          <cell r="C7060" t="str">
            <v>Pavement and Pavement Surface</v>
          </cell>
          <cell r="D7060" t="str">
            <v>62</v>
          </cell>
          <cell r="E7060" t="str">
            <v>CVLGAT</v>
          </cell>
          <cell r="F7060" t="str">
            <v>CVL</v>
          </cell>
          <cell r="G7060">
            <v>38820</v>
          </cell>
          <cell r="H7060" t="str">
            <v>Active</v>
          </cell>
          <cell r="I7060">
            <v>196</v>
          </cell>
          <cell r="J7060">
            <v>39344</v>
          </cell>
          <cell r="K7060" t="str">
            <v>AC</v>
          </cell>
          <cell r="L7060" t="str">
            <v>GA</v>
          </cell>
          <cell r="M7060" t="str">
            <v>0027</v>
          </cell>
          <cell r="N7060">
            <v>23345.32</v>
          </cell>
          <cell r="O7060">
            <v>85.94</v>
          </cell>
          <cell r="P7060">
            <v>1030.73</v>
          </cell>
          <cell r="Q7060">
            <v>2061.46</v>
          </cell>
          <cell r="R7060">
            <v>21283.86</v>
          </cell>
          <cell r="S7060">
            <v>11835.53</v>
          </cell>
          <cell r="T7060">
            <v>22</v>
          </cell>
          <cell r="U7060">
            <v>237</v>
          </cell>
          <cell r="V7060">
            <v>20</v>
          </cell>
          <cell r="W7060">
            <v>237</v>
          </cell>
          <cell r="X7060">
            <v>0</v>
          </cell>
        </row>
        <row r="7061">
          <cell r="A7061" t="str">
            <v>1952000</v>
          </cell>
          <cell r="B7061">
            <v>1</v>
          </cell>
          <cell r="C7061" t="str">
            <v>Pavement and Pavement Surface</v>
          </cell>
          <cell r="D7061" t="str">
            <v>62</v>
          </cell>
          <cell r="E7061" t="str">
            <v>CVLGAT</v>
          </cell>
          <cell r="F7061" t="str">
            <v>CVL</v>
          </cell>
          <cell r="G7061">
            <v>38820</v>
          </cell>
          <cell r="H7061" t="str">
            <v>Active</v>
          </cell>
          <cell r="I7061">
            <v>595</v>
          </cell>
          <cell r="J7061">
            <v>39344</v>
          </cell>
          <cell r="K7061" t="str">
            <v>AC</v>
          </cell>
          <cell r="L7061" t="str">
            <v>GA</v>
          </cell>
          <cell r="M7061" t="str">
            <v>0027</v>
          </cell>
          <cell r="N7061">
            <v>15561.15</v>
          </cell>
          <cell r="O7061">
            <v>117.1</v>
          </cell>
          <cell r="P7061">
            <v>1405.2</v>
          </cell>
          <cell r="Q7061">
            <v>2810.4</v>
          </cell>
          <cell r="R7061">
            <v>12750.75</v>
          </cell>
          <cell r="S7061">
            <v>7889.14</v>
          </cell>
          <cell r="T7061">
            <v>11</v>
          </cell>
          <cell r="U7061">
            <v>27</v>
          </cell>
          <cell r="V7061">
            <v>9</v>
          </cell>
          <cell r="W7061">
            <v>27</v>
          </cell>
          <cell r="X7061">
            <v>0</v>
          </cell>
        </row>
        <row r="7062">
          <cell r="A7062" t="str">
            <v>1952100</v>
          </cell>
          <cell r="B7062">
            <v>1</v>
          </cell>
          <cell r="C7062" t="str">
            <v>Pavement Surface</v>
          </cell>
          <cell r="D7062" t="str">
            <v>62</v>
          </cell>
          <cell r="E7062" t="str">
            <v>CVLGAT</v>
          </cell>
          <cell r="F7062" t="str">
            <v>CVL</v>
          </cell>
          <cell r="G7062">
            <v>38820</v>
          </cell>
          <cell r="H7062" t="str">
            <v>Active</v>
          </cell>
          <cell r="I7062">
            <v>1490</v>
          </cell>
          <cell r="J7062">
            <v>39344</v>
          </cell>
          <cell r="K7062" t="str">
            <v>AC</v>
          </cell>
          <cell r="L7062" t="str">
            <v>GA</v>
          </cell>
          <cell r="M7062" t="str">
            <v>0028</v>
          </cell>
          <cell r="N7062">
            <v>14364.75</v>
          </cell>
          <cell r="O7062">
            <v>282.81</v>
          </cell>
          <cell r="P7062">
            <v>3393.61</v>
          </cell>
          <cell r="Q7062">
            <v>6787.22</v>
          </cell>
          <cell r="R7062">
            <v>7577.53</v>
          </cell>
          <cell r="S7062">
            <v>6689.97</v>
          </cell>
          <cell r="T7062">
            <v>4</v>
          </cell>
          <cell r="U7062">
            <v>85</v>
          </cell>
          <cell r="V7062">
            <v>2</v>
          </cell>
          <cell r="W7062">
            <v>85</v>
          </cell>
          <cell r="X7062">
            <v>0</v>
          </cell>
        </row>
        <row r="7063">
          <cell r="A7063" t="str">
            <v>1952200</v>
          </cell>
          <cell r="B7063">
            <v>1</v>
          </cell>
          <cell r="C7063" t="str">
            <v>Pavement and Pavement Surface</v>
          </cell>
          <cell r="D7063" t="str">
            <v>62</v>
          </cell>
          <cell r="E7063" t="str">
            <v>CVLGAT</v>
          </cell>
          <cell r="F7063" t="str">
            <v>CVL</v>
          </cell>
          <cell r="G7063">
            <v>38820</v>
          </cell>
          <cell r="H7063" t="str">
            <v>Active</v>
          </cell>
          <cell r="I7063">
            <v>19</v>
          </cell>
          <cell r="J7063">
            <v>39344</v>
          </cell>
          <cell r="K7063" t="str">
            <v>AC</v>
          </cell>
          <cell r="L7063" t="str">
            <v>GA</v>
          </cell>
          <cell r="M7063" t="str">
            <v>0028</v>
          </cell>
          <cell r="N7063">
            <v>1979.15</v>
          </cell>
          <cell r="O7063">
            <v>8.14</v>
          </cell>
          <cell r="P7063">
            <v>98.23</v>
          </cell>
          <cell r="Q7063">
            <v>196.46</v>
          </cell>
          <cell r="R7063">
            <v>1782.69</v>
          </cell>
          <cell r="S7063">
            <v>921.73</v>
          </cell>
          <cell r="T7063">
            <v>20</v>
          </cell>
          <cell r="U7063">
            <v>54</v>
          </cell>
          <cell r="V7063">
            <v>18</v>
          </cell>
          <cell r="W7063">
            <v>54</v>
          </cell>
          <cell r="X7063">
            <v>0</v>
          </cell>
        </row>
        <row r="7064">
          <cell r="A7064" t="str">
            <v>1952300</v>
          </cell>
          <cell r="B7064">
            <v>1</v>
          </cell>
          <cell r="C7064" t="str">
            <v>Pavement and Pavement Surface</v>
          </cell>
          <cell r="D7064" t="str">
            <v>62</v>
          </cell>
          <cell r="E7064" t="str">
            <v>CVLGAT</v>
          </cell>
          <cell r="F7064" t="str">
            <v>CVL</v>
          </cell>
          <cell r="G7064">
            <v>38820</v>
          </cell>
          <cell r="H7064" t="str">
            <v>Active</v>
          </cell>
          <cell r="I7064">
            <v>26</v>
          </cell>
          <cell r="J7064">
            <v>39344</v>
          </cell>
          <cell r="K7064" t="str">
            <v>AC</v>
          </cell>
          <cell r="L7064" t="str">
            <v>GA</v>
          </cell>
          <cell r="M7064" t="str">
            <v>0028</v>
          </cell>
          <cell r="N7064">
            <v>2256.19</v>
          </cell>
          <cell r="O7064">
            <v>11.53</v>
          </cell>
          <cell r="P7064">
            <v>138.03</v>
          </cell>
          <cell r="Q7064">
            <v>276.06</v>
          </cell>
          <cell r="R7064">
            <v>1980.13</v>
          </cell>
          <cell r="S7064">
            <v>1050.76</v>
          </cell>
          <cell r="T7064">
            <v>16</v>
          </cell>
          <cell r="U7064">
            <v>126</v>
          </cell>
          <cell r="V7064">
            <v>14</v>
          </cell>
          <cell r="W7064">
            <v>126</v>
          </cell>
          <cell r="X7064">
            <v>0</v>
          </cell>
        </row>
        <row r="7065">
          <cell r="A7065" t="str">
            <v>1952400</v>
          </cell>
          <cell r="B7065">
            <v>1</v>
          </cell>
          <cell r="C7065" t="str">
            <v>Pavement and Pavement Surface</v>
          </cell>
          <cell r="D7065" t="str">
            <v>62</v>
          </cell>
          <cell r="E7065" t="str">
            <v>CVLGAT</v>
          </cell>
          <cell r="F7065" t="str">
            <v>CVL</v>
          </cell>
          <cell r="G7065">
            <v>38820</v>
          </cell>
          <cell r="H7065" t="str">
            <v>Active</v>
          </cell>
          <cell r="I7065">
            <v>659</v>
          </cell>
          <cell r="J7065">
            <v>39344</v>
          </cell>
          <cell r="K7065" t="str">
            <v>AC</v>
          </cell>
          <cell r="L7065" t="str">
            <v>GA</v>
          </cell>
          <cell r="M7065" t="str">
            <v>0028</v>
          </cell>
          <cell r="N7065">
            <v>52110.87</v>
          </cell>
          <cell r="O7065">
            <v>264.57</v>
          </cell>
          <cell r="P7065">
            <v>3174.84</v>
          </cell>
          <cell r="Q7065">
            <v>6349.68</v>
          </cell>
          <cell r="R7065">
            <v>45761.19</v>
          </cell>
          <cell r="S7065">
            <v>24269.14</v>
          </cell>
          <cell r="T7065">
            <v>16</v>
          </cell>
          <cell r="U7065">
            <v>151</v>
          </cell>
          <cell r="V7065">
            <v>14</v>
          </cell>
          <cell r="W7065">
            <v>151</v>
          </cell>
          <cell r="X7065">
            <v>0</v>
          </cell>
        </row>
        <row r="7066">
          <cell r="A7066" t="str">
            <v>1952500</v>
          </cell>
          <cell r="B7066">
            <v>1</v>
          </cell>
          <cell r="C7066" t="str">
            <v>Pavement and Pavement Surface</v>
          </cell>
          <cell r="D7066" t="str">
            <v>62</v>
          </cell>
          <cell r="E7066" t="str">
            <v>CVLGAT</v>
          </cell>
          <cell r="F7066" t="str">
            <v>CVL</v>
          </cell>
          <cell r="G7066">
            <v>38820</v>
          </cell>
          <cell r="H7066" t="str">
            <v>Active</v>
          </cell>
          <cell r="I7066">
            <v>203</v>
          </cell>
          <cell r="J7066">
            <v>39344</v>
          </cell>
          <cell r="K7066" t="str">
            <v>AC</v>
          </cell>
          <cell r="L7066" t="str">
            <v>GA</v>
          </cell>
          <cell r="M7066" t="str">
            <v>0028</v>
          </cell>
          <cell r="N7066">
            <v>17615.669999999998</v>
          </cell>
          <cell r="O7066">
            <v>89.82</v>
          </cell>
          <cell r="P7066">
            <v>1077.73</v>
          </cell>
          <cell r="Q7066">
            <v>2155.46</v>
          </cell>
          <cell r="R7066">
            <v>15460.21</v>
          </cell>
          <cell r="S7066">
            <v>8203.99</v>
          </cell>
          <cell r="T7066">
            <v>16</v>
          </cell>
          <cell r="U7066">
            <v>126</v>
          </cell>
          <cell r="V7066">
            <v>14</v>
          </cell>
          <cell r="W7066">
            <v>126</v>
          </cell>
          <cell r="X7066">
            <v>0</v>
          </cell>
        </row>
        <row r="7067">
          <cell r="A7067" t="str">
            <v>1952800</v>
          </cell>
          <cell r="B7067">
            <v>1</v>
          </cell>
          <cell r="C7067" t="str">
            <v>Pavement and Pavement Surface</v>
          </cell>
          <cell r="D7067" t="str">
            <v>62</v>
          </cell>
          <cell r="E7067" t="str">
            <v>CVLGAT</v>
          </cell>
          <cell r="F7067" t="str">
            <v>CVL</v>
          </cell>
          <cell r="G7067">
            <v>38820</v>
          </cell>
          <cell r="H7067" t="str">
            <v>Active</v>
          </cell>
          <cell r="I7067">
            <v>16</v>
          </cell>
          <cell r="J7067">
            <v>39344</v>
          </cell>
          <cell r="K7067" t="str">
            <v>AC</v>
          </cell>
          <cell r="L7067" t="str">
            <v>GA</v>
          </cell>
          <cell r="M7067" t="str">
            <v>0028</v>
          </cell>
          <cell r="N7067">
            <v>1724.64</v>
          </cell>
          <cell r="O7067">
            <v>4.13</v>
          </cell>
          <cell r="P7067">
            <v>49.89</v>
          </cell>
          <cell r="Q7067">
            <v>99.78</v>
          </cell>
          <cell r="R7067">
            <v>1624.8600000000001</v>
          </cell>
          <cell r="S7067">
            <v>803.2</v>
          </cell>
          <cell r="T7067">
            <v>34</v>
          </cell>
          <cell r="U7067">
            <v>208</v>
          </cell>
          <cell r="V7067">
            <v>32</v>
          </cell>
          <cell r="W7067">
            <v>208</v>
          </cell>
          <cell r="X7067">
            <v>0</v>
          </cell>
        </row>
        <row r="7068">
          <cell r="A7068" t="str">
            <v>1952900</v>
          </cell>
          <cell r="B7068">
            <v>1</v>
          </cell>
          <cell r="C7068" t="str">
            <v>Pavement and Pavement Surface</v>
          </cell>
          <cell r="D7068" t="str">
            <v>62</v>
          </cell>
          <cell r="E7068" t="str">
            <v>CVLGAT</v>
          </cell>
          <cell r="F7068" t="str">
            <v>CVL</v>
          </cell>
          <cell r="G7068">
            <v>38820</v>
          </cell>
          <cell r="H7068" t="str">
            <v>Active</v>
          </cell>
          <cell r="I7068">
            <v>295</v>
          </cell>
          <cell r="J7068">
            <v>39344</v>
          </cell>
          <cell r="K7068" t="str">
            <v>AC</v>
          </cell>
          <cell r="L7068" t="str">
            <v>GA</v>
          </cell>
          <cell r="M7068" t="str">
            <v>0028</v>
          </cell>
          <cell r="N7068">
            <v>58465.31</v>
          </cell>
          <cell r="O7068">
            <v>152.11000000000001</v>
          </cell>
          <cell r="P7068">
            <v>1825.32</v>
          </cell>
          <cell r="Q7068">
            <v>3650.64</v>
          </cell>
          <cell r="R7068">
            <v>54814.67</v>
          </cell>
          <cell r="S7068">
            <v>27228.53</v>
          </cell>
          <cell r="T7068">
            <v>32</v>
          </cell>
          <cell r="U7068">
            <v>11</v>
          </cell>
          <cell r="V7068">
            <v>30</v>
          </cell>
          <cell r="W7068">
            <v>11</v>
          </cell>
          <cell r="X7068">
            <v>0</v>
          </cell>
        </row>
        <row r="7069">
          <cell r="A7069" t="str">
            <v>1953000</v>
          </cell>
          <cell r="B7069">
            <v>1</v>
          </cell>
          <cell r="C7069" t="str">
            <v>Pavement and Pavement Surface</v>
          </cell>
          <cell r="D7069" t="str">
            <v>62</v>
          </cell>
          <cell r="E7069" t="str">
            <v>CVLGAT</v>
          </cell>
          <cell r="F7069" t="str">
            <v>CVL</v>
          </cell>
          <cell r="G7069">
            <v>38820</v>
          </cell>
          <cell r="H7069" t="str">
            <v>Active</v>
          </cell>
          <cell r="I7069">
            <v>310</v>
          </cell>
          <cell r="J7069">
            <v>39344</v>
          </cell>
          <cell r="K7069" t="str">
            <v>AC</v>
          </cell>
          <cell r="L7069" t="str">
            <v>GA</v>
          </cell>
          <cell r="M7069" t="str">
            <v>0028</v>
          </cell>
          <cell r="N7069">
            <v>8107.49</v>
          </cell>
          <cell r="O7069">
            <v>61.01</v>
          </cell>
          <cell r="P7069">
            <v>732.12</v>
          </cell>
          <cell r="Q7069">
            <v>1464.24</v>
          </cell>
          <cell r="R7069">
            <v>6643.25</v>
          </cell>
          <cell r="S7069">
            <v>3775.83</v>
          </cell>
          <cell r="T7069">
            <v>11</v>
          </cell>
          <cell r="U7069">
            <v>27</v>
          </cell>
          <cell r="V7069">
            <v>9</v>
          </cell>
          <cell r="W7069">
            <v>27</v>
          </cell>
          <cell r="X7069">
            <v>0</v>
          </cell>
        </row>
        <row r="7070">
          <cell r="A7070" t="str">
            <v>1953100</v>
          </cell>
          <cell r="B7070">
            <v>1</v>
          </cell>
          <cell r="C7070" t="str">
            <v>Pavement Surface</v>
          </cell>
          <cell r="D7070" t="str">
            <v>62</v>
          </cell>
          <cell r="E7070" t="str">
            <v>CVLRUN</v>
          </cell>
          <cell r="F7070" t="str">
            <v>CVL</v>
          </cell>
          <cell r="G7070">
            <v>38820</v>
          </cell>
          <cell r="H7070" t="str">
            <v>Active</v>
          </cell>
          <cell r="I7070">
            <v>56811</v>
          </cell>
          <cell r="J7070">
            <v>39344</v>
          </cell>
          <cell r="K7070" t="str">
            <v>AC</v>
          </cell>
          <cell r="L7070" t="str">
            <v>MA</v>
          </cell>
          <cell r="M7070" t="str">
            <v>0001</v>
          </cell>
          <cell r="N7070">
            <v>386031</v>
          </cell>
          <cell r="O7070">
            <v>8691.2199999999993</v>
          </cell>
          <cell r="P7070">
            <v>104294.09</v>
          </cell>
          <cell r="Q7070">
            <v>208588.18</v>
          </cell>
          <cell r="R7070">
            <v>177442.82</v>
          </cell>
          <cell r="S7070">
            <v>575242.98</v>
          </cell>
          <cell r="T7070">
            <v>3</v>
          </cell>
          <cell r="U7070">
            <v>256</v>
          </cell>
          <cell r="V7070">
            <v>1</v>
          </cell>
          <cell r="W7070">
            <v>256</v>
          </cell>
          <cell r="X7070">
            <v>0</v>
          </cell>
        </row>
        <row r="7071">
          <cell r="A7071" t="str">
            <v>1953200</v>
          </cell>
          <cell r="B7071">
            <v>1</v>
          </cell>
          <cell r="C7071" t="str">
            <v>Pavement Surface</v>
          </cell>
          <cell r="D7071" t="str">
            <v>62</v>
          </cell>
          <cell r="E7071" t="str">
            <v>CVLRUN</v>
          </cell>
          <cell r="F7071" t="str">
            <v>CVL</v>
          </cell>
          <cell r="G7071">
            <v>38820</v>
          </cell>
          <cell r="H7071" t="str">
            <v>Active</v>
          </cell>
          <cell r="I7071">
            <v>61717</v>
          </cell>
          <cell r="J7071">
            <v>39344</v>
          </cell>
          <cell r="K7071" t="str">
            <v>AC</v>
          </cell>
          <cell r="L7071" t="str">
            <v>MA</v>
          </cell>
          <cell r="M7071" t="str">
            <v>0001</v>
          </cell>
          <cell r="N7071">
            <v>4382385</v>
          </cell>
          <cell r="O7071">
            <v>98665.85</v>
          </cell>
          <cell r="P7071">
            <v>1183989.98</v>
          </cell>
          <cell r="Q7071">
            <v>2367979.96</v>
          </cell>
          <cell r="R7071">
            <v>2014405.04</v>
          </cell>
          <cell r="S7071">
            <v>6530398.3099999996</v>
          </cell>
          <cell r="T7071">
            <v>3</v>
          </cell>
          <cell r="U7071">
            <v>256</v>
          </cell>
          <cell r="V7071">
            <v>1</v>
          </cell>
          <cell r="W7071">
            <v>256</v>
          </cell>
          <cell r="X7071">
            <v>0</v>
          </cell>
        </row>
        <row r="7072">
          <cell r="A7072" t="str">
            <v>1953300</v>
          </cell>
          <cell r="B7072">
            <v>1</v>
          </cell>
          <cell r="C7072" t="str">
            <v>Pavement Surface</v>
          </cell>
          <cell r="D7072" t="str">
            <v>62</v>
          </cell>
          <cell r="E7072" t="str">
            <v>CVLRUN</v>
          </cell>
          <cell r="F7072" t="str">
            <v>CVL</v>
          </cell>
          <cell r="G7072">
            <v>38820</v>
          </cell>
          <cell r="H7072" t="str">
            <v>Active</v>
          </cell>
          <cell r="I7072">
            <v>431</v>
          </cell>
          <cell r="J7072">
            <v>39344</v>
          </cell>
          <cell r="K7072" t="str">
            <v>AC</v>
          </cell>
          <cell r="L7072" t="str">
            <v>MA</v>
          </cell>
          <cell r="M7072" t="str">
            <v>0001</v>
          </cell>
          <cell r="N7072">
            <v>30604</v>
          </cell>
          <cell r="O7072">
            <v>355.06</v>
          </cell>
          <cell r="P7072">
            <v>4260.28</v>
          </cell>
          <cell r="Q7072">
            <v>8520.56</v>
          </cell>
          <cell r="R7072">
            <v>22083.440000000002</v>
          </cell>
          <cell r="S7072">
            <v>45604.46</v>
          </cell>
          <cell r="T7072">
            <v>7</v>
          </cell>
          <cell r="U7072">
            <v>67</v>
          </cell>
          <cell r="V7072">
            <v>5</v>
          </cell>
          <cell r="W7072">
            <v>67</v>
          </cell>
          <cell r="X7072">
            <v>0</v>
          </cell>
        </row>
        <row r="7073">
          <cell r="A7073" t="str">
            <v>1953400</v>
          </cell>
          <cell r="B7073">
            <v>1</v>
          </cell>
          <cell r="C7073" t="str">
            <v>Pavement Surface</v>
          </cell>
          <cell r="D7073" t="str">
            <v>62</v>
          </cell>
          <cell r="E7073" t="str">
            <v>CVLRUN</v>
          </cell>
          <cell r="F7073" t="str">
            <v>CVL</v>
          </cell>
          <cell r="G7073">
            <v>38820</v>
          </cell>
          <cell r="H7073" t="str">
            <v>Active</v>
          </cell>
          <cell r="I7073">
            <v>1309</v>
          </cell>
          <cell r="J7073">
            <v>39344</v>
          </cell>
          <cell r="K7073" t="str">
            <v>AC</v>
          </cell>
          <cell r="L7073" t="str">
            <v>MA</v>
          </cell>
          <cell r="M7073" t="str">
            <v>0001</v>
          </cell>
          <cell r="N7073">
            <v>92949</v>
          </cell>
          <cell r="O7073">
            <v>1078.27</v>
          </cell>
          <cell r="P7073">
            <v>12939.13</v>
          </cell>
          <cell r="Q7073">
            <v>25878.26</v>
          </cell>
          <cell r="R7073">
            <v>67070.740000000005</v>
          </cell>
          <cell r="S7073">
            <v>138507.68</v>
          </cell>
          <cell r="T7073">
            <v>7</v>
          </cell>
          <cell r="U7073">
            <v>67</v>
          </cell>
          <cell r="V7073">
            <v>5</v>
          </cell>
          <cell r="W7073">
            <v>67</v>
          </cell>
          <cell r="X7073">
            <v>0</v>
          </cell>
        </row>
        <row r="7074">
          <cell r="A7074" t="str">
            <v>1953500</v>
          </cell>
          <cell r="B7074">
            <v>1</v>
          </cell>
          <cell r="C7074" t="str">
            <v>Pavement Surface</v>
          </cell>
          <cell r="D7074" t="str">
            <v>62</v>
          </cell>
          <cell r="E7074" t="str">
            <v>CVLRUN</v>
          </cell>
          <cell r="F7074" t="str">
            <v>CVL</v>
          </cell>
          <cell r="G7074">
            <v>38820</v>
          </cell>
          <cell r="H7074" t="str">
            <v>Active</v>
          </cell>
          <cell r="I7074">
            <v>2217</v>
          </cell>
          <cell r="J7074">
            <v>39344</v>
          </cell>
          <cell r="K7074" t="str">
            <v>AC</v>
          </cell>
          <cell r="L7074" t="str">
            <v>MA</v>
          </cell>
          <cell r="M7074" t="str">
            <v>0001</v>
          </cell>
          <cell r="N7074">
            <v>157424</v>
          </cell>
          <cell r="O7074">
            <v>1627</v>
          </cell>
          <cell r="P7074">
            <v>19524.22</v>
          </cell>
          <cell r="Q7074">
            <v>39048.44</v>
          </cell>
          <cell r="R7074">
            <v>118375.56</v>
          </cell>
          <cell r="S7074">
            <v>234584.92</v>
          </cell>
          <cell r="T7074">
            <v>8</v>
          </cell>
          <cell r="U7074">
            <v>23</v>
          </cell>
          <cell r="V7074">
            <v>6</v>
          </cell>
          <cell r="W7074">
            <v>23</v>
          </cell>
          <cell r="X7074">
            <v>0</v>
          </cell>
        </row>
        <row r="7075">
          <cell r="A7075" t="str">
            <v>1953600</v>
          </cell>
          <cell r="B7075">
            <v>1</v>
          </cell>
          <cell r="C7075" t="str">
            <v>Pavement Surface</v>
          </cell>
          <cell r="D7075" t="str">
            <v>62</v>
          </cell>
          <cell r="E7075" t="str">
            <v>CVLRUN</v>
          </cell>
          <cell r="F7075" t="str">
            <v>CVL</v>
          </cell>
          <cell r="G7075">
            <v>38820</v>
          </cell>
          <cell r="H7075" t="str">
            <v>Active</v>
          </cell>
          <cell r="I7075">
            <v>1109</v>
          </cell>
          <cell r="J7075">
            <v>39344</v>
          </cell>
          <cell r="K7075" t="str">
            <v>AC</v>
          </cell>
          <cell r="L7075" t="str">
            <v>MA</v>
          </cell>
          <cell r="M7075" t="str">
            <v>0001</v>
          </cell>
          <cell r="N7075">
            <v>113035</v>
          </cell>
          <cell r="O7075">
            <v>1046.6199999999999</v>
          </cell>
          <cell r="P7075">
            <v>12559.44</v>
          </cell>
          <cell r="Q7075">
            <v>25118.880000000001</v>
          </cell>
          <cell r="R7075">
            <v>87916.12</v>
          </cell>
          <cell r="S7075">
            <v>168438.78</v>
          </cell>
          <cell r="T7075">
            <v>9</v>
          </cell>
          <cell r="U7075">
            <v>0</v>
          </cell>
          <cell r="V7075">
            <v>7</v>
          </cell>
          <cell r="W7075">
            <v>0</v>
          </cell>
          <cell r="X7075">
            <v>0</v>
          </cell>
        </row>
        <row r="7076">
          <cell r="A7076" t="str">
            <v>1953700</v>
          </cell>
          <cell r="B7076">
            <v>1</v>
          </cell>
          <cell r="C7076" t="str">
            <v>Pavement Surface</v>
          </cell>
          <cell r="D7076" t="str">
            <v>62</v>
          </cell>
          <cell r="E7076" t="str">
            <v>CVLRUN</v>
          </cell>
          <cell r="F7076" t="str">
            <v>CVL</v>
          </cell>
          <cell r="G7076">
            <v>38820</v>
          </cell>
          <cell r="H7076" t="str">
            <v>Active</v>
          </cell>
          <cell r="I7076">
            <v>2205</v>
          </cell>
          <cell r="J7076">
            <v>39344</v>
          </cell>
          <cell r="K7076" t="str">
            <v>AC</v>
          </cell>
          <cell r="L7076" t="str">
            <v>MA</v>
          </cell>
          <cell r="M7076" t="str">
            <v>0002</v>
          </cell>
          <cell r="N7076">
            <v>16401.560000000001</v>
          </cell>
          <cell r="O7076">
            <v>0</v>
          </cell>
          <cell r="P7076">
            <v>0</v>
          </cell>
          <cell r="Q7076">
            <v>16401.560000000001</v>
          </cell>
          <cell r="R7076">
            <v>0</v>
          </cell>
          <cell r="S7076">
            <v>16952.28</v>
          </cell>
          <cell r="T7076">
            <v>1</v>
          </cell>
          <cell r="U7076">
            <v>0</v>
          </cell>
          <cell r="V7076">
            <v>0</v>
          </cell>
          <cell r="W7076">
            <v>0</v>
          </cell>
          <cell r="X7076">
            <v>0</v>
          </cell>
        </row>
        <row r="7077">
          <cell r="A7077" t="str">
            <v>1953800</v>
          </cell>
          <cell r="B7077">
            <v>1</v>
          </cell>
          <cell r="C7077" t="str">
            <v>Pavement Surface</v>
          </cell>
          <cell r="D7077" t="str">
            <v>62</v>
          </cell>
          <cell r="E7077" t="str">
            <v>CVLRUN</v>
          </cell>
          <cell r="F7077" t="str">
            <v>CVL</v>
          </cell>
          <cell r="G7077">
            <v>38820</v>
          </cell>
          <cell r="H7077" t="str">
            <v>Active</v>
          </cell>
          <cell r="I7077">
            <v>45675</v>
          </cell>
          <cell r="J7077">
            <v>39344</v>
          </cell>
          <cell r="K7077" t="str">
            <v>AC</v>
          </cell>
          <cell r="L7077" t="str">
            <v>MA</v>
          </cell>
          <cell r="M7077" t="str">
            <v>0002</v>
          </cell>
          <cell r="N7077">
            <v>1116267.31</v>
          </cell>
          <cell r="O7077">
            <v>14553.45</v>
          </cell>
          <cell r="P7077">
            <v>174641.07</v>
          </cell>
          <cell r="Q7077">
            <v>349282.14</v>
          </cell>
          <cell r="R7077">
            <v>766985.17</v>
          </cell>
          <cell r="S7077">
            <v>561219.36</v>
          </cell>
          <cell r="T7077">
            <v>6</v>
          </cell>
          <cell r="U7077">
            <v>143</v>
          </cell>
          <cell r="V7077">
            <v>4</v>
          </cell>
          <cell r="W7077">
            <v>143</v>
          </cell>
          <cell r="X7077">
            <v>0</v>
          </cell>
        </row>
        <row r="7078">
          <cell r="A7078" t="str">
            <v>1953900</v>
          </cell>
          <cell r="B7078">
            <v>1</v>
          </cell>
          <cell r="C7078" t="str">
            <v>Grass areas</v>
          </cell>
          <cell r="D7078" t="str">
            <v>62</v>
          </cell>
          <cell r="E7078" t="str">
            <v>CVLGRA</v>
          </cell>
          <cell r="F7078" t="str">
            <v>CVL</v>
          </cell>
          <cell r="G7078">
            <v>38820</v>
          </cell>
          <cell r="H7078" t="str">
            <v>Active</v>
          </cell>
          <cell r="I7078">
            <v>230240</v>
          </cell>
          <cell r="J7078">
            <v>39344</v>
          </cell>
          <cell r="K7078" t="str">
            <v>AC</v>
          </cell>
          <cell r="L7078" t="str">
            <v>MA</v>
          </cell>
          <cell r="M7078" t="str">
            <v>0003</v>
          </cell>
          <cell r="N7078">
            <v>2911672.6</v>
          </cell>
          <cell r="O7078">
            <v>0</v>
          </cell>
          <cell r="P7078">
            <v>0</v>
          </cell>
          <cell r="Q7078">
            <v>0</v>
          </cell>
          <cell r="R7078">
            <v>2911672.6</v>
          </cell>
          <cell r="S7078">
            <v>649021.28</v>
          </cell>
          <cell r="T7078">
            <v>0</v>
          </cell>
          <cell r="U7078">
            <v>0</v>
          </cell>
          <cell r="V7078">
            <v>0</v>
          </cell>
          <cell r="W7078">
            <v>0</v>
          </cell>
          <cell r="X7078">
            <v>0</v>
          </cell>
        </row>
        <row r="7079">
          <cell r="A7079" t="str">
            <v>1954000</v>
          </cell>
          <cell r="B7079">
            <v>1</v>
          </cell>
          <cell r="C7079" t="str">
            <v>Grass areas</v>
          </cell>
          <cell r="D7079" t="str">
            <v>62</v>
          </cell>
          <cell r="E7079" t="str">
            <v>CVLGRA</v>
          </cell>
          <cell r="F7079" t="str">
            <v>CVL</v>
          </cell>
          <cell r="G7079">
            <v>38820</v>
          </cell>
          <cell r="H7079" t="str">
            <v>Active</v>
          </cell>
          <cell r="I7079">
            <v>2504</v>
          </cell>
          <cell r="J7079">
            <v>39344</v>
          </cell>
          <cell r="K7079" t="str">
            <v>AC</v>
          </cell>
          <cell r="L7079" t="str">
            <v>MA</v>
          </cell>
          <cell r="M7079" t="str">
            <v>0003</v>
          </cell>
          <cell r="N7079">
            <v>98779.67</v>
          </cell>
          <cell r="O7079">
            <v>0</v>
          </cell>
          <cell r="P7079">
            <v>0</v>
          </cell>
          <cell r="Q7079">
            <v>0</v>
          </cell>
          <cell r="R7079">
            <v>98779.67</v>
          </cell>
          <cell r="S7079">
            <v>22018.31</v>
          </cell>
          <cell r="T7079">
            <v>0</v>
          </cell>
          <cell r="U7079">
            <v>0</v>
          </cell>
          <cell r="V7079">
            <v>0</v>
          </cell>
          <cell r="W7079">
            <v>0</v>
          </cell>
          <cell r="X7079">
            <v>0</v>
          </cell>
        </row>
        <row r="7080">
          <cell r="A7080" t="str">
            <v>1954100</v>
          </cell>
          <cell r="B7080">
            <v>1</v>
          </cell>
          <cell r="C7080" t="str">
            <v>Surfacing</v>
          </cell>
          <cell r="D7080" t="str">
            <v>62</v>
          </cell>
          <cell r="E7080" t="str">
            <v>CVLGRA</v>
          </cell>
          <cell r="F7080" t="str">
            <v>CVL</v>
          </cell>
          <cell r="G7080">
            <v>38820</v>
          </cell>
          <cell r="H7080" t="str">
            <v>Active</v>
          </cell>
          <cell r="I7080">
            <v>2504</v>
          </cell>
          <cell r="J7080">
            <v>39344</v>
          </cell>
          <cell r="K7080" t="str">
            <v>AC</v>
          </cell>
          <cell r="L7080" t="str">
            <v>MA</v>
          </cell>
          <cell r="M7080" t="str">
            <v>0003</v>
          </cell>
          <cell r="N7080">
            <v>12520</v>
          </cell>
          <cell r="O7080">
            <v>0</v>
          </cell>
          <cell r="P7080">
            <v>0</v>
          </cell>
          <cell r="Q7080">
            <v>0</v>
          </cell>
          <cell r="R7080">
            <v>12520</v>
          </cell>
          <cell r="S7080">
            <v>2790.75</v>
          </cell>
          <cell r="T7080">
            <v>0</v>
          </cell>
          <cell r="U7080">
            <v>0</v>
          </cell>
          <cell r="V7080">
            <v>0</v>
          </cell>
          <cell r="W7080">
            <v>0</v>
          </cell>
          <cell r="X7080">
            <v>0</v>
          </cell>
        </row>
        <row r="7081">
          <cell r="A7081" t="str">
            <v>1954200</v>
          </cell>
          <cell r="B7081">
            <v>1</v>
          </cell>
          <cell r="C7081" t="str">
            <v>Stubway A Pavement Surface</v>
          </cell>
          <cell r="D7081" t="str">
            <v>62</v>
          </cell>
          <cell r="E7081" t="str">
            <v>CVLSTU</v>
          </cell>
          <cell r="F7081" t="str">
            <v>CVL</v>
          </cell>
          <cell r="G7081">
            <v>38820</v>
          </cell>
          <cell r="H7081" t="str">
            <v>Active</v>
          </cell>
          <cell r="I7081">
            <v>4474</v>
          </cell>
          <cell r="J7081">
            <v>39344</v>
          </cell>
          <cell r="K7081" t="str">
            <v>AC</v>
          </cell>
          <cell r="L7081" t="str">
            <v>MA</v>
          </cell>
          <cell r="M7081" t="str">
            <v>0004</v>
          </cell>
          <cell r="N7081">
            <v>56072.639999999999</v>
          </cell>
          <cell r="O7081">
            <v>1729.75</v>
          </cell>
          <cell r="P7081">
            <v>20757.11</v>
          </cell>
          <cell r="Q7081">
            <v>41514.22</v>
          </cell>
          <cell r="R7081">
            <v>14558.419999999998</v>
          </cell>
          <cell r="S7081">
            <v>81497.08</v>
          </cell>
          <cell r="T7081">
            <v>2</v>
          </cell>
          <cell r="U7081">
            <v>256</v>
          </cell>
          <cell r="V7081">
            <v>0</v>
          </cell>
          <cell r="W7081">
            <v>256</v>
          </cell>
          <cell r="X7081">
            <v>0</v>
          </cell>
        </row>
        <row r="7082">
          <cell r="A7082" t="str">
            <v>1954300</v>
          </cell>
          <cell r="B7082">
            <v>1</v>
          </cell>
          <cell r="C7082" t="str">
            <v>Stubway A Pavement Surface</v>
          </cell>
          <cell r="D7082" t="str">
            <v>62</v>
          </cell>
          <cell r="E7082" t="str">
            <v>CVLSTU</v>
          </cell>
          <cell r="F7082" t="str">
            <v>CVL</v>
          </cell>
          <cell r="G7082">
            <v>38820</v>
          </cell>
          <cell r="H7082" t="str">
            <v>Active</v>
          </cell>
          <cell r="I7082">
            <v>54</v>
          </cell>
          <cell r="J7082">
            <v>39344</v>
          </cell>
          <cell r="K7082" t="str">
            <v>AC</v>
          </cell>
          <cell r="L7082" t="str">
            <v>MA</v>
          </cell>
          <cell r="M7082" t="str">
            <v>0004</v>
          </cell>
          <cell r="N7082">
            <v>1015.17</v>
          </cell>
          <cell r="O7082">
            <v>13.18</v>
          </cell>
          <cell r="P7082">
            <v>158.82</v>
          </cell>
          <cell r="Q7082">
            <v>317.64</v>
          </cell>
          <cell r="R7082">
            <v>697.53</v>
          </cell>
          <cell r="S7082">
            <v>1354.48</v>
          </cell>
          <cell r="T7082">
            <v>6</v>
          </cell>
          <cell r="U7082">
            <v>143</v>
          </cell>
          <cell r="V7082">
            <v>4</v>
          </cell>
          <cell r="W7082">
            <v>143</v>
          </cell>
          <cell r="X7082">
            <v>0</v>
          </cell>
        </row>
        <row r="7083">
          <cell r="A7083" t="str">
            <v>1954400</v>
          </cell>
          <cell r="B7083">
            <v>1</v>
          </cell>
          <cell r="C7083" t="str">
            <v>Stubway A Pavement Surface</v>
          </cell>
          <cell r="D7083" t="str">
            <v>62</v>
          </cell>
          <cell r="E7083" t="str">
            <v>CVLSTU</v>
          </cell>
          <cell r="F7083" t="str">
            <v>CVL</v>
          </cell>
          <cell r="G7083">
            <v>38820</v>
          </cell>
          <cell r="H7083" t="str">
            <v>Active</v>
          </cell>
          <cell r="I7083">
            <v>60</v>
          </cell>
          <cell r="J7083">
            <v>39344</v>
          </cell>
          <cell r="K7083" t="str">
            <v>AC</v>
          </cell>
          <cell r="L7083" t="str">
            <v>MA</v>
          </cell>
          <cell r="M7083" t="str">
            <v>0004</v>
          </cell>
          <cell r="N7083">
            <v>1955.15</v>
          </cell>
          <cell r="O7083">
            <v>22.69</v>
          </cell>
          <cell r="P7083">
            <v>272.17</v>
          </cell>
          <cell r="Q7083">
            <v>544.34</v>
          </cell>
          <cell r="R7083">
            <v>1410.81</v>
          </cell>
          <cell r="S7083">
            <v>2417.34</v>
          </cell>
          <cell r="T7083">
            <v>7</v>
          </cell>
          <cell r="U7083">
            <v>67</v>
          </cell>
          <cell r="V7083">
            <v>5</v>
          </cell>
          <cell r="W7083">
            <v>67</v>
          </cell>
          <cell r="X7083">
            <v>0</v>
          </cell>
        </row>
        <row r="7084">
          <cell r="A7084" t="str">
            <v>1954500</v>
          </cell>
          <cell r="B7084">
            <v>1</v>
          </cell>
          <cell r="C7084" t="str">
            <v>Stubway B - Pavement Surface</v>
          </cell>
          <cell r="D7084" t="str">
            <v>62</v>
          </cell>
          <cell r="E7084" t="str">
            <v>CVLSTU</v>
          </cell>
          <cell r="F7084" t="str">
            <v>CVL</v>
          </cell>
          <cell r="G7084">
            <v>38820</v>
          </cell>
          <cell r="H7084" t="str">
            <v>Active</v>
          </cell>
          <cell r="I7084">
            <v>1855</v>
          </cell>
          <cell r="J7084">
            <v>39344</v>
          </cell>
          <cell r="K7084" t="str">
            <v>AC</v>
          </cell>
          <cell r="L7084" t="str">
            <v>MA</v>
          </cell>
          <cell r="M7084" t="str">
            <v>0005</v>
          </cell>
          <cell r="N7084">
            <v>23248.720000000001</v>
          </cell>
          <cell r="O7084">
            <v>717.18</v>
          </cell>
          <cell r="P7084">
            <v>8606.27</v>
          </cell>
          <cell r="Q7084">
            <v>17212.54</v>
          </cell>
          <cell r="R7084">
            <v>6036.18</v>
          </cell>
          <cell r="S7084">
            <v>32159.599999999999</v>
          </cell>
          <cell r="T7084">
            <v>2</v>
          </cell>
          <cell r="U7084">
            <v>256</v>
          </cell>
          <cell r="V7084">
            <v>0</v>
          </cell>
          <cell r="W7084">
            <v>256</v>
          </cell>
          <cell r="X7084">
            <v>0</v>
          </cell>
        </row>
        <row r="7085">
          <cell r="A7085" t="str">
            <v>1954600</v>
          </cell>
          <cell r="B7085">
            <v>1</v>
          </cell>
          <cell r="C7085" t="str">
            <v>Stubway B - Pavement Surface</v>
          </cell>
          <cell r="D7085" t="str">
            <v>62</v>
          </cell>
          <cell r="E7085" t="str">
            <v>CVLSTU</v>
          </cell>
          <cell r="F7085" t="str">
            <v>CVL</v>
          </cell>
          <cell r="G7085">
            <v>38820</v>
          </cell>
          <cell r="H7085" t="str">
            <v>Active</v>
          </cell>
          <cell r="I7085">
            <v>205</v>
          </cell>
          <cell r="J7085">
            <v>39344</v>
          </cell>
          <cell r="K7085" t="str">
            <v>AC</v>
          </cell>
          <cell r="L7085" t="str">
            <v>MA</v>
          </cell>
          <cell r="M7085" t="str">
            <v>0005</v>
          </cell>
          <cell r="N7085">
            <v>1976.36</v>
          </cell>
          <cell r="O7085">
            <v>38.9</v>
          </cell>
          <cell r="P7085">
            <v>466.91</v>
          </cell>
          <cell r="Q7085">
            <v>933.82</v>
          </cell>
          <cell r="R7085">
            <v>1042.54</v>
          </cell>
          <cell r="S7085">
            <v>2980.49</v>
          </cell>
          <cell r="T7085">
            <v>4</v>
          </cell>
          <cell r="U7085">
            <v>85</v>
          </cell>
          <cell r="V7085">
            <v>2</v>
          </cell>
          <cell r="W7085">
            <v>85</v>
          </cell>
          <cell r="X7085">
            <v>0</v>
          </cell>
        </row>
        <row r="7086">
          <cell r="A7086" t="str">
            <v>1954700</v>
          </cell>
          <cell r="B7086">
            <v>1</v>
          </cell>
          <cell r="C7086" t="str">
            <v>Stubway E - Pavement Surface</v>
          </cell>
          <cell r="D7086" t="str">
            <v>62</v>
          </cell>
          <cell r="E7086" t="str">
            <v>CVLSTU</v>
          </cell>
          <cell r="F7086" t="str">
            <v>CVL</v>
          </cell>
          <cell r="G7086">
            <v>38820</v>
          </cell>
          <cell r="H7086" t="str">
            <v>Active</v>
          </cell>
          <cell r="I7086">
            <v>460</v>
          </cell>
          <cell r="J7086">
            <v>39344</v>
          </cell>
          <cell r="K7086" t="str">
            <v>AC</v>
          </cell>
          <cell r="L7086" t="str">
            <v>MA</v>
          </cell>
          <cell r="M7086" t="str">
            <v>0008</v>
          </cell>
          <cell r="N7086">
            <v>5765.18</v>
          </cell>
          <cell r="O7086">
            <v>0</v>
          </cell>
          <cell r="P7086">
            <v>0</v>
          </cell>
          <cell r="Q7086">
            <v>0</v>
          </cell>
          <cell r="R7086">
            <v>5765.18</v>
          </cell>
          <cell r="S7086">
            <v>5765.18</v>
          </cell>
          <cell r="T7086">
            <v>0</v>
          </cell>
          <cell r="U7086">
            <v>0</v>
          </cell>
          <cell r="V7086">
            <v>0</v>
          </cell>
          <cell r="W7086">
            <v>0</v>
          </cell>
          <cell r="X7086">
            <v>0</v>
          </cell>
        </row>
        <row r="7087">
          <cell r="A7087" t="str">
            <v>1954800</v>
          </cell>
          <cell r="B7087">
            <v>1</v>
          </cell>
          <cell r="C7087" t="str">
            <v>Stubway E - Pavement Surface</v>
          </cell>
          <cell r="D7087" t="str">
            <v>62</v>
          </cell>
          <cell r="E7087" t="str">
            <v>CVLSTU</v>
          </cell>
          <cell r="F7087" t="str">
            <v>CVL</v>
          </cell>
          <cell r="G7087">
            <v>38820</v>
          </cell>
          <cell r="H7087" t="str">
            <v>Active</v>
          </cell>
          <cell r="I7087">
            <v>305</v>
          </cell>
          <cell r="J7087">
            <v>39344</v>
          </cell>
          <cell r="K7087" t="str">
            <v>AC</v>
          </cell>
          <cell r="L7087" t="str">
            <v>MA</v>
          </cell>
          <cell r="M7087" t="str">
            <v>0008</v>
          </cell>
          <cell r="N7087">
            <v>1911.28</v>
          </cell>
          <cell r="O7087">
            <v>30.62</v>
          </cell>
          <cell r="P7087">
            <v>367.55</v>
          </cell>
          <cell r="Q7087">
            <v>735.1</v>
          </cell>
          <cell r="R7087">
            <v>1176.1799999999998</v>
          </cell>
          <cell r="S7087">
            <v>1377.37</v>
          </cell>
          <cell r="T7087">
            <v>5</v>
          </cell>
          <cell r="U7087">
            <v>73</v>
          </cell>
          <cell r="V7087">
            <v>3</v>
          </cell>
          <cell r="W7087">
            <v>73</v>
          </cell>
          <cell r="X7087">
            <v>0</v>
          </cell>
        </row>
        <row r="7088">
          <cell r="A7088" t="str">
            <v>1954900</v>
          </cell>
          <cell r="B7088">
            <v>1</v>
          </cell>
          <cell r="C7088" t="str">
            <v>Stubway E - Pavement Surface</v>
          </cell>
          <cell r="D7088" t="str">
            <v>62</v>
          </cell>
          <cell r="E7088" t="str">
            <v>CVLSTU</v>
          </cell>
          <cell r="F7088" t="str">
            <v>CVL</v>
          </cell>
          <cell r="G7088">
            <v>38820</v>
          </cell>
          <cell r="H7088" t="str">
            <v>Active</v>
          </cell>
          <cell r="I7088">
            <v>909</v>
          </cell>
          <cell r="J7088">
            <v>39344</v>
          </cell>
          <cell r="K7088" t="str">
            <v>AC</v>
          </cell>
          <cell r="L7088" t="str">
            <v>MA</v>
          </cell>
          <cell r="M7088" t="str">
            <v>0008</v>
          </cell>
          <cell r="N7088">
            <v>5696.25</v>
          </cell>
          <cell r="O7088">
            <v>91.24</v>
          </cell>
          <cell r="P7088">
            <v>1095.43</v>
          </cell>
          <cell r="Q7088">
            <v>2190.86</v>
          </cell>
          <cell r="R7088">
            <v>3505.39</v>
          </cell>
          <cell r="S7088">
            <v>4105.0200000000004</v>
          </cell>
          <cell r="T7088">
            <v>5</v>
          </cell>
          <cell r="U7088">
            <v>73</v>
          </cell>
          <cell r="V7088">
            <v>3</v>
          </cell>
          <cell r="W7088">
            <v>73</v>
          </cell>
          <cell r="X7088">
            <v>0</v>
          </cell>
        </row>
        <row r="7089">
          <cell r="A7089" t="str">
            <v>1955000</v>
          </cell>
          <cell r="B7089">
            <v>1</v>
          </cell>
          <cell r="C7089" t="str">
            <v>Stubway 1 - Pavement Surface</v>
          </cell>
          <cell r="D7089" t="str">
            <v>62</v>
          </cell>
          <cell r="E7089" t="str">
            <v>CVLSTU</v>
          </cell>
          <cell r="F7089" t="str">
            <v>CVL</v>
          </cell>
          <cell r="G7089">
            <v>38820</v>
          </cell>
          <cell r="H7089" t="str">
            <v>Active</v>
          </cell>
          <cell r="I7089">
            <v>2861</v>
          </cell>
          <cell r="J7089">
            <v>39344</v>
          </cell>
          <cell r="K7089" t="str">
            <v>AC</v>
          </cell>
          <cell r="L7089" t="str">
            <v>MA</v>
          </cell>
          <cell r="M7089" t="str">
            <v>0009</v>
          </cell>
          <cell r="N7089">
            <v>42562.22</v>
          </cell>
          <cell r="O7089">
            <v>0</v>
          </cell>
          <cell r="P7089">
            <v>0</v>
          </cell>
          <cell r="Q7089">
            <v>42562.22</v>
          </cell>
          <cell r="R7089">
            <v>0</v>
          </cell>
          <cell r="S7089">
            <v>46097.05</v>
          </cell>
          <cell r="T7089">
            <v>0</v>
          </cell>
          <cell r="U7089">
            <v>256</v>
          </cell>
          <cell r="V7089">
            <v>0</v>
          </cell>
          <cell r="W7089">
            <v>0</v>
          </cell>
          <cell r="X7089">
            <v>0</v>
          </cell>
        </row>
        <row r="7090">
          <cell r="A7090" t="str">
            <v>1955100</v>
          </cell>
          <cell r="B7090">
            <v>1</v>
          </cell>
          <cell r="C7090" t="str">
            <v>Stubway 1 - Pavement Surface</v>
          </cell>
          <cell r="D7090" t="str">
            <v>62</v>
          </cell>
          <cell r="E7090" t="str">
            <v>CVLSTU</v>
          </cell>
          <cell r="F7090" t="str">
            <v>CVL</v>
          </cell>
          <cell r="G7090">
            <v>38820</v>
          </cell>
          <cell r="H7090" t="str">
            <v>Active</v>
          </cell>
          <cell r="I7090">
            <v>1091</v>
          </cell>
          <cell r="J7090">
            <v>39344</v>
          </cell>
          <cell r="K7090" t="str">
            <v>AC</v>
          </cell>
          <cell r="L7090" t="str">
            <v>MA</v>
          </cell>
          <cell r="M7090" t="str">
            <v>0009</v>
          </cell>
          <cell r="N7090">
            <v>10144.049999999999</v>
          </cell>
          <cell r="O7090">
            <v>312.92</v>
          </cell>
          <cell r="P7090">
            <v>3755.15</v>
          </cell>
          <cell r="Q7090">
            <v>7510.3</v>
          </cell>
          <cell r="R7090">
            <v>2633.7499999999991</v>
          </cell>
          <cell r="S7090">
            <v>15343.3</v>
          </cell>
          <cell r="T7090">
            <v>2</v>
          </cell>
          <cell r="U7090">
            <v>256</v>
          </cell>
          <cell r="V7090">
            <v>0</v>
          </cell>
          <cell r="W7090">
            <v>256</v>
          </cell>
          <cell r="X7090">
            <v>0</v>
          </cell>
        </row>
        <row r="7091">
          <cell r="A7091" t="str">
            <v>1955200</v>
          </cell>
          <cell r="B7091">
            <v>1</v>
          </cell>
          <cell r="C7091" t="str">
            <v>Stubway 1 - Pavement Surface</v>
          </cell>
          <cell r="D7091" t="str">
            <v>62</v>
          </cell>
          <cell r="E7091" t="str">
            <v>CVLSTU</v>
          </cell>
          <cell r="F7091" t="str">
            <v>CVL</v>
          </cell>
          <cell r="G7091">
            <v>38820</v>
          </cell>
          <cell r="H7091" t="str">
            <v>Active</v>
          </cell>
          <cell r="I7091">
            <v>268</v>
          </cell>
          <cell r="J7091">
            <v>39344</v>
          </cell>
          <cell r="K7091" t="str">
            <v>AC</v>
          </cell>
          <cell r="L7091" t="str">
            <v>MA</v>
          </cell>
          <cell r="M7091" t="str">
            <v>0009</v>
          </cell>
          <cell r="N7091">
            <v>7774.56</v>
          </cell>
          <cell r="O7091">
            <v>101.38</v>
          </cell>
          <cell r="P7091">
            <v>1216.3399999999999</v>
          </cell>
          <cell r="Q7091">
            <v>2432.6799999999998</v>
          </cell>
          <cell r="R7091">
            <v>5341.880000000001</v>
          </cell>
          <cell r="S7091">
            <v>8453.49</v>
          </cell>
          <cell r="T7091">
            <v>6</v>
          </cell>
          <cell r="U7091">
            <v>143</v>
          </cell>
          <cell r="V7091">
            <v>4</v>
          </cell>
          <cell r="W7091">
            <v>143</v>
          </cell>
          <cell r="X7091">
            <v>0</v>
          </cell>
        </row>
        <row r="7092">
          <cell r="A7092" t="str">
            <v>1955300</v>
          </cell>
          <cell r="B7092">
            <v>1</v>
          </cell>
          <cell r="C7092" t="str">
            <v>Stubway 2 - Pavement Surface</v>
          </cell>
          <cell r="D7092" t="str">
            <v>62</v>
          </cell>
          <cell r="E7092" t="str">
            <v>CVLSTU</v>
          </cell>
          <cell r="F7092" t="str">
            <v>CVL</v>
          </cell>
          <cell r="G7092">
            <v>38820</v>
          </cell>
          <cell r="H7092" t="str">
            <v>Active</v>
          </cell>
          <cell r="I7092">
            <v>4436</v>
          </cell>
          <cell r="J7092">
            <v>39344</v>
          </cell>
          <cell r="K7092" t="str">
            <v>AC</v>
          </cell>
          <cell r="L7092" t="str">
            <v>MA</v>
          </cell>
          <cell r="M7092" t="str">
            <v>0010</v>
          </cell>
          <cell r="N7092">
            <v>65993.02</v>
          </cell>
          <cell r="O7092">
            <v>0</v>
          </cell>
          <cell r="P7092">
            <v>27204.86</v>
          </cell>
          <cell r="Q7092">
            <v>65993.02</v>
          </cell>
          <cell r="R7092">
            <v>0</v>
          </cell>
          <cell r="S7092">
            <v>77487.38</v>
          </cell>
          <cell r="T7092">
            <v>1</v>
          </cell>
          <cell r="U7092">
            <v>256</v>
          </cell>
          <cell r="V7092">
            <v>0</v>
          </cell>
          <cell r="W7092">
            <v>0</v>
          </cell>
          <cell r="X7092">
            <v>0</v>
          </cell>
        </row>
        <row r="7093">
          <cell r="A7093" t="str">
            <v>1955400</v>
          </cell>
          <cell r="B7093">
            <v>1</v>
          </cell>
          <cell r="C7093" t="str">
            <v>Stubway 2 - Pavement Surface</v>
          </cell>
          <cell r="D7093" t="str">
            <v>62</v>
          </cell>
          <cell r="E7093" t="str">
            <v>CVLSTU</v>
          </cell>
          <cell r="F7093" t="str">
            <v>CVL</v>
          </cell>
          <cell r="G7093">
            <v>38820</v>
          </cell>
          <cell r="H7093" t="str">
            <v>Active</v>
          </cell>
          <cell r="I7093">
            <v>1530</v>
          </cell>
          <cell r="J7093">
            <v>39344</v>
          </cell>
          <cell r="K7093" t="str">
            <v>AC</v>
          </cell>
          <cell r="L7093" t="str">
            <v>MA</v>
          </cell>
          <cell r="M7093" t="str">
            <v>0010</v>
          </cell>
          <cell r="N7093">
            <v>44384.62</v>
          </cell>
          <cell r="O7093">
            <v>578.65</v>
          </cell>
          <cell r="P7093">
            <v>6944.02</v>
          </cell>
          <cell r="Q7093">
            <v>13888.04</v>
          </cell>
          <cell r="R7093">
            <v>30496.58</v>
          </cell>
          <cell r="S7093">
            <v>44224.26</v>
          </cell>
          <cell r="T7093">
            <v>6</v>
          </cell>
          <cell r="U7093">
            <v>143</v>
          </cell>
          <cell r="V7093">
            <v>4</v>
          </cell>
          <cell r="W7093">
            <v>143</v>
          </cell>
          <cell r="X7093">
            <v>0</v>
          </cell>
        </row>
        <row r="7094">
          <cell r="A7094" t="str">
            <v>1955500</v>
          </cell>
          <cell r="B7094">
            <v>1</v>
          </cell>
          <cell r="C7094" t="str">
            <v>Stubway 3 - Pavement Surface</v>
          </cell>
          <cell r="D7094" t="str">
            <v>62</v>
          </cell>
          <cell r="E7094" t="str">
            <v>CVLSTU</v>
          </cell>
          <cell r="F7094" t="str">
            <v>CVL</v>
          </cell>
          <cell r="G7094">
            <v>38820</v>
          </cell>
          <cell r="H7094" t="str">
            <v>Active</v>
          </cell>
          <cell r="I7094">
            <v>1695</v>
          </cell>
          <cell r="J7094">
            <v>39344</v>
          </cell>
          <cell r="K7094" t="str">
            <v>AC</v>
          </cell>
          <cell r="L7094" t="str">
            <v>MA</v>
          </cell>
          <cell r="M7094" t="str">
            <v>0011</v>
          </cell>
          <cell r="N7094">
            <v>21013.33</v>
          </cell>
          <cell r="O7094">
            <v>375.11</v>
          </cell>
          <cell r="P7094">
            <v>4501.1000000000004</v>
          </cell>
          <cell r="Q7094">
            <v>9002.2000000000007</v>
          </cell>
          <cell r="R7094">
            <v>12011.130000000001</v>
          </cell>
          <cell r="S7094">
            <v>19179.900000000001</v>
          </cell>
          <cell r="T7094">
            <v>4</v>
          </cell>
          <cell r="U7094">
            <v>244</v>
          </cell>
          <cell r="V7094">
            <v>2</v>
          </cell>
          <cell r="W7094">
            <v>244</v>
          </cell>
          <cell r="X7094">
            <v>0</v>
          </cell>
        </row>
        <row r="7095">
          <cell r="A7095" t="str">
            <v>1955600</v>
          </cell>
          <cell r="B7095">
            <v>1</v>
          </cell>
          <cell r="C7095" t="str">
            <v>Stubway 4 - Pavement Surface</v>
          </cell>
          <cell r="D7095" t="str">
            <v>62</v>
          </cell>
          <cell r="E7095" t="str">
            <v>CVLSTU</v>
          </cell>
          <cell r="F7095" t="str">
            <v>CVL</v>
          </cell>
          <cell r="G7095">
            <v>38820</v>
          </cell>
          <cell r="H7095" t="str">
            <v>Active</v>
          </cell>
          <cell r="I7095">
            <v>229</v>
          </cell>
          <cell r="J7095">
            <v>39344</v>
          </cell>
          <cell r="K7095" t="str">
            <v>AC</v>
          </cell>
          <cell r="L7095" t="str">
            <v>MA</v>
          </cell>
          <cell r="M7095" t="str">
            <v>0012</v>
          </cell>
          <cell r="N7095">
            <v>2129.23</v>
          </cell>
          <cell r="O7095">
            <v>65.72</v>
          </cell>
          <cell r="P7095">
            <v>788.2</v>
          </cell>
          <cell r="Q7095">
            <v>1576.4</v>
          </cell>
          <cell r="R7095">
            <v>552.82999999999993</v>
          </cell>
          <cell r="S7095">
            <v>2593.42</v>
          </cell>
          <cell r="T7095">
            <v>2</v>
          </cell>
          <cell r="U7095">
            <v>256</v>
          </cell>
          <cell r="V7095">
            <v>0</v>
          </cell>
          <cell r="W7095">
            <v>256</v>
          </cell>
          <cell r="X7095">
            <v>0</v>
          </cell>
        </row>
        <row r="7096">
          <cell r="A7096" t="str">
            <v>1955700</v>
          </cell>
          <cell r="B7096">
            <v>1</v>
          </cell>
          <cell r="C7096" t="str">
            <v>Stubway 4 - Pavement Surface</v>
          </cell>
          <cell r="D7096" t="str">
            <v>62</v>
          </cell>
          <cell r="E7096" t="str">
            <v>CVLSTU</v>
          </cell>
          <cell r="F7096" t="str">
            <v>CVL</v>
          </cell>
          <cell r="G7096">
            <v>38820</v>
          </cell>
          <cell r="H7096" t="str">
            <v>Active</v>
          </cell>
          <cell r="I7096">
            <v>1434</v>
          </cell>
          <cell r="J7096">
            <v>39344</v>
          </cell>
          <cell r="K7096" t="str">
            <v>AC</v>
          </cell>
          <cell r="L7096" t="str">
            <v>MA</v>
          </cell>
          <cell r="M7096" t="str">
            <v>0012</v>
          </cell>
          <cell r="N7096">
            <v>17777.650000000001</v>
          </cell>
          <cell r="O7096">
            <v>317.38</v>
          </cell>
          <cell r="P7096">
            <v>3808.01</v>
          </cell>
          <cell r="Q7096">
            <v>7616.02</v>
          </cell>
          <cell r="R7096">
            <v>10161.630000000001</v>
          </cell>
          <cell r="S7096">
            <v>15558.9</v>
          </cell>
          <cell r="T7096">
            <v>4</v>
          </cell>
          <cell r="U7096">
            <v>244</v>
          </cell>
          <cell r="V7096">
            <v>2</v>
          </cell>
          <cell r="W7096">
            <v>244</v>
          </cell>
          <cell r="X7096">
            <v>0</v>
          </cell>
        </row>
        <row r="7097">
          <cell r="A7097" t="str">
            <v>1955800</v>
          </cell>
          <cell r="B7097">
            <v>1</v>
          </cell>
          <cell r="C7097" t="str">
            <v>Stubway 5 - Pavement Surface</v>
          </cell>
          <cell r="D7097" t="str">
            <v>62</v>
          </cell>
          <cell r="E7097" t="str">
            <v>CVLSTU</v>
          </cell>
          <cell r="F7097" t="str">
            <v>CVL</v>
          </cell>
          <cell r="G7097">
            <v>38820</v>
          </cell>
          <cell r="H7097" t="str">
            <v>Active</v>
          </cell>
          <cell r="I7097">
            <v>489</v>
          </cell>
          <cell r="J7097">
            <v>39344</v>
          </cell>
          <cell r="K7097" t="str">
            <v>AC</v>
          </cell>
          <cell r="L7097" t="str">
            <v>MA</v>
          </cell>
          <cell r="M7097" t="str">
            <v>0013</v>
          </cell>
          <cell r="N7097">
            <v>4546.6899999999996</v>
          </cell>
          <cell r="O7097">
            <v>140.25</v>
          </cell>
          <cell r="P7097">
            <v>1683.11</v>
          </cell>
          <cell r="Q7097">
            <v>3366.22</v>
          </cell>
          <cell r="R7097">
            <v>1180.4699999999998</v>
          </cell>
          <cell r="S7097">
            <v>8242.06</v>
          </cell>
          <cell r="T7097">
            <v>2</v>
          </cell>
          <cell r="U7097">
            <v>256</v>
          </cell>
          <cell r="V7097">
            <v>0</v>
          </cell>
          <cell r="W7097">
            <v>256</v>
          </cell>
          <cell r="X7097">
            <v>0</v>
          </cell>
        </row>
        <row r="7098">
          <cell r="A7098" t="str">
            <v>1955900</v>
          </cell>
          <cell r="B7098">
            <v>1</v>
          </cell>
          <cell r="C7098" t="str">
            <v>Stubway 5 - Pavement Surface</v>
          </cell>
          <cell r="D7098" t="str">
            <v>62</v>
          </cell>
          <cell r="E7098" t="str">
            <v>CVLSTU</v>
          </cell>
          <cell r="F7098" t="str">
            <v>CVL</v>
          </cell>
          <cell r="G7098">
            <v>38820</v>
          </cell>
          <cell r="H7098" t="str">
            <v>Active</v>
          </cell>
          <cell r="I7098">
            <v>1203</v>
          </cell>
          <cell r="J7098">
            <v>39344</v>
          </cell>
          <cell r="K7098" t="str">
            <v>AC</v>
          </cell>
          <cell r="L7098" t="str">
            <v>MA</v>
          </cell>
          <cell r="M7098" t="str">
            <v>0013</v>
          </cell>
          <cell r="N7098">
            <v>12783.33</v>
          </cell>
          <cell r="O7098">
            <v>270.95</v>
          </cell>
          <cell r="P7098">
            <v>3251.51</v>
          </cell>
          <cell r="Q7098">
            <v>6503.02</v>
          </cell>
          <cell r="R7098">
            <v>6280.3099999999995</v>
          </cell>
          <cell r="S7098">
            <v>23374.76</v>
          </cell>
          <cell r="T7098">
            <v>3</v>
          </cell>
          <cell r="U7098">
            <v>340</v>
          </cell>
          <cell r="V7098">
            <v>1</v>
          </cell>
          <cell r="W7098">
            <v>340</v>
          </cell>
          <cell r="X7098">
            <v>0</v>
          </cell>
        </row>
        <row r="7099">
          <cell r="A7099" t="str">
            <v>1956000</v>
          </cell>
          <cell r="B7099">
            <v>1</v>
          </cell>
          <cell r="C7099" t="str">
            <v>Stubway 6 - Pavement Surface</v>
          </cell>
          <cell r="D7099" t="str">
            <v>62</v>
          </cell>
          <cell r="E7099" t="str">
            <v>CVLSTU</v>
          </cell>
          <cell r="F7099" t="str">
            <v>CVL</v>
          </cell>
          <cell r="G7099">
            <v>38820</v>
          </cell>
          <cell r="H7099" t="str">
            <v>Active</v>
          </cell>
          <cell r="I7099">
            <v>477</v>
          </cell>
          <cell r="J7099">
            <v>39344</v>
          </cell>
          <cell r="K7099" t="str">
            <v>AC</v>
          </cell>
          <cell r="L7099" t="str">
            <v>MA</v>
          </cell>
          <cell r="M7099" t="str">
            <v>0014</v>
          </cell>
          <cell r="N7099">
            <v>4435.1099999999997</v>
          </cell>
          <cell r="O7099">
            <v>136.78</v>
          </cell>
          <cell r="P7099">
            <v>1641.8</v>
          </cell>
          <cell r="Q7099">
            <v>3283.6</v>
          </cell>
          <cell r="R7099">
            <v>1151.5099999999998</v>
          </cell>
          <cell r="S7099">
            <v>7788.19</v>
          </cell>
          <cell r="T7099">
            <v>2</v>
          </cell>
          <cell r="U7099">
            <v>256</v>
          </cell>
          <cell r="V7099">
            <v>0</v>
          </cell>
          <cell r="W7099">
            <v>256</v>
          </cell>
          <cell r="X7099">
            <v>0</v>
          </cell>
        </row>
        <row r="7100">
          <cell r="A7100" t="str">
            <v>1956100</v>
          </cell>
          <cell r="B7100">
            <v>1</v>
          </cell>
          <cell r="C7100" t="str">
            <v>Stubway 6 - Pavement Surface</v>
          </cell>
          <cell r="D7100" t="str">
            <v>62</v>
          </cell>
          <cell r="E7100" t="str">
            <v>CVLSTU</v>
          </cell>
          <cell r="F7100" t="str">
            <v>CVL</v>
          </cell>
          <cell r="G7100">
            <v>38820</v>
          </cell>
          <cell r="H7100" t="str">
            <v>Active</v>
          </cell>
          <cell r="I7100">
            <v>1014</v>
          </cell>
          <cell r="J7100">
            <v>39344</v>
          </cell>
          <cell r="K7100" t="str">
            <v>AC</v>
          </cell>
          <cell r="L7100" t="str">
            <v>MA</v>
          </cell>
          <cell r="M7100" t="str">
            <v>0014</v>
          </cell>
          <cell r="N7100">
            <v>15084.97</v>
          </cell>
          <cell r="O7100">
            <v>220.46</v>
          </cell>
          <cell r="P7100">
            <v>2645.85</v>
          </cell>
          <cell r="Q7100">
            <v>5291.7</v>
          </cell>
          <cell r="R7100">
            <v>9793.27</v>
          </cell>
          <cell r="S7100">
            <v>24217.19</v>
          </cell>
          <cell r="T7100">
            <v>5</v>
          </cell>
          <cell r="U7100">
            <v>256</v>
          </cell>
          <cell r="V7100">
            <v>3</v>
          </cell>
          <cell r="W7100">
            <v>256</v>
          </cell>
          <cell r="X7100">
            <v>0</v>
          </cell>
        </row>
        <row r="7101">
          <cell r="A7101" t="str">
            <v>1956200</v>
          </cell>
          <cell r="B7101">
            <v>1</v>
          </cell>
          <cell r="C7101" t="str">
            <v>Stubway 7 - Pavement Surface</v>
          </cell>
          <cell r="D7101" t="str">
            <v>62</v>
          </cell>
          <cell r="E7101" t="str">
            <v>CVLSTU</v>
          </cell>
          <cell r="F7101" t="str">
            <v>CVL</v>
          </cell>
          <cell r="G7101">
            <v>38820</v>
          </cell>
          <cell r="H7101" t="str">
            <v>Active</v>
          </cell>
          <cell r="I7101">
            <v>510</v>
          </cell>
          <cell r="J7101">
            <v>39344</v>
          </cell>
          <cell r="K7101" t="str">
            <v>AC</v>
          </cell>
          <cell r="L7101" t="str">
            <v>MA</v>
          </cell>
          <cell r="M7101" t="str">
            <v>0015</v>
          </cell>
          <cell r="N7101">
            <v>4741.95</v>
          </cell>
          <cell r="O7101">
            <v>146.31</v>
          </cell>
          <cell r="P7101">
            <v>1755.39</v>
          </cell>
          <cell r="Q7101">
            <v>3510.78</v>
          </cell>
          <cell r="R7101">
            <v>1231.1699999999996</v>
          </cell>
          <cell r="S7101">
            <v>6687.74</v>
          </cell>
          <cell r="T7101">
            <v>2</v>
          </cell>
          <cell r="U7101">
            <v>256</v>
          </cell>
          <cell r="V7101">
            <v>0</v>
          </cell>
          <cell r="W7101">
            <v>256</v>
          </cell>
          <cell r="X7101">
            <v>0</v>
          </cell>
        </row>
        <row r="7102">
          <cell r="A7102" t="str">
            <v>1956300</v>
          </cell>
          <cell r="B7102">
            <v>1</v>
          </cell>
          <cell r="C7102" t="str">
            <v>Stubway 7 - Pavement Surface</v>
          </cell>
          <cell r="D7102" t="str">
            <v>62</v>
          </cell>
          <cell r="E7102" t="str">
            <v>CVLSTU</v>
          </cell>
          <cell r="F7102" t="str">
            <v>CVL</v>
          </cell>
          <cell r="G7102">
            <v>38820</v>
          </cell>
          <cell r="H7102" t="str">
            <v>Active</v>
          </cell>
          <cell r="I7102">
            <v>1026</v>
          </cell>
          <cell r="J7102">
            <v>39344</v>
          </cell>
          <cell r="K7102" t="str">
            <v>AC</v>
          </cell>
          <cell r="L7102" t="str">
            <v>MA</v>
          </cell>
          <cell r="M7102" t="str">
            <v>0015</v>
          </cell>
          <cell r="N7102">
            <v>15263.49</v>
          </cell>
          <cell r="O7102">
            <v>223.06</v>
          </cell>
          <cell r="P7102">
            <v>2677.16</v>
          </cell>
          <cell r="Q7102">
            <v>5354.32</v>
          </cell>
          <cell r="R7102">
            <v>9909.17</v>
          </cell>
          <cell r="S7102">
            <v>15589.69</v>
          </cell>
          <cell r="T7102">
            <v>5</v>
          </cell>
          <cell r="U7102">
            <v>256</v>
          </cell>
          <cell r="V7102">
            <v>3</v>
          </cell>
          <cell r="W7102">
            <v>256</v>
          </cell>
          <cell r="X7102">
            <v>0</v>
          </cell>
        </row>
        <row r="7103">
          <cell r="A7103" t="str">
            <v>1956400</v>
          </cell>
          <cell r="B7103">
            <v>1</v>
          </cell>
          <cell r="C7103" t="str">
            <v>Stubway 8 - Pavement Surface</v>
          </cell>
          <cell r="D7103" t="str">
            <v>62</v>
          </cell>
          <cell r="E7103" t="str">
            <v>CVLSTU</v>
          </cell>
          <cell r="F7103" t="str">
            <v>CVL</v>
          </cell>
          <cell r="G7103">
            <v>38820</v>
          </cell>
          <cell r="H7103" t="str">
            <v>Active</v>
          </cell>
          <cell r="I7103">
            <v>1628</v>
          </cell>
          <cell r="J7103">
            <v>39344</v>
          </cell>
          <cell r="K7103" t="str">
            <v>AC</v>
          </cell>
          <cell r="L7103" t="str">
            <v>MA</v>
          </cell>
          <cell r="M7103" t="str">
            <v>0016</v>
          </cell>
          <cell r="N7103">
            <v>15137.04</v>
          </cell>
          <cell r="O7103">
            <v>466.91</v>
          </cell>
          <cell r="P7103">
            <v>5603.47</v>
          </cell>
          <cell r="Q7103">
            <v>11206.94</v>
          </cell>
          <cell r="R7103">
            <v>3930.1000000000004</v>
          </cell>
          <cell r="S7103">
            <v>18785.490000000002</v>
          </cell>
          <cell r="T7103">
            <v>2</v>
          </cell>
          <cell r="U7103">
            <v>256</v>
          </cell>
          <cell r="V7103">
            <v>0</v>
          </cell>
          <cell r="W7103">
            <v>256</v>
          </cell>
          <cell r="X7103">
            <v>0</v>
          </cell>
        </row>
        <row r="7104">
          <cell r="A7104" t="str">
            <v>1956500</v>
          </cell>
          <cell r="B7104">
            <v>1</v>
          </cell>
          <cell r="C7104" t="str">
            <v>Stubway 9 - Pavement Surface</v>
          </cell>
          <cell r="D7104" t="str">
            <v>62</v>
          </cell>
          <cell r="E7104" t="str">
            <v>CVLSTU</v>
          </cell>
          <cell r="F7104" t="str">
            <v>CVL</v>
          </cell>
          <cell r="G7104">
            <v>38820</v>
          </cell>
          <cell r="H7104" t="str">
            <v>Active</v>
          </cell>
          <cell r="I7104">
            <v>3380</v>
          </cell>
          <cell r="J7104">
            <v>39344</v>
          </cell>
          <cell r="K7104" t="str">
            <v>AC</v>
          </cell>
          <cell r="L7104" t="str">
            <v>MA</v>
          </cell>
          <cell r="M7104" t="str">
            <v>0017</v>
          </cell>
          <cell r="N7104">
            <v>231302.84</v>
          </cell>
          <cell r="O7104">
            <v>0</v>
          </cell>
          <cell r="P7104">
            <v>0</v>
          </cell>
          <cell r="Q7104">
            <v>231302.84</v>
          </cell>
          <cell r="R7104">
            <v>0</v>
          </cell>
          <cell r="S7104">
            <v>0</v>
          </cell>
          <cell r="T7104">
            <v>1</v>
          </cell>
          <cell r="U7104">
            <v>0</v>
          </cell>
          <cell r="V7104">
            <v>0</v>
          </cell>
          <cell r="W7104">
            <v>0</v>
          </cell>
          <cell r="X7104">
            <v>0</v>
          </cell>
        </row>
        <row r="7105">
          <cell r="A7105" t="str">
            <v>1956600</v>
          </cell>
          <cell r="B7105">
            <v>1</v>
          </cell>
          <cell r="C7105" t="str">
            <v>Stubway 9 - Pavement Surface</v>
          </cell>
          <cell r="D7105" t="str">
            <v>62</v>
          </cell>
          <cell r="E7105" t="str">
            <v>CVLSTU</v>
          </cell>
          <cell r="F7105" t="str">
            <v>CVL</v>
          </cell>
          <cell r="G7105">
            <v>38820</v>
          </cell>
          <cell r="H7105" t="str">
            <v>Active</v>
          </cell>
          <cell r="I7105">
            <v>455</v>
          </cell>
          <cell r="J7105">
            <v>39344</v>
          </cell>
          <cell r="K7105" t="str">
            <v>AC</v>
          </cell>
          <cell r="L7105" t="str">
            <v>MA</v>
          </cell>
          <cell r="M7105" t="str">
            <v>0017</v>
          </cell>
          <cell r="N7105">
            <v>30460.03</v>
          </cell>
          <cell r="O7105">
            <v>282.01</v>
          </cell>
          <cell r="P7105">
            <v>3384.45</v>
          </cell>
          <cell r="Q7105">
            <v>6768.9</v>
          </cell>
          <cell r="R7105">
            <v>23691.129999999997</v>
          </cell>
          <cell r="S7105">
            <v>0</v>
          </cell>
          <cell r="T7105">
            <v>9</v>
          </cell>
          <cell r="U7105">
            <v>0</v>
          </cell>
          <cell r="V7105">
            <v>7</v>
          </cell>
          <cell r="W7105">
            <v>0</v>
          </cell>
          <cell r="X7105">
            <v>0</v>
          </cell>
        </row>
        <row r="7106">
          <cell r="A7106" t="str">
            <v>1956700</v>
          </cell>
          <cell r="B7106">
            <v>1</v>
          </cell>
          <cell r="C7106" t="str">
            <v>Stubway 10 - Pavement Surface</v>
          </cell>
          <cell r="D7106" t="str">
            <v>62</v>
          </cell>
          <cell r="E7106" t="str">
            <v>CVLSTU</v>
          </cell>
          <cell r="F7106" t="str">
            <v>CVL</v>
          </cell>
          <cell r="G7106">
            <v>38820</v>
          </cell>
          <cell r="H7106" t="str">
            <v>Active</v>
          </cell>
          <cell r="I7106">
            <v>3559</v>
          </cell>
          <cell r="J7106">
            <v>39344</v>
          </cell>
          <cell r="K7106" t="str">
            <v>AC</v>
          </cell>
          <cell r="L7106" t="str">
            <v>MA</v>
          </cell>
          <cell r="M7106" t="str">
            <v>0018</v>
          </cell>
          <cell r="N7106">
            <v>103245</v>
          </cell>
          <cell r="O7106">
            <v>1346.12</v>
          </cell>
          <cell r="P7106">
            <v>16152.78</v>
          </cell>
          <cell r="Q7106">
            <v>32305.56</v>
          </cell>
          <cell r="R7106">
            <v>70939.44</v>
          </cell>
          <cell r="S7106">
            <v>118626.6</v>
          </cell>
          <cell r="T7106">
            <v>6</v>
          </cell>
          <cell r="U7106">
            <v>143</v>
          </cell>
          <cell r="V7106">
            <v>4</v>
          </cell>
          <cell r="W7106">
            <v>143</v>
          </cell>
          <cell r="X7106">
            <v>0</v>
          </cell>
        </row>
        <row r="7107">
          <cell r="A7107" t="str">
            <v>1956800</v>
          </cell>
          <cell r="B7107">
            <v>1</v>
          </cell>
          <cell r="C7107" t="str">
            <v>Stubway W1 - Pavement Surface</v>
          </cell>
          <cell r="D7107" t="str">
            <v>62</v>
          </cell>
          <cell r="E7107" t="str">
            <v>CVLSTU</v>
          </cell>
          <cell r="F7107" t="str">
            <v>CVL</v>
          </cell>
          <cell r="G7107">
            <v>38820</v>
          </cell>
          <cell r="H7107" t="str">
            <v>Active</v>
          </cell>
          <cell r="I7107">
            <v>1478</v>
          </cell>
          <cell r="J7107">
            <v>39344</v>
          </cell>
          <cell r="K7107" t="str">
            <v>AC</v>
          </cell>
          <cell r="L7107" t="str">
            <v>MA</v>
          </cell>
          <cell r="M7107" t="str">
            <v>0019</v>
          </cell>
          <cell r="N7107">
            <v>28144.33</v>
          </cell>
          <cell r="O7107">
            <v>0</v>
          </cell>
          <cell r="P7107">
            <v>0</v>
          </cell>
          <cell r="Q7107">
            <v>28144.33</v>
          </cell>
          <cell r="R7107">
            <v>0</v>
          </cell>
          <cell r="S7107">
            <v>28375.56</v>
          </cell>
          <cell r="T7107">
            <v>0</v>
          </cell>
          <cell r="U7107">
            <v>46</v>
          </cell>
          <cell r="V7107">
            <v>0</v>
          </cell>
          <cell r="W7107">
            <v>0</v>
          </cell>
          <cell r="X7107">
            <v>0</v>
          </cell>
        </row>
        <row r="7108">
          <cell r="A7108" t="str">
            <v>1956900</v>
          </cell>
          <cell r="B7108">
            <v>1</v>
          </cell>
          <cell r="C7108" t="str">
            <v>Stubway W1 - Pavement Surface</v>
          </cell>
          <cell r="D7108" t="str">
            <v>62</v>
          </cell>
          <cell r="E7108" t="str">
            <v>CVLSTU</v>
          </cell>
          <cell r="F7108" t="str">
            <v>CVL</v>
          </cell>
          <cell r="G7108">
            <v>38820</v>
          </cell>
          <cell r="H7108" t="str">
            <v>Active</v>
          </cell>
          <cell r="I7108">
            <v>168</v>
          </cell>
          <cell r="J7108">
            <v>39344</v>
          </cell>
          <cell r="K7108" t="str">
            <v>AC</v>
          </cell>
          <cell r="L7108" t="str">
            <v>MA</v>
          </cell>
          <cell r="M7108" t="str">
            <v>0019</v>
          </cell>
          <cell r="N7108">
            <v>1562.05</v>
          </cell>
          <cell r="O7108">
            <v>48.15</v>
          </cell>
          <cell r="P7108">
            <v>578.24</v>
          </cell>
          <cell r="Q7108">
            <v>1156.48</v>
          </cell>
          <cell r="R7108">
            <v>405.56999999999994</v>
          </cell>
          <cell r="S7108">
            <v>2005.58</v>
          </cell>
          <cell r="T7108">
            <v>2</v>
          </cell>
          <cell r="U7108">
            <v>256</v>
          </cell>
          <cell r="V7108">
            <v>0</v>
          </cell>
          <cell r="W7108">
            <v>256</v>
          </cell>
          <cell r="X7108">
            <v>0</v>
          </cell>
        </row>
        <row r="7109">
          <cell r="A7109" t="str">
            <v>1957000</v>
          </cell>
          <cell r="B7109">
            <v>1</v>
          </cell>
          <cell r="C7109" t="str">
            <v>Stubway W2 - Pavement Surface</v>
          </cell>
          <cell r="D7109" t="str">
            <v>62</v>
          </cell>
          <cell r="E7109" t="str">
            <v>CVLSTU</v>
          </cell>
          <cell r="F7109" t="str">
            <v>CVL</v>
          </cell>
          <cell r="G7109">
            <v>38820</v>
          </cell>
          <cell r="H7109" t="str">
            <v>Active</v>
          </cell>
          <cell r="I7109">
            <v>1431</v>
          </cell>
          <cell r="J7109">
            <v>39344</v>
          </cell>
          <cell r="K7109" t="str">
            <v>AC</v>
          </cell>
          <cell r="L7109" t="str">
            <v>MA</v>
          </cell>
          <cell r="M7109" t="str">
            <v>0020</v>
          </cell>
          <cell r="N7109">
            <v>17030.84</v>
          </cell>
          <cell r="O7109">
            <v>0</v>
          </cell>
          <cell r="P7109">
            <v>0</v>
          </cell>
          <cell r="Q7109">
            <v>17030.84</v>
          </cell>
          <cell r="R7109">
            <v>0</v>
          </cell>
          <cell r="S7109">
            <v>17139.310000000001</v>
          </cell>
          <cell r="T7109">
            <v>0</v>
          </cell>
          <cell r="U7109">
            <v>46</v>
          </cell>
          <cell r="V7109">
            <v>0</v>
          </cell>
          <cell r="W7109">
            <v>0</v>
          </cell>
          <cell r="X7109">
            <v>0</v>
          </cell>
        </row>
        <row r="7110">
          <cell r="A7110" t="str">
            <v>1957100</v>
          </cell>
          <cell r="B7110">
            <v>1</v>
          </cell>
          <cell r="C7110" t="str">
            <v>Stubway W2 - Pavement Surface</v>
          </cell>
          <cell r="D7110" t="str">
            <v>62</v>
          </cell>
          <cell r="E7110" t="str">
            <v>CVLSTU</v>
          </cell>
          <cell r="F7110" t="str">
            <v>CVL</v>
          </cell>
          <cell r="G7110">
            <v>38820</v>
          </cell>
          <cell r="H7110" t="str">
            <v>Active</v>
          </cell>
          <cell r="I7110">
            <v>424</v>
          </cell>
          <cell r="J7110">
            <v>39344</v>
          </cell>
          <cell r="K7110" t="str">
            <v>AC</v>
          </cell>
          <cell r="L7110" t="str">
            <v>MA</v>
          </cell>
          <cell r="M7110" t="str">
            <v>0020</v>
          </cell>
          <cell r="N7110">
            <v>3942.32</v>
          </cell>
          <cell r="O7110">
            <v>121.67</v>
          </cell>
          <cell r="P7110">
            <v>1459.38</v>
          </cell>
          <cell r="Q7110">
            <v>2918.76</v>
          </cell>
          <cell r="R7110">
            <v>1023.56</v>
          </cell>
          <cell r="S7110">
            <v>4810.12</v>
          </cell>
          <cell r="T7110">
            <v>2</v>
          </cell>
          <cell r="U7110">
            <v>256</v>
          </cell>
          <cell r="V7110">
            <v>0</v>
          </cell>
          <cell r="W7110">
            <v>256</v>
          </cell>
          <cell r="X7110">
            <v>0</v>
          </cell>
        </row>
        <row r="7111">
          <cell r="A7111" t="str">
            <v>1957200</v>
          </cell>
          <cell r="B7111">
            <v>1</v>
          </cell>
          <cell r="C7111" t="str">
            <v>Grass areas</v>
          </cell>
          <cell r="D7111" t="str">
            <v>62</v>
          </cell>
          <cell r="E7111" t="str">
            <v>CVLGRA</v>
          </cell>
          <cell r="F7111" t="str">
            <v>CVL</v>
          </cell>
          <cell r="G7111">
            <v>38820</v>
          </cell>
          <cell r="H7111" t="str">
            <v>Active</v>
          </cell>
          <cell r="I7111">
            <v>3685</v>
          </cell>
          <cell r="J7111">
            <v>39344</v>
          </cell>
          <cell r="K7111" t="str">
            <v>AC</v>
          </cell>
          <cell r="L7111" t="str">
            <v>MA</v>
          </cell>
          <cell r="M7111" t="str">
            <v>0061</v>
          </cell>
          <cell r="N7111">
            <v>135591.76</v>
          </cell>
          <cell r="O7111">
            <v>0</v>
          </cell>
          <cell r="P7111">
            <v>0</v>
          </cell>
          <cell r="Q7111">
            <v>0</v>
          </cell>
          <cell r="R7111">
            <v>135591.76</v>
          </cell>
          <cell r="S7111">
            <v>31716.93</v>
          </cell>
          <cell r="T7111">
            <v>0</v>
          </cell>
          <cell r="U7111">
            <v>0</v>
          </cell>
          <cell r="V7111">
            <v>0</v>
          </cell>
          <cell r="W7111">
            <v>0</v>
          </cell>
          <cell r="X7111">
            <v>0</v>
          </cell>
        </row>
        <row r="7112">
          <cell r="A7112" t="str">
            <v>1957300</v>
          </cell>
          <cell r="B7112">
            <v>1</v>
          </cell>
          <cell r="C7112" t="str">
            <v>Surfacing</v>
          </cell>
          <cell r="D7112" t="str">
            <v>62</v>
          </cell>
          <cell r="E7112" t="str">
            <v>CVLGRA</v>
          </cell>
          <cell r="F7112" t="str">
            <v>CVL</v>
          </cell>
          <cell r="G7112">
            <v>38820</v>
          </cell>
          <cell r="H7112" t="str">
            <v>Active</v>
          </cell>
          <cell r="I7112">
            <v>3685</v>
          </cell>
          <cell r="J7112">
            <v>39344</v>
          </cell>
          <cell r="K7112" t="str">
            <v>AC</v>
          </cell>
          <cell r="L7112" t="str">
            <v>MA</v>
          </cell>
          <cell r="M7112" t="str">
            <v>0061</v>
          </cell>
          <cell r="N7112">
            <v>23351.33</v>
          </cell>
          <cell r="O7112">
            <v>0</v>
          </cell>
          <cell r="P7112">
            <v>0</v>
          </cell>
          <cell r="Q7112">
            <v>0</v>
          </cell>
          <cell r="R7112">
            <v>23351.33</v>
          </cell>
          <cell r="S7112">
            <v>5462.23</v>
          </cell>
          <cell r="T7112">
            <v>0</v>
          </cell>
          <cell r="U7112">
            <v>0</v>
          </cell>
          <cell r="V7112">
            <v>0</v>
          </cell>
          <cell r="W7112">
            <v>0</v>
          </cell>
          <cell r="X7112">
            <v>0</v>
          </cell>
        </row>
        <row r="7113">
          <cell r="A7113" t="str">
            <v>1957400</v>
          </cell>
          <cell r="B7113">
            <v>1</v>
          </cell>
          <cell r="C7113" t="str">
            <v>Platform formation</v>
          </cell>
          <cell r="D7113" t="str">
            <v>62</v>
          </cell>
          <cell r="E7113" t="str">
            <v>CVLPLA</v>
          </cell>
          <cell r="F7113" t="str">
            <v>CVL</v>
          </cell>
          <cell r="G7113">
            <v>38820</v>
          </cell>
          <cell r="H7113" t="str">
            <v>Active</v>
          </cell>
          <cell r="I7113">
            <v>3685</v>
          </cell>
          <cell r="J7113">
            <v>39344</v>
          </cell>
          <cell r="K7113" t="str">
            <v>AC</v>
          </cell>
          <cell r="L7113" t="str">
            <v>MA</v>
          </cell>
          <cell r="M7113" t="str">
            <v>0061</v>
          </cell>
          <cell r="N7113">
            <v>52656.99</v>
          </cell>
          <cell r="O7113">
            <v>0</v>
          </cell>
          <cell r="P7113">
            <v>0</v>
          </cell>
          <cell r="Q7113">
            <v>0</v>
          </cell>
          <cell r="R7113">
            <v>52656.99</v>
          </cell>
          <cell r="S7113">
            <v>12317.25</v>
          </cell>
          <cell r="T7113">
            <v>0</v>
          </cell>
          <cell r="U7113">
            <v>0</v>
          </cell>
          <cell r="V7113">
            <v>0</v>
          </cell>
          <cell r="W7113">
            <v>0</v>
          </cell>
          <cell r="X7113">
            <v>0</v>
          </cell>
        </row>
        <row r="7114">
          <cell r="A7114" t="str">
            <v>1957500</v>
          </cell>
          <cell r="B7114">
            <v>1</v>
          </cell>
          <cell r="C7114" t="str">
            <v>Sundry items</v>
          </cell>
          <cell r="D7114" t="str">
            <v>62</v>
          </cell>
          <cell r="E7114" t="str">
            <v>CVLSUN</v>
          </cell>
          <cell r="F7114" t="str">
            <v>CVL</v>
          </cell>
          <cell r="G7114">
            <v>38820</v>
          </cell>
          <cell r="H7114" t="str">
            <v>Active</v>
          </cell>
          <cell r="I7114">
            <v>3685</v>
          </cell>
          <cell r="J7114">
            <v>39344</v>
          </cell>
          <cell r="K7114" t="str">
            <v>AC</v>
          </cell>
          <cell r="L7114" t="str">
            <v>MA</v>
          </cell>
          <cell r="M7114" t="str">
            <v>0061</v>
          </cell>
          <cell r="N7114">
            <v>9750.07</v>
          </cell>
          <cell r="O7114">
            <v>27.17</v>
          </cell>
          <cell r="P7114">
            <v>326.37</v>
          </cell>
          <cell r="Q7114">
            <v>652.74</v>
          </cell>
          <cell r="R7114">
            <v>9097.33</v>
          </cell>
          <cell r="S7114">
            <v>2500.2600000000002</v>
          </cell>
          <cell r="T7114">
            <v>29</v>
          </cell>
          <cell r="U7114">
            <v>319</v>
          </cell>
          <cell r="V7114">
            <v>27</v>
          </cell>
          <cell r="W7114">
            <v>319</v>
          </cell>
          <cell r="X7114">
            <v>0</v>
          </cell>
        </row>
        <row r="7115">
          <cell r="A7115" t="str">
            <v>1957600</v>
          </cell>
          <cell r="B7115">
            <v>1</v>
          </cell>
          <cell r="C7115" t="str">
            <v>Main Services</v>
          </cell>
          <cell r="D7115" t="str">
            <v>62</v>
          </cell>
          <cell r="E7115" t="str">
            <v>CVLSER</v>
          </cell>
          <cell r="F7115" t="str">
            <v>CVL</v>
          </cell>
          <cell r="G7115">
            <v>38820</v>
          </cell>
          <cell r="H7115" t="str">
            <v>Active</v>
          </cell>
          <cell r="I7115">
            <v>3685</v>
          </cell>
          <cell r="J7115">
            <v>39344</v>
          </cell>
          <cell r="K7115" t="str">
            <v>AC</v>
          </cell>
          <cell r="L7115" t="str">
            <v>MA</v>
          </cell>
          <cell r="M7115" t="str">
            <v>0061</v>
          </cell>
          <cell r="N7115">
            <v>40389.620000000003</v>
          </cell>
          <cell r="O7115">
            <v>153.16999999999999</v>
          </cell>
          <cell r="P7115">
            <v>1837.49</v>
          </cell>
          <cell r="Q7115">
            <v>3674.98</v>
          </cell>
          <cell r="R7115">
            <v>36714.639999999999</v>
          </cell>
          <cell r="S7115">
            <v>10735.54</v>
          </cell>
          <cell r="T7115">
            <v>21</v>
          </cell>
          <cell r="U7115">
            <v>358</v>
          </cell>
          <cell r="V7115">
            <v>19</v>
          </cell>
          <cell r="W7115">
            <v>358</v>
          </cell>
          <cell r="X7115">
            <v>0</v>
          </cell>
        </row>
        <row r="7116">
          <cell r="A7116" t="str">
            <v>1957700</v>
          </cell>
          <cell r="B7116">
            <v>1</v>
          </cell>
          <cell r="C7116" t="str">
            <v>Southern runway end</v>
          </cell>
          <cell r="D7116" t="str">
            <v>62</v>
          </cell>
          <cell r="E7116" t="str">
            <v>CVLRUN</v>
          </cell>
          <cell r="F7116" t="str">
            <v>CVL</v>
          </cell>
          <cell r="G7116">
            <v>38820</v>
          </cell>
          <cell r="H7116" t="str">
            <v>Active</v>
          </cell>
          <cell r="I7116">
            <v>3730</v>
          </cell>
          <cell r="J7116">
            <v>39344</v>
          </cell>
          <cell r="K7116" t="str">
            <v>AC</v>
          </cell>
          <cell r="L7116" t="str">
            <v>MA</v>
          </cell>
          <cell r="M7116" t="str">
            <v>0062</v>
          </cell>
          <cell r="N7116">
            <v>21111.360000000001</v>
          </cell>
          <cell r="O7116">
            <v>404.86</v>
          </cell>
          <cell r="P7116">
            <v>4858.54</v>
          </cell>
          <cell r="Q7116">
            <v>9717.08</v>
          </cell>
          <cell r="R7116">
            <v>11394.28</v>
          </cell>
          <cell r="S7116">
            <v>14436.06</v>
          </cell>
          <cell r="T7116">
            <v>4</v>
          </cell>
          <cell r="U7116">
            <v>126</v>
          </cell>
          <cell r="V7116">
            <v>2</v>
          </cell>
          <cell r="W7116">
            <v>126</v>
          </cell>
          <cell r="X7116">
            <v>0</v>
          </cell>
        </row>
        <row r="7117">
          <cell r="A7117" t="str">
            <v>1957800</v>
          </cell>
          <cell r="B7117">
            <v>1</v>
          </cell>
          <cell r="C7117" t="str">
            <v>Platform formation</v>
          </cell>
          <cell r="D7117" t="str">
            <v>62</v>
          </cell>
          <cell r="E7117" t="str">
            <v>CVLPLA</v>
          </cell>
          <cell r="F7117" t="str">
            <v>CVL</v>
          </cell>
          <cell r="G7117">
            <v>38820</v>
          </cell>
          <cell r="H7117" t="str">
            <v>Active</v>
          </cell>
          <cell r="I7117">
            <v>3730</v>
          </cell>
          <cell r="J7117">
            <v>39344</v>
          </cell>
          <cell r="K7117" t="str">
            <v>AC</v>
          </cell>
          <cell r="L7117" t="str">
            <v>MA</v>
          </cell>
          <cell r="M7117" t="str">
            <v>0062</v>
          </cell>
          <cell r="N7117">
            <v>53300.02</v>
          </cell>
          <cell r="O7117">
            <v>0</v>
          </cell>
          <cell r="P7117">
            <v>0</v>
          </cell>
          <cell r="Q7117">
            <v>0</v>
          </cell>
          <cell r="R7117">
            <v>53300.02</v>
          </cell>
          <cell r="S7117">
            <v>12467.67</v>
          </cell>
          <cell r="T7117">
            <v>0</v>
          </cell>
          <cell r="U7117">
            <v>0</v>
          </cell>
          <cell r="V7117">
            <v>0</v>
          </cell>
          <cell r="W7117">
            <v>0</v>
          </cell>
          <cell r="X7117">
            <v>0</v>
          </cell>
        </row>
        <row r="7118">
          <cell r="A7118" t="str">
            <v>1957900</v>
          </cell>
          <cell r="B7118">
            <v>1</v>
          </cell>
          <cell r="C7118" t="str">
            <v>Sundry items</v>
          </cell>
          <cell r="D7118" t="str">
            <v>62</v>
          </cell>
          <cell r="E7118" t="str">
            <v>CVLSUN</v>
          </cell>
          <cell r="F7118" t="str">
            <v>CVL</v>
          </cell>
          <cell r="G7118">
            <v>38820</v>
          </cell>
          <cell r="H7118" t="str">
            <v>Active</v>
          </cell>
          <cell r="I7118">
            <v>3730</v>
          </cell>
          <cell r="J7118">
            <v>39344</v>
          </cell>
          <cell r="K7118" t="str">
            <v>AC</v>
          </cell>
          <cell r="L7118" t="str">
            <v>MA</v>
          </cell>
          <cell r="M7118" t="str">
            <v>0062</v>
          </cell>
          <cell r="N7118">
            <v>9869.1299999999992</v>
          </cell>
          <cell r="O7118">
            <v>27.53</v>
          </cell>
          <cell r="P7118">
            <v>330.36</v>
          </cell>
          <cell r="Q7118">
            <v>660.72</v>
          </cell>
          <cell r="R7118">
            <v>9208.41</v>
          </cell>
          <cell r="S7118">
            <v>2530.79</v>
          </cell>
          <cell r="T7118">
            <v>29</v>
          </cell>
          <cell r="U7118">
            <v>319</v>
          </cell>
          <cell r="V7118">
            <v>27</v>
          </cell>
          <cell r="W7118">
            <v>319</v>
          </cell>
          <cell r="X7118">
            <v>0</v>
          </cell>
        </row>
        <row r="7119">
          <cell r="A7119" t="str">
            <v>1958000</v>
          </cell>
          <cell r="B7119">
            <v>1</v>
          </cell>
          <cell r="C7119" t="str">
            <v>Main Services</v>
          </cell>
          <cell r="D7119" t="str">
            <v>62</v>
          </cell>
          <cell r="E7119" t="str">
            <v>CVLSER</v>
          </cell>
          <cell r="F7119" t="str">
            <v>CVL</v>
          </cell>
          <cell r="G7119">
            <v>38820</v>
          </cell>
          <cell r="H7119" t="str">
            <v>Active</v>
          </cell>
          <cell r="I7119">
            <v>3730</v>
          </cell>
          <cell r="J7119">
            <v>39344</v>
          </cell>
          <cell r="K7119" t="str">
            <v>AC</v>
          </cell>
          <cell r="L7119" t="str">
            <v>MA</v>
          </cell>
          <cell r="M7119" t="str">
            <v>0062</v>
          </cell>
          <cell r="N7119">
            <v>40882.85</v>
          </cell>
          <cell r="O7119">
            <v>155.04</v>
          </cell>
          <cell r="P7119">
            <v>1859.93</v>
          </cell>
          <cell r="Q7119">
            <v>3719.86</v>
          </cell>
          <cell r="R7119">
            <v>37162.99</v>
          </cell>
          <cell r="S7119">
            <v>10866.64</v>
          </cell>
          <cell r="T7119">
            <v>21</v>
          </cell>
          <cell r="U7119">
            <v>358</v>
          </cell>
          <cell r="V7119">
            <v>19</v>
          </cell>
          <cell r="W7119">
            <v>358</v>
          </cell>
          <cell r="X7119">
            <v>0</v>
          </cell>
        </row>
        <row r="7120">
          <cell r="A7120" t="str">
            <v>1958100</v>
          </cell>
          <cell r="B7120">
            <v>1</v>
          </cell>
          <cell r="C7120" t="str">
            <v>Grass areas</v>
          </cell>
          <cell r="D7120" t="str">
            <v>62</v>
          </cell>
          <cell r="E7120" t="str">
            <v>CVLGRA</v>
          </cell>
          <cell r="F7120" t="str">
            <v>CVL</v>
          </cell>
          <cell r="G7120">
            <v>38820</v>
          </cell>
          <cell r="H7120" t="str">
            <v>Active</v>
          </cell>
          <cell r="I7120">
            <v>2414</v>
          </cell>
          <cell r="J7120">
            <v>39344</v>
          </cell>
          <cell r="K7120" t="str">
            <v>AC</v>
          </cell>
          <cell r="L7120" t="str">
            <v>MA</v>
          </cell>
          <cell r="M7120" t="str">
            <v>0064</v>
          </cell>
          <cell r="N7120">
            <v>88824.56</v>
          </cell>
          <cell r="O7120">
            <v>0</v>
          </cell>
          <cell r="P7120">
            <v>0</v>
          </cell>
          <cell r="Q7120">
            <v>0</v>
          </cell>
          <cell r="R7120">
            <v>88824.56</v>
          </cell>
          <cell r="S7120">
            <v>20777.39</v>
          </cell>
          <cell r="T7120">
            <v>0</v>
          </cell>
          <cell r="U7120">
            <v>0</v>
          </cell>
          <cell r="V7120">
            <v>0</v>
          </cell>
          <cell r="W7120">
            <v>0</v>
          </cell>
          <cell r="X7120">
            <v>0</v>
          </cell>
        </row>
        <row r="7121">
          <cell r="A7121" t="str">
            <v>1958200</v>
          </cell>
          <cell r="B7121">
            <v>1</v>
          </cell>
          <cell r="C7121" t="str">
            <v>Surfacing</v>
          </cell>
          <cell r="D7121" t="str">
            <v>62</v>
          </cell>
          <cell r="E7121" t="str">
            <v>CVLGRA</v>
          </cell>
          <cell r="F7121" t="str">
            <v>CVL</v>
          </cell>
          <cell r="G7121">
            <v>38820</v>
          </cell>
          <cell r="H7121" t="str">
            <v>Active</v>
          </cell>
          <cell r="I7121">
            <v>2414</v>
          </cell>
          <cell r="J7121">
            <v>39344</v>
          </cell>
          <cell r="K7121" t="str">
            <v>AC</v>
          </cell>
          <cell r="L7121" t="str">
            <v>MA</v>
          </cell>
          <cell r="M7121" t="str">
            <v>0064</v>
          </cell>
          <cell r="N7121">
            <v>15297.18</v>
          </cell>
          <cell r="O7121">
            <v>0</v>
          </cell>
          <cell r="P7121">
            <v>0</v>
          </cell>
          <cell r="Q7121">
            <v>0</v>
          </cell>
          <cell r="R7121">
            <v>15297.18</v>
          </cell>
          <cell r="S7121">
            <v>3578.24</v>
          </cell>
          <cell r="T7121">
            <v>0</v>
          </cell>
          <cell r="U7121">
            <v>0</v>
          </cell>
          <cell r="V7121">
            <v>0</v>
          </cell>
          <cell r="W7121">
            <v>0</v>
          </cell>
          <cell r="X7121">
            <v>0</v>
          </cell>
        </row>
        <row r="7122">
          <cell r="A7122" t="str">
            <v>1958300</v>
          </cell>
          <cell r="B7122">
            <v>1</v>
          </cell>
          <cell r="C7122" t="str">
            <v>Platform formation</v>
          </cell>
          <cell r="D7122" t="str">
            <v>62</v>
          </cell>
          <cell r="E7122" t="str">
            <v>CVLPLA</v>
          </cell>
          <cell r="F7122" t="str">
            <v>CVL</v>
          </cell>
          <cell r="G7122">
            <v>38820</v>
          </cell>
          <cell r="H7122" t="str">
            <v>Active</v>
          </cell>
          <cell r="I7122">
            <v>2414</v>
          </cell>
          <cell r="J7122">
            <v>39344</v>
          </cell>
          <cell r="K7122" t="str">
            <v>AC</v>
          </cell>
          <cell r="L7122" t="str">
            <v>MA</v>
          </cell>
          <cell r="M7122" t="str">
            <v>0064</v>
          </cell>
          <cell r="N7122">
            <v>34494.980000000003</v>
          </cell>
          <cell r="O7122">
            <v>0</v>
          </cell>
          <cell r="P7122">
            <v>0</v>
          </cell>
          <cell r="Q7122">
            <v>0</v>
          </cell>
          <cell r="R7122">
            <v>34494.980000000003</v>
          </cell>
          <cell r="S7122">
            <v>8068.89</v>
          </cell>
          <cell r="T7122">
            <v>0</v>
          </cell>
          <cell r="U7122">
            <v>0</v>
          </cell>
          <cell r="V7122">
            <v>0</v>
          </cell>
          <cell r="W7122">
            <v>0</v>
          </cell>
          <cell r="X7122">
            <v>0</v>
          </cell>
        </row>
        <row r="7123">
          <cell r="A7123" t="str">
            <v>1958400</v>
          </cell>
          <cell r="B7123">
            <v>1</v>
          </cell>
          <cell r="C7123" t="str">
            <v>Sundry items</v>
          </cell>
          <cell r="D7123" t="str">
            <v>62</v>
          </cell>
          <cell r="E7123" t="str">
            <v>CVLSUN</v>
          </cell>
          <cell r="F7123" t="str">
            <v>CVL</v>
          </cell>
          <cell r="G7123">
            <v>38820</v>
          </cell>
          <cell r="H7123" t="str">
            <v>Active</v>
          </cell>
          <cell r="I7123">
            <v>2414</v>
          </cell>
          <cell r="J7123">
            <v>39344</v>
          </cell>
          <cell r="K7123" t="str">
            <v>AC</v>
          </cell>
          <cell r="L7123" t="str">
            <v>MA</v>
          </cell>
          <cell r="M7123" t="str">
            <v>0064</v>
          </cell>
          <cell r="N7123">
            <v>6387.14</v>
          </cell>
          <cell r="O7123">
            <v>17.78</v>
          </cell>
          <cell r="P7123">
            <v>213.8</v>
          </cell>
          <cell r="Q7123">
            <v>427.6</v>
          </cell>
          <cell r="R7123">
            <v>5959.54</v>
          </cell>
          <cell r="S7123">
            <v>1637.88</v>
          </cell>
          <cell r="T7123">
            <v>29</v>
          </cell>
          <cell r="U7123">
            <v>319</v>
          </cell>
          <cell r="V7123">
            <v>27</v>
          </cell>
          <cell r="W7123">
            <v>319</v>
          </cell>
          <cell r="X7123">
            <v>0</v>
          </cell>
        </row>
        <row r="7124">
          <cell r="A7124" t="str">
            <v>1958500</v>
          </cell>
          <cell r="B7124">
            <v>1</v>
          </cell>
          <cell r="C7124" t="str">
            <v>Main Services</v>
          </cell>
          <cell r="D7124" t="str">
            <v>62</v>
          </cell>
          <cell r="E7124" t="str">
            <v>CVLSER</v>
          </cell>
          <cell r="F7124" t="str">
            <v>CVL</v>
          </cell>
          <cell r="G7124">
            <v>38820</v>
          </cell>
          <cell r="H7124" t="str">
            <v>Active</v>
          </cell>
          <cell r="I7124">
            <v>2414</v>
          </cell>
          <cell r="J7124">
            <v>39344</v>
          </cell>
          <cell r="K7124" t="str">
            <v>AC</v>
          </cell>
          <cell r="L7124" t="str">
            <v>MA</v>
          </cell>
          <cell r="M7124" t="str">
            <v>0064</v>
          </cell>
          <cell r="N7124">
            <v>26458.76</v>
          </cell>
          <cell r="O7124">
            <v>100.31</v>
          </cell>
          <cell r="P7124">
            <v>1203.72</v>
          </cell>
          <cell r="Q7124">
            <v>2407.44</v>
          </cell>
          <cell r="R7124">
            <v>24051.32</v>
          </cell>
          <cell r="S7124">
            <v>7032.72</v>
          </cell>
          <cell r="T7124">
            <v>21</v>
          </cell>
          <cell r="U7124">
            <v>358</v>
          </cell>
          <cell r="V7124">
            <v>19</v>
          </cell>
          <cell r="W7124">
            <v>358</v>
          </cell>
          <cell r="X7124">
            <v>0</v>
          </cell>
        </row>
        <row r="7125">
          <cell r="A7125" t="str">
            <v>1958600</v>
          </cell>
          <cell r="B7125">
            <v>1</v>
          </cell>
          <cell r="C7125" t="str">
            <v>Grass areas</v>
          </cell>
          <cell r="D7125" t="str">
            <v>62</v>
          </cell>
          <cell r="E7125" t="str">
            <v>CVLGRA</v>
          </cell>
          <cell r="F7125" t="str">
            <v>CVL</v>
          </cell>
          <cell r="G7125">
            <v>38820</v>
          </cell>
          <cell r="H7125" t="str">
            <v>Active</v>
          </cell>
          <cell r="I7125">
            <v>4963</v>
          </cell>
          <cell r="J7125">
            <v>39344</v>
          </cell>
          <cell r="K7125" t="str">
            <v>AC</v>
          </cell>
          <cell r="L7125" t="str">
            <v>MA</v>
          </cell>
          <cell r="M7125" t="str">
            <v>0071</v>
          </cell>
          <cell r="N7125">
            <v>182616.53</v>
          </cell>
          <cell r="O7125">
            <v>0</v>
          </cell>
          <cell r="P7125">
            <v>0</v>
          </cell>
          <cell r="Q7125">
            <v>0</v>
          </cell>
          <cell r="R7125">
            <v>182616.53</v>
          </cell>
          <cell r="S7125">
            <v>42716.73</v>
          </cell>
          <cell r="T7125">
            <v>0</v>
          </cell>
          <cell r="U7125">
            <v>0</v>
          </cell>
          <cell r="V7125">
            <v>0</v>
          </cell>
          <cell r="W7125">
            <v>0</v>
          </cell>
          <cell r="X7125">
            <v>0</v>
          </cell>
        </row>
        <row r="7126">
          <cell r="A7126" t="str">
            <v>1958700</v>
          </cell>
          <cell r="B7126">
            <v>1</v>
          </cell>
          <cell r="C7126" t="str">
            <v>Surfacing</v>
          </cell>
          <cell r="D7126" t="str">
            <v>62</v>
          </cell>
          <cell r="E7126" t="str">
            <v>CVLGRA</v>
          </cell>
          <cell r="F7126" t="str">
            <v>CVL</v>
          </cell>
          <cell r="G7126">
            <v>38820</v>
          </cell>
          <cell r="H7126" t="str">
            <v>Active</v>
          </cell>
          <cell r="I7126">
            <v>4963</v>
          </cell>
          <cell r="J7126">
            <v>39344</v>
          </cell>
          <cell r="K7126" t="str">
            <v>AC</v>
          </cell>
          <cell r="L7126" t="str">
            <v>MA</v>
          </cell>
          <cell r="M7126" t="str">
            <v>0071</v>
          </cell>
          <cell r="N7126">
            <v>31449.85</v>
          </cell>
          <cell r="O7126">
            <v>0</v>
          </cell>
          <cell r="P7126">
            <v>0</v>
          </cell>
          <cell r="Q7126">
            <v>0</v>
          </cell>
          <cell r="R7126">
            <v>31449.85</v>
          </cell>
          <cell r="S7126">
            <v>7356.59</v>
          </cell>
          <cell r="T7126">
            <v>0</v>
          </cell>
          <cell r="U7126">
            <v>0</v>
          </cell>
          <cell r="V7126">
            <v>0</v>
          </cell>
          <cell r="W7126">
            <v>0</v>
          </cell>
          <cell r="X7126">
            <v>0</v>
          </cell>
        </row>
        <row r="7127">
          <cell r="A7127" t="str">
            <v>1958800</v>
          </cell>
          <cell r="B7127">
            <v>1</v>
          </cell>
          <cell r="C7127" t="str">
            <v>Platform formation</v>
          </cell>
          <cell r="D7127" t="str">
            <v>62</v>
          </cell>
          <cell r="E7127" t="str">
            <v>CVLPLA</v>
          </cell>
          <cell r="F7127" t="str">
            <v>CVL</v>
          </cell>
          <cell r="G7127">
            <v>38820</v>
          </cell>
          <cell r="H7127" t="str">
            <v>Active</v>
          </cell>
          <cell r="I7127">
            <v>4963</v>
          </cell>
          <cell r="J7127">
            <v>39344</v>
          </cell>
          <cell r="K7127" t="str">
            <v>AC</v>
          </cell>
          <cell r="L7127" t="str">
            <v>MA</v>
          </cell>
          <cell r="M7127" t="str">
            <v>0071</v>
          </cell>
          <cell r="N7127">
            <v>70919.039999999994</v>
          </cell>
          <cell r="O7127">
            <v>0</v>
          </cell>
          <cell r="P7127">
            <v>0</v>
          </cell>
          <cell r="Q7127">
            <v>0</v>
          </cell>
          <cell r="R7127">
            <v>70919.039999999994</v>
          </cell>
          <cell r="S7127">
            <v>16589.02</v>
          </cell>
          <cell r="T7127">
            <v>0</v>
          </cell>
          <cell r="U7127">
            <v>0</v>
          </cell>
          <cell r="V7127">
            <v>0</v>
          </cell>
          <cell r="W7127">
            <v>0</v>
          </cell>
          <cell r="X7127">
            <v>0</v>
          </cell>
        </row>
        <row r="7128">
          <cell r="A7128" t="str">
            <v>1958900</v>
          </cell>
          <cell r="B7128">
            <v>1</v>
          </cell>
          <cell r="C7128" t="str">
            <v>Sundry items</v>
          </cell>
          <cell r="D7128" t="str">
            <v>62</v>
          </cell>
          <cell r="E7128" t="str">
            <v>CVLSUN</v>
          </cell>
          <cell r="F7128" t="str">
            <v>CVL</v>
          </cell>
          <cell r="G7128">
            <v>38820</v>
          </cell>
          <cell r="H7128" t="str">
            <v>Active</v>
          </cell>
          <cell r="I7128">
            <v>4963</v>
          </cell>
          <cell r="J7128">
            <v>39344</v>
          </cell>
          <cell r="K7128" t="str">
            <v>AC</v>
          </cell>
          <cell r="L7128" t="str">
            <v>MA</v>
          </cell>
          <cell r="M7128" t="str">
            <v>0071</v>
          </cell>
          <cell r="N7128">
            <v>13131.48</v>
          </cell>
          <cell r="O7128">
            <v>36.630000000000003</v>
          </cell>
          <cell r="P7128">
            <v>439.56</v>
          </cell>
          <cell r="Q7128">
            <v>879.12</v>
          </cell>
          <cell r="R7128">
            <v>12252.359999999999</v>
          </cell>
          <cell r="S7128">
            <v>3367.37</v>
          </cell>
          <cell r="T7128">
            <v>29</v>
          </cell>
          <cell r="U7128">
            <v>319</v>
          </cell>
          <cell r="V7128">
            <v>27</v>
          </cell>
          <cell r="W7128">
            <v>319</v>
          </cell>
          <cell r="X7128">
            <v>0</v>
          </cell>
        </row>
        <row r="7129">
          <cell r="A7129" t="str">
            <v>1959000</v>
          </cell>
          <cell r="B7129">
            <v>1</v>
          </cell>
          <cell r="C7129" t="str">
            <v>Main Services</v>
          </cell>
          <cell r="D7129" t="str">
            <v>62</v>
          </cell>
          <cell r="E7129" t="str">
            <v>CVLSER</v>
          </cell>
          <cell r="F7129" t="str">
            <v>CVL</v>
          </cell>
          <cell r="G7129">
            <v>38820</v>
          </cell>
          <cell r="H7129" t="str">
            <v>Active</v>
          </cell>
          <cell r="I7129">
            <v>4963</v>
          </cell>
          <cell r="J7129">
            <v>39344</v>
          </cell>
          <cell r="K7129" t="str">
            <v>AC</v>
          </cell>
          <cell r="L7129" t="str">
            <v>MA</v>
          </cell>
          <cell r="M7129" t="str">
            <v>0071</v>
          </cell>
          <cell r="N7129">
            <v>54397.18</v>
          </cell>
          <cell r="O7129">
            <v>206.23</v>
          </cell>
          <cell r="P7129">
            <v>2474.7600000000002</v>
          </cell>
          <cell r="Q7129">
            <v>4949.5200000000004</v>
          </cell>
          <cell r="R7129">
            <v>49447.66</v>
          </cell>
          <cell r="S7129">
            <v>14458.76</v>
          </cell>
          <cell r="T7129">
            <v>21</v>
          </cell>
          <cell r="U7129">
            <v>358</v>
          </cell>
          <cell r="V7129">
            <v>19</v>
          </cell>
          <cell r="W7129">
            <v>358</v>
          </cell>
          <cell r="X7129">
            <v>0</v>
          </cell>
        </row>
        <row r="7130">
          <cell r="A7130" t="str">
            <v>1959100</v>
          </cell>
          <cell r="B7130">
            <v>1</v>
          </cell>
          <cell r="C7130" t="str">
            <v>Platform formation</v>
          </cell>
          <cell r="D7130" t="str">
            <v>62</v>
          </cell>
          <cell r="E7130" t="str">
            <v>CVLPLA</v>
          </cell>
          <cell r="F7130" t="str">
            <v>CVL</v>
          </cell>
          <cell r="G7130">
            <v>38820</v>
          </cell>
          <cell r="H7130" t="str">
            <v>Active</v>
          </cell>
          <cell r="I7130">
            <v>3674</v>
          </cell>
          <cell r="J7130">
            <v>39344</v>
          </cell>
          <cell r="K7130" t="str">
            <v>AC</v>
          </cell>
          <cell r="L7130" t="str">
            <v>MA</v>
          </cell>
          <cell r="M7130" t="str">
            <v>0072</v>
          </cell>
          <cell r="N7130">
            <v>52499.81</v>
          </cell>
          <cell r="O7130">
            <v>0</v>
          </cell>
          <cell r="P7130">
            <v>0</v>
          </cell>
          <cell r="Q7130">
            <v>0</v>
          </cell>
          <cell r="R7130">
            <v>52499.81</v>
          </cell>
          <cell r="S7130">
            <v>4932.49</v>
          </cell>
          <cell r="T7130">
            <v>0</v>
          </cell>
          <cell r="U7130">
            <v>0</v>
          </cell>
          <cell r="V7130">
            <v>0</v>
          </cell>
          <cell r="W7130">
            <v>0</v>
          </cell>
          <cell r="X7130">
            <v>0</v>
          </cell>
        </row>
        <row r="7131">
          <cell r="A7131" t="str">
            <v>1959200</v>
          </cell>
          <cell r="B7131">
            <v>1</v>
          </cell>
          <cell r="C7131" t="str">
            <v>Sundry items</v>
          </cell>
          <cell r="D7131" t="str">
            <v>62</v>
          </cell>
          <cell r="E7131" t="str">
            <v>CVLSUN</v>
          </cell>
          <cell r="F7131" t="str">
            <v>CVL</v>
          </cell>
          <cell r="G7131">
            <v>38820</v>
          </cell>
          <cell r="H7131" t="str">
            <v>Active</v>
          </cell>
          <cell r="I7131">
            <v>3674</v>
          </cell>
          <cell r="J7131">
            <v>39344</v>
          </cell>
          <cell r="K7131" t="str">
            <v>AC</v>
          </cell>
          <cell r="L7131" t="str">
            <v>MA</v>
          </cell>
          <cell r="M7131" t="str">
            <v>0072</v>
          </cell>
          <cell r="N7131">
            <v>9720.94</v>
          </cell>
          <cell r="O7131">
            <v>27.08</v>
          </cell>
          <cell r="P7131">
            <v>325.39999999999998</v>
          </cell>
          <cell r="Q7131">
            <v>650.79999999999995</v>
          </cell>
          <cell r="R7131">
            <v>9070.1400000000012</v>
          </cell>
          <cell r="S7131">
            <v>980.34</v>
          </cell>
          <cell r="T7131">
            <v>29</v>
          </cell>
          <cell r="U7131">
            <v>319</v>
          </cell>
          <cell r="V7131">
            <v>27</v>
          </cell>
          <cell r="W7131">
            <v>319</v>
          </cell>
          <cell r="X7131">
            <v>0</v>
          </cell>
        </row>
        <row r="7132">
          <cell r="A7132" t="str">
            <v>1959300</v>
          </cell>
          <cell r="B7132">
            <v>1</v>
          </cell>
          <cell r="C7132" t="str">
            <v>Main Services</v>
          </cell>
          <cell r="D7132" t="str">
            <v>62</v>
          </cell>
          <cell r="E7132" t="str">
            <v>CVLSER</v>
          </cell>
          <cell r="F7132" t="str">
            <v>CVL</v>
          </cell>
          <cell r="G7132">
            <v>38820</v>
          </cell>
          <cell r="H7132" t="str">
            <v>Active</v>
          </cell>
          <cell r="I7132">
            <v>3674</v>
          </cell>
          <cell r="J7132">
            <v>39344</v>
          </cell>
          <cell r="K7132" t="str">
            <v>AC</v>
          </cell>
          <cell r="L7132" t="str">
            <v>MA</v>
          </cell>
          <cell r="M7132" t="str">
            <v>0072</v>
          </cell>
          <cell r="N7132">
            <v>40269.06</v>
          </cell>
          <cell r="O7132">
            <v>152.63999999999999</v>
          </cell>
          <cell r="P7132">
            <v>1832.01</v>
          </cell>
          <cell r="Q7132">
            <v>3664.02</v>
          </cell>
          <cell r="R7132">
            <v>36605.040000000001</v>
          </cell>
          <cell r="S7132">
            <v>4176.53</v>
          </cell>
          <cell r="T7132">
            <v>21</v>
          </cell>
          <cell r="U7132">
            <v>358</v>
          </cell>
          <cell r="V7132">
            <v>19</v>
          </cell>
          <cell r="W7132">
            <v>358</v>
          </cell>
          <cell r="X7132">
            <v>0</v>
          </cell>
        </row>
        <row r="7133">
          <cell r="A7133" t="str">
            <v>1959400</v>
          </cell>
          <cell r="B7133">
            <v>1</v>
          </cell>
          <cell r="C7133" t="str">
            <v>Grass areas</v>
          </cell>
          <cell r="D7133" t="str">
            <v>62</v>
          </cell>
          <cell r="E7133" t="str">
            <v>CVLGRA</v>
          </cell>
          <cell r="F7133" t="str">
            <v>CVL</v>
          </cell>
          <cell r="G7133">
            <v>38820</v>
          </cell>
          <cell r="H7133" t="str">
            <v>Active</v>
          </cell>
          <cell r="I7133">
            <v>3817</v>
          </cell>
          <cell r="J7133">
            <v>39344</v>
          </cell>
          <cell r="K7133" t="str">
            <v>AC</v>
          </cell>
          <cell r="L7133" t="str">
            <v>MA</v>
          </cell>
          <cell r="M7133" t="str">
            <v>0073</v>
          </cell>
          <cell r="N7133">
            <v>140448.76999999999</v>
          </cell>
          <cell r="O7133">
            <v>0</v>
          </cell>
          <cell r="P7133">
            <v>0</v>
          </cell>
          <cell r="Q7133">
            <v>0</v>
          </cell>
          <cell r="R7133">
            <v>140448.76999999999</v>
          </cell>
          <cell r="S7133">
            <v>32853.06</v>
          </cell>
          <cell r="T7133">
            <v>0</v>
          </cell>
          <cell r="U7133">
            <v>0</v>
          </cell>
          <cell r="V7133">
            <v>0</v>
          </cell>
          <cell r="W7133">
            <v>0</v>
          </cell>
          <cell r="X7133">
            <v>0</v>
          </cell>
        </row>
        <row r="7134">
          <cell r="A7134" t="str">
            <v>1959500</v>
          </cell>
          <cell r="B7134">
            <v>1</v>
          </cell>
          <cell r="C7134" t="str">
            <v>Surfacing</v>
          </cell>
          <cell r="D7134" t="str">
            <v>62</v>
          </cell>
          <cell r="E7134" t="str">
            <v>CVLGRA</v>
          </cell>
          <cell r="F7134" t="str">
            <v>CVL</v>
          </cell>
          <cell r="G7134">
            <v>38820</v>
          </cell>
          <cell r="H7134" t="str">
            <v>Active</v>
          </cell>
          <cell r="I7134">
            <v>3817</v>
          </cell>
          <cell r="J7134">
            <v>39344</v>
          </cell>
          <cell r="K7134" t="str">
            <v>AC</v>
          </cell>
          <cell r="L7134" t="str">
            <v>MA</v>
          </cell>
          <cell r="M7134" t="str">
            <v>0073</v>
          </cell>
          <cell r="N7134">
            <v>24187.81</v>
          </cell>
          <cell r="O7134">
            <v>0</v>
          </cell>
          <cell r="P7134">
            <v>0</v>
          </cell>
          <cell r="Q7134">
            <v>0</v>
          </cell>
          <cell r="R7134">
            <v>24187.81</v>
          </cell>
          <cell r="S7134">
            <v>5657.89</v>
          </cell>
          <cell r="T7134">
            <v>0</v>
          </cell>
          <cell r="U7134">
            <v>0</v>
          </cell>
          <cell r="V7134">
            <v>0</v>
          </cell>
          <cell r="W7134">
            <v>0</v>
          </cell>
          <cell r="X7134">
            <v>0</v>
          </cell>
        </row>
        <row r="7135">
          <cell r="A7135" t="str">
            <v>1959600</v>
          </cell>
          <cell r="B7135">
            <v>1</v>
          </cell>
          <cell r="C7135" t="str">
            <v>Platform formation</v>
          </cell>
          <cell r="D7135" t="str">
            <v>62</v>
          </cell>
          <cell r="E7135" t="str">
            <v>CVLPLA</v>
          </cell>
          <cell r="F7135" t="str">
            <v>CVL</v>
          </cell>
          <cell r="G7135">
            <v>38820</v>
          </cell>
          <cell r="H7135" t="str">
            <v>Active</v>
          </cell>
          <cell r="I7135">
            <v>3817</v>
          </cell>
          <cell r="J7135">
            <v>39344</v>
          </cell>
          <cell r="K7135" t="str">
            <v>AC</v>
          </cell>
          <cell r="L7135" t="str">
            <v>MA</v>
          </cell>
          <cell r="M7135" t="str">
            <v>0073</v>
          </cell>
          <cell r="N7135">
            <v>54543.21</v>
          </cell>
          <cell r="O7135">
            <v>0</v>
          </cell>
          <cell r="P7135">
            <v>0</v>
          </cell>
          <cell r="Q7135">
            <v>0</v>
          </cell>
          <cell r="R7135">
            <v>54543.21</v>
          </cell>
          <cell r="S7135">
            <v>12758.48</v>
          </cell>
          <cell r="T7135">
            <v>0</v>
          </cell>
          <cell r="U7135">
            <v>0</v>
          </cell>
          <cell r="V7135">
            <v>0</v>
          </cell>
          <cell r="W7135">
            <v>0</v>
          </cell>
          <cell r="X7135">
            <v>0</v>
          </cell>
        </row>
        <row r="7136">
          <cell r="A7136" t="str">
            <v>1959700</v>
          </cell>
          <cell r="B7136">
            <v>1</v>
          </cell>
          <cell r="C7136" t="str">
            <v>Sundry items</v>
          </cell>
          <cell r="D7136" t="str">
            <v>62</v>
          </cell>
          <cell r="E7136" t="str">
            <v>CVLSUN</v>
          </cell>
          <cell r="F7136" t="str">
            <v>CVL</v>
          </cell>
          <cell r="G7136">
            <v>38820</v>
          </cell>
          <cell r="H7136" t="str">
            <v>Active</v>
          </cell>
          <cell r="I7136">
            <v>3817</v>
          </cell>
          <cell r="J7136">
            <v>39344</v>
          </cell>
          <cell r="K7136" t="str">
            <v>AC</v>
          </cell>
          <cell r="L7136" t="str">
            <v>MA</v>
          </cell>
          <cell r="M7136" t="str">
            <v>0073</v>
          </cell>
          <cell r="N7136">
            <v>10099.31</v>
          </cell>
          <cell r="O7136">
            <v>28.19</v>
          </cell>
          <cell r="P7136">
            <v>338.06</v>
          </cell>
          <cell r="Q7136">
            <v>676.12</v>
          </cell>
          <cell r="R7136">
            <v>9423.1899999999987</v>
          </cell>
          <cell r="S7136">
            <v>2589.8200000000002</v>
          </cell>
          <cell r="T7136">
            <v>29</v>
          </cell>
          <cell r="U7136">
            <v>319</v>
          </cell>
          <cell r="V7136">
            <v>27</v>
          </cell>
          <cell r="W7136">
            <v>319</v>
          </cell>
          <cell r="X7136">
            <v>0</v>
          </cell>
        </row>
        <row r="7137">
          <cell r="A7137" t="str">
            <v>1959800</v>
          </cell>
          <cell r="B7137">
            <v>1</v>
          </cell>
          <cell r="C7137" t="str">
            <v>Main Services</v>
          </cell>
          <cell r="D7137" t="str">
            <v>62</v>
          </cell>
          <cell r="E7137" t="str">
            <v>CVLSER</v>
          </cell>
          <cell r="F7137" t="str">
            <v>CVL</v>
          </cell>
          <cell r="G7137">
            <v>38820</v>
          </cell>
          <cell r="H7137" t="str">
            <v>Active</v>
          </cell>
          <cell r="I7137">
            <v>3817</v>
          </cell>
          <cell r="J7137">
            <v>39344</v>
          </cell>
          <cell r="K7137" t="str">
            <v>AC</v>
          </cell>
          <cell r="L7137" t="str">
            <v>MA</v>
          </cell>
          <cell r="M7137" t="str">
            <v>0073</v>
          </cell>
          <cell r="N7137">
            <v>41836.42</v>
          </cell>
          <cell r="O7137">
            <v>158.6</v>
          </cell>
          <cell r="P7137">
            <v>1903.31</v>
          </cell>
          <cell r="Q7137">
            <v>3806.62</v>
          </cell>
          <cell r="R7137">
            <v>38029.799999999996</v>
          </cell>
          <cell r="S7137">
            <v>11120.1</v>
          </cell>
          <cell r="T7137">
            <v>21</v>
          </cell>
          <cell r="U7137">
            <v>358</v>
          </cell>
          <cell r="V7137">
            <v>19</v>
          </cell>
          <cell r="W7137">
            <v>358</v>
          </cell>
          <cell r="X7137">
            <v>0</v>
          </cell>
        </row>
        <row r="7138">
          <cell r="A7138" t="str">
            <v>1959900</v>
          </cell>
          <cell r="B7138">
            <v>1</v>
          </cell>
          <cell r="C7138" t="str">
            <v>Sealed area surface (type P)</v>
          </cell>
          <cell r="D7138" t="str">
            <v>66</v>
          </cell>
          <cell r="E7138" t="str">
            <v>CVLSEA</v>
          </cell>
          <cell r="F7138" t="str">
            <v>CVL</v>
          </cell>
          <cell r="G7138">
            <v>38820</v>
          </cell>
          <cell r="H7138" t="str">
            <v>Active</v>
          </cell>
          <cell r="I7138">
            <v>200</v>
          </cell>
          <cell r="J7138">
            <v>39344</v>
          </cell>
          <cell r="K7138" t="str">
            <v>AC</v>
          </cell>
          <cell r="L7138" t="str">
            <v>NA</v>
          </cell>
          <cell r="M7138" t="str">
            <v>0032</v>
          </cell>
          <cell r="N7138">
            <v>3759.9</v>
          </cell>
          <cell r="O7138">
            <v>49.02</v>
          </cell>
          <cell r="P7138">
            <v>588.24</v>
          </cell>
          <cell r="Q7138">
            <v>1176.48</v>
          </cell>
          <cell r="R7138">
            <v>2583.42</v>
          </cell>
          <cell r="S7138">
            <v>2146.94</v>
          </cell>
          <cell r="T7138">
            <v>6</v>
          </cell>
          <cell r="U7138">
            <v>143</v>
          </cell>
          <cell r="V7138">
            <v>4</v>
          </cell>
          <cell r="W7138">
            <v>143</v>
          </cell>
          <cell r="X7138">
            <v>0</v>
          </cell>
        </row>
        <row r="7139">
          <cell r="A7139" t="str">
            <v>1960000</v>
          </cell>
          <cell r="B7139">
            <v>1</v>
          </cell>
          <cell r="C7139" t="str">
            <v>Sealed area surface (type P)</v>
          </cell>
          <cell r="D7139" t="str">
            <v>66</v>
          </cell>
          <cell r="E7139" t="str">
            <v>CVLSEA</v>
          </cell>
          <cell r="F7139" t="str">
            <v>CVL</v>
          </cell>
          <cell r="G7139">
            <v>38820</v>
          </cell>
          <cell r="H7139" t="str">
            <v>Active</v>
          </cell>
          <cell r="I7139">
            <v>125</v>
          </cell>
          <cell r="J7139">
            <v>39344</v>
          </cell>
          <cell r="K7139" t="str">
            <v>AC</v>
          </cell>
          <cell r="L7139" t="str">
            <v>NA</v>
          </cell>
          <cell r="M7139" t="str">
            <v>0032</v>
          </cell>
          <cell r="N7139">
            <v>4640.99</v>
          </cell>
          <cell r="O7139">
            <v>26.29</v>
          </cell>
          <cell r="P7139">
            <v>315.92</v>
          </cell>
          <cell r="Q7139">
            <v>631.84</v>
          </cell>
          <cell r="R7139">
            <v>4009.1499999999996</v>
          </cell>
          <cell r="S7139">
            <v>2650.05</v>
          </cell>
          <cell r="T7139">
            <v>14</v>
          </cell>
          <cell r="U7139">
            <v>252</v>
          </cell>
          <cell r="V7139">
            <v>12</v>
          </cell>
          <cell r="W7139">
            <v>252</v>
          </cell>
          <cell r="X7139">
            <v>0</v>
          </cell>
        </row>
        <row r="7140">
          <cell r="A7140" t="str">
            <v>1960100</v>
          </cell>
          <cell r="B7140">
            <v>1</v>
          </cell>
          <cell r="C7140" t="str">
            <v>Pavement (Type P) Surface</v>
          </cell>
          <cell r="D7140" t="str">
            <v>62</v>
          </cell>
          <cell r="E7140" t="str">
            <v>CVLSEA</v>
          </cell>
          <cell r="F7140" t="str">
            <v>CVL</v>
          </cell>
          <cell r="G7140">
            <v>38820</v>
          </cell>
          <cell r="H7140" t="str">
            <v>Active</v>
          </cell>
          <cell r="I7140">
            <v>25255</v>
          </cell>
          <cell r="J7140">
            <v>39344</v>
          </cell>
          <cell r="K7140" t="str">
            <v>X</v>
          </cell>
          <cell r="L7140" t="str">
            <v>RO</v>
          </cell>
          <cell r="M7140" t="str">
            <v>0002</v>
          </cell>
          <cell r="N7140">
            <v>488811.36</v>
          </cell>
          <cell r="O7140">
            <v>2651.67</v>
          </cell>
          <cell r="P7140">
            <v>31820.26</v>
          </cell>
          <cell r="Q7140">
            <v>63640.52</v>
          </cell>
          <cell r="R7140">
            <v>425170.83999999997</v>
          </cell>
          <cell r="S7140">
            <v>348780.6</v>
          </cell>
          <cell r="T7140">
            <v>15</v>
          </cell>
          <cell r="U7140">
            <v>132</v>
          </cell>
          <cell r="V7140">
            <v>13</v>
          </cell>
          <cell r="W7140">
            <v>132</v>
          </cell>
          <cell r="X7140">
            <v>0</v>
          </cell>
        </row>
        <row r="7141">
          <cell r="A7141" t="str">
            <v>1960200</v>
          </cell>
          <cell r="B7141">
            <v>1</v>
          </cell>
          <cell r="C7141" t="str">
            <v>Pavement (Type P) Surface</v>
          </cell>
          <cell r="D7141" t="str">
            <v>62</v>
          </cell>
          <cell r="E7141" t="str">
            <v>CVLSEA</v>
          </cell>
          <cell r="F7141" t="str">
            <v>CVL</v>
          </cell>
          <cell r="G7141">
            <v>38820</v>
          </cell>
          <cell r="H7141" t="str">
            <v>Active</v>
          </cell>
          <cell r="I7141">
            <v>145</v>
          </cell>
          <cell r="J7141">
            <v>39344</v>
          </cell>
          <cell r="K7141" t="str">
            <v>X</v>
          </cell>
          <cell r="L7141" t="str">
            <v>RO</v>
          </cell>
          <cell r="M7141" t="str">
            <v>0002</v>
          </cell>
          <cell r="N7141">
            <v>4543.21</v>
          </cell>
          <cell r="O7141">
            <v>46.9</v>
          </cell>
          <cell r="P7141">
            <v>563.46</v>
          </cell>
          <cell r="Q7141">
            <v>1126.92</v>
          </cell>
          <cell r="R7141">
            <v>3416.29</v>
          </cell>
          <cell r="S7141">
            <v>4123.45</v>
          </cell>
          <cell r="T7141">
            <v>8</v>
          </cell>
          <cell r="U7141">
            <v>23</v>
          </cell>
          <cell r="V7141">
            <v>6</v>
          </cell>
          <cell r="W7141">
            <v>23</v>
          </cell>
          <cell r="X7141">
            <v>0</v>
          </cell>
        </row>
        <row r="7142">
          <cell r="A7142" t="str">
            <v>1960300</v>
          </cell>
          <cell r="B7142">
            <v>1</v>
          </cell>
          <cell r="C7142" t="str">
            <v>Pavement (Type P) Surface</v>
          </cell>
          <cell r="D7142" t="str">
            <v>62</v>
          </cell>
          <cell r="E7142" t="str">
            <v>CVLSEA</v>
          </cell>
          <cell r="F7142" t="str">
            <v>CVL</v>
          </cell>
          <cell r="G7142">
            <v>38820</v>
          </cell>
          <cell r="H7142" t="str">
            <v>Active</v>
          </cell>
          <cell r="I7142">
            <v>10</v>
          </cell>
          <cell r="J7142">
            <v>39344</v>
          </cell>
          <cell r="K7142" t="str">
            <v>X</v>
          </cell>
          <cell r="L7142" t="str">
            <v>RO</v>
          </cell>
          <cell r="M7142" t="str">
            <v>0002</v>
          </cell>
          <cell r="N7142">
            <v>225.59</v>
          </cell>
          <cell r="O7142">
            <v>2.08</v>
          </cell>
          <cell r="P7142">
            <v>25.07</v>
          </cell>
          <cell r="Q7142">
            <v>50.14</v>
          </cell>
          <cell r="R7142">
            <v>175.45</v>
          </cell>
          <cell r="S7142">
            <v>198.73</v>
          </cell>
          <cell r="T7142">
            <v>9</v>
          </cell>
          <cell r="U7142">
            <v>0</v>
          </cell>
          <cell r="V7142">
            <v>7</v>
          </cell>
          <cell r="W7142">
            <v>0</v>
          </cell>
          <cell r="X7142">
            <v>0</v>
          </cell>
        </row>
        <row r="7143">
          <cell r="A7143" t="str">
            <v>1960400</v>
          </cell>
          <cell r="B7143">
            <v>1</v>
          </cell>
          <cell r="C7143" t="str">
            <v>Sundry Items</v>
          </cell>
          <cell r="D7143" t="str">
            <v>62</v>
          </cell>
          <cell r="E7143" t="str">
            <v>CVLSUN</v>
          </cell>
          <cell r="F7143" t="str">
            <v>CVL</v>
          </cell>
          <cell r="G7143">
            <v>38820</v>
          </cell>
          <cell r="H7143" t="str">
            <v>Active</v>
          </cell>
          <cell r="I7143">
            <v>1348</v>
          </cell>
          <cell r="J7143">
            <v>39344</v>
          </cell>
          <cell r="K7143" t="str">
            <v>AC</v>
          </cell>
          <cell r="L7143" t="str">
            <v>RO</v>
          </cell>
          <cell r="M7143" t="str">
            <v>0006</v>
          </cell>
          <cell r="N7143">
            <v>5373.84</v>
          </cell>
          <cell r="O7143">
            <v>14.99</v>
          </cell>
          <cell r="P7143">
            <v>179.88</v>
          </cell>
          <cell r="Q7143">
            <v>359.76</v>
          </cell>
          <cell r="R7143">
            <v>5014.08</v>
          </cell>
          <cell r="S7143">
            <v>4395.55</v>
          </cell>
          <cell r="T7143">
            <v>29</v>
          </cell>
          <cell r="U7143">
            <v>319</v>
          </cell>
          <cell r="V7143">
            <v>27</v>
          </cell>
          <cell r="W7143">
            <v>319</v>
          </cell>
          <cell r="X7143">
            <v>0</v>
          </cell>
        </row>
        <row r="7144">
          <cell r="A7144" t="str">
            <v>1960500</v>
          </cell>
          <cell r="B7144">
            <v>1</v>
          </cell>
          <cell r="C7144" t="str">
            <v>Pavement (seal type P)</v>
          </cell>
          <cell r="D7144" t="str">
            <v>62</v>
          </cell>
          <cell r="E7144" t="str">
            <v>CVLSEA</v>
          </cell>
          <cell r="F7144" t="str">
            <v>CVL</v>
          </cell>
          <cell r="G7144">
            <v>38820</v>
          </cell>
          <cell r="H7144" t="str">
            <v>Active</v>
          </cell>
          <cell r="I7144">
            <v>2524</v>
          </cell>
          <cell r="J7144">
            <v>39344</v>
          </cell>
          <cell r="K7144" t="str">
            <v>X</v>
          </cell>
          <cell r="L7144" t="str">
            <v>RO</v>
          </cell>
          <cell r="M7144" t="str">
            <v>0003</v>
          </cell>
          <cell r="N7144">
            <v>199289.74</v>
          </cell>
          <cell r="O7144">
            <v>3193.7</v>
          </cell>
          <cell r="P7144">
            <v>38324.949999999997</v>
          </cell>
          <cell r="Q7144">
            <v>76649.899999999994</v>
          </cell>
          <cell r="R7144">
            <v>122639.84</v>
          </cell>
          <cell r="S7144">
            <v>37886.25</v>
          </cell>
          <cell r="T7144">
            <v>5</v>
          </cell>
          <cell r="U7144">
            <v>73</v>
          </cell>
          <cell r="V7144">
            <v>3</v>
          </cell>
          <cell r="W7144">
            <v>73</v>
          </cell>
          <cell r="X7144">
            <v>0</v>
          </cell>
        </row>
        <row r="7145">
          <cell r="A7145" t="str">
            <v>1960600</v>
          </cell>
          <cell r="B7145">
            <v>1</v>
          </cell>
          <cell r="C7145" t="str">
            <v>Pavement (seal type P)</v>
          </cell>
          <cell r="D7145" t="str">
            <v>62</v>
          </cell>
          <cell r="E7145" t="str">
            <v>CVLSEA</v>
          </cell>
          <cell r="F7145" t="str">
            <v>CVL</v>
          </cell>
          <cell r="G7145">
            <v>38820</v>
          </cell>
          <cell r="H7145" t="str">
            <v>Active</v>
          </cell>
          <cell r="I7145">
            <v>224</v>
          </cell>
          <cell r="J7145">
            <v>39344</v>
          </cell>
          <cell r="K7145" t="str">
            <v>X</v>
          </cell>
          <cell r="L7145" t="str">
            <v>RO</v>
          </cell>
          <cell r="M7145" t="str">
            <v>0003</v>
          </cell>
          <cell r="N7145">
            <v>7018.48</v>
          </cell>
          <cell r="O7145">
            <v>72.510000000000005</v>
          </cell>
          <cell r="P7145">
            <v>870.45</v>
          </cell>
          <cell r="Q7145">
            <v>1740.9</v>
          </cell>
          <cell r="R7145">
            <v>5277.58</v>
          </cell>
          <cell r="S7145">
            <v>1334.26</v>
          </cell>
          <cell r="T7145">
            <v>8</v>
          </cell>
          <cell r="U7145">
            <v>23</v>
          </cell>
          <cell r="V7145">
            <v>6</v>
          </cell>
          <cell r="W7145">
            <v>23</v>
          </cell>
          <cell r="X7145">
            <v>0</v>
          </cell>
        </row>
        <row r="7146">
          <cell r="A7146" t="str">
            <v>1960700</v>
          </cell>
          <cell r="B7146">
            <v>1</v>
          </cell>
          <cell r="C7146" t="str">
            <v>Pavement Surface</v>
          </cell>
          <cell r="D7146" t="str">
            <v>54</v>
          </cell>
          <cell r="E7146" t="str">
            <v>CVLSEA</v>
          </cell>
          <cell r="F7146" t="str">
            <v>CVL</v>
          </cell>
          <cell r="G7146">
            <v>38820</v>
          </cell>
          <cell r="H7146" t="str">
            <v>Active</v>
          </cell>
          <cell r="I7146">
            <v>1</v>
          </cell>
          <cell r="J7146">
            <v>39902</v>
          </cell>
          <cell r="K7146" t="str">
            <v>C</v>
          </cell>
          <cell r="L7146" t="str">
            <v>SA</v>
          </cell>
          <cell r="M7146" t="str">
            <v>0002</v>
          </cell>
          <cell r="N7146">
            <v>77435.89</v>
          </cell>
          <cell r="O7146">
            <v>0</v>
          </cell>
          <cell r="P7146">
            <v>0</v>
          </cell>
          <cell r="Q7146">
            <v>0</v>
          </cell>
          <cell r="R7146">
            <v>77435.89</v>
          </cell>
          <cell r="S7146">
            <v>41842.5</v>
          </cell>
          <cell r="T7146">
            <v>0</v>
          </cell>
          <cell r="U7146">
            <v>0</v>
          </cell>
          <cell r="V7146">
            <v>0</v>
          </cell>
          <cell r="W7146">
            <v>0</v>
          </cell>
          <cell r="X7146">
            <v>0</v>
          </cell>
        </row>
        <row r="7147">
          <cell r="A7147" t="str">
            <v>1960800</v>
          </cell>
          <cell r="B7147">
            <v>1</v>
          </cell>
          <cell r="C7147" t="str">
            <v>Pavement Surface</v>
          </cell>
          <cell r="D7147" t="str">
            <v>54</v>
          </cell>
          <cell r="E7147" t="str">
            <v>CVLSEA</v>
          </cell>
          <cell r="F7147" t="str">
            <v>CVL</v>
          </cell>
          <cell r="G7147">
            <v>38820</v>
          </cell>
          <cell r="H7147" t="str">
            <v>Active</v>
          </cell>
          <cell r="I7147">
            <v>332</v>
          </cell>
          <cell r="J7147">
            <v>39344</v>
          </cell>
          <cell r="K7147" t="str">
            <v>C</v>
          </cell>
          <cell r="L7147" t="str">
            <v>SA</v>
          </cell>
          <cell r="M7147" t="str">
            <v>0002</v>
          </cell>
          <cell r="N7147">
            <v>6241.43</v>
          </cell>
          <cell r="O7147">
            <v>81.41</v>
          </cell>
          <cell r="P7147">
            <v>976.48</v>
          </cell>
          <cell r="Q7147">
            <v>1952.96</v>
          </cell>
          <cell r="R7147">
            <v>4288.47</v>
          </cell>
          <cell r="S7147">
            <v>3372.56</v>
          </cell>
          <cell r="T7147">
            <v>6</v>
          </cell>
          <cell r="U7147">
            <v>143</v>
          </cell>
          <cell r="V7147">
            <v>4</v>
          </cell>
          <cell r="W7147">
            <v>143</v>
          </cell>
          <cell r="X7147">
            <v>0</v>
          </cell>
        </row>
        <row r="7148">
          <cell r="A7148" t="str">
            <v>1960900</v>
          </cell>
          <cell r="B7148">
            <v>1</v>
          </cell>
          <cell r="C7148" t="str">
            <v>Pavement Surface</v>
          </cell>
          <cell r="D7148" t="str">
            <v>56</v>
          </cell>
          <cell r="E7148" t="str">
            <v>CVLSEA</v>
          </cell>
          <cell r="F7148" t="str">
            <v>CVL</v>
          </cell>
          <cell r="G7148">
            <v>38820</v>
          </cell>
          <cell r="H7148" t="str">
            <v>Active</v>
          </cell>
          <cell r="I7148">
            <v>1930</v>
          </cell>
          <cell r="J7148">
            <v>39344</v>
          </cell>
          <cell r="K7148" t="str">
            <v>F</v>
          </cell>
          <cell r="L7148" t="str">
            <v>SA</v>
          </cell>
          <cell r="M7148" t="str">
            <v>0003</v>
          </cell>
          <cell r="N7148">
            <v>0</v>
          </cell>
          <cell r="O7148">
            <v>0</v>
          </cell>
          <cell r="P7148">
            <v>0</v>
          </cell>
          <cell r="Q7148">
            <v>0</v>
          </cell>
          <cell r="R7148">
            <v>0</v>
          </cell>
          <cell r="S7148">
            <v>0</v>
          </cell>
          <cell r="T7148">
            <v>0</v>
          </cell>
          <cell r="U7148">
            <v>0</v>
          </cell>
          <cell r="V7148">
            <v>0</v>
          </cell>
          <cell r="W7148">
            <v>0</v>
          </cell>
          <cell r="X7148">
            <v>0</v>
          </cell>
        </row>
        <row r="7149">
          <cell r="A7149" t="str">
            <v>1961000</v>
          </cell>
          <cell r="B7149">
            <v>1</v>
          </cell>
          <cell r="C7149" t="str">
            <v>Pavement Surface</v>
          </cell>
          <cell r="D7149" t="str">
            <v>56</v>
          </cell>
          <cell r="E7149" t="str">
            <v>CVLSEA</v>
          </cell>
          <cell r="F7149" t="str">
            <v>CVL</v>
          </cell>
          <cell r="G7149">
            <v>38820</v>
          </cell>
          <cell r="H7149" t="str">
            <v>Active</v>
          </cell>
          <cell r="I7149">
            <v>141</v>
          </cell>
          <cell r="J7149">
            <v>39344</v>
          </cell>
          <cell r="K7149" t="str">
            <v>F</v>
          </cell>
          <cell r="L7149" t="str">
            <v>SA</v>
          </cell>
          <cell r="M7149" t="str">
            <v>0003</v>
          </cell>
          <cell r="N7149">
            <v>2650.73</v>
          </cell>
          <cell r="O7149">
            <v>34.549999999999997</v>
          </cell>
          <cell r="P7149">
            <v>414.71</v>
          </cell>
          <cell r="Q7149">
            <v>829.42</v>
          </cell>
          <cell r="R7149">
            <v>1821.31</v>
          </cell>
          <cell r="S7149">
            <v>669.18</v>
          </cell>
          <cell r="T7149">
            <v>6</v>
          </cell>
          <cell r="U7149">
            <v>143</v>
          </cell>
          <cell r="V7149">
            <v>4</v>
          </cell>
          <cell r="W7149">
            <v>143</v>
          </cell>
          <cell r="X7149">
            <v>0</v>
          </cell>
        </row>
        <row r="7150">
          <cell r="A7150" t="str">
            <v>1961100</v>
          </cell>
          <cell r="B7150">
            <v>1</v>
          </cell>
          <cell r="C7150" t="str">
            <v>Main services</v>
          </cell>
          <cell r="D7150" t="str">
            <v>56</v>
          </cell>
          <cell r="E7150" t="str">
            <v>CVLSER</v>
          </cell>
          <cell r="F7150" t="str">
            <v>CVL</v>
          </cell>
          <cell r="G7150">
            <v>38820</v>
          </cell>
          <cell r="H7150" t="str">
            <v>Active</v>
          </cell>
          <cell r="I7150">
            <v>18376</v>
          </cell>
          <cell r="J7150">
            <v>39344</v>
          </cell>
          <cell r="K7150" t="str">
            <v>C</v>
          </cell>
          <cell r="L7150" t="str">
            <v>SA</v>
          </cell>
          <cell r="M7150" t="str">
            <v>0011</v>
          </cell>
          <cell r="N7150">
            <v>259142.64</v>
          </cell>
          <cell r="O7150">
            <v>982.43</v>
          </cell>
          <cell r="P7150">
            <v>11789.49</v>
          </cell>
          <cell r="Q7150">
            <v>23578.98</v>
          </cell>
          <cell r="R7150">
            <v>235563.66</v>
          </cell>
          <cell r="S7150">
            <v>256339.21</v>
          </cell>
          <cell r="T7150">
            <v>21</v>
          </cell>
          <cell r="U7150">
            <v>358</v>
          </cell>
          <cell r="V7150">
            <v>19</v>
          </cell>
          <cell r="W7150">
            <v>358</v>
          </cell>
          <cell r="X7150">
            <v>0</v>
          </cell>
        </row>
        <row r="7151">
          <cell r="A7151" t="str">
            <v>1961200</v>
          </cell>
          <cell r="B7151">
            <v>1</v>
          </cell>
          <cell r="C7151" t="str">
            <v>Sundry items</v>
          </cell>
          <cell r="D7151" t="str">
            <v>56</v>
          </cell>
          <cell r="E7151" t="str">
            <v>CVLSUN</v>
          </cell>
          <cell r="F7151" t="str">
            <v>CVL</v>
          </cell>
          <cell r="G7151">
            <v>38820</v>
          </cell>
          <cell r="H7151" t="str">
            <v>Active</v>
          </cell>
          <cell r="I7151">
            <v>18376</v>
          </cell>
          <cell r="J7151">
            <v>39344</v>
          </cell>
          <cell r="K7151" t="str">
            <v>C</v>
          </cell>
          <cell r="L7151" t="str">
            <v>SA</v>
          </cell>
          <cell r="M7151" t="str">
            <v>0011</v>
          </cell>
          <cell r="N7151">
            <v>73256.44</v>
          </cell>
          <cell r="O7151">
            <v>204.33</v>
          </cell>
          <cell r="P7151">
            <v>2452.1799999999998</v>
          </cell>
          <cell r="Q7151">
            <v>4904.3599999999997</v>
          </cell>
          <cell r="R7151">
            <v>68352.08</v>
          </cell>
          <cell r="S7151">
            <v>70653.48</v>
          </cell>
          <cell r="T7151">
            <v>29</v>
          </cell>
          <cell r="U7151">
            <v>319</v>
          </cell>
          <cell r="V7151">
            <v>27</v>
          </cell>
          <cell r="W7151">
            <v>319</v>
          </cell>
          <cell r="X7151">
            <v>0</v>
          </cell>
        </row>
        <row r="7152">
          <cell r="A7152" t="str">
            <v>1961300</v>
          </cell>
          <cell r="B7152">
            <v>1</v>
          </cell>
          <cell r="C7152" t="str">
            <v>Pavement and Pavement Surface</v>
          </cell>
          <cell r="D7152" t="str">
            <v>22</v>
          </cell>
          <cell r="E7152" t="str">
            <v>CVLSEA</v>
          </cell>
          <cell r="F7152" t="str">
            <v>CVL</v>
          </cell>
          <cell r="G7152">
            <v>38820</v>
          </cell>
          <cell r="H7152" t="str">
            <v>Active</v>
          </cell>
          <cell r="I7152">
            <v>500</v>
          </cell>
          <cell r="J7152">
            <v>39344</v>
          </cell>
          <cell r="K7152" t="str">
            <v>AL</v>
          </cell>
          <cell r="L7152" t="str">
            <v>WA</v>
          </cell>
          <cell r="M7152" t="str">
            <v>0012</v>
          </cell>
          <cell r="N7152">
            <v>18522.669999999998</v>
          </cell>
          <cell r="O7152">
            <v>90.3</v>
          </cell>
          <cell r="P7152">
            <v>1082.94</v>
          </cell>
          <cell r="Q7152">
            <v>2165.88</v>
          </cell>
          <cell r="R7152">
            <v>16356.789999999997</v>
          </cell>
          <cell r="S7152">
            <v>2545.89</v>
          </cell>
          <cell r="T7152">
            <v>17</v>
          </cell>
          <cell r="U7152">
            <v>38</v>
          </cell>
          <cell r="V7152">
            <v>15</v>
          </cell>
          <cell r="W7152">
            <v>38</v>
          </cell>
          <cell r="X7152">
            <v>0</v>
          </cell>
        </row>
        <row r="7153">
          <cell r="A7153" t="str">
            <v>1961400</v>
          </cell>
          <cell r="B7153">
            <v>1</v>
          </cell>
          <cell r="C7153" t="str">
            <v>Platform formation</v>
          </cell>
          <cell r="D7153" t="str">
            <v>22</v>
          </cell>
          <cell r="E7153" t="str">
            <v>CVLPLA</v>
          </cell>
          <cell r="F7153" t="str">
            <v>CVL</v>
          </cell>
          <cell r="G7153">
            <v>38820</v>
          </cell>
          <cell r="H7153" t="str">
            <v>Active</v>
          </cell>
          <cell r="I7153">
            <v>2320</v>
          </cell>
          <cell r="J7153">
            <v>39344</v>
          </cell>
          <cell r="K7153" t="str">
            <v>AL</v>
          </cell>
          <cell r="L7153" t="str">
            <v>WA</v>
          </cell>
          <cell r="M7153" t="str">
            <v>0012</v>
          </cell>
          <cell r="N7153">
            <v>17516</v>
          </cell>
          <cell r="O7153">
            <v>0</v>
          </cell>
          <cell r="P7153">
            <v>0</v>
          </cell>
          <cell r="Q7153">
            <v>0</v>
          </cell>
          <cell r="R7153">
            <v>17516</v>
          </cell>
          <cell r="S7153">
            <v>2407.5300000000002</v>
          </cell>
          <cell r="T7153">
            <v>0</v>
          </cell>
          <cell r="U7153">
            <v>0</v>
          </cell>
          <cell r="V7153">
            <v>0</v>
          </cell>
          <cell r="W7153">
            <v>0</v>
          </cell>
          <cell r="X7153">
            <v>0</v>
          </cell>
        </row>
        <row r="7154">
          <cell r="A7154" t="str">
            <v>1961600</v>
          </cell>
          <cell r="B7154">
            <v>1</v>
          </cell>
          <cell r="C7154" t="str">
            <v>Platform formation</v>
          </cell>
          <cell r="D7154" t="str">
            <v>11</v>
          </cell>
          <cell r="E7154" t="str">
            <v>CVLPLA</v>
          </cell>
          <cell r="F7154" t="str">
            <v>CVL</v>
          </cell>
          <cell r="G7154">
            <v>38820</v>
          </cell>
          <cell r="H7154" t="str">
            <v>Active</v>
          </cell>
          <cell r="I7154">
            <v>2315</v>
          </cell>
          <cell r="J7154">
            <v>39344</v>
          </cell>
          <cell r="K7154" t="str">
            <v>I</v>
          </cell>
          <cell r="L7154" t="str">
            <v>WA</v>
          </cell>
          <cell r="M7154" t="str">
            <v>0030</v>
          </cell>
          <cell r="N7154">
            <v>67229.53</v>
          </cell>
          <cell r="O7154">
            <v>0</v>
          </cell>
          <cell r="P7154">
            <v>0</v>
          </cell>
          <cell r="Q7154">
            <v>0</v>
          </cell>
          <cell r="R7154">
            <v>67229.53</v>
          </cell>
          <cell r="S7154">
            <v>0</v>
          </cell>
          <cell r="T7154">
            <v>0</v>
          </cell>
          <cell r="U7154">
            <v>0</v>
          </cell>
          <cell r="V7154">
            <v>0</v>
          </cell>
          <cell r="W7154">
            <v>0</v>
          </cell>
          <cell r="X7154">
            <v>0</v>
          </cell>
        </row>
        <row r="7155">
          <cell r="A7155" t="str">
            <v>1961700</v>
          </cell>
          <cell r="B7155">
            <v>1</v>
          </cell>
          <cell r="C7155" t="str">
            <v>Sundry items</v>
          </cell>
          <cell r="D7155" t="str">
            <v>11</v>
          </cell>
          <cell r="E7155" t="str">
            <v>CVLSUN</v>
          </cell>
          <cell r="F7155" t="str">
            <v>CVL</v>
          </cell>
          <cell r="G7155">
            <v>38820</v>
          </cell>
          <cell r="H7155" t="str">
            <v>Active</v>
          </cell>
          <cell r="I7155">
            <v>2315</v>
          </cell>
          <cell r="J7155">
            <v>39344</v>
          </cell>
          <cell r="K7155" t="str">
            <v>I</v>
          </cell>
          <cell r="L7155" t="str">
            <v>WA</v>
          </cell>
          <cell r="M7155" t="str">
            <v>0030</v>
          </cell>
          <cell r="N7155">
            <v>8874.58</v>
          </cell>
          <cell r="O7155">
            <v>0</v>
          </cell>
          <cell r="P7155">
            <v>0</v>
          </cell>
          <cell r="Q7155">
            <v>0</v>
          </cell>
          <cell r="R7155">
            <v>8874.58</v>
          </cell>
          <cell r="S7155">
            <v>0</v>
          </cell>
          <cell r="T7155">
            <v>29</v>
          </cell>
          <cell r="U7155">
            <v>319</v>
          </cell>
          <cell r="V7155">
            <v>29</v>
          </cell>
          <cell r="W7155">
            <v>319</v>
          </cell>
          <cell r="X7155">
            <v>0</v>
          </cell>
        </row>
        <row r="7156">
          <cell r="A7156" t="str">
            <v>1961800</v>
          </cell>
          <cell r="B7156">
            <v>1</v>
          </cell>
          <cell r="C7156" t="str">
            <v>Main Services</v>
          </cell>
          <cell r="D7156" t="str">
            <v>11</v>
          </cell>
          <cell r="E7156" t="str">
            <v>CVLSER</v>
          </cell>
          <cell r="F7156" t="str">
            <v>CVL</v>
          </cell>
          <cell r="G7156">
            <v>38820</v>
          </cell>
          <cell r="H7156" t="str">
            <v>Active</v>
          </cell>
          <cell r="I7156">
            <v>2315</v>
          </cell>
          <cell r="J7156">
            <v>39344</v>
          </cell>
          <cell r="K7156" t="str">
            <v>I</v>
          </cell>
          <cell r="L7156" t="str">
            <v>WA</v>
          </cell>
          <cell r="M7156" t="str">
            <v>0030</v>
          </cell>
          <cell r="N7156">
            <v>31393.599999999999</v>
          </cell>
          <cell r="O7156">
            <v>0</v>
          </cell>
          <cell r="P7156">
            <v>0</v>
          </cell>
          <cell r="Q7156">
            <v>0</v>
          </cell>
          <cell r="R7156">
            <v>31393.599999999999</v>
          </cell>
          <cell r="S7156">
            <v>0</v>
          </cell>
          <cell r="T7156">
            <v>21</v>
          </cell>
          <cell r="U7156">
            <v>358</v>
          </cell>
          <cell r="V7156">
            <v>21</v>
          </cell>
          <cell r="W7156">
            <v>358</v>
          </cell>
          <cell r="X7156">
            <v>0</v>
          </cell>
        </row>
        <row r="7157">
          <cell r="A7157" t="str">
            <v>1961900</v>
          </cell>
          <cell r="B7157">
            <v>1</v>
          </cell>
          <cell r="C7157" t="str">
            <v>Sealed area (type T)</v>
          </cell>
          <cell r="D7157" t="str">
            <v>11</v>
          </cell>
          <cell r="E7157" t="str">
            <v>CVLSEA</v>
          </cell>
          <cell r="F7157" t="str">
            <v>CVL</v>
          </cell>
          <cell r="G7157">
            <v>38820</v>
          </cell>
          <cell r="H7157" t="str">
            <v>Active</v>
          </cell>
          <cell r="I7157">
            <v>2096</v>
          </cell>
          <cell r="J7157">
            <v>39344</v>
          </cell>
          <cell r="K7157" t="str">
            <v>I</v>
          </cell>
          <cell r="L7157" t="str">
            <v>WA</v>
          </cell>
          <cell r="M7157" t="str">
            <v>0031</v>
          </cell>
          <cell r="N7157">
            <v>60869.59</v>
          </cell>
          <cell r="O7157">
            <v>0</v>
          </cell>
          <cell r="P7157">
            <v>0</v>
          </cell>
          <cell r="Q7157">
            <v>0</v>
          </cell>
          <cell r="R7157">
            <v>60869.59</v>
          </cell>
          <cell r="S7157">
            <v>0</v>
          </cell>
          <cell r="T7157">
            <v>0</v>
          </cell>
          <cell r="U7157">
            <v>0</v>
          </cell>
          <cell r="V7157">
            <v>0</v>
          </cell>
          <cell r="W7157">
            <v>0</v>
          </cell>
          <cell r="X7157">
            <v>0</v>
          </cell>
        </row>
        <row r="7158">
          <cell r="A7158" t="str">
            <v>1962000</v>
          </cell>
          <cell r="B7158">
            <v>1</v>
          </cell>
          <cell r="C7158" t="str">
            <v>Platform formation</v>
          </cell>
          <cell r="D7158" t="str">
            <v>11</v>
          </cell>
          <cell r="E7158" t="str">
            <v>CVLPLA</v>
          </cell>
          <cell r="F7158" t="str">
            <v>CVL</v>
          </cell>
          <cell r="G7158">
            <v>38820</v>
          </cell>
          <cell r="H7158" t="str">
            <v>Active</v>
          </cell>
          <cell r="I7158">
            <v>2096</v>
          </cell>
          <cell r="J7158">
            <v>39344</v>
          </cell>
          <cell r="K7158" t="str">
            <v>I</v>
          </cell>
          <cell r="L7158" t="str">
            <v>WA</v>
          </cell>
          <cell r="M7158" t="str">
            <v>0031</v>
          </cell>
          <cell r="N7158">
            <v>8035.04</v>
          </cell>
          <cell r="O7158">
            <v>0</v>
          </cell>
          <cell r="P7158">
            <v>0</v>
          </cell>
          <cell r="Q7158">
            <v>0</v>
          </cell>
          <cell r="R7158">
            <v>8035.04</v>
          </cell>
          <cell r="S7158">
            <v>0</v>
          </cell>
          <cell r="T7158">
            <v>0</v>
          </cell>
          <cell r="U7158">
            <v>0</v>
          </cell>
          <cell r="V7158">
            <v>0</v>
          </cell>
          <cell r="W7158">
            <v>0</v>
          </cell>
          <cell r="X7158">
            <v>0</v>
          </cell>
        </row>
        <row r="7159">
          <cell r="A7159" t="str">
            <v>1962100</v>
          </cell>
          <cell r="B7159">
            <v>1</v>
          </cell>
          <cell r="C7159" t="str">
            <v>Sundry items</v>
          </cell>
          <cell r="D7159" t="str">
            <v>11</v>
          </cell>
          <cell r="E7159" t="str">
            <v>CVLSUN</v>
          </cell>
          <cell r="F7159" t="str">
            <v>CVL</v>
          </cell>
          <cell r="G7159">
            <v>38820</v>
          </cell>
          <cell r="H7159" t="str">
            <v>Active</v>
          </cell>
          <cell r="I7159">
            <v>2096</v>
          </cell>
          <cell r="J7159">
            <v>39344</v>
          </cell>
          <cell r="K7159" t="str">
            <v>I</v>
          </cell>
          <cell r="L7159" t="str">
            <v>WA</v>
          </cell>
          <cell r="M7159" t="str">
            <v>0031</v>
          </cell>
          <cell r="N7159">
            <v>28423.75</v>
          </cell>
          <cell r="O7159">
            <v>0</v>
          </cell>
          <cell r="P7159">
            <v>0</v>
          </cell>
          <cell r="Q7159">
            <v>0</v>
          </cell>
          <cell r="R7159">
            <v>28423.75</v>
          </cell>
          <cell r="S7159">
            <v>0</v>
          </cell>
          <cell r="T7159">
            <v>29</v>
          </cell>
          <cell r="U7159">
            <v>319</v>
          </cell>
          <cell r="V7159">
            <v>29</v>
          </cell>
          <cell r="W7159">
            <v>319</v>
          </cell>
          <cell r="X7159">
            <v>0</v>
          </cell>
        </row>
        <row r="7160">
          <cell r="A7160" t="str">
            <v>1962200</v>
          </cell>
          <cell r="B7160">
            <v>1</v>
          </cell>
          <cell r="C7160" t="str">
            <v>Main Services</v>
          </cell>
          <cell r="D7160" t="str">
            <v>11</v>
          </cell>
          <cell r="E7160" t="str">
            <v>CVLSER</v>
          </cell>
          <cell r="F7160" t="str">
            <v>CVL</v>
          </cell>
          <cell r="G7160">
            <v>33162</v>
          </cell>
          <cell r="H7160" t="str">
            <v>Active</v>
          </cell>
          <cell r="I7160">
            <v>2096</v>
          </cell>
          <cell r="J7160">
            <v>39344</v>
          </cell>
          <cell r="K7160" t="str">
            <v>I</v>
          </cell>
          <cell r="L7160" t="str">
            <v>WA</v>
          </cell>
          <cell r="M7160" t="str">
            <v>0031</v>
          </cell>
          <cell r="N7160">
            <v>0</v>
          </cell>
          <cell r="O7160">
            <v>0</v>
          </cell>
          <cell r="P7160">
            <v>0</v>
          </cell>
          <cell r="Q7160">
            <v>0</v>
          </cell>
          <cell r="R7160">
            <v>0</v>
          </cell>
          <cell r="S7160">
            <v>0</v>
          </cell>
          <cell r="T7160">
            <v>21</v>
          </cell>
          <cell r="U7160">
            <v>358</v>
          </cell>
          <cell r="V7160">
            <v>21</v>
          </cell>
          <cell r="W7160">
            <v>358</v>
          </cell>
          <cell r="X7160">
            <v>0</v>
          </cell>
        </row>
        <row r="7161">
          <cell r="A7161" t="str">
            <v>1962400</v>
          </cell>
          <cell r="B7161">
            <v>1</v>
          </cell>
          <cell r="C7161" t="str">
            <v>Sealed area (type T)</v>
          </cell>
          <cell r="D7161" t="str">
            <v>11</v>
          </cell>
          <cell r="E7161" t="str">
            <v>CVLSEA</v>
          </cell>
          <cell r="F7161" t="str">
            <v>CVL</v>
          </cell>
          <cell r="G7161">
            <v>38820</v>
          </cell>
          <cell r="H7161" t="str">
            <v>Active</v>
          </cell>
          <cell r="I7161">
            <v>2306</v>
          </cell>
          <cell r="J7161">
            <v>39344</v>
          </cell>
          <cell r="K7161" t="str">
            <v>F</v>
          </cell>
          <cell r="L7161" t="str">
            <v>WA</v>
          </cell>
          <cell r="M7161" t="str">
            <v>0032</v>
          </cell>
          <cell r="N7161">
            <v>41325.089999999997</v>
          </cell>
          <cell r="O7161">
            <v>0</v>
          </cell>
          <cell r="P7161">
            <v>0</v>
          </cell>
          <cell r="Q7161">
            <v>0</v>
          </cell>
          <cell r="R7161">
            <v>41325.089999999997</v>
          </cell>
          <cell r="S7161">
            <v>22169.95</v>
          </cell>
          <cell r="T7161">
            <v>21</v>
          </cell>
          <cell r="U7161">
            <v>347</v>
          </cell>
          <cell r="V7161">
            <v>21</v>
          </cell>
          <cell r="W7161">
            <v>347</v>
          </cell>
          <cell r="X7161">
            <v>0</v>
          </cell>
        </row>
        <row r="7162">
          <cell r="A7162" t="str">
            <v>1962500</v>
          </cell>
          <cell r="B7162">
            <v>1</v>
          </cell>
          <cell r="C7162" t="str">
            <v>Pavement</v>
          </cell>
          <cell r="D7162" t="str">
            <v>11</v>
          </cell>
          <cell r="E7162" t="str">
            <v>CVLSEA</v>
          </cell>
          <cell r="F7162" t="str">
            <v>CVL</v>
          </cell>
          <cell r="G7162">
            <v>38820</v>
          </cell>
          <cell r="H7162" t="str">
            <v>Active</v>
          </cell>
          <cell r="I7162">
            <v>44</v>
          </cell>
          <cell r="J7162">
            <v>39344</v>
          </cell>
          <cell r="K7162" t="str">
            <v>F</v>
          </cell>
          <cell r="L7162" t="str">
            <v>WA</v>
          </cell>
          <cell r="M7162" t="str">
            <v>0032</v>
          </cell>
          <cell r="N7162">
            <v>827.18</v>
          </cell>
          <cell r="O7162">
            <v>10.83</v>
          </cell>
          <cell r="P7162">
            <v>129.41</v>
          </cell>
          <cell r="Q7162">
            <v>258.82</v>
          </cell>
          <cell r="R7162">
            <v>568.3599999999999</v>
          </cell>
          <cell r="S7162">
            <v>744.54</v>
          </cell>
          <cell r="T7162">
            <v>6</v>
          </cell>
          <cell r="U7162">
            <v>143</v>
          </cell>
          <cell r="V7162">
            <v>4</v>
          </cell>
          <cell r="W7162">
            <v>143</v>
          </cell>
          <cell r="X7162">
            <v>0</v>
          </cell>
        </row>
        <row r="7163">
          <cell r="A7163" t="str">
            <v>1962800</v>
          </cell>
          <cell r="B7163">
            <v>1</v>
          </cell>
          <cell r="C7163" t="str">
            <v>Main Services</v>
          </cell>
          <cell r="D7163" t="str">
            <v>11</v>
          </cell>
          <cell r="E7163" t="str">
            <v>CVLSER</v>
          </cell>
          <cell r="F7163" t="str">
            <v>CVL</v>
          </cell>
          <cell r="G7163">
            <v>38820</v>
          </cell>
          <cell r="H7163" t="str">
            <v>Active</v>
          </cell>
          <cell r="I7163">
            <v>2350</v>
          </cell>
          <cell r="J7163">
            <v>39344</v>
          </cell>
          <cell r="K7163" t="str">
            <v>F</v>
          </cell>
          <cell r="L7163" t="str">
            <v>WA</v>
          </cell>
          <cell r="M7163" t="str">
            <v>0032</v>
          </cell>
          <cell r="N7163">
            <v>33140.25</v>
          </cell>
          <cell r="O7163">
            <v>125.65</v>
          </cell>
          <cell r="P7163">
            <v>1507.69</v>
          </cell>
          <cell r="Q7163">
            <v>3015.38</v>
          </cell>
          <cell r="R7163">
            <v>30124.87</v>
          </cell>
          <cell r="S7163">
            <v>20587.509999999998</v>
          </cell>
          <cell r="T7163">
            <v>21</v>
          </cell>
          <cell r="U7163">
            <v>358</v>
          </cell>
          <cell r="V7163">
            <v>19</v>
          </cell>
          <cell r="W7163">
            <v>358</v>
          </cell>
          <cell r="X7163">
            <v>0</v>
          </cell>
        </row>
        <row r="7164">
          <cell r="A7164" t="str">
            <v>1962900</v>
          </cell>
          <cell r="B7164">
            <v>1</v>
          </cell>
          <cell r="C7164" t="str">
            <v>Sealed area (type T)</v>
          </cell>
          <cell r="D7164" t="str">
            <v>11</v>
          </cell>
          <cell r="E7164" t="str">
            <v>CVLSEA</v>
          </cell>
          <cell r="F7164" t="str">
            <v>CVL</v>
          </cell>
          <cell r="G7164">
            <v>38820</v>
          </cell>
          <cell r="H7164" t="str">
            <v>Active</v>
          </cell>
          <cell r="I7164">
            <v>452</v>
          </cell>
          <cell r="J7164">
            <v>39344</v>
          </cell>
          <cell r="K7164" t="str">
            <v>AC</v>
          </cell>
          <cell r="L7164" t="str">
            <v>WA</v>
          </cell>
          <cell r="M7164" t="str">
            <v>0033</v>
          </cell>
          <cell r="N7164">
            <v>921.4</v>
          </cell>
          <cell r="O7164">
            <v>0</v>
          </cell>
          <cell r="P7164">
            <v>0</v>
          </cell>
          <cell r="Q7164">
            <v>0</v>
          </cell>
          <cell r="R7164">
            <v>921.4</v>
          </cell>
          <cell r="S7164">
            <v>791.62</v>
          </cell>
          <cell r="T7164">
            <v>9</v>
          </cell>
          <cell r="U7164">
            <v>251</v>
          </cell>
          <cell r="V7164">
            <v>9</v>
          </cell>
          <cell r="W7164">
            <v>251</v>
          </cell>
          <cell r="X7164">
            <v>0</v>
          </cell>
        </row>
        <row r="7165">
          <cell r="A7165" t="str">
            <v>1963000</v>
          </cell>
          <cell r="B7165">
            <v>1</v>
          </cell>
          <cell r="C7165" t="str">
            <v>Platform formation</v>
          </cell>
          <cell r="D7165" t="str">
            <v>11</v>
          </cell>
          <cell r="E7165" t="str">
            <v>CVLPLA</v>
          </cell>
          <cell r="F7165" t="str">
            <v>CVL</v>
          </cell>
          <cell r="G7165">
            <v>38820</v>
          </cell>
          <cell r="H7165" t="str">
            <v>Active</v>
          </cell>
          <cell r="I7165">
            <v>452</v>
          </cell>
          <cell r="J7165">
            <v>39344</v>
          </cell>
          <cell r="K7165" t="str">
            <v>AC</v>
          </cell>
          <cell r="L7165" t="str">
            <v>WA</v>
          </cell>
          <cell r="M7165" t="str">
            <v>0033</v>
          </cell>
          <cell r="N7165">
            <v>13650.4</v>
          </cell>
          <cell r="O7165">
            <v>0</v>
          </cell>
          <cell r="P7165">
            <v>0</v>
          </cell>
          <cell r="Q7165">
            <v>0</v>
          </cell>
          <cell r="R7165">
            <v>13650.4</v>
          </cell>
          <cell r="S7165">
            <v>13076.85</v>
          </cell>
          <cell r="T7165">
            <v>0</v>
          </cell>
          <cell r="U7165">
            <v>0</v>
          </cell>
          <cell r="V7165">
            <v>0</v>
          </cell>
          <cell r="W7165">
            <v>0</v>
          </cell>
          <cell r="X7165">
            <v>0</v>
          </cell>
        </row>
        <row r="7166">
          <cell r="A7166" t="str">
            <v>1963100</v>
          </cell>
          <cell r="B7166">
            <v>1</v>
          </cell>
          <cell r="C7166" t="str">
            <v>Sundry items</v>
          </cell>
          <cell r="D7166" t="str">
            <v>11</v>
          </cell>
          <cell r="E7166" t="str">
            <v>CVLSUN</v>
          </cell>
          <cell r="F7166" t="str">
            <v>CVL</v>
          </cell>
          <cell r="G7166">
            <v>38820</v>
          </cell>
          <cell r="H7166" t="str">
            <v>Active</v>
          </cell>
          <cell r="I7166">
            <v>452</v>
          </cell>
          <cell r="J7166">
            <v>39344</v>
          </cell>
          <cell r="K7166" t="str">
            <v>AC</v>
          </cell>
          <cell r="L7166" t="str">
            <v>WA</v>
          </cell>
          <cell r="M7166" t="str">
            <v>0033</v>
          </cell>
          <cell r="N7166">
            <v>1801.91</v>
          </cell>
          <cell r="O7166">
            <v>4.99</v>
          </cell>
          <cell r="P7166">
            <v>60.32</v>
          </cell>
          <cell r="Q7166">
            <v>120.64</v>
          </cell>
          <cell r="R7166">
            <v>1681.27</v>
          </cell>
          <cell r="S7166">
            <v>1817.66</v>
          </cell>
          <cell r="T7166">
            <v>29</v>
          </cell>
          <cell r="U7166">
            <v>319</v>
          </cell>
          <cell r="V7166">
            <v>27</v>
          </cell>
          <cell r="W7166">
            <v>319</v>
          </cell>
          <cell r="X7166">
            <v>0</v>
          </cell>
        </row>
        <row r="7167">
          <cell r="A7167" t="str">
            <v>1963200</v>
          </cell>
          <cell r="B7167">
            <v>1</v>
          </cell>
          <cell r="C7167" t="str">
            <v>Main Services</v>
          </cell>
          <cell r="D7167" t="str">
            <v>11</v>
          </cell>
          <cell r="E7167" t="str">
            <v>CVLSER</v>
          </cell>
          <cell r="F7167" t="str">
            <v>CVL</v>
          </cell>
          <cell r="G7167">
            <v>38820</v>
          </cell>
          <cell r="H7167" t="str">
            <v>Active</v>
          </cell>
          <cell r="I7167">
            <v>452</v>
          </cell>
          <cell r="J7167">
            <v>39344</v>
          </cell>
          <cell r="K7167" t="str">
            <v>AC</v>
          </cell>
          <cell r="L7167" t="str">
            <v>WA</v>
          </cell>
          <cell r="M7167" t="str">
            <v>0033</v>
          </cell>
          <cell r="N7167">
            <v>6374.21</v>
          </cell>
          <cell r="O7167">
            <v>0</v>
          </cell>
          <cell r="P7167">
            <v>0</v>
          </cell>
          <cell r="Q7167">
            <v>0</v>
          </cell>
          <cell r="R7167">
            <v>6374.21</v>
          </cell>
          <cell r="S7167">
            <v>5864.74</v>
          </cell>
          <cell r="T7167">
            <v>21</v>
          </cell>
          <cell r="U7167">
            <v>358</v>
          </cell>
          <cell r="V7167">
            <v>21</v>
          </cell>
          <cell r="W7167">
            <v>358</v>
          </cell>
          <cell r="X7167">
            <v>0</v>
          </cell>
        </row>
        <row r="7168">
          <cell r="A7168" t="str">
            <v>1963300</v>
          </cell>
          <cell r="B7168">
            <v>1</v>
          </cell>
          <cell r="C7168" t="str">
            <v>Mechanical Services in square metres</v>
          </cell>
          <cell r="D7168" t="str">
            <v>34</v>
          </cell>
          <cell r="E7168" t="str">
            <v>BASAIR</v>
          </cell>
          <cell r="F7168" t="str">
            <v>BAS</v>
          </cell>
          <cell r="G7168">
            <v>38820</v>
          </cell>
          <cell r="H7168" t="str">
            <v>Active</v>
          </cell>
          <cell r="I7168">
            <v>36</v>
          </cell>
          <cell r="J7168">
            <v>39345</v>
          </cell>
          <cell r="K7168" t="str">
            <v>R</v>
          </cell>
          <cell r="L7168" t="str">
            <v>TL</v>
          </cell>
          <cell r="M7168" t="str">
            <v>0105</v>
          </cell>
          <cell r="N7168">
            <v>7252.58</v>
          </cell>
          <cell r="O7168">
            <v>54.55</v>
          </cell>
          <cell r="P7168">
            <v>654.27</v>
          </cell>
          <cell r="Q7168">
            <v>1308.54</v>
          </cell>
          <cell r="R7168">
            <v>5944.04</v>
          </cell>
          <cell r="S7168">
            <v>3052.48</v>
          </cell>
          <cell r="T7168">
            <v>11</v>
          </cell>
          <cell r="U7168">
            <v>31</v>
          </cell>
          <cell r="V7168">
            <v>9</v>
          </cell>
          <cell r="W7168">
            <v>31</v>
          </cell>
          <cell r="X7168">
            <v>0</v>
          </cell>
        </row>
        <row r="7169">
          <cell r="A7169" t="str">
            <v>1963400</v>
          </cell>
          <cell r="B7169">
            <v>1</v>
          </cell>
          <cell r="C7169" t="str">
            <v>break glass fire alarm point - 2</v>
          </cell>
          <cell r="D7169" t="str">
            <v>34</v>
          </cell>
          <cell r="E7169" t="str">
            <v>BASALA</v>
          </cell>
          <cell r="F7169" t="str">
            <v>BAS</v>
          </cell>
          <cell r="G7169">
            <v>38820</v>
          </cell>
          <cell r="H7169" t="str">
            <v>Active</v>
          </cell>
          <cell r="I7169">
            <v>1</v>
          </cell>
          <cell r="J7169">
            <v>39345</v>
          </cell>
          <cell r="K7169" t="str">
            <v>R</v>
          </cell>
          <cell r="L7169" t="str">
            <v>TL</v>
          </cell>
          <cell r="M7169" t="str">
            <v>0105</v>
          </cell>
          <cell r="N7169">
            <v>49.76</v>
          </cell>
          <cell r="O7169">
            <v>0.15</v>
          </cell>
          <cell r="P7169">
            <v>1.91</v>
          </cell>
          <cell r="Q7169">
            <v>3.82</v>
          </cell>
          <cell r="R7169">
            <v>45.94</v>
          </cell>
          <cell r="S7169">
            <v>19.260000000000002</v>
          </cell>
          <cell r="T7169">
            <v>16</v>
          </cell>
          <cell r="U7169">
            <v>31</v>
          </cell>
          <cell r="V7169">
            <v>14</v>
          </cell>
          <cell r="W7169">
            <v>31</v>
          </cell>
          <cell r="X7169">
            <v>0</v>
          </cell>
        </row>
        <row r="7170">
          <cell r="A7170" t="str">
            <v>1963500</v>
          </cell>
          <cell r="B7170">
            <v>1</v>
          </cell>
          <cell r="C7170" t="str">
            <v>Fire Alarm System in square metres</v>
          </cell>
          <cell r="D7170" t="str">
            <v>34</v>
          </cell>
          <cell r="E7170" t="str">
            <v>BASALA</v>
          </cell>
          <cell r="F7170" t="str">
            <v>BAS</v>
          </cell>
          <cell r="G7170">
            <v>38820</v>
          </cell>
          <cell r="H7170" t="str">
            <v>Active</v>
          </cell>
          <cell r="I7170">
            <v>36</v>
          </cell>
          <cell r="J7170">
            <v>39345</v>
          </cell>
          <cell r="K7170" t="str">
            <v>R</v>
          </cell>
          <cell r="L7170" t="str">
            <v>TL</v>
          </cell>
          <cell r="M7170" t="str">
            <v>0105</v>
          </cell>
          <cell r="N7170">
            <v>1179.3</v>
          </cell>
          <cell r="O7170">
            <v>3.76</v>
          </cell>
          <cell r="P7170">
            <v>45.34</v>
          </cell>
          <cell r="Q7170">
            <v>90.68</v>
          </cell>
          <cell r="R7170">
            <v>1088.6199999999999</v>
          </cell>
          <cell r="S7170">
            <v>456.45</v>
          </cell>
          <cell r="T7170">
            <v>16</v>
          </cell>
          <cell r="U7170">
            <v>31</v>
          </cell>
          <cell r="V7170">
            <v>14</v>
          </cell>
          <cell r="W7170">
            <v>31</v>
          </cell>
          <cell r="X7170">
            <v>0</v>
          </cell>
        </row>
        <row r="7171">
          <cell r="A7171" t="str">
            <v>1963600</v>
          </cell>
          <cell r="B7171">
            <v>1</v>
          </cell>
          <cell r="C7171" t="str">
            <v>Communication Services in square metres</v>
          </cell>
          <cell r="D7171" t="str">
            <v>34</v>
          </cell>
          <cell r="E7171" t="str">
            <v>BASCAB</v>
          </cell>
          <cell r="F7171" t="str">
            <v>BAS</v>
          </cell>
          <cell r="G7171">
            <v>38820</v>
          </cell>
          <cell r="H7171" t="str">
            <v>Active</v>
          </cell>
          <cell r="I7171">
            <v>36</v>
          </cell>
          <cell r="J7171">
            <v>39345</v>
          </cell>
          <cell r="K7171" t="str">
            <v>R</v>
          </cell>
          <cell r="L7171" t="str">
            <v>TL</v>
          </cell>
          <cell r="M7171" t="str">
            <v>0105</v>
          </cell>
          <cell r="N7171">
            <v>1981.03</v>
          </cell>
          <cell r="O7171">
            <v>10.3</v>
          </cell>
          <cell r="P7171">
            <v>123.16</v>
          </cell>
          <cell r="Q7171">
            <v>246.32</v>
          </cell>
          <cell r="R7171">
            <v>1734.71</v>
          </cell>
          <cell r="S7171">
            <v>800.55</v>
          </cell>
          <cell r="T7171">
            <v>16</v>
          </cell>
          <cell r="U7171">
            <v>31</v>
          </cell>
          <cell r="V7171">
            <v>14</v>
          </cell>
          <cell r="W7171">
            <v>31</v>
          </cell>
          <cell r="X7171">
            <v>0</v>
          </cell>
        </row>
        <row r="7172">
          <cell r="A7172" t="str">
            <v>1963700</v>
          </cell>
          <cell r="B7172">
            <v>1</v>
          </cell>
          <cell r="C7172" t="str">
            <v>Electrical services in square metres</v>
          </cell>
          <cell r="D7172" t="str">
            <v>34</v>
          </cell>
          <cell r="E7172" t="str">
            <v>BASELC</v>
          </cell>
          <cell r="F7172" t="str">
            <v>BAS</v>
          </cell>
          <cell r="G7172">
            <v>38820</v>
          </cell>
          <cell r="H7172" t="str">
            <v>Active</v>
          </cell>
          <cell r="I7172">
            <v>36</v>
          </cell>
          <cell r="J7172">
            <v>39345</v>
          </cell>
          <cell r="K7172" t="str">
            <v>R</v>
          </cell>
          <cell r="L7172" t="str">
            <v>TL</v>
          </cell>
          <cell r="M7172" t="str">
            <v>0105</v>
          </cell>
          <cell r="N7172">
            <v>5896.43</v>
          </cell>
          <cell r="O7172">
            <v>18.91</v>
          </cell>
          <cell r="P7172">
            <v>226.7</v>
          </cell>
          <cell r="Q7172">
            <v>453.4</v>
          </cell>
          <cell r="R7172">
            <v>5443.03</v>
          </cell>
          <cell r="S7172">
            <v>2282.2399999999998</v>
          </cell>
          <cell r="T7172">
            <v>16</v>
          </cell>
          <cell r="U7172">
            <v>31</v>
          </cell>
          <cell r="V7172">
            <v>14</v>
          </cell>
          <cell r="W7172">
            <v>31</v>
          </cell>
          <cell r="X7172">
            <v>0</v>
          </cell>
        </row>
        <row r="7173">
          <cell r="A7173" t="str">
            <v>1963800</v>
          </cell>
          <cell r="B7173">
            <v>1</v>
          </cell>
          <cell r="C7173" t="str">
            <v>handrails -41.3 lineal metres</v>
          </cell>
          <cell r="D7173" t="str">
            <v>34</v>
          </cell>
          <cell r="E7173" t="str">
            <v>BASELC</v>
          </cell>
          <cell r="F7173" t="str">
            <v>BAS</v>
          </cell>
          <cell r="G7173">
            <v>38820</v>
          </cell>
          <cell r="H7173" t="str">
            <v>Active</v>
          </cell>
          <cell r="I7173">
            <v>2</v>
          </cell>
          <cell r="J7173">
            <v>39345</v>
          </cell>
          <cell r="K7173" t="str">
            <v>R</v>
          </cell>
          <cell r="L7173" t="str">
            <v>TL</v>
          </cell>
          <cell r="M7173" t="str">
            <v>0105</v>
          </cell>
          <cell r="N7173">
            <v>771.55</v>
          </cell>
          <cell r="O7173">
            <v>2.4900000000000002</v>
          </cell>
          <cell r="P7173">
            <v>29.66</v>
          </cell>
          <cell r="Q7173">
            <v>59.32</v>
          </cell>
          <cell r="R7173">
            <v>712.23</v>
          </cell>
          <cell r="S7173">
            <v>298.63</v>
          </cell>
          <cell r="T7173">
            <v>16</v>
          </cell>
          <cell r="U7173">
            <v>31</v>
          </cell>
          <cell r="V7173">
            <v>14</v>
          </cell>
          <cell r="W7173">
            <v>31</v>
          </cell>
          <cell r="X7173">
            <v>0</v>
          </cell>
        </row>
        <row r="7174">
          <cell r="A7174" t="str">
            <v>1963900</v>
          </cell>
          <cell r="B7174">
            <v>1</v>
          </cell>
          <cell r="C7174" t="str">
            <v>handrails - 63.33 lineal metres with bal</v>
          </cell>
          <cell r="D7174" t="str">
            <v>34</v>
          </cell>
          <cell r="E7174" t="str">
            <v>BASELC</v>
          </cell>
          <cell r="F7174" t="str">
            <v>BAS</v>
          </cell>
          <cell r="G7174">
            <v>38820</v>
          </cell>
          <cell r="H7174" t="str">
            <v>Active</v>
          </cell>
          <cell r="I7174">
            <v>3</v>
          </cell>
          <cell r="J7174">
            <v>39345</v>
          </cell>
          <cell r="K7174" t="str">
            <v>R</v>
          </cell>
          <cell r="L7174" t="str">
            <v>TL</v>
          </cell>
          <cell r="M7174" t="str">
            <v>0105</v>
          </cell>
          <cell r="N7174">
            <v>2364.42</v>
          </cell>
          <cell r="O7174">
            <v>7.52</v>
          </cell>
          <cell r="P7174">
            <v>90.9</v>
          </cell>
          <cell r="Q7174">
            <v>181.8</v>
          </cell>
          <cell r="R7174">
            <v>2182.62</v>
          </cell>
          <cell r="S7174">
            <v>915.16</v>
          </cell>
          <cell r="T7174">
            <v>16</v>
          </cell>
          <cell r="U7174">
            <v>31</v>
          </cell>
          <cell r="V7174">
            <v>14</v>
          </cell>
          <cell r="W7174">
            <v>31</v>
          </cell>
          <cell r="X7174">
            <v>0</v>
          </cell>
        </row>
        <row r="7175">
          <cell r="A7175" t="str">
            <v>1964000</v>
          </cell>
          <cell r="B7175">
            <v>1</v>
          </cell>
          <cell r="C7175" t="str">
            <v>fitted carpet - 707.3333 square metres</v>
          </cell>
          <cell r="D7175" t="str">
            <v>34</v>
          </cell>
          <cell r="E7175" t="str">
            <v>BASFLO</v>
          </cell>
          <cell r="F7175" t="str">
            <v>BAS</v>
          </cell>
          <cell r="G7175">
            <v>38820</v>
          </cell>
          <cell r="H7175" t="str">
            <v>Active</v>
          </cell>
          <cell r="I7175">
            <v>35</v>
          </cell>
          <cell r="J7175">
            <v>39345</v>
          </cell>
          <cell r="K7175" t="str">
            <v>R</v>
          </cell>
          <cell r="L7175" t="str">
            <v>TL</v>
          </cell>
          <cell r="M7175" t="str">
            <v>0105</v>
          </cell>
          <cell r="N7175">
            <v>0</v>
          </cell>
          <cell r="O7175">
            <v>0</v>
          </cell>
          <cell r="P7175">
            <v>0</v>
          </cell>
          <cell r="Q7175">
            <v>0</v>
          </cell>
          <cell r="R7175">
            <v>0</v>
          </cell>
          <cell r="S7175">
            <v>0</v>
          </cell>
          <cell r="T7175">
            <v>0</v>
          </cell>
          <cell r="U7175">
            <v>0</v>
          </cell>
          <cell r="V7175">
            <v>0</v>
          </cell>
          <cell r="W7175">
            <v>0</v>
          </cell>
          <cell r="X7175">
            <v>0</v>
          </cell>
        </row>
        <row r="7176">
          <cell r="A7176" t="str">
            <v>1964100</v>
          </cell>
          <cell r="B7176">
            <v>1</v>
          </cell>
          <cell r="C7176" t="str">
            <v>fire hose reel - 2</v>
          </cell>
          <cell r="D7176" t="str">
            <v>34</v>
          </cell>
          <cell r="E7176" t="str">
            <v>BASHOS</v>
          </cell>
          <cell r="F7176" t="str">
            <v>BAS</v>
          </cell>
          <cell r="G7176">
            <v>38820</v>
          </cell>
          <cell r="H7176" t="str">
            <v>Active</v>
          </cell>
          <cell r="I7176">
            <v>1</v>
          </cell>
          <cell r="J7176">
            <v>39345</v>
          </cell>
          <cell r="K7176" t="str">
            <v>R</v>
          </cell>
          <cell r="L7176" t="str">
            <v>TL</v>
          </cell>
          <cell r="M7176" t="str">
            <v>0105</v>
          </cell>
          <cell r="N7176">
            <v>111.49</v>
          </cell>
          <cell r="O7176">
            <v>0.55000000000000004</v>
          </cell>
          <cell r="P7176">
            <v>6.93</v>
          </cell>
          <cell r="Q7176">
            <v>13.86</v>
          </cell>
          <cell r="R7176">
            <v>97.63</v>
          </cell>
          <cell r="S7176">
            <v>45.06</v>
          </cell>
          <cell r="T7176">
            <v>16</v>
          </cell>
          <cell r="U7176">
            <v>31</v>
          </cell>
          <cell r="V7176">
            <v>14</v>
          </cell>
          <cell r="W7176">
            <v>31</v>
          </cell>
          <cell r="X7176">
            <v>0</v>
          </cell>
        </row>
        <row r="7177">
          <cell r="A7177" t="str">
            <v>1964200</v>
          </cell>
          <cell r="B7177">
            <v>1</v>
          </cell>
          <cell r="C7177" t="str">
            <v>fluorescent light fitting - 27 - 1200 x</v>
          </cell>
          <cell r="D7177" t="str">
            <v>34</v>
          </cell>
          <cell r="E7177" t="str">
            <v>BASLIG</v>
          </cell>
          <cell r="F7177" t="str">
            <v>BAS</v>
          </cell>
          <cell r="G7177">
            <v>38820</v>
          </cell>
          <cell r="H7177" t="str">
            <v>Active</v>
          </cell>
          <cell r="I7177">
            <v>1</v>
          </cell>
          <cell r="J7177">
            <v>39345</v>
          </cell>
          <cell r="K7177" t="str">
            <v>R</v>
          </cell>
          <cell r="L7177" t="str">
            <v>TL</v>
          </cell>
          <cell r="M7177" t="str">
            <v>0105</v>
          </cell>
          <cell r="N7177">
            <v>328.13</v>
          </cell>
          <cell r="O7177">
            <v>2.4300000000000002</v>
          </cell>
          <cell r="P7177">
            <v>29.6</v>
          </cell>
          <cell r="Q7177">
            <v>59.2</v>
          </cell>
          <cell r="R7177">
            <v>268.93</v>
          </cell>
          <cell r="S7177">
            <v>138.11000000000001</v>
          </cell>
          <cell r="T7177">
            <v>11</v>
          </cell>
          <cell r="U7177">
            <v>31</v>
          </cell>
          <cell r="V7177">
            <v>9</v>
          </cell>
          <cell r="W7177">
            <v>31</v>
          </cell>
          <cell r="X7177">
            <v>0</v>
          </cell>
        </row>
        <row r="7178">
          <cell r="A7178" t="str">
            <v>1964300</v>
          </cell>
          <cell r="B7178">
            <v>1</v>
          </cell>
          <cell r="C7178" t="str">
            <v>fluorescent light fitting-14.7-1200x600m</v>
          </cell>
          <cell r="D7178" t="str">
            <v>34</v>
          </cell>
          <cell r="E7178" t="str">
            <v>BASLIG</v>
          </cell>
          <cell r="F7178" t="str">
            <v>BAS</v>
          </cell>
          <cell r="G7178">
            <v>38820</v>
          </cell>
          <cell r="H7178" t="str">
            <v>Active</v>
          </cell>
          <cell r="I7178">
            <v>1</v>
          </cell>
          <cell r="J7178">
            <v>39345</v>
          </cell>
          <cell r="K7178" t="str">
            <v>R</v>
          </cell>
          <cell r="L7178" t="str">
            <v>TL</v>
          </cell>
          <cell r="M7178" t="str">
            <v>0105</v>
          </cell>
          <cell r="N7178">
            <v>264.10000000000002</v>
          </cell>
          <cell r="O7178">
            <v>1.94</v>
          </cell>
          <cell r="P7178">
            <v>23.83</v>
          </cell>
          <cell r="Q7178">
            <v>47.66</v>
          </cell>
          <cell r="R7178">
            <v>216.44</v>
          </cell>
          <cell r="S7178">
            <v>111.16</v>
          </cell>
          <cell r="T7178">
            <v>11</v>
          </cell>
          <cell r="U7178">
            <v>31</v>
          </cell>
          <cell r="V7178">
            <v>9</v>
          </cell>
          <cell r="W7178">
            <v>31</v>
          </cell>
          <cell r="X7178">
            <v>0</v>
          </cell>
        </row>
        <row r="7179">
          <cell r="A7179" t="str">
            <v>1964400</v>
          </cell>
          <cell r="B7179">
            <v>1</v>
          </cell>
          <cell r="C7179" t="str">
            <v>fluorescent light fitting - 30.66 single</v>
          </cell>
          <cell r="D7179" t="str">
            <v>34</v>
          </cell>
          <cell r="E7179" t="str">
            <v>BASLIG</v>
          </cell>
          <cell r="F7179" t="str">
            <v>BAS</v>
          </cell>
          <cell r="G7179">
            <v>38820</v>
          </cell>
          <cell r="H7179" t="str">
            <v>Active</v>
          </cell>
          <cell r="I7179">
            <v>2</v>
          </cell>
          <cell r="J7179">
            <v>39345</v>
          </cell>
          <cell r="K7179" t="str">
            <v>R</v>
          </cell>
          <cell r="L7179" t="str">
            <v>TL</v>
          </cell>
          <cell r="M7179" t="str">
            <v>0105</v>
          </cell>
          <cell r="N7179">
            <v>230.1</v>
          </cell>
          <cell r="O7179">
            <v>1.73</v>
          </cell>
          <cell r="P7179">
            <v>20.76</v>
          </cell>
          <cell r="Q7179">
            <v>41.52</v>
          </cell>
          <cell r="R7179">
            <v>188.58</v>
          </cell>
          <cell r="S7179">
            <v>96.84</v>
          </cell>
          <cell r="T7179">
            <v>11</v>
          </cell>
          <cell r="U7179">
            <v>31</v>
          </cell>
          <cell r="V7179">
            <v>9</v>
          </cell>
          <cell r="W7179">
            <v>31</v>
          </cell>
          <cell r="X7179">
            <v>0</v>
          </cell>
        </row>
        <row r="7180">
          <cell r="A7180" t="str">
            <v>1964500</v>
          </cell>
          <cell r="B7180">
            <v>1</v>
          </cell>
          <cell r="C7180" t="str">
            <v>fluorescent light fitting -1 twin tube t</v>
          </cell>
          <cell r="D7180" t="str">
            <v>34</v>
          </cell>
          <cell r="E7180" t="str">
            <v>BASLIG</v>
          </cell>
          <cell r="F7180" t="str">
            <v>BAS</v>
          </cell>
          <cell r="G7180">
            <v>38820</v>
          </cell>
          <cell r="H7180" t="str">
            <v>Active</v>
          </cell>
          <cell r="I7180">
            <v>1</v>
          </cell>
          <cell r="J7180">
            <v>39345</v>
          </cell>
          <cell r="K7180" t="str">
            <v>R</v>
          </cell>
          <cell r="L7180" t="str">
            <v>TL</v>
          </cell>
          <cell r="M7180" t="str">
            <v>0105</v>
          </cell>
          <cell r="N7180">
            <v>6.19</v>
          </cell>
          <cell r="O7180">
            <v>0.01</v>
          </cell>
          <cell r="P7180">
            <v>0.56000000000000005</v>
          </cell>
          <cell r="Q7180">
            <v>1.1200000000000001</v>
          </cell>
          <cell r="R7180">
            <v>5.07</v>
          </cell>
          <cell r="S7180">
            <v>2.61</v>
          </cell>
          <cell r="T7180">
            <v>11</v>
          </cell>
          <cell r="U7180">
            <v>31</v>
          </cell>
          <cell r="V7180">
            <v>9</v>
          </cell>
          <cell r="W7180">
            <v>31</v>
          </cell>
          <cell r="X7180">
            <v>0</v>
          </cell>
        </row>
        <row r="7181">
          <cell r="A7181" t="str">
            <v>1964600</v>
          </cell>
          <cell r="B7181">
            <v>1</v>
          </cell>
          <cell r="C7181" t="str">
            <v>Division walling to Link - 4.8 lineal me</v>
          </cell>
          <cell r="D7181" t="str">
            <v>34</v>
          </cell>
          <cell r="E7181" t="str">
            <v>BASPAR</v>
          </cell>
          <cell r="F7181" t="str">
            <v>BAS</v>
          </cell>
          <cell r="G7181">
            <v>38820</v>
          </cell>
          <cell r="H7181" t="str">
            <v>Active</v>
          </cell>
          <cell r="I7181">
            <v>1</v>
          </cell>
          <cell r="J7181">
            <v>39345</v>
          </cell>
          <cell r="K7181" t="str">
            <v>R</v>
          </cell>
          <cell r="L7181" t="str">
            <v>TL</v>
          </cell>
          <cell r="M7181" t="str">
            <v>0105</v>
          </cell>
          <cell r="N7181">
            <v>432.17</v>
          </cell>
          <cell r="O7181">
            <v>3.24</v>
          </cell>
          <cell r="P7181">
            <v>38.99</v>
          </cell>
          <cell r="Q7181">
            <v>77.98</v>
          </cell>
          <cell r="R7181">
            <v>354.19</v>
          </cell>
          <cell r="S7181">
            <v>181.89</v>
          </cell>
          <cell r="T7181">
            <v>11</v>
          </cell>
          <cell r="U7181">
            <v>31</v>
          </cell>
          <cell r="V7181">
            <v>9</v>
          </cell>
          <cell r="W7181">
            <v>31</v>
          </cell>
          <cell r="X7181">
            <v>0</v>
          </cell>
        </row>
        <row r="7182">
          <cell r="A7182" t="str">
            <v>1964700</v>
          </cell>
          <cell r="B7182">
            <v>1</v>
          </cell>
          <cell r="C7182" t="str">
            <v>Drainage Services in square metres</v>
          </cell>
          <cell r="D7182" t="str">
            <v>34</v>
          </cell>
          <cell r="E7182" t="str">
            <v>BASPLM</v>
          </cell>
          <cell r="F7182" t="str">
            <v>BAS</v>
          </cell>
          <cell r="G7182">
            <v>38820</v>
          </cell>
          <cell r="H7182" t="str">
            <v>Active</v>
          </cell>
          <cell r="I7182">
            <v>36</v>
          </cell>
          <cell r="J7182">
            <v>39345</v>
          </cell>
          <cell r="K7182" t="str">
            <v>R</v>
          </cell>
          <cell r="L7182" t="str">
            <v>TL</v>
          </cell>
          <cell r="M7182" t="str">
            <v>0105</v>
          </cell>
          <cell r="N7182">
            <v>1485.78</v>
          </cell>
          <cell r="O7182">
            <v>7.67</v>
          </cell>
          <cell r="P7182">
            <v>92.37</v>
          </cell>
          <cell r="Q7182">
            <v>184.74</v>
          </cell>
          <cell r="R7182">
            <v>1301.04</v>
          </cell>
          <cell r="S7182">
            <v>600.41</v>
          </cell>
          <cell r="T7182">
            <v>16</v>
          </cell>
          <cell r="U7182">
            <v>31</v>
          </cell>
          <cell r="V7182">
            <v>14</v>
          </cell>
          <cell r="W7182">
            <v>31</v>
          </cell>
          <cell r="X7182">
            <v>0</v>
          </cell>
        </row>
        <row r="7183">
          <cell r="A7183" t="str">
            <v>1964800</v>
          </cell>
          <cell r="B7183">
            <v>1</v>
          </cell>
          <cell r="C7183" t="str">
            <v>Plumbing reticulation in square metres</v>
          </cell>
          <cell r="D7183" t="str">
            <v>34</v>
          </cell>
          <cell r="E7183" t="str">
            <v>BASPLM</v>
          </cell>
          <cell r="F7183" t="str">
            <v>BAS</v>
          </cell>
          <cell r="G7183">
            <v>38820</v>
          </cell>
          <cell r="H7183" t="str">
            <v>Active</v>
          </cell>
          <cell r="I7183">
            <v>36</v>
          </cell>
          <cell r="J7183">
            <v>39345</v>
          </cell>
          <cell r="K7183" t="str">
            <v>R</v>
          </cell>
          <cell r="L7183" t="str">
            <v>TL</v>
          </cell>
          <cell r="M7183" t="str">
            <v>0105</v>
          </cell>
          <cell r="N7183">
            <v>2228.6799999999998</v>
          </cell>
          <cell r="O7183">
            <v>11.51</v>
          </cell>
          <cell r="P7183">
            <v>138.56</v>
          </cell>
          <cell r="Q7183">
            <v>277.12</v>
          </cell>
          <cell r="R7183">
            <v>1951.56</v>
          </cell>
          <cell r="S7183">
            <v>900.62</v>
          </cell>
          <cell r="T7183">
            <v>16</v>
          </cell>
          <cell r="U7183">
            <v>31</v>
          </cell>
          <cell r="V7183">
            <v>14</v>
          </cell>
          <cell r="W7183">
            <v>31</v>
          </cell>
          <cell r="X7183">
            <v>0</v>
          </cell>
        </row>
        <row r="7184">
          <cell r="A7184" t="str">
            <v>1964900</v>
          </cell>
          <cell r="B7184">
            <v>1</v>
          </cell>
          <cell r="C7184" t="str">
            <v>Public Address System in square metres</v>
          </cell>
          <cell r="D7184" t="str">
            <v>34</v>
          </cell>
          <cell r="E7184" t="str">
            <v>BASPUB</v>
          </cell>
          <cell r="F7184" t="str">
            <v>BAS</v>
          </cell>
          <cell r="G7184">
            <v>38820</v>
          </cell>
          <cell r="H7184" t="str">
            <v>Active</v>
          </cell>
          <cell r="I7184">
            <v>36</v>
          </cell>
          <cell r="J7184">
            <v>39345</v>
          </cell>
          <cell r="K7184" t="str">
            <v>R</v>
          </cell>
          <cell r="L7184" t="str">
            <v>TL</v>
          </cell>
          <cell r="M7184" t="str">
            <v>0105</v>
          </cell>
          <cell r="N7184">
            <v>321.92</v>
          </cell>
          <cell r="O7184">
            <v>1.64</v>
          </cell>
          <cell r="P7184">
            <v>20.010000000000002</v>
          </cell>
          <cell r="Q7184">
            <v>40.020000000000003</v>
          </cell>
          <cell r="R7184">
            <v>281.89999999999998</v>
          </cell>
          <cell r="S7184">
            <v>130.09</v>
          </cell>
          <cell r="T7184">
            <v>16</v>
          </cell>
          <cell r="U7184">
            <v>31</v>
          </cell>
          <cell r="V7184">
            <v>14</v>
          </cell>
          <cell r="W7184">
            <v>31</v>
          </cell>
          <cell r="X7184">
            <v>0</v>
          </cell>
        </row>
        <row r="7185">
          <cell r="A7185" t="str">
            <v>1965000</v>
          </cell>
          <cell r="B7185">
            <v>1</v>
          </cell>
          <cell r="C7185" t="str">
            <v>Security System in square metres</v>
          </cell>
          <cell r="D7185" t="str">
            <v>34</v>
          </cell>
          <cell r="E7185" t="str">
            <v>BASSEC</v>
          </cell>
          <cell r="F7185" t="str">
            <v>BAS</v>
          </cell>
          <cell r="G7185">
            <v>38820</v>
          </cell>
          <cell r="H7185" t="str">
            <v>Active</v>
          </cell>
          <cell r="I7185">
            <v>36</v>
          </cell>
          <cell r="J7185">
            <v>39345</v>
          </cell>
          <cell r="K7185" t="str">
            <v>R</v>
          </cell>
          <cell r="L7185" t="str">
            <v>TL</v>
          </cell>
          <cell r="M7185" t="str">
            <v>0105</v>
          </cell>
          <cell r="N7185">
            <v>1981.03</v>
          </cell>
          <cell r="O7185">
            <v>10.3</v>
          </cell>
          <cell r="P7185">
            <v>123.16</v>
          </cell>
          <cell r="Q7185">
            <v>246.32</v>
          </cell>
          <cell r="R7185">
            <v>1734.71</v>
          </cell>
          <cell r="S7185">
            <v>800.55</v>
          </cell>
          <cell r="T7185">
            <v>16</v>
          </cell>
          <cell r="U7185">
            <v>31</v>
          </cell>
          <cell r="V7185">
            <v>14</v>
          </cell>
          <cell r="W7185">
            <v>31</v>
          </cell>
          <cell r="X7185">
            <v>0</v>
          </cell>
        </row>
        <row r="7186">
          <cell r="A7186" t="str">
            <v>1965100</v>
          </cell>
          <cell r="B7186">
            <v>1</v>
          </cell>
          <cell r="C7186" t="str">
            <v>Exit sign and fittings - 2</v>
          </cell>
          <cell r="D7186" t="str">
            <v>34</v>
          </cell>
          <cell r="E7186" t="str">
            <v>BASSIG</v>
          </cell>
          <cell r="F7186" t="str">
            <v>BAS</v>
          </cell>
          <cell r="G7186">
            <v>38820</v>
          </cell>
          <cell r="H7186" t="str">
            <v>Active</v>
          </cell>
          <cell r="I7186">
            <v>1</v>
          </cell>
          <cell r="J7186">
            <v>39345</v>
          </cell>
          <cell r="K7186" t="str">
            <v>R</v>
          </cell>
          <cell r="L7186" t="str">
            <v>TL</v>
          </cell>
          <cell r="M7186" t="str">
            <v>0105</v>
          </cell>
          <cell r="N7186">
            <v>36</v>
          </cell>
          <cell r="O7186">
            <v>0.28000000000000003</v>
          </cell>
          <cell r="P7186">
            <v>3.25</v>
          </cell>
          <cell r="Q7186">
            <v>6.5</v>
          </cell>
          <cell r="R7186">
            <v>29.5</v>
          </cell>
          <cell r="S7186">
            <v>15.16</v>
          </cell>
          <cell r="T7186">
            <v>11</v>
          </cell>
          <cell r="U7186">
            <v>31</v>
          </cell>
          <cell r="V7186">
            <v>9</v>
          </cell>
          <cell r="W7186">
            <v>31</v>
          </cell>
          <cell r="X7186">
            <v>0</v>
          </cell>
        </row>
        <row r="7187">
          <cell r="A7187" t="str">
            <v>1965200</v>
          </cell>
          <cell r="B7187">
            <v>1</v>
          </cell>
          <cell r="C7187" t="str">
            <v>Sign and fittings - 4 long illuminated</v>
          </cell>
          <cell r="D7187" t="str">
            <v>34</v>
          </cell>
          <cell r="E7187" t="str">
            <v>BASSIG</v>
          </cell>
          <cell r="F7187" t="str">
            <v>BAS</v>
          </cell>
          <cell r="G7187">
            <v>38820</v>
          </cell>
          <cell r="H7187" t="str">
            <v>Active</v>
          </cell>
          <cell r="I7187">
            <v>1</v>
          </cell>
          <cell r="J7187">
            <v>39345</v>
          </cell>
          <cell r="K7187" t="str">
            <v>R</v>
          </cell>
          <cell r="L7187" t="str">
            <v>TL</v>
          </cell>
          <cell r="M7187" t="str">
            <v>0105</v>
          </cell>
          <cell r="N7187">
            <v>480.18</v>
          </cell>
          <cell r="O7187">
            <v>3.61</v>
          </cell>
          <cell r="P7187">
            <v>43.32</v>
          </cell>
          <cell r="Q7187">
            <v>86.64</v>
          </cell>
          <cell r="R7187">
            <v>393.54</v>
          </cell>
          <cell r="S7187">
            <v>202.1</v>
          </cell>
          <cell r="T7187">
            <v>11</v>
          </cell>
          <cell r="U7187">
            <v>31</v>
          </cell>
          <cell r="V7187">
            <v>9</v>
          </cell>
          <cell r="W7187">
            <v>31</v>
          </cell>
          <cell r="X7187">
            <v>0</v>
          </cell>
        </row>
        <row r="7188">
          <cell r="A7188" t="str">
            <v>1965300</v>
          </cell>
          <cell r="B7188">
            <v>1</v>
          </cell>
          <cell r="C7188" t="str">
            <v>Sign and fittings - .66667 small illumin</v>
          </cell>
          <cell r="D7188" t="str">
            <v>34</v>
          </cell>
          <cell r="E7188" t="str">
            <v>BASSIG</v>
          </cell>
          <cell r="F7188" t="str">
            <v>BAS</v>
          </cell>
          <cell r="G7188">
            <v>38820</v>
          </cell>
          <cell r="H7188" t="str">
            <v>Active</v>
          </cell>
          <cell r="I7188">
            <v>1</v>
          </cell>
          <cell r="J7188">
            <v>39345</v>
          </cell>
          <cell r="K7188" t="str">
            <v>R</v>
          </cell>
          <cell r="L7188" t="str">
            <v>TL</v>
          </cell>
          <cell r="M7188" t="str">
            <v>0105</v>
          </cell>
          <cell r="N7188">
            <v>36</v>
          </cell>
          <cell r="O7188">
            <v>0.28000000000000003</v>
          </cell>
          <cell r="P7188">
            <v>3.25</v>
          </cell>
          <cell r="Q7188">
            <v>6.5</v>
          </cell>
          <cell r="R7188">
            <v>29.5</v>
          </cell>
          <cell r="S7188">
            <v>15.16</v>
          </cell>
          <cell r="T7188">
            <v>11</v>
          </cell>
          <cell r="U7188">
            <v>31</v>
          </cell>
          <cell r="V7188">
            <v>9</v>
          </cell>
          <cell r="W7188">
            <v>31</v>
          </cell>
          <cell r="X7188">
            <v>0</v>
          </cell>
        </row>
        <row r="7189">
          <cell r="A7189" t="str">
            <v>1965400</v>
          </cell>
          <cell r="B7189">
            <v>1</v>
          </cell>
          <cell r="C7189" t="str">
            <v>sprinkler head and piping - 54.6667</v>
          </cell>
          <cell r="D7189" t="str">
            <v>34</v>
          </cell>
          <cell r="E7189" t="str">
            <v>BASSPR</v>
          </cell>
          <cell r="F7189" t="str">
            <v>BAS</v>
          </cell>
          <cell r="G7189">
            <v>38820</v>
          </cell>
          <cell r="H7189" t="str">
            <v>Active</v>
          </cell>
          <cell r="I7189">
            <v>3</v>
          </cell>
          <cell r="J7189">
            <v>39345</v>
          </cell>
          <cell r="K7189" t="str">
            <v>R</v>
          </cell>
          <cell r="L7189" t="str">
            <v>TL</v>
          </cell>
          <cell r="M7189" t="str">
            <v>0105</v>
          </cell>
          <cell r="N7189">
            <v>1148.48</v>
          </cell>
          <cell r="O7189">
            <v>8.68</v>
          </cell>
          <cell r="P7189">
            <v>103.61</v>
          </cell>
          <cell r="Q7189">
            <v>207.22</v>
          </cell>
          <cell r="R7189">
            <v>941.26</v>
          </cell>
          <cell r="S7189">
            <v>483.37</v>
          </cell>
          <cell r="T7189">
            <v>11</v>
          </cell>
          <cell r="U7189">
            <v>31</v>
          </cell>
          <cell r="V7189">
            <v>9</v>
          </cell>
          <cell r="W7189">
            <v>31</v>
          </cell>
          <cell r="X7189">
            <v>0</v>
          </cell>
        </row>
        <row r="7190">
          <cell r="A7190" t="str">
            <v>1965500</v>
          </cell>
          <cell r="B7190">
            <v>1</v>
          </cell>
          <cell r="C7190" t="str">
            <v>electric ceiling heater - 10.6667</v>
          </cell>
          <cell r="D7190" t="str">
            <v>34</v>
          </cell>
          <cell r="E7190" t="str">
            <v>BASSUN</v>
          </cell>
          <cell r="F7190" t="str">
            <v>BAS</v>
          </cell>
          <cell r="G7190">
            <v>38820</v>
          </cell>
          <cell r="H7190" t="str">
            <v>Active</v>
          </cell>
          <cell r="I7190">
            <v>1</v>
          </cell>
          <cell r="J7190">
            <v>39345</v>
          </cell>
          <cell r="K7190" t="str">
            <v>R</v>
          </cell>
          <cell r="L7190" t="str">
            <v>TL</v>
          </cell>
          <cell r="M7190" t="str">
            <v>0105</v>
          </cell>
          <cell r="N7190">
            <v>192.08</v>
          </cell>
          <cell r="O7190">
            <v>1.49</v>
          </cell>
          <cell r="P7190">
            <v>17.329999999999998</v>
          </cell>
          <cell r="Q7190">
            <v>34.659999999999997</v>
          </cell>
          <cell r="R7190">
            <v>157.41999999999999</v>
          </cell>
          <cell r="S7190">
            <v>80.849999999999994</v>
          </cell>
          <cell r="T7190">
            <v>11</v>
          </cell>
          <cell r="U7190">
            <v>31</v>
          </cell>
          <cell r="V7190">
            <v>9</v>
          </cell>
          <cell r="W7190">
            <v>31</v>
          </cell>
          <cell r="X7190">
            <v>0</v>
          </cell>
        </row>
        <row r="7191">
          <cell r="A7191" t="str">
            <v>1965600</v>
          </cell>
          <cell r="B7191">
            <v>1</v>
          </cell>
          <cell r="C7191" t="str">
            <v>suspended ceiling - 704.0667 square metr</v>
          </cell>
          <cell r="D7191" t="str">
            <v>34</v>
          </cell>
          <cell r="E7191" t="str">
            <v>BASSUS</v>
          </cell>
          <cell r="F7191" t="str">
            <v>BAS</v>
          </cell>
          <cell r="G7191">
            <v>38820</v>
          </cell>
          <cell r="H7191" t="str">
            <v>Active</v>
          </cell>
          <cell r="I7191">
            <v>35</v>
          </cell>
          <cell r="J7191">
            <v>39345</v>
          </cell>
          <cell r="K7191" t="str">
            <v>R</v>
          </cell>
          <cell r="L7191" t="str">
            <v>TL</v>
          </cell>
          <cell r="M7191" t="str">
            <v>0105</v>
          </cell>
          <cell r="N7191">
            <v>1471.83</v>
          </cell>
          <cell r="O7191">
            <v>7.57</v>
          </cell>
          <cell r="P7191">
            <v>91.5</v>
          </cell>
          <cell r="Q7191">
            <v>183</v>
          </cell>
          <cell r="R7191">
            <v>1288.83</v>
          </cell>
          <cell r="S7191">
            <v>594.77</v>
          </cell>
          <cell r="T7191">
            <v>16</v>
          </cell>
          <cell r="U7191">
            <v>31</v>
          </cell>
          <cell r="V7191">
            <v>14</v>
          </cell>
          <cell r="W7191">
            <v>31</v>
          </cell>
          <cell r="X7191">
            <v>0</v>
          </cell>
        </row>
        <row r="7192">
          <cell r="A7192" t="str">
            <v>1965700</v>
          </cell>
          <cell r="B7192">
            <v>1</v>
          </cell>
          <cell r="C7192" t="str">
            <v>Building Structure in square metres</v>
          </cell>
          <cell r="D7192" t="str">
            <v>34</v>
          </cell>
          <cell r="E7192" t="str">
            <v>BUITER</v>
          </cell>
          <cell r="F7192" t="str">
            <v>BUI</v>
          </cell>
          <cell r="G7192">
            <v>38820</v>
          </cell>
          <cell r="H7192" t="str">
            <v>Active</v>
          </cell>
          <cell r="I7192">
            <v>36</v>
          </cell>
          <cell r="J7192">
            <v>39344</v>
          </cell>
          <cell r="K7192" t="str">
            <v>R</v>
          </cell>
          <cell r="L7192" t="str">
            <v>TL</v>
          </cell>
          <cell r="M7192" t="str">
            <v>0105</v>
          </cell>
          <cell r="N7192">
            <v>94034.34</v>
          </cell>
          <cell r="O7192">
            <v>143.78</v>
          </cell>
          <cell r="P7192">
            <v>1726.02</v>
          </cell>
          <cell r="Q7192">
            <v>3452.04</v>
          </cell>
          <cell r="R7192">
            <v>90582.3</v>
          </cell>
          <cell r="S7192">
            <v>35552.410000000003</v>
          </cell>
          <cell r="T7192">
            <v>43</v>
          </cell>
          <cell r="U7192">
            <v>0</v>
          </cell>
          <cell r="V7192">
            <v>41</v>
          </cell>
          <cell r="W7192">
            <v>0</v>
          </cell>
          <cell r="X7192">
            <v>0</v>
          </cell>
        </row>
        <row r="7193">
          <cell r="A7193" t="str">
            <v>1965800</v>
          </cell>
          <cell r="B7193">
            <v>1</v>
          </cell>
          <cell r="C7193" t="str">
            <v>Mechanical Services in square metres</v>
          </cell>
          <cell r="D7193" t="str">
            <v>34</v>
          </cell>
          <cell r="E7193" t="str">
            <v>BASAIR</v>
          </cell>
          <cell r="F7193" t="str">
            <v>BAS</v>
          </cell>
          <cell r="G7193">
            <v>38820</v>
          </cell>
          <cell r="H7193" t="str">
            <v>Active</v>
          </cell>
          <cell r="I7193">
            <v>92</v>
          </cell>
          <cell r="J7193">
            <v>39345</v>
          </cell>
          <cell r="K7193" t="str">
            <v>R</v>
          </cell>
          <cell r="L7193" t="str">
            <v>TL</v>
          </cell>
          <cell r="M7193" t="str">
            <v>0106</v>
          </cell>
          <cell r="N7193">
            <v>18856.75</v>
          </cell>
          <cell r="O7193">
            <v>141.76</v>
          </cell>
          <cell r="P7193">
            <v>1701.12</v>
          </cell>
          <cell r="Q7193">
            <v>3402.24</v>
          </cell>
          <cell r="R7193">
            <v>15454.51</v>
          </cell>
          <cell r="S7193">
            <v>7936.48</v>
          </cell>
          <cell r="T7193">
            <v>11</v>
          </cell>
          <cell r="U7193">
            <v>31</v>
          </cell>
          <cell r="V7193">
            <v>9</v>
          </cell>
          <cell r="W7193">
            <v>31</v>
          </cell>
          <cell r="X7193">
            <v>0</v>
          </cell>
        </row>
        <row r="7194">
          <cell r="A7194" t="str">
            <v>1965900</v>
          </cell>
          <cell r="B7194">
            <v>1</v>
          </cell>
          <cell r="C7194" t="str">
            <v>break glass fire alarm point - 2</v>
          </cell>
          <cell r="D7194" t="str">
            <v>34</v>
          </cell>
          <cell r="E7194" t="str">
            <v>BASALA</v>
          </cell>
          <cell r="F7194" t="str">
            <v>BAS</v>
          </cell>
          <cell r="G7194">
            <v>38820</v>
          </cell>
          <cell r="H7194" t="str">
            <v>Active</v>
          </cell>
          <cell r="I7194">
            <v>1</v>
          </cell>
          <cell r="J7194">
            <v>39345</v>
          </cell>
          <cell r="K7194" t="str">
            <v>R</v>
          </cell>
          <cell r="L7194" t="str">
            <v>TL</v>
          </cell>
          <cell r="M7194" t="str">
            <v>0106</v>
          </cell>
          <cell r="N7194">
            <v>129.41</v>
          </cell>
          <cell r="O7194">
            <v>0.46</v>
          </cell>
          <cell r="P7194">
            <v>4.97</v>
          </cell>
          <cell r="Q7194">
            <v>9.94</v>
          </cell>
          <cell r="R7194">
            <v>119.47</v>
          </cell>
          <cell r="S7194">
            <v>50.09</v>
          </cell>
          <cell r="T7194">
            <v>16</v>
          </cell>
          <cell r="U7194">
            <v>31</v>
          </cell>
          <cell r="V7194">
            <v>14</v>
          </cell>
          <cell r="W7194">
            <v>31</v>
          </cell>
          <cell r="X7194">
            <v>0</v>
          </cell>
        </row>
        <row r="7195">
          <cell r="A7195" t="str">
            <v>1966000</v>
          </cell>
          <cell r="B7195">
            <v>1</v>
          </cell>
          <cell r="C7195" t="str">
            <v>Fire Alarm System in square metres</v>
          </cell>
          <cell r="D7195" t="str">
            <v>34</v>
          </cell>
          <cell r="E7195" t="str">
            <v>BASALA</v>
          </cell>
          <cell r="F7195" t="str">
            <v>BAS</v>
          </cell>
          <cell r="G7195">
            <v>38820</v>
          </cell>
          <cell r="H7195" t="str">
            <v>Active</v>
          </cell>
          <cell r="I7195">
            <v>92</v>
          </cell>
          <cell r="J7195">
            <v>39345</v>
          </cell>
          <cell r="K7195" t="str">
            <v>R</v>
          </cell>
          <cell r="L7195" t="str">
            <v>TL</v>
          </cell>
          <cell r="M7195" t="str">
            <v>0106</v>
          </cell>
          <cell r="N7195">
            <v>3066.15</v>
          </cell>
          <cell r="O7195">
            <v>9.86</v>
          </cell>
          <cell r="P7195">
            <v>117.88</v>
          </cell>
          <cell r="Q7195">
            <v>235.76</v>
          </cell>
          <cell r="R7195">
            <v>2830.39</v>
          </cell>
          <cell r="S7195">
            <v>1186.76</v>
          </cell>
          <cell r="T7195">
            <v>16</v>
          </cell>
          <cell r="U7195">
            <v>31</v>
          </cell>
          <cell r="V7195">
            <v>14</v>
          </cell>
          <cell r="W7195">
            <v>31</v>
          </cell>
          <cell r="X7195">
            <v>0</v>
          </cell>
        </row>
        <row r="7196">
          <cell r="A7196" t="str">
            <v>1966100</v>
          </cell>
          <cell r="B7196">
            <v>1</v>
          </cell>
          <cell r="C7196" t="str">
            <v>Communication Services in square metres</v>
          </cell>
          <cell r="D7196" t="str">
            <v>34</v>
          </cell>
          <cell r="E7196" t="str">
            <v>BASCAB</v>
          </cell>
          <cell r="F7196" t="str">
            <v>BAS</v>
          </cell>
          <cell r="G7196">
            <v>38820</v>
          </cell>
          <cell r="H7196" t="str">
            <v>Active</v>
          </cell>
          <cell r="I7196">
            <v>92</v>
          </cell>
          <cell r="J7196">
            <v>39345</v>
          </cell>
          <cell r="K7196" t="str">
            <v>R</v>
          </cell>
          <cell r="L7196" t="str">
            <v>TL</v>
          </cell>
          <cell r="M7196" t="str">
            <v>0106</v>
          </cell>
          <cell r="N7196">
            <v>5150.71</v>
          </cell>
          <cell r="O7196">
            <v>26.63</v>
          </cell>
          <cell r="P7196">
            <v>320.22000000000003</v>
          </cell>
          <cell r="Q7196">
            <v>640.44000000000005</v>
          </cell>
          <cell r="R7196">
            <v>4510.2700000000004</v>
          </cell>
          <cell r="S7196">
            <v>2081.42</v>
          </cell>
          <cell r="T7196">
            <v>16</v>
          </cell>
          <cell r="U7196">
            <v>31</v>
          </cell>
          <cell r="V7196">
            <v>14</v>
          </cell>
          <cell r="W7196">
            <v>31</v>
          </cell>
          <cell r="X7196">
            <v>0</v>
          </cell>
        </row>
        <row r="7197">
          <cell r="A7197" t="str">
            <v>1966200</v>
          </cell>
          <cell r="B7197">
            <v>1</v>
          </cell>
          <cell r="C7197" t="str">
            <v>Electrical services in square metres</v>
          </cell>
          <cell r="D7197" t="str">
            <v>34</v>
          </cell>
          <cell r="E7197" t="str">
            <v>BASELC</v>
          </cell>
          <cell r="F7197" t="str">
            <v>BAS</v>
          </cell>
          <cell r="G7197">
            <v>38820</v>
          </cell>
          <cell r="H7197" t="str">
            <v>Active</v>
          </cell>
          <cell r="I7197">
            <v>92</v>
          </cell>
          <cell r="J7197">
            <v>39345</v>
          </cell>
          <cell r="K7197" t="str">
            <v>R</v>
          </cell>
          <cell r="L7197" t="str">
            <v>TL</v>
          </cell>
          <cell r="M7197" t="str">
            <v>0106</v>
          </cell>
          <cell r="N7197">
            <v>15330.74</v>
          </cell>
          <cell r="O7197">
            <v>49.1</v>
          </cell>
          <cell r="P7197">
            <v>589.41999999999996</v>
          </cell>
          <cell r="Q7197">
            <v>1178.8399999999999</v>
          </cell>
          <cell r="R7197">
            <v>14151.9</v>
          </cell>
          <cell r="S7197">
            <v>5933.84</v>
          </cell>
          <cell r="T7197">
            <v>16</v>
          </cell>
          <cell r="U7197">
            <v>31</v>
          </cell>
          <cell r="V7197">
            <v>14</v>
          </cell>
          <cell r="W7197">
            <v>31</v>
          </cell>
          <cell r="X7197">
            <v>0</v>
          </cell>
        </row>
        <row r="7198">
          <cell r="A7198" t="str">
            <v>1966300</v>
          </cell>
          <cell r="B7198">
            <v>1</v>
          </cell>
          <cell r="C7198" t="str">
            <v>handrails -41.3 lineal metres</v>
          </cell>
          <cell r="D7198" t="str">
            <v>34</v>
          </cell>
          <cell r="E7198" t="str">
            <v>BASELC</v>
          </cell>
          <cell r="F7198" t="str">
            <v>BAS</v>
          </cell>
          <cell r="G7198">
            <v>38820</v>
          </cell>
          <cell r="H7198" t="str">
            <v>Active</v>
          </cell>
          <cell r="I7198">
            <v>5</v>
          </cell>
          <cell r="J7198">
            <v>39345</v>
          </cell>
          <cell r="K7198" t="str">
            <v>R</v>
          </cell>
          <cell r="L7198" t="str">
            <v>TL</v>
          </cell>
          <cell r="M7198" t="str">
            <v>0106</v>
          </cell>
          <cell r="N7198">
            <v>2006.03</v>
          </cell>
          <cell r="O7198">
            <v>6.4</v>
          </cell>
          <cell r="P7198">
            <v>77.13</v>
          </cell>
          <cell r="Q7198">
            <v>154.26</v>
          </cell>
          <cell r="R7198">
            <v>1851.77</v>
          </cell>
          <cell r="S7198">
            <v>776.44</v>
          </cell>
          <cell r="T7198">
            <v>16</v>
          </cell>
          <cell r="U7198">
            <v>31</v>
          </cell>
          <cell r="V7198">
            <v>14</v>
          </cell>
          <cell r="W7198">
            <v>31</v>
          </cell>
          <cell r="X7198">
            <v>0</v>
          </cell>
        </row>
        <row r="7199">
          <cell r="A7199" t="str">
            <v>1966400</v>
          </cell>
          <cell r="B7199">
            <v>1</v>
          </cell>
          <cell r="C7199" t="str">
            <v>handrails - 63.33 lineal metres with bal</v>
          </cell>
          <cell r="D7199" t="str">
            <v>34</v>
          </cell>
          <cell r="E7199" t="str">
            <v>BASELC</v>
          </cell>
          <cell r="F7199" t="str">
            <v>BAS</v>
          </cell>
          <cell r="G7199">
            <v>38820</v>
          </cell>
          <cell r="H7199" t="str">
            <v>Active</v>
          </cell>
          <cell r="I7199">
            <v>8</v>
          </cell>
          <cell r="J7199">
            <v>39345</v>
          </cell>
          <cell r="K7199" t="str">
            <v>R</v>
          </cell>
          <cell r="L7199" t="str">
            <v>TL</v>
          </cell>
          <cell r="M7199" t="str">
            <v>0106</v>
          </cell>
          <cell r="N7199">
            <v>6147.52</v>
          </cell>
          <cell r="O7199">
            <v>19.649999999999999</v>
          </cell>
          <cell r="P7199">
            <v>236.35</v>
          </cell>
          <cell r="Q7199">
            <v>472.7</v>
          </cell>
          <cell r="R7199">
            <v>5674.82</v>
          </cell>
          <cell r="S7199">
            <v>2379.42</v>
          </cell>
          <cell r="T7199">
            <v>16</v>
          </cell>
          <cell r="U7199">
            <v>31</v>
          </cell>
          <cell r="V7199">
            <v>14</v>
          </cell>
          <cell r="W7199">
            <v>31</v>
          </cell>
          <cell r="X7199">
            <v>0</v>
          </cell>
        </row>
        <row r="7200">
          <cell r="A7200" t="str">
            <v>1966500</v>
          </cell>
          <cell r="B7200">
            <v>1</v>
          </cell>
          <cell r="C7200" t="str">
            <v>fitted carpet - 707.3333 square metres</v>
          </cell>
          <cell r="D7200" t="str">
            <v>34</v>
          </cell>
          <cell r="E7200" t="str">
            <v>BASFLO</v>
          </cell>
          <cell r="F7200" t="str">
            <v>BAS</v>
          </cell>
          <cell r="G7200">
            <v>38820</v>
          </cell>
          <cell r="H7200" t="str">
            <v>Active</v>
          </cell>
          <cell r="I7200">
            <v>92</v>
          </cell>
          <cell r="J7200">
            <v>39345</v>
          </cell>
          <cell r="K7200" t="str">
            <v>R</v>
          </cell>
          <cell r="L7200" t="str">
            <v>TL</v>
          </cell>
          <cell r="M7200" t="str">
            <v>0106</v>
          </cell>
          <cell r="N7200">
            <v>0</v>
          </cell>
          <cell r="O7200">
            <v>0</v>
          </cell>
          <cell r="P7200">
            <v>0</v>
          </cell>
          <cell r="Q7200">
            <v>0</v>
          </cell>
          <cell r="R7200">
            <v>0</v>
          </cell>
          <cell r="S7200">
            <v>0</v>
          </cell>
          <cell r="T7200">
            <v>0</v>
          </cell>
          <cell r="U7200">
            <v>0</v>
          </cell>
          <cell r="V7200">
            <v>0</v>
          </cell>
          <cell r="W7200">
            <v>0</v>
          </cell>
          <cell r="X7200">
            <v>0</v>
          </cell>
        </row>
        <row r="7201">
          <cell r="A7201" t="str">
            <v>1966600</v>
          </cell>
          <cell r="B7201">
            <v>1</v>
          </cell>
          <cell r="C7201" t="str">
            <v>fire hose reel - 2</v>
          </cell>
          <cell r="D7201" t="str">
            <v>34</v>
          </cell>
          <cell r="E7201" t="str">
            <v>BASHOS</v>
          </cell>
          <cell r="F7201" t="str">
            <v>BAS</v>
          </cell>
          <cell r="G7201">
            <v>38820</v>
          </cell>
          <cell r="H7201" t="str">
            <v>Active</v>
          </cell>
          <cell r="I7201">
            <v>1</v>
          </cell>
          <cell r="J7201">
            <v>39345</v>
          </cell>
          <cell r="K7201" t="str">
            <v>R</v>
          </cell>
          <cell r="L7201" t="str">
            <v>TL</v>
          </cell>
          <cell r="M7201" t="str">
            <v>0106</v>
          </cell>
          <cell r="N7201">
            <v>289.91000000000003</v>
          </cell>
          <cell r="O7201">
            <v>1.52</v>
          </cell>
          <cell r="P7201">
            <v>18.02</v>
          </cell>
          <cell r="Q7201">
            <v>36.04</v>
          </cell>
          <cell r="R7201">
            <v>253.87</v>
          </cell>
          <cell r="S7201">
            <v>117.15</v>
          </cell>
          <cell r="T7201">
            <v>16</v>
          </cell>
          <cell r="U7201">
            <v>31</v>
          </cell>
          <cell r="V7201">
            <v>14</v>
          </cell>
          <cell r="W7201">
            <v>31</v>
          </cell>
          <cell r="X7201">
            <v>0</v>
          </cell>
        </row>
        <row r="7202">
          <cell r="A7202" t="str">
            <v>1966700</v>
          </cell>
          <cell r="B7202">
            <v>1</v>
          </cell>
          <cell r="C7202" t="str">
            <v>fluorescent light fitting - 27 - 1200 x</v>
          </cell>
          <cell r="D7202" t="str">
            <v>34</v>
          </cell>
          <cell r="E7202" t="str">
            <v>BASLIG</v>
          </cell>
          <cell r="F7202" t="str">
            <v>BAS</v>
          </cell>
          <cell r="G7202">
            <v>38820</v>
          </cell>
          <cell r="H7202" t="str">
            <v>Active</v>
          </cell>
          <cell r="I7202">
            <v>4</v>
          </cell>
          <cell r="J7202">
            <v>39345</v>
          </cell>
          <cell r="K7202" t="str">
            <v>R</v>
          </cell>
          <cell r="L7202" t="str">
            <v>TL</v>
          </cell>
          <cell r="M7202" t="str">
            <v>0106</v>
          </cell>
          <cell r="N7202">
            <v>853.15</v>
          </cell>
          <cell r="O7202">
            <v>6.45</v>
          </cell>
          <cell r="P7202">
            <v>76.959999999999994</v>
          </cell>
          <cell r="Q7202">
            <v>153.91999999999999</v>
          </cell>
          <cell r="R7202">
            <v>699.23</v>
          </cell>
          <cell r="S7202">
            <v>359.07</v>
          </cell>
          <cell r="T7202">
            <v>11</v>
          </cell>
          <cell r="U7202">
            <v>31</v>
          </cell>
          <cell r="V7202">
            <v>9</v>
          </cell>
          <cell r="W7202">
            <v>31</v>
          </cell>
          <cell r="X7202">
            <v>0</v>
          </cell>
        </row>
        <row r="7203">
          <cell r="A7203" t="str">
            <v>1966800</v>
          </cell>
          <cell r="B7203">
            <v>1</v>
          </cell>
          <cell r="C7203" t="str">
            <v>fluorescent light fitting-14.7-1200x600m</v>
          </cell>
          <cell r="D7203" t="str">
            <v>34</v>
          </cell>
          <cell r="E7203" t="str">
            <v>BASLIG</v>
          </cell>
          <cell r="F7203" t="str">
            <v>BAS</v>
          </cell>
          <cell r="G7203">
            <v>38820</v>
          </cell>
          <cell r="H7203" t="str">
            <v>Active</v>
          </cell>
          <cell r="I7203">
            <v>2</v>
          </cell>
          <cell r="J7203">
            <v>39345</v>
          </cell>
          <cell r="K7203" t="str">
            <v>R</v>
          </cell>
          <cell r="L7203" t="str">
            <v>TL</v>
          </cell>
          <cell r="M7203" t="str">
            <v>0106</v>
          </cell>
          <cell r="N7203">
            <v>686.71</v>
          </cell>
          <cell r="O7203">
            <v>5.19</v>
          </cell>
          <cell r="P7203">
            <v>61.95</v>
          </cell>
          <cell r="Q7203">
            <v>123.9</v>
          </cell>
          <cell r="R7203">
            <v>562.80999999999995</v>
          </cell>
          <cell r="S7203">
            <v>289.02</v>
          </cell>
          <cell r="T7203">
            <v>11</v>
          </cell>
          <cell r="U7203">
            <v>31</v>
          </cell>
          <cell r="V7203">
            <v>9</v>
          </cell>
          <cell r="W7203">
            <v>31</v>
          </cell>
          <cell r="X7203">
            <v>0</v>
          </cell>
        </row>
        <row r="7204">
          <cell r="A7204" t="str">
            <v>1966900</v>
          </cell>
          <cell r="B7204">
            <v>1</v>
          </cell>
          <cell r="C7204" t="str">
            <v>fluorescent light fitting - 30.66 single</v>
          </cell>
          <cell r="D7204" t="str">
            <v>34</v>
          </cell>
          <cell r="E7204" t="str">
            <v>BASLIG</v>
          </cell>
          <cell r="F7204" t="str">
            <v>BAS</v>
          </cell>
          <cell r="G7204">
            <v>38820</v>
          </cell>
          <cell r="H7204" t="str">
            <v>Active</v>
          </cell>
          <cell r="I7204">
            <v>4</v>
          </cell>
          <cell r="J7204">
            <v>39345</v>
          </cell>
          <cell r="K7204" t="str">
            <v>R</v>
          </cell>
          <cell r="L7204" t="str">
            <v>TL</v>
          </cell>
          <cell r="M7204" t="str">
            <v>0106</v>
          </cell>
          <cell r="N7204">
            <v>598.27</v>
          </cell>
          <cell r="O7204">
            <v>4.47</v>
          </cell>
          <cell r="P7204">
            <v>53.97</v>
          </cell>
          <cell r="Q7204">
            <v>107.94</v>
          </cell>
          <cell r="R7204">
            <v>490.33</v>
          </cell>
          <cell r="S7204">
            <v>251.8</v>
          </cell>
          <cell r="T7204">
            <v>11</v>
          </cell>
          <cell r="U7204">
            <v>31</v>
          </cell>
          <cell r="V7204">
            <v>9</v>
          </cell>
          <cell r="W7204">
            <v>31</v>
          </cell>
          <cell r="X7204">
            <v>0</v>
          </cell>
        </row>
        <row r="7205">
          <cell r="A7205" t="str">
            <v>1967000</v>
          </cell>
          <cell r="B7205">
            <v>1</v>
          </cell>
          <cell r="C7205" t="str">
            <v>fluorescent light fitting -1 twin tube t</v>
          </cell>
          <cell r="D7205" t="str">
            <v>34</v>
          </cell>
          <cell r="E7205" t="str">
            <v>BASLIG</v>
          </cell>
          <cell r="F7205" t="str">
            <v>BAS</v>
          </cell>
          <cell r="G7205">
            <v>38820</v>
          </cell>
          <cell r="H7205" t="str">
            <v>Active</v>
          </cell>
          <cell r="I7205">
            <v>1</v>
          </cell>
          <cell r="J7205">
            <v>39345</v>
          </cell>
          <cell r="K7205" t="str">
            <v>R</v>
          </cell>
          <cell r="L7205" t="str">
            <v>TL</v>
          </cell>
          <cell r="M7205" t="str">
            <v>0106</v>
          </cell>
          <cell r="N7205">
            <v>16.13</v>
          </cell>
          <cell r="O7205">
            <v>0.14000000000000001</v>
          </cell>
          <cell r="P7205">
            <v>1.46</v>
          </cell>
          <cell r="Q7205">
            <v>2.92</v>
          </cell>
          <cell r="R7205">
            <v>13.21</v>
          </cell>
          <cell r="S7205">
            <v>6.79</v>
          </cell>
          <cell r="T7205">
            <v>11</v>
          </cell>
          <cell r="U7205">
            <v>31</v>
          </cell>
          <cell r="V7205">
            <v>9</v>
          </cell>
          <cell r="W7205">
            <v>31</v>
          </cell>
          <cell r="X7205">
            <v>0</v>
          </cell>
        </row>
        <row r="7206">
          <cell r="A7206" t="str">
            <v>1967100</v>
          </cell>
          <cell r="B7206">
            <v>1</v>
          </cell>
          <cell r="C7206" t="str">
            <v>Division walling to Link - 4.8 lineal me</v>
          </cell>
          <cell r="D7206" t="str">
            <v>34</v>
          </cell>
          <cell r="E7206" t="str">
            <v>BASPAR</v>
          </cell>
          <cell r="F7206" t="str">
            <v>BAS</v>
          </cell>
          <cell r="G7206">
            <v>38820</v>
          </cell>
          <cell r="H7206" t="str">
            <v>Active</v>
          </cell>
          <cell r="I7206">
            <v>1</v>
          </cell>
          <cell r="J7206">
            <v>39345</v>
          </cell>
          <cell r="K7206" t="str">
            <v>R</v>
          </cell>
          <cell r="L7206" t="str">
            <v>TL</v>
          </cell>
          <cell r="M7206" t="str">
            <v>0106</v>
          </cell>
          <cell r="N7206">
            <v>1123.69</v>
          </cell>
          <cell r="O7206">
            <v>8.42</v>
          </cell>
          <cell r="P7206">
            <v>101.37</v>
          </cell>
          <cell r="Q7206">
            <v>202.74</v>
          </cell>
          <cell r="R7206">
            <v>920.95</v>
          </cell>
          <cell r="S7206">
            <v>472.93</v>
          </cell>
          <cell r="T7206">
            <v>11</v>
          </cell>
          <cell r="U7206">
            <v>31</v>
          </cell>
          <cell r="V7206">
            <v>9</v>
          </cell>
          <cell r="W7206">
            <v>31</v>
          </cell>
          <cell r="X7206">
            <v>0</v>
          </cell>
        </row>
        <row r="7207">
          <cell r="A7207" t="str">
            <v>1967200</v>
          </cell>
          <cell r="B7207">
            <v>1</v>
          </cell>
          <cell r="C7207" t="str">
            <v>Drainage Services in square metres</v>
          </cell>
          <cell r="D7207" t="str">
            <v>34</v>
          </cell>
          <cell r="E7207" t="str">
            <v>BASPLM</v>
          </cell>
          <cell r="F7207" t="str">
            <v>BAS</v>
          </cell>
          <cell r="G7207">
            <v>38820</v>
          </cell>
          <cell r="H7207" t="str">
            <v>Active</v>
          </cell>
          <cell r="I7207">
            <v>92</v>
          </cell>
          <cell r="J7207">
            <v>39345</v>
          </cell>
          <cell r="K7207" t="str">
            <v>R</v>
          </cell>
          <cell r="L7207" t="str">
            <v>TL</v>
          </cell>
          <cell r="M7207" t="str">
            <v>0106</v>
          </cell>
          <cell r="N7207">
            <v>3863.03</v>
          </cell>
          <cell r="O7207">
            <v>20.05</v>
          </cell>
          <cell r="P7207">
            <v>240.16</v>
          </cell>
          <cell r="Q7207">
            <v>480.32</v>
          </cell>
          <cell r="R7207">
            <v>3382.71</v>
          </cell>
          <cell r="S7207">
            <v>1561.07</v>
          </cell>
          <cell r="T7207">
            <v>16</v>
          </cell>
          <cell r="U7207">
            <v>31</v>
          </cell>
          <cell r="V7207">
            <v>14</v>
          </cell>
          <cell r="W7207">
            <v>31</v>
          </cell>
          <cell r="X7207">
            <v>0</v>
          </cell>
        </row>
        <row r="7208">
          <cell r="A7208" t="str">
            <v>1967300</v>
          </cell>
          <cell r="B7208">
            <v>1</v>
          </cell>
          <cell r="C7208" t="str">
            <v>Plumbing reticulation in square metres</v>
          </cell>
          <cell r="D7208" t="str">
            <v>34</v>
          </cell>
          <cell r="E7208" t="str">
            <v>BASPLM</v>
          </cell>
          <cell r="F7208" t="str">
            <v>BAS</v>
          </cell>
          <cell r="G7208">
            <v>38820</v>
          </cell>
          <cell r="H7208" t="str">
            <v>Active</v>
          </cell>
          <cell r="I7208">
            <v>92</v>
          </cell>
          <cell r="J7208">
            <v>39345</v>
          </cell>
          <cell r="K7208" t="str">
            <v>R</v>
          </cell>
          <cell r="L7208" t="str">
            <v>TL</v>
          </cell>
          <cell r="M7208" t="str">
            <v>0106</v>
          </cell>
          <cell r="N7208">
            <v>5794.49</v>
          </cell>
          <cell r="O7208">
            <v>30.02</v>
          </cell>
          <cell r="P7208">
            <v>360.24</v>
          </cell>
          <cell r="Q7208">
            <v>720.48</v>
          </cell>
          <cell r="R7208">
            <v>5074.01</v>
          </cell>
          <cell r="S7208">
            <v>2341.58</v>
          </cell>
          <cell r="T7208">
            <v>16</v>
          </cell>
          <cell r="U7208">
            <v>31</v>
          </cell>
          <cell r="V7208">
            <v>14</v>
          </cell>
          <cell r="W7208">
            <v>31</v>
          </cell>
          <cell r="X7208">
            <v>0</v>
          </cell>
        </row>
        <row r="7209">
          <cell r="A7209" t="str">
            <v>1967400</v>
          </cell>
          <cell r="B7209">
            <v>1</v>
          </cell>
          <cell r="C7209" t="str">
            <v>Public Address System in square metres</v>
          </cell>
          <cell r="D7209" t="str">
            <v>34</v>
          </cell>
          <cell r="E7209" t="str">
            <v>BASPUB</v>
          </cell>
          <cell r="F7209" t="str">
            <v>BAS</v>
          </cell>
          <cell r="G7209">
            <v>38820</v>
          </cell>
          <cell r="H7209" t="str">
            <v>Active</v>
          </cell>
          <cell r="I7209">
            <v>92</v>
          </cell>
          <cell r="J7209">
            <v>39345</v>
          </cell>
          <cell r="K7209" t="str">
            <v>R</v>
          </cell>
          <cell r="L7209" t="str">
            <v>TL</v>
          </cell>
          <cell r="M7209" t="str">
            <v>0106</v>
          </cell>
          <cell r="N7209">
            <v>836.98</v>
          </cell>
          <cell r="O7209">
            <v>4.3</v>
          </cell>
          <cell r="P7209">
            <v>52.04</v>
          </cell>
          <cell r="Q7209">
            <v>104.08</v>
          </cell>
          <cell r="R7209">
            <v>732.9</v>
          </cell>
          <cell r="S7209">
            <v>338.23</v>
          </cell>
          <cell r="T7209">
            <v>16</v>
          </cell>
          <cell r="U7209">
            <v>31</v>
          </cell>
          <cell r="V7209">
            <v>14</v>
          </cell>
          <cell r="W7209">
            <v>31</v>
          </cell>
          <cell r="X7209">
            <v>0</v>
          </cell>
        </row>
        <row r="7210">
          <cell r="A7210" t="str">
            <v>1967500</v>
          </cell>
          <cell r="B7210">
            <v>1</v>
          </cell>
          <cell r="C7210" t="str">
            <v>Security System in square metres</v>
          </cell>
          <cell r="D7210" t="str">
            <v>34</v>
          </cell>
          <cell r="E7210" t="str">
            <v>BASSEC</v>
          </cell>
          <cell r="F7210" t="str">
            <v>BAS</v>
          </cell>
          <cell r="G7210">
            <v>38820</v>
          </cell>
          <cell r="H7210" t="str">
            <v>Active</v>
          </cell>
          <cell r="I7210">
            <v>92</v>
          </cell>
          <cell r="J7210">
            <v>39345</v>
          </cell>
          <cell r="K7210" t="str">
            <v>R</v>
          </cell>
          <cell r="L7210" t="str">
            <v>TL</v>
          </cell>
          <cell r="M7210" t="str">
            <v>0106</v>
          </cell>
          <cell r="N7210">
            <v>5150.71</v>
          </cell>
          <cell r="O7210">
            <v>26.63</v>
          </cell>
          <cell r="P7210">
            <v>320.22000000000003</v>
          </cell>
          <cell r="Q7210">
            <v>640.44000000000005</v>
          </cell>
          <cell r="R7210">
            <v>4510.2700000000004</v>
          </cell>
          <cell r="S7210">
            <v>2081.42</v>
          </cell>
          <cell r="T7210">
            <v>16</v>
          </cell>
          <cell r="U7210">
            <v>31</v>
          </cell>
          <cell r="V7210">
            <v>14</v>
          </cell>
          <cell r="W7210">
            <v>31</v>
          </cell>
          <cell r="X7210">
            <v>0</v>
          </cell>
        </row>
        <row r="7211">
          <cell r="A7211" t="str">
            <v>1967600</v>
          </cell>
          <cell r="B7211">
            <v>1</v>
          </cell>
          <cell r="C7211" t="str">
            <v>Exit sign and fittings - 2</v>
          </cell>
          <cell r="D7211" t="str">
            <v>34</v>
          </cell>
          <cell r="E7211" t="str">
            <v>BASSIG</v>
          </cell>
          <cell r="F7211" t="str">
            <v>BAS</v>
          </cell>
          <cell r="G7211">
            <v>38820</v>
          </cell>
          <cell r="H7211" t="str">
            <v>Active</v>
          </cell>
          <cell r="I7211">
            <v>1</v>
          </cell>
          <cell r="J7211">
            <v>39345</v>
          </cell>
          <cell r="K7211" t="str">
            <v>R</v>
          </cell>
          <cell r="L7211" t="str">
            <v>TL</v>
          </cell>
          <cell r="M7211" t="str">
            <v>0106</v>
          </cell>
          <cell r="N7211">
            <v>93.64</v>
          </cell>
          <cell r="O7211">
            <v>0.75</v>
          </cell>
          <cell r="P7211">
            <v>8.4499999999999993</v>
          </cell>
          <cell r="Q7211">
            <v>16.899999999999999</v>
          </cell>
          <cell r="R7211">
            <v>76.739999999999995</v>
          </cell>
          <cell r="S7211">
            <v>39.409999999999997</v>
          </cell>
          <cell r="T7211">
            <v>11</v>
          </cell>
          <cell r="U7211">
            <v>31</v>
          </cell>
          <cell r="V7211">
            <v>9</v>
          </cell>
          <cell r="W7211">
            <v>31</v>
          </cell>
          <cell r="X7211">
            <v>0</v>
          </cell>
        </row>
        <row r="7212">
          <cell r="A7212" t="str">
            <v>1967700</v>
          </cell>
          <cell r="B7212">
            <v>1</v>
          </cell>
          <cell r="C7212" t="str">
            <v>Sign and fittings - 4 long illuminated</v>
          </cell>
          <cell r="D7212" t="str">
            <v>34</v>
          </cell>
          <cell r="E7212" t="str">
            <v>BASSIG</v>
          </cell>
          <cell r="F7212" t="str">
            <v>BAS</v>
          </cell>
          <cell r="G7212">
            <v>38820</v>
          </cell>
          <cell r="H7212" t="str">
            <v>Active</v>
          </cell>
          <cell r="I7212">
            <v>1</v>
          </cell>
          <cell r="J7212">
            <v>39345</v>
          </cell>
          <cell r="K7212" t="str">
            <v>R</v>
          </cell>
          <cell r="L7212" t="str">
            <v>TL</v>
          </cell>
          <cell r="M7212" t="str">
            <v>0106</v>
          </cell>
          <cell r="N7212">
            <v>1248.57</v>
          </cell>
          <cell r="O7212">
            <v>9.35</v>
          </cell>
          <cell r="P7212">
            <v>112.64</v>
          </cell>
          <cell r="Q7212">
            <v>225.28</v>
          </cell>
          <cell r="R7212">
            <v>1023.29</v>
          </cell>
          <cell r="S7212">
            <v>525.51</v>
          </cell>
          <cell r="T7212">
            <v>11</v>
          </cell>
          <cell r="U7212">
            <v>31</v>
          </cell>
          <cell r="V7212">
            <v>9</v>
          </cell>
          <cell r="W7212">
            <v>31</v>
          </cell>
          <cell r="X7212">
            <v>0</v>
          </cell>
        </row>
        <row r="7213">
          <cell r="A7213" t="str">
            <v>1967800</v>
          </cell>
          <cell r="B7213">
            <v>1</v>
          </cell>
          <cell r="C7213" t="str">
            <v>Sign and fittings - .66667 small illumin</v>
          </cell>
          <cell r="D7213" t="str">
            <v>34</v>
          </cell>
          <cell r="E7213" t="str">
            <v>BASSIG</v>
          </cell>
          <cell r="F7213" t="str">
            <v>BAS</v>
          </cell>
          <cell r="G7213">
            <v>38820</v>
          </cell>
          <cell r="H7213" t="str">
            <v>Active</v>
          </cell>
          <cell r="I7213">
            <v>1</v>
          </cell>
          <cell r="J7213">
            <v>39345</v>
          </cell>
          <cell r="K7213" t="str">
            <v>R</v>
          </cell>
          <cell r="L7213" t="str">
            <v>TL</v>
          </cell>
          <cell r="M7213" t="str">
            <v>0106</v>
          </cell>
          <cell r="N7213">
            <v>93.64</v>
          </cell>
          <cell r="O7213">
            <v>0.75</v>
          </cell>
          <cell r="P7213">
            <v>8.4499999999999993</v>
          </cell>
          <cell r="Q7213">
            <v>16.899999999999999</v>
          </cell>
          <cell r="R7213">
            <v>76.739999999999995</v>
          </cell>
          <cell r="S7213">
            <v>39.409999999999997</v>
          </cell>
          <cell r="T7213">
            <v>11</v>
          </cell>
          <cell r="U7213">
            <v>31</v>
          </cell>
          <cell r="V7213">
            <v>9</v>
          </cell>
          <cell r="W7213">
            <v>31</v>
          </cell>
          <cell r="X7213">
            <v>0</v>
          </cell>
        </row>
        <row r="7214">
          <cell r="A7214" t="str">
            <v>1967900</v>
          </cell>
          <cell r="B7214">
            <v>1</v>
          </cell>
          <cell r="C7214" t="str">
            <v>sprinkler head and piping - 54.6667</v>
          </cell>
          <cell r="D7214" t="str">
            <v>34</v>
          </cell>
          <cell r="E7214" t="str">
            <v>BASSPR</v>
          </cell>
          <cell r="F7214" t="str">
            <v>BAS</v>
          </cell>
          <cell r="G7214">
            <v>38820</v>
          </cell>
          <cell r="H7214" t="str">
            <v>Active</v>
          </cell>
          <cell r="I7214">
            <v>7</v>
          </cell>
          <cell r="J7214">
            <v>39345</v>
          </cell>
          <cell r="K7214" t="str">
            <v>R</v>
          </cell>
          <cell r="L7214" t="str">
            <v>TL</v>
          </cell>
          <cell r="M7214" t="str">
            <v>0106</v>
          </cell>
          <cell r="N7214">
            <v>3021.44</v>
          </cell>
          <cell r="O7214">
            <v>22.76</v>
          </cell>
          <cell r="P7214">
            <v>272.57</v>
          </cell>
          <cell r="Q7214">
            <v>545.14</v>
          </cell>
          <cell r="R7214">
            <v>2476.3000000000002</v>
          </cell>
          <cell r="S7214">
            <v>1300.0899999999999</v>
          </cell>
          <cell r="T7214">
            <v>11</v>
          </cell>
          <cell r="U7214">
            <v>31</v>
          </cell>
          <cell r="V7214">
            <v>9</v>
          </cell>
          <cell r="W7214">
            <v>31</v>
          </cell>
          <cell r="X7214">
            <v>0</v>
          </cell>
        </row>
        <row r="7215">
          <cell r="A7215" t="str">
            <v>1968000</v>
          </cell>
          <cell r="B7215">
            <v>1</v>
          </cell>
          <cell r="C7215" t="str">
            <v>electric ceiling heater - 10.6667</v>
          </cell>
          <cell r="D7215" t="str">
            <v>34</v>
          </cell>
          <cell r="E7215" t="str">
            <v>BASSUN</v>
          </cell>
          <cell r="F7215" t="str">
            <v>BAS</v>
          </cell>
          <cell r="G7215">
            <v>38820</v>
          </cell>
          <cell r="H7215" t="str">
            <v>Active</v>
          </cell>
          <cell r="I7215">
            <v>1</v>
          </cell>
          <cell r="J7215">
            <v>39345</v>
          </cell>
          <cell r="K7215" t="str">
            <v>R</v>
          </cell>
          <cell r="L7215" t="str">
            <v>TL</v>
          </cell>
          <cell r="M7215" t="str">
            <v>0106</v>
          </cell>
          <cell r="N7215">
            <v>499.42</v>
          </cell>
          <cell r="O7215">
            <v>3.8</v>
          </cell>
          <cell r="P7215">
            <v>45.05</v>
          </cell>
          <cell r="Q7215">
            <v>90.1</v>
          </cell>
          <cell r="R7215">
            <v>409.32</v>
          </cell>
          <cell r="S7215">
            <v>210.21</v>
          </cell>
          <cell r="T7215">
            <v>11</v>
          </cell>
          <cell r="U7215">
            <v>31</v>
          </cell>
          <cell r="V7215">
            <v>9</v>
          </cell>
          <cell r="W7215">
            <v>31</v>
          </cell>
          <cell r="X7215">
            <v>0</v>
          </cell>
        </row>
        <row r="7216">
          <cell r="A7216" t="str">
            <v>1968100</v>
          </cell>
          <cell r="B7216">
            <v>1</v>
          </cell>
          <cell r="C7216" t="str">
            <v>suspended ceiling - 704.0667 square metr</v>
          </cell>
          <cell r="D7216" t="str">
            <v>34</v>
          </cell>
          <cell r="E7216" t="str">
            <v>BASSUS</v>
          </cell>
          <cell r="F7216" t="str">
            <v>BAS</v>
          </cell>
          <cell r="G7216">
            <v>38820</v>
          </cell>
          <cell r="H7216" t="str">
            <v>Active</v>
          </cell>
          <cell r="I7216">
            <v>92</v>
          </cell>
          <cell r="J7216">
            <v>39345</v>
          </cell>
          <cell r="K7216" t="str">
            <v>R</v>
          </cell>
          <cell r="L7216" t="str">
            <v>TL</v>
          </cell>
          <cell r="M7216" t="str">
            <v>0106</v>
          </cell>
          <cell r="N7216">
            <v>3826.78</v>
          </cell>
          <cell r="O7216">
            <v>19.78</v>
          </cell>
          <cell r="P7216">
            <v>237.91</v>
          </cell>
          <cell r="Q7216">
            <v>475.82</v>
          </cell>
          <cell r="R7216">
            <v>3350.96</v>
          </cell>
          <cell r="S7216">
            <v>1546.42</v>
          </cell>
          <cell r="T7216">
            <v>16</v>
          </cell>
          <cell r="U7216">
            <v>31</v>
          </cell>
          <cell r="V7216">
            <v>14</v>
          </cell>
          <cell r="W7216">
            <v>31</v>
          </cell>
          <cell r="X7216">
            <v>0</v>
          </cell>
        </row>
        <row r="7217">
          <cell r="A7217" t="str">
            <v>1968200</v>
          </cell>
          <cell r="B7217">
            <v>1</v>
          </cell>
          <cell r="C7217" t="str">
            <v>Building Structure in square metres</v>
          </cell>
          <cell r="D7217" t="str">
            <v>34</v>
          </cell>
          <cell r="E7217" t="str">
            <v>BUITER</v>
          </cell>
          <cell r="F7217" t="str">
            <v>BUI</v>
          </cell>
          <cell r="G7217">
            <v>38820</v>
          </cell>
          <cell r="H7217" t="str">
            <v>Active</v>
          </cell>
          <cell r="I7217">
            <v>92</v>
          </cell>
          <cell r="J7217">
            <v>39344</v>
          </cell>
          <cell r="K7217" t="str">
            <v>R</v>
          </cell>
          <cell r="L7217" t="str">
            <v>TL</v>
          </cell>
          <cell r="M7217" t="str">
            <v>0106</v>
          </cell>
          <cell r="N7217">
            <v>244489.19</v>
          </cell>
          <cell r="O7217">
            <v>373.98</v>
          </cell>
          <cell r="P7217">
            <v>4487.6499999999996</v>
          </cell>
          <cell r="Q7217">
            <v>8975.2999999999993</v>
          </cell>
          <cell r="R7217">
            <v>235513.89</v>
          </cell>
          <cell r="S7217">
            <v>92436.23</v>
          </cell>
          <cell r="T7217">
            <v>43</v>
          </cell>
          <cell r="U7217">
            <v>0</v>
          </cell>
          <cell r="V7217">
            <v>41</v>
          </cell>
          <cell r="W7217">
            <v>0</v>
          </cell>
          <cell r="X7217">
            <v>0</v>
          </cell>
        </row>
        <row r="7218">
          <cell r="A7218" t="str">
            <v>1968300</v>
          </cell>
          <cell r="B7218">
            <v>1</v>
          </cell>
          <cell r="C7218" t="str">
            <v>Mechanical Services in square metres</v>
          </cell>
          <cell r="D7218" t="str">
            <v>34</v>
          </cell>
          <cell r="E7218" t="str">
            <v>BASAIR</v>
          </cell>
          <cell r="F7218" t="str">
            <v>BAS</v>
          </cell>
          <cell r="G7218">
            <v>38820</v>
          </cell>
          <cell r="H7218" t="str">
            <v>Active</v>
          </cell>
          <cell r="I7218">
            <v>53</v>
          </cell>
          <cell r="J7218">
            <v>39345</v>
          </cell>
          <cell r="K7218" t="str">
            <v>R</v>
          </cell>
          <cell r="L7218" t="str">
            <v>TL</v>
          </cell>
          <cell r="M7218" t="str">
            <v>0107</v>
          </cell>
          <cell r="N7218">
            <v>10878.9</v>
          </cell>
          <cell r="O7218">
            <v>81.83</v>
          </cell>
          <cell r="P7218">
            <v>981.41</v>
          </cell>
          <cell r="Q7218">
            <v>1962.82</v>
          </cell>
          <cell r="R7218">
            <v>8916.08</v>
          </cell>
          <cell r="S7218">
            <v>4578.76</v>
          </cell>
          <cell r="T7218">
            <v>11</v>
          </cell>
          <cell r="U7218">
            <v>31</v>
          </cell>
          <cell r="V7218">
            <v>9</v>
          </cell>
          <cell r="W7218">
            <v>31</v>
          </cell>
          <cell r="X7218">
            <v>0</v>
          </cell>
        </row>
        <row r="7219">
          <cell r="A7219" t="str">
            <v>1968400</v>
          </cell>
          <cell r="B7219">
            <v>1</v>
          </cell>
          <cell r="C7219" t="str">
            <v>break glass fire alarm point - 1</v>
          </cell>
          <cell r="D7219" t="str">
            <v>34</v>
          </cell>
          <cell r="E7219" t="str">
            <v>BASALA</v>
          </cell>
          <cell r="F7219" t="str">
            <v>BAS</v>
          </cell>
          <cell r="G7219">
            <v>38820</v>
          </cell>
          <cell r="H7219" t="str">
            <v>Active</v>
          </cell>
          <cell r="I7219">
            <v>1</v>
          </cell>
          <cell r="J7219">
            <v>39345</v>
          </cell>
          <cell r="K7219" t="str">
            <v>R</v>
          </cell>
          <cell r="L7219" t="str">
            <v>TL</v>
          </cell>
          <cell r="M7219" t="str">
            <v>0107</v>
          </cell>
          <cell r="N7219">
            <v>74.66</v>
          </cell>
          <cell r="O7219">
            <v>0.23</v>
          </cell>
          <cell r="P7219">
            <v>2.87</v>
          </cell>
          <cell r="Q7219">
            <v>5.74</v>
          </cell>
          <cell r="R7219">
            <v>68.92</v>
          </cell>
          <cell r="S7219">
            <v>28.89</v>
          </cell>
          <cell r="T7219">
            <v>16</v>
          </cell>
          <cell r="U7219">
            <v>31</v>
          </cell>
          <cell r="V7219">
            <v>14</v>
          </cell>
          <cell r="W7219">
            <v>31</v>
          </cell>
          <cell r="X7219">
            <v>0</v>
          </cell>
        </row>
        <row r="7220">
          <cell r="A7220" t="str">
            <v>1968500</v>
          </cell>
          <cell r="B7220">
            <v>1</v>
          </cell>
          <cell r="C7220" t="str">
            <v>Fire Alarm System in square metres</v>
          </cell>
          <cell r="D7220" t="str">
            <v>34</v>
          </cell>
          <cell r="E7220" t="str">
            <v>BASALA</v>
          </cell>
          <cell r="F7220" t="str">
            <v>BAS</v>
          </cell>
          <cell r="G7220">
            <v>38820</v>
          </cell>
          <cell r="H7220" t="str">
            <v>Active</v>
          </cell>
          <cell r="I7220">
            <v>53</v>
          </cell>
          <cell r="J7220">
            <v>39345</v>
          </cell>
          <cell r="K7220" t="str">
            <v>R</v>
          </cell>
          <cell r="L7220" t="str">
            <v>TL</v>
          </cell>
          <cell r="M7220" t="str">
            <v>0107</v>
          </cell>
          <cell r="N7220">
            <v>1768.95</v>
          </cell>
          <cell r="O7220">
            <v>5.64</v>
          </cell>
          <cell r="P7220">
            <v>68.010000000000005</v>
          </cell>
          <cell r="Q7220">
            <v>136.02000000000001</v>
          </cell>
          <cell r="R7220">
            <v>1632.93</v>
          </cell>
          <cell r="S7220">
            <v>684.68</v>
          </cell>
          <cell r="T7220">
            <v>16</v>
          </cell>
          <cell r="U7220">
            <v>31</v>
          </cell>
          <cell r="V7220">
            <v>14</v>
          </cell>
          <cell r="W7220">
            <v>31</v>
          </cell>
          <cell r="X7220">
            <v>0</v>
          </cell>
        </row>
        <row r="7221">
          <cell r="A7221" t="str">
            <v>1968600</v>
          </cell>
          <cell r="B7221">
            <v>1</v>
          </cell>
          <cell r="C7221" t="str">
            <v>Communication Services in square metres</v>
          </cell>
          <cell r="D7221" t="str">
            <v>34</v>
          </cell>
          <cell r="E7221" t="str">
            <v>BASCAB</v>
          </cell>
          <cell r="F7221" t="str">
            <v>BAS</v>
          </cell>
          <cell r="G7221">
            <v>38820</v>
          </cell>
          <cell r="H7221" t="str">
            <v>Active</v>
          </cell>
          <cell r="I7221">
            <v>53</v>
          </cell>
          <cell r="J7221">
            <v>39345</v>
          </cell>
          <cell r="K7221" t="str">
            <v>R</v>
          </cell>
          <cell r="L7221" t="str">
            <v>TL</v>
          </cell>
          <cell r="M7221" t="str">
            <v>0107</v>
          </cell>
          <cell r="N7221">
            <v>2971.56</v>
          </cell>
          <cell r="O7221">
            <v>15.34</v>
          </cell>
          <cell r="P7221">
            <v>184.74</v>
          </cell>
          <cell r="Q7221">
            <v>369.48</v>
          </cell>
          <cell r="R7221">
            <v>2602.08</v>
          </cell>
          <cell r="S7221">
            <v>1200.82</v>
          </cell>
          <cell r="T7221">
            <v>16</v>
          </cell>
          <cell r="U7221">
            <v>31</v>
          </cell>
          <cell r="V7221">
            <v>14</v>
          </cell>
          <cell r="W7221">
            <v>31</v>
          </cell>
          <cell r="X7221">
            <v>0</v>
          </cell>
        </row>
        <row r="7222">
          <cell r="A7222" t="str">
            <v>1968700</v>
          </cell>
          <cell r="B7222">
            <v>1</v>
          </cell>
          <cell r="C7222" t="str">
            <v>Electrical services in square metres</v>
          </cell>
          <cell r="D7222" t="str">
            <v>34</v>
          </cell>
          <cell r="E7222" t="str">
            <v>BASELC</v>
          </cell>
          <cell r="F7222" t="str">
            <v>BAS</v>
          </cell>
          <cell r="G7222">
            <v>38820</v>
          </cell>
          <cell r="H7222" t="str">
            <v>Active</v>
          </cell>
          <cell r="I7222">
            <v>53</v>
          </cell>
          <cell r="J7222">
            <v>39345</v>
          </cell>
          <cell r="K7222" t="str">
            <v>R</v>
          </cell>
          <cell r="L7222" t="str">
            <v>TL</v>
          </cell>
          <cell r="M7222" t="str">
            <v>0107</v>
          </cell>
          <cell r="N7222">
            <v>8844.68</v>
          </cell>
          <cell r="O7222">
            <v>28.31</v>
          </cell>
          <cell r="P7222">
            <v>340.05</v>
          </cell>
          <cell r="Q7222">
            <v>680.1</v>
          </cell>
          <cell r="R7222">
            <v>8164.58</v>
          </cell>
          <cell r="S7222">
            <v>3423.38</v>
          </cell>
          <cell r="T7222">
            <v>16</v>
          </cell>
          <cell r="U7222">
            <v>31</v>
          </cell>
          <cell r="V7222">
            <v>14</v>
          </cell>
          <cell r="W7222">
            <v>31</v>
          </cell>
          <cell r="X7222">
            <v>0</v>
          </cell>
        </row>
        <row r="7223">
          <cell r="A7223" t="str">
            <v>1968800</v>
          </cell>
          <cell r="B7223">
            <v>1</v>
          </cell>
          <cell r="C7223" t="str">
            <v>handrails - 20.6 lineal metres</v>
          </cell>
          <cell r="D7223" t="str">
            <v>34</v>
          </cell>
          <cell r="E7223" t="str">
            <v>BASELC</v>
          </cell>
          <cell r="F7223" t="str">
            <v>BAS</v>
          </cell>
          <cell r="G7223">
            <v>38820</v>
          </cell>
          <cell r="H7223" t="str">
            <v>Active</v>
          </cell>
          <cell r="I7223">
            <v>3</v>
          </cell>
          <cell r="J7223">
            <v>39345</v>
          </cell>
          <cell r="K7223" t="str">
            <v>R</v>
          </cell>
          <cell r="L7223" t="str">
            <v>TL</v>
          </cell>
          <cell r="M7223" t="str">
            <v>0107</v>
          </cell>
          <cell r="N7223">
            <v>1157.32</v>
          </cell>
          <cell r="O7223">
            <v>3.69</v>
          </cell>
          <cell r="P7223">
            <v>44.5</v>
          </cell>
          <cell r="Q7223">
            <v>89</v>
          </cell>
          <cell r="R7223">
            <v>1068.32</v>
          </cell>
          <cell r="S7223">
            <v>447.95</v>
          </cell>
          <cell r="T7223">
            <v>16</v>
          </cell>
          <cell r="U7223">
            <v>31</v>
          </cell>
          <cell r="V7223">
            <v>14</v>
          </cell>
          <cell r="W7223">
            <v>31</v>
          </cell>
          <cell r="X7223">
            <v>0</v>
          </cell>
        </row>
        <row r="7224">
          <cell r="A7224" t="str">
            <v>1968900</v>
          </cell>
          <cell r="B7224">
            <v>1</v>
          </cell>
          <cell r="C7224" t="str">
            <v>handrails - 31.66 lineal metres with bal</v>
          </cell>
          <cell r="D7224" t="str">
            <v>34</v>
          </cell>
          <cell r="E7224" t="str">
            <v>BASELC</v>
          </cell>
          <cell r="F7224" t="str">
            <v>BAS</v>
          </cell>
          <cell r="G7224">
            <v>38820</v>
          </cell>
          <cell r="H7224" t="str">
            <v>Active</v>
          </cell>
          <cell r="I7224">
            <v>5</v>
          </cell>
          <cell r="J7224">
            <v>39345</v>
          </cell>
          <cell r="K7224" t="str">
            <v>R</v>
          </cell>
          <cell r="L7224" t="str">
            <v>TL</v>
          </cell>
          <cell r="M7224" t="str">
            <v>0107</v>
          </cell>
          <cell r="N7224">
            <v>3546.64</v>
          </cell>
          <cell r="O7224">
            <v>11.4</v>
          </cell>
          <cell r="P7224">
            <v>136.36000000000001</v>
          </cell>
          <cell r="Q7224">
            <v>272.72000000000003</v>
          </cell>
          <cell r="R7224">
            <v>3273.92</v>
          </cell>
          <cell r="S7224">
            <v>1372.73</v>
          </cell>
          <cell r="T7224">
            <v>16</v>
          </cell>
          <cell r="U7224">
            <v>31</v>
          </cell>
          <cell r="V7224">
            <v>14</v>
          </cell>
          <cell r="W7224">
            <v>31</v>
          </cell>
          <cell r="X7224">
            <v>0</v>
          </cell>
        </row>
        <row r="7225">
          <cell r="A7225" t="str">
            <v>1969000</v>
          </cell>
          <cell r="B7225">
            <v>1</v>
          </cell>
          <cell r="C7225" t="str">
            <v>fitted carpet - 353.6667 square metres</v>
          </cell>
          <cell r="D7225" t="str">
            <v>34</v>
          </cell>
          <cell r="E7225" t="str">
            <v>BASFLO</v>
          </cell>
          <cell r="F7225" t="str">
            <v>BAS</v>
          </cell>
          <cell r="G7225">
            <v>38820</v>
          </cell>
          <cell r="H7225" t="str">
            <v>Active</v>
          </cell>
          <cell r="I7225">
            <v>53</v>
          </cell>
          <cell r="J7225">
            <v>39345</v>
          </cell>
          <cell r="K7225" t="str">
            <v>R</v>
          </cell>
          <cell r="L7225" t="str">
            <v>TL</v>
          </cell>
          <cell r="M7225" t="str">
            <v>0107</v>
          </cell>
          <cell r="N7225">
            <v>0</v>
          </cell>
          <cell r="O7225">
            <v>0</v>
          </cell>
          <cell r="P7225">
            <v>0</v>
          </cell>
          <cell r="Q7225">
            <v>0</v>
          </cell>
          <cell r="R7225">
            <v>0</v>
          </cell>
          <cell r="S7225">
            <v>0</v>
          </cell>
          <cell r="T7225">
            <v>0</v>
          </cell>
          <cell r="U7225">
            <v>0</v>
          </cell>
          <cell r="V7225">
            <v>0</v>
          </cell>
          <cell r="W7225">
            <v>0</v>
          </cell>
          <cell r="X7225">
            <v>0</v>
          </cell>
        </row>
        <row r="7226">
          <cell r="A7226" t="str">
            <v>1969100</v>
          </cell>
          <cell r="B7226">
            <v>1</v>
          </cell>
          <cell r="C7226" t="str">
            <v>fire hose reel - 1</v>
          </cell>
          <cell r="D7226" t="str">
            <v>34</v>
          </cell>
          <cell r="E7226" t="str">
            <v>BASHOS</v>
          </cell>
          <cell r="F7226" t="str">
            <v>BAS</v>
          </cell>
          <cell r="G7226">
            <v>38820</v>
          </cell>
          <cell r="H7226" t="str">
            <v>Active</v>
          </cell>
          <cell r="I7226">
            <v>1</v>
          </cell>
          <cell r="J7226">
            <v>39345</v>
          </cell>
          <cell r="K7226" t="str">
            <v>R</v>
          </cell>
          <cell r="L7226" t="str">
            <v>TL</v>
          </cell>
          <cell r="M7226" t="str">
            <v>0107</v>
          </cell>
          <cell r="N7226">
            <v>167.21</v>
          </cell>
          <cell r="O7226">
            <v>0.83</v>
          </cell>
          <cell r="P7226">
            <v>10.4</v>
          </cell>
          <cell r="Q7226">
            <v>20.8</v>
          </cell>
          <cell r="R7226">
            <v>146.41</v>
          </cell>
          <cell r="S7226">
            <v>67.569999999999993</v>
          </cell>
          <cell r="T7226">
            <v>16</v>
          </cell>
          <cell r="U7226">
            <v>31</v>
          </cell>
          <cell r="V7226">
            <v>14</v>
          </cell>
          <cell r="W7226">
            <v>31</v>
          </cell>
          <cell r="X7226">
            <v>0</v>
          </cell>
        </row>
        <row r="7227">
          <cell r="A7227" t="str">
            <v>1969200</v>
          </cell>
          <cell r="B7227">
            <v>1</v>
          </cell>
          <cell r="C7227" t="str">
            <v>fluorescent light fitting - 14 - 1200 x</v>
          </cell>
          <cell r="D7227" t="str">
            <v>34</v>
          </cell>
          <cell r="E7227" t="str">
            <v>BASLIG</v>
          </cell>
          <cell r="F7227" t="str">
            <v>BAS</v>
          </cell>
          <cell r="G7227">
            <v>38820</v>
          </cell>
          <cell r="H7227" t="str">
            <v>Active</v>
          </cell>
          <cell r="I7227">
            <v>2</v>
          </cell>
          <cell r="J7227">
            <v>39345</v>
          </cell>
          <cell r="K7227" t="str">
            <v>R</v>
          </cell>
          <cell r="L7227" t="str">
            <v>TL</v>
          </cell>
          <cell r="M7227" t="str">
            <v>0107</v>
          </cell>
          <cell r="N7227">
            <v>492.2</v>
          </cell>
          <cell r="O7227">
            <v>3.7</v>
          </cell>
          <cell r="P7227">
            <v>44.4</v>
          </cell>
          <cell r="Q7227">
            <v>88.8</v>
          </cell>
          <cell r="R7227">
            <v>403.4</v>
          </cell>
          <cell r="S7227">
            <v>207.16</v>
          </cell>
          <cell r="T7227">
            <v>11</v>
          </cell>
          <cell r="U7227">
            <v>31</v>
          </cell>
          <cell r="V7227">
            <v>9</v>
          </cell>
          <cell r="W7227">
            <v>31</v>
          </cell>
          <cell r="X7227">
            <v>0</v>
          </cell>
        </row>
        <row r="7228">
          <cell r="A7228" t="str">
            <v>1969300</v>
          </cell>
          <cell r="B7228">
            <v>1</v>
          </cell>
          <cell r="C7228" t="str">
            <v>fluorescent light fitting-7.3-1200x600mm</v>
          </cell>
          <cell r="D7228" t="str">
            <v>34</v>
          </cell>
          <cell r="E7228" t="str">
            <v>BASLIG</v>
          </cell>
          <cell r="F7228" t="str">
            <v>BAS</v>
          </cell>
          <cell r="G7228">
            <v>38820</v>
          </cell>
          <cell r="H7228" t="str">
            <v>Active</v>
          </cell>
          <cell r="I7228">
            <v>1</v>
          </cell>
          <cell r="J7228">
            <v>39345</v>
          </cell>
          <cell r="K7228" t="str">
            <v>R</v>
          </cell>
          <cell r="L7228" t="str">
            <v>TL</v>
          </cell>
          <cell r="M7228" t="str">
            <v>0107</v>
          </cell>
          <cell r="N7228">
            <v>396.19</v>
          </cell>
          <cell r="O7228">
            <v>2.96</v>
          </cell>
          <cell r="P7228">
            <v>35.74</v>
          </cell>
          <cell r="Q7228">
            <v>71.48</v>
          </cell>
          <cell r="R7228">
            <v>324.70999999999998</v>
          </cell>
          <cell r="S7228">
            <v>166.75</v>
          </cell>
          <cell r="T7228">
            <v>11</v>
          </cell>
          <cell r="U7228">
            <v>31</v>
          </cell>
          <cell r="V7228">
            <v>9</v>
          </cell>
          <cell r="W7228">
            <v>31</v>
          </cell>
          <cell r="X7228">
            <v>0</v>
          </cell>
        </row>
        <row r="7229">
          <cell r="A7229" t="str">
            <v>1969400</v>
          </cell>
          <cell r="B7229">
            <v>1</v>
          </cell>
          <cell r="C7229" t="str">
            <v>fluorescent light fitting - 15.33 single</v>
          </cell>
          <cell r="D7229" t="str">
            <v>34</v>
          </cell>
          <cell r="E7229" t="str">
            <v>BASLIG</v>
          </cell>
          <cell r="F7229" t="str">
            <v>BAS</v>
          </cell>
          <cell r="G7229">
            <v>38820</v>
          </cell>
          <cell r="H7229" t="str">
            <v>Active</v>
          </cell>
          <cell r="I7229">
            <v>2</v>
          </cell>
          <cell r="J7229">
            <v>39345</v>
          </cell>
          <cell r="K7229" t="str">
            <v>R</v>
          </cell>
          <cell r="L7229" t="str">
            <v>TL</v>
          </cell>
          <cell r="M7229" t="str">
            <v>0107</v>
          </cell>
          <cell r="N7229">
            <v>345.16</v>
          </cell>
          <cell r="O7229">
            <v>2.65</v>
          </cell>
          <cell r="P7229">
            <v>31.14</v>
          </cell>
          <cell r="Q7229">
            <v>62.28</v>
          </cell>
          <cell r="R7229">
            <v>282.88</v>
          </cell>
          <cell r="S7229">
            <v>145.27000000000001</v>
          </cell>
          <cell r="T7229">
            <v>11</v>
          </cell>
          <cell r="U7229">
            <v>31</v>
          </cell>
          <cell r="V7229">
            <v>9</v>
          </cell>
          <cell r="W7229">
            <v>31</v>
          </cell>
          <cell r="X7229">
            <v>0</v>
          </cell>
        </row>
        <row r="7230">
          <cell r="A7230" t="str">
            <v>1969500</v>
          </cell>
          <cell r="B7230">
            <v>1</v>
          </cell>
          <cell r="C7230" t="str">
            <v>fluorescent light fitting -1 twin tube t</v>
          </cell>
          <cell r="D7230" t="str">
            <v>34</v>
          </cell>
          <cell r="E7230" t="str">
            <v>BASLIG</v>
          </cell>
          <cell r="F7230" t="str">
            <v>BAS</v>
          </cell>
          <cell r="G7230">
            <v>38820</v>
          </cell>
          <cell r="H7230" t="str">
            <v>Active</v>
          </cell>
          <cell r="I7230">
            <v>1</v>
          </cell>
          <cell r="J7230">
            <v>39345</v>
          </cell>
          <cell r="K7230" t="str">
            <v>R</v>
          </cell>
          <cell r="L7230" t="str">
            <v>TL</v>
          </cell>
          <cell r="M7230" t="str">
            <v>0107</v>
          </cell>
          <cell r="N7230">
            <v>9.3000000000000007</v>
          </cell>
          <cell r="O7230">
            <v>7.0000000000000007E-2</v>
          </cell>
          <cell r="P7230">
            <v>0.84</v>
          </cell>
          <cell r="Q7230">
            <v>1.68</v>
          </cell>
          <cell r="R7230">
            <v>7.62</v>
          </cell>
          <cell r="S7230">
            <v>3.92</v>
          </cell>
          <cell r="T7230">
            <v>11</v>
          </cell>
          <cell r="U7230">
            <v>31</v>
          </cell>
          <cell r="V7230">
            <v>9</v>
          </cell>
          <cell r="W7230">
            <v>31</v>
          </cell>
          <cell r="X7230">
            <v>0</v>
          </cell>
        </row>
        <row r="7231">
          <cell r="A7231" t="str">
            <v>1969600</v>
          </cell>
          <cell r="B7231">
            <v>1</v>
          </cell>
          <cell r="C7231" t="str">
            <v>Division walling to Link - 2.4 lineal me</v>
          </cell>
          <cell r="D7231" t="str">
            <v>34</v>
          </cell>
          <cell r="E7231" t="str">
            <v>BASPAR</v>
          </cell>
          <cell r="F7231" t="str">
            <v>BAS</v>
          </cell>
          <cell r="G7231">
            <v>38820</v>
          </cell>
          <cell r="H7231" t="str">
            <v>Active</v>
          </cell>
          <cell r="I7231">
            <v>1</v>
          </cell>
          <cell r="J7231">
            <v>39345</v>
          </cell>
          <cell r="K7231" t="str">
            <v>R</v>
          </cell>
          <cell r="L7231" t="str">
            <v>TL</v>
          </cell>
          <cell r="M7231" t="str">
            <v>0107</v>
          </cell>
          <cell r="N7231">
            <v>648.26</v>
          </cell>
          <cell r="O7231">
            <v>4.91</v>
          </cell>
          <cell r="P7231">
            <v>58.48</v>
          </cell>
          <cell r="Q7231">
            <v>116.96</v>
          </cell>
          <cell r="R7231">
            <v>531.29999999999995</v>
          </cell>
          <cell r="S7231">
            <v>272.83999999999997</v>
          </cell>
          <cell r="T7231">
            <v>11</v>
          </cell>
          <cell r="U7231">
            <v>31</v>
          </cell>
          <cell r="V7231">
            <v>9</v>
          </cell>
          <cell r="W7231">
            <v>31</v>
          </cell>
          <cell r="X7231">
            <v>0</v>
          </cell>
        </row>
        <row r="7232">
          <cell r="A7232" t="str">
            <v>1969700</v>
          </cell>
          <cell r="B7232">
            <v>1</v>
          </cell>
          <cell r="C7232" t="str">
            <v>Drainage Services in square metres</v>
          </cell>
          <cell r="D7232" t="str">
            <v>34</v>
          </cell>
          <cell r="E7232" t="str">
            <v>BASPLM</v>
          </cell>
          <cell r="F7232" t="str">
            <v>BAS</v>
          </cell>
          <cell r="G7232">
            <v>38820</v>
          </cell>
          <cell r="H7232" t="str">
            <v>Active</v>
          </cell>
          <cell r="I7232">
            <v>53</v>
          </cell>
          <cell r="J7232">
            <v>39345</v>
          </cell>
          <cell r="K7232" t="str">
            <v>R</v>
          </cell>
          <cell r="L7232" t="str">
            <v>TL</v>
          </cell>
          <cell r="M7232" t="str">
            <v>0107</v>
          </cell>
          <cell r="N7232">
            <v>2228.6799999999998</v>
          </cell>
          <cell r="O7232">
            <v>11.51</v>
          </cell>
          <cell r="P7232">
            <v>138.56</v>
          </cell>
          <cell r="Q7232">
            <v>277.12</v>
          </cell>
          <cell r="R7232">
            <v>1951.56</v>
          </cell>
          <cell r="S7232">
            <v>900.62</v>
          </cell>
          <cell r="T7232">
            <v>16</v>
          </cell>
          <cell r="U7232">
            <v>31</v>
          </cell>
          <cell r="V7232">
            <v>14</v>
          </cell>
          <cell r="W7232">
            <v>31</v>
          </cell>
          <cell r="X7232">
            <v>0</v>
          </cell>
        </row>
        <row r="7233">
          <cell r="A7233" t="str">
            <v>1969800</v>
          </cell>
          <cell r="B7233">
            <v>1</v>
          </cell>
          <cell r="C7233" t="str">
            <v>Plumbing reticulation in square metres</v>
          </cell>
          <cell r="D7233" t="str">
            <v>34</v>
          </cell>
          <cell r="E7233" t="str">
            <v>BASPLM</v>
          </cell>
          <cell r="F7233" t="str">
            <v>BAS</v>
          </cell>
          <cell r="G7233">
            <v>38820</v>
          </cell>
          <cell r="H7233" t="str">
            <v>Active</v>
          </cell>
          <cell r="I7233">
            <v>53</v>
          </cell>
          <cell r="J7233">
            <v>39345</v>
          </cell>
          <cell r="K7233" t="str">
            <v>R</v>
          </cell>
          <cell r="L7233" t="str">
            <v>TL</v>
          </cell>
          <cell r="M7233" t="str">
            <v>0107</v>
          </cell>
          <cell r="N7233">
            <v>3343</v>
          </cell>
          <cell r="O7233">
            <v>17.309999999999999</v>
          </cell>
          <cell r="P7233">
            <v>207.83</v>
          </cell>
          <cell r="Q7233">
            <v>415.66</v>
          </cell>
          <cell r="R7233">
            <v>2927.34</v>
          </cell>
          <cell r="S7233">
            <v>1350.92</v>
          </cell>
          <cell r="T7233">
            <v>16</v>
          </cell>
          <cell r="U7233">
            <v>31</v>
          </cell>
          <cell r="V7233">
            <v>14</v>
          </cell>
          <cell r="W7233">
            <v>31</v>
          </cell>
          <cell r="X7233">
            <v>0</v>
          </cell>
        </row>
        <row r="7234">
          <cell r="A7234" t="str">
            <v>1969900</v>
          </cell>
          <cell r="B7234">
            <v>1</v>
          </cell>
          <cell r="C7234" t="str">
            <v>Public Address System in square metres</v>
          </cell>
          <cell r="D7234" t="str">
            <v>34</v>
          </cell>
          <cell r="E7234" t="str">
            <v>BASPUB</v>
          </cell>
          <cell r="F7234" t="str">
            <v>BAS</v>
          </cell>
          <cell r="G7234">
            <v>38820</v>
          </cell>
          <cell r="H7234" t="str">
            <v>Active</v>
          </cell>
          <cell r="I7234">
            <v>53</v>
          </cell>
          <cell r="J7234">
            <v>39345</v>
          </cell>
          <cell r="K7234" t="str">
            <v>R</v>
          </cell>
          <cell r="L7234" t="str">
            <v>TL</v>
          </cell>
          <cell r="M7234" t="str">
            <v>0107</v>
          </cell>
          <cell r="N7234">
            <v>482.9</v>
          </cell>
          <cell r="O7234">
            <v>2.52</v>
          </cell>
          <cell r="P7234">
            <v>30.02</v>
          </cell>
          <cell r="Q7234">
            <v>60.04</v>
          </cell>
          <cell r="R7234">
            <v>422.86</v>
          </cell>
          <cell r="S7234">
            <v>195.14</v>
          </cell>
          <cell r="T7234">
            <v>16</v>
          </cell>
          <cell r="U7234">
            <v>31</v>
          </cell>
          <cell r="V7234">
            <v>14</v>
          </cell>
          <cell r="W7234">
            <v>31</v>
          </cell>
          <cell r="X7234">
            <v>0</v>
          </cell>
        </row>
        <row r="7235">
          <cell r="A7235" t="str">
            <v>1970000</v>
          </cell>
          <cell r="B7235">
            <v>1</v>
          </cell>
          <cell r="C7235" t="str">
            <v>Security System in square metres</v>
          </cell>
          <cell r="D7235" t="str">
            <v>34</v>
          </cell>
          <cell r="E7235" t="str">
            <v>BASSEC</v>
          </cell>
          <cell r="F7235" t="str">
            <v>BAS</v>
          </cell>
          <cell r="G7235">
            <v>38820</v>
          </cell>
          <cell r="H7235" t="str">
            <v>Active</v>
          </cell>
          <cell r="I7235">
            <v>53</v>
          </cell>
          <cell r="J7235">
            <v>39345</v>
          </cell>
          <cell r="K7235" t="str">
            <v>R</v>
          </cell>
          <cell r="L7235" t="str">
            <v>TL</v>
          </cell>
          <cell r="M7235" t="str">
            <v>0107</v>
          </cell>
          <cell r="N7235">
            <v>2971.56</v>
          </cell>
          <cell r="O7235">
            <v>15.34</v>
          </cell>
          <cell r="P7235">
            <v>184.74</v>
          </cell>
          <cell r="Q7235">
            <v>369.48</v>
          </cell>
          <cell r="R7235">
            <v>2602.08</v>
          </cell>
          <cell r="S7235">
            <v>1200.82</v>
          </cell>
          <cell r="T7235">
            <v>16</v>
          </cell>
          <cell r="U7235">
            <v>31</v>
          </cell>
          <cell r="V7235">
            <v>14</v>
          </cell>
          <cell r="W7235">
            <v>31</v>
          </cell>
          <cell r="X7235">
            <v>0</v>
          </cell>
        </row>
        <row r="7236">
          <cell r="A7236" t="str">
            <v>1970100</v>
          </cell>
          <cell r="B7236">
            <v>1</v>
          </cell>
          <cell r="C7236" t="str">
            <v>Exit sign and fittings - 1</v>
          </cell>
          <cell r="D7236" t="str">
            <v>34</v>
          </cell>
          <cell r="E7236" t="str">
            <v>BASSIG</v>
          </cell>
          <cell r="F7236" t="str">
            <v>BAS</v>
          </cell>
          <cell r="G7236">
            <v>38820</v>
          </cell>
          <cell r="H7236" t="str">
            <v>Active</v>
          </cell>
          <cell r="I7236">
            <v>1</v>
          </cell>
          <cell r="J7236">
            <v>39345</v>
          </cell>
          <cell r="K7236" t="str">
            <v>R</v>
          </cell>
          <cell r="L7236" t="str">
            <v>TL</v>
          </cell>
          <cell r="M7236" t="str">
            <v>0107</v>
          </cell>
          <cell r="N7236">
            <v>54.02</v>
          </cell>
          <cell r="O7236">
            <v>0.36</v>
          </cell>
          <cell r="P7236">
            <v>4.87</v>
          </cell>
          <cell r="Q7236">
            <v>9.74</v>
          </cell>
          <cell r="R7236">
            <v>44.28</v>
          </cell>
          <cell r="S7236">
            <v>22.74</v>
          </cell>
          <cell r="T7236">
            <v>11</v>
          </cell>
          <cell r="U7236">
            <v>31</v>
          </cell>
          <cell r="V7236">
            <v>9</v>
          </cell>
          <cell r="W7236">
            <v>31</v>
          </cell>
          <cell r="X7236">
            <v>0</v>
          </cell>
        </row>
        <row r="7237">
          <cell r="A7237" t="str">
            <v>1970200</v>
          </cell>
          <cell r="B7237">
            <v>1</v>
          </cell>
          <cell r="C7237" t="str">
            <v>Sign and fittings - 1.33 long illuminate</v>
          </cell>
          <cell r="D7237" t="str">
            <v>34</v>
          </cell>
          <cell r="E7237" t="str">
            <v>BASSIG</v>
          </cell>
          <cell r="F7237" t="str">
            <v>BAS</v>
          </cell>
          <cell r="G7237">
            <v>38820</v>
          </cell>
          <cell r="H7237" t="str">
            <v>Active</v>
          </cell>
          <cell r="I7237">
            <v>1</v>
          </cell>
          <cell r="J7237">
            <v>39345</v>
          </cell>
          <cell r="K7237" t="str">
            <v>R</v>
          </cell>
          <cell r="L7237" t="str">
            <v>TL</v>
          </cell>
          <cell r="M7237" t="str">
            <v>0107</v>
          </cell>
          <cell r="N7237">
            <v>720.3</v>
          </cell>
          <cell r="O7237">
            <v>5.36</v>
          </cell>
          <cell r="P7237">
            <v>64.98</v>
          </cell>
          <cell r="Q7237">
            <v>129.96</v>
          </cell>
          <cell r="R7237">
            <v>590.34</v>
          </cell>
          <cell r="S7237">
            <v>303.17</v>
          </cell>
          <cell r="T7237">
            <v>11</v>
          </cell>
          <cell r="U7237">
            <v>31</v>
          </cell>
          <cell r="V7237">
            <v>9</v>
          </cell>
          <cell r="W7237">
            <v>31</v>
          </cell>
          <cell r="X7237">
            <v>0</v>
          </cell>
        </row>
        <row r="7238">
          <cell r="A7238" t="str">
            <v>1970300</v>
          </cell>
          <cell r="B7238">
            <v>1</v>
          </cell>
          <cell r="C7238" t="str">
            <v>Sign and fittings - .333 small illuminat</v>
          </cell>
          <cell r="D7238" t="str">
            <v>34</v>
          </cell>
          <cell r="E7238" t="str">
            <v>BASSIG</v>
          </cell>
          <cell r="F7238" t="str">
            <v>BAS</v>
          </cell>
          <cell r="G7238">
            <v>38820</v>
          </cell>
          <cell r="H7238" t="str">
            <v>Active</v>
          </cell>
          <cell r="I7238">
            <v>1</v>
          </cell>
          <cell r="J7238">
            <v>39345</v>
          </cell>
          <cell r="K7238" t="str">
            <v>R</v>
          </cell>
          <cell r="L7238" t="str">
            <v>TL</v>
          </cell>
          <cell r="M7238" t="str">
            <v>0107</v>
          </cell>
          <cell r="N7238">
            <v>54.02</v>
          </cell>
          <cell r="O7238">
            <v>0.36</v>
          </cell>
          <cell r="P7238">
            <v>4.87</v>
          </cell>
          <cell r="Q7238">
            <v>9.74</v>
          </cell>
          <cell r="R7238">
            <v>44.28</v>
          </cell>
          <cell r="S7238">
            <v>22.74</v>
          </cell>
          <cell r="T7238">
            <v>11</v>
          </cell>
          <cell r="U7238">
            <v>31</v>
          </cell>
          <cell r="V7238">
            <v>9</v>
          </cell>
          <cell r="W7238">
            <v>31</v>
          </cell>
          <cell r="X7238">
            <v>0</v>
          </cell>
        </row>
        <row r="7239">
          <cell r="A7239" t="str">
            <v>1970400</v>
          </cell>
          <cell r="B7239">
            <v>1</v>
          </cell>
          <cell r="C7239" t="str">
            <v>sprinkler head and piping - 27.3333</v>
          </cell>
          <cell r="D7239" t="str">
            <v>34</v>
          </cell>
          <cell r="E7239" t="str">
            <v>BASSPR</v>
          </cell>
          <cell r="F7239" t="str">
            <v>BAS</v>
          </cell>
          <cell r="G7239">
            <v>38820</v>
          </cell>
          <cell r="H7239" t="str">
            <v>Active</v>
          </cell>
          <cell r="I7239">
            <v>4</v>
          </cell>
          <cell r="J7239">
            <v>39345</v>
          </cell>
          <cell r="K7239" t="str">
            <v>R</v>
          </cell>
          <cell r="L7239" t="str">
            <v>TL</v>
          </cell>
          <cell r="M7239" t="str">
            <v>0107</v>
          </cell>
          <cell r="N7239">
            <v>1722.73</v>
          </cell>
          <cell r="O7239">
            <v>12.96</v>
          </cell>
          <cell r="P7239">
            <v>155.41</v>
          </cell>
          <cell r="Q7239">
            <v>310.82</v>
          </cell>
          <cell r="R7239">
            <v>1411.91</v>
          </cell>
          <cell r="S7239">
            <v>725.07</v>
          </cell>
          <cell r="T7239">
            <v>11</v>
          </cell>
          <cell r="U7239">
            <v>31</v>
          </cell>
          <cell r="V7239">
            <v>9</v>
          </cell>
          <cell r="W7239">
            <v>31</v>
          </cell>
          <cell r="X7239">
            <v>0</v>
          </cell>
        </row>
        <row r="7240">
          <cell r="A7240" t="str">
            <v>1970500</v>
          </cell>
          <cell r="B7240">
            <v>1</v>
          </cell>
          <cell r="C7240" t="str">
            <v>electric ceiling heater - 5.3333</v>
          </cell>
          <cell r="D7240" t="str">
            <v>34</v>
          </cell>
          <cell r="E7240" t="str">
            <v>BASSUN</v>
          </cell>
          <cell r="F7240" t="str">
            <v>BAS</v>
          </cell>
          <cell r="G7240">
            <v>38820</v>
          </cell>
          <cell r="H7240" t="str">
            <v>Active</v>
          </cell>
          <cell r="I7240">
            <v>1</v>
          </cell>
          <cell r="J7240">
            <v>39345</v>
          </cell>
          <cell r="K7240" t="str">
            <v>R</v>
          </cell>
          <cell r="L7240" t="str">
            <v>TL</v>
          </cell>
          <cell r="M7240" t="str">
            <v>0107</v>
          </cell>
          <cell r="N7240">
            <v>288.13</v>
          </cell>
          <cell r="O7240">
            <v>2.12</v>
          </cell>
          <cell r="P7240">
            <v>25.99</v>
          </cell>
          <cell r="Q7240">
            <v>51.98</v>
          </cell>
          <cell r="R7240">
            <v>236.15</v>
          </cell>
          <cell r="S7240">
            <v>121.27</v>
          </cell>
          <cell r="T7240">
            <v>11</v>
          </cell>
          <cell r="U7240">
            <v>31</v>
          </cell>
          <cell r="V7240">
            <v>9</v>
          </cell>
          <cell r="W7240">
            <v>31</v>
          </cell>
          <cell r="X7240">
            <v>0</v>
          </cell>
        </row>
        <row r="7241">
          <cell r="A7241" t="str">
            <v>1970600</v>
          </cell>
          <cell r="B7241">
            <v>1</v>
          </cell>
          <cell r="C7241" t="str">
            <v>suspended ceiling - 352.0333 square metr</v>
          </cell>
          <cell r="D7241" t="str">
            <v>34</v>
          </cell>
          <cell r="E7241" t="str">
            <v>BASSUS</v>
          </cell>
          <cell r="F7241" t="str">
            <v>BAS</v>
          </cell>
          <cell r="G7241">
            <v>38820</v>
          </cell>
          <cell r="H7241" t="str">
            <v>Active</v>
          </cell>
          <cell r="I7241">
            <v>53</v>
          </cell>
          <cell r="J7241">
            <v>39345</v>
          </cell>
          <cell r="K7241" t="str">
            <v>R</v>
          </cell>
          <cell r="L7241" t="str">
            <v>TL</v>
          </cell>
          <cell r="M7241" t="str">
            <v>0107</v>
          </cell>
          <cell r="N7241">
            <v>2207.75</v>
          </cell>
          <cell r="O7241">
            <v>11.42</v>
          </cell>
          <cell r="P7241">
            <v>137.26</v>
          </cell>
          <cell r="Q7241">
            <v>274.52</v>
          </cell>
          <cell r="R7241">
            <v>1933.23</v>
          </cell>
          <cell r="S7241">
            <v>892.16</v>
          </cell>
          <cell r="T7241">
            <v>16</v>
          </cell>
          <cell r="U7241">
            <v>31</v>
          </cell>
          <cell r="V7241">
            <v>14</v>
          </cell>
          <cell r="W7241">
            <v>31</v>
          </cell>
          <cell r="X7241">
            <v>0</v>
          </cell>
        </row>
        <row r="7242">
          <cell r="A7242" t="str">
            <v>1970700</v>
          </cell>
          <cell r="B7242">
            <v>1</v>
          </cell>
          <cell r="C7242" t="str">
            <v>Building Structure in square metres</v>
          </cell>
          <cell r="D7242" t="str">
            <v>34</v>
          </cell>
          <cell r="E7242" t="str">
            <v>BUITER</v>
          </cell>
          <cell r="F7242" t="str">
            <v>BUI</v>
          </cell>
          <cell r="G7242">
            <v>38820</v>
          </cell>
          <cell r="H7242" t="str">
            <v>Active</v>
          </cell>
          <cell r="I7242">
            <v>53</v>
          </cell>
          <cell r="J7242">
            <v>39344</v>
          </cell>
          <cell r="K7242" t="str">
            <v>R</v>
          </cell>
          <cell r="L7242" t="str">
            <v>TL</v>
          </cell>
          <cell r="M7242" t="str">
            <v>0107</v>
          </cell>
          <cell r="N7242">
            <v>141051.48000000001</v>
          </cell>
          <cell r="O7242">
            <v>215.78</v>
          </cell>
          <cell r="P7242">
            <v>2589.0300000000002</v>
          </cell>
          <cell r="Q7242">
            <v>5178.0600000000004</v>
          </cell>
          <cell r="R7242">
            <v>135873.42000000001</v>
          </cell>
          <cell r="S7242">
            <v>53328.61</v>
          </cell>
          <cell r="T7242">
            <v>43</v>
          </cell>
          <cell r="U7242">
            <v>0</v>
          </cell>
          <cell r="V7242">
            <v>41</v>
          </cell>
          <cell r="W7242">
            <v>0</v>
          </cell>
          <cell r="X7242">
            <v>0</v>
          </cell>
        </row>
        <row r="7243">
          <cell r="A7243" t="str">
            <v>1970800</v>
          </cell>
          <cell r="B7243">
            <v>1</v>
          </cell>
          <cell r="C7243" t="str">
            <v>Platform</v>
          </cell>
          <cell r="D7243" t="str">
            <v>42</v>
          </cell>
          <cell r="E7243" t="str">
            <v>CVLPLA</v>
          </cell>
          <cell r="F7243" t="str">
            <v>CVL</v>
          </cell>
          <cell r="G7243">
            <v>38820</v>
          </cell>
          <cell r="H7243" t="str">
            <v>Active</v>
          </cell>
          <cell r="I7243">
            <v>2406</v>
          </cell>
          <cell r="J7243">
            <v>39344</v>
          </cell>
          <cell r="K7243" t="str">
            <v>V</v>
          </cell>
          <cell r="L7243" t="str">
            <v>CP</v>
          </cell>
          <cell r="M7243" t="str">
            <v>0008</v>
          </cell>
          <cell r="N7243">
            <v>54495.9</v>
          </cell>
          <cell r="O7243">
            <v>0</v>
          </cell>
          <cell r="P7243">
            <v>0</v>
          </cell>
          <cell r="Q7243">
            <v>0</v>
          </cell>
          <cell r="R7243">
            <v>54495.9</v>
          </cell>
          <cell r="S7243">
            <v>20800.37</v>
          </cell>
          <cell r="T7243">
            <v>0</v>
          </cell>
          <cell r="U7243">
            <v>0</v>
          </cell>
          <cell r="V7243">
            <v>0</v>
          </cell>
          <cell r="W7243">
            <v>0</v>
          </cell>
          <cell r="X7243">
            <v>0</v>
          </cell>
        </row>
        <row r="7244">
          <cell r="A7244" t="str">
            <v>1970900</v>
          </cell>
          <cell r="B7244">
            <v>1</v>
          </cell>
          <cell r="C7244" t="str">
            <v>Pavement (Type P)</v>
          </cell>
          <cell r="D7244" t="str">
            <v>42</v>
          </cell>
          <cell r="E7244" t="str">
            <v>CVLSEA</v>
          </cell>
          <cell r="F7244" t="str">
            <v>CVL</v>
          </cell>
          <cell r="G7244">
            <v>38820</v>
          </cell>
          <cell r="H7244" t="str">
            <v>Active</v>
          </cell>
          <cell r="I7244">
            <v>2406</v>
          </cell>
          <cell r="J7244">
            <v>39344</v>
          </cell>
          <cell r="K7244" t="str">
            <v>V</v>
          </cell>
          <cell r="L7244" t="str">
            <v>CP</v>
          </cell>
          <cell r="M7244" t="str">
            <v>0008</v>
          </cell>
          <cell r="N7244">
            <v>73065.77</v>
          </cell>
          <cell r="O7244">
            <v>276.64</v>
          </cell>
          <cell r="P7244">
            <v>3320.34</v>
          </cell>
          <cell r="Q7244">
            <v>6640.68</v>
          </cell>
          <cell r="R7244">
            <v>66425.09</v>
          </cell>
          <cell r="S7244">
            <v>27888.240000000002</v>
          </cell>
          <cell r="T7244">
            <v>22</v>
          </cell>
          <cell r="U7244">
            <v>2</v>
          </cell>
          <cell r="V7244">
            <v>20</v>
          </cell>
          <cell r="W7244">
            <v>2</v>
          </cell>
          <cell r="X7244">
            <v>0</v>
          </cell>
        </row>
        <row r="7245">
          <cell r="A7245" t="str">
            <v>1971000</v>
          </cell>
          <cell r="B7245">
            <v>1</v>
          </cell>
          <cell r="C7245" t="str">
            <v>Signage</v>
          </cell>
          <cell r="D7245" t="str">
            <v>42</v>
          </cell>
          <cell r="E7245" t="str">
            <v>CVLSIG</v>
          </cell>
          <cell r="F7245" t="str">
            <v>CVL</v>
          </cell>
          <cell r="G7245">
            <v>38820</v>
          </cell>
          <cell r="H7245" t="str">
            <v>Active</v>
          </cell>
          <cell r="I7245">
            <v>2406</v>
          </cell>
          <cell r="J7245">
            <v>39344</v>
          </cell>
          <cell r="K7245" t="str">
            <v>V</v>
          </cell>
          <cell r="L7245" t="str">
            <v>CP</v>
          </cell>
          <cell r="M7245" t="str">
            <v>0008</v>
          </cell>
          <cell r="N7245">
            <v>3610.21</v>
          </cell>
          <cell r="O7245">
            <v>31.01</v>
          </cell>
          <cell r="P7245">
            <v>372.45</v>
          </cell>
          <cell r="Q7245">
            <v>744.9</v>
          </cell>
          <cell r="R7245">
            <v>2865.31</v>
          </cell>
          <cell r="S7245">
            <v>1377.97</v>
          </cell>
          <cell r="T7245">
            <v>9</v>
          </cell>
          <cell r="U7245">
            <v>253</v>
          </cell>
          <cell r="V7245">
            <v>7</v>
          </cell>
          <cell r="W7245">
            <v>253</v>
          </cell>
          <cell r="X7245">
            <v>0</v>
          </cell>
        </row>
        <row r="7246">
          <cell r="A7246" t="str">
            <v>1971100</v>
          </cell>
          <cell r="B7246">
            <v>1</v>
          </cell>
          <cell r="C7246" t="str">
            <v>Markings</v>
          </cell>
          <cell r="D7246" t="str">
            <v>42</v>
          </cell>
          <cell r="E7246" t="str">
            <v>CVLSUN</v>
          </cell>
          <cell r="F7246" t="str">
            <v>CVL</v>
          </cell>
          <cell r="G7246">
            <v>38820</v>
          </cell>
          <cell r="H7246" t="str">
            <v>Active</v>
          </cell>
          <cell r="I7246">
            <v>2406</v>
          </cell>
          <cell r="J7246">
            <v>39344</v>
          </cell>
          <cell r="K7246" t="str">
            <v>V</v>
          </cell>
          <cell r="L7246" t="str">
            <v>CP</v>
          </cell>
          <cell r="M7246" t="str">
            <v>0008</v>
          </cell>
          <cell r="N7246">
            <v>865.73</v>
          </cell>
          <cell r="O7246">
            <v>29.01</v>
          </cell>
          <cell r="P7246">
            <v>348.01</v>
          </cell>
          <cell r="Q7246">
            <v>696.02</v>
          </cell>
          <cell r="R7246">
            <v>169.71000000000004</v>
          </cell>
          <cell r="S7246">
            <v>330.44</v>
          </cell>
          <cell r="T7246">
            <v>2</v>
          </cell>
          <cell r="U7246">
            <v>178</v>
          </cell>
          <cell r="V7246">
            <v>0</v>
          </cell>
          <cell r="W7246">
            <v>178</v>
          </cell>
          <cell r="X7246">
            <v>0</v>
          </cell>
        </row>
        <row r="7247">
          <cell r="A7247" t="str">
            <v>1971200</v>
          </cell>
          <cell r="B7247">
            <v>1</v>
          </cell>
          <cell r="C7247" t="str">
            <v>Lighting</v>
          </cell>
          <cell r="D7247" t="str">
            <v>42</v>
          </cell>
          <cell r="E7247" t="str">
            <v>CVLSER</v>
          </cell>
          <cell r="F7247" t="str">
            <v>CVL</v>
          </cell>
          <cell r="G7247">
            <v>38820</v>
          </cell>
          <cell r="H7247" t="str">
            <v>Active</v>
          </cell>
          <cell r="I7247">
            <v>2406</v>
          </cell>
          <cell r="J7247">
            <v>39344</v>
          </cell>
          <cell r="K7247" t="str">
            <v>V</v>
          </cell>
          <cell r="L7247" t="str">
            <v>CP</v>
          </cell>
          <cell r="M7247" t="str">
            <v>0008</v>
          </cell>
          <cell r="N7247">
            <v>10024.33</v>
          </cell>
          <cell r="O7247">
            <v>61.26</v>
          </cell>
          <cell r="P7247">
            <v>735.45</v>
          </cell>
          <cell r="Q7247">
            <v>1470.9</v>
          </cell>
          <cell r="R7247">
            <v>8553.43</v>
          </cell>
          <cell r="S7247">
            <v>3826.15</v>
          </cell>
          <cell r="T7247">
            <v>13</v>
          </cell>
          <cell r="U7247">
            <v>230</v>
          </cell>
          <cell r="V7247">
            <v>11</v>
          </cell>
          <cell r="W7247">
            <v>230</v>
          </cell>
          <cell r="X7247">
            <v>0</v>
          </cell>
        </row>
        <row r="7248">
          <cell r="A7248" t="str">
            <v>1971300</v>
          </cell>
          <cell r="B7248">
            <v>1</v>
          </cell>
          <cell r="C7248" t="str">
            <v>Landscaping</v>
          </cell>
          <cell r="D7248" t="str">
            <v>42</v>
          </cell>
          <cell r="E7248" t="str">
            <v>CVLSUN</v>
          </cell>
          <cell r="F7248" t="str">
            <v>CVL</v>
          </cell>
          <cell r="G7248">
            <v>38820</v>
          </cell>
          <cell r="H7248" t="str">
            <v>Active</v>
          </cell>
          <cell r="I7248">
            <v>2406</v>
          </cell>
          <cell r="J7248">
            <v>39344</v>
          </cell>
          <cell r="K7248" t="str">
            <v>V</v>
          </cell>
          <cell r="L7248" t="str">
            <v>CP</v>
          </cell>
          <cell r="M7248" t="str">
            <v>0008</v>
          </cell>
          <cell r="N7248">
            <v>1269.72</v>
          </cell>
          <cell r="O7248">
            <v>42.58</v>
          </cell>
          <cell r="P7248">
            <v>510.41</v>
          </cell>
          <cell r="Q7248">
            <v>1020.82</v>
          </cell>
          <cell r="R7248">
            <v>248.89999999999998</v>
          </cell>
          <cell r="S7248">
            <v>484.64</v>
          </cell>
          <cell r="T7248">
            <v>2</v>
          </cell>
          <cell r="U7248">
            <v>178</v>
          </cell>
          <cell r="V7248">
            <v>0</v>
          </cell>
          <cell r="W7248">
            <v>178</v>
          </cell>
          <cell r="X7248">
            <v>0</v>
          </cell>
        </row>
        <row r="7249">
          <cell r="A7249" t="str">
            <v>1971400</v>
          </cell>
          <cell r="B7249">
            <v>1</v>
          </cell>
          <cell r="C7249" t="str">
            <v>Carpark Works</v>
          </cell>
          <cell r="D7249" t="str">
            <v>42</v>
          </cell>
          <cell r="E7249" t="str">
            <v>CVLSUN</v>
          </cell>
          <cell r="F7249" t="str">
            <v>CVL</v>
          </cell>
          <cell r="G7249">
            <v>38820</v>
          </cell>
          <cell r="H7249" t="str">
            <v>Active</v>
          </cell>
          <cell r="I7249">
            <v>2406</v>
          </cell>
          <cell r="J7249">
            <v>39344</v>
          </cell>
          <cell r="K7249" t="str">
            <v>V</v>
          </cell>
          <cell r="L7249" t="str">
            <v>CP</v>
          </cell>
          <cell r="M7249" t="str">
            <v>0008</v>
          </cell>
          <cell r="N7249">
            <v>9958.99</v>
          </cell>
          <cell r="O7249">
            <v>85.61</v>
          </cell>
          <cell r="P7249">
            <v>1027.43</v>
          </cell>
          <cell r="Q7249">
            <v>2054.86</v>
          </cell>
          <cell r="R7249">
            <v>7904.1299999999992</v>
          </cell>
          <cell r="S7249">
            <v>3801.21</v>
          </cell>
          <cell r="T7249">
            <v>9</v>
          </cell>
          <cell r="U7249">
            <v>253</v>
          </cell>
          <cell r="V7249">
            <v>7</v>
          </cell>
          <cell r="W7249">
            <v>253</v>
          </cell>
          <cell r="X7249">
            <v>0</v>
          </cell>
        </row>
        <row r="7250">
          <cell r="A7250" t="str">
            <v>1971500</v>
          </cell>
          <cell r="B7250">
            <v>1</v>
          </cell>
          <cell r="C7250" t="str">
            <v>Platform</v>
          </cell>
          <cell r="D7250" t="str">
            <v>42</v>
          </cell>
          <cell r="E7250" t="str">
            <v>CVLPLA</v>
          </cell>
          <cell r="F7250" t="str">
            <v>CVL</v>
          </cell>
          <cell r="G7250">
            <v>38820</v>
          </cell>
          <cell r="H7250" t="str">
            <v>Active</v>
          </cell>
          <cell r="I7250">
            <v>1589</v>
          </cell>
          <cell r="J7250">
            <v>39344</v>
          </cell>
          <cell r="K7250" t="str">
            <v>V</v>
          </cell>
          <cell r="L7250" t="str">
            <v>CP</v>
          </cell>
          <cell r="M7250" t="str">
            <v>0009</v>
          </cell>
          <cell r="N7250">
            <v>35990.85</v>
          </cell>
          <cell r="O7250">
            <v>0</v>
          </cell>
          <cell r="P7250">
            <v>0</v>
          </cell>
          <cell r="Q7250">
            <v>0</v>
          </cell>
          <cell r="R7250">
            <v>35990.85</v>
          </cell>
          <cell r="S7250">
            <v>13737.23</v>
          </cell>
          <cell r="T7250">
            <v>0</v>
          </cell>
          <cell r="U7250">
            <v>0</v>
          </cell>
          <cell r="V7250">
            <v>0</v>
          </cell>
          <cell r="W7250">
            <v>0</v>
          </cell>
          <cell r="X7250">
            <v>0</v>
          </cell>
        </row>
        <row r="7251">
          <cell r="A7251" t="str">
            <v>1971600</v>
          </cell>
          <cell r="B7251">
            <v>1</v>
          </cell>
          <cell r="C7251" t="str">
            <v>Pavement (Type P)</v>
          </cell>
          <cell r="D7251" t="str">
            <v>42</v>
          </cell>
          <cell r="E7251" t="str">
            <v>CVLSEA</v>
          </cell>
          <cell r="F7251" t="str">
            <v>CVL</v>
          </cell>
          <cell r="G7251">
            <v>38820</v>
          </cell>
          <cell r="H7251" t="str">
            <v>Active</v>
          </cell>
          <cell r="I7251">
            <v>1589</v>
          </cell>
          <cell r="J7251">
            <v>39344</v>
          </cell>
          <cell r="K7251" t="str">
            <v>V</v>
          </cell>
          <cell r="L7251" t="str">
            <v>CP</v>
          </cell>
          <cell r="M7251" t="str">
            <v>0009</v>
          </cell>
          <cell r="N7251">
            <v>48254.99</v>
          </cell>
          <cell r="O7251">
            <v>182.72</v>
          </cell>
          <cell r="P7251">
            <v>2192.86</v>
          </cell>
          <cell r="Q7251">
            <v>4385.72</v>
          </cell>
          <cell r="R7251">
            <v>43869.27</v>
          </cell>
          <cell r="S7251">
            <v>18418.29</v>
          </cell>
          <cell r="T7251">
            <v>22</v>
          </cell>
          <cell r="U7251">
            <v>2</v>
          </cell>
          <cell r="V7251">
            <v>20</v>
          </cell>
          <cell r="W7251">
            <v>2</v>
          </cell>
          <cell r="X7251">
            <v>0</v>
          </cell>
        </row>
        <row r="7252">
          <cell r="A7252" t="str">
            <v>1971800</v>
          </cell>
          <cell r="B7252">
            <v>1</v>
          </cell>
          <cell r="C7252" t="str">
            <v>Signage</v>
          </cell>
          <cell r="D7252" t="str">
            <v>42</v>
          </cell>
          <cell r="E7252" t="str">
            <v>CVLSIG</v>
          </cell>
          <cell r="F7252" t="str">
            <v>CVL</v>
          </cell>
          <cell r="G7252">
            <v>38820</v>
          </cell>
          <cell r="H7252" t="str">
            <v>Active</v>
          </cell>
          <cell r="I7252">
            <v>1589</v>
          </cell>
          <cell r="J7252">
            <v>39344</v>
          </cell>
          <cell r="K7252" t="str">
            <v>V</v>
          </cell>
          <cell r="L7252" t="str">
            <v>CP</v>
          </cell>
          <cell r="M7252" t="str">
            <v>0009</v>
          </cell>
          <cell r="N7252">
            <v>2108.5700000000002</v>
          </cell>
          <cell r="O7252">
            <v>18.100000000000001</v>
          </cell>
          <cell r="P7252">
            <v>217.53</v>
          </cell>
          <cell r="Q7252">
            <v>435.06</v>
          </cell>
          <cell r="R7252">
            <v>1673.5100000000002</v>
          </cell>
          <cell r="S7252">
            <v>804.81</v>
          </cell>
          <cell r="T7252">
            <v>9</v>
          </cell>
          <cell r="U7252">
            <v>253</v>
          </cell>
          <cell r="V7252">
            <v>7</v>
          </cell>
          <cell r="W7252">
            <v>253</v>
          </cell>
          <cell r="X7252">
            <v>0</v>
          </cell>
        </row>
        <row r="7253">
          <cell r="A7253" t="str">
            <v>1971900</v>
          </cell>
          <cell r="B7253">
            <v>1</v>
          </cell>
          <cell r="C7253" t="str">
            <v>Markings</v>
          </cell>
          <cell r="D7253" t="str">
            <v>42</v>
          </cell>
          <cell r="E7253" t="str">
            <v>CVLSUN</v>
          </cell>
          <cell r="F7253" t="str">
            <v>CVL</v>
          </cell>
          <cell r="G7253">
            <v>38820</v>
          </cell>
          <cell r="H7253" t="str">
            <v>Active</v>
          </cell>
          <cell r="I7253">
            <v>1589</v>
          </cell>
          <cell r="J7253">
            <v>39344</v>
          </cell>
          <cell r="K7253" t="str">
            <v>V</v>
          </cell>
          <cell r="L7253" t="str">
            <v>CP</v>
          </cell>
          <cell r="M7253" t="str">
            <v>0009</v>
          </cell>
          <cell r="N7253">
            <v>505.63</v>
          </cell>
          <cell r="O7253">
            <v>16.91</v>
          </cell>
          <cell r="P7253">
            <v>203.25</v>
          </cell>
          <cell r="Q7253">
            <v>406.5</v>
          </cell>
          <cell r="R7253">
            <v>99.13</v>
          </cell>
          <cell r="S7253">
            <v>192.99</v>
          </cell>
          <cell r="T7253">
            <v>2</v>
          </cell>
          <cell r="U7253">
            <v>178</v>
          </cell>
          <cell r="V7253">
            <v>0</v>
          </cell>
          <cell r="W7253">
            <v>178</v>
          </cell>
          <cell r="X7253">
            <v>0</v>
          </cell>
        </row>
        <row r="7254">
          <cell r="A7254" t="str">
            <v>1972000</v>
          </cell>
          <cell r="B7254">
            <v>1</v>
          </cell>
          <cell r="C7254" t="str">
            <v>Lighting</v>
          </cell>
          <cell r="D7254" t="str">
            <v>42</v>
          </cell>
          <cell r="E7254" t="str">
            <v>CVLSER</v>
          </cell>
          <cell r="F7254" t="str">
            <v>CVL</v>
          </cell>
          <cell r="G7254">
            <v>38820</v>
          </cell>
          <cell r="H7254" t="str">
            <v>Active</v>
          </cell>
          <cell r="I7254">
            <v>1589</v>
          </cell>
          <cell r="J7254">
            <v>39344</v>
          </cell>
          <cell r="K7254" t="str">
            <v>V</v>
          </cell>
          <cell r="L7254" t="str">
            <v>CP</v>
          </cell>
          <cell r="M7254" t="str">
            <v>0009</v>
          </cell>
          <cell r="N7254">
            <v>5854.78</v>
          </cell>
          <cell r="O7254">
            <v>35.75</v>
          </cell>
          <cell r="P7254">
            <v>429.55</v>
          </cell>
          <cell r="Q7254">
            <v>859.1</v>
          </cell>
          <cell r="R7254">
            <v>4995.6799999999994</v>
          </cell>
          <cell r="S7254">
            <v>2234.69</v>
          </cell>
          <cell r="T7254">
            <v>13</v>
          </cell>
          <cell r="U7254">
            <v>230</v>
          </cell>
          <cell r="V7254">
            <v>11</v>
          </cell>
          <cell r="W7254">
            <v>230</v>
          </cell>
          <cell r="X7254">
            <v>0</v>
          </cell>
        </row>
        <row r="7255">
          <cell r="A7255" t="str">
            <v>1972100</v>
          </cell>
          <cell r="B7255">
            <v>1</v>
          </cell>
          <cell r="C7255" t="str">
            <v>Landscaping</v>
          </cell>
          <cell r="D7255" t="str">
            <v>42</v>
          </cell>
          <cell r="E7255" t="str">
            <v>CVLSUN</v>
          </cell>
          <cell r="F7255" t="str">
            <v>CVL</v>
          </cell>
          <cell r="G7255">
            <v>38820</v>
          </cell>
          <cell r="H7255" t="str">
            <v>Active</v>
          </cell>
          <cell r="I7255">
            <v>1589</v>
          </cell>
          <cell r="J7255">
            <v>39344</v>
          </cell>
          <cell r="K7255" t="str">
            <v>V</v>
          </cell>
          <cell r="L7255" t="str">
            <v>CP</v>
          </cell>
          <cell r="M7255" t="str">
            <v>0009</v>
          </cell>
          <cell r="N7255">
            <v>741.59</v>
          </cell>
          <cell r="O7255">
            <v>24.87</v>
          </cell>
          <cell r="P7255">
            <v>298.11</v>
          </cell>
          <cell r="Q7255">
            <v>596.22</v>
          </cell>
          <cell r="R7255">
            <v>145.37</v>
          </cell>
          <cell r="S7255">
            <v>283.06</v>
          </cell>
          <cell r="T7255">
            <v>2</v>
          </cell>
          <cell r="U7255">
            <v>178</v>
          </cell>
          <cell r="V7255">
            <v>0</v>
          </cell>
          <cell r="W7255">
            <v>178</v>
          </cell>
          <cell r="X7255">
            <v>0</v>
          </cell>
        </row>
        <row r="7256">
          <cell r="A7256" t="str">
            <v>1972200</v>
          </cell>
          <cell r="B7256">
            <v>1</v>
          </cell>
          <cell r="C7256" t="str">
            <v>Carpark Works</v>
          </cell>
          <cell r="D7256" t="str">
            <v>42</v>
          </cell>
          <cell r="E7256" t="str">
            <v>CVLSUN</v>
          </cell>
          <cell r="F7256" t="str">
            <v>CVL</v>
          </cell>
          <cell r="G7256">
            <v>38820</v>
          </cell>
          <cell r="H7256" t="str">
            <v>Active</v>
          </cell>
          <cell r="I7256">
            <v>1589</v>
          </cell>
          <cell r="J7256">
            <v>39344</v>
          </cell>
          <cell r="K7256" t="str">
            <v>V</v>
          </cell>
          <cell r="L7256" t="str">
            <v>CP</v>
          </cell>
          <cell r="M7256" t="str">
            <v>0009</v>
          </cell>
          <cell r="N7256">
            <v>5816.61</v>
          </cell>
          <cell r="O7256">
            <v>49.96</v>
          </cell>
          <cell r="P7256">
            <v>600.07000000000005</v>
          </cell>
          <cell r="Q7256">
            <v>1200.1400000000001</v>
          </cell>
          <cell r="R7256">
            <v>4616.4699999999993</v>
          </cell>
          <cell r="S7256">
            <v>2220.13</v>
          </cell>
          <cell r="T7256">
            <v>9</v>
          </cell>
          <cell r="U7256">
            <v>253</v>
          </cell>
          <cell r="V7256">
            <v>7</v>
          </cell>
          <cell r="W7256">
            <v>253</v>
          </cell>
          <cell r="X7256">
            <v>0</v>
          </cell>
        </row>
        <row r="7257">
          <cell r="A7257" t="str">
            <v>1972300</v>
          </cell>
          <cell r="B7257">
            <v>1</v>
          </cell>
          <cell r="C7257" t="str">
            <v>Pavement</v>
          </cell>
          <cell r="D7257" t="str">
            <v>11</v>
          </cell>
          <cell r="E7257" t="str">
            <v>CVLSEA</v>
          </cell>
          <cell r="F7257" t="str">
            <v>CVL</v>
          </cell>
          <cell r="G7257">
            <v>38820</v>
          </cell>
          <cell r="H7257" t="str">
            <v>Active</v>
          </cell>
          <cell r="I7257">
            <v>5684</v>
          </cell>
          <cell r="J7257">
            <v>39343</v>
          </cell>
          <cell r="K7257" t="str">
            <v>I</v>
          </cell>
          <cell r="L7257" t="str">
            <v>WA</v>
          </cell>
          <cell r="M7257" t="str">
            <v>0025</v>
          </cell>
          <cell r="N7257">
            <v>183291.63</v>
          </cell>
          <cell r="O7257">
            <v>0</v>
          </cell>
          <cell r="P7257">
            <v>0</v>
          </cell>
          <cell r="Q7257">
            <v>0</v>
          </cell>
          <cell r="R7257">
            <v>183291.63</v>
          </cell>
          <cell r="S7257">
            <v>0</v>
          </cell>
          <cell r="T7257">
            <v>0</v>
          </cell>
          <cell r="U7257">
            <v>0</v>
          </cell>
          <cell r="V7257">
            <v>0</v>
          </cell>
          <cell r="W7257">
            <v>0</v>
          </cell>
          <cell r="X7257">
            <v>0</v>
          </cell>
        </row>
        <row r="7258">
          <cell r="A7258" t="str">
            <v>1972400</v>
          </cell>
          <cell r="B7258">
            <v>1</v>
          </cell>
          <cell r="C7258" t="str">
            <v>Platform formation</v>
          </cell>
          <cell r="D7258" t="str">
            <v>11</v>
          </cell>
          <cell r="E7258" t="str">
            <v>CVLPLA</v>
          </cell>
          <cell r="F7258" t="str">
            <v>CVL</v>
          </cell>
          <cell r="G7258">
            <v>38820</v>
          </cell>
          <cell r="H7258" t="str">
            <v>Active</v>
          </cell>
          <cell r="I7258">
            <v>5684</v>
          </cell>
          <cell r="J7258">
            <v>39343</v>
          </cell>
          <cell r="K7258" t="str">
            <v>I</v>
          </cell>
          <cell r="L7258" t="str">
            <v>WA</v>
          </cell>
          <cell r="M7258" t="str">
            <v>0025</v>
          </cell>
          <cell r="N7258">
            <v>123801.08</v>
          </cell>
          <cell r="O7258">
            <v>0</v>
          </cell>
          <cell r="P7258">
            <v>0</v>
          </cell>
          <cell r="Q7258">
            <v>0</v>
          </cell>
          <cell r="R7258">
            <v>123801.08</v>
          </cell>
          <cell r="S7258">
            <v>0</v>
          </cell>
          <cell r="T7258">
            <v>0</v>
          </cell>
          <cell r="U7258">
            <v>0</v>
          </cell>
          <cell r="V7258">
            <v>0</v>
          </cell>
          <cell r="W7258">
            <v>0</v>
          </cell>
          <cell r="X7258">
            <v>0</v>
          </cell>
        </row>
        <row r="7259">
          <cell r="A7259" t="str">
            <v>1972500</v>
          </cell>
          <cell r="B7259">
            <v>1</v>
          </cell>
          <cell r="C7259" t="str">
            <v>Marking</v>
          </cell>
          <cell r="D7259" t="str">
            <v>11</v>
          </cell>
          <cell r="E7259" t="str">
            <v>CVLSUN</v>
          </cell>
          <cell r="F7259" t="str">
            <v>CVL</v>
          </cell>
          <cell r="G7259">
            <v>38820</v>
          </cell>
          <cell r="H7259" t="str">
            <v>Active</v>
          </cell>
          <cell r="I7259">
            <v>5684</v>
          </cell>
          <cell r="J7259">
            <v>39343</v>
          </cell>
          <cell r="K7259" t="str">
            <v>I</v>
          </cell>
          <cell r="L7259" t="str">
            <v>WA</v>
          </cell>
          <cell r="M7259" t="str">
            <v>0025</v>
          </cell>
          <cell r="N7259">
            <v>21789.69</v>
          </cell>
          <cell r="O7259">
            <v>0</v>
          </cell>
          <cell r="P7259">
            <v>0</v>
          </cell>
          <cell r="Q7259">
            <v>0</v>
          </cell>
          <cell r="R7259">
            <v>21789.69</v>
          </cell>
          <cell r="S7259">
            <v>0</v>
          </cell>
          <cell r="T7259">
            <v>0</v>
          </cell>
          <cell r="U7259">
            <v>0</v>
          </cell>
          <cell r="V7259">
            <v>0</v>
          </cell>
          <cell r="W7259">
            <v>0</v>
          </cell>
          <cell r="X7259">
            <v>0</v>
          </cell>
        </row>
        <row r="7260">
          <cell r="A7260" t="str">
            <v>1972600</v>
          </cell>
          <cell r="B7260">
            <v>1</v>
          </cell>
          <cell r="C7260" t="str">
            <v>Main Services</v>
          </cell>
          <cell r="D7260" t="str">
            <v>11</v>
          </cell>
          <cell r="E7260" t="str">
            <v>CVLSER</v>
          </cell>
          <cell r="F7260" t="str">
            <v>CVL</v>
          </cell>
          <cell r="G7260">
            <v>38820</v>
          </cell>
          <cell r="H7260" t="str">
            <v>Active</v>
          </cell>
          <cell r="I7260">
            <v>5684</v>
          </cell>
          <cell r="J7260">
            <v>39343</v>
          </cell>
          <cell r="K7260" t="str">
            <v>I</v>
          </cell>
          <cell r="L7260" t="str">
            <v>WA</v>
          </cell>
          <cell r="M7260" t="str">
            <v>0025</v>
          </cell>
          <cell r="N7260">
            <v>77080.429999999993</v>
          </cell>
          <cell r="O7260">
            <v>0</v>
          </cell>
          <cell r="P7260">
            <v>0</v>
          </cell>
          <cell r="Q7260">
            <v>0</v>
          </cell>
          <cell r="R7260">
            <v>77080.429999999993</v>
          </cell>
          <cell r="S7260">
            <v>0</v>
          </cell>
          <cell r="T7260">
            <v>0</v>
          </cell>
          <cell r="U7260">
            <v>0</v>
          </cell>
          <cell r="V7260">
            <v>0</v>
          </cell>
          <cell r="W7260">
            <v>0</v>
          </cell>
          <cell r="X7260">
            <v>0</v>
          </cell>
        </row>
        <row r="7261">
          <cell r="A7261" t="str">
            <v>1972700</v>
          </cell>
          <cell r="B7261">
            <v>1</v>
          </cell>
          <cell r="C7261" t="str">
            <v>Workstation for Maintenance Coordinator</v>
          </cell>
          <cell r="D7261" t="str">
            <v>38</v>
          </cell>
          <cell r="E7261" t="str">
            <v>FIXFUR</v>
          </cell>
          <cell r="F7261" t="str">
            <v>FIX</v>
          </cell>
          <cell r="G7261">
            <v>38151</v>
          </cell>
          <cell r="H7261" t="str">
            <v>Active</v>
          </cell>
          <cell r="I7261">
            <v>1</v>
          </cell>
          <cell r="J7261">
            <v>39343</v>
          </cell>
          <cell r="K7261" t="str">
            <v>X</v>
          </cell>
          <cell r="L7261" t="str">
            <v>TN</v>
          </cell>
          <cell r="M7261" t="str">
            <v>0016</v>
          </cell>
          <cell r="N7261">
            <v>455</v>
          </cell>
          <cell r="O7261">
            <v>0</v>
          </cell>
          <cell r="P7261">
            <v>0</v>
          </cell>
          <cell r="Q7261">
            <v>455</v>
          </cell>
          <cell r="R7261">
            <v>0</v>
          </cell>
          <cell r="S7261">
            <v>0</v>
          </cell>
          <cell r="T7261">
            <v>5</v>
          </cell>
          <cell r="U7261">
            <v>0</v>
          </cell>
          <cell r="V7261">
            <v>0</v>
          </cell>
          <cell r="W7261">
            <v>0</v>
          </cell>
          <cell r="X7261">
            <v>0</v>
          </cell>
        </row>
        <row r="7262">
          <cell r="A7262" t="str">
            <v>1972800</v>
          </cell>
          <cell r="B7262">
            <v>1</v>
          </cell>
          <cell r="C7262" t="str">
            <v>Backup Unit for ISA Server</v>
          </cell>
          <cell r="D7262" t="str">
            <v>80</v>
          </cell>
          <cell r="E7262" t="str">
            <v>CMPHAR</v>
          </cell>
          <cell r="F7262" t="str">
            <v>CMP</v>
          </cell>
          <cell r="G7262">
            <v>38837</v>
          </cell>
          <cell r="H7262" t="str">
            <v>Active</v>
          </cell>
          <cell r="I7262">
            <v>1</v>
          </cell>
          <cell r="J7262">
            <v>39346</v>
          </cell>
          <cell r="K7262" t="str">
            <v>X</v>
          </cell>
          <cell r="L7262" t="str">
            <v>TN</v>
          </cell>
          <cell r="M7262" t="str">
            <v>0034</v>
          </cell>
          <cell r="N7262">
            <v>1803.16</v>
          </cell>
          <cell r="O7262">
            <v>0</v>
          </cell>
          <cell r="P7262">
            <v>0</v>
          </cell>
          <cell r="Q7262">
            <v>1803.16</v>
          </cell>
          <cell r="R7262">
            <v>0</v>
          </cell>
          <cell r="S7262">
            <v>0</v>
          </cell>
          <cell r="T7262">
            <v>2</v>
          </cell>
          <cell r="U7262">
            <v>92</v>
          </cell>
          <cell r="V7262">
            <v>0</v>
          </cell>
          <cell r="W7262">
            <v>0</v>
          </cell>
          <cell r="X7262">
            <v>0</v>
          </cell>
        </row>
        <row r="7263">
          <cell r="A7263" t="str">
            <v>1972900</v>
          </cell>
          <cell r="B7263">
            <v>1</v>
          </cell>
          <cell r="C7263" t="str">
            <v>Escalator Barriers</v>
          </cell>
          <cell r="D7263" t="str">
            <v>34</v>
          </cell>
          <cell r="E7263" t="str">
            <v>BASESC</v>
          </cell>
          <cell r="F7263" t="str">
            <v>BAS</v>
          </cell>
          <cell r="G7263">
            <v>38837</v>
          </cell>
          <cell r="H7263" t="str">
            <v>Active</v>
          </cell>
          <cell r="I7263">
            <v>1</v>
          </cell>
          <cell r="J7263">
            <v>39346</v>
          </cell>
          <cell r="K7263" t="str">
            <v>TCOM</v>
          </cell>
          <cell r="L7263" t="str">
            <v>TM</v>
          </cell>
          <cell r="M7263" t="str">
            <v>0001</v>
          </cell>
          <cell r="N7263">
            <v>5918.67</v>
          </cell>
          <cell r="O7263">
            <v>25.61</v>
          </cell>
          <cell r="P7263">
            <v>307.43</v>
          </cell>
          <cell r="Q7263">
            <v>614.86</v>
          </cell>
          <cell r="R7263">
            <v>5303.81</v>
          </cell>
          <cell r="S7263">
            <v>529.46</v>
          </cell>
          <cell r="T7263">
            <v>19</v>
          </cell>
          <cell r="U7263">
            <v>92</v>
          </cell>
          <cell r="V7263">
            <v>17</v>
          </cell>
          <cell r="W7263">
            <v>92</v>
          </cell>
          <cell r="X7263">
            <v>0</v>
          </cell>
        </row>
        <row r="7264">
          <cell r="A7264" t="str">
            <v>1973000</v>
          </cell>
          <cell r="B7264">
            <v>1</v>
          </cell>
          <cell r="C7264" t="str">
            <v>Escalator Brush Skirts</v>
          </cell>
          <cell r="D7264" t="str">
            <v>34</v>
          </cell>
          <cell r="E7264" t="str">
            <v>BASESC</v>
          </cell>
          <cell r="F7264" t="str">
            <v>BAS</v>
          </cell>
          <cell r="G7264">
            <v>38837</v>
          </cell>
          <cell r="H7264" t="str">
            <v>Active</v>
          </cell>
          <cell r="I7264">
            <v>1</v>
          </cell>
          <cell r="J7264">
            <v>39346</v>
          </cell>
          <cell r="K7264" t="str">
            <v>TCOM</v>
          </cell>
          <cell r="L7264" t="str">
            <v>TM</v>
          </cell>
          <cell r="M7264" t="str">
            <v>0001</v>
          </cell>
          <cell r="N7264">
            <v>10214.44</v>
          </cell>
          <cell r="O7264">
            <v>44.25</v>
          </cell>
          <cell r="P7264">
            <v>530.55999999999995</v>
          </cell>
          <cell r="Q7264">
            <v>1061.1199999999999</v>
          </cell>
          <cell r="R7264">
            <v>9153.32</v>
          </cell>
          <cell r="S7264">
            <v>913.74</v>
          </cell>
          <cell r="T7264">
            <v>19</v>
          </cell>
          <cell r="U7264">
            <v>92</v>
          </cell>
          <cell r="V7264">
            <v>17</v>
          </cell>
          <cell r="W7264">
            <v>92</v>
          </cell>
          <cell r="X7264">
            <v>0</v>
          </cell>
        </row>
        <row r="7265">
          <cell r="A7265" t="str">
            <v>1973100</v>
          </cell>
          <cell r="B7265">
            <v>1</v>
          </cell>
          <cell r="C7265" t="str">
            <v>Mitsubishi Challenger DES302 - Rescue 6</v>
          </cell>
          <cell r="D7265" t="str">
            <v>66</v>
          </cell>
          <cell r="E7265" t="str">
            <v>MOTFIR</v>
          </cell>
          <cell r="F7265" t="str">
            <v>MOT</v>
          </cell>
          <cell r="G7265">
            <v>38837</v>
          </cell>
          <cell r="H7265" t="str">
            <v>Active</v>
          </cell>
          <cell r="I7265">
            <v>1</v>
          </cell>
          <cell r="J7265">
            <v>39346</v>
          </cell>
          <cell r="K7265" t="str">
            <v>AC</v>
          </cell>
          <cell r="L7265" t="str">
            <v>NA</v>
          </cell>
          <cell r="M7265" t="str">
            <v>0032</v>
          </cell>
          <cell r="N7265">
            <v>55138</v>
          </cell>
          <cell r="O7265">
            <v>241.87</v>
          </cell>
          <cell r="P7265">
            <v>2902</v>
          </cell>
          <cell r="Q7265">
            <v>14510</v>
          </cell>
          <cell r="R7265">
            <v>40628</v>
          </cell>
          <cell r="S7265">
            <v>0</v>
          </cell>
          <cell r="T7265">
            <v>19</v>
          </cell>
          <cell r="U7265">
            <v>0</v>
          </cell>
          <cell r="V7265">
            <v>14</v>
          </cell>
          <cell r="W7265">
            <v>30</v>
          </cell>
          <cell r="X7265">
            <v>0</v>
          </cell>
        </row>
        <row r="7266">
          <cell r="A7266" t="str">
            <v>1973200</v>
          </cell>
          <cell r="B7266">
            <v>1</v>
          </cell>
          <cell r="C7266" t="str">
            <v>Tandem Trailer 2.5mx4m</v>
          </cell>
          <cell r="D7266" t="str">
            <v>64</v>
          </cell>
          <cell r="E7266" t="str">
            <v>MOTCAR</v>
          </cell>
          <cell r="F7266" t="str">
            <v>MOT</v>
          </cell>
          <cell r="G7266">
            <v>38837</v>
          </cell>
          <cell r="H7266" t="str">
            <v>Active</v>
          </cell>
          <cell r="I7266">
            <v>1</v>
          </cell>
          <cell r="J7266">
            <v>39346</v>
          </cell>
          <cell r="K7266" t="str">
            <v>AC</v>
          </cell>
          <cell r="L7266" t="str">
            <v>NA</v>
          </cell>
          <cell r="M7266" t="str">
            <v>0032</v>
          </cell>
          <cell r="N7266">
            <v>6450</v>
          </cell>
          <cell r="O7266">
            <v>59.75</v>
          </cell>
          <cell r="P7266">
            <v>716.67</v>
          </cell>
          <cell r="Q7266">
            <v>3583.35</v>
          </cell>
          <cell r="R7266">
            <v>2866.65</v>
          </cell>
          <cell r="S7266">
            <v>0</v>
          </cell>
          <cell r="T7266">
            <v>9</v>
          </cell>
          <cell r="U7266">
            <v>0</v>
          </cell>
          <cell r="V7266">
            <v>4</v>
          </cell>
          <cell r="W7266">
            <v>30</v>
          </cell>
          <cell r="X7266">
            <v>0</v>
          </cell>
        </row>
        <row r="7267">
          <cell r="A7267" t="str">
            <v>1973300</v>
          </cell>
          <cell r="B7267">
            <v>1</v>
          </cell>
          <cell r="C7267" t="str">
            <v>Terminal, Exchange &amp; MS Windows Server L</v>
          </cell>
          <cell r="D7267" t="str">
            <v>80</v>
          </cell>
          <cell r="E7267" t="str">
            <v>CMPSOF</v>
          </cell>
          <cell r="F7267" t="str">
            <v>CMP</v>
          </cell>
          <cell r="G7267">
            <v>38837</v>
          </cell>
          <cell r="H7267" t="str">
            <v>Active</v>
          </cell>
          <cell r="I7267">
            <v>1</v>
          </cell>
          <cell r="J7267">
            <v>39346</v>
          </cell>
          <cell r="K7267" t="str">
            <v>X</v>
          </cell>
          <cell r="L7267" t="str">
            <v>TN</v>
          </cell>
          <cell r="M7267" t="str">
            <v>0034</v>
          </cell>
          <cell r="N7267">
            <v>601.79999999999995</v>
          </cell>
          <cell r="O7267">
            <v>0</v>
          </cell>
          <cell r="P7267">
            <v>0</v>
          </cell>
          <cell r="Q7267">
            <v>601.79999999999995</v>
          </cell>
          <cell r="R7267">
            <v>0</v>
          </cell>
          <cell r="S7267">
            <v>0</v>
          </cell>
          <cell r="T7267">
            <v>3</v>
          </cell>
          <cell r="U7267">
            <v>0</v>
          </cell>
          <cell r="V7267">
            <v>0</v>
          </cell>
          <cell r="W7267">
            <v>30</v>
          </cell>
          <cell r="X7267">
            <v>0</v>
          </cell>
        </row>
        <row r="7268">
          <cell r="A7268" t="str">
            <v>1973400</v>
          </cell>
          <cell r="B7268">
            <v>1</v>
          </cell>
          <cell r="C7268" t="str">
            <v>Office Professional 2003 Licence</v>
          </cell>
          <cell r="D7268" t="str">
            <v>80</v>
          </cell>
          <cell r="E7268" t="str">
            <v>CMPSOF</v>
          </cell>
          <cell r="F7268" t="str">
            <v>CMP</v>
          </cell>
          <cell r="G7268">
            <v>38837</v>
          </cell>
          <cell r="H7268" t="str">
            <v>Active</v>
          </cell>
          <cell r="I7268">
            <v>1</v>
          </cell>
          <cell r="J7268">
            <v>39346</v>
          </cell>
          <cell r="K7268" t="str">
            <v>X</v>
          </cell>
          <cell r="L7268" t="str">
            <v>TN</v>
          </cell>
          <cell r="M7268" t="str">
            <v>0034</v>
          </cell>
          <cell r="N7268">
            <v>1564.5</v>
          </cell>
          <cell r="O7268">
            <v>0</v>
          </cell>
          <cell r="P7268">
            <v>0</v>
          </cell>
          <cell r="Q7268">
            <v>1564.5</v>
          </cell>
          <cell r="R7268">
            <v>0</v>
          </cell>
          <cell r="S7268">
            <v>0</v>
          </cell>
          <cell r="T7268">
            <v>3</v>
          </cell>
          <cell r="U7268">
            <v>0</v>
          </cell>
          <cell r="V7268">
            <v>0</v>
          </cell>
          <cell r="W7268">
            <v>30</v>
          </cell>
          <cell r="X7268">
            <v>0</v>
          </cell>
        </row>
        <row r="7269">
          <cell r="A7269" t="str">
            <v>1973500</v>
          </cell>
          <cell r="B7269">
            <v>1</v>
          </cell>
          <cell r="C7269" t="str">
            <v>MS Office 2003 Licence</v>
          </cell>
          <cell r="D7269" t="str">
            <v>80</v>
          </cell>
          <cell r="E7269" t="str">
            <v>CMPSOF</v>
          </cell>
          <cell r="F7269" t="str">
            <v>CMP</v>
          </cell>
          <cell r="G7269">
            <v>38837</v>
          </cell>
          <cell r="H7269" t="str">
            <v>Active</v>
          </cell>
          <cell r="I7269">
            <v>1</v>
          </cell>
          <cell r="J7269">
            <v>39346</v>
          </cell>
          <cell r="K7269" t="str">
            <v>X</v>
          </cell>
          <cell r="L7269" t="str">
            <v>TN</v>
          </cell>
          <cell r="M7269" t="str">
            <v>0034</v>
          </cell>
          <cell r="N7269">
            <v>1265.0999999999999</v>
          </cell>
          <cell r="O7269">
            <v>0</v>
          </cell>
          <cell r="P7269">
            <v>0</v>
          </cell>
          <cell r="Q7269">
            <v>1265.0999999999999</v>
          </cell>
          <cell r="R7269">
            <v>0</v>
          </cell>
          <cell r="S7269">
            <v>0</v>
          </cell>
          <cell r="T7269">
            <v>3</v>
          </cell>
          <cell r="U7269">
            <v>0</v>
          </cell>
          <cell r="V7269">
            <v>0</v>
          </cell>
          <cell r="W7269">
            <v>30</v>
          </cell>
          <cell r="X7269">
            <v>0</v>
          </cell>
        </row>
        <row r="7270">
          <cell r="A7270" t="str">
            <v>1973600</v>
          </cell>
          <cell r="B7270">
            <v>1</v>
          </cell>
          <cell r="C7270" t="str">
            <v>Symantec Software Licencing</v>
          </cell>
          <cell r="D7270" t="str">
            <v>80</v>
          </cell>
          <cell r="E7270" t="str">
            <v>CMPSOF</v>
          </cell>
          <cell r="F7270" t="str">
            <v>CMP</v>
          </cell>
          <cell r="G7270">
            <v>38837</v>
          </cell>
          <cell r="H7270" t="str">
            <v>Active</v>
          </cell>
          <cell r="I7270">
            <v>1</v>
          </cell>
          <cell r="J7270">
            <v>39346</v>
          </cell>
          <cell r="K7270" t="str">
            <v>X</v>
          </cell>
          <cell r="L7270" t="str">
            <v>TN</v>
          </cell>
          <cell r="M7270" t="str">
            <v>0034</v>
          </cell>
          <cell r="N7270">
            <v>883.8</v>
          </cell>
          <cell r="O7270">
            <v>0</v>
          </cell>
          <cell r="P7270">
            <v>0</v>
          </cell>
          <cell r="Q7270">
            <v>883.8</v>
          </cell>
          <cell r="R7270">
            <v>0</v>
          </cell>
          <cell r="S7270">
            <v>0</v>
          </cell>
          <cell r="T7270">
            <v>3</v>
          </cell>
          <cell r="U7270">
            <v>0</v>
          </cell>
          <cell r="V7270">
            <v>0</v>
          </cell>
          <cell r="W7270">
            <v>30</v>
          </cell>
          <cell r="X7270">
            <v>0</v>
          </cell>
        </row>
        <row r="7271">
          <cell r="A7271" t="str">
            <v>1973700</v>
          </cell>
          <cell r="B7271">
            <v>1</v>
          </cell>
          <cell r="C7271" t="str">
            <v>Adobe Acrobat 7</v>
          </cell>
          <cell r="D7271" t="str">
            <v>80</v>
          </cell>
          <cell r="E7271" t="str">
            <v>CMPSOF</v>
          </cell>
          <cell r="F7271" t="str">
            <v>CMP</v>
          </cell>
          <cell r="G7271">
            <v>38837</v>
          </cell>
          <cell r="H7271" t="str">
            <v>Active</v>
          </cell>
          <cell r="I7271">
            <v>1</v>
          </cell>
          <cell r="J7271">
            <v>39346</v>
          </cell>
          <cell r="K7271" t="str">
            <v>X</v>
          </cell>
          <cell r="L7271" t="str">
            <v>TN</v>
          </cell>
          <cell r="M7271" t="str">
            <v>0034</v>
          </cell>
          <cell r="N7271">
            <v>622.79999999999995</v>
          </cell>
          <cell r="O7271">
            <v>0</v>
          </cell>
          <cell r="P7271">
            <v>0</v>
          </cell>
          <cell r="Q7271">
            <v>622.79999999999995</v>
          </cell>
          <cell r="R7271">
            <v>0</v>
          </cell>
          <cell r="S7271">
            <v>0</v>
          </cell>
          <cell r="T7271">
            <v>3</v>
          </cell>
          <cell r="U7271">
            <v>0</v>
          </cell>
          <cell r="V7271">
            <v>0</v>
          </cell>
          <cell r="W7271">
            <v>30</v>
          </cell>
          <cell r="X7271">
            <v>0</v>
          </cell>
        </row>
        <row r="7272">
          <cell r="A7272" t="str">
            <v>1973800</v>
          </cell>
          <cell r="B7272">
            <v>1</v>
          </cell>
          <cell r="C7272" t="str">
            <v>IC-M302 Marine Radio</v>
          </cell>
          <cell r="D7272" t="str">
            <v>66</v>
          </cell>
          <cell r="E7272" t="str">
            <v>COMPHO</v>
          </cell>
          <cell r="F7272" t="str">
            <v>COM</v>
          </cell>
          <cell r="G7272">
            <v>38837</v>
          </cell>
          <cell r="H7272" t="str">
            <v>Active</v>
          </cell>
          <cell r="I7272">
            <v>1</v>
          </cell>
          <cell r="J7272">
            <v>39346</v>
          </cell>
          <cell r="K7272" t="str">
            <v>AC</v>
          </cell>
          <cell r="L7272" t="str">
            <v>NA</v>
          </cell>
          <cell r="M7272" t="str">
            <v>0032</v>
          </cell>
          <cell r="N7272">
            <v>525</v>
          </cell>
          <cell r="O7272">
            <v>0</v>
          </cell>
          <cell r="P7272">
            <v>0</v>
          </cell>
          <cell r="Q7272">
            <v>525</v>
          </cell>
          <cell r="R7272">
            <v>0</v>
          </cell>
          <cell r="S7272">
            <v>0</v>
          </cell>
          <cell r="T7272">
            <v>3</v>
          </cell>
          <cell r="U7272">
            <v>0</v>
          </cell>
          <cell r="V7272">
            <v>0</v>
          </cell>
          <cell r="W7272">
            <v>30</v>
          </cell>
          <cell r="X7272">
            <v>0</v>
          </cell>
        </row>
        <row r="7273">
          <cell r="A7273" t="str">
            <v>1973900</v>
          </cell>
          <cell r="B7273">
            <v>1</v>
          </cell>
          <cell r="C7273" t="str">
            <v>Soundstation-EX with Mics</v>
          </cell>
          <cell r="D7273" t="str">
            <v>40</v>
          </cell>
          <cell r="E7273" t="str">
            <v>PLETOO</v>
          </cell>
          <cell r="F7273" t="str">
            <v>PLE</v>
          </cell>
          <cell r="G7273">
            <v>38837</v>
          </cell>
          <cell r="H7273" t="str">
            <v>Active</v>
          </cell>
          <cell r="I7273">
            <v>1</v>
          </cell>
          <cell r="J7273">
            <v>39346</v>
          </cell>
          <cell r="K7273" t="str">
            <v>C</v>
          </cell>
          <cell r="L7273" t="str">
            <v>TM</v>
          </cell>
          <cell r="M7273" t="str">
            <v>0211</v>
          </cell>
          <cell r="N7273">
            <v>1892.75</v>
          </cell>
          <cell r="O7273">
            <v>0</v>
          </cell>
          <cell r="P7273">
            <v>378.55</v>
          </cell>
          <cell r="Q7273">
            <v>1892.75</v>
          </cell>
          <cell r="R7273">
            <v>0</v>
          </cell>
          <cell r="S7273">
            <v>0</v>
          </cell>
          <cell r="T7273">
            <v>5</v>
          </cell>
          <cell r="U7273">
            <v>0</v>
          </cell>
          <cell r="V7273">
            <v>0</v>
          </cell>
          <cell r="W7273">
            <v>30</v>
          </cell>
          <cell r="X7273">
            <v>0</v>
          </cell>
        </row>
        <row r="7274">
          <cell r="A7274" t="str">
            <v>1974000</v>
          </cell>
          <cell r="B7274">
            <v>1</v>
          </cell>
          <cell r="C7274" t="str">
            <v>Draper, Road Warrier, 80" Projection Scr</v>
          </cell>
          <cell r="D7274" t="str">
            <v>40</v>
          </cell>
          <cell r="E7274" t="str">
            <v>PLETOO</v>
          </cell>
          <cell r="F7274" t="str">
            <v>PLE</v>
          </cell>
          <cell r="G7274">
            <v>38837</v>
          </cell>
          <cell r="H7274" t="str">
            <v>Active</v>
          </cell>
          <cell r="I7274">
            <v>3</v>
          </cell>
          <cell r="J7274">
            <v>39346</v>
          </cell>
          <cell r="K7274" t="str">
            <v>C</v>
          </cell>
          <cell r="L7274" t="str">
            <v>TM</v>
          </cell>
          <cell r="M7274" t="str">
            <v>0211</v>
          </cell>
          <cell r="N7274">
            <v>2746.35</v>
          </cell>
          <cell r="O7274">
            <v>0</v>
          </cell>
          <cell r="P7274">
            <v>549.27</v>
          </cell>
          <cell r="Q7274">
            <v>2746.35</v>
          </cell>
          <cell r="R7274">
            <v>0</v>
          </cell>
          <cell r="S7274">
            <v>0</v>
          </cell>
          <cell r="T7274">
            <v>5</v>
          </cell>
          <cell r="U7274">
            <v>0</v>
          </cell>
          <cell r="V7274">
            <v>0</v>
          </cell>
          <cell r="W7274">
            <v>30</v>
          </cell>
          <cell r="X7274">
            <v>0</v>
          </cell>
        </row>
        <row r="7275">
          <cell r="A7275" t="str">
            <v>1974100</v>
          </cell>
          <cell r="B7275">
            <v>1</v>
          </cell>
          <cell r="C7275" t="str">
            <v>Heavy Duty Stainless Steel Mirror</v>
          </cell>
          <cell r="D7275" t="str">
            <v>22</v>
          </cell>
          <cell r="E7275" t="str">
            <v>PLEGEN</v>
          </cell>
          <cell r="F7275" t="str">
            <v>PLE</v>
          </cell>
          <cell r="G7275">
            <v>38837</v>
          </cell>
          <cell r="H7275" t="str">
            <v>Active</v>
          </cell>
          <cell r="I7275">
            <v>3</v>
          </cell>
          <cell r="J7275">
            <v>39346</v>
          </cell>
          <cell r="K7275" t="str">
            <v>AC</v>
          </cell>
          <cell r="L7275" t="str">
            <v>RO</v>
          </cell>
          <cell r="M7275" t="str">
            <v>0025</v>
          </cell>
          <cell r="N7275">
            <v>2492.1</v>
          </cell>
          <cell r="O7275">
            <v>0</v>
          </cell>
          <cell r="P7275">
            <v>498.42</v>
          </cell>
          <cell r="Q7275">
            <v>2492.1</v>
          </cell>
          <cell r="R7275">
            <v>0</v>
          </cell>
          <cell r="S7275">
            <v>0</v>
          </cell>
          <cell r="T7275">
            <v>5</v>
          </cell>
          <cell r="U7275">
            <v>0</v>
          </cell>
          <cell r="V7275">
            <v>0</v>
          </cell>
          <cell r="W7275">
            <v>30</v>
          </cell>
          <cell r="X7275">
            <v>0</v>
          </cell>
        </row>
        <row r="7276">
          <cell r="A7276" t="str">
            <v>1974200</v>
          </cell>
          <cell r="B7276">
            <v>1</v>
          </cell>
          <cell r="C7276" t="str">
            <v>Carpark Business</v>
          </cell>
          <cell r="D7276" t="str">
            <v>42</v>
          </cell>
          <cell r="E7276" t="str">
            <v>BUICAR</v>
          </cell>
          <cell r="F7276" t="str">
            <v>BUI</v>
          </cell>
          <cell r="G7276">
            <v>38721</v>
          </cell>
          <cell r="H7276" t="str">
            <v>Active</v>
          </cell>
          <cell r="I7276">
            <v>1</v>
          </cell>
          <cell r="J7276">
            <v>39345</v>
          </cell>
          <cell r="K7276" t="str">
            <v>V</v>
          </cell>
          <cell r="L7276" t="str">
            <v>CP</v>
          </cell>
          <cell r="M7276" t="str">
            <v>0004</v>
          </cell>
          <cell r="N7276">
            <v>70161249.709999993</v>
          </cell>
          <cell r="O7276">
            <v>0</v>
          </cell>
          <cell r="P7276">
            <v>0</v>
          </cell>
          <cell r="Q7276">
            <v>0</v>
          </cell>
          <cell r="R7276">
            <v>70161249.709999993</v>
          </cell>
          <cell r="S7276">
            <v>26779622.32</v>
          </cell>
          <cell r="T7276">
            <v>50</v>
          </cell>
          <cell r="U7276">
            <v>0</v>
          </cell>
          <cell r="V7276">
            <v>50</v>
          </cell>
          <cell r="W7276">
            <v>0</v>
          </cell>
          <cell r="X7276">
            <v>0</v>
          </cell>
        </row>
        <row r="7277">
          <cell r="A7277" t="str">
            <v>1974300</v>
          </cell>
          <cell r="B7277">
            <v>1</v>
          </cell>
          <cell r="C7277" t="str">
            <v>Carpark Fencing</v>
          </cell>
          <cell r="D7277" t="str">
            <v>42</v>
          </cell>
          <cell r="E7277" t="str">
            <v>CVLFEN</v>
          </cell>
          <cell r="F7277" t="str">
            <v>CVL</v>
          </cell>
          <cell r="G7277">
            <v>38868</v>
          </cell>
          <cell r="H7277" t="str">
            <v>Active</v>
          </cell>
          <cell r="I7277">
            <v>1</v>
          </cell>
          <cell r="J7277">
            <v>39349</v>
          </cell>
          <cell r="K7277" t="str">
            <v>V</v>
          </cell>
          <cell r="L7277" t="str">
            <v>CP</v>
          </cell>
          <cell r="M7277" t="str">
            <v>0005</v>
          </cell>
          <cell r="N7277">
            <v>0</v>
          </cell>
          <cell r="O7277">
            <v>0</v>
          </cell>
          <cell r="P7277">
            <v>0</v>
          </cell>
          <cell r="Q7277">
            <v>0</v>
          </cell>
          <cell r="R7277">
            <v>0</v>
          </cell>
          <cell r="S7277">
            <v>0</v>
          </cell>
          <cell r="T7277">
            <v>0</v>
          </cell>
          <cell r="U7277">
            <v>0</v>
          </cell>
          <cell r="V7277">
            <v>0</v>
          </cell>
          <cell r="W7277">
            <v>0</v>
          </cell>
          <cell r="X7277">
            <v>0</v>
          </cell>
        </row>
        <row r="7278">
          <cell r="A7278" t="str">
            <v>1974400</v>
          </cell>
          <cell r="B7278">
            <v>1</v>
          </cell>
          <cell r="C7278" t="str">
            <v>Panasonic 484 Camera</v>
          </cell>
          <cell r="D7278" t="str">
            <v>42</v>
          </cell>
          <cell r="E7278" t="str">
            <v>PLECC</v>
          </cell>
          <cell r="F7278" t="str">
            <v>PLE</v>
          </cell>
          <cell r="G7278">
            <v>38868</v>
          </cell>
          <cell r="H7278" t="str">
            <v>Active</v>
          </cell>
          <cell r="I7278">
            <v>1</v>
          </cell>
          <cell r="J7278">
            <v>39349</v>
          </cell>
          <cell r="K7278" t="str">
            <v>V</v>
          </cell>
          <cell r="L7278" t="str">
            <v>CP</v>
          </cell>
          <cell r="M7278" t="str">
            <v>0005</v>
          </cell>
          <cell r="N7278">
            <v>1425</v>
          </cell>
          <cell r="O7278">
            <v>23.75</v>
          </cell>
          <cell r="P7278">
            <v>285</v>
          </cell>
          <cell r="Q7278">
            <v>1401.25</v>
          </cell>
          <cell r="R7278">
            <v>23.75</v>
          </cell>
          <cell r="S7278">
            <v>0</v>
          </cell>
          <cell r="T7278">
            <v>5</v>
          </cell>
          <cell r="U7278">
            <v>0</v>
          </cell>
          <cell r="V7278">
            <v>0</v>
          </cell>
          <cell r="W7278">
            <v>61</v>
          </cell>
          <cell r="X7278">
            <v>0</v>
          </cell>
        </row>
        <row r="7279">
          <cell r="A7279" t="str">
            <v>1974500</v>
          </cell>
          <cell r="B7279">
            <v>1</v>
          </cell>
          <cell r="C7279" t="str">
            <v>Freestanding LCD Unit</v>
          </cell>
          <cell r="D7279" t="str">
            <v>41</v>
          </cell>
          <cell r="E7279" t="str">
            <v>CMPHAR</v>
          </cell>
          <cell r="F7279" t="str">
            <v>CMP</v>
          </cell>
          <cell r="G7279">
            <v>38868</v>
          </cell>
          <cell r="H7279" t="str">
            <v>Active</v>
          </cell>
          <cell r="I7279">
            <v>2</v>
          </cell>
          <cell r="J7279">
            <v>39349</v>
          </cell>
          <cell r="K7279" t="str">
            <v>R</v>
          </cell>
          <cell r="L7279" t="str">
            <v>TM</v>
          </cell>
          <cell r="M7279" t="str">
            <v>0136</v>
          </cell>
          <cell r="N7279">
            <v>36468.94</v>
          </cell>
          <cell r="O7279">
            <v>0</v>
          </cell>
          <cell r="P7279">
            <v>0</v>
          </cell>
          <cell r="Q7279">
            <v>36468.94</v>
          </cell>
          <cell r="R7279">
            <v>0</v>
          </cell>
          <cell r="S7279">
            <v>0</v>
          </cell>
          <cell r="T7279">
            <v>3</v>
          </cell>
          <cell r="U7279">
            <v>0</v>
          </cell>
          <cell r="V7279">
            <v>0</v>
          </cell>
          <cell r="W7279">
            <v>0</v>
          </cell>
          <cell r="X7279">
            <v>0</v>
          </cell>
        </row>
        <row r="7280">
          <cell r="A7280" t="str">
            <v>1974600</v>
          </cell>
          <cell r="B7280">
            <v>1</v>
          </cell>
          <cell r="C7280" t="str">
            <v>Central Management System</v>
          </cell>
          <cell r="D7280" t="str">
            <v>41</v>
          </cell>
          <cell r="E7280" t="str">
            <v>CMPSOF</v>
          </cell>
          <cell r="F7280" t="str">
            <v>CMP</v>
          </cell>
          <cell r="G7280">
            <v>38868</v>
          </cell>
          <cell r="H7280" t="str">
            <v>Active</v>
          </cell>
          <cell r="I7280">
            <v>1</v>
          </cell>
          <cell r="J7280">
            <v>39349</v>
          </cell>
          <cell r="K7280" t="str">
            <v>C</v>
          </cell>
          <cell r="L7280" t="str">
            <v>TM</v>
          </cell>
          <cell r="M7280" t="str">
            <v>0136</v>
          </cell>
          <cell r="N7280">
            <v>5530.47</v>
          </cell>
          <cell r="O7280">
            <v>0</v>
          </cell>
          <cell r="P7280">
            <v>0</v>
          </cell>
          <cell r="Q7280">
            <v>5530.47</v>
          </cell>
          <cell r="R7280">
            <v>0</v>
          </cell>
          <cell r="S7280">
            <v>0</v>
          </cell>
          <cell r="T7280">
            <v>3</v>
          </cell>
          <cell r="U7280">
            <v>0</v>
          </cell>
          <cell r="V7280">
            <v>0</v>
          </cell>
          <cell r="W7280">
            <v>0</v>
          </cell>
          <cell r="X7280">
            <v>0</v>
          </cell>
        </row>
        <row r="7281">
          <cell r="A7281" t="str">
            <v>1974700</v>
          </cell>
          <cell r="B7281">
            <v>1</v>
          </cell>
          <cell r="C7281" t="str">
            <v>Europcar Rental Booth Electrical Works</v>
          </cell>
          <cell r="D7281" t="str">
            <v>42</v>
          </cell>
          <cell r="E7281" t="str">
            <v>BASELC</v>
          </cell>
          <cell r="F7281" t="str">
            <v>BAS</v>
          </cell>
          <cell r="G7281">
            <v>38868</v>
          </cell>
          <cell r="H7281" t="str">
            <v>Active</v>
          </cell>
          <cell r="I7281">
            <v>1</v>
          </cell>
          <cell r="J7281">
            <v>39349</v>
          </cell>
          <cell r="K7281" t="str">
            <v>C</v>
          </cell>
          <cell r="L7281" t="str">
            <v>TM</v>
          </cell>
          <cell r="M7281" t="str">
            <v>0037</v>
          </cell>
          <cell r="N7281">
            <v>4499.5600000000004</v>
          </cell>
          <cell r="O7281">
            <v>16.98</v>
          </cell>
          <cell r="P7281">
            <v>203.76</v>
          </cell>
          <cell r="Q7281">
            <v>407.52</v>
          </cell>
          <cell r="R7281">
            <v>4092.04</v>
          </cell>
          <cell r="S7281">
            <v>402.51</v>
          </cell>
          <cell r="T7281">
            <v>22</v>
          </cell>
          <cell r="U7281">
            <v>30</v>
          </cell>
          <cell r="V7281">
            <v>20</v>
          </cell>
          <cell r="W7281">
            <v>30</v>
          </cell>
          <cell r="X7281">
            <v>0</v>
          </cell>
        </row>
        <row r="7282">
          <cell r="A7282" t="str">
            <v>1974800</v>
          </cell>
          <cell r="B7282">
            <v>1</v>
          </cell>
          <cell r="C7282" t="str">
            <v>Europcar Rental Booth Electrical Works</v>
          </cell>
          <cell r="D7282" t="str">
            <v>42</v>
          </cell>
          <cell r="E7282" t="str">
            <v>BASPAR</v>
          </cell>
          <cell r="F7282" t="str">
            <v>BAS</v>
          </cell>
          <cell r="G7282">
            <v>38868</v>
          </cell>
          <cell r="H7282" t="str">
            <v>Active</v>
          </cell>
          <cell r="I7282">
            <v>1</v>
          </cell>
          <cell r="J7282">
            <v>39349</v>
          </cell>
          <cell r="K7282" t="str">
            <v>C</v>
          </cell>
          <cell r="L7282" t="str">
            <v>TM</v>
          </cell>
          <cell r="M7282" t="str">
            <v>0037</v>
          </cell>
          <cell r="N7282">
            <v>2823.63</v>
          </cell>
          <cell r="O7282">
            <v>13.83</v>
          </cell>
          <cell r="P7282">
            <v>165.3</v>
          </cell>
          <cell r="Q7282">
            <v>330.6</v>
          </cell>
          <cell r="R7282">
            <v>2493.0300000000002</v>
          </cell>
          <cell r="S7282">
            <v>252.59</v>
          </cell>
          <cell r="T7282">
            <v>17</v>
          </cell>
          <cell r="U7282">
            <v>30</v>
          </cell>
          <cell r="V7282">
            <v>15</v>
          </cell>
          <cell r="W7282">
            <v>30</v>
          </cell>
          <cell r="X7282">
            <v>0</v>
          </cell>
        </row>
        <row r="7283">
          <cell r="A7283" t="str">
            <v>1974900</v>
          </cell>
          <cell r="B7283">
            <v>1</v>
          </cell>
          <cell r="C7283" t="str">
            <v>Value Carpark Signage</v>
          </cell>
          <cell r="D7283" t="str">
            <v>42</v>
          </cell>
          <cell r="E7283" t="str">
            <v>CVLSIG</v>
          </cell>
          <cell r="F7283" t="str">
            <v>CVL</v>
          </cell>
          <cell r="G7283">
            <v>38868</v>
          </cell>
          <cell r="H7283" t="str">
            <v>Active</v>
          </cell>
          <cell r="I7283">
            <v>1</v>
          </cell>
          <cell r="J7283">
            <v>39349</v>
          </cell>
          <cell r="K7283" t="str">
            <v>V</v>
          </cell>
          <cell r="L7283" t="str">
            <v>CP</v>
          </cell>
          <cell r="M7283" t="str">
            <v>0005</v>
          </cell>
          <cell r="N7283">
            <v>0</v>
          </cell>
          <cell r="O7283">
            <v>0</v>
          </cell>
          <cell r="P7283">
            <v>0</v>
          </cell>
          <cell r="Q7283">
            <v>0</v>
          </cell>
          <cell r="R7283">
            <v>0</v>
          </cell>
          <cell r="S7283">
            <v>0</v>
          </cell>
          <cell r="T7283">
            <v>9</v>
          </cell>
          <cell r="U7283">
            <v>253</v>
          </cell>
          <cell r="V7283">
            <v>9</v>
          </cell>
          <cell r="W7283">
            <v>253</v>
          </cell>
          <cell r="X7283">
            <v>0</v>
          </cell>
        </row>
        <row r="7284">
          <cell r="A7284" t="str">
            <v>1975000</v>
          </cell>
          <cell r="B7284">
            <v>1</v>
          </cell>
          <cell r="C7284" t="str">
            <v>ICOM M302 Marine Radio</v>
          </cell>
          <cell r="D7284" t="str">
            <v>66</v>
          </cell>
          <cell r="E7284" t="str">
            <v>COMPHO</v>
          </cell>
          <cell r="F7284" t="str">
            <v>COM</v>
          </cell>
          <cell r="G7284">
            <v>38868</v>
          </cell>
          <cell r="H7284" t="str">
            <v>Active</v>
          </cell>
          <cell r="I7284">
            <v>1</v>
          </cell>
          <cell r="J7284">
            <v>39349</v>
          </cell>
          <cell r="K7284" t="str">
            <v>AC</v>
          </cell>
          <cell r="L7284" t="str">
            <v>NA</v>
          </cell>
          <cell r="M7284" t="str">
            <v>0032</v>
          </cell>
          <cell r="N7284">
            <v>592.5</v>
          </cell>
          <cell r="O7284">
            <v>0</v>
          </cell>
          <cell r="P7284">
            <v>0</v>
          </cell>
          <cell r="Q7284">
            <v>592.5</v>
          </cell>
          <cell r="R7284">
            <v>0</v>
          </cell>
          <cell r="S7284">
            <v>0</v>
          </cell>
          <cell r="T7284">
            <v>3</v>
          </cell>
          <cell r="U7284">
            <v>0</v>
          </cell>
          <cell r="V7284">
            <v>0</v>
          </cell>
          <cell r="W7284">
            <v>0</v>
          </cell>
          <cell r="X7284">
            <v>0</v>
          </cell>
        </row>
        <row r="7285">
          <cell r="A7285" t="str">
            <v>1975100</v>
          </cell>
          <cell r="B7285">
            <v>1</v>
          </cell>
          <cell r="C7285" t="str">
            <v>9.0kg ABE DP Fire Extinguisher</v>
          </cell>
          <cell r="D7285" t="str">
            <v>66</v>
          </cell>
          <cell r="E7285" t="str">
            <v>PLEFIR</v>
          </cell>
          <cell r="F7285" t="str">
            <v>PLE</v>
          </cell>
          <cell r="G7285">
            <v>38868</v>
          </cell>
          <cell r="H7285" t="str">
            <v>Active</v>
          </cell>
          <cell r="I7285">
            <v>2</v>
          </cell>
          <cell r="J7285">
            <v>39349</v>
          </cell>
          <cell r="K7285" t="str">
            <v>AC</v>
          </cell>
          <cell r="L7285" t="str">
            <v>NA</v>
          </cell>
          <cell r="M7285" t="str">
            <v>0032</v>
          </cell>
          <cell r="N7285">
            <v>520</v>
          </cell>
          <cell r="O7285">
            <v>8.6300000000000008</v>
          </cell>
          <cell r="P7285">
            <v>104</v>
          </cell>
          <cell r="Q7285">
            <v>511.33</v>
          </cell>
          <cell r="R7285">
            <v>8.67</v>
          </cell>
          <cell r="S7285">
            <v>0</v>
          </cell>
          <cell r="T7285">
            <v>5</v>
          </cell>
          <cell r="U7285">
            <v>0</v>
          </cell>
          <cell r="V7285">
            <v>0</v>
          </cell>
          <cell r="W7285">
            <v>61</v>
          </cell>
          <cell r="X7285">
            <v>0</v>
          </cell>
        </row>
        <row r="7286">
          <cell r="A7286" t="str">
            <v>1975200</v>
          </cell>
          <cell r="B7286">
            <v>1</v>
          </cell>
          <cell r="C7286" t="str">
            <v>Euro PL Subhyqua Vac MEC 623 PL Pump</v>
          </cell>
          <cell r="D7286" t="str">
            <v>66</v>
          </cell>
          <cell r="E7286" t="str">
            <v>PLEFIR</v>
          </cell>
          <cell r="F7286" t="str">
            <v>PLE</v>
          </cell>
          <cell r="G7286">
            <v>38868</v>
          </cell>
          <cell r="H7286" t="str">
            <v>Active</v>
          </cell>
          <cell r="I7286">
            <v>1</v>
          </cell>
          <cell r="J7286">
            <v>39349</v>
          </cell>
          <cell r="K7286" t="str">
            <v>AC</v>
          </cell>
          <cell r="L7286" t="str">
            <v>NA</v>
          </cell>
          <cell r="M7286" t="str">
            <v>0032</v>
          </cell>
          <cell r="N7286">
            <v>1784.15</v>
          </cell>
          <cell r="O7286">
            <v>29.69</v>
          </cell>
          <cell r="P7286">
            <v>356.83</v>
          </cell>
          <cell r="Q7286">
            <v>1754.41</v>
          </cell>
          <cell r="R7286">
            <v>29.74</v>
          </cell>
          <cell r="S7286">
            <v>0</v>
          </cell>
          <cell r="T7286">
            <v>5</v>
          </cell>
          <cell r="U7286">
            <v>0</v>
          </cell>
          <cell r="V7286">
            <v>0</v>
          </cell>
          <cell r="W7286">
            <v>61</v>
          </cell>
          <cell r="X7286">
            <v>0</v>
          </cell>
        </row>
        <row r="7287">
          <cell r="A7287" t="str">
            <v>1975300</v>
          </cell>
          <cell r="B7287">
            <v>1</v>
          </cell>
          <cell r="C7287" t="str">
            <v>Paratech Airgun 40SC Kit</v>
          </cell>
          <cell r="D7287" t="str">
            <v>66</v>
          </cell>
          <cell r="E7287" t="str">
            <v>PLEFIR</v>
          </cell>
          <cell r="F7287" t="str">
            <v>PLE</v>
          </cell>
          <cell r="G7287">
            <v>38868</v>
          </cell>
          <cell r="H7287" t="str">
            <v>Active</v>
          </cell>
          <cell r="I7287">
            <v>1</v>
          </cell>
          <cell r="J7287">
            <v>39349</v>
          </cell>
          <cell r="K7287" t="str">
            <v>AC</v>
          </cell>
          <cell r="L7287" t="str">
            <v>NA</v>
          </cell>
          <cell r="M7287" t="str">
            <v>0032</v>
          </cell>
          <cell r="N7287">
            <v>10999</v>
          </cell>
          <cell r="O7287">
            <v>183.28</v>
          </cell>
          <cell r="P7287">
            <v>2199.8000000000002</v>
          </cell>
          <cell r="Q7287">
            <v>10815.68</v>
          </cell>
          <cell r="R7287">
            <v>183.32</v>
          </cell>
          <cell r="S7287">
            <v>0</v>
          </cell>
          <cell r="T7287">
            <v>5</v>
          </cell>
          <cell r="U7287">
            <v>0</v>
          </cell>
          <cell r="V7287">
            <v>0</v>
          </cell>
          <cell r="W7287">
            <v>61</v>
          </cell>
          <cell r="X7287">
            <v>0</v>
          </cell>
        </row>
        <row r="7288">
          <cell r="A7288" t="str">
            <v>1975400</v>
          </cell>
          <cell r="B7288">
            <v>1</v>
          </cell>
          <cell r="C7288" t="str">
            <v>Ventmaster 3120k</v>
          </cell>
          <cell r="D7288" t="str">
            <v>66</v>
          </cell>
          <cell r="E7288" t="str">
            <v>PLEFIR</v>
          </cell>
          <cell r="F7288" t="str">
            <v>PLE</v>
          </cell>
          <cell r="G7288">
            <v>38868</v>
          </cell>
          <cell r="H7288" t="str">
            <v>Active</v>
          </cell>
          <cell r="I7288">
            <v>1</v>
          </cell>
          <cell r="J7288">
            <v>39349</v>
          </cell>
          <cell r="K7288" t="str">
            <v>AC</v>
          </cell>
          <cell r="L7288" t="str">
            <v>NA</v>
          </cell>
          <cell r="M7288" t="str">
            <v>0032</v>
          </cell>
          <cell r="N7288">
            <v>3953</v>
          </cell>
          <cell r="O7288">
            <v>65.92</v>
          </cell>
          <cell r="P7288">
            <v>790.6</v>
          </cell>
          <cell r="Q7288">
            <v>3887.12</v>
          </cell>
          <cell r="R7288">
            <v>65.88</v>
          </cell>
          <cell r="S7288">
            <v>0</v>
          </cell>
          <cell r="T7288">
            <v>5</v>
          </cell>
          <cell r="U7288">
            <v>0</v>
          </cell>
          <cell r="V7288">
            <v>0</v>
          </cell>
          <cell r="W7288">
            <v>61</v>
          </cell>
          <cell r="X7288">
            <v>0</v>
          </cell>
        </row>
        <row r="7289">
          <cell r="A7289" t="str">
            <v>1975500</v>
          </cell>
          <cell r="B7289">
            <v>1</v>
          </cell>
          <cell r="C7289" t="str">
            <v>Smartlist Builder</v>
          </cell>
          <cell r="D7289" t="str">
            <v>80</v>
          </cell>
          <cell r="E7289" t="str">
            <v>CMPSOF</v>
          </cell>
          <cell r="F7289" t="str">
            <v>CMP</v>
          </cell>
          <cell r="G7289">
            <v>38868</v>
          </cell>
          <cell r="H7289" t="str">
            <v>Active</v>
          </cell>
          <cell r="I7289">
            <v>1</v>
          </cell>
          <cell r="J7289">
            <v>39349</v>
          </cell>
          <cell r="K7289" t="str">
            <v>X</v>
          </cell>
          <cell r="L7289" t="str">
            <v>TN</v>
          </cell>
          <cell r="M7289" t="str">
            <v>0034</v>
          </cell>
          <cell r="N7289">
            <v>1816</v>
          </cell>
          <cell r="O7289">
            <v>0</v>
          </cell>
          <cell r="P7289">
            <v>0</v>
          </cell>
          <cell r="Q7289">
            <v>1816</v>
          </cell>
          <cell r="R7289">
            <v>0</v>
          </cell>
          <cell r="S7289">
            <v>0</v>
          </cell>
          <cell r="T7289">
            <v>3</v>
          </cell>
          <cell r="U7289">
            <v>0</v>
          </cell>
          <cell r="V7289">
            <v>0</v>
          </cell>
          <cell r="W7289">
            <v>0</v>
          </cell>
          <cell r="X7289">
            <v>0</v>
          </cell>
        </row>
        <row r="7290">
          <cell r="A7290" t="str">
            <v>1975600</v>
          </cell>
          <cell r="B7290">
            <v>1</v>
          </cell>
          <cell r="C7290" t="str">
            <v>Job Cost Software</v>
          </cell>
          <cell r="D7290" t="str">
            <v>80</v>
          </cell>
          <cell r="E7290" t="str">
            <v>CMPSOF</v>
          </cell>
          <cell r="F7290" t="str">
            <v>CMP</v>
          </cell>
          <cell r="G7290">
            <v>38868</v>
          </cell>
          <cell r="H7290" t="str">
            <v>Active</v>
          </cell>
          <cell r="I7290">
            <v>1</v>
          </cell>
          <cell r="J7290">
            <v>39349</v>
          </cell>
          <cell r="K7290" t="str">
            <v>X</v>
          </cell>
          <cell r="L7290" t="str">
            <v>TN</v>
          </cell>
          <cell r="M7290" t="str">
            <v>0034</v>
          </cell>
          <cell r="N7290">
            <v>12924</v>
          </cell>
          <cell r="O7290">
            <v>0</v>
          </cell>
          <cell r="P7290">
            <v>0</v>
          </cell>
          <cell r="Q7290">
            <v>12924</v>
          </cell>
          <cell r="R7290">
            <v>0</v>
          </cell>
          <cell r="S7290">
            <v>0</v>
          </cell>
          <cell r="T7290">
            <v>3</v>
          </cell>
          <cell r="U7290">
            <v>0</v>
          </cell>
          <cell r="V7290">
            <v>0</v>
          </cell>
          <cell r="W7290">
            <v>0</v>
          </cell>
          <cell r="X7290">
            <v>0</v>
          </cell>
        </row>
        <row r="7291">
          <cell r="A7291" t="str">
            <v>1975700</v>
          </cell>
          <cell r="B7291">
            <v>1</v>
          </cell>
          <cell r="C7291" t="str">
            <v>Check-In Counter Barriers</v>
          </cell>
          <cell r="D7291" t="str">
            <v>34</v>
          </cell>
          <cell r="E7291" t="str">
            <v>BASSEC</v>
          </cell>
          <cell r="F7291" t="str">
            <v>BAS</v>
          </cell>
          <cell r="G7291">
            <v>38898</v>
          </cell>
          <cell r="H7291" t="str">
            <v>Active</v>
          </cell>
          <cell r="I7291">
            <v>1</v>
          </cell>
          <cell r="J7291">
            <v>39349</v>
          </cell>
          <cell r="K7291" t="str">
            <v>TIP/TD</v>
          </cell>
          <cell r="L7291" t="str">
            <v>TM</v>
          </cell>
          <cell r="M7291" t="str">
            <v>0124</v>
          </cell>
          <cell r="N7291">
            <v>21629.52</v>
          </cell>
          <cell r="O7291">
            <v>81.34</v>
          </cell>
          <cell r="P7291">
            <v>975.75</v>
          </cell>
          <cell r="Q7291">
            <v>1951.5</v>
          </cell>
          <cell r="R7291">
            <v>19678.02</v>
          </cell>
          <cell r="S7291">
            <v>1934.88</v>
          </cell>
          <cell r="T7291">
            <v>22</v>
          </cell>
          <cell r="U7291">
            <v>61</v>
          </cell>
          <cell r="V7291">
            <v>20</v>
          </cell>
          <cell r="W7291">
            <v>61</v>
          </cell>
          <cell r="X7291">
            <v>0</v>
          </cell>
        </row>
        <row r="7292">
          <cell r="A7292" t="str">
            <v>1975800</v>
          </cell>
          <cell r="B7292">
            <v>1</v>
          </cell>
          <cell r="C7292" t="str">
            <v>Cigarette Butt Bins</v>
          </cell>
          <cell r="D7292" t="str">
            <v>34</v>
          </cell>
          <cell r="E7292" t="str">
            <v>PLEGEN</v>
          </cell>
          <cell r="F7292" t="str">
            <v>PLE</v>
          </cell>
          <cell r="G7292">
            <v>38898</v>
          </cell>
          <cell r="H7292" t="str">
            <v>Active</v>
          </cell>
          <cell r="I7292">
            <v>10</v>
          </cell>
          <cell r="J7292">
            <v>39349</v>
          </cell>
          <cell r="K7292" t="str">
            <v>TCOM</v>
          </cell>
          <cell r="L7292" t="str">
            <v>TM</v>
          </cell>
          <cell r="M7292" t="str">
            <v>0001</v>
          </cell>
          <cell r="N7292">
            <v>1799.8</v>
          </cell>
          <cell r="O7292">
            <v>21.38</v>
          </cell>
          <cell r="P7292">
            <v>257.11</v>
          </cell>
          <cell r="Q7292">
            <v>1242.7</v>
          </cell>
          <cell r="R7292">
            <v>557.1</v>
          </cell>
          <cell r="S7292">
            <v>0</v>
          </cell>
          <cell r="T7292">
            <v>7</v>
          </cell>
          <cell r="U7292">
            <v>0</v>
          </cell>
          <cell r="V7292">
            <v>2</v>
          </cell>
          <cell r="W7292">
            <v>91</v>
          </cell>
          <cell r="X7292">
            <v>0</v>
          </cell>
        </row>
        <row r="7293">
          <cell r="A7293" t="str">
            <v>1975900</v>
          </cell>
          <cell r="B7293">
            <v>1</v>
          </cell>
          <cell r="C7293" t="str">
            <v>E4 Waste Oil Pump</v>
          </cell>
          <cell r="D7293" t="str">
            <v>66</v>
          </cell>
          <cell r="E7293" t="str">
            <v>PLEFIR</v>
          </cell>
          <cell r="F7293" t="str">
            <v>PLE</v>
          </cell>
          <cell r="G7293">
            <v>38898</v>
          </cell>
          <cell r="H7293" t="str">
            <v>Active</v>
          </cell>
          <cell r="I7293">
            <v>1</v>
          </cell>
          <cell r="J7293">
            <v>39349</v>
          </cell>
          <cell r="K7293" t="str">
            <v>AC</v>
          </cell>
          <cell r="L7293" t="str">
            <v>NA</v>
          </cell>
          <cell r="M7293" t="str">
            <v>0032</v>
          </cell>
          <cell r="N7293">
            <v>2320.16</v>
          </cell>
          <cell r="O7293">
            <v>38.659999999999997</v>
          </cell>
          <cell r="P7293">
            <v>464.03</v>
          </cell>
          <cell r="Q7293">
            <v>2242.81</v>
          </cell>
          <cell r="R7293">
            <v>77.349999999999994</v>
          </cell>
          <cell r="S7293">
            <v>0</v>
          </cell>
          <cell r="T7293">
            <v>5</v>
          </cell>
          <cell r="U7293">
            <v>0</v>
          </cell>
          <cell r="V7293">
            <v>0</v>
          </cell>
          <cell r="W7293">
            <v>91</v>
          </cell>
          <cell r="X7293">
            <v>0</v>
          </cell>
        </row>
        <row r="7294">
          <cell r="A7294" t="str">
            <v>1976000</v>
          </cell>
          <cell r="B7294">
            <v>1</v>
          </cell>
          <cell r="C7294" t="str">
            <v>Mounted Trolley Signs</v>
          </cell>
          <cell r="D7294" t="str">
            <v>42</v>
          </cell>
          <cell r="E7294" t="str">
            <v>CVLSIG</v>
          </cell>
          <cell r="F7294" t="str">
            <v>CVL</v>
          </cell>
          <cell r="G7294">
            <v>38898</v>
          </cell>
          <cell r="H7294" t="str">
            <v>Active</v>
          </cell>
          <cell r="I7294">
            <v>12</v>
          </cell>
          <cell r="J7294">
            <v>39349</v>
          </cell>
          <cell r="K7294" t="str">
            <v>V</v>
          </cell>
          <cell r="L7294" t="str">
            <v>CP</v>
          </cell>
          <cell r="M7294" t="str">
            <v>0004</v>
          </cell>
          <cell r="N7294">
            <v>0</v>
          </cell>
          <cell r="O7294">
            <v>0</v>
          </cell>
          <cell r="P7294">
            <v>0</v>
          </cell>
          <cell r="Q7294">
            <v>0</v>
          </cell>
          <cell r="R7294">
            <v>0</v>
          </cell>
          <cell r="S7294">
            <v>0</v>
          </cell>
          <cell r="T7294">
            <v>9</v>
          </cell>
          <cell r="U7294">
            <v>253</v>
          </cell>
          <cell r="V7294">
            <v>9</v>
          </cell>
          <cell r="W7294">
            <v>253</v>
          </cell>
          <cell r="X7294">
            <v>0</v>
          </cell>
        </row>
        <row r="7295">
          <cell r="A7295" t="str">
            <v>1976100</v>
          </cell>
          <cell r="B7295">
            <v>1</v>
          </cell>
          <cell r="C7295" t="str">
            <v>Shuttle Sign</v>
          </cell>
          <cell r="D7295" t="str">
            <v>42</v>
          </cell>
          <cell r="E7295" t="str">
            <v>CVLSIG</v>
          </cell>
          <cell r="F7295" t="str">
            <v>CVL</v>
          </cell>
          <cell r="G7295">
            <v>38898</v>
          </cell>
          <cell r="H7295" t="str">
            <v>Active</v>
          </cell>
          <cell r="I7295">
            <v>1</v>
          </cell>
          <cell r="J7295">
            <v>39349</v>
          </cell>
          <cell r="K7295" t="str">
            <v>V</v>
          </cell>
          <cell r="L7295" t="str">
            <v>CP</v>
          </cell>
          <cell r="M7295" t="str">
            <v>0004</v>
          </cell>
          <cell r="N7295">
            <v>0</v>
          </cell>
          <cell r="O7295">
            <v>0</v>
          </cell>
          <cell r="P7295">
            <v>0</v>
          </cell>
          <cell r="Q7295">
            <v>0</v>
          </cell>
          <cell r="R7295">
            <v>0</v>
          </cell>
          <cell r="S7295">
            <v>0</v>
          </cell>
          <cell r="T7295">
            <v>9</v>
          </cell>
          <cell r="U7295">
            <v>253</v>
          </cell>
          <cell r="V7295">
            <v>9</v>
          </cell>
          <cell r="W7295">
            <v>253</v>
          </cell>
          <cell r="X7295">
            <v>0</v>
          </cell>
        </row>
        <row r="7296">
          <cell r="A7296" t="str">
            <v>1976200</v>
          </cell>
          <cell r="B7296">
            <v>1</v>
          </cell>
          <cell r="C7296" t="str">
            <v>Fuji FinePix S5600 Camera + 512MB Memory</v>
          </cell>
          <cell r="D7296" t="str">
            <v>80</v>
          </cell>
          <cell r="E7296" t="str">
            <v>PLECC</v>
          </cell>
          <cell r="F7296" t="str">
            <v>PLE</v>
          </cell>
          <cell r="G7296">
            <v>38898</v>
          </cell>
          <cell r="H7296" t="str">
            <v>Active</v>
          </cell>
          <cell r="I7296">
            <v>1</v>
          </cell>
          <cell r="J7296">
            <v>39349</v>
          </cell>
          <cell r="K7296" t="str">
            <v>X</v>
          </cell>
          <cell r="L7296" t="str">
            <v>TN</v>
          </cell>
          <cell r="M7296" t="str">
            <v>0034</v>
          </cell>
          <cell r="N7296">
            <v>619.32000000000005</v>
          </cell>
          <cell r="O7296">
            <v>0</v>
          </cell>
          <cell r="P7296">
            <v>0</v>
          </cell>
          <cell r="Q7296">
            <v>619.32000000000005</v>
          </cell>
          <cell r="R7296">
            <v>0</v>
          </cell>
          <cell r="S7296">
            <v>0</v>
          </cell>
          <cell r="T7296">
            <v>3</v>
          </cell>
          <cell r="U7296">
            <v>0</v>
          </cell>
          <cell r="V7296">
            <v>0</v>
          </cell>
          <cell r="W7296">
            <v>0</v>
          </cell>
          <cell r="X7296">
            <v>0</v>
          </cell>
        </row>
        <row r="7297">
          <cell r="A7297" t="str">
            <v>1976300</v>
          </cell>
          <cell r="B7297">
            <v>1</v>
          </cell>
          <cell r="C7297" t="str">
            <v>35 Bridge Street Land</v>
          </cell>
          <cell r="D7297" t="str">
            <v>24</v>
          </cell>
          <cell r="E7297" t="str">
            <v>LAN</v>
          </cell>
          <cell r="F7297" t="str">
            <v>LAN</v>
          </cell>
          <cell r="G7297">
            <v>38898</v>
          </cell>
          <cell r="H7297" t="str">
            <v>Active</v>
          </cell>
          <cell r="I7297">
            <v>725</v>
          </cell>
          <cell r="J7297">
            <v>39349</v>
          </cell>
          <cell r="K7297" t="str">
            <v>AL</v>
          </cell>
          <cell r="L7297" t="str">
            <v>HO</v>
          </cell>
          <cell r="M7297" t="str">
            <v>0035</v>
          </cell>
          <cell r="N7297">
            <v>270000</v>
          </cell>
          <cell r="O7297">
            <v>0</v>
          </cell>
          <cell r="P7297">
            <v>0</v>
          </cell>
          <cell r="Q7297">
            <v>0</v>
          </cell>
          <cell r="R7297">
            <v>270000</v>
          </cell>
          <cell r="S7297">
            <v>55000</v>
          </cell>
          <cell r="T7297">
            <v>0</v>
          </cell>
          <cell r="U7297">
            <v>0</v>
          </cell>
          <cell r="V7297">
            <v>0</v>
          </cell>
          <cell r="W7297">
            <v>0</v>
          </cell>
          <cell r="X7297">
            <v>0</v>
          </cell>
        </row>
        <row r="7298">
          <cell r="A7298" t="str">
            <v>1976400</v>
          </cell>
          <cell r="B7298">
            <v>1</v>
          </cell>
          <cell r="C7298" t="str">
            <v>35 Bridge Street Building</v>
          </cell>
          <cell r="D7298" t="str">
            <v>24</v>
          </cell>
          <cell r="E7298" t="str">
            <v>BUIHOU</v>
          </cell>
          <cell r="F7298" t="str">
            <v>BUI</v>
          </cell>
          <cell r="G7298">
            <v>38898</v>
          </cell>
          <cell r="H7298" t="str">
            <v>Active</v>
          </cell>
          <cell r="I7298">
            <v>1</v>
          </cell>
          <cell r="J7298">
            <v>39349</v>
          </cell>
          <cell r="K7298" t="str">
            <v>AL</v>
          </cell>
          <cell r="L7298" t="str">
            <v>HO</v>
          </cell>
          <cell r="M7298" t="str">
            <v>0035</v>
          </cell>
          <cell r="N7298">
            <v>285083.34000000003</v>
          </cell>
          <cell r="O7298">
            <v>598.85</v>
          </cell>
          <cell r="P7298">
            <v>7186.64</v>
          </cell>
          <cell r="Q7298">
            <v>14373.28</v>
          </cell>
          <cell r="R7298">
            <v>270710.06</v>
          </cell>
          <cell r="S7298">
            <v>11009.81</v>
          </cell>
          <cell r="T7298">
            <v>39</v>
          </cell>
          <cell r="U7298">
            <v>244</v>
          </cell>
          <cell r="V7298">
            <v>37</v>
          </cell>
          <cell r="W7298">
            <v>244</v>
          </cell>
          <cell r="X7298">
            <v>0</v>
          </cell>
        </row>
        <row r="7299">
          <cell r="A7299" t="str">
            <v>1976500</v>
          </cell>
          <cell r="B7299">
            <v>1</v>
          </cell>
          <cell r="C7299" t="str">
            <v>Samsung 32" LCD TV + Brackets</v>
          </cell>
          <cell r="D7299" t="str">
            <v>34</v>
          </cell>
          <cell r="E7299" t="str">
            <v>CMPFID</v>
          </cell>
          <cell r="F7299" t="str">
            <v>CMP</v>
          </cell>
          <cell r="G7299">
            <v>38929</v>
          </cell>
          <cell r="H7299" t="str">
            <v>Active</v>
          </cell>
          <cell r="I7299">
            <v>2</v>
          </cell>
          <cell r="J7299">
            <v>39349</v>
          </cell>
          <cell r="K7299" t="str">
            <v>TDP</v>
          </cell>
          <cell r="L7299" t="str">
            <v>TW</v>
          </cell>
          <cell r="M7299" t="str">
            <v>0002</v>
          </cell>
          <cell r="N7299">
            <v>3144.12</v>
          </cell>
          <cell r="O7299">
            <v>0</v>
          </cell>
          <cell r="P7299">
            <v>0</v>
          </cell>
          <cell r="Q7299">
            <v>3144.12</v>
          </cell>
          <cell r="R7299">
            <v>0</v>
          </cell>
          <cell r="S7299">
            <v>0</v>
          </cell>
          <cell r="T7299">
            <v>3</v>
          </cell>
          <cell r="U7299">
            <v>0</v>
          </cell>
          <cell r="V7299">
            <v>0</v>
          </cell>
          <cell r="W7299">
            <v>0</v>
          </cell>
          <cell r="X7299">
            <v>0</v>
          </cell>
        </row>
        <row r="7300">
          <cell r="A7300" t="str">
            <v>1976600</v>
          </cell>
          <cell r="B7300">
            <v>1</v>
          </cell>
          <cell r="C7300" t="str">
            <v>Samsung 32" LCD TV + Brackets</v>
          </cell>
          <cell r="D7300" t="str">
            <v>34</v>
          </cell>
          <cell r="E7300" t="str">
            <v>CMPFID</v>
          </cell>
          <cell r="F7300" t="str">
            <v>CMP</v>
          </cell>
          <cell r="G7300">
            <v>38929</v>
          </cell>
          <cell r="H7300" t="str">
            <v>Active</v>
          </cell>
          <cell r="I7300">
            <v>4</v>
          </cell>
          <cell r="J7300">
            <v>39349</v>
          </cell>
          <cell r="K7300" t="str">
            <v>R</v>
          </cell>
          <cell r="L7300" t="str">
            <v>TL</v>
          </cell>
          <cell r="M7300" t="str">
            <v>0101</v>
          </cell>
          <cell r="N7300">
            <v>6466.24</v>
          </cell>
          <cell r="O7300">
            <v>0</v>
          </cell>
          <cell r="P7300">
            <v>0</v>
          </cell>
          <cell r="Q7300">
            <v>6466.24</v>
          </cell>
          <cell r="R7300">
            <v>0</v>
          </cell>
          <cell r="S7300">
            <v>0</v>
          </cell>
          <cell r="T7300">
            <v>3</v>
          </cell>
          <cell r="U7300">
            <v>0</v>
          </cell>
          <cell r="V7300">
            <v>0</v>
          </cell>
          <cell r="W7300">
            <v>0</v>
          </cell>
          <cell r="X7300">
            <v>0</v>
          </cell>
        </row>
        <row r="7301">
          <cell r="A7301" t="str">
            <v>1976700</v>
          </cell>
          <cell r="B7301">
            <v>1</v>
          </cell>
          <cell r="C7301" t="str">
            <v>LG 37" LCD TV + Brackets</v>
          </cell>
          <cell r="D7301" t="str">
            <v>34</v>
          </cell>
          <cell r="E7301" t="str">
            <v>CMPFID</v>
          </cell>
          <cell r="F7301" t="str">
            <v>CMP</v>
          </cell>
          <cell r="G7301">
            <v>38929</v>
          </cell>
          <cell r="H7301" t="str">
            <v>Active</v>
          </cell>
          <cell r="I7301">
            <v>2</v>
          </cell>
          <cell r="J7301">
            <v>39349</v>
          </cell>
          <cell r="K7301" t="str">
            <v>TDP</v>
          </cell>
          <cell r="L7301" t="str">
            <v>TW</v>
          </cell>
          <cell r="M7301" t="str">
            <v>0109</v>
          </cell>
          <cell r="N7301">
            <v>6760.6</v>
          </cell>
          <cell r="O7301">
            <v>0</v>
          </cell>
          <cell r="P7301">
            <v>0</v>
          </cell>
          <cell r="Q7301">
            <v>6760.6</v>
          </cell>
          <cell r="R7301">
            <v>0</v>
          </cell>
          <cell r="S7301">
            <v>0</v>
          </cell>
          <cell r="T7301">
            <v>3</v>
          </cell>
          <cell r="U7301">
            <v>0</v>
          </cell>
          <cell r="V7301">
            <v>0</v>
          </cell>
          <cell r="W7301">
            <v>0</v>
          </cell>
          <cell r="X7301">
            <v>0</v>
          </cell>
        </row>
        <row r="7302">
          <cell r="A7302" t="str">
            <v>1976800</v>
          </cell>
          <cell r="B7302">
            <v>1</v>
          </cell>
          <cell r="C7302" t="str">
            <v>Escalator Brush Skirts</v>
          </cell>
          <cell r="D7302" t="str">
            <v>34</v>
          </cell>
          <cell r="E7302" t="str">
            <v>BASESC</v>
          </cell>
          <cell r="F7302" t="str">
            <v>BAS</v>
          </cell>
          <cell r="G7302">
            <v>38929</v>
          </cell>
          <cell r="H7302" t="str">
            <v>Active</v>
          </cell>
          <cell r="I7302">
            <v>1</v>
          </cell>
          <cell r="J7302">
            <v>39349</v>
          </cell>
          <cell r="K7302" t="str">
            <v>TCOM</v>
          </cell>
          <cell r="L7302" t="str">
            <v>TM</v>
          </cell>
          <cell r="M7302" t="str">
            <v>0001</v>
          </cell>
          <cell r="N7302">
            <v>10507.45</v>
          </cell>
          <cell r="O7302">
            <v>39.299999999999997</v>
          </cell>
          <cell r="P7302">
            <v>472.26</v>
          </cell>
          <cell r="Q7302">
            <v>944.52</v>
          </cell>
          <cell r="R7302">
            <v>9562.93</v>
          </cell>
          <cell r="S7302">
            <v>939.95</v>
          </cell>
          <cell r="T7302">
            <v>22</v>
          </cell>
          <cell r="U7302">
            <v>91</v>
          </cell>
          <cell r="V7302">
            <v>20</v>
          </cell>
          <cell r="W7302">
            <v>91</v>
          </cell>
          <cell r="X7302">
            <v>0</v>
          </cell>
        </row>
        <row r="7303">
          <cell r="A7303" t="str">
            <v>1976900</v>
          </cell>
          <cell r="B7303">
            <v>1</v>
          </cell>
          <cell r="C7303" t="str">
            <v>HP Compaq nx7400 T2400 15.4 512/80 PC</v>
          </cell>
          <cell r="D7303" t="str">
            <v>80</v>
          </cell>
          <cell r="E7303" t="str">
            <v>CMPHAR</v>
          </cell>
          <cell r="F7303" t="str">
            <v>CMP</v>
          </cell>
          <cell r="G7303">
            <v>38929</v>
          </cell>
          <cell r="H7303" t="str">
            <v>Active</v>
          </cell>
          <cell r="I7303">
            <v>1</v>
          </cell>
          <cell r="J7303">
            <v>39349</v>
          </cell>
          <cell r="K7303" t="str">
            <v>X</v>
          </cell>
          <cell r="L7303" t="str">
            <v>TN</v>
          </cell>
          <cell r="M7303" t="str">
            <v>0034</v>
          </cell>
          <cell r="N7303">
            <v>2438.66</v>
          </cell>
          <cell r="O7303">
            <v>40.69</v>
          </cell>
          <cell r="P7303">
            <v>487.73</v>
          </cell>
          <cell r="Q7303">
            <v>2316.7199999999998</v>
          </cell>
          <cell r="R7303">
            <v>121.94</v>
          </cell>
          <cell r="S7303">
            <v>0</v>
          </cell>
          <cell r="T7303">
            <v>5</v>
          </cell>
          <cell r="U7303">
            <v>0</v>
          </cell>
          <cell r="V7303">
            <v>0</v>
          </cell>
          <cell r="W7303">
            <v>122</v>
          </cell>
          <cell r="X7303">
            <v>0</v>
          </cell>
        </row>
        <row r="7304">
          <cell r="A7304" t="str">
            <v>1977000</v>
          </cell>
          <cell r="B7304">
            <v>1</v>
          </cell>
          <cell r="C7304" t="str">
            <v>Jet Blast Sign</v>
          </cell>
          <cell r="D7304" t="str">
            <v>32</v>
          </cell>
          <cell r="E7304" t="str">
            <v>CVLSIG</v>
          </cell>
          <cell r="F7304" t="str">
            <v>CVL</v>
          </cell>
          <cell r="G7304">
            <v>38929</v>
          </cell>
          <cell r="H7304" t="str">
            <v>Active</v>
          </cell>
          <cell r="I7304">
            <v>3</v>
          </cell>
          <cell r="J7304">
            <v>39349</v>
          </cell>
          <cell r="K7304" t="str">
            <v>AC</v>
          </cell>
          <cell r="L7304" t="str">
            <v>GA</v>
          </cell>
          <cell r="M7304" t="str">
            <v>0028</v>
          </cell>
          <cell r="N7304">
            <v>0</v>
          </cell>
          <cell r="O7304">
            <v>0</v>
          </cell>
          <cell r="P7304">
            <v>0</v>
          </cell>
          <cell r="Q7304">
            <v>0</v>
          </cell>
          <cell r="R7304">
            <v>0</v>
          </cell>
          <cell r="S7304">
            <v>0</v>
          </cell>
          <cell r="T7304">
            <v>9</v>
          </cell>
          <cell r="U7304">
            <v>253</v>
          </cell>
          <cell r="V7304">
            <v>9</v>
          </cell>
          <cell r="W7304">
            <v>253</v>
          </cell>
          <cell r="X7304">
            <v>0</v>
          </cell>
        </row>
        <row r="7305">
          <cell r="A7305" t="str">
            <v>1977100</v>
          </cell>
          <cell r="B7305">
            <v>1</v>
          </cell>
          <cell r="C7305" t="str">
            <v>Ash Air TAW205 Air Compressor</v>
          </cell>
          <cell r="D7305" t="str">
            <v>66</v>
          </cell>
          <cell r="E7305" t="str">
            <v>PLEGEN</v>
          </cell>
          <cell r="F7305" t="str">
            <v>PLE</v>
          </cell>
          <cell r="G7305">
            <v>38929</v>
          </cell>
          <cell r="H7305" t="str">
            <v>Active</v>
          </cell>
          <cell r="I7305">
            <v>1</v>
          </cell>
          <cell r="J7305">
            <v>39349</v>
          </cell>
          <cell r="K7305" t="str">
            <v>AC</v>
          </cell>
          <cell r="L7305" t="str">
            <v>NA</v>
          </cell>
          <cell r="M7305" t="str">
            <v>0032</v>
          </cell>
          <cell r="N7305">
            <v>3246.26</v>
          </cell>
          <cell r="O7305">
            <v>54.15</v>
          </cell>
          <cell r="P7305">
            <v>649.25</v>
          </cell>
          <cell r="Q7305">
            <v>3083.94</v>
          </cell>
          <cell r="R7305">
            <v>162.32</v>
          </cell>
          <cell r="S7305">
            <v>0</v>
          </cell>
          <cell r="T7305">
            <v>5</v>
          </cell>
          <cell r="U7305">
            <v>0</v>
          </cell>
          <cell r="V7305">
            <v>0</v>
          </cell>
          <cell r="W7305">
            <v>122</v>
          </cell>
          <cell r="X7305">
            <v>0</v>
          </cell>
        </row>
        <row r="7306">
          <cell r="A7306" t="str">
            <v>1977200</v>
          </cell>
          <cell r="B7306">
            <v>1</v>
          </cell>
          <cell r="C7306" t="str">
            <v>BMS Upgrade - Software</v>
          </cell>
          <cell r="D7306" t="str">
            <v>32</v>
          </cell>
          <cell r="E7306" t="str">
            <v>CMPSOF</v>
          </cell>
          <cell r="F7306" t="str">
            <v>CMP</v>
          </cell>
          <cell r="G7306">
            <v>38929</v>
          </cell>
          <cell r="H7306" t="str">
            <v>Active</v>
          </cell>
          <cell r="I7306">
            <v>1</v>
          </cell>
          <cell r="J7306">
            <v>39349</v>
          </cell>
          <cell r="K7306" t="str">
            <v>TCOM</v>
          </cell>
          <cell r="L7306" t="str">
            <v>TN</v>
          </cell>
          <cell r="M7306" t="str">
            <v>0016</v>
          </cell>
          <cell r="N7306">
            <v>21985</v>
          </cell>
          <cell r="O7306">
            <v>0</v>
          </cell>
          <cell r="P7306">
            <v>0</v>
          </cell>
          <cell r="Q7306">
            <v>21985</v>
          </cell>
          <cell r="R7306">
            <v>0</v>
          </cell>
          <cell r="S7306">
            <v>0</v>
          </cell>
          <cell r="T7306">
            <v>3</v>
          </cell>
          <cell r="U7306">
            <v>0</v>
          </cell>
          <cell r="V7306">
            <v>0</v>
          </cell>
          <cell r="W7306">
            <v>0</v>
          </cell>
          <cell r="X7306">
            <v>0</v>
          </cell>
        </row>
        <row r="7307">
          <cell r="A7307" t="str">
            <v>1977300</v>
          </cell>
          <cell r="B7307">
            <v>1</v>
          </cell>
          <cell r="C7307" t="str">
            <v>BMS Upgrade - PC &amp; Printer</v>
          </cell>
          <cell r="D7307" t="str">
            <v>32</v>
          </cell>
          <cell r="E7307" t="str">
            <v>CMPHAR</v>
          </cell>
          <cell r="F7307" t="str">
            <v>CMP</v>
          </cell>
          <cell r="G7307">
            <v>38929</v>
          </cell>
          <cell r="H7307" t="str">
            <v>Active</v>
          </cell>
          <cell r="I7307">
            <v>1</v>
          </cell>
          <cell r="J7307">
            <v>39349</v>
          </cell>
          <cell r="K7307" t="str">
            <v>TCOM</v>
          </cell>
          <cell r="L7307" t="str">
            <v>TN</v>
          </cell>
          <cell r="M7307" t="str">
            <v>0016</v>
          </cell>
          <cell r="N7307">
            <v>2500</v>
          </cell>
          <cell r="O7307">
            <v>41.63</v>
          </cell>
          <cell r="P7307">
            <v>500</v>
          </cell>
          <cell r="Q7307">
            <v>2375</v>
          </cell>
          <cell r="R7307">
            <v>125</v>
          </cell>
          <cell r="S7307">
            <v>0</v>
          </cell>
          <cell r="T7307">
            <v>5</v>
          </cell>
          <cell r="U7307">
            <v>0</v>
          </cell>
          <cell r="V7307">
            <v>0</v>
          </cell>
          <cell r="W7307">
            <v>122</v>
          </cell>
          <cell r="X7307">
            <v>0</v>
          </cell>
        </row>
        <row r="7308">
          <cell r="A7308" t="str">
            <v>1977400</v>
          </cell>
          <cell r="B7308">
            <v>1</v>
          </cell>
          <cell r="C7308" t="str">
            <v>Gas Line to Main Boiler</v>
          </cell>
          <cell r="D7308" t="str">
            <v>50</v>
          </cell>
          <cell r="E7308" t="str">
            <v>CVLSER</v>
          </cell>
          <cell r="F7308" t="str">
            <v>CVL</v>
          </cell>
          <cell r="G7308">
            <v>38929</v>
          </cell>
          <cell r="H7308" t="str">
            <v>Active</v>
          </cell>
          <cell r="I7308">
            <v>1</v>
          </cell>
          <cell r="J7308">
            <v>39349</v>
          </cell>
          <cell r="K7308" t="str">
            <v>C</v>
          </cell>
          <cell r="L7308" t="str">
            <v>WX</v>
          </cell>
          <cell r="M7308" t="str">
            <v>0001</v>
          </cell>
          <cell r="N7308">
            <v>0</v>
          </cell>
          <cell r="O7308">
            <v>0</v>
          </cell>
          <cell r="P7308">
            <v>0</v>
          </cell>
          <cell r="Q7308">
            <v>0</v>
          </cell>
          <cell r="R7308">
            <v>0</v>
          </cell>
          <cell r="S7308">
            <v>0</v>
          </cell>
          <cell r="T7308">
            <v>13</v>
          </cell>
          <cell r="U7308">
            <v>230</v>
          </cell>
          <cell r="V7308">
            <v>13</v>
          </cell>
          <cell r="W7308">
            <v>230</v>
          </cell>
          <cell r="X7308">
            <v>0</v>
          </cell>
        </row>
        <row r="7309">
          <cell r="A7309" t="str">
            <v>1977500</v>
          </cell>
          <cell r="B7309">
            <v>1</v>
          </cell>
          <cell r="C7309" t="str">
            <v>Lockwood House</v>
          </cell>
          <cell r="D7309" t="str">
            <v>12</v>
          </cell>
          <cell r="E7309" t="str">
            <v>BUIHOU</v>
          </cell>
          <cell r="F7309" t="str">
            <v>BUI</v>
          </cell>
          <cell r="G7309">
            <v>38960</v>
          </cell>
          <cell r="H7309" t="str">
            <v>Active</v>
          </cell>
          <cell r="I7309">
            <v>1</v>
          </cell>
          <cell r="J7309">
            <v>39349</v>
          </cell>
          <cell r="K7309" t="str">
            <v>AC</v>
          </cell>
          <cell r="L7309" t="str">
            <v>WA</v>
          </cell>
          <cell r="M7309" t="str">
            <v>0003</v>
          </cell>
          <cell r="N7309">
            <v>64622</v>
          </cell>
          <cell r="O7309">
            <v>149.57</v>
          </cell>
          <cell r="P7309">
            <v>1795.06</v>
          </cell>
          <cell r="Q7309">
            <v>3590.12</v>
          </cell>
          <cell r="R7309">
            <v>61031.88</v>
          </cell>
          <cell r="S7309">
            <v>48039.31</v>
          </cell>
          <cell r="T7309">
            <v>36</v>
          </cell>
          <cell r="U7309">
            <v>0</v>
          </cell>
          <cell r="V7309">
            <v>34</v>
          </cell>
          <cell r="W7309">
            <v>0</v>
          </cell>
          <cell r="X7309">
            <v>0</v>
          </cell>
        </row>
        <row r="7310">
          <cell r="A7310" t="str">
            <v>1977600</v>
          </cell>
          <cell r="B7310">
            <v>1</v>
          </cell>
          <cell r="C7310" t="str">
            <v>240 Coutts Street land</v>
          </cell>
          <cell r="D7310" t="str">
            <v>24</v>
          </cell>
          <cell r="E7310" t="str">
            <v>LAN</v>
          </cell>
          <cell r="F7310" t="str">
            <v>LAN</v>
          </cell>
          <cell r="G7310">
            <v>38960</v>
          </cell>
          <cell r="H7310" t="str">
            <v>Active</v>
          </cell>
          <cell r="I7310">
            <v>402</v>
          </cell>
          <cell r="J7310">
            <v>39349</v>
          </cell>
          <cell r="K7310" t="str">
            <v>C</v>
          </cell>
          <cell r="L7310" t="str">
            <v>HO</v>
          </cell>
          <cell r="M7310" t="str">
            <v>0240</v>
          </cell>
          <cell r="N7310">
            <v>225000</v>
          </cell>
          <cell r="O7310">
            <v>0</v>
          </cell>
          <cell r="P7310">
            <v>0</v>
          </cell>
          <cell r="Q7310">
            <v>0</v>
          </cell>
          <cell r="R7310">
            <v>225000</v>
          </cell>
          <cell r="S7310">
            <v>67550</v>
          </cell>
          <cell r="T7310">
            <v>0</v>
          </cell>
          <cell r="U7310">
            <v>0</v>
          </cell>
          <cell r="V7310">
            <v>0</v>
          </cell>
          <cell r="W7310">
            <v>0</v>
          </cell>
          <cell r="X7310">
            <v>0</v>
          </cell>
        </row>
        <row r="7311">
          <cell r="A7311" t="str">
            <v>1977700</v>
          </cell>
          <cell r="B7311">
            <v>1</v>
          </cell>
          <cell r="C7311" t="str">
            <v>240 Coutts Street house</v>
          </cell>
          <cell r="D7311" t="str">
            <v>24</v>
          </cell>
          <cell r="E7311" t="str">
            <v>BUIHOU</v>
          </cell>
          <cell r="F7311" t="str">
            <v>BUI</v>
          </cell>
          <cell r="G7311">
            <v>38960</v>
          </cell>
          <cell r="H7311" t="str">
            <v>Active</v>
          </cell>
          <cell r="I7311">
            <v>1</v>
          </cell>
          <cell r="J7311">
            <v>39349</v>
          </cell>
          <cell r="K7311" t="str">
            <v>C</v>
          </cell>
          <cell r="L7311" t="str">
            <v>HO</v>
          </cell>
          <cell r="M7311" t="str">
            <v>0240</v>
          </cell>
          <cell r="N7311">
            <v>217391.37</v>
          </cell>
          <cell r="O7311">
            <v>456.72</v>
          </cell>
          <cell r="P7311">
            <v>5480.2</v>
          </cell>
          <cell r="Q7311">
            <v>10960.4</v>
          </cell>
          <cell r="R7311">
            <v>206430.97</v>
          </cell>
          <cell r="S7311">
            <v>0</v>
          </cell>
          <cell r="T7311">
            <v>39</v>
          </cell>
          <cell r="U7311">
            <v>244</v>
          </cell>
          <cell r="V7311">
            <v>37</v>
          </cell>
          <cell r="W7311">
            <v>244</v>
          </cell>
          <cell r="X7311">
            <v>0</v>
          </cell>
        </row>
        <row r="7312">
          <cell r="A7312" t="str">
            <v>1977800</v>
          </cell>
          <cell r="B7312">
            <v>1</v>
          </cell>
          <cell r="C7312" t="str">
            <v>Table Tennis Set</v>
          </cell>
          <cell r="D7312" t="str">
            <v>66</v>
          </cell>
          <cell r="E7312" t="str">
            <v>PLEGEN</v>
          </cell>
          <cell r="F7312" t="str">
            <v>PLE</v>
          </cell>
          <cell r="G7312">
            <v>38960</v>
          </cell>
          <cell r="H7312" t="str">
            <v>Active</v>
          </cell>
          <cell r="I7312">
            <v>1</v>
          </cell>
          <cell r="J7312">
            <v>39349</v>
          </cell>
          <cell r="K7312" t="str">
            <v>AC</v>
          </cell>
          <cell r="L7312" t="str">
            <v>NA</v>
          </cell>
          <cell r="M7312" t="str">
            <v>0032</v>
          </cell>
          <cell r="N7312">
            <v>430.61</v>
          </cell>
          <cell r="O7312">
            <v>0</v>
          </cell>
          <cell r="P7312">
            <v>0</v>
          </cell>
          <cell r="Q7312">
            <v>430.61</v>
          </cell>
          <cell r="R7312">
            <v>0</v>
          </cell>
          <cell r="S7312">
            <v>0</v>
          </cell>
          <cell r="T7312">
            <v>2</v>
          </cell>
          <cell r="U7312">
            <v>31</v>
          </cell>
          <cell r="V7312">
            <v>0</v>
          </cell>
          <cell r="W7312">
            <v>0</v>
          </cell>
          <cell r="X7312">
            <v>0</v>
          </cell>
        </row>
        <row r="7313">
          <cell r="A7313" t="str">
            <v>1977900</v>
          </cell>
          <cell r="B7313">
            <v>1</v>
          </cell>
          <cell r="C7313" t="str">
            <v>Indoor Rower</v>
          </cell>
          <cell r="D7313" t="str">
            <v>66</v>
          </cell>
          <cell r="E7313" t="str">
            <v>PLEGEN</v>
          </cell>
          <cell r="F7313" t="str">
            <v>PLE</v>
          </cell>
          <cell r="G7313">
            <v>38960</v>
          </cell>
          <cell r="H7313" t="str">
            <v>Active</v>
          </cell>
          <cell r="I7313">
            <v>1</v>
          </cell>
          <cell r="J7313">
            <v>39349</v>
          </cell>
          <cell r="K7313" t="str">
            <v>AC</v>
          </cell>
          <cell r="L7313" t="str">
            <v>NA</v>
          </cell>
          <cell r="M7313" t="str">
            <v>0032</v>
          </cell>
          <cell r="N7313">
            <v>2435</v>
          </cell>
          <cell r="O7313">
            <v>0</v>
          </cell>
          <cell r="P7313">
            <v>0</v>
          </cell>
          <cell r="Q7313">
            <v>2435</v>
          </cell>
          <cell r="R7313">
            <v>0</v>
          </cell>
          <cell r="S7313">
            <v>0</v>
          </cell>
          <cell r="T7313">
            <v>2</v>
          </cell>
          <cell r="U7313">
            <v>31</v>
          </cell>
          <cell r="V7313">
            <v>0</v>
          </cell>
          <cell r="W7313">
            <v>0</v>
          </cell>
          <cell r="X7313">
            <v>0</v>
          </cell>
        </row>
        <row r="7314">
          <cell r="A7314" t="str">
            <v>1978000</v>
          </cell>
          <cell r="B7314">
            <v>1</v>
          </cell>
          <cell r="C7314" t="str">
            <v>Baggage Trolleys</v>
          </cell>
          <cell r="D7314" t="str">
            <v>32</v>
          </cell>
          <cell r="E7314" t="str">
            <v>PLEBAG</v>
          </cell>
          <cell r="F7314" t="str">
            <v>PLE</v>
          </cell>
          <cell r="G7314">
            <v>38960</v>
          </cell>
          <cell r="H7314" t="str">
            <v>Active</v>
          </cell>
          <cell r="I7314">
            <v>200</v>
          </cell>
          <cell r="J7314">
            <v>39349</v>
          </cell>
          <cell r="K7314" t="str">
            <v>TIP/TD</v>
          </cell>
          <cell r="L7314" t="str">
            <v>TN</v>
          </cell>
          <cell r="M7314" t="str">
            <v>0016</v>
          </cell>
          <cell r="N7314">
            <v>81850</v>
          </cell>
          <cell r="O7314">
            <v>682.12</v>
          </cell>
          <cell r="P7314">
            <v>8185</v>
          </cell>
          <cell r="Q7314">
            <v>38196.67</v>
          </cell>
          <cell r="R7314">
            <v>43653.33</v>
          </cell>
          <cell r="S7314">
            <v>0</v>
          </cell>
          <cell r="T7314">
            <v>10</v>
          </cell>
          <cell r="U7314">
            <v>0</v>
          </cell>
          <cell r="V7314">
            <v>5</v>
          </cell>
          <cell r="W7314">
            <v>153</v>
          </cell>
          <cell r="X7314">
            <v>0</v>
          </cell>
        </row>
        <row r="7315">
          <cell r="A7315" t="str">
            <v>1978100</v>
          </cell>
          <cell r="B7315">
            <v>1</v>
          </cell>
          <cell r="C7315" t="str">
            <v>Asko Freestanding Dishwasher</v>
          </cell>
          <cell r="D7315" t="str">
            <v>66</v>
          </cell>
          <cell r="E7315" t="str">
            <v>PLETOO</v>
          </cell>
          <cell r="F7315" t="str">
            <v>PLE</v>
          </cell>
          <cell r="G7315">
            <v>38960</v>
          </cell>
          <cell r="H7315" t="str">
            <v>Active</v>
          </cell>
          <cell r="I7315">
            <v>1</v>
          </cell>
          <cell r="J7315">
            <v>39349</v>
          </cell>
          <cell r="K7315" t="str">
            <v>AC</v>
          </cell>
          <cell r="L7315" t="str">
            <v>NA</v>
          </cell>
          <cell r="M7315" t="str">
            <v>0032</v>
          </cell>
          <cell r="N7315">
            <v>2200.1799999999998</v>
          </cell>
          <cell r="O7315">
            <v>39.26</v>
          </cell>
          <cell r="P7315">
            <v>471.01</v>
          </cell>
          <cell r="Q7315">
            <v>2198.04</v>
          </cell>
          <cell r="R7315">
            <v>2.14</v>
          </cell>
          <cell r="S7315">
            <v>0</v>
          </cell>
          <cell r="T7315">
            <v>4</v>
          </cell>
          <cell r="U7315">
            <v>245</v>
          </cell>
          <cell r="V7315">
            <v>0</v>
          </cell>
          <cell r="W7315">
            <v>33</v>
          </cell>
          <cell r="X7315">
            <v>0</v>
          </cell>
        </row>
        <row r="7316">
          <cell r="A7316" t="str">
            <v>1978200</v>
          </cell>
          <cell r="B7316">
            <v>1</v>
          </cell>
          <cell r="C7316" t="str">
            <v>Lift A Flooring</v>
          </cell>
          <cell r="D7316" t="str">
            <v>34</v>
          </cell>
          <cell r="E7316" t="str">
            <v>BASLFT</v>
          </cell>
          <cell r="F7316" t="str">
            <v>BAS</v>
          </cell>
          <cell r="G7316">
            <v>38960</v>
          </cell>
          <cell r="H7316" t="str">
            <v>Active</v>
          </cell>
          <cell r="I7316">
            <v>1</v>
          </cell>
          <cell r="J7316">
            <v>39349</v>
          </cell>
          <cell r="K7316" t="str">
            <v>TCOM</v>
          </cell>
          <cell r="L7316" t="str">
            <v>TM</v>
          </cell>
          <cell r="M7316" t="str">
            <v>0018</v>
          </cell>
          <cell r="N7316">
            <v>4665.04</v>
          </cell>
          <cell r="O7316">
            <v>21.05</v>
          </cell>
          <cell r="P7316">
            <v>252.16</v>
          </cell>
          <cell r="Q7316">
            <v>504.32</v>
          </cell>
          <cell r="R7316">
            <v>4160.72</v>
          </cell>
          <cell r="S7316">
            <v>417.31</v>
          </cell>
          <cell r="T7316">
            <v>18</v>
          </cell>
          <cell r="U7316">
            <v>183</v>
          </cell>
          <cell r="V7316">
            <v>16</v>
          </cell>
          <cell r="W7316">
            <v>183</v>
          </cell>
          <cell r="X7316">
            <v>0</v>
          </cell>
        </row>
        <row r="7317">
          <cell r="A7317" t="str">
            <v>1978300</v>
          </cell>
          <cell r="B7317">
            <v>1</v>
          </cell>
          <cell r="C7317" t="str">
            <v>Panasonic CL924 Camera</v>
          </cell>
          <cell r="D7317" t="str">
            <v>34</v>
          </cell>
          <cell r="E7317" t="str">
            <v>PLECC</v>
          </cell>
          <cell r="F7317" t="str">
            <v>PLE</v>
          </cell>
          <cell r="G7317">
            <v>38960</v>
          </cell>
          <cell r="H7317" t="str">
            <v>Active</v>
          </cell>
          <cell r="I7317">
            <v>1</v>
          </cell>
          <cell r="J7317">
            <v>39349</v>
          </cell>
          <cell r="K7317" t="str">
            <v>AC</v>
          </cell>
          <cell r="L7317" t="str">
            <v>GA</v>
          </cell>
          <cell r="M7317" t="str">
            <v>0028</v>
          </cell>
          <cell r="N7317">
            <v>8650</v>
          </cell>
          <cell r="O7317">
            <v>144.13</v>
          </cell>
          <cell r="P7317">
            <v>1730</v>
          </cell>
          <cell r="Q7317">
            <v>8073.33</v>
          </cell>
          <cell r="R7317">
            <v>576.66999999999996</v>
          </cell>
          <cell r="S7317">
            <v>0</v>
          </cell>
          <cell r="T7317">
            <v>5</v>
          </cell>
          <cell r="U7317">
            <v>0</v>
          </cell>
          <cell r="V7317">
            <v>0</v>
          </cell>
          <cell r="W7317">
            <v>153</v>
          </cell>
          <cell r="X7317">
            <v>0</v>
          </cell>
        </row>
        <row r="7318">
          <cell r="A7318" t="str">
            <v>1978400</v>
          </cell>
          <cell r="B7318">
            <v>1</v>
          </cell>
          <cell r="C7318" t="str">
            <v>Re-roof 337 Broadway</v>
          </cell>
          <cell r="D7318" t="str">
            <v>24</v>
          </cell>
          <cell r="E7318" t="str">
            <v>BUIHOU</v>
          </cell>
          <cell r="F7318" t="str">
            <v>BUI</v>
          </cell>
          <cell r="G7318">
            <v>38960</v>
          </cell>
          <cell r="H7318" t="str">
            <v>Active</v>
          </cell>
          <cell r="I7318">
            <v>1</v>
          </cell>
          <cell r="J7318">
            <v>39349</v>
          </cell>
          <cell r="K7318" t="str">
            <v>C</v>
          </cell>
          <cell r="L7318" t="str">
            <v>NA</v>
          </cell>
          <cell r="M7318" t="str">
            <v>0337</v>
          </cell>
          <cell r="N7318">
            <v>5135.93</v>
          </cell>
          <cell r="O7318">
            <v>10.78</v>
          </cell>
          <cell r="P7318">
            <v>129.47</v>
          </cell>
          <cell r="Q7318">
            <v>258.94</v>
          </cell>
          <cell r="R7318">
            <v>4876.99</v>
          </cell>
          <cell r="S7318">
            <v>499.79</v>
          </cell>
          <cell r="T7318">
            <v>39</v>
          </cell>
          <cell r="U7318">
            <v>244</v>
          </cell>
          <cell r="V7318">
            <v>37</v>
          </cell>
          <cell r="W7318">
            <v>244</v>
          </cell>
          <cell r="X7318">
            <v>0</v>
          </cell>
        </row>
        <row r="7319">
          <cell r="A7319" t="str">
            <v>1978500</v>
          </cell>
          <cell r="B7319">
            <v>1</v>
          </cell>
          <cell r="C7319" t="str">
            <v>Re-Roof 13 Miro Street</v>
          </cell>
          <cell r="D7319" t="str">
            <v>24</v>
          </cell>
          <cell r="E7319" t="str">
            <v>BUIHOU</v>
          </cell>
          <cell r="F7319" t="str">
            <v>BUI</v>
          </cell>
          <cell r="G7319">
            <v>38960</v>
          </cell>
          <cell r="H7319" t="str">
            <v>Active</v>
          </cell>
          <cell r="I7319">
            <v>1</v>
          </cell>
          <cell r="J7319">
            <v>39349</v>
          </cell>
          <cell r="K7319" t="str">
            <v>C</v>
          </cell>
          <cell r="L7319" t="str">
            <v>NA</v>
          </cell>
          <cell r="M7319" t="str">
            <v>0013</v>
          </cell>
          <cell r="N7319">
            <v>7193.78</v>
          </cell>
          <cell r="O7319">
            <v>15.14</v>
          </cell>
          <cell r="P7319">
            <v>181.35</v>
          </cell>
          <cell r="Q7319">
            <v>362.7</v>
          </cell>
          <cell r="R7319">
            <v>6831.08</v>
          </cell>
          <cell r="S7319">
            <v>1278.08</v>
          </cell>
          <cell r="T7319">
            <v>39</v>
          </cell>
          <cell r="U7319">
            <v>244</v>
          </cell>
          <cell r="V7319">
            <v>37</v>
          </cell>
          <cell r="W7319">
            <v>244</v>
          </cell>
          <cell r="X7319">
            <v>0</v>
          </cell>
        </row>
        <row r="7320">
          <cell r="A7320" t="str">
            <v>1978600</v>
          </cell>
          <cell r="B7320">
            <v>1</v>
          </cell>
          <cell r="C7320" t="str">
            <v>Re-Roof 341 Broadway</v>
          </cell>
          <cell r="D7320" t="str">
            <v>24</v>
          </cell>
          <cell r="E7320" t="str">
            <v>BUIHOU</v>
          </cell>
          <cell r="F7320" t="str">
            <v>BUI</v>
          </cell>
          <cell r="G7320">
            <v>38960</v>
          </cell>
          <cell r="H7320" t="str">
            <v>Active</v>
          </cell>
          <cell r="I7320">
            <v>1</v>
          </cell>
          <cell r="J7320">
            <v>39349</v>
          </cell>
          <cell r="K7320" t="str">
            <v>C</v>
          </cell>
          <cell r="L7320" t="str">
            <v>NA</v>
          </cell>
          <cell r="M7320" t="str">
            <v>0341</v>
          </cell>
          <cell r="N7320">
            <v>8314.4699999999993</v>
          </cell>
          <cell r="O7320">
            <v>17.43</v>
          </cell>
          <cell r="P7320">
            <v>209.6</v>
          </cell>
          <cell r="Q7320">
            <v>419.2</v>
          </cell>
          <cell r="R7320">
            <v>7895.27</v>
          </cell>
          <cell r="S7320">
            <v>301.91000000000003</v>
          </cell>
          <cell r="T7320">
            <v>39</v>
          </cell>
          <cell r="U7320">
            <v>244</v>
          </cell>
          <cell r="V7320">
            <v>37</v>
          </cell>
          <cell r="W7320">
            <v>244</v>
          </cell>
          <cell r="X7320">
            <v>0</v>
          </cell>
        </row>
        <row r="7321">
          <cell r="A7321" t="str">
            <v>1978700</v>
          </cell>
          <cell r="B7321">
            <v>1</v>
          </cell>
          <cell r="C7321" t="str">
            <v>Refurbish Bathroom 341 Broadway</v>
          </cell>
          <cell r="D7321" t="str">
            <v>24</v>
          </cell>
          <cell r="E7321" t="str">
            <v>BASPLM</v>
          </cell>
          <cell r="F7321" t="str">
            <v>BAS</v>
          </cell>
          <cell r="G7321">
            <v>38960</v>
          </cell>
          <cell r="H7321" t="str">
            <v>Active</v>
          </cell>
          <cell r="I7321">
            <v>1</v>
          </cell>
          <cell r="J7321">
            <v>39349</v>
          </cell>
          <cell r="K7321" t="str">
            <v>C</v>
          </cell>
          <cell r="L7321" t="str">
            <v>NA</v>
          </cell>
          <cell r="M7321" t="str">
            <v>0341</v>
          </cell>
          <cell r="N7321">
            <v>9130.89</v>
          </cell>
          <cell r="O7321">
            <v>34.06</v>
          </cell>
          <cell r="P7321">
            <v>408.83</v>
          </cell>
          <cell r="Q7321">
            <v>817.66</v>
          </cell>
          <cell r="R7321">
            <v>8313.23</v>
          </cell>
          <cell r="S7321">
            <v>331.56</v>
          </cell>
          <cell r="T7321">
            <v>22</v>
          </cell>
          <cell r="U7321">
            <v>122</v>
          </cell>
          <cell r="V7321">
            <v>20</v>
          </cell>
          <cell r="W7321">
            <v>122</v>
          </cell>
          <cell r="X7321">
            <v>0</v>
          </cell>
        </row>
        <row r="7322">
          <cell r="A7322" t="str">
            <v>1978800</v>
          </cell>
          <cell r="B7322">
            <v>1</v>
          </cell>
          <cell r="C7322" t="str">
            <v>Carpet - AFS Gym</v>
          </cell>
          <cell r="D7322" t="str">
            <v>66</v>
          </cell>
          <cell r="E7322" t="str">
            <v>BASFLO</v>
          </cell>
          <cell r="F7322" t="str">
            <v>BAS</v>
          </cell>
          <cell r="G7322">
            <v>38960</v>
          </cell>
          <cell r="H7322" t="str">
            <v>Active</v>
          </cell>
          <cell r="I7322">
            <v>1</v>
          </cell>
          <cell r="J7322">
            <v>39349</v>
          </cell>
          <cell r="K7322" t="str">
            <v>AC</v>
          </cell>
          <cell r="L7322" t="str">
            <v>NA</v>
          </cell>
          <cell r="M7322" t="str">
            <v>0032</v>
          </cell>
          <cell r="N7322">
            <v>1182.82</v>
          </cell>
          <cell r="O7322">
            <v>42.19</v>
          </cell>
          <cell r="P7322">
            <v>506.72</v>
          </cell>
          <cell r="Q7322">
            <v>1013.44</v>
          </cell>
          <cell r="R7322">
            <v>169.38</v>
          </cell>
          <cell r="S7322">
            <v>718.72</v>
          </cell>
          <cell r="T7322">
            <v>2</v>
          </cell>
          <cell r="U7322">
            <v>122</v>
          </cell>
          <cell r="V7322">
            <v>0</v>
          </cell>
          <cell r="W7322">
            <v>122</v>
          </cell>
          <cell r="X7322">
            <v>0</v>
          </cell>
        </row>
        <row r="7323">
          <cell r="A7323" t="str">
            <v>1978900</v>
          </cell>
          <cell r="B7323">
            <v>1</v>
          </cell>
          <cell r="C7323" t="str">
            <v>Shower Linings 57 Bridge Street</v>
          </cell>
          <cell r="D7323" t="str">
            <v>24</v>
          </cell>
          <cell r="E7323" t="str">
            <v>BASPLM</v>
          </cell>
          <cell r="F7323" t="str">
            <v>BAS</v>
          </cell>
          <cell r="G7323">
            <v>38960</v>
          </cell>
          <cell r="H7323" t="str">
            <v>Active</v>
          </cell>
          <cell r="I7323">
            <v>1</v>
          </cell>
          <cell r="J7323">
            <v>39349</v>
          </cell>
          <cell r="K7323" t="str">
            <v>AL</v>
          </cell>
          <cell r="L7323" t="str">
            <v>HO</v>
          </cell>
          <cell r="M7323" t="str">
            <v>0057</v>
          </cell>
          <cell r="N7323">
            <v>1160.46</v>
          </cell>
          <cell r="O7323">
            <v>4.33</v>
          </cell>
          <cell r="P7323">
            <v>51.96</v>
          </cell>
          <cell r="Q7323">
            <v>103.92</v>
          </cell>
          <cell r="R7323">
            <v>1056.54</v>
          </cell>
          <cell r="S7323">
            <v>249.26</v>
          </cell>
          <cell r="T7323">
            <v>22</v>
          </cell>
          <cell r="U7323">
            <v>122</v>
          </cell>
          <cell r="V7323">
            <v>20</v>
          </cell>
          <cell r="W7323">
            <v>122</v>
          </cell>
          <cell r="X7323">
            <v>0</v>
          </cell>
        </row>
        <row r="7324">
          <cell r="A7324" t="str">
            <v>1979000</v>
          </cell>
          <cell r="B7324">
            <v>1</v>
          </cell>
          <cell r="C7324" t="str">
            <v>Electric Heater 31 Bridge Street</v>
          </cell>
          <cell r="D7324" t="str">
            <v>24</v>
          </cell>
          <cell r="E7324" t="str">
            <v>BASHEA</v>
          </cell>
          <cell r="F7324" t="str">
            <v>BAS</v>
          </cell>
          <cell r="G7324">
            <v>38960</v>
          </cell>
          <cell r="H7324" t="str">
            <v>Active</v>
          </cell>
          <cell r="I7324">
            <v>1</v>
          </cell>
          <cell r="J7324">
            <v>39349</v>
          </cell>
          <cell r="K7324" t="str">
            <v>AL</v>
          </cell>
          <cell r="L7324" t="str">
            <v>HO</v>
          </cell>
          <cell r="M7324" t="str">
            <v>0031</v>
          </cell>
          <cell r="N7324">
            <v>1224.78</v>
          </cell>
          <cell r="O7324">
            <v>6.21</v>
          </cell>
          <cell r="P7324">
            <v>73.86</v>
          </cell>
          <cell r="Q7324">
            <v>147.72</v>
          </cell>
          <cell r="R7324">
            <v>1077.06</v>
          </cell>
          <cell r="S7324">
            <v>228.92</v>
          </cell>
          <cell r="T7324">
            <v>16</v>
          </cell>
          <cell r="U7324">
            <v>213</v>
          </cell>
          <cell r="V7324">
            <v>14</v>
          </cell>
          <cell r="W7324">
            <v>213</v>
          </cell>
          <cell r="X7324">
            <v>0</v>
          </cell>
        </row>
        <row r="7325">
          <cell r="A7325" t="str">
            <v>1979100</v>
          </cell>
          <cell r="B7325">
            <v>1</v>
          </cell>
          <cell r="C7325" t="str">
            <v>Safety Shoes Gate 28</v>
          </cell>
          <cell r="D7325" t="str">
            <v>34</v>
          </cell>
          <cell r="E7325" t="str">
            <v>PLEAER</v>
          </cell>
          <cell r="F7325" t="str">
            <v>PLE</v>
          </cell>
          <cell r="G7325">
            <v>38960</v>
          </cell>
          <cell r="H7325" t="str">
            <v>Active</v>
          </cell>
          <cell r="I7325">
            <v>1</v>
          </cell>
          <cell r="J7325">
            <v>39349</v>
          </cell>
          <cell r="K7325" t="str">
            <v>AC</v>
          </cell>
          <cell r="L7325" t="str">
            <v>GA</v>
          </cell>
          <cell r="M7325" t="str">
            <v>0028</v>
          </cell>
          <cell r="N7325">
            <v>2349</v>
          </cell>
          <cell r="O7325">
            <v>13.05</v>
          </cell>
          <cell r="P7325">
            <v>156.6</v>
          </cell>
          <cell r="Q7325">
            <v>730.8</v>
          </cell>
          <cell r="R7325">
            <v>1618.2</v>
          </cell>
          <cell r="S7325">
            <v>0</v>
          </cell>
          <cell r="T7325">
            <v>15</v>
          </cell>
          <cell r="U7325">
            <v>0</v>
          </cell>
          <cell r="V7325">
            <v>10</v>
          </cell>
          <cell r="W7325">
            <v>153</v>
          </cell>
          <cell r="X7325">
            <v>0</v>
          </cell>
        </row>
        <row r="7326">
          <cell r="A7326" t="str">
            <v>1979200</v>
          </cell>
          <cell r="B7326">
            <v>1</v>
          </cell>
          <cell r="C7326" t="str">
            <v>Safety Shoes Gate 27</v>
          </cell>
          <cell r="D7326" t="str">
            <v>34</v>
          </cell>
          <cell r="E7326" t="str">
            <v>PLEAER</v>
          </cell>
          <cell r="F7326" t="str">
            <v>PLE</v>
          </cell>
          <cell r="G7326">
            <v>38960</v>
          </cell>
          <cell r="H7326" t="str">
            <v>Active</v>
          </cell>
          <cell r="I7326">
            <v>1</v>
          </cell>
          <cell r="J7326">
            <v>39349</v>
          </cell>
          <cell r="K7326" t="str">
            <v>AC</v>
          </cell>
          <cell r="L7326" t="str">
            <v>GA</v>
          </cell>
          <cell r="M7326" t="str">
            <v>0027</v>
          </cell>
          <cell r="N7326">
            <v>2349</v>
          </cell>
          <cell r="O7326">
            <v>13.05</v>
          </cell>
          <cell r="P7326">
            <v>156.6</v>
          </cell>
          <cell r="Q7326">
            <v>730.8</v>
          </cell>
          <cell r="R7326">
            <v>1618.2</v>
          </cell>
          <cell r="S7326">
            <v>0</v>
          </cell>
          <cell r="T7326">
            <v>15</v>
          </cell>
          <cell r="U7326">
            <v>0</v>
          </cell>
          <cell r="V7326">
            <v>10</v>
          </cell>
          <cell r="W7326">
            <v>153</v>
          </cell>
          <cell r="X7326">
            <v>0</v>
          </cell>
        </row>
        <row r="7327">
          <cell r="A7327" t="str">
            <v>1979300</v>
          </cell>
          <cell r="B7327">
            <v>1</v>
          </cell>
          <cell r="C7327" t="str">
            <v>Westinghouse NG Stove 238 Coutts St</v>
          </cell>
          <cell r="D7327" t="str">
            <v>24</v>
          </cell>
          <cell r="E7327" t="str">
            <v>PLEGEN</v>
          </cell>
          <cell r="F7327" t="str">
            <v>PLE</v>
          </cell>
          <cell r="G7327">
            <v>38960</v>
          </cell>
          <cell r="H7327" t="str">
            <v>Active</v>
          </cell>
          <cell r="I7327">
            <v>1</v>
          </cell>
          <cell r="J7327">
            <v>39349</v>
          </cell>
          <cell r="K7327" t="str">
            <v>C</v>
          </cell>
          <cell r="L7327" t="str">
            <v>HO</v>
          </cell>
          <cell r="M7327" t="str">
            <v>0238</v>
          </cell>
          <cell r="N7327">
            <v>1711.11</v>
          </cell>
          <cell r="O7327">
            <v>0</v>
          </cell>
          <cell r="P7327">
            <v>0</v>
          </cell>
          <cell r="Q7327">
            <v>1711.11</v>
          </cell>
          <cell r="R7327">
            <v>0</v>
          </cell>
          <cell r="S7327">
            <v>0</v>
          </cell>
          <cell r="T7327">
            <v>3</v>
          </cell>
          <cell r="U7327">
            <v>214</v>
          </cell>
          <cell r="V7327">
            <v>0</v>
          </cell>
          <cell r="W7327">
            <v>2</v>
          </cell>
          <cell r="X7327">
            <v>0</v>
          </cell>
        </row>
        <row r="7328">
          <cell r="A7328" t="str">
            <v>1979400</v>
          </cell>
          <cell r="B7328">
            <v>1</v>
          </cell>
          <cell r="C7328" t="str">
            <v>Mitsubishi 10kW Inverter</v>
          </cell>
          <cell r="D7328" t="str">
            <v>34</v>
          </cell>
          <cell r="E7328" t="str">
            <v>PLEAIR</v>
          </cell>
          <cell r="F7328" t="str">
            <v>PLE</v>
          </cell>
          <cell r="G7328">
            <v>38960</v>
          </cell>
          <cell r="H7328" t="str">
            <v>Active</v>
          </cell>
          <cell r="I7328">
            <v>1</v>
          </cell>
          <cell r="J7328">
            <v>39349</v>
          </cell>
          <cell r="K7328" t="str">
            <v>X</v>
          </cell>
          <cell r="L7328" t="str">
            <v>TN</v>
          </cell>
          <cell r="M7328" t="str">
            <v>0046</v>
          </cell>
          <cell r="N7328">
            <v>9872</v>
          </cell>
          <cell r="O7328">
            <v>167.32</v>
          </cell>
          <cell r="P7328">
            <v>2007.4</v>
          </cell>
          <cell r="Q7328">
            <v>9367.8700000000008</v>
          </cell>
          <cell r="R7328">
            <v>504.13</v>
          </cell>
          <cell r="S7328">
            <v>0</v>
          </cell>
          <cell r="T7328">
            <v>4</v>
          </cell>
          <cell r="U7328">
            <v>335</v>
          </cell>
          <cell r="V7328">
            <v>0</v>
          </cell>
          <cell r="W7328">
            <v>123</v>
          </cell>
          <cell r="X7328">
            <v>0</v>
          </cell>
        </row>
        <row r="7329">
          <cell r="A7329" t="str">
            <v>1979500</v>
          </cell>
          <cell r="B7329">
            <v>1</v>
          </cell>
          <cell r="C7329" t="str">
            <v>Desk Chairs</v>
          </cell>
          <cell r="D7329" t="str">
            <v>80</v>
          </cell>
          <cell r="E7329" t="str">
            <v>FIXCHA</v>
          </cell>
          <cell r="F7329" t="str">
            <v>FIX</v>
          </cell>
          <cell r="G7329">
            <v>38960</v>
          </cell>
          <cell r="H7329" t="str">
            <v>Active</v>
          </cell>
          <cell r="I7329">
            <v>1</v>
          </cell>
          <cell r="J7329">
            <v>39349</v>
          </cell>
          <cell r="K7329" t="str">
            <v>X</v>
          </cell>
          <cell r="L7329" t="str">
            <v>TN</v>
          </cell>
          <cell r="M7329" t="str">
            <v>0034</v>
          </cell>
          <cell r="N7329">
            <v>1026</v>
          </cell>
          <cell r="O7329">
            <v>17.100000000000001</v>
          </cell>
          <cell r="P7329">
            <v>205.2</v>
          </cell>
          <cell r="Q7329">
            <v>957.6</v>
          </cell>
          <cell r="R7329">
            <v>68.400000000000006</v>
          </cell>
          <cell r="S7329">
            <v>0</v>
          </cell>
          <cell r="T7329">
            <v>5</v>
          </cell>
          <cell r="U7329">
            <v>0</v>
          </cell>
          <cell r="V7329">
            <v>0</v>
          </cell>
          <cell r="W7329">
            <v>153</v>
          </cell>
          <cell r="X7329">
            <v>0</v>
          </cell>
        </row>
        <row r="7330">
          <cell r="A7330" t="str">
            <v>1979600</v>
          </cell>
          <cell r="B7330">
            <v>1</v>
          </cell>
          <cell r="C7330" t="str">
            <v>2BA Rapid Tally Board</v>
          </cell>
          <cell r="D7330" t="str">
            <v>66</v>
          </cell>
          <cell r="E7330" t="str">
            <v>PLEGEN</v>
          </cell>
          <cell r="F7330" t="str">
            <v>PLE</v>
          </cell>
          <cell r="G7330">
            <v>38990</v>
          </cell>
          <cell r="H7330" t="str">
            <v>Active</v>
          </cell>
          <cell r="I7330">
            <v>1</v>
          </cell>
          <cell r="J7330">
            <v>39349</v>
          </cell>
          <cell r="K7330" t="str">
            <v>AC</v>
          </cell>
          <cell r="L7330" t="str">
            <v>NA</v>
          </cell>
          <cell r="M7330" t="str">
            <v>0032</v>
          </cell>
          <cell r="N7330">
            <v>800</v>
          </cell>
          <cell r="O7330">
            <v>13.37</v>
          </cell>
          <cell r="P7330">
            <v>160</v>
          </cell>
          <cell r="Q7330">
            <v>733.33</v>
          </cell>
          <cell r="R7330">
            <v>66.67</v>
          </cell>
          <cell r="S7330">
            <v>0</v>
          </cell>
          <cell r="T7330">
            <v>5</v>
          </cell>
          <cell r="U7330">
            <v>0</v>
          </cell>
          <cell r="V7330">
            <v>0</v>
          </cell>
          <cell r="W7330">
            <v>183</v>
          </cell>
          <cell r="X7330">
            <v>0</v>
          </cell>
        </row>
        <row r="7331">
          <cell r="A7331" t="str">
            <v>1979700</v>
          </cell>
          <cell r="B7331">
            <v>1</v>
          </cell>
          <cell r="C7331" t="str">
            <v>Shower Lining</v>
          </cell>
          <cell r="D7331" t="str">
            <v>24</v>
          </cell>
          <cell r="E7331" t="str">
            <v>BASPLM</v>
          </cell>
          <cell r="F7331" t="str">
            <v>BAS</v>
          </cell>
          <cell r="G7331">
            <v>38990</v>
          </cell>
          <cell r="H7331" t="str">
            <v>Active</v>
          </cell>
          <cell r="I7331">
            <v>1</v>
          </cell>
          <cell r="J7331">
            <v>39349</v>
          </cell>
          <cell r="K7331" t="str">
            <v>C</v>
          </cell>
          <cell r="L7331" t="str">
            <v>HO</v>
          </cell>
          <cell r="M7331" t="str">
            <v>0242</v>
          </cell>
          <cell r="N7331">
            <v>2333.02</v>
          </cell>
          <cell r="O7331">
            <v>8.69</v>
          </cell>
          <cell r="P7331">
            <v>104.06</v>
          </cell>
          <cell r="Q7331">
            <v>208.12</v>
          </cell>
          <cell r="R7331">
            <v>2124.9</v>
          </cell>
          <cell r="S7331">
            <v>636.29999999999995</v>
          </cell>
          <cell r="T7331">
            <v>22</v>
          </cell>
          <cell r="U7331">
            <v>153</v>
          </cell>
          <cell r="V7331">
            <v>20</v>
          </cell>
          <cell r="W7331">
            <v>153</v>
          </cell>
          <cell r="X7331">
            <v>0</v>
          </cell>
        </row>
        <row r="7332">
          <cell r="A7332" t="str">
            <v>1979800</v>
          </cell>
          <cell r="B7332">
            <v>1</v>
          </cell>
          <cell r="C7332" t="str">
            <v>X-AM 2000 EX/02/CO/H2S Portable Gas Dete</v>
          </cell>
          <cell r="D7332" t="str">
            <v>66</v>
          </cell>
          <cell r="E7332" t="str">
            <v>PLEFIR</v>
          </cell>
          <cell r="F7332" t="str">
            <v>PLE</v>
          </cell>
          <cell r="G7332">
            <v>38990</v>
          </cell>
          <cell r="H7332" t="str">
            <v>Active</v>
          </cell>
          <cell r="I7332">
            <v>1</v>
          </cell>
          <cell r="J7332">
            <v>39349</v>
          </cell>
          <cell r="K7332" t="str">
            <v>AC</v>
          </cell>
          <cell r="L7332" t="str">
            <v>NA</v>
          </cell>
          <cell r="M7332" t="str">
            <v>0032</v>
          </cell>
          <cell r="N7332">
            <v>1871</v>
          </cell>
          <cell r="O7332">
            <v>31.22</v>
          </cell>
          <cell r="P7332">
            <v>374.2</v>
          </cell>
          <cell r="Q7332">
            <v>1715.08</v>
          </cell>
          <cell r="R7332">
            <v>155.91999999999999</v>
          </cell>
          <cell r="S7332">
            <v>0</v>
          </cell>
          <cell r="T7332">
            <v>5</v>
          </cell>
          <cell r="U7332">
            <v>0</v>
          </cell>
          <cell r="V7332">
            <v>0</v>
          </cell>
          <cell r="W7332">
            <v>183</v>
          </cell>
          <cell r="X7332">
            <v>0</v>
          </cell>
        </row>
        <row r="7333">
          <cell r="A7333" t="str">
            <v>1979900</v>
          </cell>
          <cell r="B7333">
            <v>1</v>
          </cell>
          <cell r="C7333" t="str">
            <v>Slimline Heater</v>
          </cell>
          <cell r="D7333" t="str">
            <v>24</v>
          </cell>
          <cell r="E7333" t="str">
            <v>BASHEA</v>
          </cell>
          <cell r="F7333" t="str">
            <v>BAS</v>
          </cell>
          <cell r="G7333">
            <v>38990</v>
          </cell>
          <cell r="H7333" t="str">
            <v>Active</v>
          </cell>
          <cell r="I7333">
            <v>1</v>
          </cell>
          <cell r="J7333">
            <v>39349</v>
          </cell>
          <cell r="K7333" t="str">
            <v>AL</v>
          </cell>
          <cell r="L7333" t="str">
            <v>HO</v>
          </cell>
          <cell r="M7333" t="str">
            <v>0033</v>
          </cell>
          <cell r="N7333">
            <v>2283.1</v>
          </cell>
          <cell r="O7333">
            <v>11.46</v>
          </cell>
          <cell r="P7333">
            <v>136.97</v>
          </cell>
          <cell r="Q7333">
            <v>273.94</v>
          </cell>
          <cell r="R7333">
            <v>2009.16</v>
          </cell>
          <cell r="S7333">
            <v>668.4</v>
          </cell>
          <cell r="T7333">
            <v>16</v>
          </cell>
          <cell r="U7333">
            <v>244</v>
          </cell>
          <cell r="V7333">
            <v>14</v>
          </cell>
          <cell r="W7333">
            <v>244</v>
          </cell>
          <cell r="X7333">
            <v>0</v>
          </cell>
        </row>
        <row r="7334">
          <cell r="A7334" t="str">
            <v>1980000</v>
          </cell>
          <cell r="B7334">
            <v>1</v>
          </cell>
          <cell r="C7334" t="str">
            <v>Metalbilt Roller Door</v>
          </cell>
          <cell r="D7334" t="str">
            <v>57</v>
          </cell>
          <cell r="E7334" t="str">
            <v>BASADR</v>
          </cell>
          <cell r="F7334" t="str">
            <v>BAS</v>
          </cell>
          <cell r="G7334">
            <v>38990</v>
          </cell>
          <cell r="H7334" t="str">
            <v>Active</v>
          </cell>
          <cell r="I7334">
            <v>1</v>
          </cell>
          <cell r="J7334">
            <v>39349</v>
          </cell>
          <cell r="K7334" t="str">
            <v>I</v>
          </cell>
          <cell r="L7334" t="str">
            <v>SA</v>
          </cell>
          <cell r="M7334" t="str">
            <v>0017</v>
          </cell>
          <cell r="N7334">
            <v>0</v>
          </cell>
          <cell r="O7334">
            <v>0</v>
          </cell>
          <cell r="P7334">
            <v>0</v>
          </cell>
          <cell r="Q7334">
            <v>0</v>
          </cell>
          <cell r="R7334">
            <v>0</v>
          </cell>
          <cell r="S7334">
            <v>0</v>
          </cell>
          <cell r="T7334">
            <v>25</v>
          </cell>
          <cell r="U7334">
            <v>0</v>
          </cell>
          <cell r="V7334">
            <v>25</v>
          </cell>
          <cell r="W7334">
            <v>0</v>
          </cell>
          <cell r="X7334">
            <v>0</v>
          </cell>
        </row>
        <row r="7335">
          <cell r="A7335" t="str">
            <v>1980100</v>
          </cell>
          <cell r="B7335">
            <v>1</v>
          </cell>
          <cell r="C7335" t="str">
            <v>Carpet</v>
          </cell>
          <cell r="D7335" t="str">
            <v>24</v>
          </cell>
          <cell r="E7335" t="str">
            <v>BASFLO</v>
          </cell>
          <cell r="F7335" t="str">
            <v>BAS</v>
          </cell>
          <cell r="G7335">
            <v>38990</v>
          </cell>
          <cell r="H7335" t="str">
            <v>Active</v>
          </cell>
          <cell r="I7335">
            <v>1</v>
          </cell>
          <cell r="J7335">
            <v>39349</v>
          </cell>
          <cell r="K7335" t="str">
            <v>C</v>
          </cell>
          <cell r="L7335" t="str">
            <v>NA</v>
          </cell>
          <cell r="M7335" t="str">
            <v>0341</v>
          </cell>
          <cell r="N7335">
            <v>1468.58</v>
          </cell>
          <cell r="O7335">
            <v>0</v>
          </cell>
          <cell r="P7335">
            <v>433.77</v>
          </cell>
          <cell r="Q7335">
            <v>1468.58</v>
          </cell>
          <cell r="R7335">
            <v>0</v>
          </cell>
          <cell r="S7335">
            <v>53.33</v>
          </cell>
          <cell r="T7335">
            <v>1</v>
          </cell>
          <cell r="U7335">
            <v>153</v>
          </cell>
          <cell r="V7335">
            <v>0</v>
          </cell>
          <cell r="W7335">
            <v>0</v>
          </cell>
          <cell r="X7335">
            <v>0</v>
          </cell>
        </row>
        <row r="7336">
          <cell r="A7336" t="str">
            <v>1980200</v>
          </cell>
          <cell r="B7336">
            <v>1</v>
          </cell>
          <cell r="C7336" t="str">
            <v>Vinyl</v>
          </cell>
          <cell r="D7336" t="str">
            <v>24</v>
          </cell>
          <cell r="E7336" t="str">
            <v>BASFLO</v>
          </cell>
          <cell r="F7336" t="str">
            <v>BAS</v>
          </cell>
          <cell r="G7336">
            <v>38990</v>
          </cell>
          <cell r="H7336" t="str">
            <v>Active</v>
          </cell>
          <cell r="I7336">
            <v>1</v>
          </cell>
          <cell r="J7336">
            <v>39349</v>
          </cell>
          <cell r="K7336" t="str">
            <v>C</v>
          </cell>
          <cell r="L7336" t="str">
            <v>NA</v>
          </cell>
          <cell r="M7336" t="str">
            <v>0341</v>
          </cell>
          <cell r="N7336">
            <v>826.06</v>
          </cell>
          <cell r="O7336">
            <v>0</v>
          </cell>
          <cell r="P7336">
            <v>395.94</v>
          </cell>
          <cell r="Q7336">
            <v>826.06</v>
          </cell>
          <cell r="R7336">
            <v>0</v>
          </cell>
          <cell r="S7336">
            <v>30</v>
          </cell>
          <cell r="T7336">
            <v>1</v>
          </cell>
          <cell r="U7336">
            <v>336</v>
          </cell>
          <cell r="V7336">
            <v>0</v>
          </cell>
          <cell r="W7336">
            <v>0</v>
          </cell>
          <cell r="X7336">
            <v>0</v>
          </cell>
        </row>
        <row r="7337">
          <cell r="A7337" t="str">
            <v>1980300</v>
          </cell>
          <cell r="B7337">
            <v>1</v>
          </cell>
          <cell r="C7337" t="str">
            <v>Luggage Tubs</v>
          </cell>
          <cell r="D7337" t="str">
            <v>34</v>
          </cell>
          <cell r="E7337" t="str">
            <v>PLEBAG</v>
          </cell>
          <cell r="F7337" t="str">
            <v>PLE</v>
          </cell>
          <cell r="G7337">
            <v>38990</v>
          </cell>
          <cell r="H7337" t="str">
            <v>Active</v>
          </cell>
          <cell r="I7337">
            <v>496</v>
          </cell>
          <cell r="J7337">
            <v>39349</v>
          </cell>
          <cell r="K7337" t="str">
            <v>TIP/TD</v>
          </cell>
          <cell r="L7337" t="str">
            <v>TM</v>
          </cell>
          <cell r="M7337" t="str">
            <v>0143</v>
          </cell>
          <cell r="N7337">
            <v>8529.52</v>
          </cell>
          <cell r="O7337">
            <v>71.069999999999993</v>
          </cell>
          <cell r="P7337">
            <v>852.95</v>
          </cell>
          <cell r="Q7337">
            <v>3909.36</v>
          </cell>
          <cell r="R7337">
            <v>4620.16</v>
          </cell>
          <cell r="S7337">
            <v>0</v>
          </cell>
          <cell r="T7337">
            <v>10</v>
          </cell>
          <cell r="U7337">
            <v>0</v>
          </cell>
          <cell r="V7337">
            <v>5</v>
          </cell>
          <cell r="W7337">
            <v>183</v>
          </cell>
          <cell r="X7337">
            <v>0</v>
          </cell>
        </row>
        <row r="7338">
          <cell r="A7338" t="str">
            <v>1980400</v>
          </cell>
          <cell r="B7338">
            <v>1</v>
          </cell>
          <cell r="C7338" t="str">
            <v>Airside Signage</v>
          </cell>
          <cell r="D7338" t="str">
            <v>38</v>
          </cell>
          <cell r="E7338" t="str">
            <v>CVLSIG</v>
          </cell>
          <cell r="F7338" t="str">
            <v>CVL</v>
          </cell>
          <cell r="G7338">
            <v>38990</v>
          </cell>
          <cell r="H7338" t="str">
            <v>Active</v>
          </cell>
          <cell r="I7338">
            <v>1</v>
          </cell>
          <cell r="J7338">
            <v>39349</v>
          </cell>
          <cell r="K7338" t="str">
            <v>AC</v>
          </cell>
          <cell r="L7338" t="str">
            <v>NA</v>
          </cell>
          <cell r="M7338" t="str">
            <v>0032</v>
          </cell>
          <cell r="N7338">
            <v>0</v>
          </cell>
          <cell r="O7338">
            <v>0</v>
          </cell>
          <cell r="P7338">
            <v>0</v>
          </cell>
          <cell r="Q7338">
            <v>0</v>
          </cell>
          <cell r="R7338">
            <v>0</v>
          </cell>
          <cell r="S7338">
            <v>0</v>
          </cell>
          <cell r="T7338">
            <v>9</v>
          </cell>
          <cell r="U7338">
            <v>253</v>
          </cell>
          <cell r="V7338">
            <v>9</v>
          </cell>
          <cell r="W7338">
            <v>253</v>
          </cell>
          <cell r="X7338">
            <v>0</v>
          </cell>
        </row>
        <row r="7339">
          <cell r="A7339" t="str">
            <v>1980500</v>
          </cell>
          <cell r="B7339">
            <v>1</v>
          </cell>
          <cell r="C7339" t="str">
            <v>Photoshop CS 2 9 WIN</v>
          </cell>
          <cell r="D7339" t="str">
            <v>80</v>
          </cell>
          <cell r="E7339" t="str">
            <v>CMPSOF</v>
          </cell>
          <cell r="F7339" t="str">
            <v>CMP</v>
          </cell>
          <cell r="G7339">
            <v>38990</v>
          </cell>
          <cell r="H7339" t="str">
            <v>Active</v>
          </cell>
          <cell r="I7339">
            <v>1</v>
          </cell>
          <cell r="J7339">
            <v>39349</v>
          </cell>
          <cell r="K7339" t="str">
            <v>X</v>
          </cell>
          <cell r="L7339" t="str">
            <v>TN</v>
          </cell>
          <cell r="M7339" t="str">
            <v>0034</v>
          </cell>
          <cell r="N7339">
            <v>1156.3</v>
          </cell>
          <cell r="O7339">
            <v>0</v>
          </cell>
          <cell r="P7339">
            <v>0</v>
          </cell>
          <cell r="Q7339">
            <v>1156.3</v>
          </cell>
          <cell r="R7339">
            <v>0</v>
          </cell>
          <cell r="S7339">
            <v>0</v>
          </cell>
          <cell r="T7339">
            <v>3</v>
          </cell>
          <cell r="U7339">
            <v>0</v>
          </cell>
          <cell r="V7339">
            <v>0</v>
          </cell>
          <cell r="W7339">
            <v>0</v>
          </cell>
          <cell r="X7339">
            <v>0</v>
          </cell>
        </row>
        <row r="7340">
          <cell r="A7340" t="str">
            <v>1980600</v>
          </cell>
          <cell r="B7340">
            <v>1</v>
          </cell>
          <cell r="C7340" t="str">
            <v>Baggage Trolley Racks</v>
          </cell>
          <cell r="D7340" t="str">
            <v>34</v>
          </cell>
          <cell r="E7340" t="str">
            <v>CVLSUN</v>
          </cell>
          <cell r="F7340" t="str">
            <v>CVL</v>
          </cell>
          <cell r="G7340">
            <v>38990</v>
          </cell>
          <cell r="H7340" t="str">
            <v>Active</v>
          </cell>
          <cell r="I7340">
            <v>1</v>
          </cell>
          <cell r="J7340">
            <v>39349</v>
          </cell>
          <cell r="K7340" t="str">
            <v>X</v>
          </cell>
          <cell r="L7340" t="str">
            <v>RO</v>
          </cell>
          <cell r="M7340" t="str">
            <v>0002</v>
          </cell>
          <cell r="N7340">
            <v>0</v>
          </cell>
          <cell r="O7340">
            <v>0</v>
          </cell>
          <cell r="P7340">
            <v>0</v>
          </cell>
          <cell r="Q7340">
            <v>0</v>
          </cell>
          <cell r="R7340">
            <v>0</v>
          </cell>
          <cell r="S7340">
            <v>0</v>
          </cell>
          <cell r="T7340">
            <v>9</v>
          </cell>
          <cell r="U7340">
            <v>253</v>
          </cell>
          <cell r="V7340">
            <v>9</v>
          </cell>
          <cell r="W7340">
            <v>253</v>
          </cell>
          <cell r="X7340">
            <v>0</v>
          </cell>
        </row>
        <row r="7341">
          <cell r="A7341" t="str">
            <v>1980700</v>
          </cell>
          <cell r="B7341">
            <v>1</v>
          </cell>
          <cell r="C7341" t="str">
            <v>Secondhand Oven</v>
          </cell>
          <cell r="D7341" t="str">
            <v>24</v>
          </cell>
          <cell r="E7341" t="str">
            <v>FIXFUR</v>
          </cell>
          <cell r="F7341" t="str">
            <v>FIX</v>
          </cell>
          <cell r="G7341">
            <v>38990</v>
          </cell>
          <cell r="H7341" t="str">
            <v>Active</v>
          </cell>
          <cell r="I7341">
            <v>1</v>
          </cell>
          <cell r="J7341">
            <v>39349</v>
          </cell>
          <cell r="K7341" t="str">
            <v>C</v>
          </cell>
          <cell r="L7341" t="str">
            <v>NA</v>
          </cell>
          <cell r="M7341" t="str">
            <v>0337</v>
          </cell>
          <cell r="N7341">
            <v>894.38</v>
          </cell>
          <cell r="O7341">
            <v>0</v>
          </cell>
          <cell r="P7341">
            <v>0</v>
          </cell>
          <cell r="Q7341">
            <v>894.38</v>
          </cell>
          <cell r="R7341">
            <v>0</v>
          </cell>
          <cell r="S7341">
            <v>0</v>
          </cell>
          <cell r="T7341">
            <v>3</v>
          </cell>
          <cell r="U7341">
            <v>0</v>
          </cell>
          <cell r="V7341">
            <v>0</v>
          </cell>
          <cell r="W7341">
            <v>0</v>
          </cell>
          <cell r="X7341">
            <v>0</v>
          </cell>
        </row>
        <row r="7342">
          <cell r="A7342" t="str">
            <v>1980800</v>
          </cell>
          <cell r="B7342">
            <v>1</v>
          </cell>
          <cell r="C7342" t="str">
            <v>Tambour 4 Level Cabinet Stone Grey</v>
          </cell>
          <cell r="D7342" t="str">
            <v>80</v>
          </cell>
          <cell r="E7342" t="str">
            <v>FIXFUR</v>
          </cell>
          <cell r="F7342" t="str">
            <v>FIX</v>
          </cell>
          <cell r="G7342">
            <v>38990</v>
          </cell>
          <cell r="H7342" t="str">
            <v>Active</v>
          </cell>
          <cell r="I7342">
            <v>1</v>
          </cell>
          <cell r="J7342">
            <v>39349</v>
          </cell>
          <cell r="K7342" t="str">
            <v>X</v>
          </cell>
          <cell r="L7342" t="str">
            <v>TN</v>
          </cell>
          <cell r="M7342" t="str">
            <v>0034</v>
          </cell>
          <cell r="N7342">
            <v>1299.5999999999999</v>
          </cell>
          <cell r="O7342">
            <v>21.66</v>
          </cell>
          <cell r="P7342">
            <v>259.92</v>
          </cell>
          <cell r="Q7342">
            <v>1191.3</v>
          </cell>
          <cell r="R7342">
            <v>108.3</v>
          </cell>
          <cell r="S7342">
            <v>0</v>
          </cell>
          <cell r="T7342">
            <v>5</v>
          </cell>
          <cell r="U7342">
            <v>0</v>
          </cell>
          <cell r="V7342">
            <v>0</v>
          </cell>
          <cell r="W7342">
            <v>183</v>
          </cell>
          <cell r="X7342">
            <v>0</v>
          </cell>
        </row>
        <row r="7343">
          <cell r="A7343" t="str">
            <v>1980900</v>
          </cell>
          <cell r="B7343">
            <v>1</v>
          </cell>
          <cell r="C7343" t="str">
            <v>Distress Signal Units</v>
          </cell>
          <cell r="D7343" t="str">
            <v>66</v>
          </cell>
          <cell r="E7343" t="str">
            <v>PLEFIR</v>
          </cell>
          <cell r="F7343" t="str">
            <v>PLE</v>
          </cell>
          <cell r="G7343">
            <v>38990</v>
          </cell>
          <cell r="H7343" t="str">
            <v>Active</v>
          </cell>
          <cell r="I7343">
            <v>6</v>
          </cell>
          <cell r="J7343">
            <v>39349</v>
          </cell>
          <cell r="K7343" t="str">
            <v>AC</v>
          </cell>
          <cell r="L7343" t="str">
            <v>NA</v>
          </cell>
          <cell r="M7343" t="str">
            <v>0032</v>
          </cell>
          <cell r="N7343">
            <v>2354</v>
          </cell>
          <cell r="O7343">
            <v>39.270000000000003</v>
          </cell>
          <cell r="P7343">
            <v>470.8</v>
          </cell>
          <cell r="Q7343">
            <v>2157.83</v>
          </cell>
          <cell r="R7343">
            <v>196.17</v>
          </cell>
          <cell r="S7343">
            <v>0</v>
          </cell>
          <cell r="T7343">
            <v>5</v>
          </cell>
          <cell r="U7343">
            <v>0</v>
          </cell>
          <cell r="V7343">
            <v>0</v>
          </cell>
          <cell r="W7343">
            <v>183</v>
          </cell>
          <cell r="X7343">
            <v>0</v>
          </cell>
        </row>
        <row r="7344">
          <cell r="A7344" t="str">
            <v>1981000</v>
          </cell>
          <cell r="B7344">
            <v>1</v>
          </cell>
          <cell r="C7344" t="str">
            <v>Standpipe Controlled LA D/H Screw Down</v>
          </cell>
          <cell r="D7344" t="str">
            <v>66</v>
          </cell>
          <cell r="E7344" t="str">
            <v>PLEFIR</v>
          </cell>
          <cell r="F7344" t="str">
            <v>PLE</v>
          </cell>
          <cell r="G7344">
            <v>38990</v>
          </cell>
          <cell r="H7344" t="str">
            <v>Active</v>
          </cell>
          <cell r="I7344">
            <v>1</v>
          </cell>
          <cell r="J7344">
            <v>39349</v>
          </cell>
          <cell r="K7344" t="str">
            <v>AC</v>
          </cell>
          <cell r="L7344" t="str">
            <v>NA</v>
          </cell>
          <cell r="M7344" t="str">
            <v>0032</v>
          </cell>
          <cell r="N7344">
            <v>882.1</v>
          </cell>
          <cell r="O7344">
            <v>14.72</v>
          </cell>
          <cell r="P7344">
            <v>176.42</v>
          </cell>
          <cell r="Q7344">
            <v>808.59</v>
          </cell>
          <cell r="R7344">
            <v>73.510000000000005</v>
          </cell>
          <cell r="S7344">
            <v>0</v>
          </cell>
          <cell r="T7344">
            <v>5</v>
          </cell>
          <cell r="U7344">
            <v>0</v>
          </cell>
          <cell r="V7344">
            <v>0</v>
          </cell>
          <cell r="W7344">
            <v>183</v>
          </cell>
          <cell r="X7344">
            <v>0</v>
          </cell>
        </row>
        <row r="7345">
          <cell r="A7345" t="str">
            <v>1981100</v>
          </cell>
          <cell r="B7345">
            <v>1</v>
          </cell>
          <cell r="C7345" t="str">
            <v>Hydrant Key &amp; Bar</v>
          </cell>
          <cell r="D7345" t="str">
            <v>66</v>
          </cell>
          <cell r="E7345" t="str">
            <v>PLEFIR</v>
          </cell>
          <cell r="F7345" t="str">
            <v>PLE</v>
          </cell>
          <cell r="G7345">
            <v>38990</v>
          </cell>
          <cell r="H7345" t="str">
            <v>Active</v>
          </cell>
          <cell r="I7345">
            <v>1</v>
          </cell>
          <cell r="J7345">
            <v>39349</v>
          </cell>
          <cell r="K7345" t="str">
            <v>AC</v>
          </cell>
          <cell r="L7345" t="str">
            <v>NA</v>
          </cell>
          <cell r="M7345" t="str">
            <v>0032</v>
          </cell>
          <cell r="N7345">
            <v>244.1</v>
          </cell>
          <cell r="O7345">
            <v>4.05</v>
          </cell>
          <cell r="P7345">
            <v>48.82</v>
          </cell>
          <cell r="Q7345">
            <v>223.76</v>
          </cell>
          <cell r="R7345">
            <v>20.34</v>
          </cell>
          <cell r="S7345">
            <v>0</v>
          </cell>
          <cell r="T7345">
            <v>5</v>
          </cell>
          <cell r="U7345">
            <v>0</v>
          </cell>
          <cell r="V7345">
            <v>0</v>
          </cell>
          <cell r="W7345">
            <v>183</v>
          </cell>
          <cell r="X7345">
            <v>0</v>
          </cell>
        </row>
        <row r="7346">
          <cell r="A7346" t="str">
            <v>1981200</v>
          </cell>
          <cell r="B7346">
            <v>1</v>
          </cell>
          <cell r="C7346" t="str">
            <v>Breeching Wheel LA Controlled Dividing</v>
          </cell>
          <cell r="D7346" t="str">
            <v>66</v>
          </cell>
          <cell r="E7346" t="str">
            <v>PLEFIR</v>
          </cell>
          <cell r="F7346" t="str">
            <v>PLE</v>
          </cell>
          <cell r="G7346">
            <v>38990</v>
          </cell>
          <cell r="H7346" t="str">
            <v>Active</v>
          </cell>
          <cell r="I7346">
            <v>1</v>
          </cell>
          <cell r="J7346">
            <v>39349</v>
          </cell>
          <cell r="K7346" t="str">
            <v>AC</v>
          </cell>
          <cell r="L7346" t="str">
            <v>NA</v>
          </cell>
          <cell r="M7346" t="str">
            <v>0032</v>
          </cell>
          <cell r="N7346">
            <v>762.1</v>
          </cell>
          <cell r="O7346">
            <v>12.72</v>
          </cell>
          <cell r="P7346">
            <v>152.41999999999999</v>
          </cell>
          <cell r="Q7346">
            <v>698.59</v>
          </cell>
          <cell r="R7346">
            <v>63.51</v>
          </cell>
          <cell r="S7346">
            <v>0</v>
          </cell>
          <cell r="T7346">
            <v>5</v>
          </cell>
          <cell r="U7346">
            <v>0</v>
          </cell>
          <cell r="V7346">
            <v>0</v>
          </cell>
          <cell r="W7346">
            <v>183</v>
          </cell>
          <cell r="X7346">
            <v>0</v>
          </cell>
        </row>
        <row r="7347">
          <cell r="A7347" t="str">
            <v>1981300</v>
          </cell>
          <cell r="B7347">
            <v>1</v>
          </cell>
          <cell r="C7347" t="str">
            <v>Signage Gates 12 &amp; 15</v>
          </cell>
          <cell r="D7347" t="str">
            <v>34</v>
          </cell>
          <cell r="E7347" t="str">
            <v>BASSIG</v>
          </cell>
          <cell r="F7347" t="str">
            <v>BAS</v>
          </cell>
          <cell r="G7347">
            <v>38990</v>
          </cell>
          <cell r="H7347" t="str">
            <v>Active</v>
          </cell>
          <cell r="I7347">
            <v>2</v>
          </cell>
          <cell r="J7347">
            <v>39349</v>
          </cell>
          <cell r="K7347" t="str">
            <v>TDP</v>
          </cell>
          <cell r="L7347" t="str">
            <v>TW</v>
          </cell>
          <cell r="M7347" t="str">
            <v>0002</v>
          </cell>
          <cell r="N7347">
            <v>610.59</v>
          </cell>
          <cell r="O7347">
            <v>3.01</v>
          </cell>
          <cell r="P7347">
            <v>36.450000000000003</v>
          </cell>
          <cell r="Q7347">
            <v>72.900000000000006</v>
          </cell>
          <cell r="R7347">
            <v>537.69000000000005</v>
          </cell>
          <cell r="S7347">
            <v>117.62</v>
          </cell>
          <cell r="T7347">
            <v>16</v>
          </cell>
          <cell r="U7347">
            <v>275</v>
          </cell>
          <cell r="V7347">
            <v>14</v>
          </cell>
          <cell r="W7347">
            <v>275</v>
          </cell>
          <cell r="X7347">
            <v>0</v>
          </cell>
        </row>
        <row r="7348">
          <cell r="A7348" t="str">
            <v>1981400</v>
          </cell>
          <cell r="B7348">
            <v>1</v>
          </cell>
          <cell r="C7348" t="str">
            <v>Lane Closed Sign</v>
          </cell>
          <cell r="D7348" t="str">
            <v>38</v>
          </cell>
          <cell r="E7348" t="str">
            <v>CVLSIG</v>
          </cell>
          <cell r="F7348" t="str">
            <v>CVL</v>
          </cell>
          <cell r="G7348">
            <v>38990</v>
          </cell>
          <cell r="H7348" t="str">
            <v>Active</v>
          </cell>
          <cell r="I7348">
            <v>4</v>
          </cell>
          <cell r="J7348">
            <v>39349</v>
          </cell>
          <cell r="K7348" t="str">
            <v>X</v>
          </cell>
          <cell r="L7348" t="str">
            <v>SA</v>
          </cell>
          <cell r="M7348" t="str">
            <v>0005</v>
          </cell>
          <cell r="N7348">
            <v>0</v>
          </cell>
          <cell r="O7348">
            <v>0</v>
          </cell>
          <cell r="P7348">
            <v>0</v>
          </cell>
          <cell r="Q7348">
            <v>0</v>
          </cell>
          <cell r="R7348">
            <v>0</v>
          </cell>
          <cell r="S7348">
            <v>0</v>
          </cell>
          <cell r="T7348">
            <v>9</v>
          </cell>
          <cell r="U7348">
            <v>253</v>
          </cell>
          <cell r="V7348">
            <v>9</v>
          </cell>
          <cell r="W7348">
            <v>253</v>
          </cell>
          <cell r="X7348">
            <v>0</v>
          </cell>
        </row>
        <row r="7349">
          <cell r="A7349" t="str">
            <v>1981500</v>
          </cell>
          <cell r="B7349">
            <v>1</v>
          </cell>
          <cell r="C7349" t="str">
            <v>MKL Upright Double Sided &amp; Base</v>
          </cell>
          <cell r="D7349" t="str">
            <v>38</v>
          </cell>
          <cell r="E7349" t="str">
            <v>CVLSIG</v>
          </cell>
          <cell r="F7349" t="str">
            <v>CVL</v>
          </cell>
          <cell r="G7349">
            <v>38990</v>
          </cell>
          <cell r="H7349" t="str">
            <v>Active</v>
          </cell>
          <cell r="I7349">
            <v>6</v>
          </cell>
          <cell r="J7349">
            <v>39349</v>
          </cell>
          <cell r="K7349" t="str">
            <v>AC</v>
          </cell>
          <cell r="L7349" t="str">
            <v>SA</v>
          </cell>
          <cell r="M7349" t="str">
            <v>0006</v>
          </cell>
          <cell r="N7349">
            <v>0</v>
          </cell>
          <cell r="O7349">
            <v>0</v>
          </cell>
          <cell r="P7349">
            <v>0</v>
          </cell>
          <cell r="Q7349">
            <v>0</v>
          </cell>
          <cell r="R7349">
            <v>0</v>
          </cell>
          <cell r="S7349">
            <v>0</v>
          </cell>
          <cell r="T7349">
            <v>9</v>
          </cell>
          <cell r="U7349">
            <v>253</v>
          </cell>
          <cell r="V7349">
            <v>9</v>
          </cell>
          <cell r="W7349">
            <v>253</v>
          </cell>
          <cell r="X7349">
            <v>0</v>
          </cell>
        </row>
        <row r="7350">
          <cell r="A7350" t="str">
            <v>1981600</v>
          </cell>
          <cell r="B7350">
            <v>1</v>
          </cell>
          <cell r="C7350" t="str">
            <v>Cone 900 Super Slimline</v>
          </cell>
          <cell r="D7350" t="str">
            <v>38</v>
          </cell>
          <cell r="E7350" t="str">
            <v>PLEGEN</v>
          </cell>
          <cell r="F7350" t="str">
            <v>PLE</v>
          </cell>
          <cell r="G7350">
            <v>38990</v>
          </cell>
          <cell r="H7350" t="str">
            <v>Active</v>
          </cell>
          <cell r="I7350">
            <v>35</v>
          </cell>
          <cell r="J7350">
            <v>39349</v>
          </cell>
          <cell r="K7350" t="str">
            <v>X</v>
          </cell>
          <cell r="L7350" t="str">
            <v>SA</v>
          </cell>
          <cell r="M7350" t="str">
            <v>0005</v>
          </cell>
          <cell r="N7350">
            <v>1260</v>
          </cell>
          <cell r="O7350">
            <v>21</v>
          </cell>
          <cell r="P7350">
            <v>252</v>
          </cell>
          <cell r="Q7350">
            <v>1155</v>
          </cell>
          <cell r="R7350">
            <v>105</v>
          </cell>
          <cell r="S7350">
            <v>0</v>
          </cell>
          <cell r="T7350">
            <v>5</v>
          </cell>
          <cell r="U7350">
            <v>0</v>
          </cell>
          <cell r="V7350">
            <v>0</v>
          </cell>
          <cell r="W7350">
            <v>183</v>
          </cell>
          <cell r="X7350">
            <v>0</v>
          </cell>
        </row>
        <row r="7351">
          <cell r="A7351" t="str">
            <v>1981700</v>
          </cell>
          <cell r="B7351">
            <v>1</v>
          </cell>
          <cell r="C7351" t="str">
            <v>MKL Trailer Storage Rack 1530x1160x910mm</v>
          </cell>
          <cell r="D7351" t="str">
            <v>38</v>
          </cell>
          <cell r="E7351" t="str">
            <v>MOTCAR</v>
          </cell>
          <cell r="F7351" t="str">
            <v>MOT</v>
          </cell>
          <cell r="G7351">
            <v>38990</v>
          </cell>
          <cell r="H7351" t="str">
            <v>Active</v>
          </cell>
          <cell r="I7351">
            <v>1</v>
          </cell>
          <cell r="J7351">
            <v>39349</v>
          </cell>
          <cell r="K7351" t="str">
            <v>X</v>
          </cell>
          <cell r="L7351" t="str">
            <v>SA</v>
          </cell>
          <cell r="M7351" t="str">
            <v>0005</v>
          </cell>
          <cell r="N7351">
            <v>3535</v>
          </cell>
          <cell r="O7351">
            <v>32.75</v>
          </cell>
          <cell r="P7351">
            <v>392.78</v>
          </cell>
          <cell r="Q7351">
            <v>1800.24</v>
          </cell>
          <cell r="R7351">
            <v>1734.76</v>
          </cell>
          <cell r="S7351">
            <v>0</v>
          </cell>
          <cell r="T7351">
            <v>9</v>
          </cell>
          <cell r="U7351">
            <v>0</v>
          </cell>
          <cell r="V7351">
            <v>4</v>
          </cell>
          <cell r="W7351">
            <v>183</v>
          </cell>
          <cell r="X7351">
            <v>0</v>
          </cell>
        </row>
        <row r="7352">
          <cell r="A7352" t="str">
            <v>1981800</v>
          </cell>
          <cell r="B7352">
            <v>1</v>
          </cell>
          <cell r="C7352" t="str">
            <v>Trailer 2400x1300mm 1750kg</v>
          </cell>
          <cell r="D7352" t="str">
            <v>38</v>
          </cell>
          <cell r="E7352" t="str">
            <v>MOTCAR</v>
          </cell>
          <cell r="F7352" t="str">
            <v>MOT</v>
          </cell>
          <cell r="G7352">
            <v>38990</v>
          </cell>
          <cell r="H7352" t="str">
            <v>Active</v>
          </cell>
          <cell r="I7352">
            <v>1</v>
          </cell>
          <cell r="J7352">
            <v>39349</v>
          </cell>
          <cell r="K7352" t="str">
            <v>X</v>
          </cell>
          <cell r="L7352" t="str">
            <v>SA</v>
          </cell>
          <cell r="M7352" t="str">
            <v>0005</v>
          </cell>
          <cell r="N7352">
            <v>4916.5</v>
          </cell>
          <cell r="O7352">
            <v>45.56</v>
          </cell>
          <cell r="P7352">
            <v>546.28</v>
          </cell>
          <cell r="Q7352">
            <v>2503.7800000000002</v>
          </cell>
          <cell r="R7352">
            <v>2412.7199999999998</v>
          </cell>
          <cell r="S7352">
            <v>0</v>
          </cell>
          <cell r="T7352">
            <v>9</v>
          </cell>
          <cell r="U7352">
            <v>0</v>
          </cell>
          <cell r="V7352">
            <v>4</v>
          </cell>
          <cell r="W7352">
            <v>183</v>
          </cell>
          <cell r="X7352">
            <v>0</v>
          </cell>
        </row>
        <row r="7353">
          <cell r="A7353" t="str">
            <v>1981900</v>
          </cell>
          <cell r="B7353">
            <v>1</v>
          </cell>
          <cell r="C7353" t="str">
            <v>Traffic Control Signage</v>
          </cell>
          <cell r="D7353" t="str">
            <v>38</v>
          </cell>
          <cell r="E7353" t="str">
            <v>CVLSIG</v>
          </cell>
          <cell r="F7353" t="str">
            <v>CVL</v>
          </cell>
          <cell r="G7353">
            <v>38990</v>
          </cell>
          <cell r="H7353" t="str">
            <v>Active</v>
          </cell>
          <cell r="I7353">
            <v>12</v>
          </cell>
          <cell r="J7353">
            <v>39349</v>
          </cell>
          <cell r="K7353" t="str">
            <v>X</v>
          </cell>
          <cell r="L7353" t="str">
            <v>SA</v>
          </cell>
          <cell r="M7353" t="str">
            <v>0005</v>
          </cell>
          <cell r="N7353">
            <v>0</v>
          </cell>
          <cell r="O7353">
            <v>0</v>
          </cell>
          <cell r="P7353">
            <v>0</v>
          </cell>
          <cell r="Q7353">
            <v>0</v>
          </cell>
          <cell r="R7353">
            <v>0</v>
          </cell>
          <cell r="S7353">
            <v>0</v>
          </cell>
          <cell r="T7353">
            <v>9</v>
          </cell>
          <cell r="U7353">
            <v>253</v>
          </cell>
          <cell r="V7353">
            <v>9</v>
          </cell>
          <cell r="W7353">
            <v>253</v>
          </cell>
          <cell r="X7353">
            <v>0</v>
          </cell>
        </row>
        <row r="7354">
          <cell r="A7354" t="str">
            <v>1982000</v>
          </cell>
          <cell r="B7354">
            <v>1</v>
          </cell>
          <cell r="C7354" t="str">
            <v>Pavecoat Works</v>
          </cell>
          <cell r="D7354" t="str">
            <v>62</v>
          </cell>
          <cell r="E7354" t="str">
            <v>CVLRUN</v>
          </cell>
          <cell r="F7354" t="str">
            <v>CVL</v>
          </cell>
          <cell r="G7354">
            <v>38990</v>
          </cell>
          <cell r="H7354" t="str">
            <v>Active</v>
          </cell>
          <cell r="I7354">
            <v>1</v>
          </cell>
          <cell r="J7354">
            <v>39349</v>
          </cell>
          <cell r="K7354" t="str">
            <v>AC</v>
          </cell>
          <cell r="L7354" t="str">
            <v>MA</v>
          </cell>
          <cell r="M7354" t="str">
            <v>0001</v>
          </cell>
          <cell r="N7354">
            <v>0</v>
          </cell>
          <cell r="O7354">
            <v>0</v>
          </cell>
          <cell r="P7354">
            <v>0</v>
          </cell>
          <cell r="Q7354">
            <v>0</v>
          </cell>
          <cell r="R7354">
            <v>0</v>
          </cell>
          <cell r="S7354">
            <v>0</v>
          </cell>
          <cell r="T7354">
            <v>9</v>
          </cell>
          <cell r="U7354">
            <v>0</v>
          </cell>
          <cell r="V7354">
            <v>9</v>
          </cell>
          <cell r="W7354">
            <v>0</v>
          </cell>
          <cell r="X7354">
            <v>0</v>
          </cell>
        </row>
        <row r="7355">
          <cell r="A7355" t="str">
            <v>1982100</v>
          </cell>
          <cell r="B7355">
            <v>1</v>
          </cell>
          <cell r="C7355" t="str">
            <v>Pavecoat Works</v>
          </cell>
          <cell r="D7355" t="str">
            <v>62</v>
          </cell>
          <cell r="E7355" t="str">
            <v>CVLSTU</v>
          </cell>
          <cell r="F7355" t="str">
            <v>CVL</v>
          </cell>
          <cell r="G7355">
            <v>38990</v>
          </cell>
          <cell r="H7355" t="str">
            <v>Active</v>
          </cell>
          <cell r="I7355">
            <v>1</v>
          </cell>
          <cell r="J7355">
            <v>39349</v>
          </cell>
          <cell r="K7355" t="str">
            <v>AC</v>
          </cell>
          <cell r="L7355" t="str">
            <v>MA</v>
          </cell>
          <cell r="M7355" t="str">
            <v>0016</v>
          </cell>
          <cell r="N7355">
            <v>0</v>
          </cell>
          <cell r="O7355">
            <v>0</v>
          </cell>
          <cell r="P7355">
            <v>0</v>
          </cell>
          <cell r="Q7355">
            <v>0</v>
          </cell>
          <cell r="R7355">
            <v>0</v>
          </cell>
          <cell r="S7355">
            <v>0</v>
          </cell>
          <cell r="T7355">
            <v>2</v>
          </cell>
          <cell r="U7355">
            <v>256</v>
          </cell>
          <cell r="V7355">
            <v>2</v>
          </cell>
          <cell r="W7355">
            <v>256</v>
          </cell>
          <cell r="X7355">
            <v>0</v>
          </cell>
        </row>
        <row r="7356">
          <cell r="A7356" t="str">
            <v>1982101</v>
          </cell>
          <cell r="B7356">
            <v>1</v>
          </cell>
          <cell r="C7356" t="str">
            <v>Pavecoat Works</v>
          </cell>
          <cell r="D7356" t="str">
            <v>62</v>
          </cell>
          <cell r="E7356" t="str">
            <v>CVLSTU</v>
          </cell>
          <cell r="F7356" t="str">
            <v>CVL</v>
          </cell>
          <cell r="G7356">
            <v>38963</v>
          </cell>
          <cell r="H7356" t="str">
            <v>Active</v>
          </cell>
          <cell r="I7356">
            <v>1</v>
          </cell>
          <cell r="J7356">
            <v>39349</v>
          </cell>
          <cell r="K7356" t="str">
            <v>AC</v>
          </cell>
          <cell r="L7356" t="str">
            <v>MA</v>
          </cell>
          <cell r="M7356" t="str">
            <v>0006</v>
          </cell>
          <cell r="N7356">
            <v>0</v>
          </cell>
          <cell r="O7356">
            <v>0</v>
          </cell>
          <cell r="P7356">
            <v>0</v>
          </cell>
          <cell r="Q7356">
            <v>0</v>
          </cell>
          <cell r="R7356">
            <v>0</v>
          </cell>
          <cell r="S7356">
            <v>0</v>
          </cell>
          <cell r="T7356">
            <v>12</v>
          </cell>
          <cell r="U7356">
            <v>0</v>
          </cell>
          <cell r="V7356">
            <v>12</v>
          </cell>
          <cell r="W7356">
            <v>0</v>
          </cell>
          <cell r="X7356">
            <v>0</v>
          </cell>
        </row>
        <row r="7357">
          <cell r="A7357" t="str">
            <v>1982200</v>
          </cell>
          <cell r="B7357">
            <v>1</v>
          </cell>
          <cell r="C7357" t="str">
            <v>Pavecoat Works</v>
          </cell>
          <cell r="D7357" t="str">
            <v>62</v>
          </cell>
          <cell r="E7357" t="str">
            <v>CVLSTU</v>
          </cell>
          <cell r="F7357" t="str">
            <v>CVL</v>
          </cell>
          <cell r="G7357">
            <v>38990</v>
          </cell>
          <cell r="H7357" t="str">
            <v>Active</v>
          </cell>
          <cell r="I7357">
            <v>1</v>
          </cell>
          <cell r="J7357">
            <v>39349</v>
          </cell>
          <cell r="K7357" t="str">
            <v>AC</v>
          </cell>
          <cell r="L7357" t="str">
            <v>MA</v>
          </cell>
          <cell r="M7357" t="str">
            <v>0006</v>
          </cell>
          <cell r="N7357">
            <v>0</v>
          </cell>
          <cell r="O7357">
            <v>0</v>
          </cell>
          <cell r="P7357">
            <v>0</v>
          </cell>
          <cell r="Q7357">
            <v>0</v>
          </cell>
          <cell r="R7357">
            <v>0</v>
          </cell>
          <cell r="S7357">
            <v>0</v>
          </cell>
          <cell r="T7357">
            <v>2</v>
          </cell>
          <cell r="U7357">
            <v>256</v>
          </cell>
          <cell r="V7357">
            <v>2</v>
          </cell>
          <cell r="W7357">
            <v>256</v>
          </cell>
          <cell r="X7357">
            <v>0</v>
          </cell>
        </row>
        <row r="7358">
          <cell r="A7358" t="str">
            <v>1982300</v>
          </cell>
          <cell r="B7358">
            <v>1</v>
          </cell>
          <cell r="C7358" t="str">
            <v>Pavecoat Works</v>
          </cell>
          <cell r="D7358" t="str">
            <v>62</v>
          </cell>
          <cell r="E7358" t="str">
            <v>CVLGAT</v>
          </cell>
          <cell r="F7358" t="str">
            <v>CVL</v>
          </cell>
          <cell r="G7358">
            <v>38990</v>
          </cell>
          <cell r="H7358" t="str">
            <v>Active</v>
          </cell>
          <cell r="I7358">
            <v>1</v>
          </cell>
          <cell r="J7358">
            <v>39349</v>
          </cell>
          <cell r="K7358" t="str">
            <v>AC</v>
          </cell>
          <cell r="L7358" t="str">
            <v>GA</v>
          </cell>
          <cell r="M7358" t="str">
            <v>0016</v>
          </cell>
          <cell r="N7358">
            <v>0</v>
          </cell>
          <cell r="O7358">
            <v>0</v>
          </cell>
          <cell r="P7358">
            <v>0</v>
          </cell>
          <cell r="Q7358">
            <v>0</v>
          </cell>
          <cell r="R7358">
            <v>0</v>
          </cell>
          <cell r="S7358">
            <v>0</v>
          </cell>
          <cell r="T7358">
            <v>11</v>
          </cell>
          <cell r="U7358">
            <v>27</v>
          </cell>
          <cell r="V7358">
            <v>11</v>
          </cell>
          <cell r="W7358">
            <v>27</v>
          </cell>
          <cell r="X7358">
            <v>0</v>
          </cell>
        </row>
        <row r="7359">
          <cell r="A7359" t="str">
            <v>1982400</v>
          </cell>
          <cell r="B7359">
            <v>1</v>
          </cell>
          <cell r="C7359" t="str">
            <v>Metallion Open Top Litter Bin</v>
          </cell>
          <cell r="D7359" t="str">
            <v>34</v>
          </cell>
          <cell r="E7359" t="str">
            <v>PLEGEN</v>
          </cell>
          <cell r="F7359" t="str">
            <v>PLE</v>
          </cell>
          <cell r="G7359">
            <v>39021</v>
          </cell>
          <cell r="H7359" t="str">
            <v>Active</v>
          </cell>
          <cell r="I7359">
            <v>10</v>
          </cell>
          <cell r="J7359">
            <v>39349</v>
          </cell>
          <cell r="K7359" t="str">
            <v>R</v>
          </cell>
          <cell r="L7359" t="str">
            <v>TM</v>
          </cell>
          <cell r="M7359" t="str">
            <v>0164</v>
          </cell>
          <cell r="N7359">
            <v>2770</v>
          </cell>
          <cell r="O7359">
            <v>32.93</v>
          </cell>
          <cell r="P7359">
            <v>395.71</v>
          </cell>
          <cell r="Q7359">
            <v>1780.7</v>
          </cell>
          <cell r="R7359">
            <v>989.3</v>
          </cell>
          <cell r="S7359">
            <v>0</v>
          </cell>
          <cell r="T7359">
            <v>7</v>
          </cell>
          <cell r="U7359">
            <v>0</v>
          </cell>
          <cell r="V7359">
            <v>2</v>
          </cell>
          <cell r="W7359">
            <v>214</v>
          </cell>
          <cell r="X7359">
            <v>0</v>
          </cell>
        </row>
        <row r="7360">
          <cell r="A7360" t="str">
            <v>1982401</v>
          </cell>
          <cell r="B7360">
            <v>1</v>
          </cell>
          <cell r="C7360" t="str">
            <v>Metallion Open Top Litter Bin - addition</v>
          </cell>
          <cell r="D7360" t="str">
            <v>34</v>
          </cell>
          <cell r="E7360" t="str">
            <v>PLEGEN</v>
          </cell>
          <cell r="F7360" t="str">
            <v>PLE</v>
          </cell>
          <cell r="G7360">
            <v>39082</v>
          </cell>
          <cell r="H7360" t="str">
            <v>Active</v>
          </cell>
          <cell r="I7360">
            <v>10</v>
          </cell>
          <cell r="J7360">
            <v>39349</v>
          </cell>
          <cell r="K7360" t="str">
            <v>R</v>
          </cell>
          <cell r="L7360" t="str">
            <v>TM</v>
          </cell>
          <cell r="M7360" t="str">
            <v>0164</v>
          </cell>
          <cell r="N7360">
            <v>110</v>
          </cell>
          <cell r="O7360">
            <v>1.3</v>
          </cell>
          <cell r="P7360">
            <v>15.71</v>
          </cell>
          <cell r="Q7360">
            <v>68.08</v>
          </cell>
          <cell r="R7360">
            <v>41.92</v>
          </cell>
          <cell r="S7360">
            <v>0</v>
          </cell>
          <cell r="T7360">
            <v>7</v>
          </cell>
          <cell r="U7360">
            <v>0</v>
          </cell>
          <cell r="V7360">
            <v>2</v>
          </cell>
          <cell r="W7360">
            <v>275</v>
          </cell>
          <cell r="X7360">
            <v>0</v>
          </cell>
        </row>
        <row r="7361">
          <cell r="A7361" t="str">
            <v>1982500</v>
          </cell>
          <cell r="B7361">
            <v>1</v>
          </cell>
          <cell r="C7361" t="str">
            <v>F&amp;P Paprika Stove</v>
          </cell>
          <cell r="D7361" t="str">
            <v>24</v>
          </cell>
          <cell r="E7361" t="str">
            <v>FIXFUR</v>
          </cell>
          <cell r="F7361" t="str">
            <v>FIX</v>
          </cell>
          <cell r="G7361">
            <v>39021</v>
          </cell>
          <cell r="H7361" t="str">
            <v>Active</v>
          </cell>
          <cell r="I7361">
            <v>1</v>
          </cell>
          <cell r="J7361">
            <v>39349</v>
          </cell>
          <cell r="K7361" t="str">
            <v>C</v>
          </cell>
          <cell r="L7361" t="str">
            <v>NA</v>
          </cell>
          <cell r="M7361" t="str">
            <v>0015</v>
          </cell>
          <cell r="N7361">
            <v>794</v>
          </cell>
          <cell r="O7361">
            <v>13.27</v>
          </cell>
          <cell r="P7361">
            <v>158.80000000000001</v>
          </cell>
          <cell r="Q7361">
            <v>714.6</v>
          </cell>
          <cell r="R7361">
            <v>79.400000000000006</v>
          </cell>
          <cell r="S7361">
            <v>0</v>
          </cell>
          <cell r="T7361">
            <v>5</v>
          </cell>
          <cell r="U7361">
            <v>0</v>
          </cell>
          <cell r="V7361">
            <v>0</v>
          </cell>
          <cell r="W7361">
            <v>214</v>
          </cell>
          <cell r="X7361">
            <v>0</v>
          </cell>
        </row>
        <row r="7362">
          <cell r="A7362" t="str">
            <v>1982600</v>
          </cell>
          <cell r="B7362">
            <v>1</v>
          </cell>
          <cell r="C7362" t="str">
            <v>Carpark Lighting</v>
          </cell>
          <cell r="D7362" t="str">
            <v>42</v>
          </cell>
          <cell r="E7362" t="str">
            <v>CVLSER</v>
          </cell>
          <cell r="F7362" t="str">
            <v>CVL</v>
          </cell>
          <cell r="G7362">
            <v>39021</v>
          </cell>
          <cell r="H7362" t="str">
            <v>Active</v>
          </cell>
          <cell r="I7362">
            <v>1</v>
          </cell>
          <cell r="J7362">
            <v>39349</v>
          </cell>
          <cell r="K7362" t="str">
            <v>V</v>
          </cell>
          <cell r="L7362" t="str">
            <v>CP</v>
          </cell>
          <cell r="M7362" t="str">
            <v>0003</v>
          </cell>
          <cell r="N7362">
            <v>0</v>
          </cell>
          <cell r="O7362">
            <v>0</v>
          </cell>
          <cell r="P7362">
            <v>0</v>
          </cell>
          <cell r="Q7362">
            <v>0</v>
          </cell>
          <cell r="R7362">
            <v>0</v>
          </cell>
          <cell r="S7362">
            <v>0</v>
          </cell>
          <cell r="T7362">
            <v>13</v>
          </cell>
          <cell r="U7362">
            <v>230</v>
          </cell>
          <cell r="V7362">
            <v>13</v>
          </cell>
          <cell r="W7362">
            <v>230</v>
          </cell>
          <cell r="X7362">
            <v>0</v>
          </cell>
        </row>
        <row r="7363">
          <cell r="A7363" t="str">
            <v>1982700</v>
          </cell>
          <cell r="B7363">
            <v>1</v>
          </cell>
          <cell r="C7363" t="str">
            <v>Roof Repairs</v>
          </cell>
          <cell r="D7363" t="str">
            <v>24</v>
          </cell>
          <cell r="E7363" t="str">
            <v>BUIHOU</v>
          </cell>
          <cell r="F7363" t="str">
            <v>BUI</v>
          </cell>
          <cell r="G7363">
            <v>39021</v>
          </cell>
          <cell r="H7363" t="str">
            <v>Active</v>
          </cell>
          <cell r="I7363">
            <v>1</v>
          </cell>
          <cell r="J7363">
            <v>39349</v>
          </cell>
          <cell r="K7363" t="str">
            <v>AL</v>
          </cell>
          <cell r="L7363" t="str">
            <v>HO</v>
          </cell>
          <cell r="M7363" t="str">
            <v>0021</v>
          </cell>
          <cell r="N7363">
            <v>6764.98</v>
          </cell>
          <cell r="O7363">
            <v>14.23</v>
          </cell>
          <cell r="P7363">
            <v>170.54</v>
          </cell>
          <cell r="Q7363">
            <v>341.08</v>
          </cell>
          <cell r="R7363">
            <v>6423.9</v>
          </cell>
          <cell r="S7363">
            <v>1155.06</v>
          </cell>
          <cell r="T7363">
            <v>39</v>
          </cell>
          <cell r="U7363">
            <v>244</v>
          </cell>
          <cell r="V7363">
            <v>37</v>
          </cell>
          <cell r="W7363">
            <v>244</v>
          </cell>
          <cell r="X7363">
            <v>0</v>
          </cell>
        </row>
        <row r="7364">
          <cell r="A7364" t="str">
            <v>1982800</v>
          </cell>
          <cell r="B7364">
            <v>1</v>
          </cell>
          <cell r="C7364" t="str">
            <v>Fence Replacement</v>
          </cell>
          <cell r="D7364" t="str">
            <v>24</v>
          </cell>
          <cell r="E7364" t="str">
            <v>CVLFEN</v>
          </cell>
          <cell r="F7364" t="str">
            <v>CVL</v>
          </cell>
          <cell r="G7364">
            <v>39021</v>
          </cell>
          <cell r="H7364" t="str">
            <v>Active</v>
          </cell>
          <cell r="I7364">
            <v>1</v>
          </cell>
          <cell r="J7364">
            <v>39349</v>
          </cell>
          <cell r="K7364" t="str">
            <v>C</v>
          </cell>
          <cell r="L7364" t="str">
            <v>NA</v>
          </cell>
          <cell r="M7364" t="str">
            <v>0017</v>
          </cell>
          <cell r="N7364">
            <v>0</v>
          </cell>
          <cell r="O7364">
            <v>0</v>
          </cell>
          <cell r="P7364">
            <v>0</v>
          </cell>
          <cell r="Q7364">
            <v>0</v>
          </cell>
          <cell r="R7364">
            <v>0</v>
          </cell>
          <cell r="S7364">
            <v>0</v>
          </cell>
          <cell r="T7364">
            <v>3</v>
          </cell>
          <cell r="U7364">
            <v>0</v>
          </cell>
          <cell r="V7364">
            <v>3</v>
          </cell>
          <cell r="W7364">
            <v>0</v>
          </cell>
          <cell r="X7364">
            <v>0</v>
          </cell>
        </row>
        <row r="7365">
          <cell r="A7365" t="str">
            <v>1982900</v>
          </cell>
          <cell r="B7365">
            <v>1</v>
          </cell>
          <cell r="C7365" t="str">
            <v>Room Lining</v>
          </cell>
          <cell r="D7365" t="str">
            <v>24</v>
          </cell>
          <cell r="E7365" t="str">
            <v>BASLIN</v>
          </cell>
          <cell r="F7365" t="str">
            <v>BAS</v>
          </cell>
          <cell r="G7365">
            <v>39021</v>
          </cell>
          <cell r="H7365" t="str">
            <v>Active</v>
          </cell>
          <cell r="I7365">
            <v>1</v>
          </cell>
          <cell r="J7365">
            <v>39349</v>
          </cell>
          <cell r="K7365" t="str">
            <v>C</v>
          </cell>
          <cell r="L7365" t="str">
            <v>NA</v>
          </cell>
          <cell r="M7365" t="str">
            <v>0337</v>
          </cell>
          <cell r="N7365">
            <v>1958.43</v>
          </cell>
          <cell r="O7365">
            <v>7.39</v>
          </cell>
          <cell r="P7365">
            <v>89.01</v>
          </cell>
          <cell r="Q7365">
            <v>178.02</v>
          </cell>
          <cell r="R7365">
            <v>1780.41</v>
          </cell>
          <cell r="S7365">
            <v>190.58</v>
          </cell>
          <cell r="T7365">
            <v>22</v>
          </cell>
          <cell r="U7365">
            <v>1</v>
          </cell>
          <cell r="V7365">
            <v>20</v>
          </cell>
          <cell r="W7365">
            <v>1</v>
          </cell>
          <cell r="X7365">
            <v>0</v>
          </cell>
        </row>
        <row r="7366">
          <cell r="A7366" t="str">
            <v>1983000</v>
          </cell>
          <cell r="B7366">
            <v>1</v>
          </cell>
          <cell r="C7366" t="str">
            <v>Tunturi C60 Cross Trainer</v>
          </cell>
          <cell r="D7366" t="str">
            <v>66</v>
          </cell>
          <cell r="E7366" t="str">
            <v>PLEGEN</v>
          </cell>
          <cell r="F7366" t="str">
            <v>PLE</v>
          </cell>
          <cell r="G7366">
            <v>39021</v>
          </cell>
          <cell r="H7366" t="str">
            <v>Active</v>
          </cell>
          <cell r="I7366">
            <v>1</v>
          </cell>
          <cell r="J7366">
            <v>39349</v>
          </cell>
          <cell r="K7366" t="str">
            <v>AC</v>
          </cell>
          <cell r="L7366" t="str">
            <v>NA</v>
          </cell>
          <cell r="M7366" t="str">
            <v>0032</v>
          </cell>
          <cell r="N7366">
            <v>1898</v>
          </cell>
          <cell r="O7366">
            <v>0</v>
          </cell>
          <cell r="P7366">
            <v>0</v>
          </cell>
          <cell r="Q7366">
            <v>1898</v>
          </cell>
          <cell r="R7366">
            <v>0</v>
          </cell>
          <cell r="S7366">
            <v>0</v>
          </cell>
          <cell r="T7366">
            <v>2</v>
          </cell>
          <cell r="U7366">
            <v>31</v>
          </cell>
          <cell r="V7366">
            <v>0</v>
          </cell>
          <cell r="W7366">
            <v>0</v>
          </cell>
          <cell r="X7366">
            <v>0</v>
          </cell>
        </row>
        <row r="7367">
          <cell r="A7367" t="str">
            <v>1983100</v>
          </cell>
          <cell r="B7367">
            <v>1</v>
          </cell>
          <cell r="C7367" t="str">
            <v>Honda EU20i generator</v>
          </cell>
          <cell r="D7367" t="str">
            <v>64</v>
          </cell>
          <cell r="E7367" t="str">
            <v>PLEGEN</v>
          </cell>
          <cell r="F7367" t="str">
            <v>PLE</v>
          </cell>
          <cell r="G7367">
            <v>39021</v>
          </cell>
          <cell r="H7367" t="str">
            <v>Active</v>
          </cell>
          <cell r="I7367">
            <v>1</v>
          </cell>
          <cell r="J7367">
            <v>39349</v>
          </cell>
          <cell r="K7367" t="str">
            <v>AC</v>
          </cell>
          <cell r="L7367" t="str">
            <v>NA</v>
          </cell>
          <cell r="M7367" t="str">
            <v>0032</v>
          </cell>
          <cell r="N7367">
            <v>2373.0300000000002</v>
          </cell>
          <cell r="O7367">
            <v>39.56</v>
          </cell>
          <cell r="P7367">
            <v>474.61</v>
          </cell>
          <cell r="Q7367">
            <v>2135.7399999999998</v>
          </cell>
          <cell r="R7367">
            <v>237.29</v>
          </cell>
          <cell r="S7367">
            <v>0</v>
          </cell>
          <cell r="T7367">
            <v>5</v>
          </cell>
          <cell r="U7367">
            <v>0</v>
          </cell>
          <cell r="V7367">
            <v>0</v>
          </cell>
          <cell r="W7367">
            <v>214</v>
          </cell>
          <cell r="X7367">
            <v>0</v>
          </cell>
        </row>
        <row r="7368">
          <cell r="A7368" t="str">
            <v>1983200</v>
          </cell>
          <cell r="B7368">
            <v>1</v>
          </cell>
          <cell r="C7368" t="str">
            <v>Goliath 250 55 Watt Work Lamp IP65</v>
          </cell>
          <cell r="D7368" t="str">
            <v>64</v>
          </cell>
          <cell r="E7368" t="str">
            <v>PLEGEN</v>
          </cell>
          <cell r="F7368" t="str">
            <v>PLE</v>
          </cell>
          <cell r="G7368">
            <v>39021</v>
          </cell>
          <cell r="H7368" t="str">
            <v>Active</v>
          </cell>
          <cell r="I7368">
            <v>2</v>
          </cell>
          <cell r="J7368">
            <v>39349</v>
          </cell>
          <cell r="K7368" t="str">
            <v>AC</v>
          </cell>
          <cell r="L7368" t="str">
            <v>NA</v>
          </cell>
          <cell r="M7368" t="str">
            <v>0032</v>
          </cell>
          <cell r="N7368">
            <v>522</v>
          </cell>
          <cell r="O7368">
            <v>8.6999999999999993</v>
          </cell>
          <cell r="P7368">
            <v>104.4</v>
          </cell>
          <cell r="Q7368">
            <v>469.8</v>
          </cell>
          <cell r="R7368">
            <v>52.2</v>
          </cell>
          <cell r="S7368">
            <v>0</v>
          </cell>
          <cell r="T7368">
            <v>5</v>
          </cell>
          <cell r="U7368">
            <v>0</v>
          </cell>
          <cell r="V7368">
            <v>0</v>
          </cell>
          <cell r="W7368">
            <v>214</v>
          </cell>
          <cell r="X7368">
            <v>0</v>
          </cell>
        </row>
        <row r="7369">
          <cell r="A7369" t="str">
            <v>1983300</v>
          </cell>
          <cell r="B7369">
            <v>1</v>
          </cell>
          <cell r="C7369" t="str">
            <v>Corporate Office Fitout</v>
          </cell>
          <cell r="D7369" t="str">
            <v>80</v>
          </cell>
          <cell r="E7369" t="str">
            <v>BASPAR</v>
          </cell>
          <cell r="F7369" t="str">
            <v>BAS</v>
          </cell>
          <cell r="G7369">
            <v>39021</v>
          </cell>
          <cell r="H7369" t="str">
            <v>Active</v>
          </cell>
          <cell r="I7369">
            <v>1</v>
          </cell>
          <cell r="J7369">
            <v>39349</v>
          </cell>
          <cell r="K7369" t="str">
            <v>X</v>
          </cell>
          <cell r="L7369" t="str">
            <v>TN</v>
          </cell>
          <cell r="M7369" t="str">
            <v>0034</v>
          </cell>
          <cell r="N7369">
            <v>29439.14</v>
          </cell>
          <cell r="O7369">
            <v>140.15</v>
          </cell>
          <cell r="P7369">
            <v>1682.24</v>
          </cell>
          <cell r="Q7369">
            <v>3364.48</v>
          </cell>
          <cell r="R7369">
            <v>26074.66</v>
          </cell>
          <cell r="S7369">
            <v>3676.23</v>
          </cell>
          <cell r="T7369">
            <v>17</v>
          </cell>
          <cell r="U7369">
            <v>183</v>
          </cell>
          <cell r="V7369">
            <v>15</v>
          </cell>
          <cell r="W7369">
            <v>183</v>
          </cell>
          <cell r="X7369">
            <v>0</v>
          </cell>
        </row>
        <row r="7370">
          <cell r="A7370" t="str">
            <v>1983400</v>
          </cell>
          <cell r="B7370">
            <v>1</v>
          </cell>
          <cell r="C7370" t="str">
            <v>Ricciolina Stools</v>
          </cell>
          <cell r="D7370" t="str">
            <v>80</v>
          </cell>
          <cell r="E7370" t="str">
            <v>FIXFUR</v>
          </cell>
          <cell r="F7370" t="str">
            <v>FIX</v>
          </cell>
          <cell r="G7370">
            <v>39021</v>
          </cell>
          <cell r="H7370" t="str">
            <v>Active</v>
          </cell>
          <cell r="I7370">
            <v>6</v>
          </cell>
          <cell r="J7370">
            <v>39349</v>
          </cell>
          <cell r="K7370" t="str">
            <v>X</v>
          </cell>
          <cell r="L7370" t="str">
            <v>TN</v>
          </cell>
          <cell r="M7370" t="str">
            <v>0034</v>
          </cell>
          <cell r="N7370">
            <v>1759</v>
          </cell>
          <cell r="O7370">
            <v>29.28</v>
          </cell>
          <cell r="P7370">
            <v>351.8</v>
          </cell>
          <cell r="Q7370">
            <v>1583.1</v>
          </cell>
          <cell r="R7370">
            <v>175.9</v>
          </cell>
          <cell r="S7370">
            <v>0</v>
          </cell>
          <cell r="T7370">
            <v>5</v>
          </cell>
          <cell r="U7370">
            <v>0</v>
          </cell>
          <cell r="V7370">
            <v>0</v>
          </cell>
          <cell r="W7370">
            <v>214</v>
          </cell>
          <cell r="X7370">
            <v>0</v>
          </cell>
        </row>
        <row r="7371">
          <cell r="A7371" t="str">
            <v>1983500</v>
          </cell>
          <cell r="B7371">
            <v>1</v>
          </cell>
          <cell r="C7371" t="str">
            <v>L Shaped Workstation</v>
          </cell>
          <cell r="D7371" t="str">
            <v>80</v>
          </cell>
          <cell r="E7371" t="str">
            <v>FIXFUR</v>
          </cell>
          <cell r="F7371" t="str">
            <v>FIX</v>
          </cell>
          <cell r="G7371">
            <v>39021</v>
          </cell>
          <cell r="H7371" t="str">
            <v>Active</v>
          </cell>
          <cell r="I7371">
            <v>4</v>
          </cell>
          <cell r="J7371">
            <v>39349</v>
          </cell>
          <cell r="K7371" t="str">
            <v>X</v>
          </cell>
          <cell r="L7371" t="str">
            <v>TN</v>
          </cell>
          <cell r="M7371" t="str">
            <v>0034</v>
          </cell>
          <cell r="N7371">
            <v>2620</v>
          </cell>
          <cell r="O7371">
            <v>43.63</v>
          </cell>
          <cell r="P7371">
            <v>524</v>
          </cell>
          <cell r="Q7371">
            <v>2358</v>
          </cell>
          <cell r="R7371">
            <v>262</v>
          </cell>
          <cell r="S7371">
            <v>0</v>
          </cell>
          <cell r="T7371">
            <v>5</v>
          </cell>
          <cell r="U7371">
            <v>0</v>
          </cell>
          <cell r="V7371">
            <v>0</v>
          </cell>
          <cell r="W7371">
            <v>214</v>
          </cell>
          <cell r="X7371">
            <v>0</v>
          </cell>
        </row>
        <row r="7372">
          <cell r="A7372" t="str">
            <v>1983600</v>
          </cell>
          <cell r="B7372">
            <v>1</v>
          </cell>
          <cell r="C7372" t="str">
            <v>Bar Leaner</v>
          </cell>
          <cell r="D7372" t="str">
            <v>80</v>
          </cell>
          <cell r="E7372" t="str">
            <v>FIXFUR</v>
          </cell>
          <cell r="F7372" t="str">
            <v>FIX</v>
          </cell>
          <cell r="G7372">
            <v>39021</v>
          </cell>
          <cell r="H7372" t="str">
            <v>Active</v>
          </cell>
          <cell r="I7372">
            <v>1</v>
          </cell>
          <cell r="J7372">
            <v>39349</v>
          </cell>
          <cell r="K7372" t="str">
            <v>X</v>
          </cell>
          <cell r="L7372" t="str">
            <v>TN</v>
          </cell>
          <cell r="M7372" t="str">
            <v>0034</v>
          </cell>
          <cell r="N7372">
            <v>2478</v>
          </cell>
          <cell r="O7372">
            <v>41.3</v>
          </cell>
          <cell r="P7372">
            <v>495.6</v>
          </cell>
          <cell r="Q7372">
            <v>2230.1999999999998</v>
          </cell>
          <cell r="R7372">
            <v>247.8</v>
          </cell>
          <cell r="S7372">
            <v>0</v>
          </cell>
          <cell r="T7372">
            <v>5</v>
          </cell>
          <cell r="U7372">
            <v>0</v>
          </cell>
          <cell r="V7372">
            <v>0</v>
          </cell>
          <cell r="W7372">
            <v>214</v>
          </cell>
          <cell r="X7372">
            <v>0</v>
          </cell>
        </row>
        <row r="7373">
          <cell r="A7373" t="str">
            <v>1983700</v>
          </cell>
          <cell r="B7373">
            <v>1</v>
          </cell>
          <cell r="C7373" t="str">
            <v>Printer Cabinet &amp; Overhead Unit</v>
          </cell>
          <cell r="D7373" t="str">
            <v>80</v>
          </cell>
          <cell r="E7373" t="str">
            <v>FIXFUR</v>
          </cell>
          <cell r="F7373" t="str">
            <v>FIX</v>
          </cell>
          <cell r="G7373">
            <v>39021</v>
          </cell>
          <cell r="H7373" t="str">
            <v>Active</v>
          </cell>
          <cell r="I7373">
            <v>1</v>
          </cell>
          <cell r="J7373">
            <v>39349</v>
          </cell>
          <cell r="K7373" t="str">
            <v>X</v>
          </cell>
          <cell r="L7373" t="str">
            <v>TN</v>
          </cell>
          <cell r="M7373" t="str">
            <v>0034</v>
          </cell>
          <cell r="N7373">
            <v>2970</v>
          </cell>
          <cell r="O7373">
            <v>49.5</v>
          </cell>
          <cell r="P7373">
            <v>594</v>
          </cell>
          <cell r="Q7373">
            <v>2673</v>
          </cell>
          <cell r="R7373">
            <v>297</v>
          </cell>
          <cell r="S7373">
            <v>0</v>
          </cell>
          <cell r="T7373">
            <v>5</v>
          </cell>
          <cell r="U7373">
            <v>0</v>
          </cell>
          <cell r="V7373">
            <v>0</v>
          </cell>
          <cell r="W7373">
            <v>214</v>
          </cell>
          <cell r="X7373">
            <v>0</v>
          </cell>
        </row>
        <row r="7374">
          <cell r="A7374" t="str">
            <v>1983800</v>
          </cell>
          <cell r="B7374">
            <v>1</v>
          </cell>
          <cell r="C7374" t="str">
            <v>Buro Barclay Club Chair Micro Suede</v>
          </cell>
          <cell r="D7374" t="str">
            <v>80</v>
          </cell>
          <cell r="E7374" t="str">
            <v>FIXFUR</v>
          </cell>
          <cell r="F7374" t="str">
            <v>FIX</v>
          </cell>
          <cell r="G7374">
            <v>39021</v>
          </cell>
          <cell r="H7374" t="str">
            <v>Active</v>
          </cell>
          <cell r="I7374">
            <v>6</v>
          </cell>
          <cell r="J7374">
            <v>39349</v>
          </cell>
          <cell r="K7374" t="str">
            <v>X</v>
          </cell>
          <cell r="L7374" t="str">
            <v>TN</v>
          </cell>
          <cell r="M7374" t="str">
            <v>0034</v>
          </cell>
          <cell r="N7374">
            <v>1837.5</v>
          </cell>
          <cell r="O7374">
            <v>30.57</v>
          </cell>
          <cell r="P7374">
            <v>367.5</v>
          </cell>
          <cell r="Q7374">
            <v>1653.75</v>
          </cell>
          <cell r="R7374">
            <v>183.75</v>
          </cell>
          <cell r="S7374">
            <v>0</v>
          </cell>
          <cell r="T7374">
            <v>5</v>
          </cell>
          <cell r="U7374">
            <v>0</v>
          </cell>
          <cell r="V7374">
            <v>0</v>
          </cell>
          <cell r="W7374">
            <v>214</v>
          </cell>
          <cell r="X7374">
            <v>0</v>
          </cell>
        </row>
        <row r="7375">
          <cell r="A7375" t="str">
            <v>1983900</v>
          </cell>
          <cell r="B7375">
            <v>1</v>
          </cell>
          <cell r="C7375" t="str">
            <v>Coffee Table Rico Square</v>
          </cell>
          <cell r="D7375" t="str">
            <v>80</v>
          </cell>
          <cell r="E7375" t="str">
            <v>FIXFUR</v>
          </cell>
          <cell r="F7375" t="str">
            <v>FIX</v>
          </cell>
          <cell r="G7375">
            <v>39021</v>
          </cell>
          <cell r="H7375" t="str">
            <v>Active</v>
          </cell>
          <cell r="I7375">
            <v>2</v>
          </cell>
          <cell r="J7375">
            <v>39349</v>
          </cell>
          <cell r="K7375" t="str">
            <v>X</v>
          </cell>
          <cell r="L7375" t="str">
            <v>TN</v>
          </cell>
          <cell r="M7375" t="str">
            <v>0034</v>
          </cell>
          <cell r="N7375">
            <v>215</v>
          </cell>
          <cell r="O7375">
            <v>3.62</v>
          </cell>
          <cell r="P7375">
            <v>43</v>
          </cell>
          <cell r="Q7375">
            <v>193.5</v>
          </cell>
          <cell r="R7375">
            <v>21.5</v>
          </cell>
          <cell r="S7375">
            <v>0</v>
          </cell>
          <cell r="T7375">
            <v>5</v>
          </cell>
          <cell r="U7375">
            <v>0</v>
          </cell>
          <cell r="V7375">
            <v>0</v>
          </cell>
          <cell r="W7375">
            <v>214</v>
          </cell>
          <cell r="X7375">
            <v>0</v>
          </cell>
        </row>
        <row r="7376">
          <cell r="A7376" t="str">
            <v>1984000</v>
          </cell>
          <cell r="B7376">
            <v>1</v>
          </cell>
          <cell r="C7376" t="str">
            <v>Econo 3 Drawer Desk Dove Grey</v>
          </cell>
          <cell r="D7376" t="str">
            <v>80</v>
          </cell>
          <cell r="E7376" t="str">
            <v>FIXFUR</v>
          </cell>
          <cell r="F7376" t="str">
            <v>FIX</v>
          </cell>
          <cell r="G7376">
            <v>39021</v>
          </cell>
          <cell r="H7376" t="str">
            <v>Active</v>
          </cell>
          <cell r="I7376">
            <v>3</v>
          </cell>
          <cell r="J7376">
            <v>39349</v>
          </cell>
          <cell r="K7376" t="str">
            <v>X</v>
          </cell>
          <cell r="L7376" t="str">
            <v>TN</v>
          </cell>
          <cell r="M7376" t="str">
            <v>0034</v>
          </cell>
          <cell r="N7376">
            <v>558.75</v>
          </cell>
          <cell r="O7376">
            <v>9.34</v>
          </cell>
          <cell r="P7376">
            <v>111.75</v>
          </cell>
          <cell r="Q7376">
            <v>502.88</v>
          </cell>
          <cell r="R7376">
            <v>55.87</v>
          </cell>
          <cell r="S7376">
            <v>0</v>
          </cell>
          <cell r="T7376">
            <v>5</v>
          </cell>
          <cell r="U7376">
            <v>0</v>
          </cell>
          <cell r="V7376">
            <v>0</v>
          </cell>
          <cell r="W7376">
            <v>214</v>
          </cell>
          <cell r="X7376">
            <v>0</v>
          </cell>
        </row>
        <row r="7377">
          <cell r="A7377" t="str">
            <v>1984100</v>
          </cell>
          <cell r="B7377">
            <v>1</v>
          </cell>
          <cell r="C7377" t="str">
            <v>Workstation BK3 Tech Adjustable</v>
          </cell>
          <cell r="D7377" t="str">
            <v>80</v>
          </cell>
          <cell r="E7377" t="str">
            <v>FIXFUR</v>
          </cell>
          <cell r="F7377" t="str">
            <v>FIX</v>
          </cell>
          <cell r="G7377">
            <v>39021</v>
          </cell>
          <cell r="H7377" t="str">
            <v>Active</v>
          </cell>
          <cell r="I7377">
            <v>2</v>
          </cell>
          <cell r="J7377">
            <v>39349</v>
          </cell>
          <cell r="K7377" t="str">
            <v>X</v>
          </cell>
          <cell r="L7377" t="str">
            <v>TN</v>
          </cell>
          <cell r="M7377" t="str">
            <v>0034</v>
          </cell>
          <cell r="N7377">
            <v>885</v>
          </cell>
          <cell r="O7377">
            <v>14.75</v>
          </cell>
          <cell r="P7377">
            <v>177</v>
          </cell>
          <cell r="Q7377">
            <v>796.5</v>
          </cell>
          <cell r="R7377">
            <v>88.5</v>
          </cell>
          <cell r="S7377">
            <v>0</v>
          </cell>
          <cell r="T7377">
            <v>5</v>
          </cell>
          <cell r="U7377">
            <v>0</v>
          </cell>
          <cell r="V7377">
            <v>0</v>
          </cell>
          <cell r="W7377">
            <v>214</v>
          </cell>
          <cell r="X7377">
            <v>0</v>
          </cell>
        </row>
        <row r="7378">
          <cell r="A7378" t="str">
            <v>1984200</v>
          </cell>
          <cell r="B7378">
            <v>1</v>
          </cell>
          <cell r="C7378" t="str">
            <v>Light Pole Winches</v>
          </cell>
          <cell r="D7378" t="str">
            <v>64</v>
          </cell>
          <cell r="E7378" t="str">
            <v>CVLSUN</v>
          </cell>
          <cell r="F7378" t="str">
            <v>CVL</v>
          </cell>
          <cell r="G7378">
            <v>39021</v>
          </cell>
          <cell r="H7378" t="str">
            <v>Active</v>
          </cell>
          <cell r="I7378">
            <v>1</v>
          </cell>
          <cell r="J7378">
            <v>39349</v>
          </cell>
          <cell r="K7378" t="str">
            <v>AC</v>
          </cell>
          <cell r="L7378" t="str">
            <v>AP</v>
          </cell>
          <cell r="M7378" t="str">
            <v>0003</v>
          </cell>
          <cell r="N7378">
            <v>0</v>
          </cell>
          <cell r="O7378">
            <v>0</v>
          </cell>
          <cell r="P7378">
            <v>0</v>
          </cell>
          <cell r="Q7378">
            <v>0</v>
          </cell>
          <cell r="R7378">
            <v>0</v>
          </cell>
          <cell r="S7378">
            <v>0</v>
          </cell>
          <cell r="T7378">
            <v>9</v>
          </cell>
          <cell r="U7378">
            <v>253</v>
          </cell>
          <cell r="V7378">
            <v>9</v>
          </cell>
          <cell r="W7378">
            <v>253</v>
          </cell>
          <cell r="X7378">
            <v>0</v>
          </cell>
        </row>
        <row r="7379">
          <cell r="A7379" t="str">
            <v>1984300</v>
          </cell>
          <cell r="B7379">
            <v>1</v>
          </cell>
          <cell r="C7379" t="str">
            <v>Matjack Kevlar Air Bag 32 Ton</v>
          </cell>
          <cell r="D7379" t="str">
            <v>66</v>
          </cell>
          <cell r="E7379" t="str">
            <v>PLEFIR</v>
          </cell>
          <cell r="F7379" t="str">
            <v>PLE</v>
          </cell>
          <cell r="G7379">
            <v>39051</v>
          </cell>
          <cell r="H7379" t="str">
            <v>Active</v>
          </cell>
          <cell r="I7379">
            <v>2</v>
          </cell>
          <cell r="J7379">
            <v>39349</v>
          </cell>
          <cell r="K7379" t="str">
            <v>AC</v>
          </cell>
          <cell r="L7379" t="str">
            <v>NA</v>
          </cell>
          <cell r="M7379" t="str">
            <v>0032</v>
          </cell>
          <cell r="N7379">
            <v>2760</v>
          </cell>
          <cell r="O7379">
            <v>46</v>
          </cell>
          <cell r="P7379">
            <v>552</v>
          </cell>
          <cell r="Q7379">
            <v>2438</v>
          </cell>
          <cell r="R7379">
            <v>322</v>
          </cell>
          <cell r="S7379">
            <v>0</v>
          </cell>
          <cell r="T7379">
            <v>5</v>
          </cell>
          <cell r="U7379">
            <v>0</v>
          </cell>
          <cell r="V7379">
            <v>0</v>
          </cell>
          <cell r="W7379">
            <v>244</v>
          </cell>
          <cell r="X7379">
            <v>0</v>
          </cell>
        </row>
        <row r="7380">
          <cell r="A7380" t="str">
            <v>1984400</v>
          </cell>
          <cell r="B7380">
            <v>1</v>
          </cell>
          <cell r="C7380" t="str">
            <v>Matjack Kevlar Air Bag 50 Ton</v>
          </cell>
          <cell r="D7380" t="str">
            <v>66</v>
          </cell>
          <cell r="E7380" t="str">
            <v>PLEFIR</v>
          </cell>
          <cell r="F7380" t="str">
            <v>PLE</v>
          </cell>
          <cell r="G7380">
            <v>39051</v>
          </cell>
          <cell r="H7380" t="str">
            <v>Active</v>
          </cell>
          <cell r="I7380">
            <v>2</v>
          </cell>
          <cell r="J7380">
            <v>39349</v>
          </cell>
          <cell r="K7380" t="str">
            <v>AC</v>
          </cell>
          <cell r="L7380" t="str">
            <v>NA</v>
          </cell>
          <cell r="M7380" t="str">
            <v>0032</v>
          </cell>
          <cell r="N7380">
            <v>4552</v>
          </cell>
          <cell r="O7380">
            <v>75.83</v>
          </cell>
          <cell r="P7380">
            <v>910.4</v>
          </cell>
          <cell r="Q7380">
            <v>4020.93</v>
          </cell>
          <cell r="R7380">
            <v>531.07000000000005</v>
          </cell>
          <cell r="S7380">
            <v>0</v>
          </cell>
          <cell r="T7380">
            <v>5</v>
          </cell>
          <cell r="U7380">
            <v>0</v>
          </cell>
          <cell r="V7380">
            <v>0</v>
          </cell>
          <cell r="W7380">
            <v>244</v>
          </cell>
          <cell r="X7380">
            <v>0</v>
          </cell>
        </row>
        <row r="7381">
          <cell r="A7381" t="str">
            <v>1984500</v>
          </cell>
          <cell r="B7381">
            <v>1</v>
          </cell>
          <cell r="C7381" t="str">
            <v>Matjack Air Bag Controller Set</v>
          </cell>
          <cell r="D7381" t="str">
            <v>66</v>
          </cell>
          <cell r="E7381" t="str">
            <v>PLEFIR</v>
          </cell>
          <cell r="F7381" t="str">
            <v>PLE</v>
          </cell>
          <cell r="G7381">
            <v>39051</v>
          </cell>
          <cell r="H7381" t="str">
            <v>Active</v>
          </cell>
          <cell r="I7381">
            <v>2</v>
          </cell>
          <cell r="J7381">
            <v>39349</v>
          </cell>
          <cell r="K7381" t="str">
            <v>AC</v>
          </cell>
          <cell r="L7381" t="str">
            <v>NA</v>
          </cell>
          <cell r="M7381" t="str">
            <v>0032</v>
          </cell>
          <cell r="N7381">
            <v>2882</v>
          </cell>
          <cell r="O7381">
            <v>48.07</v>
          </cell>
          <cell r="P7381">
            <v>576.4</v>
          </cell>
          <cell r="Q7381">
            <v>2545.77</v>
          </cell>
          <cell r="R7381">
            <v>336.23</v>
          </cell>
          <cell r="S7381">
            <v>0</v>
          </cell>
          <cell r="T7381">
            <v>5</v>
          </cell>
          <cell r="U7381">
            <v>0</v>
          </cell>
          <cell r="V7381">
            <v>0</v>
          </cell>
          <cell r="W7381">
            <v>244</v>
          </cell>
          <cell r="X7381">
            <v>0</v>
          </cell>
        </row>
        <row r="7382">
          <cell r="A7382" t="str">
            <v>1984600</v>
          </cell>
          <cell r="B7382">
            <v>1</v>
          </cell>
          <cell r="C7382" t="str">
            <v>Roof Repairs</v>
          </cell>
          <cell r="D7382" t="str">
            <v>24</v>
          </cell>
          <cell r="E7382" t="str">
            <v>BUIHOU</v>
          </cell>
          <cell r="F7382" t="str">
            <v>BUI</v>
          </cell>
          <cell r="G7382">
            <v>39051</v>
          </cell>
          <cell r="H7382" t="str">
            <v>Active</v>
          </cell>
          <cell r="I7382">
            <v>1</v>
          </cell>
          <cell r="J7382">
            <v>39349</v>
          </cell>
          <cell r="K7382" t="str">
            <v>AL</v>
          </cell>
          <cell r="L7382" t="str">
            <v>HO</v>
          </cell>
          <cell r="M7382" t="str">
            <v>0067</v>
          </cell>
          <cell r="N7382">
            <v>8347.49</v>
          </cell>
          <cell r="O7382">
            <v>17.489999999999998</v>
          </cell>
          <cell r="P7382">
            <v>210.43</v>
          </cell>
          <cell r="Q7382">
            <v>420.86</v>
          </cell>
          <cell r="R7382">
            <v>7926.63</v>
          </cell>
          <cell r="S7382">
            <v>1349.3</v>
          </cell>
          <cell r="T7382">
            <v>39</v>
          </cell>
          <cell r="U7382">
            <v>244</v>
          </cell>
          <cell r="V7382">
            <v>37</v>
          </cell>
          <cell r="W7382">
            <v>244</v>
          </cell>
          <cell r="X7382">
            <v>0</v>
          </cell>
        </row>
        <row r="7383">
          <cell r="A7383" t="str">
            <v>1984700</v>
          </cell>
          <cell r="B7383">
            <v>1</v>
          </cell>
          <cell r="C7383" t="str">
            <v>Rewire 341 Broadway</v>
          </cell>
          <cell r="D7383" t="str">
            <v>24</v>
          </cell>
          <cell r="E7383" t="str">
            <v>BASELC</v>
          </cell>
          <cell r="F7383" t="str">
            <v>BAS</v>
          </cell>
          <cell r="G7383">
            <v>39051</v>
          </cell>
          <cell r="H7383" t="str">
            <v>Active</v>
          </cell>
          <cell r="I7383">
            <v>1</v>
          </cell>
          <cell r="J7383">
            <v>39349</v>
          </cell>
          <cell r="K7383" t="str">
            <v>C</v>
          </cell>
          <cell r="L7383" t="str">
            <v>NA</v>
          </cell>
          <cell r="M7383" t="str">
            <v>0341</v>
          </cell>
          <cell r="N7383">
            <v>3416.27</v>
          </cell>
          <cell r="O7383">
            <v>17.04</v>
          </cell>
          <cell r="P7383">
            <v>204.92</v>
          </cell>
          <cell r="Q7383">
            <v>409.84</v>
          </cell>
          <cell r="R7383">
            <v>3006.43</v>
          </cell>
          <cell r="S7383">
            <v>124.05</v>
          </cell>
          <cell r="T7383">
            <v>16</v>
          </cell>
          <cell r="U7383">
            <v>245</v>
          </cell>
          <cell r="V7383">
            <v>14</v>
          </cell>
          <cell r="W7383">
            <v>245</v>
          </cell>
          <cell r="X7383">
            <v>0</v>
          </cell>
        </row>
        <row r="7384">
          <cell r="A7384" t="str">
            <v>1984800</v>
          </cell>
          <cell r="B7384">
            <v>1</v>
          </cell>
          <cell r="C7384" t="str">
            <v>Desk Chairs</v>
          </cell>
          <cell r="D7384" t="str">
            <v>80</v>
          </cell>
          <cell r="E7384" t="str">
            <v>FIXCHA</v>
          </cell>
          <cell r="F7384" t="str">
            <v>FIX</v>
          </cell>
          <cell r="G7384">
            <v>39051</v>
          </cell>
          <cell r="H7384" t="str">
            <v>Active</v>
          </cell>
          <cell r="I7384">
            <v>2</v>
          </cell>
          <cell r="J7384">
            <v>39349</v>
          </cell>
          <cell r="K7384" t="str">
            <v>X</v>
          </cell>
          <cell r="L7384" t="str">
            <v>TN</v>
          </cell>
          <cell r="M7384" t="str">
            <v>0034</v>
          </cell>
          <cell r="N7384">
            <v>875</v>
          </cell>
          <cell r="O7384">
            <v>14.62</v>
          </cell>
          <cell r="P7384">
            <v>175</v>
          </cell>
          <cell r="Q7384">
            <v>772.92</v>
          </cell>
          <cell r="R7384">
            <v>102.08</v>
          </cell>
          <cell r="S7384">
            <v>0</v>
          </cell>
          <cell r="T7384">
            <v>5</v>
          </cell>
          <cell r="U7384">
            <v>0</v>
          </cell>
          <cell r="V7384">
            <v>0</v>
          </cell>
          <cell r="W7384">
            <v>244</v>
          </cell>
          <cell r="X7384">
            <v>0</v>
          </cell>
        </row>
        <row r="7385">
          <cell r="A7385" t="str">
            <v>1984900</v>
          </cell>
          <cell r="B7385">
            <v>1</v>
          </cell>
          <cell r="C7385" t="str">
            <v>GM 338 136-174MHz Radio</v>
          </cell>
          <cell r="D7385" t="str">
            <v>66</v>
          </cell>
          <cell r="E7385" t="str">
            <v>PLEFIR</v>
          </cell>
          <cell r="F7385" t="str">
            <v>PLE</v>
          </cell>
          <cell r="G7385">
            <v>39051</v>
          </cell>
          <cell r="H7385" t="str">
            <v>Active</v>
          </cell>
          <cell r="I7385">
            <v>1</v>
          </cell>
          <cell r="J7385">
            <v>39349</v>
          </cell>
          <cell r="K7385" t="str">
            <v>AC</v>
          </cell>
          <cell r="L7385" t="str">
            <v>NA</v>
          </cell>
          <cell r="M7385" t="str">
            <v>0032</v>
          </cell>
          <cell r="N7385">
            <v>1165</v>
          </cell>
          <cell r="O7385">
            <v>0</v>
          </cell>
          <cell r="P7385">
            <v>0</v>
          </cell>
          <cell r="Q7385">
            <v>1165</v>
          </cell>
          <cell r="R7385">
            <v>0</v>
          </cell>
          <cell r="S7385">
            <v>0</v>
          </cell>
          <cell r="T7385">
            <v>3</v>
          </cell>
          <cell r="U7385">
            <v>0</v>
          </cell>
          <cell r="V7385">
            <v>0</v>
          </cell>
          <cell r="W7385">
            <v>0</v>
          </cell>
          <cell r="X7385">
            <v>0</v>
          </cell>
        </row>
        <row r="7386">
          <cell r="A7386" t="str">
            <v>1985000</v>
          </cell>
          <cell r="B7386">
            <v>1</v>
          </cell>
          <cell r="C7386" t="str">
            <v>GP338 136-174 128Chnl Radio</v>
          </cell>
          <cell r="D7386" t="str">
            <v>66</v>
          </cell>
          <cell r="E7386" t="str">
            <v>PLEFIR</v>
          </cell>
          <cell r="F7386" t="str">
            <v>PLE</v>
          </cell>
          <cell r="G7386">
            <v>39051</v>
          </cell>
          <cell r="H7386" t="str">
            <v>Active</v>
          </cell>
          <cell r="I7386">
            <v>1</v>
          </cell>
          <cell r="J7386">
            <v>39349</v>
          </cell>
          <cell r="K7386" t="str">
            <v>AC</v>
          </cell>
          <cell r="L7386" t="str">
            <v>NA</v>
          </cell>
          <cell r="M7386" t="str">
            <v>0032</v>
          </cell>
          <cell r="N7386">
            <v>1726</v>
          </cell>
          <cell r="O7386">
            <v>0</v>
          </cell>
          <cell r="P7386">
            <v>0</v>
          </cell>
          <cell r="Q7386">
            <v>1726</v>
          </cell>
          <cell r="R7386">
            <v>0</v>
          </cell>
          <cell r="S7386">
            <v>0</v>
          </cell>
          <cell r="T7386">
            <v>3</v>
          </cell>
          <cell r="U7386">
            <v>0</v>
          </cell>
          <cell r="V7386">
            <v>0</v>
          </cell>
          <cell r="W7386">
            <v>0</v>
          </cell>
          <cell r="X7386">
            <v>0</v>
          </cell>
        </row>
        <row r="7387">
          <cell r="A7387" t="str">
            <v>1985400</v>
          </cell>
          <cell r="B7387">
            <v>1</v>
          </cell>
          <cell r="C7387" t="str">
            <v>Ducted Rangehood</v>
          </cell>
          <cell r="D7387" t="str">
            <v>24</v>
          </cell>
          <cell r="E7387" t="str">
            <v>BASFIT</v>
          </cell>
          <cell r="F7387" t="str">
            <v>BAS</v>
          </cell>
          <cell r="G7387">
            <v>39082</v>
          </cell>
          <cell r="H7387" t="str">
            <v>Active</v>
          </cell>
          <cell r="I7387">
            <v>1</v>
          </cell>
          <cell r="J7387">
            <v>39349</v>
          </cell>
          <cell r="K7387" t="str">
            <v>C</v>
          </cell>
          <cell r="L7387" t="str">
            <v>NA</v>
          </cell>
          <cell r="M7387" t="str">
            <v>0337</v>
          </cell>
          <cell r="N7387">
            <v>355.32</v>
          </cell>
          <cell r="O7387">
            <v>0</v>
          </cell>
          <cell r="P7387">
            <v>72.150000000000006</v>
          </cell>
          <cell r="Q7387">
            <v>355.32</v>
          </cell>
          <cell r="R7387">
            <v>0</v>
          </cell>
          <cell r="S7387">
            <v>34.58</v>
          </cell>
          <cell r="T7387">
            <v>1</v>
          </cell>
          <cell r="U7387">
            <v>93</v>
          </cell>
          <cell r="V7387">
            <v>0</v>
          </cell>
          <cell r="W7387">
            <v>0</v>
          </cell>
          <cell r="X7387">
            <v>0</v>
          </cell>
        </row>
        <row r="7388">
          <cell r="A7388" t="str">
            <v>1985500</v>
          </cell>
          <cell r="B7388">
            <v>1</v>
          </cell>
          <cell r="C7388" t="str">
            <v>Ducted Rangehood</v>
          </cell>
          <cell r="D7388" t="str">
            <v>24</v>
          </cell>
          <cell r="E7388" t="str">
            <v>BASFIT</v>
          </cell>
          <cell r="F7388" t="str">
            <v>BAS</v>
          </cell>
          <cell r="G7388">
            <v>39082</v>
          </cell>
          <cell r="H7388" t="str">
            <v>Active</v>
          </cell>
          <cell r="I7388">
            <v>1</v>
          </cell>
          <cell r="J7388">
            <v>39349</v>
          </cell>
          <cell r="K7388" t="str">
            <v>C</v>
          </cell>
          <cell r="L7388" t="str">
            <v>HO</v>
          </cell>
          <cell r="M7388" t="str">
            <v>0238</v>
          </cell>
          <cell r="N7388">
            <v>421.69</v>
          </cell>
          <cell r="O7388">
            <v>0</v>
          </cell>
          <cell r="P7388">
            <v>85.63</v>
          </cell>
          <cell r="Q7388">
            <v>421.69</v>
          </cell>
          <cell r="R7388">
            <v>0</v>
          </cell>
          <cell r="S7388">
            <v>124.94</v>
          </cell>
          <cell r="T7388">
            <v>1</v>
          </cell>
          <cell r="U7388">
            <v>93</v>
          </cell>
          <cell r="V7388">
            <v>0</v>
          </cell>
          <cell r="W7388">
            <v>0</v>
          </cell>
          <cell r="X7388">
            <v>0</v>
          </cell>
        </row>
        <row r="7389">
          <cell r="A7389" t="str">
            <v>1985600</v>
          </cell>
          <cell r="B7389">
            <v>1</v>
          </cell>
          <cell r="C7389" t="str">
            <v>Ranchslider</v>
          </cell>
          <cell r="D7389" t="str">
            <v>24</v>
          </cell>
          <cell r="E7389" t="str">
            <v>BASFIT</v>
          </cell>
          <cell r="F7389" t="str">
            <v>BAS</v>
          </cell>
          <cell r="G7389">
            <v>39082</v>
          </cell>
          <cell r="H7389" t="str">
            <v>Active</v>
          </cell>
          <cell r="I7389">
            <v>1</v>
          </cell>
          <cell r="J7389">
            <v>39349</v>
          </cell>
          <cell r="K7389" t="str">
            <v>C</v>
          </cell>
          <cell r="L7389" t="str">
            <v>NA</v>
          </cell>
          <cell r="M7389" t="str">
            <v>0013</v>
          </cell>
          <cell r="N7389">
            <v>1177.92</v>
          </cell>
          <cell r="O7389">
            <v>0</v>
          </cell>
          <cell r="P7389">
            <v>239.18</v>
          </cell>
          <cell r="Q7389">
            <v>1177.92</v>
          </cell>
          <cell r="R7389">
            <v>0</v>
          </cell>
          <cell r="S7389">
            <v>209.27</v>
          </cell>
          <cell r="T7389">
            <v>1</v>
          </cell>
          <cell r="U7389">
            <v>93</v>
          </cell>
          <cell r="V7389">
            <v>0</v>
          </cell>
          <cell r="W7389">
            <v>0</v>
          </cell>
          <cell r="X7389">
            <v>0</v>
          </cell>
        </row>
        <row r="7390">
          <cell r="A7390" t="str">
            <v>1985700</v>
          </cell>
          <cell r="B7390">
            <v>1</v>
          </cell>
          <cell r="C7390" t="str">
            <v>Pallet Truck Bishamon 2.0 Ton</v>
          </cell>
          <cell r="D7390" t="str">
            <v>38</v>
          </cell>
          <cell r="E7390" t="str">
            <v>PLEGEN</v>
          </cell>
          <cell r="F7390" t="str">
            <v>PLE</v>
          </cell>
          <cell r="G7390">
            <v>39082</v>
          </cell>
          <cell r="H7390" t="str">
            <v>Active</v>
          </cell>
          <cell r="I7390">
            <v>1</v>
          </cell>
          <cell r="J7390">
            <v>39349</v>
          </cell>
          <cell r="K7390" t="str">
            <v>TCOM</v>
          </cell>
          <cell r="L7390" t="str">
            <v>TN</v>
          </cell>
          <cell r="M7390" t="str">
            <v>0016</v>
          </cell>
          <cell r="N7390">
            <v>795</v>
          </cell>
          <cell r="O7390">
            <v>13.25</v>
          </cell>
          <cell r="P7390">
            <v>159</v>
          </cell>
          <cell r="Q7390">
            <v>689</v>
          </cell>
          <cell r="R7390">
            <v>106</v>
          </cell>
          <cell r="S7390">
            <v>0</v>
          </cell>
          <cell r="T7390">
            <v>5</v>
          </cell>
          <cell r="U7390">
            <v>0</v>
          </cell>
          <cell r="V7390">
            <v>0</v>
          </cell>
          <cell r="W7390">
            <v>275</v>
          </cell>
          <cell r="X7390">
            <v>0</v>
          </cell>
        </row>
        <row r="7391">
          <cell r="A7391" t="str">
            <v>1985800</v>
          </cell>
          <cell r="B7391">
            <v>1</v>
          </cell>
          <cell r="C7391" t="str">
            <v>Runway Pavement Works</v>
          </cell>
          <cell r="D7391" t="str">
            <v>62</v>
          </cell>
          <cell r="E7391" t="str">
            <v>CVLRUN</v>
          </cell>
          <cell r="F7391" t="str">
            <v>CVL</v>
          </cell>
          <cell r="G7391">
            <v>39113</v>
          </cell>
          <cell r="H7391" t="str">
            <v>Active</v>
          </cell>
          <cell r="I7391">
            <v>1</v>
          </cell>
          <cell r="J7391">
            <v>39349</v>
          </cell>
          <cell r="K7391" t="str">
            <v>AC</v>
          </cell>
          <cell r="L7391" t="str">
            <v>MA</v>
          </cell>
          <cell r="M7391" t="str">
            <v>0001</v>
          </cell>
          <cell r="N7391">
            <v>0</v>
          </cell>
          <cell r="O7391">
            <v>0</v>
          </cell>
          <cell r="P7391">
            <v>0</v>
          </cell>
          <cell r="Q7391">
            <v>0</v>
          </cell>
          <cell r="R7391">
            <v>0</v>
          </cell>
          <cell r="S7391">
            <v>0</v>
          </cell>
          <cell r="T7391">
            <v>9</v>
          </cell>
          <cell r="U7391">
            <v>0</v>
          </cell>
          <cell r="V7391">
            <v>9</v>
          </cell>
          <cell r="W7391">
            <v>0</v>
          </cell>
          <cell r="X7391">
            <v>0</v>
          </cell>
        </row>
        <row r="7392">
          <cell r="A7392" t="str">
            <v>1985900</v>
          </cell>
          <cell r="B7392">
            <v>1</v>
          </cell>
          <cell r="C7392" t="str">
            <v>HARO Timber Flooring</v>
          </cell>
          <cell r="D7392" t="str">
            <v>34</v>
          </cell>
          <cell r="E7392" t="str">
            <v>BASFLO</v>
          </cell>
          <cell r="F7392" t="str">
            <v>BAS</v>
          </cell>
          <cell r="G7392">
            <v>39113</v>
          </cell>
          <cell r="H7392" t="str">
            <v>Active</v>
          </cell>
          <cell r="I7392">
            <v>1</v>
          </cell>
          <cell r="J7392">
            <v>39349</v>
          </cell>
          <cell r="K7392" t="str">
            <v>TIP/TD</v>
          </cell>
          <cell r="L7392" t="str">
            <v>TN</v>
          </cell>
          <cell r="M7392" t="str">
            <v>0171</v>
          </cell>
          <cell r="N7392">
            <v>18700.86</v>
          </cell>
          <cell r="O7392">
            <v>200.95</v>
          </cell>
          <cell r="P7392">
            <v>2411.9499999999998</v>
          </cell>
          <cell r="Q7392">
            <v>4823.8999999999996</v>
          </cell>
          <cell r="R7392">
            <v>13876.96</v>
          </cell>
          <cell r="S7392">
            <v>2335.2800000000002</v>
          </cell>
          <cell r="T7392">
            <v>7</v>
          </cell>
          <cell r="U7392">
            <v>275</v>
          </cell>
          <cell r="V7392">
            <v>5</v>
          </cell>
          <cell r="W7392">
            <v>275</v>
          </cell>
          <cell r="X7392">
            <v>0</v>
          </cell>
        </row>
        <row r="7393">
          <cell r="A7393" t="str">
            <v>1986000</v>
          </cell>
          <cell r="B7393">
            <v>1</v>
          </cell>
          <cell r="C7393" t="str">
            <v>Kitchen Upgrade</v>
          </cell>
          <cell r="D7393" t="str">
            <v>66</v>
          </cell>
          <cell r="E7393" t="str">
            <v>BASFIT</v>
          </cell>
          <cell r="F7393" t="str">
            <v>BAS</v>
          </cell>
          <cell r="G7393">
            <v>39113</v>
          </cell>
          <cell r="H7393" t="str">
            <v>Active</v>
          </cell>
          <cell r="I7393">
            <v>1</v>
          </cell>
          <cell r="J7393">
            <v>39349</v>
          </cell>
          <cell r="K7393" t="str">
            <v>AC</v>
          </cell>
          <cell r="L7393" t="str">
            <v>NA</v>
          </cell>
          <cell r="M7393" t="str">
            <v>0032</v>
          </cell>
          <cell r="N7393">
            <v>2200.5100000000002</v>
          </cell>
          <cell r="O7393">
            <v>8.32</v>
          </cell>
          <cell r="P7393">
            <v>100.39</v>
          </cell>
          <cell r="Q7393">
            <v>200.78</v>
          </cell>
          <cell r="R7393">
            <v>1999.73</v>
          </cell>
          <cell r="S7393">
            <v>1337.09</v>
          </cell>
          <cell r="T7393">
            <v>21</v>
          </cell>
          <cell r="U7393">
            <v>336</v>
          </cell>
          <cell r="V7393">
            <v>19</v>
          </cell>
          <cell r="W7393">
            <v>336</v>
          </cell>
          <cell r="X7393">
            <v>0</v>
          </cell>
        </row>
        <row r="7394">
          <cell r="A7394" t="str">
            <v>1986100</v>
          </cell>
          <cell r="B7394">
            <v>1</v>
          </cell>
          <cell r="C7394" t="str">
            <v>Expansion Joint Covers</v>
          </cell>
          <cell r="D7394" t="str">
            <v>34</v>
          </cell>
          <cell r="E7394" t="str">
            <v>BASSUN</v>
          </cell>
          <cell r="F7394" t="str">
            <v>BAS</v>
          </cell>
          <cell r="G7394">
            <v>39113</v>
          </cell>
          <cell r="H7394" t="str">
            <v>Active</v>
          </cell>
          <cell r="I7394">
            <v>1</v>
          </cell>
          <cell r="J7394">
            <v>39349</v>
          </cell>
          <cell r="K7394" t="str">
            <v>TDP</v>
          </cell>
          <cell r="L7394" t="str">
            <v>TL</v>
          </cell>
          <cell r="M7394" t="str">
            <v>0000</v>
          </cell>
          <cell r="N7394">
            <v>13070.2</v>
          </cell>
          <cell r="O7394">
            <v>176.5</v>
          </cell>
          <cell r="P7394">
            <v>2117.4499999999998</v>
          </cell>
          <cell r="Q7394">
            <v>4234.8999999999996</v>
          </cell>
          <cell r="R7394">
            <v>8835.2999999999993</v>
          </cell>
          <cell r="S7394">
            <v>2188.8200000000002</v>
          </cell>
          <cell r="T7394">
            <v>6</v>
          </cell>
          <cell r="U7394">
            <v>63</v>
          </cell>
          <cell r="V7394">
            <v>4</v>
          </cell>
          <cell r="W7394">
            <v>63</v>
          </cell>
          <cell r="X7394">
            <v>0</v>
          </cell>
        </row>
        <row r="7395">
          <cell r="A7395" t="str">
            <v>1986200</v>
          </cell>
          <cell r="B7395">
            <v>1</v>
          </cell>
          <cell r="C7395" t="str">
            <v>Supreme SD100 SuperDry Auto hand Dryer</v>
          </cell>
          <cell r="D7395" t="str">
            <v>34</v>
          </cell>
          <cell r="E7395" t="str">
            <v>PLEGEN</v>
          </cell>
          <cell r="F7395" t="str">
            <v>PLE</v>
          </cell>
          <cell r="G7395">
            <v>39113</v>
          </cell>
          <cell r="H7395" t="str">
            <v>Active</v>
          </cell>
          <cell r="I7395">
            <v>6</v>
          </cell>
          <cell r="J7395">
            <v>39349</v>
          </cell>
          <cell r="K7395" t="str">
            <v>TCOM</v>
          </cell>
          <cell r="L7395" t="str">
            <v>TM</v>
          </cell>
          <cell r="M7395" t="str">
            <v>0153</v>
          </cell>
          <cell r="N7395">
            <v>3908</v>
          </cell>
          <cell r="O7395">
            <v>46.57</v>
          </cell>
          <cell r="P7395">
            <v>558.29</v>
          </cell>
          <cell r="Q7395">
            <v>2372.73</v>
          </cell>
          <cell r="R7395">
            <v>1535.27</v>
          </cell>
          <cell r="S7395">
            <v>0</v>
          </cell>
          <cell r="T7395">
            <v>7</v>
          </cell>
          <cell r="U7395">
            <v>0</v>
          </cell>
          <cell r="V7395">
            <v>2</v>
          </cell>
          <cell r="W7395">
            <v>306</v>
          </cell>
          <cell r="X7395">
            <v>0</v>
          </cell>
        </row>
        <row r="7396">
          <cell r="A7396" t="str">
            <v>1986300</v>
          </cell>
          <cell r="B7396">
            <v>1</v>
          </cell>
          <cell r="C7396" t="str">
            <v>Aluminimum Clad Panels</v>
          </cell>
          <cell r="D7396" t="str">
            <v>34</v>
          </cell>
          <cell r="E7396" t="str">
            <v>BASPAR</v>
          </cell>
          <cell r="F7396" t="str">
            <v>BAS</v>
          </cell>
          <cell r="G7396">
            <v>39113</v>
          </cell>
          <cell r="H7396" t="str">
            <v>Active</v>
          </cell>
          <cell r="I7396">
            <v>1</v>
          </cell>
          <cell r="J7396">
            <v>39349</v>
          </cell>
          <cell r="K7396" t="str">
            <v>TCOM</v>
          </cell>
          <cell r="L7396" t="str">
            <v>TM</v>
          </cell>
          <cell r="M7396" t="str">
            <v>0153</v>
          </cell>
          <cell r="N7396">
            <v>907.43</v>
          </cell>
          <cell r="O7396">
            <v>4.25</v>
          </cell>
          <cell r="P7396">
            <v>51.11</v>
          </cell>
          <cell r="Q7396">
            <v>102.22</v>
          </cell>
          <cell r="R7396">
            <v>805.21</v>
          </cell>
          <cell r="S7396">
            <v>81.17</v>
          </cell>
          <cell r="T7396">
            <v>17</v>
          </cell>
          <cell r="U7396">
            <v>275</v>
          </cell>
          <cell r="V7396">
            <v>15</v>
          </cell>
          <cell r="W7396">
            <v>275</v>
          </cell>
          <cell r="X7396">
            <v>0</v>
          </cell>
        </row>
        <row r="7397">
          <cell r="A7397" t="str">
            <v>1986400</v>
          </cell>
          <cell r="B7397">
            <v>1</v>
          </cell>
          <cell r="C7397" t="str">
            <v>Shower Lining</v>
          </cell>
          <cell r="D7397" t="str">
            <v>24</v>
          </cell>
          <cell r="E7397" t="str">
            <v>BASPLM</v>
          </cell>
          <cell r="F7397" t="str">
            <v>BAS</v>
          </cell>
          <cell r="G7397">
            <v>39113</v>
          </cell>
          <cell r="H7397" t="str">
            <v>Active</v>
          </cell>
          <cell r="I7397">
            <v>1</v>
          </cell>
          <cell r="J7397">
            <v>39349</v>
          </cell>
          <cell r="K7397" t="str">
            <v>C</v>
          </cell>
          <cell r="L7397" t="str">
            <v>NA</v>
          </cell>
          <cell r="M7397" t="str">
            <v>0002</v>
          </cell>
          <cell r="N7397">
            <v>1646.77</v>
          </cell>
          <cell r="O7397">
            <v>6.04</v>
          </cell>
          <cell r="P7397">
            <v>72.37</v>
          </cell>
          <cell r="Q7397">
            <v>144.74</v>
          </cell>
          <cell r="R7397">
            <v>1502.03</v>
          </cell>
          <cell r="S7397">
            <v>354.8</v>
          </cell>
          <cell r="T7397">
            <v>22</v>
          </cell>
          <cell r="U7397">
            <v>275</v>
          </cell>
          <cell r="V7397">
            <v>20</v>
          </cell>
          <cell r="W7397">
            <v>275</v>
          </cell>
          <cell r="X7397">
            <v>0</v>
          </cell>
        </row>
        <row r="7398">
          <cell r="A7398" t="str">
            <v>1986500</v>
          </cell>
          <cell r="B7398">
            <v>1</v>
          </cell>
          <cell r="C7398" t="str">
            <v>Shower</v>
          </cell>
          <cell r="D7398" t="str">
            <v>24</v>
          </cell>
          <cell r="E7398" t="str">
            <v>BASPLM</v>
          </cell>
          <cell r="F7398" t="str">
            <v>BAS</v>
          </cell>
          <cell r="G7398">
            <v>39113</v>
          </cell>
          <cell r="H7398" t="str">
            <v>Active</v>
          </cell>
          <cell r="I7398">
            <v>1</v>
          </cell>
          <cell r="J7398">
            <v>39349</v>
          </cell>
          <cell r="K7398" t="str">
            <v>C</v>
          </cell>
          <cell r="L7398" t="str">
            <v>NA</v>
          </cell>
          <cell r="M7398" t="str">
            <v>0015</v>
          </cell>
          <cell r="N7398">
            <v>2951.78</v>
          </cell>
          <cell r="O7398">
            <v>10.82</v>
          </cell>
          <cell r="P7398">
            <v>129.72999999999999</v>
          </cell>
          <cell r="Q7398">
            <v>259.45999999999998</v>
          </cell>
          <cell r="R7398">
            <v>2692.32</v>
          </cell>
          <cell r="S7398">
            <v>663.2</v>
          </cell>
          <cell r="T7398">
            <v>22</v>
          </cell>
          <cell r="U7398">
            <v>275</v>
          </cell>
          <cell r="V7398">
            <v>20</v>
          </cell>
          <cell r="W7398">
            <v>275</v>
          </cell>
          <cell r="X7398">
            <v>0</v>
          </cell>
        </row>
        <row r="7399">
          <cell r="A7399" t="str">
            <v>1986600</v>
          </cell>
          <cell r="B7399">
            <v>1</v>
          </cell>
          <cell r="C7399" t="str">
            <v>Cladding</v>
          </cell>
          <cell r="D7399" t="str">
            <v>24</v>
          </cell>
          <cell r="E7399" t="str">
            <v>BUIHOU</v>
          </cell>
          <cell r="F7399" t="str">
            <v>BUI</v>
          </cell>
          <cell r="G7399">
            <v>39113</v>
          </cell>
          <cell r="H7399" t="str">
            <v>Active</v>
          </cell>
          <cell r="I7399">
            <v>1</v>
          </cell>
          <cell r="J7399">
            <v>39349</v>
          </cell>
          <cell r="K7399" t="str">
            <v>C</v>
          </cell>
          <cell r="L7399" t="str">
            <v>NA</v>
          </cell>
          <cell r="M7399" t="str">
            <v>0017</v>
          </cell>
          <cell r="N7399">
            <v>6323.97</v>
          </cell>
          <cell r="O7399">
            <v>13.23</v>
          </cell>
          <cell r="P7399">
            <v>159.41999999999999</v>
          </cell>
          <cell r="Q7399">
            <v>318.83999999999997</v>
          </cell>
          <cell r="R7399">
            <v>6005.13</v>
          </cell>
          <cell r="S7399">
            <v>1209.04</v>
          </cell>
          <cell r="T7399">
            <v>39</v>
          </cell>
          <cell r="U7399">
            <v>244</v>
          </cell>
          <cell r="V7399">
            <v>37</v>
          </cell>
          <cell r="W7399">
            <v>244</v>
          </cell>
          <cell r="X7399">
            <v>0</v>
          </cell>
        </row>
        <row r="7400">
          <cell r="A7400" t="str">
            <v>1986800</v>
          </cell>
          <cell r="B7400">
            <v>1</v>
          </cell>
          <cell r="C7400" t="str">
            <v>T/Meake Motor</v>
          </cell>
          <cell r="D7400" t="str">
            <v>66</v>
          </cell>
          <cell r="E7400" t="str">
            <v>PLEGEN</v>
          </cell>
          <cell r="F7400" t="str">
            <v>PLE</v>
          </cell>
          <cell r="G7400">
            <v>39113</v>
          </cell>
          <cell r="H7400" t="str">
            <v>Active</v>
          </cell>
          <cell r="I7400">
            <v>1</v>
          </cell>
          <cell r="J7400">
            <v>39349</v>
          </cell>
          <cell r="K7400" t="str">
            <v>AC</v>
          </cell>
          <cell r="L7400" t="str">
            <v>NA</v>
          </cell>
          <cell r="M7400" t="str">
            <v>0032</v>
          </cell>
          <cell r="N7400">
            <v>3350</v>
          </cell>
          <cell r="O7400">
            <v>55.87</v>
          </cell>
          <cell r="P7400">
            <v>670</v>
          </cell>
          <cell r="Q7400">
            <v>2847.5</v>
          </cell>
          <cell r="R7400">
            <v>502.5</v>
          </cell>
          <cell r="S7400">
            <v>0</v>
          </cell>
          <cell r="T7400">
            <v>5</v>
          </cell>
          <cell r="U7400">
            <v>0</v>
          </cell>
          <cell r="V7400">
            <v>0</v>
          </cell>
          <cell r="W7400">
            <v>306</v>
          </cell>
          <cell r="X7400">
            <v>0</v>
          </cell>
        </row>
        <row r="7401">
          <cell r="A7401" t="str">
            <v>1986900</v>
          </cell>
          <cell r="B7401">
            <v>1</v>
          </cell>
          <cell r="C7401" t="str">
            <v>ICOM IC-A6 Aviation Transceiver &amp; Access</v>
          </cell>
          <cell r="D7401" t="str">
            <v>64</v>
          </cell>
          <cell r="E7401" t="str">
            <v>COMPHO</v>
          </cell>
          <cell r="F7401" t="str">
            <v>COM</v>
          </cell>
          <cell r="G7401">
            <v>39113</v>
          </cell>
          <cell r="H7401" t="str">
            <v>Active</v>
          </cell>
          <cell r="I7401">
            <v>1</v>
          </cell>
          <cell r="J7401">
            <v>39349</v>
          </cell>
          <cell r="K7401" t="str">
            <v>AC</v>
          </cell>
          <cell r="L7401" t="str">
            <v>NA</v>
          </cell>
          <cell r="M7401" t="str">
            <v>0032</v>
          </cell>
          <cell r="N7401">
            <v>1091.55</v>
          </cell>
          <cell r="O7401">
            <v>0</v>
          </cell>
          <cell r="P7401">
            <v>0</v>
          </cell>
          <cell r="Q7401">
            <v>1091.55</v>
          </cell>
          <cell r="R7401">
            <v>0</v>
          </cell>
          <cell r="S7401">
            <v>0</v>
          </cell>
          <cell r="T7401">
            <v>3</v>
          </cell>
          <cell r="U7401">
            <v>0</v>
          </cell>
          <cell r="V7401">
            <v>0</v>
          </cell>
          <cell r="W7401">
            <v>0</v>
          </cell>
          <cell r="X7401">
            <v>0</v>
          </cell>
        </row>
        <row r="7402">
          <cell r="A7402" t="str">
            <v>1987000</v>
          </cell>
          <cell r="B7402">
            <v>1</v>
          </cell>
          <cell r="C7402" t="str">
            <v>Security Screens</v>
          </cell>
          <cell r="D7402" t="str">
            <v>34</v>
          </cell>
          <cell r="E7402" t="str">
            <v>BASADR</v>
          </cell>
          <cell r="F7402" t="str">
            <v>BAS</v>
          </cell>
          <cell r="G7402">
            <v>38990</v>
          </cell>
          <cell r="H7402" t="str">
            <v>Active</v>
          </cell>
          <cell r="I7402">
            <v>1</v>
          </cell>
          <cell r="J7402">
            <v>39349</v>
          </cell>
          <cell r="K7402" t="str">
            <v>R</v>
          </cell>
          <cell r="L7402" t="str">
            <v>TM</v>
          </cell>
          <cell r="M7402" t="str">
            <v>0169</v>
          </cell>
          <cell r="N7402">
            <v>16017.09</v>
          </cell>
          <cell r="O7402">
            <v>59.5</v>
          </cell>
          <cell r="P7402">
            <v>714.44</v>
          </cell>
          <cell r="Q7402">
            <v>1428.88</v>
          </cell>
          <cell r="R7402">
            <v>14588.21</v>
          </cell>
          <cell r="S7402">
            <v>1432.81</v>
          </cell>
          <cell r="T7402">
            <v>22</v>
          </cell>
          <cell r="U7402">
            <v>153</v>
          </cell>
          <cell r="V7402">
            <v>20</v>
          </cell>
          <cell r="W7402">
            <v>153</v>
          </cell>
          <cell r="X7402">
            <v>0</v>
          </cell>
        </row>
        <row r="7403">
          <cell r="A7403" t="str">
            <v>1987100</v>
          </cell>
          <cell r="B7403">
            <v>1</v>
          </cell>
          <cell r="C7403" t="str">
            <v>Bulkhead &amp; Ceiling Work</v>
          </cell>
          <cell r="D7403" t="str">
            <v>34</v>
          </cell>
          <cell r="E7403" t="str">
            <v>BASSUS</v>
          </cell>
          <cell r="F7403" t="str">
            <v>BAS</v>
          </cell>
          <cell r="G7403">
            <v>38990</v>
          </cell>
          <cell r="H7403" t="str">
            <v>Active</v>
          </cell>
          <cell r="I7403">
            <v>1</v>
          </cell>
          <cell r="J7403">
            <v>39349</v>
          </cell>
          <cell r="K7403" t="str">
            <v>R</v>
          </cell>
          <cell r="L7403" t="str">
            <v>TM</v>
          </cell>
          <cell r="M7403" t="str">
            <v>0169</v>
          </cell>
          <cell r="N7403">
            <v>18511.490000000002</v>
          </cell>
          <cell r="O7403">
            <v>68.790000000000006</v>
          </cell>
          <cell r="P7403">
            <v>825.7</v>
          </cell>
          <cell r="Q7403">
            <v>1651.4</v>
          </cell>
          <cell r="R7403">
            <v>16860.09</v>
          </cell>
          <cell r="S7403">
            <v>1655.95</v>
          </cell>
          <cell r="T7403">
            <v>22</v>
          </cell>
          <cell r="U7403">
            <v>153</v>
          </cell>
          <cell r="V7403">
            <v>20</v>
          </cell>
          <cell r="W7403">
            <v>153</v>
          </cell>
          <cell r="X7403">
            <v>0</v>
          </cell>
        </row>
        <row r="7404">
          <cell r="A7404" t="str">
            <v>1987200</v>
          </cell>
          <cell r="B7404">
            <v>1</v>
          </cell>
          <cell r="C7404" t="str">
            <v>Electrical Works</v>
          </cell>
          <cell r="D7404" t="str">
            <v>34</v>
          </cell>
          <cell r="E7404" t="str">
            <v>BASELC</v>
          </cell>
          <cell r="F7404" t="str">
            <v>BAS</v>
          </cell>
          <cell r="G7404">
            <v>38990</v>
          </cell>
          <cell r="H7404" t="str">
            <v>Active</v>
          </cell>
          <cell r="I7404">
            <v>1</v>
          </cell>
          <cell r="J7404">
            <v>39349</v>
          </cell>
          <cell r="K7404" t="str">
            <v>R</v>
          </cell>
          <cell r="L7404" t="str">
            <v>TM</v>
          </cell>
          <cell r="M7404" t="str">
            <v>0169</v>
          </cell>
          <cell r="N7404">
            <v>46004.61</v>
          </cell>
          <cell r="O7404">
            <v>171.02</v>
          </cell>
          <cell r="P7404">
            <v>2052.02</v>
          </cell>
          <cell r="Q7404">
            <v>4104.04</v>
          </cell>
          <cell r="R7404">
            <v>41900.57</v>
          </cell>
          <cell r="S7404">
            <v>4115.3599999999997</v>
          </cell>
          <cell r="T7404">
            <v>22</v>
          </cell>
          <cell r="U7404">
            <v>153</v>
          </cell>
          <cell r="V7404">
            <v>20</v>
          </cell>
          <cell r="W7404">
            <v>153</v>
          </cell>
          <cell r="X7404">
            <v>0</v>
          </cell>
        </row>
        <row r="7405">
          <cell r="A7405" t="str">
            <v>1987300</v>
          </cell>
          <cell r="B7405">
            <v>1</v>
          </cell>
          <cell r="C7405" t="str">
            <v>Plumbing Works</v>
          </cell>
          <cell r="D7405" t="str">
            <v>34</v>
          </cell>
          <cell r="E7405" t="str">
            <v>BASPLM</v>
          </cell>
          <cell r="F7405" t="str">
            <v>BAS</v>
          </cell>
          <cell r="G7405">
            <v>38990</v>
          </cell>
          <cell r="H7405" t="str">
            <v>Active</v>
          </cell>
          <cell r="I7405">
            <v>1</v>
          </cell>
          <cell r="J7405">
            <v>39349</v>
          </cell>
          <cell r="K7405" t="str">
            <v>R</v>
          </cell>
          <cell r="L7405" t="str">
            <v>TM</v>
          </cell>
          <cell r="M7405" t="str">
            <v>0169</v>
          </cell>
          <cell r="N7405">
            <v>26988.26</v>
          </cell>
          <cell r="O7405">
            <v>100.28</v>
          </cell>
          <cell r="P7405">
            <v>1203.8</v>
          </cell>
          <cell r="Q7405">
            <v>2407.6</v>
          </cell>
          <cell r="R7405">
            <v>24580.66</v>
          </cell>
          <cell r="S7405">
            <v>2414.2399999999998</v>
          </cell>
          <cell r="T7405">
            <v>22</v>
          </cell>
          <cell r="U7405">
            <v>153</v>
          </cell>
          <cell r="V7405">
            <v>20</v>
          </cell>
          <cell r="W7405">
            <v>153</v>
          </cell>
          <cell r="X7405">
            <v>0</v>
          </cell>
        </row>
        <row r="7406">
          <cell r="A7406" t="str">
            <v>1987400</v>
          </cell>
          <cell r="B7406">
            <v>1</v>
          </cell>
          <cell r="C7406" t="str">
            <v>Fire Protection System</v>
          </cell>
          <cell r="D7406" t="str">
            <v>34</v>
          </cell>
          <cell r="E7406" t="str">
            <v>BASSPR</v>
          </cell>
          <cell r="F7406" t="str">
            <v>BAS</v>
          </cell>
          <cell r="G7406">
            <v>38990</v>
          </cell>
          <cell r="H7406" t="str">
            <v>Active</v>
          </cell>
          <cell r="I7406">
            <v>1</v>
          </cell>
          <cell r="J7406">
            <v>39349</v>
          </cell>
          <cell r="K7406" t="str">
            <v>R</v>
          </cell>
          <cell r="L7406" t="str">
            <v>TM</v>
          </cell>
          <cell r="M7406" t="str">
            <v>0169</v>
          </cell>
          <cell r="N7406">
            <v>6290.58</v>
          </cell>
          <cell r="O7406">
            <v>30.14</v>
          </cell>
          <cell r="P7406">
            <v>361.13</v>
          </cell>
          <cell r="Q7406">
            <v>722.26</v>
          </cell>
          <cell r="R7406">
            <v>5568.32</v>
          </cell>
          <cell r="S7406">
            <v>562.73</v>
          </cell>
          <cell r="T7406">
            <v>17</v>
          </cell>
          <cell r="U7406">
            <v>153</v>
          </cell>
          <cell r="V7406">
            <v>15</v>
          </cell>
          <cell r="W7406">
            <v>153</v>
          </cell>
          <cell r="X7406">
            <v>0</v>
          </cell>
        </row>
        <row r="7407">
          <cell r="A7407" t="str">
            <v>1987500</v>
          </cell>
          <cell r="B7407">
            <v>1</v>
          </cell>
          <cell r="C7407" t="str">
            <v>Carpentry Works</v>
          </cell>
          <cell r="D7407" t="str">
            <v>34</v>
          </cell>
          <cell r="E7407" t="str">
            <v>BASPAR</v>
          </cell>
          <cell r="F7407" t="str">
            <v>BAS</v>
          </cell>
          <cell r="G7407">
            <v>38990</v>
          </cell>
          <cell r="H7407" t="str">
            <v>Active</v>
          </cell>
          <cell r="I7407">
            <v>1</v>
          </cell>
          <cell r="J7407">
            <v>39349</v>
          </cell>
          <cell r="K7407" t="str">
            <v>R</v>
          </cell>
          <cell r="L7407" t="str">
            <v>TM</v>
          </cell>
          <cell r="M7407" t="str">
            <v>0169</v>
          </cell>
          <cell r="N7407">
            <v>3467.88</v>
          </cell>
          <cell r="O7407">
            <v>16.59</v>
          </cell>
          <cell r="P7407">
            <v>199.08</v>
          </cell>
          <cell r="Q7407">
            <v>398.16</v>
          </cell>
          <cell r="R7407">
            <v>3069.72</v>
          </cell>
          <cell r="S7407">
            <v>310.22000000000003</v>
          </cell>
          <cell r="T7407">
            <v>17</v>
          </cell>
          <cell r="U7407">
            <v>153</v>
          </cell>
          <cell r="V7407">
            <v>15</v>
          </cell>
          <cell r="W7407">
            <v>153</v>
          </cell>
          <cell r="X7407">
            <v>0</v>
          </cell>
        </row>
        <row r="7408">
          <cell r="A7408" t="str">
            <v>1987510</v>
          </cell>
          <cell r="B7408">
            <v>1</v>
          </cell>
          <cell r="C7408" t="str">
            <v>Carpentry works</v>
          </cell>
          <cell r="D7408" t="str">
            <v>34</v>
          </cell>
          <cell r="E7408" t="str">
            <v>BASPAR</v>
          </cell>
          <cell r="F7408" t="str">
            <v>BAS</v>
          </cell>
          <cell r="G7408">
            <v>39349</v>
          </cell>
          <cell r="H7408" t="str">
            <v>Active</v>
          </cell>
          <cell r="I7408">
            <v>1</v>
          </cell>
          <cell r="J7408">
            <v>39349</v>
          </cell>
          <cell r="K7408" t="str">
            <v>R</v>
          </cell>
          <cell r="L7408" t="str">
            <v>TM</v>
          </cell>
          <cell r="M7408" t="str">
            <v>0169</v>
          </cell>
          <cell r="N7408">
            <v>18015.240000000002</v>
          </cell>
          <cell r="O7408">
            <v>3227.72</v>
          </cell>
          <cell r="P7408">
            <v>900.76</v>
          </cell>
          <cell r="Q7408">
            <v>3227.72</v>
          </cell>
          <cell r="R7408">
            <v>14787.52</v>
          </cell>
          <cell r="S7408">
            <v>0</v>
          </cell>
          <cell r="T7408">
            <v>20</v>
          </cell>
          <cell r="U7408">
            <v>0</v>
          </cell>
          <cell r="V7408">
            <v>16</v>
          </cell>
          <cell r="W7408">
            <v>153</v>
          </cell>
          <cell r="X7408">
            <v>0</v>
          </cell>
        </row>
        <row r="7409">
          <cell r="A7409" t="str">
            <v>1987600</v>
          </cell>
          <cell r="B7409">
            <v>1</v>
          </cell>
          <cell r="C7409" t="str">
            <v>Gates 1 &amp; 2 Hardstand</v>
          </cell>
          <cell r="D7409" t="str">
            <v>62</v>
          </cell>
          <cell r="E7409" t="str">
            <v>CVLGAT</v>
          </cell>
          <cell r="F7409" t="str">
            <v>CVL</v>
          </cell>
          <cell r="G7409">
            <v>39141</v>
          </cell>
          <cell r="H7409" t="str">
            <v>Active</v>
          </cell>
          <cell r="I7409">
            <v>1</v>
          </cell>
          <cell r="J7409">
            <v>39349</v>
          </cell>
          <cell r="K7409" t="str">
            <v>AC</v>
          </cell>
          <cell r="L7409" t="str">
            <v>AP</v>
          </cell>
          <cell r="M7409" t="str">
            <v>0004</v>
          </cell>
          <cell r="N7409">
            <v>0</v>
          </cell>
          <cell r="O7409">
            <v>0</v>
          </cell>
          <cell r="P7409">
            <v>0</v>
          </cell>
          <cell r="Q7409">
            <v>0</v>
          </cell>
          <cell r="R7409">
            <v>0</v>
          </cell>
          <cell r="S7409">
            <v>0</v>
          </cell>
          <cell r="T7409">
            <v>0</v>
          </cell>
          <cell r="U7409">
            <v>0</v>
          </cell>
          <cell r="V7409">
            <v>0</v>
          </cell>
          <cell r="W7409">
            <v>0</v>
          </cell>
          <cell r="X7409">
            <v>0</v>
          </cell>
        </row>
        <row r="7410">
          <cell r="A7410" t="str">
            <v>1987700</v>
          </cell>
          <cell r="B7410">
            <v>1</v>
          </cell>
          <cell r="C7410" t="str">
            <v>Water Pipes</v>
          </cell>
          <cell r="D7410" t="str">
            <v>34</v>
          </cell>
          <cell r="E7410" t="str">
            <v>BASPLM</v>
          </cell>
          <cell r="F7410" t="str">
            <v>BAS</v>
          </cell>
          <cell r="G7410">
            <v>39021</v>
          </cell>
          <cell r="H7410" t="str">
            <v>Active</v>
          </cell>
          <cell r="I7410">
            <v>1</v>
          </cell>
          <cell r="J7410">
            <v>39349</v>
          </cell>
          <cell r="K7410" t="str">
            <v>TDP</v>
          </cell>
          <cell r="L7410" t="str">
            <v>TW</v>
          </cell>
          <cell r="M7410" t="str">
            <v>0009</v>
          </cell>
          <cell r="N7410">
            <v>19613.669999999998</v>
          </cell>
          <cell r="O7410">
            <v>72.680000000000007</v>
          </cell>
          <cell r="P7410">
            <v>871.72</v>
          </cell>
          <cell r="Q7410">
            <v>1743.44</v>
          </cell>
          <cell r="R7410">
            <v>17870.23</v>
          </cell>
          <cell r="S7410">
            <v>3778.27</v>
          </cell>
          <cell r="T7410">
            <v>22</v>
          </cell>
          <cell r="U7410">
            <v>183</v>
          </cell>
          <cell r="V7410">
            <v>20</v>
          </cell>
          <cell r="W7410">
            <v>183</v>
          </cell>
          <cell r="X7410">
            <v>0</v>
          </cell>
        </row>
        <row r="7411">
          <cell r="A7411" t="str">
            <v>1987800</v>
          </cell>
          <cell r="B7411">
            <v>1</v>
          </cell>
          <cell r="C7411" t="str">
            <v>Bumptest Station X-AM 2000/5000</v>
          </cell>
          <cell r="D7411" t="str">
            <v>66</v>
          </cell>
          <cell r="E7411" t="str">
            <v>PLEFIR</v>
          </cell>
          <cell r="F7411" t="str">
            <v>PLE</v>
          </cell>
          <cell r="G7411">
            <v>39113</v>
          </cell>
          <cell r="H7411" t="str">
            <v>Active</v>
          </cell>
          <cell r="I7411">
            <v>1</v>
          </cell>
          <cell r="J7411">
            <v>39349</v>
          </cell>
          <cell r="K7411" t="str">
            <v>AC</v>
          </cell>
          <cell r="L7411" t="str">
            <v>NA</v>
          </cell>
          <cell r="M7411" t="str">
            <v>0032</v>
          </cell>
          <cell r="N7411">
            <v>1500</v>
          </cell>
          <cell r="O7411">
            <v>0</v>
          </cell>
          <cell r="P7411">
            <v>0</v>
          </cell>
          <cell r="Q7411">
            <v>1500</v>
          </cell>
          <cell r="R7411">
            <v>0</v>
          </cell>
          <cell r="S7411">
            <v>0</v>
          </cell>
          <cell r="T7411">
            <v>3</v>
          </cell>
          <cell r="U7411">
            <v>0</v>
          </cell>
          <cell r="V7411">
            <v>0</v>
          </cell>
          <cell r="W7411">
            <v>0</v>
          </cell>
          <cell r="X7411">
            <v>0</v>
          </cell>
        </row>
        <row r="7412">
          <cell r="A7412" t="str">
            <v>1987900</v>
          </cell>
          <cell r="B7412">
            <v>1</v>
          </cell>
          <cell r="C7412" t="str">
            <v>Drainage Duct</v>
          </cell>
          <cell r="D7412" t="str">
            <v>62</v>
          </cell>
          <cell r="E7412" t="str">
            <v>CVLGAT</v>
          </cell>
          <cell r="F7412" t="str">
            <v>CVL</v>
          </cell>
          <cell r="G7412">
            <v>38990</v>
          </cell>
          <cell r="H7412" t="str">
            <v>Active</v>
          </cell>
          <cell r="I7412">
            <v>1</v>
          </cell>
          <cell r="J7412">
            <v>39349</v>
          </cell>
          <cell r="K7412" t="str">
            <v>AC</v>
          </cell>
          <cell r="L7412" t="str">
            <v>GA</v>
          </cell>
          <cell r="M7412" t="str">
            <v>0015</v>
          </cell>
          <cell r="N7412">
            <v>0</v>
          </cell>
          <cell r="O7412">
            <v>0</v>
          </cell>
          <cell r="P7412">
            <v>0</v>
          </cell>
          <cell r="Q7412">
            <v>0</v>
          </cell>
          <cell r="R7412">
            <v>0</v>
          </cell>
          <cell r="S7412">
            <v>0</v>
          </cell>
          <cell r="T7412">
            <v>34</v>
          </cell>
          <cell r="U7412">
            <v>15</v>
          </cell>
          <cell r="V7412">
            <v>34</v>
          </cell>
          <cell r="W7412">
            <v>15</v>
          </cell>
          <cell r="X7412">
            <v>0</v>
          </cell>
        </row>
        <row r="7413">
          <cell r="A7413" t="str">
            <v>1988000</v>
          </cell>
          <cell r="B7413">
            <v>1</v>
          </cell>
          <cell r="C7413" t="str">
            <v>Billboard Extrusion Borders</v>
          </cell>
          <cell r="D7413" t="str">
            <v>42</v>
          </cell>
          <cell r="E7413" t="str">
            <v>CVLSIG</v>
          </cell>
          <cell r="F7413" t="str">
            <v>CVL</v>
          </cell>
          <cell r="G7413">
            <v>39051</v>
          </cell>
          <cell r="H7413" t="str">
            <v>Active</v>
          </cell>
          <cell r="I7413">
            <v>1</v>
          </cell>
          <cell r="J7413">
            <v>39349</v>
          </cell>
          <cell r="K7413" t="str">
            <v>V</v>
          </cell>
          <cell r="L7413" t="str">
            <v>CP</v>
          </cell>
          <cell r="M7413" t="str">
            <v>0003</v>
          </cell>
          <cell r="N7413">
            <v>0</v>
          </cell>
          <cell r="O7413">
            <v>0</v>
          </cell>
          <cell r="P7413">
            <v>0</v>
          </cell>
          <cell r="Q7413">
            <v>0</v>
          </cell>
          <cell r="R7413">
            <v>0</v>
          </cell>
          <cell r="S7413">
            <v>0</v>
          </cell>
          <cell r="T7413">
            <v>20</v>
          </cell>
          <cell r="U7413">
            <v>0</v>
          </cell>
          <cell r="V7413">
            <v>20</v>
          </cell>
          <cell r="W7413">
            <v>0</v>
          </cell>
          <cell r="X7413">
            <v>0</v>
          </cell>
        </row>
        <row r="7414">
          <cell r="A7414" t="str">
            <v>1988100</v>
          </cell>
          <cell r="B7414">
            <v>1</v>
          </cell>
          <cell r="C7414" t="str">
            <v>Light Tower</v>
          </cell>
          <cell r="D7414" t="str">
            <v>62</v>
          </cell>
          <cell r="E7414" t="str">
            <v>CVLSER</v>
          </cell>
          <cell r="F7414" t="str">
            <v>CVL</v>
          </cell>
          <cell r="G7414">
            <v>38898</v>
          </cell>
          <cell r="H7414" t="str">
            <v>Active</v>
          </cell>
          <cell r="I7414">
            <v>1</v>
          </cell>
          <cell r="J7414">
            <v>39349</v>
          </cell>
          <cell r="K7414" t="str">
            <v>AC</v>
          </cell>
          <cell r="L7414" t="str">
            <v>GA</v>
          </cell>
          <cell r="M7414" t="str">
            <v>0016</v>
          </cell>
          <cell r="N7414">
            <v>0</v>
          </cell>
          <cell r="O7414">
            <v>0</v>
          </cell>
          <cell r="P7414">
            <v>0</v>
          </cell>
          <cell r="Q7414">
            <v>0</v>
          </cell>
          <cell r="R7414">
            <v>0</v>
          </cell>
          <cell r="S7414">
            <v>0</v>
          </cell>
          <cell r="T7414">
            <v>15</v>
          </cell>
          <cell r="U7414">
            <v>0</v>
          </cell>
          <cell r="V7414">
            <v>15</v>
          </cell>
          <cell r="W7414">
            <v>0</v>
          </cell>
          <cell r="X7414">
            <v>0</v>
          </cell>
        </row>
        <row r="7415">
          <cell r="A7415" t="str">
            <v>1988200</v>
          </cell>
          <cell r="B7415">
            <v>1</v>
          </cell>
          <cell r="C7415" t="str">
            <v>Gate 16 Civil Works</v>
          </cell>
          <cell r="D7415" t="str">
            <v>62</v>
          </cell>
          <cell r="E7415" t="str">
            <v>CVLGAT</v>
          </cell>
          <cell r="F7415" t="str">
            <v>CVL</v>
          </cell>
          <cell r="G7415">
            <v>39051</v>
          </cell>
          <cell r="H7415" t="str">
            <v>Active</v>
          </cell>
          <cell r="I7415">
            <v>1</v>
          </cell>
          <cell r="J7415">
            <v>39349</v>
          </cell>
          <cell r="K7415" t="str">
            <v>AC</v>
          </cell>
          <cell r="L7415" t="str">
            <v>GA</v>
          </cell>
          <cell r="M7415" t="str">
            <v>0016</v>
          </cell>
          <cell r="N7415">
            <v>0</v>
          </cell>
          <cell r="O7415">
            <v>0</v>
          </cell>
          <cell r="P7415">
            <v>0</v>
          </cell>
          <cell r="Q7415">
            <v>0</v>
          </cell>
          <cell r="R7415">
            <v>0</v>
          </cell>
          <cell r="S7415">
            <v>0</v>
          </cell>
          <cell r="T7415">
            <v>34</v>
          </cell>
          <cell r="U7415">
            <v>15</v>
          </cell>
          <cell r="V7415">
            <v>34</v>
          </cell>
          <cell r="W7415">
            <v>15</v>
          </cell>
          <cell r="X7415">
            <v>0</v>
          </cell>
        </row>
        <row r="7416">
          <cell r="A7416" t="str">
            <v>1988300</v>
          </cell>
          <cell r="B7416">
            <v>1</v>
          </cell>
          <cell r="C7416" t="str">
            <v>Drop Off Zone Signage</v>
          </cell>
          <cell r="D7416" t="str">
            <v>32</v>
          </cell>
          <cell r="E7416" t="str">
            <v>CVLSIG</v>
          </cell>
          <cell r="F7416" t="str">
            <v>CVL</v>
          </cell>
          <cell r="G7416">
            <v>39141</v>
          </cell>
          <cell r="H7416" t="str">
            <v>Active</v>
          </cell>
          <cell r="I7416">
            <v>3</v>
          </cell>
          <cell r="J7416">
            <v>39349</v>
          </cell>
          <cell r="K7416" t="str">
            <v>V</v>
          </cell>
          <cell r="L7416" t="str">
            <v>RA</v>
          </cell>
          <cell r="M7416" t="str">
            <v>0002</v>
          </cell>
          <cell r="N7416">
            <v>0</v>
          </cell>
          <cell r="O7416">
            <v>0</v>
          </cell>
          <cell r="P7416">
            <v>0</v>
          </cell>
          <cell r="Q7416">
            <v>0</v>
          </cell>
          <cell r="R7416">
            <v>0</v>
          </cell>
          <cell r="S7416">
            <v>0</v>
          </cell>
          <cell r="T7416">
            <v>20</v>
          </cell>
          <cell r="U7416">
            <v>0</v>
          </cell>
          <cell r="V7416">
            <v>20</v>
          </cell>
          <cell r="W7416">
            <v>0</v>
          </cell>
          <cell r="X7416">
            <v>0</v>
          </cell>
        </row>
        <row r="7417">
          <cell r="A7417" t="str">
            <v>1988400</v>
          </cell>
          <cell r="B7417">
            <v>1</v>
          </cell>
          <cell r="C7417" t="str">
            <v>R6 FIDS Software</v>
          </cell>
          <cell r="D7417" t="str">
            <v>80</v>
          </cell>
          <cell r="E7417" t="str">
            <v>CMPSOF</v>
          </cell>
          <cell r="F7417" t="str">
            <v>CMP</v>
          </cell>
          <cell r="G7417">
            <v>38990</v>
          </cell>
          <cell r="H7417" t="str">
            <v>Active</v>
          </cell>
          <cell r="I7417">
            <v>1</v>
          </cell>
          <cell r="J7417">
            <v>39349</v>
          </cell>
          <cell r="K7417" t="str">
            <v>X</v>
          </cell>
          <cell r="L7417" t="str">
            <v>TN</v>
          </cell>
          <cell r="M7417" t="str">
            <v>0046</v>
          </cell>
          <cell r="N7417">
            <v>87326.88</v>
          </cell>
          <cell r="O7417">
            <v>0</v>
          </cell>
          <cell r="P7417">
            <v>0</v>
          </cell>
          <cell r="Q7417">
            <v>87326.88</v>
          </cell>
          <cell r="R7417">
            <v>0</v>
          </cell>
          <cell r="S7417">
            <v>0</v>
          </cell>
          <cell r="T7417">
            <v>3</v>
          </cell>
          <cell r="U7417">
            <v>0</v>
          </cell>
          <cell r="V7417">
            <v>0</v>
          </cell>
          <cell r="W7417">
            <v>0</v>
          </cell>
          <cell r="X7417">
            <v>0</v>
          </cell>
        </row>
        <row r="7418">
          <cell r="A7418" t="str">
            <v>1988500</v>
          </cell>
          <cell r="B7418">
            <v>1</v>
          </cell>
          <cell r="C7418" t="str">
            <v>Power Supply to New FIDS Equipment</v>
          </cell>
          <cell r="D7418" t="str">
            <v>80</v>
          </cell>
          <cell r="E7418" t="str">
            <v>BASELC</v>
          </cell>
          <cell r="F7418" t="str">
            <v>BAS</v>
          </cell>
          <cell r="G7418">
            <v>38837</v>
          </cell>
          <cell r="H7418" t="str">
            <v>Active</v>
          </cell>
          <cell r="I7418">
            <v>1</v>
          </cell>
          <cell r="J7418">
            <v>39349</v>
          </cell>
          <cell r="K7418" t="str">
            <v>X</v>
          </cell>
          <cell r="L7418" t="str">
            <v>TN</v>
          </cell>
          <cell r="M7418" t="str">
            <v>0046</v>
          </cell>
          <cell r="N7418">
            <v>1561.73</v>
          </cell>
          <cell r="O7418">
            <v>5.87</v>
          </cell>
          <cell r="P7418">
            <v>70.989999999999995</v>
          </cell>
          <cell r="Q7418">
            <v>141.97999999999999</v>
          </cell>
          <cell r="R7418">
            <v>1419.75</v>
          </cell>
          <cell r="S7418">
            <v>195.02</v>
          </cell>
          <cell r="T7418">
            <v>22</v>
          </cell>
          <cell r="U7418">
            <v>0</v>
          </cell>
          <cell r="V7418">
            <v>20</v>
          </cell>
          <cell r="W7418">
            <v>0</v>
          </cell>
          <cell r="X7418">
            <v>0</v>
          </cell>
        </row>
        <row r="7419">
          <cell r="A7419" t="str">
            <v>1988600</v>
          </cell>
          <cell r="B7419">
            <v>1</v>
          </cell>
          <cell r="C7419" t="str">
            <v>FIDS Shelving</v>
          </cell>
          <cell r="D7419" t="str">
            <v>80</v>
          </cell>
          <cell r="E7419" t="str">
            <v>FIXFUR</v>
          </cell>
          <cell r="F7419" t="str">
            <v>FIX</v>
          </cell>
          <cell r="G7419">
            <v>38721</v>
          </cell>
          <cell r="H7419" t="str">
            <v>Active</v>
          </cell>
          <cell r="I7419">
            <v>1</v>
          </cell>
          <cell r="J7419">
            <v>39351</v>
          </cell>
          <cell r="K7419" t="str">
            <v>X</v>
          </cell>
          <cell r="L7419" t="str">
            <v>TN</v>
          </cell>
          <cell r="M7419" t="str">
            <v>0046</v>
          </cell>
          <cell r="N7419">
            <v>9699</v>
          </cell>
          <cell r="O7419">
            <v>0</v>
          </cell>
          <cell r="P7419">
            <v>1939.8</v>
          </cell>
          <cell r="Q7419">
            <v>9699</v>
          </cell>
          <cell r="R7419">
            <v>0</v>
          </cell>
          <cell r="S7419">
            <v>0</v>
          </cell>
          <cell r="T7419">
            <v>5</v>
          </cell>
          <cell r="U7419">
            <v>0</v>
          </cell>
          <cell r="V7419">
            <v>0</v>
          </cell>
          <cell r="W7419">
            <v>0</v>
          </cell>
          <cell r="X7419">
            <v>0</v>
          </cell>
        </row>
        <row r="7420">
          <cell r="A7420" t="str">
            <v>1988700</v>
          </cell>
          <cell r="B7420">
            <v>1</v>
          </cell>
          <cell r="C7420" t="str">
            <v>ACER Aspire SA80 Cel2.8 CPU + 17" Monito</v>
          </cell>
          <cell r="D7420" t="str">
            <v>80</v>
          </cell>
          <cell r="E7420" t="str">
            <v>CMPHAR</v>
          </cell>
          <cell r="F7420" t="str">
            <v>CMP</v>
          </cell>
          <cell r="G7420">
            <v>38990</v>
          </cell>
          <cell r="H7420" t="str">
            <v>Active</v>
          </cell>
          <cell r="I7420">
            <v>1</v>
          </cell>
          <cell r="J7420">
            <v>39349</v>
          </cell>
          <cell r="K7420" t="str">
            <v>X</v>
          </cell>
          <cell r="L7420" t="str">
            <v>TN</v>
          </cell>
          <cell r="M7420" t="str">
            <v>0046</v>
          </cell>
          <cell r="N7420">
            <v>882.12</v>
          </cell>
          <cell r="O7420">
            <v>0</v>
          </cell>
          <cell r="P7420">
            <v>0</v>
          </cell>
          <cell r="Q7420">
            <v>882.12</v>
          </cell>
          <cell r="R7420">
            <v>0</v>
          </cell>
          <cell r="S7420">
            <v>0</v>
          </cell>
          <cell r="T7420">
            <v>3</v>
          </cell>
          <cell r="U7420">
            <v>0</v>
          </cell>
          <cell r="V7420">
            <v>0</v>
          </cell>
          <cell r="W7420">
            <v>0</v>
          </cell>
          <cell r="X7420">
            <v>0</v>
          </cell>
        </row>
        <row r="7421">
          <cell r="A7421" t="str">
            <v>1988800</v>
          </cell>
          <cell r="B7421">
            <v>1</v>
          </cell>
          <cell r="C7421" t="str">
            <v>Sony DCRDVD602E Handycam</v>
          </cell>
          <cell r="D7421" t="str">
            <v>80</v>
          </cell>
          <cell r="E7421" t="str">
            <v>CMPHAR</v>
          </cell>
          <cell r="F7421" t="str">
            <v>CMP</v>
          </cell>
          <cell r="G7421">
            <v>38837</v>
          </cell>
          <cell r="H7421" t="str">
            <v>Active</v>
          </cell>
          <cell r="I7421">
            <v>1</v>
          </cell>
          <cell r="J7421">
            <v>39349</v>
          </cell>
          <cell r="K7421" t="str">
            <v>X</v>
          </cell>
          <cell r="L7421" t="str">
            <v>TN</v>
          </cell>
          <cell r="M7421" t="str">
            <v>0046</v>
          </cell>
          <cell r="N7421">
            <v>888.97</v>
          </cell>
          <cell r="O7421">
            <v>0</v>
          </cell>
          <cell r="P7421">
            <v>0</v>
          </cell>
          <cell r="Q7421">
            <v>888.97</v>
          </cell>
          <cell r="R7421">
            <v>0</v>
          </cell>
          <cell r="S7421">
            <v>0</v>
          </cell>
          <cell r="T7421">
            <v>3</v>
          </cell>
          <cell r="U7421">
            <v>0</v>
          </cell>
          <cell r="V7421">
            <v>0</v>
          </cell>
          <cell r="W7421">
            <v>30</v>
          </cell>
          <cell r="X7421">
            <v>0</v>
          </cell>
        </row>
        <row r="7422">
          <cell r="A7422" t="str">
            <v>1988900</v>
          </cell>
          <cell r="B7422">
            <v>1</v>
          </cell>
          <cell r="C7422" t="str">
            <v>DSE Scoop 3000+ 64bit CPU</v>
          </cell>
          <cell r="D7422" t="str">
            <v>80</v>
          </cell>
          <cell r="E7422" t="str">
            <v>CMPHAR</v>
          </cell>
          <cell r="F7422" t="str">
            <v>CMP</v>
          </cell>
          <cell r="G7422">
            <v>38990</v>
          </cell>
          <cell r="H7422" t="str">
            <v>Active</v>
          </cell>
          <cell r="I7422">
            <v>11</v>
          </cell>
          <cell r="J7422">
            <v>39349</v>
          </cell>
          <cell r="K7422" t="str">
            <v>X</v>
          </cell>
          <cell r="L7422" t="str">
            <v>TN</v>
          </cell>
          <cell r="M7422" t="str">
            <v>0046</v>
          </cell>
          <cell r="N7422">
            <v>8177.88</v>
          </cell>
          <cell r="O7422">
            <v>0</v>
          </cell>
          <cell r="P7422">
            <v>0</v>
          </cell>
          <cell r="Q7422">
            <v>8177.88</v>
          </cell>
          <cell r="R7422">
            <v>0</v>
          </cell>
          <cell r="S7422">
            <v>0</v>
          </cell>
          <cell r="T7422">
            <v>3</v>
          </cell>
          <cell r="U7422">
            <v>0</v>
          </cell>
          <cell r="V7422">
            <v>0</v>
          </cell>
          <cell r="W7422">
            <v>0</v>
          </cell>
          <cell r="X7422">
            <v>0</v>
          </cell>
        </row>
        <row r="7423">
          <cell r="A7423" t="str">
            <v>1989000</v>
          </cell>
          <cell r="B7423">
            <v>1</v>
          </cell>
          <cell r="C7423" t="str">
            <v>Acer AC713 17" CRT Monitor</v>
          </cell>
          <cell r="D7423" t="str">
            <v>80</v>
          </cell>
          <cell r="E7423" t="str">
            <v>CMPHAR</v>
          </cell>
          <cell r="F7423" t="str">
            <v>CMP</v>
          </cell>
          <cell r="G7423">
            <v>38990</v>
          </cell>
          <cell r="H7423" t="str">
            <v>Active</v>
          </cell>
          <cell r="I7423">
            <v>11</v>
          </cell>
          <cell r="J7423">
            <v>39349</v>
          </cell>
          <cell r="K7423" t="str">
            <v>X</v>
          </cell>
          <cell r="L7423" t="str">
            <v>TN</v>
          </cell>
          <cell r="M7423" t="str">
            <v>0046</v>
          </cell>
          <cell r="N7423">
            <v>1836.89</v>
          </cell>
          <cell r="O7423">
            <v>0</v>
          </cell>
          <cell r="P7423">
            <v>0</v>
          </cell>
          <cell r="Q7423">
            <v>1836.89</v>
          </cell>
          <cell r="R7423">
            <v>0</v>
          </cell>
          <cell r="S7423">
            <v>0</v>
          </cell>
          <cell r="T7423">
            <v>3</v>
          </cell>
          <cell r="U7423">
            <v>0</v>
          </cell>
          <cell r="V7423">
            <v>0</v>
          </cell>
          <cell r="W7423">
            <v>0</v>
          </cell>
          <cell r="X7423">
            <v>0</v>
          </cell>
        </row>
        <row r="7424">
          <cell r="A7424" t="str">
            <v>1989100</v>
          </cell>
          <cell r="B7424">
            <v>1</v>
          </cell>
          <cell r="C7424" t="str">
            <v>Various FIDS Server Hardware</v>
          </cell>
          <cell r="D7424" t="str">
            <v>80</v>
          </cell>
          <cell r="E7424" t="str">
            <v>CMPHAR</v>
          </cell>
          <cell r="F7424" t="str">
            <v>CMP</v>
          </cell>
          <cell r="G7424">
            <v>38990</v>
          </cell>
          <cell r="H7424" t="str">
            <v>Active</v>
          </cell>
          <cell r="I7424">
            <v>1</v>
          </cell>
          <cell r="J7424">
            <v>39349</v>
          </cell>
          <cell r="K7424" t="str">
            <v>X</v>
          </cell>
          <cell r="L7424" t="str">
            <v>TN</v>
          </cell>
          <cell r="M7424" t="str">
            <v>0046</v>
          </cell>
          <cell r="N7424">
            <v>19960.939999999999</v>
          </cell>
          <cell r="O7424">
            <v>0</v>
          </cell>
          <cell r="P7424">
            <v>0</v>
          </cell>
          <cell r="Q7424">
            <v>19960.939999999999</v>
          </cell>
          <cell r="R7424">
            <v>0</v>
          </cell>
          <cell r="S7424">
            <v>0</v>
          </cell>
          <cell r="T7424">
            <v>3</v>
          </cell>
          <cell r="U7424">
            <v>0</v>
          </cell>
          <cell r="V7424">
            <v>0</v>
          </cell>
          <cell r="W7424">
            <v>0</v>
          </cell>
          <cell r="X7424">
            <v>0</v>
          </cell>
        </row>
        <row r="7425">
          <cell r="A7425" t="str">
            <v>1989200</v>
          </cell>
          <cell r="B7425">
            <v>1</v>
          </cell>
          <cell r="C7425" t="str">
            <v>BMU Covers Pole 15</v>
          </cell>
          <cell r="D7425" t="str">
            <v>64</v>
          </cell>
          <cell r="E7425" t="str">
            <v>CVLSUN</v>
          </cell>
          <cell r="F7425" t="str">
            <v>CVL</v>
          </cell>
          <cell r="G7425">
            <v>38960</v>
          </cell>
          <cell r="H7425" t="str">
            <v>Active</v>
          </cell>
          <cell r="I7425">
            <v>1</v>
          </cell>
          <cell r="J7425">
            <v>39349</v>
          </cell>
          <cell r="K7425" t="str">
            <v>AC</v>
          </cell>
          <cell r="L7425" t="str">
            <v>GA</v>
          </cell>
          <cell r="M7425" t="str">
            <v>0015</v>
          </cell>
          <cell r="N7425">
            <v>0</v>
          </cell>
          <cell r="O7425">
            <v>0</v>
          </cell>
          <cell r="P7425">
            <v>0</v>
          </cell>
          <cell r="Q7425">
            <v>0</v>
          </cell>
          <cell r="R7425">
            <v>0</v>
          </cell>
          <cell r="S7425">
            <v>0</v>
          </cell>
          <cell r="T7425">
            <v>15</v>
          </cell>
          <cell r="U7425">
            <v>0</v>
          </cell>
          <cell r="V7425">
            <v>15</v>
          </cell>
          <cell r="W7425">
            <v>0</v>
          </cell>
          <cell r="X7425">
            <v>0</v>
          </cell>
        </row>
        <row r="7426">
          <cell r="A7426" t="str">
            <v>1989300</v>
          </cell>
          <cell r="B7426">
            <v>1</v>
          </cell>
          <cell r="C7426" t="str">
            <v>UPS Fan</v>
          </cell>
          <cell r="D7426" t="str">
            <v>34</v>
          </cell>
          <cell r="E7426" t="str">
            <v>BASSUN</v>
          </cell>
          <cell r="F7426" t="str">
            <v>BAS</v>
          </cell>
          <cell r="G7426">
            <v>39141</v>
          </cell>
          <cell r="H7426" t="str">
            <v>Active</v>
          </cell>
          <cell r="I7426">
            <v>2</v>
          </cell>
          <cell r="J7426">
            <v>39349</v>
          </cell>
          <cell r="K7426" t="str">
            <v>TCOM</v>
          </cell>
          <cell r="L7426" t="str">
            <v>TM</v>
          </cell>
          <cell r="M7426" t="str">
            <v>0004</v>
          </cell>
          <cell r="N7426">
            <v>1593.27</v>
          </cell>
          <cell r="O7426">
            <v>7.48</v>
          </cell>
          <cell r="P7426">
            <v>89.32</v>
          </cell>
          <cell r="Q7426">
            <v>178.64</v>
          </cell>
          <cell r="R7426">
            <v>1414.63</v>
          </cell>
          <cell r="S7426">
            <v>142.53</v>
          </cell>
          <cell r="T7426">
            <v>17</v>
          </cell>
          <cell r="U7426">
            <v>306</v>
          </cell>
          <cell r="V7426">
            <v>15</v>
          </cell>
          <cell r="W7426">
            <v>306</v>
          </cell>
          <cell r="X7426">
            <v>0</v>
          </cell>
        </row>
        <row r="7427">
          <cell r="A7427" t="str">
            <v>1989400</v>
          </cell>
          <cell r="B7427">
            <v>1</v>
          </cell>
          <cell r="C7427" t="str">
            <v>Vinyl Replacement 2 Miro St</v>
          </cell>
          <cell r="D7427" t="str">
            <v>24</v>
          </cell>
          <cell r="E7427" t="str">
            <v>BASFLO</v>
          </cell>
          <cell r="F7427" t="str">
            <v>BAS</v>
          </cell>
          <cell r="G7427">
            <v>39141</v>
          </cell>
          <cell r="H7427" t="str">
            <v>Active</v>
          </cell>
          <cell r="I7427">
            <v>1</v>
          </cell>
          <cell r="J7427">
            <v>39349</v>
          </cell>
          <cell r="K7427" t="str">
            <v>C</v>
          </cell>
          <cell r="L7427" t="str">
            <v>NA</v>
          </cell>
          <cell r="M7427" t="str">
            <v>0002</v>
          </cell>
          <cell r="N7427">
            <v>368.37</v>
          </cell>
          <cell r="O7427">
            <v>10.76</v>
          </cell>
          <cell r="P7427">
            <v>129.78</v>
          </cell>
          <cell r="Q7427">
            <v>259.56</v>
          </cell>
          <cell r="R7427">
            <v>108.81</v>
          </cell>
          <cell r="S7427">
            <v>79.37</v>
          </cell>
          <cell r="T7427">
            <v>2</v>
          </cell>
          <cell r="U7427">
            <v>306</v>
          </cell>
          <cell r="V7427">
            <v>0</v>
          </cell>
          <cell r="W7427">
            <v>306</v>
          </cell>
          <cell r="X7427">
            <v>0</v>
          </cell>
        </row>
        <row r="7428">
          <cell r="A7428" t="str">
            <v>1989500</v>
          </cell>
          <cell r="B7428">
            <v>1</v>
          </cell>
          <cell r="C7428" t="str">
            <v>Vinyl Replacement 15 Miro St</v>
          </cell>
          <cell r="D7428" t="str">
            <v>24</v>
          </cell>
          <cell r="E7428" t="str">
            <v>BASFLO</v>
          </cell>
          <cell r="F7428" t="str">
            <v>BAS</v>
          </cell>
          <cell r="G7428">
            <v>39141</v>
          </cell>
          <cell r="H7428" t="str">
            <v>Active</v>
          </cell>
          <cell r="I7428">
            <v>1</v>
          </cell>
          <cell r="J7428">
            <v>39349</v>
          </cell>
          <cell r="K7428" t="str">
            <v>C</v>
          </cell>
          <cell r="L7428" t="str">
            <v>NA</v>
          </cell>
          <cell r="M7428" t="str">
            <v>0015</v>
          </cell>
          <cell r="N7428">
            <v>598.59</v>
          </cell>
          <cell r="O7428">
            <v>17.62</v>
          </cell>
          <cell r="P7428">
            <v>210.89</v>
          </cell>
          <cell r="Q7428">
            <v>421.78</v>
          </cell>
          <cell r="R7428">
            <v>176.81</v>
          </cell>
          <cell r="S7428">
            <v>134.49</v>
          </cell>
          <cell r="T7428">
            <v>2</v>
          </cell>
          <cell r="U7428">
            <v>306</v>
          </cell>
          <cell r="V7428">
            <v>0</v>
          </cell>
          <cell r="W7428">
            <v>306</v>
          </cell>
          <cell r="X7428">
            <v>0</v>
          </cell>
        </row>
        <row r="7429">
          <cell r="A7429" t="str">
            <v>1989600</v>
          </cell>
          <cell r="B7429">
            <v>1</v>
          </cell>
          <cell r="C7429" t="str">
            <v>Galvanised Flashings 3 Bridge St</v>
          </cell>
          <cell r="D7429" t="str">
            <v>24</v>
          </cell>
          <cell r="E7429" t="str">
            <v>BUIHOU</v>
          </cell>
          <cell r="F7429" t="str">
            <v>BUI</v>
          </cell>
          <cell r="G7429">
            <v>39141</v>
          </cell>
          <cell r="H7429" t="str">
            <v>Active</v>
          </cell>
          <cell r="I7429">
            <v>1</v>
          </cell>
          <cell r="J7429">
            <v>39349</v>
          </cell>
          <cell r="K7429" t="str">
            <v>AL</v>
          </cell>
          <cell r="L7429" t="str">
            <v>HO</v>
          </cell>
          <cell r="M7429" t="str">
            <v>0003</v>
          </cell>
          <cell r="N7429">
            <v>2008.23</v>
          </cell>
          <cell r="O7429">
            <v>4.2300000000000004</v>
          </cell>
          <cell r="P7429">
            <v>50.21</v>
          </cell>
          <cell r="Q7429">
            <v>100.42</v>
          </cell>
          <cell r="R7429">
            <v>1907.81</v>
          </cell>
          <cell r="S7429">
            <v>431.29</v>
          </cell>
          <cell r="T7429">
            <v>40</v>
          </cell>
          <cell r="U7429">
            <v>0</v>
          </cell>
          <cell r="V7429">
            <v>38</v>
          </cell>
          <cell r="W7429">
            <v>0</v>
          </cell>
          <cell r="X7429">
            <v>0</v>
          </cell>
        </row>
        <row r="7430">
          <cell r="A7430" t="str">
            <v>1989700</v>
          </cell>
          <cell r="B7430">
            <v>1</v>
          </cell>
          <cell r="C7430" t="str">
            <v>HP Compaq nx7400T5500 15.4 512/60 PC</v>
          </cell>
          <cell r="D7430" t="str">
            <v>80</v>
          </cell>
          <cell r="E7430" t="str">
            <v>CMPHAR</v>
          </cell>
          <cell r="F7430" t="str">
            <v>CMP</v>
          </cell>
          <cell r="G7430">
            <v>39141</v>
          </cell>
          <cell r="H7430" t="str">
            <v>Active</v>
          </cell>
          <cell r="I7430">
            <v>1</v>
          </cell>
          <cell r="J7430">
            <v>39349</v>
          </cell>
          <cell r="K7430" t="str">
            <v>X</v>
          </cell>
          <cell r="L7430" t="str">
            <v>TN</v>
          </cell>
          <cell r="M7430" t="str">
            <v>0034</v>
          </cell>
          <cell r="N7430">
            <v>1956.57</v>
          </cell>
          <cell r="O7430">
            <v>0</v>
          </cell>
          <cell r="P7430">
            <v>0</v>
          </cell>
          <cell r="Q7430">
            <v>1956.57</v>
          </cell>
          <cell r="R7430">
            <v>0</v>
          </cell>
          <cell r="S7430">
            <v>0</v>
          </cell>
          <cell r="T7430">
            <v>3</v>
          </cell>
          <cell r="U7430">
            <v>0</v>
          </cell>
          <cell r="V7430">
            <v>0</v>
          </cell>
          <cell r="W7430">
            <v>0</v>
          </cell>
          <cell r="X7430">
            <v>0</v>
          </cell>
        </row>
        <row r="7431">
          <cell r="A7431" t="str">
            <v>1989800</v>
          </cell>
          <cell r="B7431">
            <v>1</v>
          </cell>
          <cell r="C7431" t="str">
            <v>Front Wall Replacement 343 Broadway</v>
          </cell>
          <cell r="D7431" t="str">
            <v>80</v>
          </cell>
          <cell r="E7431" t="str">
            <v>BUIHOU</v>
          </cell>
          <cell r="F7431" t="str">
            <v>BUI</v>
          </cell>
          <cell r="G7431">
            <v>39141</v>
          </cell>
          <cell r="H7431" t="str">
            <v>Active</v>
          </cell>
          <cell r="I7431">
            <v>1</v>
          </cell>
          <cell r="J7431">
            <v>39349</v>
          </cell>
          <cell r="K7431" t="str">
            <v>C</v>
          </cell>
          <cell r="L7431" t="str">
            <v>HO</v>
          </cell>
          <cell r="M7431" t="str">
            <v>0343</v>
          </cell>
          <cell r="N7431">
            <v>9590.91</v>
          </cell>
          <cell r="O7431">
            <v>19.989999999999998</v>
          </cell>
          <cell r="P7431">
            <v>239.77</v>
          </cell>
          <cell r="Q7431">
            <v>479.54</v>
          </cell>
          <cell r="R7431">
            <v>9111.3700000000008</v>
          </cell>
          <cell r="S7431">
            <v>1220.99</v>
          </cell>
          <cell r="T7431">
            <v>40</v>
          </cell>
          <cell r="U7431">
            <v>0</v>
          </cell>
          <cell r="V7431">
            <v>38</v>
          </cell>
          <cell r="W7431">
            <v>0</v>
          </cell>
          <cell r="X7431">
            <v>0</v>
          </cell>
        </row>
        <row r="7432">
          <cell r="A7432" t="str">
            <v>1989900</v>
          </cell>
          <cell r="B7432">
            <v>1</v>
          </cell>
          <cell r="C7432" t="str">
            <v>Repaint Ceiling 343 Broadway</v>
          </cell>
          <cell r="D7432" t="str">
            <v>24</v>
          </cell>
          <cell r="E7432" t="str">
            <v>BASSUN</v>
          </cell>
          <cell r="F7432" t="str">
            <v>BAS</v>
          </cell>
          <cell r="G7432">
            <v>39141</v>
          </cell>
          <cell r="H7432" t="str">
            <v>Active</v>
          </cell>
          <cell r="I7432">
            <v>1</v>
          </cell>
          <cell r="J7432">
            <v>39349</v>
          </cell>
          <cell r="K7432" t="str">
            <v>C</v>
          </cell>
          <cell r="L7432" t="str">
            <v>HO</v>
          </cell>
          <cell r="M7432" t="str">
            <v>0343</v>
          </cell>
          <cell r="N7432">
            <v>1123.9100000000001</v>
          </cell>
          <cell r="O7432">
            <v>5.26</v>
          </cell>
          <cell r="P7432">
            <v>63.01</v>
          </cell>
          <cell r="Q7432">
            <v>126.02</v>
          </cell>
          <cell r="R7432">
            <v>997.89</v>
          </cell>
          <cell r="S7432">
            <v>143.08000000000001</v>
          </cell>
          <cell r="T7432">
            <v>17</v>
          </cell>
          <cell r="U7432">
            <v>306</v>
          </cell>
          <cell r="V7432">
            <v>15</v>
          </cell>
          <cell r="W7432">
            <v>306</v>
          </cell>
          <cell r="X7432">
            <v>0</v>
          </cell>
        </row>
        <row r="7433">
          <cell r="A7433" t="str">
            <v>1990000</v>
          </cell>
          <cell r="B7433">
            <v>1</v>
          </cell>
          <cell r="C7433" t="str">
            <v>HP Compaq dc7700 SFF Intel PD-915 &amp; 17"</v>
          </cell>
          <cell r="D7433" t="str">
            <v>80</v>
          </cell>
          <cell r="E7433" t="str">
            <v>CMPHAR</v>
          </cell>
          <cell r="F7433" t="str">
            <v>CMP</v>
          </cell>
          <cell r="G7433">
            <v>39141</v>
          </cell>
          <cell r="H7433" t="str">
            <v>Active</v>
          </cell>
          <cell r="I7433">
            <v>1</v>
          </cell>
          <cell r="J7433">
            <v>39349</v>
          </cell>
          <cell r="K7433" t="str">
            <v>X</v>
          </cell>
          <cell r="L7433" t="str">
            <v>TN</v>
          </cell>
          <cell r="M7433" t="str">
            <v>0034</v>
          </cell>
          <cell r="N7433">
            <v>2049.5100000000002</v>
          </cell>
          <cell r="O7433">
            <v>0</v>
          </cell>
          <cell r="P7433">
            <v>0</v>
          </cell>
          <cell r="Q7433">
            <v>2049.5100000000002</v>
          </cell>
          <cell r="R7433">
            <v>0</v>
          </cell>
          <cell r="S7433">
            <v>0</v>
          </cell>
          <cell r="T7433">
            <v>3</v>
          </cell>
          <cell r="U7433">
            <v>0</v>
          </cell>
          <cell r="V7433">
            <v>0</v>
          </cell>
          <cell r="W7433">
            <v>0</v>
          </cell>
          <cell r="X7433">
            <v>0</v>
          </cell>
        </row>
        <row r="7434">
          <cell r="A7434" t="str">
            <v>1990100</v>
          </cell>
          <cell r="B7434">
            <v>1</v>
          </cell>
          <cell r="C7434" t="str">
            <v>Westinghouse 4U600W Mercury Oven</v>
          </cell>
          <cell r="D7434" t="str">
            <v>24</v>
          </cell>
          <cell r="E7434" t="str">
            <v>FIXOTH</v>
          </cell>
          <cell r="F7434" t="str">
            <v>FIX</v>
          </cell>
          <cell r="G7434">
            <v>39141</v>
          </cell>
          <cell r="H7434" t="str">
            <v>Active</v>
          </cell>
          <cell r="I7434">
            <v>1</v>
          </cell>
          <cell r="J7434">
            <v>39349</v>
          </cell>
          <cell r="K7434" t="str">
            <v>AL</v>
          </cell>
          <cell r="L7434" t="str">
            <v>HO</v>
          </cell>
          <cell r="M7434" t="str">
            <v>0067</v>
          </cell>
          <cell r="N7434">
            <v>774.99</v>
          </cell>
          <cell r="O7434">
            <v>12.88</v>
          </cell>
          <cell r="P7434">
            <v>155</v>
          </cell>
          <cell r="Q7434">
            <v>645.83000000000004</v>
          </cell>
          <cell r="R7434">
            <v>129.16</v>
          </cell>
          <cell r="S7434">
            <v>0</v>
          </cell>
          <cell r="T7434">
            <v>5</v>
          </cell>
          <cell r="U7434">
            <v>0</v>
          </cell>
          <cell r="V7434">
            <v>0</v>
          </cell>
          <cell r="W7434">
            <v>334</v>
          </cell>
          <cell r="X7434">
            <v>0</v>
          </cell>
        </row>
        <row r="7435">
          <cell r="A7435" t="str">
            <v>1990200</v>
          </cell>
          <cell r="B7435">
            <v>1</v>
          </cell>
          <cell r="C7435" t="str">
            <v>Westinghouse 4U600W Mercury Oven</v>
          </cell>
          <cell r="D7435" t="str">
            <v>24</v>
          </cell>
          <cell r="E7435" t="str">
            <v>FIXOTH</v>
          </cell>
          <cell r="F7435" t="str">
            <v>FIX</v>
          </cell>
          <cell r="G7435">
            <v>39141</v>
          </cell>
          <cell r="H7435" t="str">
            <v>Active</v>
          </cell>
          <cell r="I7435">
            <v>1</v>
          </cell>
          <cell r="J7435">
            <v>39349</v>
          </cell>
          <cell r="K7435" t="str">
            <v>AL</v>
          </cell>
          <cell r="L7435" t="str">
            <v>HO</v>
          </cell>
          <cell r="M7435" t="str">
            <v>0033</v>
          </cell>
          <cell r="N7435">
            <v>774.99</v>
          </cell>
          <cell r="O7435">
            <v>12.88</v>
          </cell>
          <cell r="P7435">
            <v>155</v>
          </cell>
          <cell r="Q7435">
            <v>645.83000000000004</v>
          </cell>
          <cell r="R7435">
            <v>129.16</v>
          </cell>
          <cell r="S7435">
            <v>0</v>
          </cell>
          <cell r="T7435">
            <v>5</v>
          </cell>
          <cell r="U7435">
            <v>0</v>
          </cell>
          <cell r="V7435">
            <v>0</v>
          </cell>
          <cell r="W7435">
            <v>334</v>
          </cell>
          <cell r="X7435">
            <v>0</v>
          </cell>
        </row>
        <row r="7436">
          <cell r="A7436" t="str">
            <v>1990300</v>
          </cell>
          <cell r="B7436">
            <v>1</v>
          </cell>
          <cell r="C7436" t="str">
            <v>Wall Replacement 73 Bridge St</v>
          </cell>
          <cell r="D7436" t="str">
            <v>24</v>
          </cell>
          <cell r="E7436" t="str">
            <v>BUIHOU</v>
          </cell>
          <cell r="F7436" t="str">
            <v>BUI</v>
          </cell>
          <cell r="G7436">
            <v>39141</v>
          </cell>
          <cell r="H7436" t="str">
            <v>Active</v>
          </cell>
          <cell r="I7436">
            <v>1</v>
          </cell>
          <cell r="J7436">
            <v>39349</v>
          </cell>
          <cell r="K7436" t="str">
            <v>AL</v>
          </cell>
          <cell r="L7436" t="str">
            <v>HO</v>
          </cell>
          <cell r="M7436" t="str">
            <v>0073</v>
          </cell>
          <cell r="N7436">
            <v>2729.11</v>
          </cell>
          <cell r="O7436">
            <v>5.64</v>
          </cell>
          <cell r="P7436">
            <v>68.23</v>
          </cell>
          <cell r="Q7436">
            <v>136.46</v>
          </cell>
          <cell r="R7436">
            <v>2592.65</v>
          </cell>
          <cell r="S7436">
            <v>610.44000000000005</v>
          </cell>
          <cell r="T7436">
            <v>40</v>
          </cell>
          <cell r="U7436">
            <v>0</v>
          </cell>
          <cell r="V7436">
            <v>38</v>
          </cell>
          <cell r="W7436">
            <v>0</v>
          </cell>
          <cell r="X7436">
            <v>0</v>
          </cell>
        </row>
        <row r="7437">
          <cell r="A7437" t="str">
            <v>1990400</v>
          </cell>
          <cell r="B7437">
            <v>1</v>
          </cell>
          <cell r="C7437" t="str">
            <v>Blockwall and Pavement Works</v>
          </cell>
          <cell r="D7437" t="str">
            <v>42</v>
          </cell>
          <cell r="E7437" t="str">
            <v>CVLSEA</v>
          </cell>
          <cell r="F7437" t="str">
            <v>CVL</v>
          </cell>
          <cell r="G7437">
            <v>39082</v>
          </cell>
          <cell r="H7437" t="str">
            <v>Active</v>
          </cell>
          <cell r="I7437">
            <v>1</v>
          </cell>
          <cell r="J7437">
            <v>39349</v>
          </cell>
          <cell r="K7437" t="str">
            <v>V</v>
          </cell>
          <cell r="L7437" t="str">
            <v>CP</v>
          </cell>
          <cell r="M7437" t="str">
            <v>0004</v>
          </cell>
          <cell r="N7437">
            <v>0</v>
          </cell>
          <cell r="O7437">
            <v>0</v>
          </cell>
          <cell r="P7437">
            <v>0</v>
          </cell>
          <cell r="Q7437">
            <v>0</v>
          </cell>
          <cell r="R7437">
            <v>0</v>
          </cell>
          <cell r="S7437">
            <v>0</v>
          </cell>
          <cell r="T7437">
            <v>20</v>
          </cell>
          <cell r="U7437">
            <v>0</v>
          </cell>
          <cell r="V7437">
            <v>20</v>
          </cell>
          <cell r="W7437">
            <v>0</v>
          </cell>
          <cell r="X7437">
            <v>0</v>
          </cell>
        </row>
        <row r="7438">
          <cell r="A7438" t="str">
            <v>1990500</v>
          </cell>
          <cell r="B7438">
            <v>1</v>
          </cell>
          <cell r="C7438" t="str">
            <v>Wire &amp; Security Sliding Doors</v>
          </cell>
          <cell r="D7438" t="str">
            <v>42</v>
          </cell>
          <cell r="E7438" t="str">
            <v>BASADR</v>
          </cell>
          <cell r="F7438" t="str">
            <v>BAS</v>
          </cell>
          <cell r="G7438">
            <v>39082</v>
          </cell>
          <cell r="H7438" t="str">
            <v>Active</v>
          </cell>
          <cell r="I7438">
            <v>1</v>
          </cell>
          <cell r="J7438">
            <v>39349</v>
          </cell>
          <cell r="K7438" t="str">
            <v>V</v>
          </cell>
          <cell r="L7438" t="str">
            <v>CP</v>
          </cell>
          <cell r="M7438" t="str">
            <v>0004</v>
          </cell>
          <cell r="N7438">
            <v>180603.7</v>
          </cell>
          <cell r="O7438">
            <v>663.94</v>
          </cell>
          <cell r="P7438">
            <v>7967.17</v>
          </cell>
          <cell r="Q7438">
            <v>15934.34</v>
          </cell>
          <cell r="R7438">
            <v>164669.35999999999</v>
          </cell>
          <cell r="S7438">
            <v>68934.05</v>
          </cell>
          <cell r="T7438">
            <v>22</v>
          </cell>
          <cell r="U7438">
            <v>244</v>
          </cell>
          <cell r="V7438">
            <v>20</v>
          </cell>
          <cell r="W7438">
            <v>244</v>
          </cell>
          <cell r="X7438">
            <v>0</v>
          </cell>
        </row>
        <row r="7439">
          <cell r="A7439" t="str">
            <v>1990600</v>
          </cell>
          <cell r="B7439">
            <v>1</v>
          </cell>
          <cell r="C7439" t="str">
            <v>Bollards</v>
          </cell>
          <cell r="D7439" t="str">
            <v>42</v>
          </cell>
          <cell r="E7439" t="str">
            <v>CVLSUN</v>
          </cell>
          <cell r="F7439" t="str">
            <v>CVL</v>
          </cell>
          <cell r="G7439">
            <v>39082</v>
          </cell>
          <cell r="H7439" t="str">
            <v>Active</v>
          </cell>
          <cell r="I7439">
            <v>1</v>
          </cell>
          <cell r="J7439">
            <v>39349</v>
          </cell>
          <cell r="K7439" t="str">
            <v>V</v>
          </cell>
          <cell r="L7439" t="str">
            <v>CP</v>
          </cell>
          <cell r="M7439" t="str">
            <v>0004</v>
          </cell>
          <cell r="N7439">
            <v>0</v>
          </cell>
          <cell r="O7439">
            <v>0</v>
          </cell>
          <cell r="P7439">
            <v>0</v>
          </cell>
          <cell r="Q7439">
            <v>0</v>
          </cell>
          <cell r="R7439">
            <v>0</v>
          </cell>
          <cell r="S7439">
            <v>0</v>
          </cell>
          <cell r="T7439">
            <v>15</v>
          </cell>
          <cell r="U7439">
            <v>0</v>
          </cell>
          <cell r="V7439">
            <v>15</v>
          </cell>
          <cell r="W7439">
            <v>0</v>
          </cell>
          <cell r="X7439">
            <v>0</v>
          </cell>
        </row>
        <row r="7440">
          <cell r="A7440" t="str">
            <v>1990700</v>
          </cell>
          <cell r="B7440">
            <v>1</v>
          </cell>
          <cell r="C7440" t="str">
            <v>Roller Door</v>
          </cell>
          <cell r="D7440" t="str">
            <v>42</v>
          </cell>
          <cell r="E7440" t="str">
            <v>BASADR</v>
          </cell>
          <cell r="F7440" t="str">
            <v>BAS</v>
          </cell>
          <cell r="G7440">
            <v>39082</v>
          </cell>
          <cell r="H7440" t="str">
            <v>Active</v>
          </cell>
          <cell r="I7440">
            <v>1</v>
          </cell>
          <cell r="J7440">
            <v>39349</v>
          </cell>
          <cell r="K7440" t="str">
            <v>V</v>
          </cell>
          <cell r="L7440" t="str">
            <v>CP</v>
          </cell>
          <cell r="M7440" t="str">
            <v>0004</v>
          </cell>
          <cell r="N7440">
            <v>41046.28</v>
          </cell>
          <cell r="O7440">
            <v>150.93</v>
          </cell>
          <cell r="P7440">
            <v>1810.72</v>
          </cell>
          <cell r="Q7440">
            <v>3621.44</v>
          </cell>
          <cell r="R7440">
            <v>37424.839999999997</v>
          </cell>
          <cell r="S7440">
            <v>15666.82</v>
          </cell>
          <cell r="T7440">
            <v>22</v>
          </cell>
          <cell r="U7440">
            <v>244</v>
          </cell>
          <cell r="V7440">
            <v>20</v>
          </cell>
          <cell r="W7440">
            <v>244</v>
          </cell>
          <cell r="X7440">
            <v>0</v>
          </cell>
        </row>
        <row r="7441">
          <cell r="A7441" t="str">
            <v>1990800</v>
          </cell>
          <cell r="B7441">
            <v>1</v>
          </cell>
          <cell r="C7441" t="str">
            <v>Booth Adjustments</v>
          </cell>
          <cell r="D7441" t="str">
            <v>42</v>
          </cell>
          <cell r="E7441" t="str">
            <v>BUICOM</v>
          </cell>
          <cell r="F7441" t="str">
            <v>BUI</v>
          </cell>
          <cell r="G7441">
            <v>39082</v>
          </cell>
          <cell r="H7441" t="str">
            <v>Active</v>
          </cell>
          <cell r="I7441">
            <v>1</v>
          </cell>
          <cell r="J7441">
            <v>39349</v>
          </cell>
          <cell r="K7441" t="str">
            <v>V</v>
          </cell>
          <cell r="L7441" t="str">
            <v>CP</v>
          </cell>
          <cell r="M7441" t="str">
            <v>0004</v>
          </cell>
          <cell r="N7441">
            <v>42630.82</v>
          </cell>
          <cell r="O7441">
            <v>71.069999999999993</v>
          </cell>
          <cell r="P7441">
            <v>852.62</v>
          </cell>
          <cell r="Q7441">
            <v>1705.24</v>
          </cell>
          <cell r="R7441">
            <v>40925.58</v>
          </cell>
          <cell r="S7441">
            <v>16271.62</v>
          </cell>
          <cell r="T7441">
            <v>50</v>
          </cell>
          <cell r="U7441">
            <v>0</v>
          </cell>
          <cell r="V7441">
            <v>48</v>
          </cell>
          <cell r="W7441">
            <v>0</v>
          </cell>
          <cell r="X7441">
            <v>0</v>
          </cell>
        </row>
        <row r="7442">
          <cell r="A7442" t="str">
            <v>1990900</v>
          </cell>
          <cell r="B7442">
            <v>1</v>
          </cell>
          <cell r="C7442" t="str">
            <v>Secure Carpark Signage</v>
          </cell>
          <cell r="D7442" t="str">
            <v>42</v>
          </cell>
          <cell r="E7442" t="str">
            <v>CVLSIG</v>
          </cell>
          <cell r="F7442" t="str">
            <v>CVL</v>
          </cell>
          <cell r="G7442">
            <v>39082</v>
          </cell>
          <cell r="H7442" t="str">
            <v>Active</v>
          </cell>
          <cell r="I7442">
            <v>1</v>
          </cell>
          <cell r="J7442">
            <v>39349</v>
          </cell>
          <cell r="K7442" t="str">
            <v>V</v>
          </cell>
          <cell r="L7442" t="str">
            <v>CP</v>
          </cell>
          <cell r="M7442" t="str">
            <v>0004</v>
          </cell>
          <cell r="N7442">
            <v>0</v>
          </cell>
          <cell r="O7442">
            <v>0</v>
          </cell>
          <cell r="P7442">
            <v>0</v>
          </cell>
          <cell r="Q7442">
            <v>0</v>
          </cell>
          <cell r="R7442">
            <v>0</v>
          </cell>
          <cell r="S7442">
            <v>0</v>
          </cell>
          <cell r="T7442">
            <v>20</v>
          </cell>
          <cell r="U7442">
            <v>0</v>
          </cell>
          <cell r="V7442">
            <v>20</v>
          </cell>
          <cell r="W7442">
            <v>0</v>
          </cell>
          <cell r="X7442">
            <v>0</v>
          </cell>
        </row>
        <row r="7443">
          <cell r="A7443" t="str">
            <v>1991000</v>
          </cell>
          <cell r="B7443">
            <v>1</v>
          </cell>
          <cell r="C7443" t="str">
            <v>Cisco Switch Secure Carpark</v>
          </cell>
          <cell r="D7443" t="str">
            <v>42</v>
          </cell>
          <cell r="E7443" t="str">
            <v>CMPCAR</v>
          </cell>
          <cell r="F7443" t="str">
            <v>CMP</v>
          </cell>
          <cell r="G7443">
            <v>39082</v>
          </cell>
          <cell r="H7443" t="str">
            <v>Active</v>
          </cell>
          <cell r="I7443">
            <v>1</v>
          </cell>
          <cell r="J7443">
            <v>39349</v>
          </cell>
          <cell r="K7443" t="str">
            <v>V</v>
          </cell>
          <cell r="L7443" t="str">
            <v>CP</v>
          </cell>
          <cell r="M7443" t="str">
            <v>0004</v>
          </cell>
          <cell r="N7443">
            <v>2389.8200000000002</v>
          </cell>
          <cell r="O7443">
            <v>0</v>
          </cell>
          <cell r="P7443">
            <v>0</v>
          </cell>
          <cell r="Q7443">
            <v>2389.8200000000002</v>
          </cell>
          <cell r="R7443">
            <v>0</v>
          </cell>
          <cell r="S7443">
            <v>0</v>
          </cell>
          <cell r="T7443">
            <v>3</v>
          </cell>
          <cell r="U7443">
            <v>0</v>
          </cell>
          <cell r="V7443">
            <v>0</v>
          </cell>
          <cell r="W7443">
            <v>0</v>
          </cell>
          <cell r="X7443">
            <v>0</v>
          </cell>
        </row>
        <row r="7444">
          <cell r="A7444" t="str">
            <v>1991100</v>
          </cell>
          <cell r="B7444">
            <v>1</v>
          </cell>
          <cell r="C7444" t="str">
            <v>Secure Carpark CCTV</v>
          </cell>
          <cell r="D7444" t="str">
            <v>42</v>
          </cell>
          <cell r="E7444" t="str">
            <v>PLECC</v>
          </cell>
          <cell r="F7444" t="str">
            <v>PLE</v>
          </cell>
          <cell r="G7444">
            <v>39082</v>
          </cell>
          <cell r="H7444" t="str">
            <v>Active</v>
          </cell>
          <cell r="I7444">
            <v>1</v>
          </cell>
          <cell r="J7444">
            <v>39349</v>
          </cell>
          <cell r="K7444" t="str">
            <v>V</v>
          </cell>
          <cell r="L7444" t="str">
            <v>CP</v>
          </cell>
          <cell r="M7444" t="str">
            <v>0004</v>
          </cell>
          <cell r="N7444">
            <v>19172</v>
          </cell>
          <cell r="O7444">
            <v>319.57</v>
          </cell>
          <cell r="P7444">
            <v>3834.4</v>
          </cell>
          <cell r="Q7444">
            <v>16615.73</v>
          </cell>
          <cell r="R7444">
            <v>2556.27</v>
          </cell>
          <cell r="S7444">
            <v>0</v>
          </cell>
          <cell r="T7444">
            <v>5</v>
          </cell>
          <cell r="U7444">
            <v>0</v>
          </cell>
          <cell r="V7444">
            <v>0</v>
          </cell>
          <cell r="W7444">
            <v>275</v>
          </cell>
          <cell r="X7444">
            <v>0</v>
          </cell>
        </row>
        <row r="7445">
          <cell r="A7445" t="str">
            <v>1991200</v>
          </cell>
          <cell r="B7445">
            <v>1</v>
          </cell>
          <cell r="C7445" t="str">
            <v>Passenger Seating</v>
          </cell>
          <cell r="D7445" t="str">
            <v>34</v>
          </cell>
          <cell r="E7445" t="str">
            <v>FIXCHA</v>
          </cell>
          <cell r="F7445" t="str">
            <v>FIX</v>
          </cell>
          <cell r="G7445">
            <v>39082</v>
          </cell>
          <cell r="H7445" t="str">
            <v>Active</v>
          </cell>
          <cell r="I7445">
            <v>90</v>
          </cell>
          <cell r="J7445">
            <v>39349</v>
          </cell>
          <cell r="K7445" t="str">
            <v>TCOM</v>
          </cell>
          <cell r="L7445" t="str">
            <v>TM</v>
          </cell>
          <cell r="M7445" t="str">
            <v>0001</v>
          </cell>
          <cell r="N7445">
            <v>83604</v>
          </cell>
          <cell r="O7445">
            <v>1393.4</v>
          </cell>
          <cell r="P7445">
            <v>16720.8</v>
          </cell>
          <cell r="Q7445">
            <v>72456.800000000003</v>
          </cell>
          <cell r="R7445">
            <v>11147.2</v>
          </cell>
          <cell r="S7445">
            <v>0</v>
          </cell>
          <cell r="T7445">
            <v>5</v>
          </cell>
          <cell r="U7445">
            <v>0</v>
          </cell>
          <cell r="V7445">
            <v>0</v>
          </cell>
          <cell r="W7445">
            <v>275</v>
          </cell>
          <cell r="X7445">
            <v>0</v>
          </cell>
        </row>
        <row r="7446">
          <cell r="A7446" t="str">
            <v>1991300</v>
          </cell>
          <cell r="B7446">
            <v>1</v>
          </cell>
          <cell r="C7446" t="str">
            <v>Cat5E Outlets</v>
          </cell>
          <cell r="D7446" t="str">
            <v>34</v>
          </cell>
          <cell r="E7446" t="str">
            <v>COMCAB</v>
          </cell>
          <cell r="F7446" t="str">
            <v>COM</v>
          </cell>
          <cell r="G7446">
            <v>39113</v>
          </cell>
          <cell r="H7446" t="str">
            <v>Active</v>
          </cell>
          <cell r="I7446">
            <v>2</v>
          </cell>
          <cell r="J7446">
            <v>39349</v>
          </cell>
          <cell r="K7446" t="str">
            <v>TDP</v>
          </cell>
          <cell r="L7446" t="str">
            <v>TW</v>
          </cell>
          <cell r="M7446" t="str">
            <v>0113</v>
          </cell>
          <cell r="N7446">
            <v>2014</v>
          </cell>
          <cell r="O7446">
            <v>4.1500000000000004</v>
          </cell>
          <cell r="P7446">
            <v>50.35</v>
          </cell>
          <cell r="Q7446">
            <v>213.99</v>
          </cell>
          <cell r="R7446">
            <v>1800.01</v>
          </cell>
          <cell r="S7446">
            <v>0</v>
          </cell>
          <cell r="T7446">
            <v>40</v>
          </cell>
          <cell r="U7446">
            <v>0</v>
          </cell>
          <cell r="V7446">
            <v>35</v>
          </cell>
          <cell r="W7446">
            <v>306</v>
          </cell>
          <cell r="X7446">
            <v>0</v>
          </cell>
        </row>
        <row r="7447">
          <cell r="A7447" t="str">
            <v>1991400</v>
          </cell>
          <cell r="B7447">
            <v>1</v>
          </cell>
          <cell r="C7447" t="str">
            <v>Ariana Static Safety Line Systems</v>
          </cell>
          <cell r="D7447" t="str">
            <v>32</v>
          </cell>
          <cell r="E7447" t="str">
            <v>PLEGEN</v>
          </cell>
          <cell r="F7447" t="str">
            <v>PLE</v>
          </cell>
          <cell r="G7447">
            <v>39082</v>
          </cell>
          <cell r="H7447" t="str">
            <v>Active</v>
          </cell>
          <cell r="I7447">
            <v>1</v>
          </cell>
          <cell r="J7447">
            <v>39349</v>
          </cell>
          <cell r="K7447" t="str">
            <v>X</v>
          </cell>
          <cell r="L7447" t="str">
            <v>TM</v>
          </cell>
          <cell r="M7447" t="str">
            <v>0001</v>
          </cell>
          <cell r="N7447">
            <v>35900</v>
          </cell>
          <cell r="O7447">
            <v>598.37</v>
          </cell>
          <cell r="P7447">
            <v>7180</v>
          </cell>
          <cell r="Q7447">
            <v>31113.33</v>
          </cell>
          <cell r="R7447">
            <v>4786.67</v>
          </cell>
          <cell r="S7447">
            <v>0</v>
          </cell>
          <cell r="T7447">
            <v>5</v>
          </cell>
          <cell r="U7447">
            <v>0</v>
          </cell>
          <cell r="V7447">
            <v>0</v>
          </cell>
          <cell r="W7447">
            <v>275</v>
          </cell>
          <cell r="X7447">
            <v>0</v>
          </cell>
        </row>
        <row r="7448">
          <cell r="A7448" t="str">
            <v>1991600</v>
          </cell>
          <cell r="B7448">
            <v>1</v>
          </cell>
          <cell r="C7448" t="str">
            <v>Samsung 46" LCD TV &amp; Brackets</v>
          </cell>
          <cell r="D7448" t="str">
            <v>34</v>
          </cell>
          <cell r="E7448" t="str">
            <v>CMPFID</v>
          </cell>
          <cell r="F7448" t="str">
            <v>CMP</v>
          </cell>
          <cell r="G7448">
            <v>39021</v>
          </cell>
          <cell r="H7448" t="str">
            <v>Active</v>
          </cell>
          <cell r="I7448">
            <v>2</v>
          </cell>
          <cell r="J7448">
            <v>39349</v>
          </cell>
          <cell r="K7448" t="str">
            <v>R</v>
          </cell>
          <cell r="L7448" t="str">
            <v>TM</v>
          </cell>
          <cell r="M7448" t="str">
            <v>0136</v>
          </cell>
          <cell r="N7448">
            <v>10979</v>
          </cell>
          <cell r="O7448">
            <v>0</v>
          </cell>
          <cell r="P7448">
            <v>0</v>
          </cell>
          <cell r="Q7448">
            <v>10979</v>
          </cell>
          <cell r="R7448">
            <v>0</v>
          </cell>
          <cell r="S7448">
            <v>0</v>
          </cell>
          <cell r="T7448">
            <v>3</v>
          </cell>
          <cell r="U7448">
            <v>0</v>
          </cell>
          <cell r="V7448">
            <v>0</v>
          </cell>
          <cell r="W7448">
            <v>0</v>
          </cell>
          <cell r="X7448">
            <v>0</v>
          </cell>
        </row>
        <row r="7449">
          <cell r="A7449" t="str">
            <v>1991700</v>
          </cell>
          <cell r="B7449">
            <v>1</v>
          </cell>
          <cell r="C7449" t="str">
            <v>Freestanding Rack &amp; Quad Cat5E Data Outl</v>
          </cell>
          <cell r="D7449" t="str">
            <v>34</v>
          </cell>
          <cell r="E7449" t="str">
            <v>COMCAB</v>
          </cell>
          <cell r="F7449" t="str">
            <v>COM</v>
          </cell>
          <cell r="G7449">
            <v>39021</v>
          </cell>
          <cell r="H7449" t="str">
            <v>Active</v>
          </cell>
          <cell r="I7449">
            <v>1</v>
          </cell>
          <cell r="J7449">
            <v>39349</v>
          </cell>
          <cell r="K7449" t="str">
            <v>TCOM</v>
          </cell>
          <cell r="L7449" t="str">
            <v>TM</v>
          </cell>
          <cell r="M7449" t="str">
            <v>0139</v>
          </cell>
          <cell r="N7449">
            <v>1975</v>
          </cell>
          <cell r="O7449">
            <v>4.17</v>
          </cell>
          <cell r="P7449">
            <v>49.38</v>
          </cell>
          <cell r="Q7449">
            <v>222.21</v>
          </cell>
          <cell r="R7449">
            <v>1752.79</v>
          </cell>
          <cell r="S7449">
            <v>0</v>
          </cell>
          <cell r="T7449">
            <v>40</v>
          </cell>
          <cell r="U7449">
            <v>0</v>
          </cell>
          <cell r="V7449">
            <v>35</v>
          </cell>
          <cell r="W7449">
            <v>214</v>
          </cell>
          <cell r="X7449">
            <v>0</v>
          </cell>
        </row>
        <row r="7450">
          <cell r="A7450" t="str">
            <v>1991800</v>
          </cell>
          <cell r="B7450">
            <v>1</v>
          </cell>
          <cell r="C7450" t="str">
            <v>Samsung 40" LCD TV &amp; Brackets</v>
          </cell>
          <cell r="D7450" t="str">
            <v>34</v>
          </cell>
          <cell r="E7450" t="str">
            <v>CMPFID</v>
          </cell>
          <cell r="F7450" t="str">
            <v>CMP</v>
          </cell>
          <cell r="G7450">
            <v>39051</v>
          </cell>
          <cell r="H7450" t="str">
            <v>Active</v>
          </cell>
          <cell r="I7450">
            <v>2</v>
          </cell>
          <cell r="J7450">
            <v>39349</v>
          </cell>
          <cell r="K7450" t="str">
            <v>TCOM</v>
          </cell>
          <cell r="L7450" t="str">
            <v>TM</v>
          </cell>
          <cell r="M7450" t="str">
            <v>0030</v>
          </cell>
          <cell r="N7450">
            <v>5389.8</v>
          </cell>
          <cell r="O7450">
            <v>0</v>
          </cell>
          <cell r="P7450">
            <v>0</v>
          </cell>
          <cell r="Q7450">
            <v>5389.8</v>
          </cell>
          <cell r="R7450">
            <v>0</v>
          </cell>
          <cell r="S7450">
            <v>0</v>
          </cell>
          <cell r="T7450">
            <v>3</v>
          </cell>
          <cell r="U7450">
            <v>0</v>
          </cell>
          <cell r="V7450">
            <v>0</v>
          </cell>
          <cell r="W7450">
            <v>0</v>
          </cell>
          <cell r="X7450">
            <v>0</v>
          </cell>
        </row>
        <row r="7451">
          <cell r="A7451" t="str">
            <v>1991900</v>
          </cell>
          <cell r="B7451">
            <v>1</v>
          </cell>
          <cell r="C7451" t="str">
            <v>TYCO TM075 19" Touch Screen</v>
          </cell>
          <cell r="D7451" t="str">
            <v>34</v>
          </cell>
          <cell r="E7451" t="str">
            <v>CMPHAR</v>
          </cell>
          <cell r="F7451" t="str">
            <v>CMP</v>
          </cell>
          <cell r="G7451">
            <v>39051</v>
          </cell>
          <cell r="H7451" t="str">
            <v>Active</v>
          </cell>
          <cell r="I7451">
            <v>2</v>
          </cell>
          <cell r="J7451">
            <v>39349</v>
          </cell>
          <cell r="K7451" t="str">
            <v>TCOM</v>
          </cell>
          <cell r="L7451" t="str">
            <v>TM</v>
          </cell>
          <cell r="M7451" t="str">
            <v>0030</v>
          </cell>
          <cell r="N7451">
            <v>3600</v>
          </cell>
          <cell r="O7451">
            <v>0</v>
          </cell>
          <cell r="P7451">
            <v>0</v>
          </cell>
          <cell r="Q7451">
            <v>3600</v>
          </cell>
          <cell r="R7451">
            <v>0</v>
          </cell>
          <cell r="S7451">
            <v>0</v>
          </cell>
          <cell r="T7451">
            <v>3</v>
          </cell>
          <cell r="U7451">
            <v>0</v>
          </cell>
          <cell r="V7451">
            <v>0</v>
          </cell>
          <cell r="W7451">
            <v>0</v>
          </cell>
          <cell r="X7451">
            <v>0</v>
          </cell>
        </row>
        <row r="7452">
          <cell r="A7452" t="str">
            <v>1992000</v>
          </cell>
          <cell r="B7452">
            <v>1</v>
          </cell>
          <cell r="C7452" t="str">
            <v>Viking k-1900-7 HL Panel Phone &amp; Wall Bo</v>
          </cell>
          <cell r="D7452" t="str">
            <v>34</v>
          </cell>
          <cell r="E7452" t="str">
            <v>COMPHO</v>
          </cell>
          <cell r="F7452" t="str">
            <v>COM</v>
          </cell>
          <cell r="G7452">
            <v>39051</v>
          </cell>
          <cell r="H7452" t="str">
            <v>Active</v>
          </cell>
          <cell r="I7452">
            <v>4</v>
          </cell>
          <cell r="J7452">
            <v>39349</v>
          </cell>
          <cell r="K7452" t="str">
            <v>TCOM</v>
          </cell>
          <cell r="L7452" t="str">
            <v>TM</v>
          </cell>
          <cell r="M7452" t="str">
            <v>0030</v>
          </cell>
          <cell r="N7452">
            <v>3000</v>
          </cell>
          <cell r="O7452">
            <v>50</v>
          </cell>
          <cell r="P7452">
            <v>600</v>
          </cell>
          <cell r="Q7452">
            <v>2650</v>
          </cell>
          <cell r="R7452">
            <v>350</v>
          </cell>
          <cell r="S7452">
            <v>0</v>
          </cell>
          <cell r="T7452">
            <v>5</v>
          </cell>
          <cell r="U7452">
            <v>0</v>
          </cell>
          <cell r="V7452">
            <v>0</v>
          </cell>
          <cell r="W7452">
            <v>244</v>
          </cell>
          <cell r="X7452">
            <v>0</v>
          </cell>
        </row>
        <row r="7453">
          <cell r="A7453" t="str">
            <v>1992100</v>
          </cell>
          <cell r="B7453">
            <v>1</v>
          </cell>
          <cell r="C7453" t="str">
            <v>HP Compaq dc7700 SFF Intel PD-915</v>
          </cell>
          <cell r="D7453" t="str">
            <v>34</v>
          </cell>
          <cell r="E7453" t="str">
            <v>CMPHAR</v>
          </cell>
          <cell r="F7453" t="str">
            <v>CMP</v>
          </cell>
          <cell r="G7453">
            <v>39051</v>
          </cell>
          <cell r="H7453" t="str">
            <v>Active</v>
          </cell>
          <cell r="I7453">
            <v>2</v>
          </cell>
          <cell r="J7453">
            <v>39349</v>
          </cell>
          <cell r="K7453" t="str">
            <v>TCOM</v>
          </cell>
          <cell r="L7453" t="str">
            <v>TM</v>
          </cell>
          <cell r="M7453" t="str">
            <v>0030</v>
          </cell>
          <cell r="N7453">
            <v>2971</v>
          </cell>
          <cell r="O7453">
            <v>0</v>
          </cell>
          <cell r="P7453">
            <v>0</v>
          </cell>
          <cell r="Q7453">
            <v>2971</v>
          </cell>
          <cell r="R7453">
            <v>0</v>
          </cell>
          <cell r="S7453">
            <v>0</v>
          </cell>
          <cell r="T7453">
            <v>3</v>
          </cell>
          <cell r="U7453">
            <v>0</v>
          </cell>
          <cell r="V7453">
            <v>0</v>
          </cell>
          <cell r="W7453">
            <v>0</v>
          </cell>
          <cell r="X7453">
            <v>0</v>
          </cell>
        </row>
        <row r="7454">
          <cell r="A7454" t="str">
            <v>1992200</v>
          </cell>
          <cell r="B7454">
            <v>1</v>
          </cell>
          <cell r="C7454" t="str">
            <v>Brush Stainless Steel Printer Boxes</v>
          </cell>
          <cell r="D7454" t="str">
            <v>34</v>
          </cell>
          <cell r="E7454" t="str">
            <v>FIXOTH</v>
          </cell>
          <cell r="F7454" t="str">
            <v>FIX</v>
          </cell>
          <cell r="G7454">
            <v>39051</v>
          </cell>
          <cell r="H7454" t="str">
            <v>Active</v>
          </cell>
          <cell r="I7454">
            <v>2</v>
          </cell>
          <cell r="J7454">
            <v>39349</v>
          </cell>
          <cell r="K7454" t="str">
            <v>TCOM</v>
          </cell>
          <cell r="L7454" t="str">
            <v>TM</v>
          </cell>
          <cell r="M7454" t="str">
            <v>0030</v>
          </cell>
          <cell r="N7454">
            <v>624</v>
          </cell>
          <cell r="O7454">
            <v>10.4</v>
          </cell>
          <cell r="P7454">
            <v>124.8</v>
          </cell>
          <cell r="Q7454">
            <v>551.20000000000005</v>
          </cell>
          <cell r="R7454">
            <v>72.8</v>
          </cell>
          <cell r="S7454">
            <v>0</v>
          </cell>
          <cell r="T7454">
            <v>5</v>
          </cell>
          <cell r="U7454">
            <v>0</v>
          </cell>
          <cell r="V7454">
            <v>0</v>
          </cell>
          <cell r="W7454">
            <v>244</v>
          </cell>
          <cell r="X7454">
            <v>0</v>
          </cell>
        </row>
        <row r="7455">
          <cell r="A7455" t="str">
            <v>1992300</v>
          </cell>
          <cell r="B7455">
            <v>1</v>
          </cell>
          <cell r="C7455" t="str">
            <v>Information Kiosk</v>
          </cell>
          <cell r="D7455" t="str">
            <v>34</v>
          </cell>
          <cell r="E7455" t="str">
            <v>FIXOTH</v>
          </cell>
          <cell r="F7455" t="str">
            <v>FIX</v>
          </cell>
          <cell r="G7455">
            <v>39051</v>
          </cell>
          <cell r="H7455" t="str">
            <v>Active</v>
          </cell>
          <cell r="I7455">
            <v>1</v>
          </cell>
          <cell r="J7455">
            <v>39349</v>
          </cell>
          <cell r="K7455" t="str">
            <v>TCOM</v>
          </cell>
          <cell r="L7455" t="str">
            <v>TM</v>
          </cell>
          <cell r="M7455" t="str">
            <v>0030</v>
          </cell>
          <cell r="N7455">
            <v>16545.47</v>
          </cell>
          <cell r="O7455">
            <v>275.73</v>
          </cell>
          <cell r="P7455">
            <v>3309.09</v>
          </cell>
          <cell r="Q7455">
            <v>14615.15</v>
          </cell>
          <cell r="R7455">
            <v>1930.32</v>
          </cell>
          <cell r="S7455">
            <v>0</v>
          </cell>
          <cell r="T7455">
            <v>5</v>
          </cell>
          <cell r="U7455">
            <v>0</v>
          </cell>
          <cell r="V7455">
            <v>0</v>
          </cell>
          <cell r="W7455">
            <v>244</v>
          </cell>
          <cell r="X7455">
            <v>0</v>
          </cell>
        </row>
        <row r="7456">
          <cell r="A7456" t="str">
            <v>1992400</v>
          </cell>
          <cell r="B7456">
            <v>1</v>
          </cell>
          <cell r="C7456" t="str">
            <v>Samsung 32" LCD TV &amp; Brackets</v>
          </cell>
          <cell r="D7456" t="str">
            <v>34</v>
          </cell>
          <cell r="E7456" t="str">
            <v>CMPFID</v>
          </cell>
          <cell r="F7456" t="str">
            <v>CMP</v>
          </cell>
          <cell r="G7456">
            <v>39051</v>
          </cell>
          <cell r="H7456" t="str">
            <v>Active</v>
          </cell>
          <cell r="I7456">
            <v>1</v>
          </cell>
          <cell r="J7456">
            <v>39349</v>
          </cell>
          <cell r="K7456" t="str">
            <v>R</v>
          </cell>
          <cell r="L7456" t="str">
            <v>TL</v>
          </cell>
          <cell r="M7456" t="str">
            <v>0102</v>
          </cell>
          <cell r="N7456">
            <v>1783.2</v>
          </cell>
          <cell r="O7456">
            <v>0</v>
          </cell>
          <cell r="P7456">
            <v>0</v>
          </cell>
          <cell r="Q7456">
            <v>1783.2</v>
          </cell>
          <cell r="R7456">
            <v>0</v>
          </cell>
          <cell r="S7456">
            <v>0</v>
          </cell>
          <cell r="T7456">
            <v>3</v>
          </cell>
          <cell r="U7456">
            <v>0</v>
          </cell>
          <cell r="V7456">
            <v>0</v>
          </cell>
          <cell r="W7456">
            <v>0</v>
          </cell>
          <cell r="X7456">
            <v>0</v>
          </cell>
        </row>
        <row r="7457">
          <cell r="A7457" t="str">
            <v>1992500</v>
          </cell>
          <cell r="B7457">
            <v>1</v>
          </cell>
          <cell r="C7457" t="str">
            <v>Power Supply</v>
          </cell>
          <cell r="D7457" t="str">
            <v>34</v>
          </cell>
          <cell r="E7457" t="str">
            <v>COMCAB</v>
          </cell>
          <cell r="F7457" t="str">
            <v>COM</v>
          </cell>
          <cell r="G7457">
            <v>39051</v>
          </cell>
          <cell r="H7457" t="str">
            <v>Active</v>
          </cell>
          <cell r="I7457">
            <v>3</v>
          </cell>
          <cell r="J7457">
            <v>39349</v>
          </cell>
          <cell r="K7457" t="str">
            <v>R</v>
          </cell>
          <cell r="L7457" t="str">
            <v>TL</v>
          </cell>
          <cell r="M7457" t="str">
            <v>0102</v>
          </cell>
          <cell r="N7457">
            <v>2786.48</v>
          </cell>
          <cell r="O7457">
            <v>5.75</v>
          </cell>
          <cell r="P7457">
            <v>69.66</v>
          </cell>
          <cell r="Q7457">
            <v>307.67</v>
          </cell>
          <cell r="R7457">
            <v>2478.81</v>
          </cell>
          <cell r="S7457">
            <v>0</v>
          </cell>
          <cell r="T7457">
            <v>40</v>
          </cell>
          <cell r="U7457">
            <v>0</v>
          </cell>
          <cell r="V7457">
            <v>35</v>
          </cell>
          <cell r="W7457">
            <v>244</v>
          </cell>
          <cell r="X7457">
            <v>0</v>
          </cell>
        </row>
        <row r="7458">
          <cell r="A7458" t="str">
            <v>1992600</v>
          </cell>
          <cell r="B7458">
            <v>1</v>
          </cell>
          <cell r="C7458" t="str">
            <v>Scooter Armchairs</v>
          </cell>
          <cell r="D7458" t="str">
            <v>40</v>
          </cell>
          <cell r="E7458" t="str">
            <v>FIXCHA</v>
          </cell>
          <cell r="F7458" t="str">
            <v>FIX</v>
          </cell>
          <cell r="G7458">
            <v>39113</v>
          </cell>
          <cell r="H7458" t="str">
            <v>Active</v>
          </cell>
          <cell r="I7458">
            <v>8</v>
          </cell>
          <cell r="J7458">
            <v>39349</v>
          </cell>
          <cell r="K7458" t="str">
            <v>C</v>
          </cell>
          <cell r="L7458" t="str">
            <v>TM</v>
          </cell>
          <cell r="M7458" t="str">
            <v>0211</v>
          </cell>
          <cell r="N7458">
            <v>6432</v>
          </cell>
          <cell r="O7458">
            <v>107.2</v>
          </cell>
          <cell r="P7458">
            <v>1286.4000000000001</v>
          </cell>
          <cell r="Q7458">
            <v>5467.2</v>
          </cell>
          <cell r="R7458">
            <v>964.8</v>
          </cell>
          <cell r="S7458">
            <v>0</v>
          </cell>
          <cell r="T7458">
            <v>5</v>
          </cell>
          <cell r="U7458">
            <v>0</v>
          </cell>
          <cell r="V7458">
            <v>0</v>
          </cell>
          <cell r="W7458">
            <v>306</v>
          </cell>
          <cell r="X7458">
            <v>0</v>
          </cell>
        </row>
        <row r="7459">
          <cell r="A7459" t="str">
            <v>1992700</v>
          </cell>
          <cell r="B7459">
            <v>1</v>
          </cell>
          <cell r="C7459" t="str">
            <v>Skin Executive Office Chairs</v>
          </cell>
          <cell r="D7459" t="str">
            <v>40</v>
          </cell>
          <cell r="E7459" t="str">
            <v>FIXCHA</v>
          </cell>
          <cell r="F7459" t="str">
            <v>FIX</v>
          </cell>
          <cell r="G7459">
            <v>39113</v>
          </cell>
          <cell r="H7459" t="str">
            <v>Active</v>
          </cell>
          <cell r="I7459">
            <v>2</v>
          </cell>
          <cell r="J7459">
            <v>39349</v>
          </cell>
          <cell r="K7459" t="str">
            <v>C</v>
          </cell>
          <cell r="L7459" t="str">
            <v>TM</v>
          </cell>
          <cell r="M7459" t="str">
            <v>0211</v>
          </cell>
          <cell r="N7459">
            <v>1360</v>
          </cell>
          <cell r="O7459">
            <v>22.63</v>
          </cell>
          <cell r="P7459">
            <v>272</v>
          </cell>
          <cell r="Q7459">
            <v>1156</v>
          </cell>
          <cell r="R7459">
            <v>204</v>
          </cell>
          <cell r="S7459">
            <v>0</v>
          </cell>
          <cell r="T7459">
            <v>5</v>
          </cell>
          <cell r="U7459">
            <v>0</v>
          </cell>
          <cell r="V7459">
            <v>0</v>
          </cell>
          <cell r="W7459">
            <v>306</v>
          </cell>
          <cell r="X7459">
            <v>0</v>
          </cell>
        </row>
        <row r="7460">
          <cell r="A7460" t="str">
            <v>1992800</v>
          </cell>
          <cell r="B7460">
            <v>1</v>
          </cell>
          <cell r="C7460" t="str">
            <v>Samsung 26" LCD TV &amp; Bracket</v>
          </cell>
          <cell r="D7460" t="str">
            <v>40</v>
          </cell>
          <cell r="E7460" t="str">
            <v>CMPFID</v>
          </cell>
          <cell r="F7460" t="str">
            <v>CMP</v>
          </cell>
          <cell r="G7460">
            <v>39081</v>
          </cell>
          <cell r="H7460" t="str">
            <v>Active</v>
          </cell>
          <cell r="I7460">
            <v>1</v>
          </cell>
          <cell r="J7460">
            <v>39349</v>
          </cell>
          <cell r="K7460" t="str">
            <v>C</v>
          </cell>
          <cell r="L7460" t="str">
            <v>TM</v>
          </cell>
          <cell r="M7460" t="str">
            <v>0211</v>
          </cell>
          <cell r="N7460">
            <v>1230.7</v>
          </cell>
          <cell r="O7460">
            <v>0</v>
          </cell>
          <cell r="P7460">
            <v>0</v>
          </cell>
          <cell r="Q7460">
            <v>1230.7</v>
          </cell>
          <cell r="R7460">
            <v>0</v>
          </cell>
          <cell r="S7460">
            <v>0</v>
          </cell>
          <cell r="T7460">
            <v>3</v>
          </cell>
          <cell r="U7460">
            <v>0</v>
          </cell>
          <cell r="V7460">
            <v>0</v>
          </cell>
          <cell r="W7460">
            <v>0</v>
          </cell>
          <cell r="X7460">
            <v>0</v>
          </cell>
        </row>
        <row r="7461">
          <cell r="A7461" t="str">
            <v>1992900</v>
          </cell>
          <cell r="B7461">
            <v>1</v>
          </cell>
          <cell r="C7461" t="str">
            <v>Samsung 32" LCD TV &amp; Bracket</v>
          </cell>
          <cell r="D7461" t="str">
            <v>40</v>
          </cell>
          <cell r="E7461" t="str">
            <v>CMPFID</v>
          </cell>
          <cell r="F7461" t="str">
            <v>CMP</v>
          </cell>
          <cell r="G7461">
            <v>39081</v>
          </cell>
          <cell r="H7461" t="str">
            <v>Active</v>
          </cell>
          <cell r="I7461">
            <v>1</v>
          </cell>
          <cell r="J7461">
            <v>39349</v>
          </cell>
          <cell r="K7461" t="str">
            <v>C</v>
          </cell>
          <cell r="L7461" t="str">
            <v>TM</v>
          </cell>
          <cell r="M7461" t="str">
            <v>0211</v>
          </cell>
          <cell r="N7461">
            <v>1483.7</v>
          </cell>
          <cell r="O7461">
            <v>0</v>
          </cell>
          <cell r="P7461">
            <v>0</v>
          </cell>
          <cell r="Q7461">
            <v>1483.7</v>
          </cell>
          <cell r="R7461">
            <v>0</v>
          </cell>
          <cell r="S7461">
            <v>0</v>
          </cell>
          <cell r="T7461">
            <v>3</v>
          </cell>
          <cell r="U7461">
            <v>0</v>
          </cell>
          <cell r="V7461">
            <v>0</v>
          </cell>
          <cell r="W7461">
            <v>0</v>
          </cell>
          <cell r="X7461">
            <v>0</v>
          </cell>
        </row>
        <row r="7462">
          <cell r="A7462" t="str">
            <v>1993000</v>
          </cell>
          <cell r="B7462">
            <v>1</v>
          </cell>
          <cell r="C7462" t="str">
            <v>Wall Linings</v>
          </cell>
          <cell r="D7462" t="str">
            <v>40</v>
          </cell>
          <cell r="E7462" t="str">
            <v>BASLIN</v>
          </cell>
          <cell r="F7462" t="str">
            <v>BAS</v>
          </cell>
          <cell r="G7462">
            <v>39141</v>
          </cell>
          <cell r="H7462" t="str">
            <v>Active</v>
          </cell>
          <cell r="I7462">
            <v>1</v>
          </cell>
          <cell r="J7462">
            <v>39349</v>
          </cell>
          <cell r="K7462" t="str">
            <v>C</v>
          </cell>
          <cell r="L7462" t="str">
            <v>TM</v>
          </cell>
          <cell r="M7462" t="str">
            <v>0211</v>
          </cell>
          <cell r="N7462">
            <v>21074.59</v>
          </cell>
          <cell r="O7462">
            <v>76.87</v>
          </cell>
          <cell r="P7462">
            <v>922.77</v>
          </cell>
          <cell r="Q7462">
            <v>1845.54</v>
          </cell>
          <cell r="R7462">
            <v>19229.05</v>
          </cell>
          <cell r="S7462">
            <v>1885.23</v>
          </cell>
          <cell r="T7462">
            <v>22</v>
          </cell>
          <cell r="U7462">
            <v>306</v>
          </cell>
          <cell r="V7462">
            <v>20</v>
          </cell>
          <cell r="W7462">
            <v>306</v>
          </cell>
          <cell r="X7462">
            <v>0</v>
          </cell>
        </row>
        <row r="7463">
          <cell r="A7463" t="str">
            <v>1993100</v>
          </cell>
          <cell r="B7463">
            <v>1</v>
          </cell>
          <cell r="C7463" t="str">
            <v>Ceiling Tiles</v>
          </cell>
          <cell r="D7463" t="str">
            <v>40</v>
          </cell>
          <cell r="E7463" t="str">
            <v>BASSUS</v>
          </cell>
          <cell r="F7463" t="str">
            <v>BAS</v>
          </cell>
          <cell r="G7463">
            <v>39141</v>
          </cell>
          <cell r="H7463" t="str">
            <v>Active</v>
          </cell>
          <cell r="I7463">
            <v>1</v>
          </cell>
          <cell r="J7463">
            <v>39349</v>
          </cell>
          <cell r="K7463" t="str">
            <v>C</v>
          </cell>
          <cell r="L7463" t="str">
            <v>TM</v>
          </cell>
          <cell r="M7463" t="str">
            <v>0211</v>
          </cell>
          <cell r="N7463">
            <v>3858.82</v>
          </cell>
          <cell r="O7463">
            <v>14.08</v>
          </cell>
          <cell r="P7463">
            <v>168.96</v>
          </cell>
          <cell r="Q7463">
            <v>337.92</v>
          </cell>
          <cell r="R7463">
            <v>3520.9</v>
          </cell>
          <cell r="S7463">
            <v>345.19</v>
          </cell>
          <cell r="T7463">
            <v>22</v>
          </cell>
          <cell r="U7463">
            <v>306</v>
          </cell>
          <cell r="V7463">
            <v>20</v>
          </cell>
          <cell r="W7463">
            <v>306</v>
          </cell>
          <cell r="X7463">
            <v>0</v>
          </cell>
        </row>
        <row r="7464">
          <cell r="A7464" t="str">
            <v>1993200</v>
          </cell>
          <cell r="B7464">
            <v>1</v>
          </cell>
          <cell r="C7464" t="str">
            <v>Flooring - Carpet Tiles</v>
          </cell>
          <cell r="D7464" t="str">
            <v>40</v>
          </cell>
          <cell r="E7464" t="str">
            <v>BASFLO</v>
          </cell>
          <cell r="F7464" t="str">
            <v>BAS</v>
          </cell>
          <cell r="G7464">
            <v>39141</v>
          </cell>
          <cell r="H7464" t="str">
            <v>Active</v>
          </cell>
          <cell r="I7464">
            <v>1</v>
          </cell>
          <cell r="J7464">
            <v>39349</v>
          </cell>
          <cell r="K7464" t="str">
            <v>C</v>
          </cell>
          <cell r="L7464" t="str">
            <v>TM</v>
          </cell>
          <cell r="M7464" t="str">
            <v>0211</v>
          </cell>
          <cell r="N7464">
            <v>6381.4</v>
          </cell>
          <cell r="O7464">
            <v>187.31</v>
          </cell>
          <cell r="P7464">
            <v>2248.27</v>
          </cell>
          <cell r="Q7464">
            <v>4496.54</v>
          </cell>
          <cell r="R7464">
            <v>1884.86</v>
          </cell>
          <cell r="S7464">
            <v>570.85</v>
          </cell>
          <cell r="T7464">
            <v>2</v>
          </cell>
          <cell r="U7464">
            <v>306</v>
          </cell>
          <cell r="V7464">
            <v>0</v>
          </cell>
          <cell r="W7464">
            <v>306</v>
          </cell>
          <cell r="X7464">
            <v>0</v>
          </cell>
        </row>
        <row r="7465">
          <cell r="A7465" t="str">
            <v>1993300</v>
          </cell>
          <cell r="B7465">
            <v>1</v>
          </cell>
          <cell r="C7465" t="str">
            <v>Glass Double Entrance Doors</v>
          </cell>
          <cell r="D7465" t="str">
            <v>40</v>
          </cell>
          <cell r="E7465" t="str">
            <v>BASADR</v>
          </cell>
          <cell r="F7465" t="str">
            <v>BAS</v>
          </cell>
          <cell r="G7465">
            <v>39141</v>
          </cell>
          <cell r="H7465" t="str">
            <v>Active</v>
          </cell>
          <cell r="I7465">
            <v>1</v>
          </cell>
          <cell r="J7465">
            <v>39349</v>
          </cell>
          <cell r="K7465" t="str">
            <v>C</v>
          </cell>
          <cell r="L7465" t="str">
            <v>TM</v>
          </cell>
          <cell r="M7465" t="str">
            <v>0211</v>
          </cell>
          <cell r="N7465">
            <v>5615.59</v>
          </cell>
          <cell r="O7465">
            <v>20.49</v>
          </cell>
          <cell r="P7465">
            <v>245.88</v>
          </cell>
          <cell r="Q7465">
            <v>491.76</v>
          </cell>
          <cell r="R7465">
            <v>5123.83</v>
          </cell>
          <cell r="S7465">
            <v>502.34</v>
          </cell>
          <cell r="T7465">
            <v>22</v>
          </cell>
          <cell r="U7465">
            <v>306</v>
          </cell>
          <cell r="V7465">
            <v>20</v>
          </cell>
          <cell r="W7465">
            <v>306</v>
          </cell>
          <cell r="X7465">
            <v>0</v>
          </cell>
        </row>
        <row r="7466">
          <cell r="A7466" t="str">
            <v>1993400</v>
          </cell>
          <cell r="B7466">
            <v>1</v>
          </cell>
          <cell r="C7466" t="str">
            <v>Electrical Works</v>
          </cell>
          <cell r="D7466" t="str">
            <v>40</v>
          </cell>
          <cell r="E7466" t="str">
            <v>BASELC</v>
          </cell>
          <cell r="F7466" t="str">
            <v>BAS</v>
          </cell>
          <cell r="G7466">
            <v>39141</v>
          </cell>
          <cell r="H7466" t="str">
            <v>Active</v>
          </cell>
          <cell r="I7466">
            <v>1</v>
          </cell>
          <cell r="J7466">
            <v>39349</v>
          </cell>
          <cell r="K7466" t="str">
            <v>C</v>
          </cell>
          <cell r="L7466" t="str">
            <v>TM</v>
          </cell>
          <cell r="M7466" t="str">
            <v>0211</v>
          </cell>
          <cell r="N7466">
            <v>21952.66</v>
          </cell>
          <cell r="O7466">
            <v>80.12</v>
          </cell>
          <cell r="P7466">
            <v>961.22</v>
          </cell>
          <cell r="Q7466">
            <v>1922.44</v>
          </cell>
          <cell r="R7466">
            <v>20030.22</v>
          </cell>
          <cell r="S7466">
            <v>1963.78</v>
          </cell>
          <cell r="T7466">
            <v>22</v>
          </cell>
          <cell r="U7466">
            <v>306</v>
          </cell>
          <cell r="V7466">
            <v>20</v>
          </cell>
          <cell r="W7466">
            <v>306</v>
          </cell>
          <cell r="X7466">
            <v>0</v>
          </cell>
        </row>
        <row r="7467">
          <cell r="A7467" t="str">
            <v>1993500</v>
          </cell>
          <cell r="B7467">
            <v>1</v>
          </cell>
          <cell r="C7467" t="str">
            <v>Fire Protection</v>
          </cell>
          <cell r="D7467" t="str">
            <v>40</v>
          </cell>
          <cell r="E7467" t="str">
            <v>BASSPR</v>
          </cell>
          <cell r="F7467" t="str">
            <v>BAS</v>
          </cell>
          <cell r="G7467">
            <v>39141</v>
          </cell>
          <cell r="H7467" t="str">
            <v>Active</v>
          </cell>
          <cell r="I7467">
            <v>1</v>
          </cell>
          <cell r="J7467">
            <v>39349</v>
          </cell>
          <cell r="K7467" t="str">
            <v>C</v>
          </cell>
          <cell r="L7467" t="str">
            <v>TM</v>
          </cell>
          <cell r="M7467" t="str">
            <v>0211</v>
          </cell>
          <cell r="N7467">
            <v>7140.03</v>
          </cell>
          <cell r="O7467">
            <v>33.299999999999997</v>
          </cell>
          <cell r="P7467">
            <v>400.26</v>
          </cell>
          <cell r="Q7467">
            <v>800.52</v>
          </cell>
          <cell r="R7467">
            <v>6339.51</v>
          </cell>
          <cell r="S7467">
            <v>638.71</v>
          </cell>
          <cell r="T7467">
            <v>17</v>
          </cell>
          <cell r="U7467">
            <v>306</v>
          </cell>
          <cell r="V7467">
            <v>15</v>
          </cell>
          <cell r="W7467">
            <v>306</v>
          </cell>
          <cell r="X7467">
            <v>0</v>
          </cell>
        </row>
        <row r="7468">
          <cell r="A7468" t="str">
            <v>1993600</v>
          </cell>
          <cell r="B7468">
            <v>1</v>
          </cell>
          <cell r="C7468" t="str">
            <v>Timber Joinery</v>
          </cell>
          <cell r="D7468" t="str">
            <v>40</v>
          </cell>
          <cell r="E7468" t="str">
            <v>BASFIT</v>
          </cell>
          <cell r="F7468" t="str">
            <v>BAS</v>
          </cell>
          <cell r="G7468">
            <v>39141</v>
          </cell>
          <cell r="H7468" t="str">
            <v>Active</v>
          </cell>
          <cell r="I7468">
            <v>1</v>
          </cell>
          <cell r="J7468">
            <v>39349</v>
          </cell>
          <cell r="K7468" t="str">
            <v>C</v>
          </cell>
          <cell r="L7468" t="str">
            <v>TM</v>
          </cell>
          <cell r="M7468" t="str">
            <v>0211</v>
          </cell>
          <cell r="N7468">
            <v>14664.23</v>
          </cell>
          <cell r="O7468">
            <v>53.48</v>
          </cell>
          <cell r="P7468">
            <v>642.09</v>
          </cell>
          <cell r="Q7468">
            <v>1284.18</v>
          </cell>
          <cell r="R7468">
            <v>13380.05</v>
          </cell>
          <cell r="S7468">
            <v>1311.79</v>
          </cell>
          <cell r="T7468">
            <v>22</v>
          </cell>
          <cell r="U7468">
            <v>306</v>
          </cell>
          <cell r="V7468">
            <v>20</v>
          </cell>
          <cell r="W7468">
            <v>306</v>
          </cell>
          <cell r="X7468">
            <v>0</v>
          </cell>
        </row>
        <row r="7469">
          <cell r="A7469" t="str">
            <v>1993700</v>
          </cell>
          <cell r="B7469">
            <v>1</v>
          </cell>
          <cell r="C7469" t="str">
            <v>Metalwork</v>
          </cell>
          <cell r="D7469" t="str">
            <v>40</v>
          </cell>
          <cell r="E7469" t="str">
            <v>BASPAR</v>
          </cell>
          <cell r="F7469" t="str">
            <v>BAS</v>
          </cell>
          <cell r="G7469">
            <v>39141</v>
          </cell>
          <cell r="H7469" t="str">
            <v>Active</v>
          </cell>
          <cell r="I7469">
            <v>1</v>
          </cell>
          <cell r="J7469">
            <v>39349</v>
          </cell>
          <cell r="K7469" t="str">
            <v>C</v>
          </cell>
          <cell r="L7469" t="str">
            <v>TM</v>
          </cell>
          <cell r="M7469" t="str">
            <v>0211</v>
          </cell>
          <cell r="N7469">
            <v>6821.64</v>
          </cell>
          <cell r="O7469">
            <v>31.84</v>
          </cell>
          <cell r="P7469">
            <v>382.41</v>
          </cell>
          <cell r="Q7469">
            <v>764.82</v>
          </cell>
          <cell r="R7469">
            <v>6056.82</v>
          </cell>
          <cell r="S7469">
            <v>610.23</v>
          </cell>
          <cell r="T7469">
            <v>17</v>
          </cell>
          <cell r="U7469">
            <v>306</v>
          </cell>
          <cell r="V7469">
            <v>15</v>
          </cell>
          <cell r="W7469">
            <v>306</v>
          </cell>
          <cell r="X7469">
            <v>0</v>
          </cell>
        </row>
        <row r="7470">
          <cell r="A7470" t="str">
            <v>1993800</v>
          </cell>
          <cell r="B7470">
            <v>1</v>
          </cell>
          <cell r="C7470" t="str">
            <v>Carpentry Works</v>
          </cell>
          <cell r="D7470" t="str">
            <v>40</v>
          </cell>
          <cell r="E7470" t="str">
            <v>BASFIT</v>
          </cell>
          <cell r="F7470" t="str">
            <v>BAS</v>
          </cell>
          <cell r="G7470">
            <v>39141</v>
          </cell>
          <cell r="H7470" t="str">
            <v>Active</v>
          </cell>
          <cell r="I7470">
            <v>1</v>
          </cell>
          <cell r="J7470">
            <v>39349</v>
          </cell>
          <cell r="K7470" t="str">
            <v>C</v>
          </cell>
          <cell r="L7470" t="str">
            <v>TM</v>
          </cell>
          <cell r="M7470" t="str">
            <v>0211</v>
          </cell>
          <cell r="N7470">
            <v>25910.080000000002</v>
          </cell>
          <cell r="O7470">
            <v>94.56</v>
          </cell>
          <cell r="P7470">
            <v>1134.5</v>
          </cell>
          <cell r="Q7470">
            <v>2269</v>
          </cell>
          <cell r="R7470">
            <v>23641.08</v>
          </cell>
          <cell r="S7470">
            <v>2317.79</v>
          </cell>
          <cell r="T7470">
            <v>22</v>
          </cell>
          <cell r="U7470">
            <v>306</v>
          </cell>
          <cell r="V7470">
            <v>20</v>
          </cell>
          <cell r="W7470">
            <v>306</v>
          </cell>
          <cell r="X7470">
            <v>0</v>
          </cell>
        </row>
        <row r="7471">
          <cell r="A7471" t="str">
            <v>1993900</v>
          </cell>
          <cell r="B7471">
            <v>1</v>
          </cell>
          <cell r="C7471" t="str">
            <v>Glass Bi-Fold Doors</v>
          </cell>
          <cell r="D7471" t="str">
            <v>40</v>
          </cell>
          <cell r="E7471" t="str">
            <v>BASADR</v>
          </cell>
          <cell r="F7471" t="str">
            <v>BAS</v>
          </cell>
          <cell r="G7471">
            <v>39141</v>
          </cell>
          <cell r="H7471" t="str">
            <v>Active</v>
          </cell>
          <cell r="I7471">
            <v>1</v>
          </cell>
          <cell r="J7471">
            <v>39349</v>
          </cell>
          <cell r="K7471" t="str">
            <v>C</v>
          </cell>
          <cell r="L7471" t="str">
            <v>TM</v>
          </cell>
          <cell r="M7471" t="str">
            <v>0211</v>
          </cell>
          <cell r="N7471">
            <v>4210.6000000000004</v>
          </cell>
          <cell r="O7471">
            <v>15.41</v>
          </cell>
          <cell r="P7471">
            <v>184.37</v>
          </cell>
          <cell r="Q7471">
            <v>368.74</v>
          </cell>
          <cell r="R7471">
            <v>3841.86</v>
          </cell>
          <cell r="S7471">
            <v>376.66</v>
          </cell>
          <cell r="T7471">
            <v>22</v>
          </cell>
          <cell r="U7471">
            <v>306</v>
          </cell>
          <cell r="V7471">
            <v>20</v>
          </cell>
          <cell r="W7471">
            <v>306</v>
          </cell>
          <cell r="X7471">
            <v>0</v>
          </cell>
        </row>
        <row r="7472">
          <cell r="A7472" t="str">
            <v>1994000</v>
          </cell>
          <cell r="B7472">
            <v>1</v>
          </cell>
          <cell r="C7472" t="str">
            <v>Glazing</v>
          </cell>
          <cell r="D7472" t="str">
            <v>40</v>
          </cell>
          <cell r="E7472" t="str">
            <v>BASFIT</v>
          </cell>
          <cell r="F7472" t="str">
            <v>BAS</v>
          </cell>
          <cell r="G7472">
            <v>39141</v>
          </cell>
          <cell r="H7472" t="str">
            <v>Active</v>
          </cell>
          <cell r="I7472">
            <v>1</v>
          </cell>
          <cell r="J7472">
            <v>39349</v>
          </cell>
          <cell r="K7472" t="str">
            <v>C</v>
          </cell>
          <cell r="L7472" t="str">
            <v>TM</v>
          </cell>
          <cell r="M7472" t="str">
            <v>0211</v>
          </cell>
          <cell r="N7472">
            <v>19245.29</v>
          </cell>
          <cell r="O7472">
            <v>70.25</v>
          </cell>
          <cell r="P7472">
            <v>842.67</v>
          </cell>
          <cell r="Q7472">
            <v>1685.34</v>
          </cell>
          <cell r="R7472">
            <v>17559.95</v>
          </cell>
          <cell r="S7472">
            <v>1721.59</v>
          </cell>
          <cell r="T7472">
            <v>22</v>
          </cell>
          <cell r="U7472">
            <v>306</v>
          </cell>
          <cell r="V7472">
            <v>20</v>
          </cell>
          <cell r="W7472">
            <v>306</v>
          </cell>
          <cell r="X7472">
            <v>0</v>
          </cell>
        </row>
        <row r="7473">
          <cell r="A7473" t="str">
            <v>1994100</v>
          </cell>
          <cell r="B7473">
            <v>1</v>
          </cell>
          <cell r="C7473" t="str">
            <v>Exit Signage</v>
          </cell>
          <cell r="D7473" t="str">
            <v>40</v>
          </cell>
          <cell r="E7473" t="str">
            <v>BASSIG</v>
          </cell>
          <cell r="F7473" t="str">
            <v>BAS</v>
          </cell>
          <cell r="G7473">
            <v>39141</v>
          </cell>
          <cell r="H7473" t="str">
            <v>Active</v>
          </cell>
          <cell r="I7473">
            <v>1</v>
          </cell>
          <cell r="J7473">
            <v>39349</v>
          </cell>
          <cell r="K7473" t="str">
            <v>C</v>
          </cell>
          <cell r="L7473" t="str">
            <v>TM</v>
          </cell>
          <cell r="M7473" t="str">
            <v>0211</v>
          </cell>
          <cell r="N7473">
            <v>1104.1099999999999</v>
          </cell>
          <cell r="O7473">
            <v>5.14</v>
          </cell>
          <cell r="P7473">
            <v>61.9</v>
          </cell>
          <cell r="Q7473">
            <v>123.8</v>
          </cell>
          <cell r="R7473">
            <v>980.31</v>
          </cell>
          <cell r="S7473">
            <v>98.77</v>
          </cell>
          <cell r="T7473">
            <v>17</v>
          </cell>
          <cell r="U7473">
            <v>306</v>
          </cell>
          <cell r="V7473">
            <v>15</v>
          </cell>
          <cell r="W7473">
            <v>306</v>
          </cell>
          <cell r="X7473">
            <v>0</v>
          </cell>
        </row>
        <row r="7474">
          <cell r="A7474" t="str">
            <v>1994200</v>
          </cell>
          <cell r="B7474">
            <v>1</v>
          </cell>
          <cell r="C7474" t="str">
            <v>8 Core OM1 fibre 62.5 micron mult cable</v>
          </cell>
          <cell r="D7474" t="str">
            <v>80</v>
          </cell>
          <cell r="E7474" t="str">
            <v>COMCAB</v>
          </cell>
          <cell r="F7474" t="str">
            <v>COM</v>
          </cell>
          <cell r="G7474">
            <v>39113</v>
          </cell>
          <cell r="H7474" t="str">
            <v>Active</v>
          </cell>
          <cell r="I7474">
            <v>2</v>
          </cell>
          <cell r="J7474">
            <v>39349</v>
          </cell>
          <cell r="K7474" t="str">
            <v>X</v>
          </cell>
          <cell r="L7474" t="str">
            <v>TM</v>
          </cell>
          <cell r="M7474" t="str">
            <v>0001</v>
          </cell>
          <cell r="N7474">
            <v>2359</v>
          </cell>
          <cell r="O7474">
            <v>39.28</v>
          </cell>
          <cell r="P7474">
            <v>471.8</v>
          </cell>
          <cell r="Q7474">
            <v>2005.15</v>
          </cell>
          <cell r="R7474">
            <v>353.85</v>
          </cell>
          <cell r="S7474">
            <v>0</v>
          </cell>
          <cell r="T7474">
            <v>5</v>
          </cell>
          <cell r="U7474">
            <v>0</v>
          </cell>
          <cell r="V7474">
            <v>0</v>
          </cell>
          <cell r="W7474">
            <v>306</v>
          </cell>
          <cell r="X7474">
            <v>0</v>
          </cell>
        </row>
        <row r="7475">
          <cell r="A7475" t="str">
            <v>1994300</v>
          </cell>
          <cell r="B7475">
            <v>1</v>
          </cell>
          <cell r="C7475" t="str">
            <v>Electrical Works</v>
          </cell>
          <cell r="D7475" t="str">
            <v>80</v>
          </cell>
          <cell r="E7475" t="str">
            <v>BASELC</v>
          </cell>
          <cell r="F7475" t="str">
            <v>BAS</v>
          </cell>
          <cell r="G7475">
            <v>39113</v>
          </cell>
          <cell r="H7475" t="str">
            <v>Active</v>
          </cell>
          <cell r="I7475">
            <v>1</v>
          </cell>
          <cell r="J7475">
            <v>39349</v>
          </cell>
          <cell r="K7475" t="str">
            <v>X</v>
          </cell>
          <cell r="L7475" t="str">
            <v>TM</v>
          </cell>
          <cell r="M7475" t="str">
            <v>0001</v>
          </cell>
          <cell r="N7475">
            <v>985.41</v>
          </cell>
          <cell r="O7475">
            <v>3.6</v>
          </cell>
          <cell r="P7475">
            <v>43.31</v>
          </cell>
          <cell r="Q7475">
            <v>86.62</v>
          </cell>
          <cell r="R7475">
            <v>898.79</v>
          </cell>
          <cell r="S7475">
            <v>88.15</v>
          </cell>
          <cell r="T7475">
            <v>22</v>
          </cell>
          <cell r="U7475">
            <v>275</v>
          </cell>
          <cell r="V7475">
            <v>20</v>
          </cell>
          <cell r="W7475">
            <v>275</v>
          </cell>
          <cell r="X7475">
            <v>0</v>
          </cell>
        </row>
        <row r="7476">
          <cell r="A7476" t="str">
            <v>1994400</v>
          </cell>
          <cell r="B7476">
            <v>1</v>
          </cell>
          <cell r="C7476" t="str">
            <v>Cat5E Outlets</v>
          </cell>
          <cell r="D7476" t="str">
            <v>80</v>
          </cell>
          <cell r="E7476" t="str">
            <v>COMCAB</v>
          </cell>
          <cell r="F7476" t="str">
            <v>COM</v>
          </cell>
          <cell r="G7476">
            <v>39113</v>
          </cell>
          <cell r="H7476" t="str">
            <v>Active</v>
          </cell>
          <cell r="I7476">
            <v>31</v>
          </cell>
          <cell r="J7476">
            <v>39349</v>
          </cell>
          <cell r="K7476" t="str">
            <v>X</v>
          </cell>
          <cell r="L7476" t="str">
            <v>TM</v>
          </cell>
          <cell r="M7476" t="str">
            <v>0001</v>
          </cell>
          <cell r="N7476">
            <v>5667.95</v>
          </cell>
          <cell r="O7476">
            <v>11.79</v>
          </cell>
          <cell r="P7476">
            <v>141.69999999999999</v>
          </cell>
          <cell r="Q7476">
            <v>602.22</v>
          </cell>
          <cell r="R7476">
            <v>5065.7299999999996</v>
          </cell>
          <cell r="S7476">
            <v>0</v>
          </cell>
          <cell r="T7476">
            <v>40</v>
          </cell>
          <cell r="U7476">
            <v>0</v>
          </cell>
          <cell r="V7476">
            <v>35</v>
          </cell>
          <cell r="W7476">
            <v>306</v>
          </cell>
          <cell r="X7476">
            <v>0</v>
          </cell>
        </row>
        <row r="7477">
          <cell r="A7477" t="str">
            <v>1994500</v>
          </cell>
          <cell r="B7477">
            <v>1</v>
          </cell>
          <cell r="C7477" t="str">
            <v>Windows Server Standard 2003</v>
          </cell>
          <cell r="D7477" t="str">
            <v>80</v>
          </cell>
          <cell r="E7477" t="str">
            <v>CMPSOF</v>
          </cell>
          <cell r="F7477" t="str">
            <v>CMP</v>
          </cell>
          <cell r="G7477">
            <v>39113</v>
          </cell>
          <cell r="H7477" t="str">
            <v>Active</v>
          </cell>
          <cell r="I7477">
            <v>2</v>
          </cell>
          <cell r="J7477">
            <v>39349</v>
          </cell>
          <cell r="K7477" t="str">
            <v>X</v>
          </cell>
          <cell r="L7477" t="str">
            <v>TM</v>
          </cell>
          <cell r="M7477" t="str">
            <v>0001</v>
          </cell>
          <cell r="N7477">
            <v>2644.72</v>
          </cell>
          <cell r="O7477">
            <v>0</v>
          </cell>
          <cell r="P7477">
            <v>0</v>
          </cell>
          <cell r="Q7477">
            <v>2644.72</v>
          </cell>
          <cell r="R7477">
            <v>0</v>
          </cell>
          <cell r="S7477">
            <v>0</v>
          </cell>
          <cell r="T7477">
            <v>3</v>
          </cell>
          <cell r="U7477">
            <v>0</v>
          </cell>
          <cell r="V7477">
            <v>0</v>
          </cell>
          <cell r="W7477">
            <v>0</v>
          </cell>
          <cell r="X7477">
            <v>0</v>
          </cell>
        </row>
        <row r="7478">
          <cell r="A7478" t="str">
            <v>1994600</v>
          </cell>
          <cell r="B7478">
            <v>1</v>
          </cell>
          <cell r="C7478" t="str">
            <v>Microsoft Open Business Windows Server</v>
          </cell>
          <cell r="D7478" t="str">
            <v>80</v>
          </cell>
          <cell r="E7478" t="str">
            <v>CMPSOF</v>
          </cell>
          <cell r="F7478" t="str">
            <v>CMP</v>
          </cell>
          <cell r="G7478">
            <v>39113</v>
          </cell>
          <cell r="H7478" t="str">
            <v>Active</v>
          </cell>
          <cell r="I7478">
            <v>2</v>
          </cell>
          <cell r="J7478">
            <v>39349</v>
          </cell>
          <cell r="K7478" t="str">
            <v>X</v>
          </cell>
          <cell r="L7478" t="str">
            <v>TM</v>
          </cell>
          <cell r="M7478" t="str">
            <v>0001</v>
          </cell>
          <cell r="N7478">
            <v>1267.55</v>
          </cell>
          <cell r="O7478">
            <v>0</v>
          </cell>
          <cell r="P7478">
            <v>0</v>
          </cell>
          <cell r="Q7478">
            <v>1267.55</v>
          </cell>
          <cell r="R7478">
            <v>0</v>
          </cell>
          <cell r="S7478">
            <v>0</v>
          </cell>
          <cell r="T7478">
            <v>3</v>
          </cell>
          <cell r="U7478">
            <v>0</v>
          </cell>
          <cell r="V7478">
            <v>0</v>
          </cell>
          <cell r="W7478">
            <v>0</v>
          </cell>
          <cell r="X7478">
            <v>0</v>
          </cell>
        </row>
        <row r="7479">
          <cell r="A7479" t="str">
            <v>1994700</v>
          </cell>
          <cell r="B7479">
            <v>1</v>
          </cell>
          <cell r="C7479" t="str">
            <v>883705M Config 1B Server Hardware</v>
          </cell>
          <cell r="D7479" t="str">
            <v>80</v>
          </cell>
          <cell r="E7479" t="str">
            <v>CMPHAR</v>
          </cell>
          <cell r="F7479" t="str">
            <v>CMP</v>
          </cell>
          <cell r="G7479">
            <v>39113</v>
          </cell>
          <cell r="H7479" t="str">
            <v>Active</v>
          </cell>
          <cell r="I7479">
            <v>2</v>
          </cell>
          <cell r="J7479">
            <v>39349</v>
          </cell>
          <cell r="K7479" t="str">
            <v>X</v>
          </cell>
          <cell r="L7479" t="str">
            <v>TM</v>
          </cell>
          <cell r="M7479" t="str">
            <v>0001</v>
          </cell>
          <cell r="N7479">
            <v>14170.9</v>
          </cell>
          <cell r="O7479">
            <v>0</v>
          </cell>
          <cell r="P7479">
            <v>0</v>
          </cell>
          <cell r="Q7479">
            <v>14170.9</v>
          </cell>
          <cell r="R7479">
            <v>0</v>
          </cell>
          <cell r="S7479">
            <v>0</v>
          </cell>
          <cell r="T7479">
            <v>3</v>
          </cell>
          <cell r="U7479">
            <v>0</v>
          </cell>
          <cell r="V7479">
            <v>0</v>
          </cell>
          <cell r="W7479">
            <v>0</v>
          </cell>
          <cell r="X7479">
            <v>0</v>
          </cell>
        </row>
        <row r="7480">
          <cell r="A7480" t="str">
            <v>1994800</v>
          </cell>
          <cell r="B7480">
            <v>1</v>
          </cell>
          <cell r="C7480" t="str">
            <v>883705M Config 1A Hardware</v>
          </cell>
          <cell r="D7480" t="str">
            <v>80</v>
          </cell>
          <cell r="E7480" t="str">
            <v>CMPHAR</v>
          </cell>
          <cell r="F7480" t="str">
            <v>CMP</v>
          </cell>
          <cell r="G7480">
            <v>39113</v>
          </cell>
          <cell r="H7480" t="str">
            <v>Active</v>
          </cell>
          <cell r="I7480">
            <v>2</v>
          </cell>
          <cell r="J7480">
            <v>39349</v>
          </cell>
          <cell r="K7480" t="str">
            <v>X</v>
          </cell>
          <cell r="L7480" t="str">
            <v>TM</v>
          </cell>
          <cell r="M7480" t="str">
            <v>0001</v>
          </cell>
          <cell r="N7480">
            <v>15345.34</v>
          </cell>
          <cell r="O7480">
            <v>0</v>
          </cell>
          <cell r="P7480">
            <v>0</v>
          </cell>
          <cell r="Q7480">
            <v>15345.34</v>
          </cell>
          <cell r="R7480">
            <v>0</v>
          </cell>
          <cell r="S7480">
            <v>0</v>
          </cell>
          <cell r="T7480">
            <v>3</v>
          </cell>
          <cell r="U7480">
            <v>0</v>
          </cell>
          <cell r="V7480">
            <v>0</v>
          </cell>
          <cell r="W7480">
            <v>0</v>
          </cell>
          <cell r="X7480">
            <v>0</v>
          </cell>
        </row>
        <row r="7481">
          <cell r="A7481" t="str">
            <v>1994900</v>
          </cell>
          <cell r="B7481">
            <v>1</v>
          </cell>
          <cell r="C7481" t="str">
            <v>Wall Ceiling Mounts for A5020 Sensors</v>
          </cell>
          <cell r="D7481" t="str">
            <v>80</v>
          </cell>
          <cell r="E7481" t="str">
            <v>CMPHAR</v>
          </cell>
          <cell r="F7481" t="str">
            <v>CMP</v>
          </cell>
          <cell r="G7481">
            <v>39113</v>
          </cell>
          <cell r="H7481" t="str">
            <v>Active</v>
          </cell>
          <cell r="I7481">
            <v>4</v>
          </cell>
          <cell r="J7481">
            <v>39349</v>
          </cell>
          <cell r="K7481" t="str">
            <v>X</v>
          </cell>
          <cell r="L7481" t="str">
            <v>TM</v>
          </cell>
          <cell r="M7481" t="str">
            <v>0001</v>
          </cell>
          <cell r="N7481">
            <v>566.9</v>
          </cell>
          <cell r="O7481">
            <v>0</v>
          </cell>
          <cell r="P7481">
            <v>0</v>
          </cell>
          <cell r="Q7481">
            <v>566.9</v>
          </cell>
          <cell r="R7481">
            <v>0</v>
          </cell>
          <cell r="S7481">
            <v>0</v>
          </cell>
          <cell r="T7481">
            <v>3</v>
          </cell>
          <cell r="U7481">
            <v>0</v>
          </cell>
          <cell r="V7481">
            <v>0</v>
          </cell>
          <cell r="W7481">
            <v>0</v>
          </cell>
          <cell r="X7481">
            <v>0</v>
          </cell>
        </row>
        <row r="7482">
          <cell r="A7482" t="str">
            <v>1995000</v>
          </cell>
          <cell r="B7482">
            <v>1</v>
          </cell>
          <cell r="C7482" t="str">
            <v>A5504E Intrusion Detection System</v>
          </cell>
          <cell r="D7482" t="str">
            <v>80</v>
          </cell>
          <cell r="E7482" t="str">
            <v>CMPHAR</v>
          </cell>
          <cell r="F7482" t="str">
            <v>CMP</v>
          </cell>
          <cell r="G7482">
            <v>39113</v>
          </cell>
          <cell r="H7482" t="str">
            <v>Active</v>
          </cell>
          <cell r="I7482">
            <v>1</v>
          </cell>
          <cell r="J7482">
            <v>39349</v>
          </cell>
          <cell r="K7482" t="str">
            <v>X</v>
          </cell>
          <cell r="L7482" t="str">
            <v>TM</v>
          </cell>
          <cell r="M7482" t="str">
            <v>0001</v>
          </cell>
          <cell r="N7482">
            <v>18267.34</v>
          </cell>
          <cell r="O7482">
            <v>0</v>
          </cell>
          <cell r="P7482">
            <v>0</v>
          </cell>
          <cell r="Q7482">
            <v>18267.34</v>
          </cell>
          <cell r="R7482">
            <v>0</v>
          </cell>
          <cell r="S7482">
            <v>0</v>
          </cell>
          <cell r="T7482">
            <v>3</v>
          </cell>
          <cell r="U7482">
            <v>0</v>
          </cell>
          <cell r="V7482">
            <v>0</v>
          </cell>
          <cell r="W7482">
            <v>0</v>
          </cell>
          <cell r="X7482">
            <v>0</v>
          </cell>
        </row>
        <row r="7483">
          <cell r="A7483" t="str">
            <v>1995100</v>
          </cell>
          <cell r="B7483">
            <v>1</v>
          </cell>
          <cell r="C7483" t="str">
            <v>BSC-2100-0TT-NA-00 Bluesocket</v>
          </cell>
          <cell r="D7483" t="str">
            <v>80</v>
          </cell>
          <cell r="E7483" t="str">
            <v>CMPHAR</v>
          </cell>
          <cell r="F7483" t="str">
            <v>CMP</v>
          </cell>
          <cell r="G7483">
            <v>39113</v>
          </cell>
          <cell r="H7483" t="str">
            <v>Active</v>
          </cell>
          <cell r="I7483">
            <v>1</v>
          </cell>
          <cell r="J7483">
            <v>39349</v>
          </cell>
          <cell r="K7483" t="str">
            <v>X</v>
          </cell>
          <cell r="L7483" t="str">
            <v>TM</v>
          </cell>
          <cell r="M7483" t="str">
            <v>0001</v>
          </cell>
          <cell r="N7483">
            <v>18836.71</v>
          </cell>
          <cell r="O7483">
            <v>0</v>
          </cell>
          <cell r="P7483">
            <v>0</v>
          </cell>
          <cell r="Q7483">
            <v>18836.71</v>
          </cell>
          <cell r="R7483">
            <v>0</v>
          </cell>
          <cell r="S7483">
            <v>0</v>
          </cell>
          <cell r="T7483">
            <v>3</v>
          </cell>
          <cell r="U7483">
            <v>0</v>
          </cell>
          <cell r="V7483">
            <v>0</v>
          </cell>
          <cell r="W7483">
            <v>0</v>
          </cell>
          <cell r="X7483">
            <v>0</v>
          </cell>
        </row>
        <row r="7484">
          <cell r="A7484" t="str">
            <v>1995200</v>
          </cell>
          <cell r="B7484">
            <v>1</v>
          </cell>
          <cell r="C7484" t="str">
            <v>SUP-2100-STD-1 Bluestandard</v>
          </cell>
          <cell r="D7484" t="str">
            <v>80</v>
          </cell>
          <cell r="E7484" t="str">
            <v>CMPWIF</v>
          </cell>
          <cell r="F7484" t="str">
            <v>CMP</v>
          </cell>
          <cell r="G7484">
            <v>39113</v>
          </cell>
          <cell r="H7484" t="str">
            <v>Active</v>
          </cell>
          <cell r="I7484">
            <v>1</v>
          </cell>
          <cell r="J7484">
            <v>39349</v>
          </cell>
          <cell r="K7484" t="str">
            <v>X</v>
          </cell>
          <cell r="L7484" t="str">
            <v>TM</v>
          </cell>
          <cell r="M7484" t="str">
            <v>0001</v>
          </cell>
          <cell r="N7484">
            <v>4257.75</v>
          </cell>
          <cell r="O7484">
            <v>70.989999999999995</v>
          </cell>
          <cell r="P7484">
            <v>851.55</v>
          </cell>
          <cell r="Q7484">
            <v>3619.09</v>
          </cell>
          <cell r="R7484">
            <v>638.66</v>
          </cell>
          <cell r="S7484">
            <v>0</v>
          </cell>
          <cell r="T7484">
            <v>5</v>
          </cell>
          <cell r="U7484">
            <v>0</v>
          </cell>
          <cell r="V7484">
            <v>0</v>
          </cell>
          <cell r="W7484">
            <v>306</v>
          </cell>
          <cell r="X7484">
            <v>0</v>
          </cell>
        </row>
        <row r="7485">
          <cell r="A7485" t="str">
            <v>1995300</v>
          </cell>
          <cell r="B7485">
            <v>1</v>
          </cell>
          <cell r="C7485" t="str">
            <v>WSAP-2100-100WW Wireless Access Port</v>
          </cell>
          <cell r="D7485" t="str">
            <v>80</v>
          </cell>
          <cell r="E7485" t="str">
            <v>CMPHAR</v>
          </cell>
          <cell r="F7485" t="str">
            <v>CMP</v>
          </cell>
          <cell r="G7485">
            <v>39113</v>
          </cell>
          <cell r="H7485" t="str">
            <v>Active</v>
          </cell>
          <cell r="I7485">
            <v>3</v>
          </cell>
          <cell r="J7485">
            <v>39349</v>
          </cell>
          <cell r="K7485" t="str">
            <v>X</v>
          </cell>
          <cell r="L7485" t="str">
            <v>TM</v>
          </cell>
          <cell r="M7485" t="str">
            <v>0001</v>
          </cell>
          <cell r="N7485">
            <v>1426.76</v>
          </cell>
          <cell r="O7485">
            <v>0</v>
          </cell>
          <cell r="P7485">
            <v>0</v>
          </cell>
          <cell r="Q7485">
            <v>1426.76</v>
          </cell>
          <cell r="R7485">
            <v>0</v>
          </cell>
          <cell r="S7485">
            <v>0</v>
          </cell>
          <cell r="T7485">
            <v>3</v>
          </cell>
          <cell r="U7485">
            <v>0</v>
          </cell>
          <cell r="V7485">
            <v>0</v>
          </cell>
          <cell r="W7485">
            <v>0</v>
          </cell>
          <cell r="X7485">
            <v>0</v>
          </cell>
        </row>
        <row r="7486">
          <cell r="A7486" t="str">
            <v>1995400</v>
          </cell>
          <cell r="B7486">
            <v>1</v>
          </cell>
          <cell r="C7486" t="str">
            <v>ML-5299-PTA1-01R Access Point Antenna</v>
          </cell>
          <cell r="D7486" t="str">
            <v>80</v>
          </cell>
          <cell r="E7486" t="str">
            <v>CMPHAR</v>
          </cell>
          <cell r="F7486" t="str">
            <v>CMP</v>
          </cell>
          <cell r="G7486">
            <v>39113</v>
          </cell>
          <cell r="H7486" t="str">
            <v>Active</v>
          </cell>
          <cell r="I7486">
            <v>4</v>
          </cell>
          <cell r="J7486">
            <v>39349</v>
          </cell>
          <cell r="K7486" t="str">
            <v>X</v>
          </cell>
          <cell r="L7486" t="str">
            <v>TM</v>
          </cell>
          <cell r="M7486" t="str">
            <v>0001</v>
          </cell>
          <cell r="N7486">
            <v>666.96</v>
          </cell>
          <cell r="O7486">
            <v>0</v>
          </cell>
          <cell r="P7486">
            <v>0</v>
          </cell>
          <cell r="Q7486">
            <v>666.96</v>
          </cell>
          <cell r="R7486">
            <v>0</v>
          </cell>
          <cell r="S7486">
            <v>0</v>
          </cell>
          <cell r="T7486">
            <v>3</v>
          </cell>
          <cell r="U7486">
            <v>0</v>
          </cell>
          <cell r="V7486">
            <v>0</v>
          </cell>
          <cell r="W7486">
            <v>0</v>
          </cell>
          <cell r="X7486">
            <v>0</v>
          </cell>
        </row>
        <row r="7487">
          <cell r="A7487" t="str">
            <v>1995500</v>
          </cell>
          <cell r="B7487">
            <v>1</v>
          </cell>
          <cell r="C7487" t="str">
            <v>ML-2499-SD3-01R Access Port Antenna</v>
          </cell>
          <cell r="D7487" t="str">
            <v>80</v>
          </cell>
          <cell r="E7487" t="str">
            <v>CMPHAR</v>
          </cell>
          <cell r="F7487" t="str">
            <v>CMP</v>
          </cell>
          <cell r="G7487">
            <v>39113</v>
          </cell>
          <cell r="H7487" t="str">
            <v>Active</v>
          </cell>
          <cell r="I7487">
            <v>8</v>
          </cell>
          <cell r="J7487">
            <v>39349</v>
          </cell>
          <cell r="K7487" t="str">
            <v>X</v>
          </cell>
          <cell r="L7487" t="str">
            <v>TM</v>
          </cell>
          <cell r="M7487" t="str">
            <v>0001</v>
          </cell>
          <cell r="N7487">
            <v>833.7</v>
          </cell>
          <cell r="O7487">
            <v>0</v>
          </cell>
          <cell r="P7487">
            <v>0</v>
          </cell>
          <cell r="Q7487">
            <v>833.7</v>
          </cell>
          <cell r="R7487">
            <v>0</v>
          </cell>
          <cell r="S7487">
            <v>0</v>
          </cell>
          <cell r="T7487">
            <v>3</v>
          </cell>
          <cell r="U7487">
            <v>0</v>
          </cell>
          <cell r="V7487">
            <v>0</v>
          </cell>
          <cell r="W7487">
            <v>0</v>
          </cell>
          <cell r="X7487">
            <v>0</v>
          </cell>
        </row>
        <row r="7488">
          <cell r="A7488" t="str">
            <v>1995600</v>
          </cell>
          <cell r="B7488">
            <v>1</v>
          </cell>
          <cell r="C7488" t="str">
            <v>WS-5100-UC-WW 6 Port License Upgrade</v>
          </cell>
          <cell r="D7488" t="str">
            <v>80</v>
          </cell>
          <cell r="E7488" t="str">
            <v>CMPHAR</v>
          </cell>
          <cell r="F7488" t="str">
            <v>CMP</v>
          </cell>
          <cell r="G7488">
            <v>39113</v>
          </cell>
          <cell r="H7488" t="str">
            <v>Active</v>
          </cell>
          <cell r="I7488">
            <v>1</v>
          </cell>
          <cell r="J7488">
            <v>39349</v>
          </cell>
          <cell r="K7488" t="str">
            <v>X</v>
          </cell>
          <cell r="L7488" t="str">
            <v>TM</v>
          </cell>
          <cell r="M7488" t="str">
            <v>0001</v>
          </cell>
          <cell r="N7488">
            <v>2133.65</v>
          </cell>
          <cell r="O7488">
            <v>0</v>
          </cell>
          <cell r="P7488">
            <v>0</v>
          </cell>
          <cell r="Q7488">
            <v>2133.65</v>
          </cell>
          <cell r="R7488">
            <v>0</v>
          </cell>
          <cell r="S7488">
            <v>0</v>
          </cell>
          <cell r="T7488">
            <v>3</v>
          </cell>
          <cell r="U7488">
            <v>0</v>
          </cell>
          <cell r="V7488">
            <v>0</v>
          </cell>
          <cell r="W7488">
            <v>0</v>
          </cell>
          <cell r="X7488">
            <v>0</v>
          </cell>
        </row>
        <row r="7489">
          <cell r="A7489" t="str">
            <v>1995700</v>
          </cell>
          <cell r="B7489">
            <v>1</v>
          </cell>
          <cell r="C7489" t="str">
            <v>GLC-SX-MM Switch Hardware</v>
          </cell>
          <cell r="D7489" t="str">
            <v>80</v>
          </cell>
          <cell r="E7489" t="str">
            <v>CMPHAR</v>
          </cell>
          <cell r="F7489" t="str">
            <v>CMP</v>
          </cell>
          <cell r="G7489">
            <v>39113</v>
          </cell>
          <cell r="H7489" t="str">
            <v>Active</v>
          </cell>
          <cell r="I7489">
            <v>16</v>
          </cell>
          <cell r="J7489">
            <v>39349</v>
          </cell>
          <cell r="K7489" t="str">
            <v>X</v>
          </cell>
          <cell r="L7489" t="str">
            <v>TM</v>
          </cell>
          <cell r="M7489" t="str">
            <v>0001</v>
          </cell>
          <cell r="N7489">
            <v>8257.92</v>
          </cell>
          <cell r="O7489">
            <v>0</v>
          </cell>
          <cell r="P7489">
            <v>0</v>
          </cell>
          <cell r="Q7489">
            <v>8257.92</v>
          </cell>
          <cell r="R7489">
            <v>0</v>
          </cell>
          <cell r="S7489">
            <v>0</v>
          </cell>
          <cell r="T7489">
            <v>3</v>
          </cell>
          <cell r="U7489">
            <v>0</v>
          </cell>
          <cell r="V7489">
            <v>0</v>
          </cell>
          <cell r="W7489">
            <v>0</v>
          </cell>
          <cell r="X7489">
            <v>0</v>
          </cell>
        </row>
        <row r="7490">
          <cell r="A7490" t="str">
            <v>1995800</v>
          </cell>
          <cell r="B7490">
            <v>1</v>
          </cell>
          <cell r="C7490" t="str">
            <v>WS-C3560-24PLS-S Switch Hardware</v>
          </cell>
          <cell r="D7490" t="str">
            <v>80</v>
          </cell>
          <cell r="E7490" t="str">
            <v>CMPHAR</v>
          </cell>
          <cell r="F7490" t="str">
            <v>CMP</v>
          </cell>
          <cell r="G7490">
            <v>39113</v>
          </cell>
          <cell r="H7490" t="str">
            <v>Active</v>
          </cell>
          <cell r="I7490">
            <v>4</v>
          </cell>
          <cell r="J7490">
            <v>39349</v>
          </cell>
          <cell r="K7490" t="str">
            <v>X</v>
          </cell>
          <cell r="L7490" t="str">
            <v>TM</v>
          </cell>
          <cell r="M7490" t="str">
            <v>0001</v>
          </cell>
          <cell r="N7490">
            <v>14612.91</v>
          </cell>
          <cell r="O7490">
            <v>0</v>
          </cell>
          <cell r="P7490">
            <v>0</v>
          </cell>
          <cell r="Q7490">
            <v>14612.91</v>
          </cell>
          <cell r="R7490">
            <v>0</v>
          </cell>
          <cell r="S7490">
            <v>0</v>
          </cell>
          <cell r="T7490">
            <v>3</v>
          </cell>
          <cell r="U7490">
            <v>0</v>
          </cell>
          <cell r="V7490">
            <v>0</v>
          </cell>
          <cell r="W7490">
            <v>0</v>
          </cell>
          <cell r="X7490">
            <v>0</v>
          </cell>
        </row>
        <row r="7491">
          <cell r="A7491" t="str">
            <v>1995900</v>
          </cell>
          <cell r="B7491">
            <v>1</v>
          </cell>
          <cell r="C7491" t="str">
            <v>WSAP-5110-100WW Access Point</v>
          </cell>
          <cell r="D7491" t="str">
            <v>80</v>
          </cell>
          <cell r="E7491" t="str">
            <v>CMPHAR</v>
          </cell>
          <cell r="F7491" t="str">
            <v>CMP</v>
          </cell>
          <cell r="G7491">
            <v>39113</v>
          </cell>
          <cell r="H7491" t="str">
            <v>Active</v>
          </cell>
          <cell r="I7491">
            <v>4</v>
          </cell>
          <cell r="J7491">
            <v>39349</v>
          </cell>
          <cell r="K7491" t="str">
            <v>X</v>
          </cell>
          <cell r="L7491" t="str">
            <v>TM</v>
          </cell>
          <cell r="M7491" t="str">
            <v>0001</v>
          </cell>
          <cell r="N7491">
            <v>2761.26</v>
          </cell>
          <cell r="O7491">
            <v>0</v>
          </cell>
          <cell r="P7491">
            <v>0</v>
          </cell>
          <cell r="Q7491">
            <v>2761.26</v>
          </cell>
          <cell r="R7491">
            <v>0</v>
          </cell>
          <cell r="S7491">
            <v>0</v>
          </cell>
          <cell r="T7491">
            <v>3</v>
          </cell>
          <cell r="U7491">
            <v>0</v>
          </cell>
          <cell r="V7491">
            <v>0</v>
          </cell>
          <cell r="W7491">
            <v>0</v>
          </cell>
          <cell r="X7491">
            <v>0</v>
          </cell>
        </row>
        <row r="7492">
          <cell r="A7492" t="str">
            <v>1996000</v>
          </cell>
          <cell r="B7492">
            <v>1</v>
          </cell>
          <cell r="C7492" t="str">
            <v>Misc Network Hardware</v>
          </cell>
          <cell r="D7492" t="str">
            <v>80</v>
          </cell>
          <cell r="E7492" t="str">
            <v>CMPHAR</v>
          </cell>
          <cell r="F7492" t="str">
            <v>CMP</v>
          </cell>
          <cell r="G7492">
            <v>39113</v>
          </cell>
          <cell r="H7492" t="str">
            <v>Active</v>
          </cell>
          <cell r="I7492">
            <v>19</v>
          </cell>
          <cell r="J7492">
            <v>39349</v>
          </cell>
          <cell r="K7492" t="str">
            <v>X</v>
          </cell>
          <cell r="L7492" t="str">
            <v>TM</v>
          </cell>
          <cell r="M7492" t="str">
            <v>0001</v>
          </cell>
          <cell r="N7492">
            <v>1560.17</v>
          </cell>
          <cell r="O7492">
            <v>0</v>
          </cell>
          <cell r="P7492">
            <v>0</v>
          </cell>
          <cell r="Q7492">
            <v>1560.17</v>
          </cell>
          <cell r="R7492">
            <v>0</v>
          </cell>
          <cell r="S7492">
            <v>0</v>
          </cell>
          <cell r="T7492">
            <v>3</v>
          </cell>
          <cell r="U7492">
            <v>0</v>
          </cell>
          <cell r="V7492">
            <v>0</v>
          </cell>
          <cell r="W7492">
            <v>0</v>
          </cell>
          <cell r="X7492">
            <v>0</v>
          </cell>
        </row>
        <row r="7493">
          <cell r="A7493" t="str">
            <v>1996100</v>
          </cell>
          <cell r="B7493">
            <v>1</v>
          </cell>
          <cell r="C7493" t="str">
            <v>GLc-T Switch Hardware</v>
          </cell>
          <cell r="D7493" t="str">
            <v>80</v>
          </cell>
          <cell r="E7493" t="str">
            <v>CMPHAR</v>
          </cell>
          <cell r="F7493" t="str">
            <v>CMP</v>
          </cell>
          <cell r="G7493">
            <v>39113</v>
          </cell>
          <cell r="H7493" t="str">
            <v>Active</v>
          </cell>
          <cell r="I7493">
            <v>2</v>
          </cell>
          <cell r="J7493">
            <v>39349</v>
          </cell>
          <cell r="K7493" t="str">
            <v>X</v>
          </cell>
          <cell r="L7493" t="str">
            <v>TM</v>
          </cell>
          <cell r="M7493" t="str">
            <v>0001</v>
          </cell>
          <cell r="N7493">
            <v>834.83</v>
          </cell>
          <cell r="O7493">
            <v>0</v>
          </cell>
          <cell r="P7493">
            <v>0</v>
          </cell>
          <cell r="Q7493">
            <v>834.83</v>
          </cell>
          <cell r="R7493">
            <v>0</v>
          </cell>
          <cell r="S7493">
            <v>0</v>
          </cell>
          <cell r="T7493">
            <v>3</v>
          </cell>
          <cell r="U7493">
            <v>0</v>
          </cell>
          <cell r="V7493">
            <v>0</v>
          </cell>
          <cell r="W7493">
            <v>0</v>
          </cell>
          <cell r="X7493">
            <v>0</v>
          </cell>
        </row>
        <row r="7494">
          <cell r="A7494" t="str">
            <v>1996200</v>
          </cell>
          <cell r="B7494">
            <v>1</v>
          </cell>
          <cell r="C7494" t="str">
            <v>WS-C3750G-12S-S Switch Hardware</v>
          </cell>
          <cell r="D7494" t="str">
            <v>80</v>
          </cell>
          <cell r="E7494" t="str">
            <v>CMPHAR</v>
          </cell>
          <cell r="F7494" t="str">
            <v>CMP</v>
          </cell>
          <cell r="G7494">
            <v>39113</v>
          </cell>
          <cell r="H7494" t="str">
            <v>Active</v>
          </cell>
          <cell r="I7494">
            <v>1</v>
          </cell>
          <cell r="J7494">
            <v>39349</v>
          </cell>
          <cell r="K7494" t="str">
            <v>X</v>
          </cell>
          <cell r="L7494" t="str">
            <v>TM</v>
          </cell>
          <cell r="M7494" t="str">
            <v>0001</v>
          </cell>
          <cell r="N7494">
            <v>8244.36</v>
          </cell>
          <cell r="O7494">
            <v>0</v>
          </cell>
          <cell r="P7494">
            <v>0</v>
          </cell>
          <cell r="Q7494">
            <v>8244.36</v>
          </cell>
          <cell r="R7494">
            <v>0</v>
          </cell>
          <cell r="S7494">
            <v>0</v>
          </cell>
          <cell r="T7494">
            <v>3</v>
          </cell>
          <cell r="U7494">
            <v>0</v>
          </cell>
          <cell r="V7494">
            <v>0</v>
          </cell>
          <cell r="W7494">
            <v>0</v>
          </cell>
          <cell r="X7494">
            <v>0</v>
          </cell>
        </row>
        <row r="7495">
          <cell r="A7495" t="str">
            <v>1996300</v>
          </cell>
          <cell r="B7495">
            <v>1</v>
          </cell>
          <cell r="C7495" t="str">
            <v>CPCES-CO-STANDARD-REN</v>
          </cell>
          <cell r="D7495" t="str">
            <v>80</v>
          </cell>
          <cell r="E7495" t="str">
            <v>CMPSOF</v>
          </cell>
          <cell r="F7495" t="str">
            <v>CMP</v>
          </cell>
          <cell r="G7495">
            <v>39113</v>
          </cell>
          <cell r="H7495" t="str">
            <v>Active</v>
          </cell>
          <cell r="I7495">
            <v>1</v>
          </cell>
          <cell r="J7495">
            <v>39349</v>
          </cell>
          <cell r="K7495" t="str">
            <v>X</v>
          </cell>
          <cell r="L7495" t="str">
            <v>TM</v>
          </cell>
          <cell r="M7495" t="str">
            <v>0001</v>
          </cell>
          <cell r="N7495">
            <v>11897.53</v>
          </cell>
          <cell r="O7495">
            <v>0</v>
          </cell>
          <cell r="P7495">
            <v>0</v>
          </cell>
          <cell r="Q7495">
            <v>11897.53</v>
          </cell>
          <cell r="R7495">
            <v>0</v>
          </cell>
          <cell r="S7495">
            <v>0</v>
          </cell>
          <cell r="T7495">
            <v>3</v>
          </cell>
          <cell r="U7495">
            <v>0</v>
          </cell>
          <cell r="V7495">
            <v>0</v>
          </cell>
          <cell r="W7495">
            <v>0</v>
          </cell>
          <cell r="X7495">
            <v>0</v>
          </cell>
        </row>
        <row r="7496">
          <cell r="A7496" t="str">
            <v>1996400</v>
          </cell>
          <cell r="B7496">
            <v>1</v>
          </cell>
          <cell r="C7496" t="str">
            <v>CPTUM-CKP-3-250 Firewall License</v>
          </cell>
          <cell r="D7496" t="str">
            <v>80</v>
          </cell>
          <cell r="E7496" t="str">
            <v>CMPSOF</v>
          </cell>
          <cell r="F7496" t="str">
            <v>CMP</v>
          </cell>
          <cell r="G7496">
            <v>39113</v>
          </cell>
          <cell r="H7496" t="str">
            <v>Active</v>
          </cell>
          <cell r="I7496">
            <v>1</v>
          </cell>
          <cell r="J7496">
            <v>39349</v>
          </cell>
          <cell r="K7496" t="str">
            <v>X</v>
          </cell>
          <cell r="L7496" t="str">
            <v>TM</v>
          </cell>
          <cell r="M7496" t="str">
            <v>0001</v>
          </cell>
          <cell r="N7496">
            <v>2295.19</v>
          </cell>
          <cell r="O7496">
            <v>0</v>
          </cell>
          <cell r="P7496">
            <v>0</v>
          </cell>
          <cell r="Q7496">
            <v>2295.19</v>
          </cell>
          <cell r="R7496">
            <v>0</v>
          </cell>
          <cell r="S7496">
            <v>0</v>
          </cell>
          <cell r="T7496">
            <v>3</v>
          </cell>
          <cell r="U7496">
            <v>0</v>
          </cell>
          <cell r="V7496">
            <v>0</v>
          </cell>
          <cell r="W7496">
            <v>0</v>
          </cell>
          <cell r="X7496">
            <v>0</v>
          </cell>
        </row>
        <row r="7497">
          <cell r="A7497" t="str">
            <v>1996500</v>
          </cell>
          <cell r="B7497">
            <v>1</v>
          </cell>
          <cell r="C7497" t="str">
            <v>CPTUM-SDAV-250 Firewall License</v>
          </cell>
          <cell r="D7497" t="str">
            <v>80</v>
          </cell>
          <cell r="E7497" t="str">
            <v>CMPSOF</v>
          </cell>
          <cell r="F7497" t="str">
            <v>CMP</v>
          </cell>
          <cell r="G7497">
            <v>39113</v>
          </cell>
          <cell r="H7497" t="str">
            <v>Active</v>
          </cell>
          <cell r="I7497">
            <v>1</v>
          </cell>
          <cell r="J7497">
            <v>39349</v>
          </cell>
          <cell r="K7497" t="str">
            <v>X</v>
          </cell>
          <cell r="L7497" t="str">
            <v>TM</v>
          </cell>
          <cell r="M7497" t="str">
            <v>0001</v>
          </cell>
          <cell r="N7497">
            <v>3138.04</v>
          </cell>
          <cell r="O7497">
            <v>0</v>
          </cell>
          <cell r="P7497">
            <v>0</v>
          </cell>
          <cell r="Q7497">
            <v>3138.04</v>
          </cell>
          <cell r="R7497">
            <v>0</v>
          </cell>
          <cell r="S7497">
            <v>0</v>
          </cell>
          <cell r="T7497">
            <v>3</v>
          </cell>
          <cell r="U7497">
            <v>0</v>
          </cell>
          <cell r="V7497">
            <v>0</v>
          </cell>
          <cell r="W7497">
            <v>0</v>
          </cell>
          <cell r="X7497">
            <v>0</v>
          </cell>
        </row>
        <row r="7498">
          <cell r="A7498" t="str">
            <v>1996600</v>
          </cell>
          <cell r="B7498">
            <v>1</v>
          </cell>
          <cell r="C7498" t="str">
            <v>WS-C3750G-24TS-S Switch Hardware</v>
          </cell>
          <cell r="D7498" t="str">
            <v>80</v>
          </cell>
          <cell r="E7498" t="str">
            <v>CMPHAR</v>
          </cell>
          <cell r="F7498" t="str">
            <v>CMP</v>
          </cell>
          <cell r="G7498">
            <v>39113</v>
          </cell>
          <cell r="H7498" t="str">
            <v>Active</v>
          </cell>
          <cell r="I7498">
            <v>2</v>
          </cell>
          <cell r="J7498">
            <v>39349</v>
          </cell>
          <cell r="K7498" t="str">
            <v>X</v>
          </cell>
          <cell r="L7498" t="str">
            <v>TM</v>
          </cell>
          <cell r="M7498" t="str">
            <v>0001</v>
          </cell>
          <cell r="N7498">
            <v>15743.03</v>
          </cell>
          <cell r="O7498">
            <v>0</v>
          </cell>
          <cell r="P7498">
            <v>0</v>
          </cell>
          <cell r="Q7498">
            <v>15743.03</v>
          </cell>
          <cell r="R7498">
            <v>0</v>
          </cell>
          <cell r="S7498">
            <v>0</v>
          </cell>
          <cell r="T7498">
            <v>3</v>
          </cell>
          <cell r="U7498">
            <v>0</v>
          </cell>
          <cell r="V7498">
            <v>0</v>
          </cell>
          <cell r="W7498">
            <v>0</v>
          </cell>
          <cell r="X7498">
            <v>0</v>
          </cell>
        </row>
        <row r="7499">
          <cell r="A7499" t="str">
            <v>1996700</v>
          </cell>
          <cell r="B7499">
            <v>1</v>
          </cell>
          <cell r="C7499" t="str">
            <v>Wifi Network Design &amp; Construction</v>
          </cell>
          <cell r="D7499" t="str">
            <v>80</v>
          </cell>
          <cell r="E7499" t="str">
            <v>CMPWIF</v>
          </cell>
          <cell r="F7499" t="str">
            <v>CMP</v>
          </cell>
          <cell r="G7499">
            <v>39113</v>
          </cell>
          <cell r="H7499" t="str">
            <v>Active</v>
          </cell>
          <cell r="I7499">
            <v>1</v>
          </cell>
          <cell r="J7499">
            <v>39349</v>
          </cell>
          <cell r="K7499" t="str">
            <v>X</v>
          </cell>
          <cell r="L7499" t="str">
            <v>TM</v>
          </cell>
          <cell r="M7499" t="str">
            <v>0001</v>
          </cell>
          <cell r="N7499">
            <v>106018.1</v>
          </cell>
          <cell r="O7499">
            <v>1766.95</v>
          </cell>
          <cell r="P7499">
            <v>21203.62</v>
          </cell>
          <cell r="Q7499">
            <v>90115.39</v>
          </cell>
          <cell r="R7499">
            <v>15902.71</v>
          </cell>
          <cell r="S7499">
            <v>0</v>
          </cell>
          <cell r="T7499">
            <v>5</v>
          </cell>
          <cell r="U7499">
            <v>0</v>
          </cell>
          <cell r="V7499">
            <v>0</v>
          </cell>
          <cell r="W7499">
            <v>306</v>
          </cell>
          <cell r="X7499">
            <v>0</v>
          </cell>
        </row>
        <row r="7500">
          <cell r="A7500" t="str">
            <v>1996800</v>
          </cell>
          <cell r="B7500">
            <v>1</v>
          </cell>
          <cell r="C7500" t="str">
            <v>Line Marking</v>
          </cell>
          <cell r="D7500" t="str">
            <v>64</v>
          </cell>
          <cell r="E7500" t="str">
            <v>CVLSUN</v>
          </cell>
          <cell r="F7500" t="str">
            <v>CVL</v>
          </cell>
          <cell r="G7500">
            <v>39051</v>
          </cell>
          <cell r="H7500" t="str">
            <v>Active</v>
          </cell>
          <cell r="I7500">
            <v>1</v>
          </cell>
          <cell r="J7500">
            <v>39349</v>
          </cell>
          <cell r="K7500" t="str">
            <v>AC</v>
          </cell>
          <cell r="L7500" t="str">
            <v>GA</v>
          </cell>
          <cell r="M7500" t="str">
            <v>0015</v>
          </cell>
          <cell r="N7500">
            <v>0</v>
          </cell>
          <cell r="O7500">
            <v>0</v>
          </cell>
          <cell r="P7500">
            <v>0</v>
          </cell>
          <cell r="Q7500">
            <v>0</v>
          </cell>
          <cell r="R7500">
            <v>0</v>
          </cell>
          <cell r="S7500">
            <v>0</v>
          </cell>
          <cell r="T7500">
            <v>20</v>
          </cell>
          <cell r="U7500">
            <v>0</v>
          </cell>
          <cell r="V7500">
            <v>20</v>
          </cell>
          <cell r="W7500">
            <v>0</v>
          </cell>
          <cell r="X7500">
            <v>0</v>
          </cell>
        </row>
        <row r="7501">
          <cell r="A7501" t="str">
            <v>1996900</v>
          </cell>
          <cell r="B7501">
            <v>1</v>
          </cell>
          <cell r="C7501" t="str">
            <v>Swing Poles</v>
          </cell>
          <cell r="D7501" t="str">
            <v>64</v>
          </cell>
          <cell r="E7501" t="str">
            <v>CVLSUN</v>
          </cell>
          <cell r="F7501" t="str">
            <v>CVL</v>
          </cell>
          <cell r="G7501">
            <v>39051</v>
          </cell>
          <cell r="H7501" t="str">
            <v>Active</v>
          </cell>
          <cell r="I7501">
            <v>2</v>
          </cell>
          <cell r="J7501">
            <v>39349</v>
          </cell>
          <cell r="K7501" t="str">
            <v>AC</v>
          </cell>
          <cell r="L7501" t="str">
            <v>GA</v>
          </cell>
          <cell r="M7501" t="str">
            <v>0015</v>
          </cell>
          <cell r="N7501">
            <v>0</v>
          </cell>
          <cell r="O7501">
            <v>0</v>
          </cell>
          <cell r="P7501">
            <v>0</v>
          </cell>
          <cell r="Q7501">
            <v>0</v>
          </cell>
          <cell r="R7501">
            <v>0</v>
          </cell>
          <cell r="S7501">
            <v>0</v>
          </cell>
          <cell r="T7501">
            <v>30</v>
          </cell>
          <cell r="U7501">
            <v>0</v>
          </cell>
          <cell r="V7501">
            <v>30</v>
          </cell>
          <cell r="W7501">
            <v>0</v>
          </cell>
          <cell r="X7501">
            <v>0</v>
          </cell>
        </row>
        <row r="7502">
          <cell r="A7502" t="str">
            <v>1997000</v>
          </cell>
          <cell r="B7502">
            <v>1</v>
          </cell>
          <cell r="C7502" t="str">
            <v>IGPU Pits with Hinged Lid</v>
          </cell>
          <cell r="D7502" t="str">
            <v>64</v>
          </cell>
          <cell r="E7502" t="str">
            <v>CVLSUN</v>
          </cell>
          <cell r="F7502" t="str">
            <v>CVL</v>
          </cell>
          <cell r="G7502">
            <v>39051</v>
          </cell>
          <cell r="H7502" t="str">
            <v>Active</v>
          </cell>
          <cell r="I7502">
            <v>2</v>
          </cell>
          <cell r="J7502">
            <v>39349</v>
          </cell>
          <cell r="K7502" t="str">
            <v>AC</v>
          </cell>
          <cell r="L7502" t="str">
            <v>GA</v>
          </cell>
          <cell r="M7502" t="str">
            <v>0015</v>
          </cell>
          <cell r="N7502">
            <v>0</v>
          </cell>
          <cell r="O7502">
            <v>0</v>
          </cell>
          <cell r="P7502">
            <v>0</v>
          </cell>
          <cell r="Q7502">
            <v>0</v>
          </cell>
          <cell r="R7502">
            <v>0</v>
          </cell>
          <cell r="S7502">
            <v>0</v>
          </cell>
          <cell r="T7502">
            <v>20</v>
          </cell>
          <cell r="U7502">
            <v>0</v>
          </cell>
          <cell r="V7502">
            <v>20</v>
          </cell>
          <cell r="W7502">
            <v>0</v>
          </cell>
          <cell r="X7502">
            <v>0</v>
          </cell>
        </row>
        <row r="7503">
          <cell r="A7503" t="str">
            <v>1997100</v>
          </cell>
          <cell r="B7503">
            <v>1</v>
          </cell>
          <cell r="C7503" t="str">
            <v>Pavement Works</v>
          </cell>
          <cell r="D7503" t="str">
            <v>64</v>
          </cell>
          <cell r="E7503" t="str">
            <v>CVLGAT</v>
          </cell>
          <cell r="F7503" t="str">
            <v>CVL</v>
          </cell>
          <cell r="G7503">
            <v>39051</v>
          </cell>
          <cell r="H7503" t="str">
            <v>Active</v>
          </cell>
          <cell r="I7503">
            <v>1</v>
          </cell>
          <cell r="J7503">
            <v>39349</v>
          </cell>
          <cell r="K7503" t="str">
            <v>AC</v>
          </cell>
          <cell r="L7503" t="str">
            <v>GA</v>
          </cell>
          <cell r="M7503" t="str">
            <v>0015</v>
          </cell>
          <cell r="N7503">
            <v>0</v>
          </cell>
          <cell r="O7503">
            <v>0</v>
          </cell>
          <cell r="P7503">
            <v>0</v>
          </cell>
          <cell r="Q7503">
            <v>0</v>
          </cell>
          <cell r="R7503">
            <v>0</v>
          </cell>
          <cell r="S7503">
            <v>0</v>
          </cell>
          <cell r="T7503">
            <v>20</v>
          </cell>
          <cell r="U7503">
            <v>0</v>
          </cell>
          <cell r="V7503">
            <v>20</v>
          </cell>
          <cell r="W7503">
            <v>0</v>
          </cell>
          <cell r="X7503">
            <v>0</v>
          </cell>
        </row>
        <row r="7504">
          <cell r="A7504" t="str">
            <v>1997200</v>
          </cell>
          <cell r="B7504">
            <v>1</v>
          </cell>
          <cell r="C7504" t="str">
            <v>IGPU Cabling</v>
          </cell>
          <cell r="D7504" t="str">
            <v>64</v>
          </cell>
          <cell r="E7504" t="str">
            <v>CVLSER</v>
          </cell>
          <cell r="F7504" t="str">
            <v>CVL</v>
          </cell>
          <cell r="G7504">
            <v>39051</v>
          </cell>
          <cell r="H7504" t="str">
            <v>Active</v>
          </cell>
          <cell r="I7504">
            <v>1</v>
          </cell>
          <cell r="J7504">
            <v>39349</v>
          </cell>
          <cell r="K7504" t="str">
            <v>AC</v>
          </cell>
          <cell r="L7504" t="str">
            <v>GA</v>
          </cell>
          <cell r="M7504" t="str">
            <v>0015</v>
          </cell>
          <cell r="N7504">
            <v>0</v>
          </cell>
          <cell r="O7504">
            <v>0</v>
          </cell>
          <cell r="P7504">
            <v>0</v>
          </cell>
          <cell r="Q7504">
            <v>0</v>
          </cell>
          <cell r="R7504">
            <v>0</v>
          </cell>
          <cell r="S7504">
            <v>0</v>
          </cell>
          <cell r="T7504">
            <v>20</v>
          </cell>
          <cell r="U7504">
            <v>0</v>
          </cell>
          <cell r="V7504">
            <v>20</v>
          </cell>
          <cell r="W7504">
            <v>0</v>
          </cell>
          <cell r="X7504">
            <v>0</v>
          </cell>
        </row>
        <row r="7505">
          <cell r="A7505" t="str">
            <v>1997300</v>
          </cell>
          <cell r="B7505">
            <v>1</v>
          </cell>
          <cell r="C7505" t="str">
            <v>Handrails</v>
          </cell>
          <cell r="D7505" t="str">
            <v>64</v>
          </cell>
          <cell r="E7505" t="str">
            <v>CVLSUN</v>
          </cell>
          <cell r="F7505" t="str">
            <v>CVL</v>
          </cell>
          <cell r="G7505">
            <v>39051</v>
          </cell>
          <cell r="H7505" t="str">
            <v>Active</v>
          </cell>
          <cell r="I7505">
            <v>1</v>
          </cell>
          <cell r="J7505">
            <v>39349</v>
          </cell>
          <cell r="K7505" t="str">
            <v>AC</v>
          </cell>
          <cell r="L7505" t="str">
            <v>GA</v>
          </cell>
          <cell r="M7505" t="str">
            <v>0015</v>
          </cell>
          <cell r="N7505">
            <v>0</v>
          </cell>
          <cell r="O7505">
            <v>0</v>
          </cell>
          <cell r="P7505">
            <v>0</v>
          </cell>
          <cell r="Q7505">
            <v>0</v>
          </cell>
          <cell r="R7505">
            <v>0</v>
          </cell>
          <cell r="S7505">
            <v>0</v>
          </cell>
          <cell r="T7505">
            <v>20</v>
          </cell>
          <cell r="U7505">
            <v>0</v>
          </cell>
          <cell r="V7505">
            <v>20</v>
          </cell>
          <cell r="W7505">
            <v>0</v>
          </cell>
          <cell r="X7505">
            <v>0</v>
          </cell>
        </row>
        <row r="7506">
          <cell r="A7506" t="str">
            <v>1997400</v>
          </cell>
          <cell r="B7506">
            <v>1</v>
          </cell>
          <cell r="C7506" t="str">
            <v>Manhole Chamber</v>
          </cell>
          <cell r="D7506" t="str">
            <v>64</v>
          </cell>
          <cell r="E7506" t="str">
            <v>CVLSUN</v>
          </cell>
          <cell r="F7506" t="str">
            <v>CVL</v>
          </cell>
          <cell r="G7506">
            <v>39051</v>
          </cell>
          <cell r="H7506" t="str">
            <v>Active</v>
          </cell>
          <cell r="I7506">
            <v>1</v>
          </cell>
          <cell r="J7506">
            <v>39349</v>
          </cell>
          <cell r="K7506" t="str">
            <v>AC</v>
          </cell>
          <cell r="L7506" t="str">
            <v>GA</v>
          </cell>
          <cell r="M7506" t="str">
            <v>0015</v>
          </cell>
          <cell r="N7506">
            <v>0</v>
          </cell>
          <cell r="O7506">
            <v>0</v>
          </cell>
          <cell r="P7506">
            <v>0</v>
          </cell>
          <cell r="Q7506">
            <v>0</v>
          </cell>
          <cell r="R7506">
            <v>0</v>
          </cell>
          <cell r="S7506">
            <v>0</v>
          </cell>
          <cell r="T7506">
            <v>20</v>
          </cell>
          <cell r="U7506">
            <v>0</v>
          </cell>
          <cell r="V7506">
            <v>20</v>
          </cell>
          <cell r="W7506">
            <v>0</v>
          </cell>
          <cell r="X7506">
            <v>0</v>
          </cell>
        </row>
        <row r="7507">
          <cell r="A7507" t="str">
            <v>1997500</v>
          </cell>
          <cell r="B7507">
            <v>1</v>
          </cell>
          <cell r="C7507" t="str">
            <v>Lighting</v>
          </cell>
          <cell r="D7507" t="str">
            <v>64</v>
          </cell>
          <cell r="E7507" t="str">
            <v>CVLSER</v>
          </cell>
          <cell r="F7507" t="str">
            <v>CVL</v>
          </cell>
          <cell r="G7507">
            <v>39051</v>
          </cell>
          <cell r="H7507" t="str">
            <v>Active</v>
          </cell>
          <cell r="I7507">
            <v>1</v>
          </cell>
          <cell r="J7507">
            <v>39349</v>
          </cell>
          <cell r="K7507" t="str">
            <v>AC</v>
          </cell>
          <cell r="L7507" t="str">
            <v>GA</v>
          </cell>
          <cell r="M7507" t="str">
            <v>0015</v>
          </cell>
          <cell r="N7507">
            <v>0</v>
          </cell>
          <cell r="O7507">
            <v>0</v>
          </cell>
          <cell r="P7507">
            <v>0</v>
          </cell>
          <cell r="Q7507">
            <v>0</v>
          </cell>
          <cell r="R7507">
            <v>0</v>
          </cell>
          <cell r="S7507">
            <v>0</v>
          </cell>
          <cell r="T7507">
            <v>20</v>
          </cell>
          <cell r="U7507">
            <v>0</v>
          </cell>
          <cell r="V7507">
            <v>20</v>
          </cell>
          <cell r="W7507">
            <v>0</v>
          </cell>
          <cell r="X7507">
            <v>0</v>
          </cell>
        </row>
        <row r="7508">
          <cell r="A7508" t="str">
            <v>1997600</v>
          </cell>
          <cell r="B7508">
            <v>1</v>
          </cell>
          <cell r="C7508" t="str">
            <v>Red Star light</v>
          </cell>
          <cell r="D7508" t="str">
            <v>64</v>
          </cell>
          <cell r="E7508" t="str">
            <v>CVLSER</v>
          </cell>
          <cell r="F7508" t="str">
            <v>CVL</v>
          </cell>
          <cell r="G7508">
            <v>39051</v>
          </cell>
          <cell r="H7508" t="str">
            <v>Active</v>
          </cell>
          <cell r="I7508">
            <v>8</v>
          </cell>
          <cell r="J7508">
            <v>39349</v>
          </cell>
          <cell r="K7508" t="str">
            <v>AC</v>
          </cell>
          <cell r="L7508" t="str">
            <v>GA</v>
          </cell>
          <cell r="M7508" t="str">
            <v>0015</v>
          </cell>
          <cell r="N7508">
            <v>0</v>
          </cell>
          <cell r="O7508">
            <v>0</v>
          </cell>
          <cell r="P7508">
            <v>0</v>
          </cell>
          <cell r="Q7508">
            <v>0</v>
          </cell>
          <cell r="R7508">
            <v>0</v>
          </cell>
          <cell r="S7508">
            <v>0</v>
          </cell>
          <cell r="T7508">
            <v>20</v>
          </cell>
          <cell r="U7508">
            <v>0</v>
          </cell>
          <cell r="V7508">
            <v>20</v>
          </cell>
          <cell r="W7508">
            <v>0</v>
          </cell>
          <cell r="X7508">
            <v>0</v>
          </cell>
        </row>
        <row r="7509">
          <cell r="A7509" t="str">
            <v>1997700</v>
          </cell>
          <cell r="B7509">
            <v>1</v>
          </cell>
          <cell r="C7509" t="str">
            <v>Signage</v>
          </cell>
          <cell r="D7509" t="str">
            <v>64</v>
          </cell>
          <cell r="E7509" t="str">
            <v>CVLSIG</v>
          </cell>
          <cell r="F7509" t="str">
            <v>CVL</v>
          </cell>
          <cell r="G7509">
            <v>39051</v>
          </cell>
          <cell r="H7509" t="str">
            <v>Active</v>
          </cell>
          <cell r="I7509">
            <v>1</v>
          </cell>
          <cell r="J7509">
            <v>39349</v>
          </cell>
          <cell r="K7509" t="str">
            <v>AC</v>
          </cell>
          <cell r="L7509" t="str">
            <v>GA</v>
          </cell>
          <cell r="M7509" t="str">
            <v>0015</v>
          </cell>
          <cell r="N7509">
            <v>0</v>
          </cell>
          <cell r="O7509">
            <v>0</v>
          </cell>
          <cell r="P7509">
            <v>0</v>
          </cell>
          <cell r="Q7509">
            <v>0</v>
          </cell>
          <cell r="R7509">
            <v>0</v>
          </cell>
          <cell r="S7509">
            <v>0</v>
          </cell>
          <cell r="T7509">
            <v>20</v>
          </cell>
          <cell r="U7509">
            <v>0</v>
          </cell>
          <cell r="V7509">
            <v>20</v>
          </cell>
          <cell r="W7509">
            <v>0</v>
          </cell>
          <cell r="X7509">
            <v>0</v>
          </cell>
        </row>
        <row r="7510">
          <cell r="A7510" t="str">
            <v>1997800</v>
          </cell>
          <cell r="B7510">
            <v>1</v>
          </cell>
          <cell r="C7510" t="str">
            <v>Carpet - Portland Wgtn Airport in Sq m</v>
          </cell>
          <cell r="D7510" t="str">
            <v>34</v>
          </cell>
          <cell r="E7510" t="str">
            <v>BASFLO</v>
          </cell>
          <cell r="F7510" t="str">
            <v>BAS</v>
          </cell>
          <cell r="G7510">
            <v>39082</v>
          </cell>
          <cell r="H7510" t="str">
            <v>Active</v>
          </cell>
          <cell r="I7510">
            <v>55</v>
          </cell>
          <cell r="J7510">
            <v>39349</v>
          </cell>
          <cell r="K7510" t="str">
            <v>TCOM</v>
          </cell>
          <cell r="L7510" t="str">
            <v>TM</v>
          </cell>
          <cell r="M7510" t="str">
            <v>0060</v>
          </cell>
          <cell r="N7510">
            <v>2130.15</v>
          </cell>
          <cell r="O7510">
            <v>66.540000000000006</v>
          </cell>
          <cell r="P7510">
            <v>798.26</v>
          </cell>
          <cell r="Q7510">
            <v>1596.52</v>
          </cell>
          <cell r="R7510">
            <v>533.63</v>
          </cell>
          <cell r="S7510">
            <v>190.55</v>
          </cell>
          <cell r="T7510">
            <v>2</v>
          </cell>
          <cell r="U7510">
            <v>244</v>
          </cell>
          <cell r="V7510">
            <v>0</v>
          </cell>
          <cell r="W7510">
            <v>244</v>
          </cell>
          <cell r="X7510">
            <v>0</v>
          </cell>
        </row>
        <row r="7511">
          <cell r="A7511" t="str">
            <v>1997900</v>
          </cell>
          <cell r="B7511">
            <v>1</v>
          </cell>
          <cell r="C7511" t="str">
            <v>Carpet - Portland Wgtn Airport in Sq m</v>
          </cell>
          <cell r="D7511" t="str">
            <v>34</v>
          </cell>
          <cell r="E7511" t="str">
            <v>BASFLO</v>
          </cell>
          <cell r="F7511" t="str">
            <v>BAS</v>
          </cell>
          <cell r="G7511">
            <v>39082</v>
          </cell>
          <cell r="H7511" t="str">
            <v>Active</v>
          </cell>
          <cell r="I7511">
            <v>53</v>
          </cell>
          <cell r="J7511">
            <v>39349</v>
          </cell>
          <cell r="K7511" t="str">
            <v>TCOM</v>
          </cell>
          <cell r="L7511" t="str">
            <v>TM</v>
          </cell>
          <cell r="M7511" t="str">
            <v>0060</v>
          </cell>
          <cell r="N7511">
            <v>2052.69</v>
          </cell>
          <cell r="O7511">
            <v>64.13</v>
          </cell>
          <cell r="P7511">
            <v>769.23</v>
          </cell>
          <cell r="Q7511">
            <v>1538.46</v>
          </cell>
          <cell r="R7511">
            <v>514.23</v>
          </cell>
          <cell r="S7511">
            <v>183.62</v>
          </cell>
          <cell r="T7511">
            <v>2</v>
          </cell>
          <cell r="U7511">
            <v>244</v>
          </cell>
          <cell r="V7511">
            <v>0</v>
          </cell>
          <cell r="W7511">
            <v>244</v>
          </cell>
          <cell r="X7511">
            <v>0</v>
          </cell>
        </row>
        <row r="7512">
          <cell r="A7512" t="str">
            <v>1998000</v>
          </cell>
          <cell r="B7512">
            <v>1</v>
          </cell>
          <cell r="C7512" t="str">
            <v>Carpet - Portland Wgtn Airport in Sq m</v>
          </cell>
          <cell r="D7512" t="str">
            <v>34</v>
          </cell>
          <cell r="E7512" t="str">
            <v>BASFLO</v>
          </cell>
          <cell r="F7512" t="str">
            <v>BAS</v>
          </cell>
          <cell r="G7512">
            <v>39082</v>
          </cell>
          <cell r="H7512" t="str">
            <v>Active</v>
          </cell>
          <cell r="I7512">
            <v>101</v>
          </cell>
          <cell r="J7512">
            <v>39349</v>
          </cell>
          <cell r="K7512" t="str">
            <v>TDP</v>
          </cell>
          <cell r="L7512" t="str">
            <v>TW</v>
          </cell>
          <cell r="M7512" t="str">
            <v>0002</v>
          </cell>
          <cell r="N7512">
            <v>4411.63</v>
          </cell>
          <cell r="O7512">
            <v>137.76</v>
          </cell>
          <cell r="P7512">
            <v>1653.23</v>
          </cell>
          <cell r="Q7512">
            <v>3306.46</v>
          </cell>
          <cell r="R7512">
            <v>1105.17</v>
          </cell>
          <cell r="S7512">
            <v>849.83</v>
          </cell>
          <cell r="T7512">
            <v>2</v>
          </cell>
          <cell r="U7512">
            <v>244</v>
          </cell>
          <cell r="V7512">
            <v>0</v>
          </cell>
          <cell r="W7512">
            <v>244</v>
          </cell>
          <cell r="X7512">
            <v>0</v>
          </cell>
        </row>
        <row r="7513">
          <cell r="A7513" t="str">
            <v>1998100</v>
          </cell>
          <cell r="B7513">
            <v>1</v>
          </cell>
          <cell r="C7513" t="str">
            <v>Carpet - Portland Wgtn Airport in Sq m</v>
          </cell>
          <cell r="D7513" t="str">
            <v>34</v>
          </cell>
          <cell r="E7513" t="str">
            <v>BASFLO</v>
          </cell>
          <cell r="F7513" t="str">
            <v>BAS</v>
          </cell>
          <cell r="G7513">
            <v>39082</v>
          </cell>
          <cell r="H7513" t="str">
            <v>Active</v>
          </cell>
          <cell r="I7513">
            <v>390</v>
          </cell>
          <cell r="J7513">
            <v>39349</v>
          </cell>
          <cell r="K7513" t="str">
            <v>TCOM</v>
          </cell>
          <cell r="L7513" t="str">
            <v>TM</v>
          </cell>
          <cell r="M7513" t="str">
            <v>0123</v>
          </cell>
          <cell r="N7513">
            <v>15104.7</v>
          </cell>
          <cell r="O7513">
            <v>471.69</v>
          </cell>
          <cell r="P7513">
            <v>5660.39</v>
          </cell>
          <cell r="Q7513">
            <v>11320.78</v>
          </cell>
          <cell r="R7513">
            <v>3783.92</v>
          </cell>
          <cell r="S7513">
            <v>1351.2</v>
          </cell>
          <cell r="T7513">
            <v>2</v>
          </cell>
          <cell r="U7513">
            <v>244</v>
          </cell>
          <cell r="V7513">
            <v>0</v>
          </cell>
          <cell r="W7513">
            <v>244</v>
          </cell>
          <cell r="X7513">
            <v>0</v>
          </cell>
        </row>
        <row r="7514">
          <cell r="A7514" t="str">
            <v>1998200</v>
          </cell>
          <cell r="B7514">
            <v>1</v>
          </cell>
          <cell r="C7514" t="str">
            <v>Carpet - Portland Wgtn Airport in Sq m</v>
          </cell>
          <cell r="D7514" t="str">
            <v>34</v>
          </cell>
          <cell r="E7514" t="str">
            <v>BASFLO</v>
          </cell>
          <cell r="F7514" t="str">
            <v>BAS</v>
          </cell>
          <cell r="G7514">
            <v>39082</v>
          </cell>
          <cell r="H7514" t="str">
            <v>Active</v>
          </cell>
          <cell r="I7514">
            <v>387</v>
          </cell>
          <cell r="J7514">
            <v>39349</v>
          </cell>
          <cell r="K7514" t="str">
            <v>TIP/TD</v>
          </cell>
          <cell r="L7514" t="str">
            <v>TM</v>
          </cell>
          <cell r="M7514" t="str">
            <v>0114</v>
          </cell>
          <cell r="N7514">
            <v>14988.52</v>
          </cell>
          <cell r="O7514">
            <v>468.08</v>
          </cell>
          <cell r="P7514">
            <v>5616.85</v>
          </cell>
          <cell r="Q7514">
            <v>11233.7</v>
          </cell>
          <cell r="R7514">
            <v>3754.82</v>
          </cell>
          <cell r="S7514">
            <v>1340.8</v>
          </cell>
          <cell r="T7514">
            <v>2</v>
          </cell>
          <cell r="U7514">
            <v>244</v>
          </cell>
          <cell r="V7514">
            <v>0</v>
          </cell>
          <cell r="W7514">
            <v>244</v>
          </cell>
          <cell r="X7514">
            <v>0</v>
          </cell>
        </row>
        <row r="7515">
          <cell r="A7515" t="str">
            <v>1998300</v>
          </cell>
          <cell r="B7515">
            <v>1</v>
          </cell>
          <cell r="C7515" t="str">
            <v>Carpet - Portland Wgtn Airport in Sq m</v>
          </cell>
          <cell r="D7515" t="str">
            <v>34</v>
          </cell>
          <cell r="E7515" t="str">
            <v>BASFLO</v>
          </cell>
          <cell r="F7515" t="str">
            <v>BAS</v>
          </cell>
          <cell r="G7515">
            <v>39082</v>
          </cell>
          <cell r="H7515" t="str">
            <v>Active</v>
          </cell>
          <cell r="I7515">
            <v>1445</v>
          </cell>
          <cell r="J7515">
            <v>39349</v>
          </cell>
          <cell r="K7515" t="str">
            <v>R</v>
          </cell>
          <cell r="L7515" t="str">
            <v>TM</v>
          </cell>
          <cell r="M7515" t="str">
            <v>0165</v>
          </cell>
          <cell r="N7515">
            <v>55964.89</v>
          </cell>
          <cell r="O7515">
            <v>1747.68</v>
          </cell>
          <cell r="P7515">
            <v>20972.49</v>
          </cell>
          <cell r="Q7515">
            <v>41944.98</v>
          </cell>
          <cell r="R7515">
            <v>14019.91</v>
          </cell>
          <cell r="S7515">
            <v>5006.3599999999997</v>
          </cell>
          <cell r="T7515">
            <v>2</v>
          </cell>
          <cell r="U7515">
            <v>244</v>
          </cell>
          <cell r="V7515">
            <v>0</v>
          </cell>
          <cell r="W7515">
            <v>244</v>
          </cell>
          <cell r="X7515">
            <v>0</v>
          </cell>
        </row>
        <row r="7516">
          <cell r="A7516" t="str">
            <v>1998400</v>
          </cell>
          <cell r="B7516">
            <v>1</v>
          </cell>
          <cell r="C7516" t="str">
            <v>Carpet - Portland Wgtn Airport in Sq m</v>
          </cell>
          <cell r="D7516" t="str">
            <v>34</v>
          </cell>
          <cell r="E7516" t="str">
            <v>BASFLO</v>
          </cell>
          <cell r="F7516" t="str">
            <v>BAS</v>
          </cell>
          <cell r="G7516">
            <v>39082</v>
          </cell>
          <cell r="H7516" t="str">
            <v>Active</v>
          </cell>
          <cell r="I7516">
            <v>630</v>
          </cell>
          <cell r="J7516">
            <v>39349</v>
          </cell>
          <cell r="K7516" t="str">
            <v>R</v>
          </cell>
          <cell r="L7516" t="str">
            <v>TL</v>
          </cell>
          <cell r="M7516" t="str">
            <v>0101</v>
          </cell>
          <cell r="N7516">
            <v>26686.26</v>
          </cell>
          <cell r="O7516">
            <v>833.33</v>
          </cell>
          <cell r="P7516">
            <v>10000.51</v>
          </cell>
          <cell r="Q7516">
            <v>20001.02</v>
          </cell>
          <cell r="R7516">
            <v>6685.24</v>
          </cell>
          <cell r="S7516">
            <v>4469.05</v>
          </cell>
          <cell r="T7516">
            <v>2</v>
          </cell>
          <cell r="U7516">
            <v>244</v>
          </cell>
          <cell r="V7516">
            <v>0</v>
          </cell>
          <cell r="W7516">
            <v>244</v>
          </cell>
          <cell r="X7516">
            <v>0</v>
          </cell>
        </row>
        <row r="7517">
          <cell r="A7517" t="str">
            <v>1998500</v>
          </cell>
          <cell r="B7517">
            <v>1</v>
          </cell>
          <cell r="C7517" t="str">
            <v>Carpet - Portland Wgtn Airport in Sq m</v>
          </cell>
          <cell r="D7517" t="str">
            <v>34</v>
          </cell>
          <cell r="E7517" t="str">
            <v>BASFLO</v>
          </cell>
          <cell r="F7517" t="str">
            <v>BAS</v>
          </cell>
          <cell r="G7517">
            <v>39082</v>
          </cell>
          <cell r="H7517" t="str">
            <v>Active</v>
          </cell>
          <cell r="I7517">
            <v>1234</v>
          </cell>
          <cell r="J7517">
            <v>39349</v>
          </cell>
          <cell r="K7517" t="str">
            <v>TDP</v>
          </cell>
          <cell r="L7517" t="str">
            <v>TW</v>
          </cell>
          <cell r="M7517" t="str">
            <v>0109</v>
          </cell>
          <cell r="N7517">
            <v>53900.63</v>
          </cell>
          <cell r="O7517">
            <v>1683.29</v>
          </cell>
          <cell r="P7517">
            <v>20198.93</v>
          </cell>
          <cell r="Q7517">
            <v>40397.86</v>
          </cell>
          <cell r="R7517">
            <v>13502.77</v>
          </cell>
          <cell r="S7517">
            <v>10383.120000000001</v>
          </cell>
          <cell r="T7517">
            <v>2</v>
          </cell>
          <cell r="U7517">
            <v>244</v>
          </cell>
          <cell r="V7517">
            <v>0</v>
          </cell>
          <cell r="W7517">
            <v>244</v>
          </cell>
          <cell r="X7517">
            <v>0</v>
          </cell>
        </row>
        <row r="7518">
          <cell r="A7518" t="str">
            <v>1998600</v>
          </cell>
          <cell r="B7518">
            <v>1</v>
          </cell>
          <cell r="C7518" t="str">
            <v>Carpet - Portland Wgtn Airport in Sq m</v>
          </cell>
          <cell r="D7518" t="str">
            <v>34</v>
          </cell>
          <cell r="E7518" t="str">
            <v>BASFLO</v>
          </cell>
          <cell r="F7518" t="str">
            <v>BAS</v>
          </cell>
          <cell r="G7518">
            <v>39082</v>
          </cell>
          <cell r="H7518" t="str">
            <v>Active</v>
          </cell>
          <cell r="I7518">
            <v>347</v>
          </cell>
          <cell r="J7518">
            <v>39349</v>
          </cell>
          <cell r="K7518" t="str">
            <v>TDP</v>
          </cell>
          <cell r="L7518" t="str">
            <v>TW</v>
          </cell>
          <cell r="M7518" t="str">
            <v>0108</v>
          </cell>
          <cell r="N7518">
            <v>15156.83</v>
          </cell>
          <cell r="O7518">
            <v>473.3</v>
          </cell>
          <cell r="P7518">
            <v>5679.93</v>
          </cell>
          <cell r="Q7518">
            <v>11359.86</v>
          </cell>
          <cell r="R7518">
            <v>3796.97</v>
          </cell>
          <cell r="S7518">
            <v>2919.73</v>
          </cell>
          <cell r="T7518">
            <v>2</v>
          </cell>
          <cell r="U7518">
            <v>244</v>
          </cell>
          <cell r="V7518">
            <v>0</v>
          </cell>
          <cell r="W7518">
            <v>244</v>
          </cell>
          <cell r="X7518">
            <v>0</v>
          </cell>
        </row>
        <row r="7519">
          <cell r="A7519" t="str">
            <v>1998700</v>
          </cell>
          <cell r="B7519">
            <v>1</v>
          </cell>
          <cell r="C7519" t="str">
            <v>Carpet - Portland Wgtn Airport in Sq m</v>
          </cell>
          <cell r="D7519" t="str">
            <v>34</v>
          </cell>
          <cell r="E7519" t="str">
            <v>BASFLO</v>
          </cell>
          <cell r="F7519" t="str">
            <v>BAS</v>
          </cell>
          <cell r="G7519">
            <v>39082</v>
          </cell>
          <cell r="H7519" t="str">
            <v>Active</v>
          </cell>
          <cell r="I7519">
            <v>315</v>
          </cell>
          <cell r="J7519">
            <v>39349</v>
          </cell>
          <cell r="K7519" t="str">
            <v>TDP</v>
          </cell>
          <cell r="L7519" t="str">
            <v>TW</v>
          </cell>
          <cell r="M7519" t="str">
            <v>0113</v>
          </cell>
          <cell r="N7519">
            <v>13759.06</v>
          </cell>
          <cell r="O7519">
            <v>429.64</v>
          </cell>
          <cell r="P7519">
            <v>5156.12</v>
          </cell>
          <cell r="Q7519">
            <v>10312.24</v>
          </cell>
          <cell r="R7519">
            <v>3446.82</v>
          </cell>
          <cell r="S7519">
            <v>2650.47</v>
          </cell>
          <cell r="T7519">
            <v>2</v>
          </cell>
          <cell r="U7519">
            <v>244</v>
          </cell>
          <cell r="V7519">
            <v>0</v>
          </cell>
          <cell r="W7519">
            <v>244</v>
          </cell>
          <cell r="X7519">
            <v>0</v>
          </cell>
        </row>
        <row r="7520">
          <cell r="A7520" t="str">
            <v>1998800</v>
          </cell>
          <cell r="B7520">
            <v>1</v>
          </cell>
          <cell r="C7520" t="str">
            <v>Carpet - Portland Wgtn Airport in Sq m</v>
          </cell>
          <cell r="D7520" t="str">
            <v>34</v>
          </cell>
          <cell r="E7520" t="str">
            <v>BASFLO</v>
          </cell>
          <cell r="F7520" t="str">
            <v>BAS</v>
          </cell>
          <cell r="G7520">
            <v>39082</v>
          </cell>
          <cell r="H7520" t="str">
            <v>Active</v>
          </cell>
          <cell r="I7520">
            <v>259</v>
          </cell>
          <cell r="J7520">
            <v>39349</v>
          </cell>
          <cell r="K7520" t="str">
            <v>TIP</v>
          </cell>
          <cell r="L7520" t="str">
            <v>TM</v>
          </cell>
          <cell r="M7520" t="str">
            <v>0029</v>
          </cell>
          <cell r="N7520">
            <v>10031.07</v>
          </cell>
          <cell r="O7520">
            <v>313.22000000000003</v>
          </cell>
          <cell r="P7520">
            <v>3759.08</v>
          </cell>
          <cell r="Q7520">
            <v>7518.16</v>
          </cell>
          <cell r="R7520">
            <v>2512.91</v>
          </cell>
          <cell r="S7520">
            <v>897.33</v>
          </cell>
          <cell r="T7520">
            <v>2</v>
          </cell>
          <cell r="U7520">
            <v>244</v>
          </cell>
          <cell r="V7520">
            <v>0</v>
          </cell>
          <cell r="W7520">
            <v>244</v>
          </cell>
          <cell r="X7520">
            <v>0</v>
          </cell>
        </row>
        <row r="7521">
          <cell r="A7521" t="str">
            <v>1998900</v>
          </cell>
          <cell r="B7521">
            <v>1</v>
          </cell>
          <cell r="C7521" t="str">
            <v>Carpet - Portland Wgtn Airport in Sq m</v>
          </cell>
          <cell r="D7521" t="str">
            <v>34</v>
          </cell>
          <cell r="E7521" t="str">
            <v>BASFLO</v>
          </cell>
          <cell r="F7521" t="str">
            <v>BAS</v>
          </cell>
          <cell r="G7521">
            <v>39082</v>
          </cell>
          <cell r="H7521" t="str">
            <v>Active</v>
          </cell>
          <cell r="I7521">
            <v>949</v>
          </cell>
          <cell r="J7521">
            <v>39349</v>
          </cell>
          <cell r="K7521" t="str">
            <v>TIP</v>
          </cell>
          <cell r="L7521" t="str">
            <v>TM</v>
          </cell>
          <cell r="M7521" t="str">
            <v>0026</v>
          </cell>
          <cell r="N7521">
            <v>36754.78</v>
          </cell>
          <cell r="O7521">
            <v>1147.82</v>
          </cell>
          <cell r="P7521">
            <v>13773.62</v>
          </cell>
          <cell r="Q7521">
            <v>27547.24</v>
          </cell>
          <cell r="R7521">
            <v>9207.5400000000009</v>
          </cell>
          <cell r="S7521">
            <v>3287.91</v>
          </cell>
          <cell r="T7521">
            <v>2</v>
          </cell>
          <cell r="U7521">
            <v>244</v>
          </cell>
          <cell r="V7521">
            <v>0</v>
          </cell>
          <cell r="W7521">
            <v>244</v>
          </cell>
          <cell r="X7521">
            <v>0</v>
          </cell>
        </row>
        <row r="7522">
          <cell r="A7522" t="str">
            <v>1999000</v>
          </cell>
          <cell r="B7522">
            <v>1</v>
          </cell>
          <cell r="C7522" t="str">
            <v>Carpet - Portland Wgtn Airport in Sq m</v>
          </cell>
          <cell r="D7522" t="str">
            <v>34</v>
          </cell>
          <cell r="E7522" t="str">
            <v>BASFLO</v>
          </cell>
          <cell r="F7522" t="str">
            <v>BAS</v>
          </cell>
          <cell r="G7522">
            <v>39082</v>
          </cell>
          <cell r="H7522" t="str">
            <v>Active</v>
          </cell>
          <cell r="I7522">
            <v>352</v>
          </cell>
          <cell r="J7522">
            <v>39351</v>
          </cell>
          <cell r="K7522" t="str">
            <v>TIP/TD</v>
          </cell>
          <cell r="L7522" t="str">
            <v>TM</v>
          </cell>
          <cell r="M7522" t="str">
            <v>0050</v>
          </cell>
          <cell r="N7522">
            <v>13632.97</v>
          </cell>
          <cell r="O7522">
            <v>425.73</v>
          </cell>
          <cell r="P7522">
            <v>5108.87</v>
          </cell>
          <cell r="Q7522">
            <v>10217.74</v>
          </cell>
          <cell r="R7522">
            <v>3415.23</v>
          </cell>
          <cell r="S7522">
            <v>1219.54</v>
          </cell>
          <cell r="T7522">
            <v>2</v>
          </cell>
          <cell r="U7522">
            <v>244</v>
          </cell>
          <cell r="V7522">
            <v>0</v>
          </cell>
          <cell r="W7522">
            <v>244</v>
          </cell>
          <cell r="X7522">
            <v>0</v>
          </cell>
        </row>
        <row r="7523">
          <cell r="A7523" t="str">
            <v>1999100</v>
          </cell>
          <cell r="B7523">
            <v>1</v>
          </cell>
          <cell r="C7523" t="str">
            <v>Carpet - Portland Wgtn Airport in Sq m</v>
          </cell>
          <cell r="D7523" t="str">
            <v>34</v>
          </cell>
          <cell r="E7523" t="str">
            <v>BASFLO</v>
          </cell>
          <cell r="F7523" t="str">
            <v>BAS</v>
          </cell>
          <cell r="G7523">
            <v>39082</v>
          </cell>
          <cell r="H7523" t="str">
            <v>Active</v>
          </cell>
          <cell r="I7523">
            <v>142</v>
          </cell>
          <cell r="J7523">
            <v>39349</v>
          </cell>
          <cell r="K7523" t="str">
            <v>TIP/TD</v>
          </cell>
          <cell r="L7523" t="str">
            <v>TM</v>
          </cell>
          <cell r="M7523" t="str">
            <v>0030</v>
          </cell>
          <cell r="N7523">
            <v>5499.68</v>
          </cell>
          <cell r="O7523">
            <v>171.72</v>
          </cell>
          <cell r="P7523">
            <v>2060.9699999999998</v>
          </cell>
          <cell r="Q7523">
            <v>4121.9399999999996</v>
          </cell>
          <cell r="R7523">
            <v>1377.74</v>
          </cell>
          <cell r="S7523">
            <v>491.98</v>
          </cell>
          <cell r="T7523">
            <v>2</v>
          </cell>
          <cell r="U7523">
            <v>244</v>
          </cell>
          <cell r="V7523">
            <v>0</v>
          </cell>
          <cell r="W7523">
            <v>244</v>
          </cell>
          <cell r="X7523">
            <v>0</v>
          </cell>
        </row>
        <row r="7524">
          <cell r="A7524" t="str">
            <v>1999200</v>
          </cell>
          <cell r="B7524">
            <v>1</v>
          </cell>
          <cell r="C7524" t="str">
            <v>Carpet - Portland Wgtn Airport in Sq m</v>
          </cell>
          <cell r="D7524" t="str">
            <v>34</v>
          </cell>
          <cell r="E7524" t="str">
            <v>BASFLO</v>
          </cell>
          <cell r="F7524" t="str">
            <v>BAS</v>
          </cell>
          <cell r="G7524">
            <v>39082</v>
          </cell>
          <cell r="H7524" t="str">
            <v>Active</v>
          </cell>
          <cell r="I7524">
            <v>484</v>
          </cell>
          <cell r="J7524">
            <v>39351</v>
          </cell>
          <cell r="K7524" t="str">
            <v>TDP</v>
          </cell>
          <cell r="L7524" t="str">
            <v>TM</v>
          </cell>
          <cell r="M7524" t="str">
            <v>0049</v>
          </cell>
          <cell r="N7524">
            <v>18745.330000000002</v>
          </cell>
          <cell r="O7524">
            <v>585.41</v>
          </cell>
          <cell r="P7524">
            <v>7024.7</v>
          </cell>
          <cell r="Q7524">
            <v>14049.4</v>
          </cell>
          <cell r="R7524">
            <v>4695.93</v>
          </cell>
          <cell r="S7524">
            <v>1676.87</v>
          </cell>
          <cell r="T7524">
            <v>2</v>
          </cell>
          <cell r="U7524">
            <v>244</v>
          </cell>
          <cell r="V7524">
            <v>0</v>
          </cell>
          <cell r="W7524">
            <v>244</v>
          </cell>
          <cell r="X7524">
            <v>0</v>
          </cell>
        </row>
        <row r="7525">
          <cell r="A7525" t="str">
            <v>1999300</v>
          </cell>
          <cell r="B7525">
            <v>1</v>
          </cell>
          <cell r="C7525" t="str">
            <v>Carpet Tiles - Moonstruck in Sq m</v>
          </cell>
          <cell r="D7525" t="str">
            <v>34</v>
          </cell>
          <cell r="E7525" t="str">
            <v>BASFLO</v>
          </cell>
          <cell r="F7525" t="str">
            <v>BAS</v>
          </cell>
          <cell r="G7525">
            <v>39082</v>
          </cell>
          <cell r="H7525" t="str">
            <v>Active</v>
          </cell>
          <cell r="I7525">
            <v>555</v>
          </cell>
          <cell r="J7525">
            <v>39349</v>
          </cell>
          <cell r="K7525" t="str">
            <v>TIP/TD</v>
          </cell>
          <cell r="L7525" t="str">
            <v>TM</v>
          </cell>
          <cell r="M7525" t="str">
            <v>0125</v>
          </cell>
          <cell r="N7525">
            <v>20018.63</v>
          </cell>
          <cell r="O7525">
            <v>625.21</v>
          </cell>
          <cell r="P7525">
            <v>7501.86</v>
          </cell>
          <cell r="Q7525">
            <v>15003.72</v>
          </cell>
          <cell r="R7525">
            <v>5014.91</v>
          </cell>
          <cell r="S7525">
            <v>1790.77</v>
          </cell>
          <cell r="T7525">
            <v>2</v>
          </cell>
          <cell r="U7525">
            <v>244</v>
          </cell>
          <cell r="V7525">
            <v>0</v>
          </cell>
          <cell r="W7525">
            <v>244</v>
          </cell>
          <cell r="X7525">
            <v>0</v>
          </cell>
        </row>
        <row r="7526">
          <cell r="A7526" t="str">
            <v>1999400</v>
          </cell>
          <cell r="B7526">
            <v>1</v>
          </cell>
          <cell r="C7526" t="str">
            <v>Carpet Tiles - Moonstruck in Sq m</v>
          </cell>
          <cell r="D7526" t="str">
            <v>34</v>
          </cell>
          <cell r="E7526" t="str">
            <v>BASFLO</v>
          </cell>
          <cell r="F7526" t="str">
            <v>BAS</v>
          </cell>
          <cell r="G7526">
            <v>39082</v>
          </cell>
          <cell r="H7526" t="str">
            <v>Active</v>
          </cell>
          <cell r="I7526">
            <v>547</v>
          </cell>
          <cell r="J7526">
            <v>39351</v>
          </cell>
          <cell r="K7526" t="str">
            <v>TIP/TD</v>
          </cell>
          <cell r="L7526" t="str">
            <v>TM</v>
          </cell>
          <cell r="M7526" t="str">
            <v>0124</v>
          </cell>
          <cell r="N7526">
            <v>19730.080000000002</v>
          </cell>
          <cell r="O7526">
            <v>616.17999999999995</v>
          </cell>
          <cell r="P7526">
            <v>7393.72</v>
          </cell>
          <cell r="Q7526">
            <v>14787.44</v>
          </cell>
          <cell r="R7526">
            <v>4942.6400000000003</v>
          </cell>
          <cell r="S7526">
            <v>1764.96</v>
          </cell>
          <cell r="T7526">
            <v>2</v>
          </cell>
          <cell r="U7526">
            <v>244</v>
          </cell>
          <cell r="V7526">
            <v>0</v>
          </cell>
          <cell r="W7526">
            <v>244</v>
          </cell>
          <cell r="X7526">
            <v>0</v>
          </cell>
        </row>
        <row r="7527">
          <cell r="A7527" t="str">
            <v>1999500</v>
          </cell>
          <cell r="B7527">
            <v>1</v>
          </cell>
          <cell r="C7527" t="str">
            <v>Carpet Tiles - Moonstruck in Sq m</v>
          </cell>
          <cell r="D7527" t="str">
            <v>34</v>
          </cell>
          <cell r="E7527" t="str">
            <v>BASFLO</v>
          </cell>
          <cell r="F7527" t="str">
            <v>BAS</v>
          </cell>
          <cell r="G7527">
            <v>39082</v>
          </cell>
          <cell r="H7527" t="str">
            <v>Active</v>
          </cell>
          <cell r="I7527">
            <v>118</v>
          </cell>
          <cell r="J7527">
            <v>39349</v>
          </cell>
          <cell r="K7527" t="str">
            <v>TCOM</v>
          </cell>
          <cell r="L7527" t="str">
            <v>TM</v>
          </cell>
          <cell r="M7527" t="str">
            <v>0102</v>
          </cell>
          <cell r="N7527">
            <v>4256.22</v>
          </cell>
          <cell r="O7527">
            <v>132.87</v>
          </cell>
          <cell r="P7527">
            <v>1594.99</v>
          </cell>
          <cell r="Q7527">
            <v>3189.98</v>
          </cell>
          <cell r="R7527">
            <v>1066.24</v>
          </cell>
          <cell r="S7527">
            <v>380.74</v>
          </cell>
          <cell r="T7527">
            <v>2</v>
          </cell>
          <cell r="U7527">
            <v>244</v>
          </cell>
          <cell r="V7527">
            <v>0</v>
          </cell>
          <cell r="W7527">
            <v>244</v>
          </cell>
          <cell r="X7527">
            <v>0</v>
          </cell>
        </row>
        <row r="7528">
          <cell r="A7528" t="str">
            <v>1999600</v>
          </cell>
          <cell r="B7528">
            <v>1</v>
          </cell>
          <cell r="C7528" t="str">
            <v>Carpet Tiles - Moonstruck in Sq m</v>
          </cell>
          <cell r="D7528" t="str">
            <v>34</v>
          </cell>
          <cell r="E7528" t="str">
            <v>BASFLO</v>
          </cell>
          <cell r="F7528" t="str">
            <v>BAS</v>
          </cell>
          <cell r="G7528">
            <v>39082</v>
          </cell>
          <cell r="H7528" t="str">
            <v>Active</v>
          </cell>
          <cell r="I7528">
            <v>145</v>
          </cell>
          <cell r="J7528">
            <v>39351</v>
          </cell>
          <cell r="K7528" t="str">
            <v>TIP/TD</v>
          </cell>
          <cell r="L7528" t="str">
            <v>TM</v>
          </cell>
          <cell r="M7528" t="str">
            <v>0050</v>
          </cell>
          <cell r="N7528">
            <v>5230.09</v>
          </cell>
          <cell r="O7528">
            <v>163.31</v>
          </cell>
          <cell r="P7528">
            <v>1959.94</v>
          </cell>
          <cell r="Q7528">
            <v>3919.88</v>
          </cell>
          <cell r="R7528">
            <v>1310.21</v>
          </cell>
          <cell r="S7528">
            <v>467.86</v>
          </cell>
          <cell r="T7528">
            <v>2</v>
          </cell>
          <cell r="U7528">
            <v>244</v>
          </cell>
          <cell r="V7528">
            <v>0</v>
          </cell>
          <cell r="W7528">
            <v>244</v>
          </cell>
          <cell r="X7528">
            <v>0</v>
          </cell>
        </row>
        <row r="7529">
          <cell r="A7529" t="str">
            <v>1999700</v>
          </cell>
          <cell r="B7529">
            <v>1</v>
          </cell>
          <cell r="C7529" t="str">
            <v>Carpet Tiles - Moonstruck in Sq m</v>
          </cell>
          <cell r="D7529" t="str">
            <v>34</v>
          </cell>
          <cell r="E7529" t="str">
            <v>BASFLO</v>
          </cell>
          <cell r="F7529" t="str">
            <v>BAS</v>
          </cell>
          <cell r="G7529">
            <v>39082</v>
          </cell>
          <cell r="H7529" t="str">
            <v>Active</v>
          </cell>
          <cell r="I7529">
            <v>83</v>
          </cell>
          <cell r="J7529">
            <v>39349</v>
          </cell>
          <cell r="K7529" t="str">
            <v>TIP/TD</v>
          </cell>
          <cell r="L7529" t="str">
            <v>TM</v>
          </cell>
          <cell r="M7529" t="str">
            <v>0030</v>
          </cell>
          <cell r="N7529">
            <v>2993.77</v>
          </cell>
          <cell r="O7529">
            <v>93.51</v>
          </cell>
          <cell r="P7529">
            <v>1121.9000000000001</v>
          </cell>
          <cell r="Q7529">
            <v>2243.8000000000002</v>
          </cell>
          <cell r="R7529">
            <v>749.97</v>
          </cell>
          <cell r="S7529">
            <v>267.81</v>
          </cell>
          <cell r="T7529">
            <v>2</v>
          </cell>
          <cell r="U7529">
            <v>244</v>
          </cell>
          <cell r="V7529">
            <v>0</v>
          </cell>
          <cell r="W7529">
            <v>244</v>
          </cell>
          <cell r="X7529">
            <v>0</v>
          </cell>
        </row>
        <row r="7530">
          <cell r="A7530" t="str">
            <v>1999800</v>
          </cell>
          <cell r="B7530">
            <v>1</v>
          </cell>
          <cell r="C7530" t="str">
            <v>Carpet Tiles - Moonstruck in Sq m</v>
          </cell>
          <cell r="D7530" t="str">
            <v>34</v>
          </cell>
          <cell r="E7530" t="str">
            <v>BASFLO</v>
          </cell>
          <cell r="F7530" t="str">
            <v>BAS</v>
          </cell>
          <cell r="G7530">
            <v>39082</v>
          </cell>
          <cell r="H7530" t="str">
            <v>Active</v>
          </cell>
          <cell r="I7530">
            <v>546</v>
          </cell>
          <cell r="J7530">
            <v>39351</v>
          </cell>
          <cell r="K7530" t="str">
            <v>TDP</v>
          </cell>
          <cell r="L7530" t="str">
            <v>TM</v>
          </cell>
          <cell r="M7530" t="str">
            <v>0049</v>
          </cell>
          <cell r="N7530">
            <v>19694.03</v>
          </cell>
          <cell r="O7530">
            <v>615</v>
          </cell>
          <cell r="P7530">
            <v>7380.22</v>
          </cell>
          <cell r="Q7530">
            <v>14760.44</v>
          </cell>
          <cell r="R7530">
            <v>4933.59</v>
          </cell>
          <cell r="S7530">
            <v>1761.74</v>
          </cell>
          <cell r="T7530">
            <v>2</v>
          </cell>
          <cell r="U7530">
            <v>244</v>
          </cell>
          <cell r="V7530">
            <v>0</v>
          </cell>
          <cell r="W7530">
            <v>244</v>
          </cell>
          <cell r="X7530">
            <v>0</v>
          </cell>
        </row>
        <row r="7531">
          <cell r="A7531" t="str">
            <v>1999900</v>
          </cell>
          <cell r="B7531">
            <v>1</v>
          </cell>
          <cell r="C7531" t="str">
            <v>Mechanical Services to Tenancy</v>
          </cell>
          <cell r="D7531" t="str">
            <v>14</v>
          </cell>
          <cell r="E7531" t="str">
            <v>BASSUN</v>
          </cell>
          <cell r="F7531" t="str">
            <v>BAS</v>
          </cell>
          <cell r="G7531">
            <v>39082</v>
          </cell>
          <cell r="H7531" t="str">
            <v>Active</v>
          </cell>
          <cell r="I7531">
            <v>1</v>
          </cell>
          <cell r="J7531">
            <v>39349</v>
          </cell>
          <cell r="K7531" t="str">
            <v>I</v>
          </cell>
          <cell r="L7531" t="str">
            <v>WA</v>
          </cell>
          <cell r="M7531" t="str">
            <v>0007</v>
          </cell>
          <cell r="N7531">
            <v>69980.350000000006</v>
          </cell>
          <cell r="O7531">
            <v>0</v>
          </cell>
          <cell r="P7531">
            <v>0</v>
          </cell>
          <cell r="Q7531">
            <v>0</v>
          </cell>
          <cell r="R7531">
            <v>69980.350000000006</v>
          </cell>
          <cell r="S7531">
            <v>0</v>
          </cell>
          <cell r="T7531">
            <v>20</v>
          </cell>
          <cell r="U7531">
            <v>0</v>
          </cell>
          <cell r="V7531">
            <v>20</v>
          </cell>
          <cell r="W7531">
            <v>0</v>
          </cell>
          <cell r="X7531">
            <v>0</v>
          </cell>
        </row>
        <row r="7532">
          <cell r="A7532" t="str">
            <v>2000000</v>
          </cell>
          <cell r="B7532">
            <v>1</v>
          </cell>
          <cell r="C7532" t="str">
            <v>Door Closer</v>
          </cell>
          <cell r="D7532" t="str">
            <v>14</v>
          </cell>
          <cell r="E7532" t="str">
            <v>BASADR</v>
          </cell>
          <cell r="F7532" t="str">
            <v>BAS</v>
          </cell>
          <cell r="G7532">
            <v>39082</v>
          </cell>
          <cell r="H7532" t="str">
            <v>Active</v>
          </cell>
          <cell r="I7532">
            <v>2</v>
          </cell>
          <cell r="J7532">
            <v>39351</v>
          </cell>
          <cell r="K7532" t="str">
            <v>I</v>
          </cell>
          <cell r="L7532" t="str">
            <v>WA</v>
          </cell>
          <cell r="M7532" t="str">
            <v>0007</v>
          </cell>
          <cell r="N7532">
            <v>933.36</v>
          </cell>
          <cell r="O7532">
            <v>0</v>
          </cell>
          <cell r="P7532">
            <v>0</v>
          </cell>
          <cell r="Q7532">
            <v>0</v>
          </cell>
          <cell r="R7532">
            <v>933.36</v>
          </cell>
          <cell r="S7532">
            <v>0</v>
          </cell>
          <cell r="T7532">
            <v>25</v>
          </cell>
          <cell r="U7532">
            <v>0</v>
          </cell>
          <cell r="V7532">
            <v>25</v>
          </cell>
          <cell r="W7532">
            <v>0</v>
          </cell>
          <cell r="X7532">
            <v>0</v>
          </cell>
        </row>
        <row r="7533">
          <cell r="A7533" t="str">
            <v>2000100</v>
          </cell>
          <cell r="B7533">
            <v>1</v>
          </cell>
          <cell r="C7533" t="str">
            <v>Exit Sign &amp; Wiring</v>
          </cell>
          <cell r="D7533" t="str">
            <v>14</v>
          </cell>
          <cell r="E7533" t="str">
            <v>BASSIG</v>
          </cell>
          <cell r="F7533" t="str">
            <v>BAS</v>
          </cell>
          <cell r="G7533">
            <v>39082</v>
          </cell>
          <cell r="H7533" t="str">
            <v>Active</v>
          </cell>
          <cell r="I7533">
            <v>2</v>
          </cell>
          <cell r="J7533">
            <v>39349</v>
          </cell>
          <cell r="K7533" t="str">
            <v>I</v>
          </cell>
          <cell r="L7533" t="str">
            <v>WA</v>
          </cell>
          <cell r="M7533" t="str">
            <v>0007</v>
          </cell>
          <cell r="N7533">
            <v>839.93</v>
          </cell>
          <cell r="O7533">
            <v>0</v>
          </cell>
          <cell r="P7533">
            <v>0</v>
          </cell>
          <cell r="Q7533">
            <v>0</v>
          </cell>
          <cell r="R7533">
            <v>839.93</v>
          </cell>
          <cell r="S7533">
            <v>0</v>
          </cell>
          <cell r="T7533">
            <v>20</v>
          </cell>
          <cell r="U7533">
            <v>0</v>
          </cell>
          <cell r="V7533">
            <v>20</v>
          </cell>
          <cell r="W7533">
            <v>0</v>
          </cell>
          <cell r="X7533">
            <v>0</v>
          </cell>
        </row>
        <row r="7534">
          <cell r="A7534" t="str">
            <v>2000200</v>
          </cell>
          <cell r="B7534">
            <v>1</v>
          </cell>
          <cell r="C7534" t="str">
            <v>Electric Light Fitting - Emergency Type</v>
          </cell>
          <cell r="D7534" t="str">
            <v>14</v>
          </cell>
          <cell r="E7534" t="str">
            <v>BASLIG</v>
          </cell>
          <cell r="F7534" t="str">
            <v>BAS</v>
          </cell>
          <cell r="G7534">
            <v>39082</v>
          </cell>
          <cell r="H7534" t="str">
            <v>Active</v>
          </cell>
          <cell r="I7534">
            <v>4</v>
          </cell>
          <cell r="J7534">
            <v>39351</v>
          </cell>
          <cell r="K7534" t="str">
            <v>I</v>
          </cell>
          <cell r="L7534" t="str">
            <v>WA</v>
          </cell>
          <cell r="M7534" t="str">
            <v>0007</v>
          </cell>
          <cell r="N7534">
            <v>1492.99</v>
          </cell>
          <cell r="O7534">
            <v>0</v>
          </cell>
          <cell r="P7534">
            <v>0</v>
          </cell>
          <cell r="Q7534">
            <v>0</v>
          </cell>
          <cell r="R7534">
            <v>1492.99</v>
          </cell>
          <cell r="S7534">
            <v>0</v>
          </cell>
          <cell r="T7534">
            <v>20</v>
          </cell>
          <cell r="U7534">
            <v>0</v>
          </cell>
          <cell r="V7534">
            <v>20</v>
          </cell>
          <cell r="W7534">
            <v>0</v>
          </cell>
          <cell r="X7534">
            <v>0</v>
          </cell>
        </row>
        <row r="7535">
          <cell r="A7535" t="str">
            <v>2000300</v>
          </cell>
          <cell r="B7535">
            <v>1</v>
          </cell>
          <cell r="C7535" t="str">
            <v>Electric Light Fitting - Warehouse</v>
          </cell>
          <cell r="D7535" t="str">
            <v>14</v>
          </cell>
          <cell r="E7535" t="str">
            <v>BASLIG</v>
          </cell>
          <cell r="F7535" t="str">
            <v>BAS</v>
          </cell>
          <cell r="G7535">
            <v>39082</v>
          </cell>
          <cell r="H7535" t="str">
            <v>Active</v>
          </cell>
          <cell r="I7535">
            <v>25</v>
          </cell>
          <cell r="J7535">
            <v>39349</v>
          </cell>
          <cell r="K7535" t="str">
            <v>I</v>
          </cell>
          <cell r="L7535" t="str">
            <v>WA</v>
          </cell>
          <cell r="M7535" t="str">
            <v>0007</v>
          </cell>
          <cell r="N7535">
            <v>20994.47</v>
          </cell>
          <cell r="O7535">
            <v>0</v>
          </cell>
          <cell r="P7535">
            <v>0</v>
          </cell>
          <cell r="Q7535">
            <v>0</v>
          </cell>
          <cell r="R7535">
            <v>20994.47</v>
          </cell>
          <cell r="S7535">
            <v>0</v>
          </cell>
          <cell r="T7535">
            <v>20</v>
          </cell>
          <cell r="U7535">
            <v>0</v>
          </cell>
          <cell r="V7535">
            <v>20</v>
          </cell>
          <cell r="W7535">
            <v>0</v>
          </cell>
          <cell r="X7535">
            <v>0</v>
          </cell>
        </row>
        <row r="7536">
          <cell r="A7536" t="str">
            <v>2000400</v>
          </cell>
          <cell r="B7536">
            <v>1</v>
          </cell>
          <cell r="C7536" t="str">
            <v>Electric Light Fitting - Expternal Spot</v>
          </cell>
          <cell r="D7536" t="str">
            <v>14</v>
          </cell>
          <cell r="E7536" t="str">
            <v>BASLIG</v>
          </cell>
          <cell r="F7536" t="str">
            <v>BAS</v>
          </cell>
          <cell r="G7536">
            <v>39082</v>
          </cell>
          <cell r="H7536" t="str">
            <v>Active</v>
          </cell>
          <cell r="I7536">
            <v>3</v>
          </cell>
          <cell r="J7536">
            <v>39351</v>
          </cell>
          <cell r="K7536" t="str">
            <v>I</v>
          </cell>
          <cell r="L7536" t="str">
            <v>WA</v>
          </cell>
          <cell r="M7536" t="str">
            <v>0007</v>
          </cell>
          <cell r="N7536">
            <v>1539.71</v>
          </cell>
          <cell r="O7536">
            <v>0</v>
          </cell>
          <cell r="P7536">
            <v>0</v>
          </cell>
          <cell r="Q7536">
            <v>0</v>
          </cell>
          <cell r="R7536">
            <v>1539.71</v>
          </cell>
          <cell r="S7536">
            <v>0</v>
          </cell>
          <cell r="T7536">
            <v>20</v>
          </cell>
          <cell r="U7536">
            <v>0</v>
          </cell>
          <cell r="V7536">
            <v>20</v>
          </cell>
          <cell r="W7536">
            <v>0</v>
          </cell>
          <cell r="X7536">
            <v>0</v>
          </cell>
        </row>
        <row r="7537">
          <cell r="A7537" t="str">
            <v>2000500</v>
          </cell>
          <cell r="B7537">
            <v>1</v>
          </cell>
          <cell r="C7537" t="str">
            <v>Flourescent Light Fitting - External Sin</v>
          </cell>
          <cell r="D7537" t="str">
            <v>14</v>
          </cell>
          <cell r="E7537" t="str">
            <v>BASLIG</v>
          </cell>
          <cell r="F7537" t="str">
            <v>BAS</v>
          </cell>
          <cell r="G7537">
            <v>39082</v>
          </cell>
          <cell r="H7537" t="str">
            <v>Active</v>
          </cell>
          <cell r="I7537">
            <v>1</v>
          </cell>
          <cell r="J7537">
            <v>39351</v>
          </cell>
          <cell r="K7537" t="str">
            <v>I</v>
          </cell>
          <cell r="L7537" t="str">
            <v>WA</v>
          </cell>
          <cell r="M7537" t="str">
            <v>0007</v>
          </cell>
          <cell r="N7537">
            <v>256.45999999999998</v>
          </cell>
          <cell r="O7537">
            <v>0</v>
          </cell>
          <cell r="P7537">
            <v>0</v>
          </cell>
          <cell r="Q7537">
            <v>0</v>
          </cell>
          <cell r="R7537">
            <v>256.45999999999998</v>
          </cell>
          <cell r="S7537">
            <v>0</v>
          </cell>
          <cell r="T7537">
            <v>20</v>
          </cell>
          <cell r="U7537">
            <v>0</v>
          </cell>
          <cell r="V7537">
            <v>20</v>
          </cell>
          <cell r="W7537">
            <v>0</v>
          </cell>
          <cell r="X7537">
            <v>0</v>
          </cell>
        </row>
        <row r="7538">
          <cell r="A7538" t="str">
            <v>2000600</v>
          </cell>
          <cell r="B7538">
            <v>1</v>
          </cell>
          <cell r="C7538" t="str">
            <v>Flourescent Light Fitting</v>
          </cell>
          <cell r="D7538" t="str">
            <v>14</v>
          </cell>
          <cell r="E7538" t="str">
            <v>BASLIG</v>
          </cell>
          <cell r="F7538" t="str">
            <v>BAS</v>
          </cell>
          <cell r="G7538">
            <v>39082</v>
          </cell>
          <cell r="H7538" t="str">
            <v>Active</v>
          </cell>
          <cell r="I7538">
            <v>1</v>
          </cell>
          <cell r="J7538">
            <v>39349</v>
          </cell>
          <cell r="K7538" t="str">
            <v>I</v>
          </cell>
          <cell r="L7538" t="str">
            <v>WA</v>
          </cell>
          <cell r="M7538" t="str">
            <v>0007</v>
          </cell>
          <cell r="N7538">
            <v>144.72</v>
          </cell>
          <cell r="O7538">
            <v>0</v>
          </cell>
          <cell r="P7538">
            <v>0</v>
          </cell>
          <cell r="Q7538">
            <v>0</v>
          </cell>
          <cell r="R7538">
            <v>144.72</v>
          </cell>
          <cell r="S7538">
            <v>0</v>
          </cell>
          <cell r="T7538">
            <v>20</v>
          </cell>
          <cell r="U7538">
            <v>0</v>
          </cell>
          <cell r="V7538">
            <v>20</v>
          </cell>
          <cell r="W7538">
            <v>0</v>
          </cell>
          <cell r="X7538">
            <v>0</v>
          </cell>
        </row>
        <row r="7539">
          <cell r="A7539" t="str">
            <v>2000700</v>
          </cell>
          <cell r="B7539">
            <v>1</v>
          </cell>
          <cell r="C7539" t="str">
            <v>Heat Detector &amp; Wiring</v>
          </cell>
          <cell r="D7539" t="str">
            <v>14</v>
          </cell>
          <cell r="E7539" t="str">
            <v>BASALA</v>
          </cell>
          <cell r="F7539" t="str">
            <v>BAS</v>
          </cell>
          <cell r="G7539">
            <v>39082</v>
          </cell>
          <cell r="H7539" t="str">
            <v>Active</v>
          </cell>
          <cell r="I7539">
            <v>2</v>
          </cell>
          <cell r="J7539">
            <v>39349</v>
          </cell>
          <cell r="K7539" t="str">
            <v>I</v>
          </cell>
          <cell r="L7539" t="str">
            <v>WA</v>
          </cell>
          <cell r="M7539" t="str">
            <v>0007</v>
          </cell>
          <cell r="N7539">
            <v>233.57</v>
          </cell>
          <cell r="O7539">
            <v>0</v>
          </cell>
          <cell r="P7539">
            <v>0</v>
          </cell>
          <cell r="Q7539">
            <v>0</v>
          </cell>
          <cell r="R7539">
            <v>233.57</v>
          </cell>
          <cell r="S7539">
            <v>0</v>
          </cell>
          <cell r="T7539">
            <v>25</v>
          </cell>
          <cell r="U7539">
            <v>0</v>
          </cell>
          <cell r="V7539">
            <v>25</v>
          </cell>
          <cell r="W7539">
            <v>0</v>
          </cell>
          <cell r="X7539">
            <v>0</v>
          </cell>
        </row>
        <row r="7540">
          <cell r="A7540" t="str">
            <v>2000800</v>
          </cell>
          <cell r="B7540">
            <v>1</v>
          </cell>
          <cell r="C7540" t="str">
            <v>Internal Division Walling (to Offices)</v>
          </cell>
          <cell r="D7540" t="str">
            <v>14</v>
          </cell>
          <cell r="E7540" t="str">
            <v>BASPAR</v>
          </cell>
          <cell r="F7540" t="str">
            <v>BAS</v>
          </cell>
          <cell r="G7540">
            <v>39082</v>
          </cell>
          <cell r="H7540" t="str">
            <v>Active</v>
          </cell>
          <cell r="I7540">
            <v>10</v>
          </cell>
          <cell r="J7540">
            <v>39349</v>
          </cell>
          <cell r="K7540" t="str">
            <v>I</v>
          </cell>
          <cell r="L7540" t="str">
            <v>WA</v>
          </cell>
          <cell r="M7540" t="str">
            <v>0007</v>
          </cell>
          <cell r="N7540">
            <v>11196.56</v>
          </cell>
          <cell r="O7540">
            <v>0</v>
          </cell>
          <cell r="P7540">
            <v>0</v>
          </cell>
          <cell r="Q7540">
            <v>0</v>
          </cell>
          <cell r="R7540">
            <v>11196.56</v>
          </cell>
          <cell r="S7540">
            <v>0</v>
          </cell>
          <cell r="T7540">
            <v>20</v>
          </cell>
          <cell r="U7540">
            <v>0</v>
          </cell>
          <cell r="V7540">
            <v>20</v>
          </cell>
          <cell r="W7540">
            <v>0</v>
          </cell>
          <cell r="X7540">
            <v>0</v>
          </cell>
        </row>
        <row r="7541">
          <cell r="A7541" t="str">
            <v>2000900</v>
          </cell>
          <cell r="B7541">
            <v>1</v>
          </cell>
          <cell r="C7541" t="str">
            <v>Internal Division Walling (to Stores)</v>
          </cell>
          <cell r="D7541" t="str">
            <v>14</v>
          </cell>
          <cell r="E7541" t="str">
            <v>BASPAR</v>
          </cell>
          <cell r="F7541" t="str">
            <v>BAS</v>
          </cell>
          <cell r="G7541">
            <v>39082</v>
          </cell>
          <cell r="H7541" t="str">
            <v>Active</v>
          </cell>
          <cell r="I7541">
            <v>7</v>
          </cell>
          <cell r="J7541">
            <v>39351</v>
          </cell>
          <cell r="K7541" t="str">
            <v>I</v>
          </cell>
          <cell r="L7541" t="str">
            <v>WA</v>
          </cell>
          <cell r="M7541" t="str">
            <v>0007</v>
          </cell>
          <cell r="N7541">
            <v>7837.77</v>
          </cell>
          <cell r="O7541">
            <v>0</v>
          </cell>
          <cell r="P7541">
            <v>0</v>
          </cell>
          <cell r="Q7541">
            <v>0</v>
          </cell>
          <cell r="R7541">
            <v>7837.77</v>
          </cell>
          <cell r="S7541">
            <v>0</v>
          </cell>
          <cell r="T7541">
            <v>20</v>
          </cell>
          <cell r="U7541">
            <v>0</v>
          </cell>
          <cell r="V7541">
            <v>20</v>
          </cell>
          <cell r="W7541">
            <v>0</v>
          </cell>
          <cell r="X7541">
            <v>0</v>
          </cell>
        </row>
        <row r="7542">
          <cell r="A7542" t="str">
            <v>2001000</v>
          </cell>
          <cell r="B7542">
            <v>1</v>
          </cell>
          <cell r="C7542" t="str">
            <v>Sink Bench Unit With Cupboards</v>
          </cell>
          <cell r="D7542" t="str">
            <v>14</v>
          </cell>
          <cell r="E7542" t="str">
            <v>FIXOTH</v>
          </cell>
          <cell r="F7542" t="str">
            <v>FIX</v>
          </cell>
          <cell r="G7542">
            <v>39082</v>
          </cell>
          <cell r="H7542" t="str">
            <v>Active</v>
          </cell>
          <cell r="I7542">
            <v>1</v>
          </cell>
          <cell r="J7542">
            <v>39349</v>
          </cell>
          <cell r="K7542" t="str">
            <v>I</v>
          </cell>
          <cell r="L7542" t="str">
            <v>WA</v>
          </cell>
          <cell r="M7542" t="str">
            <v>0007</v>
          </cell>
          <cell r="N7542">
            <v>1712.74</v>
          </cell>
          <cell r="O7542">
            <v>0</v>
          </cell>
          <cell r="P7542">
            <v>0</v>
          </cell>
          <cell r="Q7542">
            <v>0</v>
          </cell>
          <cell r="R7542">
            <v>1712.74</v>
          </cell>
          <cell r="S7542">
            <v>0</v>
          </cell>
          <cell r="T7542">
            <v>5</v>
          </cell>
          <cell r="U7542">
            <v>0</v>
          </cell>
          <cell r="V7542">
            <v>5</v>
          </cell>
          <cell r="W7542">
            <v>0</v>
          </cell>
          <cell r="X7542">
            <v>0</v>
          </cell>
        </row>
        <row r="7543">
          <cell r="A7543" t="str">
            <v>2001100</v>
          </cell>
          <cell r="B7543">
            <v>1</v>
          </cell>
          <cell r="C7543" t="str">
            <v>Sink Unit &amp; FIttings</v>
          </cell>
          <cell r="D7543" t="str">
            <v>14</v>
          </cell>
          <cell r="E7543" t="str">
            <v>BASPLM</v>
          </cell>
          <cell r="F7543" t="str">
            <v>BAS</v>
          </cell>
          <cell r="G7543">
            <v>39082</v>
          </cell>
          <cell r="H7543" t="str">
            <v>Active</v>
          </cell>
          <cell r="I7543">
            <v>1</v>
          </cell>
          <cell r="J7543">
            <v>39349</v>
          </cell>
          <cell r="K7543" t="str">
            <v>I</v>
          </cell>
          <cell r="L7543" t="str">
            <v>WA</v>
          </cell>
          <cell r="M7543" t="str">
            <v>0007</v>
          </cell>
          <cell r="N7543">
            <v>512.92999999999995</v>
          </cell>
          <cell r="O7543">
            <v>0</v>
          </cell>
          <cell r="P7543">
            <v>0</v>
          </cell>
          <cell r="Q7543">
            <v>0</v>
          </cell>
          <cell r="R7543">
            <v>512.92999999999995</v>
          </cell>
          <cell r="S7543">
            <v>0</v>
          </cell>
          <cell r="T7543">
            <v>25</v>
          </cell>
          <cell r="U7543">
            <v>0</v>
          </cell>
          <cell r="V7543">
            <v>25</v>
          </cell>
          <cell r="W7543">
            <v>0</v>
          </cell>
          <cell r="X7543">
            <v>0</v>
          </cell>
        </row>
        <row r="7544">
          <cell r="A7544" t="str">
            <v>2001200</v>
          </cell>
          <cell r="B7544">
            <v>1</v>
          </cell>
          <cell r="C7544" t="str">
            <v>Specialised Floor Coating to Tenancy</v>
          </cell>
          <cell r="D7544" t="str">
            <v>14</v>
          </cell>
          <cell r="E7544" t="str">
            <v>BASFLO</v>
          </cell>
          <cell r="F7544" t="str">
            <v>BAS</v>
          </cell>
          <cell r="G7544">
            <v>39082</v>
          </cell>
          <cell r="H7544" t="str">
            <v>Active</v>
          </cell>
          <cell r="I7544">
            <v>1</v>
          </cell>
          <cell r="J7544">
            <v>39349</v>
          </cell>
          <cell r="K7544" t="str">
            <v>I</v>
          </cell>
          <cell r="L7544" t="str">
            <v>WA</v>
          </cell>
          <cell r="M7544" t="str">
            <v>0007</v>
          </cell>
          <cell r="N7544">
            <v>6064.5</v>
          </cell>
          <cell r="O7544">
            <v>0</v>
          </cell>
          <cell r="P7544">
            <v>0</v>
          </cell>
          <cell r="Q7544">
            <v>0</v>
          </cell>
          <cell r="R7544">
            <v>6064.5</v>
          </cell>
          <cell r="S7544">
            <v>0</v>
          </cell>
          <cell r="T7544">
            <v>5</v>
          </cell>
          <cell r="U7544">
            <v>0</v>
          </cell>
          <cell r="V7544">
            <v>5</v>
          </cell>
          <cell r="W7544">
            <v>0</v>
          </cell>
          <cell r="X7544">
            <v>0</v>
          </cell>
        </row>
        <row r="7545">
          <cell r="A7545" t="str">
            <v>2001300</v>
          </cell>
          <cell r="B7545">
            <v>1</v>
          </cell>
          <cell r="C7545" t="str">
            <v>Vinyl Floor Covering in Sq m</v>
          </cell>
          <cell r="D7545" t="str">
            <v>14</v>
          </cell>
          <cell r="E7545" t="str">
            <v>BASFLO</v>
          </cell>
          <cell r="F7545" t="str">
            <v>BAS</v>
          </cell>
          <cell r="G7545">
            <v>39082</v>
          </cell>
          <cell r="H7545" t="str">
            <v>Active</v>
          </cell>
          <cell r="I7545">
            <v>12</v>
          </cell>
          <cell r="J7545">
            <v>39349</v>
          </cell>
          <cell r="K7545" t="str">
            <v>I</v>
          </cell>
          <cell r="L7545" t="str">
            <v>WA</v>
          </cell>
          <cell r="M7545" t="str">
            <v>0007</v>
          </cell>
          <cell r="N7545">
            <v>728.18</v>
          </cell>
          <cell r="O7545">
            <v>0</v>
          </cell>
          <cell r="P7545">
            <v>0</v>
          </cell>
          <cell r="Q7545">
            <v>0</v>
          </cell>
          <cell r="R7545">
            <v>728.18</v>
          </cell>
          <cell r="S7545">
            <v>0</v>
          </cell>
          <cell r="T7545">
            <v>5</v>
          </cell>
          <cell r="U7545">
            <v>0</v>
          </cell>
          <cell r="V7545">
            <v>5</v>
          </cell>
          <cell r="W7545">
            <v>0</v>
          </cell>
          <cell r="X7545">
            <v>0</v>
          </cell>
        </row>
        <row r="7546">
          <cell r="A7546" t="str">
            <v>2001400</v>
          </cell>
          <cell r="B7546">
            <v>1</v>
          </cell>
          <cell r="C7546" t="str">
            <v>WC Pedestal &amp; Fittings</v>
          </cell>
          <cell r="D7546" t="str">
            <v>14</v>
          </cell>
          <cell r="E7546" t="str">
            <v>BASPLM</v>
          </cell>
          <cell r="F7546" t="str">
            <v>BAS</v>
          </cell>
          <cell r="G7546">
            <v>39082</v>
          </cell>
          <cell r="H7546" t="str">
            <v>Active</v>
          </cell>
          <cell r="I7546">
            <v>1</v>
          </cell>
          <cell r="J7546">
            <v>39349</v>
          </cell>
          <cell r="K7546" t="str">
            <v>I</v>
          </cell>
          <cell r="L7546" t="str">
            <v>WA</v>
          </cell>
          <cell r="M7546" t="str">
            <v>0007</v>
          </cell>
          <cell r="N7546">
            <v>1399.56</v>
          </cell>
          <cell r="O7546">
            <v>0</v>
          </cell>
          <cell r="P7546">
            <v>0</v>
          </cell>
          <cell r="Q7546">
            <v>0</v>
          </cell>
          <cell r="R7546">
            <v>1399.56</v>
          </cell>
          <cell r="S7546">
            <v>0</v>
          </cell>
          <cell r="T7546">
            <v>25</v>
          </cell>
          <cell r="U7546">
            <v>0</v>
          </cell>
          <cell r="V7546">
            <v>25</v>
          </cell>
          <cell r="W7546">
            <v>0</v>
          </cell>
          <cell r="X7546">
            <v>0</v>
          </cell>
        </row>
        <row r="7547">
          <cell r="A7547" t="str">
            <v>2001500</v>
          </cell>
          <cell r="B7547">
            <v>1</v>
          </cell>
          <cell r="C7547" t="str">
            <v>Plumbing Reticulation (set)</v>
          </cell>
          <cell r="D7547" t="str">
            <v>14</v>
          </cell>
          <cell r="E7547" t="str">
            <v>BASPLM</v>
          </cell>
          <cell r="F7547" t="str">
            <v>BAS</v>
          </cell>
          <cell r="G7547">
            <v>39082</v>
          </cell>
          <cell r="H7547" t="str">
            <v>Active</v>
          </cell>
          <cell r="I7547">
            <v>1</v>
          </cell>
          <cell r="J7547">
            <v>39351</v>
          </cell>
          <cell r="K7547" t="str">
            <v>I</v>
          </cell>
          <cell r="L7547" t="str">
            <v>WA</v>
          </cell>
          <cell r="M7547" t="str">
            <v>0007</v>
          </cell>
          <cell r="N7547">
            <v>9423.07</v>
          </cell>
          <cell r="O7547">
            <v>0</v>
          </cell>
          <cell r="P7547">
            <v>0</v>
          </cell>
          <cell r="Q7547">
            <v>0</v>
          </cell>
          <cell r="R7547">
            <v>9423.07</v>
          </cell>
          <cell r="S7547">
            <v>0</v>
          </cell>
          <cell r="T7547">
            <v>25</v>
          </cell>
          <cell r="U7547">
            <v>0</v>
          </cell>
          <cell r="V7547">
            <v>25</v>
          </cell>
          <cell r="W7547">
            <v>0</v>
          </cell>
          <cell r="X7547">
            <v>0</v>
          </cell>
        </row>
        <row r="7548">
          <cell r="A7548" t="str">
            <v>2001600</v>
          </cell>
          <cell r="B7548">
            <v>1</v>
          </cell>
          <cell r="C7548" t="str">
            <v>Electrical Reticulation (Set)</v>
          </cell>
          <cell r="D7548" t="str">
            <v>14</v>
          </cell>
          <cell r="E7548" t="str">
            <v>BASELC</v>
          </cell>
          <cell r="F7548" t="str">
            <v>BAS</v>
          </cell>
          <cell r="G7548">
            <v>39082</v>
          </cell>
          <cell r="H7548" t="str">
            <v>Active</v>
          </cell>
          <cell r="I7548">
            <v>1</v>
          </cell>
          <cell r="J7548">
            <v>39349</v>
          </cell>
          <cell r="K7548" t="str">
            <v>I</v>
          </cell>
          <cell r="L7548" t="str">
            <v>WA</v>
          </cell>
          <cell r="M7548" t="str">
            <v>0007</v>
          </cell>
          <cell r="N7548">
            <v>25913.200000000001</v>
          </cell>
          <cell r="O7548">
            <v>0</v>
          </cell>
          <cell r="P7548">
            <v>0</v>
          </cell>
          <cell r="Q7548">
            <v>0</v>
          </cell>
          <cell r="R7548">
            <v>25913.200000000001</v>
          </cell>
          <cell r="S7548">
            <v>0</v>
          </cell>
          <cell r="T7548">
            <v>25</v>
          </cell>
          <cell r="U7548">
            <v>0</v>
          </cell>
          <cell r="V7548">
            <v>25</v>
          </cell>
          <cell r="W7548">
            <v>0</v>
          </cell>
          <cell r="X7548">
            <v>0</v>
          </cell>
        </row>
        <row r="7549">
          <cell r="A7549" t="str">
            <v>2001700</v>
          </cell>
          <cell r="B7549">
            <v>1</v>
          </cell>
          <cell r="C7549" t="str">
            <v>Structural Additions</v>
          </cell>
          <cell r="D7549" t="str">
            <v>14</v>
          </cell>
          <cell r="E7549" t="str">
            <v>BUICOM</v>
          </cell>
          <cell r="F7549" t="str">
            <v>BUI</v>
          </cell>
          <cell r="G7549">
            <v>39082</v>
          </cell>
          <cell r="H7549" t="str">
            <v>Active</v>
          </cell>
          <cell r="I7549">
            <v>1</v>
          </cell>
          <cell r="J7549">
            <v>39351</v>
          </cell>
          <cell r="K7549" t="str">
            <v>I</v>
          </cell>
          <cell r="L7549" t="str">
            <v>WA</v>
          </cell>
          <cell r="M7549" t="str">
            <v>0007</v>
          </cell>
          <cell r="N7549">
            <v>130508.08</v>
          </cell>
          <cell r="O7549">
            <v>0</v>
          </cell>
          <cell r="P7549">
            <v>0</v>
          </cell>
          <cell r="Q7549">
            <v>0</v>
          </cell>
          <cell r="R7549">
            <v>130508.08</v>
          </cell>
          <cell r="S7549">
            <v>0</v>
          </cell>
          <cell r="T7549">
            <v>40</v>
          </cell>
          <cell r="U7549">
            <v>0</v>
          </cell>
          <cell r="V7549">
            <v>40</v>
          </cell>
          <cell r="W7549">
            <v>0</v>
          </cell>
          <cell r="X7549">
            <v>0</v>
          </cell>
        </row>
        <row r="7550">
          <cell r="A7550" t="str">
            <v>2001800</v>
          </cell>
          <cell r="B7550">
            <v>1</v>
          </cell>
          <cell r="C7550" t="str">
            <v>Mechanical Services to Tenancy</v>
          </cell>
          <cell r="D7550" t="str">
            <v>14</v>
          </cell>
          <cell r="E7550" t="str">
            <v>BASSUN</v>
          </cell>
          <cell r="F7550" t="str">
            <v>BAS</v>
          </cell>
          <cell r="G7550">
            <v>39082</v>
          </cell>
          <cell r="H7550" t="str">
            <v>Active</v>
          </cell>
          <cell r="I7550">
            <v>1</v>
          </cell>
          <cell r="J7550">
            <v>39349</v>
          </cell>
          <cell r="K7550" t="str">
            <v>I</v>
          </cell>
          <cell r="L7550" t="str">
            <v>WA</v>
          </cell>
          <cell r="M7550" t="str">
            <v>0007</v>
          </cell>
          <cell r="N7550">
            <v>83976.04</v>
          </cell>
          <cell r="O7550">
            <v>0</v>
          </cell>
          <cell r="P7550">
            <v>0</v>
          </cell>
          <cell r="Q7550">
            <v>0</v>
          </cell>
          <cell r="R7550">
            <v>83976.04</v>
          </cell>
          <cell r="S7550">
            <v>0</v>
          </cell>
          <cell r="T7550">
            <v>20</v>
          </cell>
          <cell r="U7550">
            <v>0</v>
          </cell>
          <cell r="V7550">
            <v>20</v>
          </cell>
          <cell r="W7550">
            <v>0</v>
          </cell>
          <cell r="X7550">
            <v>0</v>
          </cell>
        </row>
        <row r="7551">
          <cell r="A7551" t="str">
            <v>2001900</v>
          </cell>
          <cell r="B7551">
            <v>1</v>
          </cell>
          <cell r="C7551" t="str">
            <v>Security Grille to Auto Entry Door</v>
          </cell>
          <cell r="D7551" t="str">
            <v>14</v>
          </cell>
          <cell r="E7551" t="str">
            <v>BASSEC</v>
          </cell>
          <cell r="F7551" t="str">
            <v>BAS</v>
          </cell>
          <cell r="G7551">
            <v>39082</v>
          </cell>
          <cell r="H7551" t="str">
            <v>Active</v>
          </cell>
          <cell r="I7551">
            <v>1</v>
          </cell>
          <cell r="J7551">
            <v>39349</v>
          </cell>
          <cell r="K7551" t="str">
            <v>I</v>
          </cell>
          <cell r="L7551" t="str">
            <v>WA</v>
          </cell>
          <cell r="M7551" t="str">
            <v>0007</v>
          </cell>
          <cell r="N7551">
            <v>2120.7600000000002</v>
          </cell>
          <cell r="O7551">
            <v>0</v>
          </cell>
          <cell r="P7551">
            <v>0</v>
          </cell>
          <cell r="Q7551">
            <v>0</v>
          </cell>
          <cell r="R7551">
            <v>2120.7600000000002</v>
          </cell>
          <cell r="S7551">
            <v>0</v>
          </cell>
          <cell r="T7551">
            <v>25</v>
          </cell>
          <cell r="U7551">
            <v>0</v>
          </cell>
          <cell r="V7551">
            <v>25</v>
          </cell>
          <cell r="W7551">
            <v>0</v>
          </cell>
          <cell r="X7551">
            <v>0</v>
          </cell>
        </row>
        <row r="7552">
          <cell r="A7552" t="str">
            <v>2002000</v>
          </cell>
          <cell r="B7552">
            <v>1</v>
          </cell>
          <cell r="C7552" t="str">
            <v>Break Glass Fire Alarm Point</v>
          </cell>
          <cell r="D7552" t="str">
            <v>14</v>
          </cell>
          <cell r="E7552" t="str">
            <v>BASALA</v>
          </cell>
          <cell r="F7552" t="str">
            <v>BAS</v>
          </cell>
          <cell r="G7552">
            <v>39082</v>
          </cell>
          <cell r="H7552" t="str">
            <v>Active</v>
          </cell>
          <cell r="I7552">
            <v>2</v>
          </cell>
          <cell r="J7552">
            <v>39349</v>
          </cell>
          <cell r="K7552" t="str">
            <v>I</v>
          </cell>
          <cell r="L7552" t="str">
            <v>WA</v>
          </cell>
          <cell r="M7552" t="str">
            <v>0007</v>
          </cell>
          <cell r="N7552">
            <v>746.5</v>
          </cell>
          <cell r="O7552">
            <v>0</v>
          </cell>
          <cell r="P7552">
            <v>0</v>
          </cell>
          <cell r="Q7552">
            <v>0</v>
          </cell>
          <cell r="R7552">
            <v>746.5</v>
          </cell>
          <cell r="S7552">
            <v>0</v>
          </cell>
          <cell r="T7552">
            <v>25</v>
          </cell>
          <cell r="U7552">
            <v>0</v>
          </cell>
          <cell r="V7552">
            <v>25</v>
          </cell>
          <cell r="W7552">
            <v>0</v>
          </cell>
          <cell r="X7552">
            <v>0</v>
          </cell>
        </row>
        <row r="7553">
          <cell r="A7553" t="str">
            <v>2002100</v>
          </cell>
          <cell r="B7553">
            <v>1</v>
          </cell>
          <cell r="C7553" t="str">
            <v>Digital Door Lock</v>
          </cell>
          <cell r="D7553" t="str">
            <v>14</v>
          </cell>
          <cell r="E7553" t="str">
            <v>BASSEC</v>
          </cell>
          <cell r="F7553" t="str">
            <v>BAS</v>
          </cell>
          <cell r="G7553">
            <v>39082</v>
          </cell>
          <cell r="H7553" t="str">
            <v>Active</v>
          </cell>
          <cell r="I7553">
            <v>4</v>
          </cell>
          <cell r="J7553">
            <v>39349</v>
          </cell>
          <cell r="K7553" t="str">
            <v>I</v>
          </cell>
          <cell r="L7553" t="str">
            <v>WA</v>
          </cell>
          <cell r="M7553" t="str">
            <v>0007</v>
          </cell>
          <cell r="N7553">
            <v>1865.79</v>
          </cell>
          <cell r="O7553">
            <v>0</v>
          </cell>
          <cell r="P7553">
            <v>0</v>
          </cell>
          <cell r="Q7553">
            <v>0</v>
          </cell>
          <cell r="R7553">
            <v>1865.79</v>
          </cell>
          <cell r="S7553">
            <v>0</v>
          </cell>
          <cell r="T7553">
            <v>25</v>
          </cell>
          <cell r="U7553">
            <v>0</v>
          </cell>
          <cell r="V7553">
            <v>25</v>
          </cell>
          <cell r="W7553">
            <v>0</v>
          </cell>
          <cell r="X7553">
            <v>0</v>
          </cell>
        </row>
        <row r="7554">
          <cell r="A7554" t="str">
            <v>2002200</v>
          </cell>
          <cell r="B7554">
            <v>1</v>
          </cell>
          <cell r="C7554" t="str">
            <v>Door Closer</v>
          </cell>
          <cell r="D7554" t="str">
            <v>14</v>
          </cell>
          <cell r="E7554" t="str">
            <v>BASADR</v>
          </cell>
          <cell r="F7554" t="str">
            <v>BAS</v>
          </cell>
          <cell r="G7554">
            <v>39082</v>
          </cell>
          <cell r="H7554" t="str">
            <v>Active</v>
          </cell>
          <cell r="I7554">
            <v>8</v>
          </cell>
          <cell r="J7554">
            <v>39349</v>
          </cell>
          <cell r="K7554" t="str">
            <v>I</v>
          </cell>
          <cell r="L7554" t="str">
            <v>WA</v>
          </cell>
          <cell r="M7554" t="str">
            <v>0007</v>
          </cell>
          <cell r="N7554">
            <v>3732.49</v>
          </cell>
          <cell r="O7554">
            <v>0</v>
          </cell>
          <cell r="P7554">
            <v>0</v>
          </cell>
          <cell r="Q7554">
            <v>0</v>
          </cell>
          <cell r="R7554">
            <v>3732.49</v>
          </cell>
          <cell r="S7554">
            <v>0</v>
          </cell>
          <cell r="T7554">
            <v>25</v>
          </cell>
          <cell r="U7554">
            <v>0</v>
          </cell>
          <cell r="V7554">
            <v>25</v>
          </cell>
          <cell r="W7554">
            <v>0</v>
          </cell>
          <cell r="X7554">
            <v>0</v>
          </cell>
        </row>
        <row r="7555">
          <cell r="A7555" t="str">
            <v>2002300</v>
          </cell>
          <cell r="B7555">
            <v>1</v>
          </cell>
          <cell r="C7555" t="str">
            <v>Exit Sign &amp; Wiring</v>
          </cell>
          <cell r="D7555" t="str">
            <v>14</v>
          </cell>
          <cell r="E7555" t="str">
            <v>BASSIG</v>
          </cell>
          <cell r="F7555" t="str">
            <v>BAS</v>
          </cell>
          <cell r="G7555">
            <v>39082</v>
          </cell>
          <cell r="H7555" t="str">
            <v>Active</v>
          </cell>
          <cell r="I7555">
            <v>3</v>
          </cell>
          <cell r="J7555">
            <v>39349</v>
          </cell>
          <cell r="K7555" t="str">
            <v>I</v>
          </cell>
          <cell r="L7555" t="str">
            <v>WA</v>
          </cell>
          <cell r="M7555" t="str">
            <v>0007</v>
          </cell>
          <cell r="N7555">
            <v>1259.43</v>
          </cell>
          <cell r="O7555">
            <v>0</v>
          </cell>
          <cell r="P7555">
            <v>0</v>
          </cell>
          <cell r="Q7555">
            <v>0</v>
          </cell>
          <cell r="R7555">
            <v>1259.43</v>
          </cell>
          <cell r="S7555">
            <v>0</v>
          </cell>
          <cell r="T7555">
            <v>20</v>
          </cell>
          <cell r="U7555">
            <v>0</v>
          </cell>
          <cell r="V7555">
            <v>20</v>
          </cell>
          <cell r="W7555">
            <v>0</v>
          </cell>
          <cell r="X7555">
            <v>0</v>
          </cell>
        </row>
        <row r="7556">
          <cell r="A7556" t="str">
            <v>2002400</v>
          </cell>
          <cell r="B7556">
            <v>1</v>
          </cell>
          <cell r="C7556" t="str">
            <v>Electric Light Fitting - Emergency</v>
          </cell>
          <cell r="D7556" t="str">
            <v>14</v>
          </cell>
          <cell r="E7556" t="str">
            <v>BASLIG</v>
          </cell>
          <cell r="F7556" t="str">
            <v>BAS</v>
          </cell>
          <cell r="G7556">
            <v>39082</v>
          </cell>
          <cell r="H7556" t="str">
            <v>Active</v>
          </cell>
          <cell r="I7556">
            <v>12</v>
          </cell>
          <cell r="J7556">
            <v>39349</v>
          </cell>
          <cell r="K7556" t="str">
            <v>I</v>
          </cell>
          <cell r="L7556" t="str">
            <v>WA</v>
          </cell>
          <cell r="M7556" t="str">
            <v>0007</v>
          </cell>
          <cell r="N7556">
            <v>4478.99</v>
          </cell>
          <cell r="O7556">
            <v>0</v>
          </cell>
          <cell r="P7556">
            <v>0</v>
          </cell>
          <cell r="Q7556">
            <v>0</v>
          </cell>
          <cell r="R7556">
            <v>4478.99</v>
          </cell>
          <cell r="S7556">
            <v>0</v>
          </cell>
          <cell r="T7556">
            <v>20</v>
          </cell>
          <cell r="U7556">
            <v>0</v>
          </cell>
          <cell r="V7556">
            <v>20</v>
          </cell>
          <cell r="W7556">
            <v>0</v>
          </cell>
          <cell r="X7556">
            <v>0</v>
          </cell>
        </row>
        <row r="7557">
          <cell r="A7557" t="str">
            <v>2002500</v>
          </cell>
          <cell r="B7557">
            <v>1</v>
          </cell>
          <cell r="C7557" t="str">
            <v>Electric Light Fitting</v>
          </cell>
          <cell r="D7557" t="str">
            <v>14</v>
          </cell>
          <cell r="E7557" t="str">
            <v>BASLIG</v>
          </cell>
          <cell r="F7557" t="str">
            <v>BAS</v>
          </cell>
          <cell r="G7557">
            <v>39082</v>
          </cell>
          <cell r="H7557" t="str">
            <v>Active</v>
          </cell>
          <cell r="I7557">
            <v>3</v>
          </cell>
          <cell r="J7557">
            <v>39349</v>
          </cell>
          <cell r="K7557" t="str">
            <v>I</v>
          </cell>
          <cell r="L7557" t="str">
            <v>WA</v>
          </cell>
          <cell r="M7557" t="str">
            <v>0007</v>
          </cell>
          <cell r="N7557">
            <v>321.5</v>
          </cell>
          <cell r="O7557">
            <v>0</v>
          </cell>
          <cell r="P7557">
            <v>0</v>
          </cell>
          <cell r="Q7557">
            <v>0</v>
          </cell>
          <cell r="R7557">
            <v>321.5</v>
          </cell>
          <cell r="S7557">
            <v>0</v>
          </cell>
          <cell r="T7557">
            <v>20</v>
          </cell>
          <cell r="U7557">
            <v>0</v>
          </cell>
          <cell r="V7557">
            <v>20</v>
          </cell>
          <cell r="W7557">
            <v>0</v>
          </cell>
          <cell r="X7557">
            <v>0</v>
          </cell>
        </row>
        <row r="7558">
          <cell r="A7558" t="str">
            <v>2002600</v>
          </cell>
          <cell r="B7558">
            <v>1</v>
          </cell>
          <cell r="C7558" t="str">
            <v>Electric Light Fitting - Warehouse</v>
          </cell>
          <cell r="D7558" t="str">
            <v>14</v>
          </cell>
          <cell r="E7558" t="str">
            <v>BASLIG</v>
          </cell>
          <cell r="F7558" t="str">
            <v>BAS</v>
          </cell>
          <cell r="G7558">
            <v>39082</v>
          </cell>
          <cell r="H7558" t="str">
            <v>Active</v>
          </cell>
          <cell r="I7558">
            <v>42</v>
          </cell>
          <cell r="J7558">
            <v>39349</v>
          </cell>
          <cell r="K7558" t="str">
            <v>I</v>
          </cell>
          <cell r="L7558" t="str">
            <v>WA</v>
          </cell>
          <cell r="M7558" t="str">
            <v>0007</v>
          </cell>
          <cell r="N7558">
            <v>35269.53</v>
          </cell>
          <cell r="O7558">
            <v>0</v>
          </cell>
          <cell r="P7558">
            <v>0</v>
          </cell>
          <cell r="Q7558">
            <v>0</v>
          </cell>
          <cell r="R7558">
            <v>35269.53</v>
          </cell>
          <cell r="S7558">
            <v>0</v>
          </cell>
          <cell r="T7558">
            <v>20</v>
          </cell>
          <cell r="U7558">
            <v>0</v>
          </cell>
          <cell r="V7558">
            <v>20</v>
          </cell>
          <cell r="W7558">
            <v>0</v>
          </cell>
          <cell r="X7558">
            <v>0</v>
          </cell>
        </row>
        <row r="7559">
          <cell r="A7559" t="str">
            <v>2002700</v>
          </cell>
          <cell r="B7559">
            <v>1</v>
          </cell>
          <cell r="C7559" t="str">
            <v>Electric Light Fitting</v>
          </cell>
          <cell r="D7559" t="str">
            <v>14</v>
          </cell>
          <cell r="E7559" t="str">
            <v>BASLIG</v>
          </cell>
          <cell r="F7559" t="str">
            <v>BAS</v>
          </cell>
          <cell r="G7559">
            <v>39082</v>
          </cell>
          <cell r="H7559" t="str">
            <v>Active</v>
          </cell>
          <cell r="I7559">
            <v>3</v>
          </cell>
          <cell r="J7559">
            <v>39349</v>
          </cell>
          <cell r="K7559" t="str">
            <v>I</v>
          </cell>
          <cell r="L7559" t="str">
            <v>WA</v>
          </cell>
          <cell r="M7559" t="str">
            <v>0007</v>
          </cell>
          <cell r="N7559">
            <v>1539.71</v>
          </cell>
          <cell r="O7559">
            <v>0</v>
          </cell>
          <cell r="P7559">
            <v>0</v>
          </cell>
          <cell r="Q7559">
            <v>0</v>
          </cell>
          <cell r="R7559">
            <v>1539.71</v>
          </cell>
          <cell r="S7559">
            <v>0</v>
          </cell>
          <cell r="T7559">
            <v>20</v>
          </cell>
          <cell r="U7559">
            <v>0</v>
          </cell>
          <cell r="V7559">
            <v>20</v>
          </cell>
          <cell r="W7559">
            <v>0</v>
          </cell>
          <cell r="X7559">
            <v>0</v>
          </cell>
        </row>
        <row r="7560">
          <cell r="A7560" t="str">
            <v>2002800</v>
          </cell>
          <cell r="B7560">
            <v>1</v>
          </cell>
          <cell r="C7560" t="str">
            <v>Crash Bollard (External)</v>
          </cell>
          <cell r="D7560" t="str">
            <v>14</v>
          </cell>
          <cell r="E7560" t="str">
            <v>CVLSUN</v>
          </cell>
          <cell r="F7560" t="str">
            <v>CVL</v>
          </cell>
          <cell r="G7560">
            <v>39082</v>
          </cell>
          <cell r="H7560" t="str">
            <v>Active</v>
          </cell>
          <cell r="I7560">
            <v>8</v>
          </cell>
          <cell r="J7560">
            <v>39349</v>
          </cell>
          <cell r="K7560" t="str">
            <v>I</v>
          </cell>
          <cell r="L7560" t="str">
            <v>WA</v>
          </cell>
          <cell r="M7560" t="str">
            <v>0007</v>
          </cell>
          <cell r="N7560">
            <v>0</v>
          </cell>
          <cell r="O7560">
            <v>0</v>
          </cell>
          <cell r="P7560">
            <v>0</v>
          </cell>
          <cell r="Q7560">
            <v>0</v>
          </cell>
          <cell r="R7560">
            <v>0</v>
          </cell>
          <cell r="S7560">
            <v>0</v>
          </cell>
          <cell r="T7560">
            <v>20</v>
          </cell>
          <cell r="U7560">
            <v>0</v>
          </cell>
          <cell r="V7560">
            <v>20</v>
          </cell>
          <cell r="W7560">
            <v>0</v>
          </cell>
          <cell r="X7560">
            <v>0</v>
          </cell>
        </row>
        <row r="7561">
          <cell r="A7561" t="str">
            <v>2002900</v>
          </cell>
          <cell r="B7561">
            <v>1</v>
          </cell>
          <cell r="C7561" t="str">
            <v>Fitted Carpet in Sq m</v>
          </cell>
          <cell r="D7561" t="str">
            <v>14</v>
          </cell>
          <cell r="E7561" t="str">
            <v>BASFLO</v>
          </cell>
          <cell r="F7561" t="str">
            <v>BAS</v>
          </cell>
          <cell r="G7561">
            <v>39082</v>
          </cell>
          <cell r="H7561" t="str">
            <v>Active</v>
          </cell>
          <cell r="I7561">
            <v>6</v>
          </cell>
          <cell r="J7561">
            <v>39349</v>
          </cell>
          <cell r="K7561" t="str">
            <v>I</v>
          </cell>
          <cell r="L7561" t="str">
            <v>WA</v>
          </cell>
          <cell r="M7561" t="str">
            <v>0007</v>
          </cell>
          <cell r="N7561">
            <v>392.02</v>
          </cell>
          <cell r="O7561">
            <v>0</v>
          </cell>
          <cell r="P7561">
            <v>0</v>
          </cell>
          <cell r="Q7561">
            <v>0</v>
          </cell>
          <cell r="R7561">
            <v>392.02</v>
          </cell>
          <cell r="S7561">
            <v>0</v>
          </cell>
          <cell r="T7561">
            <v>5</v>
          </cell>
          <cell r="U7561">
            <v>0</v>
          </cell>
          <cell r="V7561">
            <v>5</v>
          </cell>
          <cell r="W7561">
            <v>0</v>
          </cell>
          <cell r="X7561">
            <v>0</v>
          </cell>
        </row>
        <row r="7562">
          <cell r="A7562" t="str">
            <v>2003000</v>
          </cell>
          <cell r="B7562">
            <v>1</v>
          </cell>
          <cell r="C7562" t="str">
            <v>Flourescent Ligh Fitting</v>
          </cell>
          <cell r="D7562" t="str">
            <v>14</v>
          </cell>
          <cell r="E7562" t="str">
            <v>BASLIG</v>
          </cell>
          <cell r="F7562" t="str">
            <v>BAS</v>
          </cell>
          <cell r="G7562">
            <v>39082</v>
          </cell>
          <cell r="H7562" t="str">
            <v>Active</v>
          </cell>
          <cell r="I7562">
            <v>4</v>
          </cell>
          <cell r="J7562">
            <v>39349</v>
          </cell>
          <cell r="K7562" t="str">
            <v>I</v>
          </cell>
          <cell r="L7562" t="str">
            <v>WA</v>
          </cell>
          <cell r="M7562" t="str">
            <v>0007</v>
          </cell>
          <cell r="N7562">
            <v>1026.78</v>
          </cell>
          <cell r="O7562">
            <v>0</v>
          </cell>
          <cell r="P7562">
            <v>0</v>
          </cell>
          <cell r="Q7562">
            <v>0</v>
          </cell>
          <cell r="R7562">
            <v>1026.78</v>
          </cell>
          <cell r="S7562">
            <v>0</v>
          </cell>
          <cell r="T7562">
            <v>20</v>
          </cell>
          <cell r="U7562">
            <v>0</v>
          </cell>
          <cell r="V7562">
            <v>20</v>
          </cell>
          <cell r="W7562">
            <v>0</v>
          </cell>
          <cell r="X7562">
            <v>0</v>
          </cell>
        </row>
        <row r="7563">
          <cell r="A7563" t="str">
            <v>2003100</v>
          </cell>
          <cell r="B7563">
            <v>1</v>
          </cell>
          <cell r="C7563" t="str">
            <v>Fourescent Light Fitting</v>
          </cell>
          <cell r="D7563" t="str">
            <v>14</v>
          </cell>
          <cell r="E7563" t="str">
            <v>BASLIG</v>
          </cell>
          <cell r="F7563" t="str">
            <v>BAS</v>
          </cell>
          <cell r="G7563">
            <v>39082</v>
          </cell>
          <cell r="H7563" t="str">
            <v>Active</v>
          </cell>
          <cell r="I7563">
            <v>2</v>
          </cell>
          <cell r="J7563">
            <v>39349</v>
          </cell>
          <cell r="K7563" t="str">
            <v>I</v>
          </cell>
          <cell r="L7563" t="str">
            <v>WA</v>
          </cell>
          <cell r="M7563" t="str">
            <v>0007</v>
          </cell>
          <cell r="N7563">
            <v>289.44</v>
          </cell>
          <cell r="O7563">
            <v>0</v>
          </cell>
          <cell r="P7563">
            <v>0</v>
          </cell>
          <cell r="Q7563">
            <v>0</v>
          </cell>
          <cell r="R7563">
            <v>289.44</v>
          </cell>
          <cell r="S7563">
            <v>0</v>
          </cell>
          <cell r="T7563">
            <v>20</v>
          </cell>
          <cell r="U7563">
            <v>0</v>
          </cell>
          <cell r="V7563">
            <v>20</v>
          </cell>
          <cell r="W7563">
            <v>0</v>
          </cell>
          <cell r="X7563">
            <v>0</v>
          </cell>
        </row>
        <row r="7564">
          <cell r="A7564" t="str">
            <v>2003200</v>
          </cell>
          <cell r="B7564">
            <v>1</v>
          </cell>
          <cell r="C7564" t="str">
            <v>Heat Detector &amp; Wiring</v>
          </cell>
          <cell r="D7564" t="str">
            <v>14</v>
          </cell>
          <cell r="E7564" t="str">
            <v>BASALA</v>
          </cell>
          <cell r="F7564" t="str">
            <v>BAS</v>
          </cell>
          <cell r="G7564">
            <v>39082</v>
          </cell>
          <cell r="H7564" t="str">
            <v>Active</v>
          </cell>
          <cell r="I7564">
            <v>10</v>
          </cell>
          <cell r="J7564">
            <v>39349</v>
          </cell>
          <cell r="K7564" t="str">
            <v>I</v>
          </cell>
          <cell r="L7564" t="str">
            <v>WA</v>
          </cell>
          <cell r="M7564" t="str">
            <v>0007</v>
          </cell>
          <cell r="N7564">
            <v>1166</v>
          </cell>
          <cell r="O7564">
            <v>0</v>
          </cell>
          <cell r="P7564">
            <v>0</v>
          </cell>
          <cell r="Q7564">
            <v>0</v>
          </cell>
          <cell r="R7564">
            <v>1166</v>
          </cell>
          <cell r="S7564">
            <v>0</v>
          </cell>
          <cell r="T7564">
            <v>25</v>
          </cell>
          <cell r="U7564">
            <v>0</v>
          </cell>
          <cell r="V7564">
            <v>25</v>
          </cell>
          <cell r="W7564">
            <v>0</v>
          </cell>
          <cell r="X7564">
            <v>0</v>
          </cell>
        </row>
        <row r="7565">
          <cell r="A7565" t="str">
            <v>2003300</v>
          </cell>
          <cell r="B7565">
            <v>1</v>
          </cell>
          <cell r="C7565" t="str">
            <v>Internal Division Walling (To Offices)</v>
          </cell>
          <cell r="D7565" t="str">
            <v>14</v>
          </cell>
          <cell r="E7565" t="str">
            <v>BASPAR</v>
          </cell>
          <cell r="F7565" t="str">
            <v>BAS</v>
          </cell>
          <cell r="G7565">
            <v>39082</v>
          </cell>
          <cell r="H7565" t="str">
            <v>Active</v>
          </cell>
          <cell r="I7565">
            <v>25</v>
          </cell>
          <cell r="J7565">
            <v>39349</v>
          </cell>
          <cell r="K7565" t="str">
            <v>I</v>
          </cell>
          <cell r="L7565" t="str">
            <v>WA</v>
          </cell>
          <cell r="M7565" t="str">
            <v>0007</v>
          </cell>
          <cell r="N7565">
            <v>27992.32</v>
          </cell>
          <cell r="O7565">
            <v>0</v>
          </cell>
          <cell r="P7565">
            <v>0</v>
          </cell>
          <cell r="Q7565">
            <v>0</v>
          </cell>
          <cell r="R7565">
            <v>27992.32</v>
          </cell>
          <cell r="S7565">
            <v>0</v>
          </cell>
          <cell r="T7565">
            <v>20</v>
          </cell>
          <cell r="U7565">
            <v>0</v>
          </cell>
          <cell r="V7565">
            <v>20</v>
          </cell>
          <cell r="W7565">
            <v>0</v>
          </cell>
          <cell r="X7565">
            <v>0</v>
          </cell>
        </row>
        <row r="7566">
          <cell r="A7566" t="str">
            <v>2003400</v>
          </cell>
          <cell r="B7566">
            <v>1</v>
          </cell>
          <cell r="C7566" t="str">
            <v>Internal Division Walling (to Store)</v>
          </cell>
          <cell r="D7566" t="str">
            <v>14</v>
          </cell>
          <cell r="E7566" t="str">
            <v>BASPAR</v>
          </cell>
          <cell r="F7566" t="str">
            <v>BAS</v>
          </cell>
          <cell r="G7566">
            <v>39082</v>
          </cell>
          <cell r="H7566" t="str">
            <v>Active</v>
          </cell>
          <cell r="I7566">
            <v>30</v>
          </cell>
          <cell r="J7566">
            <v>39349</v>
          </cell>
          <cell r="K7566" t="str">
            <v>I</v>
          </cell>
          <cell r="L7566" t="str">
            <v>WA</v>
          </cell>
          <cell r="M7566" t="str">
            <v>0007</v>
          </cell>
          <cell r="N7566">
            <v>32322.6</v>
          </cell>
          <cell r="O7566">
            <v>0</v>
          </cell>
          <cell r="P7566">
            <v>0</v>
          </cell>
          <cell r="Q7566">
            <v>0</v>
          </cell>
          <cell r="R7566">
            <v>32322.6</v>
          </cell>
          <cell r="S7566">
            <v>0</v>
          </cell>
          <cell r="T7566">
            <v>20</v>
          </cell>
          <cell r="U7566">
            <v>0</v>
          </cell>
          <cell r="V7566">
            <v>20</v>
          </cell>
          <cell r="W7566">
            <v>0</v>
          </cell>
          <cell r="X7566">
            <v>0</v>
          </cell>
        </row>
        <row r="7567">
          <cell r="A7567" t="str">
            <v>2003500</v>
          </cell>
          <cell r="B7567">
            <v>1</v>
          </cell>
          <cell r="C7567" t="str">
            <v>Divn Walling (to Tenancies on Eith Side)</v>
          </cell>
          <cell r="D7567" t="str">
            <v>14</v>
          </cell>
          <cell r="E7567" t="str">
            <v>BASPAR</v>
          </cell>
          <cell r="F7567" t="str">
            <v>BAS</v>
          </cell>
          <cell r="G7567">
            <v>39082</v>
          </cell>
          <cell r="H7567" t="str">
            <v>Active</v>
          </cell>
          <cell r="I7567">
            <v>42</v>
          </cell>
          <cell r="J7567">
            <v>39349</v>
          </cell>
          <cell r="K7567" t="str">
            <v>I</v>
          </cell>
          <cell r="L7567" t="str">
            <v>WA</v>
          </cell>
          <cell r="M7567" t="str">
            <v>0007</v>
          </cell>
          <cell r="N7567">
            <v>56563.88</v>
          </cell>
          <cell r="O7567">
            <v>0</v>
          </cell>
          <cell r="P7567">
            <v>0</v>
          </cell>
          <cell r="Q7567">
            <v>0</v>
          </cell>
          <cell r="R7567">
            <v>56563.88</v>
          </cell>
          <cell r="S7567">
            <v>0</v>
          </cell>
          <cell r="T7567">
            <v>20</v>
          </cell>
          <cell r="U7567">
            <v>0</v>
          </cell>
          <cell r="V7567">
            <v>20</v>
          </cell>
          <cell r="W7567">
            <v>0</v>
          </cell>
          <cell r="X7567">
            <v>0</v>
          </cell>
        </row>
        <row r="7568">
          <cell r="A7568" t="str">
            <v>2003600</v>
          </cell>
          <cell r="B7568">
            <v>1</v>
          </cell>
          <cell r="C7568" t="str">
            <v>Sink Bench Unit with Cupboards</v>
          </cell>
          <cell r="D7568" t="str">
            <v>14</v>
          </cell>
          <cell r="E7568" t="str">
            <v>FIXOTH</v>
          </cell>
          <cell r="F7568" t="str">
            <v>FIX</v>
          </cell>
          <cell r="G7568">
            <v>39082</v>
          </cell>
          <cell r="H7568" t="str">
            <v>Active</v>
          </cell>
          <cell r="I7568">
            <v>1</v>
          </cell>
          <cell r="J7568">
            <v>39349</v>
          </cell>
          <cell r="K7568" t="str">
            <v>I</v>
          </cell>
          <cell r="L7568" t="str">
            <v>WA</v>
          </cell>
          <cell r="M7568" t="str">
            <v>0007</v>
          </cell>
          <cell r="N7568">
            <v>1648.09</v>
          </cell>
          <cell r="O7568">
            <v>0</v>
          </cell>
          <cell r="P7568">
            <v>0</v>
          </cell>
          <cell r="Q7568">
            <v>0</v>
          </cell>
          <cell r="R7568">
            <v>1648.09</v>
          </cell>
          <cell r="S7568">
            <v>0</v>
          </cell>
          <cell r="T7568">
            <v>5</v>
          </cell>
          <cell r="U7568">
            <v>0</v>
          </cell>
          <cell r="V7568">
            <v>5</v>
          </cell>
          <cell r="W7568">
            <v>0</v>
          </cell>
          <cell r="X7568">
            <v>0</v>
          </cell>
        </row>
        <row r="7569">
          <cell r="A7569" t="str">
            <v>2003700</v>
          </cell>
          <cell r="B7569">
            <v>1</v>
          </cell>
          <cell r="C7569" t="str">
            <v>Sink Unit &amp; Fittings</v>
          </cell>
          <cell r="D7569" t="str">
            <v>14</v>
          </cell>
          <cell r="E7569" t="str">
            <v>BASPLM</v>
          </cell>
          <cell r="F7569" t="str">
            <v>BAS</v>
          </cell>
          <cell r="G7569">
            <v>39082</v>
          </cell>
          <cell r="H7569" t="str">
            <v>Active</v>
          </cell>
          <cell r="I7569">
            <v>2</v>
          </cell>
          <cell r="J7569">
            <v>39349</v>
          </cell>
          <cell r="K7569" t="str">
            <v>I</v>
          </cell>
          <cell r="L7569" t="str">
            <v>WA</v>
          </cell>
          <cell r="M7569" t="str">
            <v>0007</v>
          </cell>
          <cell r="N7569">
            <v>988.02</v>
          </cell>
          <cell r="O7569">
            <v>0</v>
          </cell>
          <cell r="P7569">
            <v>0</v>
          </cell>
          <cell r="Q7569">
            <v>0</v>
          </cell>
          <cell r="R7569">
            <v>988.02</v>
          </cell>
          <cell r="S7569">
            <v>0</v>
          </cell>
          <cell r="T7569">
            <v>25</v>
          </cell>
          <cell r="U7569">
            <v>0</v>
          </cell>
          <cell r="V7569">
            <v>25</v>
          </cell>
          <cell r="W7569">
            <v>0</v>
          </cell>
          <cell r="X7569">
            <v>0</v>
          </cell>
        </row>
        <row r="7570">
          <cell r="A7570" t="str">
            <v>2003800</v>
          </cell>
          <cell r="B7570">
            <v>1</v>
          </cell>
          <cell r="C7570" t="str">
            <v>Specialised Floor Coating to Tenancy</v>
          </cell>
          <cell r="D7570" t="str">
            <v>14</v>
          </cell>
          <cell r="E7570" t="str">
            <v>BASFLO</v>
          </cell>
          <cell r="F7570" t="str">
            <v>BAS</v>
          </cell>
          <cell r="G7570">
            <v>39082</v>
          </cell>
          <cell r="H7570" t="str">
            <v>Active</v>
          </cell>
          <cell r="I7570">
            <v>1</v>
          </cell>
          <cell r="J7570">
            <v>39349</v>
          </cell>
          <cell r="K7570" t="str">
            <v>I</v>
          </cell>
          <cell r="L7570" t="str">
            <v>WA</v>
          </cell>
          <cell r="M7570" t="str">
            <v>0007</v>
          </cell>
          <cell r="N7570">
            <v>21548.69</v>
          </cell>
          <cell r="O7570">
            <v>0</v>
          </cell>
          <cell r="P7570">
            <v>0</v>
          </cell>
          <cell r="Q7570">
            <v>0</v>
          </cell>
          <cell r="R7570">
            <v>21548.69</v>
          </cell>
          <cell r="S7570">
            <v>0</v>
          </cell>
          <cell r="T7570">
            <v>5</v>
          </cell>
          <cell r="U7570">
            <v>0</v>
          </cell>
          <cell r="V7570">
            <v>5</v>
          </cell>
          <cell r="W7570">
            <v>0</v>
          </cell>
          <cell r="X7570">
            <v>0</v>
          </cell>
        </row>
        <row r="7571">
          <cell r="A7571" t="str">
            <v>2003900</v>
          </cell>
          <cell r="B7571">
            <v>1</v>
          </cell>
          <cell r="C7571" t="str">
            <v>Vinyl Floor Covering in Square Metres</v>
          </cell>
          <cell r="D7571" t="str">
            <v>14</v>
          </cell>
          <cell r="E7571" t="str">
            <v>BASFLO</v>
          </cell>
          <cell r="F7571" t="str">
            <v>BAS</v>
          </cell>
          <cell r="G7571">
            <v>39082</v>
          </cell>
          <cell r="H7571" t="str">
            <v>Active</v>
          </cell>
          <cell r="I7571">
            <v>38</v>
          </cell>
          <cell r="J7571">
            <v>39349</v>
          </cell>
          <cell r="K7571" t="str">
            <v>I</v>
          </cell>
          <cell r="L7571" t="str">
            <v>WA</v>
          </cell>
          <cell r="M7571" t="str">
            <v>0007</v>
          </cell>
          <cell r="N7571">
            <v>2217.54</v>
          </cell>
          <cell r="O7571">
            <v>0</v>
          </cell>
          <cell r="P7571">
            <v>0</v>
          </cell>
          <cell r="Q7571">
            <v>0</v>
          </cell>
          <cell r="R7571">
            <v>2217.54</v>
          </cell>
          <cell r="S7571">
            <v>0</v>
          </cell>
          <cell r="T7571">
            <v>5</v>
          </cell>
          <cell r="U7571">
            <v>0</v>
          </cell>
          <cell r="V7571">
            <v>5</v>
          </cell>
          <cell r="W7571">
            <v>0</v>
          </cell>
          <cell r="X7571">
            <v>0</v>
          </cell>
        </row>
        <row r="7572">
          <cell r="A7572" t="str">
            <v>2004000</v>
          </cell>
          <cell r="B7572">
            <v>1</v>
          </cell>
          <cell r="C7572" t="str">
            <v>Water Heater - Sink Type</v>
          </cell>
          <cell r="D7572" t="str">
            <v>14</v>
          </cell>
          <cell r="E7572" t="str">
            <v>BASPLM</v>
          </cell>
          <cell r="F7572" t="str">
            <v>BAS</v>
          </cell>
          <cell r="G7572">
            <v>39082</v>
          </cell>
          <cell r="H7572" t="str">
            <v>Active</v>
          </cell>
          <cell r="I7572">
            <v>1</v>
          </cell>
          <cell r="J7572">
            <v>39349</v>
          </cell>
          <cell r="K7572" t="str">
            <v>I</v>
          </cell>
          <cell r="L7572" t="str">
            <v>WA</v>
          </cell>
          <cell r="M7572" t="str">
            <v>0007</v>
          </cell>
          <cell r="N7572">
            <v>898.12</v>
          </cell>
          <cell r="O7572">
            <v>0</v>
          </cell>
          <cell r="P7572">
            <v>0</v>
          </cell>
          <cell r="Q7572">
            <v>0</v>
          </cell>
          <cell r="R7572">
            <v>898.12</v>
          </cell>
          <cell r="S7572">
            <v>0</v>
          </cell>
          <cell r="T7572">
            <v>25</v>
          </cell>
          <cell r="U7572">
            <v>0</v>
          </cell>
          <cell r="V7572">
            <v>25</v>
          </cell>
          <cell r="W7572">
            <v>0</v>
          </cell>
          <cell r="X7572">
            <v>0</v>
          </cell>
        </row>
        <row r="7573">
          <cell r="A7573" t="str">
            <v>2004100</v>
          </cell>
          <cell r="B7573">
            <v>1</v>
          </cell>
          <cell r="C7573" t="str">
            <v>WC Pedestal &amp; Fittings</v>
          </cell>
          <cell r="D7573" t="str">
            <v>14</v>
          </cell>
          <cell r="E7573" t="str">
            <v>BASPLM</v>
          </cell>
          <cell r="F7573" t="str">
            <v>BAS</v>
          </cell>
          <cell r="G7573">
            <v>39082</v>
          </cell>
          <cell r="H7573" t="str">
            <v>Active</v>
          </cell>
          <cell r="I7573">
            <v>2</v>
          </cell>
          <cell r="J7573">
            <v>39349</v>
          </cell>
          <cell r="K7573" t="str">
            <v>I</v>
          </cell>
          <cell r="L7573" t="str">
            <v>WA</v>
          </cell>
          <cell r="M7573" t="str">
            <v>0007</v>
          </cell>
          <cell r="N7573">
            <v>2693.48</v>
          </cell>
          <cell r="O7573">
            <v>0</v>
          </cell>
          <cell r="P7573">
            <v>0</v>
          </cell>
          <cell r="Q7573">
            <v>0</v>
          </cell>
          <cell r="R7573">
            <v>2693.48</v>
          </cell>
          <cell r="S7573">
            <v>0</v>
          </cell>
          <cell r="T7573">
            <v>25</v>
          </cell>
          <cell r="U7573">
            <v>0</v>
          </cell>
          <cell r="V7573">
            <v>25</v>
          </cell>
          <cell r="W7573">
            <v>0</v>
          </cell>
          <cell r="X7573">
            <v>0</v>
          </cell>
        </row>
        <row r="7574">
          <cell r="A7574" t="str">
            <v>2004200</v>
          </cell>
          <cell r="B7574">
            <v>1</v>
          </cell>
          <cell r="C7574" t="str">
            <v>Plumbing Reticulation (Set)</v>
          </cell>
          <cell r="D7574" t="str">
            <v>14</v>
          </cell>
          <cell r="E7574" t="str">
            <v>BASPLM</v>
          </cell>
          <cell r="F7574" t="str">
            <v>BAS</v>
          </cell>
          <cell r="G7574">
            <v>39082</v>
          </cell>
          <cell r="H7574" t="str">
            <v>Active</v>
          </cell>
          <cell r="I7574">
            <v>1</v>
          </cell>
          <cell r="J7574">
            <v>39349</v>
          </cell>
          <cell r="K7574" t="str">
            <v>I</v>
          </cell>
          <cell r="L7574" t="str">
            <v>WA</v>
          </cell>
          <cell r="M7574" t="str">
            <v>0007</v>
          </cell>
          <cell r="N7574">
            <v>8889.74</v>
          </cell>
          <cell r="O7574">
            <v>0</v>
          </cell>
          <cell r="P7574">
            <v>0</v>
          </cell>
          <cell r="Q7574">
            <v>0</v>
          </cell>
          <cell r="R7574">
            <v>8889.74</v>
          </cell>
          <cell r="S7574">
            <v>0</v>
          </cell>
          <cell r="T7574">
            <v>25</v>
          </cell>
          <cell r="U7574">
            <v>0</v>
          </cell>
          <cell r="V7574">
            <v>25</v>
          </cell>
          <cell r="W7574">
            <v>0</v>
          </cell>
          <cell r="X7574">
            <v>0</v>
          </cell>
        </row>
        <row r="7575">
          <cell r="A7575" t="str">
            <v>2004300</v>
          </cell>
          <cell r="B7575">
            <v>1</v>
          </cell>
          <cell r="C7575" t="str">
            <v>Electrical Reticulation (Set)</v>
          </cell>
          <cell r="D7575" t="str">
            <v>14</v>
          </cell>
          <cell r="E7575" t="str">
            <v>BASELC</v>
          </cell>
          <cell r="F7575" t="str">
            <v>BAS</v>
          </cell>
          <cell r="G7575">
            <v>39082</v>
          </cell>
          <cell r="H7575" t="str">
            <v>Active</v>
          </cell>
          <cell r="I7575">
            <v>1</v>
          </cell>
          <cell r="J7575">
            <v>39349</v>
          </cell>
          <cell r="K7575" t="str">
            <v>I</v>
          </cell>
          <cell r="L7575" t="str">
            <v>WA</v>
          </cell>
          <cell r="M7575" t="str">
            <v>0007</v>
          </cell>
          <cell r="N7575">
            <v>24446.57</v>
          </cell>
          <cell r="O7575">
            <v>0</v>
          </cell>
          <cell r="P7575">
            <v>0</v>
          </cell>
          <cell r="Q7575">
            <v>0</v>
          </cell>
          <cell r="R7575">
            <v>24446.57</v>
          </cell>
          <cell r="S7575">
            <v>0</v>
          </cell>
          <cell r="T7575">
            <v>25</v>
          </cell>
          <cell r="U7575">
            <v>0</v>
          </cell>
          <cell r="V7575">
            <v>25</v>
          </cell>
          <cell r="W7575">
            <v>0</v>
          </cell>
          <cell r="X7575">
            <v>0</v>
          </cell>
        </row>
        <row r="7576">
          <cell r="A7576" t="str">
            <v>2004400</v>
          </cell>
          <cell r="B7576">
            <v>1</v>
          </cell>
          <cell r="C7576" t="str">
            <v>Structural Additions</v>
          </cell>
          <cell r="D7576" t="str">
            <v>14</v>
          </cell>
          <cell r="E7576" t="str">
            <v>BUICOM</v>
          </cell>
          <cell r="F7576" t="str">
            <v>BUI</v>
          </cell>
          <cell r="G7576">
            <v>39082</v>
          </cell>
          <cell r="H7576" t="str">
            <v>Active</v>
          </cell>
          <cell r="I7576">
            <v>1</v>
          </cell>
          <cell r="J7576">
            <v>39349</v>
          </cell>
          <cell r="K7576" t="str">
            <v>I</v>
          </cell>
          <cell r="L7576" t="str">
            <v>WA</v>
          </cell>
          <cell r="M7576" t="str">
            <v>0007</v>
          </cell>
          <cell r="N7576">
            <v>123121.67</v>
          </cell>
          <cell r="O7576">
            <v>0</v>
          </cell>
          <cell r="P7576">
            <v>0</v>
          </cell>
          <cell r="Q7576">
            <v>0</v>
          </cell>
          <cell r="R7576">
            <v>123121.67</v>
          </cell>
          <cell r="S7576">
            <v>0</v>
          </cell>
          <cell r="T7576">
            <v>40</v>
          </cell>
          <cell r="U7576">
            <v>0</v>
          </cell>
          <cell r="V7576">
            <v>40</v>
          </cell>
          <cell r="W7576">
            <v>0</v>
          </cell>
          <cell r="X7576">
            <v>0</v>
          </cell>
        </row>
        <row r="7577">
          <cell r="A7577" t="str">
            <v>2004500</v>
          </cell>
          <cell r="B7577">
            <v>1</v>
          </cell>
          <cell r="C7577" t="str">
            <v>Air Conditioning Unit - Wall Mounted</v>
          </cell>
          <cell r="D7577" t="str">
            <v>11</v>
          </cell>
          <cell r="E7577" t="str">
            <v>BASAIR</v>
          </cell>
          <cell r="F7577" t="str">
            <v>BAS</v>
          </cell>
          <cell r="G7577">
            <v>38929</v>
          </cell>
          <cell r="H7577" t="str">
            <v>Active</v>
          </cell>
          <cell r="I7577">
            <v>1</v>
          </cell>
          <cell r="J7577">
            <v>39349</v>
          </cell>
          <cell r="K7577" t="str">
            <v>I</v>
          </cell>
          <cell r="L7577" t="str">
            <v>WA</v>
          </cell>
          <cell r="M7577" t="str">
            <v>0001</v>
          </cell>
          <cell r="N7577">
            <v>3142.09</v>
          </cell>
          <cell r="O7577">
            <v>0</v>
          </cell>
          <cell r="P7577">
            <v>0</v>
          </cell>
          <cell r="Q7577">
            <v>0</v>
          </cell>
          <cell r="R7577">
            <v>3142.09</v>
          </cell>
          <cell r="S7577">
            <v>0</v>
          </cell>
          <cell r="T7577">
            <v>20</v>
          </cell>
          <cell r="U7577">
            <v>0</v>
          </cell>
          <cell r="V7577">
            <v>20</v>
          </cell>
          <cell r="W7577">
            <v>0</v>
          </cell>
          <cell r="X7577">
            <v>0</v>
          </cell>
        </row>
        <row r="7578">
          <cell r="A7578" t="str">
            <v>2004600</v>
          </cell>
          <cell r="B7578">
            <v>1</v>
          </cell>
          <cell r="C7578" t="str">
            <v>Mechanical Services to Tenancy</v>
          </cell>
          <cell r="D7578" t="str">
            <v>11</v>
          </cell>
          <cell r="E7578" t="str">
            <v>BASSUN</v>
          </cell>
          <cell r="F7578" t="str">
            <v>BAS</v>
          </cell>
          <cell r="G7578">
            <v>38929</v>
          </cell>
          <cell r="H7578" t="str">
            <v>Active</v>
          </cell>
          <cell r="I7578">
            <v>1</v>
          </cell>
          <cell r="J7578">
            <v>39349</v>
          </cell>
          <cell r="K7578" t="str">
            <v>I</v>
          </cell>
          <cell r="L7578" t="str">
            <v>WA</v>
          </cell>
          <cell r="M7578" t="str">
            <v>0001</v>
          </cell>
          <cell r="N7578">
            <v>130187.62</v>
          </cell>
          <cell r="O7578">
            <v>0</v>
          </cell>
          <cell r="P7578">
            <v>0</v>
          </cell>
          <cell r="Q7578">
            <v>0</v>
          </cell>
          <cell r="R7578">
            <v>130187.62</v>
          </cell>
          <cell r="S7578">
            <v>0</v>
          </cell>
          <cell r="T7578">
            <v>20</v>
          </cell>
          <cell r="U7578">
            <v>0</v>
          </cell>
          <cell r="V7578">
            <v>20</v>
          </cell>
          <cell r="W7578">
            <v>0</v>
          </cell>
          <cell r="X7578">
            <v>0</v>
          </cell>
        </row>
        <row r="7579">
          <cell r="A7579" t="str">
            <v>2004700</v>
          </cell>
          <cell r="B7579">
            <v>1</v>
          </cell>
          <cell r="C7579" t="str">
            <v>Set of Auto Entry Doors</v>
          </cell>
          <cell r="D7579" t="str">
            <v>11</v>
          </cell>
          <cell r="E7579" t="str">
            <v>BASADR</v>
          </cell>
          <cell r="F7579" t="str">
            <v>BAS</v>
          </cell>
          <cell r="G7579">
            <v>38929</v>
          </cell>
          <cell r="H7579" t="str">
            <v>Active</v>
          </cell>
          <cell r="I7579">
            <v>1</v>
          </cell>
          <cell r="J7579">
            <v>39349</v>
          </cell>
          <cell r="K7579" t="str">
            <v>I</v>
          </cell>
          <cell r="L7579" t="str">
            <v>WA</v>
          </cell>
          <cell r="M7579" t="str">
            <v>0001</v>
          </cell>
          <cell r="N7579">
            <v>9876.67</v>
          </cell>
          <cell r="O7579">
            <v>0</v>
          </cell>
          <cell r="P7579">
            <v>0</v>
          </cell>
          <cell r="Q7579">
            <v>0</v>
          </cell>
          <cell r="R7579">
            <v>9876.67</v>
          </cell>
          <cell r="S7579">
            <v>0</v>
          </cell>
          <cell r="T7579">
            <v>25</v>
          </cell>
          <cell r="U7579">
            <v>0</v>
          </cell>
          <cell r="V7579">
            <v>25</v>
          </cell>
          <cell r="W7579">
            <v>0</v>
          </cell>
          <cell r="X7579">
            <v>0</v>
          </cell>
        </row>
        <row r="7580">
          <cell r="A7580" t="str">
            <v>2004800</v>
          </cell>
          <cell r="B7580">
            <v>1</v>
          </cell>
          <cell r="C7580" t="str">
            <v>Auto Roller Entry Door</v>
          </cell>
          <cell r="D7580" t="str">
            <v>11</v>
          </cell>
          <cell r="E7580" t="str">
            <v>BASADR</v>
          </cell>
          <cell r="F7580" t="str">
            <v>BAS</v>
          </cell>
          <cell r="G7580">
            <v>38929</v>
          </cell>
          <cell r="H7580" t="str">
            <v>Active</v>
          </cell>
          <cell r="I7580">
            <v>1</v>
          </cell>
          <cell r="J7580">
            <v>39349</v>
          </cell>
          <cell r="K7580" t="str">
            <v>I</v>
          </cell>
          <cell r="L7580" t="str">
            <v>WA</v>
          </cell>
          <cell r="M7580" t="str">
            <v>0001</v>
          </cell>
          <cell r="N7580">
            <v>1795.36</v>
          </cell>
          <cell r="O7580">
            <v>0</v>
          </cell>
          <cell r="P7580">
            <v>0</v>
          </cell>
          <cell r="Q7580">
            <v>0</v>
          </cell>
          <cell r="R7580">
            <v>1795.36</v>
          </cell>
          <cell r="S7580">
            <v>0</v>
          </cell>
          <cell r="T7580">
            <v>25</v>
          </cell>
          <cell r="U7580">
            <v>0</v>
          </cell>
          <cell r="V7580">
            <v>25</v>
          </cell>
          <cell r="W7580">
            <v>0</v>
          </cell>
          <cell r="X7580">
            <v>0</v>
          </cell>
        </row>
        <row r="7581">
          <cell r="A7581" t="str">
            <v>2004900</v>
          </cell>
          <cell r="B7581">
            <v>1</v>
          </cell>
          <cell r="C7581" t="str">
            <v>Auto Roller Entry Door Motor</v>
          </cell>
          <cell r="D7581" t="str">
            <v>11</v>
          </cell>
          <cell r="E7581" t="str">
            <v>BASADR</v>
          </cell>
          <cell r="F7581" t="str">
            <v>BAS</v>
          </cell>
          <cell r="G7581">
            <v>38929</v>
          </cell>
          <cell r="H7581" t="str">
            <v>Active</v>
          </cell>
          <cell r="I7581">
            <v>1</v>
          </cell>
          <cell r="J7581">
            <v>39349</v>
          </cell>
          <cell r="K7581" t="str">
            <v>I</v>
          </cell>
          <cell r="L7581" t="str">
            <v>WA</v>
          </cell>
          <cell r="M7581" t="str">
            <v>0001</v>
          </cell>
          <cell r="N7581">
            <v>898.12</v>
          </cell>
          <cell r="O7581">
            <v>0</v>
          </cell>
          <cell r="P7581">
            <v>0</v>
          </cell>
          <cell r="Q7581">
            <v>0</v>
          </cell>
          <cell r="R7581">
            <v>898.12</v>
          </cell>
          <cell r="S7581">
            <v>0</v>
          </cell>
          <cell r="T7581">
            <v>25</v>
          </cell>
          <cell r="U7581">
            <v>0</v>
          </cell>
          <cell r="V7581">
            <v>25</v>
          </cell>
          <cell r="W7581">
            <v>0</v>
          </cell>
          <cell r="X7581">
            <v>0</v>
          </cell>
        </row>
        <row r="7582">
          <cell r="A7582" t="str">
            <v>2005000</v>
          </cell>
          <cell r="B7582">
            <v>1</v>
          </cell>
          <cell r="C7582" t="str">
            <v>Break Glass Fire Alarm Point</v>
          </cell>
          <cell r="D7582" t="str">
            <v>11</v>
          </cell>
          <cell r="E7582" t="str">
            <v>BASALA</v>
          </cell>
          <cell r="F7582" t="str">
            <v>BAS</v>
          </cell>
          <cell r="G7582">
            <v>38929</v>
          </cell>
          <cell r="H7582" t="str">
            <v>Active</v>
          </cell>
          <cell r="I7582">
            <v>2</v>
          </cell>
          <cell r="J7582">
            <v>39349</v>
          </cell>
          <cell r="K7582" t="str">
            <v>I</v>
          </cell>
          <cell r="L7582" t="str">
            <v>WA</v>
          </cell>
          <cell r="M7582" t="str">
            <v>0001</v>
          </cell>
          <cell r="N7582">
            <v>718.32</v>
          </cell>
          <cell r="O7582">
            <v>0</v>
          </cell>
          <cell r="P7582">
            <v>0</v>
          </cell>
          <cell r="Q7582">
            <v>0</v>
          </cell>
          <cell r="R7582">
            <v>718.32</v>
          </cell>
          <cell r="S7582">
            <v>0</v>
          </cell>
          <cell r="T7582">
            <v>25</v>
          </cell>
          <cell r="U7582">
            <v>0</v>
          </cell>
          <cell r="V7582">
            <v>25</v>
          </cell>
          <cell r="W7582">
            <v>0</v>
          </cell>
          <cell r="X7582">
            <v>0</v>
          </cell>
        </row>
        <row r="7583">
          <cell r="A7583" t="str">
            <v>2005100</v>
          </cell>
          <cell r="B7583">
            <v>1</v>
          </cell>
          <cell r="C7583" t="str">
            <v>Door Closer</v>
          </cell>
          <cell r="D7583" t="str">
            <v>11</v>
          </cell>
          <cell r="E7583" t="str">
            <v>BASADR</v>
          </cell>
          <cell r="F7583" t="str">
            <v>BAS</v>
          </cell>
          <cell r="G7583">
            <v>38929</v>
          </cell>
          <cell r="H7583" t="str">
            <v>Active</v>
          </cell>
          <cell r="I7583">
            <v>1</v>
          </cell>
          <cell r="J7583">
            <v>39349</v>
          </cell>
          <cell r="K7583" t="str">
            <v>I</v>
          </cell>
          <cell r="L7583" t="str">
            <v>WA</v>
          </cell>
          <cell r="M7583" t="str">
            <v>0001</v>
          </cell>
          <cell r="N7583">
            <v>448.62</v>
          </cell>
          <cell r="O7583">
            <v>0</v>
          </cell>
          <cell r="P7583">
            <v>0</v>
          </cell>
          <cell r="Q7583">
            <v>0</v>
          </cell>
          <cell r="R7583">
            <v>448.62</v>
          </cell>
          <cell r="S7583">
            <v>0</v>
          </cell>
          <cell r="T7583">
            <v>25</v>
          </cell>
          <cell r="U7583">
            <v>0</v>
          </cell>
          <cell r="V7583">
            <v>25</v>
          </cell>
          <cell r="W7583">
            <v>0</v>
          </cell>
          <cell r="X7583">
            <v>0</v>
          </cell>
        </row>
        <row r="7584">
          <cell r="A7584" t="str">
            <v>2005200</v>
          </cell>
          <cell r="B7584">
            <v>1</v>
          </cell>
          <cell r="C7584" t="str">
            <v>Exit Sign &amp; Wiring</v>
          </cell>
          <cell r="D7584" t="str">
            <v>11</v>
          </cell>
          <cell r="E7584" t="str">
            <v>BASSIG</v>
          </cell>
          <cell r="F7584" t="str">
            <v>BAS</v>
          </cell>
          <cell r="G7584">
            <v>38929</v>
          </cell>
          <cell r="H7584" t="str">
            <v>Active</v>
          </cell>
          <cell r="I7584">
            <v>5</v>
          </cell>
          <cell r="J7584">
            <v>39349</v>
          </cell>
          <cell r="K7584" t="str">
            <v>I</v>
          </cell>
          <cell r="L7584" t="str">
            <v>WA</v>
          </cell>
          <cell r="M7584" t="str">
            <v>0001</v>
          </cell>
          <cell r="N7584">
            <v>2020.11</v>
          </cell>
          <cell r="O7584">
            <v>0</v>
          </cell>
          <cell r="P7584">
            <v>0</v>
          </cell>
          <cell r="Q7584">
            <v>0</v>
          </cell>
          <cell r="R7584">
            <v>2020.11</v>
          </cell>
          <cell r="S7584">
            <v>0</v>
          </cell>
          <cell r="T7584">
            <v>20</v>
          </cell>
          <cell r="U7584">
            <v>0</v>
          </cell>
          <cell r="V7584">
            <v>20</v>
          </cell>
          <cell r="W7584">
            <v>0</v>
          </cell>
          <cell r="X7584">
            <v>0</v>
          </cell>
        </row>
        <row r="7585">
          <cell r="A7585" t="str">
            <v>2005300</v>
          </cell>
          <cell r="B7585">
            <v>1</v>
          </cell>
          <cell r="C7585" t="str">
            <v>Crash Bollard (External)</v>
          </cell>
          <cell r="D7585" t="str">
            <v>11</v>
          </cell>
          <cell r="E7585" t="str">
            <v>CVLSUN</v>
          </cell>
          <cell r="F7585" t="str">
            <v>CVL</v>
          </cell>
          <cell r="G7585">
            <v>38929</v>
          </cell>
          <cell r="H7585" t="str">
            <v>Active</v>
          </cell>
          <cell r="I7585">
            <v>10</v>
          </cell>
          <cell r="J7585">
            <v>39349</v>
          </cell>
          <cell r="K7585" t="str">
            <v>I</v>
          </cell>
          <cell r="L7585" t="str">
            <v>WA</v>
          </cell>
          <cell r="M7585" t="str">
            <v>0001</v>
          </cell>
          <cell r="N7585">
            <v>0</v>
          </cell>
          <cell r="O7585">
            <v>0</v>
          </cell>
          <cell r="P7585">
            <v>0</v>
          </cell>
          <cell r="Q7585">
            <v>0</v>
          </cell>
          <cell r="R7585">
            <v>0</v>
          </cell>
          <cell r="S7585">
            <v>0</v>
          </cell>
          <cell r="T7585">
            <v>0</v>
          </cell>
          <cell r="U7585">
            <v>0</v>
          </cell>
          <cell r="V7585">
            <v>0</v>
          </cell>
          <cell r="W7585">
            <v>0</v>
          </cell>
          <cell r="X7585">
            <v>0</v>
          </cell>
        </row>
        <row r="7586">
          <cell r="A7586" t="str">
            <v>2005400</v>
          </cell>
          <cell r="B7586">
            <v>1</v>
          </cell>
          <cell r="C7586" t="str">
            <v>Fire Siren/Speaker</v>
          </cell>
          <cell r="D7586" t="str">
            <v>11</v>
          </cell>
          <cell r="E7586" t="str">
            <v>BASALA</v>
          </cell>
          <cell r="F7586" t="str">
            <v>BAS</v>
          </cell>
          <cell r="G7586">
            <v>38929</v>
          </cell>
          <cell r="H7586" t="str">
            <v>Active</v>
          </cell>
          <cell r="I7586">
            <v>12</v>
          </cell>
          <cell r="J7586">
            <v>39349</v>
          </cell>
          <cell r="K7586" t="str">
            <v>I</v>
          </cell>
          <cell r="L7586" t="str">
            <v>WA</v>
          </cell>
          <cell r="M7586" t="str">
            <v>0001</v>
          </cell>
          <cell r="N7586">
            <v>1346.74</v>
          </cell>
          <cell r="O7586">
            <v>0</v>
          </cell>
          <cell r="P7586">
            <v>0</v>
          </cell>
          <cell r="Q7586">
            <v>0</v>
          </cell>
          <cell r="R7586">
            <v>1346.74</v>
          </cell>
          <cell r="S7586">
            <v>0</v>
          </cell>
          <cell r="T7586">
            <v>25</v>
          </cell>
          <cell r="U7586">
            <v>0</v>
          </cell>
          <cell r="V7586">
            <v>25</v>
          </cell>
          <cell r="W7586">
            <v>0</v>
          </cell>
          <cell r="X7586">
            <v>0</v>
          </cell>
        </row>
        <row r="7587">
          <cell r="A7587" t="str">
            <v>2005500</v>
          </cell>
          <cell r="B7587">
            <v>1</v>
          </cell>
          <cell r="C7587" t="str">
            <v>Fluorescent Light Fitting</v>
          </cell>
          <cell r="D7587" t="str">
            <v>11</v>
          </cell>
          <cell r="E7587" t="str">
            <v>BASLIG</v>
          </cell>
          <cell r="F7587" t="str">
            <v>BAS</v>
          </cell>
          <cell r="G7587">
            <v>38929</v>
          </cell>
          <cell r="H7587" t="str">
            <v>Active</v>
          </cell>
          <cell r="I7587">
            <v>107</v>
          </cell>
          <cell r="J7587">
            <v>39349</v>
          </cell>
          <cell r="K7587" t="str">
            <v>I</v>
          </cell>
          <cell r="L7587" t="str">
            <v>WA</v>
          </cell>
          <cell r="M7587" t="str">
            <v>0001</v>
          </cell>
          <cell r="N7587">
            <v>24017.41</v>
          </cell>
          <cell r="O7587">
            <v>0</v>
          </cell>
          <cell r="P7587">
            <v>0</v>
          </cell>
          <cell r="Q7587">
            <v>0</v>
          </cell>
          <cell r="R7587">
            <v>24017.41</v>
          </cell>
          <cell r="S7587">
            <v>0</v>
          </cell>
          <cell r="T7587">
            <v>20</v>
          </cell>
          <cell r="U7587">
            <v>0</v>
          </cell>
          <cell r="V7587">
            <v>20</v>
          </cell>
          <cell r="W7587">
            <v>0</v>
          </cell>
          <cell r="X7587">
            <v>0</v>
          </cell>
        </row>
        <row r="7588">
          <cell r="A7588" t="str">
            <v>2005600</v>
          </cell>
          <cell r="B7588">
            <v>1</v>
          </cell>
          <cell r="C7588" t="str">
            <v>Fluorescent Light Fitting</v>
          </cell>
          <cell r="D7588" t="str">
            <v>11</v>
          </cell>
          <cell r="E7588" t="str">
            <v>BASLIG</v>
          </cell>
          <cell r="F7588" t="str">
            <v>BAS</v>
          </cell>
          <cell r="G7588">
            <v>38929</v>
          </cell>
          <cell r="H7588" t="str">
            <v>Active</v>
          </cell>
          <cell r="I7588">
            <v>2</v>
          </cell>
          <cell r="J7588">
            <v>39349</v>
          </cell>
          <cell r="K7588" t="str">
            <v>I</v>
          </cell>
          <cell r="L7588" t="str">
            <v>WA</v>
          </cell>
          <cell r="M7588" t="str">
            <v>0001</v>
          </cell>
          <cell r="N7588">
            <v>493.57</v>
          </cell>
          <cell r="O7588">
            <v>0</v>
          </cell>
          <cell r="P7588">
            <v>0</v>
          </cell>
          <cell r="Q7588">
            <v>0</v>
          </cell>
          <cell r="R7588">
            <v>493.57</v>
          </cell>
          <cell r="S7588">
            <v>0</v>
          </cell>
          <cell r="T7588">
            <v>20</v>
          </cell>
          <cell r="U7588">
            <v>0</v>
          </cell>
          <cell r="V7588">
            <v>20</v>
          </cell>
          <cell r="W7588">
            <v>0</v>
          </cell>
          <cell r="X7588">
            <v>0</v>
          </cell>
        </row>
        <row r="7589">
          <cell r="A7589" t="str">
            <v>2005700</v>
          </cell>
          <cell r="B7589">
            <v>1</v>
          </cell>
          <cell r="C7589" t="str">
            <v>Fluorescent Light Fitting</v>
          </cell>
          <cell r="D7589" t="str">
            <v>11</v>
          </cell>
          <cell r="E7589" t="str">
            <v>BASLIG</v>
          </cell>
          <cell r="F7589" t="str">
            <v>BAS</v>
          </cell>
          <cell r="G7589">
            <v>38929</v>
          </cell>
          <cell r="H7589" t="str">
            <v>Active</v>
          </cell>
          <cell r="I7589">
            <v>2</v>
          </cell>
          <cell r="J7589">
            <v>39349</v>
          </cell>
          <cell r="K7589" t="str">
            <v>I</v>
          </cell>
          <cell r="L7589" t="str">
            <v>WA</v>
          </cell>
          <cell r="M7589" t="str">
            <v>0001</v>
          </cell>
          <cell r="N7589">
            <v>278.51</v>
          </cell>
          <cell r="O7589">
            <v>0</v>
          </cell>
          <cell r="P7589">
            <v>0</v>
          </cell>
          <cell r="Q7589">
            <v>0</v>
          </cell>
          <cell r="R7589">
            <v>278.51</v>
          </cell>
          <cell r="S7589">
            <v>0</v>
          </cell>
          <cell r="T7589">
            <v>20</v>
          </cell>
          <cell r="U7589">
            <v>0</v>
          </cell>
          <cell r="V7589">
            <v>20</v>
          </cell>
          <cell r="W7589">
            <v>0</v>
          </cell>
          <cell r="X7589">
            <v>0</v>
          </cell>
        </row>
        <row r="7590">
          <cell r="A7590" t="str">
            <v>2005800</v>
          </cell>
          <cell r="B7590">
            <v>1</v>
          </cell>
          <cell r="C7590" t="str">
            <v>Internal Divn Walling</v>
          </cell>
          <cell r="D7590" t="str">
            <v>11</v>
          </cell>
          <cell r="E7590" t="str">
            <v>BASPAR</v>
          </cell>
          <cell r="F7590" t="str">
            <v>BAS</v>
          </cell>
          <cell r="G7590">
            <v>38929</v>
          </cell>
          <cell r="H7590" t="str">
            <v>Active</v>
          </cell>
          <cell r="I7590">
            <v>25</v>
          </cell>
          <cell r="J7590">
            <v>39349</v>
          </cell>
          <cell r="K7590" t="str">
            <v>I</v>
          </cell>
          <cell r="L7590" t="str">
            <v>WA</v>
          </cell>
          <cell r="M7590" t="str">
            <v>0001</v>
          </cell>
          <cell r="N7590">
            <v>26935.64</v>
          </cell>
          <cell r="O7590">
            <v>0</v>
          </cell>
          <cell r="P7590">
            <v>0</v>
          </cell>
          <cell r="Q7590">
            <v>0</v>
          </cell>
          <cell r="R7590">
            <v>26935.64</v>
          </cell>
          <cell r="S7590">
            <v>0</v>
          </cell>
          <cell r="T7590">
            <v>20</v>
          </cell>
          <cell r="U7590">
            <v>0</v>
          </cell>
          <cell r="V7590">
            <v>20</v>
          </cell>
          <cell r="W7590">
            <v>0</v>
          </cell>
          <cell r="X7590">
            <v>0</v>
          </cell>
        </row>
        <row r="7591">
          <cell r="A7591" t="str">
            <v>2005900</v>
          </cell>
          <cell r="B7591">
            <v>1</v>
          </cell>
          <cell r="C7591" t="str">
            <v>Divn Walling (to Tenancies on Eith Side)</v>
          </cell>
          <cell r="D7591" t="str">
            <v>11</v>
          </cell>
          <cell r="E7591" t="str">
            <v>BASPAR</v>
          </cell>
          <cell r="F7591" t="str">
            <v>BAS</v>
          </cell>
          <cell r="G7591">
            <v>38929</v>
          </cell>
          <cell r="H7591" t="str">
            <v>Active</v>
          </cell>
          <cell r="I7591">
            <v>72</v>
          </cell>
          <cell r="J7591">
            <v>39349</v>
          </cell>
          <cell r="K7591" t="str">
            <v>I</v>
          </cell>
          <cell r="L7591" t="str">
            <v>WA</v>
          </cell>
          <cell r="M7591" t="str">
            <v>0001</v>
          </cell>
          <cell r="N7591">
            <v>96966.91</v>
          </cell>
          <cell r="O7591">
            <v>0</v>
          </cell>
          <cell r="P7591">
            <v>0</v>
          </cell>
          <cell r="Q7591">
            <v>0</v>
          </cell>
          <cell r="R7591">
            <v>96966.91</v>
          </cell>
          <cell r="S7591">
            <v>0</v>
          </cell>
          <cell r="T7591">
            <v>20</v>
          </cell>
          <cell r="U7591">
            <v>0</v>
          </cell>
          <cell r="V7591">
            <v>20</v>
          </cell>
          <cell r="W7591">
            <v>0</v>
          </cell>
          <cell r="X7591">
            <v>0</v>
          </cell>
        </row>
        <row r="7592">
          <cell r="A7592" t="str">
            <v>2006000</v>
          </cell>
          <cell r="B7592">
            <v>1</v>
          </cell>
          <cell r="C7592" t="str">
            <v>Sink Bench Unit with Cupboards</v>
          </cell>
          <cell r="D7592" t="str">
            <v>11</v>
          </cell>
          <cell r="E7592" t="str">
            <v>FIXOTH</v>
          </cell>
          <cell r="F7592" t="str">
            <v>FIX</v>
          </cell>
          <cell r="G7592">
            <v>38929</v>
          </cell>
          <cell r="H7592" t="str">
            <v>Active</v>
          </cell>
          <cell r="I7592">
            <v>1</v>
          </cell>
          <cell r="J7592">
            <v>39349</v>
          </cell>
          <cell r="K7592" t="str">
            <v>I</v>
          </cell>
          <cell r="L7592" t="str">
            <v>WA</v>
          </cell>
          <cell r="M7592" t="str">
            <v>0001</v>
          </cell>
          <cell r="N7592">
            <v>1648.09</v>
          </cell>
          <cell r="O7592">
            <v>0</v>
          </cell>
          <cell r="P7592">
            <v>0</v>
          </cell>
          <cell r="Q7592">
            <v>0</v>
          </cell>
          <cell r="R7592">
            <v>1648.09</v>
          </cell>
          <cell r="S7592">
            <v>0</v>
          </cell>
          <cell r="T7592">
            <v>5</v>
          </cell>
          <cell r="U7592">
            <v>0</v>
          </cell>
          <cell r="V7592">
            <v>5</v>
          </cell>
          <cell r="W7592">
            <v>0</v>
          </cell>
          <cell r="X7592">
            <v>0</v>
          </cell>
        </row>
        <row r="7593">
          <cell r="A7593" t="str">
            <v>2006100</v>
          </cell>
          <cell r="B7593">
            <v>1</v>
          </cell>
          <cell r="C7593" t="str">
            <v>Sink Unit &amp; Fittings</v>
          </cell>
          <cell r="D7593" t="str">
            <v>11</v>
          </cell>
          <cell r="E7593" t="str">
            <v>BASPLM</v>
          </cell>
          <cell r="F7593" t="str">
            <v>BAS</v>
          </cell>
          <cell r="G7593">
            <v>38929</v>
          </cell>
          <cell r="H7593" t="str">
            <v>Active</v>
          </cell>
          <cell r="I7593">
            <v>1</v>
          </cell>
          <cell r="J7593">
            <v>39349</v>
          </cell>
          <cell r="K7593" t="str">
            <v>I</v>
          </cell>
          <cell r="L7593" t="str">
            <v>WA</v>
          </cell>
          <cell r="M7593" t="str">
            <v>0001</v>
          </cell>
          <cell r="N7593">
            <v>493.57</v>
          </cell>
          <cell r="O7593">
            <v>0</v>
          </cell>
          <cell r="P7593">
            <v>0</v>
          </cell>
          <cell r="Q7593">
            <v>0</v>
          </cell>
          <cell r="R7593">
            <v>493.57</v>
          </cell>
          <cell r="S7593">
            <v>0</v>
          </cell>
          <cell r="T7593">
            <v>25</v>
          </cell>
          <cell r="U7593">
            <v>0</v>
          </cell>
          <cell r="V7593">
            <v>25</v>
          </cell>
          <cell r="W7593">
            <v>0</v>
          </cell>
          <cell r="X7593">
            <v>0</v>
          </cell>
        </row>
        <row r="7594">
          <cell r="A7594" t="str">
            <v>2006200</v>
          </cell>
          <cell r="B7594">
            <v>1</v>
          </cell>
          <cell r="C7594" t="str">
            <v>Smoke Detector &amp; Wiring</v>
          </cell>
          <cell r="D7594" t="str">
            <v>11</v>
          </cell>
          <cell r="E7594" t="str">
            <v>BASALA</v>
          </cell>
          <cell r="F7594" t="str">
            <v>BAS</v>
          </cell>
          <cell r="G7594">
            <v>38929</v>
          </cell>
          <cell r="H7594" t="str">
            <v>Active</v>
          </cell>
          <cell r="I7594">
            <v>12</v>
          </cell>
          <cell r="J7594">
            <v>39349</v>
          </cell>
          <cell r="K7594" t="str">
            <v>I</v>
          </cell>
          <cell r="L7594" t="str">
            <v>WA</v>
          </cell>
          <cell r="M7594" t="str">
            <v>0001</v>
          </cell>
          <cell r="N7594">
            <v>1346.74</v>
          </cell>
          <cell r="O7594">
            <v>0</v>
          </cell>
          <cell r="P7594">
            <v>0</v>
          </cell>
          <cell r="Q7594">
            <v>0</v>
          </cell>
          <cell r="R7594">
            <v>1346.74</v>
          </cell>
          <cell r="S7594">
            <v>0</v>
          </cell>
          <cell r="T7594">
            <v>25</v>
          </cell>
          <cell r="U7594">
            <v>0</v>
          </cell>
          <cell r="V7594">
            <v>25</v>
          </cell>
          <cell r="W7594">
            <v>0</v>
          </cell>
          <cell r="X7594">
            <v>0</v>
          </cell>
        </row>
        <row r="7595">
          <cell r="A7595" t="str">
            <v>2006300</v>
          </cell>
          <cell r="B7595">
            <v>1</v>
          </cell>
          <cell r="C7595" t="str">
            <v>Sprinkler Head &amp; Piping</v>
          </cell>
          <cell r="D7595" t="str">
            <v>11</v>
          </cell>
          <cell r="E7595" t="str">
            <v>BASSPR</v>
          </cell>
          <cell r="F7595" t="str">
            <v>BAS</v>
          </cell>
          <cell r="G7595">
            <v>38929</v>
          </cell>
          <cell r="H7595" t="str">
            <v>Active</v>
          </cell>
          <cell r="I7595">
            <v>87</v>
          </cell>
          <cell r="J7595">
            <v>39349</v>
          </cell>
          <cell r="K7595" t="str">
            <v>I</v>
          </cell>
          <cell r="L7595" t="str">
            <v>WA</v>
          </cell>
          <cell r="M7595" t="str">
            <v>0001</v>
          </cell>
          <cell r="N7595">
            <v>62490.239999999998</v>
          </cell>
          <cell r="O7595">
            <v>0</v>
          </cell>
          <cell r="P7595">
            <v>0</v>
          </cell>
          <cell r="Q7595">
            <v>0</v>
          </cell>
          <cell r="R7595">
            <v>62490.239999999998</v>
          </cell>
          <cell r="S7595">
            <v>0</v>
          </cell>
          <cell r="T7595">
            <v>20</v>
          </cell>
          <cell r="U7595">
            <v>0</v>
          </cell>
          <cell r="V7595">
            <v>20</v>
          </cell>
          <cell r="W7595">
            <v>0</v>
          </cell>
          <cell r="X7595">
            <v>0</v>
          </cell>
        </row>
        <row r="7596">
          <cell r="A7596" t="str">
            <v>2006400</v>
          </cell>
          <cell r="B7596">
            <v>1</v>
          </cell>
          <cell r="C7596" t="str">
            <v>Suspended Ceiling in Square Metres</v>
          </cell>
          <cell r="D7596" t="str">
            <v>11</v>
          </cell>
          <cell r="E7596" t="str">
            <v>BASSUS</v>
          </cell>
          <cell r="F7596" t="str">
            <v>BAS</v>
          </cell>
          <cell r="G7596">
            <v>38929</v>
          </cell>
          <cell r="H7596" t="str">
            <v>Active</v>
          </cell>
          <cell r="I7596">
            <v>777</v>
          </cell>
          <cell r="J7596">
            <v>39349</v>
          </cell>
          <cell r="K7596" t="str">
            <v>I</v>
          </cell>
          <cell r="L7596" t="str">
            <v>WA</v>
          </cell>
          <cell r="M7596" t="str">
            <v>0001</v>
          </cell>
          <cell r="N7596">
            <v>38369.69</v>
          </cell>
          <cell r="O7596">
            <v>0</v>
          </cell>
          <cell r="P7596">
            <v>0</v>
          </cell>
          <cell r="Q7596">
            <v>0</v>
          </cell>
          <cell r="R7596">
            <v>38369.69</v>
          </cell>
          <cell r="S7596">
            <v>0</v>
          </cell>
          <cell r="T7596">
            <v>25</v>
          </cell>
          <cell r="U7596">
            <v>0</v>
          </cell>
          <cell r="V7596">
            <v>25</v>
          </cell>
          <cell r="W7596">
            <v>0</v>
          </cell>
          <cell r="X7596">
            <v>0</v>
          </cell>
        </row>
        <row r="7597">
          <cell r="A7597" t="str">
            <v>2006500</v>
          </cell>
          <cell r="B7597">
            <v>1</v>
          </cell>
          <cell r="C7597" t="str">
            <v>Tiled Floor Covering in Square Metres</v>
          </cell>
          <cell r="D7597" t="str">
            <v>11</v>
          </cell>
          <cell r="E7597" t="str">
            <v>BASFLO</v>
          </cell>
          <cell r="F7597" t="str">
            <v>BAS</v>
          </cell>
          <cell r="G7597">
            <v>38929</v>
          </cell>
          <cell r="H7597" t="str">
            <v>Active</v>
          </cell>
          <cell r="I7597">
            <v>6</v>
          </cell>
          <cell r="J7597">
            <v>39349</v>
          </cell>
          <cell r="K7597" t="str">
            <v>I</v>
          </cell>
          <cell r="L7597" t="str">
            <v>WA</v>
          </cell>
          <cell r="M7597" t="str">
            <v>0001</v>
          </cell>
          <cell r="N7597">
            <v>349.9</v>
          </cell>
          <cell r="O7597">
            <v>0</v>
          </cell>
          <cell r="P7597">
            <v>0</v>
          </cell>
          <cell r="Q7597">
            <v>0</v>
          </cell>
          <cell r="R7597">
            <v>349.9</v>
          </cell>
          <cell r="S7597">
            <v>0</v>
          </cell>
          <cell r="T7597">
            <v>5</v>
          </cell>
          <cell r="U7597">
            <v>0</v>
          </cell>
          <cell r="V7597">
            <v>5</v>
          </cell>
          <cell r="W7597">
            <v>0</v>
          </cell>
          <cell r="X7597">
            <v>0</v>
          </cell>
        </row>
        <row r="7598">
          <cell r="A7598" t="str">
            <v>2006600</v>
          </cell>
          <cell r="B7598">
            <v>1</v>
          </cell>
          <cell r="C7598" t="str">
            <v>Specialised Floor COating to Tenancy</v>
          </cell>
          <cell r="D7598" t="str">
            <v>11</v>
          </cell>
          <cell r="E7598" t="str">
            <v>BASFLO</v>
          </cell>
          <cell r="F7598" t="str">
            <v>BAS</v>
          </cell>
          <cell r="G7598">
            <v>38929</v>
          </cell>
          <cell r="H7598" t="str">
            <v>Active</v>
          </cell>
          <cell r="I7598">
            <v>1</v>
          </cell>
          <cell r="J7598">
            <v>39349</v>
          </cell>
          <cell r="K7598" t="str">
            <v>I</v>
          </cell>
          <cell r="L7598" t="str">
            <v>WA</v>
          </cell>
          <cell r="M7598" t="str">
            <v>0001</v>
          </cell>
          <cell r="N7598">
            <v>15862.4</v>
          </cell>
          <cell r="O7598">
            <v>0</v>
          </cell>
          <cell r="P7598">
            <v>0</v>
          </cell>
          <cell r="Q7598">
            <v>0</v>
          </cell>
          <cell r="R7598">
            <v>15862.4</v>
          </cell>
          <cell r="S7598">
            <v>0</v>
          </cell>
          <cell r="T7598">
            <v>5</v>
          </cell>
          <cell r="U7598">
            <v>0</v>
          </cell>
          <cell r="V7598">
            <v>5</v>
          </cell>
          <cell r="W7598">
            <v>0</v>
          </cell>
          <cell r="X7598">
            <v>0</v>
          </cell>
        </row>
        <row r="7599">
          <cell r="A7599" t="str">
            <v>2006700</v>
          </cell>
          <cell r="B7599">
            <v>1</v>
          </cell>
          <cell r="C7599" t="str">
            <v>Water Heater - Sink Type</v>
          </cell>
          <cell r="D7599" t="str">
            <v>11</v>
          </cell>
          <cell r="E7599" t="str">
            <v>BASPLM</v>
          </cell>
          <cell r="F7599" t="str">
            <v>BAS</v>
          </cell>
          <cell r="G7599">
            <v>38911</v>
          </cell>
          <cell r="H7599" t="str">
            <v>Active</v>
          </cell>
          <cell r="I7599">
            <v>1</v>
          </cell>
          <cell r="J7599">
            <v>39349</v>
          </cell>
          <cell r="K7599" t="str">
            <v>I</v>
          </cell>
          <cell r="L7599" t="str">
            <v>WA</v>
          </cell>
          <cell r="M7599" t="str">
            <v>0001</v>
          </cell>
          <cell r="N7599">
            <v>898.12</v>
          </cell>
          <cell r="O7599">
            <v>0</v>
          </cell>
          <cell r="P7599">
            <v>0</v>
          </cell>
          <cell r="Q7599">
            <v>0</v>
          </cell>
          <cell r="R7599">
            <v>898.12</v>
          </cell>
          <cell r="S7599">
            <v>0</v>
          </cell>
          <cell r="T7599">
            <v>25</v>
          </cell>
          <cell r="U7599">
            <v>0</v>
          </cell>
          <cell r="V7599">
            <v>25</v>
          </cell>
          <cell r="W7599">
            <v>0</v>
          </cell>
          <cell r="X7599">
            <v>0</v>
          </cell>
        </row>
        <row r="7600">
          <cell r="A7600" t="str">
            <v>2006800</v>
          </cell>
          <cell r="B7600">
            <v>1</v>
          </cell>
          <cell r="C7600" t="str">
            <v>WC Pedestal &amp; Fittings</v>
          </cell>
          <cell r="D7600" t="str">
            <v>11</v>
          </cell>
          <cell r="E7600" t="str">
            <v>BASPLM</v>
          </cell>
          <cell r="F7600" t="str">
            <v>BAS</v>
          </cell>
          <cell r="G7600">
            <v>38929</v>
          </cell>
          <cell r="H7600" t="str">
            <v>Active</v>
          </cell>
          <cell r="I7600">
            <v>1</v>
          </cell>
          <cell r="J7600">
            <v>39349</v>
          </cell>
          <cell r="K7600" t="str">
            <v>I</v>
          </cell>
          <cell r="L7600" t="str">
            <v>WA</v>
          </cell>
          <cell r="M7600" t="str">
            <v>0001</v>
          </cell>
          <cell r="N7600">
            <v>1346.74</v>
          </cell>
          <cell r="O7600">
            <v>0</v>
          </cell>
          <cell r="P7600">
            <v>0</v>
          </cell>
          <cell r="Q7600">
            <v>0</v>
          </cell>
          <cell r="R7600">
            <v>1346.74</v>
          </cell>
          <cell r="S7600">
            <v>0</v>
          </cell>
          <cell r="T7600">
            <v>25</v>
          </cell>
          <cell r="U7600">
            <v>0</v>
          </cell>
          <cell r="V7600">
            <v>25</v>
          </cell>
          <cell r="W7600">
            <v>0</v>
          </cell>
          <cell r="X7600">
            <v>0</v>
          </cell>
        </row>
        <row r="7601">
          <cell r="A7601" t="str">
            <v>2006900</v>
          </cell>
          <cell r="B7601">
            <v>1</v>
          </cell>
          <cell r="C7601" t="str">
            <v>Plumbing Reticulation (Set)</v>
          </cell>
          <cell r="D7601" t="str">
            <v>11</v>
          </cell>
          <cell r="E7601" t="str">
            <v>BASPLM</v>
          </cell>
          <cell r="F7601" t="str">
            <v>BAS</v>
          </cell>
          <cell r="G7601">
            <v>38929</v>
          </cell>
          <cell r="H7601" t="str">
            <v>Active</v>
          </cell>
          <cell r="I7601">
            <v>1</v>
          </cell>
          <cell r="J7601">
            <v>39349</v>
          </cell>
          <cell r="K7601" t="str">
            <v>I</v>
          </cell>
          <cell r="L7601" t="str">
            <v>WA</v>
          </cell>
          <cell r="M7601" t="str">
            <v>0001</v>
          </cell>
          <cell r="N7601">
            <v>13312.13</v>
          </cell>
          <cell r="O7601">
            <v>0</v>
          </cell>
          <cell r="P7601">
            <v>0</v>
          </cell>
          <cell r="Q7601">
            <v>0</v>
          </cell>
          <cell r="R7601">
            <v>13312.13</v>
          </cell>
          <cell r="S7601">
            <v>0</v>
          </cell>
          <cell r="T7601">
            <v>25</v>
          </cell>
          <cell r="U7601">
            <v>0</v>
          </cell>
          <cell r="V7601">
            <v>25</v>
          </cell>
          <cell r="W7601">
            <v>0</v>
          </cell>
          <cell r="X7601">
            <v>0</v>
          </cell>
        </row>
        <row r="7602">
          <cell r="A7602" t="str">
            <v>2007000</v>
          </cell>
          <cell r="B7602">
            <v>1</v>
          </cell>
          <cell r="C7602" t="str">
            <v>Electrical Reticulation (Set)</v>
          </cell>
          <cell r="D7602" t="str">
            <v>11</v>
          </cell>
          <cell r="E7602" t="str">
            <v>BASELC</v>
          </cell>
          <cell r="F7602" t="str">
            <v>BAS</v>
          </cell>
          <cell r="G7602">
            <v>38929</v>
          </cell>
          <cell r="H7602" t="str">
            <v>Active</v>
          </cell>
          <cell r="I7602">
            <v>1</v>
          </cell>
          <cell r="J7602">
            <v>39349</v>
          </cell>
          <cell r="K7602" t="str">
            <v>I</v>
          </cell>
          <cell r="L7602" t="str">
            <v>WA</v>
          </cell>
          <cell r="M7602" t="str">
            <v>0001</v>
          </cell>
          <cell r="N7602">
            <v>47924.1</v>
          </cell>
          <cell r="O7602">
            <v>0</v>
          </cell>
          <cell r="P7602">
            <v>0</v>
          </cell>
          <cell r="Q7602">
            <v>0</v>
          </cell>
          <cell r="R7602">
            <v>47924.1</v>
          </cell>
          <cell r="S7602">
            <v>0</v>
          </cell>
          <cell r="T7602">
            <v>25</v>
          </cell>
          <cell r="U7602">
            <v>0</v>
          </cell>
          <cell r="V7602">
            <v>25</v>
          </cell>
          <cell r="W7602">
            <v>0</v>
          </cell>
          <cell r="X7602">
            <v>0</v>
          </cell>
        </row>
        <row r="7603">
          <cell r="A7603" t="str">
            <v>2007100</v>
          </cell>
          <cell r="B7603">
            <v>1</v>
          </cell>
          <cell r="C7603" t="str">
            <v>Structural Additions</v>
          </cell>
          <cell r="D7603" t="str">
            <v>11</v>
          </cell>
          <cell r="E7603" t="str">
            <v>BUICOM</v>
          </cell>
          <cell r="F7603" t="str">
            <v>BUI</v>
          </cell>
          <cell r="G7603">
            <v>38929</v>
          </cell>
          <cell r="H7603" t="str">
            <v>Active</v>
          </cell>
          <cell r="I7603">
            <v>1</v>
          </cell>
          <cell r="J7603">
            <v>39349</v>
          </cell>
          <cell r="K7603" t="str">
            <v>I</v>
          </cell>
          <cell r="L7603" t="str">
            <v>WA</v>
          </cell>
          <cell r="M7603" t="str">
            <v>0001</v>
          </cell>
          <cell r="N7603">
            <v>321623.86</v>
          </cell>
          <cell r="O7603">
            <v>0</v>
          </cell>
          <cell r="P7603">
            <v>0</v>
          </cell>
          <cell r="Q7603">
            <v>0</v>
          </cell>
          <cell r="R7603">
            <v>321623.86</v>
          </cell>
          <cell r="S7603">
            <v>0</v>
          </cell>
          <cell r="T7603">
            <v>40</v>
          </cell>
          <cell r="U7603">
            <v>0</v>
          </cell>
          <cell r="V7603">
            <v>40</v>
          </cell>
          <cell r="W7603">
            <v>0</v>
          </cell>
          <cell r="X7603">
            <v>0</v>
          </cell>
        </row>
        <row r="7604">
          <cell r="A7604" t="str">
            <v>2007200</v>
          </cell>
          <cell r="B7604">
            <v>1</v>
          </cell>
          <cell r="C7604" t="str">
            <v>Air Conditioning Unit - Wall Mounted</v>
          </cell>
          <cell r="D7604" t="str">
            <v>11</v>
          </cell>
          <cell r="E7604" t="str">
            <v>BASAIR</v>
          </cell>
          <cell r="F7604" t="str">
            <v>BAS</v>
          </cell>
          <cell r="G7604">
            <v>39051</v>
          </cell>
          <cell r="H7604" t="str">
            <v>Active</v>
          </cell>
          <cell r="I7604">
            <v>3</v>
          </cell>
          <cell r="J7604">
            <v>39349</v>
          </cell>
          <cell r="K7604" t="str">
            <v>I</v>
          </cell>
          <cell r="L7604" t="str">
            <v>WA</v>
          </cell>
          <cell r="M7604" t="str">
            <v>0001</v>
          </cell>
          <cell r="N7604">
            <v>9427.17</v>
          </cell>
          <cell r="O7604">
            <v>0</v>
          </cell>
          <cell r="P7604">
            <v>0</v>
          </cell>
          <cell r="Q7604">
            <v>0</v>
          </cell>
          <cell r="R7604">
            <v>9427.17</v>
          </cell>
          <cell r="S7604">
            <v>0</v>
          </cell>
          <cell r="T7604">
            <v>20</v>
          </cell>
          <cell r="U7604">
            <v>0</v>
          </cell>
          <cell r="V7604">
            <v>20</v>
          </cell>
          <cell r="W7604">
            <v>0</v>
          </cell>
          <cell r="X7604">
            <v>0</v>
          </cell>
        </row>
        <row r="7605">
          <cell r="A7605" t="str">
            <v>2007300</v>
          </cell>
          <cell r="B7605">
            <v>1</v>
          </cell>
          <cell r="C7605" t="str">
            <v>Mechanical Services to Tenancy</v>
          </cell>
          <cell r="D7605" t="str">
            <v>11</v>
          </cell>
          <cell r="E7605" t="str">
            <v>BASSUN</v>
          </cell>
          <cell r="F7605" t="str">
            <v>BAS</v>
          </cell>
          <cell r="G7605">
            <v>39051</v>
          </cell>
          <cell r="H7605" t="str">
            <v>Active</v>
          </cell>
          <cell r="I7605">
            <v>1</v>
          </cell>
          <cell r="J7605">
            <v>39349</v>
          </cell>
          <cell r="K7605" t="str">
            <v>I</v>
          </cell>
          <cell r="L7605" t="str">
            <v>WA</v>
          </cell>
          <cell r="M7605" t="str">
            <v>0001</v>
          </cell>
          <cell r="N7605">
            <v>193036.58</v>
          </cell>
          <cell r="O7605">
            <v>0</v>
          </cell>
          <cell r="P7605">
            <v>0</v>
          </cell>
          <cell r="Q7605">
            <v>0</v>
          </cell>
          <cell r="R7605">
            <v>193036.58</v>
          </cell>
          <cell r="S7605">
            <v>0</v>
          </cell>
          <cell r="T7605">
            <v>20</v>
          </cell>
          <cell r="U7605">
            <v>0</v>
          </cell>
          <cell r="V7605">
            <v>20</v>
          </cell>
          <cell r="W7605">
            <v>0</v>
          </cell>
          <cell r="X7605">
            <v>0</v>
          </cell>
        </row>
        <row r="7606">
          <cell r="A7606" t="str">
            <v>2007400</v>
          </cell>
          <cell r="B7606">
            <v>1</v>
          </cell>
          <cell r="C7606" t="str">
            <v>Set of Auto Entry Doors with Side Panels</v>
          </cell>
          <cell r="D7606" t="str">
            <v>11</v>
          </cell>
          <cell r="E7606" t="str">
            <v>BASADR</v>
          </cell>
          <cell r="F7606" t="str">
            <v>BAS</v>
          </cell>
          <cell r="G7606">
            <v>39051</v>
          </cell>
          <cell r="H7606" t="str">
            <v>Active</v>
          </cell>
          <cell r="I7606">
            <v>1</v>
          </cell>
          <cell r="J7606">
            <v>39349</v>
          </cell>
          <cell r="K7606" t="str">
            <v>I</v>
          </cell>
          <cell r="L7606" t="str">
            <v>WA</v>
          </cell>
          <cell r="M7606" t="str">
            <v>0001</v>
          </cell>
          <cell r="N7606">
            <v>13467.38</v>
          </cell>
          <cell r="O7606">
            <v>0</v>
          </cell>
          <cell r="P7606">
            <v>0</v>
          </cell>
          <cell r="Q7606">
            <v>0</v>
          </cell>
          <cell r="R7606">
            <v>13467.38</v>
          </cell>
          <cell r="S7606">
            <v>0</v>
          </cell>
          <cell r="T7606">
            <v>25</v>
          </cell>
          <cell r="U7606">
            <v>0</v>
          </cell>
          <cell r="V7606">
            <v>25</v>
          </cell>
          <cell r="W7606">
            <v>0</v>
          </cell>
          <cell r="X7606">
            <v>0</v>
          </cell>
        </row>
        <row r="7607">
          <cell r="A7607" t="str">
            <v>2007500</v>
          </cell>
          <cell r="B7607">
            <v>1</v>
          </cell>
          <cell r="C7607" t="str">
            <v>Break Glass Fire Alarm Point</v>
          </cell>
          <cell r="D7607" t="str">
            <v>11</v>
          </cell>
          <cell r="E7607" t="str">
            <v>BASALA</v>
          </cell>
          <cell r="F7607" t="str">
            <v>BAS</v>
          </cell>
          <cell r="G7607">
            <v>39051</v>
          </cell>
          <cell r="H7607" t="str">
            <v>Active</v>
          </cell>
          <cell r="I7607">
            <v>3</v>
          </cell>
          <cell r="J7607">
            <v>39349</v>
          </cell>
          <cell r="K7607" t="str">
            <v>I</v>
          </cell>
          <cell r="L7607" t="str">
            <v>WA</v>
          </cell>
          <cell r="M7607" t="str">
            <v>0001</v>
          </cell>
          <cell r="N7607">
            <v>1077.04</v>
          </cell>
          <cell r="O7607">
            <v>0</v>
          </cell>
          <cell r="P7607">
            <v>0</v>
          </cell>
          <cell r="Q7607">
            <v>0</v>
          </cell>
          <cell r="R7607">
            <v>1077.04</v>
          </cell>
          <cell r="S7607">
            <v>0</v>
          </cell>
          <cell r="T7607">
            <v>25</v>
          </cell>
          <cell r="U7607">
            <v>0</v>
          </cell>
          <cell r="V7607">
            <v>25</v>
          </cell>
          <cell r="W7607">
            <v>0</v>
          </cell>
          <cell r="X7607">
            <v>0</v>
          </cell>
        </row>
        <row r="7608">
          <cell r="A7608" t="str">
            <v>2007600</v>
          </cell>
          <cell r="B7608">
            <v>1</v>
          </cell>
          <cell r="C7608" t="str">
            <v>Door Closer</v>
          </cell>
          <cell r="D7608" t="str">
            <v>11</v>
          </cell>
          <cell r="E7608" t="str">
            <v>BASADR</v>
          </cell>
          <cell r="F7608" t="str">
            <v>BAS</v>
          </cell>
          <cell r="G7608">
            <v>39051</v>
          </cell>
          <cell r="H7608" t="str">
            <v>Active</v>
          </cell>
          <cell r="I7608">
            <v>7</v>
          </cell>
          <cell r="J7608">
            <v>39349</v>
          </cell>
          <cell r="K7608" t="str">
            <v>I</v>
          </cell>
          <cell r="L7608" t="str">
            <v>WA</v>
          </cell>
          <cell r="M7608" t="str">
            <v>0001</v>
          </cell>
          <cell r="N7608">
            <v>3142.09</v>
          </cell>
          <cell r="O7608">
            <v>0</v>
          </cell>
          <cell r="P7608">
            <v>0</v>
          </cell>
          <cell r="Q7608">
            <v>0</v>
          </cell>
          <cell r="R7608">
            <v>3142.09</v>
          </cell>
          <cell r="S7608">
            <v>0</v>
          </cell>
          <cell r="T7608">
            <v>25</v>
          </cell>
          <cell r="U7608">
            <v>0</v>
          </cell>
          <cell r="V7608">
            <v>25</v>
          </cell>
          <cell r="W7608">
            <v>0</v>
          </cell>
          <cell r="X7608">
            <v>0</v>
          </cell>
        </row>
        <row r="7609">
          <cell r="A7609" t="str">
            <v>2007700</v>
          </cell>
          <cell r="B7609">
            <v>1</v>
          </cell>
          <cell r="C7609" t="str">
            <v>Exit Sign &amp; Wiring</v>
          </cell>
          <cell r="D7609" t="str">
            <v>11</v>
          </cell>
          <cell r="E7609" t="str">
            <v>BASSIG</v>
          </cell>
          <cell r="F7609" t="str">
            <v>BAS</v>
          </cell>
          <cell r="G7609">
            <v>39051</v>
          </cell>
          <cell r="H7609" t="str">
            <v>Active</v>
          </cell>
          <cell r="I7609">
            <v>3</v>
          </cell>
          <cell r="J7609">
            <v>39349</v>
          </cell>
          <cell r="K7609" t="str">
            <v>I</v>
          </cell>
          <cell r="L7609" t="str">
            <v>WA</v>
          </cell>
          <cell r="M7609" t="str">
            <v>0001</v>
          </cell>
          <cell r="N7609">
            <v>1211.8900000000001</v>
          </cell>
          <cell r="O7609">
            <v>0</v>
          </cell>
          <cell r="P7609">
            <v>0</v>
          </cell>
          <cell r="Q7609">
            <v>0</v>
          </cell>
          <cell r="R7609">
            <v>1211.8900000000001</v>
          </cell>
          <cell r="S7609">
            <v>0</v>
          </cell>
          <cell r="T7609">
            <v>20</v>
          </cell>
          <cell r="U7609">
            <v>0</v>
          </cell>
          <cell r="V7609">
            <v>20</v>
          </cell>
          <cell r="W7609">
            <v>0</v>
          </cell>
          <cell r="X7609">
            <v>0</v>
          </cell>
        </row>
        <row r="7610">
          <cell r="A7610" t="str">
            <v>2007800</v>
          </cell>
          <cell r="B7610">
            <v>1</v>
          </cell>
          <cell r="C7610" t="str">
            <v>Electric Light Fitting</v>
          </cell>
          <cell r="D7610" t="str">
            <v>11</v>
          </cell>
          <cell r="E7610" t="str">
            <v>BASLIG</v>
          </cell>
          <cell r="F7610" t="str">
            <v>BAS</v>
          </cell>
          <cell r="G7610">
            <v>39051</v>
          </cell>
          <cell r="H7610" t="str">
            <v>Active</v>
          </cell>
          <cell r="I7610">
            <v>28</v>
          </cell>
          <cell r="J7610">
            <v>39349</v>
          </cell>
          <cell r="K7610" t="str">
            <v>I</v>
          </cell>
          <cell r="L7610" t="str">
            <v>WA</v>
          </cell>
          <cell r="M7610" t="str">
            <v>0001</v>
          </cell>
          <cell r="N7610">
            <v>3142.09</v>
          </cell>
          <cell r="O7610">
            <v>0</v>
          </cell>
          <cell r="P7610">
            <v>0</v>
          </cell>
          <cell r="Q7610">
            <v>0</v>
          </cell>
          <cell r="R7610">
            <v>3142.09</v>
          </cell>
          <cell r="S7610">
            <v>0</v>
          </cell>
          <cell r="T7610">
            <v>20</v>
          </cell>
          <cell r="U7610">
            <v>0</v>
          </cell>
          <cell r="V7610">
            <v>20</v>
          </cell>
          <cell r="W7610">
            <v>0</v>
          </cell>
          <cell r="X7610">
            <v>0</v>
          </cell>
        </row>
        <row r="7611">
          <cell r="A7611" t="str">
            <v>2007900</v>
          </cell>
          <cell r="B7611">
            <v>1</v>
          </cell>
          <cell r="C7611" t="str">
            <v>Electric Light Fitting</v>
          </cell>
          <cell r="D7611" t="str">
            <v>11</v>
          </cell>
          <cell r="E7611" t="str">
            <v>BASLIG</v>
          </cell>
          <cell r="F7611" t="str">
            <v>BAS</v>
          </cell>
          <cell r="G7611">
            <v>39051</v>
          </cell>
          <cell r="H7611" t="str">
            <v>Active</v>
          </cell>
          <cell r="I7611">
            <v>3</v>
          </cell>
          <cell r="J7611">
            <v>39349</v>
          </cell>
          <cell r="K7611" t="str">
            <v>I</v>
          </cell>
          <cell r="L7611" t="str">
            <v>WA</v>
          </cell>
          <cell r="M7611" t="str">
            <v>0001</v>
          </cell>
          <cell r="N7611">
            <v>1481.58</v>
          </cell>
          <cell r="O7611">
            <v>0</v>
          </cell>
          <cell r="P7611">
            <v>0</v>
          </cell>
          <cell r="Q7611">
            <v>0</v>
          </cell>
          <cell r="R7611">
            <v>1481.58</v>
          </cell>
          <cell r="S7611">
            <v>0</v>
          </cell>
          <cell r="T7611">
            <v>20</v>
          </cell>
          <cell r="U7611">
            <v>0</v>
          </cell>
          <cell r="V7611">
            <v>20</v>
          </cell>
          <cell r="W7611">
            <v>0</v>
          </cell>
          <cell r="X7611">
            <v>0</v>
          </cell>
        </row>
        <row r="7612">
          <cell r="A7612" t="str">
            <v>2008000</v>
          </cell>
          <cell r="B7612">
            <v>1</v>
          </cell>
          <cell r="C7612" t="str">
            <v>Crash Bollard (External)</v>
          </cell>
          <cell r="D7612" t="str">
            <v>11</v>
          </cell>
          <cell r="E7612" t="str">
            <v>CVLSUN</v>
          </cell>
          <cell r="F7612" t="str">
            <v>CVL</v>
          </cell>
          <cell r="G7612">
            <v>39051</v>
          </cell>
          <cell r="H7612" t="str">
            <v>Active</v>
          </cell>
          <cell r="I7612">
            <v>6</v>
          </cell>
          <cell r="J7612">
            <v>39349</v>
          </cell>
          <cell r="K7612" t="str">
            <v>I</v>
          </cell>
          <cell r="L7612" t="str">
            <v>WA</v>
          </cell>
          <cell r="M7612" t="str">
            <v>0001</v>
          </cell>
          <cell r="N7612">
            <v>0</v>
          </cell>
          <cell r="O7612">
            <v>0</v>
          </cell>
          <cell r="P7612">
            <v>0</v>
          </cell>
          <cell r="Q7612">
            <v>0</v>
          </cell>
          <cell r="R7612">
            <v>0</v>
          </cell>
          <cell r="S7612">
            <v>0</v>
          </cell>
          <cell r="T7612">
            <v>0</v>
          </cell>
          <cell r="U7612">
            <v>0</v>
          </cell>
          <cell r="V7612">
            <v>0</v>
          </cell>
          <cell r="W7612">
            <v>0</v>
          </cell>
          <cell r="X7612">
            <v>0</v>
          </cell>
        </row>
        <row r="7613">
          <cell r="A7613" t="str">
            <v>2008100</v>
          </cell>
          <cell r="B7613">
            <v>1</v>
          </cell>
          <cell r="C7613" t="str">
            <v>Fire Siren/Speaker</v>
          </cell>
          <cell r="D7613" t="str">
            <v>11</v>
          </cell>
          <cell r="E7613" t="str">
            <v>BASALA</v>
          </cell>
          <cell r="F7613" t="str">
            <v>BAS</v>
          </cell>
          <cell r="G7613">
            <v>39051</v>
          </cell>
          <cell r="H7613" t="str">
            <v>Active</v>
          </cell>
          <cell r="I7613">
            <v>9</v>
          </cell>
          <cell r="J7613">
            <v>39349</v>
          </cell>
          <cell r="K7613" t="str">
            <v>I</v>
          </cell>
          <cell r="L7613" t="str">
            <v>WA</v>
          </cell>
          <cell r="M7613" t="str">
            <v>0001</v>
          </cell>
          <cell r="N7613">
            <v>1010.05</v>
          </cell>
          <cell r="O7613">
            <v>0</v>
          </cell>
          <cell r="P7613">
            <v>0</v>
          </cell>
          <cell r="Q7613">
            <v>0</v>
          </cell>
          <cell r="R7613">
            <v>1010.05</v>
          </cell>
          <cell r="S7613">
            <v>0</v>
          </cell>
          <cell r="T7613">
            <v>25</v>
          </cell>
          <cell r="U7613">
            <v>0</v>
          </cell>
          <cell r="V7613">
            <v>25</v>
          </cell>
          <cell r="W7613">
            <v>0</v>
          </cell>
          <cell r="X7613">
            <v>0</v>
          </cell>
        </row>
        <row r="7614">
          <cell r="A7614" t="str">
            <v>2008200</v>
          </cell>
          <cell r="B7614">
            <v>1</v>
          </cell>
          <cell r="C7614" t="str">
            <v>Fitted Carpet in Square Metres</v>
          </cell>
          <cell r="D7614" t="str">
            <v>11</v>
          </cell>
          <cell r="E7614" t="str">
            <v>BASFLO</v>
          </cell>
          <cell r="F7614" t="str">
            <v>BAS</v>
          </cell>
          <cell r="G7614">
            <v>39051</v>
          </cell>
          <cell r="H7614" t="str">
            <v>Active</v>
          </cell>
          <cell r="I7614">
            <v>9</v>
          </cell>
          <cell r="J7614">
            <v>39349</v>
          </cell>
          <cell r="K7614" t="str">
            <v>I</v>
          </cell>
          <cell r="L7614" t="str">
            <v>WA</v>
          </cell>
          <cell r="M7614" t="str">
            <v>0001</v>
          </cell>
          <cell r="N7614">
            <v>565.84</v>
          </cell>
          <cell r="O7614">
            <v>0</v>
          </cell>
          <cell r="P7614">
            <v>0</v>
          </cell>
          <cell r="Q7614">
            <v>0</v>
          </cell>
          <cell r="R7614">
            <v>565.84</v>
          </cell>
          <cell r="S7614">
            <v>0</v>
          </cell>
          <cell r="T7614">
            <v>5</v>
          </cell>
          <cell r="U7614">
            <v>0</v>
          </cell>
          <cell r="V7614">
            <v>5</v>
          </cell>
          <cell r="W7614">
            <v>0</v>
          </cell>
          <cell r="X7614">
            <v>0</v>
          </cell>
        </row>
        <row r="7615">
          <cell r="A7615" t="str">
            <v>2008300</v>
          </cell>
          <cell r="B7615">
            <v>1</v>
          </cell>
          <cell r="C7615" t="str">
            <v>Fluorescent Light Fitting</v>
          </cell>
          <cell r="D7615" t="str">
            <v>11</v>
          </cell>
          <cell r="E7615" t="str">
            <v>BASLIG</v>
          </cell>
          <cell r="F7615" t="str">
            <v>BAS</v>
          </cell>
          <cell r="G7615">
            <v>39051</v>
          </cell>
          <cell r="H7615" t="str">
            <v>Active</v>
          </cell>
          <cell r="I7615">
            <v>122</v>
          </cell>
          <cell r="J7615">
            <v>39349</v>
          </cell>
          <cell r="K7615" t="str">
            <v>I</v>
          </cell>
          <cell r="L7615" t="str">
            <v>WA</v>
          </cell>
          <cell r="M7615" t="str">
            <v>0001</v>
          </cell>
          <cell r="N7615">
            <v>27384.27</v>
          </cell>
          <cell r="O7615">
            <v>0</v>
          </cell>
          <cell r="P7615">
            <v>0</v>
          </cell>
          <cell r="Q7615">
            <v>0</v>
          </cell>
          <cell r="R7615">
            <v>27384.27</v>
          </cell>
          <cell r="S7615">
            <v>0</v>
          </cell>
          <cell r="T7615">
            <v>20</v>
          </cell>
          <cell r="U7615">
            <v>0</v>
          </cell>
          <cell r="V7615">
            <v>20</v>
          </cell>
          <cell r="W7615">
            <v>0</v>
          </cell>
          <cell r="X7615">
            <v>0</v>
          </cell>
        </row>
        <row r="7616">
          <cell r="A7616" t="str">
            <v>2008400</v>
          </cell>
          <cell r="B7616">
            <v>1</v>
          </cell>
          <cell r="C7616" t="str">
            <v>Flourescent Light Fitting</v>
          </cell>
          <cell r="D7616" t="str">
            <v>11</v>
          </cell>
          <cell r="E7616" t="str">
            <v>BASLIG</v>
          </cell>
          <cell r="F7616" t="str">
            <v>BAS</v>
          </cell>
          <cell r="G7616">
            <v>39051</v>
          </cell>
          <cell r="H7616" t="str">
            <v>Active</v>
          </cell>
          <cell r="I7616">
            <v>3</v>
          </cell>
          <cell r="J7616">
            <v>39349</v>
          </cell>
          <cell r="K7616" t="str">
            <v>I</v>
          </cell>
          <cell r="L7616" t="str">
            <v>WA</v>
          </cell>
          <cell r="M7616" t="str">
            <v>0001</v>
          </cell>
          <cell r="N7616">
            <v>769.39</v>
          </cell>
          <cell r="O7616">
            <v>0</v>
          </cell>
          <cell r="P7616">
            <v>0</v>
          </cell>
          <cell r="Q7616">
            <v>0</v>
          </cell>
          <cell r="R7616">
            <v>769.39</v>
          </cell>
          <cell r="S7616">
            <v>0</v>
          </cell>
          <cell r="T7616">
            <v>20</v>
          </cell>
          <cell r="U7616">
            <v>0</v>
          </cell>
          <cell r="V7616">
            <v>20</v>
          </cell>
          <cell r="W7616">
            <v>0</v>
          </cell>
          <cell r="X7616">
            <v>0</v>
          </cell>
        </row>
        <row r="7617">
          <cell r="A7617" t="str">
            <v>2008500</v>
          </cell>
          <cell r="B7617">
            <v>1</v>
          </cell>
          <cell r="C7617" t="str">
            <v>Flourescent Light Fitting</v>
          </cell>
          <cell r="D7617" t="str">
            <v>11</v>
          </cell>
          <cell r="E7617" t="str">
            <v>BASLIG</v>
          </cell>
          <cell r="F7617" t="str">
            <v>BAS</v>
          </cell>
          <cell r="G7617">
            <v>39051</v>
          </cell>
          <cell r="H7617" t="str">
            <v>Active</v>
          </cell>
          <cell r="I7617">
            <v>3</v>
          </cell>
          <cell r="J7617">
            <v>39349</v>
          </cell>
          <cell r="K7617" t="str">
            <v>I</v>
          </cell>
          <cell r="L7617" t="str">
            <v>WA</v>
          </cell>
          <cell r="M7617" t="str">
            <v>0001</v>
          </cell>
          <cell r="N7617">
            <v>476.3</v>
          </cell>
          <cell r="O7617">
            <v>0</v>
          </cell>
          <cell r="P7617">
            <v>0</v>
          </cell>
          <cell r="Q7617">
            <v>0</v>
          </cell>
          <cell r="R7617">
            <v>476.3</v>
          </cell>
          <cell r="S7617">
            <v>0</v>
          </cell>
          <cell r="T7617">
            <v>20</v>
          </cell>
          <cell r="U7617">
            <v>0</v>
          </cell>
          <cell r="V7617">
            <v>20</v>
          </cell>
          <cell r="W7617">
            <v>0</v>
          </cell>
          <cell r="X7617">
            <v>0</v>
          </cell>
        </row>
        <row r="7618">
          <cell r="A7618" t="str">
            <v>2008600</v>
          </cell>
          <cell r="B7618">
            <v>1</v>
          </cell>
          <cell r="C7618" t="str">
            <v>Flourescent Light Fitting</v>
          </cell>
          <cell r="D7618" t="str">
            <v>11</v>
          </cell>
          <cell r="E7618" t="str">
            <v>BASLIG</v>
          </cell>
          <cell r="F7618" t="str">
            <v>BAS</v>
          </cell>
          <cell r="G7618">
            <v>39051</v>
          </cell>
          <cell r="H7618" t="str">
            <v>Active</v>
          </cell>
          <cell r="I7618">
            <v>24</v>
          </cell>
          <cell r="J7618">
            <v>39349</v>
          </cell>
          <cell r="K7618" t="str">
            <v>I</v>
          </cell>
          <cell r="L7618" t="str">
            <v>WA</v>
          </cell>
          <cell r="M7618" t="str">
            <v>0001</v>
          </cell>
          <cell r="N7618">
            <v>3471.45</v>
          </cell>
          <cell r="O7618">
            <v>0</v>
          </cell>
          <cell r="P7618">
            <v>0</v>
          </cell>
          <cell r="Q7618">
            <v>0</v>
          </cell>
          <cell r="R7618">
            <v>3471.45</v>
          </cell>
          <cell r="S7618">
            <v>0</v>
          </cell>
          <cell r="T7618">
            <v>20</v>
          </cell>
          <cell r="U7618">
            <v>0</v>
          </cell>
          <cell r="V7618">
            <v>20</v>
          </cell>
          <cell r="W7618">
            <v>0</v>
          </cell>
          <cell r="X7618">
            <v>0</v>
          </cell>
        </row>
        <row r="7619">
          <cell r="A7619" t="str">
            <v>2008700</v>
          </cell>
          <cell r="B7619">
            <v>1</v>
          </cell>
          <cell r="C7619" t="str">
            <v>Internal Division Walling (to Offices)</v>
          </cell>
          <cell r="D7619" t="str">
            <v>11</v>
          </cell>
          <cell r="E7619" t="str">
            <v>BASPAR</v>
          </cell>
          <cell r="F7619" t="str">
            <v>BAS</v>
          </cell>
          <cell r="G7619">
            <v>39051</v>
          </cell>
          <cell r="H7619" t="str">
            <v>Active</v>
          </cell>
          <cell r="I7619">
            <v>17</v>
          </cell>
          <cell r="J7619">
            <v>39349</v>
          </cell>
          <cell r="K7619" t="str">
            <v>I</v>
          </cell>
          <cell r="L7619" t="str">
            <v>WA</v>
          </cell>
          <cell r="M7619" t="str">
            <v>0001</v>
          </cell>
          <cell r="N7619">
            <v>19034.330000000002</v>
          </cell>
          <cell r="O7619">
            <v>0</v>
          </cell>
          <cell r="P7619">
            <v>0</v>
          </cell>
          <cell r="Q7619">
            <v>0</v>
          </cell>
          <cell r="R7619">
            <v>19034.330000000002</v>
          </cell>
          <cell r="S7619">
            <v>0</v>
          </cell>
          <cell r="T7619">
            <v>20</v>
          </cell>
          <cell r="U7619">
            <v>0</v>
          </cell>
          <cell r="V7619">
            <v>20</v>
          </cell>
          <cell r="W7619">
            <v>0</v>
          </cell>
          <cell r="X7619">
            <v>0</v>
          </cell>
        </row>
        <row r="7620">
          <cell r="A7620" t="str">
            <v>2008800</v>
          </cell>
          <cell r="B7620">
            <v>1</v>
          </cell>
          <cell r="C7620" t="str">
            <v>Internal Division Walling (to Stores)</v>
          </cell>
          <cell r="D7620" t="str">
            <v>11</v>
          </cell>
          <cell r="E7620" t="str">
            <v>BASPAR</v>
          </cell>
          <cell r="F7620" t="str">
            <v>BAS</v>
          </cell>
          <cell r="G7620">
            <v>39051</v>
          </cell>
          <cell r="H7620" t="str">
            <v>Active</v>
          </cell>
          <cell r="I7620">
            <v>39</v>
          </cell>
          <cell r="J7620">
            <v>39349</v>
          </cell>
          <cell r="K7620" t="str">
            <v>I</v>
          </cell>
          <cell r="L7620" t="str">
            <v>WA</v>
          </cell>
          <cell r="M7620" t="str">
            <v>0001</v>
          </cell>
          <cell r="N7620">
            <v>43667.88</v>
          </cell>
          <cell r="O7620">
            <v>0</v>
          </cell>
          <cell r="P7620">
            <v>0</v>
          </cell>
          <cell r="Q7620">
            <v>0</v>
          </cell>
          <cell r="R7620">
            <v>43667.88</v>
          </cell>
          <cell r="S7620">
            <v>0</v>
          </cell>
          <cell r="T7620">
            <v>20</v>
          </cell>
          <cell r="U7620">
            <v>0</v>
          </cell>
          <cell r="V7620">
            <v>20</v>
          </cell>
          <cell r="W7620">
            <v>0</v>
          </cell>
          <cell r="X7620">
            <v>0</v>
          </cell>
        </row>
        <row r="7621">
          <cell r="A7621" t="str">
            <v>2008900</v>
          </cell>
          <cell r="B7621">
            <v>1</v>
          </cell>
          <cell r="C7621" t="str">
            <v>Division Walling (to adjacent Tenancies)</v>
          </cell>
          <cell r="D7621" t="str">
            <v>11</v>
          </cell>
          <cell r="E7621" t="str">
            <v>BASPAR</v>
          </cell>
          <cell r="F7621" t="str">
            <v>BAS</v>
          </cell>
          <cell r="G7621">
            <v>39051</v>
          </cell>
          <cell r="H7621" t="str">
            <v>Active</v>
          </cell>
          <cell r="I7621">
            <v>97</v>
          </cell>
          <cell r="J7621">
            <v>39349</v>
          </cell>
          <cell r="K7621" t="str">
            <v>I</v>
          </cell>
          <cell r="L7621" t="str">
            <v>WA</v>
          </cell>
          <cell r="M7621" t="str">
            <v>0001</v>
          </cell>
          <cell r="N7621">
            <v>135761.07</v>
          </cell>
          <cell r="O7621">
            <v>0</v>
          </cell>
          <cell r="P7621">
            <v>0</v>
          </cell>
          <cell r="Q7621">
            <v>0</v>
          </cell>
          <cell r="R7621">
            <v>135761.07</v>
          </cell>
          <cell r="S7621">
            <v>0</v>
          </cell>
          <cell r="T7621">
            <v>20</v>
          </cell>
          <cell r="U7621">
            <v>0</v>
          </cell>
          <cell r="V7621">
            <v>20</v>
          </cell>
          <cell r="W7621">
            <v>0</v>
          </cell>
          <cell r="X7621">
            <v>0</v>
          </cell>
        </row>
        <row r="7622">
          <cell r="A7622" t="str">
            <v>2009000</v>
          </cell>
          <cell r="B7622">
            <v>1</v>
          </cell>
          <cell r="C7622" t="str">
            <v>Sink Bench Unit With Cupboards</v>
          </cell>
          <cell r="D7622" t="str">
            <v>11</v>
          </cell>
          <cell r="E7622" t="str">
            <v>FIXOTH</v>
          </cell>
          <cell r="F7622" t="str">
            <v>FIX</v>
          </cell>
          <cell r="G7622">
            <v>39051</v>
          </cell>
          <cell r="H7622" t="str">
            <v>Active</v>
          </cell>
          <cell r="I7622">
            <v>1</v>
          </cell>
          <cell r="J7622">
            <v>39349</v>
          </cell>
          <cell r="K7622" t="str">
            <v>I</v>
          </cell>
          <cell r="L7622" t="str">
            <v>WA</v>
          </cell>
          <cell r="M7622" t="str">
            <v>0001</v>
          </cell>
          <cell r="N7622">
            <v>1712.74</v>
          </cell>
          <cell r="O7622">
            <v>0</v>
          </cell>
          <cell r="P7622">
            <v>0</v>
          </cell>
          <cell r="Q7622">
            <v>0</v>
          </cell>
          <cell r="R7622">
            <v>1712.74</v>
          </cell>
          <cell r="S7622">
            <v>0</v>
          </cell>
          <cell r="T7622">
            <v>5</v>
          </cell>
          <cell r="U7622">
            <v>0</v>
          </cell>
          <cell r="V7622">
            <v>5</v>
          </cell>
          <cell r="W7622">
            <v>0</v>
          </cell>
          <cell r="X7622">
            <v>0</v>
          </cell>
        </row>
        <row r="7623">
          <cell r="A7623" t="str">
            <v>2009100</v>
          </cell>
          <cell r="B7623">
            <v>1</v>
          </cell>
          <cell r="C7623" t="str">
            <v>Sink Unit &amp; Fittings</v>
          </cell>
          <cell r="D7623" t="str">
            <v>11</v>
          </cell>
          <cell r="E7623" t="str">
            <v>BASPLM</v>
          </cell>
          <cell r="F7623" t="str">
            <v>BAS</v>
          </cell>
          <cell r="G7623">
            <v>39051</v>
          </cell>
          <cell r="H7623" t="str">
            <v>Active</v>
          </cell>
          <cell r="I7623">
            <v>1</v>
          </cell>
          <cell r="J7623">
            <v>39349</v>
          </cell>
          <cell r="K7623" t="str">
            <v>I</v>
          </cell>
          <cell r="L7623" t="str">
            <v>WA</v>
          </cell>
          <cell r="M7623" t="str">
            <v>0001</v>
          </cell>
          <cell r="N7623">
            <v>512.92999999999995</v>
          </cell>
          <cell r="O7623">
            <v>0</v>
          </cell>
          <cell r="P7623">
            <v>0</v>
          </cell>
          <cell r="Q7623">
            <v>0</v>
          </cell>
          <cell r="R7623">
            <v>512.92999999999995</v>
          </cell>
          <cell r="S7623">
            <v>0</v>
          </cell>
          <cell r="T7623">
            <v>25</v>
          </cell>
          <cell r="U7623">
            <v>0</v>
          </cell>
          <cell r="V7623">
            <v>25</v>
          </cell>
          <cell r="W7623">
            <v>0</v>
          </cell>
          <cell r="X7623">
            <v>0</v>
          </cell>
        </row>
        <row r="7624">
          <cell r="A7624" t="str">
            <v>2009200</v>
          </cell>
          <cell r="B7624">
            <v>1</v>
          </cell>
          <cell r="C7624" t="str">
            <v>Smoke Detector &amp; Wiring</v>
          </cell>
          <cell r="D7624" t="str">
            <v>11</v>
          </cell>
          <cell r="E7624" t="str">
            <v>BASALA</v>
          </cell>
          <cell r="F7624" t="str">
            <v>BAS</v>
          </cell>
          <cell r="G7624">
            <v>39051</v>
          </cell>
          <cell r="H7624" t="str">
            <v>Active</v>
          </cell>
          <cell r="I7624">
            <v>10</v>
          </cell>
          <cell r="J7624">
            <v>39349</v>
          </cell>
          <cell r="K7624" t="str">
            <v>I</v>
          </cell>
          <cell r="L7624" t="str">
            <v>WA</v>
          </cell>
          <cell r="M7624" t="str">
            <v>0001</v>
          </cell>
          <cell r="N7624">
            <v>1166</v>
          </cell>
          <cell r="O7624">
            <v>0</v>
          </cell>
          <cell r="P7624">
            <v>0</v>
          </cell>
          <cell r="Q7624">
            <v>0</v>
          </cell>
          <cell r="R7624">
            <v>1166</v>
          </cell>
          <cell r="S7624">
            <v>0</v>
          </cell>
          <cell r="T7624">
            <v>25</v>
          </cell>
          <cell r="U7624">
            <v>0</v>
          </cell>
          <cell r="V7624">
            <v>25</v>
          </cell>
          <cell r="W7624">
            <v>0</v>
          </cell>
          <cell r="X7624">
            <v>0</v>
          </cell>
        </row>
        <row r="7625">
          <cell r="A7625" t="str">
            <v>2009300</v>
          </cell>
          <cell r="B7625">
            <v>1</v>
          </cell>
          <cell r="C7625" t="str">
            <v>Sprinkler Head &amp; Piping</v>
          </cell>
          <cell r="D7625" t="str">
            <v>11</v>
          </cell>
          <cell r="E7625" t="str">
            <v>BASSPR</v>
          </cell>
          <cell r="F7625" t="str">
            <v>BAS</v>
          </cell>
          <cell r="G7625">
            <v>39051</v>
          </cell>
          <cell r="H7625" t="str">
            <v>Active</v>
          </cell>
          <cell r="I7625">
            <v>128</v>
          </cell>
          <cell r="J7625">
            <v>39349</v>
          </cell>
          <cell r="K7625" t="str">
            <v>I</v>
          </cell>
          <cell r="L7625" t="str">
            <v>WA</v>
          </cell>
          <cell r="M7625" t="str">
            <v>0001</v>
          </cell>
          <cell r="N7625">
            <v>95546.32</v>
          </cell>
          <cell r="O7625">
            <v>0</v>
          </cell>
          <cell r="P7625">
            <v>0</v>
          </cell>
          <cell r="Q7625">
            <v>0</v>
          </cell>
          <cell r="R7625">
            <v>95546.32</v>
          </cell>
          <cell r="S7625">
            <v>0</v>
          </cell>
          <cell r="T7625">
            <v>20</v>
          </cell>
          <cell r="U7625">
            <v>0</v>
          </cell>
          <cell r="V7625">
            <v>20</v>
          </cell>
          <cell r="W7625">
            <v>0</v>
          </cell>
          <cell r="X7625">
            <v>0</v>
          </cell>
        </row>
        <row r="7626">
          <cell r="A7626" t="str">
            <v>2009400</v>
          </cell>
          <cell r="B7626">
            <v>1</v>
          </cell>
          <cell r="C7626" t="str">
            <v>Stainless Steel Cleaners Sink</v>
          </cell>
          <cell r="D7626" t="str">
            <v>11</v>
          </cell>
          <cell r="E7626" t="str">
            <v>BASPLM</v>
          </cell>
          <cell r="F7626" t="str">
            <v>BAS</v>
          </cell>
          <cell r="G7626">
            <v>39051</v>
          </cell>
          <cell r="H7626" t="str">
            <v>Active</v>
          </cell>
          <cell r="I7626">
            <v>1</v>
          </cell>
          <cell r="J7626">
            <v>39349</v>
          </cell>
          <cell r="K7626" t="str">
            <v>I</v>
          </cell>
          <cell r="L7626" t="str">
            <v>WA</v>
          </cell>
          <cell r="M7626" t="str">
            <v>0001</v>
          </cell>
          <cell r="N7626">
            <v>839.93</v>
          </cell>
          <cell r="O7626">
            <v>0</v>
          </cell>
          <cell r="P7626">
            <v>0</v>
          </cell>
          <cell r="Q7626">
            <v>0</v>
          </cell>
          <cell r="R7626">
            <v>839.93</v>
          </cell>
          <cell r="S7626">
            <v>0</v>
          </cell>
          <cell r="T7626">
            <v>25</v>
          </cell>
          <cell r="U7626">
            <v>0</v>
          </cell>
          <cell r="V7626">
            <v>25</v>
          </cell>
          <cell r="W7626">
            <v>0</v>
          </cell>
          <cell r="X7626">
            <v>0</v>
          </cell>
        </row>
        <row r="7627">
          <cell r="A7627" t="str">
            <v>2009500</v>
          </cell>
          <cell r="B7627">
            <v>1</v>
          </cell>
          <cell r="C7627" t="str">
            <v>Suspended Ceiling in Sq m</v>
          </cell>
          <cell r="D7627" t="str">
            <v>11</v>
          </cell>
          <cell r="E7627" t="str">
            <v>BASSUS</v>
          </cell>
          <cell r="F7627" t="str">
            <v>BAS</v>
          </cell>
          <cell r="G7627">
            <v>39051</v>
          </cell>
          <cell r="H7627" t="str">
            <v>Active</v>
          </cell>
          <cell r="I7627">
            <v>900</v>
          </cell>
          <cell r="J7627">
            <v>39349</v>
          </cell>
          <cell r="K7627" t="str">
            <v>I</v>
          </cell>
          <cell r="L7627" t="str">
            <v>WA</v>
          </cell>
          <cell r="M7627" t="str">
            <v>0001</v>
          </cell>
          <cell r="N7627">
            <v>46186.74</v>
          </cell>
          <cell r="O7627">
            <v>0</v>
          </cell>
          <cell r="P7627">
            <v>0</v>
          </cell>
          <cell r="Q7627">
            <v>0</v>
          </cell>
          <cell r="R7627">
            <v>46186.74</v>
          </cell>
          <cell r="S7627">
            <v>0</v>
          </cell>
          <cell r="T7627">
            <v>25</v>
          </cell>
          <cell r="U7627">
            <v>0</v>
          </cell>
          <cell r="V7627">
            <v>25</v>
          </cell>
          <cell r="W7627">
            <v>0</v>
          </cell>
          <cell r="X7627">
            <v>0</v>
          </cell>
        </row>
        <row r="7628">
          <cell r="A7628" t="str">
            <v>2009600</v>
          </cell>
          <cell r="B7628">
            <v>1</v>
          </cell>
          <cell r="C7628" t="str">
            <v>Vinyl Floor Covering in Sq m</v>
          </cell>
          <cell r="D7628" t="str">
            <v>11</v>
          </cell>
          <cell r="E7628" t="str">
            <v>BASFLO</v>
          </cell>
          <cell r="F7628" t="str">
            <v>BAS</v>
          </cell>
          <cell r="G7628">
            <v>39051</v>
          </cell>
          <cell r="H7628" t="str">
            <v>Active</v>
          </cell>
          <cell r="I7628">
            <v>26</v>
          </cell>
          <cell r="J7628">
            <v>39349</v>
          </cell>
          <cell r="K7628" t="str">
            <v>I</v>
          </cell>
          <cell r="L7628" t="str">
            <v>WA</v>
          </cell>
          <cell r="M7628" t="str">
            <v>0001</v>
          </cell>
          <cell r="N7628">
            <v>1577.26</v>
          </cell>
          <cell r="O7628">
            <v>0</v>
          </cell>
          <cell r="P7628">
            <v>0</v>
          </cell>
          <cell r="Q7628">
            <v>0</v>
          </cell>
          <cell r="R7628">
            <v>1577.26</v>
          </cell>
          <cell r="S7628">
            <v>0</v>
          </cell>
          <cell r="T7628">
            <v>5</v>
          </cell>
          <cell r="U7628">
            <v>0</v>
          </cell>
          <cell r="V7628">
            <v>5</v>
          </cell>
          <cell r="W7628">
            <v>0</v>
          </cell>
          <cell r="X7628">
            <v>0</v>
          </cell>
        </row>
        <row r="7629">
          <cell r="A7629" t="str">
            <v>2009700</v>
          </cell>
          <cell r="B7629">
            <v>1</v>
          </cell>
          <cell r="C7629" t="str">
            <v>Water Heater - Sink Type</v>
          </cell>
          <cell r="D7629" t="str">
            <v>11</v>
          </cell>
          <cell r="E7629" t="str">
            <v>BASPLM</v>
          </cell>
          <cell r="F7629" t="str">
            <v>BAS</v>
          </cell>
          <cell r="G7629">
            <v>39051</v>
          </cell>
          <cell r="H7629" t="str">
            <v>Active</v>
          </cell>
          <cell r="I7629">
            <v>1</v>
          </cell>
          <cell r="J7629">
            <v>39349</v>
          </cell>
          <cell r="K7629" t="str">
            <v>I</v>
          </cell>
          <cell r="L7629" t="str">
            <v>WA</v>
          </cell>
          <cell r="M7629" t="str">
            <v>0001</v>
          </cell>
          <cell r="N7629">
            <v>93.43</v>
          </cell>
          <cell r="O7629">
            <v>0</v>
          </cell>
          <cell r="P7629">
            <v>0</v>
          </cell>
          <cell r="Q7629">
            <v>0</v>
          </cell>
          <cell r="R7629">
            <v>93.43</v>
          </cell>
          <cell r="S7629">
            <v>0</v>
          </cell>
          <cell r="T7629">
            <v>25</v>
          </cell>
          <cell r="U7629">
            <v>0</v>
          </cell>
          <cell r="V7629">
            <v>25</v>
          </cell>
          <cell r="W7629">
            <v>0</v>
          </cell>
          <cell r="X7629">
            <v>0</v>
          </cell>
        </row>
        <row r="7630">
          <cell r="A7630" t="str">
            <v>2009800</v>
          </cell>
          <cell r="B7630">
            <v>1</v>
          </cell>
          <cell r="C7630" t="str">
            <v>WC Pedistal &amp; Fittings</v>
          </cell>
          <cell r="D7630" t="str">
            <v>11</v>
          </cell>
          <cell r="E7630" t="str">
            <v>BASPLM</v>
          </cell>
          <cell r="F7630" t="str">
            <v>BAS</v>
          </cell>
          <cell r="G7630">
            <v>39051</v>
          </cell>
          <cell r="H7630" t="str">
            <v>Active</v>
          </cell>
          <cell r="I7630">
            <v>1</v>
          </cell>
          <cell r="J7630">
            <v>39349</v>
          </cell>
          <cell r="K7630" t="str">
            <v>I</v>
          </cell>
          <cell r="L7630" t="str">
            <v>WA</v>
          </cell>
          <cell r="M7630" t="str">
            <v>0001</v>
          </cell>
          <cell r="N7630">
            <v>1399.56</v>
          </cell>
          <cell r="O7630">
            <v>0</v>
          </cell>
          <cell r="P7630">
            <v>0</v>
          </cell>
          <cell r="Q7630">
            <v>0</v>
          </cell>
          <cell r="R7630">
            <v>1399.56</v>
          </cell>
          <cell r="S7630">
            <v>0</v>
          </cell>
          <cell r="T7630">
            <v>25</v>
          </cell>
          <cell r="U7630">
            <v>0</v>
          </cell>
          <cell r="V7630">
            <v>25</v>
          </cell>
          <cell r="W7630">
            <v>0</v>
          </cell>
          <cell r="X7630">
            <v>0</v>
          </cell>
        </row>
        <row r="7631">
          <cell r="A7631" t="str">
            <v>2009900</v>
          </cell>
          <cell r="B7631">
            <v>1</v>
          </cell>
          <cell r="C7631" t="str">
            <v>Plumbing Reticulation (set)</v>
          </cell>
          <cell r="D7631" t="str">
            <v>11</v>
          </cell>
          <cell r="E7631" t="str">
            <v>BASPLM</v>
          </cell>
          <cell r="F7631" t="str">
            <v>BAS</v>
          </cell>
          <cell r="G7631">
            <v>39051</v>
          </cell>
          <cell r="H7631" t="str">
            <v>Active</v>
          </cell>
          <cell r="I7631">
            <v>1</v>
          </cell>
          <cell r="J7631">
            <v>39349</v>
          </cell>
          <cell r="K7631" t="str">
            <v>I</v>
          </cell>
          <cell r="L7631" t="str">
            <v>WA</v>
          </cell>
          <cell r="M7631" t="str">
            <v>0001</v>
          </cell>
          <cell r="N7631">
            <v>9492.11</v>
          </cell>
          <cell r="O7631">
            <v>0</v>
          </cell>
          <cell r="P7631">
            <v>0</v>
          </cell>
          <cell r="Q7631">
            <v>0</v>
          </cell>
          <cell r="R7631">
            <v>9492.11</v>
          </cell>
          <cell r="S7631">
            <v>0</v>
          </cell>
          <cell r="T7631">
            <v>25</v>
          </cell>
          <cell r="U7631">
            <v>0</v>
          </cell>
          <cell r="V7631">
            <v>25</v>
          </cell>
          <cell r="W7631">
            <v>0</v>
          </cell>
          <cell r="X7631">
            <v>0</v>
          </cell>
        </row>
        <row r="7632">
          <cell r="A7632" t="str">
            <v>2010000</v>
          </cell>
          <cell r="B7632">
            <v>1</v>
          </cell>
          <cell r="C7632" t="str">
            <v>Electrical Reticulation (set)</v>
          </cell>
          <cell r="D7632" t="str">
            <v>11</v>
          </cell>
          <cell r="E7632" t="str">
            <v>BASELC</v>
          </cell>
          <cell r="F7632" t="str">
            <v>BAS</v>
          </cell>
          <cell r="G7632">
            <v>39051</v>
          </cell>
          <cell r="H7632" t="str">
            <v>Active</v>
          </cell>
          <cell r="I7632">
            <v>1</v>
          </cell>
          <cell r="J7632">
            <v>39349</v>
          </cell>
          <cell r="K7632" t="str">
            <v>I</v>
          </cell>
          <cell r="L7632" t="str">
            <v>WA</v>
          </cell>
          <cell r="M7632" t="str">
            <v>0001</v>
          </cell>
          <cell r="N7632">
            <v>34171.910000000003</v>
          </cell>
          <cell r="O7632">
            <v>0</v>
          </cell>
          <cell r="P7632">
            <v>0</v>
          </cell>
          <cell r="Q7632">
            <v>0</v>
          </cell>
          <cell r="R7632">
            <v>34171.910000000003</v>
          </cell>
          <cell r="S7632">
            <v>0</v>
          </cell>
          <cell r="T7632">
            <v>25</v>
          </cell>
          <cell r="U7632">
            <v>0</v>
          </cell>
          <cell r="V7632">
            <v>25</v>
          </cell>
          <cell r="W7632">
            <v>0</v>
          </cell>
          <cell r="X7632">
            <v>0</v>
          </cell>
        </row>
        <row r="7633">
          <cell r="A7633" t="str">
            <v>2010100</v>
          </cell>
          <cell r="B7633">
            <v>1</v>
          </cell>
          <cell r="C7633" t="str">
            <v>Structural Additions</v>
          </cell>
          <cell r="D7633" t="str">
            <v>11</v>
          </cell>
          <cell r="E7633" t="str">
            <v>BUICOM</v>
          </cell>
          <cell r="F7633" t="str">
            <v>BUI</v>
          </cell>
          <cell r="G7633">
            <v>39051</v>
          </cell>
          <cell r="H7633" t="str">
            <v>Active</v>
          </cell>
          <cell r="I7633">
            <v>1</v>
          </cell>
          <cell r="J7633">
            <v>39349</v>
          </cell>
          <cell r="K7633" t="str">
            <v>I</v>
          </cell>
          <cell r="L7633" t="str">
            <v>WA</v>
          </cell>
          <cell r="M7633" t="str">
            <v>0001</v>
          </cell>
          <cell r="N7633">
            <v>229331.44</v>
          </cell>
          <cell r="O7633">
            <v>0</v>
          </cell>
          <cell r="P7633">
            <v>0</v>
          </cell>
          <cell r="Q7633">
            <v>0</v>
          </cell>
          <cell r="R7633">
            <v>229331.44</v>
          </cell>
          <cell r="S7633">
            <v>0</v>
          </cell>
          <cell r="T7633">
            <v>40</v>
          </cell>
          <cell r="U7633">
            <v>0</v>
          </cell>
          <cell r="V7633">
            <v>40</v>
          </cell>
          <cell r="W7633">
            <v>0</v>
          </cell>
          <cell r="X7633">
            <v>0</v>
          </cell>
        </row>
        <row r="7634">
          <cell r="A7634" t="str">
            <v>2010200</v>
          </cell>
          <cell r="B7634">
            <v>1</v>
          </cell>
          <cell r="C7634" t="str">
            <v>Auto IPT Area Entry Door</v>
          </cell>
          <cell r="D7634" t="str">
            <v>34</v>
          </cell>
          <cell r="E7634" t="str">
            <v>BASADR</v>
          </cell>
          <cell r="F7634" t="str">
            <v>BAS</v>
          </cell>
          <cell r="G7634">
            <v>39113</v>
          </cell>
          <cell r="H7634" t="str">
            <v>Active</v>
          </cell>
          <cell r="I7634">
            <v>2</v>
          </cell>
          <cell r="J7634">
            <v>39349</v>
          </cell>
          <cell r="K7634" t="str">
            <v>TIP</v>
          </cell>
          <cell r="L7634" t="str">
            <v>TM</v>
          </cell>
          <cell r="M7634" t="str">
            <v>0029</v>
          </cell>
          <cell r="N7634">
            <v>27834.32</v>
          </cell>
          <cell r="O7634">
            <v>101.96</v>
          </cell>
          <cell r="P7634">
            <v>1223.3</v>
          </cell>
          <cell r="Q7634">
            <v>2446.6</v>
          </cell>
          <cell r="R7634">
            <v>25387.72</v>
          </cell>
          <cell r="S7634">
            <v>2489.9299999999998</v>
          </cell>
          <cell r="T7634">
            <v>22</v>
          </cell>
          <cell r="U7634">
            <v>275</v>
          </cell>
          <cell r="V7634">
            <v>20</v>
          </cell>
          <cell r="W7634">
            <v>275</v>
          </cell>
          <cell r="X7634">
            <v>0</v>
          </cell>
        </row>
        <row r="7635">
          <cell r="A7635" t="str">
            <v>2010300</v>
          </cell>
          <cell r="B7635">
            <v>1</v>
          </cell>
          <cell r="C7635" t="str">
            <v>Door Closer</v>
          </cell>
          <cell r="D7635" t="str">
            <v>34</v>
          </cell>
          <cell r="E7635" t="str">
            <v>BASADR</v>
          </cell>
          <cell r="F7635" t="str">
            <v>BAS</v>
          </cell>
          <cell r="G7635">
            <v>39113</v>
          </cell>
          <cell r="H7635" t="str">
            <v>Active</v>
          </cell>
          <cell r="I7635">
            <v>2</v>
          </cell>
          <cell r="J7635">
            <v>39349</v>
          </cell>
          <cell r="K7635" t="str">
            <v>TIP</v>
          </cell>
          <cell r="L7635" t="str">
            <v>TM</v>
          </cell>
          <cell r="M7635" t="str">
            <v>0029</v>
          </cell>
          <cell r="N7635">
            <v>1160.03</v>
          </cell>
          <cell r="O7635">
            <v>4.2300000000000004</v>
          </cell>
          <cell r="P7635">
            <v>50.98</v>
          </cell>
          <cell r="Q7635">
            <v>101.96</v>
          </cell>
          <cell r="R7635">
            <v>1058.07</v>
          </cell>
          <cell r="S7635">
            <v>103.77</v>
          </cell>
          <cell r="T7635">
            <v>22</v>
          </cell>
          <cell r="U7635">
            <v>275</v>
          </cell>
          <cell r="V7635">
            <v>20</v>
          </cell>
          <cell r="W7635">
            <v>275</v>
          </cell>
          <cell r="X7635">
            <v>0</v>
          </cell>
        </row>
        <row r="7636">
          <cell r="A7636" t="str">
            <v>2010400</v>
          </cell>
          <cell r="B7636">
            <v>1</v>
          </cell>
          <cell r="C7636" t="str">
            <v>Exit Sign &amp; Wiring</v>
          </cell>
          <cell r="D7636" t="str">
            <v>34</v>
          </cell>
          <cell r="E7636" t="str">
            <v>BASSIG</v>
          </cell>
          <cell r="F7636" t="str">
            <v>BAS</v>
          </cell>
          <cell r="G7636">
            <v>39113</v>
          </cell>
          <cell r="H7636" t="str">
            <v>Active</v>
          </cell>
          <cell r="I7636">
            <v>1</v>
          </cell>
          <cell r="J7636">
            <v>39349</v>
          </cell>
          <cell r="K7636" t="str">
            <v>TIP</v>
          </cell>
          <cell r="L7636" t="str">
            <v>TM</v>
          </cell>
          <cell r="M7636" t="str">
            <v>0029</v>
          </cell>
          <cell r="N7636">
            <v>565.66999999999996</v>
          </cell>
          <cell r="O7636">
            <v>2.6</v>
          </cell>
          <cell r="P7636">
            <v>31.86</v>
          </cell>
          <cell r="Q7636">
            <v>63.72</v>
          </cell>
          <cell r="R7636">
            <v>501.95</v>
          </cell>
          <cell r="S7636">
            <v>50.6</v>
          </cell>
          <cell r="T7636">
            <v>17</v>
          </cell>
          <cell r="U7636">
            <v>275</v>
          </cell>
          <cell r="V7636">
            <v>15</v>
          </cell>
          <cell r="W7636">
            <v>275</v>
          </cell>
          <cell r="X7636">
            <v>0</v>
          </cell>
        </row>
        <row r="7637">
          <cell r="A7637" t="str">
            <v>2010500</v>
          </cell>
          <cell r="B7637">
            <v>1</v>
          </cell>
          <cell r="C7637" t="str">
            <v>Electric Light Fitting</v>
          </cell>
          <cell r="D7637" t="str">
            <v>34</v>
          </cell>
          <cell r="E7637" t="str">
            <v>BASLIG</v>
          </cell>
          <cell r="F7637" t="str">
            <v>BAS</v>
          </cell>
          <cell r="G7637">
            <v>39113</v>
          </cell>
          <cell r="H7637" t="str">
            <v>Active</v>
          </cell>
          <cell r="I7637">
            <v>25</v>
          </cell>
          <cell r="J7637">
            <v>39349</v>
          </cell>
          <cell r="K7637" t="str">
            <v>TIP</v>
          </cell>
          <cell r="L7637" t="str">
            <v>TM</v>
          </cell>
          <cell r="M7637" t="str">
            <v>0029</v>
          </cell>
          <cell r="N7637">
            <v>3675.85</v>
          </cell>
          <cell r="O7637">
            <v>17.3</v>
          </cell>
          <cell r="P7637">
            <v>207.05</v>
          </cell>
          <cell r="Q7637">
            <v>414.1</v>
          </cell>
          <cell r="R7637">
            <v>3261.75</v>
          </cell>
          <cell r="S7637">
            <v>328.82</v>
          </cell>
          <cell r="T7637">
            <v>17</v>
          </cell>
          <cell r="U7637">
            <v>275</v>
          </cell>
          <cell r="V7637">
            <v>15</v>
          </cell>
          <cell r="W7637">
            <v>275</v>
          </cell>
          <cell r="X7637">
            <v>0</v>
          </cell>
        </row>
        <row r="7638">
          <cell r="A7638" t="str">
            <v>2010600</v>
          </cell>
          <cell r="B7638">
            <v>1</v>
          </cell>
          <cell r="C7638" t="str">
            <v>Fluorescent Light Fitting</v>
          </cell>
          <cell r="D7638" t="str">
            <v>34</v>
          </cell>
          <cell r="E7638" t="str">
            <v>BASLIG</v>
          </cell>
          <cell r="F7638" t="str">
            <v>BAS</v>
          </cell>
          <cell r="G7638">
            <v>39113</v>
          </cell>
          <cell r="H7638" t="str">
            <v>Active</v>
          </cell>
          <cell r="I7638">
            <v>92</v>
          </cell>
          <cell r="J7638">
            <v>39349</v>
          </cell>
          <cell r="K7638" t="str">
            <v>TIP</v>
          </cell>
          <cell r="L7638" t="str">
            <v>TM</v>
          </cell>
          <cell r="M7638" t="str">
            <v>0029</v>
          </cell>
          <cell r="N7638">
            <v>10406.530000000001</v>
          </cell>
          <cell r="O7638">
            <v>48.82</v>
          </cell>
          <cell r="P7638">
            <v>586.16999999999996</v>
          </cell>
          <cell r="Q7638">
            <v>1172.3399999999999</v>
          </cell>
          <cell r="R7638">
            <v>9234.19</v>
          </cell>
          <cell r="S7638">
            <v>930.92</v>
          </cell>
          <cell r="T7638">
            <v>17</v>
          </cell>
          <cell r="U7638">
            <v>275</v>
          </cell>
          <cell r="V7638">
            <v>15</v>
          </cell>
          <cell r="W7638">
            <v>275</v>
          </cell>
          <cell r="X7638">
            <v>0</v>
          </cell>
        </row>
        <row r="7639">
          <cell r="A7639" t="str">
            <v>2010700</v>
          </cell>
          <cell r="B7639">
            <v>1</v>
          </cell>
          <cell r="C7639" t="str">
            <v>Fluorescent Light Fitting</v>
          </cell>
          <cell r="D7639" t="str">
            <v>34</v>
          </cell>
          <cell r="E7639" t="str">
            <v>BASLIG</v>
          </cell>
          <cell r="F7639" t="str">
            <v>BAS</v>
          </cell>
          <cell r="G7639">
            <v>39113</v>
          </cell>
          <cell r="H7639" t="str">
            <v>Active</v>
          </cell>
          <cell r="I7639">
            <v>3</v>
          </cell>
          <cell r="J7639">
            <v>39349</v>
          </cell>
          <cell r="K7639" t="str">
            <v>TIP</v>
          </cell>
          <cell r="L7639" t="str">
            <v>TM</v>
          </cell>
          <cell r="M7639" t="str">
            <v>0029</v>
          </cell>
          <cell r="N7639">
            <v>1526.9</v>
          </cell>
          <cell r="O7639">
            <v>7.14</v>
          </cell>
          <cell r="P7639">
            <v>86.01</v>
          </cell>
          <cell r="Q7639">
            <v>172.02</v>
          </cell>
          <cell r="R7639">
            <v>1354.88</v>
          </cell>
          <cell r="S7639">
            <v>136.59</v>
          </cell>
          <cell r="T7639">
            <v>17</v>
          </cell>
          <cell r="U7639">
            <v>275</v>
          </cell>
          <cell r="V7639">
            <v>15</v>
          </cell>
          <cell r="W7639">
            <v>275</v>
          </cell>
          <cell r="X7639">
            <v>0</v>
          </cell>
        </row>
        <row r="7640">
          <cell r="A7640" t="str">
            <v>2010800</v>
          </cell>
          <cell r="B7640">
            <v>1</v>
          </cell>
          <cell r="C7640" t="str">
            <v>Handrails/Balustrades</v>
          </cell>
          <cell r="D7640" t="str">
            <v>34</v>
          </cell>
          <cell r="E7640" t="str">
            <v>BASSUN</v>
          </cell>
          <cell r="F7640" t="str">
            <v>BAS</v>
          </cell>
          <cell r="G7640">
            <v>39113</v>
          </cell>
          <cell r="H7640" t="str">
            <v>Active</v>
          </cell>
          <cell r="I7640">
            <v>7</v>
          </cell>
          <cell r="J7640">
            <v>39349</v>
          </cell>
          <cell r="K7640" t="str">
            <v>TIP</v>
          </cell>
          <cell r="L7640" t="str">
            <v>TM</v>
          </cell>
          <cell r="M7640" t="str">
            <v>0029</v>
          </cell>
          <cell r="N7640">
            <v>6334.09</v>
          </cell>
          <cell r="O7640">
            <v>29.75</v>
          </cell>
          <cell r="P7640">
            <v>356.78</v>
          </cell>
          <cell r="Q7640">
            <v>713.56</v>
          </cell>
          <cell r="R7640">
            <v>5620.53</v>
          </cell>
          <cell r="S7640">
            <v>566.62</v>
          </cell>
          <cell r="T7640">
            <v>17</v>
          </cell>
          <cell r="U7640">
            <v>275</v>
          </cell>
          <cell r="V7640">
            <v>15</v>
          </cell>
          <cell r="W7640">
            <v>275</v>
          </cell>
          <cell r="X7640">
            <v>0</v>
          </cell>
        </row>
        <row r="7641">
          <cell r="A7641" t="str">
            <v>2010900</v>
          </cell>
          <cell r="B7641">
            <v>1</v>
          </cell>
          <cell r="C7641" t="str">
            <v>Collapsible Security Doors</v>
          </cell>
          <cell r="D7641" t="str">
            <v>34</v>
          </cell>
          <cell r="E7641" t="str">
            <v>BASSEC</v>
          </cell>
          <cell r="F7641" t="str">
            <v>BAS</v>
          </cell>
          <cell r="G7641">
            <v>39113</v>
          </cell>
          <cell r="H7641" t="str">
            <v>Active</v>
          </cell>
          <cell r="I7641">
            <v>47</v>
          </cell>
          <cell r="J7641">
            <v>39349</v>
          </cell>
          <cell r="K7641" t="str">
            <v>TIP</v>
          </cell>
          <cell r="L7641" t="str">
            <v>TM</v>
          </cell>
          <cell r="M7641" t="str">
            <v>0029</v>
          </cell>
          <cell r="N7641">
            <v>190784.43</v>
          </cell>
          <cell r="O7641">
            <v>698.73</v>
          </cell>
          <cell r="P7641">
            <v>8384.8700000000008</v>
          </cell>
          <cell r="Q7641">
            <v>16769.740000000002</v>
          </cell>
          <cell r="R7641">
            <v>174014.69</v>
          </cell>
          <cell r="S7641">
            <v>17066.68</v>
          </cell>
          <cell r="T7641">
            <v>22</v>
          </cell>
          <cell r="U7641">
            <v>275</v>
          </cell>
          <cell r="V7641">
            <v>20</v>
          </cell>
          <cell r="W7641">
            <v>275</v>
          </cell>
          <cell r="X7641">
            <v>0</v>
          </cell>
        </row>
        <row r="7642">
          <cell r="A7642" t="str">
            <v>2011000</v>
          </cell>
          <cell r="B7642">
            <v>1</v>
          </cell>
          <cell r="C7642" t="str">
            <v>Internal Division Walling</v>
          </cell>
          <cell r="D7642" t="str">
            <v>34</v>
          </cell>
          <cell r="E7642" t="str">
            <v>BASPAR</v>
          </cell>
          <cell r="F7642" t="str">
            <v>BAS</v>
          </cell>
          <cell r="G7642">
            <v>39113</v>
          </cell>
          <cell r="H7642" t="str">
            <v>Active</v>
          </cell>
          <cell r="I7642">
            <v>54</v>
          </cell>
          <cell r="J7642">
            <v>39349</v>
          </cell>
          <cell r="K7642" t="str">
            <v>TIP</v>
          </cell>
          <cell r="L7642" t="str">
            <v>TM</v>
          </cell>
          <cell r="M7642" t="str">
            <v>0029</v>
          </cell>
          <cell r="N7642">
            <v>103835.72</v>
          </cell>
          <cell r="O7642">
            <v>487.37</v>
          </cell>
          <cell r="P7642">
            <v>5848.77</v>
          </cell>
          <cell r="Q7642">
            <v>11697.54</v>
          </cell>
          <cell r="R7642">
            <v>92138.18</v>
          </cell>
          <cell r="S7642">
            <v>9288.66</v>
          </cell>
          <cell r="T7642">
            <v>17</v>
          </cell>
          <cell r="U7642">
            <v>275</v>
          </cell>
          <cell r="V7642">
            <v>15</v>
          </cell>
          <cell r="W7642">
            <v>275</v>
          </cell>
          <cell r="X7642">
            <v>0</v>
          </cell>
        </row>
        <row r="7643">
          <cell r="A7643" t="str">
            <v>2011100</v>
          </cell>
          <cell r="B7643">
            <v>1</v>
          </cell>
          <cell r="C7643" t="str">
            <v>Crash Bollad</v>
          </cell>
          <cell r="D7643" t="str">
            <v>34</v>
          </cell>
          <cell r="E7643" t="str">
            <v>BASSUN</v>
          </cell>
          <cell r="F7643" t="str">
            <v>BAS</v>
          </cell>
          <cell r="G7643">
            <v>39113</v>
          </cell>
          <cell r="H7643" t="str">
            <v>Active</v>
          </cell>
          <cell r="I7643">
            <v>4</v>
          </cell>
          <cell r="J7643">
            <v>39349</v>
          </cell>
          <cell r="K7643" t="str">
            <v>TIP</v>
          </cell>
          <cell r="L7643" t="str">
            <v>TM</v>
          </cell>
          <cell r="M7643" t="str">
            <v>0029</v>
          </cell>
          <cell r="N7643">
            <v>2262.6999999999998</v>
          </cell>
          <cell r="O7643">
            <v>10.63</v>
          </cell>
          <cell r="P7643">
            <v>127.45</v>
          </cell>
          <cell r="Q7643">
            <v>254.9</v>
          </cell>
          <cell r="R7643">
            <v>2007.8</v>
          </cell>
          <cell r="S7643">
            <v>202.41</v>
          </cell>
          <cell r="T7643">
            <v>17</v>
          </cell>
          <cell r="U7643">
            <v>275</v>
          </cell>
          <cell r="V7643">
            <v>15</v>
          </cell>
          <cell r="W7643">
            <v>275</v>
          </cell>
          <cell r="X7643">
            <v>0</v>
          </cell>
        </row>
        <row r="7644">
          <cell r="A7644" t="str">
            <v>2011200</v>
          </cell>
          <cell r="B7644">
            <v>1</v>
          </cell>
          <cell r="C7644" t="str">
            <v>Suspended Ceiling in Square Metres</v>
          </cell>
          <cell r="D7644" t="str">
            <v>34</v>
          </cell>
          <cell r="E7644" t="str">
            <v>BASSUS</v>
          </cell>
          <cell r="F7644" t="str">
            <v>BAS</v>
          </cell>
          <cell r="G7644">
            <v>39113</v>
          </cell>
          <cell r="H7644" t="str">
            <v>Active</v>
          </cell>
          <cell r="I7644">
            <v>656</v>
          </cell>
          <cell r="J7644">
            <v>39349</v>
          </cell>
          <cell r="K7644" t="str">
            <v>TIP</v>
          </cell>
          <cell r="L7644" t="str">
            <v>TM</v>
          </cell>
          <cell r="M7644" t="str">
            <v>0029</v>
          </cell>
          <cell r="N7644">
            <v>53257.62</v>
          </cell>
          <cell r="O7644">
            <v>195.09</v>
          </cell>
          <cell r="P7644">
            <v>2340.64</v>
          </cell>
          <cell r="Q7644">
            <v>4681.28</v>
          </cell>
          <cell r="R7644">
            <v>48576.34</v>
          </cell>
          <cell r="S7644">
            <v>4764.18</v>
          </cell>
          <cell r="T7644">
            <v>22</v>
          </cell>
          <cell r="U7644">
            <v>275</v>
          </cell>
          <cell r="V7644">
            <v>20</v>
          </cell>
          <cell r="W7644">
            <v>275</v>
          </cell>
          <cell r="X7644">
            <v>0</v>
          </cell>
        </row>
        <row r="7645">
          <cell r="A7645" t="str">
            <v>2011300</v>
          </cell>
          <cell r="B7645">
            <v>1</v>
          </cell>
          <cell r="C7645" t="str">
            <v>Electric Light Fitting</v>
          </cell>
          <cell r="D7645" t="str">
            <v>34</v>
          </cell>
          <cell r="E7645" t="str">
            <v>BASLIG</v>
          </cell>
          <cell r="F7645" t="str">
            <v>BAS</v>
          </cell>
          <cell r="G7645">
            <v>39113</v>
          </cell>
          <cell r="H7645" t="str">
            <v>Active</v>
          </cell>
          <cell r="I7645">
            <v>13</v>
          </cell>
          <cell r="J7645">
            <v>39349</v>
          </cell>
          <cell r="K7645" t="str">
            <v>TIP</v>
          </cell>
          <cell r="L7645" t="str">
            <v>TM</v>
          </cell>
          <cell r="M7645" t="str">
            <v>0015</v>
          </cell>
          <cell r="N7645">
            <v>1912.03</v>
          </cell>
          <cell r="O7645">
            <v>9.0299999999999994</v>
          </cell>
          <cell r="P7645">
            <v>107.7</v>
          </cell>
          <cell r="Q7645">
            <v>215.4</v>
          </cell>
          <cell r="R7645">
            <v>1696.63</v>
          </cell>
          <cell r="S7645">
            <v>171.04</v>
          </cell>
          <cell r="T7645">
            <v>17</v>
          </cell>
          <cell r="U7645">
            <v>275</v>
          </cell>
          <cell r="V7645">
            <v>15</v>
          </cell>
          <cell r="W7645">
            <v>275</v>
          </cell>
          <cell r="X7645">
            <v>0</v>
          </cell>
        </row>
        <row r="7646">
          <cell r="A7646" t="str">
            <v>2011400</v>
          </cell>
          <cell r="B7646">
            <v>1</v>
          </cell>
          <cell r="C7646" t="str">
            <v>Fluorescent Light Fitting</v>
          </cell>
          <cell r="D7646" t="str">
            <v>34</v>
          </cell>
          <cell r="E7646" t="str">
            <v>BASLIG</v>
          </cell>
          <cell r="F7646" t="str">
            <v>BAS</v>
          </cell>
          <cell r="G7646">
            <v>39113</v>
          </cell>
          <cell r="H7646" t="str">
            <v>Active</v>
          </cell>
          <cell r="I7646">
            <v>95</v>
          </cell>
          <cell r="J7646">
            <v>39349</v>
          </cell>
          <cell r="K7646" t="str">
            <v>TIP</v>
          </cell>
          <cell r="L7646" t="str">
            <v>TM</v>
          </cell>
          <cell r="M7646" t="str">
            <v>0015</v>
          </cell>
          <cell r="N7646">
            <v>10745.72</v>
          </cell>
          <cell r="O7646">
            <v>50.44</v>
          </cell>
          <cell r="P7646">
            <v>605.28</v>
          </cell>
          <cell r="Q7646">
            <v>1210.56</v>
          </cell>
          <cell r="R7646">
            <v>9535.16</v>
          </cell>
          <cell r="S7646">
            <v>961.26</v>
          </cell>
          <cell r="T7646">
            <v>17</v>
          </cell>
          <cell r="U7646">
            <v>275</v>
          </cell>
          <cell r="V7646">
            <v>15</v>
          </cell>
          <cell r="W7646">
            <v>275</v>
          </cell>
          <cell r="X7646">
            <v>0</v>
          </cell>
        </row>
        <row r="7647">
          <cell r="A7647" t="str">
            <v>2011500</v>
          </cell>
          <cell r="B7647">
            <v>1</v>
          </cell>
          <cell r="C7647" t="str">
            <v>Fluorescent Light Fitting</v>
          </cell>
          <cell r="D7647" t="str">
            <v>34</v>
          </cell>
          <cell r="E7647" t="str">
            <v>BASLIG</v>
          </cell>
          <cell r="F7647" t="str">
            <v>BAS</v>
          </cell>
          <cell r="G7647">
            <v>39113</v>
          </cell>
          <cell r="H7647" t="str">
            <v>Active</v>
          </cell>
          <cell r="I7647">
            <v>46</v>
          </cell>
          <cell r="J7647">
            <v>39349</v>
          </cell>
          <cell r="K7647" t="str">
            <v>TIP</v>
          </cell>
          <cell r="L7647" t="str">
            <v>TM</v>
          </cell>
          <cell r="M7647" t="str">
            <v>0015</v>
          </cell>
          <cell r="N7647">
            <v>10406.530000000001</v>
          </cell>
          <cell r="O7647">
            <v>48.82</v>
          </cell>
          <cell r="P7647">
            <v>586.16999999999996</v>
          </cell>
          <cell r="Q7647">
            <v>1172.3399999999999</v>
          </cell>
          <cell r="R7647">
            <v>9234.19</v>
          </cell>
          <cell r="S7647">
            <v>930.92</v>
          </cell>
          <cell r="T7647">
            <v>17</v>
          </cell>
          <cell r="U7647">
            <v>275</v>
          </cell>
          <cell r="V7647">
            <v>15</v>
          </cell>
          <cell r="W7647">
            <v>275</v>
          </cell>
          <cell r="X7647">
            <v>0</v>
          </cell>
        </row>
        <row r="7648">
          <cell r="A7648" t="str">
            <v>2011600</v>
          </cell>
          <cell r="B7648">
            <v>1</v>
          </cell>
          <cell r="C7648" t="str">
            <v>Handrails/Balustrades in Lineal Metres</v>
          </cell>
          <cell r="D7648" t="str">
            <v>34</v>
          </cell>
          <cell r="E7648" t="str">
            <v>BASSUN</v>
          </cell>
          <cell r="F7648" t="str">
            <v>BAS</v>
          </cell>
          <cell r="G7648">
            <v>39113</v>
          </cell>
          <cell r="H7648" t="str">
            <v>Active</v>
          </cell>
          <cell r="I7648">
            <v>16</v>
          </cell>
          <cell r="J7648">
            <v>39349</v>
          </cell>
          <cell r="K7648" t="str">
            <v>TIP</v>
          </cell>
          <cell r="L7648" t="str">
            <v>TM</v>
          </cell>
          <cell r="M7648" t="str">
            <v>0015</v>
          </cell>
          <cell r="N7648">
            <v>14477.94</v>
          </cell>
          <cell r="O7648">
            <v>67.94</v>
          </cell>
          <cell r="P7648">
            <v>815.5</v>
          </cell>
          <cell r="Q7648">
            <v>1631</v>
          </cell>
          <cell r="R7648">
            <v>12846.94</v>
          </cell>
          <cell r="S7648">
            <v>1295.1300000000001</v>
          </cell>
          <cell r="T7648">
            <v>17</v>
          </cell>
          <cell r="U7648">
            <v>275</v>
          </cell>
          <cell r="V7648">
            <v>15</v>
          </cell>
          <cell r="W7648">
            <v>275</v>
          </cell>
          <cell r="X7648">
            <v>0</v>
          </cell>
        </row>
        <row r="7649">
          <cell r="A7649" t="str">
            <v>2011700</v>
          </cell>
          <cell r="B7649">
            <v>1</v>
          </cell>
          <cell r="C7649" t="str">
            <v>Internal Partitioning in Lineal m</v>
          </cell>
          <cell r="D7649" t="str">
            <v>34</v>
          </cell>
          <cell r="E7649" t="str">
            <v>BASPAR</v>
          </cell>
          <cell r="F7649" t="str">
            <v>BAS</v>
          </cell>
          <cell r="G7649">
            <v>39113</v>
          </cell>
          <cell r="H7649" t="str">
            <v>Active</v>
          </cell>
          <cell r="I7649">
            <v>7</v>
          </cell>
          <cell r="J7649">
            <v>39351</v>
          </cell>
          <cell r="K7649" t="str">
            <v>TIP</v>
          </cell>
          <cell r="L7649" t="str">
            <v>TM</v>
          </cell>
          <cell r="M7649" t="str">
            <v>0015</v>
          </cell>
          <cell r="N7649">
            <v>13460.35</v>
          </cell>
          <cell r="O7649">
            <v>63.2</v>
          </cell>
          <cell r="P7649">
            <v>758.18</v>
          </cell>
          <cell r="Q7649">
            <v>1516.36</v>
          </cell>
          <cell r="R7649">
            <v>11943.99</v>
          </cell>
          <cell r="S7649">
            <v>1204.0999999999999</v>
          </cell>
          <cell r="T7649">
            <v>17</v>
          </cell>
          <cell r="U7649">
            <v>275</v>
          </cell>
          <cell r="V7649">
            <v>15</v>
          </cell>
          <cell r="W7649">
            <v>275</v>
          </cell>
          <cell r="X7649">
            <v>0</v>
          </cell>
        </row>
        <row r="7650">
          <cell r="A7650" t="str">
            <v>2011800</v>
          </cell>
          <cell r="B7650">
            <v>1</v>
          </cell>
          <cell r="C7650" t="str">
            <v>Door Closer</v>
          </cell>
          <cell r="D7650" t="str">
            <v>34</v>
          </cell>
          <cell r="E7650" t="str">
            <v>BASADR</v>
          </cell>
          <cell r="F7650" t="str">
            <v>BAS</v>
          </cell>
          <cell r="G7650">
            <v>39113</v>
          </cell>
          <cell r="H7650" t="str">
            <v>Active</v>
          </cell>
          <cell r="I7650">
            <v>3</v>
          </cell>
          <cell r="J7650">
            <v>39349</v>
          </cell>
          <cell r="K7650" t="str">
            <v>TIP</v>
          </cell>
          <cell r="L7650" t="str">
            <v>TM</v>
          </cell>
          <cell r="M7650" t="str">
            <v>0015</v>
          </cell>
          <cell r="N7650">
            <v>1740.06</v>
          </cell>
          <cell r="O7650">
            <v>6.4</v>
          </cell>
          <cell r="P7650">
            <v>76.47</v>
          </cell>
          <cell r="Q7650">
            <v>152.94</v>
          </cell>
          <cell r="R7650">
            <v>1587.12</v>
          </cell>
          <cell r="S7650">
            <v>155.66</v>
          </cell>
          <cell r="T7650">
            <v>22</v>
          </cell>
          <cell r="U7650">
            <v>275</v>
          </cell>
          <cell r="V7650">
            <v>20</v>
          </cell>
          <cell r="W7650">
            <v>275</v>
          </cell>
          <cell r="X7650">
            <v>0</v>
          </cell>
        </row>
        <row r="7651">
          <cell r="A7651" t="str">
            <v>2011900</v>
          </cell>
          <cell r="B7651">
            <v>1</v>
          </cell>
          <cell r="C7651" t="str">
            <v>Fitted Carpet in Square Metres</v>
          </cell>
          <cell r="D7651" t="str">
            <v>34</v>
          </cell>
          <cell r="E7651" t="str">
            <v>BASFLO</v>
          </cell>
          <cell r="F7651" t="str">
            <v>BAS</v>
          </cell>
          <cell r="G7651">
            <v>39113</v>
          </cell>
          <cell r="H7651" t="str">
            <v>Active</v>
          </cell>
          <cell r="I7651">
            <v>6</v>
          </cell>
          <cell r="J7651">
            <v>39349</v>
          </cell>
          <cell r="K7651" t="str">
            <v>TIP</v>
          </cell>
          <cell r="L7651" t="str">
            <v>TM</v>
          </cell>
          <cell r="M7651" t="str">
            <v>0015</v>
          </cell>
          <cell r="N7651">
            <v>462.46</v>
          </cell>
          <cell r="O7651">
            <v>13.96</v>
          </cell>
          <cell r="P7651">
            <v>167.96</v>
          </cell>
          <cell r="Q7651">
            <v>335.92</v>
          </cell>
          <cell r="R7651">
            <v>126.54</v>
          </cell>
          <cell r="S7651">
            <v>41.37</v>
          </cell>
          <cell r="T7651">
            <v>2</v>
          </cell>
          <cell r="U7651">
            <v>275</v>
          </cell>
          <cell r="V7651">
            <v>0</v>
          </cell>
          <cell r="W7651">
            <v>275</v>
          </cell>
          <cell r="X7651">
            <v>0</v>
          </cell>
        </row>
        <row r="7652">
          <cell r="A7652" t="str">
            <v>2012000</v>
          </cell>
          <cell r="B7652">
            <v>1</v>
          </cell>
          <cell r="C7652" t="str">
            <v>Fitted Work Benching and Drawers/</v>
          </cell>
          <cell r="D7652" t="str">
            <v>34</v>
          </cell>
          <cell r="E7652" t="str">
            <v>FIXOTH</v>
          </cell>
          <cell r="F7652" t="str">
            <v>FIX</v>
          </cell>
          <cell r="G7652">
            <v>39113</v>
          </cell>
          <cell r="H7652" t="str">
            <v>Active</v>
          </cell>
          <cell r="I7652">
            <v>1</v>
          </cell>
          <cell r="J7652">
            <v>39349</v>
          </cell>
          <cell r="K7652" t="str">
            <v>TIP</v>
          </cell>
          <cell r="L7652" t="str">
            <v>TM</v>
          </cell>
          <cell r="M7652" t="str">
            <v>0015</v>
          </cell>
          <cell r="N7652">
            <v>3481.11</v>
          </cell>
          <cell r="O7652">
            <v>58</v>
          </cell>
          <cell r="P7652">
            <v>696.22</v>
          </cell>
          <cell r="Q7652">
            <v>2958.94</v>
          </cell>
          <cell r="R7652">
            <v>522.16999999999996</v>
          </cell>
          <cell r="S7652">
            <v>0</v>
          </cell>
          <cell r="T7652">
            <v>5</v>
          </cell>
          <cell r="U7652">
            <v>0</v>
          </cell>
          <cell r="V7652">
            <v>0</v>
          </cell>
          <cell r="W7652">
            <v>306</v>
          </cell>
          <cell r="X7652">
            <v>0</v>
          </cell>
        </row>
        <row r="7653">
          <cell r="A7653" t="str">
            <v>2012100</v>
          </cell>
          <cell r="B7653">
            <v>1</v>
          </cell>
          <cell r="C7653" t="str">
            <v>Fluorescent Light Fitting</v>
          </cell>
          <cell r="D7653" t="str">
            <v>34</v>
          </cell>
          <cell r="E7653" t="str">
            <v>BASLIG</v>
          </cell>
          <cell r="F7653" t="str">
            <v>BAS</v>
          </cell>
          <cell r="G7653">
            <v>39113</v>
          </cell>
          <cell r="H7653" t="str">
            <v>Active</v>
          </cell>
          <cell r="I7653">
            <v>56</v>
          </cell>
          <cell r="J7653">
            <v>39349</v>
          </cell>
          <cell r="K7653" t="str">
            <v>TIP</v>
          </cell>
          <cell r="L7653" t="str">
            <v>TM</v>
          </cell>
          <cell r="M7653" t="str">
            <v>0015</v>
          </cell>
          <cell r="N7653">
            <v>12668.19</v>
          </cell>
          <cell r="O7653">
            <v>59.5</v>
          </cell>
          <cell r="P7653">
            <v>713.56</v>
          </cell>
          <cell r="Q7653">
            <v>1427.12</v>
          </cell>
          <cell r="R7653">
            <v>11241.07</v>
          </cell>
          <cell r="S7653">
            <v>1133.24</v>
          </cell>
          <cell r="T7653">
            <v>17</v>
          </cell>
          <cell r="U7653">
            <v>275</v>
          </cell>
          <cell r="V7653">
            <v>15</v>
          </cell>
          <cell r="W7653">
            <v>275</v>
          </cell>
          <cell r="X7653">
            <v>0</v>
          </cell>
        </row>
        <row r="7654">
          <cell r="A7654" t="str">
            <v>2012200</v>
          </cell>
          <cell r="B7654">
            <v>1</v>
          </cell>
          <cell r="C7654" t="str">
            <v>Fluorescent Light Fitting</v>
          </cell>
          <cell r="D7654" t="str">
            <v>34</v>
          </cell>
          <cell r="E7654" t="str">
            <v>BASLIG</v>
          </cell>
          <cell r="F7654" t="str">
            <v>BAS</v>
          </cell>
          <cell r="G7654">
            <v>39113</v>
          </cell>
          <cell r="H7654" t="str">
            <v>Active</v>
          </cell>
          <cell r="I7654">
            <v>12</v>
          </cell>
          <cell r="J7654">
            <v>39349</v>
          </cell>
          <cell r="K7654" t="str">
            <v>TIP</v>
          </cell>
          <cell r="L7654" t="str">
            <v>TM</v>
          </cell>
          <cell r="M7654" t="str">
            <v>0015</v>
          </cell>
          <cell r="N7654">
            <v>4750.83</v>
          </cell>
          <cell r="O7654">
            <v>22.3</v>
          </cell>
          <cell r="P7654">
            <v>267.60000000000002</v>
          </cell>
          <cell r="Q7654">
            <v>535.20000000000005</v>
          </cell>
          <cell r="R7654">
            <v>4215.63</v>
          </cell>
          <cell r="S7654">
            <v>424.99</v>
          </cell>
          <cell r="T7654">
            <v>17</v>
          </cell>
          <cell r="U7654">
            <v>275</v>
          </cell>
          <cell r="V7654">
            <v>15</v>
          </cell>
          <cell r="W7654">
            <v>275</v>
          </cell>
          <cell r="X7654">
            <v>0</v>
          </cell>
        </row>
        <row r="7655">
          <cell r="A7655" t="str">
            <v>2012300</v>
          </cell>
          <cell r="B7655">
            <v>1</v>
          </cell>
          <cell r="C7655" t="str">
            <v>Internal Division Walling</v>
          </cell>
          <cell r="D7655" t="str">
            <v>34</v>
          </cell>
          <cell r="E7655" t="str">
            <v>BASPAR</v>
          </cell>
          <cell r="F7655" t="str">
            <v>BAS</v>
          </cell>
          <cell r="G7655">
            <v>39113</v>
          </cell>
          <cell r="H7655" t="str">
            <v>Active</v>
          </cell>
          <cell r="I7655">
            <v>45</v>
          </cell>
          <cell r="J7655">
            <v>39349</v>
          </cell>
          <cell r="K7655" t="str">
            <v>TIP</v>
          </cell>
          <cell r="L7655" t="str">
            <v>TM</v>
          </cell>
          <cell r="M7655" t="str">
            <v>0015</v>
          </cell>
          <cell r="N7655">
            <v>96709.47</v>
          </cell>
          <cell r="O7655">
            <v>453.92</v>
          </cell>
          <cell r="P7655">
            <v>5447.37</v>
          </cell>
          <cell r="Q7655">
            <v>10894.74</v>
          </cell>
          <cell r="R7655">
            <v>85814.73</v>
          </cell>
          <cell r="S7655">
            <v>8651.18</v>
          </cell>
          <cell r="T7655">
            <v>17</v>
          </cell>
          <cell r="U7655">
            <v>275</v>
          </cell>
          <cell r="V7655">
            <v>15</v>
          </cell>
          <cell r="W7655">
            <v>275</v>
          </cell>
          <cell r="X7655">
            <v>0</v>
          </cell>
        </row>
        <row r="7656">
          <cell r="A7656" t="str">
            <v>2012400</v>
          </cell>
          <cell r="B7656">
            <v>1</v>
          </cell>
          <cell r="C7656" t="str">
            <v>Smoke Detector &amp; Wiring</v>
          </cell>
          <cell r="D7656" t="str">
            <v>34</v>
          </cell>
          <cell r="E7656" t="str">
            <v>BASALA</v>
          </cell>
          <cell r="F7656" t="str">
            <v>BAS</v>
          </cell>
          <cell r="G7656">
            <v>39113</v>
          </cell>
          <cell r="H7656" t="str">
            <v>Active</v>
          </cell>
          <cell r="I7656">
            <v>1</v>
          </cell>
          <cell r="J7656">
            <v>39349</v>
          </cell>
          <cell r="K7656" t="str">
            <v>TIP</v>
          </cell>
          <cell r="L7656" t="str">
            <v>TM</v>
          </cell>
          <cell r="M7656" t="str">
            <v>0015</v>
          </cell>
          <cell r="N7656">
            <v>144.47</v>
          </cell>
          <cell r="O7656">
            <v>0.52</v>
          </cell>
          <cell r="P7656">
            <v>6.35</v>
          </cell>
          <cell r="Q7656">
            <v>12.7</v>
          </cell>
          <cell r="R7656">
            <v>131.77000000000001</v>
          </cell>
          <cell r="S7656">
            <v>12.92</v>
          </cell>
          <cell r="T7656">
            <v>22</v>
          </cell>
          <cell r="U7656">
            <v>275</v>
          </cell>
          <cell r="V7656">
            <v>20</v>
          </cell>
          <cell r="W7656">
            <v>275</v>
          </cell>
          <cell r="X7656">
            <v>0</v>
          </cell>
        </row>
        <row r="7657">
          <cell r="A7657" t="str">
            <v>2012500</v>
          </cell>
          <cell r="B7657">
            <v>1</v>
          </cell>
          <cell r="C7657" t="str">
            <v>Sprinkler Head &amp; Piping</v>
          </cell>
          <cell r="D7657" t="str">
            <v>34</v>
          </cell>
          <cell r="E7657" t="str">
            <v>BASSPR</v>
          </cell>
          <cell r="F7657" t="str">
            <v>BAS</v>
          </cell>
          <cell r="G7657">
            <v>39113</v>
          </cell>
          <cell r="H7657" t="str">
            <v>Active</v>
          </cell>
          <cell r="I7657">
            <v>7</v>
          </cell>
          <cell r="J7657">
            <v>39349</v>
          </cell>
          <cell r="K7657" t="str">
            <v>TIP</v>
          </cell>
          <cell r="L7657" t="str">
            <v>TM</v>
          </cell>
          <cell r="M7657" t="str">
            <v>0015</v>
          </cell>
          <cell r="N7657">
            <v>3563.12</v>
          </cell>
          <cell r="O7657">
            <v>16.670000000000002</v>
          </cell>
          <cell r="P7657">
            <v>200.7</v>
          </cell>
          <cell r="Q7657">
            <v>401.4</v>
          </cell>
          <cell r="R7657">
            <v>3161.72</v>
          </cell>
          <cell r="S7657">
            <v>318.74</v>
          </cell>
          <cell r="T7657">
            <v>17</v>
          </cell>
          <cell r="U7657">
            <v>275</v>
          </cell>
          <cell r="V7657">
            <v>15</v>
          </cell>
          <cell r="W7657">
            <v>275</v>
          </cell>
          <cell r="X7657">
            <v>0</v>
          </cell>
        </row>
        <row r="7658">
          <cell r="A7658" t="str">
            <v>2012600</v>
          </cell>
          <cell r="B7658">
            <v>1</v>
          </cell>
          <cell r="C7658" t="str">
            <v>Suspended Ceiling in Square Metres</v>
          </cell>
          <cell r="D7658" t="str">
            <v>34</v>
          </cell>
          <cell r="E7658" t="str">
            <v>BASSUS</v>
          </cell>
          <cell r="F7658" t="str">
            <v>BAS</v>
          </cell>
          <cell r="G7658">
            <v>39113</v>
          </cell>
          <cell r="H7658" t="str">
            <v>Active</v>
          </cell>
          <cell r="I7658">
            <v>244</v>
          </cell>
          <cell r="J7658">
            <v>39349</v>
          </cell>
          <cell r="K7658" t="str">
            <v>TIP</v>
          </cell>
          <cell r="L7658" t="str">
            <v>TM</v>
          </cell>
          <cell r="M7658" t="str">
            <v>0015</v>
          </cell>
          <cell r="N7658">
            <v>19809.349999999999</v>
          </cell>
          <cell r="O7658">
            <v>72.56</v>
          </cell>
          <cell r="P7658">
            <v>870.61</v>
          </cell>
          <cell r="Q7658">
            <v>1741.22</v>
          </cell>
          <cell r="R7658">
            <v>18068.13</v>
          </cell>
          <cell r="S7658">
            <v>1772.05</v>
          </cell>
          <cell r="T7658">
            <v>22</v>
          </cell>
          <cell r="U7658">
            <v>275</v>
          </cell>
          <cell r="V7658">
            <v>20</v>
          </cell>
          <cell r="W7658">
            <v>275</v>
          </cell>
          <cell r="X7658">
            <v>0</v>
          </cell>
        </row>
        <row r="7659">
          <cell r="A7659" t="str">
            <v>2012700</v>
          </cell>
          <cell r="B7659">
            <v>1</v>
          </cell>
          <cell r="C7659" t="str">
            <v>Dimple Type Floor Covering</v>
          </cell>
          <cell r="D7659" t="str">
            <v>34</v>
          </cell>
          <cell r="E7659" t="str">
            <v>BASFLO</v>
          </cell>
          <cell r="F7659" t="str">
            <v>BAS</v>
          </cell>
          <cell r="G7659">
            <v>39113</v>
          </cell>
          <cell r="H7659" t="str">
            <v>Active</v>
          </cell>
          <cell r="I7659">
            <v>244</v>
          </cell>
          <cell r="J7659">
            <v>39349</v>
          </cell>
          <cell r="K7659" t="str">
            <v>TIP</v>
          </cell>
          <cell r="L7659" t="str">
            <v>TM</v>
          </cell>
          <cell r="M7659" t="str">
            <v>0015</v>
          </cell>
          <cell r="N7659">
            <v>25655.48</v>
          </cell>
          <cell r="O7659">
            <v>776.51</v>
          </cell>
          <cell r="P7659">
            <v>9317.68</v>
          </cell>
          <cell r="Q7659">
            <v>18635.36</v>
          </cell>
          <cell r="R7659">
            <v>7020.12</v>
          </cell>
          <cell r="S7659">
            <v>2295.02</v>
          </cell>
          <cell r="T7659">
            <v>2</v>
          </cell>
          <cell r="U7659">
            <v>275</v>
          </cell>
          <cell r="V7659">
            <v>0</v>
          </cell>
          <cell r="W7659">
            <v>275</v>
          </cell>
          <cell r="X7659">
            <v>0</v>
          </cell>
        </row>
        <row r="7660">
          <cell r="A7660" t="str">
            <v>2012800</v>
          </cell>
          <cell r="B7660">
            <v>1</v>
          </cell>
          <cell r="C7660" t="str">
            <v>Fluorescent Light Fitting</v>
          </cell>
          <cell r="D7660" t="str">
            <v>34</v>
          </cell>
          <cell r="E7660" t="str">
            <v>BASLIG</v>
          </cell>
          <cell r="F7660" t="str">
            <v>BAS</v>
          </cell>
          <cell r="G7660">
            <v>39113</v>
          </cell>
          <cell r="H7660" t="str">
            <v>Active</v>
          </cell>
          <cell r="I7660">
            <v>1</v>
          </cell>
          <cell r="J7660">
            <v>39349</v>
          </cell>
          <cell r="K7660" t="str">
            <v>TIP</v>
          </cell>
          <cell r="L7660" t="str">
            <v>TM</v>
          </cell>
          <cell r="M7660" t="str">
            <v>0016</v>
          </cell>
          <cell r="N7660">
            <v>140.88999999999999</v>
          </cell>
          <cell r="O7660">
            <v>0.68</v>
          </cell>
          <cell r="P7660">
            <v>7.94</v>
          </cell>
          <cell r="Q7660">
            <v>15.88</v>
          </cell>
          <cell r="R7660">
            <v>125.01</v>
          </cell>
          <cell r="S7660">
            <v>12.6</v>
          </cell>
          <cell r="T7660">
            <v>17</v>
          </cell>
          <cell r="U7660">
            <v>275</v>
          </cell>
          <cell r="V7660">
            <v>15</v>
          </cell>
          <cell r="W7660">
            <v>275</v>
          </cell>
          <cell r="X7660">
            <v>0</v>
          </cell>
        </row>
        <row r="7661">
          <cell r="A7661" t="str">
            <v>2012900</v>
          </cell>
          <cell r="B7661">
            <v>1</v>
          </cell>
          <cell r="C7661" t="str">
            <v>Sprinkler Head &amp; Piping</v>
          </cell>
          <cell r="D7661" t="str">
            <v>34</v>
          </cell>
          <cell r="E7661" t="str">
            <v>BASSPR</v>
          </cell>
          <cell r="F7661" t="str">
            <v>BAS</v>
          </cell>
          <cell r="G7661">
            <v>39113</v>
          </cell>
          <cell r="H7661" t="str">
            <v>Active</v>
          </cell>
          <cell r="I7661">
            <v>5</v>
          </cell>
          <cell r="J7661">
            <v>39349</v>
          </cell>
          <cell r="K7661" t="str">
            <v>TIP</v>
          </cell>
          <cell r="L7661" t="str">
            <v>TM</v>
          </cell>
          <cell r="M7661" t="str">
            <v>0016</v>
          </cell>
          <cell r="N7661">
            <v>2544.4899999999998</v>
          </cell>
          <cell r="O7661">
            <v>11.98</v>
          </cell>
          <cell r="P7661">
            <v>143.32</v>
          </cell>
          <cell r="Q7661">
            <v>286.64</v>
          </cell>
          <cell r="R7661">
            <v>2257.85</v>
          </cell>
          <cell r="S7661">
            <v>227.62</v>
          </cell>
          <cell r="T7661">
            <v>17</v>
          </cell>
          <cell r="U7661">
            <v>275</v>
          </cell>
          <cell r="V7661">
            <v>15</v>
          </cell>
          <cell r="W7661">
            <v>275</v>
          </cell>
          <cell r="X7661">
            <v>0</v>
          </cell>
        </row>
        <row r="7662">
          <cell r="A7662" t="str">
            <v>2013000</v>
          </cell>
          <cell r="B7662">
            <v>1</v>
          </cell>
          <cell r="C7662" t="str">
            <v>Suspended Ceiling in Square Meters</v>
          </cell>
          <cell r="D7662" t="str">
            <v>34</v>
          </cell>
          <cell r="E7662" t="str">
            <v>BASSUS</v>
          </cell>
          <cell r="F7662" t="str">
            <v>BAS</v>
          </cell>
          <cell r="G7662">
            <v>39113</v>
          </cell>
          <cell r="H7662" t="str">
            <v>Active</v>
          </cell>
          <cell r="I7662">
            <v>280</v>
          </cell>
          <cell r="J7662">
            <v>39349</v>
          </cell>
          <cell r="K7662" t="str">
            <v>R</v>
          </cell>
          <cell r="L7662" t="str">
            <v>TN</v>
          </cell>
          <cell r="M7662" t="str">
            <v>0009</v>
          </cell>
          <cell r="N7662">
            <v>2618.84</v>
          </cell>
          <cell r="O7662">
            <v>9.61</v>
          </cell>
          <cell r="P7662">
            <v>115.1</v>
          </cell>
          <cell r="Q7662">
            <v>230.2</v>
          </cell>
          <cell r="R7662">
            <v>2388.64</v>
          </cell>
          <cell r="S7662">
            <v>327.02999999999997</v>
          </cell>
          <cell r="T7662">
            <v>22</v>
          </cell>
          <cell r="U7662">
            <v>275</v>
          </cell>
          <cell r="V7662">
            <v>20</v>
          </cell>
          <cell r="W7662">
            <v>275</v>
          </cell>
          <cell r="X7662">
            <v>0</v>
          </cell>
        </row>
        <row r="7663">
          <cell r="A7663" t="str">
            <v>2013100</v>
          </cell>
          <cell r="B7663">
            <v>1</v>
          </cell>
          <cell r="C7663" t="str">
            <v>Exit Sign &amp; Wiring</v>
          </cell>
          <cell r="D7663" t="str">
            <v>34</v>
          </cell>
          <cell r="E7663" t="str">
            <v>BASSIG</v>
          </cell>
          <cell r="F7663" t="str">
            <v>BAS</v>
          </cell>
          <cell r="G7663">
            <v>39113</v>
          </cell>
          <cell r="H7663" t="str">
            <v>Active</v>
          </cell>
          <cell r="I7663">
            <v>2</v>
          </cell>
          <cell r="J7663">
            <v>39349</v>
          </cell>
          <cell r="K7663" t="str">
            <v>R</v>
          </cell>
          <cell r="L7663" t="str">
            <v>TN</v>
          </cell>
          <cell r="M7663" t="str">
            <v>0009</v>
          </cell>
          <cell r="N7663">
            <v>1177.1400000000001</v>
          </cell>
          <cell r="O7663">
            <v>5.48</v>
          </cell>
          <cell r="P7663">
            <v>66.31</v>
          </cell>
          <cell r="Q7663">
            <v>132.62</v>
          </cell>
          <cell r="R7663">
            <v>1044.52</v>
          </cell>
          <cell r="S7663">
            <v>147</v>
          </cell>
          <cell r="T7663">
            <v>17</v>
          </cell>
          <cell r="U7663">
            <v>275</v>
          </cell>
          <cell r="V7663">
            <v>15</v>
          </cell>
          <cell r="W7663">
            <v>275</v>
          </cell>
          <cell r="X7663">
            <v>0</v>
          </cell>
        </row>
        <row r="7664">
          <cell r="A7664" t="str">
            <v>2013200</v>
          </cell>
          <cell r="B7664">
            <v>1</v>
          </cell>
          <cell r="C7664" t="str">
            <v>Fluorescent Light Fitting</v>
          </cell>
          <cell r="D7664" t="str">
            <v>34</v>
          </cell>
          <cell r="E7664" t="str">
            <v>BASLIG</v>
          </cell>
          <cell r="F7664" t="str">
            <v>BAS</v>
          </cell>
          <cell r="G7664">
            <v>39113</v>
          </cell>
          <cell r="H7664" t="str">
            <v>Active</v>
          </cell>
          <cell r="I7664">
            <v>8</v>
          </cell>
          <cell r="J7664">
            <v>39349</v>
          </cell>
          <cell r="K7664" t="str">
            <v>R</v>
          </cell>
          <cell r="L7664" t="str">
            <v>TN</v>
          </cell>
          <cell r="M7664" t="str">
            <v>0009</v>
          </cell>
          <cell r="N7664">
            <v>1882.98</v>
          </cell>
          <cell r="O7664">
            <v>8.82</v>
          </cell>
          <cell r="P7664">
            <v>106.06</v>
          </cell>
          <cell r="Q7664">
            <v>212.12</v>
          </cell>
          <cell r="R7664">
            <v>1670.86</v>
          </cell>
          <cell r="S7664">
            <v>235.14</v>
          </cell>
          <cell r="T7664">
            <v>17</v>
          </cell>
          <cell r="U7664">
            <v>275</v>
          </cell>
          <cell r="V7664">
            <v>15</v>
          </cell>
          <cell r="W7664">
            <v>275</v>
          </cell>
          <cell r="X7664">
            <v>0</v>
          </cell>
        </row>
        <row r="7665">
          <cell r="A7665" t="str">
            <v>2013300</v>
          </cell>
          <cell r="B7665">
            <v>1</v>
          </cell>
          <cell r="C7665" t="str">
            <v>Shop Front - Collapsible Door Type</v>
          </cell>
          <cell r="D7665" t="str">
            <v>34</v>
          </cell>
          <cell r="E7665" t="str">
            <v>BASADR</v>
          </cell>
          <cell r="F7665" t="str">
            <v>BAS</v>
          </cell>
          <cell r="G7665">
            <v>39113</v>
          </cell>
          <cell r="H7665" t="str">
            <v>Active</v>
          </cell>
          <cell r="I7665">
            <v>27</v>
          </cell>
          <cell r="J7665">
            <v>39349</v>
          </cell>
          <cell r="K7665" t="str">
            <v>R</v>
          </cell>
          <cell r="L7665" t="str">
            <v>TN</v>
          </cell>
          <cell r="M7665" t="str">
            <v>0009</v>
          </cell>
          <cell r="N7665">
            <v>130326.31</v>
          </cell>
          <cell r="O7665">
            <v>477.36</v>
          </cell>
          <cell r="P7665">
            <v>5727.77</v>
          </cell>
          <cell r="Q7665">
            <v>11455.54</v>
          </cell>
          <cell r="R7665">
            <v>118870.77</v>
          </cell>
          <cell r="S7665">
            <v>16274.58</v>
          </cell>
          <cell r="T7665">
            <v>22</v>
          </cell>
          <cell r="U7665">
            <v>275</v>
          </cell>
          <cell r="V7665">
            <v>20</v>
          </cell>
          <cell r="W7665">
            <v>275</v>
          </cell>
          <cell r="X7665">
            <v>0</v>
          </cell>
        </row>
        <row r="7666">
          <cell r="A7666" t="str">
            <v>2013400</v>
          </cell>
          <cell r="B7666">
            <v>1</v>
          </cell>
          <cell r="C7666" t="str">
            <v>Sprinkler Head &amp; Piping</v>
          </cell>
          <cell r="D7666" t="str">
            <v>34</v>
          </cell>
          <cell r="E7666" t="str">
            <v>BASSPR</v>
          </cell>
          <cell r="F7666" t="str">
            <v>BAS</v>
          </cell>
          <cell r="G7666">
            <v>39113</v>
          </cell>
          <cell r="H7666" t="str">
            <v>Active</v>
          </cell>
          <cell r="I7666">
            <v>49</v>
          </cell>
          <cell r="J7666">
            <v>39349</v>
          </cell>
          <cell r="K7666" t="str">
            <v>R</v>
          </cell>
          <cell r="L7666" t="str">
            <v>TN</v>
          </cell>
          <cell r="M7666" t="str">
            <v>0009</v>
          </cell>
          <cell r="N7666">
            <v>25950.29</v>
          </cell>
          <cell r="O7666">
            <v>121.8</v>
          </cell>
          <cell r="P7666">
            <v>1461.71</v>
          </cell>
          <cell r="Q7666">
            <v>2923.42</v>
          </cell>
          <cell r="R7666">
            <v>23026.87</v>
          </cell>
          <cell r="S7666">
            <v>3240.56</v>
          </cell>
          <cell r="T7666">
            <v>17</v>
          </cell>
          <cell r="U7666">
            <v>275</v>
          </cell>
          <cell r="V7666">
            <v>15</v>
          </cell>
          <cell r="W7666">
            <v>275</v>
          </cell>
          <cell r="X7666">
            <v>0</v>
          </cell>
        </row>
        <row r="7667">
          <cell r="A7667" t="str">
            <v>2013500</v>
          </cell>
          <cell r="B7667">
            <v>1</v>
          </cell>
          <cell r="C7667" t="str">
            <v>Suspended Ceiling in Square Metres</v>
          </cell>
          <cell r="D7667" t="str">
            <v>34</v>
          </cell>
          <cell r="E7667" t="str">
            <v>BASSUS</v>
          </cell>
          <cell r="F7667" t="str">
            <v>BAS</v>
          </cell>
          <cell r="G7667">
            <v>39113</v>
          </cell>
          <cell r="H7667" t="str">
            <v>Active</v>
          </cell>
          <cell r="I7667">
            <v>78</v>
          </cell>
          <cell r="J7667">
            <v>39349</v>
          </cell>
          <cell r="K7667" t="str">
            <v>R</v>
          </cell>
          <cell r="L7667" t="str">
            <v>TN</v>
          </cell>
          <cell r="M7667" t="str">
            <v>0009</v>
          </cell>
          <cell r="N7667">
            <v>3294.71</v>
          </cell>
          <cell r="O7667">
            <v>12.03</v>
          </cell>
          <cell r="P7667">
            <v>144.80000000000001</v>
          </cell>
          <cell r="Q7667">
            <v>289.60000000000002</v>
          </cell>
          <cell r="R7667">
            <v>3005.11</v>
          </cell>
          <cell r="S7667">
            <v>411.43</v>
          </cell>
          <cell r="T7667">
            <v>22</v>
          </cell>
          <cell r="U7667">
            <v>275</v>
          </cell>
          <cell r="V7667">
            <v>20</v>
          </cell>
          <cell r="W7667">
            <v>275</v>
          </cell>
          <cell r="X7667">
            <v>0</v>
          </cell>
        </row>
        <row r="7668">
          <cell r="A7668" t="str">
            <v>2013600</v>
          </cell>
          <cell r="B7668">
            <v>1</v>
          </cell>
          <cell r="C7668" t="str">
            <v>Fluorescent Light Fitting</v>
          </cell>
          <cell r="D7668" t="str">
            <v>34</v>
          </cell>
          <cell r="E7668" t="str">
            <v>BASLIG</v>
          </cell>
          <cell r="F7668" t="str">
            <v>BAS</v>
          </cell>
          <cell r="G7668">
            <v>39113</v>
          </cell>
          <cell r="H7668" t="str">
            <v>Active</v>
          </cell>
          <cell r="I7668">
            <v>8</v>
          </cell>
          <cell r="J7668">
            <v>39349</v>
          </cell>
          <cell r="K7668" t="str">
            <v>TIP</v>
          </cell>
          <cell r="L7668" t="str">
            <v>TN</v>
          </cell>
          <cell r="M7668" t="str">
            <v>0014</v>
          </cell>
          <cell r="N7668">
            <v>2824.48</v>
          </cell>
          <cell r="O7668">
            <v>13.24</v>
          </cell>
          <cell r="P7668">
            <v>159.1</v>
          </cell>
          <cell r="Q7668">
            <v>318.2</v>
          </cell>
          <cell r="R7668">
            <v>2506.2800000000002</v>
          </cell>
          <cell r="S7668">
            <v>352.71</v>
          </cell>
          <cell r="T7668">
            <v>17</v>
          </cell>
          <cell r="U7668">
            <v>275</v>
          </cell>
          <cell r="V7668">
            <v>15</v>
          </cell>
          <cell r="W7668">
            <v>275</v>
          </cell>
          <cell r="X7668">
            <v>0</v>
          </cell>
        </row>
        <row r="7669">
          <cell r="A7669" t="str">
            <v>2013700</v>
          </cell>
          <cell r="B7669">
            <v>1</v>
          </cell>
          <cell r="C7669" t="str">
            <v>Break Glass Fire Alarm Point</v>
          </cell>
          <cell r="D7669" t="str">
            <v>34</v>
          </cell>
          <cell r="E7669" t="str">
            <v>BASALA</v>
          </cell>
          <cell r="F7669" t="str">
            <v>BAS</v>
          </cell>
          <cell r="G7669">
            <v>39113</v>
          </cell>
          <cell r="H7669" t="str">
            <v>Active</v>
          </cell>
          <cell r="I7669">
            <v>1</v>
          </cell>
          <cell r="J7669">
            <v>39349</v>
          </cell>
          <cell r="K7669" t="str">
            <v>TL</v>
          </cell>
          <cell r="L7669" t="str">
            <v>TN</v>
          </cell>
          <cell r="M7669" t="str">
            <v>0010</v>
          </cell>
          <cell r="N7669">
            <v>317.74</v>
          </cell>
          <cell r="O7669">
            <v>1.2</v>
          </cell>
          <cell r="P7669">
            <v>13.96</v>
          </cell>
          <cell r="Q7669">
            <v>27.92</v>
          </cell>
          <cell r="R7669">
            <v>289.82</v>
          </cell>
          <cell r="S7669">
            <v>39.68</v>
          </cell>
          <cell r="T7669">
            <v>22</v>
          </cell>
          <cell r="U7669">
            <v>275</v>
          </cell>
          <cell r="V7669">
            <v>20</v>
          </cell>
          <cell r="W7669">
            <v>275</v>
          </cell>
          <cell r="X7669">
            <v>0</v>
          </cell>
        </row>
        <row r="7670">
          <cell r="A7670" t="str">
            <v>2013700</v>
          </cell>
          <cell r="B7670">
            <v>2</v>
          </cell>
          <cell r="C7670" t="str">
            <v>Break Glass Fire Alarm Point</v>
          </cell>
          <cell r="D7670" t="str">
            <v>34</v>
          </cell>
          <cell r="E7670" t="str">
            <v>BASALA</v>
          </cell>
          <cell r="F7670" t="str">
            <v>BAS</v>
          </cell>
          <cell r="G7670">
            <v>39113</v>
          </cell>
          <cell r="H7670" t="str">
            <v>Active</v>
          </cell>
          <cell r="I7670">
            <v>1</v>
          </cell>
          <cell r="J7670">
            <v>39349</v>
          </cell>
          <cell r="K7670" t="str">
            <v>R</v>
          </cell>
          <cell r="L7670" t="str">
            <v>TN</v>
          </cell>
          <cell r="M7670" t="str">
            <v>0013</v>
          </cell>
          <cell r="N7670">
            <v>165.49</v>
          </cell>
          <cell r="O7670">
            <v>0.56000000000000005</v>
          </cell>
          <cell r="P7670">
            <v>7.27</v>
          </cell>
          <cell r="Q7670">
            <v>14.54</v>
          </cell>
          <cell r="R7670">
            <v>150.94999999999999</v>
          </cell>
          <cell r="S7670">
            <v>20.67</v>
          </cell>
          <cell r="T7670">
            <v>22</v>
          </cell>
          <cell r="U7670">
            <v>275</v>
          </cell>
          <cell r="V7670">
            <v>20</v>
          </cell>
          <cell r="W7670">
            <v>275</v>
          </cell>
          <cell r="X7670">
            <v>0</v>
          </cell>
        </row>
        <row r="7671">
          <cell r="A7671" t="str">
            <v>2013800</v>
          </cell>
          <cell r="B7671">
            <v>1</v>
          </cell>
          <cell r="C7671" t="str">
            <v>Door Closer</v>
          </cell>
          <cell r="D7671" t="str">
            <v>34</v>
          </cell>
          <cell r="E7671" t="str">
            <v>BASADR</v>
          </cell>
          <cell r="F7671" t="str">
            <v>BAS</v>
          </cell>
          <cell r="G7671">
            <v>39113</v>
          </cell>
          <cell r="H7671" t="str">
            <v>Active</v>
          </cell>
          <cell r="I7671">
            <v>4</v>
          </cell>
          <cell r="J7671">
            <v>39349</v>
          </cell>
          <cell r="K7671" t="str">
            <v>TL</v>
          </cell>
          <cell r="L7671" t="str">
            <v>TN</v>
          </cell>
          <cell r="M7671" t="str">
            <v>0010</v>
          </cell>
          <cell r="N7671">
            <v>1587.26</v>
          </cell>
          <cell r="O7671">
            <v>5.85</v>
          </cell>
          <cell r="P7671">
            <v>69.760000000000005</v>
          </cell>
          <cell r="Q7671">
            <v>139.52000000000001</v>
          </cell>
          <cell r="R7671">
            <v>1447.74</v>
          </cell>
          <cell r="S7671">
            <v>198.21</v>
          </cell>
          <cell r="T7671">
            <v>22</v>
          </cell>
          <cell r="U7671">
            <v>275</v>
          </cell>
          <cell r="V7671">
            <v>20</v>
          </cell>
          <cell r="W7671">
            <v>275</v>
          </cell>
          <cell r="X7671">
            <v>0</v>
          </cell>
        </row>
        <row r="7672">
          <cell r="A7672" t="str">
            <v>2013800</v>
          </cell>
          <cell r="B7672">
            <v>2</v>
          </cell>
          <cell r="C7672" t="str">
            <v>Door Closer</v>
          </cell>
          <cell r="D7672" t="str">
            <v>34</v>
          </cell>
          <cell r="E7672" t="str">
            <v>BASADR</v>
          </cell>
          <cell r="F7672" t="str">
            <v>BAS</v>
          </cell>
          <cell r="G7672">
            <v>39113</v>
          </cell>
          <cell r="H7672" t="str">
            <v>Active</v>
          </cell>
          <cell r="I7672">
            <v>4</v>
          </cell>
          <cell r="J7672">
            <v>39349</v>
          </cell>
          <cell r="K7672" t="str">
            <v>R</v>
          </cell>
          <cell r="L7672" t="str">
            <v>TN</v>
          </cell>
          <cell r="M7672" t="str">
            <v>0013</v>
          </cell>
          <cell r="N7672">
            <v>826.7</v>
          </cell>
          <cell r="O7672">
            <v>3</v>
          </cell>
          <cell r="P7672">
            <v>36.33</v>
          </cell>
          <cell r="Q7672">
            <v>72.66</v>
          </cell>
          <cell r="R7672">
            <v>754.04</v>
          </cell>
          <cell r="S7672">
            <v>103.23</v>
          </cell>
          <cell r="T7672">
            <v>22</v>
          </cell>
          <cell r="U7672">
            <v>275</v>
          </cell>
          <cell r="V7672">
            <v>20</v>
          </cell>
          <cell r="W7672">
            <v>275</v>
          </cell>
          <cell r="X7672">
            <v>0</v>
          </cell>
        </row>
        <row r="7673">
          <cell r="A7673" t="str">
            <v>2013900</v>
          </cell>
          <cell r="B7673">
            <v>1</v>
          </cell>
          <cell r="C7673" t="str">
            <v>Exit Sign &amp; Wiring</v>
          </cell>
          <cell r="D7673" t="str">
            <v>34</v>
          </cell>
          <cell r="E7673" t="str">
            <v>BASSIG</v>
          </cell>
          <cell r="F7673" t="str">
            <v>BAS</v>
          </cell>
          <cell r="G7673">
            <v>39113</v>
          </cell>
          <cell r="H7673" t="str">
            <v>Active</v>
          </cell>
          <cell r="I7673">
            <v>1</v>
          </cell>
          <cell r="J7673">
            <v>39349</v>
          </cell>
          <cell r="K7673" t="str">
            <v>TL</v>
          </cell>
          <cell r="L7673" t="str">
            <v>TN</v>
          </cell>
          <cell r="M7673" t="str">
            <v>0010</v>
          </cell>
          <cell r="N7673">
            <v>387</v>
          </cell>
          <cell r="O7673">
            <v>1.78</v>
          </cell>
          <cell r="P7673">
            <v>21.8</v>
          </cell>
          <cell r="Q7673">
            <v>43.6</v>
          </cell>
          <cell r="R7673">
            <v>343.4</v>
          </cell>
          <cell r="S7673">
            <v>48.33</v>
          </cell>
          <cell r="T7673">
            <v>17</v>
          </cell>
          <cell r="U7673">
            <v>275</v>
          </cell>
          <cell r="V7673">
            <v>15</v>
          </cell>
          <cell r="W7673">
            <v>275</v>
          </cell>
          <cell r="X7673">
            <v>0</v>
          </cell>
        </row>
        <row r="7674">
          <cell r="A7674" t="str">
            <v>2013900</v>
          </cell>
          <cell r="B7674">
            <v>2</v>
          </cell>
          <cell r="C7674" t="str">
            <v>Exit Sign &amp; Wiring</v>
          </cell>
          <cell r="D7674" t="str">
            <v>34</v>
          </cell>
          <cell r="E7674" t="str">
            <v>BASSIG</v>
          </cell>
          <cell r="F7674" t="str">
            <v>BAS</v>
          </cell>
          <cell r="G7674">
            <v>39113</v>
          </cell>
          <cell r="H7674" t="str">
            <v>Active</v>
          </cell>
          <cell r="I7674">
            <v>1</v>
          </cell>
          <cell r="J7674">
            <v>39349</v>
          </cell>
          <cell r="K7674" t="str">
            <v>R</v>
          </cell>
          <cell r="L7674" t="str">
            <v>TN</v>
          </cell>
          <cell r="M7674" t="str">
            <v>0013</v>
          </cell>
          <cell r="N7674">
            <v>201.56</v>
          </cell>
          <cell r="O7674">
            <v>0.9</v>
          </cell>
          <cell r="P7674">
            <v>11.35</v>
          </cell>
          <cell r="Q7674">
            <v>22.7</v>
          </cell>
          <cell r="R7674">
            <v>178.86</v>
          </cell>
          <cell r="S7674">
            <v>25.17</v>
          </cell>
          <cell r="T7674">
            <v>17</v>
          </cell>
          <cell r="U7674">
            <v>275</v>
          </cell>
          <cell r="V7674">
            <v>15</v>
          </cell>
          <cell r="W7674">
            <v>275</v>
          </cell>
          <cell r="X7674">
            <v>0</v>
          </cell>
        </row>
        <row r="7675">
          <cell r="A7675" t="str">
            <v>2014000</v>
          </cell>
          <cell r="B7675">
            <v>1</v>
          </cell>
          <cell r="C7675" t="str">
            <v>Electrical Light Fitting</v>
          </cell>
          <cell r="D7675" t="str">
            <v>34</v>
          </cell>
          <cell r="E7675" t="str">
            <v>BASLIG</v>
          </cell>
          <cell r="F7675" t="str">
            <v>BAS</v>
          </cell>
          <cell r="G7675">
            <v>39113</v>
          </cell>
          <cell r="H7675" t="str">
            <v>Active</v>
          </cell>
          <cell r="I7675">
            <v>3</v>
          </cell>
          <cell r="J7675">
            <v>39349</v>
          </cell>
          <cell r="K7675" t="str">
            <v>TL</v>
          </cell>
          <cell r="L7675" t="str">
            <v>TN</v>
          </cell>
          <cell r="M7675" t="str">
            <v>0010</v>
          </cell>
          <cell r="N7675">
            <v>302.02999999999997</v>
          </cell>
          <cell r="O7675">
            <v>1.39</v>
          </cell>
          <cell r="P7675">
            <v>17.010000000000002</v>
          </cell>
          <cell r="Q7675">
            <v>34.020000000000003</v>
          </cell>
          <cell r="R7675">
            <v>268.01</v>
          </cell>
          <cell r="S7675">
            <v>37.72</v>
          </cell>
          <cell r="T7675">
            <v>17</v>
          </cell>
          <cell r="U7675">
            <v>275</v>
          </cell>
          <cell r="V7675">
            <v>15</v>
          </cell>
          <cell r="W7675">
            <v>275</v>
          </cell>
          <cell r="X7675">
            <v>0</v>
          </cell>
        </row>
        <row r="7676">
          <cell r="A7676" t="str">
            <v>2014000</v>
          </cell>
          <cell r="B7676">
            <v>2</v>
          </cell>
          <cell r="C7676" t="str">
            <v>Electric Light Fitting</v>
          </cell>
          <cell r="D7676" t="str">
            <v>34</v>
          </cell>
          <cell r="E7676" t="str">
            <v>BASLIG</v>
          </cell>
          <cell r="F7676" t="str">
            <v>BAS</v>
          </cell>
          <cell r="G7676">
            <v>39113</v>
          </cell>
          <cell r="H7676" t="str">
            <v>Active</v>
          </cell>
          <cell r="I7676">
            <v>3</v>
          </cell>
          <cell r="J7676">
            <v>39349</v>
          </cell>
          <cell r="K7676" t="str">
            <v>R</v>
          </cell>
          <cell r="L7676" t="str">
            <v>TN</v>
          </cell>
          <cell r="M7676" t="str">
            <v>0013</v>
          </cell>
          <cell r="N7676">
            <v>157.31</v>
          </cell>
          <cell r="O7676">
            <v>0.72</v>
          </cell>
          <cell r="P7676">
            <v>8.86</v>
          </cell>
          <cell r="Q7676">
            <v>17.72</v>
          </cell>
          <cell r="R7676">
            <v>139.59</v>
          </cell>
          <cell r="S7676">
            <v>19.64</v>
          </cell>
          <cell r="T7676">
            <v>17</v>
          </cell>
          <cell r="U7676">
            <v>275</v>
          </cell>
          <cell r="V7676">
            <v>15</v>
          </cell>
          <cell r="W7676">
            <v>275</v>
          </cell>
          <cell r="X7676">
            <v>0</v>
          </cell>
        </row>
        <row r="7677">
          <cell r="A7677" t="str">
            <v>2014100</v>
          </cell>
          <cell r="B7677">
            <v>1</v>
          </cell>
          <cell r="C7677" t="str">
            <v>Fire Siren / Speaker</v>
          </cell>
          <cell r="D7677" t="str">
            <v>34</v>
          </cell>
          <cell r="E7677" t="str">
            <v>BASALA</v>
          </cell>
          <cell r="F7677" t="str">
            <v>BAS</v>
          </cell>
          <cell r="G7677">
            <v>39113</v>
          </cell>
          <cell r="H7677" t="str">
            <v>Active</v>
          </cell>
          <cell r="I7677">
            <v>3</v>
          </cell>
          <cell r="J7677">
            <v>39349</v>
          </cell>
          <cell r="K7677" t="str">
            <v>TL</v>
          </cell>
          <cell r="L7677" t="str">
            <v>TN</v>
          </cell>
          <cell r="M7677" t="str">
            <v>0010</v>
          </cell>
          <cell r="N7677">
            <v>297.25</v>
          </cell>
          <cell r="O7677">
            <v>1.07</v>
          </cell>
          <cell r="P7677">
            <v>13.06</v>
          </cell>
          <cell r="Q7677">
            <v>26.12</v>
          </cell>
          <cell r="R7677">
            <v>271.13</v>
          </cell>
          <cell r="S7677">
            <v>37.119999999999997</v>
          </cell>
          <cell r="T7677">
            <v>22</v>
          </cell>
          <cell r="U7677">
            <v>275</v>
          </cell>
          <cell r="V7677">
            <v>20</v>
          </cell>
          <cell r="W7677">
            <v>275</v>
          </cell>
          <cell r="X7677">
            <v>0</v>
          </cell>
        </row>
        <row r="7678">
          <cell r="A7678" t="str">
            <v>2014100</v>
          </cell>
          <cell r="B7678">
            <v>2</v>
          </cell>
          <cell r="C7678" t="str">
            <v>Fire Siren/Speaker</v>
          </cell>
          <cell r="D7678" t="str">
            <v>34</v>
          </cell>
          <cell r="E7678" t="str">
            <v>BASALA</v>
          </cell>
          <cell r="F7678" t="str">
            <v>BAS</v>
          </cell>
          <cell r="G7678">
            <v>39113</v>
          </cell>
          <cell r="H7678" t="str">
            <v>Active</v>
          </cell>
          <cell r="I7678">
            <v>3</v>
          </cell>
          <cell r="J7678">
            <v>39349</v>
          </cell>
          <cell r="K7678" t="str">
            <v>R</v>
          </cell>
          <cell r="L7678" t="str">
            <v>TN</v>
          </cell>
          <cell r="M7678" t="str">
            <v>0013</v>
          </cell>
          <cell r="N7678">
            <v>154.82</v>
          </cell>
          <cell r="O7678">
            <v>0.53</v>
          </cell>
          <cell r="P7678">
            <v>6.8</v>
          </cell>
          <cell r="Q7678">
            <v>13.6</v>
          </cell>
          <cell r="R7678">
            <v>141.22</v>
          </cell>
          <cell r="S7678">
            <v>19.329999999999998</v>
          </cell>
          <cell r="T7678">
            <v>22</v>
          </cell>
          <cell r="U7678">
            <v>275</v>
          </cell>
          <cell r="V7678">
            <v>20</v>
          </cell>
          <cell r="W7678">
            <v>275</v>
          </cell>
          <cell r="X7678">
            <v>0</v>
          </cell>
        </row>
        <row r="7679">
          <cell r="A7679" t="str">
            <v>2014200</v>
          </cell>
          <cell r="B7679">
            <v>1</v>
          </cell>
          <cell r="C7679" t="str">
            <v>Fitted Carpet in Square Metres</v>
          </cell>
          <cell r="D7679" t="str">
            <v>34</v>
          </cell>
          <cell r="E7679" t="str">
            <v>BASFLO</v>
          </cell>
          <cell r="F7679" t="str">
            <v>BAS</v>
          </cell>
          <cell r="G7679">
            <v>39113</v>
          </cell>
          <cell r="H7679" t="str">
            <v>Active</v>
          </cell>
          <cell r="I7679">
            <v>86</v>
          </cell>
          <cell r="J7679">
            <v>39349</v>
          </cell>
          <cell r="K7679" t="str">
            <v>TL</v>
          </cell>
          <cell r="L7679" t="str">
            <v>TN</v>
          </cell>
          <cell r="M7679" t="str">
            <v>0010</v>
          </cell>
          <cell r="N7679">
            <v>4536.49</v>
          </cell>
          <cell r="O7679">
            <v>137.28</v>
          </cell>
          <cell r="P7679">
            <v>1647.58</v>
          </cell>
          <cell r="Q7679">
            <v>3295.16</v>
          </cell>
          <cell r="R7679">
            <v>1241.33</v>
          </cell>
          <cell r="S7679">
            <v>566.5</v>
          </cell>
          <cell r="T7679">
            <v>2</v>
          </cell>
          <cell r="U7679">
            <v>275</v>
          </cell>
          <cell r="V7679">
            <v>0</v>
          </cell>
          <cell r="W7679">
            <v>275</v>
          </cell>
          <cell r="X7679">
            <v>0</v>
          </cell>
        </row>
        <row r="7680">
          <cell r="A7680" t="str">
            <v>2014200</v>
          </cell>
          <cell r="B7680">
            <v>2</v>
          </cell>
          <cell r="C7680" t="str">
            <v>Fitted Carpet in Square Metres</v>
          </cell>
          <cell r="D7680" t="str">
            <v>34</v>
          </cell>
          <cell r="E7680" t="str">
            <v>BASFLO</v>
          </cell>
          <cell r="F7680" t="str">
            <v>BAS</v>
          </cell>
          <cell r="G7680">
            <v>39113</v>
          </cell>
          <cell r="H7680" t="str">
            <v>Active</v>
          </cell>
          <cell r="I7680">
            <v>86</v>
          </cell>
          <cell r="J7680">
            <v>39349</v>
          </cell>
          <cell r="K7680" t="str">
            <v>R</v>
          </cell>
          <cell r="L7680" t="str">
            <v>TN</v>
          </cell>
          <cell r="M7680" t="str">
            <v>0013</v>
          </cell>
          <cell r="N7680">
            <v>2362.7600000000002</v>
          </cell>
          <cell r="O7680">
            <v>71.510000000000005</v>
          </cell>
          <cell r="P7680">
            <v>858.12</v>
          </cell>
          <cell r="Q7680">
            <v>1716.24</v>
          </cell>
          <cell r="R7680">
            <v>646.52</v>
          </cell>
          <cell r="S7680">
            <v>295.05</v>
          </cell>
          <cell r="T7680">
            <v>2</v>
          </cell>
          <cell r="U7680">
            <v>275</v>
          </cell>
          <cell r="V7680">
            <v>0</v>
          </cell>
          <cell r="W7680">
            <v>275</v>
          </cell>
          <cell r="X7680">
            <v>0</v>
          </cell>
        </row>
        <row r="7681">
          <cell r="A7681" t="str">
            <v>2014300</v>
          </cell>
          <cell r="B7681">
            <v>1</v>
          </cell>
          <cell r="C7681" t="str">
            <v>Fluorescent Light Fitting</v>
          </cell>
          <cell r="D7681" t="str">
            <v>34</v>
          </cell>
          <cell r="E7681" t="str">
            <v>BASLIG</v>
          </cell>
          <cell r="F7681" t="str">
            <v>BAS</v>
          </cell>
          <cell r="G7681">
            <v>39113</v>
          </cell>
          <cell r="H7681" t="str">
            <v>Active</v>
          </cell>
          <cell r="I7681">
            <v>16</v>
          </cell>
          <cell r="J7681">
            <v>39349</v>
          </cell>
          <cell r="K7681" t="str">
            <v>TL</v>
          </cell>
          <cell r="L7681" t="str">
            <v>TN</v>
          </cell>
          <cell r="M7681" t="str">
            <v>0010</v>
          </cell>
          <cell r="N7681">
            <v>2476.2600000000002</v>
          </cell>
          <cell r="O7681">
            <v>11.66</v>
          </cell>
          <cell r="P7681">
            <v>139.47999999999999</v>
          </cell>
          <cell r="Q7681">
            <v>278.95999999999998</v>
          </cell>
          <cell r="R7681">
            <v>2197.3000000000002</v>
          </cell>
          <cell r="S7681">
            <v>309.22000000000003</v>
          </cell>
          <cell r="T7681">
            <v>17</v>
          </cell>
          <cell r="U7681">
            <v>275</v>
          </cell>
          <cell r="V7681">
            <v>15</v>
          </cell>
          <cell r="W7681">
            <v>275</v>
          </cell>
          <cell r="X7681">
            <v>0</v>
          </cell>
        </row>
        <row r="7682">
          <cell r="A7682" t="str">
            <v>2014300</v>
          </cell>
          <cell r="B7682">
            <v>2</v>
          </cell>
          <cell r="C7682" t="str">
            <v>Fluorescent Light Fitting</v>
          </cell>
          <cell r="D7682" t="str">
            <v>34</v>
          </cell>
          <cell r="E7682" t="str">
            <v>BASLIG</v>
          </cell>
          <cell r="F7682" t="str">
            <v>BAS</v>
          </cell>
          <cell r="G7682">
            <v>39113</v>
          </cell>
          <cell r="H7682" t="str">
            <v>Active</v>
          </cell>
          <cell r="I7682">
            <v>16</v>
          </cell>
          <cell r="J7682">
            <v>39349</v>
          </cell>
          <cell r="K7682" t="str">
            <v>R</v>
          </cell>
          <cell r="L7682" t="str">
            <v>TN</v>
          </cell>
          <cell r="M7682" t="str">
            <v>0013</v>
          </cell>
          <cell r="N7682">
            <v>1289.72</v>
          </cell>
          <cell r="O7682">
            <v>6.1</v>
          </cell>
          <cell r="P7682">
            <v>72.650000000000006</v>
          </cell>
          <cell r="Q7682">
            <v>145.30000000000001</v>
          </cell>
          <cell r="R7682">
            <v>1144.42</v>
          </cell>
          <cell r="S7682">
            <v>161.05000000000001</v>
          </cell>
          <cell r="T7682">
            <v>17</v>
          </cell>
          <cell r="U7682">
            <v>275</v>
          </cell>
          <cell r="V7682">
            <v>15</v>
          </cell>
          <cell r="W7682">
            <v>275</v>
          </cell>
          <cell r="X7682">
            <v>0</v>
          </cell>
        </row>
        <row r="7683">
          <cell r="A7683" t="str">
            <v>2014400</v>
          </cell>
          <cell r="B7683">
            <v>1</v>
          </cell>
          <cell r="C7683" t="str">
            <v>Internal Division Walling</v>
          </cell>
          <cell r="D7683" t="str">
            <v>34</v>
          </cell>
          <cell r="E7683" t="str">
            <v>BASPAR</v>
          </cell>
          <cell r="F7683" t="str">
            <v>BAS</v>
          </cell>
          <cell r="G7683">
            <v>39113</v>
          </cell>
          <cell r="H7683" t="str">
            <v>Active</v>
          </cell>
          <cell r="I7683">
            <v>48</v>
          </cell>
          <cell r="J7683">
            <v>39349</v>
          </cell>
          <cell r="K7683" t="str">
            <v>TL</v>
          </cell>
          <cell r="L7683" t="str">
            <v>TN</v>
          </cell>
          <cell r="M7683" t="str">
            <v>0010</v>
          </cell>
          <cell r="N7683">
            <v>63145.35</v>
          </cell>
          <cell r="O7683">
            <v>296.39999999999998</v>
          </cell>
          <cell r="P7683">
            <v>3556.8</v>
          </cell>
          <cell r="Q7683">
            <v>7113.6</v>
          </cell>
          <cell r="R7683">
            <v>56031.75</v>
          </cell>
          <cell r="S7683">
            <v>7885.31</v>
          </cell>
          <cell r="T7683">
            <v>17</v>
          </cell>
          <cell r="U7683">
            <v>275</v>
          </cell>
          <cell r="V7683">
            <v>15</v>
          </cell>
          <cell r="W7683">
            <v>275</v>
          </cell>
          <cell r="X7683">
            <v>0</v>
          </cell>
        </row>
        <row r="7684">
          <cell r="A7684" t="str">
            <v>2014400</v>
          </cell>
          <cell r="B7684">
            <v>2</v>
          </cell>
          <cell r="C7684" t="str">
            <v>Internal Division Walling</v>
          </cell>
          <cell r="D7684" t="str">
            <v>34</v>
          </cell>
          <cell r="E7684" t="str">
            <v>BASPAR</v>
          </cell>
          <cell r="F7684" t="str">
            <v>BAS</v>
          </cell>
          <cell r="G7684">
            <v>39113</v>
          </cell>
          <cell r="H7684" t="str">
            <v>Active</v>
          </cell>
          <cell r="I7684">
            <v>48</v>
          </cell>
          <cell r="J7684">
            <v>39349</v>
          </cell>
          <cell r="K7684" t="str">
            <v>R</v>
          </cell>
          <cell r="L7684" t="str">
            <v>TN</v>
          </cell>
          <cell r="M7684" t="str">
            <v>0013</v>
          </cell>
          <cell r="N7684">
            <v>32888.199999999997</v>
          </cell>
          <cell r="O7684">
            <v>154.32</v>
          </cell>
          <cell r="P7684">
            <v>1852.5</v>
          </cell>
          <cell r="Q7684">
            <v>3705</v>
          </cell>
          <cell r="R7684">
            <v>29183.200000000001</v>
          </cell>
          <cell r="S7684">
            <v>4106.93</v>
          </cell>
          <cell r="T7684">
            <v>17</v>
          </cell>
          <cell r="U7684">
            <v>275</v>
          </cell>
          <cell r="V7684">
            <v>15</v>
          </cell>
          <cell r="W7684">
            <v>275</v>
          </cell>
          <cell r="X7684">
            <v>0</v>
          </cell>
        </row>
        <row r="7685">
          <cell r="A7685" t="str">
            <v>2014500</v>
          </cell>
          <cell r="B7685">
            <v>1</v>
          </cell>
          <cell r="C7685" t="str">
            <v>Sink Bench Unit with Cupboards</v>
          </cell>
          <cell r="D7685" t="str">
            <v>34</v>
          </cell>
          <cell r="E7685" t="str">
            <v>FIXOTH</v>
          </cell>
          <cell r="F7685" t="str">
            <v>FIX</v>
          </cell>
          <cell r="G7685">
            <v>39113</v>
          </cell>
          <cell r="H7685" t="str">
            <v>Active</v>
          </cell>
          <cell r="I7685">
            <v>1</v>
          </cell>
          <cell r="J7685">
            <v>39349</v>
          </cell>
          <cell r="K7685" t="str">
            <v>TIP</v>
          </cell>
          <cell r="L7685" t="str">
            <v>TN</v>
          </cell>
          <cell r="M7685" t="str">
            <v>0010</v>
          </cell>
          <cell r="N7685">
            <v>2552.7399999999998</v>
          </cell>
          <cell r="O7685">
            <v>42.5</v>
          </cell>
          <cell r="P7685">
            <v>510.55</v>
          </cell>
          <cell r="Q7685">
            <v>2169.84</v>
          </cell>
          <cell r="R7685">
            <v>382.9</v>
          </cell>
          <cell r="S7685">
            <v>0</v>
          </cell>
          <cell r="T7685">
            <v>5</v>
          </cell>
          <cell r="U7685">
            <v>0</v>
          </cell>
          <cell r="V7685">
            <v>0</v>
          </cell>
          <cell r="W7685">
            <v>306</v>
          </cell>
          <cell r="X7685">
            <v>0</v>
          </cell>
        </row>
        <row r="7686">
          <cell r="A7686" t="str">
            <v>2014600</v>
          </cell>
          <cell r="B7686">
            <v>1</v>
          </cell>
          <cell r="C7686" t="str">
            <v>Sink Unit &amp; Fittings</v>
          </cell>
          <cell r="D7686" t="str">
            <v>34</v>
          </cell>
          <cell r="E7686" t="str">
            <v>BASPLM</v>
          </cell>
          <cell r="F7686" t="str">
            <v>BAS</v>
          </cell>
          <cell r="G7686">
            <v>39113</v>
          </cell>
          <cell r="H7686" t="str">
            <v>Active</v>
          </cell>
          <cell r="I7686">
            <v>2</v>
          </cell>
          <cell r="J7686">
            <v>39349</v>
          </cell>
          <cell r="K7686" t="str">
            <v>TL</v>
          </cell>
          <cell r="L7686" t="str">
            <v>TN</v>
          </cell>
          <cell r="M7686" t="str">
            <v>0010</v>
          </cell>
          <cell r="N7686">
            <v>872.71</v>
          </cell>
          <cell r="O7686">
            <v>3.16</v>
          </cell>
          <cell r="P7686">
            <v>38.36</v>
          </cell>
          <cell r="Q7686">
            <v>76.72</v>
          </cell>
          <cell r="R7686">
            <v>795.99</v>
          </cell>
          <cell r="S7686">
            <v>108.98</v>
          </cell>
          <cell r="T7686">
            <v>22</v>
          </cell>
          <cell r="U7686">
            <v>275</v>
          </cell>
          <cell r="V7686">
            <v>20</v>
          </cell>
          <cell r="W7686">
            <v>275</v>
          </cell>
          <cell r="X7686">
            <v>0</v>
          </cell>
        </row>
        <row r="7687">
          <cell r="A7687" t="str">
            <v>2014600</v>
          </cell>
          <cell r="B7687">
            <v>2</v>
          </cell>
          <cell r="C7687" t="str">
            <v>Sink Unit &amp; Fittings</v>
          </cell>
          <cell r="D7687" t="str">
            <v>34</v>
          </cell>
          <cell r="E7687" t="str">
            <v>BASPLM</v>
          </cell>
          <cell r="F7687" t="str">
            <v>BAS</v>
          </cell>
          <cell r="G7687">
            <v>39113</v>
          </cell>
          <cell r="H7687" t="str">
            <v>Active</v>
          </cell>
          <cell r="I7687">
            <v>2</v>
          </cell>
          <cell r="J7687">
            <v>39349</v>
          </cell>
          <cell r="K7687" t="str">
            <v>R</v>
          </cell>
          <cell r="L7687" t="str">
            <v>TN</v>
          </cell>
          <cell r="M7687" t="str">
            <v>0013</v>
          </cell>
          <cell r="N7687">
            <v>454.54</v>
          </cell>
          <cell r="O7687">
            <v>1.72</v>
          </cell>
          <cell r="P7687">
            <v>19.98</v>
          </cell>
          <cell r="Q7687">
            <v>39.96</v>
          </cell>
          <cell r="R7687">
            <v>414.58</v>
          </cell>
          <cell r="S7687">
            <v>56.76</v>
          </cell>
          <cell r="T7687">
            <v>22</v>
          </cell>
          <cell r="U7687">
            <v>275</v>
          </cell>
          <cell r="V7687">
            <v>20</v>
          </cell>
          <cell r="W7687">
            <v>275</v>
          </cell>
          <cell r="X7687">
            <v>0</v>
          </cell>
        </row>
        <row r="7688">
          <cell r="A7688" t="str">
            <v>2014700</v>
          </cell>
          <cell r="B7688">
            <v>1</v>
          </cell>
          <cell r="C7688" t="str">
            <v>Sprinkler Head &amp; Piping</v>
          </cell>
          <cell r="D7688" t="str">
            <v>34</v>
          </cell>
          <cell r="E7688" t="str">
            <v>BASSPR</v>
          </cell>
          <cell r="F7688" t="str">
            <v>BAS</v>
          </cell>
          <cell r="G7688">
            <v>39113</v>
          </cell>
          <cell r="H7688" t="str">
            <v>Active</v>
          </cell>
          <cell r="I7688">
            <v>12</v>
          </cell>
          <cell r="J7688">
            <v>39349</v>
          </cell>
          <cell r="K7688" t="str">
            <v>TL</v>
          </cell>
          <cell r="L7688" t="str">
            <v>TN</v>
          </cell>
          <cell r="M7688" t="str">
            <v>0010</v>
          </cell>
          <cell r="N7688">
            <v>4178.51</v>
          </cell>
          <cell r="O7688">
            <v>19.649999999999999</v>
          </cell>
          <cell r="P7688">
            <v>235.36</v>
          </cell>
          <cell r="Q7688">
            <v>470.72</v>
          </cell>
          <cell r="R7688">
            <v>3707.79</v>
          </cell>
          <cell r="S7688">
            <v>521.79</v>
          </cell>
          <cell r="T7688">
            <v>17</v>
          </cell>
          <cell r="U7688">
            <v>275</v>
          </cell>
          <cell r="V7688">
            <v>15</v>
          </cell>
          <cell r="W7688">
            <v>275</v>
          </cell>
          <cell r="X7688">
            <v>0</v>
          </cell>
        </row>
        <row r="7689">
          <cell r="A7689" t="str">
            <v>2014700</v>
          </cell>
          <cell r="B7689">
            <v>2</v>
          </cell>
          <cell r="C7689" t="str">
            <v>Sprinkler Head &amp; Piping</v>
          </cell>
          <cell r="D7689" t="str">
            <v>34</v>
          </cell>
          <cell r="E7689" t="str">
            <v>BASSPR</v>
          </cell>
          <cell r="F7689" t="str">
            <v>BAS</v>
          </cell>
          <cell r="G7689">
            <v>39113</v>
          </cell>
          <cell r="H7689" t="str">
            <v>Active</v>
          </cell>
          <cell r="I7689">
            <v>12</v>
          </cell>
          <cell r="J7689">
            <v>39349</v>
          </cell>
          <cell r="K7689" t="str">
            <v>R</v>
          </cell>
          <cell r="L7689" t="str">
            <v>TN</v>
          </cell>
          <cell r="M7689" t="str">
            <v>0013</v>
          </cell>
          <cell r="N7689">
            <v>2176.31</v>
          </cell>
          <cell r="O7689">
            <v>10.17</v>
          </cell>
          <cell r="P7689">
            <v>122.59</v>
          </cell>
          <cell r="Q7689">
            <v>245.18</v>
          </cell>
          <cell r="R7689">
            <v>1931.13</v>
          </cell>
          <cell r="S7689">
            <v>271.77</v>
          </cell>
          <cell r="T7689">
            <v>17</v>
          </cell>
          <cell r="U7689">
            <v>275</v>
          </cell>
          <cell r="V7689">
            <v>15</v>
          </cell>
          <cell r="W7689">
            <v>275</v>
          </cell>
          <cell r="X7689">
            <v>0</v>
          </cell>
        </row>
        <row r="7690">
          <cell r="A7690" t="str">
            <v>2014800</v>
          </cell>
          <cell r="B7690">
            <v>1</v>
          </cell>
          <cell r="C7690" t="str">
            <v>Suspended Ceiling in Square Metres</v>
          </cell>
          <cell r="D7690" t="str">
            <v>34</v>
          </cell>
          <cell r="E7690" t="str">
            <v>BASSUS</v>
          </cell>
          <cell r="F7690" t="str">
            <v>BAS</v>
          </cell>
          <cell r="G7690">
            <v>39113</v>
          </cell>
          <cell r="H7690" t="str">
            <v>Active</v>
          </cell>
          <cell r="I7690">
            <v>96</v>
          </cell>
          <cell r="J7690">
            <v>39349</v>
          </cell>
          <cell r="K7690" t="str">
            <v>TL</v>
          </cell>
          <cell r="L7690" t="str">
            <v>TN</v>
          </cell>
          <cell r="M7690" t="str">
            <v>0010</v>
          </cell>
          <cell r="N7690">
            <v>5332.13</v>
          </cell>
          <cell r="O7690">
            <v>19.510000000000002</v>
          </cell>
          <cell r="P7690">
            <v>234.34</v>
          </cell>
          <cell r="Q7690">
            <v>468.68</v>
          </cell>
          <cell r="R7690">
            <v>4863.45</v>
          </cell>
          <cell r="S7690">
            <v>665.85</v>
          </cell>
          <cell r="T7690">
            <v>22</v>
          </cell>
          <cell r="U7690">
            <v>275</v>
          </cell>
          <cell r="V7690">
            <v>20</v>
          </cell>
          <cell r="W7690">
            <v>275</v>
          </cell>
          <cell r="X7690">
            <v>0</v>
          </cell>
        </row>
        <row r="7691">
          <cell r="A7691" t="str">
            <v>2014800</v>
          </cell>
          <cell r="B7691">
            <v>2</v>
          </cell>
          <cell r="C7691" t="str">
            <v>Suspended Ceiling in Square Metres</v>
          </cell>
          <cell r="D7691" t="str">
            <v>34</v>
          </cell>
          <cell r="E7691" t="str">
            <v>BASSUS</v>
          </cell>
          <cell r="F7691" t="str">
            <v>BAS</v>
          </cell>
          <cell r="G7691">
            <v>39113</v>
          </cell>
          <cell r="H7691" t="str">
            <v>Active</v>
          </cell>
          <cell r="I7691">
            <v>96</v>
          </cell>
          <cell r="J7691">
            <v>39349</v>
          </cell>
          <cell r="K7691" t="str">
            <v>R</v>
          </cell>
          <cell r="L7691" t="str">
            <v>TN</v>
          </cell>
          <cell r="M7691" t="str">
            <v>0013</v>
          </cell>
          <cell r="N7691">
            <v>2777.15</v>
          </cell>
          <cell r="O7691">
            <v>10.18</v>
          </cell>
          <cell r="P7691">
            <v>122.05</v>
          </cell>
          <cell r="Q7691">
            <v>244.1</v>
          </cell>
          <cell r="R7691">
            <v>2533.0500000000002</v>
          </cell>
          <cell r="S7691">
            <v>346.8</v>
          </cell>
          <cell r="T7691">
            <v>22</v>
          </cell>
          <cell r="U7691">
            <v>275</v>
          </cell>
          <cell r="V7691">
            <v>20</v>
          </cell>
          <cell r="W7691">
            <v>275</v>
          </cell>
          <cell r="X7691">
            <v>0</v>
          </cell>
        </row>
        <row r="7692">
          <cell r="A7692" t="str">
            <v>2014900</v>
          </cell>
          <cell r="B7692">
            <v>1</v>
          </cell>
          <cell r="C7692" t="str">
            <v>Tiled Floor Covering in Square Metres</v>
          </cell>
          <cell r="D7692" t="str">
            <v>34</v>
          </cell>
          <cell r="E7692" t="str">
            <v>BASFLO</v>
          </cell>
          <cell r="F7692" t="str">
            <v>BAS</v>
          </cell>
          <cell r="G7692">
            <v>39113</v>
          </cell>
          <cell r="H7692" t="str">
            <v>Active</v>
          </cell>
          <cell r="I7692">
            <v>10</v>
          </cell>
          <cell r="J7692">
            <v>39349</v>
          </cell>
          <cell r="K7692" t="str">
            <v>TL</v>
          </cell>
          <cell r="L7692" t="str">
            <v>TN</v>
          </cell>
          <cell r="M7692" t="str">
            <v>0010</v>
          </cell>
          <cell r="N7692">
            <v>599.59</v>
          </cell>
          <cell r="O7692">
            <v>18.11</v>
          </cell>
          <cell r="P7692">
            <v>217.76</v>
          </cell>
          <cell r="Q7692">
            <v>435.52</v>
          </cell>
          <cell r="R7692">
            <v>164.07</v>
          </cell>
          <cell r="S7692">
            <v>74.87</v>
          </cell>
          <cell r="T7692">
            <v>2</v>
          </cell>
          <cell r="U7692">
            <v>275</v>
          </cell>
          <cell r="V7692">
            <v>0</v>
          </cell>
          <cell r="W7692">
            <v>275</v>
          </cell>
          <cell r="X7692">
            <v>0</v>
          </cell>
        </row>
        <row r="7693">
          <cell r="A7693" t="str">
            <v>2014900</v>
          </cell>
          <cell r="B7693">
            <v>2</v>
          </cell>
          <cell r="C7693" t="str">
            <v>Tiled Floor Covering in Square Metres</v>
          </cell>
          <cell r="D7693" t="str">
            <v>34</v>
          </cell>
          <cell r="E7693" t="str">
            <v>BASFLO</v>
          </cell>
          <cell r="F7693" t="str">
            <v>BAS</v>
          </cell>
          <cell r="G7693">
            <v>39113</v>
          </cell>
          <cell r="H7693" t="str">
            <v>Active</v>
          </cell>
          <cell r="I7693">
            <v>10</v>
          </cell>
          <cell r="J7693">
            <v>39349</v>
          </cell>
          <cell r="K7693" t="str">
            <v>R</v>
          </cell>
          <cell r="L7693" t="str">
            <v>TN</v>
          </cell>
          <cell r="M7693" t="str">
            <v>0013</v>
          </cell>
          <cell r="N7693">
            <v>312.27999999999997</v>
          </cell>
          <cell r="O7693">
            <v>9.4700000000000006</v>
          </cell>
          <cell r="P7693">
            <v>113.42</v>
          </cell>
          <cell r="Q7693">
            <v>226.84</v>
          </cell>
          <cell r="R7693">
            <v>85.44</v>
          </cell>
          <cell r="S7693">
            <v>39</v>
          </cell>
          <cell r="T7693">
            <v>2</v>
          </cell>
          <cell r="U7693">
            <v>275</v>
          </cell>
          <cell r="V7693">
            <v>0</v>
          </cell>
          <cell r="W7693">
            <v>275</v>
          </cell>
          <cell r="X7693">
            <v>0</v>
          </cell>
        </row>
        <row r="7694">
          <cell r="A7694" t="str">
            <v>2015000</v>
          </cell>
          <cell r="B7694">
            <v>1</v>
          </cell>
          <cell r="C7694" t="str">
            <v>Roller Window Blind</v>
          </cell>
          <cell r="D7694" t="str">
            <v>34</v>
          </cell>
          <cell r="E7694" t="str">
            <v>FIXOTH</v>
          </cell>
          <cell r="F7694" t="str">
            <v>FIX</v>
          </cell>
          <cell r="G7694">
            <v>39113</v>
          </cell>
          <cell r="H7694" t="str">
            <v>Active</v>
          </cell>
          <cell r="I7694">
            <v>7</v>
          </cell>
          <cell r="J7694">
            <v>39349</v>
          </cell>
          <cell r="K7694" t="str">
            <v>TIP</v>
          </cell>
          <cell r="L7694" t="str">
            <v>TN</v>
          </cell>
          <cell r="M7694" t="str">
            <v>0010</v>
          </cell>
          <cell r="N7694">
            <v>1015.1</v>
          </cell>
          <cell r="O7694">
            <v>16.899999999999999</v>
          </cell>
          <cell r="P7694">
            <v>203.02</v>
          </cell>
          <cell r="Q7694">
            <v>862.84</v>
          </cell>
          <cell r="R7694">
            <v>152.26</v>
          </cell>
          <cell r="S7694">
            <v>0</v>
          </cell>
          <cell r="T7694">
            <v>5</v>
          </cell>
          <cell r="U7694">
            <v>0</v>
          </cell>
          <cell r="V7694">
            <v>0</v>
          </cell>
          <cell r="W7694">
            <v>306</v>
          </cell>
          <cell r="X7694">
            <v>0</v>
          </cell>
        </row>
        <row r="7695">
          <cell r="A7695" t="str">
            <v>2015100</v>
          </cell>
          <cell r="B7695">
            <v>1</v>
          </cell>
          <cell r="C7695" t="str">
            <v>Water Heater - Sink Type</v>
          </cell>
          <cell r="D7695" t="str">
            <v>34</v>
          </cell>
          <cell r="E7695" t="str">
            <v>BASPLM</v>
          </cell>
          <cell r="F7695" t="str">
            <v>BAS</v>
          </cell>
          <cell r="G7695">
            <v>39113</v>
          </cell>
          <cell r="H7695" t="str">
            <v>Active</v>
          </cell>
          <cell r="I7695">
            <v>1</v>
          </cell>
          <cell r="J7695">
            <v>39349</v>
          </cell>
          <cell r="K7695" t="str">
            <v>TL</v>
          </cell>
          <cell r="L7695" t="str">
            <v>TN</v>
          </cell>
          <cell r="M7695" t="str">
            <v>0010</v>
          </cell>
          <cell r="N7695">
            <v>793.63</v>
          </cell>
          <cell r="O7695">
            <v>2.87</v>
          </cell>
          <cell r="P7695">
            <v>34.880000000000003</v>
          </cell>
          <cell r="Q7695">
            <v>69.760000000000005</v>
          </cell>
          <cell r="R7695">
            <v>723.87</v>
          </cell>
          <cell r="S7695">
            <v>99.11</v>
          </cell>
          <cell r="T7695">
            <v>22</v>
          </cell>
          <cell r="U7695">
            <v>275</v>
          </cell>
          <cell r="V7695">
            <v>20</v>
          </cell>
          <cell r="W7695">
            <v>275</v>
          </cell>
          <cell r="X7695">
            <v>0</v>
          </cell>
        </row>
        <row r="7696">
          <cell r="A7696" t="str">
            <v>2015100</v>
          </cell>
          <cell r="B7696">
            <v>2</v>
          </cell>
          <cell r="C7696" t="str">
            <v>Water Heater - Sink Type</v>
          </cell>
          <cell r="D7696" t="str">
            <v>34</v>
          </cell>
          <cell r="E7696" t="str">
            <v>BASPLM</v>
          </cell>
          <cell r="F7696" t="str">
            <v>BAS</v>
          </cell>
          <cell r="G7696">
            <v>39113</v>
          </cell>
          <cell r="H7696" t="str">
            <v>Active</v>
          </cell>
          <cell r="I7696">
            <v>1</v>
          </cell>
          <cell r="J7696">
            <v>39349</v>
          </cell>
          <cell r="K7696" t="str">
            <v>R</v>
          </cell>
          <cell r="L7696" t="str">
            <v>TN</v>
          </cell>
          <cell r="M7696" t="str">
            <v>0013</v>
          </cell>
          <cell r="N7696">
            <v>413.35</v>
          </cell>
          <cell r="O7696">
            <v>1.56</v>
          </cell>
          <cell r="P7696">
            <v>18.170000000000002</v>
          </cell>
          <cell r="Q7696">
            <v>36.340000000000003</v>
          </cell>
          <cell r="R7696">
            <v>377.01</v>
          </cell>
          <cell r="S7696">
            <v>51.62</v>
          </cell>
          <cell r="T7696">
            <v>22</v>
          </cell>
          <cell r="U7696">
            <v>275</v>
          </cell>
          <cell r="V7696">
            <v>20</v>
          </cell>
          <cell r="W7696">
            <v>275</v>
          </cell>
          <cell r="X7696">
            <v>0</v>
          </cell>
        </row>
        <row r="7697">
          <cell r="A7697" t="str">
            <v>2015200</v>
          </cell>
          <cell r="B7697">
            <v>1</v>
          </cell>
          <cell r="C7697" t="str">
            <v>WC Pedestal &amp; Fittings</v>
          </cell>
          <cell r="D7697" t="str">
            <v>34</v>
          </cell>
          <cell r="E7697" t="str">
            <v>BASPLM</v>
          </cell>
          <cell r="F7697" t="str">
            <v>BAS</v>
          </cell>
          <cell r="G7697">
            <v>39113</v>
          </cell>
          <cell r="H7697" t="str">
            <v>Active</v>
          </cell>
          <cell r="I7697">
            <v>2</v>
          </cell>
          <cell r="J7697">
            <v>39349</v>
          </cell>
          <cell r="K7697" t="str">
            <v>TL</v>
          </cell>
          <cell r="L7697" t="str">
            <v>TN</v>
          </cell>
          <cell r="M7697" t="str">
            <v>0010</v>
          </cell>
          <cell r="N7697">
            <v>2380.1799999999998</v>
          </cell>
          <cell r="O7697">
            <v>8.69</v>
          </cell>
          <cell r="P7697">
            <v>104.61</v>
          </cell>
          <cell r="Q7697">
            <v>209.22</v>
          </cell>
          <cell r="R7697">
            <v>2170.96</v>
          </cell>
          <cell r="S7697">
            <v>297.23</v>
          </cell>
          <cell r="T7697">
            <v>22</v>
          </cell>
          <cell r="U7697">
            <v>275</v>
          </cell>
          <cell r="V7697">
            <v>20</v>
          </cell>
          <cell r="W7697">
            <v>275</v>
          </cell>
          <cell r="X7697">
            <v>0</v>
          </cell>
        </row>
        <row r="7698">
          <cell r="A7698" t="str">
            <v>2015200</v>
          </cell>
          <cell r="B7698">
            <v>2</v>
          </cell>
          <cell r="C7698" t="str">
            <v>WC Pedestal &amp; Fittings</v>
          </cell>
          <cell r="D7698" t="str">
            <v>34</v>
          </cell>
          <cell r="E7698" t="str">
            <v>BASPLM</v>
          </cell>
          <cell r="F7698" t="str">
            <v>BAS</v>
          </cell>
          <cell r="G7698">
            <v>39113</v>
          </cell>
          <cell r="H7698" t="str">
            <v>Active</v>
          </cell>
          <cell r="I7698">
            <v>2</v>
          </cell>
          <cell r="J7698">
            <v>39349</v>
          </cell>
          <cell r="K7698" t="str">
            <v>R</v>
          </cell>
          <cell r="L7698" t="str">
            <v>TN</v>
          </cell>
          <cell r="M7698" t="str">
            <v>0013</v>
          </cell>
          <cell r="N7698">
            <v>1239.68</v>
          </cell>
          <cell r="O7698">
            <v>4.54</v>
          </cell>
          <cell r="P7698">
            <v>54.48</v>
          </cell>
          <cell r="Q7698">
            <v>108.96</v>
          </cell>
          <cell r="R7698">
            <v>1130.72</v>
          </cell>
          <cell r="S7698">
            <v>154.81</v>
          </cell>
          <cell r="T7698">
            <v>22</v>
          </cell>
          <cell r="U7698">
            <v>275</v>
          </cell>
          <cell r="V7698">
            <v>20</v>
          </cell>
          <cell r="W7698">
            <v>275</v>
          </cell>
          <cell r="X7698">
            <v>0</v>
          </cell>
        </row>
        <row r="7699">
          <cell r="A7699" t="str">
            <v>2015300</v>
          </cell>
          <cell r="B7699">
            <v>1</v>
          </cell>
          <cell r="C7699" t="str">
            <v>Break Glass Fire Alarm Point</v>
          </cell>
          <cell r="D7699" t="str">
            <v>34</v>
          </cell>
          <cell r="E7699" t="str">
            <v>BASALA</v>
          </cell>
          <cell r="F7699" t="str">
            <v>BAS</v>
          </cell>
          <cell r="G7699">
            <v>39113</v>
          </cell>
          <cell r="H7699" t="str">
            <v>Active</v>
          </cell>
          <cell r="I7699">
            <v>1</v>
          </cell>
          <cell r="J7699">
            <v>39349</v>
          </cell>
          <cell r="K7699" t="str">
            <v>TIP</v>
          </cell>
          <cell r="L7699" t="str">
            <v>TN</v>
          </cell>
          <cell r="M7699" t="str">
            <v>0011</v>
          </cell>
          <cell r="N7699">
            <v>483.23</v>
          </cell>
          <cell r="O7699">
            <v>1.77</v>
          </cell>
          <cell r="P7699">
            <v>21.24</v>
          </cell>
          <cell r="Q7699">
            <v>42.48</v>
          </cell>
          <cell r="R7699">
            <v>440.75</v>
          </cell>
          <cell r="S7699">
            <v>60.34</v>
          </cell>
          <cell r="T7699">
            <v>22</v>
          </cell>
          <cell r="U7699">
            <v>275</v>
          </cell>
          <cell r="V7699">
            <v>20</v>
          </cell>
          <cell r="W7699">
            <v>275</v>
          </cell>
          <cell r="X7699">
            <v>0</v>
          </cell>
        </row>
        <row r="7700">
          <cell r="A7700" t="str">
            <v>2015400</v>
          </cell>
          <cell r="B7700">
            <v>1</v>
          </cell>
          <cell r="C7700" t="str">
            <v>Door Closer</v>
          </cell>
          <cell r="D7700" t="str">
            <v>34</v>
          </cell>
          <cell r="E7700" t="str">
            <v>BASADR</v>
          </cell>
          <cell r="F7700" t="str">
            <v>BAS</v>
          </cell>
          <cell r="G7700">
            <v>39113</v>
          </cell>
          <cell r="H7700" t="str">
            <v>Active</v>
          </cell>
          <cell r="I7700">
            <v>2</v>
          </cell>
          <cell r="J7700">
            <v>39349</v>
          </cell>
          <cell r="K7700" t="str">
            <v>TIP</v>
          </cell>
          <cell r="L7700" t="str">
            <v>TN</v>
          </cell>
          <cell r="M7700" t="str">
            <v>0011</v>
          </cell>
          <cell r="N7700">
            <v>1206.98</v>
          </cell>
          <cell r="O7700">
            <v>4.43</v>
          </cell>
          <cell r="P7700">
            <v>53.05</v>
          </cell>
          <cell r="Q7700">
            <v>106.1</v>
          </cell>
          <cell r="R7700">
            <v>1100.8800000000001</v>
          </cell>
          <cell r="S7700">
            <v>150.72</v>
          </cell>
          <cell r="T7700">
            <v>22</v>
          </cell>
          <cell r="U7700">
            <v>275</v>
          </cell>
          <cell r="V7700">
            <v>20</v>
          </cell>
          <cell r="W7700">
            <v>275</v>
          </cell>
          <cell r="X7700">
            <v>0</v>
          </cell>
        </row>
        <row r="7701">
          <cell r="A7701" t="str">
            <v>2015500</v>
          </cell>
          <cell r="B7701">
            <v>1</v>
          </cell>
          <cell r="C7701" t="str">
            <v>Fire Siren/Speaker</v>
          </cell>
          <cell r="D7701" t="str">
            <v>34</v>
          </cell>
          <cell r="E7701" t="str">
            <v>BASALA</v>
          </cell>
          <cell r="F7701" t="str">
            <v>BAS</v>
          </cell>
          <cell r="G7701">
            <v>39113</v>
          </cell>
          <cell r="H7701" t="str">
            <v>Active</v>
          </cell>
          <cell r="I7701">
            <v>5</v>
          </cell>
          <cell r="J7701">
            <v>39349</v>
          </cell>
          <cell r="K7701" t="str">
            <v>TIP</v>
          </cell>
          <cell r="L7701" t="str">
            <v>TN</v>
          </cell>
          <cell r="M7701" t="str">
            <v>0011</v>
          </cell>
          <cell r="N7701">
            <v>753.8</v>
          </cell>
          <cell r="O7701">
            <v>2.77</v>
          </cell>
          <cell r="P7701">
            <v>33.130000000000003</v>
          </cell>
          <cell r="Q7701">
            <v>66.260000000000005</v>
          </cell>
          <cell r="R7701">
            <v>687.54</v>
          </cell>
          <cell r="S7701">
            <v>94.13</v>
          </cell>
          <cell r="T7701">
            <v>22</v>
          </cell>
          <cell r="U7701">
            <v>275</v>
          </cell>
          <cell r="V7701">
            <v>20</v>
          </cell>
          <cell r="W7701">
            <v>275</v>
          </cell>
          <cell r="X7701">
            <v>0</v>
          </cell>
        </row>
        <row r="7702">
          <cell r="A7702" t="str">
            <v>2015600</v>
          </cell>
          <cell r="B7702">
            <v>1</v>
          </cell>
          <cell r="C7702" t="str">
            <v>Fitted Carpet in Square Metres</v>
          </cell>
          <cell r="D7702" t="str">
            <v>34</v>
          </cell>
          <cell r="E7702" t="str">
            <v>BASFLO</v>
          </cell>
          <cell r="F7702" t="str">
            <v>BAS</v>
          </cell>
          <cell r="G7702">
            <v>39113</v>
          </cell>
          <cell r="H7702" t="str">
            <v>Active</v>
          </cell>
          <cell r="I7702">
            <v>105</v>
          </cell>
          <cell r="J7702">
            <v>39349</v>
          </cell>
          <cell r="K7702" t="str">
            <v>TIP</v>
          </cell>
          <cell r="L7702" t="str">
            <v>TN</v>
          </cell>
          <cell r="M7702" t="str">
            <v>0011</v>
          </cell>
          <cell r="N7702">
            <v>8424.2000000000007</v>
          </cell>
          <cell r="O7702">
            <v>254.98</v>
          </cell>
          <cell r="P7702">
            <v>3059.54</v>
          </cell>
          <cell r="Q7702">
            <v>6119.08</v>
          </cell>
          <cell r="R7702">
            <v>2305.12</v>
          </cell>
          <cell r="S7702">
            <v>1051.98</v>
          </cell>
          <cell r="T7702">
            <v>2</v>
          </cell>
          <cell r="U7702">
            <v>275</v>
          </cell>
          <cell r="V7702">
            <v>0</v>
          </cell>
          <cell r="W7702">
            <v>275</v>
          </cell>
          <cell r="X7702">
            <v>0</v>
          </cell>
        </row>
        <row r="7703">
          <cell r="A7703" t="str">
            <v>2015700</v>
          </cell>
          <cell r="B7703">
            <v>1</v>
          </cell>
          <cell r="C7703" t="str">
            <v>Fluorescent Light Fitting</v>
          </cell>
          <cell r="D7703" t="str">
            <v>34</v>
          </cell>
          <cell r="E7703" t="str">
            <v>BASLIG</v>
          </cell>
          <cell r="F7703" t="str">
            <v>BAS</v>
          </cell>
          <cell r="G7703">
            <v>39113</v>
          </cell>
          <cell r="H7703" t="str">
            <v>Active</v>
          </cell>
          <cell r="I7703">
            <v>19</v>
          </cell>
          <cell r="J7703">
            <v>39349</v>
          </cell>
          <cell r="K7703" t="str">
            <v>TIP</v>
          </cell>
          <cell r="L7703" t="str">
            <v>TN</v>
          </cell>
          <cell r="M7703" t="str">
            <v>0011</v>
          </cell>
          <cell r="N7703">
            <v>4471.83</v>
          </cell>
          <cell r="O7703">
            <v>21</v>
          </cell>
          <cell r="P7703">
            <v>251.89</v>
          </cell>
          <cell r="Q7703">
            <v>503.78</v>
          </cell>
          <cell r="R7703">
            <v>3968.05</v>
          </cell>
          <cell r="S7703">
            <v>558.41999999999996</v>
          </cell>
          <cell r="T7703">
            <v>17</v>
          </cell>
          <cell r="U7703">
            <v>275</v>
          </cell>
          <cell r="V7703">
            <v>15</v>
          </cell>
          <cell r="W7703">
            <v>275</v>
          </cell>
          <cell r="X7703">
            <v>0</v>
          </cell>
        </row>
        <row r="7704">
          <cell r="A7704" t="str">
            <v>2015800</v>
          </cell>
          <cell r="B7704">
            <v>1</v>
          </cell>
          <cell r="C7704" t="str">
            <v>Fluorescent Light Fitting</v>
          </cell>
          <cell r="D7704" t="str">
            <v>34</v>
          </cell>
          <cell r="E7704" t="str">
            <v>BASLIG</v>
          </cell>
          <cell r="F7704" t="str">
            <v>BAS</v>
          </cell>
          <cell r="G7704">
            <v>39113</v>
          </cell>
          <cell r="H7704" t="str">
            <v>Active</v>
          </cell>
          <cell r="I7704">
            <v>4</v>
          </cell>
          <cell r="J7704">
            <v>39349</v>
          </cell>
          <cell r="K7704" t="str">
            <v>TIP</v>
          </cell>
          <cell r="L7704" t="str">
            <v>TN</v>
          </cell>
          <cell r="M7704" t="str">
            <v>0011</v>
          </cell>
          <cell r="N7704">
            <v>588.57000000000005</v>
          </cell>
          <cell r="O7704">
            <v>2.79</v>
          </cell>
          <cell r="P7704">
            <v>33.15</v>
          </cell>
          <cell r="Q7704">
            <v>66.3</v>
          </cell>
          <cell r="R7704">
            <v>522.27</v>
          </cell>
          <cell r="S7704">
            <v>73.5</v>
          </cell>
          <cell r="T7704">
            <v>17</v>
          </cell>
          <cell r="U7704">
            <v>275</v>
          </cell>
          <cell r="V7704">
            <v>15</v>
          </cell>
          <cell r="W7704">
            <v>275</v>
          </cell>
          <cell r="X7704">
            <v>0</v>
          </cell>
        </row>
        <row r="7705">
          <cell r="A7705" t="str">
            <v>2015900</v>
          </cell>
          <cell r="B7705">
            <v>1</v>
          </cell>
          <cell r="C7705" t="str">
            <v>Internal Division Walling</v>
          </cell>
          <cell r="D7705" t="str">
            <v>34</v>
          </cell>
          <cell r="E7705" t="str">
            <v>BASPAR</v>
          </cell>
          <cell r="F7705" t="str">
            <v>BAS</v>
          </cell>
          <cell r="G7705">
            <v>39113</v>
          </cell>
          <cell r="H7705" t="str">
            <v>Active</v>
          </cell>
          <cell r="I7705">
            <v>35</v>
          </cell>
          <cell r="J7705">
            <v>39349</v>
          </cell>
          <cell r="K7705" t="str">
            <v>TIP</v>
          </cell>
          <cell r="L7705" t="str">
            <v>TN</v>
          </cell>
          <cell r="M7705" t="str">
            <v>0011</v>
          </cell>
          <cell r="N7705">
            <v>70024.62</v>
          </cell>
          <cell r="O7705">
            <v>328.7</v>
          </cell>
          <cell r="P7705">
            <v>3944.29</v>
          </cell>
          <cell r="Q7705">
            <v>7888.58</v>
          </cell>
          <cell r="R7705">
            <v>62136.04</v>
          </cell>
          <cell r="S7705">
            <v>8744.3700000000008</v>
          </cell>
          <cell r="T7705">
            <v>17</v>
          </cell>
          <cell r="U7705">
            <v>275</v>
          </cell>
          <cell r="V7705">
            <v>15</v>
          </cell>
          <cell r="W7705">
            <v>275</v>
          </cell>
          <cell r="X7705">
            <v>0</v>
          </cell>
        </row>
        <row r="7706">
          <cell r="A7706" t="str">
            <v>2016000</v>
          </cell>
          <cell r="B7706">
            <v>1</v>
          </cell>
          <cell r="C7706" t="str">
            <v>Data Cabling to Customs Area (Set)</v>
          </cell>
          <cell r="D7706" t="str">
            <v>34</v>
          </cell>
          <cell r="E7706" t="str">
            <v>COMCAB</v>
          </cell>
          <cell r="F7706" t="str">
            <v>COM</v>
          </cell>
          <cell r="G7706">
            <v>39113</v>
          </cell>
          <cell r="H7706" t="str">
            <v>Active</v>
          </cell>
          <cell r="I7706">
            <v>1</v>
          </cell>
          <cell r="J7706">
            <v>39349</v>
          </cell>
          <cell r="K7706" t="str">
            <v>TIP</v>
          </cell>
          <cell r="L7706" t="str">
            <v>TN</v>
          </cell>
          <cell r="M7706" t="str">
            <v>0010</v>
          </cell>
          <cell r="N7706">
            <v>87036.2</v>
          </cell>
          <cell r="O7706">
            <v>181.28</v>
          </cell>
          <cell r="P7706">
            <v>2175.91</v>
          </cell>
          <cell r="Q7706">
            <v>9247.6200000000008</v>
          </cell>
          <cell r="R7706">
            <v>77788.58</v>
          </cell>
          <cell r="S7706">
            <v>0</v>
          </cell>
          <cell r="T7706">
            <v>40</v>
          </cell>
          <cell r="U7706">
            <v>0</v>
          </cell>
          <cell r="V7706">
            <v>35</v>
          </cell>
          <cell r="W7706">
            <v>306</v>
          </cell>
          <cell r="X7706">
            <v>0</v>
          </cell>
        </row>
        <row r="7707">
          <cell r="A7707" t="str">
            <v>2016100</v>
          </cell>
          <cell r="B7707">
            <v>1</v>
          </cell>
          <cell r="C7707" t="str">
            <v>Sink Bench Unit with Cupboards</v>
          </cell>
          <cell r="D7707" t="str">
            <v>34</v>
          </cell>
          <cell r="E7707" t="str">
            <v>FIXOTH</v>
          </cell>
          <cell r="F7707" t="str">
            <v>FIX</v>
          </cell>
          <cell r="G7707">
            <v>39113</v>
          </cell>
          <cell r="H7707" t="str">
            <v>Active</v>
          </cell>
          <cell r="I7707">
            <v>1</v>
          </cell>
          <cell r="J7707">
            <v>39349</v>
          </cell>
          <cell r="K7707" t="str">
            <v>TIP</v>
          </cell>
          <cell r="L7707" t="str">
            <v>TN</v>
          </cell>
          <cell r="M7707" t="str">
            <v>0010</v>
          </cell>
          <cell r="N7707">
            <v>2552.7399999999998</v>
          </cell>
          <cell r="O7707">
            <v>42.5</v>
          </cell>
          <cell r="P7707">
            <v>510.55</v>
          </cell>
          <cell r="Q7707">
            <v>2169.84</v>
          </cell>
          <cell r="R7707">
            <v>382.9</v>
          </cell>
          <cell r="S7707">
            <v>0</v>
          </cell>
          <cell r="T7707">
            <v>5</v>
          </cell>
          <cell r="U7707">
            <v>0</v>
          </cell>
          <cell r="V7707">
            <v>0</v>
          </cell>
          <cell r="W7707">
            <v>306</v>
          </cell>
          <cell r="X7707">
            <v>0</v>
          </cell>
        </row>
        <row r="7708">
          <cell r="A7708" t="str">
            <v>2016200</v>
          </cell>
          <cell r="B7708">
            <v>1</v>
          </cell>
          <cell r="C7708" t="str">
            <v>Sprinkler Head &amp; Piping</v>
          </cell>
          <cell r="D7708" t="str">
            <v>34</v>
          </cell>
          <cell r="E7708" t="str">
            <v>BASSPR</v>
          </cell>
          <cell r="F7708" t="str">
            <v>BAS</v>
          </cell>
          <cell r="G7708">
            <v>39113</v>
          </cell>
          <cell r="H7708" t="str">
            <v>Active</v>
          </cell>
          <cell r="I7708">
            <v>12</v>
          </cell>
          <cell r="J7708">
            <v>39349</v>
          </cell>
          <cell r="K7708" t="str">
            <v>TIP</v>
          </cell>
          <cell r="L7708" t="str">
            <v>TN</v>
          </cell>
          <cell r="M7708" t="str">
            <v>0011</v>
          </cell>
          <cell r="N7708">
            <v>6354.81</v>
          </cell>
          <cell r="O7708">
            <v>29.82</v>
          </cell>
          <cell r="P7708">
            <v>357.95</v>
          </cell>
          <cell r="Q7708">
            <v>715.9</v>
          </cell>
          <cell r="R7708">
            <v>5638.91</v>
          </cell>
          <cell r="S7708">
            <v>793.56</v>
          </cell>
          <cell r="T7708">
            <v>17</v>
          </cell>
          <cell r="U7708">
            <v>275</v>
          </cell>
          <cell r="V7708">
            <v>15</v>
          </cell>
          <cell r="W7708">
            <v>275</v>
          </cell>
          <cell r="X7708">
            <v>0</v>
          </cell>
        </row>
        <row r="7709">
          <cell r="A7709" t="str">
            <v>2016300</v>
          </cell>
          <cell r="B7709">
            <v>1</v>
          </cell>
          <cell r="C7709" t="str">
            <v>Suspended Ceiling in Square Metres</v>
          </cell>
          <cell r="D7709" t="str">
            <v>34</v>
          </cell>
          <cell r="E7709" t="str">
            <v>BASSUS</v>
          </cell>
          <cell r="F7709" t="str">
            <v>BAS</v>
          </cell>
          <cell r="G7709">
            <v>39113</v>
          </cell>
          <cell r="H7709" t="str">
            <v>Active</v>
          </cell>
          <cell r="I7709">
            <v>105</v>
          </cell>
          <cell r="J7709">
            <v>39349</v>
          </cell>
          <cell r="K7709" t="str">
            <v>TIP</v>
          </cell>
          <cell r="L7709" t="str">
            <v>TN</v>
          </cell>
          <cell r="M7709" t="str">
            <v>0011</v>
          </cell>
          <cell r="N7709">
            <v>9545.64</v>
          </cell>
          <cell r="O7709">
            <v>34.97</v>
          </cell>
          <cell r="P7709">
            <v>419.53</v>
          </cell>
          <cell r="Q7709">
            <v>839.06</v>
          </cell>
          <cell r="R7709">
            <v>8706.58</v>
          </cell>
          <cell r="S7709">
            <v>1192.02</v>
          </cell>
          <cell r="T7709">
            <v>22</v>
          </cell>
          <cell r="U7709">
            <v>275</v>
          </cell>
          <cell r="V7709">
            <v>20</v>
          </cell>
          <cell r="W7709">
            <v>275</v>
          </cell>
          <cell r="X7709">
            <v>0</v>
          </cell>
        </row>
        <row r="7710">
          <cell r="A7710" t="str">
            <v>2016400</v>
          </cell>
          <cell r="B7710">
            <v>1</v>
          </cell>
          <cell r="C7710" t="str">
            <v>Tiled Floor Covering in Square metres</v>
          </cell>
          <cell r="D7710" t="str">
            <v>34</v>
          </cell>
          <cell r="E7710" t="str">
            <v>BASFLO</v>
          </cell>
          <cell r="F7710" t="str">
            <v>BAS</v>
          </cell>
          <cell r="G7710">
            <v>39113</v>
          </cell>
          <cell r="H7710" t="str">
            <v>Active</v>
          </cell>
          <cell r="I7710">
            <v>8</v>
          </cell>
          <cell r="J7710">
            <v>39349</v>
          </cell>
          <cell r="K7710" t="str">
            <v>TIP</v>
          </cell>
          <cell r="L7710" t="str">
            <v>TN</v>
          </cell>
          <cell r="M7710" t="str">
            <v>0011</v>
          </cell>
          <cell r="N7710">
            <v>729.48</v>
          </cell>
          <cell r="O7710">
            <v>22.06</v>
          </cell>
          <cell r="P7710">
            <v>264.94</v>
          </cell>
          <cell r="Q7710">
            <v>529.88</v>
          </cell>
          <cell r="R7710">
            <v>199.6</v>
          </cell>
          <cell r="S7710">
            <v>91.09</v>
          </cell>
          <cell r="T7710">
            <v>2</v>
          </cell>
          <cell r="U7710">
            <v>275</v>
          </cell>
          <cell r="V7710">
            <v>0</v>
          </cell>
          <cell r="W7710">
            <v>275</v>
          </cell>
          <cell r="X7710">
            <v>0</v>
          </cell>
        </row>
        <row r="7711">
          <cell r="A7711" t="str">
            <v>2016500</v>
          </cell>
          <cell r="B7711">
            <v>1</v>
          </cell>
          <cell r="C7711" t="str">
            <v>Water Heater - Sink Type</v>
          </cell>
          <cell r="D7711" t="str">
            <v>34</v>
          </cell>
          <cell r="E7711" t="str">
            <v>BASPLM</v>
          </cell>
          <cell r="F7711" t="str">
            <v>BAS</v>
          </cell>
          <cell r="G7711">
            <v>39113</v>
          </cell>
          <cell r="H7711" t="str">
            <v>Active</v>
          </cell>
          <cell r="I7711">
            <v>1</v>
          </cell>
          <cell r="J7711">
            <v>39349</v>
          </cell>
          <cell r="K7711" t="str">
            <v>TIP</v>
          </cell>
          <cell r="L7711" t="str">
            <v>TN</v>
          </cell>
          <cell r="M7711" t="str">
            <v>0011</v>
          </cell>
          <cell r="N7711">
            <v>1206.98</v>
          </cell>
          <cell r="O7711">
            <v>4.43</v>
          </cell>
          <cell r="P7711">
            <v>53.05</v>
          </cell>
          <cell r="Q7711">
            <v>106.1</v>
          </cell>
          <cell r="R7711">
            <v>1100.8800000000001</v>
          </cell>
          <cell r="S7711">
            <v>150.72</v>
          </cell>
          <cell r="T7711">
            <v>22</v>
          </cell>
          <cell r="U7711">
            <v>275</v>
          </cell>
          <cell r="V7711">
            <v>20</v>
          </cell>
          <cell r="W7711">
            <v>275</v>
          </cell>
          <cell r="X7711">
            <v>0</v>
          </cell>
        </row>
        <row r="7712">
          <cell r="A7712" t="str">
            <v>2016600</v>
          </cell>
          <cell r="B7712">
            <v>1</v>
          </cell>
          <cell r="C7712" t="str">
            <v>Door Closer</v>
          </cell>
          <cell r="D7712" t="str">
            <v>34</v>
          </cell>
          <cell r="E7712" t="str">
            <v>BASADR</v>
          </cell>
          <cell r="F7712" t="str">
            <v>BAS</v>
          </cell>
          <cell r="G7712">
            <v>39113</v>
          </cell>
          <cell r="H7712" t="str">
            <v>Active</v>
          </cell>
          <cell r="I7712">
            <v>6</v>
          </cell>
          <cell r="J7712">
            <v>39349</v>
          </cell>
          <cell r="K7712" t="str">
            <v>TIP</v>
          </cell>
          <cell r="L7712" t="str">
            <v>TM</v>
          </cell>
          <cell r="M7712" t="str">
            <v>0016</v>
          </cell>
          <cell r="N7712">
            <v>3479.04</v>
          </cell>
          <cell r="O7712">
            <v>12.76</v>
          </cell>
          <cell r="P7712">
            <v>152.9</v>
          </cell>
          <cell r="Q7712">
            <v>305.8</v>
          </cell>
          <cell r="R7712">
            <v>3173.24</v>
          </cell>
          <cell r="S7712">
            <v>311.22000000000003</v>
          </cell>
          <cell r="T7712">
            <v>22</v>
          </cell>
          <cell r="U7712">
            <v>275</v>
          </cell>
          <cell r="V7712">
            <v>20</v>
          </cell>
          <cell r="W7712">
            <v>275</v>
          </cell>
          <cell r="X7712">
            <v>0</v>
          </cell>
        </row>
        <row r="7713">
          <cell r="A7713" t="str">
            <v>2016700</v>
          </cell>
          <cell r="B7713">
            <v>1</v>
          </cell>
          <cell r="C7713" t="str">
            <v>Fire Siren/Speaker</v>
          </cell>
          <cell r="D7713" t="str">
            <v>34</v>
          </cell>
          <cell r="E7713" t="str">
            <v>BASALA</v>
          </cell>
          <cell r="F7713" t="str">
            <v>BAS</v>
          </cell>
          <cell r="G7713">
            <v>39113</v>
          </cell>
          <cell r="H7713" t="str">
            <v>Active</v>
          </cell>
          <cell r="I7713">
            <v>4</v>
          </cell>
          <cell r="J7713">
            <v>39349</v>
          </cell>
          <cell r="K7713" t="str">
            <v>TIP</v>
          </cell>
          <cell r="L7713" t="str">
            <v>TM</v>
          </cell>
          <cell r="M7713" t="str">
            <v>0016</v>
          </cell>
          <cell r="N7713">
            <v>580.03</v>
          </cell>
          <cell r="O7713">
            <v>2.17</v>
          </cell>
          <cell r="P7713">
            <v>25.49</v>
          </cell>
          <cell r="Q7713">
            <v>50.98</v>
          </cell>
          <cell r="R7713">
            <v>529.04999999999995</v>
          </cell>
          <cell r="S7713">
            <v>51.89</v>
          </cell>
          <cell r="T7713">
            <v>22</v>
          </cell>
          <cell r="U7713">
            <v>275</v>
          </cell>
          <cell r="V7713">
            <v>20</v>
          </cell>
          <cell r="W7713">
            <v>275</v>
          </cell>
          <cell r="X7713">
            <v>0</v>
          </cell>
        </row>
        <row r="7714">
          <cell r="A7714" t="str">
            <v>2016800</v>
          </cell>
          <cell r="B7714">
            <v>1</v>
          </cell>
          <cell r="C7714" t="str">
            <v>Fitted Carpet in Square Metres</v>
          </cell>
          <cell r="D7714" t="str">
            <v>34</v>
          </cell>
          <cell r="E7714" t="str">
            <v>BASFLO</v>
          </cell>
          <cell r="F7714" t="str">
            <v>BAS</v>
          </cell>
          <cell r="G7714">
            <v>39113</v>
          </cell>
          <cell r="H7714" t="str">
            <v>Active</v>
          </cell>
          <cell r="I7714">
            <v>36</v>
          </cell>
          <cell r="J7714">
            <v>39349</v>
          </cell>
          <cell r="K7714" t="str">
            <v>TIP</v>
          </cell>
          <cell r="L7714" t="str">
            <v>TM</v>
          </cell>
          <cell r="M7714" t="str">
            <v>0016</v>
          </cell>
          <cell r="N7714">
            <v>2776.01</v>
          </cell>
          <cell r="O7714">
            <v>83.98</v>
          </cell>
          <cell r="P7714">
            <v>1008.2</v>
          </cell>
          <cell r="Q7714">
            <v>2016.4</v>
          </cell>
          <cell r="R7714">
            <v>759.61</v>
          </cell>
          <cell r="S7714">
            <v>248.33</v>
          </cell>
          <cell r="T7714">
            <v>2</v>
          </cell>
          <cell r="U7714">
            <v>275</v>
          </cell>
          <cell r="V7714">
            <v>0</v>
          </cell>
          <cell r="W7714">
            <v>275</v>
          </cell>
          <cell r="X7714">
            <v>0</v>
          </cell>
        </row>
        <row r="7715">
          <cell r="A7715" t="str">
            <v>2016900</v>
          </cell>
          <cell r="B7715">
            <v>1</v>
          </cell>
          <cell r="C7715" t="str">
            <v>Fluorescent Light Fitting</v>
          </cell>
          <cell r="D7715" t="str">
            <v>34</v>
          </cell>
          <cell r="E7715" t="str">
            <v>BASLIG</v>
          </cell>
          <cell r="F7715" t="str">
            <v>BAS</v>
          </cell>
          <cell r="G7715">
            <v>39113</v>
          </cell>
          <cell r="H7715" t="str">
            <v>Active</v>
          </cell>
          <cell r="I7715">
            <v>9</v>
          </cell>
          <cell r="J7715">
            <v>39349</v>
          </cell>
          <cell r="K7715" t="str">
            <v>TIP</v>
          </cell>
          <cell r="L7715" t="str">
            <v>TM</v>
          </cell>
          <cell r="M7715" t="str">
            <v>0016</v>
          </cell>
          <cell r="N7715">
            <v>3053.8</v>
          </cell>
          <cell r="O7715">
            <v>14.38</v>
          </cell>
          <cell r="P7715">
            <v>172.01</v>
          </cell>
          <cell r="Q7715">
            <v>344.02</v>
          </cell>
          <cell r="R7715">
            <v>2709.78</v>
          </cell>
          <cell r="S7715">
            <v>273.18</v>
          </cell>
          <cell r="T7715">
            <v>17</v>
          </cell>
          <cell r="U7715">
            <v>275</v>
          </cell>
          <cell r="V7715">
            <v>15</v>
          </cell>
          <cell r="W7715">
            <v>275</v>
          </cell>
          <cell r="X7715">
            <v>0</v>
          </cell>
        </row>
        <row r="7716">
          <cell r="A7716" t="str">
            <v>2017000</v>
          </cell>
          <cell r="B7716">
            <v>1</v>
          </cell>
          <cell r="C7716" t="str">
            <v>Fluorescent Light Fitting</v>
          </cell>
          <cell r="D7716" t="str">
            <v>34</v>
          </cell>
          <cell r="E7716" t="str">
            <v>BASLIG</v>
          </cell>
          <cell r="F7716" t="str">
            <v>BAS</v>
          </cell>
          <cell r="G7716">
            <v>39113</v>
          </cell>
          <cell r="H7716" t="str">
            <v>Active</v>
          </cell>
          <cell r="I7716">
            <v>10</v>
          </cell>
          <cell r="J7716">
            <v>39349</v>
          </cell>
          <cell r="K7716" t="str">
            <v>TIP</v>
          </cell>
          <cell r="L7716" t="str">
            <v>TM</v>
          </cell>
          <cell r="M7716" t="str">
            <v>0016</v>
          </cell>
          <cell r="N7716">
            <v>2262.6999999999998</v>
          </cell>
          <cell r="O7716">
            <v>10.63</v>
          </cell>
          <cell r="P7716">
            <v>127.45</v>
          </cell>
          <cell r="Q7716">
            <v>254.9</v>
          </cell>
          <cell r="R7716">
            <v>2007.8</v>
          </cell>
          <cell r="S7716">
            <v>202.41</v>
          </cell>
          <cell r="T7716">
            <v>17</v>
          </cell>
          <cell r="U7716">
            <v>275</v>
          </cell>
          <cell r="V7716">
            <v>15</v>
          </cell>
          <cell r="W7716">
            <v>275</v>
          </cell>
          <cell r="X7716">
            <v>0</v>
          </cell>
        </row>
        <row r="7717">
          <cell r="A7717" t="str">
            <v>2017100</v>
          </cell>
          <cell r="B7717">
            <v>1</v>
          </cell>
          <cell r="C7717" t="str">
            <v>Handrails in Lineal Metres</v>
          </cell>
          <cell r="D7717" t="str">
            <v>34</v>
          </cell>
          <cell r="E7717" t="str">
            <v>BASSUN</v>
          </cell>
          <cell r="F7717" t="str">
            <v>BAS</v>
          </cell>
          <cell r="G7717">
            <v>39113</v>
          </cell>
          <cell r="H7717" t="str">
            <v>Active</v>
          </cell>
          <cell r="I7717">
            <v>10</v>
          </cell>
          <cell r="J7717">
            <v>39349</v>
          </cell>
          <cell r="K7717" t="str">
            <v>TIP</v>
          </cell>
          <cell r="L7717" t="str">
            <v>TM</v>
          </cell>
          <cell r="M7717" t="str">
            <v>0016</v>
          </cell>
          <cell r="N7717">
            <v>1697.04</v>
          </cell>
          <cell r="O7717">
            <v>7.92</v>
          </cell>
          <cell r="P7717">
            <v>95.59</v>
          </cell>
          <cell r="Q7717">
            <v>191.18</v>
          </cell>
          <cell r="R7717">
            <v>1505.86</v>
          </cell>
          <cell r="S7717">
            <v>151.81</v>
          </cell>
          <cell r="T7717">
            <v>17</v>
          </cell>
          <cell r="U7717">
            <v>275</v>
          </cell>
          <cell r="V7717">
            <v>15</v>
          </cell>
          <cell r="W7717">
            <v>275</v>
          </cell>
          <cell r="X7717">
            <v>0</v>
          </cell>
        </row>
        <row r="7718">
          <cell r="A7718" t="str">
            <v>2017200</v>
          </cell>
          <cell r="B7718">
            <v>1</v>
          </cell>
          <cell r="C7718" t="str">
            <v>Internal Division Walling</v>
          </cell>
          <cell r="D7718" t="str">
            <v>34</v>
          </cell>
          <cell r="E7718" t="str">
            <v>BASPAR</v>
          </cell>
          <cell r="F7718" t="str">
            <v>BAS</v>
          </cell>
          <cell r="G7718">
            <v>39113</v>
          </cell>
          <cell r="H7718" t="str">
            <v>Active</v>
          </cell>
          <cell r="I7718">
            <v>25</v>
          </cell>
          <cell r="J7718">
            <v>39349</v>
          </cell>
          <cell r="K7718" t="str">
            <v>TIP</v>
          </cell>
          <cell r="L7718" t="str">
            <v>TM</v>
          </cell>
          <cell r="M7718" t="str">
            <v>0016</v>
          </cell>
          <cell r="N7718">
            <v>48071.89</v>
          </cell>
          <cell r="O7718">
            <v>225.6</v>
          </cell>
          <cell r="P7718">
            <v>2707.75</v>
          </cell>
          <cell r="Q7718">
            <v>5415.5</v>
          </cell>
          <cell r="R7718">
            <v>42656.39</v>
          </cell>
          <cell r="S7718">
            <v>4300.29</v>
          </cell>
          <cell r="T7718">
            <v>17</v>
          </cell>
          <cell r="U7718">
            <v>275</v>
          </cell>
          <cell r="V7718">
            <v>15</v>
          </cell>
          <cell r="W7718">
            <v>275</v>
          </cell>
          <cell r="X7718">
            <v>0</v>
          </cell>
        </row>
        <row r="7719">
          <cell r="A7719" t="str">
            <v>2017300</v>
          </cell>
          <cell r="B7719">
            <v>1</v>
          </cell>
          <cell r="C7719" t="str">
            <v>Sink Unit &amp; Fittings</v>
          </cell>
          <cell r="D7719" t="str">
            <v>34</v>
          </cell>
          <cell r="E7719" t="str">
            <v>BASPLM</v>
          </cell>
          <cell r="F7719" t="str">
            <v>BAS</v>
          </cell>
          <cell r="G7719">
            <v>39113</v>
          </cell>
          <cell r="H7719" t="str">
            <v>Active</v>
          </cell>
          <cell r="I7719">
            <v>1</v>
          </cell>
          <cell r="J7719">
            <v>39349</v>
          </cell>
          <cell r="K7719" t="str">
            <v>TIP</v>
          </cell>
          <cell r="L7719" t="str">
            <v>TM</v>
          </cell>
          <cell r="M7719" t="str">
            <v>0016</v>
          </cell>
          <cell r="N7719">
            <v>637.79</v>
          </cell>
          <cell r="O7719">
            <v>2.29</v>
          </cell>
          <cell r="P7719">
            <v>28.03</v>
          </cell>
          <cell r="Q7719">
            <v>56.06</v>
          </cell>
          <cell r="R7719">
            <v>581.73</v>
          </cell>
          <cell r="S7719">
            <v>57.05</v>
          </cell>
          <cell r="T7719">
            <v>22</v>
          </cell>
          <cell r="U7719">
            <v>275</v>
          </cell>
          <cell r="V7719">
            <v>20</v>
          </cell>
          <cell r="W7719">
            <v>275</v>
          </cell>
          <cell r="X7719">
            <v>0</v>
          </cell>
        </row>
        <row r="7720">
          <cell r="A7720" t="str">
            <v>2017400</v>
          </cell>
          <cell r="B7720">
            <v>1</v>
          </cell>
          <cell r="C7720" t="str">
            <v>Smoke Detector &amp; Wiring</v>
          </cell>
          <cell r="D7720" t="str">
            <v>34</v>
          </cell>
          <cell r="E7720" t="str">
            <v>BASALA</v>
          </cell>
          <cell r="F7720" t="str">
            <v>BAS</v>
          </cell>
          <cell r="G7720">
            <v>39113</v>
          </cell>
          <cell r="H7720" t="str">
            <v>Active</v>
          </cell>
          <cell r="I7720">
            <v>5</v>
          </cell>
          <cell r="J7720">
            <v>39349</v>
          </cell>
          <cell r="K7720" t="str">
            <v>TIP</v>
          </cell>
          <cell r="L7720" t="str">
            <v>TM</v>
          </cell>
          <cell r="M7720" t="str">
            <v>0016</v>
          </cell>
          <cell r="N7720">
            <v>724.48</v>
          </cell>
          <cell r="O7720">
            <v>2.69</v>
          </cell>
          <cell r="P7720">
            <v>31.84</v>
          </cell>
          <cell r="Q7720">
            <v>63.68</v>
          </cell>
          <cell r="R7720">
            <v>660.8</v>
          </cell>
          <cell r="S7720">
            <v>64.81</v>
          </cell>
          <cell r="T7720">
            <v>22</v>
          </cell>
          <cell r="U7720">
            <v>275</v>
          </cell>
          <cell r="V7720">
            <v>20</v>
          </cell>
          <cell r="W7720">
            <v>275</v>
          </cell>
          <cell r="X7720">
            <v>0</v>
          </cell>
        </row>
        <row r="7721">
          <cell r="A7721" t="str">
            <v>2017500</v>
          </cell>
          <cell r="B7721">
            <v>1</v>
          </cell>
          <cell r="C7721" t="str">
            <v>Sprinkler Head &amp; Piping</v>
          </cell>
          <cell r="D7721" t="str">
            <v>34</v>
          </cell>
          <cell r="E7721" t="str">
            <v>BASSPR</v>
          </cell>
          <cell r="F7721" t="str">
            <v>BAS</v>
          </cell>
          <cell r="G7721">
            <v>39113</v>
          </cell>
          <cell r="H7721" t="str">
            <v>Active</v>
          </cell>
          <cell r="I7721">
            <v>11</v>
          </cell>
          <cell r="J7721">
            <v>39349</v>
          </cell>
          <cell r="K7721" t="str">
            <v>TIP</v>
          </cell>
          <cell r="L7721" t="str">
            <v>TM</v>
          </cell>
          <cell r="M7721" t="str">
            <v>0016</v>
          </cell>
          <cell r="N7721">
            <v>5599.33</v>
          </cell>
          <cell r="O7721">
            <v>26.31</v>
          </cell>
          <cell r="P7721">
            <v>315.39</v>
          </cell>
          <cell r="Q7721">
            <v>630.78</v>
          </cell>
          <cell r="R7721">
            <v>4968.55</v>
          </cell>
          <cell r="S7721">
            <v>500.89</v>
          </cell>
          <cell r="T7721">
            <v>17</v>
          </cell>
          <cell r="U7721">
            <v>275</v>
          </cell>
          <cell r="V7721">
            <v>15</v>
          </cell>
          <cell r="W7721">
            <v>275</v>
          </cell>
          <cell r="X7721">
            <v>0</v>
          </cell>
        </row>
        <row r="7722">
          <cell r="A7722" t="str">
            <v>2017600</v>
          </cell>
          <cell r="B7722">
            <v>1</v>
          </cell>
          <cell r="C7722" t="str">
            <v>Dimple Type Floor Covering</v>
          </cell>
          <cell r="D7722" t="str">
            <v>34</v>
          </cell>
          <cell r="E7722" t="str">
            <v>BASFLO</v>
          </cell>
          <cell r="F7722" t="str">
            <v>BAS</v>
          </cell>
          <cell r="G7722">
            <v>39113</v>
          </cell>
          <cell r="H7722" t="str">
            <v>Active</v>
          </cell>
          <cell r="I7722">
            <v>48</v>
          </cell>
          <cell r="J7722">
            <v>39349</v>
          </cell>
          <cell r="K7722" t="str">
            <v>TIP</v>
          </cell>
          <cell r="L7722" t="str">
            <v>TM</v>
          </cell>
          <cell r="M7722" t="str">
            <v>0016</v>
          </cell>
          <cell r="N7722">
            <v>5046.88</v>
          </cell>
          <cell r="O7722">
            <v>152.69999999999999</v>
          </cell>
          <cell r="P7722">
            <v>1832.95</v>
          </cell>
          <cell r="Q7722">
            <v>3665.9</v>
          </cell>
          <cell r="R7722">
            <v>1380.98</v>
          </cell>
          <cell r="S7722">
            <v>451.47</v>
          </cell>
          <cell r="T7722">
            <v>2</v>
          </cell>
          <cell r="U7722">
            <v>275</v>
          </cell>
          <cell r="V7722">
            <v>0</v>
          </cell>
          <cell r="W7722">
            <v>275</v>
          </cell>
          <cell r="X7722">
            <v>0</v>
          </cell>
        </row>
        <row r="7723">
          <cell r="A7723" t="str">
            <v>2017700</v>
          </cell>
          <cell r="B7723">
            <v>1</v>
          </cell>
          <cell r="C7723" t="str">
            <v>Vinyl Floor Covering</v>
          </cell>
          <cell r="D7723" t="str">
            <v>34</v>
          </cell>
          <cell r="E7723" t="str">
            <v>BASFLO</v>
          </cell>
          <cell r="F7723" t="str">
            <v>BAS</v>
          </cell>
          <cell r="G7723">
            <v>39113</v>
          </cell>
          <cell r="H7723" t="str">
            <v>Active</v>
          </cell>
          <cell r="I7723">
            <v>7</v>
          </cell>
          <cell r="J7723">
            <v>39349</v>
          </cell>
          <cell r="K7723" t="str">
            <v>TIP</v>
          </cell>
          <cell r="L7723" t="str">
            <v>TM</v>
          </cell>
          <cell r="M7723" t="str">
            <v>0016</v>
          </cell>
          <cell r="N7723">
            <v>318.86</v>
          </cell>
          <cell r="O7723">
            <v>9.66</v>
          </cell>
          <cell r="P7723">
            <v>115.81</v>
          </cell>
          <cell r="Q7723">
            <v>231.62</v>
          </cell>
          <cell r="R7723">
            <v>87.24</v>
          </cell>
          <cell r="S7723">
            <v>28.52</v>
          </cell>
          <cell r="T7723">
            <v>2</v>
          </cell>
          <cell r="U7723">
            <v>275</v>
          </cell>
          <cell r="V7723">
            <v>0</v>
          </cell>
          <cell r="W7723">
            <v>275</v>
          </cell>
          <cell r="X7723">
            <v>0</v>
          </cell>
        </row>
        <row r="7724">
          <cell r="A7724" t="str">
            <v>2017800</v>
          </cell>
          <cell r="B7724">
            <v>1</v>
          </cell>
          <cell r="C7724" t="str">
            <v>WC Pedestal &amp; Fittings</v>
          </cell>
          <cell r="D7724" t="str">
            <v>34</v>
          </cell>
          <cell r="E7724" t="str">
            <v>BASPLM</v>
          </cell>
          <cell r="F7724" t="str">
            <v>BAS</v>
          </cell>
          <cell r="G7724">
            <v>39113</v>
          </cell>
          <cell r="H7724" t="str">
            <v>Active</v>
          </cell>
          <cell r="I7724">
            <v>1</v>
          </cell>
          <cell r="J7724">
            <v>39349</v>
          </cell>
          <cell r="K7724" t="str">
            <v>TIP</v>
          </cell>
          <cell r="L7724" t="str">
            <v>TM</v>
          </cell>
          <cell r="M7724" t="str">
            <v>0016</v>
          </cell>
          <cell r="N7724">
            <v>1740.06</v>
          </cell>
          <cell r="O7724">
            <v>6.4</v>
          </cell>
          <cell r="P7724">
            <v>76.47</v>
          </cell>
          <cell r="Q7724">
            <v>152.94</v>
          </cell>
          <cell r="R7724">
            <v>1587.12</v>
          </cell>
          <cell r="S7724">
            <v>155.66</v>
          </cell>
          <cell r="T7724">
            <v>22</v>
          </cell>
          <cell r="U7724">
            <v>275</v>
          </cell>
          <cell r="V7724">
            <v>20</v>
          </cell>
          <cell r="W7724">
            <v>275</v>
          </cell>
          <cell r="X7724">
            <v>0</v>
          </cell>
        </row>
        <row r="7725">
          <cell r="A7725" t="str">
            <v>2017900</v>
          </cell>
          <cell r="B7725">
            <v>1</v>
          </cell>
          <cell r="C7725" t="str">
            <v>Fire Siren/Speaker</v>
          </cell>
          <cell r="D7725" t="str">
            <v>34</v>
          </cell>
          <cell r="E7725" t="str">
            <v>BASALA</v>
          </cell>
          <cell r="F7725" t="str">
            <v>BAS</v>
          </cell>
          <cell r="G7725">
            <v>39113</v>
          </cell>
          <cell r="H7725" t="str">
            <v>Active</v>
          </cell>
          <cell r="I7725">
            <v>3</v>
          </cell>
          <cell r="J7725">
            <v>39349</v>
          </cell>
          <cell r="K7725" t="str">
            <v>TLI</v>
          </cell>
          <cell r="L7725" t="str">
            <v>TN</v>
          </cell>
          <cell r="M7725" t="str">
            <v>0052</v>
          </cell>
          <cell r="N7725">
            <v>452.06</v>
          </cell>
          <cell r="O7725">
            <v>1.61</v>
          </cell>
          <cell r="P7725">
            <v>19.87</v>
          </cell>
          <cell r="Q7725">
            <v>39.74</v>
          </cell>
          <cell r="R7725">
            <v>412.32</v>
          </cell>
          <cell r="S7725">
            <v>56.45</v>
          </cell>
          <cell r="T7725">
            <v>22</v>
          </cell>
          <cell r="U7725">
            <v>275</v>
          </cell>
          <cell r="V7725">
            <v>20</v>
          </cell>
          <cell r="W7725">
            <v>275</v>
          </cell>
          <cell r="X7725">
            <v>0</v>
          </cell>
        </row>
        <row r="7726">
          <cell r="A7726" t="str">
            <v>2018000</v>
          </cell>
          <cell r="B7726">
            <v>1</v>
          </cell>
          <cell r="C7726" t="str">
            <v>Fluorescent Light Fitting</v>
          </cell>
          <cell r="D7726" t="str">
            <v>34</v>
          </cell>
          <cell r="E7726" t="str">
            <v>BASLIG</v>
          </cell>
          <cell r="F7726" t="str">
            <v>BAS</v>
          </cell>
          <cell r="G7726">
            <v>39113</v>
          </cell>
          <cell r="H7726" t="str">
            <v>Active</v>
          </cell>
          <cell r="I7726">
            <v>3</v>
          </cell>
          <cell r="J7726">
            <v>39349</v>
          </cell>
          <cell r="K7726" t="str">
            <v>TLI</v>
          </cell>
          <cell r="L7726" t="str">
            <v>TN</v>
          </cell>
          <cell r="M7726" t="str">
            <v>0052</v>
          </cell>
          <cell r="N7726">
            <v>547.30999999999995</v>
          </cell>
          <cell r="O7726">
            <v>2.56</v>
          </cell>
          <cell r="P7726">
            <v>30.83</v>
          </cell>
          <cell r="Q7726">
            <v>61.66</v>
          </cell>
          <cell r="R7726">
            <v>485.65</v>
          </cell>
          <cell r="S7726">
            <v>68.349999999999994</v>
          </cell>
          <cell r="T7726">
            <v>17</v>
          </cell>
          <cell r="U7726">
            <v>275</v>
          </cell>
          <cell r="V7726">
            <v>15</v>
          </cell>
          <cell r="W7726">
            <v>275</v>
          </cell>
          <cell r="X7726">
            <v>0</v>
          </cell>
        </row>
        <row r="7727">
          <cell r="A7727" t="str">
            <v>2018100</v>
          </cell>
          <cell r="B7727">
            <v>1</v>
          </cell>
          <cell r="C7727" t="str">
            <v>Internal Division Walling</v>
          </cell>
          <cell r="D7727" t="str">
            <v>34</v>
          </cell>
          <cell r="E7727" t="str">
            <v>BASPAR</v>
          </cell>
          <cell r="F7727" t="str">
            <v>BAS</v>
          </cell>
          <cell r="G7727">
            <v>39113</v>
          </cell>
          <cell r="H7727" t="str">
            <v>Active</v>
          </cell>
          <cell r="I7727">
            <v>9</v>
          </cell>
          <cell r="J7727">
            <v>39349</v>
          </cell>
          <cell r="K7727" t="str">
            <v>TLI</v>
          </cell>
          <cell r="L7727" t="str">
            <v>TN</v>
          </cell>
          <cell r="M7727" t="str">
            <v>0052</v>
          </cell>
          <cell r="N7727">
            <v>18006.77</v>
          </cell>
          <cell r="O7727">
            <v>84.55</v>
          </cell>
          <cell r="P7727">
            <v>1014.27</v>
          </cell>
          <cell r="Q7727">
            <v>2028.54</v>
          </cell>
          <cell r="R7727">
            <v>15978.23</v>
          </cell>
          <cell r="S7727">
            <v>2248.61</v>
          </cell>
          <cell r="T7727">
            <v>17</v>
          </cell>
          <cell r="U7727">
            <v>275</v>
          </cell>
          <cell r="V7727">
            <v>15</v>
          </cell>
          <cell r="W7727">
            <v>275</v>
          </cell>
          <cell r="X7727">
            <v>0</v>
          </cell>
        </row>
        <row r="7728">
          <cell r="A7728" t="str">
            <v>2018200</v>
          </cell>
          <cell r="B7728">
            <v>1</v>
          </cell>
          <cell r="C7728" t="str">
            <v>Suspended Ceiling in Square Metres</v>
          </cell>
          <cell r="D7728" t="str">
            <v>34</v>
          </cell>
          <cell r="E7728" t="str">
            <v>BASSUS</v>
          </cell>
          <cell r="F7728" t="str">
            <v>BAS</v>
          </cell>
          <cell r="G7728">
            <v>39113</v>
          </cell>
          <cell r="H7728" t="str">
            <v>Active</v>
          </cell>
          <cell r="I7728">
            <v>25</v>
          </cell>
          <cell r="J7728">
            <v>39349</v>
          </cell>
          <cell r="K7728" t="str">
            <v>TLI</v>
          </cell>
          <cell r="L7728" t="str">
            <v>TN</v>
          </cell>
          <cell r="M7728" t="str">
            <v>0052</v>
          </cell>
          <cell r="N7728">
            <v>2112.23</v>
          </cell>
          <cell r="O7728">
            <v>7.69</v>
          </cell>
          <cell r="P7728">
            <v>92.83</v>
          </cell>
          <cell r="Q7728">
            <v>185.66</v>
          </cell>
          <cell r="R7728">
            <v>1926.57</v>
          </cell>
          <cell r="S7728">
            <v>263.77</v>
          </cell>
          <cell r="T7728">
            <v>22</v>
          </cell>
          <cell r="U7728">
            <v>275</v>
          </cell>
          <cell r="V7728">
            <v>20</v>
          </cell>
          <cell r="W7728">
            <v>275</v>
          </cell>
          <cell r="X7728">
            <v>0</v>
          </cell>
        </row>
        <row r="7729">
          <cell r="A7729" t="str">
            <v>2018300</v>
          </cell>
          <cell r="B7729">
            <v>1</v>
          </cell>
          <cell r="C7729" t="str">
            <v>Dimple Type Floor Covering</v>
          </cell>
          <cell r="D7729" t="str">
            <v>34</v>
          </cell>
          <cell r="E7729" t="str">
            <v>BASFLO</v>
          </cell>
          <cell r="F7729" t="str">
            <v>BAS</v>
          </cell>
          <cell r="G7729">
            <v>39113</v>
          </cell>
          <cell r="H7729" t="str">
            <v>Active</v>
          </cell>
          <cell r="I7729">
            <v>20</v>
          </cell>
          <cell r="J7729">
            <v>39349</v>
          </cell>
          <cell r="K7729" t="str">
            <v>TLI</v>
          </cell>
          <cell r="L7729" t="str">
            <v>TN</v>
          </cell>
          <cell r="M7729" t="str">
            <v>0052</v>
          </cell>
          <cell r="N7729">
            <v>2187.81</v>
          </cell>
          <cell r="O7729">
            <v>66.27</v>
          </cell>
          <cell r="P7729">
            <v>794.58</v>
          </cell>
          <cell r="Q7729">
            <v>1589.16</v>
          </cell>
          <cell r="R7729">
            <v>598.65</v>
          </cell>
          <cell r="S7729">
            <v>273.2</v>
          </cell>
          <cell r="T7729">
            <v>2</v>
          </cell>
          <cell r="U7729">
            <v>275</v>
          </cell>
          <cell r="V7729">
            <v>0</v>
          </cell>
          <cell r="W7729">
            <v>275</v>
          </cell>
          <cell r="X7729">
            <v>0</v>
          </cell>
        </row>
        <row r="7730">
          <cell r="A7730" t="str">
            <v>2018400</v>
          </cell>
          <cell r="B7730">
            <v>1</v>
          </cell>
          <cell r="C7730" t="str">
            <v>Electric Light Fitting</v>
          </cell>
          <cell r="D7730" t="str">
            <v>34</v>
          </cell>
          <cell r="E7730" t="str">
            <v>BASLIG</v>
          </cell>
          <cell r="F7730" t="str">
            <v>BAS</v>
          </cell>
          <cell r="G7730">
            <v>39113</v>
          </cell>
          <cell r="H7730" t="str">
            <v>Active</v>
          </cell>
          <cell r="I7730">
            <v>39</v>
          </cell>
          <cell r="J7730">
            <v>39349</v>
          </cell>
          <cell r="K7730" t="str">
            <v>TIP/TD</v>
          </cell>
          <cell r="L7730" t="str">
            <v>TN</v>
          </cell>
          <cell r="M7730" t="str">
            <v>0171</v>
          </cell>
          <cell r="N7730">
            <v>3770.48</v>
          </cell>
          <cell r="O7730">
            <v>17.68</v>
          </cell>
          <cell r="P7730">
            <v>212.38</v>
          </cell>
          <cell r="Q7730">
            <v>424.76</v>
          </cell>
          <cell r="R7730">
            <v>3345.72</v>
          </cell>
          <cell r="S7730">
            <v>470.84</v>
          </cell>
          <cell r="T7730">
            <v>17</v>
          </cell>
          <cell r="U7730">
            <v>275</v>
          </cell>
          <cell r="V7730">
            <v>15</v>
          </cell>
          <cell r="W7730">
            <v>275</v>
          </cell>
          <cell r="X7730">
            <v>0</v>
          </cell>
        </row>
        <row r="7731">
          <cell r="A7731" t="str">
            <v>2018500</v>
          </cell>
          <cell r="B7731">
            <v>1</v>
          </cell>
          <cell r="C7731" t="str">
            <v>Handrails in Lineal Metres</v>
          </cell>
          <cell r="D7731" t="str">
            <v>34</v>
          </cell>
          <cell r="E7731" t="str">
            <v>BASSUN</v>
          </cell>
          <cell r="F7731" t="str">
            <v>BAS</v>
          </cell>
          <cell r="G7731">
            <v>39113</v>
          </cell>
          <cell r="H7731" t="str">
            <v>Active</v>
          </cell>
          <cell r="I7731">
            <v>7</v>
          </cell>
          <cell r="J7731">
            <v>39349</v>
          </cell>
          <cell r="K7731" t="str">
            <v>TIP/TD</v>
          </cell>
          <cell r="L7731" t="str">
            <v>TN</v>
          </cell>
          <cell r="M7731" t="str">
            <v>0171</v>
          </cell>
          <cell r="N7731">
            <v>882.7</v>
          </cell>
          <cell r="O7731">
            <v>4.18</v>
          </cell>
          <cell r="P7731">
            <v>49.72</v>
          </cell>
          <cell r="Q7731">
            <v>99.44</v>
          </cell>
          <cell r="R7731">
            <v>783.26</v>
          </cell>
          <cell r="S7731">
            <v>110.23</v>
          </cell>
          <cell r="T7731">
            <v>17</v>
          </cell>
          <cell r="U7731">
            <v>275</v>
          </cell>
          <cell r="V7731">
            <v>15</v>
          </cell>
          <cell r="W7731">
            <v>275</v>
          </cell>
          <cell r="X7731">
            <v>0</v>
          </cell>
        </row>
        <row r="7732">
          <cell r="A7732" t="str">
            <v>2018600</v>
          </cell>
          <cell r="B7732">
            <v>1</v>
          </cell>
          <cell r="C7732" t="str">
            <v>Handrails/Balustrades</v>
          </cell>
          <cell r="D7732" t="str">
            <v>34</v>
          </cell>
          <cell r="E7732" t="str">
            <v>BASSUN</v>
          </cell>
          <cell r="F7732" t="str">
            <v>BAS</v>
          </cell>
          <cell r="G7732">
            <v>39113</v>
          </cell>
          <cell r="H7732" t="str">
            <v>Active</v>
          </cell>
          <cell r="I7732">
            <v>7</v>
          </cell>
          <cell r="J7732">
            <v>39349</v>
          </cell>
          <cell r="K7732" t="str">
            <v>TIP/TD</v>
          </cell>
          <cell r="L7732" t="str">
            <v>TN</v>
          </cell>
          <cell r="M7732" t="str">
            <v>0171</v>
          </cell>
          <cell r="N7732">
            <v>4707.47</v>
          </cell>
          <cell r="O7732">
            <v>22.06</v>
          </cell>
          <cell r="P7732">
            <v>265.16000000000003</v>
          </cell>
          <cell r="Q7732">
            <v>530.32000000000005</v>
          </cell>
          <cell r="R7732">
            <v>4177.1499999999996</v>
          </cell>
          <cell r="S7732">
            <v>587.85</v>
          </cell>
          <cell r="T7732">
            <v>17</v>
          </cell>
          <cell r="U7732">
            <v>275</v>
          </cell>
          <cell r="V7732">
            <v>15</v>
          </cell>
          <cell r="W7732">
            <v>275</v>
          </cell>
          <cell r="X7732">
            <v>0</v>
          </cell>
        </row>
        <row r="7733">
          <cell r="A7733" t="str">
            <v>2018700</v>
          </cell>
          <cell r="B7733">
            <v>1</v>
          </cell>
          <cell r="C7733" t="str">
            <v>Sprinkler Head &amp; Piping</v>
          </cell>
          <cell r="D7733" t="str">
            <v>34</v>
          </cell>
          <cell r="E7733" t="str">
            <v>BASSPR</v>
          </cell>
          <cell r="F7733" t="str">
            <v>BAS</v>
          </cell>
          <cell r="G7733">
            <v>39113</v>
          </cell>
          <cell r="H7733" t="str">
            <v>Active</v>
          </cell>
          <cell r="I7733">
            <v>48</v>
          </cell>
          <cell r="J7733">
            <v>39349</v>
          </cell>
          <cell r="K7733" t="str">
            <v>TIP/TD</v>
          </cell>
          <cell r="L7733" t="str">
            <v>TN</v>
          </cell>
          <cell r="M7733" t="str">
            <v>0171</v>
          </cell>
          <cell r="N7733">
            <v>18157.41</v>
          </cell>
          <cell r="O7733">
            <v>85.23</v>
          </cell>
          <cell r="P7733">
            <v>1022.76</v>
          </cell>
          <cell r="Q7733">
            <v>2045.52</v>
          </cell>
          <cell r="R7733">
            <v>16111.89</v>
          </cell>
          <cell r="S7733">
            <v>2267.42</v>
          </cell>
          <cell r="T7733">
            <v>17</v>
          </cell>
          <cell r="U7733">
            <v>275</v>
          </cell>
          <cell r="V7733">
            <v>15</v>
          </cell>
          <cell r="W7733">
            <v>275</v>
          </cell>
          <cell r="X7733">
            <v>0</v>
          </cell>
        </row>
        <row r="7734">
          <cell r="A7734" t="str">
            <v>2018800</v>
          </cell>
          <cell r="B7734">
            <v>1</v>
          </cell>
          <cell r="C7734" t="str">
            <v>Sprinkler Tank with Equipment</v>
          </cell>
          <cell r="D7734" t="str">
            <v>34</v>
          </cell>
          <cell r="E7734" t="str">
            <v>BASSPR</v>
          </cell>
          <cell r="F7734" t="str">
            <v>BAS</v>
          </cell>
          <cell r="G7734">
            <v>39113</v>
          </cell>
          <cell r="H7734" t="str">
            <v>Active</v>
          </cell>
          <cell r="I7734">
            <v>1</v>
          </cell>
          <cell r="J7734">
            <v>39349</v>
          </cell>
          <cell r="K7734" t="str">
            <v>TIP/TD</v>
          </cell>
          <cell r="L7734" t="str">
            <v>TN</v>
          </cell>
          <cell r="M7734" t="str">
            <v>0171</v>
          </cell>
          <cell r="N7734">
            <v>63047.88</v>
          </cell>
          <cell r="O7734">
            <v>295.97000000000003</v>
          </cell>
          <cell r="P7734">
            <v>3551.31</v>
          </cell>
          <cell r="Q7734">
            <v>7102.62</v>
          </cell>
          <cell r="R7734">
            <v>55945.26</v>
          </cell>
          <cell r="S7734">
            <v>7873.14</v>
          </cell>
          <cell r="T7734">
            <v>17</v>
          </cell>
          <cell r="U7734">
            <v>275</v>
          </cell>
          <cell r="V7734">
            <v>15</v>
          </cell>
          <cell r="W7734">
            <v>275</v>
          </cell>
          <cell r="X7734">
            <v>0</v>
          </cell>
        </row>
        <row r="7735">
          <cell r="A7735" t="str">
            <v>2018900</v>
          </cell>
          <cell r="B7735">
            <v>1</v>
          </cell>
          <cell r="C7735" t="str">
            <v>Door Closer</v>
          </cell>
          <cell r="D7735" t="str">
            <v>34</v>
          </cell>
          <cell r="E7735" t="str">
            <v>BASADR</v>
          </cell>
          <cell r="F7735" t="str">
            <v>BAS</v>
          </cell>
          <cell r="G7735">
            <v>39113</v>
          </cell>
          <cell r="H7735" t="str">
            <v>Active</v>
          </cell>
          <cell r="I7735">
            <v>2</v>
          </cell>
          <cell r="J7735">
            <v>39349</v>
          </cell>
          <cell r="K7735" t="str">
            <v>TIP</v>
          </cell>
          <cell r="L7735" t="str">
            <v>TN</v>
          </cell>
          <cell r="M7735" t="str">
            <v>0108</v>
          </cell>
          <cell r="N7735">
            <v>1206.98</v>
          </cell>
          <cell r="O7735">
            <v>4.43</v>
          </cell>
          <cell r="P7735">
            <v>53.05</v>
          </cell>
          <cell r="Q7735">
            <v>106.1</v>
          </cell>
          <cell r="R7735">
            <v>1100.8800000000001</v>
          </cell>
          <cell r="S7735">
            <v>150.72</v>
          </cell>
          <cell r="T7735">
            <v>22</v>
          </cell>
          <cell r="U7735">
            <v>275</v>
          </cell>
          <cell r="V7735">
            <v>20</v>
          </cell>
          <cell r="W7735">
            <v>275</v>
          </cell>
          <cell r="X7735">
            <v>0</v>
          </cell>
        </row>
        <row r="7736">
          <cell r="A7736" t="str">
            <v>2019000</v>
          </cell>
          <cell r="B7736">
            <v>1</v>
          </cell>
          <cell r="C7736" t="str">
            <v>Exit Sign &amp; Wiring</v>
          </cell>
          <cell r="D7736" t="str">
            <v>34</v>
          </cell>
          <cell r="E7736" t="str">
            <v>BASSIG</v>
          </cell>
          <cell r="F7736" t="str">
            <v>BAS</v>
          </cell>
          <cell r="G7736">
            <v>39113</v>
          </cell>
          <cell r="H7736" t="str">
            <v>Active</v>
          </cell>
          <cell r="I7736">
            <v>1</v>
          </cell>
          <cell r="J7736">
            <v>39349</v>
          </cell>
          <cell r="K7736" t="str">
            <v>TIP</v>
          </cell>
          <cell r="L7736" t="str">
            <v>TN</v>
          </cell>
          <cell r="M7736" t="str">
            <v>0108</v>
          </cell>
          <cell r="N7736">
            <v>588.57000000000005</v>
          </cell>
          <cell r="O7736">
            <v>2.79</v>
          </cell>
          <cell r="P7736">
            <v>33.15</v>
          </cell>
          <cell r="Q7736">
            <v>66.3</v>
          </cell>
          <cell r="R7736">
            <v>522.27</v>
          </cell>
          <cell r="S7736">
            <v>73.5</v>
          </cell>
          <cell r="T7736">
            <v>17</v>
          </cell>
          <cell r="U7736">
            <v>275</v>
          </cell>
          <cell r="V7736">
            <v>15</v>
          </cell>
          <cell r="W7736">
            <v>275</v>
          </cell>
          <cell r="X7736">
            <v>0</v>
          </cell>
        </row>
        <row r="7737">
          <cell r="A7737" t="str">
            <v>2019100</v>
          </cell>
          <cell r="B7737">
            <v>1</v>
          </cell>
          <cell r="C7737" t="str">
            <v>Handrails in Lineal Metres</v>
          </cell>
          <cell r="D7737" t="str">
            <v>34</v>
          </cell>
          <cell r="E7737" t="str">
            <v>BASSUN</v>
          </cell>
          <cell r="F7737" t="str">
            <v>BAS</v>
          </cell>
          <cell r="G7737">
            <v>39113</v>
          </cell>
          <cell r="H7737" t="str">
            <v>Active</v>
          </cell>
          <cell r="I7737">
            <v>4</v>
          </cell>
          <cell r="J7737">
            <v>39349</v>
          </cell>
          <cell r="K7737" t="str">
            <v>TIP</v>
          </cell>
          <cell r="L7737" t="str">
            <v>TN</v>
          </cell>
          <cell r="M7737" t="str">
            <v>0108</v>
          </cell>
          <cell r="N7737">
            <v>705.85</v>
          </cell>
          <cell r="O7737">
            <v>3.35</v>
          </cell>
          <cell r="P7737">
            <v>39.76</v>
          </cell>
          <cell r="Q7737">
            <v>79.52</v>
          </cell>
          <cell r="R7737">
            <v>626.33000000000004</v>
          </cell>
          <cell r="S7737">
            <v>88.14</v>
          </cell>
          <cell r="T7737">
            <v>17</v>
          </cell>
          <cell r="U7737">
            <v>275</v>
          </cell>
          <cell r="V7737">
            <v>15</v>
          </cell>
          <cell r="W7737">
            <v>275</v>
          </cell>
          <cell r="X7737">
            <v>0</v>
          </cell>
        </row>
        <row r="7738">
          <cell r="A7738" t="str">
            <v>2019200</v>
          </cell>
          <cell r="B7738">
            <v>1</v>
          </cell>
          <cell r="C7738" t="str">
            <v>Internal Division Walling</v>
          </cell>
          <cell r="D7738" t="str">
            <v>34</v>
          </cell>
          <cell r="E7738" t="str">
            <v>BASPAR</v>
          </cell>
          <cell r="F7738" t="str">
            <v>BAS</v>
          </cell>
          <cell r="G7738">
            <v>39113</v>
          </cell>
          <cell r="H7738" t="str">
            <v>Active</v>
          </cell>
          <cell r="I7738">
            <v>23</v>
          </cell>
          <cell r="J7738">
            <v>39349</v>
          </cell>
          <cell r="K7738" t="str">
            <v>TIP</v>
          </cell>
          <cell r="L7738" t="str">
            <v>TN</v>
          </cell>
          <cell r="M7738" t="str">
            <v>0108</v>
          </cell>
          <cell r="N7738">
            <v>46015.95</v>
          </cell>
          <cell r="O7738">
            <v>215.95</v>
          </cell>
          <cell r="P7738">
            <v>2591.9499999999998</v>
          </cell>
          <cell r="Q7738">
            <v>5183.8999999999996</v>
          </cell>
          <cell r="R7738">
            <v>40832.050000000003</v>
          </cell>
          <cell r="S7738">
            <v>5746.27</v>
          </cell>
          <cell r="T7738">
            <v>17</v>
          </cell>
          <cell r="U7738">
            <v>275</v>
          </cell>
          <cell r="V7738">
            <v>15</v>
          </cell>
          <cell r="W7738">
            <v>275</v>
          </cell>
          <cell r="X7738">
            <v>0</v>
          </cell>
        </row>
        <row r="7739">
          <cell r="A7739" t="str">
            <v>2019300</v>
          </cell>
          <cell r="B7739">
            <v>1</v>
          </cell>
          <cell r="C7739" t="str">
            <v>Suspended Ceiling in Square Metres</v>
          </cell>
          <cell r="D7739" t="str">
            <v>34</v>
          </cell>
          <cell r="E7739" t="str">
            <v>BASSUS</v>
          </cell>
          <cell r="F7739" t="str">
            <v>BAS</v>
          </cell>
          <cell r="G7739">
            <v>39113</v>
          </cell>
          <cell r="H7739" t="str">
            <v>Active</v>
          </cell>
          <cell r="I7739">
            <v>14</v>
          </cell>
          <cell r="J7739">
            <v>39349</v>
          </cell>
          <cell r="K7739" t="str">
            <v>TIP</v>
          </cell>
          <cell r="L7739" t="str">
            <v>TN</v>
          </cell>
          <cell r="M7739" t="str">
            <v>0108</v>
          </cell>
          <cell r="N7739">
            <v>1182.48</v>
          </cell>
          <cell r="O7739">
            <v>4.34</v>
          </cell>
          <cell r="P7739">
            <v>51.97</v>
          </cell>
          <cell r="Q7739">
            <v>103.94</v>
          </cell>
          <cell r="R7739">
            <v>1078.54</v>
          </cell>
          <cell r="S7739">
            <v>147.66</v>
          </cell>
          <cell r="T7739">
            <v>22</v>
          </cell>
          <cell r="U7739">
            <v>275</v>
          </cell>
          <cell r="V7739">
            <v>20</v>
          </cell>
          <cell r="W7739">
            <v>275</v>
          </cell>
          <cell r="X7739">
            <v>0</v>
          </cell>
        </row>
        <row r="7740">
          <cell r="A7740" t="str">
            <v>2019400</v>
          </cell>
          <cell r="B7740">
            <v>1</v>
          </cell>
          <cell r="C7740" t="str">
            <v>Dimple Type Floor Covering</v>
          </cell>
          <cell r="D7740" t="str">
            <v>34</v>
          </cell>
          <cell r="E7740" t="str">
            <v>BASFLO</v>
          </cell>
          <cell r="F7740" t="str">
            <v>BAS</v>
          </cell>
          <cell r="G7740">
            <v>39113</v>
          </cell>
          <cell r="H7740" t="str">
            <v>Active</v>
          </cell>
          <cell r="I7740">
            <v>48</v>
          </cell>
          <cell r="J7740">
            <v>39349</v>
          </cell>
          <cell r="K7740" t="str">
            <v>TIP</v>
          </cell>
          <cell r="L7740" t="str">
            <v>TN</v>
          </cell>
          <cell r="M7740" t="str">
            <v>0108</v>
          </cell>
          <cell r="N7740">
            <v>5251.15</v>
          </cell>
          <cell r="O7740">
            <v>158.91</v>
          </cell>
          <cell r="P7740">
            <v>1907.14</v>
          </cell>
          <cell r="Q7740">
            <v>3814.28</v>
          </cell>
          <cell r="R7740">
            <v>1436.87</v>
          </cell>
          <cell r="S7740">
            <v>655.74</v>
          </cell>
          <cell r="T7740">
            <v>2</v>
          </cell>
          <cell r="U7740">
            <v>275</v>
          </cell>
          <cell r="V7740">
            <v>0</v>
          </cell>
          <cell r="W7740">
            <v>275</v>
          </cell>
          <cell r="X7740">
            <v>0</v>
          </cell>
        </row>
        <row r="7741">
          <cell r="A7741" t="str">
            <v>2019500</v>
          </cell>
          <cell r="B7741">
            <v>1</v>
          </cell>
          <cell r="C7741" t="str">
            <v>Shop Front</v>
          </cell>
          <cell r="D7741" t="str">
            <v>34</v>
          </cell>
          <cell r="E7741" t="str">
            <v>BASADR</v>
          </cell>
          <cell r="F7741" t="str">
            <v>BAS</v>
          </cell>
          <cell r="G7741">
            <v>39113</v>
          </cell>
          <cell r="H7741" t="str">
            <v>Active</v>
          </cell>
          <cell r="I7741">
            <v>10</v>
          </cell>
          <cell r="J7741">
            <v>39349</v>
          </cell>
          <cell r="K7741" t="str">
            <v>R</v>
          </cell>
          <cell r="L7741" t="str">
            <v>TN</v>
          </cell>
          <cell r="M7741" t="str">
            <v>0119</v>
          </cell>
          <cell r="N7741">
            <v>48269.29</v>
          </cell>
          <cell r="O7741">
            <v>176.83</v>
          </cell>
          <cell r="P7741">
            <v>2121.41</v>
          </cell>
          <cell r="Q7741">
            <v>4242.82</v>
          </cell>
          <cell r="R7741">
            <v>44026.47</v>
          </cell>
          <cell r="S7741">
            <v>6027.66</v>
          </cell>
          <cell r="T7741">
            <v>22</v>
          </cell>
          <cell r="U7741">
            <v>275</v>
          </cell>
          <cell r="V7741">
            <v>20</v>
          </cell>
          <cell r="W7741">
            <v>275</v>
          </cell>
          <cell r="X7741">
            <v>0</v>
          </cell>
        </row>
        <row r="7742">
          <cell r="A7742" t="str">
            <v>2019600</v>
          </cell>
          <cell r="B7742">
            <v>1</v>
          </cell>
          <cell r="C7742" t="str">
            <v>Shop Front Walling in Lineal Metres</v>
          </cell>
          <cell r="D7742" t="str">
            <v>34</v>
          </cell>
          <cell r="E7742" t="str">
            <v>BASPAR</v>
          </cell>
          <cell r="F7742" t="str">
            <v>BAS</v>
          </cell>
          <cell r="G7742">
            <v>39113</v>
          </cell>
          <cell r="H7742" t="str">
            <v>Active</v>
          </cell>
          <cell r="I7742">
            <v>13</v>
          </cell>
          <cell r="J7742">
            <v>39349</v>
          </cell>
          <cell r="K7742" t="str">
            <v>R</v>
          </cell>
          <cell r="L7742" t="str">
            <v>TN</v>
          </cell>
          <cell r="M7742" t="str">
            <v>0119</v>
          </cell>
          <cell r="N7742">
            <v>38248.36</v>
          </cell>
          <cell r="O7742">
            <v>179.48</v>
          </cell>
          <cell r="P7742">
            <v>2154.42</v>
          </cell>
          <cell r="Q7742">
            <v>4308.84</v>
          </cell>
          <cell r="R7742">
            <v>33939.519999999997</v>
          </cell>
          <cell r="S7742">
            <v>4776.29</v>
          </cell>
          <cell r="T7742">
            <v>17</v>
          </cell>
          <cell r="U7742">
            <v>275</v>
          </cell>
          <cell r="V7742">
            <v>15</v>
          </cell>
          <cell r="W7742">
            <v>275</v>
          </cell>
          <cell r="X7742">
            <v>0</v>
          </cell>
        </row>
        <row r="7743">
          <cell r="A7743" t="str">
            <v>2019700</v>
          </cell>
          <cell r="B7743">
            <v>1</v>
          </cell>
          <cell r="C7743" t="str">
            <v>Sprinkler Head &amp; Piping</v>
          </cell>
          <cell r="D7743" t="str">
            <v>34</v>
          </cell>
          <cell r="E7743" t="str">
            <v>BASSPR</v>
          </cell>
          <cell r="F7743" t="str">
            <v>BAS</v>
          </cell>
          <cell r="G7743">
            <v>39113</v>
          </cell>
          <cell r="H7743" t="str">
            <v>Active</v>
          </cell>
          <cell r="I7743">
            <v>72</v>
          </cell>
          <cell r="J7743">
            <v>39349</v>
          </cell>
          <cell r="K7743" t="str">
            <v>R</v>
          </cell>
          <cell r="L7743" t="str">
            <v>TN</v>
          </cell>
          <cell r="M7743" t="str">
            <v>0119</v>
          </cell>
          <cell r="N7743">
            <v>38131.08</v>
          </cell>
          <cell r="O7743">
            <v>179.04</v>
          </cell>
          <cell r="P7743">
            <v>2147.8200000000002</v>
          </cell>
          <cell r="Q7743">
            <v>4295.6400000000003</v>
          </cell>
          <cell r="R7743">
            <v>33835.440000000002</v>
          </cell>
          <cell r="S7743">
            <v>4761.6400000000003</v>
          </cell>
          <cell r="T7743">
            <v>17</v>
          </cell>
          <cell r="U7743">
            <v>275</v>
          </cell>
          <cell r="V7743">
            <v>15</v>
          </cell>
          <cell r="W7743">
            <v>275</v>
          </cell>
          <cell r="X7743">
            <v>0</v>
          </cell>
        </row>
        <row r="7744">
          <cell r="A7744" t="str">
            <v>2019800</v>
          </cell>
          <cell r="B7744">
            <v>1</v>
          </cell>
          <cell r="C7744" t="str">
            <v>Suspended Ceiling in Square Metres</v>
          </cell>
          <cell r="D7744" t="str">
            <v>34</v>
          </cell>
          <cell r="E7744" t="str">
            <v>BASSUS</v>
          </cell>
          <cell r="F7744" t="str">
            <v>BAS</v>
          </cell>
          <cell r="G7744">
            <v>39113</v>
          </cell>
          <cell r="H7744" t="str">
            <v>Active</v>
          </cell>
          <cell r="I7744">
            <v>120</v>
          </cell>
          <cell r="J7744">
            <v>39349</v>
          </cell>
          <cell r="K7744" t="str">
            <v>R</v>
          </cell>
          <cell r="L7744" t="str">
            <v>TN</v>
          </cell>
          <cell r="M7744" t="str">
            <v>0119</v>
          </cell>
          <cell r="N7744">
            <v>5068.43</v>
          </cell>
          <cell r="O7744">
            <v>18.59</v>
          </cell>
          <cell r="P7744">
            <v>222.75</v>
          </cell>
          <cell r="Q7744">
            <v>445.5</v>
          </cell>
          <cell r="R7744">
            <v>4622.93</v>
          </cell>
          <cell r="S7744">
            <v>632.91999999999996</v>
          </cell>
          <cell r="T7744">
            <v>22</v>
          </cell>
          <cell r="U7744">
            <v>275</v>
          </cell>
          <cell r="V7744">
            <v>20</v>
          </cell>
          <cell r="W7744">
            <v>275</v>
          </cell>
          <cell r="X7744">
            <v>0</v>
          </cell>
        </row>
        <row r="7745">
          <cell r="A7745" t="str">
            <v>2019900</v>
          </cell>
          <cell r="B7745">
            <v>1</v>
          </cell>
          <cell r="C7745" t="str">
            <v>Break Glass Fire Alarm Point</v>
          </cell>
          <cell r="D7745" t="str">
            <v>34</v>
          </cell>
          <cell r="E7745" t="str">
            <v>BASALA</v>
          </cell>
          <cell r="F7745" t="str">
            <v>BAS</v>
          </cell>
          <cell r="G7745">
            <v>39113</v>
          </cell>
          <cell r="H7745" t="str">
            <v>Active</v>
          </cell>
          <cell r="I7745">
            <v>2</v>
          </cell>
          <cell r="J7745">
            <v>39349</v>
          </cell>
          <cell r="K7745" t="str">
            <v>TIP</v>
          </cell>
          <cell r="L7745" t="str">
            <v>TM</v>
          </cell>
          <cell r="M7745" t="str">
            <v>0178</v>
          </cell>
          <cell r="N7745">
            <v>927.83</v>
          </cell>
          <cell r="O7745">
            <v>3.38</v>
          </cell>
          <cell r="P7745">
            <v>40.78</v>
          </cell>
          <cell r="Q7745">
            <v>81.56</v>
          </cell>
          <cell r="R7745">
            <v>846.27</v>
          </cell>
          <cell r="S7745">
            <v>83</v>
          </cell>
          <cell r="T7745">
            <v>22</v>
          </cell>
          <cell r="U7745">
            <v>275</v>
          </cell>
          <cell r="V7745">
            <v>20</v>
          </cell>
          <cell r="W7745">
            <v>275</v>
          </cell>
          <cell r="X7745">
            <v>0</v>
          </cell>
        </row>
        <row r="7746">
          <cell r="A7746" t="str">
            <v>2020000</v>
          </cell>
          <cell r="B7746">
            <v>1</v>
          </cell>
          <cell r="C7746" t="str">
            <v>Door Closer</v>
          </cell>
          <cell r="D7746" t="str">
            <v>34</v>
          </cell>
          <cell r="E7746" t="str">
            <v>BASADR</v>
          </cell>
          <cell r="F7746" t="str">
            <v>BAS</v>
          </cell>
          <cell r="G7746">
            <v>39113</v>
          </cell>
          <cell r="H7746" t="str">
            <v>Active</v>
          </cell>
          <cell r="I7746">
            <v>3</v>
          </cell>
          <cell r="J7746">
            <v>39349</v>
          </cell>
          <cell r="K7746" t="str">
            <v>TIP</v>
          </cell>
          <cell r="L7746" t="str">
            <v>TM</v>
          </cell>
          <cell r="M7746" t="str">
            <v>0178</v>
          </cell>
          <cell r="N7746">
            <v>1740.06</v>
          </cell>
          <cell r="O7746">
            <v>6.4</v>
          </cell>
          <cell r="P7746">
            <v>76.47</v>
          </cell>
          <cell r="Q7746">
            <v>152.94</v>
          </cell>
          <cell r="R7746">
            <v>1587.12</v>
          </cell>
          <cell r="S7746">
            <v>155.66</v>
          </cell>
          <cell r="T7746">
            <v>22</v>
          </cell>
          <cell r="U7746">
            <v>275</v>
          </cell>
          <cell r="V7746">
            <v>20</v>
          </cell>
          <cell r="W7746">
            <v>275</v>
          </cell>
          <cell r="X7746">
            <v>0</v>
          </cell>
        </row>
        <row r="7747">
          <cell r="A7747" t="str">
            <v>2020100</v>
          </cell>
          <cell r="B7747">
            <v>1</v>
          </cell>
          <cell r="C7747" t="str">
            <v>Exit Sign and Wiring</v>
          </cell>
          <cell r="D7747" t="str">
            <v>34</v>
          </cell>
          <cell r="E7747" t="str">
            <v>BASSIG</v>
          </cell>
          <cell r="F7747" t="str">
            <v>BAS</v>
          </cell>
          <cell r="G7747">
            <v>39113</v>
          </cell>
          <cell r="H7747" t="str">
            <v>Active</v>
          </cell>
          <cell r="I7747">
            <v>4</v>
          </cell>
          <cell r="J7747">
            <v>39351</v>
          </cell>
          <cell r="K7747" t="str">
            <v>TIP</v>
          </cell>
          <cell r="L7747" t="str">
            <v>TM</v>
          </cell>
          <cell r="M7747" t="str">
            <v>0178</v>
          </cell>
          <cell r="N7747">
            <v>2262.6999999999998</v>
          </cell>
          <cell r="O7747">
            <v>10.63</v>
          </cell>
          <cell r="P7747">
            <v>127.45</v>
          </cell>
          <cell r="Q7747">
            <v>254.9</v>
          </cell>
          <cell r="R7747">
            <v>2007.8</v>
          </cell>
          <cell r="S7747">
            <v>202.41</v>
          </cell>
          <cell r="T7747">
            <v>17</v>
          </cell>
          <cell r="U7747">
            <v>275</v>
          </cell>
          <cell r="V7747">
            <v>15</v>
          </cell>
          <cell r="W7747">
            <v>275</v>
          </cell>
          <cell r="X7747">
            <v>0</v>
          </cell>
        </row>
        <row r="7748">
          <cell r="A7748" t="str">
            <v>2020200</v>
          </cell>
          <cell r="B7748">
            <v>1</v>
          </cell>
          <cell r="C7748" t="str">
            <v>Electric Light Fitting</v>
          </cell>
          <cell r="D7748" t="str">
            <v>34</v>
          </cell>
          <cell r="E7748" t="str">
            <v>BASLIG</v>
          </cell>
          <cell r="F7748" t="str">
            <v>BAS</v>
          </cell>
          <cell r="G7748">
            <v>39113</v>
          </cell>
          <cell r="H7748" t="str">
            <v>Active</v>
          </cell>
          <cell r="I7748">
            <v>14</v>
          </cell>
          <cell r="J7748">
            <v>39349</v>
          </cell>
          <cell r="K7748" t="str">
            <v>TIP</v>
          </cell>
          <cell r="L7748" t="str">
            <v>TM</v>
          </cell>
          <cell r="M7748" t="str">
            <v>0178</v>
          </cell>
          <cell r="N7748">
            <v>2058.14</v>
          </cell>
          <cell r="O7748">
            <v>9.67</v>
          </cell>
          <cell r="P7748">
            <v>115.93</v>
          </cell>
          <cell r="Q7748">
            <v>231.86</v>
          </cell>
          <cell r="R7748">
            <v>1826.28</v>
          </cell>
          <cell r="S7748">
            <v>184.11</v>
          </cell>
          <cell r="T7748">
            <v>17</v>
          </cell>
          <cell r="U7748">
            <v>275</v>
          </cell>
          <cell r="V7748">
            <v>15</v>
          </cell>
          <cell r="W7748">
            <v>275</v>
          </cell>
          <cell r="X7748">
            <v>0</v>
          </cell>
        </row>
        <row r="7749">
          <cell r="A7749" t="str">
            <v>2020300</v>
          </cell>
          <cell r="B7749">
            <v>1</v>
          </cell>
          <cell r="C7749" t="str">
            <v>Fire Hose Reel</v>
          </cell>
          <cell r="D7749" t="str">
            <v>34</v>
          </cell>
          <cell r="E7749" t="str">
            <v>BASHOS</v>
          </cell>
          <cell r="F7749" t="str">
            <v>BAS</v>
          </cell>
          <cell r="G7749">
            <v>39113</v>
          </cell>
          <cell r="H7749" t="str">
            <v>Active</v>
          </cell>
          <cell r="I7749">
            <v>1</v>
          </cell>
          <cell r="J7749">
            <v>39349</v>
          </cell>
          <cell r="K7749" t="str">
            <v>TIP</v>
          </cell>
          <cell r="L7749" t="str">
            <v>TM</v>
          </cell>
          <cell r="M7749" t="str">
            <v>0178</v>
          </cell>
          <cell r="N7749">
            <v>1275.6199999999999</v>
          </cell>
          <cell r="O7749">
            <v>4.6900000000000004</v>
          </cell>
          <cell r="P7749">
            <v>56.06</v>
          </cell>
          <cell r="Q7749">
            <v>112.12</v>
          </cell>
          <cell r="R7749">
            <v>1163.5</v>
          </cell>
          <cell r="S7749">
            <v>114.11</v>
          </cell>
          <cell r="T7749">
            <v>22</v>
          </cell>
          <cell r="U7749">
            <v>275</v>
          </cell>
          <cell r="V7749">
            <v>20</v>
          </cell>
          <cell r="W7749">
            <v>275</v>
          </cell>
          <cell r="X7749">
            <v>0</v>
          </cell>
        </row>
        <row r="7750">
          <cell r="A7750" t="str">
            <v>2020400</v>
          </cell>
          <cell r="B7750">
            <v>1</v>
          </cell>
          <cell r="C7750" t="str">
            <v>Fire Siren/Speaker</v>
          </cell>
          <cell r="D7750" t="str">
            <v>34</v>
          </cell>
          <cell r="E7750" t="str">
            <v>BASALA</v>
          </cell>
          <cell r="F7750" t="str">
            <v>BAS</v>
          </cell>
          <cell r="G7750">
            <v>39113</v>
          </cell>
          <cell r="H7750" t="str">
            <v>Active</v>
          </cell>
          <cell r="I7750">
            <v>10</v>
          </cell>
          <cell r="J7750">
            <v>39349</v>
          </cell>
          <cell r="K7750" t="str">
            <v>TIP</v>
          </cell>
          <cell r="L7750" t="str">
            <v>TM</v>
          </cell>
          <cell r="M7750" t="str">
            <v>0178</v>
          </cell>
          <cell r="N7750">
            <v>1450.03</v>
          </cell>
          <cell r="O7750">
            <v>5.32</v>
          </cell>
          <cell r="P7750">
            <v>63.73</v>
          </cell>
          <cell r="Q7750">
            <v>127.46</v>
          </cell>
          <cell r="R7750">
            <v>1322.57</v>
          </cell>
          <cell r="S7750">
            <v>129.71</v>
          </cell>
          <cell r="T7750">
            <v>22</v>
          </cell>
          <cell r="U7750">
            <v>275</v>
          </cell>
          <cell r="V7750">
            <v>20</v>
          </cell>
          <cell r="W7750">
            <v>275</v>
          </cell>
          <cell r="X7750">
            <v>0</v>
          </cell>
        </row>
        <row r="7751">
          <cell r="A7751" t="str">
            <v>2020500</v>
          </cell>
          <cell r="B7751">
            <v>1</v>
          </cell>
          <cell r="C7751" t="str">
            <v>Fitted Carpet in Square Metres</v>
          </cell>
          <cell r="D7751" t="str">
            <v>34</v>
          </cell>
          <cell r="E7751" t="str">
            <v>BASFLO</v>
          </cell>
          <cell r="F7751" t="str">
            <v>BAS</v>
          </cell>
          <cell r="G7751">
            <v>39113</v>
          </cell>
          <cell r="H7751" t="str">
            <v>Active</v>
          </cell>
          <cell r="I7751">
            <v>138</v>
          </cell>
          <cell r="J7751">
            <v>39349</v>
          </cell>
          <cell r="K7751" t="str">
            <v>TIP</v>
          </cell>
          <cell r="L7751" t="str">
            <v>TM</v>
          </cell>
          <cell r="M7751" t="str">
            <v>0178</v>
          </cell>
          <cell r="N7751">
            <v>46284.23</v>
          </cell>
          <cell r="O7751">
            <v>1400.81</v>
          </cell>
          <cell r="P7751">
            <v>16809.72</v>
          </cell>
          <cell r="Q7751">
            <v>33619.440000000002</v>
          </cell>
          <cell r="R7751">
            <v>12664.79</v>
          </cell>
          <cell r="S7751">
            <v>4140.37</v>
          </cell>
          <cell r="T7751">
            <v>2</v>
          </cell>
          <cell r="U7751">
            <v>275</v>
          </cell>
          <cell r="V7751">
            <v>0</v>
          </cell>
          <cell r="W7751">
            <v>275</v>
          </cell>
          <cell r="X7751">
            <v>0</v>
          </cell>
        </row>
        <row r="7752">
          <cell r="A7752" t="str">
            <v>2020600</v>
          </cell>
          <cell r="B7752">
            <v>1</v>
          </cell>
          <cell r="C7752" t="str">
            <v>Fluorescent Light Fitting</v>
          </cell>
          <cell r="D7752" t="str">
            <v>34</v>
          </cell>
          <cell r="E7752" t="str">
            <v>BASLIG</v>
          </cell>
          <cell r="F7752" t="str">
            <v>BAS</v>
          </cell>
          <cell r="G7752">
            <v>39113</v>
          </cell>
          <cell r="H7752" t="str">
            <v>Active</v>
          </cell>
          <cell r="I7752">
            <v>138</v>
          </cell>
          <cell r="J7752">
            <v>39349</v>
          </cell>
          <cell r="K7752" t="str">
            <v>TIP</v>
          </cell>
          <cell r="L7752" t="str">
            <v>TM</v>
          </cell>
          <cell r="M7752" t="str">
            <v>0178</v>
          </cell>
          <cell r="N7752">
            <v>24565.01</v>
          </cell>
          <cell r="O7752">
            <v>115.27</v>
          </cell>
          <cell r="P7752">
            <v>1383.68</v>
          </cell>
          <cell r="Q7752">
            <v>2767.36</v>
          </cell>
          <cell r="R7752">
            <v>21797.65</v>
          </cell>
          <cell r="S7752">
            <v>2197.4699999999998</v>
          </cell>
          <cell r="T7752">
            <v>17</v>
          </cell>
          <cell r="U7752">
            <v>275</v>
          </cell>
          <cell r="V7752">
            <v>15</v>
          </cell>
          <cell r="W7752">
            <v>275</v>
          </cell>
          <cell r="X7752">
            <v>0</v>
          </cell>
        </row>
        <row r="7753">
          <cell r="A7753" t="str">
            <v>2020700</v>
          </cell>
          <cell r="B7753">
            <v>1</v>
          </cell>
          <cell r="C7753" t="str">
            <v>Fluorescent Light Fitting</v>
          </cell>
          <cell r="D7753" t="str">
            <v>34</v>
          </cell>
          <cell r="E7753" t="str">
            <v>BASLIG</v>
          </cell>
          <cell r="F7753" t="str">
            <v>BAS</v>
          </cell>
          <cell r="G7753">
            <v>39113</v>
          </cell>
          <cell r="H7753" t="str">
            <v>Active</v>
          </cell>
          <cell r="I7753">
            <v>4</v>
          </cell>
          <cell r="J7753">
            <v>39349</v>
          </cell>
          <cell r="K7753" t="str">
            <v>TIP</v>
          </cell>
          <cell r="L7753" t="str">
            <v>TM</v>
          </cell>
          <cell r="M7753" t="str">
            <v>0178</v>
          </cell>
          <cell r="N7753">
            <v>904.88</v>
          </cell>
          <cell r="O7753">
            <v>4.22</v>
          </cell>
          <cell r="P7753">
            <v>50.97</v>
          </cell>
          <cell r="Q7753">
            <v>101.94</v>
          </cell>
          <cell r="R7753">
            <v>802.94</v>
          </cell>
          <cell r="S7753">
            <v>80.95</v>
          </cell>
          <cell r="T7753">
            <v>17</v>
          </cell>
          <cell r="U7753">
            <v>275</v>
          </cell>
          <cell r="V7753">
            <v>15</v>
          </cell>
          <cell r="W7753">
            <v>275</v>
          </cell>
          <cell r="X7753">
            <v>0</v>
          </cell>
        </row>
        <row r="7754">
          <cell r="A7754" t="str">
            <v>2020800</v>
          </cell>
          <cell r="B7754">
            <v>1</v>
          </cell>
          <cell r="C7754" t="str">
            <v>Handrails/Balustrades in Lineal Metres</v>
          </cell>
          <cell r="D7754" t="str">
            <v>34</v>
          </cell>
          <cell r="E7754" t="str">
            <v>BASSUN</v>
          </cell>
          <cell r="F7754" t="str">
            <v>BAS</v>
          </cell>
          <cell r="G7754">
            <v>39113</v>
          </cell>
          <cell r="H7754" t="str">
            <v>Active</v>
          </cell>
          <cell r="I7754">
            <v>15</v>
          </cell>
          <cell r="J7754">
            <v>39349</v>
          </cell>
          <cell r="K7754" t="str">
            <v>TIP</v>
          </cell>
          <cell r="L7754" t="str">
            <v>TM</v>
          </cell>
          <cell r="M7754" t="str">
            <v>0178</v>
          </cell>
          <cell r="N7754">
            <v>21208.61</v>
          </cell>
          <cell r="O7754">
            <v>99.57</v>
          </cell>
          <cell r="P7754">
            <v>1194.6199999999999</v>
          </cell>
          <cell r="Q7754">
            <v>2389.2399999999998</v>
          </cell>
          <cell r="R7754">
            <v>18819.37</v>
          </cell>
          <cell r="S7754">
            <v>1897.22</v>
          </cell>
          <cell r="T7754">
            <v>17</v>
          </cell>
          <cell r="U7754">
            <v>275</v>
          </cell>
          <cell r="V7754">
            <v>15</v>
          </cell>
          <cell r="W7754">
            <v>275</v>
          </cell>
          <cell r="X7754">
            <v>0</v>
          </cell>
        </row>
        <row r="7755">
          <cell r="A7755" t="str">
            <v>2020900</v>
          </cell>
          <cell r="B7755">
            <v>1</v>
          </cell>
          <cell r="C7755" t="str">
            <v>Aquarium &amp; Equipment</v>
          </cell>
          <cell r="D7755" t="str">
            <v>34</v>
          </cell>
          <cell r="E7755" t="str">
            <v>FIXOTH</v>
          </cell>
          <cell r="F7755" t="str">
            <v>FIX</v>
          </cell>
          <cell r="G7755">
            <v>39113</v>
          </cell>
          <cell r="H7755" t="str">
            <v>Active</v>
          </cell>
          <cell r="I7755">
            <v>1</v>
          </cell>
          <cell r="J7755">
            <v>39349</v>
          </cell>
          <cell r="K7755" t="str">
            <v>TIP</v>
          </cell>
          <cell r="L7755" t="str">
            <v>TM</v>
          </cell>
          <cell r="M7755" t="str">
            <v>0158</v>
          </cell>
          <cell r="N7755">
            <v>696285.33</v>
          </cell>
          <cell r="O7755">
            <v>11604.71</v>
          </cell>
          <cell r="P7755">
            <v>139257.07</v>
          </cell>
          <cell r="Q7755">
            <v>591842.55000000005</v>
          </cell>
          <cell r="R7755">
            <v>104442.78</v>
          </cell>
          <cell r="S7755">
            <v>0</v>
          </cell>
          <cell r="T7755">
            <v>5</v>
          </cell>
          <cell r="U7755">
            <v>0</v>
          </cell>
          <cell r="V7755">
            <v>0</v>
          </cell>
          <cell r="W7755">
            <v>306</v>
          </cell>
          <cell r="X7755">
            <v>0</v>
          </cell>
        </row>
        <row r="7756">
          <cell r="A7756" t="str">
            <v>2021000</v>
          </cell>
          <cell r="B7756">
            <v>1</v>
          </cell>
          <cell r="C7756" t="str">
            <v>Auto Drop Security Screen</v>
          </cell>
          <cell r="D7756" t="str">
            <v>34</v>
          </cell>
          <cell r="E7756" t="str">
            <v>BASSEC</v>
          </cell>
          <cell r="F7756" t="str">
            <v>BAS</v>
          </cell>
          <cell r="G7756">
            <v>39113</v>
          </cell>
          <cell r="H7756" t="str">
            <v>Active</v>
          </cell>
          <cell r="I7756">
            <v>1</v>
          </cell>
          <cell r="J7756">
            <v>39349</v>
          </cell>
          <cell r="K7756" t="str">
            <v>TIP</v>
          </cell>
          <cell r="L7756" t="str">
            <v>TM</v>
          </cell>
          <cell r="M7756" t="str">
            <v>0178</v>
          </cell>
          <cell r="N7756">
            <v>40592.53</v>
          </cell>
          <cell r="O7756">
            <v>148.65</v>
          </cell>
          <cell r="P7756">
            <v>1784.02</v>
          </cell>
          <cell r="Q7756">
            <v>3568.04</v>
          </cell>
          <cell r="R7756">
            <v>37024.49</v>
          </cell>
          <cell r="S7756">
            <v>3631.22</v>
          </cell>
          <cell r="T7756">
            <v>22</v>
          </cell>
          <cell r="U7756">
            <v>275</v>
          </cell>
          <cell r="V7756">
            <v>20</v>
          </cell>
          <cell r="W7756">
            <v>275</v>
          </cell>
          <cell r="X7756">
            <v>0</v>
          </cell>
        </row>
        <row r="7757">
          <cell r="A7757" t="str">
            <v>2021100</v>
          </cell>
          <cell r="B7757">
            <v>1</v>
          </cell>
          <cell r="C7757" t="str">
            <v>Internal Division Walling</v>
          </cell>
          <cell r="D7757" t="str">
            <v>34</v>
          </cell>
          <cell r="E7757" t="str">
            <v>BASPAR</v>
          </cell>
          <cell r="F7757" t="str">
            <v>BAS</v>
          </cell>
          <cell r="G7757">
            <v>39113</v>
          </cell>
          <cell r="H7757" t="str">
            <v>Active</v>
          </cell>
          <cell r="I7757">
            <v>138</v>
          </cell>
          <cell r="J7757">
            <v>39349</v>
          </cell>
          <cell r="K7757" t="str">
            <v>TIP</v>
          </cell>
          <cell r="L7757" t="str">
            <v>TM</v>
          </cell>
          <cell r="M7757" t="str">
            <v>0178</v>
          </cell>
          <cell r="N7757">
            <v>46998.73</v>
          </cell>
          <cell r="O7757">
            <v>220.6</v>
          </cell>
          <cell r="P7757">
            <v>2647.31</v>
          </cell>
          <cell r="Q7757">
            <v>5294.62</v>
          </cell>
          <cell r="R7757">
            <v>41704.11</v>
          </cell>
          <cell r="S7757">
            <v>4204.29</v>
          </cell>
          <cell r="T7757">
            <v>17</v>
          </cell>
          <cell r="U7757">
            <v>275</v>
          </cell>
          <cell r="V7757">
            <v>15</v>
          </cell>
          <cell r="W7757">
            <v>275</v>
          </cell>
          <cell r="X7757">
            <v>0</v>
          </cell>
        </row>
        <row r="7758">
          <cell r="A7758" t="str">
            <v>2021200</v>
          </cell>
          <cell r="B7758">
            <v>1</v>
          </cell>
          <cell r="C7758" t="str">
            <v>Illuminated Display Walling &amp; Entry Door</v>
          </cell>
          <cell r="D7758" t="str">
            <v>34</v>
          </cell>
          <cell r="E7758" t="str">
            <v>BASPAR</v>
          </cell>
          <cell r="F7758" t="str">
            <v>BAS</v>
          </cell>
          <cell r="G7758">
            <v>39113</v>
          </cell>
          <cell r="H7758" t="str">
            <v>Active</v>
          </cell>
          <cell r="I7758">
            <v>1</v>
          </cell>
          <cell r="J7758">
            <v>39349</v>
          </cell>
          <cell r="K7758" t="str">
            <v>TIP</v>
          </cell>
          <cell r="L7758" t="str">
            <v>TM</v>
          </cell>
          <cell r="M7758" t="str">
            <v>0178</v>
          </cell>
          <cell r="N7758">
            <v>282776.71000000002</v>
          </cell>
          <cell r="O7758">
            <v>1327.38</v>
          </cell>
          <cell r="P7758">
            <v>15928.01</v>
          </cell>
          <cell r="Q7758">
            <v>31856.02</v>
          </cell>
          <cell r="R7758">
            <v>250920.69</v>
          </cell>
          <cell r="S7758">
            <v>25295.88</v>
          </cell>
          <cell r="T7758">
            <v>17</v>
          </cell>
          <cell r="U7758">
            <v>275</v>
          </cell>
          <cell r="V7758">
            <v>15</v>
          </cell>
          <cell r="W7758">
            <v>275</v>
          </cell>
          <cell r="X7758">
            <v>0</v>
          </cell>
        </row>
        <row r="7759">
          <cell r="A7759" t="str">
            <v>2021300</v>
          </cell>
          <cell r="B7759">
            <v>1</v>
          </cell>
          <cell r="C7759" t="str">
            <v>Sink Bench Unit with Cupboards</v>
          </cell>
          <cell r="D7759" t="str">
            <v>34</v>
          </cell>
          <cell r="E7759" t="str">
            <v>FIXOTH</v>
          </cell>
          <cell r="F7759" t="str">
            <v>FIX</v>
          </cell>
          <cell r="G7759">
            <v>39113</v>
          </cell>
          <cell r="H7759" t="str">
            <v>Active</v>
          </cell>
          <cell r="I7759">
            <v>1</v>
          </cell>
          <cell r="J7759">
            <v>39349</v>
          </cell>
          <cell r="K7759" t="str">
            <v>TIP</v>
          </cell>
          <cell r="L7759" t="str">
            <v>TM</v>
          </cell>
          <cell r="M7759" t="str">
            <v>0158</v>
          </cell>
          <cell r="N7759">
            <v>2552.7399999999998</v>
          </cell>
          <cell r="O7759">
            <v>42.5</v>
          </cell>
          <cell r="P7759">
            <v>510.55</v>
          </cell>
          <cell r="Q7759">
            <v>2169.84</v>
          </cell>
          <cell r="R7759">
            <v>382.9</v>
          </cell>
          <cell r="S7759">
            <v>0</v>
          </cell>
          <cell r="T7759">
            <v>5</v>
          </cell>
          <cell r="U7759">
            <v>0</v>
          </cell>
          <cell r="V7759">
            <v>0</v>
          </cell>
          <cell r="W7759">
            <v>306</v>
          </cell>
          <cell r="X7759">
            <v>0</v>
          </cell>
        </row>
        <row r="7760">
          <cell r="A7760" t="str">
            <v>2021400</v>
          </cell>
          <cell r="B7760">
            <v>1</v>
          </cell>
          <cell r="C7760" t="str">
            <v>Smoke Detector &amp; Wiring</v>
          </cell>
          <cell r="D7760" t="str">
            <v>34</v>
          </cell>
          <cell r="E7760" t="str">
            <v>BASALA</v>
          </cell>
          <cell r="F7760" t="str">
            <v>BAS</v>
          </cell>
          <cell r="G7760">
            <v>39113</v>
          </cell>
          <cell r="H7760" t="str">
            <v>Active</v>
          </cell>
          <cell r="I7760">
            <v>1</v>
          </cell>
          <cell r="J7760">
            <v>39349</v>
          </cell>
          <cell r="K7760" t="str">
            <v>TIP</v>
          </cell>
          <cell r="L7760" t="str">
            <v>TM</v>
          </cell>
          <cell r="M7760" t="str">
            <v>0178</v>
          </cell>
          <cell r="N7760">
            <v>144.47</v>
          </cell>
          <cell r="O7760">
            <v>0.52</v>
          </cell>
          <cell r="P7760">
            <v>6.35</v>
          </cell>
          <cell r="Q7760">
            <v>12.7</v>
          </cell>
          <cell r="R7760">
            <v>131.77000000000001</v>
          </cell>
          <cell r="S7760">
            <v>12.92</v>
          </cell>
          <cell r="T7760">
            <v>22</v>
          </cell>
          <cell r="U7760">
            <v>275</v>
          </cell>
          <cell r="V7760">
            <v>20</v>
          </cell>
          <cell r="W7760">
            <v>275</v>
          </cell>
          <cell r="X7760">
            <v>0</v>
          </cell>
        </row>
        <row r="7761">
          <cell r="A7761" t="str">
            <v>2021500</v>
          </cell>
          <cell r="B7761">
            <v>1</v>
          </cell>
          <cell r="C7761" t="str">
            <v>Sprinkler Head &amp; Piping</v>
          </cell>
          <cell r="D7761" t="str">
            <v>34</v>
          </cell>
          <cell r="E7761" t="str">
            <v>BASSPR</v>
          </cell>
          <cell r="F7761" t="str">
            <v>BAS</v>
          </cell>
          <cell r="G7761">
            <v>39113</v>
          </cell>
          <cell r="H7761" t="str">
            <v>Active</v>
          </cell>
          <cell r="I7761">
            <v>138</v>
          </cell>
          <cell r="J7761">
            <v>39349</v>
          </cell>
          <cell r="K7761" t="str">
            <v>TIP</v>
          </cell>
          <cell r="L7761" t="str">
            <v>TM</v>
          </cell>
          <cell r="M7761" t="str">
            <v>0178</v>
          </cell>
          <cell r="N7761">
            <v>17656.41</v>
          </cell>
          <cell r="O7761">
            <v>82.86</v>
          </cell>
          <cell r="P7761">
            <v>994.54</v>
          </cell>
          <cell r="Q7761">
            <v>1989.08</v>
          </cell>
          <cell r="R7761">
            <v>15667.33</v>
          </cell>
          <cell r="S7761">
            <v>1579.46</v>
          </cell>
          <cell r="T7761">
            <v>17</v>
          </cell>
          <cell r="U7761">
            <v>275</v>
          </cell>
          <cell r="V7761">
            <v>15</v>
          </cell>
          <cell r="W7761">
            <v>275</v>
          </cell>
          <cell r="X7761">
            <v>0</v>
          </cell>
        </row>
        <row r="7762">
          <cell r="A7762" t="str">
            <v>2021600</v>
          </cell>
          <cell r="B7762">
            <v>1</v>
          </cell>
          <cell r="C7762" t="str">
            <v>Suspended Ceiling</v>
          </cell>
          <cell r="D7762" t="str">
            <v>34</v>
          </cell>
          <cell r="E7762" t="str">
            <v>BASSUS</v>
          </cell>
          <cell r="F7762" t="str">
            <v>BAS</v>
          </cell>
          <cell r="G7762">
            <v>39113</v>
          </cell>
          <cell r="H7762" t="str">
            <v>Active</v>
          </cell>
          <cell r="I7762">
            <v>12</v>
          </cell>
          <cell r="J7762">
            <v>39349</v>
          </cell>
          <cell r="K7762" t="str">
            <v>TIP</v>
          </cell>
          <cell r="L7762" t="str">
            <v>TM</v>
          </cell>
          <cell r="M7762" t="str">
            <v>0178</v>
          </cell>
          <cell r="N7762">
            <v>12757.13</v>
          </cell>
          <cell r="O7762">
            <v>46.75</v>
          </cell>
          <cell r="P7762">
            <v>560.66999999999996</v>
          </cell>
          <cell r="Q7762">
            <v>1121.3399999999999</v>
          </cell>
          <cell r="R7762">
            <v>11635.79</v>
          </cell>
          <cell r="S7762">
            <v>1141.19</v>
          </cell>
          <cell r="T7762">
            <v>22</v>
          </cell>
          <cell r="U7762">
            <v>275</v>
          </cell>
          <cell r="V7762">
            <v>20</v>
          </cell>
          <cell r="W7762">
            <v>275</v>
          </cell>
          <cell r="X7762">
            <v>0</v>
          </cell>
        </row>
        <row r="7763">
          <cell r="A7763" t="str">
            <v>2021700</v>
          </cell>
          <cell r="B7763">
            <v>1</v>
          </cell>
          <cell r="C7763" t="str">
            <v>Suspended Ceiling in Square Metres</v>
          </cell>
          <cell r="D7763" t="str">
            <v>34</v>
          </cell>
          <cell r="E7763" t="str">
            <v>BASSUS</v>
          </cell>
          <cell r="F7763" t="str">
            <v>BAS</v>
          </cell>
          <cell r="G7763">
            <v>39113</v>
          </cell>
          <cell r="H7763" t="str">
            <v>Active</v>
          </cell>
          <cell r="I7763">
            <v>138</v>
          </cell>
          <cell r="J7763">
            <v>39349</v>
          </cell>
          <cell r="K7763" t="str">
            <v>TIP</v>
          </cell>
          <cell r="L7763" t="str">
            <v>TM</v>
          </cell>
          <cell r="M7763" t="str">
            <v>0178</v>
          </cell>
          <cell r="N7763">
            <v>42058.720000000001</v>
          </cell>
          <cell r="O7763">
            <v>154.02000000000001</v>
          </cell>
          <cell r="P7763">
            <v>1848.46</v>
          </cell>
          <cell r="Q7763">
            <v>3696.92</v>
          </cell>
          <cell r="R7763">
            <v>38361.800000000003</v>
          </cell>
          <cell r="S7763">
            <v>3762.38</v>
          </cell>
          <cell r="T7763">
            <v>22</v>
          </cell>
          <cell r="U7763">
            <v>275</v>
          </cell>
          <cell r="V7763">
            <v>20</v>
          </cell>
          <cell r="W7763">
            <v>275</v>
          </cell>
          <cell r="X7763">
            <v>0</v>
          </cell>
        </row>
        <row r="7764">
          <cell r="A7764" t="str">
            <v>2021800</v>
          </cell>
          <cell r="B7764">
            <v>1</v>
          </cell>
          <cell r="C7764" t="str">
            <v>Dimple Type Floor Covering</v>
          </cell>
          <cell r="D7764" t="str">
            <v>34</v>
          </cell>
          <cell r="E7764" t="str">
            <v>BASFLO</v>
          </cell>
          <cell r="F7764" t="str">
            <v>BAS</v>
          </cell>
          <cell r="G7764">
            <v>39113</v>
          </cell>
          <cell r="H7764" t="str">
            <v>Active</v>
          </cell>
          <cell r="I7764">
            <v>15</v>
          </cell>
          <cell r="J7764">
            <v>39349</v>
          </cell>
          <cell r="K7764" t="str">
            <v>TIP</v>
          </cell>
          <cell r="L7764" t="str">
            <v>TM</v>
          </cell>
          <cell r="M7764" t="str">
            <v>0178</v>
          </cell>
          <cell r="N7764">
            <v>1576.87</v>
          </cell>
          <cell r="O7764">
            <v>47.78</v>
          </cell>
          <cell r="P7764">
            <v>572.70000000000005</v>
          </cell>
          <cell r="Q7764">
            <v>1145.4000000000001</v>
          </cell>
          <cell r="R7764">
            <v>431.47</v>
          </cell>
          <cell r="S7764">
            <v>141.06</v>
          </cell>
          <cell r="T7764">
            <v>2</v>
          </cell>
          <cell r="U7764">
            <v>275</v>
          </cell>
          <cell r="V7764">
            <v>0</v>
          </cell>
          <cell r="W7764">
            <v>275</v>
          </cell>
          <cell r="X7764">
            <v>0</v>
          </cell>
        </row>
        <row r="7765">
          <cell r="A7765" t="str">
            <v>2021900</v>
          </cell>
          <cell r="B7765">
            <v>1</v>
          </cell>
          <cell r="C7765" t="str">
            <v>Water Heater - Sink Type</v>
          </cell>
          <cell r="D7765" t="str">
            <v>34</v>
          </cell>
          <cell r="E7765" t="str">
            <v>BASPLM</v>
          </cell>
          <cell r="F7765" t="str">
            <v>BAS</v>
          </cell>
          <cell r="G7765">
            <v>39113</v>
          </cell>
          <cell r="H7765" t="str">
            <v>Active</v>
          </cell>
          <cell r="I7765">
            <v>1</v>
          </cell>
          <cell r="J7765">
            <v>39349</v>
          </cell>
          <cell r="K7765" t="str">
            <v>TIP</v>
          </cell>
          <cell r="L7765" t="str">
            <v>TM</v>
          </cell>
          <cell r="M7765" t="str">
            <v>0178</v>
          </cell>
          <cell r="N7765">
            <v>1160.03</v>
          </cell>
          <cell r="O7765">
            <v>4.2300000000000004</v>
          </cell>
          <cell r="P7765">
            <v>50.98</v>
          </cell>
          <cell r="Q7765">
            <v>101.96</v>
          </cell>
          <cell r="R7765">
            <v>1058.07</v>
          </cell>
          <cell r="S7765">
            <v>103.77</v>
          </cell>
          <cell r="T7765">
            <v>22</v>
          </cell>
          <cell r="U7765">
            <v>275</v>
          </cell>
          <cell r="V7765">
            <v>20</v>
          </cell>
          <cell r="W7765">
            <v>275</v>
          </cell>
          <cell r="X7765">
            <v>0</v>
          </cell>
        </row>
        <row r="7766">
          <cell r="A7766" t="str">
            <v>2022000</v>
          </cell>
          <cell r="B7766">
            <v>1</v>
          </cell>
          <cell r="C7766" t="str">
            <v>Fitted Carpet in Square Metres</v>
          </cell>
          <cell r="D7766" t="str">
            <v>34</v>
          </cell>
          <cell r="E7766" t="str">
            <v>BASFLO</v>
          </cell>
          <cell r="F7766" t="str">
            <v>BAS</v>
          </cell>
          <cell r="G7766">
            <v>39113</v>
          </cell>
          <cell r="H7766" t="str">
            <v>Active</v>
          </cell>
          <cell r="I7766">
            <v>22</v>
          </cell>
          <cell r="J7766">
            <v>39349</v>
          </cell>
          <cell r="K7766" t="str">
            <v>TIP</v>
          </cell>
          <cell r="L7766" t="str">
            <v>TM</v>
          </cell>
          <cell r="M7766" t="str">
            <v>0156</v>
          </cell>
          <cell r="N7766">
            <v>1696.53</v>
          </cell>
          <cell r="O7766">
            <v>51.3</v>
          </cell>
          <cell r="P7766">
            <v>616.15</v>
          </cell>
          <cell r="Q7766">
            <v>1232.3</v>
          </cell>
          <cell r="R7766">
            <v>464.23</v>
          </cell>
          <cell r="S7766">
            <v>151.76</v>
          </cell>
          <cell r="T7766">
            <v>2</v>
          </cell>
          <cell r="U7766">
            <v>275</v>
          </cell>
          <cell r="V7766">
            <v>0</v>
          </cell>
          <cell r="W7766">
            <v>275</v>
          </cell>
          <cell r="X7766">
            <v>0</v>
          </cell>
        </row>
        <row r="7767">
          <cell r="A7767" t="str">
            <v>2022100</v>
          </cell>
          <cell r="B7767">
            <v>1</v>
          </cell>
          <cell r="C7767" t="str">
            <v>Flourescent Light Fitting</v>
          </cell>
          <cell r="D7767" t="str">
            <v>34</v>
          </cell>
          <cell r="E7767" t="str">
            <v>BASLIG</v>
          </cell>
          <cell r="F7767" t="str">
            <v>BAS</v>
          </cell>
          <cell r="G7767">
            <v>39113</v>
          </cell>
          <cell r="H7767" t="str">
            <v>Active</v>
          </cell>
          <cell r="I7767">
            <v>3</v>
          </cell>
          <cell r="J7767">
            <v>39349</v>
          </cell>
          <cell r="K7767" t="str">
            <v>TIP</v>
          </cell>
          <cell r="L7767" t="str">
            <v>TM</v>
          </cell>
          <cell r="M7767" t="str">
            <v>0156</v>
          </cell>
          <cell r="N7767">
            <v>1017.59</v>
          </cell>
          <cell r="O7767">
            <v>4.74</v>
          </cell>
          <cell r="P7767">
            <v>57.32</v>
          </cell>
          <cell r="Q7767">
            <v>114.64</v>
          </cell>
          <cell r="R7767">
            <v>902.95</v>
          </cell>
          <cell r="S7767">
            <v>91.03</v>
          </cell>
          <cell r="T7767">
            <v>17</v>
          </cell>
          <cell r="U7767">
            <v>275</v>
          </cell>
          <cell r="V7767">
            <v>15</v>
          </cell>
          <cell r="W7767">
            <v>275</v>
          </cell>
          <cell r="X7767">
            <v>0</v>
          </cell>
        </row>
        <row r="7768">
          <cell r="A7768" t="str">
            <v>2022200</v>
          </cell>
          <cell r="B7768">
            <v>1</v>
          </cell>
          <cell r="C7768" t="str">
            <v>Internal Division Walling</v>
          </cell>
          <cell r="D7768" t="str">
            <v>34</v>
          </cell>
          <cell r="E7768" t="str">
            <v>BASPAR</v>
          </cell>
          <cell r="F7768" t="str">
            <v>BAS</v>
          </cell>
          <cell r="G7768">
            <v>39113</v>
          </cell>
          <cell r="H7768" t="str">
            <v>Active</v>
          </cell>
          <cell r="I7768">
            <v>22</v>
          </cell>
          <cell r="J7768">
            <v>39349</v>
          </cell>
          <cell r="K7768" t="str">
            <v>TIP</v>
          </cell>
          <cell r="L7768" t="str">
            <v>TM</v>
          </cell>
          <cell r="M7768" t="str">
            <v>0156</v>
          </cell>
          <cell r="N7768">
            <v>55989.26</v>
          </cell>
          <cell r="O7768">
            <v>262.81</v>
          </cell>
          <cell r="P7768">
            <v>3153.72</v>
          </cell>
          <cell r="Q7768">
            <v>6307.44</v>
          </cell>
          <cell r="R7768">
            <v>49681.82</v>
          </cell>
          <cell r="S7768">
            <v>5008.54</v>
          </cell>
          <cell r="T7768">
            <v>17</v>
          </cell>
          <cell r="U7768">
            <v>275</v>
          </cell>
          <cell r="V7768">
            <v>15</v>
          </cell>
          <cell r="W7768">
            <v>275</v>
          </cell>
          <cell r="X7768">
            <v>0</v>
          </cell>
        </row>
        <row r="7769">
          <cell r="A7769" t="str">
            <v>2022300</v>
          </cell>
          <cell r="B7769">
            <v>1</v>
          </cell>
          <cell r="C7769" t="str">
            <v>Sprinkler Head and Piping</v>
          </cell>
          <cell r="D7769" t="str">
            <v>34</v>
          </cell>
          <cell r="E7769" t="str">
            <v>BASSPR</v>
          </cell>
          <cell r="F7769" t="str">
            <v>BAS</v>
          </cell>
          <cell r="G7769">
            <v>39113</v>
          </cell>
          <cell r="H7769" t="str">
            <v>Active</v>
          </cell>
          <cell r="I7769">
            <v>2</v>
          </cell>
          <cell r="J7769">
            <v>39349</v>
          </cell>
          <cell r="K7769" t="str">
            <v>TIP</v>
          </cell>
          <cell r="L7769" t="str">
            <v>TM</v>
          </cell>
          <cell r="M7769" t="str">
            <v>0156</v>
          </cell>
          <cell r="N7769">
            <v>1017.59</v>
          </cell>
          <cell r="O7769">
            <v>4.74</v>
          </cell>
          <cell r="P7769">
            <v>57.32</v>
          </cell>
          <cell r="Q7769">
            <v>114.64</v>
          </cell>
          <cell r="R7769">
            <v>902.95</v>
          </cell>
          <cell r="S7769">
            <v>91.03</v>
          </cell>
          <cell r="T7769">
            <v>17</v>
          </cell>
          <cell r="U7769">
            <v>275</v>
          </cell>
          <cell r="V7769">
            <v>15</v>
          </cell>
          <cell r="W7769">
            <v>275</v>
          </cell>
          <cell r="X7769">
            <v>0</v>
          </cell>
        </row>
        <row r="7770">
          <cell r="A7770" t="str">
            <v>2022400</v>
          </cell>
          <cell r="B7770">
            <v>1</v>
          </cell>
          <cell r="C7770" t="str">
            <v>Break Glass Fire Alarm Point</v>
          </cell>
          <cell r="D7770" t="str">
            <v>34</v>
          </cell>
          <cell r="E7770" t="str">
            <v>BASALA</v>
          </cell>
          <cell r="F7770" t="str">
            <v>BAS</v>
          </cell>
          <cell r="G7770">
            <v>39083</v>
          </cell>
          <cell r="H7770" t="str">
            <v>Active</v>
          </cell>
          <cell r="I7770">
            <v>2</v>
          </cell>
          <cell r="J7770">
            <v>39349</v>
          </cell>
          <cell r="K7770" t="str">
            <v>TDP</v>
          </cell>
          <cell r="L7770" t="str">
            <v>TM</v>
          </cell>
          <cell r="M7770" t="str">
            <v>0173</v>
          </cell>
          <cell r="N7770">
            <v>927.83</v>
          </cell>
          <cell r="O7770">
            <v>3.38</v>
          </cell>
          <cell r="P7770">
            <v>40.78</v>
          </cell>
          <cell r="Q7770">
            <v>81.56</v>
          </cell>
          <cell r="R7770">
            <v>846.27</v>
          </cell>
          <cell r="S7770">
            <v>83</v>
          </cell>
          <cell r="T7770">
            <v>22</v>
          </cell>
          <cell r="U7770">
            <v>275</v>
          </cell>
          <cell r="V7770">
            <v>20</v>
          </cell>
          <cell r="W7770">
            <v>275</v>
          </cell>
          <cell r="X7770">
            <v>0</v>
          </cell>
        </row>
        <row r="7771">
          <cell r="A7771" t="str">
            <v>2022500</v>
          </cell>
          <cell r="B7771">
            <v>1</v>
          </cell>
          <cell r="C7771" t="str">
            <v>Door Closer</v>
          </cell>
          <cell r="D7771" t="str">
            <v>34</v>
          </cell>
          <cell r="E7771" t="str">
            <v>BASADR</v>
          </cell>
          <cell r="F7771" t="str">
            <v>BAS</v>
          </cell>
          <cell r="G7771">
            <v>39113</v>
          </cell>
          <cell r="H7771" t="str">
            <v>Active</v>
          </cell>
          <cell r="I7771">
            <v>6</v>
          </cell>
          <cell r="J7771">
            <v>39349</v>
          </cell>
          <cell r="K7771" t="str">
            <v>TDP</v>
          </cell>
          <cell r="L7771" t="str">
            <v>TM</v>
          </cell>
          <cell r="M7771" t="str">
            <v>0173</v>
          </cell>
          <cell r="N7771">
            <v>3479.04</v>
          </cell>
          <cell r="O7771">
            <v>12.76</v>
          </cell>
          <cell r="P7771">
            <v>152.9</v>
          </cell>
          <cell r="Q7771">
            <v>305.8</v>
          </cell>
          <cell r="R7771">
            <v>3173.24</v>
          </cell>
          <cell r="S7771">
            <v>311.22000000000003</v>
          </cell>
          <cell r="T7771">
            <v>22</v>
          </cell>
          <cell r="U7771">
            <v>275</v>
          </cell>
          <cell r="V7771">
            <v>20</v>
          </cell>
          <cell r="W7771">
            <v>275</v>
          </cell>
          <cell r="X7771">
            <v>0</v>
          </cell>
        </row>
        <row r="7772">
          <cell r="A7772" t="str">
            <v>2022600</v>
          </cell>
          <cell r="B7772">
            <v>1</v>
          </cell>
          <cell r="C7772" t="str">
            <v>Exit Sign and Wiring</v>
          </cell>
          <cell r="D7772" t="str">
            <v>34</v>
          </cell>
          <cell r="E7772" t="str">
            <v>BASSIG</v>
          </cell>
          <cell r="F7772" t="str">
            <v>BAS</v>
          </cell>
          <cell r="G7772">
            <v>39113</v>
          </cell>
          <cell r="H7772" t="str">
            <v>Active</v>
          </cell>
          <cell r="I7772">
            <v>4</v>
          </cell>
          <cell r="J7772">
            <v>39349</v>
          </cell>
          <cell r="K7772" t="str">
            <v>TDP</v>
          </cell>
          <cell r="L7772" t="str">
            <v>TM</v>
          </cell>
          <cell r="M7772" t="str">
            <v>0173</v>
          </cell>
          <cell r="N7772">
            <v>2262.6999999999998</v>
          </cell>
          <cell r="O7772">
            <v>10.63</v>
          </cell>
          <cell r="P7772">
            <v>127.45</v>
          </cell>
          <cell r="Q7772">
            <v>254.9</v>
          </cell>
          <cell r="R7772">
            <v>2007.8</v>
          </cell>
          <cell r="S7772">
            <v>202.41</v>
          </cell>
          <cell r="T7772">
            <v>17</v>
          </cell>
          <cell r="U7772">
            <v>275</v>
          </cell>
          <cell r="V7772">
            <v>15</v>
          </cell>
          <cell r="W7772">
            <v>275</v>
          </cell>
          <cell r="X7772">
            <v>0</v>
          </cell>
        </row>
        <row r="7773">
          <cell r="A7773" t="str">
            <v>2022700</v>
          </cell>
          <cell r="B7773">
            <v>1</v>
          </cell>
          <cell r="C7773" t="str">
            <v>Electric Light Fitting</v>
          </cell>
          <cell r="D7773" t="str">
            <v>34</v>
          </cell>
          <cell r="E7773" t="str">
            <v>BASLIG</v>
          </cell>
          <cell r="F7773" t="str">
            <v>BAS</v>
          </cell>
          <cell r="G7773">
            <v>39113</v>
          </cell>
          <cell r="H7773" t="str">
            <v>Active</v>
          </cell>
          <cell r="I7773">
            <v>11</v>
          </cell>
          <cell r="J7773">
            <v>39349</v>
          </cell>
          <cell r="K7773" t="str">
            <v>TDP</v>
          </cell>
          <cell r="L7773" t="str">
            <v>TM</v>
          </cell>
          <cell r="M7773" t="str">
            <v>0173</v>
          </cell>
          <cell r="N7773">
            <v>1617.69</v>
          </cell>
          <cell r="O7773">
            <v>7.63</v>
          </cell>
          <cell r="P7773">
            <v>91.12</v>
          </cell>
          <cell r="Q7773">
            <v>182.24</v>
          </cell>
          <cell r="R7773">
            <v>1435.45</v>
          </cell>
          <cell r="S7773">
            <v>144.71</v>
          </cell>
          <cell r="T7773">
            <v>17</v>
          </cell>
          <cell r="U7773">
            <v>275</v>
          </cell>
          <cell r="V7773">
            <v>15</v>
          </cell>
          <cell r="W7773">
            <v>275</v>
          </cell>
          <cell r="X7773">
            <v>0</v>
          </cell>
        </row>
        <row r="7774">
          <cell r="A7774" t="str">
            <v>2022800</v>
          </cell>
          <cell r="B7774">
            <v>1</v>
          </cell>
          <cell r="C7774" t="str">
            <v>Electric Light Fitting</v>
          </cell>
          <cell r="D7774" t="str">
            <v>34</v>
          </cell>
          <cell r="E7774" t="str">
            <v>BASLIG</v>
          </cell>
          <cell r="F7774" t="str">
            <v>BAS</v>
          </cell>
          <cell r="G7774">
            <v>39113</v>
          </cell>
          <cell r="H7774" t="str">
            <v>Active</v>
          </cell>
          <cell r="I7774">
            <v>4</v>
          </cell>
          <cell r="J7774">
            <v>39349</v>
          </cell>
          <cell r="K7774" t="str">
            <v>TDP</v>
          </cell>
          <cell r="L7774" t="str">
            <v>TM</v>
          </cell>
          <cell r="M7774" t="str">
            <v>0173</v>
          </cell>
          <cell r="N7774">
            <v>9048.7000000000007</v>
          </cell>
          <cell r="O7774">
            <v>42.52</v>
          </cell>
          <cell r="P7774">
            <v>509.69</v>
          </cell>
          <cell r="Q7774">
            <v>1019.38</v>
          </cell>
          <cell r="R7774">
            <v>8029.32</v>
          </cell>
          <cell r="S7774">
            <v>809.45</v>
          </cell>
          <cell r="T7774">
            <v>17</v>
          </cell>
          <cell r="U7774">
            <v>275</v>
          </cell>
          <cell r="V7774">
            <v>15</v>
          </cell>
          <cell r="W7774">
            <v>275</v>
          </cell>
          <cell r="X7774">
            <v>0</v>
          </cell>
        </row>
        <row r="7775">
          <cell r="A7775" t="str">
            <v>2022900</v>
          </cell>
          <cell r="B7775">
            <v>1</v>
          </cell>
          <cell r="C7775" t="str">
            <v>Fire Siren/Speaker</v>
          </cell>
          <cell r="D7775" t="str">
            <v>34</v>
          </cell>
          <cell r="E7775" t="str">
            <v>BASALA</v>
          </cell>
          <cell r="F7775" t="str">
            <v>BAS</v>
          </cell>
          <cell r="G7775">
            <v>39113</v>
          </cell>
          <cell r="H7775" t="str">
            <v>Active</v>
          </cell>
          <cell r="I7775">
            <v>3</v>
          </cell>
          <cell r="J7775">
            <v>39349</v>
          </cell>
          <cell r="K7775" t="str">
            <v>TDP</v>
          </cell>
          <cell r="L7775" t="str">
            <v>TM</v>
          </cell>
          <cell r="M7775" t="str">
            <v>0173</v>
          </cell>
          <cell r="N7775">
            <v>434.48</v>
          </cell>
          <cell r="O7775">
            <v>1.61</v>
          </cell>
          <cell r="P7775">
            <v>19.100000000000001</v>
          </cell>
          <cell r="Q7775">
            <v>38.200000000000003</v>
          </cell>
          <cell r="R7775">
            <v>396.28</v>
          </cell>
          <cell r="S7775">
            <v>38.869999999999997</v>
          </cell>
          <cell r="T7775">
            <v>22</v>
          </cell>
          <cell r="U7775">
            <v>275</v>
          </cell>
          <cell r="V7775">
            <v>20</v>
          </cell>
          <cell r="W7775">
            <v>275</v>
          </cell>
          <cell r="X7775">
            <v>0</v>
          </cell>
        </row>
        <row r="7776">
          <cell r="A7776" t="str">
            <v>2023000</v>
          </cell>
          <cell r="B7776">
            <v>1</v>
          </cell>
          <cell r="C7776" t="str">
            <v>Fitted Carpet</v>
          </cell>
          <cell r="D7776" t="str">
            <v>34</v>
          </cell>
          <cell r="E7776" t="str">
            <v>BASFLO</v>
          </cell>
          <cell r="F7776" t="str">
            <v>BAS</v>
          </cell>
          <cell r="G7776">
            <v>39113</v>
          </cell>
          <cell r="H7776" t="str">
            <v>Active</v>
          </cell>
          <cell r="I7776">
            <v>395</v>
          </cell>
          <cell r="J7776">
            <v>39349</v>
          </cell>
          <cell r="K7776" t="str">
            <v>TDP</v>
          </cell>
          <cell r="L7776" t="str">
            <v>TM</v>
          </cell>
          <cell r="M7776" t="str">
            <v>0173</v>
          </cell>
          <cell r="N7776">
            <v>30457.23</v>
          </cell>
          <cell r="O7776">
            <v>921.8</v>
          </cell>
          <cell r="P7776">
            <v>11061.6</v>
          </cell>
          <cell r="Q7776">
            <v>22123.200000000001</v>
          </cell>
          <cell r="R7776">
            <v>8334.0300000000007</v>
          </cell>
          <cell r="S7776">
            <v>2724.56</v>
          </cell>
          <cell r="T7776">
            <v>2</v>
          </cell>
          <cell r="U7776">
            <v>275</v>
          </cell>
          <cell r="V7776">
            <v>0</v>
          </cell>
          <cell r="W7776">
            <v>275</v>
          </cell>
          <cell r="X7776">
            <v>0</v>
          </cell>
        </row>
        <row r="7777">
          <cell r="A7777" t="str">
            <v>2023100</v>
          </cell>
          <cell r="B7777">
            <v>1</v>
          </cell>
          <cell r="C7777" t="str">
            <v>Fitted Display Panel</v>
          </cell>
          <cell r="D7777" t="str">
            <v>34</v>
          </cell>
          <cell r="E7777" t="str">
            <v>FIXOTH</v>
          </cell>
          <cell r="F7777" t="str">
            <v>FIX</v>
          </cell>
          <cell r="G7777">
            <v>39113</v>
          </cell>
          <cell r="H7777" t="str">
            <v>Active</v>
          </cell>
          <cell r="I7777">
            <v>4</v>
          </cell>
          <cell r="J7777">
            <v>39349</v>
          </cell>
          <cell r="K7777" t="str">
            <v>TIP</v>
          </cell>
          <cell r="L7777" t="str">
            <v>TM</v>
          </cell>
          <cell r="M7777" t="str">
            <v>0173</v>
          </cell>
          <cell r="N7777">
            <v>32492.82</v>
          </cell>
          <cell r="O7777">
            <v>541.51</v>
          </cell>
          <cell r="P7777">
            <v>6498.56</v>
          </cell>
          <cell r="Q7777">
            <v>27618.880000000001</v>
          </cell>
          <cell r="R7777">
            <v>4873.9399999999996</v>
          </cell>
          <cell r="S7777">
            <v>0</v>
          </cell>
          <cell r="T7777">
            <v>5</v>
          </cell>
          <cell r="U7777">
            <v>0</v>
          </cell>
          <cell r="V7777">
            <v>0</v>
          </cell>
          <cell r="W7777">
            <v>306</v>
          </cell>
          <cell r="X7777">
            <v>0</v>
          </cell>
        </row>
        <row r="7778">
          <cell r="A7778" t="str">
            <v>2023200</v>
          </cell>
          <cell r="B7778">
            <v>1</v>
          </cell>
          <cell r="C7778" t="str">
            <v>Flourescent Lighting</v>
          </cell>
          <cell r="D7778" t="str">
            <v>34</v>
          </cell>
          <cell r="E7778" t="str">
            <v>BASLIG</v>
          </cell>
          <cell r="F7778" t="str">
            <v>BAS</v>
          </cell>
          <cell r="G7778">
            <v>39113</v>
          </cell>
          <cell r="H7778" t="str">
            <v>Active</v>
          </cell>
          <cell r="I7778">
            <v>49</v>
          </cell>
          <cell r="J7778">
            <v>39349</v>
          </cell>
          <cell r="K7778" t="str">
            <v>TDP</v>
          </cell>
          <cell r="L7778" t="str">
            <v>TM</v>
          </cell>
          <cell r="M7778" t="str">
            <v>0173</v>
          </cell>
          <cell r="N7778">
            <v>16626.86</v>
          </cell>
          <cell r="O7778">
            <v>77.989999999999995</v>
          </cell>
          <cell r="P7778">
            <v>936.54</v>
          </cell>
          <cell r="Q7778">
            <v>1873.08</v>
          </cell>
          <cell r="R7778">
            <v>14753.78</v>
          </cell>
          <cell r="S7778">
            <v>1487.36</v>
          </cell>
          <cell r="T7778">
            <v>17</v>
          </cell>
          <cell r="U7778">
            <v>275</v>
          </cell>
          <cell r="V7778">
            <v>15</v>
          </cell>
          <cell r="W7778">
            <v>275</v>
          </cell>
          <cell r="X7778">
            <v>0</v>
          </cell>
        </row>
        <row r="7779">
          <cell r="A7779" t="str">
            <v>2023300</v>
          </cell>
          <cell r="B7779">
            <v>1</v>
          </cell>
          <cell r="C7779" t="str">
            <v>Flourescent Lighting</v>
          </cell>
          <cell r="D7779" t="str">
            <v>34</v>
          </cell>
          <cell r="E7779" t="str">
            <v>BASLIG</v>
          </cell>
          <cell r="F7779" t="str">
            <v>BAS</v>
          </cell>
          <cell r="G7779">
            <v>39113</v>
          </cell>
          <cell r="H7779" t="str">
            <v>Active</v>
          </cell>
          <cell r="I7779">
            <v>2</v>
          </cell>
          <cell r="J7779">
            <v>39349</v>
          </cell>
          <cell r="K7779" t="str">
            <v>TDP</v>
          </cell>
          <cell r="L7779" t="str">
            <v>TM</v>
          </cell>
          <cell r="M7779" t="str">
            <v>0173</v>
          </cell>
          <cell r="N7779">
            <v>1017.59</v>
          </cell>
          <cell r="O7779">
            <v>4.74</v>
          </cell>
          <cell r="P7779">
            <v>57.32</v>
          </cell>
          <cell r="Q7779">
            <v>114.64</v>
          </cell>
          <cell r="R7779">
            <v>902.95</v>
          </cell>
          <cell r="S7779">
            <v>91.03</v>
          </cell>
          <cell r="T7779">
            <v>17</v>
          </cell>
          <cell r="U7779">
            <v>275</v>
          </cell>
          <cell r="V7779">
            <v>15</v>
          </cell>
          <cell r="W7779">
            <v>275</v>
          </cell>
          <cell r="X7779">
            <v>0</v>
          </cell>
        </row>
        <row r="7780">
          <cell r="A7780" t="str">
            <v>2023400</v>
          </cell>
          <cell r="B7780">
            <v>1</v>
          </cell>
          <cell r="C7780" t="str">
            <v>Internal Division Walling</v>
          </cell>
          <cell r="D7780" t="str">
            <v>34</v>
          </cell>
          <cell r="E7780" t="str">
            <v>BASPAR</v>
          </cell>
          <cell r="F7780" t="str">
            <v>BAS</v>
          </cell>
          <cell r="G7780">
            <v>39113</v>
          </cell>
          <cell r="H7780" t="str">
            <v>Active</v>
          </cell>
          <cell r="I7780">
            <v>83</v>
          </cell>
          <cell r="J7780">
            <v>39349</v>
          </cell>
          <cell r="K7780" t="str">
            <v>TDP</v>
          </cell>
          <cell r="L7780" t="str">
            <v>TM</v>
          </cell>
          <cell r="M7780" t="str">
            <v>0173</v>
          </cell>
          <cell r="N7780">
            <v>178375.32</v>
          </cell>
          <cell r="O7780">
            <v>837.3</v>
          </cell>
          <cell r="P7780">
            <v>10047.379999999999</v>
          </cell>
          <cell r="Q7780">
            <v>20094.759999999998</v>
          </cell>
          <cell r="R7780">
            <v>158280.56</v>
          </cell>
          <cell r="S7780">
            <v>15956.62</v>
          </cell>
          <cell r="T7780">
            <v>17</v>
          </cell>
          <cell r="U7780">
            <v>275</v>
          </cell>
          <cell r="V7780">
            <v>15</v>
          </cell>
          <cell r="W7780">
            <v>275</v>
          </cell>
          <cell r="X7780">
            <v>0</v>
          </cell>
        </row>
        <row r="7781">
          <cell r="A7781" t="str">
            <v>2023500</v>
          </cell>
          <cell r="B7781">
            <v>1</v>
          </cell>
          <cell r="C7781" t="str">
            <v>Smoke Detector and Wiring</v>
          </cell>
          <cell r="D7781" t="str">
            <v>34</v>
          </cell>
          <cell r="E7781" t="str">
            <v>BASALA</v>
          </cell>
          <cell r="F7781" t="str">
            <v>BAS</v>
          </cell>
          <cell r="G7781">
            <v>39113</v>
          </cell>
          <cell r="H7781" t="str">
            <v>Active</v>
          </cell>
          <cell r="I7781">
            <v>4</v>
          </cell>
          <cell r="J7781">
            <v>39349</v>
          </cell>
          <cell r="K7781" t="str">
            <v>TDP</v>
          </cell>
          <cell r="L7781" t="str">
            <v>TM</v>
          </cell>
          <cell r="M7781" t="str">
            <v>0173</v>
          </cell>
          <cell r="N7781">
            <v>580.03</v>
          </cell>
          <cell r="O7781">
            <v>2.17</v>
          </cell>
          <cell r="P7781">
            <v>25.49</v>
          </cell>
          <cell r="Q7781">
            <v>50.98</v>
          </cell>
          <cell r="R7781">
            <v>529.04999999999995</v>
          </cell>
          <cell r="S7781">
            <v>51.89</v>
          </cell>
          <cell r="T7781">
            <v>22</v>
          </cell>
          <cell r="U7781">
            <v>275</v>
          </cell>
          <cell r="V7781">
            <v>20</v>
          </cell>
          <cell r="W7781">
            <v>275</v>
          </cell>
          <cell r="X7781">
            <v>0</v>
          </cell>
        </row>
        <row r="7782">
          <cell r="A7782" t="str">
            <v>2023600</v>
          </cell>
          <cell r="B7782">
            <v>1</v>
          </cell>
          <cell r="C7782" t="str">
            <v>Sprinkler Head and Piping</v>
          </cell>
          <cell r="D7782" t="str">
            <v>34</v>
          </cell>
          <cell r="E7782" t="str">
            <v>BASSPR</v>
          </cell>
          <cell r="F7782" t="str">
            <v>BAS</v>
          </cell>
          <cell r="G7782">
            <v>39113</v>
          </cell>
          <cell r="H7782" t="str">
            <v>Active</v>
          </cell>
          <cell r="I7782">
            <v>43</v>
          </cell>
          <cell r="J7782">
            <v>39349</v>
          </cell>
          <cell r="K7782" t="str">
            <v>TDP</v>
          </cell>
          <cell r="L7782" t="str">
            <v>TM</v>
          </cell>
          <cell r="M7782" t="str">
            <v>0173</v>
          </cell>
          <cell r="N7782">
            <v>21887.01</v>
          </cell>
          <cell r="O7782">
            <v>102.69</v>
          </cell>
          <cell r="P7782">
            <v>1232.83</v>
          </cell>
          <cell r="Q7782">
            <v>2465.66</v>
          </cell>
          <cell r="R7782">
            <v>19421.349999999999</v>
          </cell>
          <cell r="S7782">
            <v>1957.91</v>
          </cell>
          <cell r="T7782">
            <v>17</v>
          </cell>
          <cell r="U7782">
            <v>275</v>
          </cell>
          <cell r="V7782">
            <v>15</v>
          </cell>
          <cell r="W7782">
            <v>275</v>
          </cell>
          <cell r="X7782">
            <v>0</v>
          </cell>
        </row>
        <row r="7783">
          <cell r="A7783" t="str">
            <v>2023700</v>
          </cell>
          <cell r="B7783">
            <v>1</v>
          </cell>
          <cell r="C7783" t="str">
            <v>Suspended Ceiling</v>
          </cell>
          <cell r="D7783" t="str">
            <v>34</v>
          </cell>
          <cell r="E7783" t="str">
            <v>BASSUS</v>
          </cell>
          <cell r="F7783" t="str">
            <v>BAS</v>
          </cell>
          <cell r="G7783">
            <v>39113</v>
          </cell>
          <cell r="H7783" t="str">
            <v>Active</v>
          </cell>
          <cell r="I7783">
            <v>271</v>
          </cell>
          <cell r="J7783">
            <v>39349</v>
          </cell>
          <cell r="K7783" t="str">
            <v>TDP</v>
          </cell>
          <cell r="L7783" t="str">
            <v>TM</v>
          </cell>
          <cell r="M7783" t="str">
            <v>0173</v>
          </cell>
          <cell r="N7783">
            <v>22000.99</v>
          </cell>
          <cell r="O7783">
            <v>80.55</v>
          </cell>
          <cell r="P7783">
            <v>966.93</v>
          </cell>
          <cell r="Q7783">
            <v>1933.86</v>
          </cell>
          <cell r="R7783">
            <v>20067.13</v>
          </cell>
          <cell r="S7783">
            <v>1968.11</v>
          </cell>
          <cell r="T7783">
            <v>22</v>
          </cell>
          <cell r="U7783">
            <v>275</v>
          </cell>
          <cell r="V7783">
            <v>20</v>
          </cell>
          <cell r="W7783">
            <v>275</v>
          </cell>
          <cell r="X7783">
            <v>0</v>
          </cell>
        </row>
        <row r="7784">
          <cell r="A7784" t="str">
            <v>2023800</v>
          </cell>
          <cell r="B7784">
            <v>1</v>
          </cell>
          <cell r="C7784" t="str">
            <v>Dimple Type Floor Covering</v>
          </cell>
          <cell r="D7784" t="str">
            <v>34</v>
          </cell>
          <cell r="E7784" t="str">
            <v>BASFLO</v>
          </cell>
          <cell r="F7784" t="str">
            <v>BAS</v>
          </cell>
          <cell r="G7784">
            <v>39113</v>
          </cell>
          <cell r="H7784" t="str">
            <v>Active</v>
          </cell>
          <cell r="I7784">
            <v>36</v>
          </cell>
          <cell r="J7784">
            <v>39349</v>
          </cell>
          <cell r="K7784" t="str">
            <v>TDP</v>
          </cell>
          <cell r="L7784" t="str">
            <v>TM</v>
          </cell>
          <cell r="M7784" t="str">
            <v>0173</v>
          </cell>
          <cell r="N7784">
            <v>3785</v>
          </cell>
          <cell r="O7784">
            <v>114.6</v>
          </cell>
          <cell r="P7784">
            <v>1374.65</v>
          </cell>
          <cell r="Q7784">
            <v>2749.3</v>
          </cell>
          <cell r="R7784">
            <v>1035.7</v>
          </cell>
          <cell r="S7784">
            <v>338.59</v>
          </cell>
          <cell r="T7784">
            <v>2</v>
          </cell>
          <cell r="U7784">
            <v>275</v>
          </cell>
          <cell r="V7784">
            <v>0</v>
          </cell>
          <cell r="W7784">
            <v>275</v>
          </cell>
          <cell r="X7784">
            <v>0</v>
          </cell>
        </row>
        <row r="7785">
          <cell r="A7785" t="str">
            <v>2023900</v>
          </cell>
          <cell r="B7785">
            <v>1</v>
          </cell>
          <cell r="C7785" t="str">
            <v>Exit Sign and Wiring</v>
          </cell>
          <cell r="D7785" t="str">
            <v>34</v>
          </cell>
          <cell r="E7785" t="str">
            <v>BASSIG</v>
          </cell>
          <cell r="F7785" t="str">
            <v>BAS</v>
          </cell>
          <cell r="G7785">
            <v>39113</v>
          </cell>
          <cell r="H7785" t="str">
            <v>Active</v>
          </cell>
          <cell r="I7785">
            <v>1</v>
          </cell>
          <cell r="J7785">
            <v>39349</v>
          </cell>
          <cell r="K7785" t="str">
            <v>TIP/TD</v>
          </cell>
          <cell r="L7785" t="str">
            <v>TN</v>
          </cell>
          <cell r="M7785" t="str">
            <v>0173</v>
          </cell>
          <cell r="N7785">
            <v>588.57000000000005</v>
          </cell>
          <cell r="O7785">
            <v>2.79</v>
          </cell>
          <cell r="P7785">
            <v>33.15</v>
          </cell>
          <cell r="Q7785">
            <v>66.3</v>
          </cell>
          <cell r="R7785">
            <v>522.27</v>
          </cell>
          <cell r="S7785">
            <v>73.5</v>
          </cell>
          <cell r="T7785">
            <v>17</v>
          </cell>
          <cell r="U7785">
            <v>275</v>
          </cell>
          <cell r="V7785">
            <v>15</v>
          </cell>
          <cell r="W7785">
            <v>275</v>
          </cell>
          <cell r="X7785">
            <v>0</v>
          </cell>
        </row>
        <row r="7786">
          <cell r="A7786" t="str">
            <v>2024000</v>
          </cell>
          <cell r="B7786">
            <v>1</v>
          </cell>
          <cell r="C7786" t="str">
            <v>Electric Light Fitting</v>
          </cell>
          <cell r="D7786" t="str">
            <v>34</v>
          </cell>
          <cell r="E7786" t="str">
            <v>BASLIG</v>
          </cell>
          <cell r="F7786" t="str">
            <v>BAS</v>
          </cell>
          <cell r="G7786">
            <v>39113</v>
          </cell>
          <cell r="H7786" t="str">
            <v>Active</v>
          </cell>
          <cell r="I7786">
            <v>6</v>
          </cell>
          <cell r="J7786">
            <v>39349</v>
          </cell>
          <cell r="K7786" t="str">
            <v>TIP/TD</v>
          </cell>
          <cell r="L7786" t="str">
            <v>TN</v>
          </cell>
          <cell r="M7786" t="str">
            <v>0173</v>
          </cell>
          <cell r="N7786">
            <v>1588.7</v>
          </cell>
          <cell r="O7786">
            <v>7.43</v>
          </cell>
          <cell r="P7786">
            <v>89.49</v>
          </cell>
          <cell r="Q7786">
            <v>178.98</v>
          </cell>
          <cell r="R7786">
            <v>1409.72</v>
          </cell>
          <cell r="S7786">
            <v>198.39</v>
          </cell>
          <cell r="T7786">
            <v>17</v>
          </cell>
          <cell r="U7786">
            <v>275</v>
          </cell>
          <cell r="V7786">
            <v>15</v>
          </cell>
          <cell r="W7786">
            <v>275</v>
          </cell>
          <cell r="X7786">
            <v>0</v>
          </cell>
        </row>
        <row r="7787">
          <cell r="A7787" t="str">
            <v>2024100</v>
          </cell>
          <cell r="B7787">
            <v>1</v>
          </cell>
          <cell r="C7787" t="str">
            <v>Fire Hose Reel</v>
          </cell>
          <cell r="D7787" t="str">
            <v>34</v>
          </cell>
          <cell r="E7787" t="str">
            <v>BASHOS</v>
          </cell>
          <cell r="F7787" t="str">
            <v>BAS</v>
          </cell>
          <cell r="G7787">
            <v>39113</v>
          </cell>
          <cell r="H7787" t="str">
            <v>Active</v>
          </cell>
          <cell r="I7787">
            <v>1</v>
          </cell>
          <cell r="J7787">
            <v>39349</v>
          </cell>
          <cell r="K7787" t="str">
            <v>TIP/TD</v>
          </cell>
          <cell r="L7787" t="str">
            <v>TN</v>
          </cell>
          <cell r="M7787" t="str">
            <v>0173</v>
          </cell>
          <cell r="N7787">
            <v>1327.25</v>
          </cell>
          <cell r="O7787">
            <v>4.87</v>
          </cell>
          <cell r="P7787">
            <v>58.33</v>
          </cell>
          <cell r="Q7787">
            <v>116.66</v>
          </cell>
          <cell r="R7787">
            <v>1210.5899999999999</v>
          </cell>
          <cell r="S7787">
            <v>165.74</v>
          </cell>
          <cell r="T7787">
            <v>22</v>
          </cell>
          <cell r="U7787">
            <v>275</v>
          </cell>
          <cell r="V7787">
            <v>20</v>
          </cell>
          <cell r="W7787">
            <v>275</v>
          </cell>
          <cell r="X7787">
            <v>0</v>
          </cell>
        </row>
        <row r="7788">
          <cell r="A7788" t="str">
            <v>2024200</v>
          </cell>
          <cell r="B7788">
            <v>1</v>
          </cell>
          <cell r="C7788" t="str">
            <v>Fitted Carpet</v>
          </cell>
          <cell r="D7788" t="str">
            <v>34</v>
          </cell>
          <cell r="E7788" t="str">
            <v>BASFLO</v>
          </cell>
          <cell r="F7788" t="str">
            <v>BAS</v>
          </cell>
          <cell r="G7788">
            <v>39113</v>
          </cell>
          <cell r="H7788" t="str">
            <v>Active</v>
          </cell>
          <cell r="I7788">
            <v>180</v>
          </cell>
          <cell r="J7788">
            <v>39349</v>
          </cell>
          <cell r="K7788" t="str">
            <v>TIP/TD</v>
          </cell>
          <cell r="L7788" t="str">
            <v>TN</v>
          </cell>
          <cell r="M7788" t="str">
            <v>0173</v>
          </cell>
          <cell r="N7788">
            <v>14441.19</v>
          </cell>
          <cell r="O7788">
            <v>437.05</v>
          </cell>
          <cell r="P7788">
            <v>5244.82</v>
          </cell>
          <cell r="Q7788">
            <v>10489.64</v>
          </cell>
          <cell r="R7788">
            <v>3951.55</v>
          </cell>
          <cell r="S7788">
            <v>1803.35</v>
          </cell>
          <cell r="T7788">
            <v>2</v>
          </cell>
          <cell r="U7788">
            <v>275</v>
          </cell>
          <cell r="V7788">
            <v>0</v>
          </cell>
          <cell r="W7788">
            <v>275</v>
          </cell>
          <cell r="X7788">
            <v>0</v>
          </cell>
        </row>
        <row r="7789">
          <cell r="A7789" t="str">
            <v>2024300</v>
          </cell>
          <cell r="B7789">
            <v>1</v>
          </cell>
          <cell r="C7789" t="str">
            <v>Flourescent Light Fitting</v>
          </cell>
          <cell r="D7789" t="str">
            <v>34</v>
          </cell>
          <cell r="E7789" t="str">
            <v>BASLIG</v>
          </cell>
          <cell r="F7789" t="str">
            <v>BAS</v>
          </cell>
          <cell r="G7789">
            <v>39113</v>
          </cell>
          <cell r="H7789" t="str">
            <v>Active</v>
          </cell>
          <cell r="I7789">
            <v>10</v>
          </cell>
          <cell r="J7789">
            <v>39349</v>
          </cell>
          <cell r="K7789" t="str">
            <v>TIP/TD</v>
          </cell>
          <cell r="L7789" t="str">
            <v>TN</v>
          </cell>
          <cell r="M7789" t="str">
            <v>0173</v>
          </cell>
          <cell r="N7789">
            <v>3530.33</v>
          </cell>
          <cell r="O7789">
            <v>16.579999999999998</v>
          </cell>
          <cell r="P7789">
            <v>198.85</v>
          </cell>
          <cell r="Q7789">
            <v>397.7</v>
          </cell>
          <cell r="R7789">
            <v>3132.63</v>
          </cell>
          <cell r="S7789">
            <v>440.85</v>
          </cell>
          <cell r="T7789">
            <v>17</v>
          </cell>
          <cell r="U7789">
            <v>275</v>
          </cell>
          <cell r="V7789">
            <v>15</v>
          </cell>
          <cell r="W7789">
            <v>275</v>
          </cell>
          <cell r="X7789">
            <v>0</v>
          </cell>
        </row>
        <row r="7790">
          <cell r="A7790" t="str">
            <v>2024400</v>
          </cell>
          <cell r="B7790">
            <v>1</v>
          </cell>
          <cell r="C7790" t="str">
            <v>Handrails</v>
          </cell>
          <cell r="D7790" t="str">
            <v>34</v>
          </cell>
          <cell r="E7790" t="str">
            <v>BASSUN</v>
          </cell>
          <cell r="F7790" t="str">
            <v>BAS</v>
          </cell>
          <cell r="G7790">
            <v>39113</v>
          </cell>
          <cell r="H7790" t="str">
            <v>Active</v>
          </cell>
          <cell r="I7790">
            <v>24</v>
          </cell>
          <cell r="J7790">
            <v>39349</v>
          </cell>
          <cell r="K7790" t="str">
            <v>TIP/TD</v>
          </cell>
          <cell r="L7790" t="str">
            <v>TN</v>
          </cell>
          <cell r="M7790" t="str">
            <v>0173</v>
          </cell>
          <cell r="N7790">
            <v>4237.26</v>
          </cell>
          <cell r="O7790">
            <v>19.88</v>
          </cell>
          <cell r="P7790">
            <v>238.67</v>
          </cell>
          <cell r="Q7790">
            <v>477.34</v>
          </cell>
          <cell r="R7790">
            <v>3759.92</v>
          </cell>
          <cell r="S7790">
            <v>529.13</v>
          </cell>
          <cell r="T7790">
            <v>17</v>
          </cell>
          <cell r="U7790">
            <v>275</v>
          </cell>
          <cell r="V7790">
            <v>15</v>
          </cell>
          <cell r="W7790">
            <v>275</v>
          </cell>
          <cell r="X7790">
            <v>0</v>
          </cell>
        </row>
        <row r="7791">
          <cell r="A7791" t="str">
            <v>2024500</v>
          </cell>
          <cell r="B7791">
            <v>1</v>
          </cell>
          <cell r="C7791" t="str">
            <v>Internal Division Walling</v>
          </cell>
          <cell r="D7791" t="str">
            <v>34</v>
          </cell>
          <cell r="E7791" t="str">
            <v>BASPAR</v>
          </cell>
          <cell r="F7791" t="str">
            <v>BAS</v>
          </cell>
          <cell r="G7791">
            <v>39113</v>
          </cell>
          <cell r="H7791" t="str">
            <v>Active</v>
          </cell>
          <cell r="I7791">
            <v>43</v>
          </cell>
          <cell r="J7791">
            <v>39349</v>
          </cell>
          <cell r="K7791" t="str">
            <v>TIP/TD</v>
          </cell>
          <cell r="L7791" t="str">
            <v>TN</v>
          </cell>
          <cell r="M7791" t="str">
            <v>0173</v>
          </cell>
          <cell r="N7791">
            <v>177121.53</v>
          </cell>
          <cell r="O7791">
            <v>831.36</v>
          </cell>
          <cell r="P7791">
            <v>9976.76</v>
          </cell>
          <cell r="Q7791">
            <v>19953.52</v>
          </cell>
          <cell r="R7791">
            <v>157168.01</v>
          </cell>
          <cell r="S7791">
            <v>22118.16</v>
          </cell>
          <cell r="T7791">
            <v>17</v>
          </cell>
          <cell r="U7791">
            <v>275</v>
          </cell>
          <cell r="V7791">
            <v>15</v>
          </cell>
          <cell r="W7791">
            <v>275</v>
          </cell>
          <cell r="X7791">
            <v>0</v>
          </cell>
        </row>
        <row r="7792">
          <cell r="A7792" t="str">
            <v>2024600</v>
          </cell>
          <cell r="B7792">
            <v>1</v>
          </cell>
          <cell r="C7792" t="str">
            <v>Internal Partitioning</v>
          </cell>
          <cell r="D7792" t="str">
            <v>34</v>
          </cell>
          <cell r="E7792" t="str">
            <v>BASPAR</v>
          </cell>
          <cell r="F7792" t="str">
            <v>BAS</v>
          </cell>
          <cell r="G7792">
            <v>39113</v>
          </cell>
          <cell r="H7792" t="str">
            <v>Active</v>
          </cell>
          <cell r="I7792">
            <v>20</v>
          </cell>
          <cell r="J7792">
            <v>39349</v>
          </cell>
          <cell r="K7792" t="str">
            <v>TIP/TD</v>
          </cell>
          <cell r="L7792" t="str">
            <v>TN</v>
          </cell>
          <cell r="M7792" t="str">
            <v>0173</v>
          </cell>
          <cell r="N7792">
            <v>40014.06</v>
          </cell>
          <cell r="O7792">
            <v>187.86</v>
          </cell>
          <cell r="P7792">
            <v>2253.88</v>
          </cell>
          <cell r="Q7792">
            <v>4507.76</v>
          </cell>
          <cell r="R7792">
            <v>35506.300000000003</v>
          </cell>
          <cell r="S7792">
            <v>4996.78</v>
          </cell>
          <cell r="T7792">
            <v>17</v>
          </cell>
          <cell r="U7792">
            <v>275</v>
          </cell>
          <cell r="V7792">
            <v>15</v>
          </cell>
          <cell r="W7792">
            <v>275</v>
          </cell>
          <cell r="X7792">
            <v>0</v>
          </cell>
        </row>
        <row r="7793">
          <cell r="A7793" t="str">
            <v>2024700</v>
          </cell>
          <cell r="B7793">
            <v>1</v>
          </cell>
          <cell r="C7793" t="str">
            <v>Dimple Type Floor Covering</v>
          </cell>
          <cell r="D7793" t="str">
            <v>34</v>
          </cell>
          <cell r="E7793" t="str">
            <v>BASFLO</v>
          </cell>
          <cell r="F7793" t="str">
            <v>BAS</v>
          </cell>
          <cell r="G7793">
            <v>39113</v>
          </cell>
          <cell r="H7793" t="str">
            <v>Active</v>
          </cell>
          <cell r="I7793">
            <v>21</v>
          </cell>
          <cell r="J7793">
            <v>39349</v>
          </cell>
          <cell r="K7793" t="str">
            <v>TIP/TD</v>
          </cell>
          <cell r="L7793" t="str">
            <v>TN</v>
          </cell>
          <cell r="M7793" t="str">
            <v>0173</v>
          </cell>
          <cell r="N7793">
            <v>2297.5</v>
          </cell>
          <cell r="O7793">
            <v>69.59</v>
          </cell>
          <cell r="P7793">
            <v>834.42</v>
          </cell>
          <cell r="Q7793">
            <v>1668.84</v>
          </cell>
          <cell r="R7793">
            <v>628.66</v>
          </cell>
          <cell r="S7793">
            <v>286.89999999999998</v>
          </cell>
          <cell r="T7793">
            <v>2</v>
          </cell>
          <cell r="U7793">
            <v>275</v>
          </cell>
          <cell r="V7793">
            <v>0</v>
          </cell>
          <cell r="W7793">
            <v>275</v>
          </cell>
          <cell r="X7793">
            <v>0</v>
          </cell>
        </row>
        <row r="7794">
          <cell r="A7794" t="str">
            <v>2024800</v>
          </cell>
          <cell r="B7794">
            <v>1</v>
          </cell>
          <cell r="C7794" t="str">
            <v>Rubber Floor Covering</v>
          </cell>
          <cell r="D7794" t="str">
            <v>34</v>
          </cell>
          <cell r="E7794" t="str">
            <v>BASFLO</v>
          </cell>
          <cell r="F7794" t="str">
            <v>BAS</v>
          </cell>
          <cell r="G7794">
            <v>39113</v>
          </cell>
          <cell r="H7794" t="str">
            <v>Active</v>
          </cell>
          <cell r="I7794">
            <v>17</v>
          </cell>
          <cell r="J7794">
            <v>39349</v>
          </cell>
          <cell r="K7794" t="str">
            <v>TIP/TD</v>
          </cell>
          <cell r="L7794" t="str">
            <v>TN</v>
          </cell>
          <cell r="M7794" t="str">
            <v>0173</v>
          </cell>
          <cell r="N7794">
            <v>2479.89</v>
          </cell>
          <cell r="O7794">
            <v>75.11</v>
          </cell>
          <cell r="P7794">
            <v>900.66</v>
          </cell>
          <cell r="Q7794">
            <v>1801.32</v>
          </cell>
          <cell r="R7794">
            <v>678.57</v>
          </cell>
          <cell r="S7794">
            <v>309.68</v>
          </cell>
          <cell r="T7794">
            <v>2</v>
          </cell>
          <cell r="U7794">
            <v>275</v>
          </cell>
          <cell r="V7794">
            <v>0</v>
          </cell>
          <cell r="W7794">
            <v>275</v>
          </cell>
          <cell r="X7794">
            <v>0</v>
          </cell>
        </row>
        <row r="7795">
          <cell r="A7795" t="str">
            <v>2024900</v>
          </cell>
          <cell r="B7795">
            <v>1</v>
          </cell>
          <cell r="C7795" t="str">
            <v>Mechanical Services (set)</v>
          </cell>
          <cell r="D7795" t="str">
            <v>34</v>
          </cell>
          <cell r="E7795" t="str">
            <v>BASSUN</v>
          </cell>
          <cell r="F7795" t="str">
            <v>BAS</v>
          </cell>
          <cell r="G7795">
            <v>39113</v>
          </cell>
          <cell r="H7795" t="str">
            <v>Active</v>
          </cell>
          <cell r="I7795">
            <v>1</v>
          </cell>
          <cell r="J7795">
            <v>39349</v>
          </cell>
          <cell r="K7795" t="str">
            <v>TIP</v>
          </cell>
          <cell r="L7795" t="str">
            <v>TM</v>
          </cell>
          <cell r="M7795" t="str">
            <v>0029</v>
          </cell>
          <cell r="N7795">
            <v>44642.37</v>
          </cell>
          <cell r="O7795">
            <v>209.53</v>
          </cell>
          <cell r="P7795">
            <v>2514.58</v>
          </cell>
          <cell r="Q7795">
            <v>5029.16</v>
          </cell>
          <cell r="R7795">
            <v>39613.21</v>
          </cell>
          <cell r="S7795">
            <v>3993.5</v>
          </cell>
          <cell r="T7795">
            <v>17</v>
          </cell>
          <cell r="U7795">
            <v>275</v>
          </cell>
          <cell r="V7795">
            <v>15</v>
          </cell>
          <cell r="W7795">
            <v>275</v>
          </cell>
          <cell r="X7795">
            <v>0</v>
          </cell>
        </row>
        <row r="7796">
          <cell r="A7796" t="str">
            <v>2025000</v>
          </cell>
          <cell r="B7796">
            <v>1</v>
          </cell>
          <cell r="C7796" t="str">
            <v>Mechanical Services (set)</v>
          </cell>
          <cell r="D7796" t="str">
            <v>34</v>
          </cell>
          <cell r="E7796" t="str">
            <v>BASSUN</v>
          </cell>
          <cell r="F7796" t="str">
            <v>BAS</v>
          </cell>
          <cell r="G7796">
            <v>39113</v>
          </cell>
          <cell r="H7796" t="str">
            <v>Active</v>
          </cell>
          <cell r="I7796">
            <v>1</v>
          </cell>
          <cell r="J7796">
            <v>39349</v>
          </cell>
          <cell r="K7796" t="str">
            <v>TIP</v>
          </cell>
          <cell r="L7796" t="str">
            <v>TM</v>
          </cell>
          <cell r="M7796" t="str">
            <v>0015</v>
          </cell>
          <cell r="N7796">
            <v>5765.8</v>
          </cell>
          <cell r="O7796">
            <v>27.11</v>
          </cell>
          <cell r="P7796">
            <v>324.77</v>
          </cell>
          <cell r="Q7796">
            <v>649.54</v>
          </cell>
          <cell r="R7796">
            <v>5116.26</v>
          </cell>
          <cell r="S7796">
            <v>515.78</v>
          </cell>
          <cell r="T7796">
            <v>17</v>
          </cell>
          <cell r="U7796">
            <v>275</v>
          </cell>
          <cell r="V7796">
            <v>15</v>
          </cell>
          <cell r="W7796">
            <v>275</v>
          </cell>
          <cell r="X7796">
            <v>0</v>
          </cell>
        </row>
        <row r="7797">
          <cell r="A7797" t="str">
            <v>2025100</v>
          </cell>
          <cell r="B7797">
            <v>1</v>
          </cell>
          <cell r="C7797" t="str">
            <v>Mechanical Services (set)</v>
          </cell>
          <cell r="D7797" t="str">
            <v>34</v>
          </cell>
          <cell r="E7797" t="str">
            <v>BASSUN</v>
          </cell>
          <cell r="F7797" t="str">
            <v>BAS</v>
          </cell>
          <cell r="G7797">
            <v>39113</v>
          </cell>
          <cell r="H7797" t="str">
            <v>Active</v>
          </cell>
          <cell r="I7797">
            <v>1</v>
          </cell>
          <cell r="J7797">
            <v>39349</v>
          </cell>
          <cell r="K7797" t="str">
            <v>TIP</v>
          </cell>
          <cell r="L7797" t="str">
            <v>TM</v>
          </cell>
          <cell r="M7797" t="str">
            <v>0015</v>
          </cell>
          <cell r="N7797">
            <v>20844.810000000001</v>
          </cell>
          <cell r="O7797">
            <v>97.89</v>
          </cell>
          <cell r="P7797">
            <v>1174.1300000000001</v>
          </cell>
          <cell r="Q7797">
            <v>2348.2600000000002</v>
          </cell>
          <cell r="R7797">
            <v>18496.55</v>
          </cell>
          <cell r="S7797">
            <v>1864.68</v>
          </cell>
          <cell r="T7797">
            <v>17</v>
          </cell>
          <cell r="U7797">
            <v>275</v>
          </cell>
          <cell r="V7797">
            <v>15</v>
          </cell>
          <cell r="W7797">
            <v>275</v>
          </cell>
          <cell r="X7797">
            <v>0</v>
          </cell>
        </row>
        <row r="7798">
          <cell r="A7798" t="str">
            <v>2025200</v>
          </cell>
          <cell r="B7798">
            <v>1</v>
          </cell>
          <cell r="C7798" t="str">
            <v>Mechanical Services (set)</v>
          </cell>
          <cell r="D7798" t="str">
            <v>34</v>
          </cell>
          <cell r="E7798" t="str">
            <v>BASSUN</v>
          </cell>
          <cell r="F7798" t="str">
            <v>BAS</v>
          </cell>
          <cell r="G7798">
            <v>39113</v>
          </cell>
          <cell r="H7798" t="str">
            <v>Active</v>
          </cell>
          <cell r="I7798">
            <v>1</v>
          </cell>
          <cell r="J7798">
            <v>39349</v>
          </cell>
          <cell r="K7798" t="str">
            <v>TIP</v>
          </cell>
          <cell r="L7798" t="str">
            <v>TM</v>
          </cell>
          <cell r="M7798" t="str">
            <v>0016</v>
          </cell>
          <cell r="N7798">
            <v>303.58999999999997</v>
          </cell>
          <cell r="O7798">
            <v>1.37</v>
          </cell>
          <cell r="P7798">
            <v>17.100000000000001</v>
          </cell>
          <cell r="Q7798">
            <v>34.200000000000003</v>
          </cell>
          <cell r="R7798">
            <v>269.39</v>
          </cell>
          <cell r="S7798">
            <v>27.16</v>
          </cell>
          <cell r="T7798">
            <v>17</v>
          </cell>
          <cell r="U7798">
            <v>275</v>
          </cell>
          <cell r="V7798">
            <v>15</v>
          </cell>
          <cell r="W7798">
            <v>275</v>
          </cell>
          <cell r="X7798">
            <v>0</v>
          </cell>
        </row>
        <row r="7799">
          <cell r="A7799" t="str">
            <v>2025300</v>
          </cell>
          <cell r="B7799">
            <v>1</v>
          </cell>
          <cell r="C7799" t="str">
            <v>Mechanical Services (set)</v>
          </cell>
          <cell r="D7799" t="str">
            <v>34</v>
          </cell>
          <cell r="E7799" t="str">
            <v>BASSUN</v>
          </cell>
          <cell r="F7799" t="str">
            <v>BAS</v>
          </cell>
          <cell r="G7799">
            <v>39113</v>
          </cell>
          <cell r="H7799" t="str">
            <v>Active</v>
          </cell>
          <cell r="I7799">
            <v>280</v>
          </cell>
          <cell r="J7799">
            <v>39349</v>
          </cell>
          <cell r="K7799" t="str">
            <v>R</v>
          </cell>
          <cell r="L7799" t="str">
            <v>TN</v>
          </cell>
          <cell r="M7799" t="str">
            <v>0009</v>
          </cell>
          <cell r="N7799">
            <v>18300.61</v>
          </cell>
          <cell r="O7799">
            <v>85.92</v>
          </cell>
          <cell r="P7799">
            <v>1030.82</v>
          </cell>
          <cell r="Q7799">
            <v>2061.64</v>
          </cell>
          <cell r="R7799">
            <v>16238.97</v>
          </cell>
          <cell r="S7799">
            <v>2285.3000000000002</v>
          </cell>
          <cell r="T7799">
            <v>17</v>
          </cell>
          <cell r="U7799">
            <v>275</v>
          </cell>
          <cell r="V7799">
            <v>15</v>
          </cell>
          <cell r="W7799">
            <v>275</v>
          </cell>
          <cell r="X7799">
            <v>0</v>
          </cell>
        </row>
        <row r="7800">
          <cell r="A7800" t="str">
            <v>2025400</v>
          </cell>
          <cell r="B7800">
            <v>1</v>
          </cell>
          <cell r="C7800" t="str">
            <v>Mechanical Services (set)</v>
          </cell>
          <cell r="D7800" t="str">
            <v>34</v>
          </cell>
          <cell r="E7800" t="str">
            <v>BASSUN</v>
          </cell>
          <cell r="F7800" t="str">
            <v>BAS</v>
          </cell>
          <cell r="G7800">
            <v>39113</v>
          </cell>
          <cell r="H7800" t="str">
            <v>Active</v>
          </cell>
          <cell r="I7800">
            <v>1</v>
          </cell>
          <cell r="J7800">
            <v>39349</v>
          </cell>
          <cell r="K7800" t="str">
            <v>TIP</v>
          </cell>
          <cell r="L7800" t="str">
            <v>TN</v>
          </cell>
          <cell r="M7800" t="str">
            <v>0014</v>
          </cell>
          <cell r="N7800">
            <v>319.3</v>
          </cell>
          <cell r="O7800">
            <v>1.49</v>
          </cell>
          <cell r="P7800">
            <v>17.989999999999998</v>
          </cell>
          <cell r="Q7800">
            <v>35.979999999999997</v>
          </cell>
          <cell r="R7800">
            <v>283.32</v>
          </cell>
          <cell r="S7800">
            <v>39.869999999999997</v>
          </cell>
          <cell r="T7800">
            <v>17</v>
          </cell>
          <cell r="U7800">
            <v>275</v>
          </cell>
          <cell r="V7800">
            <v>15</v>
          </cell>
          <cell r="W7800">
            <v>275</v>
          </cell>
          <cell r="X7800">
            <v>0</v>
          </cell>
        </row>
        <row r="7801">
          <cell r="A7801" t="str">
            <v>2025500</v>
          </cell>
          <cell r="B7801">
            <v>1</v>
          </cell>
          <cell r="C7801" t="str">
            <v>Mechanical Services (set)</v>
          </cell>
          <cell r="D7801" t="str">
            <v>34</v>
          </cell>
          <cell r="E7801" t="str">
            <v>BASSUN</v>
          </cell>
          <cell r="F7801" t="str">
            <v>BAS</v>
          </cell>
          <cell r="G7801">
            <v>39113</v>
          </cell>
          <cell r="H7801" t="str">
            <v>Active</v>
          </cell>
          <cell r="I7801">
            <v>1</v>
          </cell>
          <cell r="J7801">
            <v>39349</v>
          </cell>
          <cell r="K7801" t="str">
            <v>TL</v>
          </cell>
          <cell r="L7801" t="str">
            <v>TN</v>
          </cell>
          <cell r="M7801" t="str">
            <v>0010</v>
          </cell>
          <cell r="N7801">
            <v>10451.469999999999</v>
          </cell>
          <cell r="O7801">
            <v>49.04</v>
          </cell>
          <cell r="P7801">
            <v>588.70000000000005</v>
          </cell>
          <cell r="Q7801">
            <v>1177.4000000000001</v>
          </cell>
          <cell r="R7801">
            <v>9274.07</v>
          </cell>
          <cell r="S7801">
            <v>1305.1300000000001</v>
          </cell>
          <cell r="T7801">
            <v>17</v>
          </cell>
          <cell r="U7801">
            <v>275</v>
          </cell>
          <cell r="V7801">
            <v>15</v>
          </cell>
          <cell r="W7801">
            <v>275</v>
          </cell>
          <cell r="X7801">
            <v>0</v>
          </cell>
        </row>
        <row r="7802">
          <cell r="A7802" t="str">
            <v>2025500</v>
          </cell>
          <cell r="B7802">
            <v>2</v>
          </cell>
          <cell r="C7802" t="str">
            <v>Mechanical Services (set)</v>
          </cell>
          <cell r="D7802" t="str">
            <v>34</v>
          </cell>
          <cell r="E7802" t="str">
            <v>BASSUN</v>
          </cell>
          <cell r="F7802" t="str">
            <v>BAS</v>
          </cell>
          <cell r="G7802">
            <v>39113</v>
          </cell>
          <cell r="H7802" t="str">
            <v>Active</v>
          </cell>
          <cell r="I7802">
            <v>1</v>
          </cell>
          <cell r="J7802">
            <v>39349</v>
          </cell>
          <cell r="K7802" t="str">
            <v>R</v>
          </cell>
          <cell r="L7802" t="str">
            <v>TN</v>
          </cell>
          <cell r="M7802" t="str">
            <v>0013</v>
          </cell>
          <cell r="N7802">
            <v>5443.47</v>
          </cell>
          <cell r="O7802">
            <v>25.57</v>
          </cell>
          <cell r="P7802">
            <v>306.62</v>
          </cell>
          <cell r="Q7802">
            <v>613.24</v>
          </cell>
          <cell r="R7802">
            <v>4830.2299999999996</v>
          </cell>
          <cell r="S7802">
            <v>679.76</v>
          </cell>
          <cell r="T7802">
            <v>17</v>
          </cell>
          <cell r="U7802">
            <v>275</v>
          </cell>
          <cell r="V7802">
            <v>15</v>
          </cell>
          <cell r="W7802">
            <v>275</v>
          </cell>
          <cell r="X7802">
            <v>0</v>
          </cell>
        </row>
        <row r="7803">
          <cell r="A7803" t="str">
            <v>2025600</v>
          </cell>
          <cell r="B7803">
            <v>1</v>
          </cell>
          <cell r="C7803" t="str">
            <v>Mechanical Services (set)</v>
          </cell>
          <cell r="D7803" t="str">
            <v>34</v>
          </cell>
          <cell r="E7803" t="str">
            <v>BASSUN</v>
          </cell>
          <cell r="F7803" t="str">
            <v>BAS</v>
          </cell>
          <cell r="G7803">
            <v>39113</v>
          </cell>
          <cell r="H7803" t="str">
            <v>Active</v>
          </cell>
          <cell r="I7803">
            <v>105</v>
          </cell>
          <cell r="J7803">
            <v>39349</v>
          </cell>
          <cell r="K7803" t="str">
            <v>TIP</v>
          </cell>
          <cell r="L7803" t="str">
            <v>TN</v>
          </cell>
          <cell r="M7803" t="str">
            <v>0011</v>
          </cell>
          <cell r="N7803">
            <v>22602.71</v>
          </cell>
          <cell r="O7803">
            <v>106.05</v>
          </cell>
          <cell r="P7803">
            <v>1273.1500000000001</v>
          </cell>
          <cell r="Q7803">
            <v>2546.3000000000002</v>
          </cell>
          <cell r="R7803">
            <v>20056.41</v>
          </cell>
          <cell r="S7803">
            <v>2822.53</v>
          </cell>
          <cell r="T7803">
            <v>17</v>
          </cell>
          <cell r="U7803">
            <v>275</v>
          </cell>
          <cell r="V7803">
            <v>15</v>
          </cell>
          <cell r="W7803">
            <v>275</v>
          </cell>
          <cell r="X7803">
            <v>0</v>
          </cell>
        </row>
        <row r="7804">
          <cell r="A7804" t="str">
            <v>2025700</v>
          </cell>
          <cell r="B7804">
            <v>1</v>
          </cell>
          <cell r="C7804" t="str">
            <v>Mechanical Services (set)</v>
          </cell>
          <cell r="D7804" t="str">
            <v>34</v>
          </cell>
          <cell r="E7804" t="str">
            <v>BASSUN</v>
          </cell>
          <cell r="F7804" t="str">
            <v>BAS</v>
          </cell>
          <cell r="G7804">
            <v>39113</v>
          </cell>
          <cell r="H7804" t="str">
            <v>Active</v>
          </cell>
          <cell r="I7804">
            <v>1</v>
          </cell>
          <cell r="J7804">
            <v>39349</v>
          </cell>
          <cell r="K7804" t="str">
            <v>TIP</v>
          </cell>
          <cell r="L7804" t="str">
            <v>TM</v>
          </cell>
          <cell r="M7804" t="str">
            <v>0016</v>
          </cell>
          <cell r="N7804">
            <v>9135.17</v>
          </cell>
          <cell r="O7804">
            <v>42.88</v>
          </cell>
          <cell r="P7804">
            <v>514.55999999999995</v>
          </cell>
          <cell r="Q7804">
            <v>1029.1199999999999</v>
          </cell>
          <cell r="R7804">
            <v>8106.05</v>
          </cell>
          <cell r="S7804">
            <v>817.19</v>
          </cell>
          <cell r="T7804">
            <v>17</v>
          </cell>
          <cell r="U7804">
            <v>275</v>
          </cell>
          <cell r="V7804">
            <v>15</v>
          </cell>
          <cell r="W7804">
            <v>275</v>
          </cell>
          <cell r="X7804">
            <v>0</v>
          </cell>
        </row>
        <row r="7805">
          <cell r="A7805" t="str">
            <v>2025800</v>
          </cell>
          <cell r="B7805">
            <v>1</v>
          </cell>
          <cell r="C7805" t="str">
            <v>Mechanical Services (set)</v>
          </cell>
          <cell r="D7805" t="str">
            <v>34</v>
          </cell>
          <cell r="E7805" t="str">
            <v>BASSUN</v>
          </cell>
          <cell r="F7805" t="str">
            <v>BAS</v>
          </cell>
          <cell r="G7805">
            <v>39113</v>
          </cell>
          <cell r="H7805" t="str">
            <v>Active</v>
          </cell>
          <cell r="I7805">
            <v>1</v>
          </cell>
          <cell r="J7805">
            <v>39349</v>
          </cell>
          <cell r="K7805" t="str">
            <v>TLI</v>
          </cell>
          <cell r="L7805" t="str">
            <v>TN</v>
          </cell>
          <cell r="M7805" t="str">
            <v>0052</v>
          </cell>
          <cell r="N7805">
            <v>2779.34</v>
          </cell>
          <cell r="O7805">
            <v>13</v>
          </cell>
          <cell r="P7805">
            <v>156.55000000000001</v>
          </cell>
          <cell r="Q7805">
            <v>313.10000000000002</v>
          </cell>
          <cell r="R7805">
            <v>2466.2399999999998</v>
          </cell>
          <cell r="S7805">
            <v>347.07</v>
          </cell>
          <cell r="T7805">
            <v>17</v>
          </cell>
          <cell r="U7805">
            <v>275</v>
          </cell>
          <cell r="V7805">
            <v>15</v>
          </cell>
          <cell r="W7805">
            <v>275</v>
          </cell>
          <cell r="X7805">
            <v>0</v>
          </cell>
        </row>
        <row r="7806">
          <cell r="A7806" t="str">
            <v>2025900</v>
          </cell>
          <cell r="B7806">
            <v>1</v>
          </cell>
          <cell r="C7806" t="str">
            <v>Mechanical Services (set)</v>
          </cell>
          <cell r="D7806" t="str">
            <v>34</v>
          </cell>
          <cell r="E7806" t="str">
            <v>BASSUN</v>
          </cell>
          <cell r="F7806" t="str">
            <v>BAS</v>
          </cell>
          <cell r="G7806">
            <v>39113</v>
          </cell>
          <cell r="H7806" t="str">
            <v>Active</v>
          </cell>
          <cell r="I7806">
            <v>1</v>
          </cell>
          <cell r="J7806">
            <v>39349</v>
          </cell>
          <cell r="K7806" t="str">
            <v>TIP/TD</v>
          </cell>
          <cell r="L7806" t="str">
            <v>TN</v>
          </cell>
          <cell r="M7806" t="str">
            <v>0171</v>
          </cell>
          <cell r="N7806">
            <v>10238.41</v>
          </cell>
          <cell r="O7806">
            <v>48.04</v>
          </cell>
          <cell r="P7806">
            <v>576.70000000000005</v>
          </cell>
          <cell r="Q7806">
            <v>1153.4000000000001</v>
          </cell>
          <cell r="R7806">
            <v>9085.01</v>
          </cell>
          <cell r="S7806">
            <v>1278.53</v>
          </cell>
          <cell r="T7806">
            <v>17</v>
          </cell>
          <cell r="U7806">
            <v>275</v>
          </cell>
          <cell r="V7806">
            <v>15</v>
          </cell>
          <cell r="W7806">
            <v>275</v>
          </cell>
          <cell r="X7806">
            <v>0</v>
          </cell>
        </row>
        <row r="7807">
          <cell r="A7807" t="str">
            <v>2026000</v>
          </cell>
          <cell r="B7807">
            <v>1</v>
          </cell>
          <cell r="C7807" t="str">
            <v>Mechanical Services (set)</v>
          </cell>
          <cell r="D7807" t="str">
            <v>34</v>
          </cell>
          <cell r="E7807" t="str">
            <v>BASSUN</v>
          </cell>
          <cell r="F7807" t="str">
            <v>BAS</v>
          </cell>
          <cell r="G7807">
            <v>39113</v>
          </cell>
          <cell r="H7807" t="str">
            <v>Active</v>
          </cell>
          <cell r="I7807">
            <v>1</v>
          </cell>
          <cell r="J7807">
            <v>39349</v>
          </cell>
          <cell r="K7807" t="str">
            <v>TIP</v>
          </cell>
          <cell r="L7807" t="str">
            <v>TN</v>
          </cell>
          <cell r="M7807" t="str">
            <v>0108</v>
          </cell>
          <cell r="N7807">
            <v>6569.76</v>
          </cell>
          <cell r="O7807">
            <v>30.82</v>
          </cell>
          <cell r="P7807">
            <v>370.06</v>
          </cell>
          <cell r="Q7807">
            <v>740.12</v>
          </cell>
          <cell r="R7807">
            <v>5829.64</v>
          </cell>
          <cell r="S7807">
            <v>820.4</v>
          </cell>
          <cell r="T7807">
            <v>17</v>
          </cell>
          <cell r="U7807">
            <v>275</v>
          </cell>
          <cell r="V7807">
            <v>15</v>
          </cell>
          <cell r="W7807">
            <v>275</v>
          </cell>
          <cell r="X7807">
            <v>0</v>
          </cell>
        </row>
        <row r="7808">
          <cell r="A7808" t="str">
            <v>2026100</v>
          </cell>
          <cell r="B7808">
            <v>1</v>
          </cell>
          <cell r="C7808" t="str">
            <v>Mechanical Services (set)</v>
          </cell>
          <cell r="D7808" t="str">
            <v>34</v>
          </cell>
          <cell r="E7808" t="str">
            <v>BASSUN</v>
          </cell>
          <cell r="F7808" t="str">
            <v>BAS</v>
          </cell>
          <cell r="G7808">
            <v>39113</v>
          </cell>
          <cell r="H7808" t="str">
            <v>Active</v>
          </cell>
          <cell r="I7808">
            <v>1</v>
          </cell>
          <cell r="J7808">
            <v>39349</v>
          </cell>
          <cell r="K7808" t="str">
            <v>R</v>
          </cell>
          <cell r="L7808" t="str">
            <v>TN</v>
          </cell>
          <cell r="M7808" t="str">
            <v>0119</v>
          </cell>
          <cell r="N7808">
            <v>14515.34</v>
          </cell>
          <cell r="O7808">
            <v>68.180000000000007</v>
          </cell>
          <cell r="P7808">
            <v>817.61</v>
          </cell>
          <cell r="Q7808">
            <v>1635.22</v>
          </cell>
          <cell r="R7808">
            <v>12880.12</v>
          </cell>
          <cell r="S7808">
            <v>1812.61</v>
          </cell>
          <cell r="T7808">
            <v>17</v>
          </cell>
          <cell r="U7808">
            <v>275</v>
          </cell>
          <cell r="V7808">
            <v>15</v>
          </cell>
          <cell r="W7808">
            <v>275</v>
          </cell>
          <cell r="X7808">
            <v>0</v>
          </cell>
        </row>
        <row r="7809">
          <cell r="A7809" t="str">
            <v>2026200</v>
          </cell>
          <cell r="B7809">
            <v>1</v>
          </cell>
          <cell r="C7809" t="str">
            <v>Mechanical Services (set)</v>
          </cell>
          <cell r="D7809" t="str">
            <v>34</v>
          </cell>
          <cell r="E7809" t="str">
            <v>BASSUN</v>
          </cell>
          <cell r="F7809" t="str">
            <v>BAS</v>
          </cell>
          <cell r="G7809">
            <v>39113</v>
          </cell>
          <cell r="H7809" t="str">
            <v>Active</v>
          </cell>
          <cell r="I7809">
            <v>138</v>
          </cell>
          <cell r="J7809">
            <v>39349</v>
          </cell>
          <cell r="K7809" t="str">
            <v>TIP</v>
          </cell>
          <cell r="L7809" t="str">
            <v>TM</v>
          </cell>
          <cell r="M7809" t="str">
            <v>0178</v>
          </cell>
          <cell r="N7809">
            <v>112804.71</v>
          </cell>
          <cell r="O7809">
            <v>529.47</v>
          </cell>
          <cell r="P7809">
            <v>6353.97</v>
          </cell>
          <cell r="Q7809">
            <v>12707.94</v>
          </cell>
          <cell r="R7809">
            <v>100096.77</v>
          </cell>
          <cell r="S7809">
            <v>10090.98</v>
          </cell>
          <cell r="T7809">
            <v>17</v>
          </cell>
          <cell r="U7809">
            <v>275</v>
          </cell>
          <cell r="V7809">
            <v>15</v>
          </cell>
          <cell r="W7809">
            <v>275</v>
          </cell>
          <cell r="X7809">
            <v>0</v>
          </cell>
        </row>
        <row r="7810">
          <cell r="A7810" t="str">
            <v>2026300</v>
          </cell>
          <cell r="B7810">
            <v>1</v>
          </cell>
          <cell r="C7810" t="str">
            <v>Mechanical Services (set)</v>
          </cell>
          <cell r="D7810" t="str">
            <v>34</v>
          </cell>
          <cell r="E7810" t="str">
            <v>BASSUN</v>
          </cell>
          <cell r="F7810" t="str">
            <v>BAS</v>
          </cell>
          <cell r="G7810">
            <v>39113</v>
          </cell>
          <cell r="H7810" t="str">
            <v>Active</v>
          </cell>
          <cell r="I7810">
            <v>1</v>
          </cell>
          <cell r="J7810">
            <v>39349</v>
          </cell>
          <cell r="K7810" t="str">
            <v>TIP</v>
          </cell>
          <cell r="L7810" t="str">
            <v>TM</v>
          </cell>
          <cell r="M7810" t="str">
            <v>0156</v>
          </cell>
          <cell r="N7810">
            <v>6869.11</v>
          </cell>
          <cell r="O7810">
            <v>32.28</v>
          </cell>
          <cell r="P7810">
            <v>386.92</v>
          </cell>
          <cell r="Q7810">
            <v>773.84</v>
          </cell>
          <cell r="R7810">
            <v>6095.27</v>
          </cell>
          <cell r="S7810">
            <v>614.48</v>
          </cell>
          <cell r="T7810">
            <v>17</v>
          </cell>
          <cell r="U7810">
            <v>275</v>
          </cell>
          <cell r="V7810">
            <v>15</v>
          </cell>
          <cell r="W7810">
            <v>275</v>
          </cell>
          <cell r="X7810">
            <v>0</v>
          </cell>
        </row>
        <row r="7811">
          <cell r="A7811" t="str">
            <v>2026400</v>
          </cell>
          <cell r="B7811">
            <v>1</v>
          </cell>
          <cell r="C7811" t="str">
            <v>Mechanical Services (set)</v>
          </cell>
          <cell r="D7811" t="str">
            <v>34</v>
          </cell>
          <cell r="E7811" t="str">
            <v>BASSUN</v>
          </cell>
          <cell r="F7811" t="str">
            <v>BAS</v>
          </cell>
          <cell r="G7811">
            <v>39113</v>
          </cell>
          <cell r="H7811" t="str">
            <v>Active</v>
          </cell>
          <cell r="I7811">
            <v>144</v>
          </cell>
          <cell r="J7811">
            <v>39349</v>
          </cell>
          <cell r="K7811" t="str">
            <v>TDP</v>
          </cell>
          <cell r="L7811" t="str">
            <v>TM</v>
          </cell>
          <cell r="M7811" t="str">
            <v>0173</v>
          </cell>
          <cell r="N7811">
            <v>38946.050000000003</v>
          </cell>
          <cell r="O7811">
            <v>182.81</v>
          </cell>
          <cell r="P7811">
            <v>2193.7199999999998</v>
          </cell>
          <cell r="Q7811">
            <v>4387.4399999999996</v>
          </cell>
          <cell r="R7811">
            <v>34558.61</v>
          </cell>
          <cell r="S7811">
            <v>3483.93</v>
          </cell>
          <cell r="T7811">
            <v>17</v>
          </cell>
          <cell r="U7811">
            <v>275</v>
          </cell>
          <cell r="V7811">
            <v>15</v>
          </cell>
          <cell r="W7811">
            <v>275</v>
          </cell>
          <cell r="X7811">
            <v>0</v>
          </cell>
        </row>
        <row r="7812">
          <cell r="A7812" t="str">
            <v>2026500</v>
          </cell>
          <cell r="B7812">
            <v>1</v>
          </cell>
          <cell r="C7812" t="str">
            <v>Mechancial Services (set)</v>
          </cell>
          <cell r="D7812" t="str">
            <v>34</v>
          </cell>
          <cell r="E7812" t="str">
            <v>BASSUN</v>
          </cell>
          <cell r="F7812" t="str">
            <v>BAS</v>
          </cell>
          <cell r="G7812">
            <v>39113</v>
          </cell>
          <cell r="H7812" t="str">
            <v>Active</v>
          </cell>
          <cell r="I7812">
            <v>1</v>
          </cell>
          <cell r="J7812">
            <v>39349</v>
          </cell>
          <cell r="K7812" t="str">
            <v>TIP/TD</v>
          </cell>
          <cell r="L7812" t="str">
            <v>TN</v>
          </cell>
          <cell r="M7812" t="str">
            <v>0173</v>
          </cell>
          <cell r="N7812">
            <v>29323.48</v>
          </cell>
          <cell r="O7812">
            <v>137.66999999999999</v>
          </cell>
          <cell r="P7812">
            <v>1651.71</v>
          </cell>
          <cell r="Q7812">
            <v>3303.42</v>
          </cell>
          <cell r="R7812">
            <v>26020.06</v>
          </cell>
          <cell r="S7812">
            <v>3661.79</v>
          </cell>
          <cell r="T7812">
            <v>17</v>
          </cell>
          <cell r="U7812">
            <v>275</v>
          </cell>
          <cell r="V7812">
            <v>15</v>
          </cell>
          <cell r="W7812">
            <v>275</v>
          </cell>
          <cell r="X7812">
            <v>0</v>
          </cell>
        </row>
        <row r="7813">
          <cell r="A7813" t="str">
            <v>2026600</v>
          </cell>
          <cell r="B7813">
            <v>1</v>
          </cell>
          <cell r="C7813" t="str">
            <v>Plumbing Reticulation (set)</v>
          </cell>
          <cell r="D7813" t="str">
            <v>34</v>
          </cell>
          <cell r="E7813" t="str">
            <v>BASPLM</v>
          </cell>
          <cell r="F7813" t="str">
            <v>BAS</v>
          </cell>
          <cell r="G7813">
            <v>39113</v>
          </cell>
          <cell r="H7813" t="str">
            <v>Active</v>
          </cell>
          <cell r="I7813">
            <v>1</v>
          </cell>
          <cell r="J7813">
            <v>39349</v>
          </cell>
          <cell r="K7813" t="str">
            <v>TIP</v>
          </cell>
          <cell r="L7813" t="str">
            <v>TM</v>
          </cell>
          <cell r="M7813" t="str">
            <v>0029</v>
          </cell>
          <cell r="N7813">
            <v>9154.89</v>
          </cell>
          <cell r="O7813">
            <v>33.520000000000003</v>
          </cell>
          <cell r="P7813">
            <v>402.35</v>
          </cell>
          <cell r="Q7813">
            <v>804.7</v>
          </cell>
          <cell r="R7813">
            <v>8350.19</v>
          </cell>
          <cell r="S7813">
            <v>818.95</v>
          </cell>
          <cell r="T7813">
            <v>22</v>
          </cell>
          <cell r="U7813">
            <v>275</v>
          </cell>
          <cell r="V7813">
            <v>20</v>
          </cell>
          <cell r="W7813">
            <v>275</v>
          </cell>
          <cell r="X7813">
            <v>0</v>
          </cell>
        </row>
        <row r="7814">
          <cell r="A7814" t="str">
            <v>2026700</v>
          </cell>
          <cell r="B7814">
            <v>1</v>
          </cell>
          <cell r="C7814" t="str">
            <v>Plumbing Reticulation (set)</v>
          </cell>
          <cell r="D7814" t="str">
            <v>34</v>
          </cell>
          <cell r="E7814" t="str">
            <v>BASPLM</v>
          </cell>
          <cell r="F7814" t="str">
            <v>BAS</v>
          </cell>
          <cell r="G7814">
            <v>39113</v>
          </cell>
          <cell r="H7814" t="str">
            <v>Active</v>
          </cell>
          <cell r="I7814">
            <v>1</v>
          </cell>
          <cell r="J7814">
            <v>39349</v>
          </cell>
          <cell r="K7814" t="str">
            <v>TIP</v>
          </cell>
          <cell r="L7814" t="str">
            <v>TM</v>
          </cell>
          <cell r="M7814" t="str">
            <v>0015</v>
          </cell>
          <cell r="N7814">
            <v>1182.4100000000001</v>
          </cell>
          <cell r="O7814">
            <v>4.34</v>
          </cell>
          <cell r="P7814">
            <v>51.97</v>
          </cell>
          <cell r="Q7814">
            <v>103.94</v>
          </cell>
          <cell r="R7814">
            <v>1078.47</v>
          </cell>
          <cell r="S7814">
            <v>105.77</v>
          </cell>
          <cell r="T7814">
            <v>22</v>
          </cell>
          <cell r="U7814">
            <v>275</v>
          </cell>
          <cell r="V7814">
            <v>20</v>
          </cell>
          <cell r="W7814">
            <v>275</v>
          </cell>
          <cell r="X7814">
            <v>0</v>
          </cell>
        </row>
        <row r="7815">
          <cell r="A7815" t="str">
            <v>2026800</v>
          </cell>
          <cell r="B7815">
            <v>1</v>
          </cell>
          <cell r="C7815" t="str">
            <v>Plumbing Reticulation (set)</v>
          </cell>
          <cell r="D7815" t="str">
            <v>34</v>
          </cell>
          <cell r="E7815" t="str">
            <v>BASPLM</v>
          </cell>
          <cell r="F7815" t="str">
            <v>BAS</v>
          </cell>
          <cell r="G7815">
            <v>39113</v>
          </cell>
          <cell r="H7815" t="str">
            <v>Active</v>
          </cell>
          <cell r="I7815">
            <v>1</v>
          </cell>
          <cell r="J7815">
            <v>39351</v>
          </cell>
          <cell r="K7815" t="str">
            <v>TIP</v>
          </cell>
          <cell r="L7815" t="str">
            <v>TN</v>
          </cell>
          <cell r="M7815" t="str">
            <v>0015</v>
          </cell>
          <cell r="N7815">
            <v>4447.7</v>
          </cell>
          <cell r="O7815">
            <v>16.28</v>
          </cell>
          <cell r="P7815">
            <v>195.47</v>
          </cell>
          <cell r="Q7815">
            <v>390.94</v>
          </cell>
          <cell r="R7815">
            <v>4056.76</v>
          </cell>
          <cell r="S7815">
            <v>555.41</v>
          </cell>
          <cell r="T7815">
            <v>22</v>
          </cell>
          <cell r="U7815">
            <v>275</v>
          </cell>
          <cell r="V7815">
            <v>20</v>
          </cell>
          <cell r="W7815">
            <v>275</v>
          </cell>
          <cell r="X7815">
            <v>0</v>
          </cell>
        </row>
        <row r="7816">
          <cell r="A7816" t="str">
            <v>2026900</v>
          </cell>
          <cell r="B7816">
            <v>1</v>
          </cell>
          <cell r="C7816" t="str">
            <v>Plumbing Reticulation (set)</v>
          </cell>
          <cell r="D7816" t="str">
            <v>34</v>
          </cell>
          <cell r="E7816" t="str">
            <v>BASPLM</v>
          </cell>
          <cell r="F7816" t="str">
            <v>BAS</v>
          </cell>
          <cell r="G7816">
            <v>39113</v>
          </cell>
          <cell r="H7816" t="str">
            <v>Active</v>
          </cell>
          <cell r="I7816">
            <v>1</v>
          </cell>
          <cell r="J7816">
            <v>39349</v>
          </cell>
          <cell r="K7816" t="str">
            <v>TIP</v>
          </cell>
          <cell r="L7816" t="str">
            <v>TM</v>
          </cell>
          <cell r="M7816" t="str">
            <v>0016</v>
          </cell>
          <cell r="N7816">
            <v>62.26</v>
          </cell>
          <cell r="O7816">
            <v>0.21</v>
          </cell>
          <cell r="P7816">
            <v>2.74</v>
          </cell>
          <cell r="Q7816">
            <v>5.48</v>
          </cell>
          <cell r="R7816">
            <v>56.78</v>
          </cell>
          <cell r="S7816">
            <v>5.57</v>
          </cell>
          <cell r="T7816">
            <v>22</v>
          </cell>
          <cell r="U7816">
            <v>275</v>
          </cell>
          <cell r="V7816">
            <v>20</v>
          </cell>
          <cell r="W7816">
            <v>275</v>
          </cell>
          <cell r="X7816">
            <v>0</v>
          </cell>
        </row>
        <row r="7817">
          <cell r="A7817" t="str">
            <v>2027000</v>
          </cell>
          <cell r="B7817">
            <v>1</v>
          </cell>
          <cell r="C7817" t="str">
            <v>Plumbing Reticulation (set)</v>
          </cell>
          <cell r="D7817" t="str">
            <v>34</v>
          </cell>
          <cell r="E7817" t="str">
            <v>BASPLM</v>
          </cell>
          <cell r="F7817" t="str">
            <v>BAS</v>
          </cell>
          <cell r="G7817">
            <v>39113</v>
          </cell>
          <cell r="H7817" t="str">
            <v>Active</v>
          </cell>
          <cell r="I7817">
            <v>280</v>
          </cell>
          <cell r="J7817">
            <v>39349</v>
          </cell>
          <cell r="K7817" t="str">
            <v>R</v>
          </cell>
          <cell r="L7817" t="str">
            <v>TN</v>
          </cell>
          <cell r="M7817" t="str">
            <v>0009</v>
          </cell>
          <cell r="N7817">
            <v>3752.94</v>
          </cell>
          <cell r="O7817">
            <v>13.69</v>
          </cell>
          <cell r="P7817">
            <v>164.94</v>
          </cell>
          <cell r="Q7817">
            <v>329.88</v>
          </cell>
          <cell r="R7817">
            <v>3423.06</v>
          </cell>
          <cell r="S7817">
            <v>468.65</v>
          </cell>
          <cell r="T7817">
            <v>22</v>
          </cell>
          <cell r="U7817">
            <v>275</v>
          </cell>
          <cell r="V7817">
            <v>20</v>
          </cell>
          <cell r="W7817">
            <v>275</v>
          </cell>
          <cell r="X7817">
            <v>0</v>
          </cell>
        </row>
        <row r="7818">
          <cell r="A7818" t="str">
            <v>2027100</v>
          </cell>
          <cell r="B7818">
            <v>1</v>
          </cell>
          <cell r="C7818" t="str">
            <v>Plumbing Reticulation (set)</v>
          </cell>
          <cell r="D7818" t="str">
            <v>34</v>
          </cell>
          <cell r="E7818" t="str">
            <v>BASPLM</v>
          </cell>
          <cell r="F7818" t="str">
            <v>BAS</v>
          </cell>
          <cell r="G7818">
            <v>39113</v>
          </cell>
          <cell r="H7818" t="str">
            <v>Active</v>
          </cell>
          <cell r="I7818">
            <v>1</v>
          </cell>
          <cell r="J7818">
            <v>39349</v>
          </cell>
          <cell r="K7818" t="str">
            <v>TIP</v>
          </cell>
          <cell r="L7818" t="str">
            <v>TN</v>
          </cell>
          <cell r="M7818" t="str">
            <v>0014</v>
          </cell>
          <cell r="N7818">
            <v>65.48</v>
          </cell>
          <cell r="O7818">
            <v>0.24</v>
          </cell>
          <cell r="P7818">
            <v>2.88</v>
          </cell>
          <cell r="Q7818">
            <v>5.76</v>
          </cell>
          <cell r="R7818">
            <v>59.72</v>
          </cell>
          <cell r="S7818">
            <v>8.18</v>
          </cell>
          <cell r="T7818">
            <v>22</v>
          </cell>
          <cell r="U7818">
            <v>275</v>
          </cell>
          <cell r="V7818">
            <v>20</v>
          </cell>
          <cell r="W7818">
            <v>275</v>
          </cell>
          <cell r="X7818">
            <v>0</v>
          </cell>
        </row>
        <row r="7819">
          <cell r="A7819" t="str">
            <v>2027200</v>
          </cell>
          <cell r="B7819">
            <v>1</v>
          </cell>
          <cell r="C7819" t="str">
            <v>Plumbing Reticulation (set)</v>
          </cell>
          <cell r="D7819" t="str">
            <v>34</v>
          </cell>
          <cell r="E7819" t="str">
            <v>BASPLM</v>
          </cell>
          <cell r="F7819" t="str">
            <v>BAS</v>
          </cell>
          <cell r="G7819">
            <v>39113</v>
          </cell>
          <cell r="H7819" t="str">
            <v>Active</v>
          </cell>
          <cell r="I7819">
            <v>1</v>
          </cell>
          <cell r="J7819">
            <v>39349</v>
          </cell>
          <cell r="K7819" t="str">
            <v>TL</v>
          </cell>
          <cell r="L7819" t="str">
            <v>TN</v>
          </cell>
          <cell r="M7819" t="str">
            <v>0010</v>
          </cell>
          <cell r="N7819">
            <v>2143.29</v>
          </cell>
          <cell r="O7819">
            <v>7.85</v>
          </cell>
          <cell r="P7819">
            <v>94.2</v>
          </cell>
          <cell r="Q7819">
            <v>188.4</v>
          </cell>
          <cell r="R7819">
            <v>1954.89</v>
          </cell>
          <cell r="S7819">
            <v>267.64999999999998</v>
          </cell>
          <cell r="T7819">
            <v>22</v>
          </cell>
          <cell r="U7819">
            <v>275</v>
          </cell>
          <cell r="V7819">
            <v>20</v>
          </cell>
          <cell r="W7819">
            <v>275</v>
          </cell>
          <cell r="X7819">
            <v>0</v>
          </cell>
        </row>
        <row r="7820">
          <cell r="A7820" t="str">
            <v>2027200</v>
          </cell>
          <cell r="B7820">
            <v>2</v>
          </cell>
          <cell r="C7820" t="str">
            <v>Plumbing Reticulation (set)</v>
          </cell>
          <cell r="D7820" t="str">
            <v>34</v>
          </cell>
          <cell r="E7820" t="str">
            <v>BASPLM</v>
          </cell>
          <cell r="F7820" t="str">
            <v>BAS</v>
          </cell>
          <cell r="G7820">
            <v>39113</v>
          </cell>
          <cell r="H7820" t="str">
            <v>Active</v>
          </cell>
          <cell r="I7820">
            <v>1</v>
          </cell>
          <cell r="J7820">
            <v>39349</v>
          </cell>
          <cell r="K7820" t="str">
            <v>R</v>
          </cell>
          <cell r="L7820" t="str">
            <v>TN</v>
          </cell>
          <cell r="M7820" t="str">
            <v>0013</v>
          </cell>
          <cell r="N7820">
            <v>1116.3</v>
          </cell>
          <cell r="O7820">
            <v>4.07</v>
          </cell>
          <cell r="P7820">
            <v>49.06</v>
          </cell>
          <cell r="Q7820">
            <v>98.12</v>
          </cell>
          <cell r="R7820">
            <v>1018.18</v>
          </cell>
          <cell r="S7820">
            <v>139.4</v>
          </cell>
          <cell r="T7820">
            <v>22</v>
          </cell>
          <cell r="U7820">
            <v>275</v>
          </cell>
          <cell r="V7820">
            <v>20</v>
          </cell>
          <cell r="W7820">
            <v>275</v>
          </cell>
          <cell r="X7820">
            <v>0</v>
          </cell>
        </row>
        <row r="7821">
          <cell r="A7821" t="str">
            <v>2027300</v>
          </cell>
          <cell r="B7821">
            <v>1</v>
          </cell>
          <cell r="C7821" t="str">
            <v>Plumbing Reticulation (set)</v>
          </cell>
          <cell r="D7821" t="str">
            <v>34</v>
          </cell>
          <cell r="E7821" t="str">
            <v>BASPLM</v>
          </cell>
          <cell r="F7821" t="str">
            <v>BAS</v>
          </cell>
          <cell r="G7821">
            <v>39113</v>
          </cell>
          <cell r="H7821" t="str">
            <v>Active</v>
          </cell>
          <cell r="I7821">
            <v>105</v>
          </cell>
          <cell r="J7821">
            <v>39349</v>
          </cell>
          <cell r="K7821" t="str">
            <v>TIP</v>
          </cell>
          <cell r="L7821" t="str">
            <v>TN</v>
          </cell>
          <cell r="M7821" t="str">
            <v>0011</v>
          </cell>
          <cell r="N7821">
            <v>4635.17</v>
          </cell>
          <cell r="O7821">
            <v>16.93</v>
          </cell>
          <cell r="P7821">
            <v>203.71</v>
          </cell>
          <cell r="Q7821">
            <v>407.42</v>
          </cell>
          <cell r="R7821">
            <v>4227.75</v>
          </cell>
          <cell r="S7821">
            <v>578.82000000000005</v>
          </cell>
          <cell r="T7821">
            <v>22</v>
          </cell>
          <cell r="U7821">
            <v>275</v>
          </cell>
          <cell r="V7821">
            <v>20</v>
          </cell>
          <cell r="W7821">
            <v>275</v>
          </cell>
          <cell r="X7821">
            <v>0</v>
          </cell>
        </row>
        <row r="7822">
          <cell r="A7822" t="str">
            <v>2027400</v>
          </cell>
          <cell r="B7822">
            <v>1</v>
          </cell>
          <cell r="C7822" t="str">
            <v>Plumbing Reticulation (Set)</v>
          </cell>
          <cell r="D7822" t="str">
            <v>34</v>
          </cell>
          <cell r="E7822" t="str">
            <v>BASPLM</v>
          </cell>
          <cell r="F7822" t="str">
            <v>BAS</v>
          </cell>
          <cell r="G7822">
            <v>39113</v>
          </cell>
          <cell r="H7822" t="str">
            <v>Active</v>
          </cell>
          <cell r="I7822">
            <v>1</v>
          </cell>
          <cell r="J7822">
            <v>39349</v>
          </cell>
          <cell r="K7822" t="str">
            <v>TIP</v>
          </cell>
          <cell r="L7822" t="str">
            <v>TM</v>
          </cell>
          <cell r="M7822" t="str">
            <v>0016</v>
          </cell>
          <cell r="N7822">
            <v>1873.36</v>
          </cell>
          <cell r="O7822">
            <v>6.87</v>
          </cell>
          <cell r="P7822">
            <v>82.33</v>
          </cell>
          <cell r="Q7822">
            <v>164.66</v>
          </cell>
          <cell r="R7822">
            <v>1708.7</v>
          </cell>
          <cell r="S7822">
            <v>167.58</v>
          </cell>
          <cell r="T7822">
            <v>22</v>
          </cell>
          <cell r="U7822">
            <v>275</v>
          </cell>
          <cell r="V7822">
            <v>20</v>
          </cell>
          <cell r="W7822">
            <v>275</v>
          </cell>
          <cell r="X7822">
            <v>0</v>
          </cell>
        </row>
        <row r="7823">
          <cell r="A7823" t="str">
            <v>2027500</v>
          </cell>
          <cell r="B7823">
            <v>1</v>
          </cell>
          <cell r="C7823" t="str">
            <v>Plumbing Reticulation (Set)</v>
          </cell>
          <cell r="D7823" t="str">
            <v>34</v>
          </cell>
          <cell r="E7823" t="str">
            <v>BASPLM</v>
          </cell>
          <cell r="F7823" t="str">
            <v>BAS</v>
          </cell>
          <cell r="G7823">
            <v>39113</v>
          </cell>
          <cell r="H7823" t="str">
            <v>Active</v>
          </cell>
          <cell r="I7823">
            <v>1</v>
          </cell>
          <cell r="J7823">
            <v>39349</v>
          </cell>
          <cell r="K7823" t="str">
            <v>TLI</v>
          </cell>
          <cell r="L7823" t="str">
            <v>TN</v>
          </cell>
          <cell r="M7823" t="str">
            <v>0052</v>
          </cell>
          <cell r="N7823">
            <v>569.98</v>
          </cell>
          <cell r="O7823">
            <v>2.06</v>
          </cell>
          <cell r="P7823">
            <v>25.05</v>
          </cell>
          <cell r="Q7823">
            <v>50.1</v>
          </cell>
          <cell r="R7823">
            <v>519.88</v>
          </cell>
          <cell r="S7823">
            <v>71.180000000000007</v>
          </cell>
          <cell r="T7823">
            <v>22</v>
          </cell>
          <cell r="U7823">
            <v>275</v>
          </cell>
          <cell r="V7823">
            <v>20</v>
          </cell>
          <cell r="W7823">
            <v>275</v>
          </cell>
          <cell r="X7823">
            <v>0</v>
          </cell>
        </row>
        <row r="7824">
          <cell r="A7824" t="str">
            <v>2027600</v>
          </cell>
          <cell r="B7824">
            <v>1</v>
          </cell>
          <cell r="C7824" t="str">
            <v>Plumbing Reticulation (Set)</v>
          </cell>
          <cell r="D7824" t="str">
            <v>34</v>
          </cell>
          <cell r="E7824" t="str">
            <v>BASPLM</v>
          </cell>
          <cell r="F7824" t="str">
            <v>BAS</v>
          </cell>
          <cell r="G7824">
            <v>39113</v>
          </cell>
          <cell r="H7824" t="str">
            <v>Active</v>
          </cell>
          <cell r="I7824">
            <v>1</v>
          </cell>
          <cell r="J7824">
            <v>39349</v>
          </cell>
          <cell r="K7824" t="str">
            <v>TIP/TD</v>
          </cell>
          <cell r="L7824" t="str">
            <v>TN</v>
          </cell>
          <cell r="M7824" t="str">
            <v>0171</v>
          </cell>
          <cell r="N7824">
            <v>2099.61</v>
          </cell>
          <cell r="O7824">
            <v>7.69</v>
          </cell>
          <cell r="P7824">
            <v>92.28</v>
          </cell>
          <cell r="Q7824">
            <v>184.56</v>
          </cell>
          <cell r="R7824">
            <v>1915.05</v>
          </cell>
          <cell r="S7824">
            <v>262.19</v>
          </cell>
          <cell r="T7824">
            <v>22</v>
          </cell>
          <cell r="U7824">
            <v>275</v>
          </cell>
          <cell r="V7824">
            <v>20</v>
          </cell>
          <cell r="W7824">
            <v>275</v>
          </cell>
          <cell r="X7824">
            <v>0</v>
          </cell>
        </row>
        <row r="7825">
          <cell r="A7825" t="str">
            <v>2027700</v>
          </cell>
          <cell r="B7825">
            <v>1</v>
          </cell>
          <cell r="C7825" t="str">
            <v>Plumbing Reticulation (Set)</v>
          </cell>
          <cell r="D7825" t="str">
            <v>34</v>
          </cell>
          <cell r="E7825" t="str">
            <v>BASPLM</v>
          </cell>
          <cell r="F7825" t="str">
            <v>BAS</v>
          </cell>
          <cell r="G7825">
            <v>39113</v>
          </cell>
          <cell r="H7825" t="str">
            <v>Active</v>
          </cell>
          <cell r="I7825">
            <v>1</v>
          </cell>
          <cell r="J7825">
            <v>39349</v>
          </cell>
          <cell r="K7825" t="str">
            <v>TIP</v>
          </cell>
          <cell r="L7825" t="str">
            <v>TN</v>
          </cell>
          <cell r="M7825" t="str">
            <v>0108</v>
          </cell>
          <cell r="N7825">
            <v>1347.26</v>
          </cell>
          <cell r="O7825">
            <v>4.9800000000000004</v>
          </cell>
          <cell r="P7825">
            <v>59.21</v>
          </cell>
          <cell r="Q7825">
            <v>118.42</v>
          </cell>
          <cell r="R7825">
            <v>1228.8399999999999</v>
          </cell>
          <cell r="S7825">
            <v>168.24</v>
          </cell>
          <cell r="T7825">
            <v>22</v>
          </cell>
          <cell r="U7825">
            <v>275</v>
          </cell>
          <cell r="V7825">
            <v>20</v>
          </cell>
          <cell r="W7825">
            <v>275</v>
          </cell>
          <cell r="X7825">
            <v>0</v>
          </cell>
        </row>
        <row r="7826">
          <cell r="A7826" t="str">
            <v>2027800</v>
          </cell>
          <cell r="B7826">
            <v>1</v>
          </cell>
          <cell r="C7826" t="str">
            <v>Plumbing Reticulation (Set)</v>
          </cell>
          <cell r="D7826" t="str">
            <v>34</v>
          </cell>
          <cell r="E7826" t="str">
            <v>BASPLM</v>
          </cell>
          <cell r="F7826" t="str">
            <v>BAS</v>
          </cell>
          <cell r="G7826">
            <v>39113</v>
          </cell>
          <cell r="H7826" t="str">
            <v>Active</v>
          </cell>
          <cell r="I7826">
            <v>1</v>
          </cell>
          <cell r="J7826">
            <v>39349</v>
          </cell>
          <cell r="K7826" t="str">
            <v>R</v>
          </cell>
          <cell r="L7826" t="str">
            <v>TN</v>
          </cell>
          <cell r="M7826" t="str">
            <v>0119</v>
          </cell>
          <cell r="N7826">
            <v>2976.69</v>
          </cell>
          <cell r="O7826">
            <v>10.92</v>
          </cell>
          <cell r="P7826">
            <v>130.82</v>
          </cell>
          <cell r="Q7826">
            <v>261.64</v>
          </cell>
          <cell r="R7826">
            <v>2715.05</v>
          </cell>
          <cell r="S7826">
            <v>371.72</v>
          </cell>
          <cell r="T7826">
            <v>22</v>
          </cell>
          <cell r="U7826">
            <v>275</v>
          </cell>
          <cell r="V7826">
            <v>20</v>
          </cell>
          <cell r="W7826">
            <v>275</v>
          </cell>
          <cell r="X7826">
            <v>0</v>
          </cell>
        </row>
        <row r="7827">
          <cell r="A7827" t="str">
            <v>2027900</v>
          </cell>
          <cell r="B7827">
            <v>1</v>
          </cell>
          <cell r="C7827" t="str">
            <v>Plumbing Reticulation (Set)</v>
          </cell>
          <cell r="D7827" t="str">
            <v>34</v>
          </cell>
          <cell r="E7827" t="str">
            <v>BASPLM</v>
          </cell>
          <cell r="F7827" t="str">
            <v>BAS</v>
          </cell>
          <cell r="G7827">
            <v>39113</v>
          </cell>
          <cell r="H7827" t="str">
            <v>Active</v>
          </cell>
          <cell r="I7827">
            <v>138</v>
          </cell>
          <cell r="J7827">
            <v>39349</v>
          </cell>
          <cell r="K7827" t="str">
            <v>TIP</v>
          </cell>
          <cell r="L7827" t="str">
            <v>TM</v>
          </cell>
          <cell r="M7827" t="str">
            <v>0178</v>
          </cell>
          <cell r="N7827">
            <v>23133.03</v>
          </cell>
          <cell r="O7827">
            <v>84.76</v>
          </cell>
          <cell r="P7827">
            <v>1016.68</v>
          </cell>
          <cell r="Q7827">
            <v>2033.36</v>
          </cell>
          <cell r="R7827">
            <v>21099.67</v>
          </cell>
          <cell r="S7827">
            <v>2069.37</v>
          </cell>
          <cell r="T7827">
            <v>22</v>
          </cell>
          <cell r="U7827">
            <v>275</v>
          </cell>
          <cell r="V7827">
            <v>20</v>
          </cell>
          <cell r="W7827">
            <v>275</v>
          </cell>
          <cell r="X7827">
            <v>0</v>
          </cell>
        </row>
        <row r="7828">
          <cell r="A7828" t="str">
            <v>2028000</v>
          </cell>
          <cell r="B7828">
            <v>1</v>
          </cell>
          <cell r="C7828" t="str">
            <v>Plumbing Reticulation (Set)</v>
          </cell>
          <cell r="D7828" t="str">
            <v>34</v>
          </cell>
          <cell r="E7828" t="str">
            <v>BASPLM</v>
          </cell>
          <cell r="F7828" t="str">
            <v>BAS</v>
          </cell>
          <cell r="G7828">
            <v>39113</v>
          </cell>
          <cell r="H7828" t="str">
            <v>Active</v>
          </cell>
          <cell r="I7828">
            <v>1</v>
          </cell>
          <cell r="J7828">
            <v>39349</v>
          </cell>
          <cell r="K7828" t="str">
            <v>TIP</v>
          </cell>
          <cell r="L7828" t="str">
            <v>TM</v>
          </cell>
          <cell r="M7828" t="str">
            <v>0156</v>
          </cell>
          <cell r="N7828">
            <v>1408.65</v>
          </cell>
          <cell r="O7828">
            <v>5.15</v>
          </cell>
          <cell r="P7828">
            <v>61.91</v>
          </cell>
          <cell r="Q7828">
            <v>123.82</v>
          </cell>
          <cell r="R7828">
            <v>1284.83</v>
          </cell>
          <cell r="S7828">
            <v>126.01</v>
          </cell>
          <cell r="T7828">
            <v>22</v>
          </cell>
          <cell r="U7828">
            <v>275</v>
          </cell>
          <cell r="V7828">
            <v>20</v>
          </cell>
          <cell r="W7828">
            <v>275</v>
          </cell>
          <cell r="X7828">
            <v>0</v>
          </cell>
        </row>
        <row r="7829">
          <cell r="A7829" t="str">
            <v>2028100</v>
          </cell>
          <cell r="B7829">
            <v>1</v>
          </cell>
          <cell r="C7829" t="str">
            <v>Plumbing Reticulation (Set)</v>
          </cell>
          <cell r="D7829" t="str">
            <v>34</v>
          </cell>
          <cell r="E7829" t="str">
            <v>BASPLM</v>
          </cell>
          <cell r="F7829" t="str">
            <v>BAS</v>
          </cell>
          <cell r="G7829">
            <v>39113</v>
          </cell>
          <cell r="H7829" t="str">
            <v>Active</v>
          </cell>
          <cell r="I7829">
            <v>144</v>
          </cell>
          <cell r="J7829">
            <v>39349</v>
          </cell>
          <cell r="K7829" t="str">
            <v>TDP</v>
          </cell>
          <cell r="L7829" t="str">
            <v>TM</v>
          </cell>
          <cell r="M7829" t="str">
            <v>0173</v>
          </cell>
          <cell r="N7829">
            <v>7986.72</v>
          </cell>
          <cell r="O7829">
            <v>29.26</v>
          </cell>
          <cell r="P7829">
            <v>351.01</v>
          </cell>
          <cell r="Q7829">
            <v>702.02</v>
          </cell>
          <cell r="R7829">
            <v>7284.7</v>
          </cell>
          <cell r="S7829">
            <v>714.45</v>
          </cell>
          <cell r="T7829">
            <v>22</v>
          </cell>
          <cell r="U7829">
            <v>275</v>
          </cell>
          <cell r="V7829">
            <v>20</v>
          </cell>
          <cell r="W7829">
            <v>275</v>
          </cell>
          <cell r="X7829">
            <v>0</v>
          </cell>
        </row>
        <row r="7830">
          <cell r="A7830" t="str">
            <v>2028200</v>
          </cell>
          <cell r="B7830">
            <v>1</v>
          </cell>
          <cell r="C7830" t="str">
            <v>Plumbing Reticulation (Set)</v>
          </cell>
          <cell r="D7830" t="str">
            <v>34</v>
          </cell>
          <cell r="E7830" t="str">
            <v>BASPLM</v>
          </cell>
          <cell r="F7830" t="str">
            <v>BAS</v>
          </cell>
          <cell r="G7830">
            <v>39113</v>
          </cell>
          <cell r="H7830" t="str">
            <v>Active</v>
          </cell>
          <cell r="I7830">
            <v>1</v>
          </cell>
          <cell r="J7830">
            <v>39349</v>
          </cell>
          <cell r="K7830" t="str">
            <v>TIP/TD</v>
          </cell>
          <cell r="L7830" t="str">
            <v>TN</v>
          </cell>
          <cell r="M7830" t="str">
            <v>0173</v>
          </cell>
          <cell r="N7830">
            <v>6013.41</v>
          </cell>
          <cell r="O7830">
            <v>22.07</v>
          </cell>
          <cell r="P7830">
            <v>264.29000000000002</v>
          </cell>
          <cell r="Q7830">
            <v>528.58000000000004</v>
          </cell>
          <cell r="R7830">
            <v>5484.83</v>
          </cell>
          <cell r="S7830">
            <v>750.93</v>
          </cell>
          <cell r="T7830">
            <v>22</v>
          </cell>
          <cell r="U7830">
            <v>275</v>
          </cell>
          <cell r="V7830">
            <v>20</v>
          </cell>
          <cell r="W7830">
            <v>275</v>
          </cell>
          <cell r="X7830">
            <v>0</v>
          </cell>
        </row>
        <row r="7831">
          <cell r="A7831" t="str">
            <v>2028300</v>
          </cell>
          <cell r="B7831">
            <v>1</v>
          </cell>
          <cell r="C7831" t="str">
            <v>Electrical Reticulation (Set)</v>
          </cell>
          <cell r="D7831" t="str">
            <v>34</v>
          </cell>
          <cell r="E7831" t="str">
            <v>BASELC</v>
          </cell>
          <cell r="F7831" t="str">
            <v>BAS</v>
          </cell>
          <cell r="G7831">
            <v>39113</v>
          </cell>
          <cell r="H7831" t="str">
            <v>Active</v>
          </cell>
          <cell r="I7831">
            <v>1</v>
          </cell>
          <cell r="J7831">
            <v>39349</v>
          </cell>
          <cell r="K7831" t="str">
            <v>TIP</v>
          </cell>
          <cell r="L7831" t="str">
            <v>TM</v>
          </cell>
          <cell r="M7831" t="str">
            <v>0029</v>
          </cell>
          <cell r="N7831">
            <v>134706.93</v>
          </cell>
          <cell r="O7831">
            <v>493.33</v>
          </cell>
          <cell r="P7831">
            <v>5920.29</v>
          </cell>
          <cell r="Q7831">
            <v>11840.58</v>
          </cell>
          <cell r="R7831">
            <v>122866.35</v>
          </cell>
          <cell r="S7831">
            <v>12050.25</v>
          </cell>
          <cell r="T7831">
            <v>22</v>
          </cell>
          <cell r="U7831">
            <v>275</v>
          </cell>
          <cell r="V7831">
            <v>20</v>
          </cell>
          <cell r="W7831">
            <v>275</v>
          </cell>
          <cell r="X7831">
            <v>0</v>
          </cell>
        </row>
        <row r="7832">
          <cell r="A7832" t="str">
            <v>2028400</v>
          </cell>
          <cell r="B7832">
            <v>1</v>
          </cell>
          <cell r="C7832" t="str">
            <v>Electrical Reticulation (Set)</v>
          </cell>
          <cell r="D7832" t="str">
            <v>34</v>
          </cell>
          <cell r="E7832" t="str">
            <v>BASELC</v>
          </cell>
          <cell r="F7832" t="str">
            <v>BAS</v>
          </cell>
          <cell r="G7832">
            <v>39113</v>
          </cell>
          <cell r="H7832" t="str">
            <v>Active</v>
          </cell>
          <cell r="I7832">
            <v>1</v>
          </cell>
          <cell r="J7832">
            <v>39349</v>
          </cell>
          <cell r="K7832" t="str">
            <v>TIP</v>
          </cell>
          <cell r="L7832" t="str">
            <v>TM</v>
          </cell>
          <cell r="M7832" t="str">
            <v>0015</v>
          </cell>
          <cell r="N7832">
            <v>17398.12</v>
          </cell>
          <cell r="O7832">
            <v>63.72</v>
          </cell>
          <cell r="P7832">
            <v>764.64</v>
          </cell>
          <cell r="Q7832">
            <v>1529.28</v>
          </cell>
          <cell r="R7832">
            <v>15868.84</v>
          </cell>
          <cell r="S7832">
            <v>1556.35</v>
          </cell>
          <cell r="T7832">
            <v>22</v>
          </cell>
          <cell r="U7832">
            <v>275</v>
          </cell>
          <cell r="V7832">
            <v>20</v>
          </cell>
          <cell r="W7832">
            <v>275</v>
          </cell>
          <cell r="X7832">
            <v>0</v>
          </cell>
        </row>
        <row r="7833">
          <cell r="A7833" t="str">
            <v>2028500</v>
          </cell>
          <cell r="B7833">
            <v>1</v>
          </cell>
          <cell r="C7833" t="str">
            <v>Electrical Reticulation (Set)</v>
          </cell>
          <cell r="D7833" t="str">
            <v>34</v>
          </cell>
          <cell r="E7833" t="str">
            <v>BASELC</v>
          </cell>
          <cell r="F7833" t="str">
            <v>BAS</v>
          </cell>
          <cell r="G7833">
            <v>39113</v>
          </cell>
          <cell r="H7833" t="str">
            <v>Active</v>
          </cell>
          <cell r="I7833">
            <v>1</v>
          </cell>
          <cell r="J7833">
            <v>39349</v>
          </cell>
          <cell r="K7833" t="str">
            <v>TIP</v>
          </cell>
          <cell r="L7833" t="str">
            <v>TN</v>
          </cell>
          <cell r="M7833" t="str">
            <v>0015</v>
          </cell>
          <cell r="N7833">
            <v>65444.34</v>
          </cell>
          <cell r="O7833">
            <v>239.65</v>
          </cell>
          <cell r="P7833">
            <v>2876.24</v>
          </cell>
          <cell r="Q7833">
            <v>5752.48</v>
          </cell>
          <cell r="R7833">
            <v>59691.86</v>
          </cell>
          <cell r="S7833">
            <v>8172.4</v>
          </cell>
          <cell r="T7833">
            <v>22</v>
          </cell>
          <cell r="U7833">
            <v>275</v>
          </cell>
          <cell r="V7833">
            <v>20</v>
          </cell>
          <cell r="W7833">
            <v>275</v>
          </cell>
          <cell r="X7833">
            <v>0</v>
          </cell>
        </row>
        <row r="7834">
          <cell r="A7834" t="str">
            <v>2028600</v>
          </cell>
          <cell r="B7834">
            <v>1</v>
          </cell>
          <cell r="C7834" t="str">
            <v>Electrical Reticulation (Set)</v>
          </cell>
          <cell r="D7834" t="str">
            <v>34</v>
          </cell>
          <cell r="E7834" t="str">
            <v>BASELC</v>
          </cell>
          <cell r="F7834" t="str">
            <v>BAS</v>
          </cell>
          <cell r="G7834">
            <v>39113</v>
          </cell>
          <cell r="H7834" t="str">
            <v>Active</v>
          </cell>
          <cell r="I7834">
            <v>1</v>
          </cell>
          <cell r="J7834">
            <v>39349</v>
          </cell>
          <cell r="K7834" t="str">
            <v>TIP</v>
          </cell>
          <cell r="L7834" t="str">
            <v>TM</v>
          </cell>
          <cell r="M7834" t="str">
            <v>0016</v>
          </cell>
          <cell r="N7834">
            <v>916.06</v>
          </cell>
          <cell r="O7834">
            <v>3.3</v>
          </cell>
          <cell r="P7834">
            <v>40.26</v>
          </cell>
          <cell r="Q7834">
            <v>80.52</v>
          </cell>
          <cell r="R7834">
            <v>835.54</v>
          </cell>
          <cell r="S7834">
            <v>81.95</v>
          </cell>
          <cell r="T7834">
            <v>22</v>
          </cell>
          <cell r="U7834">
            <v>275</v>
          </cell>
          <cell r="V7834">
            <v>20</v>
          </cell>
          <cell r="W7834">
            <v>275</v>
          </cell>
          <cell r="X7834">
            <v>0</v>
          </cell>
        </row>
        <row r="7835">
          <cell r="A7835" t="str">
            <v>2028700</v>
          </cell>
          <cell r="B7835">
            <v>1</v>
          </cell>
          <cell r="C7835" t="str">
            <v>Electrical Reticulation (Set)</v>
          </cell>
          <cell r="D7835" t="str">
            <v>34</v>
          </cell>
          <cell r="E7835" t="str">
            <v>BASELC</v>
          </cell>
          <cell r="F7835" t="str">
            <v>BAS</v>
          </cell>
          <cell r="G7835">
            <v>39113</v>
          </cell>
          <cell r="H7835" t="str">
            <v>Active</v>
          </cell>
          <cell r="I7835">
            <v>280</v>
          </cell>
          <cell r="J7835">
            <v>39349</v>
          </cell>
          <cell r="K7835" t="str">
            <v>R</v>
          </cell>
          <cell r="L7835" t="str">
            <v>TN</v>
          </cell>
          <cell r="M7835" t="str">
            <v>0009</v>
          </cell>
          <cell r="N7835">
            <v>55221.51</v>
          </cell>
          <cell r="O7835">
            <v>202.2</v>
          </cell>
          <cell r="P7835">
            <v>2426.9499999999998</v>
          </cell>
          <cell r="Q7835">
            <v>4853.8999999999996</v>
          </cell>
          <cell r="R7835">
            <v>50367.61</v>
          </cell>
          <cell r="S7835">
            <v>6895.82</v>
          </cell>
          <cell r="T7835">
            <v>22</v>
          </cell>
          <cell r="U7835">
            <v>275</v>
          </cell>
          <cell r="V7835">
            <v>20</v>
          </cell>
          <cell r="W7835">
            <v>275</v>
          </cell>
          <cell r="X7835">
            <v>0</v>
          </cell>
        </row>
        <row r="7836">
          <cell r="A7836" t="str">
            <v>2028800</v>
          </cell>
          <cell r="B7836">
            <v>1</v>
          </cell>
          <cell r="C7836" t="str">
            <v>Electrical Reticulation (Set)</v>
          </cell>
          <cell r="D7836" t="str">
            <v>34</v>
          </cell>
          <cell r="E7836" t="str">
            <v>BASELC</v>
          </cell>
          <cell r="F7836" t="str">
            <v>BAS</v>
          </cell>
          <cell r="G7836">
            <v>39113</v>
          </cell>
          <cell r="H7836" t="str">
            <v>Active</v>
          </cell>
          <cell r="I7836">
            <v>1</v>
          </cell>
          <cell r="J7836">
            <v>39349</v>
          </cell>
          <cell r="K7836" t="str">
            <v>TIP</v>
          </cell>
          <cell r="L7836" t="str">
            <v>TN</v>
          </cell>
          <cell r="M7836" t="str">
            <v>0014</v>
          </cell>
          <cell r="N7836">
            <v>963.5</v>
          </cell>
          <cell r="O7836">
            <v>3.52</v>
          </cell>
          <cell r="P7836">
            <v>42.35</v>
          </cell>
          <cell r="Q7836">
            <v>84.7</v>
          </cell>
          <cell r="R7836">
            <v>878.8</v>
          </cell>
          <cell r="S7836">
            <v>120.32</v>
          </cell>
          <cell r="T7836">
            <v>22</v>
          </cell>
          <cell r="U7836">
            <v>275</v>
          </cell>
          <cell r="V7836">
            <v>20</v>
          </cell>
          <cell r="W7836">
            <v>275</v>
          </cell>
          <cell r="X7836">
            <v>0</v>
          </cell>
        </row>
        <row r="7837">
          <cell r="A7837" t="str">
            <v>2028900</v>
          </cell>
          <cell r="B7837">
            <v>1</v>
          </cell>
          <cell r="C7837" t="str">
            <v>Electrical Reticulation (set)</v>
          </cell>
          <cell r="D7837" t="str">
            <v>34</v>
          </cell>
          <cell r="E7837" t="str">
            <v>BASELC</v>
          </cell>
          <cell r="F7837" t="str">
            <v>BAS</v>
          </cell>
          <cell r="G7837">
            <v>39113</v>
          </cell>
          <cell r="H7837" t="str">
            <v>Active</v>
          </cell>
          <cell r="I7837">
            <v>1</v>
          </cell>
          <cell r="J7837">
            <v>39349</v>
          </cell>
          <cell r="K7837" t="str">
            <v>TL</v>
          </cell>
          <cell r="L7837" t="str">
            <v>TN</v>
          </cell>
          <cell r="M7837" t="str">
            <v>0010</v>
          </cell>
          <cell r="N7837">
            <v>31537.01</v>
          </cell>
          <cell r="O7837">
            <v>115.53</v>
          </cell>
          <cell r="P7837">
            <v>1386.03</v>
          </cell>
          <cell r="Q7837">
            <v>2772.06</v>
          </cell>
          <cell r="R7837">
            <v>28764.95</v>
          </cell>
          <cell r="S7837">
            <v>3938.2</v>
          </cell>
          <cell r="T7837">
            <v>22</v>
          </cell>
          <cell r="U7837">
            <v>275</v>
          </cell>
          <cell r="V7837">
            <v>20</v>
          </cell>
          <cell r="W7837">
            <v>275</v>
          </cell>
          <cell r="X7837">
            <v>0</v>
          </cell>
        </row>
        <row r="7838">
          <cell r="A7838" t="str">
            <v>2028900</v>
          </cell>
          <cell r="B7838">
            <v>2</v>
          </cell>
          <cell r="C7838" t="str">
            <v>Electrical Reticulation (Set)</v>
          </cell>
          <cell r="D7838" t="str">
            <v>34</v>
          </cell>
          <cell r="E7838" t="str">
            <v>BASELC</v>
          </cell>
          <cell r="F7838" t="str">
            <v>BAS</v>
          </cell>
          <cell r="G7838">
            <v>39113</v>
          </cell>
          <cell r="H7838" t="str">
            <v>Active</v>
          </cell>
          <cell r="I7838">
            <v>1</v>
          </cell>
          <cell r="J7838">
            <v>39349</v>
          </cell>
          <cell r="K7838" t="str">
            <v>R</v>
          </cell>
          <cell r="L7838" t="str">
            <v>TN</v>
          </cell>
          <cell r="M7838" t="str">
            <v>0013</v>
          </cell>
          <cell r="N7838">
            <v>16425.52</v>
          </cell>
          <cell r="O7838">
            <v>60.13</v>
          </cell>
          <cell r="P7838">
            <v>721.89</v>
          </cell>
          <cell r="Q7838">
            <v>1443.78</v>
          </cell>
          <cell r="R7838">
            <v>14981.74</v>
          </cell>
          <cell r="S7838">
            <v>2051.15</v>
          </cell>
          <cell r="T7838">
            <v>22</v>
          </cell>
          <cell r="U7838">
            <v>275</v>
          </cell>
          <cell r="V7838">
            <v>20</v>
          </cell>
          <cell r="W7838">
            <v>275</v>
          </cell>
          <cell r="X7838">
            <v>0</v>
          </cell>
        </row>
        <row r="7839">
          <cell r="A7839" t="str">
            <v>2029000</v>
          </cell>
          <cell r="B7839">
            <v>1</v>
          </cell>
          <cell r="C7839" t="str">
            <v>Electrical Reticulation (Set)</v>
          </cell>
          <cell r="D7839" t="str">
            <v>34</v>
          </cell>
          <cell r="E7839" t="str">
            <v>BASELC</v>
          </cell>
          <cell r="F7839" t="str">
            <v>BAS</v>
          </cell>
          <cell r="G7839">
            <v>39113</v>
          </cell>
          <cell r="H7839" t="str">
            <v>Active</v>
          </cell>
          <cell r="I7839">
            <v>105</v>
          </cell>
          <cell r="J7839">
            <v>39349</v>
          </cell>
          <cell r="K7839" t="str">
            <v>TIP</v>
          </cell>
          <cell r="L7839" t="str">
            <v>TN</v>
          </cell>
          <cell r="M7839" t="str">
            <v>0011</v>
          </cell>
          <cell r="N7839">
            <v>68202.97</v>
          </cell>
          <cell r="O7839">
            <v>249.79</v>
          </cell>
          <cell r="P7839">
            <v>2997.48</v>
          </cell>
          <cell r="Q7839">
            <v>5994.96</v>
          </cell>
          <cell r="R7839">
            <v>62208.01</v>
          </cell>
          <cell r="S7839">
            <v>8516.89</v>
          </cell>
          <cell r="T7839">
            <v>22</v>
          </cell>
          <cell r="U7839">
            <v>275</v>
          </cell>
          <cell r="V7839">
            <v>20</v>
          </cell>
          <cell r="W7839">
            <v>275</v>
          </cell>
          <cell r="X7839">
            <v>0</v>
          </cell>
        </row>
        <row r="7840">
          <cell r="A7840" t="str">
            <v>2029100</v>
          </cell>
          <cell r="B7840">
            <v>1</v>
          </cell>
          <cell r="C7840" t="str">
            <v>Electrical Reticulation (Set)</v>
          </cell>
          <cell r="D7840" t="str">
            <v>34</v>
          </cell>
          <cell r="E7840" t="str">
            <v>BASELC</v>
          </cell>
          <cell r="F7840" t="str">
            <v>BAS</v>
          </cell>
          <cell r="G7840">
            <v>39113</v>
          </cell>
          <cell r="H7840" t="str">
            <v>Active</v>
          </cell>
          <cell r="I7840">
            <v>1</v>
          </cell>
          <cell r="J7840">
            <v>39349</v>
          </cell>
          <cell r="K7840" t="str">
            <v>TIP</v>
          </cell>
          <cell r="L7840" t="str">
            <v>TM</v>
          </cell>
          <cell r="M7840" t="str">
            <v>0016</v>
          </cell>
          <cell r="N7840">
            <v>27565.07</v>
          </cell>
          <cell r="O7840">
            <v>100.91</v>
          </cell>
          <cell r="P7840">
            <v>1211.47</v>
          </cell>
          <cell r="Q7840">
            <v>2422.94</v>
          </cell>
          <cell r="R7840">
            <v>25142.13</v>
          </cell>
          <cell r="S7840">
            <v>2465.84</v>
          </cell>
          <cell r="T7840">
            <v>22</v>
          </cell>
          <cell r="U7840">
            <v>275</v>
          </cell>
          <cell r="V7840">
            <v>20</v>
          </cell>
          <cell r="W7840">
            <v>275</v>
          </cell>
          <cell r="X7840">
            <v>0</v>
          </cell>
        </row>
        <row r="7841">
          <cell r="A7841" t="str">
            <v>2029200</v>
          </cell>
          <cell r="B7841">
            <v>1</v>
          </cell>
          <cell r="C7841" t="str">
            <v>Electrical Reticulation (Set)</v>
          </cell>
          <cell r="D7841" t="str">
            <v>34</v>
          </cell>
          <cell r="E7841" t="str">
            <v>BASELC</v>
          </cell>
          <cell r="F7841" t="str">
            <v>BAS</v>
          </cell>
          <cell r="G7841">
            <v>39113</v>
          </cell>
          <cell r="H7841" t="str">
            <v>Active</v>
          </cell>
          <cell r="I7841">
            <v>1</v>
          </cell>
          <cell r="J7841">
            <v>39349</v>
          </cell>
          <cell r="K7841" t="str">
            <v>TLI</v>
          </cell>
          <cell r="L7841" t="str">
            <v>TN</v>
          </cell>
          <cell r="M7841" t="str">
            <v>0052</v>
          </cell>
          <cell r="N7841">
            <v>8386.59</v>
          </cell>
          <cell r="O7841">
            <v>30.67</v>
          </cell>
          <cell r="P7841">
            <v>368.59</v>
          </cell>
          <cell r="Q7841">
            <v>737.18</v>
          </cell>
          <cell r="R7841">
            <v>7649.41</v>
          </cell>
          <cell r="S7841">
            <v>1047.28</v>
          </cell>
          <cell r="T7841">
            <v>22</v>
          </cell>
          <cell r="U7841">
            <v>275</v>
          </cell>
          <cell r="V7841">
            <v>20</v>
          </cell>
          <cell r="W7841">
            <v>275</v>
          </cell>
          <cell r="X7841">
            <v>0</v>
          </cell>
        </row>
        <row r="7842">
          <cell r="A7842" t="str">
            <v>2029300</v>
          </cell>
          <cell r="B7842">
            <v>1</v>
          </cell>
          <cell r="C7842" t="str">
            <v>Electrical Reticulation (Set)</v>
          </cell>
          <cell r="D7842" t="str">
            <v>34</v>
          </cell>
          <cell r="E7842" t="str">
            <v>BASELC</v>
          </cell>
          <cell r="F7842" t="str">
            <v>BAS</v>
          </cell>
          <cell r="G7842">
            <v>39113</v>
          </cell>
          <cell r="H7842" t="str">
            <v>Active</v>
          </cell>
          <cell r="I7842">
            <v>1</v>
          </cell>
          <cell r="J7842">
            <v>39349</v>
          </cell>
          <cell r="K7842" t="str">
            <v>TIP/TD</v>
          </cell>
          <cell r="L7842" t="str">
            <v>TN</v>
          </cell>
          <cell r="M7842" t="str">
            <v>0171</v>
          </cell>
          <cell r="N7842">
            <v>30894.1</v>
          </cell>
          <cell r="O7842">
            <v>113.13</v>
          </cell>
          <cell r="P7842">
            <v>1357.78</v>
          </cell>
          <cell r="Q7842">
            <v>2715.56</v>
          </cell>
          <cell r="R7842">
            <v>28178.54</v>
          </cell>
          <cell r="S7842">
            <v>3857.92</v>
          </cell>
          <cell r="T7842">
            <v>22</v>
          </cell>
          <cell r="U7842">
            <v>275</v>
          </cell>
          <cell r="V7842">
            <v>20</v>
          </cell>
          <cell r="W7842">
            <v>275</v>
          </cell>
          <cell r="X7842">
            <v>0</v>
          </cell>
        </row>
        <row r="7843">
          <cell r="A7843" t="str">
            <v>2029400</v>
          </cell>
          <cell r="B7843">
            <v>1</v>
          </cell>
          <cell r="C7843" t="str">
            <v>Electrical Reticulation (Set)</v>
          </cell>
          <cell r="D7843" t="str">
            <v>34</v>
          </cell>
          <cell r="E7843" t="str">
            <v>BASELC</v>
          </cell>
          <cell r="F7843" t="str">
            <v>BAS</v>
          </cell>
          <cell r="G7843">
            <v>39113</v>
          </cell>
          <cell r="H7843" t="str">
            <v>Active</v>
          </cell>
          <cell r="I7843">
            <v>1</v>
          </cell>
          <cell r="J7843">
            <v>39349</v>
          </cell>
          <cell r="K7843" t="str">
            <v>TIP</v>
          </cell>
          <cell r="L7843" t="str">
            <v>TN</v>
          </cell>
          <cell r="M7843" t="str">
            <v>0108</v>
          </cell>
          <cell r="N7843">
            <v>19824.080000000002</v>
          </cell>
          <cell r="O7843">
            <v>72.66</v>
          </cell>
          <cell r="P7843">
            <v>871.26</v>
          </cell>
          <cell r="Q7843">
            <v>1742.52</v>
          </cell>
          <cell r="R7843">
            <v>18081.560000000001</v>
          </cell>
          <cell r="S7843">
            <v>2475.54</v>
          </cell>
          <cell r="T7843">
            <v>22</v>
          </cell>
          <cell r="U7843">
            <v>275</v>
          </cell>
          <cell r="V7843">
            <v>20</v>
          </cell>
          <cell r="W7843">
            <v>275</v>
          </cell>
          <cell r="X7843">
            <v>0</v>
          </cell>
        </row>
        <row r="7844">
          <cell r="A7844" t="str">
            <v>2029500</v>
          </cell>
          <cell r="B7844">
            <v>1</v>
          </cell>
          <cell r="C7844" t="str">
            <v>Electrical Reticulation (Set)</v>
          </cell>
          <cell r="D7844" t="str">
            <v>34</v>
          </cell>
          <cell r="E7844" t="str">
            <v>BASELC</v>
          </cell>
          <cell r="F7844" t="str">
            <v>BAS</v>
          </cell>
          <cell r="G7844">
            <v>39113</v>
          </cell>
          <cell r="H7844" t="str">
            <v>Active</v>
          </cell>
          <cell r="I7844">
            <v>1</v>
          </cell>
          <cell r="J7844">
            <v>39349</v>
          </cell>
          <cell r="K7844" t="str">
            <v>R</v>
          </cell>
          <cell r="L7844" t="str">
            <v>TN</v>
          </cell>
          <cell r="M7844" t="str">
            <v>0119</v>
          </cell>
          <cell r="N7844">
            <v>43799.59</v>
          </cell>
          <cell r="O7844">
            <v>160.46</v>
          </cell>
          <cell r="P7844">
            <v>1924.97</v>
          </cell>
          <cell r="Q7844">
            <v>3849.94</v>
          </cell>
          <cell r="R7844">
            <v>39949.65</v>
          </cell>
          <cell r="S7844">
            <v>5469.5</v>
          </cell>
          <cell r="T7844">
            <v>22</v>
          </cell>
          <cell r="U7844">
            <v>275</v>
          </cell>
          <cell r="V7844">
            <v>20</v>
          </cell>
          <cell r="W7844">
            <v>275</v>
          </cell>
          <cell r="X7844">
            <v>0</v>
          </cell>
        </row>
        <row r="7845">
          <cell r="A7845" t="str">
            <v>2029600</v>
          </cell>
          <cell r="B7845">
            <v>1</v>
          </cell>
          <cell r="C7845" t="str">
            <v>Electrical Reticulation (Set)</v>
          </cell>
          <cell r="D7845" t="str">
            <v>34</v>
          </cell>
          <cell r="E7845" t="str">
            <v>BASELC</v>
          </cell>
          <cell r="F7845" t="str">
            <v>BAS</v>
          </cell>
          <cell r="G7845">
            <v>39113</v>
          </cell>
          <cell r="H7845" t="str">
            <v>Active</v>
          </cell>
          <cell r="I7845">
            <v>138</v>
          </cell>
          <cell r="J7845">
            <v>39349</v>
          </cell>
          <cell r="K7845" t="str">
            <v>TIP</v>
          </cell>
          <cell r="L7845" t="str">
            <v>TM</v>
          </cell>
          <cell r="M7845" t="str">
            <v>0178</v>
          </cell>
          <cell r="N7845">
            <v>340384.64</v>
          </cell>
          <cell r="O7845">
            <v>1246.67</v>
          </cell>
          <cell r="P7845">
            <v>14959.71</v>
          </cell>
          <cell r="Q7845">
            <v>29919.42</v>
          </cell>
          <cell r="R7845">
            <v>310465.21999999997</v>
          </cell>
          <cell r="S7845">
            <v>30449.22</v>
          </cell>
          <cell r="T7845">
            <v>22</v>
          </cell>
          <cell r="U7845">
            <v>275</v>
          </cell>
          <cell r="V7845">
            <v>20</v>
          </cell>
          <cell r="W7845">
            <v>275</v>
          </cell>
          <cell r="X7845">
            <v>0</v>
          </cell>
        </row>
        <row r="7846">
          <cell r="A7846" t="str">
            <v>2029700</v>
          </cell>
          <cell r="B7846">
            <v>1</v>
          </cell>
          <cell r="C7846" t="str">
            <v>Electrical Reticulation (Set)</v>
          </cell>
          <cell r="D7846" t="str">
            <v>34</v>
          </cell>
          <cell r="E7846" t="str">
            <v>BASELC</v>
          </cell>
          <cell r="F7846" t="str">
            <v>BAS</v>
          </cell>
          <cell r="G7846">
            <v>39113</v>
          </cell>
          <cell r="H7846" t="str">
            <v>Active</v>
          </cell>
          <cell r="I7846">
            <v>1</v>
          </cell>
          <cell r="J7846">
            <v>39349</v>
          </cell>
          <cell r="K7846" t="str">
            <v>TIP</v>
          </cell>
          <cell r="L7846" t="str">
            <v>TM</v>
          </cell>
          <cell r="M7846" t="str">
            <v>0156</v>
          </cell>
          <cell r="N7846">
            <v>20727.29</v>
          </cell>
          <cell r="O7846">
            <v>75.94</v>
          </cell>
          <cell r="P7846">
            <v>910.95</v>
          </cell>
          <cell r="Q7846">
            <v>1821.9</v>
          </cell>
          <cell r="R7846">
            <v>18905.39</v>
          </cell>
          <cell r="S7846">
            <v>1854.17</v>
          </cell>
          <cell r="T7846">
            <v>22</v>
          </cell>
          <cell r="U7846">
            <v>275</v>
          </cell>
          <cell r="V7846">
            <v>20</v>
          </cell>
          <cell r="W7846">
            <v>275</v>
          </cell>
          <cell r="X7846">
            <v>0</v>
          </cell>
        </row>
        <row r="7847">
          <cell r="A7847" t="str">
            <v>2029800</v>
          </cell>
          <cell r="B7847">
            <v>1</v>
          </cell>
          <cell r="C7847" t="str">
            <v>Electrical Reticulation (Set)</v>
          </cell>
          <cell r="D7847" t="str">
            <v>34</v>
          </cell>
          <cell r="E7847" t="str">
            <v>BASELC</v>
          </cell>
          <cell r="F7847" t="str">
            <v>BAS</v>
          </cell>
          <cell r="G7847">
            <v>39113</v>
          </cell>
          <cell r="H7847" t="str">
            <v>Active</v>
          </cell>
          <cell r="I7847">
            <v>144</v>
          </cell>
          <cell r="J7847">
            <v>39349</v>
          </cell>
          <cell r="K7847" t="str">
            <v>TDP</v>
          </cell>
          <cell r="L7847" t="str">
            <v>TM</v>
          </cell>
          <cell r="M7847" t="str">
            <v>0173</v>
          </cell>
          <cell r="N7847">
            <v>117518.52</v>
          </cell>
          <cell r="O7847">
            <v>430.36</v>
          </cell>
          <cell r="P7847">
            <v>5164.87</v>
          </cell>
          <cell r="Q7847">
            <v>10329.74</v>
          </cell>
          <cell r="R7847">
            <v>107188.78</v>
          </cell>
          <cell r="S7847">
            <v>10512.66</v>
          </cell>
          <cell r="T7847">
            <v>22</v>
          </cell>
          <cell r="U7847">
            <v>275</v>
          </cell>
          <cell r="V7847">
            <v>20</v>
          </cell>
          <cell r="W7847">
            <v>275</v>
          </cell>
          <cell r="X7847">
            <v>0</v>
          </cell>
        </row>
        <row r="7848">
          <cell r="A7848" t="str">
            <v>2029900</v>
          </cell>
          <cell r="B7848">
            <v>1</v>
          </cell>
          <cell r="C7848" t="str">
            <v>Electrical Reticulation (Set)</v>
          </cell>
          <cell r="D7848" t="str">
            <v>34</v>
          </cell>
          <cell r="E7848" t="str">
            <v>BASELC</v>
          </cell>
          <cell r="F7848" t="str">
            <v>BAS</v>
          </cell>
          <cell r="G7848">
            <v>39113</v>
          </cell>
          <cell r="H7848" t="str">
            <v>Active</v>
          </cell>
          <cell r="I7848">
            <v>1</v>
          </cell>
          <cell r="J7848">
            <v>39349</v>
          </cell>
          <cell r="K7848" t="str">
            <v>TIP/TD</v>
          </cell>
          <cell r="L7848" t="str">
            <v>TN</v>
          </cell>
          <cell r="M7848" t="str">
            <v>0173</v>
          </cell>
          <cell r="N7848">
            <v>88482.67</v>
          </cell>
          <cell r="O7848">
            <v>324.10000000000002</v>
          </cell>
          <cell r="P7848">
            <v>3888.76</v>
          </cell>
          <cell r="Q7848">
            <v>7777.52</v>
          </cell>
          <cell r="R7848">
            <v>80705.149999999994</v>
          </cell>
          <cell r="S7848">
            <v>11049.33</v>
          </cell>
          <cell r="T7848">
            <v>22</v>
          </cell>
          <cell r="U7848">
            <v>275</v>
          </cell>
          <cell r="V7848">
            <v>20</v>
          </cell>
          <cell r="W7848">
            <v>275</v>
          </cell>
          <cell r="X7848">
            <v>0</v>
          </cell>
        </row>
        <row r="7849">
          <cell r="A7849" t="str">
            <v>2030000</v>
          </cell>
          <cell r="B7849">
            <v>1</v>
          </cell>
          <cell r="C7849" t="str">
            <v>Security/Access Control System</v>
          </cell>
          <cell r="D7849" t="str">
            <v>34</v>
          </cell>
          <cell r="E7849" t="str">
            <v>BASBMS</v>
          </cell>
          <cell r="F7849" t="str">
            <v>BAS</v>
          </cell>
          <cell r="G7849">
            <v>39113</v>
          </cell>
          <cell r="H7849" t="str">
            <v>Active</v>
          </cell>
          <cell r="I7849">
            <v>1</v>
          </cell>
          <cell r="J7849">
            <v>39349</v>
          </cell>
          <cell r="K7849" t="str">
            <v>TIP</v>
          </cell>
          <cell r="L7849" t="str">
            <v>TM</v>
          </cell>
          <cell r="M7849" t="str">
            <v>0029</v>
          </cell>
          <cell r="N7849">
            <v>34003.64</v>
          </cell>
          <cell r="O7849">
            <v>124.5</v>
          </cell>
          <cell r="P7849">
            <v>1494.44</v>
          </cell>
          <cell r="Q7849">
            <v>2988.88</v>
          </cell>
          <cell r="R7849">
            <v>31014.76</v>
          </cell>
          <cell r="S7849">
            <v>3041.81</v>
          </cell>
          <cell r="T7849">
            <v>22</v>
          </cell>
          <cell r="U7849">
            <v>275</v>
          </cell>
          <cell r="V7849">
            <v>20</v>
          </cell>
          <cell r="W7849">
            <v>275</v>
          </cell>
          <cell r="X7849">
            <v>0</v>
          </cell>
        </row>
        <row r="7850">
          <cell r="A7850" t="str">
            <v>2030100</v>
          </cell>
          <cell r="B7850">
            <v>1</v>
          </cell>
          <cell r="C7850" t="str">
            <v>Security/Access Control System</v>
          </cell>
          <cell r="D7850" t="str">
            <v>34</v>
          </cell>
          <cell r="E7850" t="str">
            <v>BASBMS</v>
          </cell>
          <cell r="F7850" t="str">
            <v>BAS</v>
          </cell>
          <cell r="G7850">
            <v>39113</v>
          </cell>
          <cell r="H7850" t="str">
            <v>Active</v>
          </cell>
          <cell r="I7850">
            <v>1</v>
          </cell>
          <cell r="J7850">
            <v>39349</v>
          </cell>
          <cell r="K7850" t="str">
            <v>TIP</v>
          </cell>
          <cell r="L7850" t="str">
            <v>TM</v>
          </cell>
          <cell r="M7850" t="str">
            <v>0015</v>
          </cell>
          <cell r="N7850">
            <v>4391.74</v>
          </cell>
          <cell r="O7850">
            <v>16.13</v>
          </cell>
          <cell r="P7850">
            <v>193.01</v>
          </cell>
          <cell r="Q7850">
            <v>386.02</v>
          </cell>
          <cell r="R7850">
            <v>4005.72</v>
          </cell>
          <cell r="S7850">
            <v>392.86</v>
          </cell>
          <cell r="T7850">
            <v>22</v>
          </cell>
          <cell r="U7850">
            <v>275</v>
          </cell>
          <cell r="V7850">
            <v>20</v>
          </cell>
          <cell r="W7850">
            <v>275</v>
          </cell>
          <cell r="X7850">
            <v>0</v>
          </cell>
        </row>
        <row r="7851">
          <cell r="A7851" t="str">
            <v>2030200</v>
          </cell>
          <cell r="B7851">
            <v>1</v>
          </cell>
          <cell r="C7851" t="str">
            <v>Security/Access Control System</v>
          </cell>
          <cell r="D7851" t="str">
            <v>34</v>
          </cell>
          <cell r="E7851" t="str">
            <v>BASBMS</v>
          </cell>
          <cell r="F7851" t="str">
            <v>BAS</v>
          </cell>
          <cell r="G7851">
            <v>39113</v>
          </cell>
          <cell r="H7851" t="str">
            <v>Active</v>
          </cell>
          <cell r="I7851">
            <v>1</v>
          </cell>
          <cell r="J7851">
            <v>39349</v>
          </cell>
          <cell r="K7851" t="str">
            <v>TIP</v>
          </cell>
          <cell r="L7851" t="str">
            <v>TN</v>
          </cell>
          <cell r="M7851" t="str">
            <v>0015</v>
          </cell>
          <cell r="N7851">
            <v>16519.900000000001</v>
          </cell>
          <cell r="O7851">
            <v>60.54</v>
          </cell>
          <cell r="P7851">
            <v>726.04</v>
          </cell>
          <cell r="Q7851">
            <v>1452.08</v>
          </cell>
          <cell r="R7851">
            <v>15067.82</v>
          </cell>
          <cell r="S7851">
            <v>2062.9299999999998</v>
          </cell>
          <cell r="T7851">
            <v>22</v>
          </cell>
          <cell r="U7851">
            <v>275</v>
          </cell>
          <cell r="V7851">
            <v>20</v>
          </cell>
          <cell r="W7851">
            <v>275</v>
          </cell>
          <cell r="X7851">
            <v>0</v>
          </cell>
        </row>
        <row r="7852">
          <cell r="A7852" t="str">
            <v>2030300</v>
          </cell>
          <cell r="B7852">
            <v>1</v>
          </cell>
          <cell r="C7852" t="str">
            <v>Security/Access Control System</v>
          </cell>
          <cell r="D7852" t="str">
            <v>34</v>
          </cell>
          <cell r="E7852" t="str">
            <v>BASBMS</v>
          </cell>
          <cell r="F7852" t="str">
            <v>BAS</v>
          </cell>
          <cell r="G7852">
            <v>39113</v>
          </cell>
          <cell r="H7852" t="str">
            <v>Active</v>
          </cell>
          <cell r="I7852">
            <v>1</v>
          </cell>
          <cell r="J7852">
            <v>39349</v>
          </cell>
          <cell r="K7852" t="str">
            <v>TIP</v>
          </cell>
          <cell r="L7852" t="str">
            <v>TM</v>
          </cell>
          <cell r="M7852" t="str">
            <v>0016</v>
          </cell>
          <cell r="N7852">
            <v>231.25</v>
          </cell>
          <cell r="O7852">
            <v>0.81</v>
          </cell>
          <cell r="P7852">
            <v>10.16</v>
          </cell>
          <cell r="Q7852">
            <v>20.32</v>
          </cell>
          <cell r="R7852">
            <v>210.93</v>
          </cell>
          <cell r="S7852">
            <v>20.69</v>
          </cell>
          <cell r="T7852">
            <v>22</v>
          </cell>
          <cell r="U7852">
            <v>275</v>
          </cell>
          <cell r="V7852">
            <v>20</v>
          </cell>
          <cell r="W7852">
            <v>275</v>
          </cell>
          <cell r="X7852">
            <v>0</v>
          </cell>
        </row>
        <row r="7853">
          <cell r="A7853" t="str">
            <v>2030400</v>
          </cell>
          <cell r="B7853">
            <v>1</v>
          </cell>
          <cell r="C7853" t="str">
            <v>Security/Access Control System</v>
          </cell>
          <cell r="D7853" t="str">
            <v>34</v>
          </cell>
          <cell r="E7853" t="str">
            <v>BASBMS</v>
          </cell>
          <cell r="F7853" t="str">
            <v>BAS</v>
          </cell>
          <cell r="G7853">
            <v>39113</v>
          </cell>
          <cell r="H7853" t="str">
            <v>Active</v>
          </cell>
          <cell r="I7853">
            <v>1</v>
          </cell>
          <cell r="J7853">
            <v>39349</v>
          </cell>
          <cell r="K7853" t="str">
            <v>R</v>
          </cell>
          <cell r="L7853" t="str">
            <v>TN</v>
          </cell>
          <cell r="M7853" t="str">
            <v>0009</v>
          </cell>
          <cell r="N7853">
            <v>13939.39</v>
          </cell>
          <cell r="O7853">
            <v>51.08</v>
          </cell>
          <cell r="P7853">
            <v>612.63</v>
          </cell>
          <cell r="Q7853">
            <v>1225.26</v>
          </cell>
          <cell r="R7853">
            <v>12714.13</v>
          </cell>
          <cell r="S7853">
            <v>1740.69</v>
          </cell>
          <cell r="T7853">
            <v>22</v>
          </cell>
          <cell r="U7853">
            <v>275</v>
          </cell>
          <cell r="V7853">
            <v>20</v>
          </cell>
          <cell r="W7853">
            <v>275</v>
          </cell>
          <cell r="X7853">
            <v>0</v>
          </cell>
        </row>
        <row r="7854">
          <cell r="A7854" t="str">
            <v>2030500</v>
          </cell>
          <cell r="B7854">
            <v>1</v>
          </cell>
          <cell r="C7854" t="str">
            <v>Security/Access Control System</v>
          </cell>
          <cell r="D7854" t="str">
            <v>34</v>
          </cell>
          <cell r="E7854" t="str">
            <v>BASBMS</v>
          </cell>
          <cell r="F7854" t="str">
            <v>BAS</v>
          </cell>
          <cell r="G7854">
            <v>39113</v>
          </cell>
          <cell r="H7854" t="str">
            <v>Active</v>
          </cell>
          <cell r="I7854">
            <v>1</v>
          </cell>
          <cell r="J7854">
            <v>39349</v>
          </cell>
          <cell r="K7854" t="str">
            <v>TIP</v>
          </cell>
          <cell r="L7854" t="str">
            <v>TN</v>
          </cell>
          <cell r="M7854" t="str">
            <v>0014</v>
          </cell>
          <cell r="N7854">
            <v>243.2</v>
          </cell>
          <cell r="O7854">
            <v>0.9</v>
          </cell>
          <cell r="P7854">
            <v>10.69</v>
          </cell>
          <cell r="Q7854">
            <v>21.38</v>
          </cell>
          <cell r="R7854">
            <v>221.82</v>
          </cell>
          <cell r="S7854">
            <v>30.37</v>
          </cell>
          <cell r="T7854">
            <v>22</v>
          </cell>
          <cell r="U7854">
            <v>275</v>
          </cell>
          <cell r="V7854">
            <v>20</v>
          </cell>
          <cell r="W7854">
            <v>275</v>
          </cell>
          <cell r="X7854">
            <v>0</v>
          </cell>
        </row>
        <row r="7855">
          <cell r="A7855" t="str">
            <v>2030600</v>
          </cell>
          <cell r="B7855">
            <v>1</v>
          </cell>
          <cell r="C7855" t="str">
            <v>Security / Access Control System</v>
          </cell>
          <cell r="D7855" t="str">
            <v>34</v>
          </cell>
          <cell r="E7855" t="str">
            <v>BASBMS</v>
          </cell>
          <cell r="F7855" t="str">
            <v>BAS</v>
          </cell>
          <cell r="G7855">
            <v>39113</v>
          </cell>
          <cell r="H7855" t="str">
            <v>Active</v>
          </cell>
          <cell r="I7855">
            <v>1</v>
          </cell>
          <cell r="J7855">
            <v>39349</v>
          </cell>
          <cell r="K7855" t="str">
            <v>TL</v>
          </cell>
          <cell r="L7855" t="str">
            <v>TN</v>
          </cell>
          <cell r="M7855" t="str">
            <v>0010</v>
          </cell>
          <cell r="N7855">
            <v>7960.78</v>
          </cell>
          <cell r="O7855">
            <v>29.11</v>
          </cell>
          <cell r="P7855">
            <v>349.87</v>
          </cell>
          <cell r="Q7855">
            <v>699.74</v>
          </cell>
          <cell r="R7855">
            <v>7261.04</v>
          </cell>
          <cell r="S7855">
            <v>994.11</v>
          </cell>
          <cell r="T7855">
            <v>22</v>
          </cell>
          <cell r="U7855">
            <v>275</v>
          </cell>
          <cell r="V7855">
            <v>20</v>
          </cell>
          <cell r="W7855">
            <v>275</v>
          </cell>
          <cell r="X7855">
            <v>0</v>
          </cell>
        </row>
        <row r="7856">
          <cell r="A7856" t="str">
            <v>2030600</v>
          </cell>
          <cell r="B7856">
            <v>2</v>
          </cell>
          <cell r="C7856" t="str">
            <v>Security/Access Control System</v>
          </cell>
          <cell r="D7856" t="str">
            <v>34</v>
          </cell>
          <cell r="E7856" t="str">
            <v>BASBMS</v>
          </cell>
          <cell r="F7856" t="str">
            <v>BAS</v>
          </cell>
          <cell r="G7856">
            <v>39113</v>
          </cell>
          <cell r="H7856" t="str">
            <v>Active</v>
          </cell>
          <cell r="I7856">
            <v>1</v>
          </cell>
          <cell r="J7856">
            <v>39349</v>
          </cell>
          <cell r="K7856" t="str">
            <v>R</v>
          </cell>
          <cell r="L7856" t="str">
            <v>TN</v>
          </cell>
          <cell r="M7856" t="str">
            <v>0013</v>
          </cell>
          <cell r="N7856">
            <v>4146.24</v>
          </cell>
          <cell r="O7856">
            <v>15.13</v>
          </cell>
          <cell r="P7856">
            <v>182.22</v>
          </cell>
          <cell r="Q7856">
            <v>364.44</v>
          </cell>
          <cell r="R7856">
            <v>3781.8</v>
          </cell>
          <cell r="S7856">
            <v>517.76</v>
          </cell>
          <cell r="T7856">
            <v>22</v>
          </cell>
          <cell r="U7856">
            <v>275</v>
          </cell>
          <cell r="V7856">
            <v>20</v>
          </cell>
          <cell r="W7856">
            <v>275</v>
          </cell>
          <cell r="X7856">
            <v>0</v>
          </cell>
        </row>
        <row r="7857">
          <cell r="A7857" t="str">
            <v>2030700</v>
          </cell>
          <cell r="B7857">
            <v>1</v>
          </cell>
          <cell r="C7857" t="str">
            <v>Security/Access Control System</v>
          </cell>
          <cell r="D7857" t="str">
            <v>34</v>
          </cell>
          <cell r="E7857" t="str">
            <v>BASBMS</v>
          </cell>
          <cell r="F7857" t="str">
            <v>BAS</v>
          </cell>
          <cell r="G7857">
            <v>39113</v>
          </cell>
          <cell r="H7857" t="str">
            <v>Active</v>
          </cell>
          <cell r="I7857">
            <v>1</v>
          </cell>
          <cell r="J7857">
            <v>39349</v>
          </cell>
          <cell r="K7857" t="str">
            <v>TIP</v>
          </cell>
          <cell r="L7857" t="str">
            <v>TN</v>
          </cell>
          <cell r="M7857" t="str">
            <v>0011</v>
          </cell>
          <cell r="N7857">
            <v>17216.259999999998</v>
          </cell>
          <cell r="O7857">
            <v>63.09</v>
          </cell>
          <cell r="P7857">
            <v>756.64</v>
          </cell>
          <cell r="Q7857">
            <v>1513.28</v>
          </cell>
          <cell r="R7857">
            <v>15702.98</v>
          </cell>
          <cell r="S7857">
            <v>2149.89</v>
          </cell>
          <cell r="T7857">
            <v>22</v>
          </cell>
          <cell r="U7857">
            <v>275</v>
          </cell>
          <cell r="V7857">
            <v>20</v>
          </cell>
          <cell r="W7857">
            <v>275</v>
          </cell>
          <cell r="X7857">
            <v>0</v>
          </cell>
        </row>
        <row r="7858">
          <cell r="A7858" t="str">
            <v>2030800</v>
          </cell>
          <cell r="B7858">
            <v>1</v>
          </cell>
          <cell r="C7858" t="str">
            <v>Security/Access Control System</v>
          </cell>
          <cell r="D7858" t="str">
            <v>34</v>
          </cell>
          <cell r="E7858" t="str">
            <v>BASBMS</v>
          </cell>
          <cell r="F7858" t="str">
            <v>BAS</v>
          </cell>
          <cell r="G7858">
            <v>39113</v>
          </cell>
          <cell r="H7858" t="str">
            <v>Active</v>
          </cell>
          <cell r="I7858">
            <v>1</v>
          </cell>
          <cell r="J7858">
            <v>39349</v>
          </cell>
          <cell r="K7858" t="str">
            <v>TIP</v>
          </cell>
          <cell r="L7858" t="str">
            <v>TM</v>
          </cell>
          <cell r="M7858" t="str">
            <v>0016</v>
          </cell>
          <cell r="N7858">
            <v>6958.18</v>
          </cell>
          <cell r="O7858">
            <v>25.53</v>
          </cell>
          <cell r="P7858">
            <v>305.81</v>
          </cell>
          <cell r="Q7858">
            <v>611.62</v>
          </cell>
          <cell r="R7858">
            <v>6346.56</v>
          </cell>
          <cell r="S7858">
            <v>622.45000000000005</v>
          </cell>
          <cell r="T7858">
            <v>22</v>
          </cell>
          <cell r="U7858">
            <v>275</v>
          </cell>
          <cell r="V7858">
            <v>20</v>
          </cell>
          <cell r="W7858">
            <v>275</v>
          </cell>
          <cell r="X7858">
            <v>0</v>
          </cell>
        </row>
        <row r="7859">
          <cell r="A7859" t="str">
            <v>2030900</v>
          </cell>
          <cell r="B7859">
            <v>1</v>
          </cell>
          <cell r="C7859" t="str">
            <v>Security/Access Control System</v>
          </cell>
          <cell r="D7859" t="str">
            <v>34</v>
          </cell>
          <cell r="E7859" t="str">
            <v>BASBMS</v>
          </cell>
          <cell r="F7859" t="str">
            <v>BAS</v>
          </cell>
          <cell r="G7859">
            <v>39113</v>
          </cell>
          <cell r="H7859" t="str">
            <v>Active</v>
          </cell>
          <cell r="I7859">
            <v>1</v>
          </cell>
          <cell r="J7859">
            <v>39349</v>
          </cell>
          <cell r="K7859" t="str">
            <v>TLI</v>
          </cell>
          <cell r="L7859" t="str">
            <v>TN</v>
          </cell>
          <cell r="M7859" t="str">
            <v>0052</v>
          </cell>
          <cell r="N7859">
            <v>2117.0100000000002</v>
          </cell>
          <cell r="O7859">
            <v>7.79</v>
          </cell>
          <cell r="P7859">
            <v>93.04</v>
          </cell>
          <cell r="Q7859">
            <v>186.08</v>
          </cell>
          <cell r="R7859">
            <v>1930.93</v>
          </cell>
          <cell r="S7859">
            <v>264.36</v>
          </cell>
          <cell r="T7859">
            <v>22</v>
          </cell>
          <cell r="U7859">
            <v>275</v>
          </cell>
          <cell r="V7859">
            <v>20</v>
          </cell>
          <cell r="W7859">
            <v>275</v>
          </cell>
          <cell r="X7859">
            <v>0</v>
          </cell>
        </row>
        <row r="7860">
          <cell r="A7860" t="str">
            <v>2031000</v>
          </cell>
          <cell r="B7860">
            <v>1</v>
          </cell>
          <cell r="C7860" t="str">
            <v>Security/Access Control System</v>
          </cell>
          <cell r="D7860" t="str">
            <v>34</v>
          </cell>
          <cell r="E7860" t="str">
            <v>BASBMS</v>
          </cell>
          <cell r="F7860" t="str">
            <v>BAS</v>
          </cell>
          <cell r="G7860">
            <v>39113</v>
          </cell>
          <cell r="H7860" t="str">
            <v>Active</v>
          </cell>
          <cell r="I7860">
            <v>1</v>
          </cell>
          <cell r="J7860">
            <v>39349</v>
          </cell>
          <cell r="K7860" t="str">
            <v>TIP/TD</v>
          </cell>
          <cell r="L7860" t="str">
            <v>TN</v>
          </cell>
          <cell r="M7860" t="str">
            <v>0171</v>
          </cell>
          <cell r="N7860">
            <v>7798.5</v>
          </cell>
          <cell r="O7860">
            <v>28.58</v>
          </cell>
          <cell r="P7860">
            <v>342.74</v>
          </cell>
          <cell r="Q7860">
            <v>685.48</v>
          </cell>
          <cell r="R7860">
            <v>7113.02</v>
          </cell>
          <cell r="S7860">
            <v>973.84</v>
          </cell>
          <cell r="T7860">
            <v>22</v>
          </cell>
          <cell r="U7860">
            <v>275</v>
          </cell>
          <cell r="V7860">
            <v>20</v>
          </cell>
          <cell r="W7860">
            <v>275</v>
          </cell>
          <cell r="X7860">
            <v>0</v>
          </cell>
        </row>
        <row r="7861">
          <cell r="A7861" t="str">
            <v>2031100</v>
          </cell>
          <cell r="B7861">
            <v>1</v>
          </cell>
          <cell r="C7861" t="str">
            <v>Security/Access Control System</v>
          </cell>
          <cell r="D7861" t="str">
            <v>34</v>
          </cell>
          <cell r="E7861" t="str">
            <v>BASBMS</v>
          </cell>
          <cell r="F7861" t="str">
            <v>BAS</v>
          </cell>
          <cell r="G7861">
            <v>39113</v>
          </cell>
          <cell r="H7861" t="str">
            <v>Active</v>
          </cell>
          <cell r="I7861">
            <v>1</v>
          </cell>
          <cell r="J7861">
            <v>39349</v>
          </cell>
          <cell r="K7861" t="str">
            <v>TIP</v>
          </cell>
          <cell r="L7861" t="str">
            <v>TN</v>
          </cell>
          <cell r="M7861" t="str">
            <v>0108</v>
          </cell>
          <cell r="N7861">
            <v>5004.1499999999996</v>
          </cell>
          <cell r="O7861">
            <v>18.3</v>
          </cell>
          <cell r="P7861">
            <v>219.93</v>
          </cell>
          <cell r="Q7861">
            <v>439.86</v>
          </cell>
          <cell r="R7861">
            <v>4564.29</v>
          </cell>
          <cell r="S7861">
            <v>624.9</v>
          </cell>
          <cell r="T7861">
            <v>22</v>
          </cell>
          <cell r="U7861">
            <v>275</v>
          </cell>
          <cell r="V7861">
            <v>20</v>
          </cell>
          <cell r="W7861">
            <v>275</v>
          </cell>
          <cell r="X7861">
            <v>0</v>
          </cell>
        </row>
        <row r="7862">
          <cell r="A7862" t="str">
            <v>2031200</v>
          </cell>
          <cell r="B7862">
            <v>1</v>
          </cell>
          <cell r="C7862" t="str">
            <v>Security/Access Control System</v>
          </cell>
          <cell r="D7862" t="str">
            <v>34</v>
          </cell>
          <cell r="E7862" t="str">
            <v>BASBMS</v>
          </cell>
          <cell r="F7862" t="str">
            <v>BAS</v>
          </cell>
          <cell r="G7862">
            <v>39113</v>
          </cell>
          <cell r="H7862" t="str">
            <v>Active</v>
          </cell>
          <cell r="I7862">
            <v>1</v>
          </cell>
          <cell r="J7862">
            <v>39349</v>
          </cell>
          <cell r="K7862" t="str">
            <v>R</v>
          </cell>
          <cell r="L7862" t="str">
            <v>TN</v>
          </cell>
          <cell r="M7862" t="str">
            <v>0119</v>
          </cell>
          <cell r="N7862">
            <v>11056.19</v>
          </cell>
          <cell r="O7862">
            <v>40.520000000000003</v>
          </cell>
          <cell r="P7862">
            <v>485.91</v>
          </cell>
          <cell r="Q7862">
            <v>971.82</v>
          </cell>
          <cell r="R7862">
            <v>10084.370000000001</v>
          </cell>
          <cell r="S7862">
            <v>1380.65</v>
          </cell>
          <cell r="T7862">
            <v>22</v>
          </cell>
          <cell r="U7862">
            <v>275</v>
          </cell>
          <cell r="V7862">
            <v>20</v>
          </cell>
          <cell r="W7862">
            <v>275</v>
          </cell>
          <cell r="X7862">
            <v>0</v>
          </cell>
        </row>
        <row r="7863">
          <cell r="A7863" t="str">
            <v>2031300</v>
          </cell>
          <cell r="B7863">
            <v>1</v>
          </cell>
          <cell r="C7863" t="str">
            <v>Security/Access Control System</v>
          </cell>
          <cell r="D7863" t="str">
            <v>34</v>
          </cell>
          <cell r="E7863" t="str">
            <v>BASBMS</v>
          </cell>
          <cell r="F7863" t="str">
            <v>BAS</v>
          </cell>
          <cell r="G7863">
            <v>39113</v>
          </cell>
          <cell r="H7863" t="str">
            <v>Active</v>
          </cell>
          <cell r="I7863">
            <v>138</v>
          </cell>
          <cell r="J7863">
            <v>39349</v>
          </cell>
          <cell r="K7863" t="str">
            <v>TIP</v>
          </cell>
          <cell r="L7863" t="str">
            <v>TM</v>
          </cell>
          <cell r="M7863" t="str">
            <v>0178</v>
          </cell>
          <cell r="N7863">
            <v>85922.21</v>
          </cell>
          <cell r="O7863">
            <v>314.64</v>
          </cell>
          <cell r="P7863">
            <v>3776.23</v>
          </cell>
          <cell r="Q7863">
            <v>7552.46</v>
          </cell>
          <cell r="R7863">
            <v>78369.75</v>
          </cell>
          <cell r="S7863">
            <v>7686.2</v>
          </cell>
          <cell r="T7863">
            <v>22</v>
          </cell>
          <cell r="U7863">
            <v>275</v>
          </cell>
          <cell r="V7863">
            <v>20</v>
          </cell>
          <cell r="W7863">
            <v>275</v>
          </cell>
          <cell r="X7863">
            <v>0</v>
          </cell>
        </row>
        <row r="7864">
          <cell r="A7864" t="str">
            <v>2031400</v>
          </cell>
          <cell r="B7864">
            <v>1</v>
          </cell>
          <cell r="C7864" t="str">
            <v>Security/Access Control System</v>
          </cell>
          <cell r="D7864" t="str">
            <v>34</v>
          </cell>
          <cell r="E7864" t="str">
            <v>BASBMS</v>
          </cell>
          <cell r="F7864" t="str">
            <v>BAS</v>
          </cell>
          <cell r="G7864">
            <v>39113</v>
          </cell>
          <cell r="H7864" t="str">
            <v>Active</v>
          </cell>
          <cell r="I7864">
            <v>1</v>
          </cell>
          <cell r="J7864">
            <v>39349</v>
          </cell>
          <cell r="K7864" t="str">
            <v>TIP</v>
          </cell>
          <cell r="L7864" t="str">
            <v>TM</v>
          </cell>
          <cell r="M7864" t="str">
            <v>0156</v>
          </cell>
          <cell r="N7864">
            <v>5232.13</v>
          </cell>
          <cell r="O7864">
            <v>19.190000000000001</v>
          </cell>
          <cell r="P7864">
            <v>229.95</v>
          </cell>
          <cell r="Q7864">
            <v>459.9</v>
          </cell>
          <cell r="R7864">
            <v>4772.2299999999996</v>
          </cell>
          <cell r="S7864">
            <v>468.04</v>
          </cell>
          <cell r="T7864">
            <v>22</v>
          </cell>
          <cell r="U7864">
            <v>275</v>
          </cell>
          <cell r="V7864">
            <v>20</v>
          </cell>
          <cell r="W7864">
            <v>275</v>
          </cell>
          <cell r="X7864">
            <v>0</v>
          </cell>
        </row>
        <row r="7865">
          <cell r="A7865" t="str">
            <v>2031500</v>
          </cell>
          <cell r="B7865">
            <v>1</v>
          </cell>
          <cell r="C7865" t="str">
            <v>Security/Access Control System</v>
          </cell>
          <cell r="D7865" t="str">
            <v>34</v>
          </cell>
          <cell r="E7865" t="str">
            <v>BASBMS</v>
          </cell>
          <cell r="F7865" t="str">
            <v>BAS</v>
          </cell>
          <cell r="G7865">
            <v>39113</v>
          </cell>
          <cell r="H7865" t="str">
            <v>Active</v>
          </cell>
          <cell r="I7865">
            <v>144</v>
          </cell>
          <cell r="J7865">
            <v>39349</v>
          </cell>
          <cell r="K7865" t="str">
            <v>TDP</v>
          </cell>
          <cell r="L7865" t="str">
            <v>TM</v>
          </cell>
          <cell r="M7865" t="str">
            <v>0173</v>
          </cell>
          <cell r="N7865">
            <v>29664.83</v>
          </cell>
          <cell r="O7865">
            <v>108.6</v>
          </cell>
          <cell r="P7865">
            <v>1303.75</v>
          </cell>
          <cell r="Q7865">
            <v>2607.5</v>
          </cell>
          <cell r="R7865">
            <v>27057.33</v>
          </cell>
          <cell r="S7865">
            <v>2653.68</v>
          </cell>
          <cell r="T7865">
            <v>22</v>
          </cell>
          <cell r="U7865">
            <v>275</v>
          </cell>
          <cell r="V7865">
            <v>20</v>
          </cell>
          <cell r="W7865">
            <v>275</v>
          </cell>
          <cell r="X7865">
            <v>0</v>
          </cell>
        </row>
        <row r="7866">
          <cell r="A7866" t="str">
            <v>2031600</v>
          </cell>
          <cell r="B7866">
            <v>1</v>
          </cell>
          <cell r="C7866" t="str">
            <v>Security/Access Control System</v>
          </cell>
          <cell r="D7866" t="str">
            <v>34</v>
          </cell>
          <cell r="E7866" t="str">
            <v>BASBMS</v>
          </cell>
          <cell r="F7866" t="str">
            <v>BAS</v>
          </cell>
          <cell r="G7866">
            <v>39113</v>
          </cell>
          <cell r="H7866" t="str">
            <v>Active</v>
          </cell>
          <cell r="I7866">
            <v>1</v>
          </cell>
          <cell r="J7866">
            <v>39349</v>
          </cell>
          <cell r="K7866" t="str">
            <v>TIP/TD</v>
          </cell>
          <cell r="L7866" t="str">
            <v>TN</v>
          </cell>
          <cell r="M7866" t="str">
            <v>0173</v>
          </cell>
          <cell r="N7866">
            <v>22335.4</v>
          </cell>
          <cell r="O7866">
            <v>81.83</v>
          </cell>
          <cell r="P7866">
            <v>981.63</v>
          </cell>
          <cell r="Q7866">
            <v>1963.26</v>
          </cell>
          <cell r="R7866">
            <v>20372.14</v>
          </cell>
          <cell r="S7866">
            <v>2789.15</v>
          </cell>
          <cell r="T7866">
            <v>22</v>
          </cell>
          <cell r="U7866">
            <v>275</v>
          </cell>
          <cell r="V7866">
            <v>20</v>
          </cell>
          <cell r="W7866">
            <v>275</v>
          </cell>
          <cell r="X7866">
            <v>0</v>
          </cell>
        </row>
        <row r="7867">
          <cell r="A7867" t="str">
            <v>2031700</v>
          </cell>
          <cell r="B7867">
            <v>1</v>
          </cell>
          <cell r="C7867" t="str">
            <v>Emergency Lighting System</v>
          </cell>
          <cell r="D7867" t="str">
            <v>34</v>
          </cell>
          <cell r="E7867" t="str">
            <v>BASBMS</v>
          </cell>
          <cell r="F7867" t="str">
            <v>BAS</v>
          </cell>
          <cell r="G7867">
            <v>39113</v>
          </cell>
          <cell r="H7867" t="str">
            <v>Active</v>
          </cell>
          <cell r="I7867">
            <v>1</v>
          </cell>
          <cell r="J7867">
            <v>39349</v>
          </cell>
          <cell r="K7867" t="str">
            <v>TIP</v>
          </cell>
          <cell r="L7867" t="str">
            <v>TM</v>
          </cell>
          <cell r="M7867" t="str">
            <v>0029</v>
          </cell>
          <cell r="N7867">
            <v>10462.620000000001</v>
          </cell>
          <cell r="O7867">
            <v>38.31</v>
          </cell>
          <cell r="P7867">
            <v>459.83</v>
          </cell>
          <cell r="Q7867">
            <v>919.66</v>
          </cell>
          <cell r="R7867">
            <v>9542.9599999999991</v>
          </cell>
          <cell r="S7867">
            <v>935.94</v>
          </cell>
          <cell r="T7867">
            <v>22</v>
          </cell>
          <cell r="U7867">
            <v>275</v>
          </cell>
          <cell r="V7867">
            <v>20</v>
          </cell>
          <cell r="W7867">
            <v>275</v>
          </cell>
          <cell r="X7867">
            <v>0</v>
          </cell>
        </row>
        <row r="7868">
          <cell r="A7868" t="str">
            <v>2031800</v>
          </cell>
          <cell r="B7868">
            <v>1</v>
          </cell>
          <cell r="C7868" t="str">
            <v>Emergency Lighting System</v>
          </cell>
          <cell r="D7868" t="str">
            <v>34</v>
          </cell>
          <cell r="E7868" t="str">
            <v>BASBMS</v>
          </cell>
          <cell r="F7868" t="str">
            <v>BAS</v>
          </cell>
          <cell r="G7868">
            <v>39113</v>
          </cell>
          <cell r="H7868" t="str">
            <v>Active</v>
          </cell>
          <cell r="I7868">
            <v>1</v>
          </cell>
          <cell r="J7868">
            <v>39349</v>
          </cell>
          <cell r="K7868" t="str">
            <v>TIP</v>
          </cell>
          <cell r="L7868" t="str">
            <v>TM</v>
          </cell>
          <cell r="M7868" t="str">
            <v>0015</v>
          </cell>
          <cell r="N7868">
            <v>1351.31</v>
          </cell>
          <cell r="O7868">
            <v>4.9400000000000004</v>
          </cell>
          <cell r="P7868">
            <v>59.39</v>
          </cell>
          <cell r="Q7868">
            <v>118.78</v>
          </cell>
          <cell r="R7868">
            <v>1232.53</v>
          </cell>
          <cell r="S7868">
            <v>120.88</v>
          </cell>
          <cell r="T7868">
            <v>22</v>
          </cell>
          <cell r="U7868">
            <v>275</v>
          </cell>
          <cell r="V7868">
            <v>20</v>
          </cell>
          <cell r="W7868">
            <v>275</v>
          </cell>
          <cell r="X7868">
            <v>0</v>
          </cell>
        </row>
        <row r="7869">
          <cell r="A7869" t="str">
            <v>2031900</v>
          </cell>
          <cell r="B7869">
            <v>1</v>
          </cell>
          <cell r="C7869" t="str">
            <v>Emergency Lighting System</v>
          </cell>
          <cell r="D7869" t="str">
            <v>34</v>
          </cell>
          <cell r="E7869" t="str">
            <v>BASBMS</v>
          </cell>
          <cell r="F7869" t="str">
            <v>BAS</v>
          </cell>
          <cell r="G7869">
            <v>39113</v>
          </cell>
          <cell r="H7869" t="str">
            <v>Active</v>
          </cell>
          <cell r="I7869">
            <v>1</v>
          </cell>
          <cell r="J7869">
            <v>39349</v>
          </cell>
          <cell r="K7869" t="str">
            <v>TIP</v>
          </cell>
          <cell r="L7869" t="str">
            <v>TM</v>
          </cell>
          <cell r="M7869" t="str">
            <v>0015</v>
          </cell>
          <cell r="N7869">
            <v>4885.3100000000004</v>
          </cell>
          <cell r="O7869">
            <v>17.920000000000002</v>
          </cell>
          <cell r="P7869">
            <v>214.71</v>
          </cell>
          <cell r="Q7869">
            <v>429.42</v>
          </cell>
          <cell r="R7869">
            <v>4455.8900000000003</v>
          </cell>
          <cell r="S7869">
            <v>437.02</v>
          </cell>
          <cell r="T7869">
            <v>22</v>
          </cell>
          <cell r="U7869">
            <v>275</v>
          </cell>
          <cell r="V7869">
            <v>20</v>
          </cell>
          <cell r="W7869">
            <v>275</v>
          </cell>
          <cell r="X7869">
            <v>0</v>
          </cell>
        </row>
        <row r="7870">
          <cell r="A7870" t="str">
            <v>2032000</v>
          </cell>
          <cell r="B7870">
            <v>1</v>
          </cell>
          <cell r="C7870" t="str">
            <v>Emergency Lighting System</v>
          </cell>
          <cell r="D7870" t="str">
            <v>34</v>
          </cell>
          <cell r="E7870" t="str">
            <v>BASBMS</v>
          </cell>
          <cell r="F7870" t="str">
            <v>BAS</v>
          </cell>
          <cell r="G7870">
            <v>39113</v>
          </cell>
          <cell r="H7870" t="str">
            <v>Active</v>
          </cell>
          <cell r="I7870">
            <v>1</v>
          </cell>
          <cell r="J7870">
            <v>39349</v>
          </cell>
          <cell r="K7870" t="str">
            <v>TIP</v>
          </cell>
          <cell r="L7870" t="str">
            <v>TM</v>
          </cell>
          <cell r="M7870" t="str">
            <v>0016</v>
          </cell>
          <cell r="N7870">
            <v>71.14</v>
          </cell>
          <cell r="O7870">
            <v>0.27</v>
          </cell>
          <cell r="P7870">
            <v>3.13</v>
          </cell>
          <cell r="Q7870">
            <v>6.26</v>
          </cell>
          <cell r="R7870">
            <v>64.88</v>
          </cell>
          <cell r="S7870">
            <v>6.36</v>
          </cell>
          <cell r="T7870">
            <v>22</v>
          </cell>
          <cell r="U7870">
            <v>275</v>
          </cell>
          <cell r="V7870">
            <v>20</v>
          </cell>
          <cell r="W7870">
            <v>275</v>
          </cell>
          <cell r="X7870">
            <v>0</v>
          </cell>
        </row>
        <row r="7871">
          <cell r="A7871" t="str">
            <v>2032100</v>
          </cell>
          <cell r="B7871">
            <v>1</v>
          </cell>
          <cell r="C7871" t="str">
            <v>Emergency Lighting System</v>
          </cell>
          <cell r="D7871" t="str">
            <v>34</v>
          </cell>
          <cell r="E7871" t="str">
            <v>BASBMS</v>
          </cell>
          <cell r="F7871" t="str">
            <v>BAS</v>
          </cell>
          <cell r="G7871">
            <v>39113</v>
          </cell>
          <cell r="H7871" t="str">
            <v>Active</v>
          </cell>
          <cell r="I7871">
            <v>1</v>
          </cell>
          <cell r="J7871">
            <v>39349</v>
          </cell>
          <cell r="K7871" t="str">
            <v>R</v>
          </cell>
          <cell r="L7871" t="str">
            <v>TN</v>
          </cell>
          <cell r="M7871" t="str">
            <v>0009</v>
          </cell>
          <cell r="N7871">
            <v>4289.0200000000004</v>
          </cell>
          <cell r="O7871">
            <v>15.69</v>
          </cell>
          <cell r="P7871">
            <v>188.5</v>
          </cell>
          <cell r="Q7871">
            <v>377</v>
          </cell>
          <cell r="R7871">
            <v>3912.02</v>
          </cell>
          <cell r="S7871">
            <v>535.59</v>
          </cell>
          <cell r="T7871">
            <v>22</v>
          </cell>
          <cell r="U7871">
            <v>275</v>
          </cell>
          <cell r="V7871">
            <v>20</v>
          </cell>
          <cell r="W7871">
            <v>275</v>
          </cell>
          <cell r="X7871">
            <v>0</v>
          </cell>
        </row>
        <row r="7872">
          <cell r="A7872" t="str">
            <v>2032200</v>
          </cell>
          <cell r="B7872">
            <v>1</v>
          </cell>
          <cell r="C7872" t="str">
            <v>Emergency Lighting System</v>
          </cell>
          <cell r="D7872" t="str">
            <v>34</v>
          </cell>
          <cell r="E7872" t="str">
            <v>BASBMS</v>
          </cell>
          <cell r="F7872" t="str">
            <v>BAS</v>
          </cell>
          <cell r="G7872">
            <v>39113</v>
          </cell>
          <cell r="H7872" t="str">
            <v>Active</v>
          </cell>
          <cell r="I7872">
            <v>1</v>
          </cell>
          <cell r="J7872">
            <v>39349</v>
          </cell>
          <cell r="K7872" t="str">
            <v>TIP</v>
          </cell>
          <cell r="L7872" t="str">
            <v>TN</v>
          </cell>
          <cell r="M7872" t="str">
            <v>0014</v>
          </cell>
          <cell r="N7872">
            <v>74.84</v>
          </cell>
          <cell r="O7872">
            <v>0.32</v>
          </cell>
          <cell r="P7872">
            <v>3.29</v>
          </cell>
          <cell r="Q7872">
            <v>6.58</v>
          </cell>
          <cell r="R7872">
            <v>68.260000000000005</v>
          </cell>
          <cell r="S7872">
            <v>9.35</v>
          </cell>
          <cell r="T7872">
            <v>22</v>
          </cell>
          <cell r="U7872">
            <v>275</v>
          </cell>
          <cell r="V7872">
            <v>20</v>
          </cell>
          <cell r="W7872">
            <v>275</v>
          </cell>
          <cell r="X7872">
            <v>0</v>
          </cell>
        </row>
        <row r="7873">
          <cell r="A7873" t="str">
            <v>2032300</v>
          </cell>
          <cell r="B7873">
            <v>1</v>
          </cell>
          <cell r="C7873" t="str">
            <v>Emergency Lighting System</v>
          </cell>
          <cell r="D7873" t="str">
            <v>34</v>
          </cell>
          <cell r="E7873" t="str">
            <v>BASBMS</v>
          </cell>
          <cell r="F7873" t="str">
            <v>BAS</v>
          </cell>
          <cell r="G7873">
            <v>39113</v>
          </cell>
          <cell r="H7873" t="str">
            <v>Active</v>
          </cell>
          <cell r="I7873">
            <v>1</v>
          </cell>
          <cell r="J7873">
            <v>39349</v>
          </cell>
          <cell r="K7873" t="str">
            <v>TL</v>
          </cell>
          <cell r="L7873" t="str">
            <v>TN</v>
          </cell>
          <cell r="M7873" t="str">
            <v>0010</v>
          </cell>
          <cell r="N7873">
            <v>2449.4699999999998</v>
          </cell>
          <cell r="O7873">
            <v>8.98</v>
          </cell>
          <cell r="P7873">
            <v>107.65</v>
          </cell>
          <cell r="Q7873">
            <v>215.3</v>
          </cell>
          <cell r="R7873">
            <v>2234.17</v>
          </cell>
          <cell r="S7873">
            <v>305.88</v>
          </cell>
          <cell r="T7873">
            <v>22</v>
          </cell>
          <cell r="U7873">
            <v>275</v>
          </cell>
          <cell r="V7873">
            <v>20</v>
          </cell>
          <cell r="W7873">
            <v>275</v>
          </cell>
          <cell r="X7873">
            <v>0</v>
          </cell>
        </row>
        <row r="7874">
          <cell r="A7874" t="str">
            <v>2032300</v>
          </cell>
          <cell r="B7874">
            <v>2</v>
          </cell>
          <cell r="C7874" t="str">
            <v>Emergency Lighting System</v>
          </cell>
          <cell r="D7874" t="str">
            <v>34</v>
          </cell>
          <cell r="E7874" t="str">
            <v>BASBMS</v>
          </cell>
          <cell r="F7874" t="str">
            <v>BAS</v>
          </cell>
          <cell r="G7874">
            <v>39113</v>
          </cell>
          <cell r="H7874" t="str">
            <v>Active</v>
          </cell>
          <cell r="I7874">
            <v>1</v>
          </cell>
          <cell r="J7874">
            <v>39349</v>
          </cell>
          <cell r="K7874" t="str">
            <v>R</v>
          </cell>
          <cell r="L7874" t="str">
            <v>TN</v>
          </cell>
          <cell r="M7874" t="str">
            <v>0013</v>
          </cell>
          <cell r="N7874">
            <v>1275.76</v>
          </cell>
          <cell r="O7874">
            <v>4.7</v>
          </cell>
          <cell r="P7874">
            <v>56.07</v>
          </cell>
          <cell r="Q7874">
            <v>112.14</v>
          </cell>
          <cell r="R7874">
            <v>1163.6199999999999</v>
          </cell>
          <cell r="S7874">
            <v>159.31</v>
          </cell>
          <cell r="T7874">
            <v>22</v>
          </cell>
          <cell r="U7874">
            <v>275</v>
          </cell>
          <cell r="V7874">
            <v>20</v>
          </cell>
          <cell r="W7874">
            <v>275</v>
          </cell>
          <cell r="X7874">
            <v>0</v>
          </cell>
        </row>
        <row r="7875">
          <cell r="A7875" t="str">
            <v>2032400</v>
          </cell>
          <cell r="B7875">
            <v>1</v>
          </cell>
          <cell r="C7875" t="str">
            <v>Emergency Lighting System</v>
          </cell>
          <cell r="D7875" t="str">
            <v>34</v>
          </cell>
          <cell r="E7875" t="str">
            <v>BASBMS</v>
          </cell>
          <cell r="F7875" t="str">
            <v>BAS</v>
          </cell>
          <cell r="G7875">
            <v>39113</v>
          </cell>
          <cell r="H7875" t="str">
            <v>Active</v>
          </cell>
          <cell r="I7875">
            <v>1</v>
          </cell>
          <cell r="J7875">
            <v>39349</v>
          </cell>
          <cell r="K7875" t="str">
            <v>TIP</v>
          </cell>
          <cell r="L7875" t="str">
            <v>TN</v>
          </cell>
          <cell r="M7875" t="str">
            <v>0011</v>
          </cell>
          <cell r="N7875">
            <v>5297.3</v>
          </cell>
          <cell r="O7875">
            <v>19.41</v>
          </cell>
          <cell r="P7875">
            <v>232.81</v>
          </cell>
          <cell r="Q7875">
            <v>465.62</v>
          </cell>
          <cell r="R7875">
            <v>4831.68</v>
          </cell>
          <cell r="S7875">
            <v>661.5</v>
          </cell>
          <cell r="T7875">
            <v>22</v>
          </cell>
          <cell r="U7875">
            <v>275</v>
          </cell>
          <cell r="V7875">
            <v>20</v>
          </cell>
          <cell r="W7875">
            <v>275</v>
          </cell>
          <cell r="X7875">
            <v>0</v>
          </cell>
        </row>
        <row r="7876">
          <cell r="A7876" t="str">
            <v>2032500</v>
          </cell>
          <cell r="B7876">
            <v>1</v>
          </cell>
          <cell r="C7876" t="str">
            <v>Emergency Lighting System</v>
          </cell>
          <cell r="D7876" t="str">
            <v>34</v>
          </cell>
          <cell r="E7876" t="str">
            <v>BASBMS</v>
          </cell>
          <cell r="F7876" t="str">
            <v>BAS</v>
          </cell>
          <cell r="G7876">
            <v>39113</v>
          </cell>
          <cell r="H7876" t="str">
            <v>Active</v>
          </cell>
          <cell r="I7876">
            <v>1</v>
          </cell>
          <cell r="J7876">
            <v>39349</v>
          </cell>
          <cell r="K7876" t="str">
            <v>TIP</v>
          </cell>
          <cell r="L7876" t="str">
            <v>TM</v>
          </cell>
          <cell r="M7876" t="str">
            <v>0016</v>
          </cell>
          <cell r="N7876">
            <v>2140.9699999999998</v>
          </cell>
          <cell r="O7876">
            <v>7.85</v>
          </cell>
          <cell r="P7876">
            <v>94.09</v>
          </cell>
          <cell r="Q7876">
            <v>188.18</v>
          </cell>
          <cell r="R7876">
            <v>1952.79</v>
          </cell>
          <cell r="S7876">
            <v>191.52</v>
          </cell>
          <cell r="T7876">
            <v>22</v>
          </cell>
          <cell r="U7876">
            <v>275</v>
          </cell>
          <cell r="V7876">
            <v>20</v>
          </cell>
          <cell r="W7876">
            <v>275</v>
          </cell>
          <cell r="X7876">
            <v>0</v>
          </cell>
        </row>
        <row r="7877">
          <cell r="A7877" t="str">
            <v>2032600</v>
          </cell>
          <cell r="B7877">
            <v>1</v>
          </cell>
          <cell r="C7877" t="str">
            <v>Emergency Lighting System</v>
          </cell>
          <cell r="D7877" t="str">
            <v>34</v>
          </cell>
          <cell r="E7877" t="str">
            <v>BASBMS</v>
          </cell>
          <cell r="F7877" t="str">
            <v>BAS</v>
          </cell>
          <cell r="G7877">
            <v>39113</v>
          </cell>
          <cell r="H7877" t="str">
            <v>Active</v>
          </cell>
          <cell r="I7877">
            <v>1</v>
          </cell>
          <cell r="J7877">
            <v>39349</v>
          </cell>
          <cell r="K7877" t="str">
            <v>TLI</v>
          </cell>
          <cell r="L7877" t="str">
            <v>TN</v>
          </cell>
          <cell r="M7877" t="str">
            <v>0052</v>
          </cell>
          <cell r="N7877">
            <v>651.38</v>
          </cell>
          <cell r="O7877">
            <v>2.34</v>
          </cell>
          <cell r="P7877">
            <v>28.63</v>
          </cell>
          <cell r="Q7877">
            <v>57.26</v>
          </cell>
          <cell r="R7877">
            <v>594.12</v>
          </cell>
          <cell r="S7877">
            <v>81.34</v>
          </cell>
          <cell r="T7877">
            <v>22</v>
          </cell>
          <cell r="U7877">
            <v>275</v>
          </cell>
          <cell r="V7877">
            <v>20</v>
          </cell>
          <cell r="W7877">
            <v>275</v>
          </cell>
          <cell r="X7877">
            <v>0</v>
          </cell>
        </row>
        <row r="7878">
          <cell r="A7878" t="str">
            <v>2032700</v>
          </cell>
          <cell r="B7878">
            <v>1</v>
          </cell>
          <cell r="C7878" t="str">
            <v>Emergency Lighting System</v>
          </cell>
          <cell r="D7878" t="str">
            <v>34</v>
          </cell>
          <cell r="E7878" t="str">
            <v>BASBMS</v>
          </cell>
          <cell r="F7878" t="str">
            <v>BAS</v>
          </cell>
          <cell r="G7878">
            <v>39113</v>
          </cell>
          <cell r="H7878" t="str">
            <v>Active</v>
          </cell>
          <cell r="I7878">
            <v>1</v>
          </cell>
          <cell r="J7878">
            <v>39349</v>
          </cell>
          <cell r="K7878" t="str">
            <v>TIP/TD</v>
          </cell>
          <cell r="L7878" t="str">
            <v>TN</v>
          </cell>
          <cell r="M7878" t="str">
            <v>0171</v>
          </cell>
          <cell r="N7878">
            <v>2399.54</v>
          </cell>
          <cell r="O7878">
            <v>8.77</v>
          </cell>
          <cell r="P7878">
            <v>105.46</v>
          </cell>
          <cell r="Q7878">
            <v>210.92</v>
          </cell>
          <cell r="R7878">
            <v>2188.62</v>
          </cell>
          <cell r="S7878">
            <v>299.64</v>
          </cell>
          <cell r="T7878">
            <v>22</v>
          </cell>
          <cell r="U7878">
            <v>275</v>
          </cell>
          <cell r="V7878">
            <v>20</v>
          </cell>
          <cell r="W7878">
            <v>275</v>
          </cell>
          <cell r="X7878">
            <v>0</v>
          </cell>
        </row>
        <row r="7879">
          <cell r="A7879" t="str">
            <v>2032800</v>
          </cell>
          <cell r="B7879">
            <v>1</v>
          </cell>
          <cell r="C7879" t="str">
            <v>Emergency Lighting System</v>
          </cell>
          <cell r="D7879" t="str">
            <v>34</v>
          </cell>
          <cell r="E7879" t="str">
            <v>BASBMS</v>
          </cell>
          <cell r="F7879" t="str">
            <v>BAS</v>
          </cell>
          <cell r="G7879">
            <v>39113</v>
          </cell>
          <cell r="H7879" t="str">
            <v>Active</v>
          </cell>
          <cell r="I7879">
            <v>1</v>
          </cell>
          <cell r="J7879">
            <v>39349</v>
          </cell>
          <cell r="K7879" t="str">
            <v>TIP</v>
          </cell>
          <cell r="L7879" t="str">
            <v>TN</v>
          </cell>
          <cell r="M7879" t="str">
            <v>0108</v>
          </cell>
          <cell r="N7879">
            <v>1539.72</v>
          </cell>
          <cell r="O7879">
            <v>5.63</v>
          </cell>
          <cell r="P7879">
            <v>67.67</v>
          </cell>
          <cell r="Q7879">
            <v>135.34</v>
          </cell>
          <cell r="R7879">
            <v>1404.38</v>
          </cell>
          <cell r="S7879">
            <v>192.27</v>
          </cell>
          <cell r="T7879">
            <v>22</v>
          </cell>
          <cell r="U7879">
            <v>275</v>
          </cell>
          <cell r="V7879">
            <v>20</v>
          </cell>
          <cell r="W7879">
            <v>275</v>
          </cell>
          <cell r="X7879">
            <v>0</v>
          </cell>
        </row>
        <row r="7880">
          <cell r="A7880" t="str">
            <v>2032900</v>
          </cell>
          <cell r="B7880">
            <v>1</v>
          </cell>
          <cell r="C7880" t="str">
            <v>Emergency Lighting System</v>
          </cell>
          <cell r="D7880" t="str">
            <v>34</v>
          </cell>
          <cell r="E7880" t="str">
            <v>BASBMS</v>
          </cell>
          <cell r="F7880" t="str">
            <v>BAS</v>
          </cell>
          <cell r="G7880">
            <v>39113</v>
          </cell>
          <cell r="H7880" t="str">
            <v>Active</v>
          </cell>
          <cell r="I7880">
            <v>1</v>
          </cell>
          <cell r="J7880">
            <v>39349</v>
          </cell>
          <cell r="K7880" t="str">
            <v>R</v>
          </cell>
          <cell r="L7880" t="str">
            <v>TN</v>
          </cell>
          <cell r="M7880" t="str">
            <v>0119</v>
          </cell>
          <cell r="N7880">
            <v>3401.89</v>
          </cell>
          <cell r="O7880">
            <v>12.45</v>
          </cell>
          <cell r="P7880">
            <v>149.51</v>
          </cell>
          <cell r="Q7880">
            <v>299.02</v>
          </cell>
          <cell r="R7880">
            <v>3102.87</v>
          </cell>
          <cell r="S7880">
            <v>424.81</v>
          </cell>
          <cell r="T7880">
            <v>22</v>
          </cell>
          <cell r="U7880">
            <v>275</v>
          </cell>
          <cell r="V7880">
            <v>20</v>
          </cell>
          <cell r="W7880">
            <v>275</v>
          </cell>
          <cell r="X7880">
            <v>0</v>
          </cell>
        </row>
        <row r="7881">
          <cell r="A7881" t="str">
            <v>2033000</v>
          </cell>
          <cell r="B7881">
            <v>1</v>
          </cell>
          <cell r="C7881" t="str">
            <v>Emergency Lighting System</v>
          </cell>
          <cell r="D7881" t="str">
            <v>34</v>
          </cell>
          <cell r="E7881" t="str">
            <v>BASBMS</v>
          </cell>
          <cell r="F7881" t="str">
            <v>BAS</v>
          </cell>
          <cell r="G7881">
            <v>39113</v>
          </cell>
          <cell r="H7881" t="str">
            <v>Active</v>
          </cell>
          <cell r="I7881">
            <v>138</v>
          </cell>
          <cell r="J7881">
            <v>39349</v>
          </cell>
          <cell r="K7881" t="str">
            <v>TIP</v>
          </cell>
          <cell r="L7881" t="str">
            <v>TM</v>
          </cell>
          <cell r="M7881" t="str">
            <v>0178</v>
          </cell>
          <cell r="N7881">
            <v>26437.53</v>
          </cell>
          <cell r="O7881">
            <v>96.78</v>
          </cell>
          <cell r="P7881">
            <v>1161.9100000000001</v>
          </cell>
          <cell r="Q7881">
            <v>2323.8200000000002</v>
          </cell>
          <cell r="R7881">
            <v>24113.71</v>
          </cell>
          <cell r="S7881">
            <v>2364.98</v>
          </cell>
          <cell r="T7881">
            <v>22</v>
          </cell>
          <cell r="U7881">
            <v>275</v>
          </cell>
          <cell r="V7881">
            <v>20</v>
          </cell>
          <cell r="W7881">
            <v>275</v>
          </cell>
          <cell r="X7881">
            <v>0</v>
          </cell>
        </row>
        <row r="7882">
          <cell r="A7882" t="str">
            <v>2033100</v>
          </cell>
          <cell r="B7882">
            <v>1</v>
          </cell>
          <cell r="C7882" t="str">
            <v>Emergency Lighting System</v>
          </cell>
          <cell r="D7882" t="str">
            <v>34</v>
          </cell>
          <cell r="E7882" t="str">
            <v>BASBMS</v>
          </cell>
          <cell r="F7882" t="str">
            <v>BAS</v>
          </cell>
          <cell r="G7882">
            <v>39113</v>
          </cell>
          <cell r="H7882" t="str">
            <v>Active</v>
          </cell>
          <cell r="I7882">
            <v>1</v>
          </cell>
          <cell r="J7882">
            <v>39349</v>
          </cell>
          <cell r="K7882" t="str">
            <v>TIP</v>
          </cell>
          <cell r="L7882" t="str">
            <v>TM</v>
          </cell>
          <cell r="M7882" t="str">
            <v>0156</v>
          </cell>
          <cell r="N7882">
            <v>1609.88</v>
          </cell>
          <cell r="O7882">
            <v>5.85</v>
          </cell>
          <cell r="P7882">
            <v>70.75</v>
          </cell>
          <cell r="Q7882">
            <v>141.5</v>
          </cell>
          <cell r="R7882">
            <v>1468.38</v>
          </cell>
          <cell r="S7882">
            <v>144.01</v>
          </cell>
          <cell r="T7882">
            <v>22</v>
          </cell>
          <cell r="U7882">
            <v>275</v>
          </cell>
          <cell r="V7882">
            <v>20</v>
          </cell>
          <cell r="W7882">
            <v>275</v>
          </cell>
          <cell r="X7882">
            <v>0</v>
          </cell>
        </row>
        <row r="7883">
          <cell r="A7883" t="str">
            <v>2033200</v>
          </cell>
          <cell r="B7883">
            <v>1</v>
          </cell>
          <cell r="C7883" t="str">
            <v>Emergency Lighting System</v>
          </cell>
          <cell r="D7883" t="str">
            <v>34</v>
          </cell>
          <cell r="E7883" t="str">
            <v>BASBMS</v>
          </cell>
          <cell r="F7883" t="str">
            <v>BAS</v>
          </cell>
          <cell r="G7883">
            <v>39113</v>
          </cell>
          <cell r="H7883" t="str">
            <v>Active</v>
          </cell>
          <cell r="I7883">
            <v>1</v>
          </cell>
          <cell r="J7883">
            <v>39349</v>
          </cell>
          <cell r="K7883" t="str">
            <v>TDP</v>
          </cell>
          <cell r="L7883" t="str">
            <v>TM</v>
          </cell>
          <cell r="M7883" t="str">
            <v>0173</v>
          </cell>
          <cell r="N7883">
            <v>9127.6200000000008</v>
          </cell>
          <cell r="O7883">
            <v>33.42</v>
          </cell>
          <cell r="P7883">
            <v>401.15</v>
          </cell>
          <cell r="Q7883">
            <v>802.3</v>
          </cell>
          <cell r="R7883">
            <v>8325.32</v>
          </cell>
          <cell r="S7883">
            <v>816.51</v>
          </cell>
          <cell r="T7883">
            <v>22</v>
          </cell>
          <cell r="U7883">
            <v>275</v>
          </cell>
          <cell r="V7883">
            <v>20</v>
          </cell>
          <cell r="W7883">
            <v>275</v>
          </cell>
          <cell r="X7883">
            <v>0</v>
          </cell>
        </row>
        <row r="7884">
          <cell r="A7884" t="str">
            <v>2033300</v>
          </cell>
          <cell r="B7884">
            <v>1</v>
          </cell>
          <cell r="C7884" t="str">
            <v>Emergency Lighting System</v>
          </cell>
          <cell r="D7884" t="str">
            <v>34</v>
          </cell>
          <cell r="E7884" t="str">
            <v>BASBMS</v>
          </cell>
          <cell r="F7884" t="str">
            <v>BAS</v>
          </cell>
          <cell r="G7884">
            <v>39113</v>
          </cell>
          <cell r="H7884" t="str">
            <v>Active</v>
          </cell>
          <cell r="I7884">
            <v>1</v>
          </cell>
          <cell r="J7884">
            <v>39349</v>
          </cell>
          <cell r="K7884" t="str">
            <v>TIP/TD</v>
          </cell>
          <cell r="L7884" t="str">
            <v>TN</v>
          </cell>
          <cell r="M7884" t="str">
            <v>0173</v>
          </cell>
          <cell r="N7884">
            <v>6872.42</v>
          </cell>
          <cell r="O7884">
            <v>25.17</v>
          </cell>
          <cell r="P7884">
            <v>302.04000000000002</v>
          </cell>
          <cell r="Q7884">
            <v>604.08000000000004</v>
          </cell>
          <cell r="R7884">
            <v>6268.34</v>
          </cell>
          <cell r="S7884">
            <v>858.2</v>
          </cell>
          <cell r="T7884">
            <v>22</v>
          </cell>
          <cell r="U7884">
            <v>275</v>
          </cell>
          <cell r="V7884">
            <v>20</v>
          </cell>
          <cell r="W7884">
            <v>275</v>
          </cell>
          <cell r="X7884">
            <v>0</v>
          </cell>
        </row>
        <row r="7885">
          <cell r="A7885" t="str">
            <v>2033400</v>
          </cell>
          <cell r="B7885">
            <v>1</v>
          </cell>
          <cell r="C7885" t="str">
            <v>Statutory Signage (set)</v>
          </cell>
          <cell r="D7885" t="str">
            <v>34</v>
          </cell>
          <cell r="E7885" t="str">
            <v>BASSIG</v>
          </cell>
          <cell r="F7885" t="str">
            <v>BAS</v>
          </cell>
          <cell r="G7885">
            <v>39113</v>
          </cell>
          <cell r="H7885" t="str">
            <v>Active</v>
          </cell>
          <cell r="I7885">
            <v>1</v>
          </cell>
          <cell r="J7885">
            <v>39349</v>
          </cell>
          <cell r="K7885" t="str">
            <v>TIP</v>
          </cell>
          <cell r="L7885" t="str">
            <v>TM</v>
          </cell>
          <cell r="M7885" t="str">
            <v>0029</v>
          </cell>
          <cell r="N7885">
            <v>2550.96</v>
          </cell>
          <cell r="O7885">
            <v>12.02</v>
          </cell>
          <cell r="P7885">
            <v>143.69</v>
          </cell>
          <cell r="Q7885">
            <v>287.38</v>
          </cell>
          <cell r="R7885">
            <v>2263.58</v>
          </cell>
          <cell r="S7885">
            <v>228.2</v>
          </cell>
          <cell r="T7885">
            <v>17</v>
          </cell>
          <cell r="U7885">
            <v>275</v>
          </cell>
          <cell r="V7885">
            <v>15</v>
          </cell>
          <cell r="W7885">
            <v>275</v>
          </cell>
          <cell r="X7885">
            <v>0</v>
          </cell>
        </row>
        <row r="7886">
          <cell r="A7886" t="str">
            <v>2033500</v>
          </cell>
          <cell r="B7886">
            <v>1</v>
          </cell>
          <cell r="C7886" t="str">
            <v>Statutory Signage (set)</v>
          </cell>
          <cell r="D7886" t="str">
            <v>34</v>
          </cell>
          <cell r="E7886" t="str">
            <v>BASSIG</v>
          </cell>
          <cell r="F7886" t="str">
            <v>BAS</v>
          </cell>
          <cell r="G7886">
            <v>39113</v>
          </cell>
          <cell r="H7886" t="str">
            <v>Active</v>
          </cell>
          <cell r="I7886">
            <v>1</v>
          </cell>
          <cell r="J7886">
            <v>39349</v>
          </cell>
          <cell r="K7886" t="str">
            <v>TIP</v>
          </cell>
          <cell r="L7886" t="str">
            <v>TM</v>
          </cell>
          <cell r="M7886" t="str">
            <v>0015</v>
          </cell>
          <cell r="N7886">
            <v>329.46</v>
          </cell>
          <cell r="O7886">
            <v>1.51</v>
          </cell>
          <cell r="P7886">
            <v>18.559999999999999</v>
          </cell>
          <cell r="Q7886">
            <v>37.119999999999997</v>
          </cell>
          <cell r="R7886">
            <v>292.33999999999997</v>
          </cell>
          <cell r="S7886">
            <v>29.47</v>
          </cell>
          <cell r="T7886">
            <v>17</v>
          </cell>
          <cell r="U7886">
            <v>275</v>
          </cell>
          <cell r="V7886">
            <v>15</v>
          </cell>
          <cell r="W7886">
            <v>275</v>
          </cell>
          <cell r="X7886">
            <v>0</v>
          </cell>
        </row>
        <row r="7887">
          <cell r="A7887" t="str">
            <v>2033600</v>
          </cell>
          <cell r="B7887">
            <v>1</v>
          </cell>
          <cell r="C7887" t="str">
            <v>Statutory Signage (set)</v>
          </cell>
          <cell r="D7887" t="str">
            <v>34</v>
          </cell>
          <cell r="E7887" t="str">
            <v>BASSIG</v>
          </cell>
          <cell r="F7887" t="str">
            <v>BAS</v>
          </cell>
          <cell r="G7887">
            <v>39113</v>
          </cell>
          <cell r="H7887" t="str">
            <v>Active</v>
          </cell>
          <cell r="I7887">
            <v>1</v>
          </cell>
          <cell r="J7887">
            <v>39349</v>
          </cell>
          <cell r="K7887" t="str">
            <v>TIP</v>
          </cell>
          <cell r="L7887" t="str">
            <v>TM</v>
          </cell>
          <cell r="M7887" t="str">
            <v>0015</v>
          </cell>
          <cell r="N7887">
            <v>1191.1099999999999</v>
          </cell>
          <cell r="O7887">
            <v>5.6</v>
          </cell>
          <cell r="P7887">
            <v>67.09</v>
          </cell>
          <cell r="Q7887">
            <v>134.18</v>
          </cell>
          <cell r="R7887">
            <v>1056.93</v>
          </cell>
          <cell r="S7887">
            <v>106.55</v>
          </cell>
          <cell r="T7887">
            <v>17</v>
          </cell>
          <cell r="U7887">
            <v>275</v>
          </cell>
          <cell r="V7887">
            <v>15</v>
          </cell>
          <cell r="W7887">
            <v>275</v>
          </cell>
          <cell r="X7887">
            <v>0</v>
          </cell>
        </row>
        <row r="7888">
          <cell r="A7888" t="str">
            <v>2033700</v>
          </cell>
          <cell r="B7888">
            <v>1</v>
          </cell>
          <cell r="C7888" t="str">
            <v>Statutory Signage (set)</v>
          </cell>
          <cell r="D7888" t="str">
            <v>34</v>
          </cell>
          <cell r="E7888" t="str">
            <v>BASSIG</v>
          </cell>
          <cell r="F7888" t="str">
            <v>BAS</v>
          </cell>
          <cell r="G7888">
            <v>39113</v>
          </cell>
          <cell r="H7888" t="str">
            <v>Active</v>
          </cell>
          <cell r="I7888">
            <v>1</v>
          </cell>
          <cell r="J7888">
            <v>39349</v>
          </cell>
          <cell r="K7888" t="str">
            <v>TIP</v>
          </cell>
          <cell r="L7888" t="str">
            <v>TM</v>
          </cell>
          <cell r="M7888" t="str">
            <v>0016</v>
          </cell>
          <cell r="N7888">
            <v>17.350000000000001</v>
          </cell>
          <cell r="O7888">
            <v>0.1</v>
          </cell>
          <cell r="P7888">
            <v>0.98</v>
          </cell>
          <cell r="Q7888">
            <v>1.96</v>
          </cell>
          <cell r="R7888">
            <v>15.39</v>
          </cell>
          <cell r="S7888">
            <v>1.55</v>
          </cell>
          <cell r="T7888">
            <v>17</v>
          </cell>
          <cell r="U7888">
            <v>275</v>
          </cell>
          <cell r="V7888">
            <v>15</v>
          </cell>
          <cell r="W7888">
            <v>275</v>
          </cell>
          <cell r="X7888">
            <v>0</v>
          </cell>
        </row>
        <row r="7889">
          <cell r="A7889" t="str">
            <v>2033800</v>
          </cell>
          <cell r="B7889">
            <v>1</v>
          </cell>
          <cell r="C7889" t="str">
            <v>Statutory Signage (set)</v>
          </cell>
          <cell r="D7889" t="str">
            <v>34</v>
          </cell>
          <cell r="E7889" t="str">
            <v>BASSIG</v>
          </cell>
          <cell r="F7889" t="str">
            <v>BAS</v>
          </cell>
          <cell r="G7889">
            <v>39113</v>
          </cell>
          <cell r="H7889" t="str">
            <v>Active</v>
          </cell>
          <cell r="I7889">
            <v>1</v>
          </cell>
          <cell r="J7889">
            <v>39349</v>
          </cell>
          <cell r="K7889" t="str">
            <v>R</v>
          </cell>
          <cell r="L7889" t="str">
            <v>TN</v>
          </cell>
          <cell r="M7889" t="str">
            <v>0009</v>
          </cell>
          <cell r="N7889">
            <v>1045.73</v>
          </cell>
          <cell r="O7889">
            <v>4.8899999999999997</v>
          </cell>
          <cell r="P7889">
            <v>58.9</v>
          </cell>
          <cell r="Q7889">
            <v>117.8</v>
          </cell>
          <cell r="R7889">
            <v>927.93</v>
          </cell>
          <cell r="S7889">
            <v>130.59</v>
          </cell>
          <cell r="T7889">
            <v>17</v>
          </cell>
          <cell r="U7889">
            <v>275</v>
          </cell>
          <cell r="V7889">
            <v>15</v>
          </cell>
          <cell r="W7889">
            <v>275</v>
          </cell>
          <cell r="X7889">
            <v>0</v>
          </cell>
        </row>
        <row r="7890">
          <cell r="A7890" t="str">
            <v>2033900</v>
          </cell>
          <cell r="B7890">
            <v>1</v>
          </cell>
          <cell r="C7890" t="str">
            <v>Statutory Signage(set)</v>
          </cell>
          <cell r="D7890" t="str">
            <v>34</v>
          </cell>
          <cell r="E7890" t="str">
            <v>BASSIG</v>
          </cell>
          <cell r="F7890" t="str">
            <v>BAS</v>
          </cell>
          <cell r="G7890">
            <v>39113</v>
          </cell>
          <cell r="H7890" t="str">
            <v>Active</v>
          </cell>
          <cell r="I7890">
            <v>1</v>
          </cell>
          <cell r="J7890">
            <v>39349</v>
          </cell>
          <cell r="K7890" t="str">
            <v>TIP</v>
          </cell>
          <cell r="L7890" t="str">
            <v>TN</v>
          </cell>
          <cell r="M7890" t="str">
            <v>0014</v>
          </cell>
          <cell r="N7890">
            <v>18.25</v>
          </cell>
          <cell r="O7890">
            <v>0.04</v>
          </cell>
          <cell r="P7890">
            <v>1.03</v>
          </cell>
          <cell r="Q7890">
            <v>2.06</v>
          </cell>
          <cell r="R7890">
            <v>16.190000000000001</v>
          </cell>
          <cell r="S7890">
            <v>2.2799999999999998</v>
          </cell>
          <cell r="T7890">
            <v>17</v>
          </cell>
          <cell r="U7890">
            <v>275</v>
          </cell>
          <cell r="V7890">
            <v>15</v>
          </cell>
          <cell r="W7890">
            <v>275</v>
          </cell>
          <cell r="X7890">
            <v>0</v>
          </cell>
        </row>
        <row r="7891">
          <cell r="A7891" t="str">
            <v>2034000</v>
          </cell>
          <cell r="B7891">
            <v>1</v>
          </cell>
          <cell r="C7891" t="str">
            <v>Statutory Signage (set)</v>
          </cell>
          <cell r="D7891" t="str">
            <v>34</v>
          </cell>
          <cell r="E7891" t="str">
            <v>BASSIG</v>
          </cell>
          <cell r="F7891" t="str">
            <v>BAS</v>
          </cell>
          <cell r="G7891">
            <v>39113</v>
          </cell>
          <cell r="H7891" t="str">
            <v>Active</v>
          </cell>
          <cell r="I7891">
            <v>1</v>
          </cell>
          <cell r="J7891">
            <v>39349</v>
          </cell>
          <cell r="K7891" t="str">
            <v>TL</v>
          </cell>
          <cell r="L7891" t="str">
            <v>TN</v>
          </cell>
          <cell r="M7891" t="str">
            <v>0010</v>
          </cell>
          <cell r="N7891">
            <v>597.21</v>
          </cell>
          <cell r="O7891">
            <v>2.84</v>
          </cell>
          <cell r="P7891">
            <v>33.64</v>
          </cell>
          <cell r="Q7891">
            <v>67.28</v>
          </cell>
          <cell r="R7891">
            <v>529.92999999999995</v>
          </cell>
          <cell r="S7891">
            <v>74.58</v>
          </cell>
          <cell r="T7891">
            <v>17</v>
          </cell>
          <cell r="U7891">
            <v>275</v>
          </cell>
          <cell r="V7891">
            <v>15</v>
          </cell>
          <cell r="W7891">
            <v>275</v>
          </cell>
          <cell r="X7891">
            <v>0</v>
          </cell>
        </row>
        <row r="7892">
          <cell r="A7892" t="str">
            <v>2034000</v>
          </cell>
          <cell r="B7892">
            <v>2</v>
          </cell>
          <cell r="C7892" t="str">
            <v>Statutory Signage (set)</v>
          </cell>
          <cell r="D7892" t="str">
            <v>34</v>
          </cell>
          <cell r="E7892" t="str">
            <v>BASSIG</v>
          </cell>
          <cell r="F7892" t="str">
            <v>BAS</v>
          </cell>
          <cell r="G7892">
            <v>39113</v>
          </cell>
          <cell r="H7892" t="str">
            <v>Active</v>
          </cell>
          <cell r="I7892">
            <v>1</v>
          </cell>
          <cell r="J7892">
            <v>39349</v>
          </cell>
          <cell r="K7892" t="str">
            <v>R</v>
          </cell>
          <cell r="L7892" t="str">
            <v>TN</v>
          </cell>
          <cell r="M7892" t="str">
            <v>0013</v>
          </cell>
          <cell r="N7892">
            <v>311.05</v>
          </cell>
          <cell r="O7892">
            <v>1.46</v>
          </cell>
          <cell r="P7892">
            <v>17.52</v>
          </cell>
          <cell r="Q7892">
            <v>35.04</v>
          </cell>
          <cell r="R7892">
            <v>276.01</v>
          </cell>
          <cell r="S7892">
            <v>38.840000000000003</v>
          </cell>
          <cell r="T7892">
            <v>17</v>
          </cell>
          <cell r="U7892">
            <v>275</v>
          </cell>
          <cell r="V7892">
            <v>15</v>
          </cell>
          <cell r="W7892">
            <v>275</v>
          </cell>
          <cell r="X7892">
            <v>0</v>
          </cell>
        </row>
        <row r="7893">
          <cell r="A7893" t="str">
            <v>2034100</v>
          </cell>
          <cell r="B7893">
            <v>1</v>
          </cell>
          <cell r="C7893" t="str">
            <v>Statutory Signage (set)</v>
          </cell>
          <cell r="D7893" t="str">
            <v>34</v>
          </cell>
          <cell r="E7893" t="str">
            <v>BASSIG</v>
          </cell>
          <cell r="F7893" t="str">
            <v>BAS</v>
          </cell>
          <cell r="G7893">
            <v>39113</v>
          </cell>
          <cell r="H7893" t="str">
            <v>Active</v>
          </cell>
          <cell r="I7893">
            <v>1</v>
          </cell>
          <cell r="J7893">
            <v>39349</v>
          </cell>
          <cell r="K7893" t="str">
            <v>TIP</v>
          </cell>
          <cell r="L7893" t="str">
            <v>TN</v>
          </cell>
          <cell r="M7893" t="str">
            <v>0011</v>
          </cell>
          <cell r="N7893">
            <v>1291.55</v>
          </cell>
          <cell r="O7893">
            <v>6.09</v>
          </cell>
          <cell r="P7893">
            <v>72.75</v>
          </cell>
          <cell r="Q7893">
            <v>145.5</v>
          </cell>
          <cell r="R7893">
            <v>1146.05</v>
          </cell>
          <cell r="S7893">
            <v>161.28</v>
          </cell>
          <cell r="T7893">
            <v>17</v>
          </cell>
          <cell r="U7893">
            <v>275</v>
          </cell>
          <cell r="V7893">
            <v>15</v>
          </cell>
          <cell r="W7893">
            <v>275</v>
          </cell>
          <cell r="X7893">
            <v>0</v>
          </cell>
        </row>
        <row r="7894">
          <cell r="A7894" t="str">
            <v>2034200</v>
          </cell>
          <cell r="B7894">
            <v>1</v>
          </cell>
          <cell r="C7894" t="str">
            <v>Statutory Signage (set)</v>
          </cell>
          <cell r="D7894" t="str">
            <v>34</v>
          </cell>
          <cell r="E7894" t="str">
            <v>BASSIG</v>
          </cell>
          <cell r="F7894" t="str">
            <v>BAS</v>
          </cell>
          <cell r="G7894">
            <v>39113</v>
          </cell>
          <cell r="H7894" t="str">
            <v>Active</v>
          </cell>
          <cell r="I7894">
            <v>1</v>
          </cell>
          <cell r="J7894">
            <v>39349</v>
          </cell>
          <cell r="K7894" t="str">
            <v>TIP</v>
          </cell>
          <cell r="L7894" t="str">
            <v>TM</v>
          </cell>
          <cell r="M7894" t="str">
            <v>0016</v>
          </cell>
          <cell r="N7894">
            <v>522.01</v>
          </cell>
          <cell r="O7894">
            <v>2.4500000000000002</v>
          </cell>
          <cell r="P7894">
            <v>29.4</v>
          </cell>
          <cell r="Q7894">
            <v>58.8</v>
          </cell>
          <cell r="R7894">
            <v>463.21</v>
          </cell>
          <cell r="S7894">
            <v>46.7</v>
          </cell>
          <cell r="T7894">
            <v>17</v>
          </cell>
          <cell r="U7894">
            <v>275</v>
          </cell>
          <cell r="V7894">
            <v>15</v>
          </cell>
          <cell r="W7894">
            <v>275</v>
          </cell>
          <cell r="X7894">
            <v>0</v>
          </cell>
        </row>
        <row r="7895">
          <cell r="A7895" t="str">
            <v>2034300</v>
          </cell>
          <cell r="B7895">
            <v>1</v>
          </cell>
          <cell r="C7895" t="str">
            <v>Statutory Signage (set)</v>
          </cell>
          <cell r="D7895" t="str">
            <v>34</v>
          </cell>
          <cell r="E7895" t="str">
            <v>BASSIG</v>
          </cell>
          <cell r="F7895" t="str">
            <v>BAS</v>
          </cell>
          <cell r="G7895">
            <v>39113</v>
          </cell>
          <cell r="H7895" t="str">
            <v>Active</v>
          </cell>
          <cell r="I7895">
            <v>1</v>
          </cell>
          <cell r="J7895">
            <v>39349</v>
          </cell>
          <cell r="K7895" t="str">
            <v>TLI</v>
          </cell>
          <cell r="L7895" t="str">
            <v>TN</v>
          </cell>
          <cell r="M7895" t="str">
            <v>0052</v>
          </cell>
          <cell r="N7895">
            <v>158.81</v>
          </cell>
          <cell r="O7895">
            <v>0.7</v>
          </cell>
          <cell r="P7895">
            <v>8.9499999999999993</v>
          </cell>
          <cell r="Q7895">
            <v>17.899999999999999</v>
          </cell>
          <cell r="R7895">
            <v>140.91</v>
          </cell>
          <cell r="S7895">
            <v>19.829999999999998</v>
          </cell>
          <cell r="T7895">
            <v>17</v>
          </cell>
          <cell r="U7895">
            <v>275</v>
          </cell>
          <cell r="V7895">
            <v>15</v>
          </cell>
          <cell r="W7895">
            <v>275</v>
          </cell>
          <cell r="X7895">
            <v>0</v>
          </cell>
        </row>
        <row r="7896">
          <cell r="A7896" t="str">
            <v>2034400</v>
          </cell>
          <cell r="B7896">
            <v>1</v>
          </cell>
          <cell r="C7896" t="str">
            <v>Statutory Signage (set)</v>
          </cell>
          <cell r="D7896" t="str">
            <v>34</v>
          </cell>
          <cell r="E7896" t="str">
            <v>BASSIG</v>
          </cell>
          <cell r="F7896" t="str">
            <v>BAS</v>
          </cell>
          <cell r="G7896">
            <v>39113</v>
          </cell>
          <cell r="H7896" t="str">
            <v>Active</v>
          </cell>
          <cell r="I7896">
            <v>1</v>
          </cell>
          <cell r="J7896">
            <v>39349</v>
          </cell>
          <cell r="K7896" t="str">
            <v>TIP/TD</v>
          </cell>
          <cell r="L7896" t="str">
            <v>TN</v>
          </cell>
          <cell r="M7896" t="str">
            <v>0171</v>
          </cell>
          <cell r="N7896">
            <v>585.04</v>
          </cell>
          <cell r="O7896">
            <v>2.7</v>
          </cell>
          <cell r="P7896">
            <v>32.950000000000003</v>
          </cell>
          <cell r="Q7896">
            <v>65.900000000000006</v>
          </cell>
          <cell r="R7896">
            <v>519.14</v>
          </cell>
          <cell r="S7896">
            <v>73.06</v>
          </cell>
          <cell r="T7896">
            <v>17</v>
          </cell>
          <cell r="U7896">
            <v>275</v>
          </cell>
          <cell r="V7896">
            <v>15</v>
          </cell>
          <cell r="W7896">
            <v>275</v>
          </cell>
          <cell r="X7896">
            <v>0</v>
          </cell>
        </row>
        <row r="7897">
          <cell r="A7897" t="str">
            <v>2034500</v>
          </cell>
          <cell r="B7897">
            <v>1</v>
          </cell>
          <cell r="C7897" t="str">
            <v>Statutory Signage (set)</v>
          </cell>
          <cell r="D7897" t="str">
            <v>34</v>
          </cell>
          <cell r="E7897" t="str">
            <v>BASSIG</v>
          </cell>
          <cell r="F7897" t="str">
            <v>BAS</v>
          </cell>
          <cell r="G7897">
            <v>39113</v>
          </cell>
          <cell r="H7897" t="str">
            <v>Active</v>
          </cell>
          <cell r="I7897">
            <v>1</v>
          </cell>
          <cell r="J7897">
            <v>39349</v>
          </cell>
          <cell r="K7897" t="str">
            <v>TIP</v>
          </cell>
          <cell r="L7897" t="str">
            <v>TN</v>
          </cell>
          <cell r="M7897" t="str">
            <v>0108</v>
          </cell>
          <cell r="N7897">
            <v>375.41</v>
          </cell>
          <cell r="O7897">
            <v>1.79</v>
          </cell>
          <cell r="P7897">
            <v>21.15</v>
          </cell>
          <cell r="Q7897">
            <v>42.3</v>
          </cell>
          <cell r="R7897">
            <v>333.11</v>
          </cell>
          <cell r="S7897">
            <v>46.88</v>
          </cell>
          <cell r="T7897">
            <v>17</v>
          </cell>
          <cell r="U7897">
            <v>275</v>
          </cell>
          <cell r="V7897">
            <v>15</v>
          </cell>
          <cell r="W7897">
            <v>275</v>
          </cell>
          <cell r="X7897">
            <v>0</v>
          </cell>
        </row>
        <row r="7898">
          <cell r="A7898" t="str">
            <v>2034600</v>
          </cell>
          <cell r="B7898">
            <v>1</v>
          </cell>
          <cell r="C7898" t="str">
            <v>Statutory Signage (set)</v>
          </cell>
          <cell r="D7898" t="str">
            <v>34</v>
          </cell>
          <cell r="E7898" t="str">
            <v>BASSIG</v>
          </cell>
          <cell r="F7898" t="str">
            <v>BAS</v>
          </cell>
          <cell r="G7898">
            <v>39113</v>
          </cell>
          <cell r="H7898" t="str">
            <v>Active</v>
          </cell>
          <cell r="I7898">
            <v>1</v>
          </cell>
          <cell r="J7898">
            <v>39349</v>
          </cell>
          <cell r="K7898" t="str">
            <v>R</v>
          </cell>
          <cell r="L7898" t="str">
            <v>TN</v>
          </cell>
          <cell r="M7898" t="str">
            <v>0119</v>
          </cell>
          <cell r="N7898">
            <v>829.45</v>
          </cell>
          <cell r="O7898">
            <v>3.93</v>
          </cell>
          <cell r="P7898">
            <v>46.72</v>
          </cell>
          <cell r="Q7898">
            <v>93.44</v>
          </cell>
          <cell r="R7898">
            <v>736.01</v>
          </cell>
          <cell r="S7898">
            <v>103.58</v>
          </cell>
          <cell r="T7898">
            <v>17</v>
          </cell>
          <cell r="U7898">
            <v>275</v>
          </cell>
          <cell r="V7898">
            <v>15</v>
          </cell>
          <cell r="W7898">
            <v>275</v>
          </cell>
          <cell r="X7898">
            <v>0</v>
          </cell>
        </row>
        <row r="7899">
          <cell r="A7899" t="str">
            <v>2034700</v>
          </cell>
          <cell r="B7899">
            <v>1</v>
          </cell>
          <cell r="C7899" t="str">
            <v>Statutory Signage (set)</v>
          </cell>
          <cell r="D7899" t="str">
            <v>34</v>
          </cell>
          <cell r="E7899" t="str">
            <v>BASSIG</v>
          </cell>
          <cell r="F7899" t="str">
            <v>BAS</v>
          </cell>
          <cell r="G7899">
            <v>39113</v>
          </cell>
          <cell r="H7899" t="str">
            <v>Active</v>
          </cell>
          <cell r="I7899">
            <v>138</v>
          </cell>
          <cell r="J7899">
            <v>39349</v>
          </cell>
          <cell r="K7899" t="str">
            <v>TIP</v>
          </cell>
          <cell r="L7899" t="str">
            <v>TM</v>
          </cell>
          <cell r="M7899" t="str">
            <v>0178</v>
          </cell>
          <cell r="N7899">
            <v>6445.89</v>
          </cell>
          <cell r="O7899">
            <v>30.22</v>
          </cell>
          <cell r="P7899">
            <v>363.08</v>
          </cell>
          <cell r="Q7899">
            <v>726.16</v>
          </cell>
          <cell r="R7899">
            <v>5719.73</v>
          </cell>
          <cell r="S7899">
            <v>576.62</v>
          </cell>
          <cell r="T7899">
            <v>17</v>
          </cell>
          <cell r="U7899">
            <v>275</v>
          </cell>
          <cell r="V7899">
            <v>15</v>
          </cell>
          <cell r="W7899">
            <v>275</v>
          </cell>
          <cell r="X7899">
            <v>0</v>
          </cell>
        </row>
        <row r="7900">
          <cell r="A7900" t="str">
            <v>2034800</v>
          </cell>
          <cell r="B7900">
            <v>1</v>
          </cell>
          <cell r="C7900" t="str">
            <v>Statutory Signage (set)</v>
          </cell>
          <cell r="D7900" t="str">
            <v>34</v>
          </cell>
          <cell r="E7900" t="str">
            <v>BASSIG</v>
          </cell>
          <cell r="F7900" t="str">
            <v>BAS</v>
          </cell>
          <cell r="G7900">
            <v>39113</v>
          </cell>
          <cell r="H7900" t="str">
            <v>Active</v>
          </cell>
          <cell r="I7900">
            <v>1</v>
          </cell>
          <cell r="J7900">
            <v>39349</v>
          </cell>
          <cell r="K7900" t="str">
            <v>TIP</v>
          </cell>
          <cell r="L7900" t="str">
            <v>TM</v>
          </cell>
          <cell r="M7900" t="str">
            <v>0156</v>
          </cell>
          <cell r="N7900">
            <v>392.51</v>
          </cell>
          <cell r="O7900">
            <v>1.87</v>
          </cell>
          <cell r="P7900">
            <v>22.11</v>
          </cell>
          <cell r="Q7900">
            <v>44.22</v>
          </cell>
          <cell r="R7900">
            <v>348.29</v>
          </cell>
          <cell r="S7900">
            <v>35.11</v>
          </cell>
          <cell r="T7900">
            <v>17</v>
          </cell>
          <cell r="U7900">
            <v>275</v>
          </cell>
          <cell r="V7900">
            <v>15</v>
          </cell>
          <cell r="W7900">
            <v>275</v>
          </cell>
          <cell r="X7900">
            <v>0</v>
          </cell>
        </row>
        <row r="7901">
          <cell r="A7901" t="str">
            <v>2034900</v>
          </cell>
          <cell r="B7901">
            <v>1</v>
          </cell>
          <cell r="C7901" t="str">
            <v>Statutory Signage (set)</v>
          </cell>
          <cell r="D7901" t="str">
            <v>34</v>
          </cell>
          <cell r="E7901" t="str">
            <v>BASSIG</v>
          </cell>
          <cell r="F7901" t="str">
            <v>BAS</v>
          </cell>
          <cell r="G7901">
            <v>39113</v>
          </cell>
          <cell r="H7901" t="str">
            <v>Active</v>
          </cell>
          <cell r="I7901">
            <v>1</v>
          </cell>
          <cell r="J7901">
            <v>39349</v>
          </cell>
          <cell r="K7901" t="str">
            <v>TDP</v>
          </cell>
          <cell r="L7901" t="str">
            <v>TM</v>
          </cell>
          <cell r="M7901" t="str">
            <v>0173</v>
          </cell>
          <cell r="N7901">
            <v>2225.46</v>
          </cell>
          <cell r="O7901">
            <v>10.4</v>
          </cell>
          <cell r="P7901">
            <v>125.35</v>
          </cell>
          <cell r="Q7901">
            <v>250.7</v>
          </cell>
          <cell r="R7901">
            <v>1974.76</v>
          </cell>
          <cell r="S7901">
            <v>199.08</v>
          </cell>
          <cell r="T7901">
            <v>17</v>
          </cell>
          <cell r="U7901">
            <v>275</v>
          </cell>
          <cell r="V7901">
            <v>15</v>
          </cell>
          <cell r="W7901">
            <v>275</v>
          </cell>
          <cell r="X7901">
            <v>0</v>
          </cell>
        </row>
        <row r="7902">
          <cell r="A7902" t="str">
            <v>2035000</v>
          </cell>
          <cell r="B7902">
            <v>1</v>
          </cell>
          <cell r="C7902" t="str">
            <v>Statutory Signage (set)</v>
          </cell>
          <cell r="D7902" t="str">
            <v>34</v>
          </cell>
          <cell r="E7902" t="str">
            <v>BASSIG</v>
          </cell>
          <cell r="F7902" t="str">
            <v>BAS</v>
          </cell>
          <cell r="G7902">
            <v>39113</v>
          </cell>
          <cell r="H7902" t="str">
            <v>Active</v>
          </cell>
          <cell r="I7902">
            <v>1</v>
          </cell>
          <cell r="J7902">
            <v>39349</v>
          </cell>
          <cell r="K7902" t="str">
            <v>TIP/TD</v>
          </cell>
          <cell r="L7902" t="str">
            <v>TN</v>
          </cell>
          <cell r="M7902" t="str">
            <v>0173</v>
          </cell>
          <cell r="N7902">
            <v>1675.61</v>
          </cell>
          <cell r="O7902">
            <v>7.81</v>
          </cell>
          <cell r="P7902">
            <v>94.38</v>
          </cell>
          <cell r="Q7902">
            <v>188.76</v>
          </cell>
          <cell r="R7902">
            <v>1486.85</v>
          </cell>
          <cell r="S7902">
            <v>209.24</v>
          </cell>
          <cell r="T7902">
            <v>17</v>
          </cell>
          <cell r="U7902">
            <v>275</v>
          </cell>
          <cell r="V7902">
            <v>15</v>
          </cell>
          <cell r="W7902">
            <v>275</v>
          </cell>
          <cell r="X7902">
            <v>0</v>
          </cell>
        </row>
        <row r="7903">
          <cell r="A7903" t="str">
            <v>2035100</v>
          </cell>
          <cell r="B7903">
            <v>1</v>
          </cell>
          <cell r="C7903" t="str">
            <v>Wayfinding Signage (set)</v>
          </cell>
          <cell r="D7903" t="str">
            <v>34</v>
          </cell>
          <cell r="E7903" t="str">
            <v>BASSIG</v>
          </cell>
          <cell r="F7903" t="str">
            <v>BAS</v>
          </cell>
          <cell r="G7903">
            <v>39113</v>
          </cell>
          <cell r="H7903" t="str">
            <v>Active</v>
          </cell>
          <cell r="I7903">
            <v>1</v>
          </cell>
          <cell r="J7903">
            <v>39349</v>
          </cell>
          <cell r="K7903" t="str">
            <v>TIP</v>
          </cell>
          <cell r="L7903" t="str">
            <v>TM</v>
          </cell>
          <cell r="M7903" t="str">
            <v>0029</v>
          </cell>
          <cell r="N7903">
            <v>3826.5</v>
          </cell>
          <cell r="O7903">
            <v>17.98</v>
          </cell>
          <cell r="P7903">
            <v>215.54</v>
          </cell>
          <cell r="Q7903">
            <v>431.08</v>
          </cell>
          <cell r="R7903">
            <v>3395.42</v>
          </cell>
          <cell r="S7903">
            <v>342.3</v>
          </cell>
          <cell r="T7903">
            <v>17</v>
          </cell>
          <cell r="U7903">
            <v>275</v>
          </cell>
          <cell r="V7903">
            <v>15</v>
          </cell>
          <cell r="W7903">
            <v>275</v>
          </cell>
          <cell r="X7903">
            <v>0</v>
          </cell>
        </row>
        <row r="7904">
          <cell r="A7904" t="str">
            <v>2035200</v>
          </cell>
          <cell r="B7904">
            <v>1</v>
          </cell>
          <cell r="C7904" t="str">
            <v>Wayfinding Signage (set)</v>
          </cell>
          <cell r="D7904" t="str">
            <v>34</v>
          </cell>
          <cell r="E7904" t="str">
            <v>BASSIG</v>
          </cell>
          <cell r="F7904" t="str">
            <v>BAS</v>
          </cell>
          <cell r="G7904">
            <v>39113</v>
          </cell>
          <cell r="H7904" t="str">
            <v>Active</v>
          </cell>
          <cell r="I7904">
            <v>1</v>
          </cell>
          <cell r="J7904">
            <v>39349</v>
          </cell>
          <cell r="K7904" t="str">
            <v>TIP</v>
          </cell>
          <cell r="L7904" t="str">
            <v>TM</v>
          </cell>
          <cell r="M7904" t="str">
            <v>0015</v>
          </cell>
          <cell r="N7904">
            <v>494.21</v>
          </cell>
          <cell r="O7904">
            <v>2.3199999999999998</v>
          </cell>
          <cell r="P7904">
            <v>27.84</v>
          </cell>
          <cell r="Q7904">
            <v>55.68</v>
          </cell>
          <cell r="R7904">
            <v>438.53</v>
          </cell>
          <cell r="S7904">
            <v>44.21</v>
          </cell>
          <cell r="T7904">
            <v>17</v>
          </cell>
          <cell r="U7904">
            <v>275</v>
          </cell>
          <cell r="V7904">
            <v>15</v>
          </cell>
          <cell r="W7904">
            <v>275</v>
          </cell>
          <cell r="X7904">
            <v>0</v>
          </cell>
        </row>
        <row r="7905">
          <cell r="A7905" t="str">
            <v>2035300</v>
          </cell>
          <cell r="B7905">
            <v>1</v>
          </cell>
          <cell r="C7905" t="str">
            <v>Wayfinding Signage (set)</v>
          </cell>
          <cell r="D7905" t="str">
            <v>34</v>
          </cell>
          <cell r="E7905" t="str">
            <v>BASSIG</v>
          </cell>
          <cell r="F7905" t="str">
            <v>BAS</v>
          </cell>
          <cell r="G7905">
            <v>39113</v>
          </cell>
          <cell r="H7905" t="str">
            <v>Active</v>
          </cell>
          <cell r="I7905">
            <v>1</v>
          </cell>
          <cell r="J7905">
            <v>39349</v>
          </cell>
          <cell r="K7905" t="str">
            <v>TIP</v>
          </cell>
          <cell r="L7905" t="str">
            <v>TM</v>
          </cell>
          <cell r="M7905" t="str">
            <v>0015</v>
          </cell>
          <cell r="N7905">
            <v>1786.71</v>
          </cell>
          <cell r="O7905">
            <v>8.35</v>
          </cell>
          <cell r="P7905">
            <v>100.64</v>
          </cell>
          <cell r="Q7905">
            <v>201.28</v>
          </cell>
          <cell r="R7905">
            <v>1585.43</v>
          </cell>
          <cell r="S7905">
            <v>159.83000000000001</v>
          </cell>
          <cell r="T7905">
            <v>17</v>
          </cell>
          <cell r="U7905">
            <v>275</v>
          </cell>
          <cell r="V7905">
            <v>15</v>
          </cell>
          <cell r="W7905">
            <v>275</v>
          </cell>
          <cell r="X7905">
            <v>0</v>
          </cell>
        </row>
        <row r="7906">
          <cell r="A7906" t="str">
            <v>2035400</v>
          </cell>
          <cell r="B7906">
            <v>1</v>
          </cell>
          <cell r="C7906" t="str">
            <v>Wayfinding Signage (set)</v>
          </cell>
          <cell r="D7906" t="str">
            <v>34</v>
          </cell>
          <cell r="E7906" t="str">
            <v>BASSIG</v>
          </cell>
          <cell r="F7906" t="str">
            <v>BAS</v>
          </cell>
          <cell r="G7906">
            <v>39113</v>
          </cell>
          <cell r="H7906" t="str">
            <v>Active</v>
          </cell>
          <cell r="I7906">
            <v>1</v>
          </cell>
          <cell r="J7906">
            <v>39349</v>
          </cell>
          <cell r="K7906" t="str">
            <v>TIP</v>
          </cell>
          <cell r="L7906" t="str">
            <v>TM</v>
          </cell>
          <cell r="M7906" t="str">
            <v>0016</v>
          </cell>
          <cell r="N7906">
            <v>26.02</v>
          </cell>
          <cell r="O7906">
            <v>0.15</v>
          </cell>
          <cell r="P7906">
            <v>1.47</v>
          </cell>
          <cell r="Q7906">
            <v>2.94</v>
          </cell>
          <cell r="R7906">
            <v>23.08</v>
          </cell>
          <cell r="S7906">
            <v>2.33</v>
          </cell>
          <cell r="T7906">
            <v>17</v>
          </cell>
          <cell r="U7906">
            <v>275</v>
          </cell>
          <cell r="V7906">
            <v>15</v>
          </cell>
          <cell r="W7906">
            <v>275</v>
          </cell>
          <cell r="X7906">
            <v>0</v>
          </cell>
        </row>
        <row r="7907">
          <cell r="A7907" t="str">
            <v>2035500</v>
          </cell>
          <cell r="B7907">
            <v>1</v>
          </cell>
          <cell r="C7907" t="str">
            <v>Wayfinding Signage (set)</v>
          </cell>
          <cell r="D7907" t="str">
            <v>34</v>
          </cell>
          <cell r="E7907" t="str">
            <v>BASSIG</v>
          </cell>
          <cell r="F7907" t="str">
            <v>BAS</v>
          </cell>
          <cell r="G7907">
            <v>39113</v>
          </cell>
          <cell r="H7907" t="str">
            <v>Active</v>
          </cell>
          <cell r="I7907">
            <v>1</v>
          </cell>
          <cell r="J7907">
            <v>39349</v>
          </cell>
          <cell r="K7907" t="str">
            <v>R</v>
          </cell>
          <cell r="L7907" t="str">
            <v>TN</v>
          </cell>
          <cell r="M7907" t="str">
            <v>0009</v>
          </cell>
          <cell r="N7907">
            <v>1568.62</v>
          </cell>
          <cell r="O7907">
            <v>7.4</v>
          </cell>
          <cell r="P7907">
            <v>88.36</v>
          </cell>
          <cell r="Q7907">
            <v>176.72</v>
          </cell>
          <cell r="R7907">
            <v>1391.9</v>
          </cell>
          <cell r="S7907">
            <v>195.88</v>
          </cell>
          <cell r="T7907">
            <v>17</v>
          </cell>
          <cell r="U7907">
            <v>275</v>
          </cell>
          <cell r="V7907">
            <v>15</v>
          </cell>
          <cell r="W7907">
            <v>275</v>
          </cell>
          <cell r="X7907">
            <v>0</v>
          </cell>
        </row>
        <row r="7908">
          <cell r="A7908" t="str">
            <v>2035600</v>
          </cell>
          <cell r="B7908">
            <v>1</v>
          </cell>
          <cell r="C7908" t="str">
            <v>Wayfinding Signage (set)</v>
          </cell>
          <cell r="D7908" t="str">
            <v>34</v>
          </cell>
          <cell r="E7908" t="str">
            <v>BASSIG</v>
          </cell>
          <cell r="F7908" t="str">
            <v>BAS</v>
          </cell>
          <cell r="G7908">
            <v>39113</v>
          </cell>
          <cell r="H7908" t="str">
            <v>Active</v>
          </cell>
          <cell r="I7908">
            <v>1</v>
          </cell>
          <cell r="J7908">
            <v>39349</v>
          </cell>
          <cell r="K7908" t="str">
            <v>TIP</v>
          </cell>
          <cell r="L7908" t="str">
            <v>TN</v>
          </cell>
          <cell r="M7908" t="str">
            <v>0014</v>
          </cell>
          <cell r="N7908">
            <v>27.37</v>
          </cell>
          <cell r="O7908">
            <v>0.11</v>
          </cell>
          <cell r="P7908">
            <v>1.54</v>
          </cell>
          <cell r="Q7908">
            <v>3.08</v>
          </cell>
          <cell r="R7908">
            <v>24.29</v>
          </cell>
          <cell r="S7908">
            <v>3.42</v>
          </cell>
          <cell r="T7908">
            <v>17</v>
          </cell>
          <cell r="U7908">
            <v>275</v>
          </cell>
          <cell r="V7908">
            <v>15</v>
          </cell>
          <cell r="W7908">
            <v>275</v>
          </cell>
          <cell r="X7908">
            <v>0</v>
          </cell>
        </row>
        <row r="7909">
          <cell r="A7909" t="str">
            <v>2035700</v>
          </cell>
          <cell r="B7909">
            <v>1</v>
          </cell>
          <cell r="C7909" t="str">
            <v>Wayfinding Signage (set)</v>
          </cell>
          <cell r="D7909" t="str">
            <v>34</v>
          </cell>
          <cell r="E7909" t="str">
            <v>BASSIG</v>
          </cell>
          <cell r="F7909" t="str">
            <v>BAS</v>
          </cell>
          <cell r="G7909">
            <v>39113</v>
          </cell>
          <cell r="H7909" t="str">
            <v>Active</v>
          </cell>
          <cell r="I7909">
            <v>1</v>
          </cell>
          <cell r="J7909">
            <v>39349</v>
          </cell>
          <cell r="K7909" t="str">
            <v>TL</v>
          </cell>
          <cell r="L7909" t="str">
            <v>TN</v>
          </cell>
          <cell r="M7909" t="str">
            <v>0010</v>
          </cell>
          <cell r="N7909">
            <v>895.85</v>
          </cell>
          <cell r="O7909">
            <v>4.1500000000000004</v>
          </cell>
          <cell r="P7909">
            <v>50.46</v>
          </cell>
          <cell r="Q7909">
            <v>100.92</v>
          </cell>
          <cell r="R7909">
            <v>794.93</v>
          </cell>
          <cell r="S7909">
            <v>111.87</v>
          </cell>
          <cell r="T7909">
            <v>17</v>
          </cell>
          <cell r="U7909">
            <v>275</v>
          </cell>
          <cell r="V7909">
            <v>15</v>
          </cell>
          <cell r="W7909">
            <v>275</v>
          </cell>
          <cell r="X7909">
            <v>0</v>
          </cell>
        </row>
        <row r="7910">
          <cell r="A7910" t="str">
            <v>2035700</v>
          </cell>
          <cell r="B7910">
            <v>2</v>
          </cell>
          <cell r="C7910" t="str">
            <v>Wayfinding Signage (set)</v>
          </cell>
          <cell r="D7910" t="str">
            <v>34</v>
          </cell>
          <cell r="E7910" t="str">
            <v>BASSIG</v>
          </cell>
          <cell r="F7910" t="str">
            <v>BAS</v>
          </cell>
          <cell r="G7910">
            <v>39113</v>
          </cell>
          <cell r="H7910" t="str">
            <v>Active</v>
          </cell>
          <cell r="I7910">
            <v>1</v>
          </cell>
          <cell r="J7910">
            <v>39349</v>
          </cell>
          <cell r="K7910" t="str">
            <v>R</v>
          </cell>
          <cell r="L7910" t="str">
            <v>TN</v>
          </cell>
          <cell r="M7910" t="str">
            <v>0013</v>
          </cell>
          <cell r="N7910">
            <v>466.59</v>
          </cell>
          <cell r="O7910">
            <v>2.19</v>
          </cell>
          <cell r="P7910">
            <v>26.28</v>
          </cell>
          <cell r="Q7910">
            <v>52.56</v>
          </cell>
          <cell r="R7910">
            <v>414.03</v>
          </cell>
          <cell r="S7910">
            <v>58.27</v>
          </cell>
          <cell r="T7910">
            <v>17</v>
          </cell>
          <cell r="U7910">
            <v>275</v>
          </cell>
          <cell r="V7910">
            <v>15</v>
          </cell>
          <cell r="W7910">
            <v>275</v>
          </cell>
          <cell r="X7910">
            <v>0</v>
          </cell>
        </row>
        <row r="7911">
          <cell r="A7911" t="str">
            <v>2035800</v>
          </cell>
          <cell r="B7911">
            <v>1</v>
          </cell>
          <cell r="C7911" t="str">
            <v>Wayfinding Signage (set)</v>
          </cell>
          <cell r="D7911" t="str">
            <v>34</v>
          </cell>
          <cell r="E7911" t="str">
            <v>BASSIG</v>
          </cell>
          <cell r="F7911" t="str">
            <v>BAS</v>
          </cell>
          <cell r="G7911">
            <v>39113</v>
          </cell>
          <cell r="H7911" t="str">
            <v>Active</v>
          </cell>
          <cell r="I7911">
            <v>1</v>
          </cell>
          <cell r="J7911">
            <v>39349</v>
          </cell>
          <cell r="K7911" t="str">
            <v>TIP</v>
          </cell>
          <cell r="L7911" t="str">
            <v>TN</v>
          </cell>
          <cell r="M7911" t="str">
            <v>0011</v>
          </cell>
          <cell r="N7911">
            <v>1937.37</v>
          </cell>
          <cell r="O7911">
            <v>9.14</v>
          </cell>
          <cell r="P7911">
            <v>109.13</v>
          </cell>
          <cell r="Q7911">
            <v>218.26</v>
          </cell>
          <cell r="R7911">
            <v>1719.11</v>
          </cell>
          <cell r="S7911">
            <v>241.93</v>
          </cell>
          <cell r="T7911">
            <v>17</v>
          </cell>
          <cell r="U7911">
            <v>275</v>
          </cell>
          <cell r="V7911">
            <v>15</v>
          </cell>
          <cell r="W7911">
            <v>275</v>
          </cell>
          <cell r="X7911">
            <v>0</v>
          </cell>
        </row>
        <row r="7912">
          <cell r="A7912" t="str">
            <v>2035900</v>
          </cell>
          <cell r="B7912">
            <v>1</v>
          </cell>
          <cell r="C7912" t="str">
            <v>Wayfinding Signage (set)</v>
          </cell>
          <cell r="D7912" t="str">
            <v>34</v>
          </cell>
          <cell r="E7912" t="str">
            <v>BASSIG</v>
          </cell>
          <cell r="F7912" t="str">
            <v>BAS</v>
          </cell>
          <cell r="G7912">
            <v>39113</v>
          </cell>
          <cell r="H7912" t="str">
            <v>Active</v>
          </cell>
          <cell r="I7912">
            <v>1</v>
          </cell>
          <cell r="J7912">
            <v>39349</v>
          </cell>
          <cell r="K7912" t="str">
            <v>TIP</v>
          </cell>
          <cell r="L7912" t="str">
            <v>TM</v>
          </cell>
          <cell r="M7912" t="str">
            <v>0016</v>
          </cell>
          <cell r="N7912">
            <v>783.01</v>
          </cell>
          <cell r="O7912">
            <v>3.62</v>
          </cell>
          <cell r="P7912">
            <v>44.1</v>
          </cell>
          <cell r="Q7912">
            <v>88.2</v>
          </cell>
          <cell r="R7912">
            <v>694.81</v>
          </cell>
          <cell r="S7912">
            <v>70.040000000000006</v>
          </cell>
          <cell r="T7912">
            <v>17</v>
          </cell>
          <cell r="U7912">
            <v>275</v>
          </cell>
          <cell r="V7912">
            <v>15</v>
          </cell>
          <cell r="W7912">
            <v>275</v>
          </cell>
          <cell r="X7912">
            <v>0</v>
          </cell>
        </row>
        <row r="7913">
          <cell r="A7913" t="str">
            <v>2036000</v>
          </cell>
          <cell r="B7913">
            <v>1</v>
          </cell>
          <cell r="C7913" t="str">
            <v>Wayfinding Signage (set)</v>
          </cell>
          <cell r="D7913" t="str">
            <v>34</v>
          </cell>
          <cell r="E7913" t="str">
            <v>BASSIG</v>
          </cell>
          <cell r="F7913" t="str">
            <v>BAS</v>
          </cell>
          <cell r="G7913">
            <v>39113</v>
          </cell>
          <cell r="H7913" t="str">
            <v>Active</v>
          </cell>
          <cell r="I7913">
            <v>1</v>
          </cell>
          <cell r="J7913">
            <v>39349</v>
          </cell>
          <cell r="K7913" t="str">
            <v>TLI</v>
          </cell>
          <cell r="L7913" t="str">
            <v>TN</v>
          </cell>
          <cell r="M7913" t="str">
            <v>0052</v>
          </cell>
          <cell r="N7913">
            <v>238.22</v>
          </cell>
          <cell r="O7913">
            <v>1.1000000000000001</v>
          </cell>
          <cell r="P7913">
            <v>13.42</v>
          </cell>
          <cell r="Q7913">
            <v>26.84</v>
          </cell>
          <cell r="R7913">
            <v>211.38</v>
          </cell>
          <cell r="S7913">
            <v>29.75</v>
          </cell>
          <cell r="T7913">
            <v>17</v>
          </cell>
          <cell r="U7913">
            <v>275</v>
          </cell>
          <cell r="V7913">
            <v>15</v>
          </cell>
          <cell r="W7913">
            <v>275</v>
          </cell>
          <cell r="X7913">
            <v>0</v>
          </cell>
        </row>
        <row r="7914">
          <cell r="A7914" t="str">
            <v>2036100</v>
          </cell>
          <cell r="B7914">
            <v>1</v>
          </cell>
          <cell r="C7914" t="str">
            <v>Wayfinding Signage (set)</v>
          </cell>
          <cell r="D7914" t="str">
            <v>34</v>
          </cell>
          <cell r="E7914" t="str">
            <v>BASSIG</v>
          </cell>
          <cell r="F7914" t="str">
            <v>BAS</v>
          </cell>
          <cell r="G7914">
            <v>39113</v>
          </cell>
          <cell r="H7914" t="str">
            <v>Active</v>
          </cell>
          <cell r="I7914">
            <v>1</v>
          </cell>
          <cell r="J7914">
            <v>39349</v>
          </cell>
          <cell r="K7914" t="str">
            <v>TIP/TD</v>
          </cell>
          <cell r="L7914" t="str">
            <v>TN</v>
          </cell>
          <cell r="M7914" t="str">
            <v>0171</v>
          </cell>
          <cell r="N7914">
            <v>877.59</v>
          </cell>
          <cell r="O7914">
            <v>4.1100000000000003</v>
          </cell>
          <cell r="P7914">
            <v>49.43</v>
          </cell>
          <cell r="Q7914">
            <v>98.86</v>
          </cell>
          <cell r="R7914">
            <v>778.73</v>
          </cell>
          <cell r="S7914">
            <v>109.59</v>
          </cell>
          <cell r="T7914">
            <v>17</v>
          </cell>
          <cell r="U7914">
            <v>275</v>
          </cell>
          <cell r="V7914">
            <v>15</v>
          </cell>
          <cell r="W7914">
            <v>275</v>
          </cell>
          <cell r="X7914">
            <v>0</v>
          </cell>
        </row>
        <row r="7915">
          <cell r="A7915" t="str">
            <v>2036200</v>
          </cell>
          <cell r="B7915">
            <v>1</v>
          </cell>
          <cell r="C7915" t="str">
            <v>Wayfinding Signage (set)</v>
          </cell>
          <cell r="D7915" t="str">
            <v>34</v>
          </cell>
          <cell r="E7915" t="str">
            <v>BASSIG</v>
          </cell>
          <cell r="F7915" t="str">
            <v>BAS</v>
          </cell>
          <cell r="G7915">
            <v>39113</v>
          </cell>
          <cell r="H7915" t="str">
            <v>Active</v>
          </cell>
          <cell r="I7915">
            <v>1</v>
          </cell>
          <cell r="J7915">
            <v>39349</v>
          </cell>
          <cell r="K7915" t="str">
            <v>TIP</v>
          </cell>
          <cell r="L7915" t="str">
            <v>TN</v>
          </cell>
          <cell r="M7915" t="str">
            <v>0108</v>
          </cell>
          <cell r="N7915">
            <v>563.13</v>
          </cell>
          <cell r="O7915">
            <v>2.68</v>
          </cell>
          <cell r="P7915">
            <v>31.72</v>
          </cell>
          <cell r="Q7915">
            <v>63.44</v>
          </cell>
          <cell r="R7915">
            <v>499.69</v>
          </cell>
          <cell r="S7915">
            <v>70.319999999999993</v>
          </cell>
          <cell r="T7915">
            <v>17</v>
          </cell>
          <cell r="U7915">
            <v>275</v>
          </cell>
          <cell r="V7915">
            <v>15</v>
          </cell>
          <cell r="W7915">
            <v>275</v>
          </cell>
          <cell r="X7915">
            <v>0</v>
          </cell>
        </row>
        <row r="7916">
          <cell r="A7916" t="str">
            <v>2036300</v>
          </cell>
          <cell r="B7916">
            <v>1</v>
          </cell>
          <cell r="C7916" t="str">
            <v>Wayfinding Signage (set)</v>
          </cell>
          <cell r="D7916" t="str">
            <v>34</v>
          </cell>
          <cell r="E7916" t="str">
            <v>BASSIG</v>
          </cell>
          <cell r="F7916" t="str">
            <v>BAS</v>
          </cell>
          <cell r="G7916">
            <v>39113</v>
          </cell>
          <cell r="H7916" t="str">
            <v>Active</v>
          </cell>
          <cell r="I7916">
            <v>1</v>
          </cell>
          <cell r="J7916">
            <v>39349</v>
          </cell>
          <cell r="K7916" t="str">
            <v>R</v>
          </cell>
          <cell r="L7916" t="str">
            <v>TN</v>
          </cell>
          <cell r="M7916" t="str">
            <v>0119</v>
          </cell>
          <cell r="N7916">
            <v>1244.17</v>
          </cell>
          <cell r="O7916">
            <v>5.84</v>
          </cell>
          <cell r="P7916">
            <v>70.08</v>
          </cell>
          <cell r="Q7916">
            <v>140.16</v>
          </cell>
          <cell r="R7916">
            <v>1104.01</v>
          </cell>
          <cell r="S7916">
            <v>155.37</v>
          </cell>
          <cell r="T7916">
            <v>17</v>
          </cell>
          <cell r="U7916">
            <v>275</v>
          </cell>
          <cell r="V7916">
            <v>15</v>
          </cell>
          <cell r="W7916">
            <v>275</v>
          </cell>
          <cell r="X7916">
            <v>0</v>
          </cell>
        </row>
        <row r="7917">
          <cell r="A7917" t="str">
            <v>2036400</v>
          </cell>
          <cell r="B7917">
            <v>1</v>
          </cell>
          <cell r="C7917" t="str">
            <v>Wayfinding Signage (set)</v>
          </cell>
          <cell r="D7917" t="str">
            <v>34</v>
          </cell>
          <cell r="E7917" t="str">
            <v>BASSIG</v>
          </cell>
          <cell r="F7917" t="str">
            <v>BAS</v>
          </cell>
          <cell r="G7917">
            <v>39113</v>
          </cell>
          <cell r="H7917" t="str">
            <v>Active</v>
          </cell>
          <cell r="I7917">
            <v>138</v>
          </cell>
          <cell r="J7917">
            <v>39349</v>
          </cell>
          <cell r="K7917" t="str">
            <v>TIP</v>
          </cell>
          <cell r="L7917" t="str">
            <v>TM</v>
          </cell>
          <cell r="M7917" t="str">
            <v>0178</v>
          </cell>
          <cell r="N7917">
            <v>9668.98</v>
          </cell>
          <cell r="O7917">
            <v>45.34</v>
          </cell>
          <cell r="P7917">
            <v>544.63</v>
          </cell>
          <cell r="Q7917">
            <v>1089.26</v>
          </cell>
          <cell r="R7917">
            <v>8579.7199999999993</v>
          </cell>
          <cell r="S7917">
            <v>864.94</v>
          </cell>
          <cell r="T7917">
            <v>17</v>
          </cell>
          <cell r="U7917">
            <v>275</v>
          </cell>
          <cell r="V7917">
            <v>15</v>
          </cell>
          <cell r="W7917">
            <v>275</v>
          </cell>
          <cell r="X7917">
            <v>0</v>
          </cell>
        </row>
        <row r="7918">
          <cell r="A7918" t="str">
            <v>2036500</v>
          </cell>
          <cell r="B7918">
            <v>1</v>
          </cell>
          <cell r="C7918" t="str">
            <v>Wayfinding Signage (set)</v>
          </cell>
          <cell r="D7918" t="str">
            <v>34</v>
          </cell>
          <cell r="E7918" t="str">
            <v>BASSIG</v>
          </cell>
          <cell r="F7918" t="str">
            <v>BAS</v>
          </cell>
          <cell r="G7918">
            <v>39113</v>
          </cell>
          <cell r="H7918" t="str">
            <v>Active</v>
          </cell>
          <cell r="I7918">
            <v>1</v>
          </cell>
          <cell r="J7918">
            <v>39349</v>
          </cell>
          <cell r="K7918" t="str">
            <v>TIP</v>
          </cell>
          <cell r="L7918" t="str">
            <v>TM</v>
          </cell>
          <cell r="M7918" t="str">
            <v>0156</v>
          </cell>
          <cell r="N7918">
            <v>588.79</v>
          </cell>
          <cell r="O7918">
            <v>2.8</v>
          </cell>
          <cell r="P7918">
            <v>33.159999999999997</v>
          </cell>
          <cell r="Q7918">
            <v>66.319999999999993</v>
          </cell>
          <cell r="R7918">
            <v>522.47</v>
          </cell>
          <cell r="S7918">
            <v>52.67</v>
          </cell>
          <cell r="T7918">
            <v>17</v>
          </cell>
          <cell r="U7918">
            <v>275</v>
          </cell>
          <cell r="V7918">
            <v>15</v>
          </cell>
          <cell r="W7918">
            <v>275</v>
          </cell>
          <cell r="X7918">
            <v>0</v>
          </cell>
        </row>
        <row r="7919">
          <cell r="A7919" t="str">
            <v>2036600</v>
          </cell>
          <cell r="B7919">
            <v>1</v>
          </cell>
          <cell r="C7919" t="str">
            <v>Wayfinding Signage (set)</v>
          </cell>
          <cell r="D7919" t="str">
            <v>34</v>
          </cell>
          <cell r="E7919" t="str">
            <v>BASSIG</v>
          </cell>
          <cell r="F7919" t="str">
            <v>BAS</v>
          </cell>
          <cell r="G7919">
            <v>39113</v>
          </cell>
          <cell r="H7919" t="str">
            <v>Active</v>
          </cell>
          <cell r="I7919">
            <v>1</v>
          </cell>
          <cell r="J7919">
            <v>39349</v>
          </cell>
          <cell r="K7919" t="str">
            <v>TDP</v>
          </cell>
          <cell r="L7919" t="str">
            <v>TM</v>
          </cell>
          <cell r="M7919" t="str">
            <v>0173</v>
          </cell>
          <cell r="N7919">
            <v>3338.23</v>
          </cell>
          <cell r="O7919">
            <v>15.66</v>
          </cell>
          <cell r="P7919">
            <v>188.03</v>
          </cell>
          <cell r="Q7919">
            <v>376.06</v>
          </cell>
          <cell r="R7919">
            <v>2962.17</v>
          </cell>
          <cell r="S7919">
            <v>298.62</v>
          </cell>
          <cell r="T7919">
            <v>17</v>
          </cell>
          <cell r="U7919">
            <v>275</v>
          </cell>
          <cell r="V7919">
            <v>15</v>
          </cell>
          <cell r="W7919">
            <v>275</v>
          </cell>
          <cell r="X7919">
            <v>0</v>
          </cell>
        </row>
        <row r="7920">
          <cell r="A7920" t="str">
            <v>2036700</v>
          </cell>
          <cell r="B7920">
            <v>1</v>
          </cell>
          <cell r="C7920" t="str">
            <v>Wayfinding Signage</v>
          </cell>
          <cell r="D7920" t="str">
            <v>34</v>
          </cell>
          <cell r="E7920" t="str">
            <v>BASSIG</v>
          </cell>
          <cell r="F7920" t="str">
            <v>BAS</v>
          </cell>
          <cell r="G7920">
            <v>39113</v>
          </cell>
          <cell r="H7920" t="str">
            <v>Active</v>
          </cell>
          <cell r="I7920">
            <v>1</v>
          </cell>
          <cell r="J7920">
            <v>39349</v>
          </cell>
          <cell r="K7920" t="str">
            <v>TIP/TD</v>
          </cell>
          <cell r="L7920" t="str">
            <v>TN</v>
          </cell>
          <cell r="M7920" t="str">
            <v>0173</v>
          </cell>
          <cell r="N7920">
            <v>2513.44</v>
          </cell>
          <cell r="O7920">
            <v>11.78</v>
          </cell>
          <cell r="P7920">
            <v>141.58000000000001</v>
          </cell>
          <cell r="Q7920">
            <v>283.16000000000003</v>
          </cell>
          <cell r="R7920">
            <v>2230.2800000000002</v>
          </cell>
          <cell r="S7920">
            <v>313.87</v>
          </cell>
          <cell r="T7920">
            <v>17</v>
          </cell>
          <cell r="U7920">
            <v>275</v>
          </cell>
          <cell r="V7920">
            <v>15</v>
          </cell>
          <cell r="W7920">
            <v>275</v>
          </cell>
          <cell r="X7920">
            <v>0</v>
          </cell>
        </row>
        <row r="7921">
          <cell r="A7921" t="str">
            <v>2036800</v>
          </cell>
          <cell r="B7921">
            <v>1</v>
          </cell>
          <cell r="C7921" t="str">
            <v>Structural Additions as per Contract 150</v>
          </cell>
          <cell r="D7921" t="str">
            <v>34</v>
          </cell>
          <cell r="E7921" t="str">
            <v>BUITER</v>
          </cell>
          <cell r="F7921" t="str">
            <v>BUI</v>
          </cell>
          <cell r="G7921">
            <v>39113</v>
          </cell>
          <cell r="H7921" t="str">
            <v>Active</v>
          </cell>
          <cell r="I7921">
            <v>1</v>
          </cell>
          <cell r="J7921">
            <v>39349</v>
          </cell>
          <cell r="K7921" t="str">
            <v>TIP</v>
          </cell>
          <cell r="L7921" t="str">
            <v>TM</v>
          </cell>
          <cell r="M7921" t="str">
            <v>0029</v>
          </cell>
          <cell r="N7921">
            <v>802305.99</v>
          </cell>
          <cell r="O7921">
            <v>1114.3599999999999</v>
          </cell>
          <cell r="P7921">
            <v>13371.77</v>
          </cell>
          <cell r="Q7921">
            <v>26743.54</v>
          </cell>
          <cell r="R7921">
            <v>775562.45</v>
          </cell>
          <cell r="S7921">
            <v>71770.53</v>
          </cell>
          <cell r="T7921">
            <v>60</v>
          </cell>
          <cell r="U7921">
            <v>0</v>
          </cell>
          <cell r="V7921">
            <v>58</v>
          </cell>
          <cell r="W7921">
            <v>0</v>
          </cell>
          <cell r="X7921">
            <v>0</v>
          </cell>
        </row>
        <row r="7922">
          <cell r="A7922" t="str">
            <v>2036900</v>
          </cell>
          <cell r="B7922">
            <v>1</v>
          </cell>
          <cell r="C7922" t="str">
            <v>Structural Additions as per Contract 150</v>
          </cell>
          <cell r="D7922" t="str">
            <v>34</v>
          </cell>
          <cell r="E7922" t="str">
            <v>BUITER</v>
          </cell>
          <cell r="F7922" t="str">
            <v>BUI</v>
          </cell>
          <cell r="G7922">
            <v>39113</v>
          </cell>
          <cell r="H7922" t="str">
            <v>Active</v>
          </cell>
          <cell r="I7922">
            <v>1</v>
          </cell>
          <cell r="J7922">
            <v>39349</v>
          </cell>
          <cell r="K7922" t="str">
            <v>TIP</v>
          </cell>
          <cell r="L7922" t="str">
            <v>TM</v>
          </cell>
          <cell r="M7922" t="str">
            <v>0015</v>
          </cell>
          <cell r="N7922">
            <v>103622.13</v>
          </cell>
          <cell r="O7922">
            <v>143.91999999999999</v>
          </cell>
          <cell r="P7922">
            <v>1727.04</v>
          </cell>
          <cell r="Q7922">
            <v>3454.08</v>
          </cell>
          <cell r="R7922">
            <v>100168.05</v>
          </cell>
          <cell r="S7922">
            <v>9269.5499999999993</v>
          </cell>
          <cell r="T7922">
            <v>60</v>
          </cell>
          <cell r="U7922">
            <v>0</v>
          </cell>
          <cell r="V7922">
            <v>58</v>
          </cell>
          <cell r="W7922">
            <v>0</v>
          </cell>
          <cell r="X7922">
            <v>0</v>
          </cell>
        </row>
        <row r="7923">
          <cell r="A7923" t="str">
            <v>2037000</v>
          </cell>
          <cell r="B7923">
            <v>1</v>
          </cell>
          <cell r="C7923" t="str">
            <v>Structural Additions as per Contract 150</v>
          </cell>
          <cell r="D7923" t="str">
            <v>34</v>
          </cell>
          <cell r="E7923" t="str">
            <v>BUITER</v>
          </cell>
          <cell r="F7923" t="str">
            <v>BUI</v>
          </cell>
          <cell r="G7923">
            <v>39113</v>
          </cell>
          <cell r="H7923" t="str">
            <v>Active</v>
          </cell>
          <cell r="I7923">
            <v>1</v>
          </cell>
          <cell r="J7923">
            <v>39349</v>
          </cell>
          <cell r="K7923" t="str">
            <v>TIP</v>
          </cell>
          <cell r="L7923" t="str">
            <v>TN</v>
          </cell>
          <cell r="M7923" t="str">
            <v>0015</v>
          </cell>
          <cell r="N7923">
            <v>389782.4</v>
          </cell>
          <cell r="O7923">
            <v>541.41</v>
          </cell>
          <cell r="P7923">
            <v>6496.37</v>
          </cell>
          <cell r="Q7923">
            <v>12992.74</v>
          </cell>
          <cell r="R7923">
            <v>376789.66</v>
          </cell>
          <cell r="S7923">
            <v>48674.32</v>
          </cell>
          <cell r="T7923">
            <v>60</v>
          </cell>
          <cell r="U7923">
            <v>0</v>
          </cell>
          <cell r="V7923">
            <v>58</v>
          </cell>
          <cell r="W7923">
            <v>0</v>
          </cell>
          <cell r="X7923">
            <v>0</v>
          </cell>
        </row>
        <row r="7924">
          <cell r="A7924" t="str">
            <v>2037100</v>
          </cell>
          <cell r="B7924">
            <v>1</v>
          </cell>
          <cell r="C7924" t="str">
            <v>Structural Additions as per Contract 150</v>
          </cell>
          <cell r="D7924" t="str">
            <v>34</v>
          </cell>
          <cell r="E7924" t="str">
            <v>BUITER</v>
          </cell>
          <cell r="F7924" t="str">
            <v>BUI</v>
          </cell>
          <cell r="G7924">
            <v>39113</v>
          </cell>
          <cell r="H7924" t="str">
            <v>Active</v>
          </cell>
          <cell r="I7924">
            <v>1</v>
          </cell>
          <cell r="J7924">
            <v>39349</v>
          </cell>
          <cell r="K7924" t="str">
            <v>TIP</v>
          </cell>
          <cell r="L7924" t="str">
            <v>TM</v>
          </cell>
          <cell r="M7924" t="str">
            <v>0016</v>
          </cell>
          <cell r="N7924">
            <v>5455.92</v>
          </cell>
          <cell r="O7924">
            <v>7.55</v>
          </cell>
          <cell r="P7924">
            <v>90.93</v>
          </cell>
          <cell r="Q7924">
            <v>181.86</v>
          </cell>
          <cell r="R7924">
            <v>5274.06</v>
          </cell>
          <cell r="S7924">
            <v>488.06</v>
          </cell>
          <cell r="T7924">
            <v>60</v>
          </cell>
          <cell r="U7924">
            <v>0</v>
          </cell>
          <cell r="V7924">
            <v>58</v>
          </cell>
          <cell r="W7924">
            <v>0</v>
          </cell>
          <cell r="X7924">
            <v>0</v>
          </cell>
        </row>
        <row r="7925">
          <cell r="A7925" t="str">
            <v>2037200</v>
          </cell>
          <cell r="B7925">
            <v>1</v>
          </cell>
          <cell r="C7925" t="str">
            <v>Structural Additions as per Contract 150</v>
          </cell>
          <cell r="D7925" t="str">
            <v>34</v>
          </cell>
          <cell r="E7925" t="str">
            <v>BUITER</v>
          </cell>
          <cell r="F7925" t="str">
            <v>BUI</v>
          </cell>
          <cell r="G7925">
            <v>39113</v>
          </cell>
          <cell r="H7925" t="str">
            <v>Active</v>
          </cell>
          <cell r="I7925">
            <v>280</v>
          </cell>
          <cell r="J7925">
            <v>39349</v>
          </cell>
          <cell r="K7925" t="str">
            <v>R</v>
          </cell>
          <cell r="L7925" t="str">
            <v>TN</v>
          </cell>
          <cell r="M7925" t="str">
            <v>0009</v>
          </cell>
          <cell r="N7925">
            <v>328895.84999999998</v>
          </cell>
          <cell r="O7925">
            <v>456.8</v>
          </cell>
          <cell r="P7925">
            <v>5481.6</v>
          </cell>
          <cell r="Q7925">
            <v>10963.2</v>
          </cell>
          <cell r="R7925">
            <v>317932.65000000002</v>
          </cell>
          <cell r="S7925">
            <v>41071.07</v>
          </cell>
          <cell r="T7925">
            <v>60</v>
          </cell>
          <cell r="U7925">
            <v>0</v>
          </cell>
          <cell r="V7925">
            <v>58</v>
          </cell>
          <cell r="W7925">
            <v>0</v>
          </cell>
          <cell r="X7925">
            <v>0</v>
          </cell>
        </row>
        <row r="7926">
          <cell r="A7926" t="str">
            <v>2037300</v>
          </cell>
          <cell r="B7926">
            <v>1</v>
          </cell>
          <cell r="C7926" t="str">
            <v>Structural Additions as per Contract 150</v>
          </cell>
          <cell r="D7926" t="str">
            <v>34</v>
          </cell>
          <cell r="E7926" t="str">
            <v>BUITER</v>
          </cell>
          <cell r="F7926" t="str">
            <v>BUI</v>
          </cell>
          <cell r="G7926">
            <v>39113</v>
          </cell>
          <cell r="H7926" t="str">
            <v>Active</v>
          </cell>
          <cell r="I7926">
            <v>1</v>
          </cell>
          <cell r="J7926">
            <v>39349</v>
          </cell>
          <cell r="K7926" t="str">
            <v>TIP</v>
          </cell>
          <cell r="L7926" t="str">
            <v>TN</v>
          </cell>
          <cell r="M7926" t="str">
            <v>0014</v>
          </cell>
          <cell r="N7926">
            <v>5738.52</v>
          </cell>
          <cell r="O7926">
            <v>7.97</v>
          </cell>
          <cell r="P7926">
            <v>95.64</v>
          </cell>
          <cell r="Q7926">
            <v>191.28</v>
          </cell>
          <cell r="R7926">
            <v>5547.24</v>
          </cell>
          <cell r="S7926">
            <v>716.6</v>
          </cell>
          <cell r="T7926">
            <v>60</v>
          </cell>
          <cell r="U7926">
            <v>0</v>
          </cell>
          <cell r="V7926">
            <v>58</v>
          </cell>
          <cell r="W7926">
            <v>0</v>
          </cell>
          <cell r="X7926">
            <v>0</v>
          </cell>
        </row>
        <row r="7927">
          <cell r="A7927" t="str">
            <v>2037400</v>
          </cell>
          <cell r="B7927">
            <v>1</v>
          </cell>
          <cell r="C7927" t="str">
            <v>Structural Additions as per Contract 150</v>
          </cell>
          <cell r="D7927" t="str">
            <v>34</v>
          </cell>
          <cell r="E7927" t="str">
            <v>BUITER</v>
          </cell>
          <cell r="F7927" t="str">
            <v>BUI</v>
          </cell>
          <cell r="G7927">
            <v>39113</v>
          </cell>
          <cell r="H7927" t="str">
            <v>Active</v>
          </cell>
          <cell r="I7927">
            <v>1</v>
          </cell>
          <cell r="J7927">
            <v>39349</v>
          </cell>
          <cell r="K7927" t="str">
            <v>TL</v>
          </cell>
          <cell r="L7927" t="str">
            <v>TN</v>
          </cell>
          <cell r="M7927" t="str">
            <v>0010</v>
          </cell>
          <cell r="N7927">
            <v>187832.36</v>
          </cell>
          <cell r="O7927">
            <v>260.86</v>
          </cell>
          <cell r="P7927">
            <v>3130.54</v>
          </cell>
          <cell r="Q7927">
            <v>6261.08</v>
          </cell>
          <cell r="R7927">
            <v>181571.28</v>
          </cell>
          <cell r="S7927">
            <v>23455.68</v>
          </cell>
          <cell r="T7927">
            <v>60</v>
          </cell>
          <cell r="U7927">
            <v>0</v>
          </cell>
          <cell r="V7927">
            <v>58</v>
          </cell>
          <cell r="W7927">
            <v>0</v>
          </cell>
          <cell r="X7927">
            <v>0</v>
          </cell>
        </row>
        <row r="7928">
          <cell r="A7928" t="str">
            <v>2037400</v>
          </cell>
          <cell r="B7928">
            <v>2</v>
          </cell>
          <cell r="C7928" t="str">
            <v>Structural Additions as per Contract 150</v>
          </cell>
          <cell r="D7928" t="str">
            <v>34</v>
          </cell>
          <cell r="E7928" t="str">
            <v>BUITER</v>
          </cell>
          <cell r="F7928" t="str">
            <v>BUI</v>
          </cell>
          <cell r="G7928">
            <v>39113</v>
          </cell>
          <cell r="H7928" t="str">
            <v>Active</v>
          </cell>
          <cell r="I7928">
            <v>1</v>
          </cell>
          <cell r="J7928">
            <v>39349</v>
          </cell>
          <cell r="K7928" t="str">
            <v>R</v>
          </cell>
          <cell r="L7928" t="str">
            <v>tn</v>
          </cell>
          <cell r="M7928" t="str">
            <v>0013</v>
          </cell>
          <cell r="N7928">
            <v>97829.35</v>
          </cell>
          <cell r="O7928">
            <v>135.91999999999999</v>
          </cell>
          <cell r="P7928">
            <v>1630.49</v>
          </cell>
          <cell r="Q7928">
            <v>3396.85</v>
          </cell>
          <cell r="R7928">
            <v>94432.5</v>
          </cell>
          <cell r="S7928">
            <v>12216.5</v>
          </cell>
          <cell r="T7928">
            <v>60</v>
          </cell>
          <cell r="U7928">
            <v>0</v>
          </cell>
          <cell r="V7928">
            <v>57</v>
          </cell>
          <cell r="W7928">
            <v>334</v>
          </cell>
          <cell r="X7928">
            <v>0</v>
          </cell>
        </row>
        <row r="7929">
          <cell r="A7929" t="str">
            <v>2037500</v>
          </cell>
          <cell r="B7929">
            <v>1</v>
          </cell>
          <cell r="C7929" t="str">
            <v>Structural Additions as per Contract 150</v>
          </cell>
          <cell r="D7929" t="str">
            <v>34</v>
          </cell>
          <cell r="E7929" t="str">
            <v>BUITER</v>
          </cell>
          <cell r="F7929" t="str">
            <v>BUI</v>
          </cell>
          <cell r="G7929">
            <v>39113</v>
          </cell>
          <cell r="H7929" t="str">
            <v>Active</v>
          </cell>
          <cell r="I7929">
            <v>105</v>
          </cell>
          <cell r="J7929">
            <v>39349</v>
          </cell>
          <cell r="K7929" t="str">
            <v>TIP</v>
          </cell>
          <cell r="L7929" t="str">
            <v>TN</v>
          </cell>
          <cell r="M7929" t="str">
            <v>0011</v>
          </cell>
          <cell r="N7929">
            <v>406212.52</v>
          </cell>
          <cell r="O7929">
            <v>564.23</v>
          </cell>
          <cell r="P7929">
            <v>6770.21</v>
          </cell>
          <cell r="Q7929">
            <v>13540.42</v>
          </cell>
          <cell r="R7929">
            <v>392672.1</v>
          </cell>
          <cell r="S7929">
            <v>50726.04</v>
          </cell>
          <cell r="T7929">
            <v>60</v>
          </cell>
          <cell r="U7929">
            <v>0</v>
          </cell>
          <cell r="V7929">
            <v>58</v>
          </cell>
          <cell r="W7929">
            <v>0</v>
          </cell>
          <cell r="X7929">
            <v>0</v>
          </cell>
        </row>
        <row r="7930">
          <cell r="A7930" t="str">
            <v>2037600</v>
          </cell>
          <cell r="B7930">
            <v>1</v>
          </cell>
          <cell r="C7930" t="str">
            <v>Structural Additions as per Contract 150</v>
          </cell>
          <cell r="D7930" t="str">
            <v>34</v>
          </cell>
          <cell r="E7930" t="str">
            <v>BUITER</v>
          </cell>
          <cell r="F7930" t="str">
            <v>BUI</v>
          </cell>
          <cell r="G7930">
            <v>39113</v>
          </cell>
          <cell r="H7930" t="str">
            <v>Active</v>
          </cell>
          <cell r="I7930">
            <v>1</v>
          </cell>
          <cell r="J7930">
            <v>39349</v>
          </cell>
          <cell r="K7930" t="str">
            <v>TIP</v>
          </cell>
          <cell r="L7930" t="str">
            <v>TM</v>
          </cell>
          <cell r="M7930" t="str">
            <v>0016</v>
          </cell>
          <cell r="N7930">
            <v>164175.79999999999</v>
          </cell>
          <cell r="O7930">
            <v>228.04</v>
          </cell>
          <cell r="P7930">
            <v>2736.26</v>
          </cell>
          <cell r="Q7930">
            <v>5472.52</v>
          </cell>
          <cell r="R7930">
            <v>158703.28</v>
          </cell>
          <cell r="S7930">
            <v>14686.4</v>
          </cell>
          <cell r="T7930">
            <v>60</v>
          </cell>
          <cell r="U7930">
            <v>0</v>
          </cell>
          <cell r="V7930">
            <v>58</v>
          </cell>
          <cell r="W7930">
            <v>0</v>
          </cell>
          <cell r="X7930">
            <v>0</v>
          </cell>
        </row>
        <row r="7931">
          <cell r="A7931" t="str">
            <v>2037700</v>
          </cell>
          <cell r="B7931">
            <v>1</v>
          </cell>
          <cell r="C7931" t="str">
            <v>Structural Additions as per Contract 150</v>
          </cell>
          <cell r="D7931" t="str">
            <v>34</v>
          </cell>
          <cell r="E7931" t="str">
            <v>BUITER</v>
          </cell>
          <cell r="F7931" t="str">
            <v>BUI</v>
          </cell>
          <cell r="G7931">
            <v>39113</v>
          </cell>
          <cell r="H7931" t="str">
            <v>Active</v>
          </cell>
          <cell r="I7931">
            <v>1</v>
          </cell>
          <cell r="J7931">
            <v>39349</v>
          </cell>
          <cell r="K7931" t="str">
            <v>TLI</v>
          </cell>
          <cell r="L7931" t="str">
            <v>TN</v>
          </cell>
          <cell r="M7931" t="str">
            <v>0052</v>
          </cell>
          <cell r="N7931">
            <v>49950.03</v>
          </cell>
          <cell r="O7931">
            <v>69.319999999999993</v>
          </cell>
          <cell r="P7931">
            <v>832.5</v>
          </cell>
          <cell r="Q7931">
            <v>1665</v>
          </cell>
          <cell r="R7931">
            <v>48285.03</v>
          </cell>
          <cell r="S7931">
            <v>6237.54</v>
          </cell>
          <cell r="T7931">
            <v>60</v>
          </cell>
          <cell r="U7931">
            <v>0</v>
          </cell>
          <cell r="V7931">
            <v>58</v>
          </cell>
          <cell r="W7931">
            <v>0</v>
          </cell>
          <cell r="X7931">
            <v>0</v>
          </cell>
        </row>
        <row r="7932">
          <cell r="A7932" t="str">
            <v>2037800</v>
          </cell>
          <cell r="B7932">
            <v>1</v>
          </cell>
          <cell r="C7932" t="str">
            <v>Structural Additions as per Contract 150</v>
          </cell>
          <cell r="D7932" t="str">
            <v>34</v>
          </cell>
          <cell r="E7932" t="str">
            <v>BUITER</v>
          </cell>
          <cell r="F7932" t="str">
            <v>BUI</v>
          </cell>
          <cell r="G7932">
            <v>39113</v>
          </cell>
          <cell r="H7932" t="str">
            <v>Active</v>
          </cell>
          <cell r="I7932">
            <v>1</v>
          </cell>
          <cell r="J7932">
            <v>39349</v>
          </cell>
          <cell r="K7932" t="str">
            <v>TIP/TD</v>
          </cell>
          <cell r="L7932" t="str">
            <v>TN</v>
          </cell>
          <cell r="M7932" t="str">
            <v>0171</v>
          </cell>
          <cell r="N7932">
            <v>184003.24</v>
          </cell>
          <cell r="O7932">
            <v>255.56</v>
          </cell>
          <cell r="P7932">
            <v>3066.72</v>
          </cell>
          <cell r="Q7932">
            <v>6133.44</v>
          </cell>
          <cell r="R7932">
            <v>177869.8</v>
          </cell>
          <cell r="S7932">
            <v>22977.52</v>
          </cell>
          <cell r="T7932">
            <v>60</v>
          </cell>
          <cell r="U7932">
            <v>0</v>
          </cell>
          <cell r="V7932">
            <v>58</v>
          </cell>
          <cell r="W7932">
            <v>0</v>
          </cell>
          <cell r="X7932">
            <v>0</v>
          </cell>
        </row>
        <row r="7933">
          <cell r="A7933" t="str">
            <v>2037900</v>
          </cell>
          <cell r="B7933">
            <v>1</v>
          </cell>
          <cell r="C7933" t="str">
            <v>Structural Additions as per Contract 150</v>
          </cell>
          <cell r="D7933" t="str">
            <v>34</v>
          </cell>
          <cell r="E7933" t="str">
            <v>BUITER</v>
          </cell>
          <cell r="F7933" t="str">
            <v>BUI</v>
          </cell>
          <cell r="G7933">
            <v>39113</v>
          </cell>
          <cell r="H7933" t="str">
            <v>Active</v>
          </cell>
          <cell r="I7933">
            <v>1</v>
          </cell>
          <cell r="J7933">
            <v>39349</v>
          </cell>
          <cell r="K7933" t="str">
            <v>TIP</v>
          </cell>
          <cell r="L7933" t="str">
            <v>TN</v>
          </cell>
          <cell r="M7933" t="str">
            <v>0108</v>
          </cell>
          <cell r="N7933">
            <v>118070.94</v>
          </cell>
          <cell r="O7933">
            <v>163.96</v>
          </cell>
          <cell r="P7933">
            <v>1967.85</v>
          </cell>
          <cell r="Q7933">
            <v>3935.7</v>
          </cell>
          <cell r="R7933">
            <v>114135.24</v>
          </cell>
          <cell r="S7933">
            <v>14744.18</v>
          </cell>
          <cell r="T7933">
            <v>60</v>
          </cell>
          <cell r="U7933">
            <v>0</v>
          </cell>
          <cell r="V7933">
            <v>58</v>
          </cell>
          <cell r="W7933">
            <v>0</v>
          </cell>
          <cell r="X7933">
            <v>0</v>
          </cell>
        </row>
        <row r="7934">
          <cell r="A7934" t="str">
            <v>2038000</v>
          </cell>
          <cell r="B7934">
            <v>1</v>
          </cell>
          <cell r="C7934" t="str">
            <v>Structural Additions as per Contract 150</v>
          </cell>
          <cell r="D7934" t="str">
            <v>34</v>
          </cell>
          <cell r="E7934" t="str">
            <v>BUITER</v>
          </cell>
          <cell r="F7934" t="str">
            <v>BUI</v>
          </cell>
          <cell r="G7934">
            <v>39113</v>
          </cell>
          <cell r="H7934" t="str">
            <v>Active</v>
          </cell>
          <cell r="I7934">
            <v>1</v>
          </cell>
          <cell r="J7934">
            <v>39349</v>
          </cell>
          <cell r="K7934" t="str">
            <v>R</v>
          </cell>
          <cell r="L7934" t="str">
            <v>TN</v>
          </cell>
          <cell r="M7934" t="str">
            <v>0119</v>
          </cell>
          <cell r="N7934">
            <v>260867.6</v>
          </cell>
          <cell r="O7934">
            <v>362.27</v>
          </cell>
          <cell r="P7934">
            <v>4347.79</v>
          </cell>
          <cell r="Q7934">
            <v>8695.58</v>
          </cell>
          <cell r="R7934">
            <v>252172.02</v>
          </cell>
          <cell r="S7934">
            <v>32576</v>
          </cell>
          <cell r="T7934">
            <v>60</v>
          </cell>
          <cell r="U7934">
            <v>0</v>
          </cell>
          <cell r="V7934">
            <v>58</v>
          </cell>
          <cell r="W7934">
            <v>0</v>
          </cell>
          <cell r="X7934">
            <v>0</v>
          </cell>
        </row>
        <row r="7935">
          <cell r="A7935" t="str">
            <v>2038100</v>
          </cell>
          <cell r="B7935">
            <v>1</v>
          </cell>
          <cell r="C7935" t="str">
            <v>Structural Additions as per Contract 150</v>
          </cell>
          <cell r="D7935" t="str">
            <v>34</v>
          </cell>
          <cell r="E7935" t="str">
            <v>BUITER</v>
          </cell>
          <cell r="F7935" t="str">
            <v>BUI</v>
          </cell>
          <cell r="G7935">
            <v>39113</v>
          </cell>
          <cell r="H7935" t="str">
            <v>Active</v>
          </cell>
          <cell r="I7935">
            <v>138</v>
          </cell>
          <cell r="J7935">
            <v>39349</v>
          </cell>
          <cell r="K7935" t="str">
            <v>TIP</v>
          </cell>
          <cell r="L7935" t="str">
            <v>TM</v>
          </cell>
          <cell r="M7935" t="str">
            <v>0178</v>
          </cell>
          <cell r="N7935">
            <v>2027309.38</v>
          </cell>
          <cell r="O7935">
            <v>2815.68</v>
          </cell>
          <cell r="P7935">
            <v>33788.49</v>
          </cell>
          <cell r="Q7935">
            <v>67576.98</v>
          </cell>
          <cell r="R7935">
            <v>1959732.4</v>
          </cell>
          <cell r="S7935">
            <v>181353.60000000001</v>
          </cell>
          <cell r="T7935">
            <v>60</v>
          </cell>
          <cell r="U7935">
            <v>0</v>
          </cell>
          <cell r="V7935">
            <v>58</v>
          </cell>
          <cell r="W7935">
            <v>0</v>
          </cell>
          <cell r="X7935">
            <v>0</v>
          </cell>
        </row>
        <row r="7936">
          <cell r="A7936" t="str">
            <v>2038200</v>
          </cell>
          <cell r="B7936">
            <v>1</v>
          </cell>
          <cell r="C7936" t="str">
            <v>Structural Additions as per Contract 150</v>
          </cell>
          <cell r="D7936" t="str">
            <v>34</v>
          </cell>
          <cell r="E7936" t="str">
            <v>BUITER</v>
          </cell>
          <cell r="F7936" t="str">
            <v>BUI</v>
          </cell>
          <cell r="G7936">
            <v>39113</v>
          </cell>
          <cell r="H7936" t="str">
            <v>Active</v>
          </cell>
          <cell r="I7936">
            <v>1</v>
          </cell>
          <cell r="J7936">
            <v>39349</v>
          </cell>
          <cell r="K7936" t="str">
            <v>TIP</v>
          </cell>
          <cell r="L7936" t="str">
            <v>TM</v>
          </cell>
          <cell r="M7936" t="str">
            <v>0156</v>
          </cell>
          <cell r="N7936">
            <v>123450.46</v>
          </cell>
          <cell r="O7936">
            <v>171.45</v>
          </cell>
          <cell r="P7936">
            <v>2057.5100000000002</v>
          </cell>
          <cell r="Q7936">
            <v>4115.0200000000004</v>
          </cell>
          <cell r="R7936">
            <v>119335.44</v>
          </cell>
          <cell r="S7936">
            <v>11043.3</v>
          </cell>
          <cell r="T7936">
            <v>60</v>
          </cell>
          <cell r="U7936">
            <v>0</v>
          </cell>
          <cell r="V7936">
            <v>58</v>
          </cell>
          <cell r="W7936">
            <v>0</v>
          </cell>
          <cell r="X7936">
            <v>0</v>
          </cell>
        </row>
        <row r="7937">
          <cell r="A7937" t="str">
            <v>2038300</v>
          </cell>
          <cell r="B7937">
            <v>1</v>
          </cell>
          <cell r="C7937" t="str">
            <v>Structural Additions as per Contract 150</v>
          </cell>
          <cell r="D7937" t="str">
            <v>34</v>
          </cell>
          <cell r="E7937" t="str">
            <v>BUITER</v>
          </cell>
          <cell r="F7937" t="str">
            <v>BUI</v>
          </cell>
          <cell r="G7937">
            <v>39113</v>
          </cell>
          <cell r="H7937" t="str">
            <v>Active</v>
          </cell>
          <cell r="I7937">
            <v>144</v>
          </cell>
          <cell r="J7937">
            <v>39349</v>
          </cell>
          <cell r="K7937" t="str">
            <v>TDP</v>
          </cell>
          <cell r="L7937" t="str">
            <v>TM</v>
          </cell>
          <cell r="M7937" t="str">
            <v>0173</v>
          </cell>
          <cell r="N7937">
            <v>699932.8</v>
          </cell>
          <cell r="O7937">
            <v>972.12</v>
          </cell>
          <cell r="P7937">
            <v>11665.55</v>
          </cell>
          <cell r="Q7937">
            <v>23331.1</v>
          </cell>
          <cell r="R7937">
            <v>676601.7</v>
          </cell>
          <cell r="S7937">
            <v>62612.71</v>
          </cell>
          <cell r="T7937">
            <v>60</v>
          </cell>
          <cell r="U7937">
            <v>0</v>
          </cell>
          <cell r="V7937">
            <v>58</v>
          </cell>
          <cell r="W7937">
            <v>0</v>
          </cell>
          <cell r="X7937">
            <v>0</v>
          </cell>
        </row>
        <row r="7938">
          <cell r="A7938" t="str">
            <v>2038400</v>
          </cell>
          <cell r="B7938">
            <v>1</v>
          </cell>
          <cell r="C7938" t="str">
            <v>Structural Additions as per Contract 150</v>
          </cell>
          <cell r="D7938" t="str">
            <v>34</v>
          </cell>
          <cell r="E7938" t="str">
            <v>BUITER</v>
          </cell>
          <cell r="F7938" t="str">
            <v>BUI</v>
          </cell>
          <cell r="G7938">
            <v>39113</v>
          </cell>
          <cell r="H7938" t="str">
            <v>Active</v>
          </cell>
          <cell r="I7938">
            <v>1</v>
          </cell>
          <cell r="J7938">
            <v>39349</v>
          </cell>
          <cell r="K7938" t="str">
            <v>TIP/TD</v>
          </cell>
          <cell r="L7938" t="str">
            <v>TN</v>
          </cell>
          <cell r="M7938" t="str">
            <v>0173</v>
          </cell>
          <cell r="N7938">
            <v>526997.18000000005</v>
          </cell>
          <cell r="O7938">
            <v>731.95</v>
          </cell>
          <cell r="P7938">
            <v>8783.2900000000009</v>
          </cell>
          <cell r="Q7938">
            <v>17566.580000000002</v>
          </cell>
          <cell r="R7938">
            <v>509430.6</v>
          </cell>
          <cell r="S7938">
            <v>65809.100000000006</v>
          </cell>
          <cell r="T7938">
            <v>60</v>
          </cell>
          <cell r="U7938">
            <v>0</v>
          </cell>
          <cell r="V7938">
            <v>58</v>
          </cell>
          <cell r="W7938">
            <v>0</v>
          </cell>
          <cell r="X7938">
            <v>0</v>
          </cell>
        </row>
        <row r="7939">
          <cell r="A7939" t="str">
            <v>2038500</v>
          </cell>
          <cell r="B7939">
            <v>1</v>
          </cell>
          <cell r="C7939" t="str">
            <v>i-Phone Panels</v>
          </cell>
          <cell r="D7939" t="str">
            <v>34</v>
          </cell>
          <cell r="E7939" t="str">
            <v>FIXOTH</v>
          </cell>
          <cell r="F7939" t="str">
            <v>FIX</v>
          </cell>
          <cell r="G7939">
            <v>39141</v>
          </cell>
          <cell r="H7939" t="str">
            <v>Active</v>
          </cell>
          <cell r="I7939">
            <v>1</v>
          </cell>
          <cell r="J7939">
            <v>39349</v>
          </cell>
          <cell r="K7939" t="str">
            <v>TCOM</v>
          </cell>
          <cell r="L7939" t="str">
            <v>tm</v>
          </cell>
          <cell r="M7939" t="str">
            <v>0030</v>
          </cell>
          <cell r="N7939">
            <v>1123.9000000000001</v>
          </cell>
          <cell r="O7939">
            <v>18.75</v>
          </cell>
          <cell r="P7939">
            <v>224.78</v>
          </cell>
          <cell r="Q7939">
            <v>936.58</v>
          </cell>
          <cell r="R7939">
            <v>187.32</v>
          </cell>
          <cell r="S7939">
            <v>0</v>
          </cell>
          <cell r="T7939">
            <v>5</v>
          </cell>
          <cell r="U7939">
            <v>0</v>
          </cell>
          <cell r="V7939">
            <v>0</v>
          </cell>
          <cell r="W7939">
            <v>334</v>
          </cell>
          <cell r="X7939">
            <v>0</v>
          </cell>
        </row>
        <row r="7940">
          <cell r="A7940" t="str">
            <v>2038600</v>
          </cell>
          <cell r="B7940">
            <v>1</v>
          </cell>
          <cell r="C7940" t="str">
            <v>UV1 Kit</v>
          </cell>
          <cell r="D7940" t="str">
            <v>40</v>
          </cell>
          <cell r="E7940" t="str">
            <v>COMCAB</v>
          </cell>
          <cell r="F7940" t="str">
            <v>COM</v>
          </cell>
          <cell r="G7940">
            <v>39172</v>
          </cell>
          <cell r="H7940" t="str">
            <v>Active</v>
          </cell>
          <cell r="I7940">
            <v>1</v>
          </cell>
          <cell r="J7940">
            <v>39349</v>
          </cell>
          <cell r="K7940" t="str">
            <v>C</v>
          </cell>
          <cell r="L7940" t="str">
            <v>TM</v>
          </cell>
          <cell r="M7940" t="str">
            <v>0211</v>
          </cell>
          <cell r="N7940">
            <v>756</v>
          </cell>
          <cell r="O7940">
            <v>1.52</v>
          </cell>
          <cell r="P7940">
            <v>18.899999999999999</v>
          </cell>
          <cell r="Q7940">
            <v>77.180000000000007</v>
          </cell>
          <cell r="R7940">
            <v>678.82</v>
          </cell>
          <cell r="S7940">
            <v>0</v>
          </cell>
          <cell r="T7940">
            <v>40</v>
          </cell>
          <cell r="U7940">
            <v>0</v>
          </cell>
          <cell r="V7940">
            <v>36</v>
          </cell>
          <cell r="W7940">
            <v>0</v>
          </cell>
          <cell r="X7940">
            <v>0</v>
          </cell>
        </row>
        <row r="7941">
          <cell r="A7941" t="str">
            <v>2038700</v>
          </cell>
          <cell r="B7941">
            <v>1</v>
          </cell>
          <cell r="C7941" t="str">
            <v>Bathroom Upgrade</v>
          </cell>
          <cell r="D7941" t="str">
            <v>24</v>
          </cell>
          <cell r="E7941" t="str">
            <v>BASPAR</v>
          </cell>
          <cell r="F7941" t="str">
            <v>BAS</v>
          </cell>
          <cell r="G7941">
            <v>39172</v>
          </cell>
          <cell r="H7941" t="str">
            <v>Active</v>
          </cell>
          <cell r="I7941">
            <v>1</v>
          </cell>
          <cell r="J7941">
            <v>39349</v>
          </cell>
          <cell r="K7941" t="str">
            <v>AL</v>
          </cell>
          <cell r="L7941" t="str">
            <v>HO</v>
          </cell>
          <cell r="M7941" t="str">
            <v>0031</v>
          </cell>
          <cell r="N7941">
            <v>1313.84</v>
          </cell>
          <cell r="O7941">
            <v>6.13</v>
          </cell>
          <cell r="P7941">
            <v>73.34</v>
          </cell>
          <cell r="Q7941">
            <v>146.68</v>
          </cell>
          <cell r="R7941">
            <v>1167.1600000000001</v>
          </cell>
          <cell r="S7941">
            <v>245.57</v>
          </cell>
          <cell r="T7941">
            <v>17</v>
          </cell>
          <cell r="U7941">
            <v>334</v>
          </cell>
          <cell r="V7941">
            <v>15</v>
          </cell>
          <cell r="W7941">
            <v>334</v>
          </cell>
          <cell r="X7941">
            <v>0</v>
          </cell>
        </row>
        <row r="7942">
          <cell r="A7942" t="str">
            <v>2038800</v>
          </cell>
          <cell r="B7942">
            <v>1</v>
          </cell>
          <cell r="C7942" t="str">
            <v>Extractor Fan</v>
          </cell>
          <cell r="D7942" t="str">
            <v>24</v>
          </cell>
          <cell r="E7942" t="str">
            <v>BASAIR</v>
          </cell>
          <cell r="F7942" t="str">
            <v>BAS</v>
          </cell>
          <cell r="G7942">
            <v>39172</v>
          </cell>
          <cell r="H7942" t="str">
            <v>Active</v>
          </cell>
          <cell r="I7942">
            <v>1</v>
          </cell>
          <cell r="J7942">
            <v>39349</v>
          </cell>
          <cell r="K7942" t="str">
            <v>C</v>
          </cell>
          <cell r="L7942" t="str">
            <v>NA</v>
          </cell>
          <cell r="M7942" t="str">
            <v>0335</v>
          </cell>
          <cell r="N7942">
            <v>892.54</v>
          </cell>
          <cell r="O7942">
            <v>4.17</v>
          </cell>
          <cell r="P7942">
            <v>49.82</v>
          </cell>
          <cell r="Q7942">
            <v>99.64</v>
          </cell>
          <cell r="R7942">
            <v>792.9</v>
          </cell>
          <cell r="S7942">
            <v>160.87</v>
          </cell>
          <cell r="T7942">
            <v>17</v>
          </cell>
          <cell r="U7942">
            <v>334</v>
          </cell>
          <cell r="V7942">
            <v>15</v>
          </cell>
          <cell r="W7942">
            <v>334</v>
          </cell>
          <cell r="X7942">
            <v>0</v>
          </cell>
        </row>
        <row r="7943">
          <cell r="A7943" t="str">
            <v>2038900</v>
          </cell>
          <cell r="B7943">
            <v>1</v>
          </cell>
          <cell r="C7943" t="str">
            <v>Extractor Fan</v>
          </cell>
          <cell r="D7943" t="str">
            <v>24</v>
          </cell>
          <cell r="E7943" t="str">
            <v>BASAIR</v>
          </cell>
          <cell r="F7943" t="str">
            <v>BAS</v>
          </cell>
          <cell r="G7943">
            <v>39172</v>
          </cell>
          <cell r="H7943" t="str">
            <v>Active</v>
          </cell>
          <cell r="I7943">
            <v>1</v>
          </cell>
          <cell r="J7943">
            <v>39349</v>
          </cell>
          <cell r="K7943" t="str">
            <v>C</v>
          </cell>
          <cell r="L7943" t="str">
            <v>NA</v>
          </cell>
          <cell r="M7943" t="str">
            <v>0015</v>
          </cell>
          <cell r="N7943">
            <v>943.7</v>
          </cell>
          <cell r="O7943">
            <v>4.3899999999999997</v>
          </cell>
          <cell r="P7943">
            <v>52.68</v>
          </cell>
          <cell r="Q7943">
            <v>105.36</v>
          </cell>
          <cell r="R7943">
            <v>838.34</v>
          </cell>
          <cell r="S7943">
            <v>212.03</v>
          </cell>
          <cell r="T7943">
            <v>17</v>
          </cell>
          <cell r="U7943">
            <v>334</v>
          </cell>
          <cell r="V7943">
            <v>15</v>
          </cell>
          <cell r="W7943">
            <v>334</v>
          </cell>
          <cell r="X7943">
            <v>0</v>
          </cell>
        </row>
        <row r="7944">
          <cell r="A7944" t="str">
            <v>2039000</v>
          </cell>
          <cell r="B7944">
            <v>1</v>
          </cell>
          <cell r="C7944" t="str">
            <v>Extractor Fan</v>
          </cell>
          <cell r="D7944" t="str">
            <v>24</v>
          </cell>
          <cell r="E7944" t="str">
            <v>BASAIR</v>
          </cell>
          <cell r="F7944" t="str">
            <v>BAS</v>
          </cell>
          <cell r="G7944">
            <v>39172</v>
          </cell>
          <cell r="H7944" t="str">
            <v>Active</v>
          </cell>
          <cell r="I7944">
            <v>1</v>
          </cell>
          <cell r="J7944">
            <v>39349</v>
          </cell>
          <cell r="K7944" t="str">
            <v>C</v>
          </cell>
          <cell r="L7944" t="str">
            <v>NA</v>
          </cell>
          <cell r="M7944" t="str">
            <v>0013</v>
          </cell>
          <cell r="N7944">
            <v>889.75</v>
          </cell>
          <cell r="O7944">
            <v>4.12</v>
          </cell>
          <cell r="P7944">
            <v>49.66</v>
          </cell>
          <cell r="Q7944">
            <v>99.32</v>
          </cell>
          <cell r="R7944">
            <v>790.43</v>
          </cell>
          <cell r="S7944">
            <v>158.08000000000001</v>
          </cell>
          <cell r="T7944">
            <v>17</v>
          </cell>
          <cell r="U7944">
            <v>334</v>
          </cell>
          <cell r="V7944">
            <v>15</v>
          </cell>
          <cell r="W7944">
            <v>334</v>
          </cell>
          <cell r="X7944">
            <v>0</v>
          </cell>
        </row>
        <row r="7945">
          <cell r="A7945" t="str">
            <v>2039100</v>
          </cell>
          <cell r="B7945">
            <v>1</v>
          </cell>
          <cell r="C7945" t="str">
            <v>Rangehood</v>
          </cell>
          <cell r="D7945" t="str">
            <v>24</v>
          </cell>
          <cell r="E7945" t="str">
            <v>FIXOTH</v>
          </cell>
          <cell r="F7945" t="str">
            <v>FIX</v>
          </cell>
          <cell r="G7945">
            <v>39172</v>
          </cell>
          <cell r="H7945" t="str">
            <v>Active</v>
          </cell>
          <cell r="I7945">
            <v>1</v>
          </cell>
          <cell r="J7945">
            <v>39349</v>
          </cell>
          <cell r="K7945" t="str">
            <v>AL</v>
          </cell>
          <cell r="L7945" t="str">
            <v>HO</v>
          </cell>
          <cell r="M7945" t="str">
            <v>0059</v>
          </cell>
          <cell r="N7945">
            <v>1289.25</v>
          </cell>
          <cell r="O7945">
            <v>21.46</v>
          </cell>
          <cell r="P7945">
            <v>257.85000000000002</v>
          </cell>
          <cell r="Q7945">
            <v>1052.8900000000001</v>
          </cell>
          <cell r="R7945">
            <v>236.36</v>
          </cell>
          <cell r="S7945">
            <v>0</v>
          </cell>
          <cell r="T7945">
            <v>5</v>
          </cell>
          <cell r="U7945">
            <v>0</v>
          </cell>
          <cell r="V7945">
            <v>1</v>
          </cell>
          <cell r="W7945">
            <v>0</v>
          </cell>
          <cell r="X7945">
            <v>0</v>
          </cell>
        </row>
        <row r="7946">
          <cell r="A7946" t="str">
            <v>2039200</v>
          </cell>
          <cell r="B7946">
            <v>1</v>
          </cell>
          <cell r="C7946" t="str">
            <v>Bathroom Refurbishment</v>
          </cell>
          <cell r="D7946" t="str">
            <v>24</v>
          </cell>
          <cell r="E7946" t="str">
            <v>BASPAR</v>
          </cell>
          <cell r="F7946" t="str">
            <v>BAS</v>
          </cell>
          <cell r="G7946">
            <v>39172</v>
          </cell>
          <cell r="H7946" t="str">
            <v>Active</v>
          </cell>
          <cell r="I7946">
            <v>1</v>
          </cell>
          <cell r="J7946">
            <v>39349</v>
          </cell>
          <cell r="K7946" t="str">
            <v>AL</v>
          </cell>
          <cell r="L7946" t="str">
            <v>HO</v>
          </cell>
          <cell r="M7946" t="str">
            <v>0055</v>
          </cell>
          <cell r="N7946">
            <v>2490.7399999999998</v>
          </cell>
          <cell r="O7946">
            <v>11.54</v>
          </cell>
          <cell r="P7946">
            <v>139.03</v>
          </cell>
          <cell r="Q7946">
            <v>278.06</v>
          </cell>
          <cell r="R7946">
            <v>2212.6799999999998</v>
          </cell>
          <cell r="S7946">
            <v>477.14</v>
          </cell>
          <cell r="T7946">
            <v>17</v>
          </cell>
          <cell r="U7946">
            <v>334</v>
          </cell>
          <cell r="V7946">
            <v>15</v>
          </cell>
          <cell r="W7946">
            <v>334</v>
          </cell>
          <cell r="X7946">
            <v>0</v>
          </cell>
        </row>
        <row r="7947">
          <cell r="A7947" t="str">
            <v>2039300</v>
          </cell>
          <cell r="B7947">
            <v>1</v>
          </cell>
          <cell r="C7947" t="str">
            <v>Panasonic 484 CCTV</v>
          </cell>
          <cell r="D7947" t="str">
            <v>34</v>
          </cell>
          <cell r="E7947" t="str">
            <v>PLECC</v>
          </cell>
          <cell r="F7947" t="str">
            <v>PLE</v>
          </cell>
          <cell r="G7947">
            <v>39172</v>
          </cell>
          <cell r="H7947" t="str">
            <v>Active</v>
          </cell>
          <cell r="I7947">
            <v>2</v>
          </cell>
          <cell r="J7947">
            <v>39349</v>
          </cell>
          <cell r="K7947" t="str">
            <v>TDP</v>
          </cell>
          <cell r="L7947" t="str">
            <v>TM</v>
          </cell>
          <cell r="M7947" t="str">
            <v>0049</v>
          </cell>
          <cell r="N7947">
            <v>8860</v>
          </cell>
          <cell r="O7947">
            <v>147.63</v>
          </cell>
          <cell r="P7947">
            <v>1772</v>
          </cell>
          <cell r="Q7947">
            <v>7235.67</v>
          </cell>
          <cell r="R7947">
            <v>1624.33</v>
          </cell>
          <cell r="S7947">
            <v>0</v>
          </cell>
          <cell r="T7947">
            <v>5</v>
          </cell>
          <cell r="U7947">
            <v>0</v>
          </cell>
          <cell r="V7947">
            <v>1</v>
          </cell>
          <cell r="W7947">
            <v>0</v>
          </cell>
          <cell r="X7947">
            <v>0</v>
          </cell>
        </row>
        <row r="7948">
          <cell r="A7948" t="str">
            <v>2039400</v>
          </cell>
          <cell r="B7948">
            <v>1</v>
          </cell>
          <cell r="C7948" t="str">
            <v>4 Seater Beam Seats - Panama Leather</v>
          </cell>
          <cell r="D7948" t="str">
            <v>34</v>
          </cell>
          <cell r="E7948" t="str">
            <v>FIXCHA</v>
          </cell>
          <cell r="F7948" t="str">
            <v>FIX</v>
          </cell>
          <cell r="G7948">
            <v>39202</v>
          </cell>
          <cell r="H7948" t="str">
            <v>Active</v>
          </cell>
          <cell r="I7948">
            <v>4</v>
          </cell>
          <cell r="J7948">
            <v>39353</v>
          </cell>
          <cell r="K7948" t="str">
            <v>TCOM</v>
          </cell>
          <cell r="L7948" t="str">
            <v>TM</v>
          </cell>
          <cell r="M7948" t="str">
            <v>0001</v>
          </cell>
          <cell r="N7948">
            <v>2552</v>
          </cell>
          <cell r="O7948">
            <v>42.57</v>
          </cell>
          <cell r="P7948">
            <v>510.4</v>
          </cell>
          <cell r="Q7948">
            <v>2041.6</v>
          </cell>
          <cell r="R7948">
            <v>510.4</v>
          </cell>
          <cell r="S7948">
            <v>0</v>
          </cell>
          <cell r="T7948">
            <v>5</v>
          </cell>
          <cell r="U7948">
            <v>0</v>
          </cell>
          <cell r="V7948">
            <v>1</v>
          </cell>
          <cell r="W7948">
            <v>30</v>
          </cell>
          <cell r="X7948">
            <v>0</v>
          </cell>
        </row>
        <row r="7949">
          <cell r="A7949" t="str">
            <v>2039500</v>
          </cell>
          <cell r="B7949">
            <v>1</v>
          </cell>
          <cell r="C7949" t="str">
            <v>3 Seater Beam Seats - Dark Chocolate</v>
          </cell>
          <cell r="D7949" t="str">
            <v>34</v>
          </cell>
          <cell r="E7949" t="str">
            <v>FIXCHA</v>
          </cell>
          <cell r="F7949" t="str">
            <v>FIX</v>
          </cell>
          <cell r="G7949">
            <v>39202</v>
          </cell>
          <cell r="H7949" t="str">
            <v>Active</v>
          </cell>
          <cell r="I7949">
            <v>7</v>
          </cell>
          <cell r="J7949">
            <v>39353</v>
          </cell>
          <cell r="K7949" t="str">
            <v>TCOM</v>
          </cell>
          <cell r="L7949" t="str">
            <v>TM</v>
          </cell>
          <cell r="M7949" t="str">
            <v>0001</v>
          </cell>
          <cell r="N7949">
            <v>3584</v>
          </cell>
          <cell r="O7949">
            <v>59.77</v>
          </cell>
          <cell r="P7949">
            <v>716.8</v>
          </cell>
          <cell r="Q7949">
            <v>2867.2</v>
          </cell>
          <cell r="R7949">
            <v>716.8</v>
          </cell>
          <cell r="S7949">
            <v>0</v>
          </cell>
          <cell r="T7949">
            <v>5</v>
          </cell>
          <cell r="U7949">
            <v>0</v>
          </cell>
          <cell r="V7949">
            <v>1</v>
          </cell>
          <cell r="W7949">
            <v>30</v>
          </cell>
          <cell r="X7949">
            <v>0</v>
          </cell>
        </row>
        <row r="7950">
          <cell r="A7950" t="str">
            <v>2039600</v>
          </cell>
          <cell r="B7950">
            <v>1</v>
          </cell>
          <cell r="C7950" t="str">
            <v>Bravilor NOVO2 Coffee Machine</v>
          </cell>
          <cell r="D7950" t="str">
            <v>66</v>
          </cell>
          <cell r="E7950" t="str">
            <v>PLEGEN</v>
          </cell>
          <cell r="F7950" t="str">
            <v>PLE</v>
          </cell>
          <cell r="G7950">
            <v>39202</v>
          </cell>
          <cell r="H7950" t="str">
            <v>Active</v>
          </cell>
          <cell r="I7950">
            <v>1</v>
          </cell>
          <cell r="J7950">
            <v>39353</v>
          </cell>
          <cell r="K7950" t="str">
            <v>AC</v>
          </cell>
          <cell r="L7950" t="str">
            <v>NA</v>
          </cell>
          <cell r="M7950" t="str">
            <v>0032</v>
          </cell>
          <cell r="N7950">
            <v>595</v>
          </cell>
          <cell r="O7950">
            <v>9.8800000000000008</v>
          </cell>
          <cell r="P7950">
            <v>119</v>
          </cell>
          <cell r="Q7950">
            <v>476</v>
          </cell>
          <cell r="R7950">
            <v>119</v>
          </cell>
          <cell r="S7950">
            <v>0</v>
          </cell>
          <cell r="T7950">
            <v>5</v>
          </cell>
          <cell r="U7950">
            <v>0</v>
          </cell>
          <cell r="V7950">
            <v>1</v>
          </cell>
          <cell r="W7950">
            <v>30</v>
          </cell>
          <cell r="X7950">
            <v>0</v>
          </cell>
        </row>
        <row r="7951">
          <cell r="A7951" t="str">
            <v>2039700</v>
          </cell>
          <cell r="B7951">
            <v>1</v>
          </cell>
          <cell r="C7951" t="str">
            <v>Shower Unit</v>
          </cell>
          <cell r="D7951" t="str">
            <v>24</v>
          </cell>
          <cell r="E7951" t="str">
            <v>BASPLM</v>
          </cell>
          <cell r="F7951" t="str">
            <v>BAS</v>
          </cell>
          <cell r="G7951">
            <v>39202</v>
          </cell>
          <cell r="H7951" t="str">
            <v>Active</v>
          </cell>
          <cell r="I7951">
            <v>1</v>
          </cell>
          <cell r="J7951">
            <v>39353</v>
          </cell>
          <cell r="K7951" t="str">
            <v>C</v>
          </cell>
          <cell r="L7951" t="str">
            <v>NA</v>
          </cell>
          <cell r="M7951" t="str">
            <v>0335</v>
          </cell>
          <cell r="N7951">
            <v>3337.58</v>
          </cell>
          <cell r="O7951">
            <v>12.12</v>
          </cell>
          <cell r="P7951">
            <v>145.11000000000001</v>
          </cell>
          <cell r="Q7951">
            <v>290.22000000000003</v>
          </cell>
          <cell r="R7951">
            <v>3047.36</v>
          </cell>
          <cell r="S7951">
            <v>601.55999999999995</v>
          </cell>
          <cell r="T7951">
            <v>23</v>
          </cell>
          <cell r="U7951">
            <v>0</v>
          </cell>
          <cell r="V7951">
            <v>21</v>
          </cell>
          <cell r="W7951">
            <v>0</v>
          </cell>
          <cell r="X7951">
            <v>0</v>
          </cell>
        </row>
        <row r="7952">
          <cell r="A7952" t="str">
            <v>2039800</v>
          </cell>
          <cell r="B7952">
            <v>1</v>
          </cell>
          <cell r="C7952" t="str">
            <v>INSUL fluf Insulation</v>
          </cell>
          <cell r="D7952" t="str">
            <v>24</v>
          </cell>
          <cell r="E7952" t="str">
            <v>BASLIN</v>
          </cell>
          <cell r="F7952" t="str">
            <v>BAS</v>
          </cell>
          <cell r="G7952">
            <v>39202</v>
          </cell>
          <cell r="H7952" t="str">
            <v>Active</v>
          </cell>
          <cell r="I7952">
            <v>1</v>
          </cell>
          <cell r="J7952">
            <v>39353</v>
          </cell>
          <cell r="K7952" t="str">
            <v>AL</v>
          </cell>
          <cell r="L7952" t="str">
            <v>NA</v>
          </cell>
          <cell r="M7952" t="str">
            <v>0343</v>
          </cell>
          <cell r="N7952">
            <v>946.42</v>
          </cell>
          <cell r="O7952">
            <v>3.42</v>
          </cell>
          <cell r="P7952">
            <v>41.15</v>
          </cell>
          <cell r="Q7952">
            <v>82.3</v>
          </cell>
          <cell r="R7952">
            <v>864.12</v>
          </cell>
          <cell r="S7952">
            <v>120.49</v>
          </cell>
          <cell r="T7952">
            <v>23</v>
          </cell>
          <cell r="U7952">
            <v>0</v>
          </cell>
          <cell r="V7952">
            <v>21</v>
          </cell>
          <cell r="W7952">
            <v>0</v>
          </cell>
          <cell r="X7952">
            <v>0</v>
          </cell>
        </row>
        <row r="7953">
          <cell r="A7953" t="str">
            <v>2039801</v>
          </cell>
          <cell r="B7953">
            <v>1</v>
          </cell>
          <cell r="C7953" t="str">
            <v>Bathroom Refurbishment - Additional Cost</v>
          </cell>
          <cell r="D7953" t="str">
            <v>24</v>
          </cell>
          <cell r="E7953" t="str">
            <v>BASPLM</v>
          </cell>
          <cell r="F7953" t="str">
            <v>BAS</v>
          </cell>
          <cell r="G7953">
            <v>39173</v>
          </cell>
          <cell r="H7953" t="str">
            <v>Active</v>
          </cell>
          <cell r="I7953">
            <v>1</v>
          </cell>
          <cell r="J7953">
            <v>39353</v>
          </cell>
          <cell r="K7953" t="str">
            <v>C</v>
          </cell>
          <cell r="L7953" t="str">
            <v>NA</v>
          </cell>
          <cell r="M7953" t="str">
            <v>0343</v>
          </cell>
          <cell r="N7953">
            <v>492.69</v>
          </cell>
          <cell r="O7953">
            <v>1.85</v>
          </cell>
          <cell r="P7953">
            <v>21.65</v>
          </cell>
          <cell r="Q7953">
            <v>43.3</v>
          </cell>
          <cell r="R7953">
            <v>449.39</v>
          </cell>
          <cell r="S7953">
            <v>62.72</v>
          </cell>
          <cell r="T7953">
            <v>22</v>
          </cell>
          <cell r="U7953">
            <v>275</v>
          </cell>
          <cell r="V7953">
            <v>20</v>
          </cell>
          <cell r="W7953">
            <v>275</v>
          </cell>
          <cell r="X7953">
            <v>0</v>
          </cell>
        </row>
        <row r="7954">
          <cell r="A7954" t="str">
            <v>2039900</v>
          </cell>
          <cell r="B7954">
            <v>1</v>
          </cell>
          <cell r="C7954" t="str">
            <v>HP nx 7400 Core 2 Duo T5600 1GB DVDRW 15</v>
          </cell>
          <cell r="D7954" t="str">
            <v>80</v>
          </cell>
          <cell r="E7954" t="str">
            <v>CMPHAR</v>
          </cell>
          <cell r="F7954" t="str">
            <v>CMP</v>
          </cell>
          <cell r="G7954">
            <v>39202</v>
          </cell>
          <cell r="H7954" t="str">
            <v>Active</v>
          </cell>
          <cell r="I7954">
            <v>1</v>
          </cell>
          <cell r="J7954">
            <v>39353</v>
          </cell>
          <cell r="K7954" t="str">
            <v>X</v>
          </cell>
          <cell r="L7954" t="str">
            <v>TN</v>
          </cell>
          <cell r="M7954" t="str">
            <v>0034</v>
          </cell>
          <cell r="N7954">
            <v>2350.2600000000002</v>
          </cell>
          <cell r="O7954">
            <v>0</v>
          </cell>
          <cell r="P7954">
            <v>0</v>
          </cell>
          <cell r="Q7954">
            <v>2350.2600000000002</v>
          </cell>
          <cell r="R7954">
            <v>0</v>
          </cell>
          <cell r="S7954">
            <v>0</v>
          </cell>
          <cell r="T7954">
            <v>3</v>
          </cell>
          <cell r="U7954">
            <v>0</v>
          </cell>
          <cell r="V7954">
            <v>0</v>
          </cell>
          <cell r="W7954">
            <v>30</v>
          </cell>
          <cell r="X7954">
            <v>0</v>
          </cell>
        </row>
        <row r="7955">
          <cell r="A7955" t="str">
            <v>2040000</v>
          </cell>
          <cell r="B7955">
            <v>1</v>
          </cell>
          <cell r="C7955" t="str">
            <v>HP Docking Station (ROHS Compliant)</v>
          </cell>
          <cell r="D7955" t="str">
            <v>80</v>
          </cell>
          <cell r="E7955" t="str">
            <v>CMPHAR</v>
          </cell>
          <cell r="F7955" t="str">
            <v>CMP</v>
          </cell>
          <cell r="G7955">
            <v>39202</v>
          </cell>
          <cell r="H7955" t="str">
            <v>Active</v>
          </cell>
          <cell r="I7955">
            <v>2</v>
          </cell>
          <cell r="J7955">
            <v>39353</v>
          </cell>
          <cell r="K7955" t="str">
            <v>X</v>
          </cell>
          <cell r="L7955" t="str">
            <v>TN</v>
          </cell>
          <cell r="M7955" t="str">
            <v>0034</v>
          </cell>
          <cell r="N7955">
            <v>475.38</v>
          </cell>
          <cell r="O7955">
            <v>0</v>
          </cell>
          <cell r="P7955">
            <v>0</v>
          </cell>
          <cell r="Q7955">
            <v>475.38</v>
          </cell>
          <cell r="R7955">
            <v>0</v>
          </cell>
          <cell r="S7955">
            <v>0</v>
          </cell>
          <cell r="T7955">
            <v>3</v>
          </cell>
          <cell r="U7955">
            <v>0</v>
          </cell>
          <cell r="V7955">
            <v>0</v>
          </cell>
          <cell r="W7955">
            <v>30</v>
          </cell>
          <cell r="X7955">
            <v>0</v>
          </cell>
        </row>
        <row r="7956">
          <cell r="A7956" t="str">
            <v>2040100</v>
          </cell>
          <cell r="B7956">
            <v>1</v>
          </cell>
          <cell r="C7956" t="str">
            <v>Aluminium Ladder</v>
          </cell>
          <cell r="D7956" t="str">
            <v>34</v>
          </cell>
          <cell r="E7956" t="str">
            <v>PLEGEN</v>
          </cell>
          <cell r="F7956" t="str">
            <v>PLE</v>
          </cell>
          <cell r="G7956">
            <v>38806</v>
          </cell>
          <cell r="H7956" t="str">
            <v>Active</v>
          </cell>
          <cell r="I7956">
            <v>1</v>
          </cell>
          <cell r="J7956">
            <v>39353</v>
          </cell>
          <cell r="K7956" t="str">
            <v>B</v>
          </cell>
          <cell r="L7956" t="str">
            <v>GA</v>
          </cell>
          <cell r="M7956" t="str">
            <v>0026</v>
          </cell>
          <cell r="N7956">
            <v>910</v>
          </cell>
          <cell r="O7956">
            <v>0</v>
          </cell>
          <cell r="P7956">
            <v>166.83</v>
          </cell>
          <cell r="Q7956">
            <v>910</v>
          </cell>
          <cell r="R7956">
            <v>0</v>
          </cell>
          <cell r="S7956">
            <v>0</v>
          </cell>
          <cell r="T7956">
            <v>5</v>
          </cell>
          <cell r="U7956">
            <v>0</v>
          </cell>
          <cell r="V7956">
            <v>0</v>
          </cell>
          <cell r="W7956">
            <v>0</v>
          </cell>
          <cell r="X7956">
            <v>0</v>
          </cell>
        </row>
        <row r="7957">
          <cell r="A7957" t="str">
            <v>2040200</v>
          </cell>
          <cell r="B7957">
            <v>1</v>
          </cell>
          <cell r="C7957" t="str">
            <v>Handrail</v>
          </cell>
          <cell r="D7957" t="str">
            <v>34</v>
          </cell>
          <cell r="E7957" t="str">
            <v>BASSUN</v>
          </cell>
          <cell r="F7957" t="str">
            <v>BAS</v>
          </cell>
          <cell r="G7957">
            <v>38806</v>
          </cell>
          <cell r="H7957" t="str">
            <v>Active</v>
          </cell>
          <cell r="I7957">
            <v>1</v>
          </cell>
          <cell r="J7957">
            <v>39353</v>
          </cell>
          <cell r="K7957" t="str">
            <v>B</v>
          </cell>
          <cell r="L7957" t="str">
            <v>GA</v>
          </cell>
          <cell r="M7957" t="str">
            <v>0016</v>
          </cell>
          <cell r="N7957">
            <v>5193.3999999999996</v>
          </cell>
          <cell r="O7957">
            <v>25.54</v>
          </cell>
          <cell r="P7957">
            <v>307.02999999999997</v>
          </cell>
          <cell r="Q7957">
            <v>614.05999999999995</v>
          </cell>
          <cell r="R7957">
            <v>4579.34</v>
          </cell>
          <cell r="S7957">
            <v>1000.43</v>
          </cell>
          <cell r="T7957">
            <v>16</v>
          </cell>
          <cell r="U7957">
            <v>334</v>
          </cell>
          <cell r="V7957">
            <v>14</v>
          </cell>
          <cell r="W7957">
            <v>334</v>
          </cell>
          <cell r="X7957">
            <v>0</v>
          </cell>
        </row>
        <row r="7958">
          <cell r="A7958" t="str">
            <v>2040300</v>
          </cell>
          <cell r="B7958">
            <v>1</v>
          </cell>
          <cell r="C7958" t="str">
            <v>Handrail</v>
          </cell>
          <cell r="D7958" t="str">
            <v>34</v>
          </cell>
          <cell r="E7958" t="str">
            <v>BASSUN</v>
          </cell>
          <cell r="F7958" t="str">
            <v>BAS</v>
          </cell>
          <cell r="G7958">
            <v>38806</v>
          </cell>
          <cell r="H7958" t="str">
            <v>Active</v>
          </cell>
          <cell r="I7958">
            <v>1</v>
          </cell>
          <cell r="J7958">
            <v>39353</v>
          </cell>
          <cell r="K7958" t="str">
            <v>B</v>
          </cell>
          <cell r="L7958" t="str">
            <v>GA</v>
          </cell>
          <cell r="M7958" t="str">
            <v>0017</v>
          </cell>
          <cell r="N7958">
            <v>5193.3999999999996</v>
          </cell>
          <cell r="O7958">
            <v>25.54</v>
          </cell>
          <cell r="P7958">
            <v>307.02999999999997</v>
          </cell>
          <cell r="Q7958">
            <v>614.05999999999995</v>
          </cell>
          <cell r="R7958">
            <v>4579.34</v>
          </cell>
          <cell r="S7958">
            <v>1000.43</v>
          </cell>
          <cell r="T7958">
            <v>16</v>
          </cell>
          <cell r="U7958">
            <v>334</v>
          </cell>
          <cell r="V7958">
            <v>14</v>
          </cell>
          <cell r="W7958">
            <v>334</v>
          </cell>
          <cell r="X7958">
            <v>0</v>
          </cell>
        </row>
        <row r="7959">
          <cell r="A7959" t="str">
            <v>2040400</v>
          </cell>
          <cell r="B7959">
            <v>1</v>
          </cell>
          <cell r="C7959" t="str">
            <v>Handrail</v>
          </cell>
          <cell r="D7959" t="str">
            <v>34</v>
          </cell>
          <cell r="E7959" t="str">
            <v>BASSUN</v>
          </cell>
          <cell r="F7959" t="str">
            <v>BAS</v>
          </cell>
          <cell r="G7959">
            <v>38806</v>
          </cell>
          <cell r="H7959" t="str">
            <v>Active</v>
          </cell>
          <cell r="I7959">
            <v>1</v>
          </cell>
          <cell r="J7959">
            <v>39353</v>
          </cell>
          <cell r="K7959" t="str">
            <v>B</v>
          </cell>
          <cell r="L7959" t="str">
            <v>GA</v>
          </cell>
          <cell r="M7959" t="str">
            <v>0021</v>
          </cell>
          <cell r="N7959">
            <v>4791.28</v>
          </cell>
          <cell r="O7959">
            <v>23.66</v>
          </cell>
          <cell r="P7959">
            <v>283.26</v>
          </cell>
          <cell r="Q7959">
            <v>566.52</v>
          </cell>
          <cell r="R7959">
            <v>4224.76</v>
          </cell>
          <cell r="S7959">
            <v>598.30999999999995</v>
          </cell>
          <cell r="T7959">
            <v>16</v>
          </cell>
          <cell r="U7959">
            <v>334</v>
          </cell>
          <cell r="V7959">
            <v>14</v>
          </cell>
          <cell r="W7959">
            <v>334</v>
          </cell>
          <cell r="X7959">
            <v>0</v>
          </cell>
        </row>
        <row r="7960">
          <cell r="A7960" t="str">
            <v>2040500</v>
          </cell>
          <cell r="B7960">
            <v>1</v>
          </cell>
          <cell r="C7960" t="str">
            <v>Handrail</v>
          </cell>
          <cell r="D7960" t="str">
            <v>34</v>
          </cell>
          <cell r="E7960" t="str">
            <v>BASSUN</v>
          </cell>
          <cell r="F7960" t="str">
            <v>BAS</v>
          </cell>
          <cell r="G7960">
            <v>38806</v>
          </cell>
          <cell r="H7960" t="str">
            <v>Active</v>
          </cell>
          <cell r="I7960">
            <v>1</v>
          </cell>
          <cell r="J7960">
            <v>39353</v>
          </cell>
          <cell r="K7960" t="str">
            <v>B</v>
          </cell>
          <cell r="L7960" t="str">
            <v>GA</v>
          </cell>
          <cell r="M7960" t="str">
            <v>0022</v>
          </cell>
          <cell r="N7960">
            <v>4791.28</v>
          </cell>
          <cell r="O7960">
            <v>23.66</v>
          </cell>
          <cell r="P7960">
            <v>283.26</v>
          </cell>
          <cell r="Q7960">
            <v>566.52</v>
          </cell>
          <cell r="R7960">
            <v>4224.76</v>
          </cell>
          <cell r="S7960">
            <v>598.30999999999995</v>
          </cell>
          <cell r="T7960">
            <v>16</v>
          </cell>
          <cell r="U7960">
            <v>334</v>
          </cell>
          <cell r="V7960">
            <v>14</v>
          </cell>
          <cell r="W7960">
            <v>334</v>
          </cell>
          <cell r="X7960">
            <v>0</v>
          </cell>
        </row>
        <row r="7961">
          <cell r="A7961" t="str">
            <v>2040600</v>
          </cell>
          <cell r="B7961">
            <v>1</v>
          </cell>
          <cell r="C7961" t="str">
            <v>Handrail</v>
          </cell>
          <cell r="D7961" t="str">
            <v>34</v>
          </cell>
          <cell r="E7961" t="str">
            <v>BASSUN</v>
          </cell>
          <cell r="F7961" t="str">
            <v>BAS</v>
          </cell>
          <cell r="G7961">
            <v>38806</v>
          </cell>
          <cell r="H7961" t="str">
            <v>Active</v>
          </cell>
          <cell r="I7961">
            <v>1</v>
          </cell>
          <cell r="J7961">
            <v>39353</v>
          </cell>
          <cell r="K7961" t="str">
            <v>B</v>
          </cell>
          <cell r="L7961" t="str">
            <v>GA</v>
          </cell>
          <cell r="M7961" t="str">
            <v>0024</v>
          </cell>
          <cell r="N7961">
            <v>4791.28</v>
          </cell>
          <cell r="O7961">
            <v>23.66</v>
          </cell>
          <cell r="P7961">
            <v>283.26</v>
          </cell>
          <cell r="Q7961">
            <v>566.52</v>
          </cell>
          <cell r="R7961">
            <v>4224.76</v>
          </cell>
          <cell r="S7961">
            <v>598.30999999999995</v>
          </cell>
          <cell r="T7961">
            <v>16</v>
          </cell>
          <cell r="U7961">
            <v>334</v>
          </cell>
          <cell r="V7961">
            <v>14</v>
          </cell>
          <cell r="W7961">
            <v>334</v>
          </cell>
          <cell r="X7961">
            <v>0</v>
          </cell>
        </row>
        <row r="7962">
          <cell r="A7962" t="str">
            <v>2040700</v>
          </cell>
          <cell r="B7962">
            <v>1</v>
          </cell>
          <cell r="C7962" t="str">
            <v>Boiler Door Refractory Linings</v>
          </cell>
          <cell r="D7962" t="str">
            <v>34</v>
          </cell>
          <cell r="E7962" t="str">
            <v>BASADR</v>
          </cell>
          <cell r="F7962" t="str">
            <v>BAS</v>
          </cell>
          <cell r="G7962">
            <v>39202</v>
          </cell>
          <cell r="H7962" t="str">
            <v>Active</v>
          </cell>
          <cell r="I7962">
            <v>2</v>
          </cell>
          <cell r="J7962">
            <v>39353</v>
          </cell>
          <cell r="K7962" t="str">
            <v>TCOM</v>
          </cell>
          <cell r="L7962" t="str">
            <v>TN</v>
          </cell>
          <cell r="M7962" t="str">
            <v>0201</v>
          </cell>
          <cell r="N7962">
            <v>8100.08</v>
          </cell>
          <cell r="O7962">
            <v>29.33</v>
          </cell>
          <cell r="P7962">
            <v>352.18</v>
          </cell>
          <cell r="Q7962">
            <v>704.36</v>
          </cell>
          <cell r="R7962">
            <v>7395.72</v>
          </cell>
          <cell r="S7962">
            <v>1011.5</v>
          </cell>
          <cell r="T7962">
            <v>23</v>
          </cell>
          <cell r="U7962">
            <v>0</v>
          </cell>
          <cell r="V7962">
            <v>21</v>
          </cell>
          <cell r="W7962">
            <v>0</v>
          </cell>
          <cell r="X7962">
            <v>0</v>
          </cell>
        </row>
        <row r="7963">
          <cell r="A7963" t="str">
            <v>2040800</v>
          </cell>
          <cell r="B7963">
            <v>1</v>
          </cell>
          <cell r="C7963" t="str">
            <v>Hooligan Tool 36" Std Claw</v>
          </cell>
          <cell r="D7963" t="str">
            <v>66</v>
          </cell>
          <cell r="E7963" t="str">
            <v>PLEFIR</v>
          </cell>
          <cell r="F7963" t="str">
            <v>PLE</v>
          </cell>
          <cell r="G7963">
            <v>39202</v>
          </cell>
          <cell r="H7963" t="str">
            <v>Active</v>
          </cell>
          <cell r="I7963">
            <v>2</v>
          </cell>
          <cell r="J7963">
            <v>39353</v>
          </cell>
          <cell r="K7963" t="str">
            <v>AC</v>
          </cell>
          <cell r="L7963" t="str">
            <v>NA</v>
          </cell>
          <cell r="M7963" t="str">
            <v>0032</v>
          </cell>
          <cell r="N7963">
            <v>840</v>
          </cell>
          <cell r="O7963">
            <v>14</v>
          </cell>
          <cell r="P7963">
            <v>168</v>
          </cell>
          <cell r="Q7963">
            <v>672</v>
          </cell>
          <cell r="R7963">
            <v>168</v>
          </cell>
          <cell r="S7963">
            <v>0</v>
          </cell>
          <cell r="T7963">
            <v>5</v>
          </cell>
          <cell r="U7963">
            <v>0</v>
          </cell>
          <cell r="V7963">
            <v>1</v>
          </cell>
          <cell r="W7963">
            <v>30</v>
          </cell>
          <cell r="X7963">
            <v>0</v>
          </cell>
        </row>
        <row r="7964">
          <cell r="A7964" t="str">
            <v>2040900</v>
          </cell>
          <cell r="B7964">
            <v>1</v>
          </cell>
          <cell r="C7964" t="str">
            <v>Firetec Hamaxe Combination Fire Tool</v>
          </cell>
          <cell r="D7964" t="str">
            <v>66</v>
          </cell>
          <cell r="E7964" t="str">
            <v>PLEFIR</v>
          </cell>
          <cell r="F7964" t="str">
            <v>PLE</v>
          </cell>
          <cell r="G7964">
            <v>39202</v>
          </cell>
          <cell r="H7964" t="str">
            <v>Active</v>
          </cell>
          <cell r="I7964">
            <v>2</v>
          </cell>
          <cell r="J7964">
            <v>39353</v>
          </cell>
          <cell r="K7964" t="str">
            <v>AC</v>
          </cell>
          <cell r="L7964" t="str">
            <v>NA</v>
          </cell>
          <cell r="M7964" t="str">
            <v>0032</v>
          </cell>
          <cell r="N7964">
            <v>596</v>
          </cell>
          <cell r="O7964">
            <v>9.9700000000000006</v>
          </cell>
          <cell r="P7964">
            <v>119.2</v>
          </cell>
          <cell r="Q7964">
            <v>476.8</v>
          </cell>
          <cell r="R7964">
            <v>119.2</v>
          </cell>
          <cell r="S7964">
            <v>0</v>
          </cell>
          <cell r="T7964">
            <v>5</v>
          </cell>
          <cell r="U7964">
            <v>0</v>
          </cell>
          <cell r="V7964">
            <v>1</v>
          </cell>
          <cell r="W7964">
            <v>30</v>
          </cell>
          <cell r="X7964">
            <v>0</v>
          </cell>
        </row>
        <row r="7965">
          <cell r="A7965" t="str">
            <v>2041000</v>
          </cell>
          <cell r="B7965">
            <v>1</v>
          </cell>
          <cell r="C7965" t="str">
            <v>Telescopic Ladder 3.6m 150kg</v>
          </cell>
          <cell r="D7965" t="str">
            <v>66</v>
          </cell>
          <cell r="E7965" t="str">
            <v>PLEFIR</v>
          </cell>
          <cell r="F7965" t="str">
            <v>PLE</v>
          </cell>
          <cell r="G7965">
            <v>39202</v>
          </cell>
          <cell r="H7965" t="str">
            <v>Active</v>
          </cell>
          <cell r="I7965">
            <v>2</v>
          </cell>
          <cell r="J7965">
            <v>39353</v>
          </cell>
          <cell r="K7965" t="str">
            <v>AC</v>
          </cell>
          <cell r="L7965" t="str">
            <v>NA</v>
          </cell>
          <cell r="M7965" t="str">
            <v>0032</v>
          </cell>
          <cell r="N7965">
            <v>730</v>
          </cell>
          <cell r="O7965">
            <v>12.13</v>
          </cell>
          <cell r="P7965">
            <v>146</v>
          </cell>
          <cell r="Q7965">
            <v>584</v>
          </cell>
          <cell r="R7965">
            <v>146</v>
          </cell>
          <cell r="S7965">
            <v>0</v>
          </cell>
          <cell r="T7965">
            <v>5</v>
          </cell>
          <cell r="U7965">
            <v>0</v>
          </cell>
          <cell r="V7965">
            <v>1</v>
          </cell>
          <cell r="W7965">
            <v>30</v>
          </cell>
          <cell r="X7965">
            <v>0</v>
          </cell>
        </row>
        <row r="7966">
          <cell r="A7966" t="str">
            <v>2041100</v>
          </cell>
          <cell r="B7966">
            <v>1</v>
          </cell>
          <cell r="C7966" t="str">
            <v>Security Fencing</v>
          </cell>
          <cell r="D7966" t="str">
            <v>64</v>
          </cell>
          <cell r="E7966" t="str">
            <v>CVLFEN</v>
          </cell>
          <cell r="F7966" t="str">
            <v>CVL</v>
          </cell>
          <cell r="G7966">
            <v>39202</v>
          </cell>
          <cell r="H7966" t="str">
            <v>Active</v>
          </cell>
          <cell r="I7966">
            <v>1</v>
          </cell>
          <cell r="J7966">
            <v>39353</v>
          </cell>
          <cell r="K7966" t="str">
            <v>AC</v>
          </cell>
          <cell r="L7966" t="str">
            <v>WA</v>
          </cell>
          <cell r="M7966" t="str">
            <v>0012</v>
          </cell>
          <cell r="N7966">
            <v>0</v>
          </cell>
          <cell r="O7966">
            <v>0</v>
          </cell>
          <cell r="P7966">
            <v>0</v>
          </cell>
          <cell r="Q7966">
            <v>0</v>
          </cell>
          <cell r="R7966">
            <v>0</v>
          </cell>
          <cell r="S7966">
            <v>0</v>
          </cell>
          <cell r="T7966">
            <v>10</v>
          </cell>
          <cell r="U7966">
            <v>0</v>
          </cell>
          <cell r="V7966">
            <v>10</v>
          </cell>
          <cell r="W7966">
            <v>0</v>
          </cell>
          <cell r="X7966">
            <v>0</v>
          </cell>
        </row>
        <row r="7967">
          <cell r="A7967" t="str">
            <v>2041200</v>
          </cell>
          <cell r="B7967">
            <v>1</v>
          </cell>
          <cell r="C7967" t="str">
            <v>Sewer Lines</v>
          </cell>
          <cell r="D7967" t="str">
            <v>24</v>
          </cell>
          <cell r="E7967" t="str">
            <v>CVLSER</v>
          </cell>
          <cell r="F7967" t="str">
            <v>CVL</v>
          </cell>
          <cell r="G7967">
            <v>39171</v>
          </cell>
          <cell r="H7967" t="str">
            <v>Active</v>
          </cell>
          <cell r="I7967">
            <v>1</v>
          </cell>
          <cell r="J7967">
            <v>39353</v>
          </cell>
          <cell r="K7967" t="str">
            <v>AL</v>
          </cell>
          <cell r="L7967" t="str">
            <v>HO</v>
          </cell>
          <cell r="M7967" t="str">
            <v>0025</v>
          </cell>
          <cell r="N7967">
            <v>0</v>
          </cell>
          <cell r="O7967">
            <v>0</v>
          </cell>
          <cell r="P7967">
            <v>0</v>
          </cell>
          <cell r="Q7967">
            <v>0</v>
          </cell>
          <cell r="R7967">
            <v>0</v>
          </cell>
          <cell r="S7967">
            <v>0</v>
          </cell>
          <cell r="T7967">
            <v>15</v>
          </cell>
          <cell r="U7967">
            <v>0</v>
          </cell>
          <cell r="V7967">
            <v>15</v>
          </cell>
          <cell r="W7967">
            <v>0</v>
          </cell>
          <cell r="X7967">
            <v>0</v>
          </cell>
        </row>
        <row r="7968">
          <cell r="A7968" t="str">
            <v>2041300</v>
          </cell>
          <cell r="B7968">
            <v>1</v>
          </cell>
          <cell r="C7968" t="str">
            <v>LCD Bracket &amp; Power Supply</v>
          </cell>
          <cell r="D7968" t="str">
            <v>34</v>
          </cell>
          <cell r="E7968" t="str">
            <v>BASELC</v>
          </cell>
          <cell r="F7968" t="str">
            <v>BAS</v>
          </cell>
          <cell r="G7968">
            <v>39113</v>
          </cell>
          <cell r="H7968" t="str">
            <v>Active</v>
          </cell>
          <cell r="I7968">
            <v>1</v>
          </cell>
          <cell r="J7968">
            <v>39353</v>
          </cell>
          <cell r="K7968" t="str">
            <v>R</v>
          </cell>
          <cell r="L7968" t="str">
            <v>TM</v>
          </cell>
          <cell r="M7968" t="str">
            <v>0162</v>
          </cell>
          <cell r="N7968">
            <v>1034.78</v>
          </cell>
          <cell r="O7968">
            <v>3.79</v>
          </cell>
          <cell r="P7968">
            <v>45.48</v>
          </cell>
          <cell r="Q7968">
            <v>90.96</v>
          </cell>
          <cell r="R7968">
            <v>943.82</v>
          </cell>
          <cell r="S7968">
            <v>92.57</v>
          </cell>
          <cell r="T7968">
            <v>22</v>
          </cell>
          <cell r="U7968">
            <v>275</v>
          </cell>
          <cell r="V7968">
            <v>20</v>
          </cell>
          <cell r="W7968">
            <v>275</v>
          </cell>
          <cell r="X7968">
            <v>0</v>
          </cell>
        </row>
        <row r="7969">
          <cell r="A7969" t="str">
            <v>2041500</v>
          </cell>
          <cell r="B7969">
            <v>1</v>
          </cell>
          <cell r="C7969" t="str">
            <v>Cat5E Cabling</v>
          </cell>
          <cell r="D7969" t="str">
            <v>34</v>
          </cell>
          <cell r="E7969" t="str">
            <v>COMCAB</v>
          </cell>
          <cell r="F7969" t="str">
            <v>COM</v>
          </cell>
          <cell r="G7969">
            <v>39233</v>
          </cell>
          <cell r="H7969" t="str">
            <v>Active</v>
          </cell>
          <cell r="I7969">
            <v>2</v>
          </cell>
          <cell r="J7969">
            <v>39353</v>
          </cell>
          <cell r="K7969" t="str">
            <v>TIP/TD</v>
          </cell>
          <cell r="L7969" t="str">
            <v>TN</v>
          </cell>
          <cell r="M7969" t="str">
            <v>0171</v>
          </cell>
          <cell r="N7969">
            <v>445.25</v>
          </cell>
          <cell r="O7969">
            <v>0.9</v>
          </cell>
          <cell r="P7969">
            <v>11.13</v>
          </cell>
          <cell r="Q7969">
            <v>43.59</v>
          </cell>
          <cell r="R7969">
            <v>401.66</v>
          </cell>
          <cell r="S7969">
            <v>0</v>
          </cell>
          <cell r="T7969">
            <v>40</v>
          </cell>
          <cell r="U7969">
            <v>0</v>
          </cell>
          <cell r="V7969">
            <v>36</v>
          </cell>
          <cell r="W7969">
            <v>61</v>
          </cell>
          <cell r="X7969">
            <v>0</v>
          </cell>
        </row>
        <row r="7970">
          <cell r="A7970" t="str">
            <v>2041600</v>
          </cell>
          <cell r="B7970">
            <v>1</v>
          </cell>
          <cell r="C7970" t="str">
            <v>Cat5E Cabling</v>
          </cell>
          <cell r="D7970" t="str">
            <v>34</v>
          </cell>
          <cell r="E7970" t="str">
            <v>COMCAB</v>
          </cell>
          <cell r="F7970" t="str">
            <v>COM</v>
          </cell>
          <cell r="G7970">
            <v>39233</v>
          </cell>
          <cell r="H7970" t="str">
            <v>Active</v>
          </cell>
          <cell r="I7970">
            <v>2</v>
          </cell>
          <cell r="J7970">
            <v>39353</v>
          </cell>
          <cell r="K7970" t="str">
            <v>TDP</v>
          </cell>
          <cell r="L7970" t="str">
            <v>TW</v>
          </cell>
          <cell r="M7970" t="str">
            <v>0108</v>
          </cell>
          <cell r="N7970">
            <v>445.25</v>
          </cell>
          <cell r="O7970">
            <v>0.9</v>
          </cell>
          <cell r="P7970">
            <v>11.13</v>
          </cell>
          <cell r="Q7970">
            <v>43.59</v>
          </cell>
          <cell r="R7970">
            <v>401.66</v>
          </cell>
          <cell r="S7970">
            <v>0</v>
          </cell>
          <cell r="T7970">
            <v>40</v>
          </cell>
          <cell r="U7970">
            <v>0</v>
          </cell>
          <cell r="V7970">
            <v>36</v>
          </cell>
          <cell r="W7970">
            <v>61</v>
          </cell>
          <cell r="X7970">
            <v>0</v>
          </cell>
        </row>
        <row r="7971">
          <cell r="A7971" t="str">
            <v>2041700</v>
          </cell>
          <cell r="B7971">
            <v>1</v>
          </cell>
          <cell r="C7971" t="str">
            <v>Cat5E Cabling</v>
          </cell>
          <cell r="D7971" t="str">
            <v>34</v>
          </cell>
          <cell r="E7971" t="str">
            <v>COMCAB</v>
          </cell>
          <cell r="F7971" t="str">
            <v>COM</v>
          </cell>
          <cell r="G7971">
            <v>39233</v>
          </cell>
          <cell r="H7971" t="str">
            <v>Active</v>
          </cell>
          <cell r="I7971">
            <v>2</v>
          </cell>
          <cell r="J7971">
            <v>39353</v>
          </cell>
          <cell r="K7971" t="str">
            <v>TDP</v>
          </cell>
          <cell r="L7971" t="str">
            <v>TW</v>
          </cell>
          <cell r="M7971" t="str">
            <v>0113</v>
          </cell>
          <cell r="N7971">
            <v>445.25</v>
          </cell>
          <cell r="O7971">
            <v>0.9</v>
          </cell>
          <cell r="P7971">
            <v>11.13</v>
          </cell>
          <cell r="Q7971">
            <v>43.59</v>
          </cell>
          <cell r="R7971">
            <v>401.66</v>
          </cell>
          <cell r="S7971">
            <v>0</v>
          </cell>
          <cell r="T7971">
            <v>40</v>
          </cell>
          <cell r="U7971">
            <v>0</v>
          </cell>
          <cell r="V7971">
            <v>36</v>
          </cell>
          <cell r="W7971">
            <v>61</v>
          </cell>
          <cell r="X7971">
            <v>0</v>
          </cell>
        </row>
        <row r="7972">
          <cell r="A7972" t="str">
            <v>2041800</v>
          </cell>
          <cell r="B7972">
            <v>1</v>
          </cell>
          <cell r="C7972" t="str">
            <v>Cat5E Cabling</v>
          </cell>
          <cell r="D7972" t="str">
            <v>34</v>
          </cell>
          <cell r="E7972" t="str">
            <v>COMCAB</v>
          </cell>
          <cell r="F7972" t="str">
            <v>COM</v>
          </cell>
          <cell r="G7972">
            <v>39233</v>
          </cell>
          <cell r="H7972" t="str">
            <v>Active</v>
          </cell>
          <cell r="I7972">
            <v>2</v>
          </cell>
          <cell r="J7972">
            <v>39353</v>
          </cell>
          <cell r="K7972" t="str">
            <v>TIP</v>
          </cell>
          <cell r="L7972" t="str">
            <v>TN</v>
          </cell>
          <cell r="M7972" t="str">
            <v>0103</v>
          </cell>
          <cell r="N7972">
            <v>445.25</v>
          </cell>
          <cell r="O7972">
            <v>0.9</v>
          </cell>
          <cell r="P7972">
            <v>11.13</v>
          </cell>
          <cell r="Q7972">
            <v>43.59</v>
          </cell>
          <cell r="R7972">
            <v>401.66</v>
          </cell>
          <cell r="S7972">
            <v>0</v>
          </cell>
          <cell r="T7972">
            <v>40</v>
          </cell>
          <cell r="U7972">
            <v>0</v>
          </cell>
          <cell r="V7972">
            <v>36</v>
          </cell>
          <cell r="W7972">
            <v>61</v>
          </cell>
          <cell r="X7972">
            <v>0</v>
          </cell>
        </row>
        <row r="7973">
          <cell r="A7973" t="str">
            <v>2041900</v>
          </cell>
          <cell r="B7973">
            <v>1</v>
          </cell>
          <cell r="C7973" t="str">
            <v>Safety Equipment - Roller Shuttles, Rope</v>
          </cell>
          <cell r="D7973" t="str">
            <v>38</v>
          </cell>
          <cell r="E7973" t="str">
            <v>PLEGEN</v>
          </cell>
          <cell r="F7973" t="str">
            <v>PLE</v>
          </cell>
          <cell r="G7973">
            <v>39233</v>
          </cell>
          <cell r="H7973" t="str">
            <v>Active</v>
          </cell>
          <cell r="I7973">
            <v>2</v>
          </cell>
          <cell r="J7973">
            <v>39353</v>
          </cell>
          <cell r="K7973" t="str">
            <v>X</v>
          </cell>
          <cell r="L7973" t="str">
            <v>SA</v>
          </cell>
          <cell r="M7973" t="str">
            <v>0005</v>
          </cell>
          <cell r="N7973">
            <v>2424</v>
          </cell>
          <cell r="O7973">
            <v>40.4</v>
          </cell>
          <cell r="P7973">
            <v>484.8</v>
          </cell>
          <cell r="Q7973">
            <v>1898.8</v>
          </cell>
          <cell r="R7973">
            <v>525.20000000000005</v>
          </cell>
          <cell r="S7973">
            <v>0</v>
          </cell>
          <cell r="T7973">
            <v>5</v>
          </cell>
          <cell r="U7973">
            <v>0</v>
          </cell>
          <cell r="V7973">
            <v>1</v>
          </cell>
          <cell r="W7973">
            <v>61</v>
          </cell>
          <cell r="X7973">
            <v>0</v>
          </cell>
        </row>
        <row r="7974">
          <cell r="A7974" t="str">
            <v>2042000</v>
          </cell>
          <cell r="B7974">
            <v>1</v>
          </cell>
          <cell r="C7974" t="str">
            <v>HP nx7400 Core 2 Duo T5600 with Docing S</v>
          </cell>
          <cell r="D7974" t="str">
            <v>80</v>
          </cell>
          <cell r="E7974" t="str">
            <v>CMPHAR</v>
          </cell>
          <cell r="F7974" t="str">
            <v>CMP</v>
          </cell>
          <cell r="G7974">
            <v>39233</v>
          </cell>
          <cell r="H7974" t="str">
            <v>Active</v>
          </cell>
          <cell r="I7974">
            <v>1</v>
          </cell>
          <cell r="J7974">
            <v>39353</v>
          </cell>
          <cell r="K7974" t="str">
            <v>X</v>
          </cell>
          <cell r="L7974" t="str">
            <v>TN</v>
          </cell>
          <cell r="M7974" t="str">
            <v>0034</v>
          </cell>
          <cell r="N7974">
            <v>2442.08</v>
          </cell>
          <cell r="O7974">
            <v>0</v>
          </cell>
          <cell r="P7974">
            <v>67.83</v>
          </cell>
          <cell r="Q7974">
            <v>2442.08</v>
          </cell>
          <cell r="R7974">
            <v>0</v>
          </cell>
          <cell r="S7974">
            <v>0</v>
          </cell>
          <cell r="T7974">
            <v>3</v>
          </cell>
          <cell r="U7974">
            <v>0</v>
          </cell>
          <cell r="V7974">
            <v>0</v>
          </cell>
          <cell r="W7974">
            <v>0</v>
          </cell>
          <cell r="X7974">
            <v>0</v>
          </cell>
        </row>
        <row r="7975">
          <cell r="A7975" t="str">
            <v>2042100</v>
          </cell>
          <cell r="B7975">
            <v>1</v>
          </cell>
          <cell r="C7975" t="str">
            <v>Red Star Light</v>
          </cell>
          <cell r="D7975" t="str">
            <v>64</v>
          </cell>
          <cell r="E7975" t="str">
            <v>CVLSUN</v>
          </cell>
          <cell r="F7975" t="str">
            <v>CVL</v>
          </cell>
          <cell r="G7975">
            <v>39233</v>
          </cell>
          <cell r="H7975" t="str">
            <v>Active</v>
          </cell>
          <cell r="I7975">
            <v>1</v>
          </cell>
          <cell r="J7975">
            <v>39353</v>
          </cell>
          <cell r="K7975" t="str">
            <v>AC</v>
          </cell>
          <cell r="L7975" t="str">
            <v>MA</v>
          </cell>
          <cell r="M7975" t="str">
            <v>0003</v>
          </cell>
          <cell r="N7975">
            <v>0</v>
          </cell>
          <cell r="O7975">
            <v>0</v>
          </cell>
          <cell r="P7975">
            <v>0</v>
          </cell>
          <cell r="Q7975">
            <v>0</v>
          </cell>
          <cell r="R7975">
            <v>0</v>
          </cell>
          <cell r="S7975">
            <v>0</v>
          </cell>
          <cell r="T7975">
            <v>10</v>
          </cell>
          <cell r="U7975">
            <v>0</v>
          </cell>
          <cell r="V7975">
            <v>10</v>
          </cell>
          <cell r="W7975">
            <v>0</v>
          </cell>
          <cell r="X7975">
            <v>0</v>
          </cell>
        </row>
        <row r="7976">
          <cell r="A7976" t="str">
            <v>2042200</v>
          </cell>
          <cell r="B7976">
            <v>1</v>
          </cell>
          <cell r="C7976" t="str">
            <v>Billboard Framing</v>
          </cell>
          <cell r="D7976" t="str">
            <v>41</v>
          </cell>
          <cell r="E7976" t="str">
            <v>PLEGEN</v>
          </cell>
          <cell r="F7976" t="str">
            <v>PLE</v>
          </cell>
          <cell r="G7976">
            <v>38806</v>
          </cell>
          <cell r="H7976" t="str">
            <v>Active</v>
          </cell>
          <cell r="I7976">
            <v>1</v>
          </cell>
          <cell r="J7976">
            <v>39353</v>
          </cell>
          <cell r="K7976" t="str">
            <v>C</v>
          </cell>
          <cell r="L7976" t="str">
            <v>WX</v>
          </cell>
          <cell r="M7976" t="str">
            <v>0001</v>
          </cell>
          <cell r="N7976">
            <v>12787</v>
          </cell>
          <cell r="O7976">
            <v>53.27</v>
          </cell>
          <cell r="P7976">
            <v>639.35</v>
          </cell>
          <cell r="Q7976">
            <v>3250.03</v>
          </cell>
          <cell r="R7976">
            <v>9536.9699999999993</v>
          </cell>
          <cell r="S7976">
            <v>0</v>
          </cell>
          <cell r="T7976">
            <v>20</v>
          </cell>
          <cell r="U7976">
            <v>0</v>
          </cell>
          <cell r="V7976">
            <v>15</v>
          </cell>
          <cell r="W7976">
            <v>0</v>
          </cell>
          <cell r="X7976">
            <v>0</v>
          </cell>
        </row>
        <row r="7977">
          <cell r="A7977" t="str">
            <v>2042300</v>
          </cell>
          <cell r="B7977">
            <v>1</v>
          </cell>
          <cell r="C7977" t="str">
            <v>Freight Apron Paving</v>
          </cell>
          <cell r="D7977" t="str">
            <v>64</v>
          </cell>
          <cell r="E7977" t="str">
            <v>CVLGAT</v>
          </cell>
          <cell r="F7977" t="str">
            <v>CVL</v>
          </cell>
          <cell r="G7977">
            <v>39141</v>
          </cell>
          <cell r="H7977" t="str">
            <v>Active</v>
          </cell>
          <cell r="I7977">
            <v>1</v>
          </cell>
          <cell r="J7977">
            <v>39353</v>
          </cell>
          <cell r="K7977" t="str">
            <v>AC</v>
          </cell>
          <cell r="L7977" t="str">
            <v>AP</v>
          </cell>
          <cell r="M7977" t="str">
            <v>0004</v>
          </cell>
          <cell r="N7977">
            <v>0</v>
          </cell>
          <cell r="O7977">
            <v>0</v>
          </cell>
          <cell r="P7977">
            <v>0</v>
          </cell>
          <cell r="Q7977">
            <v>0</v>
          </cell>
          <cell r="R7977">
            <v>0</v>
          </cell>
          <cell r="S7977">
            <v>0</v>
          </cell>
          <cell r="T7977">
            <v>20</v>
          </cell>
          <cell r="U7977">
            <v>0</v>
          </cell>
          <cell r="V7977">
            <v>20</v>
          </cell>
          <cell r="W7977">
            <v>0</v>
          </cell>
          <cell r="X7977">
            <v>0</v>
          </cell>
        </row>
        <row r="7978">
          <cell r="A7978" t="str">
            <v>2042400</v>
          </cell>
          <cell r="B7978">
            <v>1</v>
          </cell>
          <cell r="C7978" t="str">
            <v>Double Head Standpipe 810mm</v>
          </cell>
          <cell r="D7978" t="str">
            <v>66</v>
          </cell>
          <cell r="E7978" t="str">
            <v>PLEFIR</v>
          </cell>
          <cell r="F7978" t="str">
            <v>PLE</v>
          </cell>
          <cell r="G7978">
            <v>39263</v>
          </cell>
          <cell r="H7978" t="str">
            <v>Active</v>
          </cell>
          <cell r="I7978">
            <v>1</v>
          </cell>
          <cell r="J7978">
            <v>39353</v>
          </cell>
          <cell r="K7978" t="str">
            <v>AC</v>
          </cell>
          <cell r="L7978" t="str">
            <v>NA</v>
          </cell>
          <cell r="M7978" t="str">
            <v>0032</v>
          </cell>
          <cell r="N7978">
            <v>1811.65</v>
          </cell>
          <cell r="O7978">
            <v>30.24</v>
          </cell>
          <cell r="P7978">
            <v>362.33</v>
          </cell>
          <cell r="Q7978">
            <v>1388.93</v>
          </cell>
          <cell r="R7978">
            <v>422.72</v>
          </cell>
          <cell r="S7978">
            <v>0</v>
          </cell>
          <cell r="T7978">
            <v>5</v>
          </cell>
          <cell r="U7978">
            <v>0</v>
          </cell>
          <cell r="V7978">
            <v>1</v>
          </cell>
          <cell r="W7978">
            <v>91</v>
          </cell>
          <cell r="X7978">
            <v>0</v>
          </cell>
        </row>
        <row r="7979">
          <cell r="A7979" t="str">
            <v>2042500</v>
          </cell>
          <cell r="B7979">
            <v>1</v>
          </cell>
          <cell r="C7979" t="str">
            <v>1000mm Plastic Flex Bollard</v>
          </cell>
          <cell r="D7979" t="str">
            <v>32</v>
          </cell>
          <cell r="E7979" t="str">
            <v>PLEGEN</v>
          </cell>
          <cell r="F7979" t="str">
            <v>PLE</v>
          </cell>
          <cell r="G7979">
            <v>39263</v>
          </cell>
          <cell r="H7979" t="str">
            <v>Active</v>
          </cell>
          <cell r="I7979">
            <v>10</v>
          </cell>
          <cell r="J7979">
            <v>39353</v>
          </cell>
          <cell r="K7979" t="str">
            <v>X</v>
          </cell>
          <cell r="L7979" t="str">
            <v>TN</v>
          </cell>
          <cell r="M7979" t="str">
            <v>0016</v>
          </cell>
          <cell r="N7979">
            <v>1060</v>
          </cell>
          <cell r="O7979">
            <v>17.63</v>
          </cell>
          <cell r="P7979">
            <v>212</v>
          </cell>
          <cell r="Q7979">
            <v>812.67</v>
          </cell>
          <cell r="R7979">
            <v>247.33</v>
          </cell>
          <cell r="S7979">
            <v>0</v>
          </cell>
          <cell r="T7979">
            <v>5</v>
          </cell>
          <cell r="U7979">
            <v>0</v>
          </cell>
          <cell r="V7979">
            <v>1</v>
          </cell>
          <cell r="W7979">
            <v>91</v>
          </cell>
          <cell r="X7979">
            <v>0</v>
          </cell>
        </row>
        <row r="7980">
          <cell r="A7980" t="str">
            <v>2042600</v>
          </cell>
          <cell r="B7980">
            <v>1</v>
          </cell>
          <cell r="C7980" t="str">
            <v>Bosu Ball</v>
          </cell>
          <cell r="D7980" t="str">
            <v>66</v>
          </cell>
          <cell r="E7980" t="str">
            <v>PLEGEN</v>
          </cell>
          <cell r="F7980" t="str">
            <v>PLE</v>
          </cell>
          <cell r="G7980">
            <v>39173</v>
          </cell>
          <cell r="H7980" t="str">
            <v>Active</v>
          </cell>
          <cell r="I7980">
            <v>1</v>
          </cell>
          <cell r="J7980">
            <v>39353</v>
          </cell>
          <cell r="K7980" t="str">
            <v>AC</v>
          </cell>
          <cell r="L7980" t="str">
            <v>NA</v>
          </cell>
          <cell r="M7980" t="str">
            <v>0032</v>
          </cell>
          <cell r="N7980">
            <v>479</v>
          </cell>
          <cell r="O7980">
            <v>8.02</v>
          </cell>
          <cell r="P7980">
            <v>95.8</v>
          </cell>
          <cell r="Q7980">
            <v>407.15</v>
          </cell>
          <cell r="R7980">
            <v>71.849999999999994</v>
          </cell>
          <cell r="S7980">
            <v>0</v>
          </cell>
          <cell r="T7980">
            <v>5</v>
          </cell>
          <cell r="U7980">
            <v>0</v>
          </cell>
          <cell r="V7980">
            <v>1</v>
          </cell>
          <cell r="W7980">
            <v>30</v>
          </cell>
          <cell r="X7980">
            <v>0</v>
          </cell>
        </row>
        <row r="7981">
          <cell r="A7981" t="str">
            <v>2042700</v>
          </cell>
          <cell r="B7981">
            <v>1</v>
          </cell>
          <cell r="C7981" t="str">
            <v>Bosh HW Unit</v>
          </cell>
          <cell r="D7981" t="str">
            <v>24</v>
          </cell>
          <cell r="E7981" t="str">
            <v>BASPLM</v>
          </cell>
          <cell r="F7981" t="str">
            <v>BAS</v>
          </cell>
          <cell r="G7981">
            <v>39294</v>
          </cell>
          <cell r="H7981" t="str">
            <v>Active</v>
          </cell>
          <cell r="I7981">
            <v>1</v>
          </cell>
          <cell r="J7981">
            <v>39353</v>
          </cell>
          <cell r="K7981" t="str">
            <v>AL</v>
          </cell>
          <cell r="L7981" t="str">
            <v>HO</v>
          </cell>
          <cell r="M7981" t="str">
            <v>0035</v>
          </cell>
          <cell r="N7981">
            <v>1239.52</v>
          </cell>
          <cell r="O7981">
            <v>31.78</v>
          </cell>
          <cell r="P7981">
            <v>381.47</v>
          </cell>
          <cell r="Q7981">
            <v>762.94</v>
          </cell>
          <cell r="R7981">
            <v>476.58</v>
          </cell>
          <cell r="S7981">
            <v>47.87</v>
          </cell>
          <cell r="T7981">
            <v>3</v>
          </cell>
          <cell r="U7981">
            <v>91</v>
          </cell>
          <cell r="V7981">
            <v>1</v>
          </cell>
          <cell r="W7981">
            <v>91</v>
          </cell>
          <cell r="X7981">
            <v>0</v>
          </cell>
        </row>
        <row r="7982">
          <cell r="A7982" t="str">
            <v>2042800</v>
          </cell>
          <cell r="B7982">
            <v>1</v>
          </cell>
          <cell r="C7982" t="str">
            <v>Illuminated Sign 7895 x 1200mm</v>
          </cell>
          <cell r="D7982" t="str">
            <v>42</v>
          </cell>
          <cell r="E7982" t="str">
            <v>CVLSIG</v>
          </cell>
          <cell r="F7982" t="str">
            <v>CVL</v>
          </cell>
          <cell r="G7982">
            <v>39294</v>
          </cell>
          <cell r="H7982" t="str">
            <v>Active</v>
          </cell>
          <cell r="I7982">
            <v>1</v>
          </cell>
          <cell r="J7982">
            <v>39353</v>
          </cell>
          <cell r="K7982" t="str">
            <v>V</v>
          </cell>
          <cell r="L7982" t="str">
            <v>CP</v>
          </cell>
          <cell r="M7982" t="str">
            <v>0004</v>
          </cell>
          <cell r="N7982">
            <v>0</v>
          </cell>
          <cell r="O7982">
            <v>0</v>
          </cell>
          <cell r="P7982">
            <v>0</v>
          </cell>
          <cell r="Q7982">
            <v>0</v>
          </cell>
          <cell r="R7982">
            <v>0</v>
          </cell>
          <cell r="S7982">
            <v>0</v>
          </cell>
          <cell r="T7982">
            <v>20</v>
          </cell>
          <cell r="U7982">
            <v>0</v>
          </cell>
          <cell r="V7982">
            <v>20</v>
          </cell>
          <cell r="W7982">
            <v>0</v>
          </cell>
          <cell r="X7982">
            <v>0</v>
          </cell>
        </row>
        <row r="7983">
          <cell r="A7983" t="str">
            <v>2043000</v>
          </cell>
          <cell r="B7983">
            <v>1</v>
          </cell>
          <cell r="C7983" t="str">
            <v>Tambour 4 Level Cabinet with Shelving</v>
          </cell>
          <cell r="D7983" t="str">
            <v>80</v>
          </cell>
          <cell r="E7983" t="str">
            <v>FIXOTH</v>
          </cell>
          <cell r="F7983" t="str">
            <v>FIX</v>
          </cell>
          <cell r="G7983">
            <v>39294</v>
          </cell>
          <cell r="H7983" t="str">
            <v>Active</v>
          </cell>
          <cell r="I7983">
            <v>1</v>
          </cell>
          <cell r="J7983">
            <v>39353</v>
          </cell>
          <cell r="K7983" t="str">
            <v>X</v>
          </cell>
          <cell r="L7983" t="str">
            <v>TN</v>
          </cell>
          <cell r="M7983" t="str">
            <v>0034</v>
          </cell>
          <cell r="N7983">
            <v>1342.95</v>
          </cell>
          <cell r="O7983">
            <v>22.41</v>
          </cell>
          <cell r="P7983">
            <v>268.58999999999997</v>
          </cell>
          <cell r="Q7983">
            <v>1007.21</v>
          </cell>
          <cell r="R7983">
            <v>335.74</v>
          </cell>
          <cell r="S7983">
            <v>0</v>
          </cell>
          <cell r="T7983">
            <v>5</v>
          </cell>
          <cell r="U7983">
            <v>0</v>
          </cell>
          <cell r="V7983">
            <v>1</v>
          </cell>
          <cell r="W7983">
            <v>122</v>
          </cell>
          <cell r="X7983">
            <v>0</v>
          </cell>
        </row>
        <row r="7984">
          <cell r="A7984" t="str">
            <v>2043100</v>
          </cell>
          <cell r="B7984">
            <v>1</v>
          </cell>
          <cell r="C7984" t="str">
            <v>JEM ZR 33 Smoke Machine</v>
          </cell>
          <cell r="D7984" t="str">
            <v>66</v>
          </cell>
          <cell r="E7984" t="str">
            <v>PLEFIR</v>
          </cell>
          <cell r="F7984" t="str">
            <v>PLE</v>
          </cell>
          <cell r="G7984">
            <v>39294</v>
          </cell>
          <cell r="H7984" t="str">
            <v>Active</v>
          </cell>
          <cell r="I7984">
            <v>1</v>
          </cell>
          <cell r="J7984">
            <v>39353</v>
          </cell>
          <cell r="K7984" t="str">
            <v>AC</v>
          </cell>
          <cell r="L7984" t="str">
            <v>NA</v>
          </cell>
          <cell r="M7984" t="str">
            <v>0032</v>
          </cell>
          <cell r="N7984">
            <v>1445</v>
          </cell>
          <cell r="O7984">
            <v>24.12</v>
          </cell>
          <cell r="P7984">
            <v>289</v>
          </cell>
          <cell r="Q7984">
            <v>1083.75</v>
          </cell>
          <cell r="R7984">
            <v>361.25</v>
          </cell>
          <cell r="S7984">
            <v>0</v>
          </cell>
          <cell r="T7984">
            <v>5</v>
          </cell>
          <cell r="U7984">
            <v>0</v>
          </cell>
          <cell r="V7984">
            <v>1</v>
          </cell>
          <cell r="W7984">
            <v>122</v>
          </cell>
          <cell r="X7984">
            <v>0</v>
          </cell>
        </row>
        <row r="7985">
          <cell r="A7985" t="str">
            <v>2043200</v>
          </cell>
          <cell r="B7985">
            <v>1</v>
          </cell>
          <cell r="C7985" t="str">
            <v>Horizon HD4 Automatic Door Operator</v>
          </cell>
          <cell r="D7985" t="str">
            <v>34</v>
          </cell>
          <cell r="E7985" t="str">
            <v>BASADR</v>
          </cell>
          <cell r="F7985" t="str">
            <v>BAS</v>
          </cell>
          <cell r="G7985">
            <v>39294</v>
          </cell>
          <cell r="H7985" t="str">
            <v>Active</v>
          </cell>
          <cell r="I7985">
            <v>1</v>
          </cell>
          <cell r="J7985">
            <v>39353</v>
          </cell>
          <cell r="K7985" t="str">
            <v>TL</v>
          </cell>
          <cell r="L7985" t="str">
            <v>TL</v>
          </cell>
          <cell r="M7985" t="str">
            <v>0001</v>
          </cell>
          <cell r="N7985">
            <v>9357.7099999999991</v>
          </cell>
          <cell r="O7985">
            <v>33.549999999999997</v>
          </cell>
          <cell r="P7985">
            <v>402.49</v>
          </cell>
          <cell r="Q7985">
            <v>804.98</v>
          </cell>
          <cell r="R7985">
            <v>8552.73</v>
          </cell>
          <cell r="S7985">
            <v>1567.1</v>
          </cell>
          <cell r="T7985">
            <v>23</v>
          </cell>
          <cell r="U7985">
            <v>91</v>
          </cell>
          <cell r="V7985">
            <v>21</v>
          </cell>
          <cell r="W7985">
            <v>91</v>
          </cell>
          <cell r="X7985">
            <v>0</v>
          </cell>
        </row>
        <row r="7986">
          <cell r="A7986" t="str">
            <v>2043300</v>
          </cell>
          <cell r="B7986">
            <v>1</v>
          </cell>
          <cell r="C7986" t="str">
            <v>Plumbing Compliance Works</v>
          </cell>
          <cell r="D7986" t="str">
            <v>21</v>
          </cell>
          <cell r="E7986" t="str">
            <v>BASPLM</v>
          </cell>
          <cell r="F7986" t="str">
            <v>BAS</v>
          </cell>
          <cell r="G7986">
            <v>39294</v>
          </cell>
          <cell r="H7986" t="str">
            <v>Active</v>
          </cell>
          <cell r="I7986">
            <v>1</v>
          </cell>
          <cell r="J7986">
            <v>39353</v>
          </cell>
          <cell r="K7986" t="str">
            <v>I</v>
          </cell>
          <cell r="L7986" t="str">
            <v>WA</v>
          </cell>
          <cell r="M7986" t="str">
            <v>0126</v>
          </cell>
          <cell r="N7986">
            <v>1954.32</v>
          </cell>
          <cell r="O7986">
            <v>0</v>
          </cell>
          <cell r="P7986">
            <v>0</v>
          </cell>
          <cell r="Q7986">
            <v>0</v>
          </cell>
          <cell r="R7986">
            <v>1954.32</v>
          </cell>
          <cell r="S7986">
            <v>0</v>
          </cell>
          <cell r="T7986">
            <v>3</v>
          </cell>
          <cell r="U7986">
            <v>91</v>
          </cell>
          <cell r="V7986">
            <v>3</v>
          </cell>
          <cell r="W7986">
            <v>91</v>
          </cell>
          <cell r="X7986">
            <v>0</v>
          </cell>
        </row>
        <row r="7987">
          <cell r="A7987" t="str">
            <v>2043400</v>
          </cell>
          <cell r="B7987">
            <v>1</v>
          </cell>
          <cell r="C7987" t="str">
            <v>Gate 16 Civil Works</v>
          </cell>
          <cell r="D7987" t="str">
            <v>62</v>
          </cell>
          <cell r="E7987" t="str">
            <v>CVLGAT</v>
          </cell>
          <cell r="F7987" t="str">
            <v>CVL</v>
          </cell>
          <cell r="G7987">
            <v>39294</v>
          </cell>
          <cell r="H7987" t="str">
            <v>Active</v>
          </cell>
          <cell r="I7987">
            <v>1</v>
          </cell>
          <cell r="J7987">
            <v>39353</v>
          </cell>
          <cell r="K7987" t="str">
            <v>AC</v>
          </cell>
          <cell r="L7987" t="str">
            <v>GA</v>
          </cell>
          <cell r="M7987" t="str">
            <v>0016</v>
          </cell>
          <cell r="N7987">
            <v>0</v>
          </cell>
          <cell r="O7987">
            <v>0</v>
          </cell>
          <cell r="P7987">
            <v>0</v>
          </cell>
          <cell r="Q7987">
            <v>0</v>
          </cell>
          <cell r="R7987">
            <v>0</v>
          </cell>
          <cell r="S7987">
            <v>0</v>
          </cell>
          <cell r="T7987">
            <v>20</v>
          </cell>
          <cell r="U7987">
            <v>0</v>
          </cell>
          <cell r="V7987">
            <v>20</v>
          </cell>
          <cell r="W7987">
            <v>0</v>
          </cell>
          <cell r="X7987">
            <v>0</v>
          </cell>
        </row>
        <row r="7988">
          <cell r="A7988" t="str">
            <v>2043500</v>
          </cell>
          <cell r="B7988">
            <v>1</v>
          </cell>
          <cell r="C7988" t="str">
            <v>MXD1500 Repeater 450-485</v>
          </cell>
          <cell r="D7988" t="str">
            <v>66</v>
          </cell>
          <cell r="E7988" t="str">
            <v>COMPHO</v>
          </cell>
          <cell r="F7988" t="str">
            <v>COM</v>
          </cell>
          <cell r="G7988">
            <v>39294</v>
          </cell>
          <cell r="H7988" t="str">
            <v>Active</v>
          </cell>
          <cell r="I7988">
            <v>1</v>
          </cell>
          <cell r="J7988">
            <v>39353</v>
          </cell>
          <cell r="K7988" t="str">
            <v>AC</v>
          </cell>
          <cell r="L7988" t="str">
            <v>NA</v>
          </cell>
          <cell r="M7988" t="str">
            <v>0032</v>
          </cell>
          <cell r="N7988">
            <v>6354.54</v>
          </cell>
          <cell r="O7988">
            <v>105.9</v>
          </cell>
          <cell r="P7988">
            <v>1270.9100000000001</v>
          </cell>
          <cell r="Q7988">
            <v>4765.91</v>
          </cell>
          <cell r="R7988">
            <v>1588.63</v>
          </cell>
          <cell r="S7988">
            <v>0</v>
          </cell>
          <cell r="T7988">
            <v>5</v>
          </cell>
          <cell r="U7988">
            <v>0</v>
          </cell>
          <cell r="V7988">
            <v>1</v>
          </cell>
          <cell r="W7988">
            <v>122</v>
          </cell>
          <cell r="X7988">
            <v>0</v>
          </cell>
        </row>
        <row r="7989">
          <cell r="A7989" t="str">
            <v>2043600</v>
          </cell>
          <cell r="B7989">
            <v>1</v>
          </cell>
          <cell r="C7989" t="str">
            <v>PPS12 PSU Panel</v>
          </cell>
          <cell r="D7989" t="str">
            <v>66</v>
          </cell>
          <cell r="E7989" t="str">
            <v>COMPHO</v>
          </cell>
          <cell r="F7989" t="str">
            <v>COM</v>
          </cell>
          <cell r="G7989">
            <v>39294</v>
          </cell>
          <cell r="H7989" t="str">
            <v>Active</v>
          </cell>
          <cell r="I7989">
            <v>1</v>
          </cell>
          <cell r="J7989">
            <v>39353</v>
          </cell>
          <cell r="K7989" t="str">
            <v>AC</v>
          </cell>
          <cell r="L7989" t="str">
            <v>NA</v>
          </cell>
          <cell r="M7989" t="str">
            <v>0032</v>
          </cell>
          <cell r="N7989">
            <v>915.12</v>
          </cell>
          <cell r="O7989">
            <v>15.27</v>
          </cell>
          <cell r="P7989">
            <v>183.02</v>
          </cell>
          <cell r="Q7989">
            <v>686.33</v>
          </cell>
          <cell r="R7989">
            <v>228.79</v>
          </cell>
          <cell r="S7989">
            <v>0</v>
          </cell>
          <cell r="T7989">
            <v>5</v>
          </cell>
          <cell r="U7989">
            <v>0</v>
          </cell>
          <cell r="V7989">
            <v>1</v>
          </cell>
          <cell r="W7989">
            <v>122</v>
          </cell>
          <cell r="X7989">
            <v>0</v>
          </cell>
        </row>
        <row r="7990">
          <cell r="A7990" t="str">
            <v>2043700</v>
          </cell>
          <cell r="B7990">
            <v>1</v>
          </cell>
          <cell r="C7990" t="str">
            <v>MXD1500 Repeater 450-485</v>
          </cell>
          <cell r="D7990" t="str">
            <v>32</v>
          </cell>
          <cell r="E7990" t="str">
            <v>COMPHO</v>
          </cell>
          <cell r="F7990" t="str">
            <v>COM</v>
          </cell>
          <cell r="G7990">
            <v>39294</v>
          </cell>
          <cell r="H7990" t="str">
            <v>Active</v>
          </cell>
          <cell r="I7990">
            <v>1</v>
          </cell>
          <cell r="J7990">
            <v>39353</v>
          </cell>
          <cell r="K7990" t="str">
            <v>X</v>
          </cell>
          <cell r="L7990" t="str">
            <v>TN</v>
          </cell>
          <cell r="M7990" t="str">
            <v>0016</v>
          </cell>
          <cell r="N7990">
            <v>6354.54</v>
          </cell>
          <cell r="O7990">
            <v>105.9</v>
          </cell>
          <cell r="P7990">
            <v>1270.9100000000001</v>
          </cell>
          <cell r="Q7990">
            <v>4765.91</v>
          </cell>
          <cell r="R7990">
            <v>1588.63</v>
          </cell>
          <cell r="S7990">
            <v>0</v>
          </cell>
          <cell r="T7990">
            <v>5</v>
          </cell>
          <cell r="U7990">
            <v>0</v>
          </cell>
          <cell r="V7990">
            <v>1</v>
          </cell>
          <cell r="W7990">
            <v>122</v>
          </cell>
          <cell r="X7990">
            <v>0</v>
          </cell>
        </row>
        <row r="7991">
          <cell r="A7991" t="str">
            <v>2043800</v>
          </cell>
          <cell r="B7991">
            <v>1</v>
          </cell>
          <cell r="C7991" t="str">
            <v>PPS12 PSU Panel</v>
          </cell>
          <cell r="D7991" t="str">
            <v>32</v>
          </cell>
          <cell r="E7991" t="str">
            <v>COMPHO</v>
          </cell>
          <cell r="F7991" t="str">
            <v>COM</v>
          </cell>
          <cell r="G7991">
            <v>39294</v>
          </cell>
          <cell r="H7991" t="str">
            <v>Active</v>
          </cell>
          <cell r="I7991">
            <v>1</v>
          </cell>
          <cell r="J7991">
            <v>39353</v>
          </cell>
          <cell r="K7991" t="str">
            <v>X</v>
          </cell>
          <cell r="L7991" t="str">
            <v>TN</v>
          </cell>
          <cell r="M7991" t="str">
            <v>0016</v>
          </cell>
          <cell r="N7991">
            <v>915.12</v>
          </cell>
          <cell r="O7991">
            <v>15.27</v>
          </cell>
          <cell r="P7991">
            <v>183.02</v>
          </cell>
          <cell r="Q7991">
            <v>686.33</v>
          </cell>
          <cell r="R7991">
            <v>228.79</v>
          </cell>
          <cell r="S7991">
            <v>0</v>
          </cell>
          <cell r="T7991">
            <v>5</v>
          </cell>
          <cell r="U7991">
            <v>0</v>
          </cell>
          <cell r="V7991">
            <v>1</v>
          </cell>
          <cell r="W7991">
            <v>122</v>
          </cell>
          <cell r="X7991">
            <v>0</v>
          </cell>
        </row>
        <row r="7992">
          <cell r="A7992" t="str">
            <v>2043900</v>
          </cell>
          <cell r="B7992">
            <v>1</v>
          </cell>
          <cell r="C7992" t="str">
            <v>Omnitronics Audibridge</v>
          </cell>
          <cell r="D7992" t="str">
            <v>32</v>
          </cell>
          <cell r="E7992" t="str">
            <v>COMPHO</v>
          </cell>
          <cell r="F7992" t="str">
            <v>COM</v>
          </cell>
          <cell r="G7992">
            <v>39294</v>
          </cell>
          <cell r="H7992" t="str">
            <v>Active</v>
          </cell>
          <cell r="I7992">
            <v>1</v>
          </cell>
          <cell r="J7992">
            <v>39353</v>
          </cell>
          <cell r="K7992" t="str">
            <v>X</v>
          </cell>
          <cell r="L7992" t="str">
            <v>TN</v>
          </cell>
          <cell r="M7992" t="str">
            <v>0016</v>
          </cell>
          <cell r="N7992">
            <v>4968</v>
          </cell>
          <cell r="O7992">
            <v>82.8</v>
          </cell>
          <cell r="P7992">
            <v>993.6</v>
          </cell>
          <cell r="Q7992">
            <v>3726</v>
          </cell>
          <cell r="R7992">
            <v>1242</v>
          </cell>
          <cell r="S7992">
            <v>0</v>
          </cell>
          <cell r="T7992">
            <v>5</v>
          </cell>
          <cell r="U7992">
            <v>0</v>
          </cell>
          <cell r="V7992">
            <v>1</v>
          </cell>
          <cell r="W7992">
            <v>122</v>
          </cell>
          <cell r="X7992">
            <v>0</v>
          </cell>
        </row>
        <row r="7993">
          <cell r="A7993" t="str">
            <v>2044000</v>
          </cell>
          <cell r="B7993">
            <v>1</v>
          </cell>
          <cell r="C7993" t="str">
            <v>126 Tirangi Road Building</v>
          </cell>
          <cell r="D7993" t="str">
            <v>21</v>
          </cell>
          <cell r="E7993" t="str">
            <v>LAN</v>
          </cell>
          <cell r="F7993" t="str">
            <v>LAN</v>
          </cell>
          <cell r="G7993">
            <v>39233</v>
          </cell>
          <cell r="H7993" t="str">
            <v>Active</v>
          </cell>
          <cell r="I7993">
            <v>1</v>
          </cell>
          <cell r="J7993">
            <v>39353</v>
          </cell>
          <cell r="K7993" t="str">
            <v>I</v>
          </cell>
          <cell r="L7993" t="str">
            <v>WA</v>
          </cell>
          <cell r="M7993" t="str">
            <v>0126</v>
          </cell>
          <cell r="N7993">
            <v>2154654.3199999998</v>
          </cell>
          <cell r="O7993">
            <v>0</v>
          </cell>
          <cell r="P7993">
            <v>0</v>
          </cell>
          <cell r="Q7993">
            <v>0</v>
          </cell>
          <cell r="R7993">
            <v>2154654.3199999998</v>
          </cell>
          <cell r="S7993">
            <v>0</v>
          </cell>
          <cell r="T7993">
            <v>40</v>
          </cell>
          <cell r="U7993">
            <v>0</v>
          </cell>
          <cell r="V7993">
            <v>40</v>
          </cell>
          <cell r="W7993">
            <v>0</v>
          </cell>
          <cell r="X7993">
            <v>0</v>
          </cell>
        </row>
        <row r="7994">
          <cell r="A7994" t="str">
            <v>2044100</v>
          </cell>
          <cell r="B7994">
            <v>1</v>
          </cell>
          <cell r="C7994" t="str">
            <v>Stormwater pipework 225 diameter Class Z</v>
          </cell>
          <cell r="D7994" t="str">
            <v>62</v>
          </cell>
          <cell r="E7994" t="str">
            <v>CVLSER</v>
          </cell>
          <cell r="F7994" t="str">
            <v>CVL</v>
          </cell>
          <cell r="G7994">
            <v>39021</v>
          </cell>
          <cell r="H7994" t="str">
            <v>Active</v>
          </cell>
          <cell r="I7994">
            <v>90</v>
          </cell>
          <cell r="J7994">
            <v>39353</v>
          </cell>
          <cell r="K7994" t="str">
            <v>AC</v>
          </cell>
          <cell r="L7994" t="str">
            <v>MA</v>
          </cell>
          <cell r="M7994" t="str">
            <v>0063</v>
          </cell>
          <cell r="N7994">
            <v>34310.25</v>
          </cell>
          <cell r="O7994">
            <v>35.74</v>
          </cell>
          <cell r="P7994">
            <v>428.88</v>
          </cell>
          <cell r="Q7994">
            <v>857.76</v>
          </cell>
          <cell r="R7994">
            <v>33452.49</v>
          </cell>
          <cell r="S7994">
            <v>1104.18</v>
          </cell>
          <cell r="T7994">
            <v>80</v>
          </cell>
          <cell r="U7994">
            <v>0</v>
          </cell>
          <cell r="V7994">
            <v>78</v>
          </cell>
          <cell r="W7994">
            <v>0</v>
          </cell>
          <cell r="X7994">
            <v>0</v>
          </cell>
        </row>
        <row r="7995">
          <cell r="A7995" t="str">
            <v>2044200</v>
          </cell>
          <cell r="B7995">
            <v>1</v>
          </cell>
          <cell r="C7995" t="str">
            <v>Stormwater pipework 300 diameter Class Z</v>
          </cell>
          <cell r="D7995" t="str">
            <v>62</v>
          </cell>
          <cell r="E7995" t="str">
            <v>CVLSER</v>
          </cell>
          <cell r="F7995" t="str">
            <v>CVL</v>
          </cell>
          <cell r="G7995">
            <v>39021</v>
          </cell>
          <cell r="H7995" t="str">
            <v>Active</v>
          </cell>
          <cell r="I7995">
            <v>5</v>
          </cell>
          <cell r="J7995">
            <v>39353</v>
          </cell>
          <cell r="K7995" t="str">
            <v>AC</v>
          </cell>
          <cell r="L7995" t="str">
            <v>MA</v>
          </cell>
          <cell r="M7995" t="str">
            <v>0063</v>
          </cell>
          <cell r="N7995">
            <v>4593.8500000000004</v>
          </cell>
          <cell r="O7995">
            <v>4.7300000000000004</v>
          </cell>
          <cell r="P7995">
            <v>57.42</v>
          </cell>
          <cell r="Q7995">
            <v>114.84</v>
          </cell>
          <cell r="R7995">
            <v>4479.01</v>
          </cell>
          <cell r="S7995">
            <v>147.84</v>
          </cell>
          <cell r="T7995">
            <v>80</v>
          </cell>
          <cell r="U7995">
            <v>0</v>
          </cell>
          <cell r="V7995">
            <v>78</v>
          </cell>
          <cell r="W7995">
            <v>0</v>
          </cell>
          <cell r="X7995">
            <v>0</v>
          </cell>
        </row>
        <row r="7996">
          <cell r="A7996" t="str">
            <v>2044300</v>
          </cell>
          <cell r="B7996">
            <v>1</v>
          </cell>
          <cell r="C7996" t="str">
            <v>Stormwater pipework 450 diameter Class Z</v>
          </cell>
          <cell r="D7996" t="str">
            <v>62</v>
          </cell>
          <cell r="E7996" t="str">
            <v>CVLSER</v>
          </cell>
          <cell r="F7996" t="str">
            <v>CVL</v>
          </cell>
          <cell r="G7996">
            <v>39021</v>
          </cell>
          <cell r="H7996" t="str">
            <v>Active</v>
          </cell>
          <cell r="I7996">
            <v>61</v>
          </cell>
          <cell r="J7996">
            <v>39353</v>
          </cell>
          <cell r="K7996" t="str">
            <v>AC</v>
          </cell>
          <cell r="L7996" t="str">
            <v>MA</v>
          </cell>
          <cell r="M7996" t="str">
            <v>0063</v>
          </cell>
          <cell r="N7996">
            <v>42951.22</v>
          </cell>
          <cell r="O7996">
            <v>44.75</v>
          </cell>
          <cell r="P7996">
            <v>536.89</v>
          </cell>
          <cell r="Q7996">
            <v>1073.78</v>
          </cell>
          <cell r="R7996">
            <v>41877.440000000002</v>
          </cell>
          <cell r="S7996">
            <v>1382.27</v>
          </cell>
          <cell r="T7996">
            <v>80</v>
          </cell>
          <cell r="U7996">
            <v>0</v>
          </cell>
          <cell r="V7996">
            <v>78</v>
          </cell>
          <cell r="W7996">
            <v>0</v>
          </cell>
          <cell r="X7996">
            <v>0</v>
          </cell>
        </row>
        <row r="7997">
          <cell r="A7997" t="str">
            <v>2044400</v>
          </cell>
          <cell r="B7997">
            <v>1</v>
          </cell>
          <cell r="C7997" t="str">
            <v>Stormwater pipework 525 diameter Class Z</v>
          </cell>
          <cell r="D7997" t="str">
            <v>62</v>
          </cell>
          <cell r="E7997" t="str">
            <v>CVLSER</v>
          </cell>
          <cell r="F7997" t="str">
            <v>CVL</v>
          </cell>
          <cell r="G7997">
            <v>39021</v>
          </cell>
          <cell r="H7997" t="str">
            <v>Active</v>
          </cell>
          <cell r="I7997">
            <v>162</v>
          </cell>
          <cell r="J7997">
            <v>39353</v>
          </cell>
          <cell r="K7997" t="str">
            <v>AC</v>
          </cell>
          <cell r="L7997" t="str">
            <v>MA</v>
          </cell>
          <cell r="M7997" t="str">
            <v>0063</v>
          </cell>
          <cell r="N7997">
            <v>197423.81</v>
          </cell>
          <cell r="O7997">
            <v>205.65</v>
          </cell>
          <cell r="P7997">
            <v>2467.8000000000002</v>
          </cell>
          <cell r="Q7997">
            <v>4935.6000000000004</v>
          </cell>
          <cell r="R7997">
            <v>192488.21</v>
          </cell>
          <cell r="S7997">
            <v>6353.55</v>
          </cell>
          <cell r="T7997">
            <v>80</v>
          </cell>
          <cell r="U7997">
            <v>0</v>
          </cell>
          <cell r="V7997">
            <v>78</v>
          </cell>
          <cell r="W7997">
            <v>0</v>
          </cell>
          <cell r="X7997">
            <v>0</v>
          </cell>
        </row>
        <row r="7998">
          <cell r="A7998" t="str">
            <v>2044500</v>
          </cell>
          <cell r="B7998">
            <v>1</v>
          </cell>
          <cell r="C7998" t="str">
            <v>Stormwater pipework 600 diameter Class Z</v>
          </cell>
          <cell r="D7998" t="str">
            <v>62</v>
          </cell>
          <cell r="E7998" t="str">
            <v>CVLSER</v>
          </cell>
          <cell r="F7998" t="str">
            <v>CVL</v>
          </cell>
          <cell r="G7998">
            <v>39021</v>
          </cell>
          <cell r="H7998" t="str">
            <v>Active</v>
          </cell>
          <cell r="I7998">
            <v>53</v>
          </cell>
          <cell r="J7998">
            <v>39353</v>
          </cell>
          <cell r="K7998" t="str">
            <v>AC</v>
          </cell>
          <cell r="L7998" t="str">
            <v>MA</v>
          </cell>
          <cell r="M7998" t="str">
            <v>0063</v>
          </cell>
          <cell r="N7998">
            <v>99701.34</v>
          </cell>
          <cell r="O7998">
            <v>103.81</v>
          </cell>
          <cell r="P7998">
            <v>1246.27</v>
          </cell>
          <cell r="Q7998">
            <v>2492.54</v>
          </cell>
          <cell r="R7998">
            <v>97208.8</v>
          </cell>
          <cell r="S7998">
            <v>3208.62</v>
          </cell>
          <cell r="T7998">
            <v>80</v>
          </cell>
          <cell r="U7998">
            <v>0</v>
          </cell>
          <cell r="V7998">
            <v>78</v>
          </cell>
          <cell r="W7998">
            <v>0</v>
          </cell>
          <cell r="X7998">
            <v>0</v>
          </cell>
        </row>
        <row r="7999">
          <cell r="A7999" t="str">
            <v>2044600</v>
          </cell>
          <cell r="B7999">
            <v>1</v>
          </cell>
          <cell r="C7999" t="str">
            <v>Stormwater pipework 600 diameter coutlet</v>
          </cell>
          <cell r="D7999" t="str">
            <v>62</v>
          </cell>
          <cell r="E7999" t="str">
            <v>CVLSER</v>
          </cell>
          <cell r="F7999" t="str">
            <v>CVL</v>
          </cell>
          <cell r="G7999">
            <v>39021</v>
          </cell>
          <cell r="H7999" t="str">
            <v>Active</v>
          </cell>
          <cell r="I7999">
            <v>1</v>
          </cell>
          <cell r="J7999">
            <v>39353</v>
          </cell>
          <cell r="K7999" t="str">
            <v>AC</v>
          </cell>
          <cell r="L7999" t="str">
            <v>MA</v>
          </cell>
          <cell r="M7999" t="str">
            <v>0063</v>
          </cell>
          <cell r="N7999">
            <v>4263.92</v>
          </cell>
          <cell r="O7999">
            <v>4.46</v>
          </cell>
          <cell r="P7999">
            <v>53.3</v>
          </cell>
          <cell r="Q7999">
            <v>106.6</v>
          </cell>
          <cell r="R7999">
            <v>4157.32</v>
          </cell>
          <cell r="S7999">
            <v>137.22</v>
          </cell>
          <cell r="T7999">
            <v>80</v>
          </cell>
          <cell r="U7999">
            <v>0</v>
          </cell>
          <cell r="V7999">
            <v>78</v>
          </cell>
          <cell r="W7999">
            <v>0</v>
          </cell>
          <cell r="X7999">
            <v>0</v>
          </cell>
        </row>
        <row r="8000">
          <cell r="A8000" t="str">
            <v>2044700</v>
          </cell>
          <cell r="B8000">
            <v>1</v>
          </cell>
          <cell r="C8000" t="str">
            <v>110mm diameter subsoiks drainage pipe wr</v>
          </cell>
          <cell r="D8000" t="str">
            <v>62</v>
          </cell>
          <cell r="E8000" t="str">
            <v>CVLSER</v>
          </cell>
          <cell r="F8000" t="str">
            <v>CVL</v>
          </cell>
          <cell r="G8000">
            <v>39021</v>
          </cell>
          <cell r="H8000" t="str">
            <v>Active</v>
          </cell>
          <cell r="I8000">
            <v>1450</v>
          </cell>
          <cell r="J8000">
            <v>39353</v>
          </cell>
          <cell r="K8000" t="str">
            <v>AC</v>
          </cell>
          <cell r="L8000" t="str">
            <v>MA</v>
          </cell>
          <cell r="M8000" t="str">
            <v>0063</v>
          </cell>
          <cell r="N8000">
            <v>51349.11</v>
          </cell>
          <cell r="O8000">
            <v>53.47</v>
          </cell>
          <cell r="P8000">
            <v>641.86</v>
          </cell>
          <cell r="Q8000">
            <v>1283.72</v>
          </cell>
          <cell r="R8000">
            <v>50065.39</v>
          </cell>
          <cell r="S8000">
            <v>1652.53</v>
          </cell>
          <cell r="T8000">
            <v>80</v>
          </cell>
          <cell r="U8000">
            <v>0</v>
          </cell>
          <cell r="V8000">
            <v>78</v>
          </cell>
          <cell r="W8000">
            <v>0</v>
          </cell>
          <cell r="X8000">
            <v>0</v>
          </cell>
        </row>
        <row r="8001">
          <cell r="A8001" t="str">
            <v>2044800</v>
          </cell>
          <cell r="B8001">
            <v>1</v>
          </cell>
          <cell r="C8001" t="str">
            <v>Cleaning eye on subsoil drain</v>
          </cell>
          <cell r="D8001" t="str">
            <v>62</v>
          </cell>
          <cell r="E8001" t="str">
            <v>CVLSER</v>
          </cell>
          <cell r="F8001" t="str">
            <v>CVL</v>
          </cell>
          <cell r="G8001">
            <v>39021</v>
          </cell>
          <cell r="H8001" t="str">
            <v>Active</v>
          </cell>
          <cell r="I8001">
            <v>14</v>
          </cell>
          <cell r="J8001">
            <v>39353</v>
          </cell>
          <cell r="K8001" t="str">
            <v>AC</v>
          </cell>
          <cell r="L8001" t="str">
            <v>MA</v>
          </cell>
          <cell r="M8001" t="str">
            <v>0063</v>
          </cell>
          <cell r="N8001">
            <v>10107.549999999999</v>
          </cell>
          <cell r="O8001">
            <v>10.51</v>
          </cell>
          <cell r="P8001">
            <v>126.34</v>
          </cell>
          <cell r="Q8001">
            <v>252.68</v>
          </cell>
          <cell r="R8001">
            <v>9854.869999999999</v>
          </cell>
          <cell r="S8001">
            <v>325.27999999999997</v>
          </cell>
          <cell r="T8001">
            <v>80</v>
          </cell>
          <cell r="U8001">
            <v>0</v>
          </cell>
          <cell r="V8001">
            <v>78</v>
          </cell>
          <cell r="W8001">
            <v>0</v>
          </cell>
          <cell r="X8001">
            <v>0</v>
          </cell>
        </row>
        <row r="8002">
          <cell r="A8002" t="str">
            <v>2044900</v>
          </cell>
          <cell r="B8002">
            <v>1</v>
          </cell>
          <cell r="C8002" t="str">
            <v>1050 diameter manhold</v>
          </cell>
          <cell r="D8002" t="str">
            <v>62</v>
          </cell>
          <cell r="E8002" t="str">
            <v>CVLSER</v>
          </cell>
          <cell r="F8002" t="str">
            <v>CVL</v>
          </cell>
          <cell r="G8002">
            <v>39021</v>
          </cell>
          <cell r="H8002" t="str">
            <v>Active</v>
          </cell>
          <cell r="I8002">
            <v>2</v>
          </cell>
          <cell r="J8002">
            <v>39353</v>
          </cell>
          <cell r="K8002" t="str">
            <v>AC</v>
          </cell>
          <cell r="L8002" t="str">
            <v>MA</v>
          </cell>
          <cell r="M8002" t="str">
            <v>0063</v>
          </cell>
          <cell r="N8002">
            <v>14999.04</v>
          </cell>
          <cell r="O8002">
            <v>15.67</v>
          </cell>
          <cell r="P8002">
            <v>187.49</v>
          </cell>
          <cell r="Q8002">
            <v>374.98</v>
          </cell>
          <cell r="R8002">
            <v>14624.060000000001</v>
          </cell>
          <cell r="S8002">
            <v>482.7</v>
          </cell>
          <cell r="T8002">
            <v>80</v>
          </cell>
          <cell r="U8002">
            <v>0</v>
          </cell>
          <cell r="V8002">
            <v>78</v>
          </cell>
          <cell r="W8002">
            <v>0</v>
          </cell>
          <cell r="X8002">
            <v>0</v>
          </cell>
        </row>
        <row r="8003">
          <cell r="A8003" t="str">
            <v>2045000</v>
          </cell>
          <cell r="B8003">
            <v>1</v>
          </cell>
          <cell r="C8003" t="str">
            <v>1200 diameter manhold</v>
          </cell>
          <cell r="D8003" t="str">
            <v>62</v>
          </cell>
          <cell r="E8003" t="str">
            <v>CVLSER</v>
          </cell>
          <cell r="F8003" t="str">
            <v>CVL</v>
          </cell>
          <cell r="G8003">
            <v>39021</v>
          </cell>
          <cell r="H8003" t="str">
            <v>Active</v>
          </cell>
          <cell r="I8003">
            <v>13</v>
          </cell>
          <cell r="J8003">
            <v>39353</v>
          </cell>
          <cell r="K8003" t="str">
            <v>AC</v>
          </cell>
          <cell r="L8003" t="str">
            <v>MA</v>
          </cell>
          <cell r="M8003" t="str">
            <v>0063</v>
          </cell>
          <cell r="N8003">
            <v>108325.17</v>
          </cell>
          <cell r="O8003">
            <v>112.82</v>
          </cell>
          <cell r="P8003">
            <v>1354.06</v>
          </cell>
          <cell r="Q8003">
            <v>2708.12</v>
          </cell>
          <cell r="R8003">
            <v>105617.05</v>
          </cell>
          <cell r="S8003">
            <v>3486.15</v>
          </cell>
          <cell r="T8003">
            <v>80</v>
          </cell>
          <cell r="U8003">
            <v>0</v>
          </cell>
          <cell r="V8003">
            <v>78</v>
          </cell>
          <cell r="W8003">
            <v>0</v>
          </cell>
          <cell r="X8003">
            <v>0</v>
          </cell>
        </row>
        <row r="8004">
          <cell r="A8004" t="str">
            <v>2045100</v>
          </cell>
          <cell r="B8004">
            <v>1</v>
          </cell>
          <cell r="C8004" t="str">
            <v>Single sump</v>
          </cell>
          <cell r="D8004" t="str">
            <v>62</v>
          </cell>
          <cell r="E8004" t="str">
            <v>CVLSER</v>
          </cell>
          <cell r="F8004" t="str">
            <v>CVL</v>
          </cell>
          <cell r="G8004">
            <v>39021</v>
          </cell>
          <cell r="H8004" t="str">
            <v>Active</v>
          </cell>
          <cell r="I8004">
            <v>12</v>
          </cell>
          <cell r="J8004">
            <v>39353</v>
          </cell>
          <cell r="K8004" t="str">
            <v>AC</v>
          </cell>
          <cell r="L8004" t="str">
            <v>MA</v>
          </cell>
          <cell r="M8004" t="str">
            <v>0063</v>
          </cell>
          <cell r="N8004">
            <v>59495.8</v>
          </cell>
          <cell r="O8004">
            <v>62.03</v>
          </cell>
          <cell r="P8004">
            <v>743.7</v>
          </cell>
          <cell r="Q8004">
            <v>1487.4</v>
          </cell>
          <cell r="R8004">
            <v>58008.4</v>
          </cell>
          <cell r="S8004">
            <v>1914.71</v>
          </cell>
          <cell r="T8004">
            <v>80</v>
          </cell>
          <cell r="U8004">
            <v>0</v>
          </cell>
          <cell r="V8004">
            <v>78</v>
          </cell>
          <cell r="W8004">
            <v>0</v>
          </cell>
          <cell r="X8004">
            <v>0</v>
          </cell>
        </row>
        <row r="8005">
          <cell r="A8005" t="str">
            <v>2045200</v>
          </cell>
          <cell r="B8005">
            <v>1</v>
          </cell>
          <cell r="C8005" t="str">
            <v>Double sump</v>
          </cell>
          <cell r="D8005" t="str">
            <v>62</v>
          </cell>
          <cell r="E8005" t="str">
            <v>CVLSER</v>
          </cell>
          <cell r="F8005" t="str">
            <v>CVL</v>
          </cell>
          <cell r="G8005">
            <v>39021</v>
          </cell>
          <cell r="H8005" t="str">
            <v>Active</v>
          </cell>
          <cell r="I8005">
            <v>4</v>
          </cell>
          <cell r="J8005">
            <v>39353</v>
          </cell>
          <cell r="K8005" t="str">
            <v>AC</v>
          </cell>
          <cell r="L8005" t="str">
            <v>MA</v>
          </cell>
          <cell r="M8005" t="str">
            <v>0063</v>
          </cell>
          <cell r="N8005">
            <v>24914.74</v>
          </cell>
          <cell r="O8005">
            <v>25.98</v>
          </cell>
          <cell r="P8005">
            <v>311.43</v>
          </cell>
          <cell r="Q8005">
            <v>622.86</v>
          </cell>
          <cell r="R8005">
            <v>24291.88</v>
          </cell>
          <cell r="S8005">
            <v>801.81</v>
          </cell>
          <cell r="T8005">
            <v>80</v>
          </cell>
          <cell r="U8005">
            <v>0</v>
          </cell>
          <cell r="V8005">
            <v>78</v>
          </cell>
          <cell r="W8005">
            <v>0</v>
          </cell>
          <cell r="X8005">
            <v>0</v>
          </cell>
        </row>
        <row r="8006">
          <cell r="A8006" t="str">
            <v>2045300</v>
          </cell>
          <cell r="B8006">
            <v>1</v>
          </cell>
          <cell r="C8006" t="str">
            <v>Cut into existing lines</v>
          </cell>
          <cell r="D8006" t="str">
            <v>62</v>
          </cell>
          <cell r="E8006" t="str">
            <v>CVLSER</v>
          </cell>
          <cell r="F8006" t="str">
            <v>CVL</v>
          </cell>
          <cell r="G8006">
            <v>39021</v>
          </cell>
          <cell r="H8006" t="str">
            <v>Active</v>
          </cell>
          <cell r="I8006">
            <v>1</v>
          </cell>
          <cell r="J8006">
            <v>39353</v>
          </cell>
          <cell r="K8006" t="str">
            <v>AC</v>
          </cell>
          <cell r="L8006" t="str">
            <v>MA</v>
          </cell>
          <cell r="M8006" t="str">
            <v>0063</v>
          </cell>
          <cell r="N8006">
            <v>6374.37</v>
          </cell>
          <cell r="O8006">
            <v>6.64</v>
          </cell>
          <cell r="P8006">
            <v>79.680000000000007</v>
          </cell>
          <cell r="Q8006">
            <v>159.36000000000001</v>
          </cell>
          <cell r="R8006">
            <v>6215.01</v>
          </cell>
          <cell r="S8006">
            <v>205.14</v>
          </cell>
          <cell r="T8006">
            <v>80</v>
          </cell>
          <cell r="U8006">
            <v>0</v>
          </cell>
          <cell r="V8006">
            <v>78</v>
          </cell>
          <cell r="W8006">
            <v>0</v>
          </cell>
          <cell r="X8006">
            <v>0</v>
          </cell>
        </row>
        <row r="8007">
          <cell r="A8007" t="str">
            <v>2045400</v>
          </cell>
          <cell r="B8007">
            <v>1</v>
          </cell>
          <cell r="C8007" t="str">
            <v>Remove redundant stormwater pipeline</v>
          </cell>
          <cell r="D8007" t="str">
            <v>62</v>
          </cell>
          <cell r="E8007" t="str">
            <v>CVLSER</v>
          </cell>
          <cell r="F8007" t="str">
            <v>CVL</v>
          </cell>
          <cell r="G8007">
            <v>39021</v>
          </cell>
          <cell r="H8007" t="str">
            <v>Active</v>
          </cell>
          <cell r="I8007">
            <v>1</v>
          </cell>
          <cell r="J8007">
            <v>39353</v>
          </cell>
          <cell r="K8007" t="str">
            <v>AC</v>
          </cell>
          <cell r="L8007" t="str">
            <v>MA</v>
          </cell>
          <cell r="M8007" t="str">
            <v>0063</v>
          </cell>
          <cell r="N8007">
            <v>20623.91</v>
          </cell>
          <cell r="O8007">
            <v>21.52</v>
          </cell>
          <cell r="P8007">
            <v>257.8</v>
          </cell>
          <cell r="Q8007">
            <v>515.6</v>
          </cell>
          <cell r="R8007">
            <v>20108.310000000001</v>
          </cell>
          <cell r="S8007">
            <v>663.72</v>
          </cell>
          <cell r="T8007">
            <v>80</v>
          </cell>
          <cell r="U8007">
            <v>0</v>
          </cell>
          <cell r="V8007">
            <v>78</v>
          </cell>
          <cell r="W8007">
            <v>0</v>
          </cell>
          <cell r="X8007">
            <v>0</v>
          </cell>
        </row>
        <row r="8008">
          <cell r="A8008" t="str">
            <v>2045500</v>
          </cell>
          <cell r="B8008">
            <v>1</v>
          </cell>
          <cell r="C8008" t="str">
            <v>200mm diameter DICL</v>
          </cell>
          <cell r="D8008" t="str">
            <v>62</v>
          </cell>
          <cell r="E8008" t="str">
            <v>CVLSER</v>
          </cell>
          <cell r="F8008" t="str">
            <v>CVL</v>
          </cell>
          <cell r="G8008">
            <v>39021</v>
          </cell>
          <cell r="H8008" t="str">
            <v>Active</v>
          </cell>
          <cell r="I8008">
            <v>348</v>
          </cell>
          <cell r="J8008">
            <v>39353</v>
          </cell>
          <cell r="K8008" t="str">
            <v>AC</v>
          </cell>
          <cell r="L8008" t="str">
            <v>MA</v>
          </cell>
          <cell r="M8008" t="str">
            <v>0063</v>
          </cell>
          <cell r="N8008">
            <v>191389.49</v>
          </cell>
          <cell r="O8008">
            <v>199.41</v>
          </cell>
          <cell r="P8008">
            <v>2392.37</v>
          </cell>
          <cell r="Q8008">
            <v>4784.74</v>
          </cell>
          <cell r="R8008">
            <v>186604.75</v>
          </cell>
          <cell r="S8008">
            <v>6159.35</v>
          </cell>
          <cell r="T8008">
            <v>80</v>
          </cell>
          <cell r="U8008">
            <v>0</v>
          </cell>
          <cell r="V8008">
            <v>78</v>
          </cell>
          <cell r="W8008">
            <v>0</v>
          </cell>
          <cell r="X8008">
            <v>0</v>
          </cell>
        </row>
        <row r="8009">
          <cell r="A8009" t="str">
            <v>2045600</v>
          </cell>
          <cell r="B8009">
            <v>1</v>
          </cell>
          <cell r="C8009" t="str">
            <v>150mm diameter DICL</v>
          </cell>
          <cell r="D8009" t="str">
            <v>62</v>
          </cell>
          <cell r="E8009" t="str">
            <v>CVLSER</v>
          </cell>
          <cell r="F8009" t="str">
            <v>CVL</v>
          </cell>
          <cell r="G8009">
            <v>39021</v>
          </cell>
          <cell r="H8009" t="str">
            <v>Active</v>
          </cell>
          <cell r="I8009">
            <v>45</v>
          </cell>
          <cell r="J8009">
            <v>39353</v>
          </cell>
          <cell r="K8009" t="str">
            <v>AC</v>
          </cell>
          <cell r="L8009" t="str">
            <v>MA</v>
          </cell>
          <cell r="M8009" t="str">
            <v>0063</v>
          </cell>
          <cell r="N8009">
            <v>22498.58</v>
          </cell>
          <cell r="O8009">
            <v>23.39</v>
          </cell>
          <cell r="P8009">
            <v>281.23</v>
          </cell>
          <cell r="Q8009">
            <v>562.46</v>
          </cell>
          <cell r="R8009">
            <v>21936.120000000003</v>
          </cell>
          <cell r="S8009">
            <v>724.06</v>
          </cell>
          <cell r="T8009">
            <v>80</v>
          </cell>
          <cell r="U8009">
            <v>0</v>
          </cell>
          <cell r="V8009">
            <v>78</v>
          </cell>
          <cell r="W8009">
            <v>0</v>
          </cell>
          <cell r="X8009">
            <v>0</v>
          </cell>
        </row>
        <row r="8010">
          <cell r="A8010" t="str">
            <v>2045700</v>
          </cell>
          <cell r="B8010">
            <v>1</v>
          </cell>
          <cell r="C8010" t="str">
            <v>80mm diameter DICL</v>
          </cell>
          <cell r="D8010" t="str">
            <v>62</v>
          </cell>
          <cell r="E8010" t="str">
            <v>CVLSER</v>
          </cell>
          <cell r="F8010" t="str">
            <v>CVL</v>
          </cell>
          <cell r="G8010">
            <v>39021</v>
          </cell>
          <cell r="H8010" t="str">
            <v>Active</v>
          </cell>
          <cell r="I8010">
            <v>7</v>
          </cell>
          <cell r="J8010">
            <v>39353</v>
          </cell>
          <cell r="K8010" t="str">
            <v>AC</v>
          </cell>
          <cell r="L8010" t="str">
            <v>MA</v>
          </cell>
          <cell r="M8010" t="str">
            <v>0063</v>
          </cell>
          <cell r="N8010">
            <v>2917.32</v>
          </cell>
          <cell r="O8010">
            <v>3.03</v>
          </cell>
          <cell r="P8010">
            <v>36.47</v>
          </cell>
          <cell r="Q8010">
            <v>72.94</v>
          </cell>
          <cell r="R8010">
            <v>2844.38</v>
          </cell>
          <cell r="S8010">
            <v>93.89</v>
          </cell>
          <cell r="T8010">
            <v>80</v>
          </cell>
          <cell r="U8010">
            <v>0</v>
          </cell>
          <cell r="V8010">
            <v>78</v>
          </cell>
          <cell r="W8010">
            <v>0</v>
          </cell>
          <cell r="X8010">
            <v>0</v>
          </cell>
        </row>
        <row r="8011">
          <cell r="A8011" t="str">
            <v>2045800</v>
          </cell>
          <cell r="B8011">
            <v>1</v>
          </cell>
          <cell r="C8011" t="str">
            <v>200 diameter galvanised mild steel pipe</v>
          </cell>
          <cell r="D8011" t="str">
            <v>62</v>
          </cell>
          <cell r="E8011" t="str">
            <v>CVLSER</v>
          </cell>
          <cell r="F8011" t="str">
            <v>CVL</v>
          </cell>
          <cell r="G8011">
            <v>39021</v>
          </cell>
          <cell r="H8011" t="str">
            <v>Active</v>
          </cell>
          <cell r="I8011">
            <v>33</v>
          </cell>
          <cell r="J8011">
            <v>39353</v>
          </cell>
          <cell r="K8011" t="str">
            <v>AC</v>
          </cell>
          <cell r="L8011" t="str">
            <v>MA</v>
          </cell>
          <cell r="M8011" t="str">
            <v>0063</v>
          </cell>
          <cell r="N8011">
            <v>13749.96</v>
          </cell>
          <cell r="O8011">
            <v>14.35</v>
          </cell>
          <cell r="P8011">
            <v>171.87</v>
          </cell>
          <cell r="Q8011">
            <v>343.74</v>
          </cell>
          <cell r="R8011">
            <v>13406.22</v>
          </cell>
          <cell r="S8011">
            <v>442.51</v>
          </cell>
          <cell r="T8011">
            <v>80</v>
          </cell>
          <cell r="U8011">
            <v>0</v>
          </cell>
          <cell r="V8011">
            <v>78</v>
          </cell>
          <cell r="W8011">
            <v>0</v>
          </cell>
          <cell r="X8011">
            <v>0</v>
          </cell>
        </row>
        <row r="8012">
          <cell r="A8012" t="str">
            <v>2045900</v>
          </cell>
          <cell r="B8012">
            <v>1</v>
          </cell>
          <cell r="C8012" t="str">
            <v>300mm diameter PVC sleeves</v>
          </cell>
          <cell r="D8012" t="str">
            <v>62</v>
          </cell>
          <cell r="E8012" t="str">
            <v>CVLSER</v>
          </cell>
          <cell r="F8012" t="str">
            <v>CVL</v>
          </cell>
          <cell r="G8012">
            <v>39021</v>
          </cell>
          <cell r="H8012" t="str">
            <v>Active</v>
          </cell>
          <cell r="I8012">
            <v>7</v>
          </cell>
          <cell r="J8012">
            <v>39353</v>
          </cell>
          <cell r="K8012" t="str">
            <v>AC</v>
          </cell>
          <cell r="L8012" t="str">
            <v>MA</v>
          </cell>
          <cell r="M8012" t="str">
            <v>0063</v>
          </cell>
          <cell r="N8012">
            <v>1312.54</v>
          </cell>
          <cell r="O8012">
            <v>1.34</v>
          </cell>
          <cell r="P8012">
            <v>16.41</v>
          </cell>
          <cell r="Q8012">
            <v>32.82</v>
          </cell>
          <cell r="R8012">
            <v>1279.72</v>
          </cell>
          <cell r="S8012">
            <v>42.24</v>
          </cell>
          <cell r="T8012">
            <v>80</v>
          </cell>
          <cell r="U8012">
            <v>0</v>
          </cell>
          <cell r="V8012">
            <v>78</v>
          </cell>
          <cell r="W8012">
            <v>0</v>
          </cell>
          <cell r="X8012">
            <v>0</v>
          </cell>
        </row>
        <row r="8013">
          <cell r="A8013" t="str">
            <v>2046000</v>
          </cell>
          <cell r="B8013">
            <v>1</v>
          </cell>
          <cell r="C8013" t="str">
            <v>Mechanical flange adaptors (DICL to MS)</v>
          </cell>
          <cell r="D8013" t="str">
            <v>62</v>
          </cell>
          <cell r="E8013" t="str">
            <v>CVLSER</v>
          </cell>
          <cell r="F8013" t="str">
            <v>CVL</v>
          </cell>
          <cell r="G8013">
            <v>39021</v>
          </cell>
          <cell r="H8013" t="str">
            <v>Active</v>
          </cell>
          <cell r="I8013">
            <v>2</v>
          </cell>
          <cell r="J8013">
            <v>39353</v>
          </cell>
          <cell r="K8013" t="str">
            <v>AC</v>
          </cell>
          <cell r="L8013" t="str">
            <v>MA</v>
          </cell>
          <cell r="M8013" t="str">
            <v>0063</v>
          </cell>
          <cell r="N8013">
            <v>1637.08</v>
          </cell>
          <cell r="O8013">
            <v>1.65</v>
          </cell>
          <cell r="P8013">
            <v>20.46</v>
          </cell>
          <cell r="Q8013">
            <v>40.92</v>
          </cell>
          <cell r="R8013">
            <v>1596.1599999999999</v>
          </cell>
          <cell r="S8013">
            <v>52.68</v>
          </cell>
          <cell r="T8013">
            <v>80</v>
          </cell>
          <cell r="U8013">
            <v>0</v>
          </cell>
          <cell r="V8013">
            <v>78</v>
          </cell>
          <cell r="W8013">
            <v>0</v>
          </cell>
          <cell r="X8013">
            <v>0</v>
          </cell>
        </row>
        <row r="8014">
          <cell r="A8014" t="str">
            <v>2046100</v>
          </cell>
          <cell r="B8014">
            <v>1</v>
          </cell>
          <cell r="C8014" t="str">
            <v>80mm diameter sluice valves</v>
          </cell>
          <cell r="D8014" t="str">
            <v>62</v>
          </cell>
          <cell r="E8014" t="str">
            <v>CVLSER</v>
          </cell>
          <cell r="F8014" t="str">
            <v>CVL</v>
          </cell>
          <cell r="G8014">
            <v>39021</v>
          </cell>
          <cell r="H8014" t="str">
            <v>Active</v>
          </cell>
          <cell r="I8014">
            <v>3</v>
          </cell>
          <cell r="J8014">
            <v>39353</v>
          </cell>
          <cell r="K8014" t="str">
            <v>AC</v>
          </cell>
          <cell r="L8014" t="str">
            <v>MA</v>
          </cell>
          <cell r="M8014" t="str">
            <v>0063</v>
          </cell>
          <cell r="N8014">
            <v>9386.73</v>
          </cell>
          <cell r="O8014">
            <v>9.75</v>
          </cell>
          <cell r="P8014">
            <v>117.33</v>
          </cell>
          <cell r="Q8014">
            <v>234.66</v>
          </cell>
          <cell r="R8014">
            <v>9152.07</v>
          </cell>
          <cell r="S8014">
            <v>302.08999999999997</v>
          </cell>
          <cell r="T8014">
            <v>80</v>
          </cell>
          <cell r="U8014">
            <v>0</v>
          </cell>
          <cell r="V8014">
            <v>78</v>
          </cell>
          <cell r="W8014">
            <v>0</v>
          </cell>
          <cell r="X8014">
            <v>0</v>
          </cell>
        </row>
        <row r="8015">
          <cell r="A8015" t="str">
            <v>2046200</v>
          </cell>
          <cell r="B8015">
            <v>1</v>
          </cell>
          <cell r="C8015" t="str">
            <v>Fire hydrants</v>
          </cell>
          <cell r="D8015" t="str">
            <v>62</v>
          </cell>
          <cell r="E8015" t="str">
            <v>CVLSER</v>
          </cell>
          <cell r="F8015" t="str">
            <v>CVL</v>
          </cell>
          <cell r="G8015">
            <v>39021</v>
          </cell>
          <cell r="H8015" t="str">
            <v>Active</v>
          </cell>
          <cell r="I8015">
            <v>5</v>
          </cell>
          <cell r="J8015">
            <v>39353</v>
          </cell>
          <cell r="K8015" t="str">
            <v>AC</v>
          </cell>
          <cell r="L8015" t="str">
            <v>MA</v>
          </cell>
          <cell r="M8015" t="str">
            <v>0063</v>
          </cell>
          <cell r="N8015">
            <v>21561.7</v>
          </cell>
          <cell r="O8015">
            <v>22.46</v>
          </cell>
          <cell r="P8015">
            <v>269.52</v>
          </cell>
          <cell r="Q8015">
            <v>539.04</v>
          </cell>
          <cell r="R8015">
            <v>21022.66</v>
          </cell>
          <cell r="S8015">
            <v>693.9</v>
          </cell>
          <cell r="T8015">
            <v>80</v>
          </cell>
          <cell r="U8015">
            <v>0</v>
          </cell>
          <cell r="V8015">
            <v>78</v>
          </cell>
          <cell r="W8015">
            <v>0</v>
          </cell>
          <cell r="X8015">
            <v>0</v>
          </cell>
        </row>
        <row r="8016">
          <cell r="A8016" t="str">
            <v>2046300</v>
          </cell>
          <cell r="B8016">
            <v>1</v>
          </cell>
          <cell r="C8016" t="str">
            <v>DN63 PE supply to ILS facility</v>
          </cell>
          <cell r="D8016" t="str">
            <v>62</v>
          </cell>
          <cell r="E8016" t="str">
            <v>CVLSUN</v>
          </cell>
          <cell r="F8016" t="str">
            <v>CVL</v>
          </cell>
          <cell r="G8016">
            <v>39021</v>
          </cell>
          <cell r="H8016" t="str">
            <v>Active</v>
          </cell>
          <cell r="I8016">
            <v>25</v>
          </cell>
          <cell r="J8016">
            <v>39353</v>
          </cell>
          <cell r="K8016" t="str">
            <v>AC</v>
          </cell>
          <cell r="L8016" t="str">
            <v>MA</v>
          </cell>
          <cell r="M8016" t="str">
            <v>0063</v>
          </cell>
          <cell r="N8016">
            <v>3125.31</v>
          </cell>
          <cell r="O8016">
            <v>3.21</v>
          </cell>
          <cell r="P8016">
            <v>39.07</v>
          </cell>
          <cell r="Q8016">
            <v>78.14</v>
          </cell>
          <cell r="R8016">
            <v>3047.17</v>
          </cell>
          <cell r="S8016">
            <v>100.58</v>
          </cell>
          <cell r="T8016">
            <v>80</v>
          </cell>
          <cell r="U8016">
            <v>0</v>
          </cell>
          <cell r="V8016">
            <v>78</v>
          </cell>
          <cell r="W8016">
            <v>0</v>
          </cell>
          <cell r="X8016">
            <v>0</v>
          </cell>
        </row>
        <row r="8017">
          <cell r="A8017" t="str">
            <v>2046400</v>
          </cell>
          <cell r="B8017">
            <v>1</v>
          </cell>
          <cell r="C8017" t="str">
            <v>50mm diameter backflow prevention unit a</v>
          </cell>
          <cell r="D8017" t="str">
            <v>62</v>
          </cell>
          <cell r="E8017" t="str">
            <v>CVLSUN</v>
          </cell>
          <cell r="F8017" t="str">
            <v>CVL</v>
          </cell>
          <cell r="G8017">
            <v>39021</v>
          </cell>
          <cell r="H8017" t="str">
            <v>Active</v>
          </cell>
          <cell r="I8017">
            <v>1</v>
          </cell>
          <cell r="J8017">
            <v>39353</v>
          </cell>
          <cell r="K8017" t="str">
            <v>AC</v>
          </cell>
          <cell r="L8017" t="str">
            <v>MA</v>
          </cell>
          <cell r="M8017" t="str">
            <v>0063</v>
          </cell>
          <cell r="N8017">
            <v>7290.64</v>
          </cell>
          <cell r="O8017">
            <v>7.64</v>
          </cell>
          <cell r="P8017">
            <v>91.13</v>
          </cell>
          <cell r="Q8017">
            <v>182.26</v>
          </cell>
          <cell r="R8017">
            <v>7108.38</v>
          </cell>
          <cell r="S8017">
            <v>234.63</v>
          </cell>
          <cell r="T8017">
            <v>80</v>
          </cell>
          <cell r="U8017">
            <v>0</v>
          </cell>
          <cell r="V8017">
            <v>78</v>
          </cell>
          <cell r="W8017">
            <v>0</v>
          </cell>
          <cell r="X8017">
            <v>0</v>
          </cell>
        </row>
        <row r="8018">
          <cell r="A8018" t="str">
            <v>2046500</v>
          </cell>
          <cell r="B8018">
            <v>1</v>
          </cell>
          <cell r="C8018" t="str">
            <v>Cut into existing lines</v>
          </cell>
          <cell r="D8018" t="str">
            <v>62</v>
          </cell>
          <cell r="E8018" t="str">
            <v>CVLSER</v>
          </cell>
          <cell r="F8018" t="str">
            <v>CVL</v>
          </cell>
          <cell r="G8018">
            <v>39021</v>
          </cell>
          <cell r="H8018" t="str">
            <v>Active</v>
          </cell>
          <cell r="I8018">
            <v>1</v>
          </cell>
          <cell r="J8018">
            <v>39353</v>
          </cell>
          <cell r="K8018" t="str">
            <v>AC</v>
          </cell>
          <cell r="L8018" t="str">
            <v>MA</v>
          </cell>
          <cell r="M8018" t="str">
            <v>0063</v>
          </cell>
          <cell r="N8018">
            <v>10415.950000000001</v>
          </cell>
          <cell r="O8018">
            <v>10.85</v>
          </cell>
          <cell r="P8018">
            <v>130.19999999999999</v>
          </cell>
          <cell r="Q8018">
            <v>260.39999999999998</v>
          </cell>
          <cell r="R8018">
            <v>10155.550000000001</v>
          </cell>
          <cell r="S8018">
            <v>335.21</v>
          </cell>
          <cell r="T8018">
            <v>80</v>
          </cell>
          <cell r="U8018">
            <v>0</v>
          </cell>
          <cell r="V8018">
            <v>78</v>
          </cell>
          <cell r="W8018">
            <v>0</v>
          </cell>
          <cell r="X8018">
            <v>0</v>
          </cell>
        </row>
        <row r="8019">
          <cell r="A8019" t="str">
            <v>2046600</v>
          </cell>
          <cell r="B8019">
            <v>1</v>
          </cell>
          <cell r="C8019" t="str">
            <v>Remove redundant stormwater pipeline</v>
          </cell>
          <cell r="D8019" t="str">
            <v>62</v>
          </cell>
          <cell r="E8019" t="str">
            <v>CVLSER</v>
          </cell>
          <cell r="F8019" t="str">
            <v>CVL</v>
          </cell>
          <cell r="G8019">
            <v>39021</v>
          </cell>
          <cell r="H8019" t="str">
            <v>Active</v>
          </cell>
          <cell r="I8019">
            <v>1</v>
          </cell>
          <cell r="J8019">
            <v>39353</v>
          </cell>
          <cell r="K8019" t="str">
            <v>AC</v>
          </cell>
          <cell r="L8019" t="str">
            <v>MA</v>
          </cell>
          <cell r="M8019" t="str">
            <v>0063</v>
          </cell>
          <cell r="N8019">
            <v>7290.64</v>
          </cell>
          <cell r="O8019">
            <v>7.64</v>
          </cell>
          <cell r="P8019">
            <v>91.13</v>
          </cell>
          <cell r="Q8019">
            <v>182.26</v>
          </cell>
          <cell r="R8019">
            <v>7108.38</v>
          </cell>
          <cell r="S8019">
            <v>234.63</v>
          </cell>
          <cell r="T8019">
            <v>80</v>
          </cell>
          <cell r="U8019">
            <v>0</v>
          </cell>
          <cell r="V8019">
            <v>78</v>
          </cell>
          <cell r="W8019">
            <v>0</v>
          </cell>
          <cell r="X8019">
            <v>0</v>
          </cell>
        </row>
        <row r="8020">
          <cell r="A8020" t="str">
            <v>2046700</v>
          </cell>
          <cell r="B8020">
            <v>1</v>
          </cell>
          <cell r="C8020" t="str">
            <v>Other Items</v>
          </cell>
          <cell r="D8020" t="str">
            <v>62</v>
          </cell>
          <cell r="E8020" t="str">
            <v>CVLSUN</v>
          </cell>
          <cell r="F8020" t="str">
            <v>CVL</v>
          </cell>
          <cell r="G8020">
            <v>39021</v>
          </cell>
          <cell r="H8020" t="str">
            <v>Active</v>
          </cell>
          <cell r="I8020">
            <v>1</v>
          </cell>
          <cell r="J8020">
            <v>39353</v>
          </cell>
          <cell r="K8020" t="str">
            <v>AC</v>
          </cell>
          <cell r="L8020" t="str">
            <v>MA</v>
          </cell>
          <cell r="M8020" t="str">
            <v>0063</v>
          </cell>
          <cell r="N8020">
            <v>34453.89</v>
          </cell>
          <cell r="O8020">
            <v>35.880000000000003</v>
          </cell>
          <cell r="P8020">
            <v>430.67</v>
          </cell>
          <cell r="Q8020">
            <v>861.34</v>
          </cell>
          <cell r="R8020">
            <v>33592.550000000003</v>
          </cell>
          <cell r="S8020">
            <v>1108.8</v>
          </cell>
          <cell r="T8020">
            <v>80</v>
          </cell>
          <cell r="U8020">
            <v>0</v>
          </cell>
          <cell r="V8020">
            <v>78</v>
          </cell>
          <cell r="W8020">
            <v>0</v>
          </cell>
          <cell r="X8020">
            <v>0</v>
          </cell>
        </row>
        <row r="8021">
          <cell r="A8021" t="str">
            <v>2046800</v>
          </cell>
          <cell r="B8021">
            <v>1</v>
          </cell>
          <cell r="C8021" t="str">
            <v>225 dia CLMS Twin Sludge Line</v>
          </cell>
          <cell r="D8021" t="str">
            <v>62</v>
          </cell>
          <cell r="E8021" t="str">
            <v>CVLSER</v>
          </cell>
          <cell r="F8021" t="str">
            <v>CVL</v>
          </cell>
          <cell r="G8021">
            <v>39021</v>
          </cell>
          <cell r="H8021" t="str">
            <v>Active</v>
          </cell>
          <cell r="I8021">
            <v>207</v>
          </cell>
          <cell r="J8021">
            <v>39353</v>
          </cell>
          <cell r="K8021" t="str">
            <v>AC</v>
          </cell>
          <cell r="L8021" t="str">
            <v>MA</v>
          </cell>
          <cell r="M8021" t="str">
            <v>0063</v>
          </cell>
          <cell r="N8021">
            <v>442434.79</v>
          </cell>
          <cell r="O8021">
            <v>460.86</v>
          </cell>
          <cell r="P8021">
            <v>5530.43</v>
          </cell>
          <cell r="Q8021">
            <v>11060.86</v>
          </cell>
          <cell r="R8021">
            <v>431373.93</v>
          </cell>
          <cell r="S8021">
            <v>14238.56</v>
          </cell>
          <cell r="T8021">
            <v>80</v>
          </cell>
          <cell r="U8021">
            <v>0</v>
          </cell>
          <cell r="V8021">
            <v>78</v>
          </cell>
          <cell r="W8021">
            <v>0</v>
          </cell>
          <cell r="X8021">
            <v>0</v>
          </cell>
        </row>
        <row r="8022">
          <cell r="A8022" t="str">
            <v>2046900</v>
          </cell>
          <cell r="B8022">
            <v>1</v>
          </cell>
          <cell r="C8022" t="str">
            <v>Special reducer (new 225 CLMS)</v>
          </cell>
          <cell r="D8022" t="str">
            <v>62</v>
          </cell>
          <cell r="E8022" t="str">
            <v>CVLSER</v>
          </cell>
          <cell r="F8022" t="str">
            <v>CVL</v>
          </cell>
          <cell r="G8022">
            <v>39021</v>
          </cell>
          <cell r="H8022" t="str">
            <v>Active</v>
          </cell>
          <cell r="I8022">
            <v>4</v>
          </cell>
          <cell r="J8022">
            <v>39353</v>
          </cell>
          <cell r="K8022" t="str">
            <v>AC</v>
          </cell>
          <cell r="L8022" t="str">
            <v>MA</v>
          </cell>
          <cell r="M8022" t="str">
            <v>0063</v>
          </cell>
          <cell r="N8022">
            <v>15915.32</v>
          </cell>
          <cell r="O8022">
            <v>16.559999999999999</v>
          </cell>
          <cell r="P8022">
            <v>198.94</v>
          </cell>
          <cell r="Q8022">
            <v>397.88</v>
          </cell>
          <cell r="R8022">
            <v>15517.44</v>
          </cell>
          <cell r="S8022">
            <v>512.19000000000005</v>
          </cell>
          <cell r="T8022">
            <v>80</v>
          </cell>
          <cell r="U8022">
            <v>0</v>
          </cell>
          <cell r="V8022">
            <v>78</v>
          </cell>
          <cell r="W8022">
            <v>0</v>
          </cell>
          <cell r="X8022">
            <v>0</v>
          </cell>
        </row>
        <row r="8023">
          <cell r="A8023" t="str">
            <v>2047000</v>
          </cell>
          <cell r="B8023">
            <v>1</v>
          </cell>
          <cell r="C8023" t="str">
            <v>225mm CLMS Bends</v>
          </cell>
          <cell r="D8023" t="str">
            <v>62</v>
          </cell>
          <cell r="E8023" t="str">
            <v>CVLSER</v>
          </cell>
          <cell r="F8023" t="str">
            <v>CVL</v>
          </cell>
          <cell r="G8023">
            <v>39021</v>
          </cell>
          <cell r="H8023" t="str">
            <v>Active</v>
          </cell>
          <cell r="I8023">
            <v>10</v>
          </cell>
          <cell r="J8023">
            <v>39353</v>
          </cell>
          <cell r="K8023" t="str">
            <v>AC</v>
          </cell>
          <cell r="L8023" t="str">
            <v>MA</v>
          </cell>
          <cell r="M8023" t="str">
            <v>0063</v>
          </cell>
          <cell r="N8023">
            <v>36456.75</v>
          </cell>
          <cell r="O8023">
            <v>37.93</v>
          </cell>
          <cell r="P8023">
            <v>455.71</v>
          </cell>
          <cell r="Q8023">
            <v>911.42</v>
          </cell>
          <cell r="R8023">
            <v>35545.33</v>
          </cell>
          <cell r="S8023">
            <v>1173.26</v>
          </cell>
          <cell r="T8023">
            <v>80</v>
          </cell>
          <cell r="U8023">
            <v>0</v>
          </cell>
          <cell r="V8023">
            <v>78</v>
          </cell>
          <cell r="W8023">
            <v>0</v>
          </cell>
          <cell r="X8023">
            <v>0</v>
          </cell>
        </row>
        <row r="8024">
          <cell r="A8024" t="str">
            <v>2047100</v>
          </cell>
          <cell r="B8024">
            <v>1</v>
          </cell>
          <cell r="C8024" t="str">
            <v>Combined thrust blocks (twin pipes)</v>
          </cell>
          <cell r="D8024" t="str">
            <v>62</v>
          </cell>
          <cell r="E8024" t="str">
            <v>CVLSER</v>
          </cell>
          <cell r="F8024" t="str">
            <v>CVL</v>
          </cell>
          <cell r="G8024">
            <v>39021</v>
          </cell>
          <cell r="H8024" t="str">
            <v>Active</v>
          </cell>
          <cell r="I8024">
            <v>5</v>
          </cell>
          <cell r="J8024">
            <v>39353</v>
          </cell>
          <cell r="K8024" t="str">
            <v>AC</v>
          </cell>
          <cell r="L8024" t="str">
            <v>MA</v>
          </cell>
          <cell r="M8024" t="str">
            <v>0063</v>
          </cell>
          <cell r="N8024">
            <v>11665.72</v>
          </cell>
          <cell r="O8024">
            <v>12.17</v>
          </cell>
          <cell r="P8024">
            <v>145.82</v>
          </cell>
          <cell r="Q8024">
            <v>291.64</v>
          </cell>
          <cell r="R8024">
            <v>11374.08</v>
          </cell>
          <cell r="S8024">
            <v>375.43</v>
          </cell>
          <cell r="T8024">
            <v>80</v>
          </cell>
          <cell r="U8024">
            <v>0</v>
          </cell>
          <cell r="V8024">
            <v>78</v>
          </cell>
          <cell r="W8024">
            <v>0</v>
          </cell>
          <cell r="X8024">
            <v>0</v>
          </cell>
        </row>
        <row r="8025">
          <cell r="A8025" t="str">
            <v>2047200</v>
          </cell>
          <cell r="B8025">
            <v>1</v>
          </cell>
          <cell r="C8025" t="str">
            <v>250 PVC dia sleeve for pipes through foo</v>
          </cell>
          <cell r="D8025" t="str">
            <v>62</v>
          </cell>
          <cell r="E8025" t="str">
            <v>CVLSER</v>
          </cell>
          <cell r="F8025" t="str">
            <v>CVL</v>
          </cell>
          <cell r="G8025">
            <v>39021</v>
          </cell>
          <cell r="H8025" t="str">
            <v>Active</v>
          </cell>
          <cell r="I8025">
            <v>30</v>
          </cell>
          <cell r="J8025">
            <v>39353</v>
          </cell>
          <cell r="K8025" t="str">
            <v>AC</v>
          </cell>
          <cell r="L8025" t="str">
            <v>MA</v>
          </cell>
          <cell r="M8025" t="str">
            <v>0063</v>
          </cell>
          <cell r="N8025">
            <v>1875.56</v>
          </cell>
          <cell r="O8025">
            <v>1.99</v>
          </cell>
          <cell r="P8025">
            <v>23.44</v>
          </cell>
          <cell r="Q8025">
            <v>46.88</v>
          </cell>
          <cell r="R8025">
            <v>1828.6799999999998</v>
          </cell>
          <cell r="S8025">
            <v>60.36</v>
          </cell>
          <cell r="T8025">
            <v>80</v>
          </cell>
          <cell r="U8025">
            <v>0</v>
          </cell>
          <cell r="V8025">
            <v>78</v>
          </cell>
          <cell r="W8025">
            <v>0</v>
          </cell>
          <cell r="X8025">
            <v>0</v>
          </cell>
        </row>
        <row r="8026">
          <cell r="A8026" t="str">
            <v>2047300</v>
          </cell>
          <cell r="B8026">
            <v>1</v>
          </cell>
          <cell r="C8026" t="str">
            <v>Cut into existing lines</v>
          </cell>
          <cell r="D8026" t="str">
            <v>62</v>
          </cell>
          <cell r="E8026" t="str">
            <v>CVLSER</v>
          </cell>
          <cell r="F8026" t="str">
            <v>CVL</v>
          </cell>
          <cell r="G8026">
            <v>39021</v>
          </cell>
          <cell r="H8026" t="str">
            <v>Active</v>
          </cell>
          <cell r="I8026">
            <v>1</v>
          </cell>
          <cell r="J8026">
            <v>39353</v>
          </cell>
          <cell r="K8026" t="str">
            <v>AC</v>
          </cell>
          <cell r="L8026" t="str">
            <v>MA</v>
          </cell>
          <cell r="M8026" t="str">
            <v>0063</v>
          </cell>
          <cell r="N8026">
            <v>12499.51</v>
          </cell>
          <cell r="O8026">
            <v>13.02</v>
          </cell>
          <cell r="P8026">
            <v>156.24</v>
          </cell>
          <cell r="Q8026">
            <v>312.48</v>
          </cell>
          <cell r="R8026">
            <v>12187.03</v>
          </cell>
          <cell r="S8026">
            <v>402.26</v>
          </cell>
          <cell r="T8026">
            <v>80</v>
          </cell>
          <cell r="U8026">
            <v>0</v>
          </cell>
          <cell r="V8026">
            <v>78</v>
          </cell>
          <cell r="W8026">
            <v>0</v>
          </cell>
          <cell r="X8026">
            <v>0</v>
          </cell>
        </row>
        <row r="8027">
          <cell r="A8027" t="str">
            <v>2047400</v>
          </cell>
          <cell r="B8027">
            <v>1</v>
          </cell>
          <cell r="C8027" t="str">
            <v>Remove redundant sludge line</v>
          </cell>
          <cell r="D8027" t="str">
            <v>62</v>
          </cell>
          <cell r="E8027" t="str">
            <v>CVLSER</v>
          </cell>
          <cell r="F8027" t="str">
            <v>CVL</v>
          </cell>
          <cell r="G8027">
            <v>39021</v>
          </cell>
          <cell r="H8027" t="str">
            <v>Active</v>
          </cell>
          <cell r="I8027">
            <v>1</v>
          </cell>
          <cell r="J8027">
            <v>39353</v>
          </cell>
          <cell r="K8027" t="str">
            <v>AC</v>
          </cell>
          <cell r="L8027" t="str">
            <v>MA</v>
          </cell>
          <cell r="M8027" t="str">
            <v>0063</v>
          </cell>
          <cell r="N8027">
            <v>10415.950000000001</v>
          </cell>
          <cell r="O8027">
            <v>10.85</v>
          </cell>
          <cell r="P8027">
            <v>130.19999999999999</v>
          </cell>
          <cell r="Q8027">
            <v>260.39999999999998</v>
          </cell>
          <cell r="R8027">
            <v>10155.550000000001</v>
          </cell>
          <cell r="S8027">
            <v>335.21</v>
          </cell>
          <cell r="T8027">
            <v>80</v>
          </cell>
          <cell r="U8027">
            <v>0</v>
          </cell>
          <cell r="V8027">
            <v>78</v>
          </cell>
          <cell r="W8027">
            <v>0</v>
          </cell>
          <cell r="X8027">
            <v>0</v>
          </cell>
        </row>
        <row r="8028">
          <cell r="A8028" t="str">
            <v>2047500</v>
          </cell>
          <cell r="B8028">
            <v>1</v>
          </cell>
          <cell r="C8028" t="str">
            <v>Protect concrete encased sewer behind un</v>
          </cell>
          <cell r="D8028" t="str">
            <v>62</v>
          </cell>
          <cell r="E8028" t="str">
            <v>CVLSER</v>
          </cell>
          <cell r="F8028" t="str">
            <v>CVL</v>
          </cell>
          <cell r="G8028">
            <v>39021</v>
          </cell>
          <cell r="H8028" t="str">
            <v>Active</v>
          </cell>
          <cell r="I8028">
            <v>195</v>
          </cell>
          <cell r="J8028">
            <v>39353</v>
          </cell>
          <cell r="K8028" t="str">
            <v>AC</v>
          </cell>
          <cell r="L8028" t="str">
            <v>MA</v>
          </cell>
          <cell r="M8028" t="str">
            <v>0063</v>
          </cell>
          <cell r="N8028">
            <v>853384.45</v>
          </cell>
          <cell r="O8028">
            <v>888.97</v>
          </cell>
          <cell r="P8028">
            <v>10667.31</v>
          </cell>
          <cell r="Q8028">
            <v>21334.62</v>
          </cell>
          <cell r="R8028">
            <v>832049.83</v>
          </cell>
          <cell r="S8028">
            <v>27463.86</v>
          </cell>
          <cell r="T8028">
            <v>80</v>
          </cell>
          <cell r="U8028">
            <v>0</v>
          </cell>
          <cell r="V8028">
            <v>78</v>
          </cell>
          <cell r="W8028">
            <v>0</v>
          </cell>
          <cell r="X8028">
            <v>0</v>
          </cell>
        </row>
        <row r="8029">
          <cell r="A8029" t="str">
            <v>2047600</v>
          </cell>
          <cell r="B8029">
            <v>1</v>
          </cell>
          <cell r="C8029" t="str">
            <v>4m high 1200mm diameter manholes</v>
          </cell>
          <cell r="D8029" t="str">
            <v>62</v>
          </cell>
          <cell r="E8029" t="str">
            <v>CVLSER</v>
          </cell>
          <cell r="F8029" t="str">
            <v>CVL</v>
          </cell>
          <cell r="G8029">
            <v>39021</v>
          </cell>
          <cell r="H8029" t="str">
            <v>Active</v>
          </cell>
          <cell r="I8029">
            <v>3</v>
          </cell>
          <cell r="J8029">
            <v>39353</v>
          </cell>
          <cell r="K8029" t="str">
            <v>AC</v>
          </cell>
          <cell r="L8029" t="str">
            <v>MA</v>
          </cell>
          <cell r="M8029" t="str">
            <v>0063</v>
          </cell>
          <cell r="N8029">
            <v>37496.730000000003</v>
          </cell>
          <cell r="O8029">
            <v>39.049999999999997</v>
          </cell>
          <cell r="P8029">
            <v>468.71</v>
          </cell>
          <cell r="Q8029">
            <v>937.42</v>
          </cell>
          <cell r="R8029">
            <v>36559.310000000005</v>
          </cell>
          <cell r="S8029">
            <v>1206.73</v>
          </cell>
          <cell r="T8029">
            <v>80</v>
          </cell>
          <cell r="U8029">
            <v>0</v>
          </cell>
          <cell r="V8029">
            <v>78</v>
          </cell>
          <cell r="W8029">
            <v>0</v>
          </cell>
          <cell r="X8029">
            <v>0</v>
          </cell>
        </row>
        <row r="8030">
          <cell r="A8030" t="str">
            <v>2047700</v>
          </cell>
          <cell r="B8030">
            <v>1</v>
          </cell>
          <cell r="C8030" t="str">
            <v>4m long 110mmm diameter PVC vertical duc</v>
          </cell>
          <cell r="D8030" t="str">
            <v>62</v>
          </cell>
          <cell r="E8030" t="str">
            <v>CVLSER</v>
          </cell>
          <cell r="F8030" t="str">
            <v>CVL</v>
          </cell>
          <cell r="G8030">
            <v>39021</v>
          </cell>
          <cell r="H8030" t="str">
            <v>Active</v>
          </cell>
          <cell r="I8030">
            <v>4</v>
          </cell>
          <cell r="J8030">
            <v>39353</v>
          </cell>
          <cell r="K8030" t="str">
            <v>AC</v>
          </cell>
          <cell r="L8030" t="str">
            <v>MA</v>
          </cell>
          <cell r="M8030" t="str">
            <v>0063</v>
          </cell>
          <cell r="N8030">
            <v>5832.86</v>
          </cell>
          <cell r="O8030">
            <v>6.03</v>
          </cell>
          <cell r="P8030">
            <v>72.91</v>
          </cell>
          <cell r="Q8030">
            <v>145.82</v>
          </cell>
          <cell r="R8030">
            <v>5687.04</v>
          </cell>
          <cell r="S8030">
            <v>187.71</v>
          </cell>
          <cell r="T8030">
            <v>80</v>
          </cell>
          <cell r="U8030">
            <v>0</v>
          </cell>
          <cell r="V8030">
            <v>78</v>
          </cell>
          <cell r="W8030">
            <v>0</v>
          </cell>
          <cell r="X8030">
            <v>0</v>
          </cell>
        </row>
        <row r="8031">
          <cell r="A8031" t="str">
            <v>2047800</v>
          </cell>
          <cell r="B8031">
            <v>1</v>
          </cell>
          <cell r="C8031" t="str">
            <v>Trim Moa Point Rd surface to subgrade le</v>
          </cell>
          <cell r="D8031" t="str">
            <v>62</v>
          </cell>
          <cell r="E8031" t="str">
            <v>CVLPLA</v>
          </cell>
          <cell r="F8031" t="str">
            <v>CVL</v>
          </cell>
          <cell r="G8031">
            <v>39021</v>
          </cell>
          <cell r="H8031" t="str">
            <v>Active</v>
          </cell>
          <cell r="I8031">
            <v>4916</v>
          </cell>
          <cell r="J8031">
            <v>39353</v>
          </cell>
          <cell r="K8031" t="str">
            <v>AC</v>
          </cell>
          <cell r="L8031" t="str">
            <v>MA</v>
          </cell>
          <cell r="M8031" t="str">
            <v>0063</v>
          </cell>
          <cell r="N8031">
            <v>132118.79</v>
          </cell>
          <cell r="O8031">
            <v>0</v>
          </cell>
          <cell r="P8031">
            <v>0</v>
          </cell>
          <cell r="Q8031">
            <v>0</v>
          </cell>
          <cell r="R8031">
            <v>132118.79</v>
          </cell>
          <cell r="S8031">
            <v>4251.88</v>
          </cell>
          <cell r="T8031">
            <v>0</v>
          </cell>
          <cell r="U8031">
            <v>0</v>
          </cell>
          <cell r="V8031">
            <v>0</v>
          </cell>
          <cell r="W8031">
            <v>0</v>
          </cell>
          <cell r="X8031">
            <v>0</v>
          </cell>
        </row>
        <row r="8032">
          <cell r="A8032" t="str">
            <v>2047900</v>
          </cell>
          <cell r="B8032">
            <v>1</v>
          </cell>
          <cell r="C8032" t="str">
            <v>Pavement Type P1 on Moa Point Road</v>
          </cell>
          <cell r="D8032" t="str">
            <v>62</v>
          </cell>
          <cell r="E8032" t="str">
            <v>CVLPAV</v>
          </cell>
          <cell r="F8032" t="str">
            <v>CVL</v>
          </cell>
          <cell r="G8032">
            <v>39021</v>
          </cell>
          <cell r="H8032" t="str">
            <v>Active</v>
          </cell>
          <cell r="I8032">
            <v>2661</v>
          </cell>
          <cell r="J8032">
            <v>39353</v>
          </cell>
          <cell r="K8032" t="str">
            <v>AC</v>
          </cell>
          <cell r="L8032" t="str">
            <v>MA</v>
          </cell>
          <cell r="M8032" t="str">
            <v>0063</v>
          </cell>
          <cell r="N8032">
            <v>203419.02</v>
          </cell>
          <cell r="O8032">
            <v>678.1</v>
          </cell>
          <cell r="P8032">
            <v>8136.76</v>
          </cell>
          <cell r="Q8032">
            <v>16273.52</v>
          </cell>
          <cell r="R8032">
            <v>187145.5</v>
          </cell>
          <cell r="S8032">
            <v>6546.49</v>
          </cell>
          <cell r="T8032">
            <v>25</v>
          </cell>
          <cell r="U8032">
            <v>0</v>
          </cell>
          <cell r="V8032">
            <v>23</v>
          </cell>
          <cell r="W8032">
            <v>0</v>
          </cell>
          <cell r="X8032">
            <v>0</v>
          </cell>
        </row>
        <row r="8033">
          <cell r="A8033" t="str">
            <v>2048000</v>
          </cell>
          <cell r="B8033">
            <v>1</v>
          </cell>
          <cell r="C8033" t="str">
            <v>Pavement Type P2 on Moa Point Road</v>
          </cell>
          <cell r="D8033" t="str">
            <v>62</v>
          </cell>
          <cell r="E8033" t="str">
            <v>CVLPAV</v>
          </cell>
          <cell r="F8033" t="str">
            <v>CVL</v>
          </cell>
          <cell r="G8033">
            <v>39021</v>
          </cell>
          <cell r="H8033" t="str">
            <v>Active</v>
          </cell>
          <cell r="I8033">
            <v>550</v>
          </cell>
          <cell r="J8033">
            <v>39353</v>
          </cell>
          <cell r="K8033" t="str">
            <v>AC</v>
          </cell>
          <cell r="L8033" t="str">
            <v>MA</v>
          </cell>
          <cell r="M8033" t="str">
            <v>0063</v>
          </cell>
          <cell r="N8033">
            <v>29273.49</v>
          </cell>
          <cell r="O8033">
            <v>97.56</v>
          </cell>
          <cell r="P8033">
            <v>1170.94</v>
          </cell>
          <cell r="Q8033">
            <v>2341.88</v>
          </cell>
          <cell r="R8033">
            <v>26931.61</v>
          </cell>
          <cell r="S8033">
            <v>942.09</v>
          </cell>
          <cell r="T8033">
            <v>25</v>
          </cell>
          <cell r="U8033">
            <v>0</v>
          </cell>
          <cell r="V8033">
            <v>23</v>
          </cell>
          <cell r="W8033">
            <v>0</v>
          </cell>
          <cell r="X8033">
            <v>0</v>
          </cell>
        </row>
        <row r="8034">
          <cell r="A8034" t="str">
            <v>2048100</v>
          </cell>
          <cell r="B8034">
            <v>1</v>
          </cell>
          <cell r="C8034" t="str">
            <v>Kerb &amp; Channel Type A</v>
          </cell>
          <cell r="D8034" t="str">
            <v>62</v>
          </cell>
          <cell r="E8034" t="str">
            <v>CVLPAV</v>
          </cell>
          <cell r="F8034" t="str">
            <v>CVL</v>
          </cell>
          <cell r="G8034">
            <v>39021</v>
          </cell>
          <cell r="H8034" t="str">
            <v>Active</v>
          </cell>
          <cell r="I8034">
            <v>448</v>
          </cell>
          <cell r="J8034">
            <v>39353</v>
          </cell>
          <cell r="K8034" t="str">
            <v>AC</v>
          </cell>
          <cell r="L8034" t="str">
            <v>MA</v>
          </cell>
          <cell r="M8034" t="str">
            <v>0063</v>
          </cell>
          <cell r="N8034">
            <v>30005.5</v>
          </cell>
          <cell r="O8034">
            <v>41.72</v>
          </cell>
          <cell r="P8034">
            <v>500.09</v>
          </cell>
          <cell r="Q8034">
            <v>1000.18</v>
          </cell>
          <cell r="R8034">
            <v>29005.32</v>
          </cell>
          <cell r="S8034">
            <v>965.65</v>
          </cell>
          <cell r="T8034">
            <v>60</v>
          </cell>
          <cell r="U8034">
            <v>0</v>
          </cell>
          <cell r="V8034">
            <v>58</v>
          </cell>
          <cell r="W8034">
            <v>0</v>
          </cell>
          <cell r="X8034">
            <v>0</v>
          </cell>
        </row>
        <row r="8035">
          <cell r="A8035" t="str">
            <v>2048200</v>
          </cell>
          <cell r="B8035">
            <v>1</v>
          </cell>
          <cell r="C8035" t="str">
            <v>Kerb &amp; Channel Type B</v>
          </cell>
          <cell r="D8035" t="str">
            <v>62</v>
          </cell>
          <cell r="E8035" t="str">
            <v>CVLPAV</v>
          </cell>
          <cell r="F8035" t="str">
            <v>CVL</v>
          </cell>
          <cell r="G8035">
            <v>39021</v>
          </cell>
          <cell r="H8035" t="str">
            <v>Active</v>
          </cell>
          <cell r="I8035">
            <v>250</v>
          </cell>
          <cell r="J8035">
            <v>39353</v>
          </cell>
          <cell r="K8035" t="str">
            <v>AC</v>
          </cell>
          <cell r="L8035" t="str">
            <v>MA</v>
          </cell>
          <cell r="M8035" t="str">
            <v>0063</v>
          </cell>
          <cell r="N8035">
            <v>16744.59</v>
          </cell>
          <cell r="O8035">
            <v>23.22</v>
          </cell>
          <cell r="P8035">
            <v>279.08</v>
          </cell>
          <cell r="Q8035">
            <v>558.16</v>
          </cell>
          <cell r="R8035">
            <v>16186.43</v>
          </cell>
          <cell r="S8035">
            <v>538.88</v>
          </cell>
          <cell r="T8035">
            <v>60</v>
          </cell>
          <cell r="U8035">
            <v>0</v>
          </cell>
          <cell r="V8035">
            <v>58</v>
          </cell>
          <cell r="W8035">
            <v>0</v>
          </cell>
          <cell r="X8035">
            <v>0</v>
          </cell>
        </row>
        <row r="8036">
          <cell r="A8036" t="str">
            <v>2048300</v>
          </cell>
          <cell r="B8036">
            <v>1</v>
          </cell>
          <cell r="C8036" t="str">
            <v>450mm subsoilds strip drain beneath kerb</v>
          </cell>
          <cell r="D8036" t="str">
            <v>62</v>
          </cell>
          <cell r="E8036" t="str">
            <v>CVLSER</v>
          </cell>
          <cell r="F8036" t="str">
            <v>CVL</v>
          </cell>
          <cell r="G8036">
            <v>39021</v>
          </cell>
          <cell r="H8036" t="str">
            <v>Active</v>
          </cell>
          <cell r="I8036">
            <v>325</v>
          </cell>
          <cell r="J8036">
            <v>39353</v>
          </cell>
          <cell r="K8036" t="str">
            <v>AC</v>
          </cell>
          <cell r="L8036" t="str">
            <v>MA</v>
          </cell>
          <cell r="M8036" t="str">
            <v>0063</v>
          </cell>
          <cell r="N8036">
            <v>15870.12</v>
          </cell>
          <cell r="O8036">
            <v>22.06</v>
          </cell>
          <cell r="P8036">
            <v>264.5</v>
          </cell>
          <cell r="Q8036">
            <v>529</v>
          </cell>
          <cell r="R8036">
            <v>15341.12</v>
          </cell>
          <cell r="S8036">
            <v>510.74</v>
          </cell>
          <cell r="T8036">
            <v>60</v>
          </cell>
          <cell r="U8036">
            <v>0</v>
          </cell>
          <cell r="V8036">
            <v>58</v>
          </cell>
          <cell r="W8036">
            <v>0</v>
          </cell>
          <cell r="X8036">
            <v>0</v>
          </cell>
        </row>
        <row r="8037">
          <cell r="A8037" t="str">
            <v>2048400</v>
          </cell>
          <cell r="B8037">
            <v>1</v>
          </cell>
          <cell r="C8037" t="str">
            <v>Asphalt footpath</v>
          </cell>
          <cell r="D8037" t="str">
            <v>62</v>
          </cell>
          <cell r="E8037" t="str">
            <v>CVLSEA</v>
          </cell>
          <cell r="F8037" t="str">
            <v>CVL</v>
          </cell>
          <cell r="G8037">
            <v>39021</v>
          </cell>
          <cell r="H8037" t="str">
            <v>Active</v>
          </cell>
          <cell r="I8037">
            <v>540</v>
          </cell>
          <cell r="J8037">
            <v>39353</v>
          </cell>
          <cell r="K8037" t="str">
            <v>AC</v>
          </cell>
          <cell r="L8037" t="str">
            <v>MA</v>
          </cell>
          <cell r="M8037" t="str">
            <v>0063</v>
          </cell>
          <cell r="N8037">
            <v>36314.92</v>
          </cell>
          <cell r="O8037">
            <v>121.05</v>
          </cell>
          <cell r="P8037">
            <v>1452.6</v>
          </cell>
          <cell r="Q8037">
            <v>2905.2</v>
          </cell>
          <cell r="R8037">
            <v>33409.72</v>
          </cell>
          <cell r="S8037">
            <v>1168.7</v>
          </cell>
          <cell r="T8037">
            <v>25</v>
          </cell>
          <cell r="U8037">
            <v>0</v>
          </cell>
          <cell r="V8037">
            <v>23</v>
          </cell>
          <cell r="W8037">
            <v>0</v>
          </cell>
          <cell r="X8037">
            <v>0</v>
          </cell>
        </row>
        <row r="8038">
          <cell r="A8038" t="str">
            <v>2048500</v>
          </cell>
          <cell r="B8038">
            <v>1</v>
          </cell>
          <cell r="C8038" t="str">
            <v>Asphalt buffer strip</v>
          </cell>
          <cell r="D8038" t="str">
            <v>62</v>
          </cell>
          <cell r="E8038" t="str">
            <v>CVLSEA</v>
          </cell>
          <cell r="F8038" t="str">
            <v>CVL</v>
          </cell>
          <cell r="G8038">
            <v>39021</v>
          </cell>
          <cell r="H8038" t="str">
            <v>Active</v>
          </cell>
          <cell r="I8038">
            <v>85</v>
          </cell>
          <cell r="J8038">
            <v>39353</v>
          </cell>
          <cell r="K8038" t="str">
            <v>AC</v>
          </cell>
          <cell r="L8038" t="str">
            <v>MA</v>
          </cell>
          <cell r="M8038" t="str">
            <v>0063</v>
          </cell>
          <cell r="N8038">
            <v>5293.62</v>
          </cell>
          <cell r="O8038">
            <v>29.4</v>
          </cell>
          <cell r="P8038">
            <v>352.91</v>
          </cell>
          <cell r="Q8038">
            <v>705.82</v>
          </cell>
          <cell r="R8038">
            <v>4587.8</v>
          </cell>
          <cell r="S8038">
            <v>170.36</v>
          </cell>
          <cell r="T8038">
            <v>15</v>
          </cell>
          <cell r="U8038">
            <v>0</v>
          </cell>
          <cell r="V8038">
            <v>13</v>
          </cell>
          <cell r="W8038">
            <v>0</v>
          </cell>
          <cell r="X8038">
            <v>0</v>
          </cell>
        </row>
        <row r="8039">
          <cell r="A8039" t="str">
            <v>2048600</v>
          </cell>
          <cell r="B8039">
            <v>1</v>
          </cell>
          <cell r="C8039" t="str">
            <v>Signage</v>
          </cell>
          <cell r="D8039" t="str">
            <v>62</v>
          </cell>
          <cell r="E8039" t="str">
            <v>CVLSIG</v>
          </cell>
          <cell r="F8039" t="str">
            <v>CVL</v>
          </cell>
          <cell r="G8039">
            <v>39021</v>
          </cell>
          <cell r="H8039" t="str">
            <v>Active</v>
          </cell>
          <cell r="I8039">
            <v>1</v>
          </cell>
          <cell r="J8039">
            <v>39353</v>
          </cell>
          <cell r="K8039" t="str">
            <v>AC</v>
          </cell>
          <cell r="L8039" t="str">
            <v>MA</v>
          </cell>
          <cell r="M8039" t="str">
            <v>0063</v>
          </cell>
          <cell r="N8039">
            <v>2443.58</v>
          </cell>
          <cell r="O8039">
            <v>20.399999999999999</v>
          </cell>
          <cell r="P8039">
            <v>244.36</v>
          </cell>
          <cell r="Q8039">
            <v>488.72</v>
          </cell>
          <cell r="R8039">
            <v>1954.86</v>
          </cell>
          <cell r="S8039">
            <v>78.64</v>
          </cell>
          <cell r="T8039">
            <v>10</v>
          </cell>
          <cell r="U8039">
            <v>0</v>
          </cell>
          <cell r="V8039">
            <v>8</v>
          </cell>
          <cell r="W8039">
            <v>0</v>
          </cell>
          <cell r="X8039">
            <v>0</v>
          </cell>
        </row>
        <row r="8040">
          <cell r="A8040" t="str">
            <v>2048700</v>
          </cell>
          <cell r="B8040">
            <v>1</v>
          </cell>
          <cell r="C8040" t="str">
            <v>Lie new kerb, channel and footpath</v>
          </cell>
          <cell r="D8040" t="str">
            <v>62</v>
          </cell>
          <cell r="E8040" t="str">
            <v>CVLPAV</v>
          </cell>
          <cell r="F8040" t="str">
            <v>CVL</v>
          </cell>
          <cell r="G8040">
            <v>39021</v>
          </cell>
          <cell r="H8040" t="str">
            <v>Active</v>
          </cell>
          <cell r="I8040">
            <v>1</v>
          </cell>
          <cell r="J8040">
            <v>39353</v>
          </cell>
          <cell r="K8040" t="str">
            <v>AC</v>
          </cell>
          <cell r="L8040" t="str">
            <v>MA</v>
          </cell>
          <cell r="M8040" t="str">
            <v>0063</v>
          </cell>
          <cell r="N8040">
            <v>6450.43</v>
          </cell>
          <cell r="O8040">
            <v>0</v>
          </cell>
          <cell r="P8040">
            <v>0</v>
          </cell>
          <cell r="Q8040">
            <v>0</v>
          </cell>
          <cell r="R8040">
            <v>6450.43</v>
          </cell>
          <cell r="S8040">
            <v>207.59</v>
          </cell>
          <cell r="T8040">
            <v>0</v>
          </cell>
          <cell r="U8040">
            <v>0</v>
          </cell>
          <cell r="V8040">
            <v>0</v>
          </cell>
          <cell r="W8040">
            <v>0</v>
          </cell>
          <cell r="X8040">
            <v>0</v>
          </cell>
        </row>
        <row r="8041">
          <cell r="A8041" t="str">
            <v>2048800</v>
          </cell>
          <cell r="B8041">
            <v>1</v>
          </cell>
          <cell r="C8041" t="str">
            <v>Strip topsoil to stockpile (provisional)</v>
          </cell>
          <cell r="D8041" t="str">
            <v>62</v>
          </cell>
          <cell r="E8041" t="str">
            <v>CVLPLA</v>
          </cell>
          <cell r="F8041" t="str">
            <v>CVL</v>
          </cell>
          <cell r="G8041">
            <v>39021</v>
          </cell>
          <cell r="H8041" t="str">
            <v>Active</v>
          </cell>
          <cell r="I8041">
            <v>2150</v>
          </cell>
          <cell r="J8041">
            <v>39353</v>
          </cell>
          <cell r="K8041" t="str">
            <v>AC</v>
          </cell>
          <cell r="L8041" t="str">
            <v>MA</v>
          </cell>
          <cell r="M8041" t="str">
            <v>0063</v>
          </cell>
          <cell r="N8041">
            <v>23121.61</v>
          </cell>
          <cell r="O8041">
            <v>0</v>
          </cell>
          <cell r="P8041">
            <v>0</v>
          </cell>
          <cell r="Q8041">
            <v>0</v>
          </cell>
          <cell r="R8041">
            <v>23121.61</v>
          </cell>
          <cell r="S8041">
            <v>744.11</v>
          </cell>
          <cell r="T8041">
            <v>0</v>
          </cell>
          <cell r="U8041">
            <v>0</v>
          </cell>
          <cell r="V8041">
            <v>0</v>
          </cell>
          <cell r="W8041">
            <v>0</v>
          </cell>
          <cell r="X8041">
            <v>0</v>
          </cell>
        </row>
        <row r="8042">
          <cell r="A8042" t="str">
            <v>2048900</v>
          </cell>
          <cell r="B8042">
            <v>1</v>
          </cell>
          <cell r="C8042" t="str">
            <v>Excavate to subgrade and cart to Stockpi</v>
          </cell>
          <cell r="D8042" t="str">
            <v>62</v>
          </cell>
          <cell r="E8042" t="str">
            <v>CVLPLA</v>
          </cell>
          <cell r="F8042" t="str">
            <v>CVL</v>
          </cell>
          <cell r="G8042">
            <v>39021</v>
          </cell>
          <cell r="H8042" t="str">
            <v>Active</v>
          </cell>
          <cell r="I8042">
            <v>2880</v>
          </cell>
          <cell r="J8042">
            <v>39353</v>
          </cell>
          <cell r="K8042" t="str">
            <v>AC</v>
          </cell>
          <cell r="L8042" t="str">
            <v>MA</v>
          </cell>
          <cell r="M8042" t="str">
            <v>0063</v>
          </cell>
          <cell r="N8042">
            <v>69490.69</v>
          </cell>
          <cell r="O8042">
            <v>0</v>
          </cell>
          <cell r="P8042">
            <v>0</v>
          </cell>
          <cell r="Q8042">
            <v>0</v>
          </cell>
          <cell r="R8042">
            <v>69490.69</v>
          </cell>
          <cell r="S8042">
            <v>2236.37</v>
          </cell>
          <cell r="T8042">
            <v>0</v>
          </cell>
          <cell r="U8042">
            <v>0</v>
          </cell>
          <cell r="V8042">
            <v>0</v>
          </cell>
          <cell r="W8042">
            <v>0</v>
          </cell>
          <cell r="X8042">
            <v>0</v>
          </cell>
        </row>
        <row r="8043">
          <cell r="A8043" t="str">
            <v>2049000</v>
          </cell>
          <cell r="B8043">
            <v>1</v>
          </cell>
          <cell r="C8043" t="str">
            <v>Excavate to subgrade and cart to Waste</v>
          </cell>
          <cell r="D8043" t="str">
            <v>62</v>
          </cell>
          <cell r="E8043" t="str">
            <v>CVLPLA</v>
          </cell>
          <cell r="F8043" t="str">
            <v>CVL</v>
          </cell>
          <cell r="G8043">
            <v>39021</v>
          </cell>
          <cell r="H8043" t="str">
            <v>Active</v>
          </cell>
          <cell r="I8043">
            <v>200</v>
          </cell>
          <cell r="J8043">
            <v>39353</v>
          </cell>
          <cell r="K8043" t="str">
            <v>AC</v>
          </cell>
          <cell r="L8043" t="str">
            <v>MA</v>
          </cell>
          <cell r="M8043" t="str">
            <v>0063</v>
          </cell>
          <cell r="N8043">
            <v>18279.62</v>
          </cell>
          <cell r="O8043">
            <v>0</v>
          </cell>
          <cell r="P8043">
            <v>0</v>
          </cell>
          <cell r="Q8043">
            <v>0</v>
          </cell>
          <cell r="R8043">
            <v>18279.62</v>
          </cell>
          <cell r="S8043">
            <v>588.28</v>
          </cell>
          <cell r="T8043">
            <v>0</v>
          </cell>
          <cell r="U8043">
            <v>0</v>
          </cell>
          <cell r="V8043">
            <v>0</v>
          </cell>
          <cell r="W8043">
            <v>0</v>
          </cell>
          <cell r="X8043">
            <v>0</v>
          </cell>
        </row>
        <row r="8044">
          <cell r="A8044" t="str">
            <v>2049100</v>
          </cell>
          <cell r="B8044">
            <v>1</v>
          </cell>
          <cell r="C8044" t="str">
            <v>Excavate below subgrade at all soft spot</v>
          </cell>
          <cell r="D8044" t="str">
            <v>62</v>
          </cell>
          <cell r="E8044" t="str">
            <v>CVLPLA</v>
          </cell>
          <cell r="F8044" t="str">
            <v>CVL</v>
          </cell>
          <cell r="G8044">
            <v>39021</v>
          </cell>
          <cell r="H8044" t="str">
            <v>Active</v>
          </cell>
          <cell r="I8044">
            <v>200</v>
          </cell>
          <cell r="J8044">
            <v>39353</v>
          </cell>
          <cell r="K8044" t="str">
            <v>AC</v>
          </cell>
          <cell r="L8044" t="str">
            <v>MA</v>
          </cell>
          <cell r="M8044" t="str">
            <v>0063</v>
          </cell>
          <cell r="N8044">
            <v>23654.67</v>
          </cell>
          <cell r="O8044">
            <v>0</v>
          </cell>
          <cell r="P8044">
            <v>0</v>
          </cell>
          <cell r="Q8044">
            <v>0</v>
          </cell>
          <cell r="R8044">
            <v>23654.67</v>
          </cell>
          <cell r="S8044">
            <v>761.26</v>
          </cell>
          <cell r="T8044">
            <v>0</v>
          </cell>
          <cell r="U8044">
            <v>0</v>
          </cell>
          <cell r="V8044">
            <v>0</v>
          </cell>
          <cell r="W8044">
            <v>0</v>
          </cell>
          <cell r="X8044">
            <v>0</v>
          </cell>
        </row>
        <row r="8045">
          <cell r="A8045" t="str">
            <v>2049200</v>
          </cell>
          <cell r="B8045">
            <v>1</v>
          </cell>
          <cell r="C8045" t="str">
            <v>Bulk Filling From Stockpile (provisional</v>
          </cell>
          <cell r="D8045" t="str">
            <v>62</v>
          </cell>
          <cell r="E8045" t="str">
            <v>CVLPLA</v>
          </cell>
          <cell r="F8045" t="str">
            <v>CVL</v>
          </cell>
          <cell r="G8045">
            <v>39021</v>
          </cell>
          <cell r="H8045" t="str">
            <v>Active</v>
          </cell>
          <cell r="I8045">
            <v>2670</v>
          </cell>
          <cell r="J8045">
            <v>39353</v>
          </cell>
          <cell r="K8045" t="str">
            <v>AC</v>
          </cell>
          <cell r="L8045" t="str">
            <v>MA</v>
          </cell>
          <cell r="M8045" t="str">
            <v>0063</v>
          </cell>
          <cell r="N8045">
            <v>60291.65</v>
          </cell>
          <cell r="O8045">
            <v>0</v>
          </cell>
          <cell r="P8045">
            <v>0</v>
          </cell>
          <cell r="Q8045">
            <v>0</v>
          </cell>
          <cell r="R8045">
            <v>60291.65</v>
          </cell>
          <cell r="S8045">
            <v>1940.32</v>
          </cell>
          <cell r="T8045">
            <v>0</v>
          </cell>
          <cell r="U8045">
            <v>0</v>
          </cell>
          <cell r="V8045">
            <v>0</v>
          </cell>
          <cell r="W8045">
            <v>0</v>
          </cell>
          <cell r="X8045">
            <v>0</v>
          </cell>
        </row>
        <row r="8046">
          <cell r="A8046" t="str">
            <v>2049300</v>
          </cell>
          <cell r="B8046">
            <v>1</v>
          </cell>
          <cell r="C8046" t="str">
            <v>Bulk Filling From Knoll (provisional)</v>
          </cell>
          <cell r="D8046" t="str">
            <v>62</v>
          </cell>
          <cell r="E8046" t="str">
            <v>CVLPLA</v>
          </cell>
          <cell r="F8046" t="str">
            <v>CVL</v>
          </cell>
          <cell r="G8046">
            <v>39021</v>
          </cell>
          <cell r="H8046" t="str">
            <v>Active</v>
          </cell>
          <cell r="I8046">
            <v>13000</v>
          </cell>
          <cell r="J8046">
            <v>39353</v>
          </cell>
          <cell r="K8046" t="str">
            <v>AC</v>
          </cell>
          <cell r="L8046" t="str">
            <v>MA</v>
          </cell>
          <cell r="M8046" t="str">
            <v>0063</v>
          </cell>
          <cell r="N8046">
            <v>433354.35</v>
          </cell>
          <cell r="O8046">
            <v>0</v>
          </cell>
          <cell r="P8046">
            <v>0</v>
          </cell>
          <cell r="Q8046">
            <v>0</v>
          </cell>
          <cell r="R8046">
            <v>433354.35</v>
          </cell>
          <cell r="S8046">
            <v>13946.33</v>
          </cell>
          <cell r="T8046">
            <v>0</v>
          </cell>
          <cell r="U8046">
            <v>0</v>
          </cell>
          <cell r="V8046">
            <v>0</v>
          </cell>
          <cell r="W8046">
            <v>0</v>
          </cell>
          <cell r="X8046">
            <v>0</v>
          </cell>
        </row>
        <row r="8047">
          <cell r="A8047" t="str">
            <v>2049400</v>
          </cell>
          <cell r="B8047">
            <v>1</v>
          </cell>
          <cell r="C8047" t="str">
            <v>Filling to undercut area From Stockpile</v>
          </cell>
          <cell r="D8047" t="str">
            <v>62</v>
          </cell>
          <cell r="E8047" t="str">
            <v>CVLPLA</v>
          </cell>
          <cell r="F8047" t="str">
            <v>CVL</v>
          </cell>
          <cell r="G8047">
            <v>39021</v>
          </cell>
          <cell r="H8047" t="str">
            <v>Active</v>
          </cell>
          <cell r="I8047">
            <v>100</v>
          </cell>
          <cell r="J8047">
            <v>39353</v>
          </cell>
          <cell r="K8047" t="str">
            <v>AC</v>
          </cell>
          <cell r="L8047" t="str">
            <v>MA</v>
          </cell>
          <cell r="M8047" t="str">
            <v>0063</v>
          </cell>
          <cell r="N8047">
            <v>3118.79</v>
          </cell>
          <cell r="O8047">
            <v>0</v>
          </cell>
          <cell r="P8047">
            <v>0</v>
          </cell>
          <cell r="Q8047">
            <v>0</v>
          </cell>
          <cell r="R8047">
            <v>3118.79</v>
          </cell>
          <cell r="S8047">
            <v>100.37</v>
          </cell>
          <cell r="T8047">
            <v>0</v>
          </cell>
          <cell r="U8047">
            <v>0</v>
          </cell>
          <cell r="V8047">
            <v>0</v>
          </cell>
          <cell r="W8047">
            <v>0</v>
          </cell>
          <cell r="X8047">
            <v>0</v>
          </cell>
        </row>
        <row r="8048">
          <cell r="A8048" t="str">
            <v>2049500</v>
          </cell>
          <cell r="B8048">
            <v>1</v>
          </cell>
          <cell r="C8048" t="str">
            <v>Filling to undercut area From Knoll (pro</v>
          </cell>
          <cell r="D8048" t="str">
            <v>62</v>
          </cell>
          <cell r="E8048" t="str">
            <v>CVLPLA</v>
          </cell>
          <cell r="F8048" t="str">
            <v>CVL</v>
          </cell>
          <cell r="G8048">
            <v>39021</v>
          </cell>
          <cell r="H8048" t="str">
            <v>Active</v>
          </cell>
          <cell r="I8048">
            <v>100</v>
          </cell>
          <cell r="J8048">
            <v>39353</v>
          </cell>
          <cell r="K8048" t="str">
            <v>AC</v>
          </cell>
          <cell r="L8048" t="str">
            <v>MA</v>
          </cell>
          <cell r="M8048" t="str">
            <v>0063</v>
          </cell>
          <cell r="N8048">
            <v>4194.17</v>
          </cell>
          <cell r="O8048">
            <v>0</v>
          </cell>
          <cell r="P8048">
            <v>0</v>
          </cell>
          <cell r="Q8048">
            <v>0</v>
          </cell>
          <cell r="R8048">
            <v>4194.17</v>
          </cell>
          <cell r="S8048">
            <v>134.97999999999999</v>
          </cell>
          <cell r="T8048">
            <v>0</v>
          </cell>
          <cell r="U8048">
            <v>0</v>
          </cell>
          <cell r="V8048">
            <v>0</v>
          </cell>
          <cell r="W8048">
            <v>0</v>
          </cell>
          <cell r="X8048">
            <v>0</v>
          </cell>
        </row>
        <row r="8049">
          <cell r="A8049" t="str">
            <v>2049600</v>
          </cell>
          <cell r="B8049">
            <v>1</v>
          </cell>
          <cell r="C8049" t="str">
            <v>Preperation for foundations and lie beam</v>
          </cell>
          <cell r="D8049" t="str">
            <v>62</v>
          </cell>
          <cell r="E8049" t="str">
            <v>CVLPLA</v>
          </cell>
          <cell r="F8049" t="str">
            <v>CVL</v>
          </cell>
          <cell r="G8049">
            <v>39021</v>
          </cell>
          <cell r="H8049" t="str">
            <v>Active</v>
          </cell>
          <cell r="I8049">
            <v>1</v>
          </cell>
          <cell r="J8049">
            <v>39353</v>
          </cell>
          <cell r="K8049" t="str">
            <v>AC</v>
          </cell>
          <cell r="L8049" t="str">
            <v>MA</v>
          </cell>
          <cell r="M8049" t="str">
            <v>0063</v>
          </cell>
          <cell r="N8049">
            <v>347900.86</v>
          </cell>
          <cell r="O8049">
            <v>362.36</v>
          </cell>
          <cell r="P8049">
            <v>4348.76</v>
          </cell>
          <cell r="Q8049">
            <v>8697.52</v>
          </cell>
          <cell r="R8049">
            <v>339203.33999999997</v>
          </cell>
          <cell r="S8049">
            <v>11196.25</v>
          </cell>
          <cell r="T8049">
            <v>80</v>
          </cell>
          <cell r="U8049">
            <v>0</v>
          </cell>
          <cell r="V8049">
            <v>78</v>
          </cell>
          <cell r="W8049">
            <v>0</v>
          </cell>
          <cell r="X8049">
            <v>0</v>
          </cell>
        </row>
        <row r="8050">
          <cell r="A8050" t="str">
            <v>2049700</v>
          </cell>
          <cell r="B8050">
            <v>1</v>
          </cell>
          <cell r="C8050" t="str">
            <v>Concrete wall footings</v>
          </cell>
          <cell r="D8050" t="str">
            <v>62</v>
          </cell>
          <cell r="E8050" t="str">
            <v>CVLTUN</v>
          </cell>
          <cell r="F8050" t="str">
            <v>CVL</v>
          </cell>
          <cell r="G8050">
            <v>39021</v>
          </cell>
          <cell r="H8050" t="str">
            <v>Active</v>
          </cell>
          <cell r="I8050">
            <v>443</v>
          </cell>
          <cell r="J8050">
            <v>39353</v>
          </cell>
          <cell r="K8050" t="str">
            <v>AC</v>
          </cell>
          <cell r="L8050" t="str">
            <v>MA</v>
          </cell>
          <cell r="M8050" t="str">
            <v>0063</v>
          </cell>
          <cell r="N8050">
            <v>778993.4</v>
          </cell>
          <cell r="O8050">
            <v>811.47</v>
          </cell>
          <cell r="P8050">
            <v>9737.42</v>
          </cell>
          <cell r="Q8050">
            <v>19474.84</v>
          </cell>
          <cell r="R8050">
            <v>759518.56</v>
          </cell>
          <cell r="S8050">
            <v>25069.79</v>
          </cell>
          <cell r="T8050">
            <v>80</v>
          </cell>
          <cell r="U8050">
            <v>0</v>
          </cell>
          <cell r="V8050">
            <v>78</v>
          </cell>
          <cell r="W8050">
            <v>0</v>
          </cell>
          <cell r="X8050">
            <v>0</v>
          </cell>
        </row>
        <row r="8051">
          <cell r="A8051" t="str">
            <v>2049800</v>
          </cell>
          <cell r="B8051">
            <v>1</v>
          </cell>
          <cell r="C8051" t="str">
            <v>Concrete tie beams</v>
          </cell>
          <cell r="D8051" t="str">
            <v>62</v>
          </cell>
          <cell r="E8051" t="str">
            <v>CVLTUN</v>
          </cell>
          <cell r="F8051" t="str">
            <v>CVL</v>
          </cell>
          <cell r="G8051">
            <v>39021</v>
          </cell>
          <cell r="H8051" t="str">
            <v>Active</v>
          </cell>
          <cell r="I8051">
            <v>55</v>
          </cell>
          <cell r="J8051">
            <v>39353</v>
          </cell>
          <cell r="K8051" t="str">
            <v>AC</v>
          </cell>
          <cell r="L8051" t="str">
            <v>MA</v>
          </cell>
          <cell r="M8051" t="str">
            <v>0063</v>
          </cell>
          <cell r="N8051">
            <v>124851.64</v>
          </cell>
          <cell r="O8051">
            <v>130.1</v>
          </cell>
          <cell r="P8051">
            <v>1560.65</v>
          </cell>
          <cell r="Q8051">
            <v>3121.3</v>
          </cell>
          <cell r="R8051">
            <v>121730.34</v>
          </cell>
          <cell r="S8051">
            <v>4018.01</v>
          </cell>
          <cell r="T8051">
            <v>80</v>
          </cell>
          <cell r="U8051">
            <v>0</v>
          </cell>
          <cell r="V8051">
            <v>78</v>
          </cell>
          <cell r="W8051">
            <v>0</v>
          </cell>
          <cell r="X8051">
            <v>0</v>
          </cell>
        </row>
        <row r="8052">
          <cell r="A8052" t="str">
            <v>2049900</v>
          </cell>
          <cell r="B8052">
            <v>1</v>
          </cell>
          <cell r="C8052" t="str">
            <v>Concrete Underpass Walls</v>
          </cell>
          <cell r="D8052" t="str">
            <v>62</v>
          </cell>
          <cell r="E8052" t="str">
            <v>CVLTUN</v>
          </cell>
          <cell r="F8052" t="str">
            <v>CVL</v>
          </cell>
          <cell r="G8052">
            <v>39021</v>
          </cell>
          <cell r="H8052" t="str">
            <v>Active</v>
          </cell>
          <cell r="I8052">
            <v>2068</v>
          </cell>
          <cell r="J8052">
            <v>39353</v>
          </cell>
          <cell r="K8052" t="str">
            <v>AC</v>
          </cell>
          <cell r="L8052" t="str">
            <v>MA</v>
          </cell>
          <cell r="M8052" t="str">
            <v>0063</v>
          </cell>
          <cell r="N8052">
            <v>3675294.23</v>
          </cell>
          <cell r="O8052">
            <v>3828.45</v>
          </cell>
          <cell r="P8052">
            <v>45941.18</v>
          </cell>
          <cell r="Q8052">
            <v>91882.36</v>
          </cell>
          <cell r="R8052">
            <v>3583411.87</v>
          </cell>
          <cell r="S8052">
            <v>118279.37</v>
          </cell>
          <cell r="T8052">
            <v>80</v>
          </cell>
          <cell r="U8052">
            <v>0</v>
          </cell>
          <cell r="V8052">
            <v>78</v>
          </cell>
          <cell r="W8052">
            <v>0</v>
          </cell>
          <cell r="X8052">
            <v>0</v>
          </cell>
        </row>
        <row r="8053">
          <cell r="A8053" t="str">
            <v>2050000</v>
          </cell>
          <cell r="B8053">
            <v>1</v>
          </cell>
          <cell r="C8053" t="str">
            <v>Precase Concrete Underpass roof deck</v>
          </cell>
          <cell r="D8053" t="str">
            <v>62</v>
          </cell>
          <cell r="E8053" t="str">
            <v>CVLTUN</v>
          </cell>
          <cell r="F8053" t="str">
            <v>CVL</v>
          </cell>
          <cell r="G8053">
            <v>39021</v>
          </cell>
          <cell r="H8053" t="str">
            <v>Active</v>
          </cell>
          <cell r="I8053">
            <v>2380</v>
          </cell>
          <cell r="J8053">
            <v>39353</v>
          </cell>
          <cell r="K8053" t="str">
            <v>AC</v>
          </cell>
          <cell r="L8053" t="str">
            <v>MA</v>
          </cell>
          <cell r="M8053" t="str">
            <v>0063</v>
          </cell>
          <cell r="N8053">
            <v>2118350.0099999998</v>
          </cell>
          <cell r="O8053">
            <v>2206.67</v>
          </cell>
          <cell r="P8053">
            <v>26479.38</v>
          </cell>
          <cell r="Q8053">
            <v>52958.76</v>
          </cell>
          <cell r="R8053">
            <v>2065391.2499999998</v>
          </cell>
          <cell r="S8053">
            <v>68173.350000000006</v>
          </cell>
          <cell r="T8053">
            <v>80</v>
          </cell>
          <cell r="U8053">
            <v>0</v>
          </cell>
          <cell r="V8053">
            <v>78</v>
          </cell>
          <cell r="W8053">
            <v>0</v>
          </cell>
          <cell r="X8053">
            <v>0</v>
          </cell>
        </row>
        <row r="8054">
          <cell r="A8054" t="str">
            <v>2050100</v>
          </cell>
          <cell r="B8054">
            <v>1</v>
          </cell>
          <cell r="C8054" t="str">
            <v>Insitu Concrete Underpass roof capping s</v>
          </cell>
          <cell r="D8054" t="str">
            <v>62</v>
          </cell>
          <cell r="E8054" t="str">
            <v>CVLTUN</v>
          </cell>
          <cell r="F8054" t="str">
            <v>CVL</v>
          </cell>
          <cell r="G8054">
            <v>39021</v>
          </cell>
          <cell r="H8054" t="str">
            <v>Active</v>
          </cell>
          <cell r="I8054">
            <v>2380</v>
          </cell>
          <cell r="J8054">
            <v>39353</v>
          </cell>
          <cell r="K8054" t="str">
            <v>AC</v>
          </cell>
          <cell r="L8054" t="str">
            <v>MA</v>
          </cell>
          <cell r="M8054" t="str">
            <v>0063</v>
          </cell>
          <cell r="N8054">
            <v>1447412.81</v>
          </cell>
          <cell r="O8054">
            <v>1507.74</v>
          </cell>
          <cell r="P8054">
            <v>18092.66</v>
          </cell>
          <cell r="Q8054">
            <v>36185.32</v>
          </cell>
          <cell r="R8054">
            <v>1411227.49</v>
          </cell>
          <cell r="S8054">
            <v>46581.05</v>
          </cell>
          <cell r="T8054">
            <v>80</v>
          </cell>
          <cell r="U8054">
            <v>0</v>
          </cell>
          <cell r="V8054">
            <v>78</v>
          </cell>
          <cell r="W8054">
            <v>0</v>
          </cell>
          <cell r="X8054">
            <v>0</v>
          </cell>
        </row>
        <row r="8055">
          <cell r="A8055" t="str">
            <v>2050200</v>
          </cell>
          <cell r="B8055">
            <v>1</v>
          </cell>
          <cell r="C8055" t="str">
            <v>Ventilation Duct exhaust</v>
          </cell>
          <cell r="D8055" t="str">
            <v>62</v>
          </cell>
          <cell r="E8055" t="str">
            <v>CVLTUN</v>
          </cell>
          <cell r="F8055" t="str">
            <v>CVL</v>
          </cell>
          <cell r="G8055">
            <v>39021</v>
          </cell>
          <cell r="H8055" t="str">
            <v>Active</v>
          </cell>
          <cell r="I8055">
            <v>1</v>
          </cell>
          <cell r="J8055">
            <v>39353</v>
          </cell>
          <cell r="K8055" t="str">
            <v>AC</v>
          </cell>
          <cell r="L8055" t="str">
            <v>MA</v>
          </cell>
          <cell r="M8055" t="str">
            <v>0063</v>
          </cell>
          <cell r="N8055">
            <v>64438.99</v>
          </cell>
          <cell r="O8055">
            <v>214.76</v>
          </cell>
          <cell r="P8055">
            <v>2577.56</v>
          </cell>
          <cell r="Q8055">
            <v>5155.12</v>
          </cell>
          <cell r="R8055">
            <v>59283.869999999995</v>
          </cell>
          <cell r="S8055">
            <v>2073.79</v>
          </cell>
          <cell r="T8055">
            <v>25</v>
          </cell>
          <cell r="U8055">
            <v>0</v>
          </cell>
          <cell r="V8055">
            <v>23</v>
          </cell>
          <cell r="W8055">
            <v>0</v>
          </cell>
          <cell r="X8055">
            <v>0</v>
          </cell>
        </row>
        <row r="8056">
          <cell r="A8056" t="str">
            <v>2050300</v>
          </cell>
          <cell r="B8056">
            <v>1</v>
          </cell>
          <cell r="C8056" t="str">
            <v>Electrical Room Structure</v>
          </cell>
          <cell r="D8056" t="str">
            <v>62</v>
          </cell>
          <cell r="E8056" t="str">
            <v>CVLTUN</v>
          </cell>
          <cell r="F8056" t="str">
            <v>CVL</v>
          </cell>
          <cell r="G8056">
            <v>39021</v>
          </cell>
          <cell r="H8056" t="str">
            <v>Active</v>
          </cell>
          <cell r="I8056">
            <v>1</v>
          </cell>
          <cell r="J8056">
            <v>39353</v>
          </cell>
          <cell r="K8056" t="str">
            <v>AC</v>
          </cell>
          <cell r="L8056" t="str">
            <v>MA</v>
          </cell>
          <cell r="M8056" t="str">
            <v>0063</v>
          </cell>
          <cell r="N8056">
            <v>58295.16</v>
          </cell>
          <cell r="O8056">
            <v>97.14</v>
          </cell>
          <cell r="P8056">
            <v>1165.9000000000001</v>
          </cell>
          <cell r="Q8056">
            <v>2331.8000000000002</v>
          </cell>
          <cell r="R8056">
            <v>55963.360000000001</v>
          </cell>
          <cell r="S8056">
            <v>1876.07</v>
          </cell>
          <cell r="T8056">
            <v>50</v>
          </cell>
          <cell r="U8056">
            <v>0</v>
          </cell>
          <cell r="V8056">
            <v>48</v>
          </cell>
          <cell r="W8056">
            <v>0</v>
          </cell>
          <cell r="X8056">
            <v>0</v>
          </cell>
        </row>
        <row r="8057">
          <cell r="A8057" t="str">
            <v>2050400</v>
          </cell>
          <cell r="B8057">
            <v>1</v>
          </cell>
          <cell r="C8057" t="str">
            <v>Waterproofing to electrical room</v>
          </cell>
          <cell r="D8057" t="str">
            <v>62</v>
          </cell>
          <cell r="E8057" t="str">
            <v>CVLTUN</v>
          </cell>
          <cell r="F8057" t="str">
            <v>CVL</v>
          </cell>
          <cell r="G8057">
            <v>39021</v>
          </cell>
          <cell r="H8057" t="str">
            <v>Active</v>
          </cell>
          <cell r="I8057">
            <v>1</v>
          </cell>
          <cell r="J8057">
            <v>39353</v>
          </cell>
          <cell r="K8057" t="str">
            <v>AC</v>
          </cell>
          <cell r="L8057" t="str">
            <v>MA</v>
          </cell>
          <cell r="M8057" t="str">
            <v>0063</v>
          </cell>
          <cell r="N8057">
            <v>18668.580000000002</v>
          </cell>
          <cell r="O8057">
            <v>31.16</v>
          </cell>
          <cell r="P8057">
            <v>373.37</v>
          </cell>
          <cell r="Q8057">
            <v>746.74</v>
          </cell>
          <cell r="R8057">
            <v>17921.84</v>
          </cell>
          <cell r="S8057">
            <v>600.79999999999995</v>
          </cell>
          <cell r="T8057">
            <v>50</v>
          </cell>
          <cell r="U8057">
            <v>0</v>
          </cell>
          <cell r="V8057">
            <v>48</v>
          </cell>
          <cell r="W8057">
            <v>0</v>
          </cell>
          <cell r="X8057">
            <v>0</v>
          </cell>
        </row>
        <row r="8058">
          <cell r="A8058" t="str">
            <v>2050500</v>
          </cell>
          <cell r="B8058">
            <v>1</v>
          </cell>
          <cell r="C8058" t="str">
            <v>Architectural treatment to south wall of</v>
          </cell>
          <cell r="D8058" t="str">
            <v>62</v>
          </cell>
          <cell r="E8058" t="str">
            <v>CVLTUN</v>
          </cell>
          <cell r="F8058" t="str">
            <v>CVL</v>
          </cell>
          <cell r="G8058">
            <v>39021</v>
          </cell>
          <cell r="H8058" t="str">
            <v>Active</v>
          </cell>
          <cell r="I8058">
            <v>1</v>
          </cell>
          <cell r="J8058">
            <v>39353</v>
          </cell>
          <cell r="K8058" t="str">
            <v>AC</v>
          </cell>
          <cell r="L8058" t="str">
            <v>MA</v>
          </cell>
          <cell r="M8058" t="str">
            <v>0063</v>
          </cell>
          <cell r="N8058">
            <v>40236.550000000003</v>
          </cell>
          <cell r="O8058">
            <v>41.95</v>
          </cell>
          <cell r="P8058">
            <v>502.96</v>
          </cell>
          <cell r="Q8058">
            <v>1005.92</v>
          </cell>
          <cell r="R8058">
            <v>39230.630000000005</v>
          </cell>
          <cell r="S8058">
            <v>1294.9000000000001</v>
          </cell>
          <cell r="T8058">
            <v>80</v>
          </cell>
          <cell r="U8058">
            <v>0</v>
          </cell>
          <cell r="V8058">
            <v>78</v>
          </cell>
          <cell r="W8058">
            <v>0</v>
          </cell>
          <cell r="X8058">
            <v>0</v>
          </cell>
        </row>
        <row r="8059">
          <cell r="A8059" t="str">
            <v>2050600</v>
          </cell>
          <cell r="B8059">
            <v>1</v>
          </cell>
          <cell r="C8059" t="str">
            <v>Graffitti guard to walls</v>
          </cell>
          <cell r="D8059" t="str">
            <v>62</v>
          </cell>
          <cell r="E8059" t="str">
            <v>CVLTUN</v>
          </cell>
          <cell r="F8059" t="str">
            <v>CVL</v>
          </cell>
          <cell r="G8059">
            <v>39021</v>
          </cell>
          <cell r="H8059" t="str">
            <v>Active</v>
          </cell>
          <cell r="I8059">
            <v>1</v>
          </cell>
          <cell r="J8059">
            <v>39353</v>
          </cell>
          <cell r="K8059" t="str">
            <v>AC</v>
          </cell>
          <cell r="L8059" t="str">
            <v>MA</v>
          </cell>
          <cell r="M8059" t="str">
            <v>0063</v>
          </cell>
          <cell r="N8059">
            <v>71387.58</v>
          </cell>
          <cell r="O8059">
            <v>74.38</v>
          </cell>
          <cell r="P8059">
            <v>892.34</v>
          </cell>
          <cell r="Q8059">
            <v>1784.68</v>
          </cell>
          <cell r="R8059">
            <v>69602.900000000009</v>
          </cell>
          <cell r="S8059">
            <v>2297.42</v>
          </cell>
          <cell r="T8059">
            <v>80</v>
          </cell>
          <cell r="U8059">
            <v>0</v>
          </cell>
          <cell r="V8059">
            <v>78</v>
          </cell>
          <cell r="W8059">
            <v>0</v>
          </cell>
          <cell r="X8059">
            <v>0</v>
          </cell>
        </row>
        <row r="8060">
          <cell r="A8060" t="str">
            <v>2050700</v>
          </cell>
          <cell r="B8060">
            <v>1</v>
          </cell>
          <cell r="C8060" t="str">
            <v>Other Items</v>
          </cell>
          <cell r="D8060" t="str">
            <v>62</v>
          </cell>
          <cell r="E8060" t="str">
            <v>CVLSUN</v>
          </cell>
          <cell r="F8060" t="str">
            <v>CVL</v>
          </cell>
          <cell r="G8060">
            <v>39021</v>
          </cell>
          <cell r="H8060" t="str">
            <v>Active</v>
          </cell>
          <cell r="I8060">
            <v>1</v>
          </cell>
          <cell r="J8060">
            <v>39353</v>
          </cell>
          <cell r="K8060" t="str">
            <v>AC</v>
          </cell>
          <cell r="L8060" t="str">
            <v>MA</v>
          </cell>
          <cell r="M8060" t="str">
            <v>0063</v>
          </cell>
          <cell r="N8060">
            <v>29009.119999999999</v>
          </cell>
          <cell r="O8060">
            <v>30.19</v>
          </cell>
          <cell r="P8060">
            <v>362.61</v>
          </cell>
          <cell r="Q8060">
            <v>725.22</v>
          </cell>
          <cell r="R8060">
            <v>28283.899999999998</v>
          </cell>
          <cell r="S8060">
            <v>933.58</v>
          </cell>
          <cell r="T8060">
            <v>80</v>
          </cell>
          <cell r="U8060">
            <v>0</v>
          </cell>
          <cell r="V8060">
            <v>78</v>
          </cell>
          <cell r="W8060">
            <v>0</v>
          </cell>
          <cell r="X8060">
            <v>0</v>
          </cell>
        </row>
        <row r="8061">
          <cell r="A8061" t="str">
            <v>2050800</v>
          </cell>
          <cell r="B8061">
            <v>1</v>
          </cell>
          <cell r="C8061" t="str">
            <v>Ventilation Duct (builders work)</v>
          </cell>
          <cell r="D8061" t="str">
            <v>62</v>
          </cell>
          <cell r="E8061" t="str">
            <v>CVLTUN</v>
          </cell>
          <cell r="F8061" t="str">
            <v>CVL</v>
          </cell>
          <cell r="G8061">
            <v>39021</v>
          </cell>
          <cell r="H8061" t="str">
            <v>Active</v>
          </cell>
          <cell r="I8061">
            <v>132</v>
          </cell>
          <cell r="J8061">
            <v>39353</v>
          </cell>
          <cell r="K8061" t="str">
            <v>AC</v>
          </cell>
          <cell r="L8061" t="str">
            <v>MA</v>
          </cell>
          <cell r="M8061" t="str">
            <v>0063</v>
          </cell>
          <cell r="N8061">
            <v>213111.94</v>
          </cell>
          <cell r="O8061">
            <v>710.41</v>
          </cell>
          <cell r="P8061">
            <v>8524.48</v>
          </cell>
          <cell r="Q8061">
            <v>17048.96</v>
          </cell>
          <cell r="R8061">
            <v>196062.98</v>
          </cell>
          <cell r="S8061">
            <v>6858.43</v>
          </cell>
          <cell r="T8061">
            <v>25</v>
          </cell>
          <cell r="U8061">
            <v>0</v>
          </cell>
          <cell r="V8061">
            <v>23</v>
          </cell>
          <cell r="W8061">
            <v>0</v>
          </cell>
          <cell r="X8061">
            <v>0</v>
          </cell>
        </row>
        <row r="8062">
          <cell r="A8062" t="str">
            <v>2050900</v>
          </cell>
          <cell r="B8062">
            <v>1</v>
          </cell>
          <cell r="C8062" t="str">
            <v>Cable Duct (builders work)</v>
          </cell>
          <cell r="D8062" t="str">
            <v>62</v>
          </cell>
          <cell r="E8062" t="str">
            <v>CVLTUN</v>
          </cell>
          <cell r="F8062" t="str">
            <v>CVL</v>
          </cell>
          <cell r="G8062">
            <v>39021</v>
          </cell>
          <cell r="H8062" t="str">
            <v>Active</v>
          </cell>
          <cell r="I8062">
            <v>55</v>
          </cell>
          <cell r="J8062">
            <v>39353</v>
          </cell>
          <cell r="K8062" t="str">
            <v>AC</v>
          </cell>
          <cell r="L8062" t="str">
            <v>MA</v>
          </cell>
          <cell r="M8062" t="str">
            <v>0063</v>
          </cell>
          <cell r="N8062">
            <v>12888.47</v>
          </cell>
          <cell r="O8062">
            <v>42.98</v>
          </cell>
          <cell r="P8062">
            <v>515.54</v>
          </cell>
          <cell r="Q8062">
            <v>1031.08</v>
          </cell>
          <cell r="R8062">
            <v>11857.39</v>
          </cell>
          <cell r="S8062">
            <v>414.78</v>
          </cell>
          <cell r="T8062">
            <v>25</v>
          </cell>
          <cell r="U8062">
            <v>0</v>
          </cell>
          <cell r="V8062">
            <v>23</v>
          </cell>
          <cell r="W8062">
            <v>0</v>
          </cell>
          <cell r="X8062">
            <v>0</v>
          </cell>
        </row>
        <row r="8063">
          <cell r="A8063" t="str">
            <v>2051000</v>
          </cell>
          <cell r="B8063">
            <v>1</v>
          </cell>
          <cell r="C8063" t="str">
            <v>Ventilation plant</v>
          </cell>
          <cell r="D8063" t="str">
            <v>62</v>
          </cell>
          <cell r="E8063" t="str">
            <v>CVLTUN</v>
          </cell>
          <cell r="F8063" t="str">
            <v>CVL</v>
          </cell>
          <cell r="G8063">
            <v>39021</v>
          </cell>
          <cell r="H8063" t="str">
            <v>Active</v>
          </cell>
          <cell r="I8063">
            <v>1</v>
          </cell>
          <cell r="J8063">
            <v>39353</v>
          </cell>
          <cell r="K8063" t="str">
            <v>AC</v>
          </cell>
          <cell r="L8063" t="str">
            <v>MA</v>
          </cell>
          <cell r="M8063" t="str">
            <v>0063</v>
          </cell>
          <cell r="N8063">
            <v>80420.88</v>
          </cell>
          <cell r="O8063">
            <v>268.07</v>
          </cell>
          <cell r="P8063">
            <v>3216.84</v>
          </cell>
          <cell r="Q8063">
            <v>6433.68</v>
          </cell>
          <cell r="R8063">
            <v>73987.200000000012</v>
          </cell>
          <cell r="S8063">
            <v>2588.13</v>
          </cell>
          <cell r="T8063">
            <v>25</v>
          </cell>
          <cell r="U8063">
            <v>0</v>
          </cell>
          <cell r="V8063">
            <v>23</v>
          </cell>
          <cell r="W8063">
            <v>0</v>
          </cell>
          <cell r="X8063">
            <v>0</v>
          </cell>
        </row>
        <row r="8064">
          <cell r="A8064" t="str">
            <v>2051100</v>
          </cell>
          <cell r="B8064">
            <v>1</v>
          </cell>
          <cell r="C8064" t="str">
            <v>Underpass lighting</v>
          </cell>
          <cell r="D8064" t="str">
            <v>62</v>
          </cell>
          <cell r="E8064" t="str">
            <v>CVLTUN</v>
          </cell>
          <cell r="F8064" t="str">
            <v>CVL</v>
          </cell>
          <cell r="G8064">
            <v>39021</v>
          </cell>
          <cell r="H8064" t="str">
            <v>Active</v>
          </cell>
          <cell r="I8064">
            <v>1</v>
          </cell>
          <cell r="J8064">
            <v>39353</v>
          </cell>
          <cell r="K8064" t="str">
            <v>AC</v>
          </cell>
          <cell r="L8064" t="str">
            <v>MA</v>
          </cell>
          <cell r="M8064" t="str">
            <v>0063</v>
          </cell>
          <cell r="N8064">
            <v>695695.6</v>
          </cell>
          <cell r="O8064">
            <v>2318.9299999999998</v>
          </cell>
          <cell r="P8064">
            <v>27827.82</v>
          </cell>
          <cell r="Q8064">
            <v>55655.64</v>
          </cell>
          <cell r="R8064">
            <v>640039.96</v>
          </cell>
          <cell r="S8064">
            <v>22389.08</v>
          </cell>
          <cell r="T8064">
            <v>25</v>
          </cell>
          <cell r="U8064">
            <v>0</v>
          </cell>
          <cell r="V8064">
            <v>23</v>
          </cell>
          <cell r="W8064">
            <v>0</v>
          </cell>
          <cell r="X8064">
            <v>0</v>
          </cell>
        </row>
        <row r="8065">
          <cell r="A8065" t="str">
            <v>2051200</v>
          </cell>
          <cell r="B8065">
            <v>1</v>
          </cell>
          <cell r="C8065" t="str">
            <v>Underpass sensors</v>
          </cell>
          <cell r="D8065" t="str">
            <v>62</v>
          </cell>
          <cell r="E8065" t="str">
            <v>CVLTUN</v>
          </cell>
          <cell r="F8065" t="str">
            <v>CVL</v>
          </cell>
          <cell r="G8065">
            <v>39021</v>
          </cell>
          <cell r="H8065" t="str">
            <v>Active</v>
          </cell>
          <cell r="I8065">
            <v>1</v>
          </cell>
          <cell r="J8065">
            <v>39353</v>
          </cell>
          <cell r="K8065" t="str">
            <v>AC</v>
          </cell>
          <cell r="L8065" t="str">
            <v>MA</v>
          </cell>
          <cell r="M8065" t="str">
            <v>0063</v>
          </cell>
          <cell r="N8065">
            <v>16306.73</v>
          </cell>
          <cell r="O8065">
            <v>54.31</v>
          </cell>
          <cell r="P8065">
            <v>652.27</v>
          </cell>
          <cell r="Q8065">
            <v>1304.54</v>
          </cell>
          <cell r="R8065">
            <v>15002.189999999999</v>
          </cell>
          <cell r="S8065">
            <v>524.79</v>
          </cell>
          <cell r="T8065">
            <v>25</v>
          </cell>
          <cell r="U8065">
            <v>0</v>
          </cell>
          <cell r="V8065">
            <v>23</v>
          </cell>
          <cell r="W8065">
            <v>0</v>
          </cell>
          <cell r="X8065">
            <v>0</v>
          </cell>
        </row>
        <row r="8066">
          <cell r="A8066" t="str">
            <v>2051300</v>
          </cell>
          <cell r="B8066">
            <v>1</v>
          </cell>
          <cell r="C8066" t="str">
            <v>Fire and emergency detection equipment</v>
          </cell>
          <cell r="D8066" t="str">
            <v>62</v>
          </cell>
          <cell r="E8066" t="str">
            <v>CVLTUN</v>
          </cell>
          <cell r="F8066" t="str">
            <v>CVL</v>
          </cell>
          <cell r="G8066">
            <v>39021</v>
          </cell>
          <cell r="H8066" t="str">
            <v>Active</v>
          </cell>
          <cell r="I8066">
            <v>1</v>
          </cell>
          <cell r="J8066">
            <v>39353</v>
          </cell>
          <cell r="K8066" t="str">
            <v>AC</v>
          </cell>
          <cell r="L8066" t="str">
            <v>MA</v>
          </cell>
          <cell r="M8066" t="str">
            <v>0063</v>
          </cell>
          <cell r="N8066">
            <v>103077.87</v>
          </cell>
          <cell r="O8066">
            <v>343.62</v>
          </cell>
          <cell r="P8066">
            <v>4123.1099999999997</v>
          </cell>
          <cell r="Q8066">
            <v>8246.2199999999993</v>
          </cell>
          <cell r="R8066">
            <v>94831.65</v>
          </cell>
          <cell r="S8066">
            <v>3317.28</v>
          </cell>
          <cell r="T8066">
            <v>25</v>
          </cell>
          <cell r="U8066">
            <v>0</v>
          </cell>
          <cell r="V8066">
            <v>23</v>
          </cell>
          <cell r="W8066">
            <v>0</v>
          </cell>
          <cell r="X8066">
            <v>0</v>
          </cell>
        </row>
        <row r="8067">
          <cell r="A8067" t="str">
            <v>2051400</v>
          </cell>
          <cell r="B8067">
            <v>1</v>
          </cell>
          <cell r="C8067" t="str">
            <v>CCTV</v>
          </cell>
          <cell r="D8067" t="str">
            <v>62</v>
          </cell>
          <cell r="E8067" t="str">
            <v>CVLTUN</v>
          </cell>
          <cell r="F8067" t="str">
            <v>CVL</v>
          </cell>
          <cell r="G8067">
            <v>39021</v>
          </cell>
          <cell r="H8067" t="str">
            <v>Active</v>
          </cell>
          <cell r="I8067">
            <v>1</v>
          </cell>
          <cell r="J8067">
            <v>39353</v>
          </cell>
          <cell r="K8067" t="str">
            <v>AC</v>
          </cell>
          <cell r="L8067" t="str">
            <v>MA</v>
          </cell>
          <cell r="M8067" t="str">
            <v>0063</v>
          </cell>
          <cell r="N8067">
            <v>229823.47</v>
          </cell>
          <cell r="O8067">
            <v>766.06</v>
          </cell>
          <cell r="P8067">
            <v>9192.94</v>
          </cell>
          <cell r="Q8067">
            <v>18385.88</v>
          </cell>
          <cell r="R8067">
            <v>211437.59</v>
          </cell>
          <cell r="S8067">
            <v>7396.24</v>
          </cell>
          <cell r="T8067">
            <v>25</v>
          </cell>
          <cell r="U8067">
            <v>0</v>
          </cell>
          <cell r="V8067">
            <v>23</v>
          </cell>
          <cell r="W8067">
            <v>0</v>
          </cell>
          <cell r="X8067">
            <v>0</v>
          </cell>
        </row>
        <row r="8068">
          <cell r="A8068" t="str">
            <v>2051500</v>
          </cell>
          <cell r="B8068">
            <v>1</v>
          </cell>
          <cell r="C8068" t="str">
            <v>Electrical and Control Panels to above</v>
          </cell>
          <cell r="D8068" t="str">
            <v>62</v>
          </cell>
          <cell r="E8068" t="str">
            <v>CVLTUN</v>
          </cell>
          <cell r="F8068" t="str">
            <v>CVL</v>
          </cell>
          <cell r="G8068">
            <v>39021</v>
          </cell>
          <cell r="H8068" t="str">
            <v>Active</v>
          </cell>
          <cell r="I8068">
            <v>1</v>
          </cell>
          <cell r="J8068">
            <v>39353</v>
          </cell>
          <cell r="K8068" t="str">
            <v>AC</v>
          </cell>
          <cell r="L8068" t="str">
            <v>MA</v>
          </cell>
          <cell r="M8068" t="str">
            <v>0063</v>
          </cell>
          <cell r="N8068">
            <v>27994.14</v>
          </cell>
          <cell r="O8068">
            <v>93.36</v>
          </cell>
          <cell r="P8068">
            <v>1119.77</v>
          </cell>
          <cell r="Q8068">
            <v>2239.54</v>
          </cell>
          <cell r="R8068">
            <v>25754.6</v>
          </cell>
          <cell r="S8068">
            <v>900.92</v>
          </cell>
          <cell r="T8068">
            <v>25</v>
          </cell>
          <cell r="U8068">
            <v>0</v>
          </cell>
          <cell r="V8068">
            <v>23</v>
          </cell>
          <cell r="W8068">
            <v>0</v>
          </cell>
          <cell r="X8068">
            <v>0</v>
          </cell>
        </row>
        <row r="8069">
          <cell r="A8069" t="str">
            <v>2051600</v>
          </cell>
          <cell r="B8069">
            <v>1</v>
          </cell>
          <cell r="C8069" t="str">
            <v>Other Items</v>
          </cell>
          <cell r="D8069" t="str">
            <v>62</v>
          </cell>
          <cell r="E8069" t="str">
            <v>CVLSUN</v>
          </cell>
          <cell r="F8069" t="str">
            <v>CVL</v>
          </cell>
          <cell r="G8069">
            <v>39021</v>
          </cell>
          <cell r="H8069" t="str">
            <v>Active</v>
          </cell>
          <cell r="I8069">
            <v>1</v>
          </cell>
          <cell r="J8069">
            <v>39353</v>
          </cell>
          <cell r="K8069" t="str">
            <v>AC</v>
          </cell>
          <cell r="L8069" t="str">
            <v>MA</v>
          </cell>
          <cell r="M8069" t="str">
            <v>0063</v>
          </cell>
          <cell r="N8069">
            <v>355038.34</v>
          </cell>
          <cell r="O8069">
            <v>1183.47</v>
          </cell>
          <cell r="P8069">
            <v>14201.53</v>
          </cell>
          <cell r="Q8069">
            <v>28403.06</v>
          </cell>
          <cell r="R8069">
            <v>326635.28000000003</v>
          </cell>
          <cell r="S8069">
            <v>11425.95</v>
          </cell>
          <cell r="T8069">
            <v>25</v>
          </cell>
          <cell r="U8069">
            <v>0</v>
          </cell>
          <cell r="V8069">
            <v>23</v>
          </cell>
          <cell r="W8069">
            <v>0</v>
          </cell>
          <cell r="X8069">
            <v>0</v>
          </cell>
        </row>
        <row r="8070">
          <cell r="A8070" t="str">
            <v>2051700</v>
          </cell>
          <cell r="B8070">
            <v>1</v>
          </cell>
          <cell r="C8070" t="str">
            <v>1 X 110 diameter duct under road</v>
          </cell>
          <cell r="D8070" t="str">
            <v>62</v>
          </cell>
          <cell r="E8070" t="str">
            <v>CVLSER</v>
          </cell>
          <cell r="F8070" t="str">
            <v>CVL</v>
          </cell>
          <cell r="G8070">
            <v>39021</v>
          </cell>
          <cell r="H8070" t="str">
            <v>Active</v>
          </cell>
          <cell r="I8070">
            <v>32</v>
          </cell>
          <cell r="J8070">
            <v>39353</v>
          </cell>
          <cell r="K8070" t="str">
            <v>AC</v>
          </cell>
          <cell r="L8070" t="str">
            <v>MA</v>
          </cell>
          <cell r="M8070" t="str">
            <v>0063</v>
          </cell>
          <cell r="N8070">
            <v>5359.09</v>
          </cell>
          <cell r="O8070">
            <v>22.32</v>
          </cell>
          <cell r="P8070">
            <v>267.95</v>
          </cell>
          <cell r="Q8070">
            <v>535.9</v>
          </cell>
          <cell r="R8070">
            <v>4823.1900000000005</v>
          </cell>
          <cell r="S8070">
            <v>172.47</v>
          </cell>
          <cell r="T8070">
            <v>20</v>
          </cell>
          <cell r="U8070">
            <v>0</v>
          </cell>
          <cell r="V8070">
            <v>18</v>
          </cell>
          <cell r="W8070">
            <v>0</v>
          </cell>
          <cell r="X8070">
            <v>0</v>
          </cell>
        </row>
        <row r="8071">
          <cell r="A8071" t="str">
            <v>2051800</v>
          </cell>
          <cell r="B8071">
            <v>1</v>
          </cell>
          <cell r="C8071" t="str">
            <v>Direct buried cables to local lighting</v>
          </cell>
          <cell r="D8071" t="str">
            <v>62</v>
          </cell>
          <cell r="E8071" t="str">
            <v>CVLSER</v>
          </cell>
          <cell r="F8071" t="str">
            <v>CVL</v>
          </cell>
          <cell r="G8071">
            <v>39021</v>
          </cell>
          <cell r="H8071" t="str">
            <v>Active</v>
          </cell>
          <cell r="I8071">
            <v>135</v>
          </cell>
          <cell r="J8071">
            <v>39353</v>
          </cell>
          <cell r="K8071" t="str">
            <v>AC</v>
          </cell>
          <cell r="L8071" t="str">
            <v>MA</v>
          </cell>
          <cell r="M8071" t="str">
            <v>0063</v>
          </cell>
          <cell r="N8071">
            <v>8889.7099999999991</v>
          </cell>
          <cell r="O8071">
            <v>37.049999999999997</v>
          </cell>
          <cell r="P8071">
            <v>444.49</v>
          </cell>
          <cell r="Q8071">
            <v>888.98</v>
          </cell>
          <cell r="R8071">
            <v>8000.73</v>
          </cell>
          <cell r="S8071">
            <v>286.08999999999997</v>
          </cell>
          <cell r="T8071">
            <v>20</v>
          </cell>
          <cell r="U8071">
            <v>0</v>
          </cell>
          <cell r="V8071">
            <v>18</v>
          </cell>
          <cell r="W8071">
            <v>0</v>
          </cell>
          <cell r="X8071">
            <v>0</v>
          </cell>
        </row>
        <row r="8072">
          <cell r="A8072" t="str">
            <v>2051900</v>
          </cell>
          <cell r="B8072">
            <v>1</v>
          </cell>
          <cell r="C8072" t="str">
            <v>Chase cables into road surface and seal</v>
          </cell>
          <cell r="D8072" t="str">
            <v>62</v>
          </cell>
          <cell r="E8072" t="str">
            <v>CVLSER</v>
          </cell>
          <cell r="F8072" t="str">
            <v>CVL</v>
          </cell>
          <cell r="G8072">
            <v>39021</v>
          </cell>
          <cell r="H8072" t="str">
            <v>Active</v>
          </cell>
          <cell r="I8072">
            <v>10</v>
          </cell>
          <cell r="J8072">
            <v>39353</v>
          </cell>
          <cell r="K8072" t="str">
            <v>AC</v>
          </cell>
          <cell r="L8072" t="str">
            <v>MA</v>
          </cell>
          <cell r="M8072" t="str">
            <v>0063</v>
          </cell>
          <cell r="N8072">
            <v>469.67</v>
          </cell>
          <cell r="O8072">
            <v>1.92</v>
          </cell>
          <cell r="P8072">
            <v>23.48</v>
          </cell>
          <cell r="Q8072">
            <v>46.96</v>
          </cell>
          <cell r="R8072">
            <v>422.71000000000004</v>
          </cell>
          <cell r="S8072">
            <v>15.11</v>
          </cell>
          <cell r="T8072">
            <v>20</v>
          </cell>
          <cell r="U8072">
            <v>0</v>
          </cell>
          <cell r="V8072">
            <v>18</v>
          </cell>
          <cell r="W8072">
            <v>0</v>
          </cell>
          <cell r="X8072">
            <v>0</v>
          </cell>
        </row>
        <row r="8073">
          <cell r="A8073" t="str">
            <v>2052000</v>
          </cell>
          <cell r="B8073">
            <v>1</v>
          </cell>
          <cell r="C8073" t="str">
            <v>Electrical cable pit</v>
          </cell>
          <cell r="D8073" t="str">
            <v>62</v>
          </cell>
          <cell r="E8073" t="str">
            <v>CVLSER</v>
          </cell>
          <cell r="F8073" t="str">
            <v>CVL</v>
          </cell>
          <cell r="G8073">
            <v>39021</v>
          </cell>
          <cell r="H8073" t="str">
            <v>Active</v>
          </cell>
          <cell r="I8073">
            <v>2</v>
          </cell>
          <cell r="J8073">
            <v>39353</v>
          </cell>
          <cell r="K8073" t="str">
            <v>AC</v>
          </cell>
          <cell r="L8073" t="str">
            <v>MA</v>
          </cell>
          <cell r="M8073" t="str">
            <v>0063</v>
          </cell>
          <cell r="N8073">
            <v>1881.91</v>
          </cell>
          <cell r="O8073">
            <v>7.86</v>
          </cell>
          <cell r="P8073">
            <v>94.1</v>
          </cell>
          <cell r="Q8073">
            <v>188.2</v>
          </cell>
          <cell r="R8073">
            <v>1693.71</v>
          </cell>
          <cell r="S8073">
            <v>60.56</v>
          </cell>
          <cell r="T8073">
            <v>20</v>
          </cell>
          <cell r="U8073">
            <v>0</v>
          </cell>
          <cell r="V8073">
            <v>18</v>
          </cell>
          <cell r="W8073">
            <v>0</v>
          </cell>
          <cell r="X8073">
            <v>0</v>
          </cell>
        </row>
        <row r="8074">
          <cell r="A8074" t="str">
            <v>2052100</v>
          </cell>
          <cell r="B8074">
            <v>1</v>
          </cell>
          <cell r="C8074" t="str">
            <v>Flashing Red Traffic Signal Lights on po</v>
          </cell>
          <cell r="D8074" t="str">
            <v>62</v>
          </cell>
          <cell r="E8074" t="str">
            <v>CVLSER</v>
          </cell>
          <cell r="F8074" t="str">
            <v>CVL</v>
          </cell>
          <cell r="G8074">
            <v>39021</v>
          </cell>
          <cell r="H8074" t="str">
            <v>Active</v>
          </cell>
          <cell r="I8074">
            <v>2</v>
          </cell>
          <cell r="J8074">
            <v>39353</v>
          </cell>
          <cell r="K8074" t="str">
            <v>AC</v>
          </cell>
          <cell r="L8074" t="str">
            <v>MA</v>
          </cell>
          <cell r="M8074" t="str">
            <v>0063</v>
          </cell>
          <cell r="N8074">
            <v>32303.53</v>
          </cell>
          <cell r="O8074">
            <v>134.58000000000001</v>
          </cell>
          <cell r="P8074">
            <v>1615.18</v>
          </cell>
          <cell r="Q8074">
            <v>3230.36</v>
          </cell>
          <cell r="R8074">
            <v>29073.17</v>
          </cell>
          <cell r="S8074">
            <v>1039.5999999999999</v>
          </cell>
          <cell r="T8074">
            <v>20</v>
          </cell>
          <cell r="U8074">
            <v>0</v>
          </cell>
          <cell r="V8074">
            <v>18</v>
          </cell>
          <cell r="W8074">
            <v>0</v>
          </cell>
          <cell r="X8074">
            <v>0</v>
          </cell>
        </row>
        <row r="8075">
          <cell r="A8075" t="str">
            <v>2052200</v>
          </cell>
          <cell r="B8075">
            <v>1</v>
          </cell>
          <cell r="C8075" t="str">
            <v>Street lights on poles</v>
          </cell>
          <cell r="D8075" t="str">
            <v>62</v>
          </cell>
          <cell r="E8075" t="str">
            <v>CVLSER</v>
          </cell>
          <cell r="F8075" t="str">
            <v>CVL</v>
          </cell>
          <cell r="G8075">
            <v>39021</v>
          </cell>
          <cell r="H8075" t="str">
            <v>Active</v>
          </cell>
          <cell r="I8075">
            <v>6</v>
          </cell>
          <cell r="J8075">
            <v>39353</v>
          </cell>
          <cell r="K8075" t="str">
            <v>AC</v>
          </cell>
          <cell r="L8075" t="str">
            <v>MA</v>
          </cell>
          <cell r="M8075" t="str">
            <v>0063</v>
          </cell>
          <cell r="N8075">
            <v>32778.06</v>
          </cell>
          <cell r="O8075">
            <v>136.52000000000001</v>
          </cell>
          <cell r="P8075">
            <v>1638.9</v>
          </cell>
          <cell r="Q8075">
            <v>3277.8</v>
          </cell>
          <cell r="R8075">
            <v>29500.26</v>
          </cell>
          <cell r="S8075">
            <v>1054.8699999999999</v>
          </cell>
          <cell r="T8075">
            <v>20</v>
          </cell>
          <cell r="U8075">
            <v>0</v>
          </cell>
          <cell r="V8075">
            <v>18</v>
          </cell>
          <cell r="W8075">
            <v>0</v>
          </cell>
          <cell r="X8075">
            <v>0</v>
          </cell>
        </row>
        <row r="8076">
          <cell r="A8076" t="str">
            <v>2052300</v>
          </cell>
          <cell r="B8076">
            <v>1</v>
          </cell>
          <cell r="C8076" t="str">
            <v>400V supply to pit at eastern portal of</v>
          </cell>
          <cell r="D8076" t="str">
            <v>62</v>
          </cell>
          <cell r="E8076" t="str">
            <v>CVLSER</v>
          </cell>
          <cell r="F8076" t="str">
            <v>CVL</v>
          </cell>
          <cell r="G8076">
            <v>39021</v>
          </cell>
          <cell r="H8076" t="str">
            <v>Active</v>
          </cell>
          <cell r="I8076">
            <v>1</v>
          </cell>
          <cell r="J8076">
            <v>39353</v>
          </cell>
          <cell r="K8076" t="str">
            <v>AC</v>
          </cell>
          <cell r="L8076" t="str">
            <v>MA</v>
          </cell>
          <cell r="M8076" t="str">
            <v>0063</v>
          </cell>
          <cell r="N8076">
            <v>39082.959999999999</v>
          </cell>
          <cell r="O8076">
            <v>162.80000000000001</v>
          </cell>
          <cell r="P8076">
            <v>1954.15</v>
          </cell>
          <cell r="Q8076">
            <v>3908.3</v>
          </cell>
          <cell r="R8076">
            <v>35174.659999999996</v>
          </cell>
          <cell r="S8076">
            <v>1257.78</v>
          </cell>
          <cell r="T8076">
            <v>20</v>
          </cell>
          <cell r="U8076">
            <v>0</v>
          </cell>
          <cell r="V8076">
            <v>18</v>
          </cell>
          <cell r="W8076">
            <v>0</v>
          </cell>
          <cell r="X8076">
            <v>0</v>
          </cell>
        </row>
        <row r="8077">
          <cell r="A8077" t="str">
            <v>2052400</v>
          </cell>
          <cell r="B8077">
            <v>1</v>
          </cell>
          <cell r="C8077" t="str">
            <v>Preparation for foundations and slab</v>
          </cell>
          <cell r="D8077" t="str">
            <v>62</v>
          </cell>
          <cell r="E8077" t="str">
            <v>CVLTUN</v>
          </cell>
          <cell r="F8077" t="str">
            <v>CVL</v>
          </cell>
          <cell r="G8077">
            <v>39021</v>
          </cell>
          <cell r="H8077" t="str">
            <v>Active</v>
          </cell>
          <cell r="I8077">
            <v>1</v>
          </cell>
          <cell r="J8077">
            <v>39353</v>
          </cell>
          <cell r="K8077" t="str">
            <v>AC</v>
          </cell>
          <cell r="L8077" t="str">
            <v>MA</v>
          </cell>
          <cell r="M8077" t="str">
            <v>0063</v>
          </cell>
          <cell r="N8077">
            <v>196362.93</v>
          </cell>
          <cell r="O8077">
            <v>204.6</v>
          </cell>
          <cell r="P8077">
            <v>2454.54</v>
          </cell>
          <cell r="Q8077">
            <v>4909.08</v>
          </cell>
          <cell r="R8077">
            <v>191453.85</v>
          </cell>
          <cell r="S8077">
            <v>6319.41</v>
          </cell>
          <cell r="T8077">
            <v>80</v>
          </cell>
          <cell r="U8077">
            <v>0</v>
          </cell>
          <cell r="V8077">
            <v>78</v>
          </cell>
          <cell r="W8077">
            <v>0</v>
          </cell>
          <cell r="X8077">
            <v>0</v>
          </cell>
        </row>
        <row r="8078">
          <cell r="A8078" t="str">
            <v>2052500</v>
          </cell>
          <cell r="B8078">
            <v>1</v>
          </cell>
          <cell r="C8078" t="str">
            <v>Concrete retaining wall</v>
          </cell>
          <cell r="D8078" t="str">
            <v>62</v>
          </cell>
          <cell r="E8078" t="str">
            <v>CVLTUN</v>
          </cell>
          <cell r="F8078" t="str">
            <v>CVL</v>
          </cell>
          <cell r="G8078">
            <v>39021</v>
          </cell>
          <cell r="H8078" t="str">
            <v>Active</v>
          </cell>
          <cell r="I8078">
            <v>709</v>
          </cell>
          <cell r="J8078">
            <v>39353</v>
          </cell>
          <cell r="K8078" t="str">
            <v>AC</v>
          </cell>
          <cell r="L8078" t="str">
            <v>MA</v>
          </cell>
          <cell r="M8078" t="str">
            <v>0063</v>
          </cell>
          <cell r="N8078">
            <v>929489.49</v>
          </cell>
          <cell r="O8078">
            <v>968.2</v>
          </cell>
          <cell r="P8078">
            <v>11618.62</v>
          </cell>
          <cell r="Q8078">
            <v>23237.24</v>
          </cell>
          <cell r="R8078">
            <v>906252.25</v>
          </cell>
          <cell r="S8078">
            <v>29913.1</v>
          </cell>
          <cell r="T8078">
            <v>80</v>
          </cell>
          <cell r="U8078">
            <v>0</v>
          </cell>
          <cell r="V8078">
            <v>78</v>
          </cell>
          <cell r="W8078">
            <v>0</v>
          </cell>
          <cell r="X8078">
            <v>0</v>
          </cell>
        </row>
        <row r="8079">
          <cell r="A8079" t="str">
            <v>2052600</v>
          </cell>
          <cell r="B8079">
            <v>1</v>
          </cell>
          <cell r="C8079" t="str">
            <v>Concrete wall footing</v>
          </cell>
          <cell r="D8079" t="str">
            <v>62</v>
          </cell>
          <cell r="E8079" t="str">
            <v>CVLTUN</v>
          </cell>
          <cell r="F8079" t="str">
            <v>CVL</v>
          </cell>
          <cell r="G8079">
            <v>39021</v>
          </cell>
          <cell r="H8079" t="str">
            <v>Active</v>
          </cell>
          <cell r="I8079">
            <v>28</v>
          </cell>
          <cell r="J8079">
            <v>39353</v>
          </cell>
          <cell r="K8079" t="str">
            <v>AC</v>
          </cell>
          <cell r="L8079" t="str">
            <v>MA</v>
          </cell>
          <cell r="M8079" t="str">
            <v>0063</v>
          </cell>
          <cell r="N8079">
            <v>481771.64</v>
          </cell>
          <cell r="O8079">
            <v>501.8</v>
          </cell>
          <cell r="P8079">
            <v>6022.15</v>
          </cell>
          <cell r="Q8079">
            <v>12044.3</v>
          </cell>
          <cell r="R8079">
            <v>469727.34</v>
          </cell>
          <cell r="S8079">
            <v>15504.51</v>
          </cell>
          <cell r="T8079">
            <v>80</v>
          </cell>
          <cell r="U8079">
            <v>0</v>
          </cell>
          <cell r="V8079">
            <v>78</v>
          </cell>
          <cell r="W8079">
            <v>0</v>
          </cell>
          <cell r="X8079">
            <v>0</v>
          </cell>
        </row>
        <row r="8080">
          <cell r="A8080" t="str">
            <v>2052700</v>
          </cell>
          <cell r="B8080">
            <v>1</v>
          </cell>
          <cell r="C8080" t="str">
            <v>Concrete slab and footing for concrete e</v>
          </cell>
          <cell r="D8080" t="str">
            <v>62</v>
          </cell>
          <cell r="E8080" t="str">
            <v>CVLTUN</v>
          </cell>
          <cell r="F8080" t="str">
            <v>CVL</v>
          </cell>
          <cell r="G8080">
            <v>39021</v>
          </cell>
          <cell r="H8080" t="str">
            <v>Active</v>
          </cell>
          <cell r="I8080">
            <v>92</v>
          </cell>
          <cell r="J8080">
            <v>39353</v>
          </cell>
          <cell r="K8080" t="str">
            <v>AC</v>
          </cell>
          <cell r="L8080" t="str">
            <v>MA</v>
          </cell>
          <cell r="M8080" t="str">
            <v>0063</v>
          </cell>
          <cell r="N8080">
            <v>771519.57</v>
          </cell>
          <cell r="O8080">
            <v>803.62</v>
          </cell>
          <cell r="P8080">
            <v>9643.99</v>
          </cell>
          <cell r="Q8080">
            <v>19287.98</v>
          </cell>
          <cell r="R8080">
            <v>752231.59</v>
          </cell>
          <cell r="S8080">
            <v>24829.26</v>
          </cell>
          <cell r="T8080">
            <v>80</v>
          </cell>
          <cell r="U8080">
            <v>0</v>
          </cell>
          <cell r="V8080">
            <v>78</v>
          </cell>
          <cell r="W8080">
            <v>0</v>
          </cell>
          <cell r="X8080">
            <v>0</v>
          </cell>
        </row>
        <row r="8081">
          <cell r="A8081" t="str">
            <v>2052800</v>
          </cell>
          <cell r="B8081">
            <v>1</v>
          </cell>
          <cell r="C8081" t="str">
            <v>Architectural treatment to wall</v>
          </cell>
          <cell r="D8081" t="str">
            <v>62</v>
          </cell>
          <cell r="E8081" t="str">
            <v>CVLTUN</v>
          </cell>
          <cell r="F8081" t="str">
            <v>CVL</v>
          </cell>
          <cell r="G8081">
            <v>39021</v>
          </cell>
          <cell r="H8081" t="str">
            <v>Active</v>
          </cell>
          <cell r="I8081">
            <v>1</v>
          </cell>
          <cell r="J8081">
            <v>39353</v>
          </cell>
          <cell r="K8081" t="str">
            <v>AC</v>
          </cell>
          <cell r="L8081" t="str">
            <v>MA</v>
          </cell>
          <cell r="M8081" t="str">
            <v>0063</v>
          </cell>
          <cell r="N8081">
            <v>10415.950000000001</v>
          </cell>
          <cell r="O8081">
            <v>10.85</v>
          </cell>
          <cell r="P8081">
            <v>130.19999999999999</v>
          </cell>
          <cell r="Q8081">
            <v>260.39999999999998</v>
          </cell>
          <cell r="R8081">
            <v>10155.550000000001</v>
          </cell>
          <cell r="S8081">
            <v>335.21</v>
          </cell>
          <cell r="T8081">
            <v>80</v>
          </cell>
          <cell r="U8081">
            <v>0</v>
          </cell>
          <cell r="V8081">
            <v>78</v>
          </cell>
          <cell r="W8081">
            <v>0</v>
          </cell>
          <cell r="X8081">
            <v>0</v>
          </cell>
        </row>
        <row r="8082">
          <cell r="A8082" t="str">
            <v>2052900</v>
          </cell>
          <cell r="B8082">
            <v>1</v>
          </cell>
          <cell r="C8082" t="str">
            <v>Graffitti guard to wall</v>
          </cell>
          <cell r="D8082" t="str">
            <v>62</v>
          </cell>
          <cell r="E8082" t="str">
            <v>CVLTUN</v>
          </cell>
          <cell r="F8082" t="str">
            <v>CVL</v>
          </cell>
          <cell r="G8082">
            <v>39021</v>
          </cell>
          <cell r="H8082" t="str">
            <v>Active</v>
          </cell>
          <cell r="I8082">
            <v>1</v>
          </cell>
          <cell r="J8082">
            <v>39353</v>
          </cell>
          <cell r="K8082" t="str">
            <v>AC</v>
          </cell>
          <cell r="L8082" t="str">
            <v>MA</v>
          </cell>
          <cell r="M8082" t="str">
            <v>0063</v>
          </cell>
          <cell r="N8082">
            <v>23794.07</v>
          </cell>
          <cell r="O8082">
            <v>24.74</v>
          </cell>
          <cell r="P8082">
            <v>297.43</v>
          </cell>
          <cell r="Q8082">
            <v>594.86</v>
          </cell>
          <cell r="R8082">
            <v>23199.21</v>
          </cell>
          <cell r="S8082">
            <v>765.75</v>
          </cell>
          <cell r="T8082">
            <v>80</v>
          </cell>
          <cell r="U8082">
            <v>0</v>
          </cell>
          <cell r="V8082">
            <v>78</v>
          </cell>
          <cell r="W8082">
            <v>0</v>
          </cell>
          <cell r="X8082">
            <v>0</v>
          </cell>
        </row>
        <row r="8083">
          <cell r="A8083" t="str">
            <v>2053000</v>
          </cell>
          <cell r="B8083">
            <v>1</v>
          </cell>
          <cell r="C8083" t="str">
            <v>Preparation for foundations and slab</v>
          </cell>
          <cell r="D8083" t="str">
            <v>62</v>
          </cell>
          <cell r="E8083" t="str">
            <v>CVLTUN</v>
          </cell>
          <cell r="F8083" t="str">
            <v>CVL</v>
          </cell>
          <cell r="G8083">
            <v>39021</v>
          </cell>
          <cell r="H8083" t="str">
            <v>Active</v>
          </cell>
          <cell r="I8083">
            <v>1</v>
          </cell>
          <cell r="J8083">
            <v>39353</v>
          </cell>
          <cell r="K8083" t="str">
            <v>AC</v>
          </cell>
          <cell r="L8083" t="str">
            <v>MA</v>
          </cell>
          <cell r="M8083" t="str">
            <v>0063</v>
          </cell>
          <cell r="N8083">
            <v>22128.31</v>
          </cell>
          <cell r="O8083">
            <v>23.05</v>
          </cell>
          <cell r="P8083">
            <v>276.60000000000002</v>
          </cell>
          <cell r="Q8083">
            <v>553.20000000000005</v>
          </cell>
          <cell r="R8083">
            <v>21575.11</v>
          </cell>
          <cell r="S8083">
            <v>712.14</v>
          </cell>
          <cell r="T8083">
            <v>80</v>
          </cell>
          <cell r="U8083">
            <v>0</v>
          </cell>
          <cell r="V8083">
            <v>78</v>
          </cell>
          <cell r="W8083">
            <v>0</v>
          </cell>
          <cell r="X8083">
            <v>0</v>
          </cell>
        </row>
        <row r="8084">
          <cell r="A8084" t="str">
            <v>2053100</v>
          </cell>
          <cell r="B8084">
            <v>1</v>
          </cell>
          <cell r="C8084" t="str">
            <v>Concrete retaining wall</v>
          </cell>
          <cell r="D8084" t="str">
            <v>62</v>
          </cell>
          <cell r="E8084" t="str">
            <v>CVLTUN</v>
          </cell>
          <cell r="F8084" t="str">
            <v>CVL</v>
          </cell>
          <cell r="G8084">
            <v>39021</v>
          </cell>
          <cell r="H8084" t="str">
            <v>Active</v>
          </cell>
          <cell r="I8084">
            <v>48</v>
          </cell>
          <cell r="J8084">
            <v>39353</v>
          </cell>
          <cell r="K8084" t="str">
            <v>AC</v>
          </cell>
          <cell r="L8084" t="str">
            <v>MA</v>
          </cell>
          <cell r="M8084" t="str">
            <v>0063</v>
          </cell>
          <cell r="N8084">
            <v>42508.37</v>
          </cell>
          <cell r="O8084">
            <v>44.27</v>
          </cell>
          <cell r="P8084">
            <v>531.35</v>
          </cell>
          <cell r="Q8084">
            <v>1062.7</v>
          </cell>
          <cell r="R8084">
            <v>41445.670000000006</v>
          </cell>
          <cell r="S8084">
            <v>1368.02</v>
          </cell>
          <cell r="T8084">
            <v>80</v>
          </cell>
          <cell r="U8084">
            <v>0</v>
          </cell>
          <cell r="V8084">
            <v>78</v>
          </cell>
          <cell r="W8084">
            <v>0</v>
          </cell>
          <cell r="X8084">
            <v>0</v>
          </cell>
        </row>
        <row r="8085">
          <cell r="A8085" t="str">
            <v>2053200</v>
          </cell>
          <cell r="B8085">
            <v>1</v>
          </cell>
          <cell r="C8085" t="str">
            <v>Concrete wall footing</v>
          </cell>
          <cell r="D8085" t="str">
            <v>62</v>
          </cell>
          <cell r="E8085" t="str">
            <v>CVLTUN</v>
          </cell>
          <cell r="F8085" t="str">
            <v>CVL</v>
          </cell>
          <cell r="G8085">
            <v>39021</v>
          </cell>
          <cell r="H8085" t="str">
            <v>Active</v>
          </cell>
          <cell r="I8085">
            <v>11</v>
          </cell>
          <cell r="J8085">
            <v>39353</v>
          </cell>
          <cell r="K8085" t="str">
            <v>AC</v>
          </cell>
          <cell r="L8085" t="str">
            <v>MA</v>
          </cell>
          <cell r="M8085" t="str">
            <v>0063</v>
          </cell>
          <cell r="N8085">
            <v>16058.76</v>
          </cell>
          <cell r="O8085">
            <v>16.7</v>
          </cell>
          <cell r="P8085">
            <v>200.73</v>
          </cell>
          <cell r="Q8085">
            <v>401.46</v>
          </cell>
          <cell r="R8085">
            <v>15657.300000000001</v>
          </cell>
          <cell r="S8085">
            <v>516.80999999999995</v>
          </cell>
          <cell r="T8085">
            <v>80</v>
          </cell>
          <cell r="U8085">
            <v>0</v>
          </cell>
          <cell r="V8085">
            <v>78</v>
          </cell>
          <cell r="W8085">
            <v>0</v>
          </cell>
          <cell r="X8085">
            <v>0</v>
          </cell>
        </row>
        <row r="8086">
          <cell r="A8086" t="str">
            <v>2053300</v>
          </cell>
          <cell r="B8086">
            <v>1</v>
          </cell>
          <cell r="C8086" t="str">
            <v>Preparation for foundations and slab</v>
          </cell>
          <cell r="D8086" t="str">
            <v>62</v>
          </cell>
          <cell r="E8086" t="str">
            <v>CVLTUN</v>
          </cell>
          <cell r="F8086" t="str">
            <v>CVL</v>
          </cell>
          <cell r="G8086">
            <v>39021</v>
          </cell>
          <cell r="H8086" t="str">
            <v>Active</v>
          </cell>
          <cell r="I8086">
            <v>1</v>
          </cell>
          <cell r="J8086">
            <v>39353</v>
          </cell>
          <cell r="K8086" t="str">
            <v>AC</v>
          </cell>
          <cell r="L8086" t="str">
            <v>MA</v>
          </cell>
          <cell r="M8086" t="str">
            <v>0063</v>
          </cell>
          <cell r="N8086">
            <v>89080.58</v>
          </cell>
          <cell r="O8086">
            <v>92.82</v>
          </cell>
          <cell r="P8086">
            <v>1113.51</v>
          </cell>
          <cell r="Q8086">
            <v>2227.02</v>
          </cell>
          <cell r="R8086">
            <v>86853.56</v>
          </cell>
          <cell r="S8086">
            <v>2866.82</v>
          </cell>
          <cell r="T8086">
            <v>80</v>
          </cell>
          <cell r="U8086">
            <v>0</v>
          </cell>
          <cell r="V8086">
            <v>78</v>
          </cell>
          <cell r="W8086">
            <v>0</v>
          </cell>
          <cell r="X8086">
            <v>0</v>
          </cell>
        </row>
        <row r="8087">
          <cell r="A8087" t="str">
            <v>2053400</v>
          </cell>
          <cell r="B8087">
            <v>1</v>
          </cell>
          <cell r="C8087" t="str">
            <v>Concrete retaining wall</v>
          </cell>
          <cell r="D8087" t="str">
            <v>62</v>
          </cell>
          <cell r="E8087" t="str">
            <v>CVLTUN</v>
          </cell>
          <cell r="F8087" t="str">
            <v>CVL</v>
          </cell>
          <cell r="G8087">
            <v>39021</v>
          </cell>
          <cell r="H8087" t="str">
            <v>Active</v>
          </cell>
          <cell r="I8087">
            <v>520</v>
          </cell>
          <cell r="J8087">
            <v>39353</v>
          </cell>
          <cell r="K8087" t="str">
            <v>AC</v>
          </cell>
          <cell r="L8087" t="str">
            <v>MA</v>
          </cell>
          <cell r="M8087" t="str">
            <v>0063</v>
          </cell>
          <cell r="N8087">
            <v>580091.18000000005</v>
          </cell>
          <cell r="O8087">
            <v>604.28</v>
          </cell>
          <cell r="P8087">
            <v>7251.14</v>
          </cell>
          <cell r="Q8087">
            <v>14502.28</v>
          </cell>
          <cell r="R8087">
            <v>565588.9</v>
          </cell>
          <cell r="S8087">
            <v>18668.66</v>
          </cell>
          <cell r="T8087">
            <v>80</v>
          </cell>
          <cell r="U8087">
            <v>0</v>
          </cell>
          <cell r="V8087">
            <v>78</v>
          </cell>
          <cell r="W8087">
            <v>0</v>
          </cell>
          <cell r="X8087">
            <v>0</v>
          </cell>
        </row>
        <row r="8088">
          <cell r="A8088" t="str">
            <v>2053500</v>
          </cell>
          <cell r="B8088">
            <v>1</v>
          </cell>
          <cell r="C8088" t="str">
            <v>Concrete wall footing</v>
          </cell>
          <cell r="D8088" t="str">
            <v>62</v>
          </cell>
          <cell r="E8088" t="str">
            <v>CVLTUN</v>
          </cell>
          <cell r="F8088" t="str">
            <v>CVL</v>
          </cell>
          <cell r="G8088">
            <v>39021</v>
          </cell>
          <cell r="H8088" t="str">
            <v>Active</v>
          </cell>
          <cell r="I8088">
            <v>610</v>
          </cell>
          <cell r="J8088">
            <v>39353</v>
          </cell>
          <cell r="K8088" t="str">
            <v>AC</v>
          </cell>
          <cell r="L8088" t="str">
            <v>MA</v>
          </cell>
          <cell r="M8088" t="str">
            <v>0063</v>
          </cell>
          <cell r="N8088">
            <v>259486.26</v>
          </cell>
          <cell r="O8088">
            <v>270.27999999999997</v>
          </cell>
          <cell r="P8088">
            <v>3243.58</v>
          </cell>
          <cell r="Q8088">
            <v>6487.16</v>
          </cell>
          <cell r="R8088">
            <v>252999.1</v>
          </cell>
          <cell r="S8088">
            <v>8350.86</v>
          </cell>
          <cell r="T8088">
            <v>80</v>
          </cell>
          <cell r="U8088">
            <v>0</v>
          </cell>
          <cell r="V8088">
            <v>78</v>
          </cell>
          <cell r="W8088">
            <v>0</v>
          </cell>
          <cell r="X8088">
            <v>0</v>
          </cell>
        </row>
        <row r="8089">
          <cell r="A8089" t="str">
            <v>2053600</v>
          </cell>
          <cell r="B8089">
            <v>1</v>
          </cell>
          <cell r="C8089" t="str">
            <v>Connection at either end to underpass</v>
          </cell>
          <cell r="D8089" t="str">
            <v>62</v>
          </cell>
          <cell r="E8089" t="str">
            <v>CVLTUN</v>
          </cell>
          <cell r="F8089" t="str">
            <v>CVL</v>
          </cell>
          <cell r="G8089">
            <v>39021</v>
          </cell>
          <cell r="H8089" t="str">
            <v>Active</v>
          </cell>
          <cell r="I8089">
            <v>2</v>
          </cell>
          <cell r="J8089">
            <v>39353</v>
          </cell>
          <cell r="K8089" t="str">
            <v>AC</v>
          </cell>
          <cell r="L8089" t="str">
            <v>MA</v>
          </cell>
          <cell r="M8089" t="str">
            <v>0063</v>
          </cell>
          <cell r="N8089">
            <v>2540.7800000000002</v>
          </cell>
          <cell r="O8089">
            <v>2.61</v>
          </cell>
          <cell r="P8089">
            <v>31.76</v>
          </cell>
          <cell r="Q8089">
            <v>63.52</v>
          </cell>
          <cell r="R8089">
            <v>2477.2600000000002</v>
          </cell>
          <cell r="S8089">
            <v>81.77</v>
          </cell>
          <cell r="T8089">
            <v>80</v>
          </cell>
          <cell r="U8089">
            <v>0</v>
          </cell>
          <cell r="V8089">
            <v>78</v>
          </cell>
          <cell r="W8089">
            <v>0</v>
          </cell>
          <cell r="X8089">
            <v>0</v>
          </cell>
        </row>
        <row r="8090">
          <cell r="A8090" t="str">
            <v>2053700</v>
          </cell>
          <cell r="B8090">
            <v>1</v>
          </cell>
          <cell r="C8090" t="str">
            <v>Concrete walkway</v>
          </cell>
          <cell r="D8090" t="str">
            <v>62</v>
          </cell>
          <cell r="E8090" t="str">
            <v>CVLPAV</v>
          </cell>
          <cell r="F8090" t="str">
            <v>CVL</v>
          </cell>
          <cell r="G8090">
            <v>39021</v>
          </cell>
          <cell r="H8090" t="str">
            <v>Active</v>
          </cell>
          <cell r="I8090">
            <v>35</v>
          </cell>
          <cell r="J8090">
            <v>39353</v>
          </cell>
          <cell r="K8090" t="str">
            <v>AC</v>
          </cell>
          <cell r="L8090" t="str">
            <v>MA</v>
          </cell>
          <cell r="M8090" t="str">
            <v>0063</v>
          </cell>
          <cell r="N8090">
            <v>44652.88</v>
          </cell>
          <cell r="O8090">
            <v>46.55</v>
          </cell>
          <cell r="P8090">
            <v>558.16</v>
          </cell>
          <cell r="Q8090">
            <v>1116.32</v>
          </cell>
          <cell r="R8090">
            <v>43536.56</v>
          </cell>
          <cell r="S8090">
            <v>1437.03</v>
          </cell>
          <cell r="T8090">
            <v>80</v>
          </cell>
          <cell r="U8090">
            <v>0</v>
          </cell>
          <cell r="V8090">
            <v>78</v>
          </cell>
          <cell r="W8090">
            <v>0</v>
          </cell>
          <cell r="X8090">
            <v>0</v>
          </cell>
        </row>
        <row r="8091">
          <cell r="A8091" t="str">
            <v>2053800</v>
          </cell>
          <cell r="B8091">
            <v>1</v>
          </cell>
          <cell r="C8091" t="str">
            <v>Concrete ILS Slab</v>
          </cell>
          <cell r="D8091" t="str">
            <v>62</v>
          </cell>
          <cell r="E8091" t="str">
            <v>CVLTUN</v>
          </cell>
          <cell r="F8091" t="str">
            <v>CVL</v>
          </cell>
          <cell r="G8091">
            <v>39021</v>
          </cell>
          <cell r="H8091" t="str">
            <v>Active</v>
          </cell>
          <cell r="I8091">
            <v>133</v>
          </cell>
          <cell r="J8091">
            <v>39353</v>
          </cell>
          <cell r="K8091" t="str">
            <v>AC</v>
          </cell>
          <cell r="L8091" t="str">
            <v>MA</v>
          </cell>
          <cell r="M8091" t="str">
            <v>0063</v>
          </cell>
          <cell r="N8091">
            <v>89725.63</v>
          </cell>
          <cell r="O8091">
            <v>93.51</v>
          </cell>
          <cell r="P8091">
            <v>1121.57</v>
          </cell>
          <cell r="Q8091">
            <v>2243.14</v>
          </cell>
          <cell r="R8091">
            <v>87482.49</v>
          </cell>
          <cell r="S8091">
            <v>2887.58</v>
          </cell>
          <cell r="T8091">
            <v>80</v>
          </cell>
          <cell r="U8091">
            <v>0</v>
          </cell>
          <cell r="V8091">
            <v>78</v>
          </cell>
          <cell r="W8091">
            <v>0</v>
          </cell>
          <cell r="X8091">
            <v>0</v>
          </cell>
        </row>
        <row r="8092">
          <cell r="A8092" t="str">
            <v>2053900</v>
          </cell>
          <cell r="B8092">
            <v>1</v>
          </cell>
          <cell r="C8092" t="str">
            <v>Concrete Control Room Structure</v>
          </cell>
          <cell r="D8092" t="str">
            <v>62</v>
          </cell>
          <cell r="E8092" t="str">
            <v>CVLTUN</v>
          </cell>
          <cell r="F8092" t="str">
            <v>CVL</v>
          </cell>
          <cell r="G8092">
            <v>39021</v>
          </cell>
          <cell r="H8092" t="str">
            <v>Active</v>
          </cell>
          <cell r="I8092">
            <v>1</v>
          </cell>
          <cell r="J8092">
            <v>39353</v>
          </cell>
          <cell r="K8092" t="str">
            <v>AC</v>
          </cell>
          <cell r="L8092" t="str">
            <v>MA</v>
          </cell>
          <cell r="M8092" t="str">
            <v>0063</v>
          </cell>
          <cell r="N8092">
            <v>99155.11</v>
          </cell>
          <cell r="O8092">
            <v>103.25</v>
          </cell>
          <cell r="P8092">
            <v>1239.44</v>
          </cell>
          <cell r="Q8092">
            <v>2478.88</v>
          </cell>
          <cell r="R8092">
            <v>96676.23</v>
          </cell>
          <cell r="S8092">
            <v>3191.04</v>
          </cell>
          <cell r="T8092">
            <v>80</v>
          </cell>
          <cell r="U8092">
            <v>0</v>
          </cell>
          <cell r="V8092">
            <v>78</v>
          </cell>
          <cell r="W8092">
            <v>0</v>
          </cell>
          <cell r="X8092">
            <v>0</v>
          </cell>
        </row>
        <row r="8093">
          <cell r="A8093" t="str">
            <v>2054000</v>
          </cell>
          <cell r="B8093">
            <v>1</v>
          </cell>
          <cell r="C8093" t="str">
            <v>Concrete Vehicle Bay Structure</v>
          </cell>
          <cell r="D8093" t="str">
            <v>62</v>
          </cell>
          <cell r="E8093" t="str">
            <v>CVLTUN</v>
          </cell>
          <cell r="F8093" t="str">
            <v>CVL</v>
          </cell>
          <cell r="G8093">
            <v>39021</v>
          </cell>
          <cell r="H8093" t="str">
            <v>Active</v>
          </cell>
          <cell r="I8093">
            <v>1</v>
          </cell>
          <cell r="J8093">
            <v>39353</v>
          </cell>
          <cell r="K8093" t="str">
            <v>AC</v>
          </cell>
          <cell r="L8093" t="str">
            <v>MA</v>
          </cell>
          <cell r="M8093" t="str">
            <v>0063</v>
          </cell>
          <cell r="N8093">
            <v>30785.26</v>
          </cell>
          <cell r="O8093">
            <v>32.049999999999997</v>
          </cell>
          <cell r="P8093">
            <v>384.82</v>
          </cell>
          <cell r="Q8093">
            <v>769.64</v>
          </cell>
          <cell r="R8093">
            <v>30015.62</v>
          </cell>
          <cell r="S8093">
            <v>990.74</v>
          </cell>
          <cell r="T8093">
            <v>80</v>
          </cell>
          <cell r="U8093">
            <v>0</v>
          </cell>
          <cell r="V8093">
            <v>78</v>
          </cell>
          <cell r="W8093">
            <v>0</v>
          </cell>
          <cell r="X8093">
            <v>0</v>
          </cell>
        </row>
        <row r="8094">
          <cell r="A8094" t="str">
            <v>2054100</v>
          </cell>
          <cell r="B8094">
            <v>1</v>
          </cell>
          <cell r="C8094" t="str">
            <v>Concrete Ramp Access Structure</v>
          </cell>
          <cell r="D8094" t="str">
            <v>62</v>
          </cell>
          <cell r="E8094" t="str">
            <v>CVLTUN</v>
          </cell>
          <cell r="F8094" t="str">
            <v>CVL</v>
          </cell>
          <cell r="G8094">
            <v>39021</v>
          </cell>
          <cell r="H8094" t="str">
            <v>Active</v>
          </cell>
          <cell r="I8094">
            <v>1</v>
          </cell>
          <cell r="J8094">
            <v>39353</v>
          </cell>
          <cell r="K8094" t="str">
            <v>AC</v>
          </cell>
          <cell r="L8094" t="str">
            <v>MA</v>
          </cell>
          <cell r="M8094" t="str">
            <v>0063</v>
          </cell>
          <cell r="N8094">
            <v>114001.73</v>
          </cell>
          <cell r="O8094">
            <v>118.77</v>
          </cell>
          <cell r="P8094">
            <v>1425.02</v>
          </cell>
          <cell r="Q8094">
            <v>2850.04</v>
          </cell>
          <cell r="R8094">
            <v>111151.69</v>
          </cell>
          <cell r="S8094">
            <v>3668.84</v>
          </cell>
          <cell r="T8094">
            <v>80</v>
          </cell>
          <cell r="U8094">
            <v>0</v>
          </cell>
          <cell r="V8094">
            <v>78</v>
          </cell>
          <cell r="W8094">
            <v>0</v>
          </cell>
          <cell r="X8094">
            <v>0</v>
          </cell>
        </row>
        <row r="8095">
          <cell r="A8095" t="str">
            <v>2054200</v>
          </cell>
          <cell r="B8095">
            <v>1</v>
          </cell>
          <cell r="C8095" t="str">
            <v>Water proofing to Control Room and Vehic</v>
          </cell>
          <cell r="D8095" t="str">
            <v>62</v>
          </cell>
          <cell r="E8095" t="str">
            <v>CVLTUN</v>
          </cell>
          <cell r="F8095" t="str">
            <v>CVL</v>
          </cell>
          <cell r="G8095">
            <v>39021</v>
          </cell>
          <cell r="H8095" t="str">
            <v>Active</v>
          </cell>
          <cell r="I8095">
            <v>1</v>
          </cell>
          <cell r="J8095">
            <v>39353</v>
          </cell>
          <cell r="K8095" t="str">
            <v>AC</v>
          </cell>
          <cell r="L8095" t="str">
            <v>MA</v>
          </cell>
          <cell r="M8095" t="str">
            <v>0063</v>
          </cell>
          <cell r="N8095">
            <v>199746.45</v>
          </cell>
          <cell r="O8095">
            <v>208.06</v>
          </cell>
          <cell r="P8095">
            <v>2496.83</v>
          </cell>
          <cell r="Q8095">
            <v>4993.66</v>
          </cell>
          <cell r="R8095">
            <v>194752.79</v>
          </cell>
          <cell r="S8095">
            <v>6428.3</v>
          </cell>
          <cell r="T8095">
            <v>80</v>
          </cell>
          <cell r="U8095">
            <v>0</v>
          </cell>
          <cell r="V8095">
            <v>78</v>
          </cell>
          <cell r="W8095">
            <v>0</v>
          </cell>
          <cell r="X8095">
            <v>0</v>
          </cell>
        </row>
        <row r="8096">
          <cell r="A8096" t="str">
            <v>2054300</v>
          </cell>
          <cell r="B8096">
            <v>1</v>
          </cell>
          <cell r="C8096" t="str">
            <v>Other Items</v>
          </cell>
          <cell r="D8096" t="str">
            <v>62</v>
          </cell>
          <cell r="E8096" t="str">
            <v>CVLSUN</v>
          </cell>
          <cell r="F8096" t="str">
            <v>CVL</v>
          </cell>
          <cell r="G8096">
            <v>39021</v>
          </cell>
          <cell r="H8096" t="str">
            <v>Active</v>
          </cell>
          <cell r="I8096">
            <v>1</v>
          </cell>
          <cell r="J8096">
            <v>39353</v>
          </cell>
          <cell r="K8096" t="str">
            <v>AC</v>
          </cell>
          <cell r="L8096" t="str">
            <v>MA</v>
          </cell>
          <cell r="M8096" t="str">
            <v>0063</v>
          </cell>
          <cell r="N8096">
            <v>9639.5499999999993</v>
          </cell>
          <cell r="O8096">
            <v>10.050000000000001</v>
          </cell>
          <cell r="P8096">
            <v>120.49</v>
          </cell>
          <cell r="Q8096">
            <v>240.98</v>
          </cell>
          <cell r="R8096">
            <v>9398.57</v>
          </cell>
          <cell r="S8096">
            <v>310.22000000000003</v>
          </cell>
          <cell r="T8096">
            <v>80</v>
          </cell>
          <cell r="U8096">
            <v>0</v>
          </cell>
          <cell r="V8096">
            <v>78</v>
          </cell>
          <cell r="W8096">
            <v>0</v>
          </cell>
          <cell r="X8096">
            <v>0</v>
          </cell>
        </row>
        <row r="8097">
          <cell r="A8097" t="str">
            <v>2054400</v>
          </cell>
          <cell r="B8097">
            <v>1</v>
          </cell>
          <cell r="C8097" t="str">
            <v>100mm diameter PVC drain</v>
          </cell>
          <cell r="D8097" t="str">
            <v>62</v>
          </cell>
          <cell r="E8097" t="str">
            <v>CVLRUN</v>
          </cell>
          <cell r="F8097" t="str">
            <v>CVL</v>
          </cell>
          <cell r="G8097">
            <v>39202</v>
          </cell>
          <cell r="H8097" t="str">
            <v>Active</v>
          </cell>
          <cell r="I8097">
            <v>13</v>
          </cell>
          <cell r="J8097">
            <v>39353</v>
          </cell>
          <cell r="K8097" t="str">
            <v>AC</v>
          </cell>
          <cell r="L8097" t="str">
            <v>MA</v>
          </cell>
          <cell r="M8097" t="str">
            <v>0063</v>
          </cell>
          <cell r="N8097">
            <v>3815.65</v>
          </cell>
          <cell r="O8097">
            <v>4.03</v>
          </cell>
          <cell r="P8097">
            <v>47.7</v>
          </cell>
          <cell r="Q8097">
            <v>95.4</v>
          </cell>
          <cell r="R8097">
            <v>3720.25</v>
          </cell>
          <cell r="S8097">
            <v>122.8</v>
          </cell>
          <cell r="T8097">
            <v>80</v>
          </cell>
          <cell r="U8097">
            <v>0</v>
          </cell>
          <cell r="V8097">
            <v>78</v>
          </cell>
          <cell r="W8097">
            <v>0</v>
          </cell>
          <cell r="X8097">
            <v>0</v>
          </cell>
        </row>
        <row r="8098">
          <cell r="A8098" t="str">
            <v>2054500</v>
          </cell>
          <cell r="B8098">
            <v>1</v>
          </cell>
          <cell r="C8098" t="str">
            <v>150mm diameter PVC drain</v>
          </cell>
          <cell r="D8098" t="str">
            <v>62</v>
          </cell>
          <cell r="E8098" t="str">
            <v>CVLRUN</v>
          </cell>
          <cell r="F8098" t="str">
            <v>CVL</v>
          </cell>
          <cell r="G8098">
            <v>39202</v>
          </cell>
          <cell r="H8098" t="str">
            <v>Active</v>
          </cell>
          <cell r="I8098">
            <v>12</v>
          </cell>
          <cell r="J8098">
            <v>39353</v>
          </cell>
          <cell r="K8098" t="str">
            <v>AC</v>
          </cell>
          <cell r="L8098" t="str">
            <v>MA</v>
          </cell>
          <cell r="M8098" t="str">
            <v>0063</v>
          </cell>
          <cell r="N8098">
            <v>4150.68</v>
          </cell>
          <cell r="O8098">
            <v>4.3600000000000003</v>
          </cell>
          <cell r="P8098">
            <v>51.88</v>
          </cell>
          <cell r="Q8098">
            <v>103.76</v>
          </cell>
          <cell r="R8098">
            <v>4046.92</v>
          </cell>
          <cell r="S8098">
            <v>133.58000000000001</v>
          </cell>
          <cell r="T8098">
            <v>80</v>
          </cell>
          <cell r="U8098">
            <v>0</v>
          </cell>
          <cell r="V8098">
            <v>78</v>
          </cell>
          <cell r="W8098">
            <v>0</v>
          </cell>
          <cell r="X8098">
            <v>0</v>
          </cell>
        </row>
        <row r="8099">
          <cell r="A8099" t="str">
            <v>2054600</v>
          </cell>
          <cell r="B8099">
            <v>1</v>
          </cell>
          <cell r="C8099" t="str">
            <v>225mm diameter Class Z RC RRJ</v>
          </cell>
          <cell r="D8099" t="str">
            <v>62</v>
          </cell>
          <cell r="E8099" t="str">
            <v>CVLRUN</v>
          </cell>
          <cell r="F8099" t="str">
            <v>CVL</v>
          </cell>
          <cell r="G8099">
            <v>39202</v>
          </cell>
          <cell r="H8099" t="str">
            <v>Active</v>
          </cell>
          <cell r="I8099">
            <v>226</v>
          </cell>
          <cell r="J8099">
            <v>39353</v>
          </cell>
          <cell r="K8099" t="str">
            <v>AC</v>
          </cell>
          <cell r="L8099" t="str">
            <v>MA</v>
          </cell>
          <cell r="M8099" t="str">
            <v>0063</v>
          </cell>
          <cell r="N8099">
            <v>100927.03</v>
          </cell>
          <cell r="O8099">
            <v>105.16</v>
          </cell>
          <cell r="P8099">
            <v>1261.5899999999999</v>
          </cell>
          <cell r="Q8099">
            <v>2523.1799999999998</v>
          </cell>
          <cell r="R8099">
            <v>98403.85</v>
          </cell>
          <cell r="S8099">
            <v>3248.06</v>
          </cell>
          <cell r="T8099">
            <v>80</v>
          </cell>
          <cell r="U8099">
            <v>0</v>
          </cell>
          <cell r="V8099">
            <v>78</v>
          </cell>
          <cell r="W8099">
            <v>0</v>
          </cell>
          <cell r="X8099">
            <v>0</v>
          </cell>
        </row>
        <row r="8100">
          <cell r="A8100" t="str">
            <v>2054700</v>
          </cell>
          <cell r="B8100">
            <v>1</v>
          </cell>
          <cell r="C8100" t="str">
            <v>1050 diameter manhole</v>
          </cell>
          <cell r="D8100" t="str">
            <v>62</v>
          </cell>
          <cell r="E8100" t="str">
            <v>CVLRUN</v>
          </cell>
          <cell r="F8100" t="str">
            <v>CVL</v>
          </cell>
          <cell r="G8100">
            <v>39202</v>
          </cell>
          <cell r="H8100" t="str">
            <v>Active</v>
          </cell>
          <cell r="I8100">
            <v>3</v>
          </cell>
          <cell r="J8100">
            <v>39353</v>
          </cell>
          <cell r="K8100" t="str">
            <v>AC</v>
          </cell>
          <cell r="L8100" t="str">
            <v>MA</v>
          </cell>
          <cell r="M8100" t="str">
            <v>0063</v>
          </cell>
          <cell r="N8100">
            <v>29059.22</v>
          </cell>
          <cell r="O8100">
            <v>30.27</v>
          </cell>
          <cell r="P8100">
            <v>363.24</v>
          </cell>
          <cell r="Q8100">
            <v>726.48</v>
          </cell>
          <cell r="R8100">
            <v>28332.74</v>
          </cell>
          <cell r="S8100">
            <v>935.19</v>
          </cell>
          <cell r="T8100">
            <v>80</v>
          </cell>
          <cell r="U8100">
            <v>0</v>
          </cell>
          <cell r="V8100">
            <v>78</v>
          </cell>
          <cell r="W8100">
            <v>0</v>
          </cell>
          <cell r="X8100">
            <v>0</v>
          </cell>
        </row>
        <row r="8101">
          <cell r="A8101" t="str">
            <v>2054800</v>
          </cell>
          <cell r="B8101">
            <v>1</v>
          </cell>
          <cell r="C8101" t="str">
            <v>Single sump</v>
          </cell>
          <cell r="D8101" t="str">
            <v>62</v>
          </cell>
          <cell r="E8101" t="str">
            <v>CVLRUN</v>
          </cell>
          <cell r="F8101" t="str">
            <v>CVL</v>
          </cell>
          <cell r="G8101">
            <v>39202</v>
          </cell>
          <cell r="H8101" t="str">
            <v>Active</v>
          </cell>
          <cell r="I8101">
            <v>8</v>
          </cell>
          <cell r="J8101">
            <v>39353</v>
          </cell>
          <cell r="K8101" t="str">
            <v>AC</v>
          </cell>
          <cell r="L8101" t="str">
            <v>MA</v>
          </cell>
          <cell r="M8101" t="str">
            <v>0063</v>
          </cell>
          <cell r="N8101">
            <v>45790.94</v>
          </cell>
          <cell r="O8101">
            <v>47.69</v>
          </cell>
          <cell r="P8101">
            <v>572.39</v>
          </cell>
          <cell r="Q8101">
            <v>1144.78</v>
          </cell>
          <cell r="R8101">
            <v>44646.16</v>
          </cell>
          <cell r="S8101">
            <v>1473.66</v>
          </cell>
          <cell r="T8101">
            <v>80</v>
          </cell>
          <cell r="U8101">
            <v>0</v>
          </cell>
          <cell r="V8101">
            <v>78</v>
          </cell>
          <cell r="W8101">
            <v>0</v>
          </cell>
          <cell r="X8101">
            <v>0</v>
          </cell>
        </row>
        <row r="8102">
          <cell r="A8102" t="str">
            <v>2054900</v>
          </cell>
          <cell r="B8102">
            <v>1</v>
          </cell>
          <cell r="C8102" t="str">
            <v>Cut into existing lines</v>
          </cell>
          <cell r="D8102" t="str">
            <v>62</v>
          </cell>
          <cell r="E8102" t="str">
            <v>CVLRUN</v>
          </cell>
          <cell r="F8102" t="str">
            <v>CVL</v>
          </cell>
          <cell r="G8102">
            <v>39202</v>
          </cell>
          <cell r="H8102" t="str">
            <v>Active</v>
          </cell>
          <cell r="I8102">
            <v>1</v>
          </cell>
          <cell r="J8102">
            <v>39353</v>
          </cell>
          <cell r="K8102" t="str">
            <v>AC</v>
          </cell>
          <cell r="L8102" t="str">
            <v>MA</v>
          </cell>
          <cell r="M8102" t="str">
            <v>0063</v>
          </cell>
          <cell r="N8102">
            <v>6689.4</v>
          </cell>
          <cell r="O8102">
            <v>6.95</v>
          </cell>
          <cell r="P8102">
            <v>83.62</v>
          </cell>
          <cell r="Q8102">
            <v>167.24</v>
          </cell>
          <cell r="R8102">
            <v>6522.16</v>
          </cell>
          <cell r="S8102">
            <v>215.28</v>
          </cell>
          <cell r="T8102">
            <v>80</v>
          </cell>
          <cell r="U8102">
            <v>0</v>
          </cell>
          <cell r="V8102">
            <v>78</v>
          </cell>
          <cell r="W8102">
            <v>0</v>
          </cell>
          <cell r="X8102">
            <v>0</v>
          </cell>
        </row>
        <row r="8103">
          <cell r="A8103" t="str">
            <v>2055000</v>
          </cell>
          <cell r="B8103">
            <v>1</v>
          </cell>
          <cell r="C8103" t="str">
            <v>Stormwater collection channel (ILS facil</v>
          </cell>
          <cell r="D8103" t="str">
            <v>62</v>
          </cell>
          <cell r="E8103" t="str">
            <v>CVLRUN</v>
          </cell>
          <cell r="F8103" t="str">
            <v>CVL</v>
          </cell>
          <cell r="G8103">
            <v>39202</v>
          </cell>
          <cell r="H8103" t="str">
            <v>Active</v>
          </cell>
          <cell r="I8103">
            <v>12</v>
          </cell>
          <cell r="J8103">
            <v>39353</v>
          </cell>
          <cell r="K8103" t="str">
            <v>AC</v>
          </cell>
          <cell r="L8103" t="str">
            <v>MA</v>
          </cell>
          <cell r="M8103" t="str">
            <v>0063</v>
          </cell>
          <cell r="N8103">
            <v>14215.15</v>
          </cell>
          <cell r="O8103">
            <v>14.78</v>
          </cell>
          <cell r="P8103">
            <v>177.69</v>
          </cell>
          <cell r="Q8103">
            <v>355.38</v>
          </cell>
          <cell r="R8103">
            <v>13859.77</v>
          </cell>
          <cell r="S8103">
            <v>457.48</v>
          </cell>
          <cell r="T8103">
            <v>80</v>
          </cell>
          <cell r="U8103">
            <v>0</v>
          </cell>
          <cell r="V8103">
            <v>78</v>
          </cell>
          <cell r="W8103">
            <v>0</v>
          </cell>
          <cell r="X8103">
            <v>0</v>
          </cell>
        </row>
        <row r="8104">
          <cell r="A8104" t="str">
            <v>2055100</v>
          </cell>
          <cell r="B8104">
            <v>1</v>
          </cell>
          <cell r="C8104" t="str">
            <v>Stormwater inspection pits (ILS facility</v>
          </cell>
          <cell r="D8104" t="str">
            <v>62</v>
          </cell>
          <cell r="E8104" t="str">
            <v>CVLRUN</v>
          </cell>
          <cell r="F8104" t="str">
            <v>CVL</v>
          </cell>
          <cell r="G8104">
            <v>39202</v>
          </cell>
          <cell r="H8104" t="str">
            <v>Active</v>
          </cell>
          <cell r="I8104">
            <v>3</v>
          </cell>
          <cell r="J8104">
            <v>39353</v>
          </cell>
          <cell r="K8104" t="str">
            <v>AC</v>
          </cell>
          <cell r="L8104" t="str">
            <v>MA</v>
          </cell>
          <cell r="M8104" t="str">
            <v>0063</v>
          </cell>
          <cell r="N8104">
            <v>17800.98</v>
          </cell>
          <cell r="O8104">
            <v>18.57</v>
          </cell>
          <cell r="P8104">
            <v>222.51</v>
          </cell>
          <cell r="Q8104">
            <v>445.02</v>
          </cell>
          <cell r="R8104">
            <v>17355.96</v>
          </cell>
          <cell r="S8104">
            <v>572.88</v>
          </cell>
          <cell r="T8104">
            <v>80</v>
          </cell>
          <cell r="U8104">
            <v>0</v>
          </cell>
          <cell r="V8104">
            <v>78</v>
          </cell>
          <cell r="W8104">
            <v>0</v>
          </cell>
          <cell r="X8104">
            <v>0</v>
          </cell>
        </row>
        <row r="8105">
          <cell r="A8105" t="str">
            <v>2055200</v>
          </cell>
          <cell r="B8105">
            <v>1</v>
          </cell>
          <cell r="C8105" t="str">
            <v>1 x 110 dia duct in trench within grasse</v>
          </cell>
          <cell r="D8105" t="str">
            <v>62</v>
          </cell>
          <cell r="E8105" t="str">
            <v>CVLRUN</v>
          </cell>
          <cell r="F8105" t="str">
            <v>CVL</v>
          </cell>
          <cell r="G8105">
            <v>39202</v>
          </cell>
          <cell r="H8105" t="str">
            <v>Active</v>
          </cell>
          <cell r="I8105">
            <v>760</v>
          </cell>
          <cell r="J8105">
            <v>39353</v>
          </cell>
          <cell r="K8105" t="str">
            <v>AC</v>
          </cell>
          <cell r="L8105" t="str">
            <v>MA</v>
          </cell>
          <cell r="M8105" t="str">
            <v>0063</v>
          </cell>
          <cell r="N8105">
            <v>54907.98</v>
          </cell>
          <cell r="O8105">
            <v>91.55</v>
          </cell>
          <cell r="P8105">
            <v>1098.1600000000001</v>
          </cell>
          <cell r="Q8105">
            <v>2196.3200000000002</v>
          </cell>
          <cell r="R8105">
            <v>52711.66</v>
          </cell>
          <cell r="S8105">
            <v>1767.06</v>
          </cell>
          <cell r="T8105">
            <v>50</v>
          </cell>
          <cell r="U8105">
            <v>0</v>
          </cell>
          <cell r="V8105">
            <v>48</v>
          </cell>
          <cell r="W8105">
            <v>0</v>
          </cell>
          <cell r="X8105">
            <v>0</v>
          </cell>
        </row>
        <row r="8106">
          <cell r="A8106" t="str">
            <v>2055300</v>
          </cell>
          <cell r="B8106">
            <v>1</v>
          </cell>
          <cell r="C8106" t="str">
            <v>1 x 110 dia duct in trench within paved</v>
          </cell>
          <cell r="D8106" t="str">
            <v>62</v>
          </cell>
          <cell r="E8106" t="str">
            <v>CVLRUN</v>
          </cell>
          <cell r="F8106" t="str">
            <v>CVL</v>
          </cell>
          <cell r="G8106">
            <v>39202</v>
          </cell>
          <cell r="H8106" t="str">
            <v>Active</v>
          </cell>
          <cell r="I8106">
            <v>271</v>
          </cell>
          <cell r="J8106">
            <v>39353</v>
          </cell>
          <cell r="K8106" t="str">
            <v>AC</v>
          </cell>
          <cell r="L8106" t="str">
            <v>MA</v>
          </cell>
          <cell r="M8106" t="str">
            <v>0063</v>
          </cell>
          <cell r="N8106">
            <v>49790.57</v>
          </cell>
          <cell r="O8106">
            <v>83.03</v>
          </cell>
          <cell r="P8106">
            <v>995.81</v>
          </cell>
          <cell r="Q8106">
            <v>1991.62</v>
          </cell>
          <cell r="R8106">
            <v>47798.95</v>
          </cell>
          <cell r="S8106">
            <v>1602.37</v>
          </cell>
          <cell r="T8106">
            <v>50</v>
          </cell>
          <cell r="U8106">
            <v>0</v>
          </cell>
          <cell r="V8106">
            <v>48</v>
          </cell>
          <cell r="W8106">
            <v>0</v>
          </cell>
          <cell r="X8106">
            <v>0</v>
          </cell>
        </row>
        <row r="8107">
          <cell r="A8107" t="str">
            <v>2055400</v>
          </cell>
          <cell r="B8107">
            <v>1</v>
          </cell>
          <cell r="C8107" t="str">
            <v>2 x 110 dia duct in trench within grasse</v>
          </cell>
          <cell r="D8107" t="str">
            <v>62</v>
          </cell>
          <cell r="E8107" t="str">
            <v>CVLRUN</v>
          </cell>
          <cell r="F8107" t="str">
            <v>CVL</v>
          </cell>
          <cell r="G8107">
            <v>39202</v>
          </cell>
          <cell r="H8107" t="str">
            <v>Active</v>
          </cell>
          <cell r="I8107">
            <v>346</v>
          </cell>
          <cell r="J8107">
            <v>39353</v>
          </cell>
          <cell r="K8107" t="str">
            <v>AC</v>
          </cell>
          <cell r="L8107" t="str">
            <v>MA</v>
          </cell>
          <cell r="M8107" t="str">
            <v>0063</v>
          </cell>
          <cell r="N8107">
            <v>43570.5</v>
          </cell>
          <cell r="O8107">
            <v>72.59</v>
          </cell>
          <cell r="P8107">
            <v>871.41</v>
          </cell>
          <cell r="Q8107">
            <v>1742.82</v>
          </cell>
          <cell r="R8107">
            <v>41827.68</v>
          </cell>
          <cell r="S8107">
            <v>1402.2</v>
          </cell>
          <cell r="T8107">
            <v>50</v>
          </cell>
          <cell r="U8107">
            <v>0</v>
          </cell>
          <cell r="V8107">
            <v>48</v>
          </cell>
          <cell r="W8107">
            <v>0</v>
          </cell>
          <cell r="X8107">
            <v>0</v>
          </cell>
        </row>
        <row r="8108">
          <cell r="A8108" t="str">
            <v>2055500</v>
          </cell>
          <cell r="B8108">
            <v>1</v>
          </cell>
          <cell r="C8108" t="str">
            <v>2 x 110 dia duct in trench within paved</v>
          </cell>
          <cell r="D8108" t="str">
            <v>62</v>
          </cell>
          <cell r="E8108" t="str">
            <v>CVLRUN</v>
          </cell>
          <cell r="F8108" t="str">
            <v>CVL</v>
          </cell>
          <cell r="G8108">
            <v>39202</v>
          </cell>
          <cell r="H8108" t="str">
            <v>Active</v>
          </cell>
          <cell r="I8108">
            <v>61</v>
          </cell>
          <cell r="J8108">
            <v>39353</v>
          </cell>
          <cell r="K8108" t="str">
            <v>AC</v>
          </cell>
          <cell r="L8108" t="str">
            <v>MA</v>
          </cell>
          <cell r="M8108" t="str">
            <v>0063</v>
          </cell>
          <cell r="N8108">
            <v>15993.29</v>
          </cell>
          <cell r="O8108">
            <v>26.61</v>
          </cell>
          <cell r="P8108">
            <v>319.87</v>
          </cell>
          <cell r="Q8108">
            <v>639.74</v>
          </cell>
          <cell r="R8108">
            <v>15353.550000000001</v>
          </cell>
          <cell r="S8108">
            <v>514.70000000000005</v>
          </cell>
          <cell r="T8108">
            <v>50</v>
          </cell>
          <cell r="U8108">
            <v>0</v>
          </cell>
          <cell r="V8108">
            <v>48</v>
          </cell>
          <cell r="W8108">
            <v>0</v>
          </cell>
          <cell r="X8108">
            <v>0</v>
          </cell>
        </row>
        <row r="8109">
          <cell r="A8109" t="str">
            <v>2055600</v>
          </cell>
          <cell r="B8109">
            <v>1</v>
          </cell>
          <cell r="C8109" t="str">
            <v>4 x 110 dia duct in trench within grasse</v>
          </cell>
          <cell r="D8109" t="str">
            <v>62</v>
          </cell>
          <cell r="E8109" t="str">
            <v>CVLRUN</v>
          </cell>
          <cell r="F8109" t="str">
            <v>CVL</v>
          </cell>
          <cell r="G8109">
            <v>39202</v>
          </cell>
          <cell r="H8109" t="str">
            <v>Active</v>
          </cell>
          <cell r="I8109">
            <v>38</v>
          </cell>
          <cell r="J8109">
            <v>39353</v>
          </cell>
          <cell r="K8109" t="str">
            <v>AC</v>
          </cell>
          <cell r="L8109" t="str">
            <v>MA</v>
          </cell>
          <cell r="M8109" t="str">
            <v>0063</v>
          </cell>
          <cell r="N8109">
            <v>6433.09</v>
          </cell>
          <cell r="O8109">
            <v>10.74</v>
          </cell>
          <cell r="P8109">
            <v>128.66</v>
          </cell>
          <cell r="Q8109">
            <v>257.32</v>
          </cell>
          <cell r="R8109">
            <v>6175.77</v>
          </cell>
          <cell r="S8109">
            <v>207.03</v>
          </cell>
          <cell r="T8109">
            <v>50</v>
          </cell>
          <cell r="U8109">
            <v>0</v>
          </cell>
          <cell r="V8109">
            <v>48</v>
          </cell>
          <cell r="W8109">
            <v>0</v>
          </cell>
          <cell r="X8109">
            <v>0</v>
          </cell>
        </row>
        <row r="8110">
          <cell r="A8110" t="str">
            <v>2055700</v>
          </cell>
          <cell r="B8110">
            <v>1</v>
          </cell>
          <cell r="C8110" t="str">
            <v>4 x 110 dia duct in trench within paved</v>
          </cell>
          <cell r="D8110" t="str">
            <v>62</v>
          </cell>
          <cell r="E8110" t="str">
            <v>CVLRUN</v>
          </cell>
          <cell r="F8110" t="str">
            <v>CVL</v>
          </cell>
          <cell r="G8110">
            <v>39202</v>
          </cell>
          <cell r="H8110" t="str">
            <v>Active</v>
          </cell>
          <cell r="I8110">
            <v>72</v>
          </cell>
          <cell r="J8110">
            <v>39353</v>
          </cell>
          <cell r="K8110" t="str">
            <v>AC</v>
          </cell>
          <cell r="L8110" t="str">
            <v>MA</v>
          </cell>
          <cell r="M8110" t="str">
            <v>0063</v>
          </cell>
          <cell r="N8110">
            <v>22295.61</v>
          </cell>
          <cell r="O8110">
            <v>37.15</v>
          </cell>
          <cell r="P8110">
            <v>445.91</v>
          </cell>
          <cell r="Q8110">
            <v>891.82</v>
          </cell>
          <cell r="R8110">
            <v>21403.79</v>
          </cell>
          <cell r="S8110">
            <v>717.52</v>
          </cell>
          <cell r="T8110">
            <v>50</v>
          </cell>
          <cell r="U8110">
            <v>0</v>
          </cell>
          <cell r="V8110">
            <v>48</v>
          </cell>
          <cell r="W8110">
            <v>0</v>
          </cell>
          <cell r="X8110">
            <v>0</v>
          </cell>
        </row>
        <row r="8111">
          <cell r="A8111" t="str">
            <v>2055800</v>
          </cell>
          <cell r="B8111">
            <v>1</v>
          </cell>
          <cell r="C8111" t="str">
            <v>4 x 150 dia duct in trench within grasse</v>
          </cell>
          <cell r="D8111" t="str">
            <v>62</v>
          </cell>
          <cell r="E8111" t="str">
            <v>CVLRUN</v>
          </cell>
          <cell r="F8111" t="str">
            <v>CVL</v>
          </cell>
          <cell r="G8111">
            <v>39202</v>
          </cell>
          <cell r="H8111" t="str">
            <v>Active</v>
          </cell>
          <cell r="I8111">
            <v>68</v>
          </cell>
          <cell r="J8111">
            <v>39353</v>
          </cell>
          <cell r="K8111" t="str">
            <v>AC</v>
          </cell>
          <cell r="L8111" t="str">
            <v>MA</v>
          </cell>
          <cell r="M8111" t="str">
            <v>0063</v>
          </cell>
          <cell r="N8111">
            <v>16704.419999999998</v>
          </cell>
          <cell r="O8111">
            <v>27.85</v>
          </cell>
          <cell r="P8111">
            <v>334.09</v>
          </cell>
          <cell r="Q8111">
            <v>668.18</v>
          </cell>
          <cell r="R8111">
            <v>16036.239999999998</v>
          </cell>
          <cell r="S8111">
            <v>537.59</v>
          </cell>
          <cell r="T8111">
            <v>50</v>
          </cell>
          <cell r="U8111">
            <v>0</v>
          </cell>
          <cell r="V8111">
            <v>48</v>
          </cell>
          <cell r="W8111">
            <v>0</v>
          </cell>
          <cell r="X8111">
            <v>0</v>
          </cell>
        </row>
        <row r="8112">
          <cell r="A8112" t="str">
            <v>2055900</v>
          </cell>
          <cell r="B8112">
            <v>1</v>
          </cell>
          <cell r="C8112" t="str">
            <v>4 x 150 dia duct in trench within paved</v>
          </cell>
          <cell r="D8112" t="str">
            <v>62</v>
          </cell>
          <cell r="E8112" t="str">
            <v>CVLRUN</v>
          </cell>
          <cell r="F8112" t="str">
            <v>CVL</v>
          </cell>
          <cell r="G8112">
            <v>39202</v>
          </cell>
          <cell r="H8112" t="str">
            <v>Active</v>
          </cell>
          <cell r="I8112">
            <v>75</v>
          </cell>
          <cell r="J8112">
            <v>39353</v>
          </cell>
          <cell r="K8112" t="str">
            <v>AC</v>
          </cell>
          <cell r="L8112" t="str">
            <v>MA</v>
          </cell>
          <cell r="M8112" t="str">
            <v>0063</v>
          </cell>
          <cell r="N8112">
            <v>28953.66</v>
          </cell>
          <cell r="O8112">
            <v>48.21</v>
          </cell>
          <cell r="P8112">
            <v>579.07000000000005</v>
          </cell>
          <cell r="Q8112">
            <v>1158.1400000000001</v>
          </cell>
          <cell r="R8112">
            <v>27795.52</v>
          </cell>
          <cell r="S8112">
            <v>931.79</v>
          </cell>
          <cell r="T8112">
            <v>50</v>
          </cell>
          <cell r="U8112">
            <v>0</v>
          </cell>
          <cell r="V8112">
            <v>48</v>
          </cell>
          <cell r="W8112">
            <v>0</v>
          </cell>
          <cell r="X8112">
            <v>0</v>
          </cell>
        </row>
        <row r="8113">
          <cell r="A8113" t="str">
            <v>2056000</v>
          </cell>
          <cell r="B8113">
            <v>1</v>
          </cell>
          <cell r="C8113" t="str">
            <v>6 a 110 dia ducts in trench outside runw</v>
          </cell>
          <cell r="D8113" t="str">
            <v>62</v>
          </cell>
          <cell r="E8113" t="str">
            <v>CVLRUN</v>
          </cell>
          <cell r="F8113" t="str">
            <v>CVL</v>
          </cell>
          <cell r="G8113">
            <v>39202</v>
          </cell>
          <cell r="H8113" t="str">
            <v>Active</v>
          </cell>
          <cell r="I8113">
            <v>94</v>
          </cell>
          <cell r="J8113">
            <v>39353</v>
          </cell>
          <cell r="K8113" t="str">
            <v>AC</v>
          </cell>
          <cell r="L8113" t="str">
            <v>MA</v>
          </cell>
          <cell r="M8113" t="str">
            <v>0063</v>
          </cell>
          <cell r="N8113">
            <v>28331.02</v>
          </cell>
          <cell r="O8113">
            <v>47.2</v>
          </cell>
          <cell r="P8113">
            <v>566.62</v>
          </cell>
          <cell r="Q8113">
            <v>1133.24</v>
          </cell>
          <cell r="R8113">
            <v>27197.78</v>
          </cell>
          <cell r="S8113">
            <v>911.76</v>
          </cell>
          <cell r="T8113">
            <v>50</v>
          </cell>
          <cell r="U8113">
            <v>0</v>
          </cell>
          <cell r="V8113">
            <v>48</v>
          </cell>
          <cell r="W8113">
            <v>0</v>
          </cell>
          <cell r="X8113">
            <v>0</v>
          </cell>
        </row>
        <row r="8114">
          <cell r="A8114" t="str">
            <v>2056100</v>
          </cell>
          <cell r="B8114">
            <v>1</v>
          </cell>
          <cell r="C8114" t="str">
            <v>3 x 110 dia duct in trench outside runwa</v>
          </cell>
          <cell r="D8114" t="str">
            <v>62</v>
          </cell>
          <cell r="E8114" t="str">
            <v>CVLRUN</v>
          </cell>
          <cell r="F8114" t="str">
            <v>CVL</v>
          </cell>
          <cell r="G8114">
            <v>39202</v>
          </cell>
          <cell r="H8114" t="str">
            <v>Active</v>
          </cell>
          <cell r="I8114">
            <v>363</v>
          </cell>
          <cell r="J8114">
            <v>39353</v>
          </cell>
          <cell r="K8114" t="str">
            <v>AC</v>
          </cell>
          <cell r="L8114" t="str">
            <v>MA</v>
          </cell>
          <cell r="M8114" t="str">
            <v>0063</v>
          </cell>
          <cell r="N8114">
            <v>58451.14</v>
          </cell>
          <cell r="O8114">
            <v>97.4</v>
          </cell>
          <cell r="P8114">
            <v>1169.02</v>
          </cell>
          <cell r="Q8114">
            <v>2338.04</v>
          </cell>
          <cell r="R8114">
            <v>56113.1</v>
          </cell>
          <cell r="S8114">
            <v>1881.09</v>
          </cell>
          <cell r="T8114">
            <v>50</v>
          </cell>
          <cell r="U8114">
            <v>0</v>
          </cell>
          <cell r="V8114">
            <v>48</v>
          </cell>
          <cell r="W8114">
            <v>0</v>
          </cell>
          <cell r="X8114">
            <v>0</v>
          </cell>
        </row>
        <row r="8115">
          <cell r="A8115" t="str">
            <v>2056200</v>
          </cell>
          <cell r="B8115">
            <v>1</v>
          </cell>
          <cell r="C8115" t="str">
            <v>7 x 80 dia ducts in french within paved</v>
          </cell>
          <cell r="D8115" t="str">
            <v>62</v>
          </cell>
          <cell r="E8115" t="str">
            <v>CVLRUN</v>
          </cell>
          <cell r="F8115" t="str">
            <v>CVL</v>
          </cell>
          <cell r="G8115">
            <v>39202</v>
          </cell>
          <cell r="H8115" t="str">
            <v>Active</v>
          </cell>
          <cell r="I8115">
            <v>33</v>
          </cell>
          <cell r="J8115">
            <v>39353</v>
          </cell>
          <cell r="K8115" t="str">
            <v>AC</v>
          </cell>
          <cell r="L8115" t="str">
            <v>MA</v>
          </cell>
          <cell r="M8115" t="str">
            <v>0063</v>
          </cell>
          <cell r="N8115">
            <v>26704.93</v>
          </cell>
          <cell r="O8115">
            <v>44.49</v>
          </cell>
          <cell r="P8115">
            <v>534.1</v>
          </cell>
          <cell r="Q8115">
            <v>1068.2</v>
          </cell>
          <cell r="R8115">
            <v>25636.73</v>
          </cell>
          <cell r="S8115">
            <v>859.43</v>
          </cell>
          <cell r="T8115">
            <v>50</v>
          </cell>
          <cell r="U8115">
            <v>0</v>
          </cell>
          <cell r="V8115">
            <v>48</v>
          </cell>
          <cell r="W8115">
            <v>0</v>
          </cell>
          <cell r="X8115">
            <v>0</v>
          </cell>
        </row>
        <row r="8116">
          <cell r="A8116" t="str">
            <v>2056300</v>
          </cell>
          <cell r="B8116">
            <v>1</v>
          </cell>
          <cell r="C8116" t="str">
            <v>450 diameter transformer chamber</v>
          </cell>
          <cell r="D8116" t="str">
            <v>62</v>
          </cell>
          <cell r="E8116" t="str">
            <v>CVLRUN</v>
          </cell>
          <cell r="F8116" t="str">
            <v>CVL</v>
          </cell>
          <cell r="G8116">
            <v>39202</v>
          </cell>
          <cell r="H8116" t="str">
            <v>Active</v>
          </cell>
          <cell r="I8116">
            <v>7</v>
          </cell>
          <cell r="J8116">
            <v>39353</v>
          </cell>
          <cell r="K8116" t="str">
            <v>AC</v>
          </cell>
          <cell r="L8116" t="str">
            <v>MA</v>
          </cell>
          <cell r="M8116" t="str">
            <v>0063</v>
          </cell>
          <cell r="N8116">
            <v>97811.74</v>
          </cell>
          <cell r="O8116">
            <v>101.86</v>
          </cell>
          <cell r="P8116">
            <v>1222.6500000000001</v>
          </cell>
          <cell r="Q8116">
            <v>2445.3000000000002</v>
          </cell>
          <cell r="R8116">
            <v>95366.44</v>
          </cell>
          <cell r="S8116">
            <v>3147.81</v>
          </cell>
          <cell r="T8116">
            <v>80</v>
          </cell>
          <cell r="U8116">
            <v>0</v>
          </cell>
          <cell r="V8116">
            <v>78</v>
          </cell>
          <cell r="W8116">
            <v>0</v>
          </cell>
          <cell r="X8116">
            <v>0</v>
          </cell>
        </row>
        <row r="8117">
          <cell r="A8117" t="str">
            <v>2056400</v>
          </cell>
          <cell r="B8117">
            <v>1</v>
          </cell>
          <cell r="C8117" t="str">
            <v>Multiple transformer chamber, 1800mm x 6</v>
          </cell>
          <cell r="D8117" t="str">
            <v>62</v>
          </cell>
          <cell r="E8117" t="str">
            <v>CVLRUN</v>
          </cell>
          <cell r="F8117" t="str">
            <v>CVL</v>
          </cell>
          <cell r="G8117">
            <v>39202</v>
          </cell>
          <cell r="H8117" t="str">
            <v>Active</v>
          </cell>
          <cell r="I8117">
            <v>4</v>
          </cell>
          <cell r="J8117">
            <v>39353</v>
          </cell>
          <cell r="K8117" t="str">
            <v>AC</v>
          </cell>
          <cell r="L8117" t="str">
            <v>MA</v>
          </cell>
          <cell r="M8117" t="str">
            <v>0063</v>
          </cell>
          <cell r="N8117">
            <v>98055.14</v>
          </cell>
          <cell r="O8117">
            <v>102.15</v>
          </cell>
          <cell r="P8117">
            <v>1225.69</v>
          </cell>
          <cell r="Q8117">
            <v>2451.38</v>
          </cell>
          <cell r="R8117">
            <v>95603.76</v>
          </cell>
          <cell r="S8117">
            <v>3155.64</v>
          </cell>
          <cell r="T8117">
            <v>80</v>
          </cell>
          <cell r="U8117">
            <v>0</v>
          </cell>
          <cell r="V8117">
            <v>78</v>
          </cell>
          <cell r="W8117">
            <v>0</v>
          </cell>
          <cell r="X8117">
            <v>0</v>
          </cell>
        </row>
        <row r="8118">
          <cell r="A8118" t="str">
            <v>2056500</v>
          </cell>
          <cell r="B8118">
            <v>1</v>
          </cell>
          <cell r="C8118" t="str">
            <v>600 x 600 draw pit</v>
          </cell>
          <cell r="D8118" t="str">
            <v>62</v>
          </cell>
          <cell r="E8118" t="str">
            <v>CVLRUN</v>
          </cell>
          <cell r="F8118" t="str">
            <v>CVL</v>
          </cell>
          <cell r="G8118">
            <v>39202</v>
          </cell>
          <cell r="H8118" t="str">
            <v>Active</v>
          </cell>
          <cell r="I8118">
            <v>14</v>
          </cell>
          <cell r="J8118">
            <v>39353</v>
          </cell>
          <cell r="K8118" t="str">
            <v>AC</v>
          </cell>
          <cell r="L8118" t="str">
            <v>MA</v>
          </cell>
          <cell r="M8118" t="str">
            <v>0063</v>
          </cell>
          <cell r="N8118">
            <v>190214.88</v>
          </cell>
          <cell r="O8118">
            <v>198.15</v>
          </cell>
          <cell r="P8118">
            <v>2377.69</v>
          </cell>
          <cell r="Q8118">
            <v>4755.38</v>
          </cell>
          <cell r="R8118">
            <v>185459.5</v>
          </cell>
          <cell r="S8118">
            <v>6121.55</v>
          </cell>
          <cell r="T8118">
            <v>80</v>
          </cell>
          <cell r="U8118">
            <v>0</v>
          </cell>
          <cell r="V8118">
            <v>78</v>
          </cell>
          <cell r="W8118">
            <v>0</v>
          </cell>
          <cell r="X8118">
            <v>0</v>
          </cell>
        </row>
        <row r="8119">
          <cell r="A8119" t="str">
            <v>2056600</v>
          </cell>
          <cell r="B8119">
            <v>1</v>
          </cell>
          <cell r="C8119" t="str">
            <v>LB4 Light pots</v>
          </cell>
          <cell r="D8119" t="str">
            <v>62</v>
          </cell>
          <cell r="E8119" t="str">
            <v>CVLRUN</v>
          </cell>
          <cell r="F8119" t="str">
            <v>CVL</v>
          </cell>
          <cell r="G8119">
            <v>39202</v>
          </cell>
          <cell r="H8119" t="str">
            <v>Active</v>
          </cell>
          <cell r="I8119">
            <v>7</v>
          </cell>
          <cell r="J8119">
            <v>39353</v>
          </cell>
          <cell r="K8119" t="str">
            <v>AC</v>
          </cell>
          <cell r="L8119" t="str">
            <v>MA</v>
          </cell>
          <cell r="M8119" t="str">
            <v>0063</v>
          </cell>
          <cell r="N8119">
            <v>35476.75</v>
          </cell>
          <cell r="O8119">
            <v>36.9</v>
          </cell>
          <cell r="P8119">
            <v>443.46</v>
          </cell>
          <cell r="Q8119">
            <v>886.92</v>
          </cell>
          <cell r="R8119">
            <v>34589.83</v>
          </cell>
          <cell r="S8119">
            <v>1141.72</v>
          </cell>
          <cell r="T8119">
            <v>80</v>
          </cell>
          <cell r="U8119">
            <v>0</v>
          </cell>
          <cell r="V8119">
            <v>78</v>
          </cell>
          <cell r="W8119">
            <v>0</v>
          </cell>
          <cell r="X8119">
            <v>0</v>
          </cell>
        </row>
        <row r="8120">
          <cell r="A8120" t="str">
            <v>2056700</v>
          </cell>
          <cell r="B8120">
            <v>1</v>
          </cell>
          <cell r="C8120" t="str">
            <v>ZM109 light base - shallow</v>
          </cell>
          <cell r="D8120" t="str">
            <v>62</v>
          </cell>
          <cell r="E8120" t="str">
            <v>CVLRUN</v>
          </cell>
          <cell r="F8120" t="str">
            <v>CVL</v>
          </cell>
          <cell r="G8120">
            <v>39202</v>
          </cell>
          <cell r="H8120" t="str">
            <v>Active</v>
          </cell>
          <cell r="I8120">
            <v>14</v>
          </cell>
          <cell r="J8120">
            <v>39353</v>
          </cell>
          <cell r="K8120" t="str">
            <v>AC</v>
          </cell>
          <cell r="L8120" t="str">
            <v>MA</v>
          </cell>
          <cell r="M8120" t="str">
            <v>0063</v>
          </cell>
          <cell r="N8120">
            <v>45165.34</v>
          </cell>
          <cell r="O8120">
            <v>47.02</v>
          </cell>
          <cell r="P8120">
            <v>564.57000000000005</v>
          </cell>
          <cell r="Q8120">
            <v>1129.1400000000001</v>
          </cell>
          <cell r="R8120">
            <v>44036.2</v>
          </cell>
          <cell r="S8120">
            <v>1453.52</v>
          </cell>
          <cell r="T8120">
            <v>80</v>
          </cell>
          <cell r="U8120">
            <v>0</v>
          </cell>
          <cell r="V8120">
            <v>78</v>
          </cell>
          <cell r="W8120">
            <v>0</v>
          </cell>
          <cell r="X8120">
            <v>0</v>
          </cell>
        </row>
        <row r="8121">
          <cell r="A8121" t="str">
            <v>2056800</v>
          </cell>
          <cell r="B8121">
            <v>1</v>
          </cell>
          <cell r="C8121" t="str">
            <v>Treshold light block (including cast in</v>
          </cell>
          <cell r="D8121" t="str">
            <v>62</v>
          </cell>
          <cell r="E8121" t="str">
            <v>CVLRUN</v>
          </cell>
          <cell r="F8121" t="str">
            <v>CVL</v>
          </cell>
          <cell r="G8121">
            <v>39202</v>
          </cell>
          <cell r="H8121" t="str">
            <v>Active</v>
          </cell>
          <cell r="I8121">
            <v>2</v>
          </cell>
          <cell r="J8121">
            <v>39353</v>
          </cell>
          <cell r="K8121" t="str">
            <v>AC</v>
          </cell>
          <cell r="L8121" t="str">
            <v>MA</v>
          </cell>
          <cell r="M8121" t="str">
            <v>0063</v>
          </cell>
          <cell r="N8121">
            <v>114105.61</v>
          </cell>
          <cell r="O8121">
            <v>118.86</v>
          </cell>
          <cell r="P8121">
            <v>1426.32</v>
          </cell>
          <cell r="Q8121">
            <v>2852.64</v>
          </cell>
          <cell r="R8121">
            <v>111252.97</v>
          </cell>
          <cell r="S8121">
            <v>3672.18</v>
          </cell>
          <cell r="T8121">
            <v>80</v>
          </cell>
          <cell r="U8121">
            <v>0</v>
          </cell>
          <cell r="V8121">
            <v>78</v>
          </cell>
          <cell r="W8121">
            <v>0</v>
          </cell>
          <cell r="X8121">
            <v>0</v>
          </cell>
        </row>
        <row r="8122">
          <cell r="A8122" t="str">
            <v>2056900</v>
          </cell>
          <cell r="B8122">
            <v>1</v>
          </cell>
          <cell r="C8122" t="str">
            <v>100mm diameter PVC drain from pits</v>
          </cell>
          <cell r="D8122" t="str">
            <v>62</v>
          </cell>
          <cell r="E8122" t="str">
            <v>CVLRUN</v>
          </cell>
          <cell r="F8122" t="str">
            <v>CVL</v>
          </cell>
          <cell r="G8122">
            <v>39202</v>
          </cell>
          <cell r="H8122" t="str">
            <v>Active</v>
          </cell>
          <cell r="I8122">
            <v>42</v>
          </cell>
          <cell r="J8122">
            <v>39353</v>
          </cell>
          <cell r="K8122" t="str">
            <v>AC</v>
          </cell>
          <cell r="L8122" t="str">
            <v>MA</v>
          </cell>
          <cell r="M8122" t="str">
            <v>0063</v>
          </cell>
          <cell r="N8122">
            <v>9686.6</v>
          </cell>
          <cell r="O8122">
            <v>10.09</v>
          </cell>
          <cell r="P8122">
            <v>121.08</v>
          </cell>
          <cell r="Q8122">
            <v>242.16</v>
          </cell>
          <cell r="R8122">
            <v>9444.44</v>
          </cell>
          <cell r="S8122">
            <v>311.74</v>
          </cell>
          <cell r="T8122">
            <v>80</v>
          </cell>
          <cell r="U8122">
            <v>0</v>
          </cell>
          <cell r="V8122">
            <v>78</v>
          </cell>
          <cell r="W8122">
            <v>0</v>
          </cell>
          <cell r="X8122">
            <v>0</v>
          </cell>
        </row>
        <row r="8123">
          <cell r="A8123" t="str">
            <v>2057000</v>
          </cell>
          <cell r="B8123">
            <v>1</v>
          </cell>
          <cell r="C8123" t="str">
            <v>Glidepath Aerial Foundations</v>
          </cell>
          <cell r="D8123" t="str">
            <v>62</v>
          </cell>
          <cell r="E8123" t="str">
            <v>CVLRUN</v>
          </cell>
          <cell r="F8123" t="str">
            <v>CVL</v>
          </cell>
          <cell r="G8123">
            <v>39202</v>
          </cell>
          <cell r="H8123" t="str">
            <v>Active</v>
          </cell>
          <cell r="I8123">
            <v>1</v>
          </cell>
          <cell r="J8123">
            <v>39353</v>
          </cell>
          <cell r="K8123" t="str">
            <v>AC</v>
          </cell>
          <cell r="L8123" t="str">
            <v>MA</v>
          </cell>
          <cell r="M8123" t="str">
            <v>0063</v>
          </cell>
          <cell r="N8123">
            <v>58588.81</v>
          </cell>
          <cell r="O8123">
            <v>48.87</v>
          </cell>
          <cell r="P8123">
            <v>585.89</v>
          </cell>
          <cell r="Q8123">
            <v>1171.78</v>
          </cell>
          <cell r="R8123">
            <v>57417.03</v>
          </cell>
          <cell r="S8123">
            <v>1885.52</v>
          </cell>
          <cell r="T8123">
            <v>99</v>
          </cell>
          <cell r="U8123">
            <v>365</v>
          </cell>
          <cell r="V8123">
            <v>98</v>
          </cell>
          <cell r="W8123">
            <v>0</v>
          </cell>
          <cell r="X8123">
            <v>0</v>
          </cell>
        </row>
        <row r="8124">
          <cell r="A8124" t="str">
            <v>2057100</v>
          </cell>
          <cell r="B8124">
            <v>1</v>
          </cell>
          <cell r="C8124" t="str">
            <v>Mill existing AC surface</v>
          </cell>
          <cell r="D8124" t="str">
            <v>62</v>
          </cell>
          <cell r="E8124" t="str">
            <v>CVLRUN</v>
          </cell>
          <cell r="F8124" t="str">
            <v>CVL</v>
          </cell>
          <cell r="G8124">
            <v>39202</v>
          </cell>
          <cell r="H8124" t="str">
            <v>Active</v>
          </cell>
          <cell r="I8124">
            <v>4969</v>
          </cell>
          <cell r="J8124">
            <v>39353</v>
          </cell>
          <cell r="K8124" t="str">
            <v>AC</v>
          </cell>
          <cell r="L8124" t="str">
            <v>MA</v>
          </cell>
          <cell r="M8124" t="str">
            <v>0063</v>
          </cell>
          <cell r="N8124">
            <v>67116.070000000007</v>
          </cell>
          <cell r="O8124">
            <v>372.83</v>
          </cell>
          <cell r="P8124">
            <v>4474.3999999999996</v>
          </cell>
          <cell r="Q8124">
            <v>8948.7999999999993</v>
          </cell>
          <cell r="R8124">
            <v>58167.270000000004</v>
          </cell>
          <cell r="S8124">
            <v>2159.9499999999998</v>
          </cell>
          <cell r="T8124">
            <v>15</v>
          </cell>
          <cell r="U8124">
            <v>0</v>
          </cell>
          <cell r="V8124">
            <v>13</v>
          </cell>
          <cell r="W8124">
            <v>0</v>
          </cell>
          <cell r="X8124">
            <v>0</v>
          </cell>
        </row>
        <row r="8125">
          <cell r="A8125" t="str">
            <v>2057200</v>
          </cell>
          <cell r="B8125">
            <v>1</v>
          </cell>
          <cell r="C8125" t="str">
            <v>Construct Pavement Type A1 (AC overlay)</v>
          </cell>
          <cell r="D8125" t="str">
            <v>62</v>
          </cell>
          <cell r="E8125" t="str">
            <v>CVLRUN</v>
          </cell>
          <cell r="F8125" t="str">
            <v>CVL</v>
          </cell>
          <cell r="G8125">
            <v>39202</v>
          </cell>
          <cell r="H8125" t="str">
            <v>Active</v>
          </cell>
          <cell r="I8125">
            <v>3720</v>
          </cell>
          <cell r="J8125">
            <v>39353</v>
          </cell>
          <cell r="K8125" t="str">
            <v>AC</v>
          </cell>
          <cell r="L8125" t="str">
            <v>MA</v>
          </cell>
          <cell r="M8125" t="str">
            <v>0061</v>
          </cell>
          <cell r="N8125">
            <v>1878103.04</v>
          </cell>
          <cell r="O8125">
            <v>10433.86</v>
          </cell>
          <cell r="P8125">
            <v>125206.87</v>
          </cell>
          <cell r="Q8125">
            <v>250413.74</v>
          </cell>
          <cell r="R8125">
            <v>1627689.3</v>
          </cell>
          <cell r="S8125">
            <v>60441.65</v>
          </cell>
          <cell r="T8125">
            <v>15</v>
          </cell>
          <cell r="U8125">
            <v>0</v>
          </cell>
          <cell r="V8125">
            <v>13</v>
          </cell>
          <cell r="W8125">
            <v>0</v>
          </cell>
          <cell r="X8125">
            <v>0</v>
          </cell>
        </row>
        <row r="8126">
          <cell r="A8126" t="str">
            <v>2057300</v>
          </cell>
          <cell r="B8126">
            <v>1</v>
          </cell>
          <cell r="C8126" t="str">
            <v>Construct Pavement Type A2 (full depth p</v>
          </cell>
          <cell r="D8126" t="str">
            <v>62</v>
          </cell>
          <cell r="E8126" t="str">
            <v>CVLRUN</v>
          </cell>
          <cell r="F8126" t="str">
            <v>CVL</v>
          </cell>
          <cell r="G8126">
            <v>39202</v>
          </cell>
          <cell r="H8126" t="str">
            <v>Active</v>
          </cell>
          <cell r="I8126">
            <v>7420</v>
          </cell>
          <cell r="J8126">
            <v>39353</v>
          </cell>
          <cell r="K8126" t="str">
            <v>AC</v>
          </cell>
          <cell r="L8126" t="str">
            <v>MA</v>
          </cell>
          <cell r="M8126" t="str">
            <v>0062</v>
          </cell>
          <cell r="N8126">
            <v>1945581.11</v>
          </cell>
          <cell r="O8126">
            <v>4053.34</v>
          </cell>
          <cell r="P8126">
            <v>48639.53</v>
          </cell>
          <cell r="Q8126">
            <v>97279.06</v>
          </cell>
          <cell r="R8126">
            <v>1848302.05</v>
          </cell>
          <cell r="S8126">
            <v>62613.25</v>
          </cell>
          <cell r="T8126">
            <v>40</v>
          </cell>
          <cell r="U8126">
            <v>0</v>
          </cell>
          <cell r="V8126">
            <v>38</v>
          </cell>
          <cell r="W8126">
            <v>0</v>
          </cell>
          <cell r="X8126">
            <v>0</v>
          </cell>
        </row>
        <row r="8127">
          <cell r="A8127" t="str">
            <v>2057400</v>
          </cell>
          <cell r="B8127">
            <v>1</v>
          </cell>
          <cell r="C8127" t="str">
            <v>Construct pavement Type A3 (blast area)</v>
          </cell>
          <cell r="D8127" t="str">
            <v>62</v>
          </cell>
          <cell r="E8127" t="str">
            <v>CVLRUN</v>
          </cell>
          <cell r="F8127" t="str">
            <v>CVL</v>
          </cell>
          <cell r="G8127">
            <v>39202</v>
          </cell>
          <cell r="H8127" t="str">
            <v>Active</v>
          </cell>
          <cell r="I8127">
            <v>2100</v>
          </cell>
          <cell r="J8127">
            <v>39353</v>
          </cell>
          <cell r="K8127" t="str">
            <v>AC</v>
          </cell>
          <cell r="L8127" t="str">
            <v>MA</v>
          </cell>
          <cell r="M8127" t="str">
            <v>0063</v>
          </cell>
          <cell r="N8127">
            <v>398041.14</v>
          </cell>
          <cell r="O8127">
            <v>2211.34</v>
          </cell>
          <cell r="P8127">
            <v>26536.080000000002</v>
          </cell>
          <cell r="Q8127">
            <v>53072.160000000003</v>
          </cell>
          <cell r="R8127">
            <v>344968.98</v>
          </cell>
          <cell r="S8127">
            <v>12809.87</v>
          </cell>
          <cell r="T8127">
            <v>15</v>
          </cell>
          <cell r="U8127">
            <v>0</v>
          </cell>
          <cell r="V8127">
            <v>13</v>
          </cell>
          <cell r="W8127">
            <v>0</v>
          </cell>
          <cell r="X8127">
            <v>0</v>
          </cell>
        </row>
        <row r="8128">
          <cell r="A8128" t="str">
            <v>2057500</v>
          </cell>
          <cell r="B8128">
            <v>1</v>
          </cell>
          <cell r="C8128" t="str">
            <v>Construct Pavement Type A5 (AC to underp</v>
          </cell>
          <cell r="D8128" t="str">
            <v>62</v>
          </cell>
          <cell r="E8128" t="str">
            <v>CVLRUN</v>
          </cell>
          <cell r="F8128" t="str">
            <v>CVL</v>
          </cell>
          <cell r="G8128">
            <v>39202</v>
          </cell>
          <cell r="H8128" t="str">
            <v>Active</v>
          </cell>
          <cell r="I8128">
            <v>2190</v>
          </cell>
          <cell r="J8128">
            <v>39353</v>
          </cell>
          <cell r="K8128" t="str">
            <v>AC</v>
          </cell>
          <cell r="L8128" t="str">
            <v>MA</v>
          </cell>
          <cell r="M8128" t="str">
            <v>0063</v>
          </cell>
          <cell r="N8128">
            <v>265691.21999999997</v>
          </cell>
          <cell r="O8128">
            <v>1476.09</v>
          </cell>
          <cell r="P8128">
            <v>17712.75</v>
          </cell>
          <cell r="Q8128">
            <v>35425.5</v>
          </cell>
          <cell r="R8128">
            <v>230265.71999999997</v>
          </cell>
          <cell r="S8128">
            <v>8550.5499999999993</v>
          </cell>
          <cell r="T8128">
            <v>15</v>
          </cell>
          <cell r="U8128">
            <v>0</v>
          </cell>
          <cell r="V8128">
            <v>13</v>
          </cell>
          <cell r="W8128">
            <v>0</v>
          </cell>
          <cell r="X8128">
            <v>0</v>
          </cell>
        </row>
        <row r="8129">
          <cell r="A8129" t="str">
            <v>2057600</v>
          </cell>
          <cell r="B8129">
            <v>1</v>
          </cell>
          <cell r="C8129" t="str">
            <v>Construct Pavement Type A6 (wave wall ar</v>
          </cell>
          <cell r="D8129" t="str">
            <v>62</v>
          </cell>
          <cell r="E8129" t="str">
            <v>CVLRUN</v>
          </cell>
          <cell r="F8129" t="str">
            <v>CVL</v>
          </cell>
          <cell r="G8129">
            <v>39202</v>
          </cell>
          <cell r="H8129" t="str">
            <v>Active</v>
          </cell>
          <cell r="I8129">
            <v>760</v>
          </cell>
          <cell r="J8129">
            <v>39353</v>
          </cell>
          <cell r="K8129" t="str">
            <v>AC</v>
          </cell>
          <cell r="L8129" t="str">
            <v>MA</v>
          </cell>
          <cell r="M8129" t="str">
            <v>0069</v>
          </cell>
          <cell r="N8129">
            <v>39304.26</v>
          </cell>
          <cell r="O8129">
            <v>218.32</v>
          </cell>
          <cell r="P8129">
            <v>2620.2800000000002</v>
          </cell>
          <cell r="Q8129">
            <v>5240.5600000000004</v>
          </cell>
          <cell r="R8129">
            <v>34063.700000000004</v>
          </cell>
          <cell r="S8129">
            <v>1264.9000000000001</v>
          </cell>
          <cell r="T8129">
            <v>15</v>
          </cell>
          <cell r="U8129">
            <v>0</v>
          </cell>
          <cell r="V8129">
            <v>13</v>
          </cell>
          <cell r="W8129">
            <v>0</v>
          </cell>
          <cell r="X8129">
            <v>0</v>
          </cell>
        </row>
        <row r="8130">
          <cell r="A8130" t="str">
            <v>2057700</v>
          </cell>
          <cell r="B8130">
            <v>1</v>
          </cell>
          <cell r="C8130" t="str">
            <v>Construct Pavement Type A7 (ILS vehicle</v>
          </cell>
          <cell r="D8130" t="str">
            <v>62</v>
          </cell>
          <cell r="E8130" t="str">
            <v>CVLRUN</v>
          </cell>
          <cell r="F8130" t="str">
            <v>CVL</v>
          </cell>
          <cell r="G8130">
            <v>39202</v>
          </cell>
          <cell r="H8130" t="str">
            <v>Active</v>
          </cell>
          <cell r="I8130">
            <v>371</v>
          </cell>
          <cell r="J8130">
            <v>39353</v>
          </cell>
          <cell r="K8130" t="str">
            <v>AC</v>
          </cell>
          <cell r="L8130" t="str">
            <v>MA</v>
          </cell>
          <cell r="M8130" t="str">
            <v>0063</v>
          </cell>
          <cell r="N8130">
            <v>26168.73</v>
          </cell>
          <cell r="O8130">
            <v>145.4</v>
          </cell>
          <cell r="P8130">
            <v>1744.58</v>
          </cell>
          <cell r="Q8130">
            <v>3489.16</v>
          </cell>
          <cell r="R8130">
            <v>22679.57</v>
          </cell>
          <cell r="S8130">
            <v>842.17</v>
          </cell>
          <cell r="T8130">
            <v>15</v>
          </cell>
          <cell r="U8130">
            <v>0</v>
          </cell>
          <cell r="V8130">
            <v>13</v>
          </cell>
          <cell r="W8130">
            <v>0</v>
          </cell>
          <cell r="X8130">
            <v>0</v>
          </cell>
        </row>
        <row r="8131">
          <cell r="A8131" t="str">
            <v>2057800</v>
          </cell>
          <cell r="B8131">
            <v>1</v>
          </cell>
          <cell r="C8131" t="str">
            <v>Grooving of AC pavement</v>
          </cell>
          <cell r="D8131" t="str">
            <v>62</v>
          </cell>
          <cell r="E8131" t="str">
            <v>CVLRUN</v>
          </cell>
          <cell r="F8131" t="str">
            <v>CVL</v>
          </cell>
          <cell r="G8131">
            <v>39202</v>
          </cell>
          <cell r="H8131" t="str">
            <v>Active</v>
          </cell>
          <cell r="I8131">
            <v>5860</v>
          </cell>
          <cell r="J8131">
            <v>39353</v>
          </cell>
          <cell r="K8131" t="str">
            <v>AC</v>
          </cell>
          <cell r="L8131" t="str">
            <v>MA</v>
          </cell>
          <cell r="M8131" t="str">
            <v>0063</v>
          </cell>
          <cell r="N8131">
            <v>81406.13</v>
          </cell>
          <cell r="O8131">
            <v>452.22</v>
          </cell>
          <cell r="P8131">
            <v>5427.08</v>
          </cell>
          <cell r="Q8131">
            <v>10854.16</v>
          </cell>
          <cell r="R8131">
            <v>70551.97</v>
          </cell>
          <cell r="S8131">
            <v>2619.84</v>
          </cell>
          <cell r="T8131">
            <v>15</v>
          </cell>
          <cell r="U8131">
            <v>0</v>
          </cell>
          <cell r="V8131">
            <v>13</v>
          </cell>
          <cell r="W8131">
            <v>0</v>
          </cell>
          <cell r="X8131">
            <v>0</v>
          </cell>
        </row>
        <row r="8132">
          <cell r="A8132" t="str">
            <v>2057900</v>
          </cell>
          <cell r="B8132">
            <v>1</v>
          </cell>
          <cell r="C8132" t="str">
            <v>Regrading, topsoiling and regreassing to</v>
          </cell>
          <cell r="D8132" t="str">
            <v>62</v>
          </cell>
          <cell r="E8132" t="str">
            <v>CVLRUN</v>
          </cell>
          <cell r="F8132" t="str">
            <v>CVL</v>
          </cell>
          <cell r="G8132">
            <v>39202</v>
          </cell>
          <cell r="H8132" t="str">
            <v>Active</v>
          </cell>
          <cell r="I8132">
            <v>8920</v>
          </cell>
          <cell r="J8132">
            <v>39353</v>
          </cell>
          <cell r="K8132" t="str">
            <v>AC</v>
          </cell>
          <cell r="L8132" t="str">
            <v>MA</v>
          </cell>
          <cell r="M8132" t="str">
            <v>0063</v>
          </cell>
          <cell r="N8132">
            <v>17600.560000000001</v>
          </cell>
          <cell r="O8132">
            <v>0</v>
          </cell>
          <cell r="P8132">
            <v>0</v>
          </cell>
          <cell r="Q8132">
            <v>0</v>
          </cell>
          <cell r="R8132">
            <v>17600.560000000001</v>
          </cell>
          <cell r="S8132">
            <v>566.42999999999995</v>
          </cell>
          <cell r="T8132">
            <v>0</v>
          </cell>
          <cell r="U8132">
            <v>0</v>
          </cell>
          <cell r="V8132">
            <v>0</v>
          </cell>
          <cell r="W8132">
            <v>0</v>
          </cell>
          <cell r="X8132">
            <v>0</v>
          </cell>
        </row>
        <row r="8133">
          <cell r="A8133" t="str">
            <v>2058000</v>
          </cell>
          <cell r="B8133">
            <v>1</v>
          </cell>
          <cell r="C8133" t="str">
            <v>Vertical edge protection to underpass</v>
          </cell>
          <cell r="D8133" t="str">
            <v>62</v>
          </cell>
          <cell r="E8133" t="str">
            <v>CVLRUN</v>
          </cell>
          <cell r="F8133" t="str">
            <v>CVL</v>
          </cell>
          <cell r="G8133">
            <v>39202</v>
          </cell>
          <cell r="H8133" t="str">
            <v>Active</v>
          </cell>
          <cell r="I8133">
            <v>110</v>
          </cell>
          <cell r="J8133">
            <v>39353</v>
          </cell>
          <cell r="K8133" t="str">
            <v>AC</v>
          </cell>
          <cell r="L8133" t="str">
            <v>MA</v>
          </cell>
          <cell r="M8133" t="str">
            <v>0063</v>
          </cell>
          <cell r="N8133">
            <v>33071.85</v>
          </cell>
          <cell r="O8133">
            <v>34.450000000000003</v>
          </cell>
          <cell r="P8133">
            <v>413.4</v>
          </cell>
          <cell r="Q8133">
            <v>826.8</v>
          </cell>
          <cell r="R8133">
            <v>32245.05</v>
          </cell>
          <cell r="S8133">
            <v>1064.33</v>
          </cell>
          <cell r="T8133">
            <v>80</v>
          </cell>
          <cell r="U8133">
            <v>0</v>
          </cell>
          <cell r="V8133">
            <v>78</v>
          </cell>
          <cell r="W8133">
            <v>0</v>
          </cell>
          <cell r="X8133">
            <v>0</v>
          </cell>
        </row>
        <row r="8134">
          <cell r="A8134" t="str">
            <v>2058100</v>
          </cell>
          <cell r="B8134">
            <v>1</v>
          </cell>
          <cell r="C8134" t="str">
            <v>Pavement Markings</v>
          </cell>
          <cell r="D8134" t="str">
            <v>62</v>
          </cell>
          <cell r="E8134" t="str">
            <v>CVLRUN</v>
          </cell>
          <cell r="F8134" t="str">
            <v>CVL</v>
          </cell>
          <cell r="G8134">
            <v>39202</v>
          </cell>
          <cell r="H8134" t="str">
            <v>Active</v>
          </cell>
          <cell r="I8134">
            <v>1</v>
          </cell>
          <cell r="J8134">
            <v>39353</v>
          </cell>
          <cell r="K8134" t="str">
            <v>AC</v>
          </cell>
          <cell r="L8134" t="str">
            <v>MA</v>
          </cell>
          <cell r="M8134" t="str">
            <v>0063</v>
          </cell>
          <cell r="N8134">
            <v>52071.56</v>
          </cell>
          <cell r="O8134">
            <v>1446.46</v>
          </cell>
          <cell r="P8134">
            <v>17357.189999999999</v>
          </cell>
          <cell r="Q8134">
            <v>34714.379999999997</v>
          </cell>
          <cell r="R8134">
            <v>17357.18</v>
          </cell>
          <cell r="S8134">
            <v>1675.78</v>
          </cell>
          <cell r="T8134">
            <v>3</v>
          </cell>
          <cell r="U8134">
            <v>0</v>
          </cell>
          <cell r="V8134">
            <v>1</v>
          </cell>
          <cell r="W8134">
            <v>0</v>
          </cell>
          <cell r="X8134">
            <v>0</v>
          </cell>
        </row>
        <row r="8135">
          <cell r="A8135" t="str">
            <v>2058200</v>
          </cell>
          <cell r="B8135">
            <v>1</v>
          </cell>
          <cell r="C8135" t="str">
            <v>Jet Blast Deflector / Blast Pad</v>
          </cell>
          <cell r="D8135" t="str">
            <v>62</v>
          </cell>
          <cell r="E8135" t="str">
            <v>CVLRUN</v>
          </cell>
          <cell r="F8135" t="str">
            <v>CVL</v>
          </cell>
          <cell r="G8135">
            <v>39202</v>
          </cell>
          <cell r="H8135" t="str">
            <v>Active</v>
          </cell>
          <cell r="I8135">
            <v>1</v>
          </cell>
          <cell r="J8135">
            <v>39353</v>
          </cell>
          <cell r="K8135" t="str">
            <v>AC</v>
          </cell>
          <cell r="L8135" t="str">
            <v>MA</v>
          </cell>
          <cell r="M8135" t="str">
            <v>0063</v>
          </cell>
          <cell r="N8135">
            <v>47586.44</v>
          </cell>
          <cell r="O8135">
            <v>79.319999999999993</v>
          </cell>
          <cell r="P8135">
            <v>951.73</v>
          </cell>
          <cell r="Q8135">
            <v>1903.46</v>
          </cell>
          <cell r="R8135">
            <v>45682.98</v>
          </cell>
          <cell r="S8135">
            <v>1531.44</v>
          </cell>
          <cell r="T8135">
            <v>50</v>
          </cell>
          <cell r="U8135">
            <v>0</v>
          </cell>
          <cell r="V8135">
            <v>48</v>
          </cell>
          <cell r="W8135">
            <v>0</v>
          </cell>
          <cell r="X8135">
            <v>0</v>
          </cell>
        </row>
        <row r="8136">
          <cell r="A8136" t="str">
            <v>2058300</v>
          </cell>
          <cell r="B8136">
            <v>1</v>
          </cell>
          <cell r="C8136" t="str">
            <v>Type A handrail</v>
          </cell>
          <cell r="D8136" t="str">
            <v>62</v>
          </cell>
          <cell r="E8136" t="str">
            <v>CVLRUN</v>
          </cell>
          <cell r="F8136" t="str">
            <v>CVL</v>
          </cell>
          <cell r="G8136">
            <v>39202</v>
          </cell>
          <cell r="H8136" t="str">
            <v>Active</v>
          </cell>
          <cell r="I8136">
            <v>180</v>
          </cell>
          <cell r="J8136">
            <v>39353</v>
          </cell>
          <cell r="K8136" t="str">
            <v>AC</v>
          </cell>
          <cell r="L8136" t="str">
            <v>MA</v>
          </cell>
          <cell r="M8136" t="str">
            <v>0063</v>
          </cell>
          <cell r="N8136">
            <v>86096.59</v>
          </cell>
          <cell r="O8136">
            <v>478.36</v>
          </cell>
          <cell r="P8136">
            <v>5739.77</v>
          </cell>
          <cell r="Q8136">
            <v>11479.54</v>
          </cell>
          <cell r="R8136">
            <v>74617.049999999988</v>
          </cell>
          <cell r="S8136">
            <v>2770.79</v>
          </cell>
          <cell r="T8136">
            <v>15</v>
          </cell>
          <cell r="U8136">
            <v>0</v>
          </cell>
          <cell r="V8136">
            <v>13</v>
          </cell>
          <cell r="W8136">
            <v>0</v>
          </cell>
          <cell r="X8136">
            <v>0</v>
          </cell>
        </row>
        <row r="8137">
          <cell r="A8137" t="str">
            <v>2058400</v>
          </cell>
          <cell r="B8137">
            <v>1</v>
          </cell>
          <cell r="C8137" t="str">
            <v>Type B handrail</v>
          </cell>
          <cell r="D8137" t="str">
            <v>62</v>
          </cell>
          <cell r="E8137" t="str">
            <v>CVLRUN</v>
          </cell>
          <cell r="F8137" t="str">
            <v>CVL</v>
          </cell>
          <cell r="G8137">
            <v>39202</v>
          </cell>
          <cell r="H8137" t="str">
            <v>Active</v>
          </cell>
          <cell r="I8137">
            <v>55</v>
          </cell>
          <cell r="J8137">
            <v>39353</v>
          </cell>
          <cell r="K8137" t="str">
            <v>AC</v>
          </cell>
          <cell r="L8137" t="str">
            <v>MA</v>
          </cell>
          <cell r="M8137" t="str">
            <v>0063</v>
          </cell>
          <cell r="N8137">
            <v>24844.69</v>
          </cell>
          <cell r="O8137">
            <v>137.97999999999999</v>
          </cell>
          <cell r="P8137">
            <v>1656.31</v>
          </cell>
          <cell r="Q8137">
            <v>3312.62</v>
          </cell>
          <cell r="R8137">
            <v>21532.07</v>
          </cell>
          <cell r="S8137">
            <v>799.56</v>
          </cell>
          <cell r="T8137">
            <v>15</v>
          </cell>
          <cell r="U8137">
            <v>0</v>
          </cell>
          <cell r="V8137">
            <v>13</v>
          </cell>
          <cell r="W8137">
            <v>0</v>
          </cell>
          <cell r="X8137">
            <v>0</v>
          </cell>
        </row>
        <row r="8138">
          <cell r="A8138" t="str">
            <v>2058500</v>
          </cell>
          <cell r="B8138">
            <v>1</v>
          </cell>
          <cell r="C8138" t="str">
            <v>Type A security fence fixed to top of wa</v>
          </cell>
          <cell r="D8138" t="str">
            <v>62</v>
          </cell>
          <cell r="E8138" t="str">
            <v>CVLRUN</v>
          </cell>
          <cell r="F8138" t="str">
            <v>CVL</v>
          </cell>
          <cell r="G8138">
            <v>39202</v>
          </cell>
          <cell r="H8138" t="str">
            <v>Active</v>
          </cell>
          <cell r="I8138">
            <v>80</v>
          </cell>
          <cell r="J8138">
            <v>39353</v>
          </cell>
          <cell r="K8138" t="str">
            <v>AC</v>
          </cell>
          <cell r="L8138" t="str">
            <v>MA</v>
          </cell>
          <cell r="M8138" t="str">
            <v>0063</v>
          </cell>
          <cell r="N8138">
            <v>6795.07</v>
          </cell>
          <cell r="O8138">
            <v>37.75</v>
          </cell>
          <cell r="P8138">
            <v>453</v>
          </cell>
          <cell r="Q8138">
            <v>906</v>
          </cell>
          <cell r="R8138">
            <v>5889.07</v>
          </cell>
          <cell r="S8138">
            <v>218.68</v>
          </cell>
          <cell r="T8138">
            <v>15</v>
          </cell>
          <cell r="U8138">
            <v>0</v>
          </cell>
          <cell r="V8138">
            <v>13</v>
          </cell>
          <cell r="W8138">
            <v>0</v>
          </cell>
          <cell r="X8138">
            <v>0</v>
          </cell>
        </row>
        <row r="8139">
          <cell r="A8139" t="str">
            <v>2058600</v>
          </cell>
          <cell r="B8139">
            <v>1</v>
          </cell>
          <cell r="C8139" t="str">
            <v>Type B security fence fixed to top of wa</v>
          </cell>
          <cell r="D8139" t="str">
            <v>62</v>
          </cell>
          <cell r="E8139" t="str">
            <v>CVLRUN</v>
          </cell>
          <cell r="F8139" t="str">
            <v>CVL</v>
          </cell>
          <cell r="G8139">
            <v>39202</v>
          </cell>
          <cell r="H8139" t="str">
            <v>Active</v>
          </cell>
          <cell r="I8139">
            <v>130</v>
          </cell>
          <cell r="J8139">
            <v>39353</v>
          </cell>
          <cell r="K8139" t="str">
            <v>AC</v>
          </cell>
          <cell r="L8139" t="str">
            <v>MA</v>
          </cell>
          <cell r="M8139" t="str">
            <v>0063</v>
          </cell>
          <cell r="N8139">
            <v>8479.41</v>
          </cell>
          <cell r="O8139">
            <v>47.08</v>
          </cell>
          <cell r="P8139">
            <v>565.29</v>
          </cell>
          <cell r="Q8139">
            <v>1130.58</v>
          </cell>
          <cell r="R8139">
            <v>7348.83</v>
          </cell>
          <cell r="S8139">
            <v>272.89</v>
          </cell>
          <cell r="T8139">
            <v>15</v>
          </cell>
          <cell r="U8139">
            <v>0</v>
          </cell>
          <cell r="V8139">
            <v>13</v>
          </cell>
          <cell r="W8139">
            <v>0</v>
          </cell>
          <cell r="X8139">
            <v>0</v>
          </cell>
        </row>
        <row r="8140">
          <cell r="A8140" t="str">
            <v>2058700</v>
          </cell>
          <cell r="B8140">
            <v>1</v>
          </cell>
          <cell r="C8140" t="str">
            <v>Type C security fence (free standing)</v>
          </cell>
          <cell r="D8140" t="str">
            <v>62</v>
          </cell>
          <cell r="E8140" t="str">
            <v>CVLRUN</v>
          </cell>
          <cell r="F8140" t="str">
            <v>CVL</v>
          </cell>
          <cell r="G8140">
            <v>39202</v>
          </cell>
          <cell r="H8140" t="str">
            <v>Active</v>
          </cell>
          <cell r="I8140">
            <v>50</v>
          </cell>
          <cell r="J8140">
            <v>39353</v>
          </cell>
          <cell r="K8140" t="str">
            <v>AC</v>
          </cell>
          <cell r="L8140" t="str">
            <v>MA</v>
          </cell>
          <cell r="M8140" t="str">
            <v>0063</v>
          </cell>
          <cell r="N8140">
            <v>7921.18</v>
          </cell>
          <cell r="O8140">
            <v>43.97</v>
          </cell>
          <cell r="P8140">
            <v>528.08000000000004</v>
          </cell>
          <cell r="Q8140">
            <v>1056.1600000000001</v>
          </cell>
          <cell r="R8140">
            <v>6865.02</v>
          </cell>
          <cell r="S8140">
            <v>254.92</v>
          </cell>
          <cell r="T8140">
            <v>15</v>
          </cell>
          <cell r="U8140">
            <v>0</v>
          </cell>
          <cell r="V8140">
            <v>13</v>
          </cell>
          <cell r="W8140">
            <v>0</v>
          </cell>
          <cell r="X8140">
            <v>0</v>
          </cell>
        </row>
        <row r="8141">
          <cell r="A8141" t="str">
            <v>2058800</v>
          </cell>
          <cell r="B8141">
            <v>1</v>
          </cell>
          <cell r="C8141" t="str">
            <v>Frangible wall extension</v>
          </cell>
          <cell r="D8141" t="str">
            <v>62</v>
          </cell>
          <cell r="E8141" t="str">
            <v>CVLRUN</v>
          </cell>
          <cell r="F8141" t="str">
            <v>CVL</v>
          </cell>
          <cell r="G8141">
            <v>39202</v>
          </cell>
          <cell r="H8141" t="str">
            <v>Active</v>
          </cell>
          <cell r="I8141">
            <v>45</v>
          </cell>
          <cell r="J8141">
            <v>39353</v>
          </cell>
          <cell r="K8141" t="str">
            <v>AC</v>
          </cell>
          <cell r="L8141" t="str">
            <v>MA</v>
          </cell>
          <cell r="M8141" t="str">
            <v>0063</v>
          </cell>
          <cell r="N8141">
            <v>19717.900000000001</v>
          </cell>
          <cell r="O8141">
            <v>109.59</v>
          </cell>
          <cell r="P8141">
            <v>1314.53</v>
          </cell>
          <cell r="Q8141">
            <v>2629.06</v>
          </cell>
          <cell r="R8141">
            <v>17088.84</v>
          </cell>
          <cell r="S8141">
            <v>634.57000000000005</v>
          </cell>
          <cell r="T8141">
            <v>15</v>
          </cell>
          <cell r="U8141">
            <v>0</v>
          </cell>
          <cell r="V8141">
            <v>13</v>
          </cell>
          <cell r="W8141">
            <v>0</v>
          </cell>
          <cell r="X8141">
            <v>0</v>
          </cell>
        </row>
        <row r="8142">
          <cell r="A8142" t="str">
            <v>2058900</v>
          </cell>
          <cell r="B8142">
            <v>1</v>
          </cell>
          <cell r="C8142" t="str">
            <v>Temporary security fence (Type C securit</v>
          </cell>
          <cell r="D8142" t="str">
            <v>62</v>
          </cell>
          <cell r="E8142" t="str">
            <v>CVLRUN</v>
          </cell>
          <cell r="F8142" t="str">
            <v>CVL</v>
          </cell>
          <cell r="G8142">
            <v>39202</v>
          </cell>
          <cell r="H8142" t="str">
            <v>Active</v>
          </cell>
          <cell r="I8142">
            <v>285</v>
          </cell>
          <cell r="J8142">
            <v>39353</v>
          </cell>
          <cell r="K8142" t="str">
            <v>AC</v>
          </cell>
          <cell r="L8142" t="str">
            <v>MA</v>
          </cell>
          <cell r="M8142" t="str">
            <v>0063</v>
          </cell>
          <cell r="N8142">
            <v>42490.07</v>
          </cell>
          <cell r="O8142">
            <v>236.01</v>
          </cell>
          <cell r="P8142">
            <v>2832.67</v>
          </cell>
          <cell r="Q8142">
            <v>5665.34</v>
          </cell>
          <cell r="R8142">
            <v>36824.729999999996</v>
          </cell>
          <cell r="S8142">
            <v>1367.43</v>
          </cell>
          <cell r="T8142">
            <v>15</v>
          </cell>
          <cell r="U8142">
            <v>0</v>
          </cell>
          <cell r="V8142">
            <v>13</v>
          </cell>
          <cell r="W8142">
            <v>0</v>
          </cell>
          <cell r="X8142">
            <v>0</v>
          </cell>
        </row>
        <row r="8143">
          <cell r="A8143" t="str">
            <v>2059000</v>
          </cell>
          <cell r="B8143">
            <v>1</v>
          </cell>
          <cell r="C8143" t="str">
            <v>Temporary access gate</v>
          </cell>
          <cell r="D8143" t="str">
            <v>62</v>
          </cell>
          <cell r="E8143" t="str">
            <v>CVLRUN</v>
          </cell>
          <cell r="F8143" t="str">
            <v>CVL</v>
          </cell>
          <cell r="G8143">
            <v>39202</v>
          </cell>
          <cell r="H8143" t="str">
            <v>Active</v>
          </cell>
          <cell r="I8143">
            <v>1</v>
          </cell>
          <cell r="J8143">
            <v>39353</v>
          </cell>
          <cell r="K8143" t="str">
            <v>AC</v>
          </cell>
          <cell r="L8143" t="str">
            <v>MA</v>
          </cell>
          <cell r="M8143" t="str">
            <v>0063</v>
          </cell>
          <cell r="N8143">
            <v>2236.16</v>
          </cell>
          <cell r="O8143">
            <v>12.46</v>
          </cell>
          <cell r="P8143">
            <v>149.08000000000001</v>
          </cell>
          <cell r="Q8143">
            <v>298.16000000000003</v>
          </cell>
          <cell r="R8143">
            <v>1937.9999999999998</v>
          </cell>
          <cell r="S8143">
            <v>71.959999999999994</v>
          </cell>
          <cell r="T8143">
            <v>15</v>
          </cell>
          <cell r="U8143">
            <v>0</v>
          </cell>
          <cell r="V8143">
            <v>13</v>
          </cell>
          <cell r="W8143">
            <v>0</v>
          </cell>
          <cell r="X8143">
            <v>0</v>
          </cell>
        </row>
        <row r="8144">
          <cell r="A8144" t="str">
            <v>2059100</v>
          </cell>
          <cell r="B8144">
            <v>1</v>
          </cell>
          <cell r="C8144" t="str">
            <v>HBS Additional Costs</v>
          </cell>
          <cell r="D8144" t="str">
            <v>34</v>
          </cell>
          <cell r="E8144" t="str">
            <v>PLEBAG</v>
          </cell>
          <cell r="F8144" t="str">
            <v>PLE</v>
          </cell>
          <cell r="G8144">
            <v>39173</v>
          </cell>
          <cell r="H8144" t="str">
            <v>Active</v>
          </cell>
          <cell r="I8144">
            <v>1</v>
          </cell>
          <cell r="J8144">
            <v>39353</v>
          </cell>
          <cell r="K8144" t="str">
            <v>TIP/TD</v>
          </cell>
          <cell r="L8144" t="str">
            <v>TM</v>
          </cell>
          <cell r="M8144" t="str">
            <v>0059</v>
          </cell>
          <cell r="N8144">
            <v>8545.2000000000007</v>
          </cell>
          <cell r="O8144">
            <v>71.209999999999994</v>
          </cell>
          <cell r="P8144">
            <v>854.52</v>
          </cell>
          <cell r="Q8144">
            <v>3631.71</v>
          </cell>
          <cell r="R8144">
            <v>4913.49</v>
          </cell>
          <cell r="S8144">
            <v>0</v>
          </cell>
          <cell r="T8144">
            <v>10</v>
          </cell>
          <cell r="U8144">
            <v>0</v>
          </cell>
          <cell r="V8144">
            <v>6</v>
          </cell>
          <cell r="W8144">
            <v>30</v>
          </cell>
          <cell r="X8144">
            <v>0</v>
          </cell>
        </row>
        <row r="8145">
          <cell r="A8145" t="str">
            <v>2059200</v>
          </cell>
          <cell r="B8145">
            <v>1</v>
          </cell>
          <cell r="C8145" t="str">
            <v>Conference Centre Additional Costs</v>
          </cell>
          <cell r="D8145" t="str">
            <v>40</v>
          </cell>
          <cell r="E8145" t="str">
            <v>BASFIT</v>
          </cell>
          <cell r="F8145" t="str">
            <v>BAS</v>
          </cell>
          <cell r="G8145">
            <v>39173</v>
          </cell>
          <cell r="H8145" t="str">
            <v>Active</v>
          </cell>
          <cell r="I8145">
            <v>1</v>
          </cell>
          <cell r="J8145">
            <v>39353</v>
          </cell>
          <cell r="K8145" t="str">
            <v>C</v>
          </cell>
          <cell r="L8145" t="str">
            <v>TM</v>
          </cell>
          <cell r="M8145" t="str">
            <v>0211</v>
          </cell>
          <cell r="N8145">
            <v>39961.67</v>
          </cell>
          <cell r="O8145">
            <v>146.33000000000001</v>
          </cell>
          <cell r="P8145">
            <v>1756.29</v>
          </cell>
          <cell r="Q8145">
            <v>3512.58</v>
          </cell>
          <cell r="R8145">
            <v>36449.089999999997</v>
          </cell>
          <cell r="S8145">
            <v>3574.78</v>
          </cell>
          <cell r="T8145">
            <v>22</v>
          </cell>
          <cell r="U8145">
            <v>275</v>
          </cell>
          <cell r="V8145">
            <v>20</v>
          </cell>
          <cell r="W8145">
            <v>275</v>
          </cell>
          <cell r="X8145">
            <v>0</v>
          </cell>
        </row>
        <row r="8146">
          <cell r="A8146" t="str">
            <v>2059300</v>
          </cell>
          <cell r="B8146">
            <v>1</v>
          </cell>
          <cell r="C8146" t="str">
            <v>MS Office Professional 2007</v>
          </cell>
          <cell r="D8146" t="str">
            <v>80</v>
          </cell>
          <cell r="E8146" t="str">
            <v>CMPSOF</v>
          </cell>
          <cell r="F8146" t="str">
            <v>CMP</v>
          </cell>
          <cell r="G8146">
            <v>39294</v>
          </cell>
          <cell r="H8146" t="str">
            <v>Active</v>
          </cell>
          <cell r="I8146">
            <v>1</v>
          </cell>
          <cell r="J8146">
            <v>39353</v>
          </cell>
          <cell r="K8146" t="str">
            <v>X</v>
          </cell>
          <cell r="L8146" t="str">
            <v>TN</v>
          </cell>
          <cell r="M8146" t="str">
            <v>0034</v>
          </cell>
          <cell r="N8146">
            <v>550.5</v>
          </cell>
          <cell r="O8146">
            <v>0</v>
          </cell>
          <cell r="P8146">
            <v>45.87</v>
          </cell>
          <cell r="Q8146">
            <v>550.5</v>
          </cell>
          <cell r="R8146">
            <v>0</v>
          </cell>
          <cell r="S8146">
            <v>0</v>
          </cell>
          <cell r="T8146">
            <v>3</v>
          </cell>
          <cell r="U8146">
            <v>0</v>
          </cell>
          <cell r="V8146">
            <v>0</v>
          </cell>
          <cell r="W8146">
            <v>0</v>
          </cell>
          <cell r="X8146">
            <v>0</v>
          </cell>
        </row>
        <row r="8147">
          <cell r="A8147" t="str">
            <v>2059400</v>
          </cell>
          <cell r="B8147">
            <v>1</v>
          </cell>
          <cell r="C8147" t="str">
            <v>Kitchen Refurbishment</v>
          </cell>
          <cell r="D8147" t="str">
            <v>24</v>
          </cell>
          <cell r="E8147" t="str">
            <v>BASFIT</v>
          </cell>
          <cell r="F8147" t="str">
            <v>BAS</v>
          </cell>
          <cell r="G8147">
            <v>39325</v>
          </cell>
          <cell r="H8147" t="str">
            <v>Active</v>
          </cell>
          <cell r="I8147">
            <v>1</v>
          </cell>
          <cell r="J8147">
            <v>39353</v>
          </cell>
          <cell r="K8147" t="str">
            <v>AL</v>
          </cell>
          <cell r="L8147" t="str">
            <v>HO</v>
          </cell>
          <cell r="M8147" t="str">
            <v>0051</v>
          </cell>
          <cell r="N8147">
            <v>9425.31</v>
          </cell>
          <cell r="O8147">
            <v>33.67</v>
          </cell>
          <cell r="P8147">
            <v>403.93</v>
          </cell>
          <cell r="Q8147">
            <v>807.86</v>
          </cell>
          <cell r="R8147">
            <v>8617.4500000000007</v>
          </cell>
          <cell r="S8147">
            <v>1728.81</v>
          </cell>
          <cell r="T8147">
            <v>23</v>
          </cell>
          <cell r="U8147">
            <v>122</v>
          </cell>
          <cell r="V8147">
            <v>21</v>
          </cell>
          <cell r="W8147">
            <v>122</v>
          </cell>
          <cell r="X8147">
            <v>0</v>
          </cell>
        </row>
        <row r="8148">
          <cell r="A8148" t="str">
            <v>2059500</v>
          </cell>
          <cell r="B8148">
            <v>1</v>
          </cell>
          <cell r="C8148" t="str">
            <v>Supply Tank</v>
          </cell>
          <cell r="D8148" t="str">
            <v>24</v>
          </cell>
          <cell r="E8148" t="str">
            <v>BASSUN</v>
          </cell>
          <cell r="F8148" t="str">
            <v>BAS</v>
          </cell>
          <cell r="G8148">
            <v>39325</v>
          </cell>
          <cell r="H8148" t="str">
            <v>Active</v>
          </cell>
          <cell r="I8148">
            <v>1</v>
          </cell>
          <cell r="J8148">
            <v>39353</v>
          </cell>
          <cell r="K8148" t="str">
            <v>C</v>
          </cell>
          <cell r="L8148" t="str">
            <v>NA</v>
          </cell>
          <cell r="M8148" t="str">
            <v>0343</v>
          </cell>
          <cell r="N8148">
            <v>3154.72</v>
          </cell>
          <cell r="O8148">
            <v>11.23</v>
          </cell>
          <cell r="P8148">
            <v>135.19999999999999</v>
          </cell>
          <cell r="Q8148">
            <v>270.39999999999998</v>
          </cell>
          <cell r="R8148">
            <v>2884.32</v>
          </cell>
          <cell r="S8148">
            <v>401.62</v>
          </cell>
          <cell r="T8148">
            <v>23</v>
          </cell>
          <cell r="U8148">
            <v>122</v>
          </cell>
          <cell r="V8148">
            <v>21</v>
          </cell>
          <cell r="W8148">
            <v>122</v>
          </cell>
          <cell r="X8148">
            <v>0</v>
          </cell>
        </row>
        <row r="8149">
          <cell r="A8149" t="str">
            <v>2059700</v>
          </cell>
          <cell r="B8149">
            <v>1</v>
          </cell>
          <cell r="C8149" t="str">
            <v>Vinyl</v>
          </cell>
          <cell r="D8149" t="str">
            <v>24</v>
          </cell>
          <cell r="E8149" t="str">
            <v>BASFLO</v>
          </cell>
          <cell r="F8149" t="str">
            <v>BAS</v>
          </cell>
          <cell r="G8149">
            <v>39263</v>
          </cell>
          <cell r="H8149" t="str">
            <v>Active</v>
          </cell>
          <cell r="I8149">
            <v>1</v>
          </cell>
          <cell r="J8149">
            <v>39353</v>
          </cell>
          <cell r="K8149" t="str">
            <v>I</v>
          </cell>
          <cell r="L8149" t="str">
            <v>WA</v>
          </cell>
          <cell r="M8149" t="str">
            <v>0089</v>
          </cell>
          <cell r="N8149">
            <v>1075.95</v>
          </cell>
          <cell r="O8149">
            <v>0</v>
          </cell>
          <cell r="P8149">
            <v>0</v>
          </cell>
          <cell r="Q8149">
            <v>0</v>
          </cell>
          <cell r="R8149">
            <v>1075.95</v>
          </cell>
          <cell r="S8149">
            <v>0</v>
          </cell>
          <cell r="T8149">
            <v>3</v>
          </cell>
          <cell r="U8149">
            <v>61</v>
          </cell>
          <cell r="V8149">
            <v>3</v>
          </cell>
          <cell r="W8149">
            <v>61</v>
          </cell>
          <cell r="X8149">
            <v>0</v>
          </cell>
        </row>
        <row r="8150">
          <cell r="A8150" t="str">
            <v>2059800</v>
          </cell>
          <cell r="B8150">
            <v>1</v>
          </cell>
          <cell r="C8150" t="str">
            <v>Electrical Compliance</v>
          </cell>
          <cell r="D8150" t="str">
            <v>21</v>
          </cell>
          <cell r="E8150" t="str">
            <v>BASELC</v>
          </cell>
          <cell r="F8150" t="str">
            <v>BAS</v>
          </cell>
          <cell r="G8150">
            <v>39325</v>
          </cell>
          <cell r="H8150" t="str">
            <v>Active</v>
          </cell>
          <cell r="I8150">
            <v>1</v>
          </cell>
          <cell r="J8150">
            <v>39353</v>
          </cell>
          <cell r="K8150" t="str">
            <v>I</v>
          </cell>
          <cell r="L8150" t="str">
            <v>WA</v>
          </cell>
          <cell r="M8150" t="str">
            <v>0126</v>
          </cell>
          <cell r="N8150">
            <v>10569.75</v>
          </cell>
          <cell r="O8150">
            <v>0</v>
          </cell>
          <cell r="P8150">
            <v>0</v>
          </cell>
          <cell r="Q8150">
            <v>0</v>
          </cell>
          <cell r="R8150">
            <v>10569.75</v>
          </cell>
          <cell r="S8150">
            <v>0</v>
          </cell>
          <cell r="T8150">
            <v>23</v>
          </cell>
          <cell r="U8150">
            <v>122</v>
          </cell>
          <cell r="V8150">
            <v>23</v>
          </cell>
          <cell r="W8150">
            <v>122</v>
          </cell>
          <cell r="X8150">
            <v>0</v>
          </cell>
        </row>
        <row r="8151">
          <cell r="A8151" t="str">
            <v>2059900</v>
          </cell>
          <cell r="B8151">
            <v>1</v>
          </cell>
          <cell r="C8151" t="str">
            <v>Kitchen Bench</v>
          </cell>
          <cell r="D8151" t="str">
            <v>24</v>
          </cell>
          <cell r="E8151" t="str">
            <v>BASFIT</v>
          </cell>
          <cell r="F8151" t="str">
            <v>BAS</v>
          </cell>
          <cell r="G8151">
            <v>39325</v>
          </cell>
          <cell r="H8151" t="str">
            <v>Active</v>
          </cell>
          <cell r="I8151">
            <v>1</v>
          </cell>
          <cell r="J8151">
            <v>39353</v>
          </cell>
          <cell r="K8151" t="str">
            <v>AL</v>
          </cell>
          <cell r="L8151" t="str">
            <v>HO</v>
          </cell>
          <cell r="M8151" t="str">
            <v>0043</v>
          </cell>
          <cell r="N8151">
            <v>2179.92</v>
          </cell>
          <cell r="O8151">
            <v>7.73</v>
          </cell>
          <cell r="P8151">
            <v>93.42</v>
          </cell>
          <cell r="Q8151">
            <v>186.84</v>
          </cell>
          <cell r="R8151">
            <v>1993.08</v>
          </cell>
          <cell r="S8151">
            <v>161.82</v>
          </cell>
          <cell r="T8151">
            <v>23</v>
          </cell>
          <cell r="U8151">
            <v>122</v>
          </cell>
          <cell r="V8151">
            <v>21</v>
          </cell>
          <cell r="W8151">
            <v>122</v>
          </cell>
          <cell r="X8151">
            <v>0</v>
          </cell>
        </row>
        <row r="8152">
          <cell r="A8152" t="str">
            <v>2060000</v>
          </cell>
          <cell r="B8152">
            <v>1</v>
          </cell>
          <cell r="C8152" t="str">
            <v>Power Strips</v>
          </cell>
          <cell r="D8152" t="str">
            <v>34</v>
          </cell>
          <cell r="E8152" t="str">
            <v>BASELC</v>
          </cell>
          <cell r="F8152" t="str">
            <v>BAS</v>
          </cell>
          <cell r="G8152">
            <v>39325</v>
          </cell>
          <cell r="H8152" t="str">
            <v>Active</v>
          </cell>
          <cell r="I8152">
            <v>1</v>
          </cell>
          <cell r="J8152">
            <v>39353</v>
          </cell>
          <cell r="K8152" t="str">
            <v>X</v>
          </cell>
          <cell r="L8152" t="str">
            <v>TN</v>
          </cell>
          <cell r="M8152" t="str">
            <v>0016</v>
          </cell>
          <cell r="N8152">
            <v>2484.98</v>
          </cell>
          <cell r="O8152">
            <v>8.93</v>
          </cell>
          <cell r="P8152">
            <v>106.5</v>
          </cell>
          <cell r="Q8152">
            <v>213</v>
          </cell>
          <cell r="R8152">
            <v>2271.98</v>
          </cell>
          <cell r="S8152">
            <v>310.31</v>
          </cell>
          <cell r="T8152">
            <v>23</v>
          </cell>
          <cell r="U8152">
            <v>122</v>
          </cell>
          <cell r="V8152">
            <v>21</v>
          </cell>
          <cell r="W8152">
            <v>122</v>
          </cell>
          <cell r="X8152">
            <v>0</v>
          </cell>
        </row>
        <row r="8153">
          <cell r="A8153" t="str">
            <v>2060100</v>
          </cell>
          <cell r="B8153">
            <v>1</v>
          </cell>
          <cell r="C8153" t="str">
            <v>Access Control</v>
          </cell>
          <cell r="D8153" t="str">
            <v>34</v>
          </cell>
          <cell r="E8153" t="str">
            <v>BASADR</v>
          </cell>
          <cell r="F8153" t="str">
            <v>BAS</v>
          </cell>
          <cell r="G8153">
            <v>39325</v>
          </cell>
          <cell r="H8153" t="str">
            <v>Active</v>
          </cell>
          <cell r="I8153">
            <v>1</v>
          </cell>
          <cell r="J8153">
            <v>39353</v>
          </cell>
          <cell r="K8153" t="str">
            <v>TL</v>
          </cell>
          <cell r="L8153" t="str">
            <v>TL</v>
          </cell>
          <cell r="M8153" t="str">
            <v>0001</v>
          </cell>
          <cell r="N8153">
            <v>6569.5</v>
          </cell>
          <cell r="O8153">
            <v>23.48</v>
          </cell>
          <cell r="P8153">
            <v>281.54000000000002</v>
          </cell>
          <cell r="Q8153">
            <v>563.08000000000004</v>
          </cell>
          <cell r="R8153">
            <v>6006.42</v>
          </cell>
          <cell r="S8153">
            <v>1100.17</v>
          </cell>
          <cell r="T8153">
            <v>23</v>
          </cell>
          <cell r="U8153">
            <v>122</v>
          </cell>
          <cell r="V8153">
            <v>21</v>
          </cell>
          <cell r="W8153">
            <v>122</v>
          </cell>
          <cell r="X8153">
            <v>0</v>
          </cell>
        </row>
        <row r="8154">
          <cell r="A8154" t="str">
            <v>2060200</v>
          </cell>
          <cell r="B8154">
            <v>1</v>
          </cell>
          <cell r="C8154" t="str">
            <v>30 Person Liferaft</v>
          </cell>
          <cell r="D8154" t="str">
            <v>66</v>
          </cell>
          <cell r="E8154" t="str">
            <v>PLEFIR</v>
          </cell>
          <cell r="F8154" t="str">
            <v>PLE</v>
          </cell>
          <cell r="G8154">
            <v>39325</v>
          </cell>
          <cell r="H8154" t="str">
            <v>Active</v>
          </cell>
          <cell r="I8154">
            <v>1</v>
          </cell>
          <cell r="J8154">
            <v>39353</v>
          </cell>
          <cell r="K8154" t="str">
            <v>AC</v>
          </cell>
          <cell r="L8154" t="str">
            <v>NA</v>
          </cell>
          <cell r="M8154" t="str">
            <v>0032</v>
          </cell>
          <cell r="N8154">
            <v>7950</v>
          </cell>
          <cell r="O8154">
            <v>132.5</v>
          </cell>
          <cell r="P8154">
            <v>1590</v>
          </cell>
          <cell r="Q8154">
            <v>5830</v>
          </cell>
          <cell r="R8154">
            <v>2120</v>
          </cell>
          <cell r="S8154">
            <v>0</v>
          </cell>
          <cell r="T8154">
            <v>5</v>
          </cell>
          <cell r="U8154">
            <v>0</v>
          </cell>
          <cell r="V8154">
            <v>1</v>
          </cell>
          <cell r="W8154">
            <v>153</v>
          </cell>
          <cell r="X8154">
            <v>0</v>
          </cell>
        </row>
        <row r="8155">
          <cell r="A8155" t="str">
            <v>2060300</v>
          </cell>
          <cell r="B8155">
            <v>1</v>
          </cell>
          <cell r="C8155" t="str">
            <v>UHF Repeater</v>
          </cell>
          <cell r="D8155" t="str">
            <v>66</v>
          </cell>
          <cell r="E8155" t="str">
            <v>COMSYS</v>
          </cell>
          <cell r="F8155" t="str">
            <v>COM</v>
          </cell>
          <cell r="G8155">
            <v>39325</v>
          </cell>
          <cell r="H8155" t="str">
            <v>Active</v>
          </cell>
          <cell r="I8155">
            <v>1</v>
          </cell>
          <cell r="J8155">
            <v>39353</v>
          </cell>
          <cell r="K8155" t="str">
            <v>AC</v>
          </cell>
          <cell r="L8155" t="str">
            <v>NA</v>
          </cell>
          <cell r="M8155" t="str">
            <v>0032</v>
          </cell>
          <cell r="N8155">
            <v>4645</v>
          </cell>
          <cell r="O8155">
            <v>77.38</v>
          </cell>
          <cell r="P8155">
            <v>929</v>
          </cell>
          <cell r="Q8155">
            <v>3406.33</v>
          </cell>
          <cell r="R8155">
            <v>1238.67</v>
          </cell>
          <cell r="S8155">
            <v>0</v>
          </cell>
          <cell r="T8155">
            <v>5</v>
          </cell>
          <cell r="U8155">
            <v>0</v>
          </cell>
          <cell r="V8155">
            <v>1</v>
          </cell>
          <cell r="W8155">
            <v>153</v>
          </cell>
          <cell r="X8155">
            <v>0</v>
          </cell>
        </row>
        <row r="8156">
          <cell r="A8156" t="str">
            <v>2060400</v>
          </cell>
          <cell r="B8156">
            <v>1</v>
          </cell>
          <cell r="C8156" t="str">
            <v>Magnetic Sweeper</v>
          </cell>
          <cell r="D8156" t="str">
            <v>64</v>
          </cell>
          <cell r="E8156" t="str">
            <v>PLEGEN</v>
          </cell>
          <cell r="F8156" t="str">
            <v>PLE</v>
          </cell>
          <cell r="G8156">
            <v>39325</v>
          </cell>
          <cell r="H8156" t="str">
            <v>Active</v>
          </cell>
          <cell r="I8156">
            <v>1</v>
          </cell>
          <cell r="J8156">
            <v>39353</v>
          </cell>
          <cell r="K8156" t="str">
            <v>AC</v>
          </cell>
          <cell r="L8156" t="str">
            <v>NA</v>
          </cell>
          <cell r="M8156" t="str">
            <v>0032</v>
          </cell>
          <cell r="N8156">
            <v>38416</v>
          </cell>
          <cell r="O8156">
            <v>640.23</v>
          </cell>
          <cell r="P8156">
            <v>7683.2</v>
          </cell>
          <cell r="Q8156">
            <v>28171.73</v>
          </cell>
          <cell r="R8156">
            <v>10244.27</v>
          </cell>
          <cell r="S8156">
            <v>0</v>
          </cell>
          <cell r="T8156">
            <v>5</v>
          </cell>
          <cell r="U8156">
            <v>0</v>
          </cell>
          <cell r="V8156">
            <v>1</v>
          </cell>
          <cell r="W8156">
            <v>153</v>
          </cell>
          <cell r="X8156">
            <v>0</v>
          </cell>
        </row>
        <row r="8157">
          <cell r="A8157" t="str">
            <v>2060500</v>
          </cell>
          <cell r="B8157">
            <v>1</v>
          </cell>
          <cell r="C8157" t="str">
            <v>break glass fire alarm point</v>
          </cell>
          <cell r="D8157" t="str">
            <v>14</v>
          </cell>
          <cell r="E8157" t="str">
            <v>BASALA</v>
          </cell>
          <cell r="F8157" t="str">
            <v>BAS</v>
          </cell>
          <cell r="G8157">
            <v>39294</v>
          </cell>
          <cell r="H8157" t="str">
            <v>Active</v>
          </cell>
          <cell r="I8157">
            <v>1</v>
          </cell>
          <cell r="J8157">
            <v>39370</v>
          </cell>
          <cell r="K8157" t="str">
            <v>I</v>
          </cell>
          <cell r="L8157" t="str">
            <v>WA</v>
          </cell>
          <cell r="M8157" t="str">
            <v>0007</v>
          </cell>
          <cell r="N8157">
            <v>343.05</v>
          </cell>
          <cell r="O8157">
            <v>0</v>
          </cell>
          <cell r="P8157">
            <v>0</v>
          </cell>
          <cell r="Q8157">
            <v>0</v>
          </cell>
          <cell r="R8157">
            <v>343.05</v>
          </cell>
          <cell r="S8157">
            <v>0</v>
          </cell>
          <cell r="T8157">
            <v>25</v>
          </cell>
          <cell r="U8157">
            <v>0</v>
          </cell>
          <cell r="V8157">
            <v>25</v>
          </cell>
          <cell r="W8157">
            <v>0</v>
          </cell>
          <cell r="X8157">
            <v>0</v>
          </cell>
        </row>
        <row r="8158">
          <cell r="A8158" t="str">
            <v>2060600</v>
          </cell>
          <cell r="B8158">
            <v>1</v>
          </cell>
          <cell r="C8158" t="str">
            <v>door closer</v>
          </cell>
          <cell r="D8158" t="str">
            <v>14</v>
          </cell>
          <cell r="E8158" t="str">
            <v>BASADR</v>
          </cell>
          <cell r="F8158" t="str">
            <v>BAS</v>
          </cell>
          <cell r="G8158">
            <v>39294</v>
          </cell>
          <cell r="H8158" t="str">
            <v>Active</v>
          </cell>
          <cell r="I8158">
            <v>3</v>
          </cell>
          <cell r="J8158">
            <v>39370</v>
          </cell>
          <cell r="K8158" t="str">
            <v>I</v>
          </cell>
          <cell r="L8158" t="str">
            <v>WA</v>
          </cell>
          <cell r="M8158" t="str">
            <v>0007</v>
          </cell>
          <cell r="N8158">
            <v>1286.43</v>
          </cell>
          <cell r="O8158">
            <v>0</v>
          </cell>
          <cell r="P8158">
            <v>0</v>
          </cell>
          <cell r="Q8158">
            <v>0</v>
          </cell>
          <cell r="R8158">
            <v>1286.43</v>
          </cell>
          <cell r="S8158">
            <v>0</v>
          </cell>
          <cell r="T8158">
            <v>25</v>
          </cell>
          <cell r="U8158">
            <v>0</v>
          </cell>
          <cell r="V8158">
            <v>25</v>
          </cell>
          <cell r="W8158">
            <v>0</v>
          </cell>
          <cell r="X8158">
            <v>0</v>
          </cell>
        </row>
        <row r="8159">
          <cell r="A8159" t="str">
            <v>2060700</v>
          </cell>
          <cell r="B8159">
            <v>1</v>
          </cell>
          <cell r="C8159" t="str">
            <v>electric light fitting - emergency type</v>
          </cell>
          <cell r="D8159" t="str">
            <v>14</v>
          </cell>
          <cell r="E8159" t="str">
            <v>BASLIG</v>
          </cell>
          <cell r="F8159" t="str">
            <v>BAS</v>
          </cell>
          <cell r="G8159">
            <v>39294</v>
          </cell>
          <cell r="H8159" t="str">
            <v>Active</v>
          </cell>
          <cell r="I8159">
            <v>3</v>
          </cell>
          <cell r="J8159">
            <v>39370</v>
          </cell>
          <cell r="K8159" t="str">
            <v>I</v>
          </cell>
          <cell r="L8159" t="str">
            <v>WA</v>
          </cell>
          <cell r="M8159" t="str">
            <v>0007</v>
          </cell>
          <cell r="N8159">
            <v>1022.1</v>
          </cell>
          <cell r="O8159">
            <v>0</v>
          </cell>
          <cell r="P8159">
            <v>0</v>
          </cell>
          <cell r="Q8159">
            <v>0</v>
          </cell>
          <cell r="R8159">
            <v>1022.1</v>
          </cell>
          <cell r="S8159">
            <v>0</v>
          </cell>
          <cell r="T8159">
            <v>20</v>
          </cell>
          <cell r="U8159">
            <v>0</v>
          </cell>
          <cell r="V8159">
            <v>20</v>
          </cell>
          <cell r="W8159">
            <v>0</v>
          </cell>
          <cell r="X8159">
            <v>0</v>
          </cell>
        </row>
        <row r="8160">
          <cell r="A8160" t="str">
            <v>2060800</v>
          </cell>
          <cell r="B8160">
            <v>1</v>
          </cell>
          <cell r="C8160" t="str">
            <v>electric light fitting - external spot l</v>
          </cell>
          <cell r="D8160" t="str">
            <v>14</v>
          </cell>
          <cell r="E8160" t="str">
            <v>BASLIG</v>
          </cell>
          <cell r="F8160" t="str">
            <v>BAS</v>
          </cell>
          <cell r="G8160">
            <v>39294</v>
          </cell>
          <cell r="H8160" t="str">
            <v>Active</v>
          </cell>
          <cell r="I8160">
            <v>4</v>
          </cell>
          <cell r="J8160">
            <v>39370</v>
          </cell>
          <cell r="K8160" t="str">
            <v>I</v>
          </cell>
          <cell r="L8160" t="str">
            <v>WA</v>
          </cell>
          <cell r="M8160" t="str">
            <v>0007</v>
          </cell>
          <cell r="N8160">
            <v>1873.9</v>
          </cell>
          <cell r="O8160">
            <v>0</v>
          </cell>
          <cell r="P8160">
            <v>0</v>
          </cell>
          <cell r="Q8160">
            <v>0</v>
          </cell>
          <cell r="R8160">
            <v>1873.9</v>
          </cell>
          <cell r="S8160">
            <v>0</v>
          </cell>
          <cell r="T8160">
            <v>20</v>
          </cell>
          <cell r="U8160">
            <v>0</v>
          </cell>
          <cell r="V8160">
            <v>20</v>
          </cell>
          <cell r="W8160">
            <v>0</v>
          </cell>
          <cell r="X8160">
            <v>0</v>
          </cell>
        </row>
        <row r="8161">
          <cell r="A8161" t="str">
            <v>2060900</v>
          </cell>
          <cell r="B8161">
            <v>1</v>
          </cell>
          <cell r="C8161" t="str">
            <v>electric light fitting - square ceiling</v>
          </cell>
          <cell r="D8161" t="str">
            <v>14</v>
          </cell>
          <cell r="E8161" t="str">
            <v>BASLIG</v>
          </cell>
          <cell r="F8161" t="str">
            <v>BAS</v>
          </cell>
          <cell r="G8161">
            <v>39294</v>
          </cell>
          <cell r="H8161" t="str">
            <v>Active</v>
          </cell>
          <cell r="I8161">
            <v>3</v>
          </cell>
          <cell r="J8161">
            <v>39370</v>
          </cell>
          <cell r="K8161" t="str">
            <v>I</v>
          </cell>
          <cell r="L8161" t="str">
            <v>WA</v>
          </cell>
          <cell r="M8161" t="str">
            <v>0007</v>
          </cell>
          <cell r="N8161">
            <v>319.38</v>
          </cell>
          <cell r="O8161">
            <v>0</v>
          </cell>
          <cell r="P8161">
            <v>0</v>
          </cell>
          <cell r="Q8161">
            <v>0</v>
          </cell>
          <cell r="R8161">
            <v>319.38</v>
          </cell>
          <cell r="S8161">
            <v>0</v>
          </cell>
          <cell r="T8161">
            <v>20</v>
          </cell>
          <cell r="U8161">
            <v>0</v>
          </cell>
          <cell r="V8161">
            <v>20</v>
          </cell>
          <cell r="W8161">
            <v>0</v>
          </cell>
          <cell r="X8161">
            <v>0</v>
          </cell>
        </row>
        <row r="8162">
          <cell r="A8162" t="str">
            <v>2061000</v>
          </cell>
          <cell r="B8162">
            <v>1</v>
          </cell>
          <cell r="C8162" t="str">
            <v>exit sign and wiring</v>
          </cell>
          <cell r="D8162" t="str">
            <v>14</v>
          </cell>
          <cell r="E8162" t="str">
            <v>BASSIG</v>
          </cell>
          <cell r="F8162" t="str">
            <v>BAS</v>
          </cell>
          <cell r="G8162">
            <v>39294</v>
          </cell>
          <cell r="H8162" t="str">
            <v>Active</v>
          </cell>
          <cell r="I8162">
            <v>4</v>
          </cell>
          <cell r="J8162">
            <v>39370</v>
          </cell>
          <cell r="K8162" t="str">
            <v>I</v>
          </cell>
          <cell r="L8162" t="str">
            <v>WA</v>
          </cell>
          <cell r="M8162" t="str">
            <v>0007</v>
          </cell>
          <cell r="N8162">
            <v>1533.2</v>
          </cell>
          <cell r="O8162">
            <v>0</v>
          </cell>
          <cell r="P8162">
            <v>0</v>
          </cell>
          <cell r="Q8162">
            <v>0</v>
          </cell>
          <cell r="R8162">
            <v>1533.2</v>
          </cell>
          <cell r="S8162">
            <v>0</v>
          </cell>
          <cell r="T8162">
            <v>20</v>
          </cell>
          <cell r="U8162">
            <v>0</v>
          </cell>
          <cell r="V8162">
            <v>20</v>
          </cell>
          <cell r="W8162">
            <v>0</v>
          </cell>
          <cell r="X8162">
            <v>0</v>
          </cell>
        </row>
        <row r="8163">
          <cell r="A8163" t="str">
            <v>2061100</v>
          </cell>
          <cell r="B8163">
            <v>1</v>
          </cell>
          <cell r="C8163" t="str">
            <v>fluorescent light fitting - twin tube re</v>
          </cell>
          <cell r="D8163" t="str">
            <v>14</v>
          </cell>
          <cell r="E8163" t="str">
            <v>BASLIG</v>
          </cell>
          <cell r="F8163" t="str">
            <v>BAS</v>
          </cell>
          <cell r="G8163">
            <v>39294</v>
          </cell>
          <cell r="H8163" t="str">
            <v>Active</v>
          </cell>
          <cell r="I8163">
            <v>1</v>
          </cell>
          <cell r="J8163">
            <v>39370</v>
          </cell>
          <cell r="K8163" t="str">
            <v>I</v>
          </cell>
          <cell r="L8163" t="str">
            <v>WA</v>
          </cell>
          <cell r="M8163" t="str">
            <v>0007</v>
          </cell>
          <cell r="N8163">
            <v>132</v>
          </cell>
          <cell r="O8163">
            <v>0</v>
          </cell>
          <cell r="P8163">
            <v>0</v>
          </cell>
          <cell r="Q8163">
            <v>0</v>
          </cell>
          <cell r="R8163">
            <v>132</v>
          </cell>
          <cell r="S8163">
            <v>0</v>
          </cell>
          <cell r="T8163">
            <v>20</v>
          </cell>
          <cell r="U8163">
            <v>0</v>
          </cell>
          <cell r="V8163">
            <v>20</v>
          </cell>
          <cell r="W8163">
            <v>0</v>
          </cell>
          <cell r="X8163">
            <v>0</v>
          </cell>
        </row>
        <row r="8164">
          <cell r="A8164" t="str">
            <v>2061200</v>
          </cell>
          <cell r="B8164">
            <v>1</v>
          </cell>
          <cell r="C8164" t="str">
            <v>heat detector and wiring</v>
          </cell>
          <cell r="D8164" t="str">
            <v>14</v>
          </cell>
          <cell r="E8164" t="str">
            <v>BASALA</v>
          </cell>
          <cell r="F8164" t="str">
            <v>BAS</v>
          </cell>
          <cell r="G8164">
            <v>39294</v>
          </cell>
          <cell r="H8164" t="str">
            <v>Active</v>
          </cell>
          <cell r="I8164">
            <v>16</v>
          </cell>
          <cell r="J8164">
            <v>39370</v>
          </cell>
          <cell r="K8164" t="str">
            <v>I</v>
          </cell>
          <cell r="L8164" t="str">
            <v>WA</v>
          </cell>
          <cell r="M8164" t="str">
            <v>0007</v>
          </cell>
          <cell r="N8164">
            <v>1715.31</v>
          </cell>
          <cell r="O8164">
            <v>0</v>
          </cell>
          <cell r="P8164">
            <v>0</v>
          </cell>
          <cell r="Q8164">
            <v>0</v>
          </cell>
          <cell r="R8164">
            <v>1715.31</v>
          </cell>
          <cell r="S8164">
            <v>0</v>
          </cell>
          <cell r="T8164">
            <v>25</v>
          </cell>
          <cell r="U8164">
            <v>0</v>
          </cell>
          <cell r="V8164">
            <v>25</v>
          </cell>
          <cell r="W8164">
            <v>0</v>
          </cell>
          <cell r="X8164">
            <v>0</v>
          </cell>
        </row>
        <row r="8165">
          <cell r="A8165" t="str">
            <v>2061300</v>
          </cell>
          <cell r="B8165">
            <v>1</v>
          </cell>
          <cell r="C8165" t="str">
            <v>suspended ceiling to premises</v>
          </cell>
          <cell r="D8165" t="str">
            <v>14</v>
          </cell>
          <cell r="E8165" t="str">
            <v>BASSUS</v>
          </cell>
          <cell r="F8165" t="str">
            <v>BAS</v>
          </cell>
          <cell r="G8165">
            <v>39294</v>
          </cell>
          <cell r="H8165" t="str">
            <v>Active</v>
          </cell>
          <cell r="I8165">
            <v>1</v>
          </cell>
          <cell r="J8165">
            <v>39370</v>
          </cell>
          <cell r="K8165" t="str">
            <v>I</v>
          </cell>
          <cell r="L8165" t="str">
            <v>WA</v>
          </cell>
          <cell r="M8165" t="str">
            <v>0007</v>
          </cell>
          <cell r="N8165">
            <v>19297.009999999998</v>
          </cell>
          <cell r="O8165">
            <v>0</v>
          </cell>
          <cell r="P8165">
            <v>0</v>
          </cell>
          <cell r="Q8165">
            <v>0</v>
          </cell>
          <cell r="R8165">
            <v>19297.009999999998</v>
          </cell>
          <cell r="S8165">
            <v>0</v>
          </cell>
          <cell r="T8165">
            <v>25</v>
          </cell>
          <cell r="U8165">
            <v>0</v>
          </cell>
          <cell r="V8165">
            <v>25</v>
          </cell>
          <cell r="W8165">
            <v>0</v>
          </cell>
          <cell r="X8165">
            <v>0</v>
          </cell>
        </row>
        <row r="8166">
          <cell r="A8166" t="str">
            <v>2061400</v>
          </cell>
          <cell r="B8166">
            <v>1</v>
          </cell>
          <cell r="C8166" t="str">
            <v>internal division walling (to Stores) in</v>
          </cell>
          <cell r="D8166" t="str">
            <v>14</v>
          </cell>
          <cell r="E8166" t="str">
            <v>BASPAR</v>
          </cell>
          <cell r="F8166" t="str">
            <v>BAS</v>
          </cell>
          <cell r="G8166">
            <v>39294</v>
          </cell>
          <cell r="H8166" t="str">
            <v>Active</v>
          </cell>
          <cell r="I8166">
            <v>15</v>
          </cell>
          <cell r="J8166">
            <v>39370</v>
          </cell>
          <cell r="K8166" t="str">
            <v>I</v>
          </cell>
          <cell r="L8166" t="str">
            <v>WA</v>
          </cell>
          <cell r="M8166" t="str">
            <v>0007</v>
          </cell>
          <cell r="N8166">
            <v>25553.14</v>
          </cell>
          <cell r="O8166">
            <v>0</v>
          </cell>
          <cell r="P8166">
            <v>0</v>
          </cell>
          <cell r="Q8166">
            <v>0</v>
          </cell>
          <cell r="R8166">
            <v>25553.14</v>
          </cell>
          <cell r="S8166">
            <v>0</v>
          </cell>
          <cell r="T8166">
            <v>20</v>
          </cell>
          <cell r="U8166">
            <v>0</v>
          </cell>
          <cell r="V8166">
            <v>20</v>
          </cell>
          <cell r="W8166">
            <v>0</v>
          </cell>
          <cell r="X8166">
            <v>0</v>
          </cell>
        </row>
        <row r="8167">
          <cell r="A8167" t="str">
            <v>2061500</v>
          </cell>
          <cell r="B8167">
            <v>1</v>
          </cell>
          <cell r="C8167" t="str">
            <v>inter tenancy walling and panelling (to</v>
          </cell>
          <cell r="D8167" t="str">
            <v>14</v>
          </cell>
          <cell r="E8167" t="str">
            <v>BASPAR</v>
          </cell>
          <cell r="F8167" t="str">
            <v>BAS</v>
          </cell>
          <cell r="G8167">
            <v>39294</v>
          </cell>
          <cell r="H8167" t="str">
            <v>Active</v>
          </cell>
          <cell r="I8167">
            <v>21</v>
          </cell>
          <cell r="J8167">
            <v>39370</v>
          </cell>
          <cell r="K8167" t="str">
            <v>I</v>
          </cell>
          <cell r="L8167" t="str">
            <v>WA</v>
          </cell>
          <cell r="M8167" t="str">
            <v>0007</v>
          </cell>
          <cell r="N8167">
            <v>26830.82</v>
          </cell>
          <cell r="O8167">
            <v>0</v>
          </cell>
          <cell r="P8167">
            <v>0</v>
          </cell>
          <cell r="Q8167">
            <v>0</v>
          </cell>
          <cell r="R8167">
            <v>26830.82</v>
          </cell>
          <cell r="S8167">
            <v>0</v>
          </cell>
          <cell r="T8167">
            <v>20</v>
          </cell>
          <cell r="U8167">
            <v>0</v>
          </cell>
          <cell r="V8167">
            <v>20</v>
          </cell>
          <cell r="W8167">
            <v>0</v>
          </cell>
          <cell r="X8167">
            <v>0</v>
          </cell>
        </row>
        <row r="8168">
          <cell r="A8168" t="str">
            <v>2061600</v>
          </cell>
          <cell r="B8168">
            <v>1</v>
          </cell>
          <cell r="C8168" t="str">
            <v>internal division walling (to Toilets) i</v>
          </cell>
          <cell r="D8168" t="str">
            <v>14</v>
          </cell>
          <cell r="E8168" t="str">
            <v>BASPAR</v>
          </cell>
          <cell r="F8168" t="str">
            <v>BAS</v>
          </cell>
          <cell r="G8168">
            <v>39294</v>
          </cell>
          <cell r="H8168" t="str">
            <v>Active</v>
          </cell>
          <cell r="I8168">
            <v>9</v>
          </cell>
          <cell r="J8168">
            <v>39370</v>
          </cell>
          <cell r="K8168" t="str">
            <v>I</v>
          </cell>
          <cell r="L8168" t="str">
            <v>WA</v>
          </cell>
          <cell r="M8168" t="str">
            <v>0007</v>
          </cell>
          <cell r="N8168">
            <v>9199.11</v>
          </cell>
          <cell r="O8168">
            <v>0</v>
          </cell>
          <cell r="P8168">
            <v>0</v>
          </cell>
          <cell r="Q8168">
            <v>0</v>
          </cell>
          <cell r="R8168">
            <v>9199.11</v>
          </cell>
          <cell r="S8168">
            <v>0</v>
          </cell>
          <cell r="T8168">
            <v>20</v>
          </cell>
          <cell r="U8168">
            <v>0</v>
          </cell>
          <cell r="V8168">
            <v>20</v>
          </cell>
          <cell r="W8168">
            <v>0</v>
          </cell>
          <cell r="X8168">
            <v>0</v>
          </cell>
        </row>
        <row r="8169">
          <cell r="A8169" t="str">
            <v>2061700</v>
          </cell>
          <cell r="B8169">
            <v>1</v>
          </cell>
          <cell r="C8169" t="str">
            <v>mechanical services to tenancy</v>
          </cell>
          <cell r="D8169" t="str">
            <v>14</v>
          </cell>
          <cell r="E8169" t="str">
            <v>BASSUN</v>
          </cell>
          <cell r="F8169" t="str">
            <v>BAS</v>
          </cell>
          <cell r="G8169">
            <v>39294</v>
          </cell>
          <cell r="H8169" t="str">
            <v>Active</v>
          </cell>
          <cell r="I8169">
            <v>1</v>
          </cell>
          <cell r="J8169">
            <v>39370</v>
          </cell>
          <cell r="K8169" t="str">
            <v>I</v>
          </cell>
          <cell r="L8169" t="str">
            <v>WA</v>
          </cell>
          <cell r="M8169" t="str">
            <v>0007</v>
          </cell>
          <cell r="N8169">
            <v>76659.490000000005</v>
          </cell>
          <cell r="O8169">
            <v>0</v>
          </cell>
          <cell r="P8169">
            <v>0</v>
          </cell>
          <cell r="Q8169">
            <v>0</v>
          </cell>
          <cell r="R8169">
            <v>76659.490000000005</v>
          </cell>
          <cell r="S8169">
            <v>0</v>
          </cell>
          <cell r="T8169">
            <v>20</v>
          </cell>
          <cell r="U8169">
            <v>0</v>
          </cell>
          <cell r="V8169">
            <v>20</v>
          </cell>
          <cell r="W8169">
            <v>0</v>
          </cell>
          <cell r="X8169">
            <v>0</v>
          </cell>
        </row>
        <row r="8170">
          <cell r="A8170" t="str">
            <v>2061800</v>
          </cell>
          <cell r="B8170">
            <v>1</v>
          </cell>
          <cell r="C8170" t="str">
            <v>sink bench unit with cupboards</v>
          </cell>
          <cell r="D8170" t="str">
            <v>14</v>
          </cell>
          <cell r="E8170" t="str">
            <v>BASPLM</v>
          </cell>
          <cell r="F8170" t="str">
            <v>BAS</v>
          </cell>
          <cell r="G8170">
            <v>39294</v>
          </cell>
          <cell r="H8170" t="str">
            <v>Active</v>
          </cell>
          <cell r="I8170">
            <v>1</v>
          </cell>
          <cell r="J8170">
            <v>39370</v>
          </cell>
          <cell r="K8170" t="str">
            <v>I</v>
          </cell>
          <cell r="L8170" t="str">
            <v>WA</v>
          </cell>
          <cell r="M8170" t="str">
            <v>0007</v>
          </cell>
          <cell r="N8170">
            <v>857.62</v>
          </cell>
          <cell r="O8170">
            <v>0</v>
          </cell>
          <cell r="P8170">
            <v>0</v>
          </cell>
          <cell r="Q8170">
            <v>0</v>
          </cell>
          <cell r="R8170">
            <v>857.62</v>
          </cell>
          <cell r="S8170">
            <v>0</v>
          </cell>
          <cell r="T8170">
            <v>25</v>
          </cell>
          <cell r="U8170">
            <v>0</v>
          </cell>
          <cell r="V8170">
            <v>25</v>
          </cell>
          <cell r="W8170">
            <v>0</v>
          </cell>
          <cell r="X8170">
            <v>0</v>
          </cell>
        </row>
        <row r="8171">
          <cell r="A8171" t="str">
            <v>2061900</v>
          </cell>
          <cell r="B8171">
            <v>1</v>
          </cell>
          <cell r="C8171" t="str">
            <v>sink unit and fittings</v>
          </cell>
          <cell r="D8171" t="str">
            <v>14</v>
          </cell>
          <cell r="E8171" t="str">
            <v>BASPLM</v>
          </cell>
          <cell r="F8171" t="str">
            <v>BAS</v>
          </cell>
          <cell r="G8171">
            <v>39294</v>
          </cell>
          <cell r="H8171" t="str">
            <v>Active</v>
          </cell>
          <cell r="I8171">
            <v>2</v>
          </cell>
          <cell r="J8171">
            <v>39370</v>
          </cell>
          <cell r="K8171" t="str">
            <v>I</v>
          </cell>
          <cell r="L8171" t="str">
            <v>WA</v>
          </cell>
          <cell r="M8171" t="str">
            <v>0007</v>
          </cell>
          <cell r="N8171">
            <v>943.38</v>
          </cell>
          <cell r="O8171">
            <v>0</v>
          </cell>
          <cell r="P8171">
            <v>0</v>
          </cell>
          <cell r="Q8171">
            <v>0</v>
          </cell>
          <cell r="R8171">
            <v>943.38</v>
          </cell>
          <cell r="S8171">
            <v>0</v>
          </cell>
          <cell r="T8171">
            <v>25</v>
          </cell>
          <cell r="U8171">
            <v>0</v>
          </cell>
          <cell r="V8171">
            <v>25</v>
          </cell>
          <cell r="W8171">
            <v>0</v>
          </cell>
          <cell r="X8171">
            <v>0</v>
          </cell>
        </row>
        <row r="8172">
          <cell r="A8172" t="str">
            <v>2062000</v>
          </cell>
          <cell r="B8172">
            <v>1</v>
          </cell>
          <cell r="C8172" t="str">
            <v>vinyl floor covering in square metres</v>
          </cell>
          <cell r="D8172" t="str">
            <v>14</v>
          </cell>
          <cell r="E8172" t="str">
            <v>BASFLO</v>
          </cell>
          <cell r="F8172" t="str">
            <v>BAS</v>
          </cell>
          <cell r="G8172">
            <v>39294</v>
          </cell>
          <cell r="H8172" t="str">
            <v>Active</v>
          </cell>
          <cell r="I8172">
            <v>8</v>
          </cell>
          <cell r="J8172">
            <v>39370</v>
          </cell>
          <cell r="K8172" t="str">
            <v>I</v>
          </cell>
          <cell r="L8172" t="str">
            <v>WA</v>
          </cell>
          <cell r="M8172" t="str">
            <v>0007</v>
          </cell>
          <cell r="N8172">
            <v>397.11</v>
          </cell>
          <cell r="O8172">
            <v>0</v>
          </cell>
          <cell r="P8172">
            <v>0</v>
          </cell>
          <cell r="Q8172">
            <v>0</v>
          </cell>
          <cell r="R8172">
            <v>397.11</v>
          </cell>
          <cell r="S8172">
            <v>0</v>
          </cell>
          <cell r="T8172">
            <v>5</v>
          </cell>
          <cell r="U8172">
            <v>0</v>
          </cell>
          <cell r="V8172">
            <v>5</v>
          </cell>
          <cell r="W8172">
            <v>0</v>
          </cell>
          <cell r="X8172">
            <v>0</v>
          </cell>
        </row>
        <row r="8173">
          <cell r="A8173" t="str">
            <v>2062100</v>
          </cell>
          <cell r="B8173">
            <v>1</v>
          </cell>
          <cell r="C8173" t="str">
            <v>water heater - freestanding type</v>
          </cell>
          <cell r="D8173" t="str">
            <v>14</v>
          </cell>
          <cell r="E8173" t="str">
            <v>BASPLM</v>
          </cell>
          <cell r="F8173" t="str">
            <v>BAS</v>
          </cell>
          <cell r="G8173">
            <v>39294</v>
          </cell>
          <cell r="H8173" t="str">
            <v>Active</v>
          </cell>
          <cell r="I8173">
            <v>1</v>
          </cell>
          <cell r="J8173">
            <v>39370</v>
          </cell>
          <cell r="K8173" t="str">
            <v>I</v>
          </cell>
          <cell r="L8173" t="str">
            <v>WA</v>
          </cell>
          <cell r="M8173" t="str">
            <v>0007</v>
          </cell>
          <cell r="N8173">
            <v>857.62</v>
          </cell>
          <cell r="O8173">
            <v>0</v>
          </cell>
          <cell r="P8173">
            <v>0</v>
          </cell>
          <cell r="Q8173">
            <v>0</v>
          </cell>
          <cell r="R8173">
            <v>857.62</v>
          </cell>
          <cell r="S8173">
            <v>0</v>
          </cell>
          <cell r="T8173">
            <v>25</v>
          </cell>
          <cell r="U8173">
            <v>0</v>
          </cell>
          <cell r="V8173">
            <v>25</v>
          </cell>
          <cell r="W8173">
            <v>0</v>
          </cell>
          <cell r="X8173">
            <v>0</v>
          </cell>
        </row>
        <row r="8174">
          <cell r="A8174" t="str">
            <v>2062200</v>
          </cell>
          <cell r="B8174">
            <v>1</v>
          </cell>
          <cell r="C8174" t="str">
            <v>WC pedestal and fittings</v>
          </cell>
          <cell r="D8174" t="str">
            <v>14</v>
          </cell>
          <cell r="E8174" t="str">
            <v>BASPLM</v>
          </cell>
          <cell r="F8174" t="str">
            <v>BAS</v>
          </cell>
          <cell r="G8174">
            <v>39294</v>
          </cell>
          <cell r="H8174" t="str">
            <v>Active</v>
          </cell>
          <cell r="I8174">
            <v>2</v>
          </cell>
          <cell r="J8174">
            <v>39370</v>
          </cell>
          <cell r="K8174" t="str">
            <v>I</v>
          </cell>
          <cell r="L8174" t="str">
            <v>WA</v>
          </cell>
          <cell r="M8174" t="str">
            <v>0007</v>
          </cell>
          <cell r="N8174">
            <v>2572.94</v>
          </cell>
          <cell r="O8174">
            <v>0</v>
          </cell>
          <cell r="P8174">
            <v>0</v>
          </cell>
          <cell r="Q8174">
            <v>0</v>
          </cell>
          <cell r="R8174">
            <v>2572.94</v>
          </cell>
          <cell r="S8174">
            <v>0</v>
          </cell>
          <cell r="T8174">
            <v>25</v>
          </cell>
          <cell r="U8174">
            <v>0</v>
          </cell>
          <cell r="V8174">
            <v>25</v>
          </cell>
          <cell r="W8174">
            <v>0</v>
          </cell>
          <cell r="X8174">
            <v>0</v>
          </cell>
        </row>
        <row r="8175">
          <cell r="A8175" t="str">
            <v>2062300</v>
          </cell>
          <cell r="B8175">
            <v>1</v>
          </cell>
          <cell r="C8175" t="str">
            <v>plumbing reticulation (set)</v>
          </cell>
          <cell r="D8175" t="str">
            <v>14</v>
          </cell>
          <cell r="E8175" t="str">
            <v>BASPLM</v>
          </cell>
          <cell r="F8175" t="str">
            <v>BAS</v>
          </cell>
          <cell r="G8175">
            <v>39294</v>
          </cell>
          <cell r="H8175" t="str">
            <v>Active</v>
          </cell>
          <cell r="I8175">
            <v>1</v>
          </cell>
          <cell r="J8175">
            <v>39370</v>
          </cell>
          <cell r="K8175" t="str">
            <v>I</v>
          </cell>
          <cell r="L8175" t="str">
            <v>WA</v>
          </cell>
          <cell r="M8175" t="str">
            <v>0007</v>
          </cell>
          <cell r="N8175">
            <v>8576.44</v>
          </cell>
          <cell r="O8175">
            <v>0</v>
          </cell>
          <cell r="P8175">
            <v>0</v>
          </cell>
          <cell r="Q8175">
            <v>0</v>
          </cell>
          <cell r="R8175">
            <v>8576.44</v>
          </cell>
          <cell r="S8175">
            <v>0</v>
          </cell>
          <cell r="T8175">
            <v>25</v>
          </cell>
          <cell r="U8175">
            <v>0</v>
          </cell>
          <cell r="V8175">
            <v>25</v>
          </cell>
          <cell r="W8175">
            <v>0</v>
          </cell>
          <cell r="X8175">
            <v>0</v>
          </cell>
        </row>
        <row r="8176">
          <cell r="A8176" t="str">
            <v>2062400</v>
          </cell>
          <cell r="B8176">
            <v>1</v>
          </cell>
          <cell r="C8176" t="str">
            <v>electrical reticulation (set)</v>
          </cell>
          <cell r="D8176" t="str">
            <v>14</v>
          </cell>
          <cell r="E8176" t="str">
            <v>BASELC</v>
          </cell>
          <cell r="F8176" t="str">
            <v>BAS</v>
          </cell>
          <cell r="G8176">
            <v>39294</v>
          </cell>
          <cell r="H8176" t="str">
            <v>Active</v>
          </cell>
          <cell r="I8176">
            <v>1</v>
          </cell>
          <cell r="J8176">
            <v>39370</v>
          </cell>
          <cell r="K8176" t="str">
            <v>I</v>
          </cell>
          <cell r="L8176" t="str">
            <v>WA</v>
          </cell>
          <cell r="M8176" t="str">
            <v>0007</v>
          </cell>
          <cell r="N8176">
            <v>21441.14</v>
          </cell>
          <cell r="O8176">
            <v>0</v>
          </cell>
          <cell r="P8176">
            <v>0</v>
          </cell>
          <cell r="Q8176">
            <v>0</v>
          </cell>
          <cell r="R8176">
            <v>21441.14</v>
          </cell>
          <cell r="S8176">
            <v>0</v>
          </cell>
          <cell r="T8176">
            <v>25</v>
          </cell>
          <cell r="U8176">
            <v>0</v>
          </cell>
          <cell r="V8176">
            <v>25</v>
          </cell>
          <cell r="W8176">
            <v>0</v>
          </cell>
          <cell r="X8176">
            <v>0</v>
          </cell>
        </row>
        <row r="8177">
          <cell r="A8177" t="str">
            <v>2062500</v>
          </cell>
          <cell r="B8177">
            <v>1</v>
          </cell>
          <cell r="C8177" t="str">
            <v>structural additions and façade work</v>
          </cell>
          <cell r="D8177" t="str">
            <v>14</v>
          </cell>
          <cell r="E8177" t="str">
            <v>BUICOM</v>
          </cell>
          <cell r="F8177" t="str">
            <v>BUI</v>
          </cell>
          <cell r="G8177">
            <v>39294</v>
          </cell>
          <cell r="H8177" t="str">
            <v>Active</v>
          </cell>
          <cell r="I8177">
            <v>1</v>
          </cell>
          <cell r="J8177">
            <v>39370</v>
          </cell>
          <cell r="K8177" t="str">
            <v>I</v>
          </cell>
          <cell r="L8177" t="str">
            <v>WA</v>
          </cell>
          <cell r="M8177" t="str">
            <v>0007</v>
          </cell>
          <cell r="N8177">
            <v>82313.440000000002</v>
          </cell>
          <cell r="O8177">
            <v>0</v>
          </cell>
          <cell r="P8177">
            <v>0</v>
          </cell>
          <cell r="Q8177">
            <v>0</v>
          </cell>
          <cell r="R8177">
            <v>82313.440000000002</v>
          </cell>
          <cell r="S8177">
            <v>0</v>
          </cell>
          <cell r="T8177">
            <v>40</v>
          </cell>
          <cell r="U8177">
            <v>0</v>
          </cell>
          <cell r="V8177">
            <v>40</v>
          </cell>
          <cell r="W8177">
            <v>0</v>
          </cell>
          <cell r="X8177">
            <v>0</v>
          </cell>
        </row>
        <row r="8178">
          <cell r="A8178" t="str">
            <v>2062600</v>
          </cell>
          <cell r="B8178">
            <v>1</v>
          </cell>
          <cell r="C8178" t="str">
            <v>break glass fire alarm point</v>
          </cell>
          <cell r="D8178" t="str">
            <v>11</v>
          </cell>
          <cell r="E8178" t="str">
            <v>BASALA</v>
          </cell>
          <cell r="F8178" t="str">
            <v>BAS</v>
          </cell>
          <cell r="G8178">
            <v>39263</v>
          </cell>
          <cell r="H8178" t="str">
            <v>Active</v>
          </cell>
          <cell r="I8178">
            <v>3</v>
          </cell>
          <cell r="J8178">
            <v>39370</v>
          </cell>
          <cell r="K8178" t="str">
            <v>I</v>
          </cell>
          <cell r="L8178" t="str">
            <v>WA</v>
          </cell>
          <cell r="M8178" t="str">
            <v>0001</v>
          </cell>
          <cell r="N8178">
            <v>1025.02</v>
          </cell>
          <cell r="O8178">
            <v>0</v>
          </cell>
          <cell r="P8178">
            <v>0</v>
          </cell>
          <cell r="Q8178">
            <v>0</v>
          </cell>
          <cell r="R8178">
            <v>1025.02</v>
          </cell>
          <cell r="S8178">
            <v>0</v>
          </cell>
          <cell r="T8178">
            <v>25</v>
          </cell>
          <cell r="U8178">
            <v>0</v>
          </cell>
          <cell r="V8178">
            <v>25</v>
          </cell>
          <cell r="W8178">
            <v>0</v>
          </cell>
          <cell r="X8178">
            <v>0</v>
          </cell>
        </row>
        <row r="8179">
          <cell r="A8179" t="str">
            <v>2062700</v>
          </cell>
          <cell r="B8179">
            <v>1</v>
          </cell>
          <cell r="C8179" t="str">
            <v>door closer</v>
          </cell>
          <cell r="D8179" t="str">
            <v>11</v>
          </cell>
          <cell r="E8179" t="str">
            <v>BASADR</v>
          </cell>
          <cell r="F8179" t="str">
            <v>BAS</v>
          </cell>
          <cell r="G8179">
            <v>39263</v>
          </cell>
          <cell r="H8179" t="str">
            <v>Active</v>
          </cell>
          <cell r="I8179">
            <v>2</v>
          </cell>
          <cell r="J8179">
            <v>39370</v>
          </cell>
          <cell r="K8179" t="str">
            <v>I</v>
          </cell>
          <cell r="L8179" t="str">
            <v>WA</v>
          </cell>
          <cell r="M8179" t="str">
            <v>0001</v>
          </cell>
          <cell r="N8179">
            <v>854.2</v>
          </cell>
          <cell r="O8179">
            <v>0</v>
          </cell>
          <cell r="P8179">
            <v>0</v>
          </cell>
          <cell r="Q8179">
            <v>0</v>
          </cell>
          <cell r="R8179">
            <v>854.2</v>
          </cell>
          <cell r="S8179">
            <v>0</v>
          </cell>
          <cell r="T8179">
            <v>25</v>
          </cell>
          <cell r="U8179">
            <v>0</v>
          </cell>
          <cell r="V8179">
            <v>25</v>
          </cell>
          <cell r="W8179">
            <v>0</v>
          </cell>
          <cell r="X8179">
            <v>0</v>
          </cell>
        </row>
        <row r="8180">
          <cell r="A8180" t="str">
            <v>2062800</v>
          </cell>
          <cell r="B8180">
            <v>1</v>
          </cell>
          <cell r="C8180" t="str">
            <v>electric light fitting - emergency type</v>
          </cell>
          <cell r="D8180" t="str">
            <v>11</v>
          </cell>
          <cell r="E8180" t="str">
            <v>BASLIG</v>
          </cell>
          <cell r="F8180" t="str">
            <v>BAS</v>
          </cell>
          <cell r="G8180">
            <v>39263</v>
          </cell>
          <cell r="H8180" t="str">
            <v>Active</v>
          </cell>
          <cell r="I8180">
            <v>12</v>
          </cell>
          <cell r="J8180">
            <v>39370</v>
          </cell>
          <cell r="K8180" t="str">
            <v>I</v>
          </cell>
          <cell r="L8180" t="str">
            <v>WA</v>
          </cell>
          <cell r="M8180" t="str">
            <v>0001</v>
          </cell>
          <cell r="N8180">
            <v>4068.25</v>
          </cell>
          <cell r="O8180">
            <v>0</v>
          </cell>
          <cell r="P8180">
            <v>0</v>
          </cell>
          <cell r="Q8180">
            <v>0</v>
          </cell>
          <cell r="R8180">
            <v>4068.25</v>
          </cell>
          <cell r="S8180">
            <v>0</v>
          </cell>
          <cell r="T8180">
            <v>20</v>
          </cell>
          <cell r="U8180">
            <v>0</v>
          </cell>
          <cell r="V8180">
            <v>20</v>
          </cell>
          <cell r="W8180">
            <v>0</v>
          </cell>
          <cell r="X8180">
            <v>0</v>
          </cell>
        </row>
        <row r="8181">
          <cell r="A8181" t="str">
            <v>2062900</v>
          </cell>
          <cell r="B8181">
            <v>1</v>
          </cell>
          <cell r="C8181" t="str">
            <v>electric light fitting - external spot l</v>
          </cell>
          <cell r="D8181" t="str">
            <v>11</v>
          </cell>
          <cell r="E8181" t="str">
            <v>BASLIG</v>
          </cell>
          <cell r="F8181" t="str">
            <v>BAS</v>
          </cell>
          <cell r="G8181">
            <v>39263</v>
          </cell>
          <cell r="H8181" t="str">
            <v>Active</v>
          </cell>
          <cell r="I8181">
            <v>4</v>
          </cell>
          <cell r="J8181">
            <v>39370</v>
          </cell>
          <cell r="K8181" t="str">
            <v>I</v>
          </cell>
          <cell r="L8181" t="str">
            <v>WA</v>
          </cell>
          <cell r="M8181" t="str">
            <v>0001</v>
          </cell>
          <cell r="N8181">
            <v>1864.66</v>
          </cell>
          <cell r="O8181">
            <v>0</v>
          </cell>
          <cell r="P8181">
            <v>0</v>
          </cell>
          <cell r="Q8181">
            <v>0</v>
          </cell>
          <cell r="R8181">
            <v>1864.66</v>
          </cell>
          <cell r="S8181">
            <v>0</v>
          </cell>
          <cell r="T8181">
            <v>20</v>
          </cell>
          <cell r="U8181">
            <v>0</v>
          </cell>
          <cell r="V8181">
            <v>20</v>
          </cell>
          <cell r="W8181">
            <v>0</v>
          </cell>
          <cell r="X8181">
            <v>0</v>
          </cell>
        </row>
        <row r="8182">
          <cell r="A8182" t="str">
            <v>2063000</v>
          </cell>
          <cell r="B8182">
            <v>1</v>
          </cell>
          <cell r="C8182" t="str">
            <v>exit sign and wiring</v>
          </cell>
          <cell r="D8182" t="str">
            <v>11</v>
          </cell>
          <cell r="E8182" t="str">
            <v>BASLIG</v>
          </cell>
          <cell r="F8182" t="str">
            <v>BAS</v>
          </cell>
          <cell r="G8182">
            <v>39263</v>
          </cell>
          <cell r="H8182" t="str">
            <v>Active</v>
          </cell>
          <cell r="I8182">
            <v>6</v>
          </cell>
          <cell r="J8182">
            <v>39370</v>
          </cell>
          <cell r="K8182" t="str">
            <v>I</v>
          </cell>
          <cell r="L8182" t="str">
            <v>WA</v>
          </cell>
          <cell r="M8182" t="str">
            <v>0001</v>
          </cell>
          <cell r="N8182">
            <v>2288.41</v>
          </cell>
          <cell r="O8182">
            <v>0</v>
          </cell>
          <cell r="P8182">
            <v>0</v>
          </cell>
          <cell r="Q8182">
            <v>0</v>
          </cell>
          <cell r="R8182">
            <v>2288.41</v>
          </cell>
          <cell r="S8182">
            <v>0</v>
          </cell>
          <cell r="T8182">
            <v>20</v>
          </cell>
          <cell r="U8182">
            <v>0</v>
          </cell>
          <cell r="V8182">
            <v>20</v>
          </cell>
          <cell r="W8182">
            <v>0</v>
          </cell>
          <cell r="X8182">
            <v>0</v>
          </cell>
        </row>
        <row r="8183">
          <cell r="A8183" t="str">
            <v>2063100</v>
          </cell>
          <cell r="B8183">
            <v>1</v>
          </cell>
          <cell r="C8183" t="str">
            <v>fire siren/speaker</v>
          </cell>
          <cell r="D8183" t="str">
            <v>11</v>
          </cell>
          <cell r="E8183" t="str">
            <v>BASALA</v>
          </cell>
          <cell r="F8183" t="str">
            <v>BAS</v>
          </cell>
          <cell r="G8183">
            <v>39263</v>
          </cell>
          <cell r="H8183" t="str">
            <v>Active</v>
          </cell>
          <cell r="I8183">
            <v>10</v>
          </cell>
          <cell r="J8183">
            <v>39370</v>
          </cell>
          <cell r="K8183" t="str">
            <v>I</v>
          </cell>
          <cell r="L8183" t="str">
            <v>WA</v>
          </cell>
          <cell r="M8183" t="str">
            <v>0001</v>
          </cell>
          <cell r="N8183">
            <v>1067.72</v>
          </cell>
          <cell r="O8183">
            <v>0</v>
          </cell>
          <cell r="P8183">
            <v>0</v>
          </cell>
          <cell r="Q8183">
            <v>0</v>
          </cell>
          <cell r="R8183">
            <v>1067.72</v>
          </cell>
          <cell r="S8183">
            <v>0</v>
          </cell>
          <cell r="T8183">
            <v>25</v>
          </cell>
          <cell r="U8183">
            <v>0</v>
          </cell>
          <cell r="V8183">
            <v>25</v>
          </cell>
          <cell r="W8183">
            <v>0</v>
          </cell>
          <cell r="X8183">
            <v>0</v>
          </cell>
        </row>
        <row r="8184">
          <cell r="A8184" t="str">
            <v>2063200</v>
          </cell>
          <cell r="B8184">
            <v>1</v>
          </cell>
          <cell r="C8184" t="str">
            <v>fluorescent light fitting - twin tube</v>
          </cell>
          <cell r="D8184" t="str">
            <v>11</v>
          </cell>
          <cell r="E8184" t="str">
            <v>BASLIG</v>
          </cell>
          <cell r="F8184" t="str">
            <v>BAS</v>
          </cell>
          <cell r="G8184">
            <v>39263</v>
          </cell>
          <cell r="H8184" t="str">
            <v>Active</v>
          </cell>
          <cell r="I8184">
            <v>6</v>
          </cell>
          <cell r="J8184">
            <v>39370</v>
          </cell>
          <cell r="K8184" t="str">
            <v>I</v>
          </cell>
          <cell r="L8184" t="str">
            <v>WA</v>
          </cell>
          <cell r="M8184" t="str">
            <v>0001</v>
          </cell>
          <cell r="N8184">
            <v>635.66999999999996</v>
          </cell>
          <cell r="O8184">
            <v>0</v>
          </cell>
          <cell r="P8184">
            <v>0</v>
          </cell>
          <cell r="Q8184">
            <v>0</v>
          </cell>
          <cell r="R8184">
            <v>635.66999999999996</v>
          </cell>
          <cell r="S8184">
            <v>0</v>
          </cell>
          <cell r="T8184">
            <v>20</v>
          </cell>
          <cell r="U8184">
            <v>0</v>
          </cell>
          <cell r="V8184">
            <v>20</v>
          </cell>
          <cell r="W8184">
            <v>0</v>
          </cell>
          <cell r="X8184">
            <v>0</v>
          </cell>
        </row>
        <row r="8185">
          <cell r="A8185" t="str">
            <v>2063300</v>
          </cell>
          <cell r="B8185">
            <v>1</v>
          </cell>
          <cell r="C8185" t="str">
            <v>fluorescent light fitting - twin tube re</v>
          </cell>
          <cell r="D8185" t="str">
            <v>11</v>
          </cell>
          <cell r="E8185" t="str">
            <v>BASLIG</v>
          </cell>
          <cell r="F8185" t="str">
            <v>BAS</v>
          </cell>
          <cell r="G8185">
            <v>39263</v>
          </cell>
          <cell r="H8185" t="str">
            <v>Active</v>
          </cell>
          <cell r="I8185">
            <v>6</v>
          </cell>
          <cell r="J8185">
            <v>39370</v>
          </cell>
          <cell r="K8185" t="str">
            <v>I</v>
          </cell>
          <cell r="L8185" t="str">
            <v>WA</v>
          </cell>
          <cell r="M8185" t="str">
            <v>0001</v>
          </cell>
          <cell r="N8185">
            <v>788.22</v>
          </cell>
          <cell r="O8185">
            <v>0</v>
          </cell>
          <cell r="P8185">
            <v>0</v>
          </cell>
          <cell r="Q8185">
            <v>0</v>
          </cell>
          <cell r="R8185">
            <v>788.22</v>
          </cell>
          <cell r="S8185">
            <v>0</v>
          </cell>
          <cell r="T8185">
            <v>20</v>
          </cell>
          <cell r="U8185">
            <v>0</v>
          </cell>
          <cell r="V8185">
            <v>20</v>
          </cell>
          <cell r="W8185">
            <v>0</v>
          </cell>
          <cell r="X8185">
            <v>0</v>
          </cell>
        </row>
        <row r="8186">
          <cell r="A8186" t="str">
            <v>2063400</v>
          </cell>
          <cell r="B8186">
            <v>1</v>
          </cell>
          <cell r="C8186" t="str">
            <v>handrails and balustrades in lineal metr</v>
          </cell>
          <cell r="D8186" t="str">
            <v>11</v>
          </cell>
          <cell r="E8186" t="str">
            <v>BASSUN</v>
          </cell>
          <cell r="F8186" t="str">
            <v>BAS</v>
          </cell>
          <cell r="G8186">
            <v>39263</v>
          </cell>
          <cell r="H8186" t="str">
            <v>Active</v>
          </cell>
          <cell r="I8186">
            <v>18</v>
          </cell>
          <cell r="J8186">
            <v>39370</v>
          </cell>
          <cell r="K8186" t="str">
            <v>I</v>
          </cell>
          <cell r="L8186" t="str">
            <v>WA</v>
          </cell>
          <cell r="M8186" t="str">
            <v>0001</v>
          </cell>
          <cell r="N8186">
            <v>3432.58</v>
          </cell>
          <cell r="O8186">
            <v>0</v>
          </cell>
          <cell r="P8186">
            <v>0</v>
          </cell>
          <cell r="Q8186">
            <v>0</v>
          </cell>
          <cell r="R8186">
            <v>3432.58</v>
          </cell>
          <cell r="S8186">
            <v>0</v>
          </cell>
          <cell r="T8186">
            <v>20</v>
          </cell>
          <cell r="U8186">
            <v>0</v>
          </cell>
          <cell r="V8186">
            <v>20</v>
          </cell>
          <cell r="W8186">
            <v>0</v>
          </cell>
          <cell r="X8186">
            <v>0</v>
          </cell>
        </row>
        <row r="8187">
          <cell r="A8187" t="str">
            <v>2063500</v>
          </cell>
          <cell r="B8187">
            <v>1</v>
          </cell>
          <cell r="C8187" t="str">
            <v>handrails in lineal metres</v>
          </cell>
          <cell r="D8187" t="str">
            <v>11</v>
          </cell>
          <cell r="E8187" t="str">
            <v>BASSUN</v>
          </cell>
          <cell r="F8187" t="str">
            <v>BAS</v>
          </cell>
          <cell r="G8187">
            <v>39263</v>
          </cell>
          <cell r="H8187" t="str">
            <v>Active</v>
          </cell>
          <cell r="I8187">
            <v>5</v>
          </cell>
          <cell r="J8187">
            <v>39370</v>
          </cell>
          <cell r="K8187" t="str">
            <v>I</v>
          </cell>
          <cell r="L8187" t="str">
            <v>WA</v>
          </cell>
          <cell r="M8187" t="str">
            <v>0001</v>
          </cell>
          <cell r="N8187">
            <v>339</v>
          </cell>
          <cell r="O8187">
            <v>0</v>
          </cell>
          <cell r="P8187">
            <v>0</v>
          </cell>
          <cell r="Q8187">
            <v>0</v>
          </cell>
          <cell r="R8187">
            <v>339</v>
          </cell>
          <cell r="S8187">
            <v>0</v>
          </cell>
          <cell r="T8187">
            <v>20</v>
          </cell>
          <cell r="U8187">
            <v>0</v>
          </cell>
          <cell r="V8187">
            <v>20</v>
          </cell>
          <cell r="W8187">
            <v>0</v>
          </cell>
          <cell r="X8187">
            <v>0</v>
          </cell>
        </row>
        <row r="8188">
          <cell r="A8188" t="str">
            <v>2063600</v>
          </cell>
          <cell r="B8188">
            <v>1</v>
          </cell>
          <cell r="C8188" t="str">
            <v>inter tenancy walling panelling (set)</v>
          </cell>
          <cell r="D8188" t="str">
            <v>11</v>
          </cell>
          <cell r="E8188" t="str">
            <v>BASPAR</v>
          </cell>
          <cell r="F8188" t="str">
            <v>BAS</v>
          </cell>
          <cell r="G8188">
            <v>39263</v>
          </cell>
          <cell r="H8188" t="str">
            <v>Active</v>
          </cell>
          <cell r="I8188">
            <v>1</v>
          </cell>
          <cell r="J8188">
            <v>39370</v>
          </cell>
          <cell r="K8188" t="str">
            <v>I</v>
          </cell>
          <cell r="L8188" t="str">
            <v>WA</v>
          </cell>
          <cell r="M8188" t="str">
            <v>0001</v>
          </cell>
          <cell r="N8188">
            <v>59328.99</v>
          </cell>
          <cell r="O8188">
            <v>0</v>
          </cell>
          <cell r="P8188">
            <v>0</v>
          </cell>
          <cell r="Q8188">
            <v>0</v>
          </cell>
          <cell r="R8188">
            <v>59328.99</v>
          </cell>
          <cell r="S8188">
            <v>0</v>
          </cell>
          <cell r="T8188">
            <v>20</v>
          </cell>
          <cell r="U8188">
            <v>0</v>
          </cell>
          <cell r="V8188">
            <v>20</v>
          </cell>
          <cell r="W8188">
            <v>0</v>
          </cell>
          <cell r="X8188">
            <v>0</v>
          </cell>
        </row>
        <row r="8189">
          <cell r="A8189" t="str">
            <v>2063700</v>
          </cell>
          <cell r="B8189">
            <v>1</v>
          </cell>
          <cell r="C8189" t="str">
            <v>internal division walling (to Offices an</v>
          </cell>
          <cell r="D8189" t="str">
            <v>11</v>
          </cell>
          <cell r="E8189" t="str">
            <v>BASPAR</v>
          </cell>
          <cell r="F8189" t="str">
            <v>BAS</v>
          </cell>
          <cell r="G8189">
            <v>39263</v>
          </cell>
          <cell r="H8189" t="str">
            <v>Active</v>
          </cell>
          <cell r="I8189">
            <v>30</v>
          </cell>
          <cell r="J8189">
            <v>39370</v>
          </cell>
          <cell r="K8189" t="str">
            <v>I</v>
          </cell>
          <cell r="L8189" t="str">
            <v>WA</v>
          </cell>
          <cell r="M8189" t="str">
            <v>0001</v>
          </cell>
          <cell r="N8189">
            <v>38140.03</v>
          </cell>
          <cell r="O8189">
            <v>0</v>
          </cell>
          <cell r="P8189">
            <v>0</v>
          </cell>
          <cell r="Q8189">
            <v>0</v>
          </cell>
          <cell r="R8189">
            <v>38140.03</v>
          </cell>
          <cell r="S8189">
            <v>0</v>
          </cell>
          <cell r="T8189">
            <v>20</v>
          </cell>
          <cell r="U8189">
            <v>0</v>
          </cell>
          <cell r="V8189">
            <v>20</v>
          </cell>
          <cell r="W8189">
            <v>0</v>
          </cell>
          <cell r="X8189">
            <v>0</v>
          </cell>
        </row>
        <row r="8190">
          <cell r="A8190" t="str">
            <v>2063800</v>
          </cell>
          <cell r="B8190">
            <v>1</v>
          </cell>
          <cell r="C8190" t="str">
            <v>internal division walling (to Stores) in</v>
          </cell>
          <cell r="D8190" t="str">
            <v>11</v>
          </cell>
          <cell r="E8190" t="str">
            <v>BASPAR</v>
          </cell>
          <cell r="F8190" t="str">
            <v>BAS</v>
          </cell>
          <cell r="G8190">
            <v>39263</v>
          </cell>
          <cell r="H8190" t="str">
            <v>Active</v>
          </cell>
          <cell r="I8190">
            <v>36</v>
          </cell>
          <cell r="J8190">
            <v>39370</v>
          </cell>
          <cell r="K8190" t="str">
            <v>I</v>
          </cell>
          <cell r="L8190" t="str">
            <v>WA</v>
          </cell>
          <cell r="M8190" t="str">
            <v>0001</v>
          </cell>
          <cell r="N8190">
            <v>76280.13</v>
          </cell>
          <cell r="O8190">
            <v>0</v>
          </cell>
          <cell r="P8190">
            <v>0</v>
          </cell>
          <cell r="Q8190">
            <v>0</v>
          </cell>
          <cell r="R8190">
            <v>76280.13</v>
          </cell>
          <cell r="S8190">
            <v>0</v>
          </cell>
          <cell r="T8190">
            <v>20</v>
          </cell>
          <cell r="U8190">
            <v>0</v>
          </cell>
          <cell r="V8190">
            <v>20</v>
          </cell>
          <cell r="W8190">
            <v>0</v>
          </cell>
          <cell r="X8190">
            <v>0</v>
          </cell>
        </row>
        <row r="8191">
          <cell r="A8191" t="str">
            <v>2063900</v>
          </cell>
          <cell r="B8191">
            <v>1</v>
          </cell>
          <cell r="C8191" t="str">
            <v>internal division walling (to Toilets) i</v>
          </cell>
          <cell r="D8191" t="str">
            <v>11</v>
          </cell>
          <cell r="E8191" t="str">
            <v>BASPAR</v>
          </cell>
          <cell r="F8191" t="str">
            <v>BAS</v>
          </cell>
          <cell r="G8191">
            <v>39263</v>
          </cell>
          <cell r="H8191" t="str">
            <v>Active</v>
          </cell>
          <cell r="I8191">
            <v>13</v>
          </cell>
          <cell r="J8191">
            <v>39370</v>
          </cell>
          <cell r="K8191" t="str">
            <v>I</v>
          </cell>
          <cell r="L8191" t="str">
            <v>WA</v>
          </cell>
          <cell r="M8191" t="str">
            <v>0001</v>
          </cell>
          <cell r="N8191">
            <v>16527.38</v>
          </cell>
          <cell r="O8191">
            <v>0</v>
          </cell>
          <cell r="P8191">
            <v>0</v>
          </cell>
          <cell r="Q8191">
            <v>0</v>
          </cell>
          <cell r="R8191">
            <v>16527.38</v>
          </cell>
          <cell r="S8191">
            <v>0</v>
          </cell>
          <cell r="T8191">
            <v>20</v>
          </cell>
          <cell r="U8191">
            <v>0</v>
          </cell>
          <cell r="V8191">
            <v>20</v>
          </cell>
          <cell r="W8191">
            <v>0</v>
          </cell>
          <cell r="X8191">
            <v>0</v>
          </cell>
        </row>
        <row r="8192">
          <cell r="A8192" t="str">
            <v>2064000</v>
          </cell>
          <cell r="B8192">
            <v>1</v>
          </cell>
          <cell r="C8192" t="str">
            <v>mechanical services to tenancy</v>
          </cell>
          <cell r="D8192" t="str">
            <v>11</v>
          </cell>
          <cell r="E8192" t="str">
            <v>BASSUN</v>
          </cell>
          <cell r="F8192" t="str">
            <v>BAS</v>
          </cell>
          <cell r="G8192">
            <v>39263</v>
          </cell>
          <cell r="H8192" t="str">
            <v>Active</v>
          </cell>
          <cell r="I8192">
            <v>1</v>
          </cell>
          <cell r="J8192">
            <v>39370</v>
          </cell>
          <cell r="K8192" t="str">
            <v>I</v>
          </cell>
          <cell r="L8192" t="str">
            <v>WA</v>
          </cell>
          <cell r="M8192" t="str">
            <v>0001</v>
          </cell>
          <cell r="N8192">
            <v>194938.01</v>
          </cell>
          <cell r="O8192">
            <v>0</v>
          </cell>
          <cell r="P8192">
            <v>0</v>
          </cell>
          <cell r="Q8192">
            <v>0</v>
          </cell>
          <cell r="R8192">
            <v>194938.01</v>
          </cell>
          <cell r="S8192">
            <v>0</v>
          </cell>
          <cell r="T8192">
            <v>20</v>
          </cell>
          <cell r="U8192">
            <v>0</v>
          </cell>
          <cell r="V8192">
            <v>20</v>
          </cell>
          <cell r="W8192">
            <v>0</v>
          </cell>
          <cell r="X8192">
            <v>0</v>
          </cell>
        </row>
        <row r="8193">
          <cell r="A8193" t="str">
            <v>2064100</v>
          </cell>
          <cell r="B8193">
            <v>1</v>
          </cell>
          <cell r="C8193" t="str">
            <v>set of auto entry doors and screens</v>
          </cell>
          <cell r="D8193" t="str">
            <v>11</v>
          </cell>
          <cell r="E8193" t="str">
            <v>BASADR</v>
          </cell>
          <cell r="F8193" t="str">
            <v>BAS</v>
          </cell>
          <cell r="G8193">
            <v>39263</v>
          </cell>
          <cell r="H8193" t="str">
            <v>Active</v>
          </cell>
          <cell r="I8193">
            <v>1</v>
          </cell>
          <cell r="J8193">
            <v>39370</v>
          </cell>
          <cell r="K8193" t="str">
            <v>I</v>
          </cell>
          <cell r="L8193" t="str">
            <v>WA</v>
          </cell>
          <cell r="M8193" t="str">
            <v>0001</v>
          </cell>
          <cell r="N8193">
            <v>25624.85</v>
          </cell>
          <cell r="O8193">
            <v>0</v>
          </cell>
          <cell r="P8193">
            <v>0</v>
          </cell>
          <cell r="Q8193">
            <v>0</v>
          </cell>
          <cell r="R8193">
            <v>25624.85</v>
          </cell>
          <cell r="S8193">
            <v>0</v>
          </cell>
          <cell r="T8193">
            <v>25</v>
          </cell>
          <cell r="U8193">
            <v>0</v>
          </cell>
          <cell r="V8193">
            <v>25</v>
          </cell>
          <cell r="W8193">
            <v>0</v>
          </cell>
          <cell r="X8193">
            <v>0</v>
          </cell>
        </row>
        <row r="8194">
          <cell r="A8194" t="str">
            <v>2064200</v>
          </cell>
          <cell r="B8194">
            <v>1</v>
          </cell>
          <cell r="C8194" t="str">
            <v>sink bench unit with cupboards</v>
          </cell>
          <cell r="D8194" t="str">
            <v>11</v>
          </cell>
          <cell r="E8194" t="str">
            <v>BASPLM</v>
          </cell>
          <cell r="F8194" t="str">
            <v>BAS</v>
          </cell>
          <cell r="G8194">
            <v>39263</v>
          </cell>
          <cell r="H8194" t="str">
            <v>Active</v>
          </cell>
          <cell r="I8194">
            <v>1</v>
          </cell>
          <cell r="J8194">
            <v>39370</v>
          </cell>
          <cell r="K8194" t="str">
            <v>I</v>
          </cell>
          <cell r="L8194" t="str">
            <v>WA</v>
          </cell>
          <cell r="M8194" t="str">
            <v>0001</v>
          </cell>
          <cell r="N8194">
            <v>1708.32</v>
          </cell>
          <cell r="O8194">
            <v>0</v>
          </cell>
          <cell r="P8194">
            <v>0</v>
          </cell>
          <cell r="Q8194">
            <v>0</v>
          </cell>
          <cell r="R8194">
            <v>1708.32</v>
          </cell>
          <cell r="S8194">
            <v>0</v>
          </cell>
          <cell r="T8194">
            <v>25</v>
          </cell>
          <cell r="U8194">
            <v>0</v>
          </cell>
          <cell r="V8194">
            <v>25</v>
          </cell>
          <cell r="W8194">
            <v>0</v>
          </cell>
          <cell r="X8194">
            <v>0</v>
          </cell>
        </row>
        <row r="8195">
          <cell r="A8195" t="str">
            <v>2064300</v>
          </cell>
          <cell r="B8195">
            <v>1</v>
          </cell>
          <cell r="C8195" t="str">
            <v>sink unit and fittings</v>
          </cell>
          <cell r="D8195" t="str">
            <v>11</v>
          </cell>
          <cell r="E8195" t="str">
            <v>BASPLM</v>
          </cell>
          <cell r="F8195" t="str">
            <v>BAS</v>
          </cell>
          <cell r="G8195">
            <v>39263</v>
          </cell>
          <cell r="H8195" t="str">
            <v>Active</v>
          </cell>
          <cell r="I8195">
            <v>2</v>
          </cell>
          <cell r="J8195">
            <v>39370</v>
          </cell>
          <cell r="K8195" t="str">
            <v>I</v>
          </cell>
          <cell r="L8195" t="str">
            <v>WA</v>
          </cell>
          <cell r="M8195" t="str">
            <v>0001</v>
          </cell>
          <cell r="N8195">
            <v>939.6</v>
          </cell>
          <cell r="O8195">
            <v>0</v>
          </cell>
          <cell r="P8195">
            <v>0</v>
          </cell>
          <cell r="Q8195">
            <v>0</v>
          </cell>
          <cell r="R8195">
            <v>939.6</v>
          </cell>
          <cell r="S8195">
            <v>0</v>
          </cell>
          <cell r="T8195">
            <v>25</v>
          </cell>
          <cell r="U8195">
            <v>0</v>
          </cell>
          <cell r="V8195">
            <v>25</v>
          </cell>
          <cell r="W8195">
            <v>0</v>
          </cell>
          <cell r="X8195">
            <v>0</v>
          </cell>
        </row>
        <row r="8196">
          <cell r="A8196" t="str">
            <v>2064400</v>
          </cell>
          <cell r="B8196">
            <v>1</v>
          </cell>
          <cell r="C8196" t="str">
            <v>smoke detector and wiring</v>
          </cell>
          <cell r="D8196" t="str">
            <v>11</v>
          </cell>
          <cell r="E8196" t="str">
            <v>BASALA</v>
          </cell>
          <cell r="F8196" t="str">
            <v>BAS</v>
          </cell>
          <cell r="G8196">
            <v>39263</v>
          </cell>
          <cell r="H8196" t="str">
            <v>Active</v>
          </cell>
          <cell r="I8196">
            <v>12</v>
          </cell>
          <cell r="J8196">
            <v>39370</v>
          </cell>
          <cell r="K8196" t="str">
            <v>I</v>
          </cell>
          <cell r="L8196" t="str">
            <v>WA</v>
          </cell>
          <cell r="M8196" t="str">
            <v>0001</v>
          </cell>
          <cell r="N8196">
            <v>1281.26</v>
          </cell>
          <cell r="O8196">
            <v>0</v>
          </cell>
          <cell r="P8196">
            <v>0</v>
          </cell>
          <cell r="Q8196">
            <v>0</v>
          </cell>
          <cell r="R8196">
            <v>1281.26</v>
          </cell>
          <cell r="S8196">
            <v>0</v>
          </cell>
          <cell r="T8196">
            <v>25</v>
          </cell>
          <cell r="U8196">
            <v>0</v>
          </cell>
          <cell r="V8196">
            <v>25</v>
          </cell>
          <cell r="W8196">
            <v>0</v>
          </cell>
          <cell r="X8196">
            <v>0</v>
          </cell>
        </row>
        <row r="8197">
          <cell r="A8197" t="str">
            <v>2064500</v>
          </cell>
          <cell r="B8197">
            <v>1</v>
          </cell>
          <cell r="C8197" t="str">
            <v>sprinkler head and piping</v>
          </cell>
          <cell r="D8197" t="str">
            <v>11</v>
          </cell>
          <cell r="E8197" t="str">
            <v>BASSPR</v>
          </cell>
          <cell r="F8197" t="str">
            <v>BAS</v>
          </cell>
          <cell r="G8197">
            <v>39263</v>
          </cell>
          <cell r="H8197" t="str">
            <v>Active</v>
          </cell>
          <cell r="I8197">
            <v>47</v>
          </cell>
          <cell r="J8197">
            <v>39370</v>
          </cell>
          <cell r="K8197" t="str">
            <v>I</v>
          </cell>
          <cell r="L8197" t="str">
            <v>WA</v>
          </cell>
          <cell r="M8197" t="str">
            <v>0001</v>
          </cell>
          <cell r="N8197">
            <v>19917.55</v>
          </cell>
          <cell r="O8197">
            <v>0</v>
          </cell>
          <cell r="P8197">
            <v>0</v>
          </cell>
          <cell r="Q8197">
            <v>0</v>
          </cell>
          <cell r="R8197">
            <v>19917.55</v>
          </cell>
          <cell r="S8197">
            <v>0</v>
          </cell>
          <cell r="T8197">
            <v>20</v>
          </cell>
          <cell r="U8197">
            <v>0</v>
          </cell>
          <cell r="V8197">
            <v>20</v>
          </cell>
          <cell r="W8197">
            <v>0</v>
          </cell>
          <cell r="X8197">
            <v>0</v>
          </cell>
        </row>
        <row r="8198">
          <cell r="A8198" t="str">
            <v>2064600</v>
          </cell>
          <cell r="B8198">
            <v>1</v>
          </cell>
          <cell r="C8198" t="str">
            <v>stainless steel cleaners sink</v>
          </cell>
          <cell r="D8198" t="str">
            <v>11</v>
          </cell>
          <cell r="E8198" t="str">
            <v>BASPLM</v>
          </cell>
          <cell r="F8198" t="str">
            <v>BAS</v>
          </cell>
          <cell r="G8198">
            <v>39263</v>
          </cell>
          <cell r="H8198" t="str">
            <v>Active</v>
          </cell>
          <cell r="I8198">
            <v>1</v>
          </cell>
          <cell r="J8198">
            <v>39370</v>
          </cell>
          <cell r="K8198" t="str">
            <v>I</v>
          </cell>
          <cell r="L8198" t="str">
            <v>WA</v>
          </cell>
          <cell r="M8198" t="str">
            <v>0001</v>
          </cell>
          <cell r="N8198">
            <v>1281.26</v>
          </cell>
          <cell r="O8198">
            <v>0</v>
          </cell>
          <cell r="P8198">
            <v>0</v>
          </cell>
          <cell r="Q8198">
            <v>0</v>
          </cell>
          <cell r="R8198">
            <v>1281.26</v>
          </cell>
          <cell r="S8198">
            <v>0</v>
          </cell>
          <cell r="T8198">
            <v>25</v>
          </cell>
          <cell r="U8198">
            <v>0</v>
          </cell>
          <cell r="V8198">
            <v>25</v>
          </cell>
          <cell r="W8198">
            <v>0</v>
          </cell>
          <cell r="X8198">
            <v>0</v>
          </cell>
        </row>
        <row r="8199">
          <cell r="A8199" t="str">
            <v>2064700</v>
          </cell>
          <cell r="B8199">
            <v>1</v>
          </cell>
          <cell r="C8199" t="str">
            <v>vinyl floor covering in square metres</v>
          </cell>
          <cell r="D8199" t="str">
            <v>11</v>
          </cell>
          <cell r="E8199" t="str">
            <v>BASFLO</v>
          </cell>
          <cell r="F8199" t="str">
            <v>BAS</v>
          </cell>
          <cell r="G8199">
            <v>39263</v>
          </cell>
          <cell r="H8199" t="str">
            <v>Active</v>
          </cell>
          <cell r="I8199">
            <v>59</v>
          </cell>
          <cell r="J8199">
            <v>39370</v>
          </cell>
          <cell r="K8199" t="str">
            <v>I</v>
          </cell>
          <cell r="L8199" t="str">
            <v>WA</v>
          </cell>
          <cell r="M8199" t="str">
            <v>0001</v>
          </cell>
          <cell r="N8199">
            <v>2870.49</v>
          </cell>
          <cell r="O8199">
            <v>0</v>
          </cell>
          <cell r="P8199">
            <v>0</v>
          </cell>
          <cell r="Q8199">
            <v>0</v>
          </cell>
          <cell r="R8199">
            <v>2870.49</v>
          </cell>
          <cell r="S8199">
            <v>0</v>
          </cell>
          <cell r="T8199">
            <v>5</v>
          </cell>
          <cell r="U8199">
            <v>0</v>
          </cell>
          <cell r="V8199">
            <v>5</v>
          </cell>
          <cell r="W8199">
            <v>0</v>
          </cell>
          <cell r="X8199">
            <v>0</v>
          </cell>
        </row>
        <row r="8200">
          <cell r="A8200" t="str">
            <v>2064800</v>
          </cell>
          <cell r="B8200">
            <v>1</v>
          </cell>
          <cell r="C8200" t="str">
            <v>water heater - frestanding type</v>
          </cell>
          <cell r="D8200" t="str">
            <v>11</v>
          </cell>
          <cell r="E8200" t="str">
            <v>BASPLM</v>
          </cell>
          <cell r="F8200" t="str">
            <v>BAS</v>
          </cell>
          <cell r="G8200">
            <v>39263</v>
          </cell>
          <cell r="H8200" t="str">
            <v>Active</v>
          </cell>
          <cell r="I8200">
            <v>1</v>
          </cell>
          <cell r="J8200">
            <v>39370</v>
          </cell>
          <cell r="K8200" t="str">
            <v>I</v>
          </cell>
          <cell r="L8200" t="str">
            <v>WA</v>
          </cell>
          <cell r="M8200" t="str">
            <v>0001</v>
          </cell>
          <cell r="N8200">
            <v>854.2</v>
          </cell>
          <cell r="O8200">
            <v>0</v>
          </cell>
          <cell r="P8200">
            <v>0</v>
          </cell>
          <cell r="Q8200">
            <v>0</v>
          </cell>
          <cell r="R8200">
            <v>854.2</v>
          </cell>
          <cell r="S8200">
            <v>0</v>
          </cell>
          <cell r="T8200">
            <v>25</v>
          </cell>
          <cell r="U8200">
            <v>0</v>
          </cell>
          <cell r="V8200">
            <v>25</v>
          </cell>
          <cell r="W8200">
            <v>0</v>
          </cell>
          <cell r="X8200">
            <v>0</v>
          </cell>
        </row>
        <row r="8201">
          <cell r="A8201" t="str">
            <v>2064900</v>
          </cell>
          <cell r="B8201">
            <v>1</v>
          </cell>
          <cell r="C8201" t="str">
            <v>water heater - sink type</v>
          </cell>
          <cell r="D8201" t="str">
            <v>11</v>
          </cell>
          <cell r="E8201" t="str">
            <v>BASPLM</v>
          </cell>
          <cell r="F8201" t="str">
            <v>BAS</v>
          </cell>
          <cell r="G8201">
            <v>39263</v>
          </cell>
          <cell r="H8201" t="str">
            <v>Active</v>
          </cell>
          <cell r="I8201">
            <v>1</v>
          </cell>
          <cell r="J8201">
            <v>39370</v>
          </cell>
          <cell r="K8201" t="str">
            <v>I</v>
          </cell>
          <cell r="L8201" t="str">
            <v>WA</v>
          </cell>
          <cell r="M8201" t="str">
            <v>0001</v>
          </cell>
          <cell r="N8201">
            <v>854.2</v>
          </cell>
          <cell r="O8201">
            <v>0</v>
          </cell>
          <cell r="P8201">
            <v>0</v>
          </cell>
          <cell r="Q8201">
            <v>0</v>
          </cell>
          <cell r="R8201">
            <v>854.2</v>
          </cell>
          <cell r="S8201">
            <v>0</v>
          </cell>
          <cell r="T8201">
            <v>25</v>
          </cell>
          <cell r="U8201">
            <v>0</v>
          </cell>
          <cell r="V8201">
            <v>25</v>
          </cell>
          <cell r="W8201">
            <v>0</v>
          </cell>
          <cell r="X8201">
            <v>0</v>
          </cell>
        </row>
        <row r="8202">
          <cell r="A8202" t="str">
            <v>2065000</v>
          </cell>
          <cell r="B8202">
            <v>1</v>
          </cell>
          <cell r="C8202" t="str">
            <v>WC pedestal and fittings</v>
          </cell>
          <cell r="D8202" t="str">
            <v>11</v>
          </cell>
          <cell r="E8202" t="str">
            <v>BASPLM</v>
          </cell>
          <cell r="F8202" t="str">
            <v>BAS</v>
          </cell>
          <cell r="G8202">
            <v>39263</v>
          </cell>
          <cell r="H8202" t="str">
            <v>Active</v>
          </cell>
          <cell r="I8202">
            <v>2</v>
          </cell>
          <cell r="J8202">
            <v>39370</v>
          </cell>
          <cell r="K8202" t="str">
            <v>I</v>
          </cell>
          <cell r="L8202" t="str">
            <v>WA</v>
          </cell>
          <cell r="M8202" t="str">
            <v>0001</v>
          </cell>
          <cell r="N8202">
            <v>2562.5</v>
          </cell>
          <cell r="O8202">
            <v>0</v>
          </cell>
          <cell r="P8202">
            <v>0</v>
          </cell>
          <cell r="Q8202">
            <v>0</v>
          </cell>
          <cell r="R8202">
            <v>2562.5</v>
          </cell>
          <cell r="S8202">
            <v>0</v>
          </cell>
          <cell r="T8202">
            <v>25</v>
          </cell>
          <cell r="U8202">
            <v>0</v>
          </cell>
          <cell r="V8202">
            <v>25</v>
          </cell>
          <cell r="W8202">
            <v>0</v>
          </cell>
          <cell r="X8202">
            <v>0</v>
          </cell>
        </row>
        <row r="8203">
          <cell r="A8203" t="str">
            <v>2065100</v>
          </cell>
          <cell r="B8203">
            <v>1</v>
          </cell>
          <cell r="C8203" t="str">
            <v>plumbing reticulation (set)</v>
          </cell>
          <cell r="D8203" t="str">
            <v>11</v>
          </cell>
          <cell r="E8203" t="str">
            <v>BASPLM</v>
          </cell>
          <cell r="F8203" t="str">
            <v>BAS</v>
          </cell>
          <cell r="G8203">
            <v>39263</v>
          </cell>
          <cell r="H8203" t="str">
            <v>Active</v>
          </cell>
          <cell r="I8203">
            <v>1</v>
          </cell>
          <cell r="J8203">
            <v>39370</v>
          </cell>
          <cell r="K8203" t="str">
            <v>I</v>
          </cell>
          <cell r="L8203" t="str">
            <v>WA</v>
          </cell>
          <cell r="M8203" t="str">
            <v>0001</v>
          </cell>
          <cell r="N8203">
            <v>21354.03</v>
          </cell>
          <cell r="O8203">
            <v>0</v>
          </cell>
          <cell r="P8203">
            <v>0</v>
          </cell>
          <cell r="Q8203">
            <v>0</v>
          </cell>
          <cell r="R8203">
            <v>21354.03</v>
          </cell>
          <cell r="S8203">
            <v>0</v>
          </cell>
          <cell r="T8203">
            <v>25</v>
          </cell>
          <cell r="U8203">
            <v>0</v>
          </cell>
          <cell r="V8203">
            <v>25</v>
          </cell>
          <cell r="W8203">
            <v>0</v>
          </cell>
          <cell r="X8203">
            <v>0</v>
          </cell>
        </row>
        <row r="8204">
          <cell r="A8204" t="str">
            <v>2065200</v>
          </cell>
          <cell r="B8204">
            <v>1</v>
          </cell>
          <cell r="C8204" t="str">
            <v>electrical reticulation (set)</v>
          </cell>
          <cell r="D8204" t="str">
            <v>11</v>
          </cell>
          <cell r="E8204" t="str">
            <v>BASELC</v>
          </cell>
          <cell r="F8204" t="str">
            <v>BAS</v>
          </cell>
          <cell r="G8204">
            <v>39263</v>
          </cell>
          <cell r="H8204" t="str">
            <v>Active</v>
          </cell>
          <cell r="I8204">
            <v>1</v>
          </cell>
          <cell r="J8204">
            <v>39370</v>
          </cell>
          <cell r="K8204" t="str">
            <v>I</v>
          </cell>
          <cell r="L8204" t="str">
            <v>WA</v>
          </cell>
          <cell r="M8204" t="str">
            <v>0001</v>
          </cell>
          <cell r="N8204">
            <v>98228.5</v>
          </cell>
          <cell r="O8204">
            <v>0</v>
          </cell>
          <cell r="P8204">
            <v>0</v>
          </cell>
          <cell r="Q8204">
            <v>0</v>
          </cell>
          <cell r="R8204">
            <v>98228.5</v>
          </cell>
          <cell r="S8204">
            <v>0</v>
          </cell>
          <cell r="T8204">
            <v>25</v>
          </cell>
          <cell r="U8204">
            <v>0</v>
          </cell>
          <cell r="V8204">
            <v>25</v>
          </cell>
          <cell r="W8204">
            <v>0</v>
          </cell>
          <cell r="X8204">
            <v>0</v>
          </cell>
        </row>
        <row r="8205">
          <cell r="A8205" t="str">
            <v>2065300</v>
          </cell>
          <cell r="B8205">
            <v>1</v>
          </cell>
          <cell r="C8205" t="str">
            <v>external canopy</v>
          </cell>
          <cell r="D8205" t="str">
            <v>11</v>
          </cell>
          <cell r="E8205" t="str">
            <v>BASCAN</v>
          </cell>
          <cell r="F8205" t="str">
            <v>BAS</v>
          </cell>
          <cell r="G8205">
            <v>39263</v>
          </cell>
          <cell r="H8205" t="str">
            <v>Active</v>
          </cell>
          <cell r="I8205">
            <v>1</v>
          </cell>
          <cell r="J8205">
            <v>39370</v>
          </cell>
          <cell r="K8205" t="str">
            <v>I</v>
          </cell>
          <cell r="L8205" t="str">
            <v>WA</v>
          </cell>
          <cell r="M8205" t="str">
            <v>0001</v>
          </cell>
          <cell r="N8205">
            <v>19218.66</v>
          </cell>
          <cell r="O8205">
            <v>0</v>
          </cell>
          <cell r="P8205">
            <v>0</v>
          </cell>
          <cell r="Q8205">
            <v>0</v>
          </cell>
          <cell r="R8205">
            <v>19218.66</v>
          </cell>
          <cell r="S8205">
            <v>0</v>
          </cell>
          <cell r="T8205">
            <v>25</v>
          </cell>
          <cell r="U8205">
            <v>0</v>
          </cell>
          <cell r="V8205">
            <v>25</v>
          </cell>
          <cell r="W8205">
            <v>0</v>
          </cell>
          <cell r="X8205">
            <v>0</v>
          </cell>
        </row>
        <row r="8206">
          <cell r="A8206" t="str">
            <v>2065400</v>
          </cell>
          <cell r="B8206">
            <v>1</v>
          </cell>
          <cell r="C8206" t="str">
            <v>structural additions and façade work</v>
          </cell>
          <cell r="D8206" t="str">
            <v>11</v>
          </cell>
          <cell r="E8206" t="str">
            <v>BUICOM</v>
          </cell>
          <cell r="F8206" t="str">
            <v>BUI</v>
          </cell>
          <cell r="G8206">
            <v>39263</v>
          </cell>
          <cell r="H8206" t="str">
            <v>Active</v>
          </cell>
          <cell r="I8206">
            <v>1</v>
          </cell>
          <cell r="J8206">
            <v>39370</v>
          </cell>
          <cell r="K8206" t="str">
            <v>I</v>
          </cell>
          <cell r="L8206" t="str">
            <v>WA</v>
          </cell>
          <cell r="M8206" t="str">
            <v>0001</v>
          </cell>
          <cell r="N8206">
            <v>146891.46</v>
          </cell>
          <cell r="O8206">
            <v>0</v>
          </cell>
          <cell r="P8206">
            <v>0</v>
          </cell>
          <cell r="Q8206">
            <v>0</v>
          </cell>
          <cell r="R8206">
            <v>146891.46</v>
          </cell>
          <cell r="S8206">
            <v>0</v>
          </cell>
          <cell r="T8206">
            <v>40</v>
          </cell>
          <cell r="U8206">
            <v>0</v>
          </cell>
          <cell r="V8206">
            <v>40</v>
          </cell>
          <cell r="W8206">
            <v>0</v>
          </cell>
          <cell r="X8206">
            <v>0</v>
          </cell>
        </row>
        <row r="8207">
          <cell r="A8207" t="str">
            <v>2065500</v>
          </cell>
          <cell r="B8207">
            <v>1</v>
          </cell>
          <cell r="C8207" t="str">
            <v>fire siren/speaker</v>
          </cell>
          <cell r="D8207" t="str">
            <v>11</v>
          </cell>
          <cell r="E8207" t="str">
            <v>BASALA</v>
          </cell>
          <cell r="F8207" t="str">
            <v>BAS</v>
          </cell>
          <cell r="G8207">
            <v>39325</v>
          </cell>
          <cell r="H8207" t="str">
            <v>Active</v>
          </cell>
          <cell r="I8207">
            <v>3</v>
          </cell>
          <cell r="J8207">
            <v>39370</v>
          </cell>
          <cell r="K8207" t="str">
            <v>I</v>
          </cell>
          <cell r="L8207" t="str">
            <v>WA</v>
          </cell>
          <cell r="M8207" t="str">
            <v>0001</v>
          </cell>
          <cell r="N8207">
            <v>322.17</v>
          </cell>
          <cell r="O8207">
            <v>0</v>
          </cell>
          <cell r="P8207">
            <v>0</v>
          </cell>
          <cell r="Q8207">
            <v>0</v>
          </cell>
          <cell r="R8207">
            <v>322.17</v>
          </cell>
          <cell r="S8207">
            <v>0</v>
          </cell>
          <cell r="T8207">
            <v>25</v>
          </cell>
          <cell r="U8207">
            <v>0</v>
          </cell>
          <cell r="V8207">
            <v>25</v>
          </cell>
          <cell r="W8207">
            <v>0</v>
          </cell>
          <cell r="X8207">
            <v>0</v>
          </cell>
        </row>
        <row r="8208">
          <cell r="A8208" t="str">
            <v>2065600</v>
          </cell>
          <cell r="B8208">
            <v>1</v>
          </cell>
          <cell r="C8208" t="str">
            <v>external canopy</v>
          </cell>
          <cell r="D8208" t="str">
            <v>11</v>
          </cell>
          <cell r="E8208" t="str">
            <v>BASCAN</v>
          </cell>
          <cell r="F8208" t="str">
            <v>BAS</v>
          </cell>
          <cell r="G8208">
            <v>39325</v>
          </cell>
          <cell r="H8208" t="str">
            <v>Active</v>
          </cell>
          <cell r="I8208">
            <v>2</v>
          </cell>
          <cell r="J8208">
            <v>39370</v>
          </cell>
          <cell r="K8208" t="str">
            <v>I</v>
          </cell>
          <cell r="L8208" t="str">
            <v>WA</v>
          </cell>
          <cell r="M8208" t="str">
            <v>0001</v>
          </cell>
          <cell r="N8208">
            <v>8591.7000000000007</v>
          </cell>
          <cell r="O8208">
            <v>0</v>
          </cell>
          <cell r="P8208">
            <v>0</v>
          </cell>
          <cell r="Q8208">
            <v>0</v>
          </cell>
          <cell r="R8208">
            <v>8591.7000000000007</v>
          </cell>
          <cell r="S8208">
            <v>0</v>
          </cell>
          <cell r="T8208">
            <v>25</v>
          </cell>
          <cell r="U8208">
            <v>0</v>
          </cell>
          <cell r="V8208">
            <v>25</v>
          </cell>
          <cell r="W8208">
            <v>0</v>
          </cell>
          <cell r="X8208">
            <v>0</v>
          </cell>
        </row>
        <row r="8209">
          <cell r="A8209" t="str">
            <v>2065700</v>
          </cell>
          <cell r="B8209">
            <v>1</v>
          </cell>
          <cell r="C8209" t="str">
            <v>door closer</v>
          </cell>
          <cell r="D8209" t="str">
            <v>11</v>
          </cell>
          <cell r="E8209" t="str">
            <v>BASADR</v>
          </cell>
          <cell r="F8209" t="str">
            <v>BAS</v>
          </cell>
          <cell r="G8209">
            <v>39325</v>
          </cell>
          <cell r="H8209" t="str">
            <v>Active</v>
          </cell>
          <cell r="I8209">
            <v>4</v>
          </cell>
          <cell r="J8209">
            <v>39370</v>
          </cell>
          <cell r="K8209" t="str">
            <v>I</v>
          </cell>
          <cell r="L8209" t="str">
            <v>WA</v>
          </cell>
          <cell r="M8209" t="str">
            <v>0001</v>
          </cell>
          <cell r="N8209">
            <v>1718.35</v>
          </cell>
          <cell r="O8209">
            <v>0</v>
          </cell>
          <cell r="P8209">
            <v>0</v>
          </cell>
          <cell r="Q8209">
            <v>0</v>
          </cell>
          <cell r="R8209">
            <v>1718.35</v>
          </cell>
          <cell r="S8209">
            <v>0</v>
          </cell>
          <cell r="T8209">
            <v>25</v>
          </cell>
          <cell r="U8209">
            <v>0</v>
          </cell>
          <cell r="V8209">
            <v>25</v>
          </cell>
          <cell r="W8209">
            <v>0</v>
          </cell>
          <cell r="X8209">
            <v>0</v>
          </cell>
        </row>
        <row r="8210">
          <cell r="A8210" t="str">
            <v>2065800</v>
          </cell>
          <cell r="B8210">
            <v>1</v>
          </cell>
          <cell r="C8210" t="str">
            <v>electric light fitting - circular ceilin</v>
          </cell>
          <cell r="D8210" t="str">
            <v>11</v>
          </cell>
          <cell r="E8210" t="str">
            <v>BASLIG</v>
          </cell>
          <cell r="F8210" t="str">
            <v>BAS</v>
          </cell>
          <cell r="G8210">
            <v>39325</v>
          </cell>
          <cell r="H8210" t="str">
            <v>Active</v>
          </cell>
          <cell r="I8210">
            <v>6</v>
          </cell>
          <cell r="J8210">
            <v>39370</v>
          </cell>
          <cell r="K8210" t="str">
            <v>I</v>
          </cell>
          <cell r="L8210" t="str">
            <v>WA</v>
          </cell>
          <cell r="M8210" t="str">
            <v>0001</v>
          </cell>
          <cell r="N8210">
            <v>640.51</v>
          </cell>
          <cell r="O8210">
            <v>0</v>
          </cell>
          <cell r="P8210">
            <v>0</v>
          </cell>
          <cell r="Q8210">
            <v>0</v>
          </cell>
          <cell r="R8210">
            <v>640.51</v>
          </cell>
          <cell r="S8210">
            <v>0</v>
          </cell>
          <cell r="T8210">
            <v>20</v>
          </cell>
          <cell r="U8210">
            <v>0</v>
          </cell>
          <cell r="V8210">
            <v>20</v>
          </cell>
          <cell r="W8210">
            <v>0</v>
          </cell>
          <cell r="X8210">
            <v>0</v>
          </cell>
        </row>
        <row r="8211">
          <cell r="A8211" t="str">
            <v>2065900</v>
          </cell>
          <cell r="B8211">
            <v>1</v>
          </cell>
          <cell r="C8211" t="str">
            <v>exit sign and wiring</v>
          </cell>
          <cell r="D8211" t="str">
            <v>11</v>
          </cell>
          <cell r="E8211" t="str">
            <v>BASSIG</v>
          </cell>
          <cell r="F8211" t="str">
            <v>BAS</v>
          </cell>
          <cell r="G8211">
            <v>39325</v>
          </cell>
          <cell r="H8211" t="str">
            <v>Active</v>
          </cell>
          <cell r="I8211">
            <v>4</v>
          </cell>
          <cell r="J8211">
            <v>39370</v>
          </cell>
          <cell r="K8211" t="str">
            <v>I</v>
          </cell>
          <cell r="L8211" t="str">
            <v>WA</v>
          </cell>
          <cell r="M8211" t="str">
            <v>0001</v>
          </cell>
          <cell r="N8211">
            <v>1537.27</v>
          </cell>
          <cell r="O8211">
            <v>0</v>
          </cell>
          <cell r="P8211">
            <v>0</v>
          </cell>
          <cell r="Q8211">
            <v>0</v>
          </cell>
          <cell r="R8211">
            <v>1537.27</v>
          </cell>
          <cell r="S8211">
            <v>0</v>
          </cell>
          <cell r="T8211">
            <v>20</v>
          </cell>
          <cell r="U8211">
            <v>0</v>
          </cell>
          <cell r="V8211">
            <v>20</v>
          </cell>
          <cell r="W8211">
            <v>0</v>
          </cell>
          <cell r="X8211">
            <v>0</v>
          </cell>
        </row>
        <row r="8212">
          <cell r="A8212" t="str">
            <v>2066000</v>
          </cell>
          <cell r="B8212">
            <v>1</v>
          </cell>
          <cell r="C8212" t="str">
            <v>fire siren/speaker</v>
          </cell>
          <cell r="D8212" t="str">
            <v>11</v>
          </cell>
          <cell r="E8212" t="str">
            <v>BASLIG</v>
          </cell>
          <cell r="F8212" t="str">
            <v>BAS</v>
          </cell>
          <cell r="G8212">
            <v>39325</v>
          </cell>
          <cell r="H8212" t="str">
            <v>Active</v>
          </cell>
          <cell r="I8212">
            <v>3</v>
          </cell>
          <cell r="J8212">
            <v>39370</v>
          </cell>
          <cell r="K8212" t="str">
            <v>I</v>
          </cell>
          <cell r="L8212" t="str">
            <v>WA</v>
          </cell>
          <cell r="M8212" t="str">
            <v>0001</v>
          </cell>
          <cell r="N8212">
            <v>320.29000000000002</v>
          </cell>
          <cell r="O8212">
            <v>0</v>
          </cell>
          <cell r="P8212">
            <v>0</v>
          </cell>
          <cell r="Q8212">
            <v>0</v>
          </cell>
          <cell r="R8212">
            <v>320.29000000000002</v>
          </cell>
          <cell r="S8212">
            <v>0</v>
          </cell>
          <cell r="T8212">
            <v>20</v>
          </cell>
          <cell r="U8212">
            <v>0</v>
          </cell>
          <cell r="V8212">
            <v>20</v>
          </cell>
          <cell r="W8212">
            <v>0</v>
          </cell>
          <cell r="X8212">
            <v>0</v>
          </cell>
        </row>
        <row r="8213">
          <cell r="A8213" t="str">
            <v>2066100</v>
          </cell>
          <cell r="B8213">
            <v>1</v>
          </cell>
          <cell r="C8213" t="str">
            <v>fluorescent light fitting - single tube</v>
          </cell>
          <cell r="D8213" t="str">
            <v>11</v>
          </cell>
          <cell r="E8213" t="str">
            <v>BASLIG</v>
          </cell>
          <cell r="F8213" t="str">
            <v>BAS</v>
          </cell>
          <cell r="G8213">
            <v>39325</v>
          </cell>
          <cell r="H8213" t="str">
            <v>Active</v>
          </cell>
          <cell r="I8213">
            <v>3</v>
          </cell>
          <cell r="J8213">
            <v>39370</v>
          </cell>
          <cell r="K8213" t="str">
            <v>I</v>
          </cell>
          <cell r="L8213" t="str">
            <v>WA</v>
          </cell>
          <cell r="M8213" t="str">
            <v>0001</v>
          </cell>
          <cell r="N8213">
            <v>435.55</v>
          </cell>
          <cell r="O8213">
            <v>0</v>
          </cell>
          <cell r="P8213">
            <v>0</v>
          </cell>
          <cell r="Q8213">
            <v>0</v>
          </cell>
          <cell r="R8213">
            <v>435.55</v>
          </cell>
          <cell r="S8213">
            <v>0</v>
          </cell>
          <cell r="T8213">
            <v>20</v>
          </cell>
          <cell r="U8213">
            <v>0</v>
          </cell>
          <cell r="V8213">
            <v>20</v>
          </cell>
          <cell r="W8213">
            <v>0</v>
          </cell>
          <cell r="X8213">
            <v>0</v>
          </cell>
        </row>
        <row r="8214">
          <cell r="A8214" t="str">
            <v>2066200</v>
          </cell>
          <cell r="B8214">
            <v>1</v>
          </cell>
          <cell r="C8214" t="str">
            <v>fluorescent light fitting - twin tube re</v>
          </cell>
          <cell r="D8214" t="str">
            <v>11</v>
          </cell>
          <cell r="E8214" t="str">
            <v>BASLIG</v>
          </cell>
          <cell r="F8214" t="str">
            <v>BAS</v>
          </cell>
          <cell r="G8214">
            <v>39325</v>
          </cell>
          <cell r="H8214" t="str">
            <v>Active</v>
          </cell>
          <cell r="I8214">
            <v>4</v>
          </cell>
          <cell r="J8214">
            <v>39370</v>
          </cell>
          <cell r="K8214" t="str">
            <v>I</v>
          </cell>
          <cell r="L8214" t="str">
            <v>WA</v>
          </cell>
          <cell r="M8214" t="str">
            <v>0001</v>
          </cell>
          <cell r="N8214">
            <v>529.53</v>
          </cell>
          <cell r="O8214">
            <v>0</v>
          </cell>
          <cell r="P8214">
            <v>0</v>
          </cell>
          <cell r="Q8214">
            <v>0</v>
          </cell>
          <cell r="R8214">
            <v>529.53</v>
          </cell>
          <cell r="S8214">
            <v>0</v>
          </cell>
          <cell r="T8214">
            <v>20</v>
          </cell>
          <cell r="U8214">
            <v>0</v>
          </cell>
          <cell r="V8214">
            <v>20</v>
          </cell>
          <cell r="W8214">
            <v>0</v>
          </cell>
          <cell r="X8214">
            <v>0</v>
          </cell>
        </row>
        <row r="8215">
          <cell r="A8215" t="str">
            <v>2066300</v>
          </cell>
          <cell r="B8215">
            <v>1</v>
          </cell>
          <cell r="C8215" t="str">
            <v>handrails in lineal metres</v>
          </cell>
          <cell r="D8215" t="str">
            <v>11</v>
          </cell>
          <cell r="E8215" t="str">
            <v>BASSUN</v>
          </cell>
          <cell r="F8215" t="str">
            <v>BAS</v>
          </cell>
          <cell r="G8215">
            <v>39325</v>
          </cell>
          <cell r="H8215" t="str">
            <v>Active</v>
          </cell>
          <cell r="I8215">
            <v>30</v>
          </cell>
          <cell r="J8215">
            <v>39370</v>
          </cell>
          <cell r="K8215" t="str">
            <v>I</v>
          </cell>
          <cell r="L8215" t="str">
            <v>WA</v>
          </cell>
          <cell r="M8215" t="str">
            <v>0001</v>
          </cell>
          <cell r="N8215">
            <v>2049.7199999999998</v>
          </cell>
          <cell r="O8215">
            <v>0</v>
          </cell>
          <cell r="P8215">
            <v>0</v>
          </cell>
          <cell r="Q8215">
            <v>0</v>
          </cell>
          <cell r="R8215">
            <v>2049.7199999999998</v>
          </cell>
          <cell r="S8215">
            <v>0</v>
          </cell>
          <cell r="T8215">
            <v>20</v>
          </cell>
          <cell r="U8215">
            <v>0</v>
          </cell>
          <cell r="V8215">
            <v>20</v>
          </cell>
          <cell r="W8215">
            <v>0</v>
          </cell>
          <cell r="X8215">
            <v>0</v>
          </cell>
        </row>
        <row r="8216">
          <cell r="A8216" t="str">
            <v>2066400</v>
          </cell>
          <cell r="B8216">
            <v>1</v>
          </cell>
          <cell r="C8216" t="str">
            <v>internal division walling (to other tena</v>
          </cell>
          <cell r="D8216" t="str">
            <v>11</v>
          </cell>
          <cell r="E8216" t="str">
            <v>BASPAR</v>
          </cell>
          <cell r="F8216" t="str">
            <v>BAS</v>
          </cell>
          <cell r="G8216">
            <v>39325</v>
          </cell>
          <cell r="H8216" t="str">
            <v>Active</v>
          </cell>
          <cell r="I8216">
            <v>60</v>
          </cell>
          <cell r="J8216">
            <v>39370</v>
          </cell>
          <cell r="K8216" t="str">
            <v>I</v>
          </cell>
          <cell r="L8216" t="str">
            <v>WA</v>
          </cell>
          <cell r="M8216" t="str">
            <v>0001</v>
          </cell>
          <cell r="N8216">
            <v>66615.11</v>
          </cell>
          <cell r="O8216">
            <v>0</v>
          </cell>
          <cell r="P8216">
            <v>0</v>
          </cell>
          <cell r="Q8216">
            <v>0</v>
          </cell>
          <cell r="R8216">
            <v>66615.11</v>
          </cell>
          <cell r="S8216">
            <v>0</v>
          </cell>
          <cell r="T8216">
            <v>20</v>
          </cell>
          <cell r="U8216">
            <v>0</v>
          </cell>
          <cell r="V8216">
            <v>20</v>
          </cell>
          <cell r="W8216">
            <v>0</v>
          </cell>
          <cell r="X8216">
            <v>0</v>
          </cell>
        </row>
        <row r="8217">
          <cell r="A8217" t="str">
            <v>2066500</v>
          </cell>
          <cell r="B8217">
            <v>1</v>
          </cell>
          <cell r="C8217" t="str">
            <v>mechanical services to tenancy</v>
          </cell>
          <cell r="D8217" t="str">
            <v>11</v>
          </cell>
          <cell r="E8217" t="str">
            <v>BASSUN</v>
          </cell>
          <cell r="F8217" t="str">
            <v>BAS</v>
          </cell>
          <cell r="G8217">
            <v>39325</v>
          </cell>
          <cell r="H8217" t="str">
            <v>Active</v>
          </cell>
          <cell r="I8217">
            <v>1</v>
          </cell>
          <cell r="J8217">
            <v>39370</v>
          </cell>
          <cell r="K8217" t="str">
            <v>I</v>
          </cell>
          <cell r="L8217" t="str">
            <v>WA</v>
          </cell>
          <cell r="M8217" t="str">
            <v>0001</v>
          </cell>
          <cell r="N8217">
            <v>46972.21</v>
          </cell>
          <cell r="O8217">
            <v>0</v>
          </cell>
          <cell r="P8217">
            <v>0</v>
          </cell>
          <cell r="Q8217">
            <v>0</v>
          </cell>
          <cell r="R8217">
            <v>46972.21</v>
          </cell>
          <cell r="S8217">
            <v>0</v>
          </cell>
          <cell r="T8217">
            <v>20</v>
          </cell>
          <cell r="U8217">
            <v>0</v>
          </cell>
          <cell r="V8217">
            <v>20</v>
          </cell>
          <cell r="W8217">
            <v>0</v>
          </cell>
          <cell r="X8217">
            <v>0</v>
          </cell>
        </row>
        <row r="8218">
          <cell r="A8218" t="str">
            <v>2066600</v>
          </cell>
          <cell r="B8218">
            <v>1</v>
          </cell>
          <cell r="C8218" t="str">
            <v>sink unit and fittings</v>
          </cell>
          <cell r="D8218" t="str">
            <v>11</v>
          </cell>
          <cell r="E8218" t="str">
            <v>BASPLM</v>
          </cell>
          <cell r="F8218" t="str">
            <v>BAS</v>
          </cell>
          <cell r="G8218">
            <v>39325</v>
          </cell>
          <cell r="H8218" t="str">
            <v>Active</v>
          </cell>
          <cell r="I8218">
            <v>4</v>
          </cell>
          <cell r="J8218">
            <v>39370</v>
          </cell>
          <cell r="K8218" t="str">
            <v>I</v>
          </cell>
          <cell r="L8218" t="str">
            <v>WA</v>
          </cell>
          <cell r="M8218" t="str">
            <v>0001</v>
          </cell>
          <cell r="N8218">
            <v>1890.18</v>
          </cell>
          <cell r="O8218">
            <v>0</v>
          </cell>
          <cell r="P8218">
            <v>0</v>
          </cell>
          <cell r="Q8218">
            <v>0</v>
          </cell>
          <cell r="R8218">
            <v>1890.18</v>
          </cell>
          <cell r="S8218">
            <v>0</v>
          </cell>
          <cell r="T8218">
            <v>25</v>
          </cell>
          <cell r="U8218">
            <v>0</v>
          </cell>
          <cell r="V8218">
            <v>25</v>
          </cell>
          <cell r="W8218">
            <v>0</v>
          </cell>
          <cell r="X8218">
            <v>0</v>
          </cell>
        </row>
        <row r="8219">
          <cell r="A8219" t="str">
            <v>2066700</v>
          </cell>
          <cell r="B8219">
            <v>1</v>
          </cell>
          <cell r="C8219" t="str">
            <v>sprinkler head and piping</v>
          </cell>
          <cell r="D8219" t="str">
            <v>11</v>
          </cell>
          <cell r="E8219" t="str">
            <v>BASSPR</v>
          </cell>
          <cell r="F8219" t="str">
            <v>BAS</v>
          </cell>
          <cell r="G8219">
            <v>39325</v>
          </cell>
          <cell r="H8219" t="str">
            <v>Active</v>
          </cell>
          <cell r="I8219">
            <v>25</v>
          </cell>
          <cell r="J8219">
            <v>39370</v>
          </cell>
          <cell r="K8219" t="str">
            <v>I</v>
          </cell>
          <cell r="L8219" t="str">
            <v>WA</v>
          </cell>
          <cell r="M8219" t="str">
            <v>0001</v>
          </cell>
          <cell r="N8219">
            <v>10675.49</v>
          </cell>
          <cell r="O8219">
            <v>0</v>
          </cell>
          <cell r="P8219">
            <v>0</v>
          </cell>
          <cell r="Q8219">
            <v>0</v>
          </cell>
          <cell r="R8219">
            <v>10675.49</v>
          </cell>
          <cell r="S8219">
            <v>0</v>
          </cell>
          <cell r="T8219">
            <v>20</v>
          </cell>
          <cell r="U8219">
            <v>0</v>
          </cell>
          <cell r="V8219">
            <v>20</v>
          </cell>
          <cell r="W8219">
            <v>0</v>
          </cell>
          <cell r="X8219">
            <v>0</v>
          </cell>
        </row>
        <row r="8220">
          <cell r="A8220" t="str">
            <v>2066800</v>
          </cell>
          <cell r="B8220">
            <v>1</v>
          </cell>
          <cell r="C8220" t="str">
            <v>stainless steel cleaners sink</v>
          </cell>
          <cell r="D8220" t="str">
            <v>11</v>
          </cell>
          <cell r="E8220" t="str">
            <v>BASPLM</v>
          </cell>
          <cell r="F8220" t="str">
            <v>BAS</v>
          </cell>
          <cell r="G8220">
            <v>39325</v>
          </cell>
          <cell r="H8220" t="str">
            <v>Active</v>
          </cell>
          <cell r="I8220">
            <v>1</v>
          </cell>
          <cell r="J8220">
            <v>39370</v>
          </cell>
          <cell r="K8220" t="str">
            <v>I</v>
          </cell>
          <cell r="L8220" t="str">
            <v>WA</v>
          </cell>
          <cell r="M8220" t="str">
            <v>0001</v>
          </cell>
          <cell r="N8220">
            <v>773.27</v>
          </cell>
          <cell r="O8220">
            <v>0</v>
          </cell>
          <cell r="P8220">
            <v>0</v>
          </cell>
          <cell r="Q8220">
            <v>0</v>
          </cell>
          <cell r="R8220">
            <v>773.27</v>
          </cell>
          <cell r="S8220">
            <v>0</v>
          </cell>
          <cell r="T8220">
            <v>25</v>
          </cell>
          <cell r="U8220">
            <v>0</v>
          </cell>
          <cell r="V8220">
            <v>25</v>
          </cell>
          <cell r="W8220">
            <v>0</v>
          </cell>
          <cell r="X8220">
            <v>0</v>
          </cell>
        </row>
        <row r="8221">
          <cell r="A8221" t="str">
            <v>2066900</v>
          </cell>
          <cell r="B8221">
            <v>1</v>
          </cell>
          <cell r="C8221" t="str">
            <v>tiled floor covering in square metres</v>
          </cell>
          <cell r="D8221" t="str">
            <v>11</v>
          </cell>
          <cell r="E8221" t="str">
            <v>BASFLO</v>
          </cell>
          <cell r="F8221" t="str">
            <v>BAS</v>
          </cell>
          <cell r="G8221">
            <v>39325</v>
          </cell>
          <cell r="H8221" t="str">
            <v>Active</v>
          </cell>
          <cell r="I8221">
            <v>7</v>
          </cell>
          <cell r="J8221">
            <v>39370</v>
          </cell>
          <cell r="K8221" t="str">
            <v>I</v>
          </cell>
          <cell r="L8221" t="str">
            <v>WA</v>
          </cell>
          <cell r="M8221" t="str">
            <v>0001</v>
          </cell>
          <cell r="N8221">
            <v>353.56</v>
          </cell>
          <cell r="O8221">
            <v>0</v>
          </cell>
          <cell r="P8221">
            <v>0</v>
          </cell>
          <cell r="Q8221">
            <v>0</v>
          </cell>
          <cell r="R8221">
            <v>353.56</v>
          </cell>
          <cell r="S8221">
            <v>0</v>
          </cell>
          <cell r="T8221">
            <v>5</v>
          </cell>
          <cell r="U8221">
            <v>0</v>
          </cell>
          <cell r="V8221">
            <v>5</v>
          </cell>
          <cell r="W8221">
            <v>0</v>
          </cell>
          <cell r="X8221">
            <v>0</v>
          </cell>
        </row>
        <row r="8222">
          <cell r="A8222" t="str">
            <v>2067000</v>
          </cell>
          <cell r="B8222">
            <v>1</v>
          </cell>
          <cell r="C8222" t="str">
            <v>floor covering to Public Areas</v>
          </cell>
          <cell r="D8222" t="str">
            <v>11</v>
          </cell>
          <cell r="E8222" t="str">
            <v>BASFLO</v>
          </cell>
          <cell r="F8222" t="str">
            <v>BAS</v>
          </cell>
          <cell r="G8222">
            <v>39325</v>
          </cell>
          <cell r="H8222" t="str">
            <v>Active</v>
          </cell>
          <cell r="I8222">
            <v>1</v>
          </cell>
          <cell r="J8222">
            <v>39370</v>
          </cell>
          <cell r="K8222" t="str">
            <v>I</v>
          </cell>
          <cell r="L8222" t="str">
            <v>WA</v>
          </cell>
          <cell r="M8222" t="str">
            <v>0001</v>
          </cell>
          <cell r="N8222">
            <v>11656.02</v>
          </cell>
          <cell r="O8222">
            <v>0</v>
          </cell>
          <cell r="P8222">
            <v>0</v>
          </cell>
          <cell r="Q8222">
            <v>0</v>
          </cell>
          <cell r="R8222">
            <v>11656.02</v>
          </cell>
          <cell r="S8222">
            <v>0</v>
          </cell>
          <cell r="T8222">
            <v>5</v>
          </cell>
          <cell r="U8222">
            <v>0</v>
          </cell>
          <cell r="V8222">
            <v>5</v>
          </cell>
          <cell r="W8222">
            <v>0</v>
          </cell>
          <cell r="X8222">
            <v>0</v>
          </cell>
        </row>
        <row r="8223">
          <cell r="A8223" t="str">
            <v>2067100</v>
          </cell>
          <cell r="B8223">
            <v>1</v>
          </cell>
          <cell r="C8223" t="str">
            <v>vinyl floor covering in square metres</v>
          </cell>
          <cell r="D8223" t="str">
            <v>11</v>
          </cell>
          <cell r="E8223" t="str">
            <v>BASFLO</v>
          </cell>
          <cell r="F8223" t="str">
            <v>BAS</v>
          </cell>
          <cell r="G8223">
            <v>39325</v>
          </cell>
          <cell r="H8223" t="str">
            <v>Active</v>
          </cell>
          <cell r="I8223">
            <v>51</v>
          </cell>
          <cell r="J8223">
            <v>39370</v>
          </cell>
          <cell r="K8223" t="str">
            <v>I</v>
          </cell>
          <cell r="L8223" t="str">
            <v>WA</v>
          </cell>
          <cell r="M8223" t="str">
            <v>0001</v>
          </cell>
          <cell r="N8223">
            <v>2575.9699999999998</v>
          </cell>
          <cell r="O8223">
            <v>0</v>
          </cell>
          <cell r="P8223">
            <v>0</v>
          </cell>
          <cell r="Q8223">
            <v>0</v>
          </cell>
          <cell r="R8223">
            <v>2575.9699999999998</v>
          </cell>
          <cell r="S8223">
            <v>0</v>
          </cell>
          <cell r="T8223">
            <v>5</v>
          </cell>
          <cell r="U8223">
            <v>0</v>
          </cell>
          <cell r="V8223">
            <v>5</v>
          </cell>
          <cell r="W8223">
            <v>0</v>
          </cell>
          <cell r="X8223">
            <v>0</v>
          </cell>
        </row>
        <row r="8224">
          <cell r="A8224" t="str">
            <v>2067200</v>
          </cell>
          <cell r="B8224">
            <v>1</v>
          </cell>
          <cell r="C8224" t="str">
            <v>WC pedestal and fittings</v>
          </cell>
          <cell r="D8224" t="str">
            <v>11</v>
          </cell>
          <cell r="E8224" t="str">
            <v>BASPLM</v>
          </cell>
          <cell r="F8224" t="str">
            <v>BAS</v>
          </cell>
          <cell r="G8224">
            <v>39325</v>
          </cell>
          <cell r="H8224" t="str">
            <v>Active</v>
          </cell>
          <cell r="I8224">
            <v>4</v>
          </cell>
          <cell r="J8224">
            <v>39370</v>
          </cell>
          <cell r="K8224" t="str">
            <v>I</v>
          </cell>
          <cell r="L8224" t="str">
            <v>WA</v>
          </cell>
          <cell r="M8224" t="str">
            <v>0001</v>
          </cell>
          <cell r="N8224">
            <v>5155</v>
          </cell>
          <cell r="O8224">
            <v>0</v>
          </cell>
          <cell r="P8224">
            <v>0</v>
          </cell>
          <cell r="Q8224">
            <v>0</v>
          </cell>
          <cell r="R8224">
            <v>5155</v>
          </cell>
          <cell r="S8224">
            <v>0</v>
          </cell>
          <cell r="T8224">
            <v>25</v>
          </cell>
          <cell r="U8224">
            <v>0</v>
          </cell>
          <cell r="V8224">
            <v>25</v>
          </cell>
          <cell r="W8224">
            <v>0</v>
          </cell>
          <cell r="X8224">
            <v>0</v>
          </cell>
        </row>
        <row r="8225">
          <cell r="A8225" t="str">
            <v>2067300</v>
          </cell>
          <cell r="B8225">
            <v>1</v>
          </cell>
          <cell r="C8225" t="str">
            <v>plumbing reticulation (set)</v>
          </cell>
          <cell r="D8225" t="str">
            <v>11</v>
          </cell>
          <cell r="E8225" t="str">
            <v>BASPLM</v>
          </cell>
          <cell r="F8225" t="str">
            <v>BAS</v>
          </cell>
          <cell r="G8225">
            <v>39325</v>
          </cell>
          <cell r="H8225" t="str">
            <v>Active</v>
          </cell>
          <cell r="I8225">
            <v>1</v>
          </cell>
          <cell r="J8225">
            <v>39370</v>
          </cell>
          <cell r="K8225" t="str">
            <v>I</v>
          </cell>
          <cell r="L8225" t="str">
            <v>WA</v>
          </cell>
          <cell r="M8225" t="str">
            <v>0001</v>
          </cell>
          <cell r="N8225">
            <v>10310.06</v>
          </cell>
          <cell r="O8225">
            <v>0</v>
          </cell>
          <cell r="P8225">
            <v>0</v>
          </cell>
          <cell r="Q8225">
            <v>0</v>
          </cell>
          <cell r="R8225">
            <v>10310.06</v>
          </cell>
          <cell r="S8225">
            <v>0</v>
          </cell>
          <cell r="T8225">
            <v>25</v>
          </cell>
          <cell r="U8225">
            <v>0</v>
          </cell>
          <cell r="V8225">
            <v>25</v>
          </cell>
          <cell r="W8225">
            <v>0</v>
          </cell>
          <cell r="X8225">
            <v>0</v>
          </cell>
        </row>
        <row r="8226">
          <cell r="A8226" t="str">
            <v>2067400</v>
          </cell>
          <cell r="B8226">
            <v>1</v>
          </cell>
          <cell r="C8226" t="str">
            <v>electrical reticulation (set)</v>
          </cell>
          <cell r="D8226" t="str">
            <v>11</v>
          </cell>
          <cell r="E8226" t="str">
            <v>BASELC</v>
          </cell>
          <cell r="F8226" t="str">
            <v>BAS</v>
          </cell>
          <cell r="G8226">
            <v>39325</v>
          </cell>
          <cell r="H8226" t="str">
            <v>Active</v>
          </cell>
          <cell r="I8226">
            <v>1</v>
          </cell>
          <cell r="J8226">
            <v>39370</v>
          </cell>
          <cell r="K8226" t="str">
            <v>I</v>
          </cell>
          <cell r="L8226" t="str">
            <v>WA</v>
          </cell>
          <cell r="M8226" t="str">
            <v>0001</v>
          </cell>
          <cell r="N8226">
            <v>30071</v>
          </cell>
          <cell r="O8226">
            <v>0</v>
          </cell>
          <cell r="P8226">
            <v>0</v>
          </cell>
          <cell r="Q8226">
            <v>0</v>
          </cell>
          <cell r="R8226">
            <v>30071</v>
          </cell>
          <cell r="S8226">
            <v>0</v>
          </cell>
          <cell r="T8226">
            <v>25</v>
          </cell>
          <cell r="U8226">
            <v>0</v>
          </cell>
          <cell r="V8226">
            <v>25</v>
          </cell>
          <cell r="W8226">
            <v>0</v>
          </cell>
          <cell r="X8226">
            <v>0</v>
          </cell>
        </row>
        <row r="8227">
          <cell r="A8227" t="str">
            <v>2067500</v>
          </cell>
          <cell r="B8227">
            <v>1</v>
          </cell>
          <cell r="C8227" t="str">
            <v>grease trap and fittings</v>
          </cell>
          <cell r="D8227" t="str">
            <v>11</v>
          </cell>
          <cell r="E8227" t="str">
            <v>BASSUN</v>
          </cell>
          <cell r="F8227" t="str">
            <v>BAS</v>
          </cell>
          <cell r="G8227">
            <v>39325</v>
          </cell>
          <cell r="H8227" t="str">
            <v>Active</v>
          </cell>
          <cell r="I8227">
            <v>1</v>
          </cell>
          <cell r="J8227">
            <v>39370</v>
          </cell>
          <cell r="K8227" t="str">
            <v>I</v>
          </cell>
          <cell r="L8227" t="str">
            <v>WA</v>
          </cell>
          <cell r="M8227" t="str">
            <v>0001</v>
          </cell>
          <cell r="N8227">
            <v>2989.14</v>
          </cell>
          <cell r="O8227">
            <v>0</v>
          </cell>
          <cell r="P8227">
            <v>0</v>
          </cell>
          <cell r="Q8227">
            <v>0</v>
          </cell>
          <cell r="R8227">
            <v>2989.14</v>
          </cell>
          <cell r="S8227">
            <v>0</v>
          </cell>
          <cell r="T8227">
            <v>20</v>
          </cell>
          <cell r="U8227">
            <v>0</v>
          </cell>
          <cell r="V8227">
            <v>20</v>
          </cell>
          <cell r="W8227">
            <v>0</v>
          </cell>
          <cell r="X8227">
            <v>0</v>
          </cell>
        </row>
        <row r="8228">
          <cell r="A8228" t="str">
            <v>2067600</v>
          </cell>
          <cell r="B8228">
            <v>1</v>
          </cell>
          <cell r="C8228" t="str">
            <v>structural additions and façade work</v>
          </cell>
          <cell r="D8228" t="str">
            <v>11</v>
          </cell>
          <cell r="E8228" t="str">
            <v>BUICOM</v>
          </cell>
          <cell r="F8228" t="str">
            <v>BUI</v>
          </cell>
          <cell r="G8228">
            <v>39325</v>
          </cell>
          <cell r="H8228" t="str">
            <v>Active</v>
          </cell>
          <cell r="I8228">
            <v>1</v>
          </cell>
          <cell r="J8228">
            <v>39370</v>
          </cell>
          <cell r="K8228" t="str">
            <v>I</v>
          </cell>
          <cell r="L8228" t="str">
            <v>WA</v>
          </cell>
          <cell r="M8228" t="str">
            <v>0001</v>
          </cell>
          <cell r="N8228">
            <v>30340.41</v>
          </cell>
          <cell r="O8228">
            <v>0</v>
          </cell>
          <cell r="P8228">
            <v>0</v>
          </cell>
          <cell r="Q8228">
            <v>0</v>
          </cell>
          <cell r="R8228">
            <v>30340.41</v>
          </cell>
          <cell r="S8228">
            <v>0</v>
          </cell>
          <cell r="T8228">
            <v>40</v>
          </cell>
          <cell r="U8228">
            <v>0</v>
          </cell>
          <cell r="V8228">
            <v>40</v>
          </cell>
          <cell r="W8228">
            <v>0</v>
          </cell>
          <cell r="X8228">
            <v>0</v>
          </cell>
        </row>
        <row r="8229">
          <cell r="A8229" t="str">
            <v>2067700</v>
          </cell>
          <cell r="B8229">
            <v>1</v>
          </cell>
          <cell r="C8229" t="str">
            <v>Speed Bumps</v>
          </cell>
          <cell r="D8229" t="str">
            <v>11</v>
          </cell>
          <cell r="E8229" t="str">
            <v>CVLSEA</v>
          </cell>
          <cell r="F8229" t="str">
            <v>CVL</v>
          </cell>
          <cell r="G8229">
            <v>39202</v>
          </cell>
          <cell r="H8229" t="str">
            <v>Active</v>
          </cell>
          <cell r="I8229">
            <v>2</v>
          </cell>
          <cell r="J8229">
            <v>39370</v>
          </cell>
          <cell r="K8229" t="str">
            <v>I</v>
          </cell>
          <cell r="L8229" t="str">
            <v>WA</v>
          </cell>
          <cell r="M8229" t="str">
            <v>0004</v>
          </cell>
          <cell r="N8229">
            <v>0</v>
          </cell>
          <cell r="O8229">
            <v>0</v>
          </cell>
          <cell r="P8229">
            <v>0</v>
          </cell>
          <cell r="Q8229">
            <v>0</v>
          </cell>
          <cell r="R8229">
            <v>0</v>
          </cell>
          <cell r="S8229">
            <v>0</v>
          </cell>
          <cell r="T8229">
            <v>0</v>
          </cell>
          <cell r="U8229">
            <v>0</v>
          </cell>
          <cell r="V8229">
            <v>0</v>
          </cell>
          <cell r="W8229">
            <v>0</v>
          </cell>
          <cell r="X8229">
            <v>0</v>
          </cell>
        </row>
        <row r="8230">
          <cell r="A8230" t="str">
            <v>2067800</v>
          </cell>
          <cell r="B8230">
            <v>1</v>
          </cell>
          <cell r="C8230" t="str">
            <v>Additional Funding - Noel Leeming</v>
          </cell>
          <cell r="D8230" t="str">
            <v>11</v>
          </cell>
          <cell r="E8230" t="str">
            <v>BUICOM</v>
          </cell>
          <cell r="F8230" t="str">
            <v>BUI</v>
          </cell>
          <cell r="G8230">
            <v>39173</v>
          </cell>
          <cell r="H8230" t="str">
            <v>Active</v>
          </cell>
          <cell r="I8230">
            <v>1</v>
          </cell>
          <cell r="J8230">
            <v>39370</v>
          </cell>
          <cell r="K8230" t="str">
            <v>I</v>
          </cell>
          <cell r="L8230" t="str">
            <v>WA</v>
          </cell>
          <cell r="M8230" t="str">
            <v>0001</v>
          </cell>
          <cell r="N8230">
            <v>48630.14</v>
          </cell>
          <cell r="O8230">
            <v>0</v>
          </cell>
          <cell r="P8230">
            <v>0</v>
          </cell>
          <cell r="Q8230">
            <v>0</v>
          </cell>
          <cell r="R8230">
            <v>48630.14</v>
          </cell>
          <cell r="S8230">
            <v>0</v>
          </cell>
          <cell r="T8230">
            <v>40</v>
          </cell>
          <cell r="U8230">
            <v>0</v>
          </cell>
          <cell r="V8230">
            <v>40</v>
          </cell>
          <cell r="W8230">
            <v>0</v>
          </cell>
          <cell r="X8230">
            <v>0</v>
          </cell>
        </row>
        <row r="8231">
          <cell r="A8231" t="str">
            <v>2067900</v>
          </cell>
          <cell r="B8231">
            <v>1</v>
          </cell>
          <cell r="C8231" t="str">
            <v>Additional Funding - Kathmandu</v>
          </cell>
          <cell r="D8231" t="str">
            <v>14</v>
          </cell>
          <cell r="E8231" t="str">
            <v>BUICOM</v>
          </cell>
          <cell r="F8231" t="str">
            <v>BUI</v>
          </cell>
          <cell r="G8231">
            <v>39173</v>
          </cell>
          <cell r="H8231" t="str">
            <v>Active</v>
          </cell>
          <cell r="I8231">
            <v>1</v>
          </cell>
          <cell r="J8231">
            <v>39370</v>
          </cell>
          <cell r="K8231" t="str">
            <v>I</v>
          </cell>
          <cell r="L8231" t="str">
            <v>WA</v>
          </cell>
          <cell r="M8231" t="str">
            <v>0007</v>
          </cell>
          <cell r="N8231">
            <v>9125.1299999999992</v>
          </cell>
          <cell r="O8231">
            <v>0</v>
          </cell>
          <cell r="P8231">
            <v>0</v>
          </cell>
          <cell r="Q8231">
            <v>0</v>
          </cell>
          <cell r="R8231">
            <v>9125.1299999999992</v>
          </cell>
          <cell r="S8231">
            <v>0</v>
          </cell>
          <cell r="T8231">
            <v>40</v>
          </cell>
          <cell r="U8231">
            <v>0</v>
          </cell>
          <cell r="V8231">
            <v>40</v>
          </cell>
          <cell r="W8231">
            <v>0</v>
          </cell>
          <cell r="X8231">
            <v>0</v>
          </cell>
        </row>
        <row r="8232">
          <cell r="A8232" t="str">
            <v>2068000</v>
          </cell>
          <cell r="B8232">
            <v>1</v>
          </cell>
          <cell r="C8232" t="str">
            <v>Additional Funding Super Cheap Auto</v>
          </cell>
          <cell r="D8232" t="str">
            <v>11</v>
          </cell>
          <cell r="E8232" t="str">
            <v>BUICOM</v>
          </cell>
          <cell r="F8232" t="str">
            <v>BUI</v>
          </cell>
          <cell r="G8232">
            <v>39173</v>
          </cell>
          <cell r="H8232" t="str">
            <v>Active</v>
          </cell>
          <cell r="I8232">
            <v>1</v>
          </cell>
          <cell r="J8232">
            <v>39370</v>
          </cell>
          <cell r="K8232" t="str">
            <v>I</v>
          </cell>
          <cell r="L8232" t="str">
            <v>WA</v>
          </cell>
          <cell r="M8232" t="str">
            <v>0001</v>
          </cell>
          <cell r="N8232">
            <v>8206.84</v>
          </cell>
          <cell r="O8232">
            <v>0</v>
          </cell>
          <cell r="P8232">
            <v>0</v>
          </cell>
          <cell r="Q8232">
            <v>0</v>
          </cell>
          <cell r="R8232">
            <v>8206.84</v>
          </cell>
          <cell r="S8232">
            <v>0</v>
          </cell>
          <cell r="T8232">
            <v>40</v>
          </cell>
          <cell r="U8232">
            <v>0</v>
          </cell>
          <cell r="V8232">
            <v>40</v>
          </cell>
          <cell r="W8232">
            <v>0</v>
          </cell>
          <cell r="X8232">
            <v>0</v>
          </cell>
        </row>
        <row r="8233">
          <cell r="A8233" t="str">
            <v>2068100</v>
          </cell>
          <cell r="B8233">
            <v>1</v>
          </cell>
          <cell r="C8233" t="str">
            <v>Additional Funding - Godfreys</v>
          </cell>
          <cell r="D8233" t="str">
            <v>14</v>
          </cell>
          <cell r="E8233" t="str">
            <v>BUICOM</v>
          </cell>
          <cell r="F8233" t="str">
            <v>BUI</v>
          </cell>
          <cell r="G8233">
            <v>39173</v>
          </cell>
          <cell r="H8233" t="str">
            <v>Active</v>
          </cell>
          <cell r="I8233">
            <v>1</v>
          </cell>
          <cell r="J8233">
            <v>39370</v>
          </cell>
          <cell r="K8233" t="str">
            <v>I</v>
          </cell>
          <cell r="L8233" t="str">
            <v>WA</v>
          </cell>
          <cell r="M8233" t="str">
            <v>0007</v>
          </cell>
          <cell r="N8233">
            <v>8231.84</v>
          </cell>
          <cell r="O8233">
            <v>0</v>
          </cell>
          <cell r="P8233">
            <v>0</v>
          </cell>
          <cell r="Q8233">
            <v>0</v>
          </cell>
          <cell r="R8233">
            <v>8231.84</v>
          </cell>
          <cell r="S8233">
            <v>0</v>
          </cell>
          <cell r="T8233">
            <v>40</v>
          </cell>
          <cell r="U8233">
            <v>0</v>
          </cell>
          <cell r="V8233">
            <v>40</v>
          </cell>
          <cell r="W8233">
            <v>0</v>
          </cell>
          <cell r="X8233">
            <v>0</v>
          </cell>
        </row>
        <row r="8234">
          <cell r="A8234" t="str">
            <v>2068200</v>
          </cell>
          <cell r="B8234">
            <v>1</v>
          </cell>
          <cell r="C8234" t="str">
            <v>Additional Funding - DSE</v>
          </cell>
          <cell r="D8234" t="str">
            <v>14</v>
          </cell>
          <cell r="E8234" t="str">
            <v>BUICOM</v>
          </cell>
          <cell r="F8234" t="str">
            <v>BUI</v>
          </cell>
          <cell r="G8234">
            <v>39173</v>
          </cell>
          <cell r="H8234" t="str">
            <v>Active</v>
          </cell>
          <cell r="I8234">
            <v>1</v>
          </cell>
          <cell r="J8234">
            <v>39370</v>
          </cell>
          <cell r="K8234" t="str">
            <v>I</v>
          </cell>
          <cell r="L8234" t="str">
            <v>WA</v>
          </cell>
          <cell r="M8234" t="str">
            <v>0007</v>
          </cell>
          <cell r="N8234">
            <v>7100.48</v>
          </cell>
          <cell r="O8234">
            <v>0</v>
          </cell>
          <cell r="P8234">
            <v>0</v>
          </cell>
          <cell r="Q8234">
            <v>0</v>
          </cell>
          <cell r="R8234">
            <v>7100.48</v>
          </cell>
          <cell r="S8234">
            <v>0</v>
          </cell>
          <cell r="T8234">
            <v>40</v>
          </cell>
          <cell r="U8234">
            <v>0</v>
          </cell>
          <cell r="V8234">
            <v>40</v>
          </cell>
          <cell r="W8234">
            <v>0</v>
          </cell>
          <cell r="X8234">
            <v>0</v>
          </cell>
        </row>
        <row r="8235">
          <cell r="A8235" t="str">
            <v>2068300</v>
          </cell>
          <cell r="B8235">
            <v>1</v>
          </cell>
          <cell r="C8235" t="str">
            <v>Additional Funding - Briscoes</v>
          </cell>
          <cell r="D8235" t="str">
            <v>11</v>
          </cell>
          <cell r="E8235" t="str">
            <v>BUICOM</v>
          </cell>
          <cell r="F8235" t="str">
            <v>BUI</v>
          </cell>
          <cell r="G8235">
            <v>39173</v>
          </cell>
          <cell r="H8235" t="str">
            <v>Active</v>
          </cell>
          <cell r="I8235">
            <v>1</v>
          </cell>
          <cell r="J8235">
            <v>39370</v>
          </cell>
          <cell r="K8235" t="str">
            <v>I</v>
          </cell>
          <cell r="L8235" t="str">
            <v>WA</v>
          </cell>
          <cell r="M8235" t="str">
            <v>0001</v>
          </cell>
          <cell r="N8235">
            <v>6220.3</v>
          </cell>
          <cell r="O8235">
            <v>0</v>
          </cell>
          <cell r="P8235">
            <v>0</v>
          </cell>
          <cell r="Q8235">
            <v>0</v>
          </cell>
          <cell r="R8235">
            <v>6220.3</v>
          </cell>
          <cell r="S8235">
            <v>0</v>
          </cell>
          <cell r="T8235">
            <v>40</v>
          </cell>
          <cell r="U8235">
            <v>0</v>
          </cell>
          <cell r="V8235">
            <v>40</v>
          </cell>
          <cell r="W8235">
            <v>0</v>
          </cell>
          <cell r="X8235">
            <v>0</v>
          </cell>
        </row>
        <row r="8236">
          <cell r="A8236" t="str">
            <v>2068400</v>
          </cell>
          <cell r="B8236">
            <v>1</v>
          </cell>
          <cell r="C8236" t="str">
            <v>Additional Funding - The Warehouse</v>
          </cell>
          <cell r="D8236" t="str">
            <v>11</v>
          </cell>
          <cell r="E8236" t="str">
            <v>BUICOM</v>
          </cell>
          <cell r="F8236" t="str">
            <v>BUI</v>
          </cell>
          <cell r="G8236">
            <v>39173</v>
          </cell>
          <cell r="H8236" t="str">
            <v>Active</v>
          </cell>
          <cell r="I8236">
            <v>1</v>
          </cell>
          <cell r="J8236">
            <v>39370</v>
          </cell>
          <cell r="K8236" t="str">
            <v>I</v>
          </cell>
          <cell r="L8236" t="str">
            <v>WA</v>
          </cell>
          <cell r="M8236" t="str">
            <v>0001</v>
          </cell>
          <cell r="N8236">
            <v>6029.03</v>
          </cell>
          <cell r="O8236">
            <v>0</v>
          </cell>
          <cell r="P8236">
            <v>0</v>
          </cell>
          <cell r="Q8236">
            <v>0</v>
          </cell>
          <cell r="R8236">
            <v>6029.03</v>
          </cell>
          <cell r="S8236">
            <v>0</v>
          </cell>
          <cell r="T8236">
            <v>40</v>
          </cell>
          <cell r="U8236">
            <v>0</v>
          </cell>
          <cell r="V8236">
            <v>40</v>
          </cell>
          <cell r="W8236">
            <v>0</v>
          </cell>
          <cell r="X8236">
            <v>0</v>
          </cell>
        </row>
        <row r="8237">
          <cell r="A8237" t="str">
            <v>2068500</v>
          </cell>
          <cell r="B8237">
            <v>1</v>
          </cell>
          <cell r="C8237" t="str">
            <v>Additional Funding - Rebel</v>
          </cell>
          <cell r="D8237" t="str">
            <v>11</v>
          </cell>
          <cell r="E8237" t="str">
            <v>BUICOM</v>
          </cell>
          <cell r="F8237" t="str">
            <v>BUI</v>
          </cell>
          <cell r="G8237">
            <v>39263</v>
          </cell>
          <cell r="H8237" t="str">
            <v>Active</v>
          </cell>
          <cell r="I8237">
            <v>1</v>
          </cell>
          <cell r="J8237">
            <v>39370</v>
          </cell>
          <cell r="K8237" t="str">
            <v>I</v>
          </cell>
          <cell r="L8237" t="str">
            <v>WA</v>
          </cell>
          <cell r="M8237" t="str">
            <v>0001</v>
          </cell>
          <cell r="N8237">
            <v>2994.38</v>
          </cell>
          <cell r="O8237">
            <v>0</v>
          </cell>
          <cell r="P8237">
            <v>0</v>
          </cell>
          <cell r="Q8237">
            <v>0</v>
          </cell>
          <cell r="R8237">
            <v>2994.38</v>
          </cell>
          <cell r="S8237">
            <v>0</v>
          </cell>
          <cell r="T8237">
            <v>40</v>
          </cell>
          <cell r="U8237">
            <v>0</v>
          </cell>
          <cell r="V8237">
            <v>40</v>
          </cell>
          <cell r="W8237">
            <v>0</v>
          </cell>
          <cell r="X8237">
            <v>0</v>
          </cell>
        </row>
        <row r="8238">
          <cell r="A8238" t="str">
            <v>2068600</v>
          </cell>
          <cell r="B8238">
            <v>1</v>
          </cell>
          <cell r="C8238" t="str">
            <v>Additional Funding - Mint</v>
          </cell>
          <cell r="D8238" t="str">
            <v>11</v>
          </cell>
          <cell r="E8238" t="str">
            <v>BUICOM</v>
          </cell>
          <cell r="F8238" t="str">
            <v>BUI</v>
          </cell>
          <cell r="G8238">
            <v>39325</v>
          </cell>
          <cell r="H8238" t="str">
            <v>Active</v>
          </cell>
          <cell r="I8238">
            <v>1</v>
          </cell>
          <cell r="J8238">
            <v>39370</v>
          </cell>
          <cell r="K8238" t="str">
            <v>I</v>
          </cell>
          <cell r="L8238" t="str">
            <v>WA</v>
          </cell>
          <cell r="M8238" t="str">
            <v>0001</v>
          </cell>
          <cell r="N8238">
            <v>2595.92</v>
          </cell>
          <cell r="O8238">
            <v>0</v>
          </cell>
          <cell r="P8238">
            <v>0</v>
          </cell>
          <cell r="Q8238">
            <v>0</v>
          </cell>
          <cell r="R8238">
            <v>2595.92</v>
          </cell>
          <cell r="S8238">
            <v>0</v>
          </cell>
          <cell r="T8238">
            <v>40</v>
          </cell>
          <cell r="U8238">
            <v>0</v>
          </cell>
          <cell r="V8238">
            <v>40</v>
          </cell>
          <cell r="W8238">
            <v>0</v>
          </cell>
          <cell r="X8238">
            <v>0</v>
          </cell>
        </row>
        <row r="8239">
          <cell r="A8239" t="str">
            <v>2068700</v>
          </cell>
          <cell r="B8239">
            <v>1</v>
          </cell>
          <cell r="C8239" t="str">
            <v>Additional Funding - Lighting Direct</v>
          </cell>
          <cell r="D8239" t="str">
            <v>11</v>
          </cell>
          <cell r="E8239" t="str">
            <v>BUICOM</v>
          </cell>
          <cell r="F8239" t="str">
            <v>BUI</v>
          </cell>
          <cell r="G8239">
            <v>39294</v>
          </cell>
          <cell r="H8239" t="str">
            <v>Active</v>
          </cell>
          <cell r="I8239">
            <v>1</v>
          </cell>
          <cell r="J8239">
            <v>39370</v>
          </cell>
          <cell r="K8239" t="str">
            <v>I</v>
          </cell>
          <cell r="L8239" t="str">
            <v>WA</v>
          </cell>
          <cell r="M8239" t="str">
            <v>0001</v>
          </cell>
          <cell r="N8239">
            <v>2832.12</v>
          </cell>
          <cell r="O8239">
            <v>0</v>
          </cell>
          <cell r="P8239">
            <v>0</v>
          </cell>
          <cell r="Q8239">
            <v>0</v>
          </cell>
          <cell r="R8239">
            <v>2832.12</v>
          </cell>
          <cell r="S8239">
            <v>0</v>
          </cell>
          <cell r="T8239">
            <v>40</v>
          </cell>
          <cell r="U8239">
            <v>0</v>
          </cell>
          <cell r="V8239">
            <v>40</v>
          </cell>
          <cell r="W8239">
            <v>0</v>
          </cell>
          <cell r="X8239">
            <v>0</v>
          </cell>
        </row>
        <row r="8240">
          <cell r="A8240" t="str">
            <v>2068800</v>
          </cell>
          <cell r="B8240">
            <v>1</v>
          </cell>
          <cell r="C8240" t="str">
            <v>Englefield Valencia Shower</v>
          </cell>
          <cell r="D8240" t="str">
            <v>24</v>
          </cell>
          <cell r="E8240" t="str">
            <v>BASPLM</v>
          </cell>
          <cell r="F8240" t="str">
            <v>BAS</v>
          </cell>
          <cell r="G8240">
            <v>39325</v>
          </cell>
          <cell r="H8240" t="str">
            <v>Active</v>
          </cell>
          <cell r="I8240">
            <v>1</v>
          </cell>
          <cell r="J8240">
            <v>39370</v>
          </cell>
          <cell r="K8240" t="str">
            <v>AL</v>
          </cell>
          <cell r="L8240" t="str">
            <v>HO</v>
          </cell>
          <cell r="M8240" t="str">
            <v>0035</v>
          </cell>
          <cell r="N8240">
            <v>3677.14</v>
          </cell>
          <cell r="O8240">
            <v>13.16</v>
          </cell>
          <cell r="P8240">
            <v>157.59</v>
          </cell>
          <cell r="Q8240">
            <v>315.18</v>
          </cell>
          <cell r="R8240">
            <v>3361.96</v>
          </cell>
          <cell r="S8240">
            <v>142.01</v>
          </cell>
          <cell r="T8240">
            <v>23</v>
          </cell>
          <cell r="U8240">
            <v>122</v>
          </cell>
          <cell r="V8240">
            <v>21</v>
          </cell>
          <cell r="W8240">
            <v>122</v>
          </cell>
          <cell r="X8240">
            <v>0</v>
          </cell>
        </row>
        <row r="8241">
          <cell r="A8241" t="str">
            <v>2068900</v>
          </cell>
          <cell r="B8241">
            <v>1</v>
          </cell>
          <cell r="C8241" t="str">
            <v>FOB Boss Sweeping Assembly</v>
          </cell>
          <cell r="D8241" t="str">
            <v>64</v>
          </cell>
          <cell r="E8241" t="str">
            <v>PLETOO</v>
          </cell>
          <cell r="F8241" t="str">
            <v>PLE</v>
          </cell>
          <cell r="G8241">
            <v>39355</v>
          </cell>
          <cell r="H8241" t="str">
            <v>Active</v>
          </cell>
          <cell r="I8241">
            <v>1</v>
          </cell>
          <cell r="J8241">
            <v>39370</v>
          </cell>
          <cell r="K8241" t="str">
            <v>AC</v>
          </cell>
          <cell r="L8241" t="str">
            <v>NA</v>
          </cell>
          <cell r="M8241" t="str">
            <v>0032</v>
          </cell>
          <cell r="N8241">
            <v>9972.35</v>
          </cell>
          <cell r="O8241">
            <v>166.16</v>
          </cell>
          <cell r="P8241">
            <v>1994.47</v>
          </cell>
          <cell r="Q8241">
            <v>7146.85</v>
          </cell>
          <cell r="R8241">
            <v>2825.5</v>
          </cell>
          <cell r="S8241">
            <v>0</v>
          </cell>
          <cell r="T8241">
            <v>5</v>
          </cell>
          <cell r="U8241">
            <v>0</v>
          </cell>
          <cell r="V8241">
            <v>1</v>
          </cell>
          <cell r="W8241">
            <v>183</v>
          </cell>
          <cell r="X8241">
            <v>0</v>
          </cell>
        </row>
        <row r="8242">
          <cell r="A8242" t="str">
            <v>2069000</v>
          </cell>
          <cell r="B8242">
            <v>1</v>
          </cell>
          <cell r="C8242" t="str">
            <v>FOB Boss Sweeping Assembly</v>
          </cell>
          <cell r="D8242" t="str">
            <v>64</v>
          </cell>
          <cell r="E8242" t="str">
            <v>PLETOO</v>
          </cell>
          <cell r="F8242" t="str">
            <v>PLE</v>
          </cell>
          <cell r="G8242">
            <v>39355</v>
          </cell>
          <cell r="H8242" t="str">
            <v>Active</v>
          </cell>
          <cell r="I8242">
            <v>1</v>
          </cell>
          <cell r="J8242">
            <v>39370</v>
          </cell>
          <cell r="K8242" t="str">
            <v>AC</v>
          </cell>
          <cell r="L8242" t="str">
            <v>NA</v>
          </cell>
          <cell r="M8242" t="str">
            <v>0032</v>
          </cell>
          <cell r="N8242">
            <v>8940.48</v>
          </cell>
          <cell r="O8242">
            <v>148.99</v>
          </cell>
          <cell r="P8242">
            <v>1788.1</v>
          </cell>
          <cell r="Q8242">
            <v>6407.36</v>
          </cell>
          <cell r="R8242">
            <v>2533.12</v>
          </cell>
          <cell r="S8242">
            <v>0</v>
          </cell>
          <cell r="T8242">
            <v>5</v>
          </cell>
          <cell r="U8242">
            <v>0</v>
          </cell>
          <cell r="V8242">
            <v>1</v>
          </cell>
          <cell r="W8242">
            <v>183</v>
          </cell>
          <cell r="X8242">
            <v>0</v>
          </cell>
        </row>
        <row r="8243">
          <cell r="A8243" t="str">
            <v>2069100</v>
          </cell>
          <cell r="B8243">
            <v>1</v>
          </cell>
          <cell r="C8243" t="str">
            <v>vinyl floor covering</v>
          </cell>
          <cell r="D8243" t="str">
            <v>24</v>
          </cell>
          <cell r="E8243" t="str">
            <v>BASFLO</v>
          </cell>
          <cell r="F8243" t="str">
            <v>BAS</v>
          </cell>
          <cell r="G8243">
            <v>39355</v>
          </cell>
          <cell r="H8243" t="str">
            <v>Active</v>
          </cell>
          <cell r="I8243">
            <v>1</v>
          </cell>
          <cell r="J8243">
            <v>39370</v>
          </cell>
          <cell r="K8243" t="str">
            <v>C</v>
          </cell>
          <cell r="L8243" t="str">
            <v>NA</v>
          </cell>
          <cell r="M8243" t="str">
            <v>0337</v>
          </cell>
          <cell r="N8243">
            <v>492.05</v>
          </cell>
          <cell r="O8243">
            <v>12.02</v>
          </cell>
          <cell r="P8243">
            <v>143.91</v>
          </cell>
          <cell r="Q8243">
            <v>287.82</v>
          </cell>
          <cell r="R8243">
            <v>204.23</v>
          </cell>
          <cell r="S8243">
            <v>47.88</v>
          </cell>
          <cell r="T8243">
            <v>3</v>
          </cell>
          <cell r="U8243">
            <v>153</v>
          </cell>
          <cell r="V8243">
            <v>1</v>
          </cell>
          <cell r="W8243">
            <v>153</v>
          </cell>
          <cell r="X8243">
            <v>0</v>
          </cell>
        </row>
        <row r="8244">
          <cell r="A8244" t="str">
            <v>2069200</v>
          </cell>
          <cell r="B8244">
            <v>1</v>
          </cell>
          <cell r="C8244" t="str">
            <v>Benchtop</v>
          </cell>
          <cell r="D8244" t="str">
            <v>24</v>
          </cell>
          <cell r="E8244" t="str">
            <v>BASFIT</v>
          </cell>
          <cell r="F8244" t="str">
            <v>BAS</v>
          </cell>
          <cell r="G8244">
            <v>39355</v>
          </cell>
          <cell r="H8244" t="str">
            <v>Active</v>
          </cell>
          <cell r="I8244">
            <v>1</v>
          </cell>
          <cell r="J8244">
            <v>39370</v>
          </cell>
          <cell r="K8244" t="str">
            <v>C</v>
          </cell>
          <cell r="L8244" t="str">
            <v>HO</v>
          </cell>
          <cell r="M8244" t="str">
            <v>0240</v>
          </cell>
          <cell r="N8244">
            <v>1410.74</v>
          </cell>
          <cell r="O8244">
            <v>5.0199999999999996</v>
          </cell>
          <cell r="P8244">
            <v>60.24</v>
          </cell>
          <cell r="Q8244">
            <v>120.48</v>
          </cell>
          <cell r="R8244">
            <v>1290.26</v>
          </cell>
          <cell r="S8244">
            <v>0</v>
          </cell>
          <cell r="T8244">
            <v>23</v>
          </cell>
          <cell r="U8244">
            <v>153</v>
          </cell>
          <cell r="V8244">
            <v>21</v>
          </cell>
          <cell r="W8244">
            <v>153</v>
          </cell>
          <cell r="X8244">
            <v>0</v>
          </cell>
        </row>
        <row r="8245">
          <cell r="A8245" t="str">
            <v>2069300</v>
          </cell>
          <cell r="B8245">
            <v>1</v>
          </cell>
          <cell r="C8245" t="str">
            <v>HP dc7700 SFF vPRO E6320 80GB 1GB DVDRW</v>
          </cell>
          <cell r="D8245" t="str">
            <v>80</v>
          </cell>
          <cell r="E8245" t="str">
            <v>CMPHAR</v>
          </cell>
          <cell r="F8245" t="str">
            <v>CMP</v>
          </cell>
          <cell r="G8245">
            <v>39355</v>
          </cell>
          <cell r="H8245" t="str">
            <v>Active</v>
          </cell>
          <cell r="I8245">
            <v>1</v>
          </cell>
          <cell r="J8245">
            <v>39370</v>
          </cell>
          <cell r="K8245" t="str">
            <v>X</v>
          </cell>
          <cell r="L8245" t="str">
            <v>TN</v>
          </cell>
          <cell r="M8245" t="str">
            <v>0034</v>
          </cell>
          <cell r="N8245">
            <v>1658.64</v>
          </cell>
          <cell r="O8245">
            <v>0</v>
          </cell>
          <cell r="P8245">
            <v>230.37</v>
          </cell>
          <cell r="Q8245">
            <v>1658.64</v>
          </cell>
          <cell r="R8245">
            <v>0</v>
          </cell>
          <cell r="S8245">
            <v>0</v>
          </cell>
          <cell r="T8245">
            <v>3</v>
          </cell>
          <cell r="U8245">
            <v>0</v>
          </cell>
          <cell r="V8245">
            <v>0</v>
          </cell>
          <cell r="W8245">
            <v>0</v>
          </cell>
          <cell r="X8245">
            <v>0</v>
          </cell>
        </row>
        <row r="8246">
          <cell r="A8246" t="str">
            <v>2069400</v>
          </cell>
          <cell r="B8246">
            <v>1</v>
          </cell>
          <cell r="C8246" t="str">
            <v>HP LP2065 20" LCD Monitor</v>
          </cell>
          <cell r="D8246" t="str">
            <v>80</v>
          </cell>
          <cell r="E8246" t="str">
            <v>CMPHAR</v>
          </cell>
          <cell r="F8246" t="str">
            <v>CMP</v>
          </cell>
          <cell r="G8246">
            <v>39355</v>
          </cell>
          <cell r="H8246" t="str">
            <v>Active</v>
          </cell>
          <cell r="I8246">
            <v>1</v>
          </cell>
          <cell r="J8246">
            <v>39370</v>
          </cell>
          <cell r="K8246" t="str">
            <v>X</v>
          </cell>
          <cell r="L8246" t="str">
            <v>TN</v>
          </cell>
          <cell r="M8246" t="str">
            <v>0034</v>
          </cell>
          <cell r="N8246">
            <v>673.17</v>
          </cell>
          <cell r="O8246">
            <v>0</v>
          </cell>
          <cell r="P8246">
            <v>93.5</v>
          </cell>
          <cell r="Q8246">
            <v>673.17</v>
          </cell>
          <cell r="R8246">
            <v>0</v>
          </cell>
          <cell r="S8246">
            <v>0</v>
          </cell>
          <cell r="T8246">
            <v>3</v>
          </cell>
          <cell r="U8246">
            <v>0</v>
          </cell>
          <cell r="V8246">
            <v>0</v>
          </cell>
          <cell r="W8246">
            <v>0</v>
          </cell>
          <cell r="X8246">
            <v>0</v>
          </cell>
        </row>
        <row r="8247">
          <cell r="A8247" t="str">
            <v>2069500</v>
          </cell>
          <cell r="B8247">
            <v>1</v>
          </cell>
          <cell r="C8247" t="str">
            <v>Zincalume Roller Door</v>
          </cell>
          <cell r="D8247" t="str">
            <v>24</v>
          </cell>
          <cell r="E8247" t="str">
            <v>BASADR</v>
          </cell>
          <cell r="F8247" t="str">
            <v>BAS</v>
          </cell>
          <cell r="G8247">
            <v>39355</v>
          </cell>
          <cell r="H8247" t="str">
            <v>Active</v>
          </cell>
          <cell r="I8247">
            <v>1</v>
          </cell>
          <cell r="J8247">
            <v>39370</v>
          </cell>
          <cell r="K8247" t="str">
            <v>AL</v>
          </cell>
          <cell r="L8247" t="str">
            <v>HO</v>
          </cell>
          <cell r="M8247" t="str">
            <v>0073</v>
          </cell>
          <cell r="N8247">
            <v>916.99</v>
          </cell>
          <cell r="O8247">
            <v>3.3</v>
          </cell>
          <cell r="P8247">
            <v>39.159999999999997</v>
          </cell>
          <cell r="Q8247">
            <v>78.319999999999993</v>
          </cell>
          <cell r="R8247">
            <v>838.67</v>
          </cell>
          <cell r="S8247">
            <v>205.11</v>
          </cell>
          <cell r="T8247">
            <v>23</v>
          </cell>
          <cell r="U8247">
            <v>153</v>
          </cell>
          <cell r="V8247">
            <v>21</v>
          </cell>
          <cell r="W8247">
            <v>153</v>
          </cell>
          <cell r="X8247">
            <v>0</v>
          </cell>
        </row>
        <row r="8248">
          <cell r="A8248" t="str">
            <v>2069600</v>
          </cell>
          <cell r="B8248">
            <v>1</v>
          </cell>
          <cell r="C8248" t="str">
            <v>Zincalume Roller Door</v>
          </cell>
          <cell r="D8248" t="str">
            <v>24</v>
          </cell>
          <cell r="E8248" t="str">
            <v>BASADR</v>
          </cell>
          <cell r="F8248" t="str">
            <v>BAS</v>
          </cell>
          <cell r="G8248">
            <v>39355</v>
          </cell>
          <cell r="H8248" t="str">
            <v>Active</v>
          </cell>
          <cell r="I8248">
            <v>1</v>
          </cell>
          <cell r="J8248">
            <v>39370</v>
          </cell>
          <cell r="K8248" t="str">
            <v>AL</v>
          </cell>
          <cell r="L8248" t="str">
            <v>HO</v>
          </cell>
          <cell r="M8248" t="str">
            <v>0057</v>
          </cell>
          <cell r="N8248">
            <v>906.62</v>
          </cell>
          <cell r="O8248">
            <v>3.18</v>
          </cell>
          <cell r="P8248">
            <v>38.71</v>
          </cell>
          <cell r="Q8248">
            <v>77.42</v>
          </cell>
          <cell r="R8248">
            <v>829.2</v>
          </cell>
          <cell r="S8248">
            <v>194.74</v>
          </cell>
          <cell r="T8248">
            <v>23</v>
          </cell>
          <cell r="U8248">
            <v>153</v>
          </cell>
          <cell r="V8248">
            <v>21</v>
          </cell>
          <cell r="W8248">
            <v>153</v>
          </cell>
          <cell r="X8248">
            <v>0</v>
          </cell>
        </row>
        <row r="8249">
          <cell r="A8249" t="str">
            <v>2069700</v>
          </cell>
          <cell r="B8249">
            <v>1</v>
          </cell>
          <cell r="C8249" t="str">
            <v>410a system &amp; 6.5kw inverter</v>
          </cell>
          <cell r="D8249" t="str">
            <v>34</v>
          </cell>
          <cell r="E8249" t="str">
            <v>BASAIR</v>
          </cell>
          <cell r="F8249" t="str">
            <v>BAS</v>
          </cell>
          <cell r="G8249">
            <v>39355</v>
          </cell>
          <cell r="H8249" t="str">
            <v>Active</v>
          </cell>
          <cell r="I8249">
            <v>1</v>
          </cell>
          <cell r="J8249">
            <v>39370</v>
          </cell>
          <cell r="K8249" t="str">
            <v>X</v>
          </cell>
          <cell r="L8249" t="str">
            <v>TN</v>
          </cell>
          <cell r="M8249" t="str">
            <v>0046</v>
          </cell>
          <cell r="N8249">
            <v>4077.28</v>
          </cell>
          <cell r="O8249">
            <v>18.41</v>
          </cell>
          <cell r="P8249">
            <v>221.36</v>
          </cell>
          <cell r="Q8249">
            <v>442.72</v>
          </cell>
          <cell r="R8249">
            <v>3634.56</v>
          </cell>
          <cell r="S8249">
            <v>509.15</v>
          </cell>
          <cell r="T8249">
            <v>18</v>
          </cell>
          <cell r="U8249">
            <v>153</v>
          </cell>
          <cell r="V8249">
            <v>16</v>
          </cell>
          <cell r="W8249">
            <v>153</v>
          </cell>
          <cell r="X8249">
            <v>0</v>
          </cell>
        </row>
        <row r="8250">
          <cell r="A8250" t="str">
            <v>2069800</v>
          </cell>
          <cell r="B8250">
            <v>1</v>
          </cell>
          <cell r="C8250" t="str">
            <v>Generator</v>
          </cell>
          <cell r="D8250" t="str">
            <v>32</v>
          </cell>
          <cell r="E8250" t="str">
            <v>PLEGEN</v>
          </cell>
          <cell r="F8250" t="str">
            <v>PLE</v>
          </cell>
          <cell r="G8250">
            <v>39355</v>
          </cell>
          <cell r="H8250" t="str">
            <v>Active</v>
          </cell>
          <cell r="I8250">
            <v>1</v>
          </cell>
          <cell r="J8250">
            <v>39370</v>
          </cell>
          <cell r="K8250" t="str">
            <v>X</v>
          </cell>
          <cell r="L8250" t="str">
            <v>TN</v>
          </cell>
          <cell r="M8250" t="str">
            <v>0016</v>
          </cell>
          <cell r="N8250">
            <v>18709.03</v>
          </cell>
          <cell r="O8250">
            <v>311.79000000000002</v>
          </cell>
          <cell r="P8250">
            <v>3741.81</v>
          </cell>
          <cell r="Q8250">
            <v>13408.15</v>
          </cell>
          <cell r="R8250">
            <v>5300.88</v>
          </cell>
          <cell r="S8250">
            <v>0</v>
          </cell>
          <cell r="T8250">
            <v>5</v>
          </cell>
          <cell r="U8250">
            <v>0</v>
          </cell>
          <cell r="V8250">
            <v>1</v>
          </cell>
          <cell r="W8250">
            <v>183</v>
          </cell>
          <cell r="X8250">
            <v>0</v>
          </cell>
        </row>
        <row r="8251">
          <cell r="A8251" t="str">
            <v>2069900</v>
          </cell>
          <cell r="B8251">
            <v>1</v>
          </cell>
          <cell r="C8251" t="str">
            <v>Vinyl</v>
          </cell>
          <cell r="D8251" t="str">
            <v>24</v>
          </cell>
          <cell r="E8251" t="str">
            <v>BASFLO</v>
          </cell>
          <cell r="F8251" t="str">
            <v>BAS</v>
          </cell>
          <cell r="G8251">
            <v>39386</v>
          </cell>
          <cell r="H8251" t="str">
            <v>Active</v>
          </cell>
          <cell r="I8251">
            <v>1</v>
          </cell>
          <cell r="J8251">
            <v>39401</v>
          </cell>
          <cell r="K8251" t="str">
            <v>C</v>
          </cell>
          <cell r="L8251" t="str">
            <v>HO</v>
          </cell>
          <cell r="M8251" t="str">
            <v>0240</v>
          </cell>
          <cell r="N8251">
            <v>1197.8900000000001</v>
          </cell>
          <cell r="O8251">
            <v>28.53</v>
          </cell>
          <cell r="P8251">
            <v>342.25</v>
          </cell>
          <cell r="Q8251">
            <v>684.5</v>
          </cell>
          <cell r="R8251">
            <v>513.39</v>
          </cell>
          <cell r="S8251">
            <v>0</v>
          </cell>
          <cell r="T8251">
            <v>3</v>
          </cell>
          <cell r="U8251">
            <v>183</v>
          </cell>
          <cell r="V8251">
            <v>1</v>
          </cell>
          <cell r="W8251">
            <v>183</v>
          </cell>
          <cell r="X8251">
            <v>0</v>
          </cell>
        </row>
        <row r="8252">
          <cell r="A8252" t="str">
            <v>2070000</v>
          </cell>
          <cell r="B8252">
            <v>1</v>
          </cell>
          <cell r="C8252" t="str">
            <v>Baggage Trolleys x 150</v>
          </cell>
          <cell r="D8252" t="str">
            <v>34</v>
          </cell>
          <cell r="E8252" t="str">
            <v>PLEBAG</v>
          </cell>
          <cell r="F8252" t="str">
            <v>PLE</v>
          </cell>
          <cell r="G8252">
            <v>39386</v>
          </cell>
          <cell r="H8252" t="str">
            <v>Active</v>
          </cell>
          <cell r="I8252">
            <v>150</v>
          </cell>
          <cell r="J8252">
            <v>39401</v>
          </cell>
          <cell r="K8252" t="str">
            <v>TIP/TD</v>
          </cell>
          <cell r="L8252" t="str">
            <v>TM</v>
          </cell>
          <cell r="M8252" t="str">
            <v>0029</v>
          </cell>
          <cell r="N8252">
            <v>70735.5</v>
          </cell>
          <cell r="O8252">
            <v>589.49</v>
          </cell>
          <cell r="P8252">
            <v>7073.55</v>
          </cell>
          <cell r="Q8252">
            <v>24757.43</v>
          </cell>
          <cell r="R8252">
            <v>45978.07</v>
          </cell>
          <cell r="S8252">
            <v>0</v>
          </cell>
          <cell r="T8252">
            <v>10</v>
          </cell>
          <cell r="U8252">
            <v>0</v>
          </cell>
          <cell r="V8252">
            <v>6</v>
          </cell>
          <cell r="W8252">
            <v>214</v>
          </cell>
          <cell r="X8252">
            <v>0</v>
          </cell>
        </row>
        <row r="8253">
          <cell r="A8253" t="str">
            <v>2070100</v>
          </cell>
          <cell r="B8253">
            <v>1</v>
          </cell>
          <cell r="C8253" t="str">
            <v>Spouting</v>
          </cell>
          <cell r="D8253" t="str">
            <v>54</v>
          </cell>
          <cell r="E8253" t="str">
            <v>BASSUN</v>
          </cell>
          <cell r="F8253" t="str">
            <v>BAS</v>
          </cell>
          <cell r="G8253">
            <v>39386</v>
          </cell>
          <cell r="H8253" t="str">
            <v>Active</v>
          </cell>
          <cell r="I8253">
            <v>1</v>
          </cell>
          <cell r="J8253">
            <v>39401</v>
          </cell>
          <cell r="K8253" t="str">
            <v>C</v>
          </cell>
          <cell r="L8253" t="str">
            <v>SA</v>
          </cell>
          <cell r="M8253" t="str">
            <v>0002</v>
          </cell>
          <cell r="N8253">
            <v>2988.71</v>
          </cell>
          <cell r="O8253">
            <v>13.49</v>
          </cell>
          <cell r="P8253">
            <v>161.55000000000001</v>
          </cell>
          <cell r="Q8253">
            <v>323.10000000000002</v>
          </cell>
          <cell r="R8253">
            <v>2665.61</v>
          </cell>
          <cell r="S8253">
            <v>335.78</v>
          </cell>
          <cell r="T8253">
            <v>18</v>
          </cell>
          <cell r="U8253">
            <v>183</v>
          </cell>
          <cell r="V8253">
            <v>16</v>
          </cell>
          <cell r="W8253">
            <v>183</v>
          </cell>
          <cell r="X8253">
            <v>0</v>
          </cell>
        </row>
        <row r="8254">
          <cell r="A8254" t="str">
            <v>2070200</v>
          </cell>
          <cell r="B8254">
            <v>1</v>
          </cell>
          <cell r="C8254" t="str">
            <v>Fencing</v>
          </cell>
          <cell r="D8254" t="str">
            <v>17</v>
          </cell>
          <cell r="E8254" t="str">
            <v>CVLFEN</v>
          </cell>
          <cell r="F8254" t="str">
            <v>CVL</v>
          </cell>
          <cell r="G8254">
            <v>39386</v>
          </cell>
          <cell r="H8254" t="str">
            <v>Active</v>
          </cell>
          <cell r="I8254">
            <v>1</v>
          </cell>
          <cell r="J8254">
            <v>39401</v>
          </cell>
          <cell r="K8254" t="str">
            <v>I</v>
          </cell>
          <cell r="L8254" t="str">
            <v>WA</v>
          </cell>
          <cell r="M8254" t="str">
            <v>0108</v>
          </cell>
          <cell r="N8254">
            <v>1091.1099999999999</v>
          </cell>
          <cell r="O8254">
            <v>0</v>
          </cell>
          <cell r="P8254">
            <v>0</v>
          </cell>
          <cell r="Q8254">
            <v>0</v>
          </cell>
          <cell r="R8254">
            <v>1091.1099999999999</v>
          </cell>
          <cell r="S8254">
            <v>0</v>
          </cell>
          <cell r="T8254">
            <v>0</v>
          </cell>
          <cell r="U8254">
            <v>0</v>
          </cell>
          <cell r="V8254">
            <v>0</v>
          </cell>
          <cell r="W8254">
            <v>0</v>
          </cell>
          <cell r="X8254">
            <v>0</v>
          </cell>
        </row>
        <row r="8255">
          <cell r="A8255" t="str">
            <v>2070300</v>
          </cell>
          <cell r="B8255">
            <v>1</v>
          </cell>
          <cell r="C8255" t="str">
            <v>Tensa Barriers</v>
          </cell>
          <cell r="D8255" t="str">
            <v>34</v>
          </cell>
          <cell r="E8255" t="str">
            <v>PLEGEN</v>
          </cell>
          <cell r="F8255" t="str">
            <v>PLE</v>
          </cell>
          <cell r="G8255">
            <v>39386</v>
          </cell>
          <cell r="H8255" t="str">
            <v>Active</v>
          </cell>
          <cell r="I8255">
            <v>14</v>
          </cell>
          <cell r="J8255">
            <v>39401</v>
          </cell>
          <cell r="K8255" t="str">
            <v>X</v>
          </cell>
          <cell r="L8255" t="str">
            <v>TN</v>
          </cell>
          <cell r="M8255" t="str">
            <v>0001</v>
          </cell>
          <cell r="N8255">
            <v>6870.8</v>
          </cell>
          <cell r="O8255">
            <v>114.55</v>
          </cell>
          <cell r="P8255">
            <v>1374.16</v>
          </cell>
          <cell r="Q8255">
            <v>4809.5600000000004</v>
          </cell>
          <cell r="R8255">
            <v>2061.2399999999998</v>
          </cell>
          <cell r="S8255">
            <v>0</v>
          </cell>
          <cell r="T8255">
            <v>5</v>
          </cell>
          <cell r="U8255">
            <v>0</v>
          </cell>
          <cell r="V8255">
            <v>1</v>
          </cell>
          <cell r="W8255">
            <v>214</v>
          </cell>
          <cell r="X8255">
            <v>0</v>
          </cell>
        </row>
        <row r="8256">
          <cell r="A8256" t="str">
            <v>2070400</v>
          </cell>
          <cell r="B8256">
            <v>1</v>
          </cell>
          <cell r="C8256" t="str">
            <v>Scooter Armchairs</v>
          </cell>
          <cell r="D8256" t="str">
            <v>34</v>
          </cell>
          <cell r="E8256" t="str">
            <v>FIXCHA</v>
          </cell>
          <cell r="F8256" t="str">
            <v>FIX</v>
          </cell>
          <cell r="G8256">
            <v>39386</v>
          </cell>
          <cell r="H8256" t="str">
            <v>Active</v>
          </cell>
          <cell r="I8256">
            <v>3</v>
          </cell>
          <cell r="J8256">
            <v>39401</v>
          </cell>
          <cell r="K8256" t="str">
            <v>TCOM</v>
          </cell>
          <cell r="L8256" t="str">
            <v>TM</v>
          </cell>
          <cell r="M8256" t="str">
            <v>0130</v>
          </cell>
          <cell r="N8256">
            <v>3420</v>
          </cell>
          <cell r="O8256">
            <v>57</v>
          </cell>
          <cell r="P8256">
            <v>684</v>
          </cell>
          <cell r="Q8256">
            <v>2394</v>
          </cell>
          <cell r="R8256">
            <v>1026</v>
          </cell>
          <cell r="S8256">
            <v>0</v>
          </cell>
          <cell r="T8256">
            <v>5</v>
          </cell>
          <cell r="U8256">
            <v>0</v>
          </cell>
          <cell r="V8256">
            <v>1</v>
          </cell>
          <cell r="W8256">
            <v>214</v>
          </cell>
          <cell r="X8256">
            <v>0</v>
          </cell>
        </row>
        <row r="8257">
          <cell r="A8257" t="str">
            <v>2070500</v>
          </cell>
          <cell r="B8257">
            <v>1</v>
          </cell>
          <cell r="C8257" t="str">
            <v>Scooter Armchairs - One Arm</v>
          </cell>
          <cell r="D8257" t="str">
            <v>34</v>
          </cell>
          <cell r="E8257" t="str">
            <v>FIXCHA</v>
          </cell>
          <cell r="F8257" t="str">
            <v>FIX</v>
          </cell>
          <cell r="G8257">
            <v>39386</v>
          </cell>
          <cell r="H8257" t="str">
            <v>Active</v>
          </cell>
          <cell r="I8257">
            <v>2</v>
          </cell>
          <cell r="J8257">
            <v>39401</v>
          </cell>
          <cell r="K8257" t="str">
            <v>TCOM</v>
          </cell>
          <cell r="L8257" t="str">
            <v>TM</v>
          </cell>
          <cell r="M8257" t="str">
            <v>0130</v>
          </cell>
          <cell r="N8257">
            <v>2096</v>
          </cell>
          <cell r="O8257">
            <v>34.97</v>
          </cell>
          <cell r="P8257">
            <v>419.2</v>
          </cell>
          <cell r="Q8257">
            <v>1467.2</v>
          </cell>
          <cell r="R8257">
            <v>628.79999999999995</v>
          </cell>
          <cell r="S8257">
            <v>0</v>
          </cell>
          <cell r="T8257">
            <v>5</v>
          </cell>
          <cell r="U8257">
            <v>0</v>
          </cell>
          <cell r="V8257">
            <v>1</v>
          </cell>
          <cell r="W8257">
            <v>214</v>
          </cell>
          <cell r="X8257">
            <v>0</v>
          </cell>
        </row>
        <row r="8258">
          <cell r="A8258" t="str">
            <v>2070600</v>
          </cell>
          <cell r="B8258">
            <v>1</v>
          </cell>
          <cell r="C8258" t="str">
            <v>Scooter Armless Chair</v>
          </cell>
          <cell r="D8258" t="str">
            <v>34</v>
          </cell>
          <cell r="E8258" t="str">
            <v>FIXCHA</v>
          </cell>
          <cell r="F8258" t="str">
            <v>FIX</v>
          </cell>
          <cell r="G8258">
            <v>39386</v>
          </cell>
          <cell r="H8258" t="str">
            <v>Active</v>
          </cell>
          <cell r="I8258">
            <v>1</v>
          </cell>
          <cell r="J8258">
            <v>39401</v>
          </cell>
          <cell r="K8258" t="str">
            <v>TCOM</v>
          </cell>
          <cell r="L8258" t="str">
            <v>TM</v>
          </cell>
          <cell r="M8258" t="str">
            <v>0130</v>
          </cell>
          <cell r="N8258">
            <v>955</v>
          </cell>
          <cell r="O8258">
            <v>15.88</v>
          </cell>
          <cell r="P8258">
            <v>191</v>
          </cell>
          <cell r="Q8258">
            <v>668.5</v>
          </cell>
          <cell r="R8258">
            <v>286.5</v>
          </cell>
          <cell r="S8258">
            <v>0</v>
          </cell>
          <cell r="T8258">
            <v>5</v>
          </cell>
          <cell r="U8258">
            <v>0</v>
          </cell>
          <cell r="V8258">
            <v>1</v>
          </cell>
          <cell r="W8258">
            <v>214</v>
          </cell>
          <cell r="X8258">
            <v>0</v>
          </cell>
        </row>
        <row r="8259">
          <cell r="A8259" t="str">
            <v>2070700</v>
          </cell>
          <cell r="B8259">
            <v>1</v>
          </cell>
          <cell r="C8259" t="str">
            <v>Graphics Cars Atrox G550 Millenium 32MB</v>
          </cell>
          <cell r="D8259" t="str">
            <v>80</v>
          </cell>
          <cell r="E8259" t="str">
            <v>CMPHAR</v>
          </cell>
          <cell r="F8259" t="str">
            <v>CMP</v>
          </cell>
          <cell r="G8259">
            <v>39386</v>
          </cell>
          <cell r="H8259" t="str">
            <v>Active</v>
          </cell>
          <cell r="I8259">
            <v>3</v>
          </cell>
          <cell r="J8259">
            <v>39401</v>
          </cell>
          <cell r="K8259" t="str">
            <v>TIP/TD</v>
          </cell>
          <cell r="L8259" t="str">
            <v>TM</v>
          </cell>
          <cell r="M8259" t="str">
            <v>0125</v>
          </cell>
          <cell r="N8259">
            <v>745.22</v>
          </cell>
          <cell r="O8259">
            <v>0</v>
          </cell>
          <cell r="P8259">
            <v>124.2</v>
          </cell>
          <cell r="Q8259">
            <v>745.22</v>
          </cell>
          <cell r="R8259">
            <v>0</v>
          </cell>
          <cell r="S8259">
            <v>0</v>
          </cell>
          <cell r="T8259">
            <v>3</v>
          </cell>
          <cell r="U8259">
            <v>0</v>
          </cell>
          <cell r="V8259">
            <v>0</v>
          </cell>
          <cell r="W8259">
            <v>0</v>
          </cell>
          <cell r="X8259">
            <v>0</v>
          </cell>
        </row>
        <row r="8260">
          <cell r="A8260" t="str">
            <v>2070800</v>
          </cell>
          <cell r="B8260">
            <v>1</v>
          </cell>
          <cell r="C8260" t="str">
            <v>Tenancy Walls</v>
          </cell>
          <cell r="D8260" t="str">
            <v>34</v>
          </cell>
          <cell r="E8260" t="str">
            <v>BASPAR</v>
          </cell>
          <cell r="F8260" t="str">
            <v>BAS</v>
          </cell>
          <cell r="G8260">
            <v>39233</v>
          </cell>
          <cell r="H8260" t="str">
            <v>Active</v>
          </cell>
          <cell r="I8260">
            <v>1</v>
          </cell>
          <cell r="J8260">
            <v>39398</v>
          </cell>
          <cell r="K8260" t="str">
            <v>R</v>
          </cell>
          <cell r="L8260" t="str">
            <v>TM</v>
          </cell>
          <cell r="M8260" t="str">
            <v>0132</v>
          </cell>
          <cell r="N8260">
            <v>5023.6499999999996</v>
          </cell>
          <cell r="O8260">
            <v>23.17</v>
          </cell>
          <cell r="P8260">
            <v>277.82</v>
          </cell>
          <cell r="Q8260">
            <v>555.64</v>
          </cell>
          <cell r="R8260">
            <v>4468.01</v>
          </cell>
          <cell r="S8260">
            <v>449.39</v>
          </cell>
          <cell r="T8260">
            <v>18</v>
          </cell>
          <cell r="U8260">
            <v>30</v>
          </cell>
          <cell r="V8260">
            <v>16</v>
          </cell>
          <cell r="W8260">
            <v>30</v>
          </cell>
          <cell r="X8260">
            <v>0</v>
          </cell>
        </row>
        <row r="8261">
          <cell r="A8261" t="str">
            <v>2070801</v>
          </cell>
          <cell r="B8261">
            <v>1</v>
          </cell>
          <cell r="C8261" t="str">
            <v>Tenancy Walls</v>
          </cell>
          <cell r="D8261" t="str">
            <v>34</v>
          </cell>
          <cell r="E8261" t="str">
            <v>BASPAR</v>
          </cell>
          <cell r="F8261" t="str">
            <v>BAS</v>
          </cell>
          <cell r="G8261">
            <v>39233</v>
          </cell>
          <cell r="H8261" t="str">
            <v>Active</v>
          </cell>
          <cell r="I8261">
            <v>1</v>
          </cell>
          <cell r="J8261">
            <v>39233</v>
          </cell>
          <cell r="K8261" t="str">
            <v>R</v>
          </cell>
          <cell r="L8261" t="str">
            <v>TM</v>
          </cell>
          <cell r="M8261" t="str">
            <v>0134</v>
          </cell>
          <cell r="N8261">
            <v>11449.44</v>
          </cell>
          <cell r="O8261">
            <v>2242.1799999999998</v>
          </cell>
          <cell r="P8261">
            <v>572.47</v>
          </cell>
          <cell r="Q8261">
            <v>2242.1799999999998</v>
          </cell>
          <cell r="R8261">
            <v>9207.26</v>
          </cell>
          <cell r="S8261">
            <v>0</v>
          </cell>
          <cell r="T8261">
            <v>20</v>
          </cell>
          <cell r="U8261">
            <v>0</v>
          </cell>
          <cell r="V8261">
            <v>16</v>
          </cell>
          <cell r="W8261">
            <v>30</v>
          </cell>
          <cell r="X8261">
            <v>0</v>
          </cell>
        </row>
        <row r="8262">
          <cell r="A8262" t="str">
            <v>2070900</v>
          </cell>
          <cell r="B8262">
            <v>1</v>
          </cell>
          <cell r="C8262" t="str">
            <v>Bulkheads</v>
          </cell>
          <cell r="D8262" t="str">
            <v>34</v>
          </cell>
          <cell r="E8262" t="str">
            <v>BASSUN</v>
          </cell>
          <cell r="F8262" t="str">
            <v>BAS</v>
          </cell>
          <cell r="G8262">
            <v>39233</v>
          </cell>
          <cell r="H8262" t="str">
            <v>Active</v>
          </cell>
          <cell r="I8262">
            <v>1</v>
          </cell>
          <cell r="J8262">
            <v>39398</v>
          </cell>
          <cell r="K8262" t="str">
            <v>R</v>
          </cell>
          <cell r="L8262" t="str">
            <v>TM</v>
          </cell>
          <cell r="M8262" t="str">
            <v>0132</v>
          </cell>
          <cell r="N8262">
            <v>10273.93</v>
          </cell>
          <cell r="O8262">
            <v>47.33</v>
          </cell>
          <cell r="P8262">
            <v>568.17999999999995</v>
          </cell>
          <cell r="Q8262">
            <v>1136.3599999999999</v>
          </cell>
          <cell r="R8262">
            <v>9137.57</v>
          </cell>
          <cell r="S8262">
            <v>919.06</v>
          </cell>
          <cell r="T8262">
            <v>18</v>
          </cell>
          <cell r="U8262">
            <v>30</v>
          </cell>
          <cell r="V8262">
            <v>16</v>
          </cell>
          <cell r="W8262">
            <v>30</v>
          </cell>
          <cell r="X8262">
            <v>0</v>
          </cell>
        </row>
        <row r="8263">
          <cell r="A8263" t="str">
            <v>2071000</v>
          </cell>
          <cell r="B8263">
            <v>1</v>
          </cell>
          <cell r="C8263" t="str">
            <v>Structural Steelwork</v>
          </cell>
          <cell r="D8263" t="str">
            <v>34</v>
          </cell>
          <cell r="E8263" t="str">
            <v>BASSUN</v>
          </cell>
          <cell r="F8263" t="str">
            <v>BAS</v>
          </cell>
          <cell r="G8263">
            <v>39233</v>
          </cell>
          <cell r="H8263" t="str">
            <v>Active</v>
          </cell>
          <cell r="I8263">
            <v>1</v>
          </cell>
          <cell r="J8263">
            <v>39398</v>
          </cell>
          <cell r="K8263" t="str">
            <v>R</v>
          </cell>
          <cell r="L8263" t="str">
            <v>TM</v>
          </cell>
          <cell r="M8263" t="str">
            <v>0132</v>
          </cell>
          <cell r="N8263">
            <v>5924.5</v>
          </cell>
          <cell r="O8263">
            <v>27.34</v>
          </cell>
          <cell r="P8263">
            <v>327.64</v>
          </cell>
          <cell r="Q8263">
            <v>655.28</v>
          </cell>
          <cell r="R8263">
            <v>5269.22</v>
          </cell>
          <cell r="S8263">
            <v>529.98</v>
          </cell>
          <cell r="T8263">
            <v>18</v>
          </cell>
          <cell r="U8263">
            <v>30</v>
          </cell>
          <cell r="V8263">
            <v>16</v>
          </cell>
          <cell r="W8263">
            <v>30</v>
          </cell>
          <cell r="X8263">
            <v>0</v>
          </cell>
        </row>
        <row r="8264">
          <cell r="A8264" t="str">
            <v>2071100</v>
          </cell>
          <cell r="B8264">
            <v>1</v>
          </cell>
          <cell r="C8264" t="str">
            <v>Security Grille 2400 x 2700</v>
          </cell>
          <cell r="D8264" t="str">
            <v>34</v>
          </cell>
          <cell r="E8264" t="str">
            <v>BASADR</v>
          </cell>
          <cell r="F8264" t="str">
            <v>BAS</v>
          </cell>
          <cell r="G8264">
            <v>39233</v>
          </cell>
          <cell r="H8264" t="str">
            <v>Active</v>
          </cell>
          <cell r="I8264">
            <v>1</v>
          </cell>
          <cell r="J8264">
            <v>39398</v>
          </cell>
          <cell r="K8264" t="str">
            <v>R</v>
          </cell>
          <cell r="L8264" t="str">
            <v>TM</v>
          </cell>
          <cell r="M8264" t="str">
            <v>0132</v>
          </cell>
          <cell r="N8264">
            <v>2557.52</v>
          </cell>
          <cell r="O8264">
            <v>9.27</v>
          </cell>
          <cell r="P8264">
            <v>110.8</v>
          </cell>
          <cell r="Q8264">
            <v>221.6</v>
          </cell>
          <cell r="R8264">
            <v>2335.92</v>
          </cell>
          <cell r="S8264">
            <v>228.78</v>
          </cell>
          <cell r="T8264">
            <v>23</v>
          </cell>
          <cell r="U8264">
            <v>30</v>
          </cell>
          <cell r="V8264">
            <v>21</v>
          </cell>
          <cell r="W8264">
            <v>30</v>
          </cell>
          <cell r="X8264">
            <v>0</v>
          </cell>
        </row>
        <row r="8265">
          <cell r="A8265" t="str">
            <v>2071200</v>
          </cell>
          <cell r="B8265">
            <v>1</v>
          </cell>
          <cell r="C8265" t="str">
            <v>Security Grille 2930 x 2700</v>
          </cell>
          <cell r="D8265" t="str">
            <v>34</v>
          </cell>
          <cell r="E8265" t="str">
            <v>BASADR</v>
          </cell>
          <cell r="F8265" t="str">
            <v>BAS</v>
          </cell>
          <cell r="G8265">
            <v>39233</v>
          </cell>
          <cell r="H8265" t="str">
            <v>Active</v>
          </cell>
          <cell r="I8265">
            <v>1</v>
          </cell>
          <cell r="J8265">
            <v>39398</v>
          </cell>
          <cell r="K8265" t="str">
            <v>R</v>
          </cell>
          <cell r="L8265" t="str">
            <v>TM</v>
          </cell>
          <cell r="M8265" t="str">
            <v>0132</v>
          </cell>
          <cell r="N8265">
            <v>3131.18</v>
          </cell>
          <cell r="O8265">
            <v>11.35</v>
          </cell>
          <cell r="P8265">
            <v>135.65</v>
          </cell>
          <cell r="Q8265">
            <v>271.3</v>
          </cell>
          <cell r="R8265">
            <v>2859.88</v>
          </cell>
          <cell r="S8265">
            <v>280.10000000000002</v>
          </cell>
          <cell r="T8265">
            <v>23</v>
          </cell>
          <cell r="U8265">
            <v>30</v>
          </cell>
          <cell r="V8265">
            <v>21</v>
          </cell>
          <cell r="W8265">
            <v>30</v>
          </cell>
          <cell r="X8265">
            <v>0</v>
          </cell>
        </row>
        <row r="8266">
          <cell r="A8266" t="str">
            <v>2071300</v>
          </cell>
          <cell r="B8266">
            <v>1</v>
          </cell>
          <cell r="C8266" t="str">
            <v>Mechanical Works</v>
          </cell>
          <cell r="D8266" t="str">
            <v>34</v>
          </cell>
          <cell r="E8266" t="str">
            <v>BASAIR</v>
          </cell>
          <cell r="F8266" t="str">
            <v>BAS</v>
          </cell>
          <cell r="G8266">
            <v>39233</v>
          </cell>
          <cell r="H8266" t="str">
            <v>Active</v>
          </cell>
          <cell r="I8266">
            <v>1</v>
          </cell>
          <cell r="J8266">
            <v>39398</v>
          </cell>
          <cell r="K8266" t="str">
            <v>R</v>
          </cell>
          <cell r="L8266" t="str">
            <v>TM</v>
          </cell>
          <cell r="M8266" t="str">
            <v>0132</v>
          </cell>
          <cell r="N8266">
            <v>4802.37</v>
          </cell>
          <cell r="O8266">
            <v>22.16</v>
          </cell>
          <cell r="P8266">
            <v>265.58999999999997</v>
          </cell>
          <cell r="Q8266">
            <v>531.17999999999995</v>
          </cell>
          <cell r="R8266">
            <v>4271.1899999999996</v>
          </cell>
          <cell r="S8266">
            <v>429.6</v>
          </cell>
          <cell r="T8266">
            <v>18</v>
          </cell>
          <cell r="U8266">
            <v>30</v>
          </cell>
          <cell r="V8266">
            <v>16</v>
          </cell>
          <cell r="W8266">
            <v>30</v>
          </cell>
          <cell r="X8266">
            <v>0</v>
          </cell>
        </row>
        <row r="8267">
          <cell r="A8267" t="str">
            <v>2071400</v>
          </cell>
          <cell r="B8267">
            <v>1</v>
          </cell>
          <cell r="C8267" t="str">
            <v>Electrical Services</v>
          </cell>
          <cell r="D8267" t="str">
            <v>34</v>
          </cell>
          <cell r="E8267" t="str">
            <v>BASELC</v>
          </cell>
          <cell r="F8267" t="str">
            <v>BAS</v>
          </cell>
          <cell r="G8267">
            <v>39233</v>
          </cell>
          <cell r="H8267" t="str">
            <v>Active</v>
          </cell>
          <cell r="I8267">
            <v>1</v>
          </cell>
          <cell r="J8267">
            <v>39398</v>
          </cell>
          <cell r="K8267" t="str">
            <v>R</v>
          </cell>
          <cell r="L8267" t="str">
            <v>TM</v>
          </cell>
          <cell r="M8267" t="str">
            <v>0132</v>
          </cell>
          <cell r="N8267">
            <v>5347.33</v>
          </cell>
          <cell r="O8267">
            <v>19.25</v>
          </cell>
          <cell r="P8267">
            <v>231.66</v>
          </cell>
          <cell r="Q8267">
            <v>463.32</v>
          </cell>
          <cell r="R8267">
            <v>4884.01</v>
          </cell>
          <cell r="S8267">
            <v>478.35</v>
          </cell>
          <cell r="T8267">
            <v>23</v>
          </cell>
          <cell r="U8267">
            <v>30</v>
          </cell>
          <cell r="V8267">
            <v>21</v>
          </cell>
          <cell r="W8267">
            <v>30</v>
          </cell>
          <cell r="X8267">
            <v>0</v>
          </cell>
        </row>
        <row r="8268">
          <cell r="A8268" t="str">
            <v>2071500</v>
          </cell>
          <cell r="B8268">
            <v>1</v>
          </cell>
          <cell r="C8268" t="str">
            <v>Modify Existing Sprinkler Heads</v>
          </cell>
          <cell r="D8268" t="str">
            <v>34</v>
          </cell>
          <cell r="E8268" t="str">
            <v>BASSPR</v>
          </cell>
          <cell r="F8268" t="str">
            <v>BAS</v>
          </cell>
          <cell r="G8268">
            <v>39233</v>
          </cell>
          <cell r="H8268" t="str">
            <v>Active</v>
          </cell>
          <cell r="I8268">
            <v>1</v>
          </cell>
          <cell r="J8268">
            <v>39398</v>
          </cell>
          <cell r="K8268" t="str">
            <v>R</v>
          </cell>
          <cell r="L8268" t="str">
            <v>TM</v>
          </cell>
          <cell r="M8268" t="str">
            <v>0132</v>
          </cell>
          <cell r="N8268">
            <v>4414.49</v>
          </cell>
          <cell r="O8268">
            <v>20.39</v>
          </cell>
          <cell r="P8268">
            <v>244.13</v>
          </cell>
          <cell r="Q8268">
            <v>488.26</v>
          </cell>
          <cell r="R8268">
            <v>3926.23</v>
          </cell>
          <cell r="S8268">
            <v>394.9</v>
          </cell>
          <cell r="T8268">
            <v>18</v>
          </cell>
          <cell r="U8268">
            <v>30</v>
          </cell>
          <cell r="V8268">
            <v>16</v>
          </cell>
          <cell r="W8268">
            <v>30</v>
          </cell>
          <cell r="X8268">
            <v>0</v>
          </cell>
        </row>
        <row r="8269">
          <cell r="A8269" t="str">
            <v>2071600</v>
          </cell>
          <cell r="B8269">
            <v>1</v>
          </cell>
          <cell r="C8269" t="str">
            <v>Additional Smoke Detectors</v>
          </cell>
          <cell r="D8269" t="str">
            <v>34</v>
          </cell>
          <cell r="E8269" t="str">
            <v>BASSPR</v>
          </cell>
          <cell r="F8269" t="str">
            <v>BAS</v>
          </cell>
          <cell r="G8269">
            <v>39233</v>
          </cell>
          <cell r="H8269" t="str">
            <v>Active</v>
          </cell>
          <cell r="I8269">
            <v>1</v>
          </cell>
          <cell r="J8269">
            <v>39398</v>
          </cell>
          <cell r="K8269" t="str">
            <v>R</v>
          </cell>
          <cell r="L8269" t="str">
            <v>TM</v>
          </cell>
          <cell r="M8269" t="str">
            <v>0132</v>
          </cell>
          <cell r="N8269">
            <v>1103.6300000000001</v>
          </cell>
          <cell r="O8269">
            <v>5.04</v>
          </cell>
          <cell r="P8269">
            <v>61.03</v>
          </cell>
          <cell r="Q8269">
            <v>122.06</v>
          </cell>
          <cell r="R8269">
            <v>981.57</v>
          </cell>
          <cell r="S8269">
            <v>98.73</v>
          </cell>
          <cell r="T8269">
            <v>18</v>
          </cell>
          <cell r="U8269">
            <v>30</v>
          </cell>
          <cell r="V8269">
            <v>16</v>
          </cell>
          <cell r="W8269">
            <v>30</v>
          </cell>
          <cell r="X8269">
            <v>0</v>
          </cell>
        </row>
        <row r="8270">
          <cell r="A8270" t="str">
            <v>2071700</v>
          </cell>
          <cell r="B8270">
            <v>1</v>
          </cell>
          <cell r="C8270" t="str">
            <v>Mineral Fibre Suspended Ceiling</v>
          </cell>
          <cell r="D8270" t="str">
            <v>34</v>
          </cell>
          <cell r="E8270" t="str">
            <v>BASSUS</v>
          </cell>
          <cell r="F8270" t="str">
            <v>BAS</v>
          </cell>
          <cell r="G8270">
            <v>39233</v>
          </cell>
          <cell r="H8270" t="str">
            <v>Active</v>
          </cell>
          <cell r="I8270">
            <v>1</v>
          </cell>
          <cell r="J8270">
            <v>39398</v>
          </cell>
          <cell r="K8270" t="str">
            <v>R</v>
          </cell>
          <cell r="L8270" t="str">
            <v>TM</v>
          </cell>
          <cell r="M8270" t="str">
            <v>0132</v>
          </cell>
          <cell r="N8270">
            <v>3734.09</v>
          </cell>
          <cell r="O8270">
            <v>13.49</v>
          </cell>
          <cell r="P8270">
            <v>161.77000000000001</v>
          </cell>
          <cell r="Q8270">
            <v>323.54000000000002</v>
          </cell>
          <cell r="R8270">
            <v>3410.55</v>
          </cell>
          <cell r="S8270">
            <v>334.03</v>
          </cell>
          <cell r="T8270">
            <v>23</v>
          </cell>
          <cell r="U8270">
            <v>30</v>
          </cell>
          <cell r="V8270">
            <v>21</v>
          </cell>
          <cell r="W8270">
            <v>30</v>
          </cell>
          <cell r="X8270">
            <v>0</v>
          </cell>
        </row>
        <row r="8271">
          <cell r="A8271" t="str">
            <v>2071800</v>
          </cell>
          <cell r="B8271">
            <v>1</v>
          </cell>
          <cell r="C8271" t="str">
            <v>FLC Flooring</v>
          </cell>
          <cell r="D8271" t="str">
            <v>34</v>
          </cell>
          <cell r="E8271" t="str">
            <v>BASFLO</v>
          </cell>
          <cell r="F8271" t="str">
            <v>BAS</v>
          </cell>
          <cell r="G8271">
            <v>39233</v>
          </cell>
          <cell r="H8271" t="str">
            <v>Active</v>
          </cell>
          <cell r="I8271">
            <v>1</v>
          </cell>
          <cell r="J8271">
            <v>39398</v>
          </cell>
          <cell r="K8271" t="str">
            <v>R</v>
          </cell>
          <cell r="L8271" t="str">
            <v>TM</v>
          </cell>
          <cell r="M8271" t="str">
            <v>0132</v>
          </cell>
          <cell r="N8271">
            <v>850.19</v>
          </cell>
          <cell r="O8271">
            <v>22.95</v>
          </cell>
          <cell r="P8271">
            <v>275.83999999999997</v>
          </cell>
          <cell r="Q8271">
            <v>551.67999999999995</v>
          </cell>
          <cell r="R8271">
            <v>298.51</v>
          </cell>
          <cell r="S8271">
            <v>76.05</v>
          </cell>
          <cell r="T8271">
            <v>3</v>
          </cell>
          <cell r="U8271">
            <v>30</v>
          </cell>
          <cell r="V8271">
            <v>1</v>
          </cell>
          <cell r="W8271">
            <v>30</v>
          </cell>
          <cell r="X8271">
            <v>0</v>
          </cell>
        </row>
        <row r="8272">
          <cell r="A8272" t="str">
            <v>2071900</v>
          </cell>
          <cell r="B8272">
            <v>1</v>
          </cell>
          <cell r="C8272" t="str">
            <v>Tenancy Walls</v>
          </cell>
          <cell r="D8272" t="str">
            <v>34</v>
          </cell>
          <cell r="E8272" t="str">
            <v>BASPAR</v>
          </cell>
          <cell r="F8272" t="str">
            <v>BAS</v>
          </cell>
          <cell r="G8272">
            <v>39233</v>
          </cell>
          <cell r="H8272" t="str">
            <v>Active</v>
          </cell>
          <cell r="I8272">
            <v>1</v>
          </cell>
          <cell r="J8272">
            <v>39398</v>
          </cell>
          <cell r="K8272" t="str">
            <v>R</v>
          </cell>
          <cell r="L8272" t="str">
            <v>TM</v>
          </cell>
          <cell r="M8272" t="str">
            <v>0134</v>
          </cell>
          <cell r="N8272">
            <v>4151.0600000000004</v>
          </cell>
          <cell r="O8272">
            <v>19.14</v>
          </cell>
          <cell r="P8272">
            <v>229.57</v>
          </cell>
          <cell r="Q8272">
            <v>459.14</v>
          </cell>
          <cell r="R8272">
            <v>3691.92</v>
          </cell>
          <cell r="S8272">
            <v>371.33</v>
          </cell>
          <cell r="T8272">
            <v>18</v>
          </cell>
          <cell r="U8272">
            <v>30</v>
          </cell>
          <cell r="V8272">
            <v>16</v>
          </cell>
          <cell r="W8272">
            <v>30</v>
          </cell>
          <cell r="X8272">
            <v>0</v>
          </cell>
        </row>
        <row r="8273">
          <cell r="A8273" t="str">
            <v>2071901</v>
          </cell>
          <cell r="B8273">
            <v>1</v>
          </cell>
          <cell r="C8273" t="str">
            <v>Tenancy Walls</v>
          </cell>
          <cell r="D8273" t="str">
            <v>34</v>
          </cell>
          <cell r="E8273" t="str">
            <v>BASPAR</v>
          </cell>
          <cell r="F8273" t="str">
            <v>BAS</v>
          </cell>
          <cell r="G8273">
            <v>39233</v>
          </cell>
          <cell r="H8273" t="str">
            <v>Active</v>
          </cell>
          <cell r="I8273">
            <v>1</v>
          </cell>
          <cell r="J8273">
            <v>39233</v>
          </cell>
          <cell r="K8273" t="str">
            <v>R</v>
          </cell>
          <cell r="L8273" t="str">
            <v>TM</v>
          </cell>
          <cell r="M8273" t="str">
            <v>0134</v>
          </cell>
          <cell r="N8273">
            <v>11449.44</v>
          </cell>
          <cell r="O8273">
            <v>2242.1799999999998</v>
          </cell>
          <cell r="P8273">
            <v>572.47</v>
          </cell>
          <cell r="Q8273">
            <v>2242.1799999999998</v>
          </cell>
          <cell r="R8273">
            <v>9207.26</v>
          </cell>
          <cell r="S8273">
            <v>0</v>
          </cell>
          <cell r="T8273">
            <v>20</v>
          </cell>
          <cell r="U8273">
            <v>0</v>
          </cell>
          <cell r="V8273">
            <v>16</v>
          </cell>
          <cell r="W8273">
            <v>30</v>
          </cell>
          <cell r="X8273">
            <v>0</v>
          </cell>
        </row>
        <row r="8274">
          <cell r="A8274" t="str">
            <v>2072000</v>
          </cell>
          <cell r="B8274">
            <v>1</v>
          </cell>
          <cell r="C8274" t="str">
            <v>Bulkheads</v>
          </cell>
          <cell r="D8274" t="str">
            <v>34</v>
          </cell>
          <cell r="E8274" t="str">
            <v>BASSUN</v>
          </cell>
          <cell r="F8274" t="str">
            <v>BAS</v>
          </cell>
          <cell r="G8274">
            <v>39233</v>
          </cell>
          <cell r="H8274" t="str">
            <v>Active</v>
          </cell>
          <cell r="I8274">
            <v>1</v>
          </cell>
          <cell r="J8274">
            <v>39398</v>
          </cell>
          <cell r="K8274" t="str">
            <v>R</v>
          </cell>
          <cell r="L8274" t="str">
            <v>TM</v>
          </cell>
          <cell r="M8274" t="str">
            <v>0134</v>
          </cell>
          <cell r="N8274">
            <v>4540.43</v>
          </cell>
          <cell r="O8274">
            <v>20.87</v>
          </cell>
          <cell r="P8274">
            <v>251.1</v>
          </cell>
          <cell r="Q8274">
            <v>502.2</v>
          </cell>
          <cell r="R8274">
            <v>4038.23</v>
          </cell>
          <cell r="S8274">
            <v>406.17</v>
          </cell>
          <cell r="T8274">
            <v>18</v>
          </cell>
          <cell r="U8274">
            <v>30</v>
          </cell>
          <cell r="V8274">
            <v>16</v>
          </cell>
          <cell r="W8274">
            <v>30</v>
          </cell>
          <cell r="X8274">
            <v>0</v>
          </cell>
        </row>
        <row r="8275">
          <cell r="A8275" t="str">
            <v>2072100</v>
          </cell>
          <cell r="B8275">
            <v>1</v>
          </cell>
          <cell r="C8275" t="str">
            <v>Structural Steelwork</v>
          </cell>
          <cell r="D8275" t="str">
            <v>34</v>
          </cell>
          <cell r="E8275" t="str">
            <v>BASSUN</v>
          </cell>
          <cell r="F8275" t="str">
            <v>BAS</v>
          </cell>
          <cell r="G8275">
            <v>39233</v>
          </cell>
          <cell r="H8275" t="str">
            <v>Active</v>
          </cell>
          <cell r="I8275">
            <v>1</v>
          </cell>
          <cell r="J8275">
            <v>39398</v>
          </cell>
          <cell r="K8275" t="str">
            <v>R</v>
          </cell>
          <cell r="L8275" t="str">
            <v>TM</v>
          </cell>
          <cell r="M8275" t="str">
            <v>0134</v>
          </cell>
          <cell r="N8275">
            <v>4895.4399999999996</v>
          </cell>
          <cell r="O8275">
            <v>22.57</v>
          </cell>
          <cell r="P8275">
            <v>270.73</v>
          </cell>
          <cell r="Q8275">
            <v>541.46</v>
          </cell>
          <cell r="R8275">
            <v>4353.9799999999996</v>
          </cell>
          <cell r="S8275">
            <v>437.92</v>
          </cell>
          <cell r="T8275">
            <v>18</v>
          </cell>
          <cell r="U8275">
            <v>30</v>
          </cell>
          <cell r="V8275">
            <v>16</v>
          </cell>
          <cell r="W8275">
            <v>30</v>
          </cell>
          <cell r="X8275">
            <v>0</v>
          </cell>
        </row>
        <row r="8276">
          <cell r="A8276" t="str">
            <v>2072200</v>
          </cell>
          <cell r="B8276">
            <v>1</v>
          </cell>
          <cell r="C8276" t="str">
            <v>Security Grille 5865 x 2700</v>
          </cell>
          <cell r="D8276" t="str">
            <v>34</v>
          </cell>
          <cell r="E8276" t="str">
            <v>BASADR</v>
          </cell>
          <cell r="F8276" t="str">
            <v>BAS</v>
          </cell>
          <cell r="G8276">
            <v>39233</v>
          </cell>
          <cell r="H8276" t="str">
            <v>Active</v>
          </cell>
          <cell r="I8276">
            <v>1</v>
          </cell>
          <cell r="J8276">
            <v>39398</v>
          </cell>
          <cell r="K8276" t="str">
            <v>R</v>
          </cell>
          <cell r="L8276" t="str">
            <v>TM</v>
          </cell>
          <cell r="M8276" t="str">
            <v>0134</v>
          </cell>
          <cell r="N8276">
            <v>6459.9</v>
          </cell>
          <cell r="O8276">
            <v>23.35</v>
          </cell>
          <cell r="P8276">
            <v>279.87</v>
          </cell>
          <cell r="Q8276">
            <v>559.74</v>
          </cell>
          <cell r="R8276">
            <v>5900.16</v>
          </cell>
          <cell r="S8276">
            <v>577.87</v>
          </cell>
          <cell r="T8276">
            <v>23</v>
          </cell>
          <cell r="U8276">
            <v>30</v>
          </cell>
          <cell r="V8276">
            <v>21</v>
          </cell>
          <cell r="W8276">
            <v>30</v>
          </cell>
          <cell r="X8276">
            <v>0</v>
          </cell>
        </row>
        <row r="8277">
          <cell r="A8277" t="str">
            <v>2072300</v>
          </cell>
          <cell r="B8277">
            <v>1</v>
          </cell>
          <cell r="C8277" t="str">
            <v>Mechanical Works</v>
          </cell>
          <cell r="D8277" t="str">
            <v>34</v>
          </cell>
          <cell r="E8277" t="str">
            <v>BASAIR</v>
          </cell>
          <cell r="F8277" t="str">
            <v>BAS</v>
          </cell>
          <cell r="G8277">
            <v>39233</v>
          </cell>
          <cell r="H8277" t="str">
            <v>Active</v>
          </cell>
          <cell r="I8277">
            <v>1</v>
          </cell>
          <cell r="J8277">
            <v>39398</v>
          </cell>
          <cell r="K8277" t="str">
            <v>R</v>
          </cell>
          <cell r="L8277" t="str">
            <v>TM</v>
          </cell>
          <cell r="M8277" t="str">
            <v>0134</v>
          </cell>
          <cell r="N8277">
            <v>3968.22</v>
          </cell>
          <cell r="O8277">
            <v>18.260000000000002</v>
          </cell>
          <cell r="P8277">
            <v>219.45</v>
          </cell>
          <cell r="Q8277">
            <v>438.9</v>
          </cell>
          <cell r="R8277">
            <v>3529.32</v>
          </cell>
          <cell r="S8277">
            <v>354.98</v>
          </cell>
          <cell r="T8277">
            <v>18</v>
          </cell>
          <cell r="U8277">
            <v>30</v>
          </cell>
          <cell r="V8277">
            <v>16</v>
          </cell>
          <cell r="W8277">
            <v>30</v>
          </cell>
          <cell r="X8277">
            <v>0</v>
          </cell>
        </row>
        <row r="8278">
          <cell r="A8278" t="str">
            <v>2072400</v>
          </cell>
          <cell r="B8278">
            <v>1</v>
          </cell>
          <cell r="C8278" t="str">
            <v>Electrical Services</v>
          </cell>
          <cell r="D8278" t="str">
            <v>34</v>
          </cell>
          <cell r="E8278" t="str">
            <v>BASELC</v>
          </cell>
          <cell r="F8278" t="str">
            <v>BAS</v>
          </cell>
          <cell r="G8278">
            <v>39233</v>
          </cell>
          <cell r="H8278" t="str">
            <v>Active</v>
          </cell>
          <cell r="I8278">
            <v>1</v>
          </cell>
          <cell r="J8278">
            <v>39398</v>
          </cell>
          <cell r="K8278" t="str">
            <v>R</v>
          </cell>
          <cell r="L8278" t="str">
            <v>TM</v>
          </cell>
          <cell r="M8278" t="str">
            <v>0134</v>
          </cell>
          <cell r="N8278">
            <v>4037.1</v>
          </cell>
          <cell r="O8278">
            <v>14.52</v>
          </cell>
          <cell r="P8278">
            <v>174.9</v>
          </cell>
          <cell r="Q8278">
            <v>349.8</v>
          </cell>
          <cell r="R8278">
            <v>3687.3</v>
          </cell>
          <cell r="S8278">
            <v>361.14</v>
          </cell>
          <cell r="T8278">
            <v>23</v>
          </cell>
          <cell r="U8278">
            <v>30</v>
          </cell>
          <cell r="V8278">
            <v>21</v>
          </cell>
          <cell r="W8278">
            <v>30</v>
          </cell>
          <cell r="X8278">
            <v>0</v>
          </cell>
        </row>
        <row r="8279">
          <cell r="A8279" t="str">
            <v>2072500</v>
          </cell>
          <cell r="B8279">
            <v>1</v>
          </cell>
          <cell r="C8279" t="str">
            <v>Modify Existing Sprinkler Heads</v>
          </cell>
          <cell r="D8279" t="str">
            <v>34</v>
          </cell>
          <cell r="E8279" t="str">
            <v>BASSPR</v>
          </cell>
          <cell r="F8279" t="str">
            <v>BAS</v>
          </cell>
          <cell r="G8279">
            <v>39233</v>
          </cell>
          <cell r="H8279" t="str">
            <v>Active</v>
          </cell>
          <cell r="I8279">
            <v>1</v>
          </cell>
          <cell r="J8279">
            <v>39398</v>
          </cell>
          <cell r="K8279" t="str">
            <v>R</v>
          </cell>
          <cell r="L8279" t="str">
            <v>TM</v>
          </cell>
          <cell r="M8279" t="str">
            <v>0134</v>
          </cell>
          <cell r="N8279">
            <v>3647.72</v>
          </cell>
          <cell r="O8279">
            <v>16.82</v>
          </cell>
          <cell r="P8279">
            <v>201.73</v>
          </cell>
          <cell r="Q8279">
            <v>403.46</v>
          </cell>
          <cell r="R8279">
            <v>3244.26</v>
          </cell>
          <cell r="S8279">
            <v>326.31</v>
          </cell>
          <cell r="T8279">
            <v>18</v>
          </cell>
          <cell r="U8279">
            <v>30</v>
          </cell>
          <cell r="V8279">
            <v>16</v>
          </cell>
          <cell r="W8279">
            <v>30</v>
          </cell>
          <cell r="X8279">
            <v>0</v>
          </cell>
        </row>
        <row r="8280">
          <cell r="A8280" t="str">
            <v>2072600</v>
          </cell>
          <cell r="B8280">
            <v>1</v>
          </cell>
          <cell r="C8280" t="str">
            <v>Additional Smoke Detectors</v>
          </cell>
          <cell r="D8280" t="str">
            <v>34</v>
          </cell>
          <cell r="E8280" t="str">
            <v>BASSPR</v>
          </cell>
          <cell r="F8280" t="str">
            <v>BAS</v>
          </cell>
          <cell r="G8280">
            <v>39233</v>
          </cell>
          <cell r="H8280" t="str">
            <v>Active</v>
          </cell>
          <cell r="I8280">
            <v>1</v>
          </cell>
          <cell r="J8280">
            <v>39398</v>
          </cell>
          <cell r="K8280" t="str">
            <v>R</v>
          </cell>
          <cell r="L8280" t="str">
            <v>TM</v>
          </cell>
          <cell r="M8280" t="str">
            <v>0134</v>
          </cell>
          <cell r="N8280">
            <v>911.93</v>
          </cell>
          <cell r="O8280">
            <v>4.2300000000000004</v>
          </cell>
          <cell r="P8280">
            <v>50.43</v>
          </cell>
          <cell r="Q8280">
            <v>100.86</v>
          </cell>
          <cell r="R8280">
            <v>811.07</v>
          </cell>
          <cell r="S8280">
            <v>81.58</v>
          </cell>
          <cell r="T8280">
            <v>18</v>
          </cell>
          <cell r="U8280">
            <v>30</v>
          </cell>
          <cell r="V8280">
            <v>16</v>
          </cell>
          <cell r="W8280">
            <v>30</v>
          </cell>
          <cell r="X8280">
            <v>0</v>
          </cell>
        </row>
        <row r="8281">
          <cell r="A8281" t="str">
            <v>2072700</v>
          </cell>
          <cell r="B8281">
            <v>1</v>
          </cell>
          <cell r="C8281" t="str">
            <v>Mineral Fibre Suspended Ceiling</v>
          </cell>
          <cell r="D8281" t="str">
            <v>34</v>
          </cell>
          <cell r="E8281" t="str">
            <v>BASSUS</v>
          </cell>
          <cell r="F8281" t="str">
            <v>BAS</v>
          </cell>
          <cell r="G8281">
            <v>39233</v>
          </cell>
          <cell r="H8281" t="str">
            <v>Active</v>
          </cell>
          <cell r="I8281">
            <v>1</v>
          </cell>
          <cell r="J8281">
            <v>39398</v>
          </cell>
          <cell r="K8281" t="str">
            <v>R</v>
          </cell>
          <cell r="L8281" t="str">
            <v>TM</v>
          </cell>
          <cell r="M8281" t="str">
            <v>0134</v>
          </cell>
          <cell r="N8281">
            <v>3085.5</v>
          </cell>
          <cell r="O8281">
            <v>11.13</v>
          </cell>
          <cell r="P8281">
            <v>133.66999999999999</v>
          </cell>
          <cell r="Q8281">
            <v>267.33999999999997</v>
          </cell>
          <cell r="R8281">
            <v>2818.16</v>
          </cell>
          <cell r="S8281">
            <v>276.01</v>
          </cell>
          <cell r="T8281">
            <v>23</v>
          </cell>
          <cell r="U8281">
            <v>30</v>
          </cell>
          <cell r="V8281">
            <v>21</v>
          </cell>
          <cell r="W8281">
            <v>30</v>
          </cell>
          <cell r="X8281">
            <v>0</v>
          </cell>
        </row>
        <row r="8282">
          <cell r="A8282" t="str">
            <v>2072800</v>
          </cell>
          <cell r="B8282">
            <v>1</v>
          </cell>
          <cell r="C8282" t="str">
            <v>FLC Flooring</v>
          </cell>
          <cell r="D8282" t="str">
            <v>34</v>
          </cell>
          <cell r="E8282" t="str">
            <v>BASFLO</v>
          </cell>
          <cell r="F8282" t="str">
            <v>BAS</v>
          </cell>
          <cell r="G8282">
            <v>39233</v>
          </cell>
          <cell r="H8282" t="str">
            <v>Active</v>
          </cell>
          <cell r="I8282">
            <v>1</v>
          </cell>
          <cell r="J8282">
            <v>39398</v>
          </cell>
          <cell r="K8282" t="str">
            <v>R</v>
          </cell>
          <cell r="L8282" t="str">
            <v>TM</v>
          </cell>
          <cell r="M8282" t="str">
            <v>0134</v>
          </cell>
          <cell r="N8282">
            <v>702.52</v>
          </cell>
          <cell r="O8282">
            <v>19.04</v>
          </cell>
          <cell r="P8282">
            <v>227.93</v>
          </cell>
          <cell r="Q8282">
            <v>455.86</v>
          </cell>
          <cell r="R8282">
            <v>246.66</v>
          </cell>
          <cell r="S8282">
            <v>62.84</v>
          </cell>
          <cell r="T8282">
            <v>3</v>
          </cell>
          <cell r="U8282">
            <v>30</v>
          </cell>
          <cell r="V8282">
            <v>1</v>
          </cell>
          <cell r="W8282">
            <v>30</v>
          </cell>
          <cell r="X8282">
            <v>0</v>
          </cell>
        </row>
        <row r="8283">
          <cell r="A8283" t="str">
            <v>2072900</v>
          </cell>
          <cell r="B8283">
            <v>1</v>
          </cell>
          <cell r="C8283" t="str">
            <v>New Submain Cable from Switchboard 6102T</v>
          </cell>
          <cell r="D8283" t="str">
            <v>34</v>
          </cell>
          <cell r="E8283" t="str">
            <v>BASELC</v>
          </cell>
          <cell r="F8283" t="str">
            <v>BAS</v>
          </cell>
          <cell r="G8283">
            <v>39233</v>
          </cell>
          <cell r="H8283" t="str">
            <v>Active</v>
          </cell>
          <cell r="I8283">
            <v>1</v>
          </cell>
          <cell r="J8283">
            <v>39398</v>
          </cell>
          <cell r="K8283" t="str">
            <v>R</v>
          </cell>
          <cell r="L8283" t="str">
            <v>TM</v>
          </cell>
          <cell r="M8283" t="str">
            <v>0134</v>
          </cell>
          <cell r="N8283">
            <v>7265.33</v>
          </cell>
          <cell r="O8283">
            <v>26.23</v>
          </cell>
          <cell r="P8283">
            <v>314.76</v>
          </cell>
          <cell r="Q8283">
            <v>629.52</v>
          </cell>
          <cell r="R8283">
            <v>6635.81</v>
          </cell>
          <cell r="S8283">
            <v>649.91999999999996</v>
          </cell>
          <cell r="T8283">
            <v>23</v>
          </cell>
          <cell r="U8283">
            <v>30</v>
          </cell>
          <cell r="V8283">
            <v>21</v>
          </cell>
          <cell r="W8283">
            <v>30</v>
          </cell>
          <cell r="X8283">
            <v>0</v>
          </cell>
        </row>
        <row r="8284">
          <cell r="A8284" t="str">
            <v>2073000</v>
          </cell>
          <cell r="B8284">
            <v>1</v>
          </cell>
          <cell r="C8284" t="str">
            <v>Bench Scale</v>
          </cell>
          <cell r="D8284" t="str">
            <v>64</v>
          </cell>
          <cell r="E8284" t="str">
            <v>PLETOO</v>
          </cell>
          <cell r="F8284" t="str">
            <v>PLE</v>
          </cell>
          <cell r="G8284">
            <v>39355</v>
          </cell>
          <cell r="H8284" t="str">
            <v>Active</v>
          </cell>
          <cell r="I8284">
            <v>1</v>
          </cell>
          <cell r="J8284">
            <v>39398</v>
          </cell>
          <cell r="K8284" t="str">
            <v>AC</v>
          </cell>
          <cell r="L8284" t="str">
            <v>NA</v>
          </cell>
          <cell r="M8284" t="str">
            <v>0032</v>
          </cell>
          <cell r="N8284">
            <v>752.5</v>
          </cell>
          <cell r="O8284">
            <v>12.56</v>
          </cell>
          <cell r="P8284">
            <v>150.5</v>
          </cell>
          <cell r="Q8284">
            <v>539.29</v>
          </cell>
          <cell r="R8284">
            <v>213.21</v>
          </cell>
          <cell r="S8284">
            <v>0</v>
          </cell>
          <cell r="T8284">
            <v>5</v>
          </cell>
          <cell r="U8284">
            <v>0</v>
          </cell>
          <cell r="V8284">
            <v>1</v>
          </cell>
          <cell r="W8284">
            <v>183</v>
          </cell>
          <cell r="X8284">
            <v>0</v>
          </cell>
        </row>
        <row r="8285">
          <cell r="A8285" t="str">
            <v>2073300</v>
          </cell>
          <cell r="B8285">
            <v>1</v>
          </cell>
          <cell r="C8285" t="str">
            <v>Escalator Brush Skirts</v>
          </cell>
          <cell r="D8285" t="str">
            <v>34</v>
          </cell>
          <cell r="E8285" t="str">
            <v>BASESC</v>
          </cell>
          <cell r="F8285" t="str">
            <v>BAS</v>
          </cell>
          <cell r="G8285">
            <v>39386</v>
          </cell>
          <cell r="H8285" t="str">
            <v>Active</v>
          </cell>
          <cell r="I8285">
            <v>3</v>
          </cell>
          <cell r="J8285">
            <v>39398</v>
          </cell>
          <cell r="K8285" t="str">
            <v>TCOM</v>
          </cell>
          <cell r="L8285" t="str">
            <v>TM</v>
          </cell>
          <cell r="M8285" t="str">
            <v>0147</v>
          </cell>
          <cell r="N8285">
            <v>16646.63</v>
          </cell>
          <cell r="O8285">
            <v>59.04</v>
          </cell>
          <cell r="P8285">
            <v>708.37</v>
          </cell>
          <cell r="Q8285">
            <v>1416.74</v>
          </cell>
          <cell r="R8285">
            <v>15229.89</v>
          </cell>
          <cell r="S8285">
            <v>1489.13</v>
          </cell>
          <cell r="T8285">
            <v>23</v>
          </cell>
          <cell r="U8285">
            <v>183</v>
          </cell>
          <cell r="V8285">
            <v>21</v>
          </cell>
          <cell r="W8285">
            <v>183</v>
          </cell>
          <cell r="X8285">
            <v>0</v>
          </cell>
        </row>
        <row r="8286">
          <cell r="A8286" t="str">
            <v>2073400</v>
          </cell>
          <cell r="B8286">
            <v>1</v>
          </cell>
          <cell r="C8286" t="str">
            <v>Cone 900 Super Slimline No Foot</v>
          </cell>
          <cell r="D8286" t="str">
            <v>38</v>
          </cell>
          <cell r="E8286" t="str">
            <v>PLETOO</v>
          </cell>
          <cell r="F8286" t="str">
            <v>PLE</v>
          </cell>
          <cell r="G8286">
            <v>39263</v>
          </cell>
          <cell r="H8286" t="str">
            <v>Active</v>
          </cell>
          <cell r="I8286">
            <v>20</v>
          </cell>
          <cell r="J8286">
            <v>39398</v>
          </cell>
          <cell r="K8286" t="str">
            <v>X</v>
          </cell>
          <cell r="L8286" t="str">
            <v>SA</v>
          </cell>
          <cell r="M8286" t="str">
            <v>0005</v>
          </cell>
          <cell r="N8286">
            <v>730</v>
          </cell>
          <cell r="O8286">
            <v>12.13</v>
          </cell>
          <cell r="P8286">
            <v>146</v>
          </cell>
          <cell r="Q8286">
            <v>559.66999999999996</v>
          </cell>
          <cell r="R8286">
            <v>170.33</v>
          </cell>
          <cell r="S8286">
            <v>0</v>
          </cell>
          <cell r="T8286">
            <v>5</v>
          </cell>
          <cell r="U8286">
            <v>0</v>
          </cell>
          <cell r="V8286">
            <v>1</v>
          </cell>
          <cell r="W8286">
            <v>91</v>
          </cell>
          <cell r="X8286">
            <v>0</v>
          </cell>
        </row>
        <row r="8287">
          <cell r="A8287" t="str">
            <v>2073500</v>
          </cell>
          <cell r="B8287">
            <v>1</v>
          </cell>
          <cell r="C8287" t="str">
            <v>F&amp;P RA6102AW Radiant Hob Oven</v>
          </cell>
          <cell r="D8287" t="str">
            <v>24</v>
          </cell>
          <cell r="E8287" t="str">
            <v>PLEGEN</v>
          </cell>
          <cell r="F8287" t="str">
            <v>PLE</v>
          </cell>
          <cell r="G8287">
            <v>39325</v>
          </cell>
          <cell r="H8287" t="str">
            <v>Active</v>
          </cell>
          <cell r="I8287">
            <v>1</v>
          </cell>
          <cell r="J8287">
            <v>39398</v>
          </cell>
          <cell r="K8287" t="str">
            <v>AL</v>
          </cell>
          <cell r="L8287" t="str">
            <v>HO</v>
          </cell>
          <cell r="M8287" t="str">
            <v>0051</v>
          </cell>
          <cell r="N8287">
            <v>824</v>
          </cell>
          <cell r="O8287">
            <v>13.77</v>
          </cell>
          <cell r="P8287">
            <v>164.8</v>
          </cell>
          <cell r="Q8287">
            <v>604.27</v>
          </cell>
          <cell r="R8287">
            <v>219.73</v>
          </cell>
          <cell r="S8287">
            <v>0</v>
          </cell>
          <cell r="T8287">
            <v>5</v>
          </cell>
          <cell r="U8287">
            <v>0</v>
          </cell>
          <cell r="V8287">
            <v>1</v>
          </cell>
          <cell r="W8287">
            <v>153</v>
          </cell>
          <cell r="X8287">
            <v>0</v>
          </cell>
        </row>
        <row r="8288">
          <cell r="A8288" t="str">
            <v>2073600</v>
          </cell>
          <cell r="B8288">
            <v>1</v>
          </cell>
          <cell r="C8288" t="str">
            <v>Roof Membrane - 343 Broadway</v>
          </cell>
          <cell r="D8288" t="str">
            <v>24</v>
          </cell>
          <cell r="E8288" t="str">
            <v>BUIHOU</v>
          </cell>
          <cell r="F8288" t="str">
            <v>BUI</v>
          </cell>
          <cell r="G8288">
            <v>39386</v>
          </cell>
          <cell r="H8288" t="str">
            <v>Active</v>
          </cell>
          <cell r="I8288">
            <v>1</v>
          </cell>
          <cell r="J8288">
            <v>39398</v>
          </cell>
          <cell r="K8288" t="str">
            <v>C</v>
          </cell>
          <cell r="L8288" t="str">
            <v>NA</v>
          </cell>
          <cell r="M8288" t="str">
            <v>0343</v>
          </cell>
          <cell r="N8288">
            <v>3846.39</v>
          </cell>
          <cell r="O8288">
            <v>8.0500000000000007</v>
          </cell>
          <cell r="P8288">
            <v>96.16</v>
          </cell>
          <cell r="Q8288">
            <v>192.32</v>
          </cell>
          <cell r="R8288">
            <v>3654.07</v>
          </cell>
          <cell r="S8288">
            <v>489.67</v>
          </cell>
          <cell r="T8288">
            <v>40</v>
          </cell>
          <cell r="U8288">
            <v>0</v>
          </cell>
          <cell r="V8288">
            <v>38</v>
          </cell>
          <cell r="W8288">
            <v>0</v>
          </cell>
          <cell r="X8288">
            <v>0</v>
          </cell>
        </row>
        <row r="8289">
          <cell r="A8289" t="str">
            <v>2073700</v>
          </cell>
          <cell r="B8289">
            <v>1</v>
          </cell>
          <cell r="C8289" t="str">
            <v>Sewer Link Pump System</v>
          </cell>
          <cell r="D8289" t="str">
            <v>66</v>
          </cell>
          <cell r="E8289" t="str">
            <v>CVLSUN</v>
          </cell>
          <cell r="F8289" t="str">
            <v>CVL</v>
          </cell>
          <cell r="G8289">
            <v>39263</v>
          </cell>
          <cell r="H8289" t="str">
            <v>Active</v>
          </cell>
          <cell r="I8289">
            <v>1</v>
          </cell>
          <cell r="J8289">
            <v>39398</v>
          </cell>
          <cell r="K8289" t="str">
            <v>AC</v>
          </cell>
          <cell r="L8289" t="str">
            <v>NA</v>
          </cell>
          <cell r="M8289" t="str">
            <v>0032</v>
          </cell>
          <cell r="N8289">
            <v>0</v>
          </cell>
          <cell r="O8289">
            <v>0</v>
          </cell>
          <cell r="P8289">
            <v>0</v>
          </cell>
          <cell r="Q8289">
            <v>0</v>
          </cell>
          <cell r="R8289">
            <v>0</v>
          </cell>
          <cell r="S8289">
            <v>0</v>
          </cell>
          <cell r="T8289">
            <v>0</v>
          </cell>
          <cell r="U8289">
            <v>0</v>
          </cell>
          <cell r="V8289">
            <v>0</v>
          </cell>
          <cell r="W8289">
            <v>0</v>
          </cell>
          <cell r="X8289">
            <v>0</v>
          </cell>
        </row>
        <row r="8290">
          <cell r="A8290" t="str">
            <v>2073800</v>
          </cell>
          <cell r="B8290">
            <v>1</v>
          </cell>
          <cell r="C8290" t="str">
            <v>Glass Sidelights &amp; Doors</v>
          </cell>
          <cell r="D8290" t="str">
            <v>34</v>
          </cell>
          <cell r="E8290" t="str">
            <v>BASADR</v>
          </cell>
          <cell r="F8290" t="str">
            <v>BAS</v>
          </cell>
          <cell r="G8290">
            <v>39355</v>
          </cell>
          <cell r="H8290" t="str">
            <v>Active</v>
          </cell>
          <cell r="I8290">
            <v>1</v>
          </cell>
          <cell r="J8290">
            <v>39398</v>
          </cell>
          <cell r="K8290" t="str">
            <v>R</v>
          </cell>
          <cell r="L8290" t="str">
            <v>TL</v>
          </cell>
          <cell r="M8290" t="str">
            <v>0101</v>
          </cell>
          <cell r="N8290">
            <v>6353.33</v>
          </cell>
          <cell r="O8290">
            <v>22.58</v>
          </cell>
          <cell r="P8290">
            <v>271.29000000000002</v>
          </cell>
          <cell r="Q8290">
            <v>542.58000000000004</v>
          </cell>
          <cell r="R8290">
            <v>5810.75</v>
          </cell>
          <cell r="S8290">
            <v>1063.97</v>
          </cell>
          <cell r="T8290">
            <v>23</v>
          </cell>
          <cell r="U8290">
            <v>153</v>
          </cell>
          <cell r="V8290">
            <v>21</v>
          </cell>
          <cell r="W8290">
            <v>153</v>
          </cell>
          <cell r="X8290">
            <v>0</v>
          </cell>
        </row>
        <row r="8291">
          <cell r="A8291" t="str">
            <v>2073900</v>
          </cell>
          <cell r="B8291">
            <v>1</v>
          </cell>
          <cell r="C8291" t="str">
            <v>2m High Mesh Fence</v>
          </cell>
          <cell r="D8291" t="str">
            <v>17</v>
          </cell>
          <cell r="E8291" t="str">
            <v>CVLFEN</v>
          </cell>
          <cell r="F8291" t="str">
            <v>CVL</v>
          </cell>
          <cell r="G8291">
            <v>39386</v>
          </cell>
          <cell r="H8291" t="str">
            <v>Active</v>
          </cell>
          <cell r="I8291">
            <v>1</v>
          </cell>
          <cell r="J8291">
            <v>39398</v>
          </cell>
          <cell r="K8291" t="str">
            <v>I</v>
          </cell>
          <cell r="L8291" t="str">
            <v>WA</v>
          </cell>
          <cell r="M8291" t="str">
            <v>0108</v>
          </cell>
          <cell r="N8291">
            <v>2098.73</v>
          </cell>
          <cell r="O8291">
            <v>0</v>
          </cell>
          <cell r="P8291">
            <v>0</v>
          </cell>
          <cell r="Q8291">
            <v>0</v>
          </cell>
          <cell r="R8291">
            <v>2098.73</v>
          </cell>
          <cell r="S8291">
            <v>0</v>
          </cell>
          <cell r="T8291">
            <v>0</v>
          </cell>
          <cell r="U8291">
            <v>0</v>
          </cell>
          <cell r="V8291">
            <v>0</v>
          </cell>
          <cell r="W8291">
            <v>0</v>
          </cell>
          <cell r="X8291">
            <v>0</v>
          </cell>
        </row>
        <row r="8292">
          <cell r="A8292" t="str">
            <v>2074000</v>
          </cell>
          <cell r="B8292">
            <v>1</v>
          </cell>
          <cell r="C8292" t="str">
            <v>Wall Mounted Retracta Belt</v>
          </cell>
          <cell r="D8292" t="str">
            <v>34</v>
          </cell>
          <cell r="E8292" t="str">
            <v>PLEGEN</v>
          </cell>
          <cell r="F8292" t="str">
            <v>PLE</v>
          </cell>
          <cell r="G8292">
            <v>39325</v>
          </cell>
          <cell r="H8292" t="str">
            <v>Active</v>
          </cell>
          <cell r="I8292">
            <v>7</v>
          </cell>
          <cell r="J8292">
            <v>39398</v>
          </cell>
          <cell r="K8292" t="str">
            <v>TCOM</v>
          </cell>
          <cell r="L8292" t="str">
            <v>TM</v>
          </cell>
          <cell r="M8292" t="str">
            <v>0001</v>
          </cell>
          <cell r="N8292">
            <v>2492.3000000000002</v>
          </cell>
          <cell r="O8292">
            <v>41.52</v>
          </cell>
          <cell r="P8292">
            <v>498.46</v>
          </cell>
          <cell r="Q8292">
            <v>1827.69</v>
          </cell>
          <cell r="R8292">
            <v>664.61</v>
          </cell>
          <cell r="S8292">
            <v>0</v>
          </cell>
          <cell r="T8292">
            <v>5</v>
          </cell>
          <cell r="U8292">
            <v>0</v>
          </cell>
          <cell r="V8292">
            <v>1</v>
          </cell>
          <cell r="W8292">
            <v>153</v>
          </cell>
          <cell r="X8292">
            <v>0</v>
          </cell>
        </row>
        <row r="8293">
          <cell r="A8293" t="str">
            <v>2074100</v>
          </cell>
          <cell r="B8293">
            <v>1</v>
          </cell>
          <cell r="C8293" t="str">
            <v>Handrails</v>
          </cell>
          <cell r="D8293" t="str">
            <v>64</v>
          </cell>
          <cell r="E8293" t="str">
            <v>CVLSUN</v>
          </cell>
          <cell r="F8293" t="str">
            <v>CVL</v>
          </cell>
          <cell r="G8293">
            <v>39263</v>
          </cell>
          <cell r="H8293" t="str">
            <v>Active</v>
          </cell>
          <cell r="I8293">
            <v>20</v>
          </cell>
          <cell r="J8293">
            <v>39398</v>
          </cell>
          <cell r="K8293" t="str">
            <v>AC</v>
          </cell>
          <cell r="L8293" t="str">
            <v>GA</v>
          </cell>
          <cell r="M8293" t="str">
            <v>0015</v>
          </cell>
          <cell r="N8293">
            <v>0</v>
          </cell>
          <cell r="O8293">
            <v>0</v>
          </cell>
          <cell r="P8293">
            <v>0</v>
          </cell>
          <cell r="Q8293">
            <v>0</v>
          </cell>
          <cell r="R8293">
            <v>0</v>
          </cell>
          <cell r="S8293">
            <v>0</v>
          </cell>
          <cell r="T8293">
            <v>0</v>
          </cell>
          <cell r="U8293">
            <v>0</v>
          </cell>
          <cell r="V8293">
            <v>0</v>
          </cell>
          <cell r="W8293">
            <v>0</v>
          </cell>
          <cell r="X8293">
            <v>0</v>
          </cell>
        </row>
        <row r="8294">
          <cell r="A8294" t="str">
            <v>2074200</v>
          </cell>
          <cell r="B8294">
            <v>1</v>
          </cell>
          <cell r="C8294" t="str">
            <v>4 Seater Beam Seats - Dark Chocolate Lea</v>
          </cell>
          <cell r="D8294" t="str">
            <v>34</v>
          </cell>
          <cell r="E8294" t="str">
            <v>FIXCHA</v>
          </cell>
          <cell r="F8294" t="str">
            <v>FIX</v>
          </cell>
          <cell r="G8294">
            <v>39355</v>
          </cell>
          <cell r="H8294" t="str">
            <v>Active</v>
          </cell>
          <cell r="I8294">
            <v>2</v>
          </cell>
          <cell r="J8294">
            <v>39398</v>
          </cell>
          <cell r="K8294" t="str">
            <v>TCOM</v>
          </cell>
          <cell r="L8294" t="str">
            <v>TM</v>
          </cell>
          <cell r="M8294" t="str">
            <v>0001</v>
          </cell>
          <cell r="N8294">
            <v>1420</v>
          </cell>
          <cell r="O8294">
            <v>23.63</v>
          </cell>
          <cell r="P8294">
            <v>284</v>
          </cell>
          <cell r="Q8294">
            <v>1017.67</v>
          </cell>
          <cell r="R8294">
            <v>402.33</v>
          </cell>
          <cell r="S8294">
            <v>0</v>
          </cell>
          <cell r="T8294">
            <v>5</v>
          </cell>
          <cell r="U8294">
            <v>0</v>
          </cell>
          <cell r="V8294">
            <v>1</v>
          </cell>
          <cell r="W8294">
            <v>183</v>
          </cell>
          <cell r="X8294">
            <v>0</v>
          </cell>
        </row>
        <row r="8295">
          <cell r="A8295" t="str">
            <v>2074300</v>
          </cell>
          <cell r="B8295">
            <v>1</v>
          </cell>
          <cell r="C8295" t="str">
            <v>3 Seater Beam Seats - Dark Chocolate Lea</v>
          </cell>
          <cell r="D8295" t="str">
            <v>34</v>
          </cell>
          <cell r="E8295" t="str">
            <v>FIXCHA</v>
          </cell>
          <cell r="F8295" t="str">
            <v>FIX</v>
          </cell>
          <cell r="G8295">
            <v>39355</v>
          </cell>
          <cell r="H8295" t="str">
            <v>Active</v>
          </cell>
          <cell r="I8295">
            <v>1</v>
          </cell>
          <cell r="J8295">
            <v>39398</v>
          </cell>
          <cell r="K8295" t="str">
            <v>TCOM</v>
          </cell>
          <cell r="L8295" t="str">
            <v>TM</v>
          </cell>
          <cell r="M8295" t="str">
            <v>0001</v>
          </cell>
          <cell r="N8295">
            <v>575</v>
          </cell>
          <cell r="O8295">
            <v>9.6199999999999992</v>
          </cell>
          <cell r="P8295">
            <v>115</v>
          </cell>
          <cell r="Q8295">
            <v>412.08</v>
          </cell>
          <cell r="R8295">
            <v>162.91999999999999</v>
          </cell>
          <cell r="S8295">
            <v>0</v>
          </cell>
          <cell r="T8295">
            <v>5</v>
          </cell>
          <cell r="U8295">
            <v>0</v>
          </cell>
          <cell r="V8295">
            <v>1</v>
          </cell>
          <cell r="W8295">
            <v>183</v>
          </cell>
          <cell r="X8295">
            <v>0</v>
          </cell>
        </row>
        <row r="8296">
          <cell r="A8296" t="str">
            <v>2074400</v>
          </cell>
          <cell r="B8296">
            <v>1</v>
          </cell>
          <cell r="C8296" t="str">
            <v>4 Seater Beam Seats - Oporto Leather</v>
          </cell>
          <cell r="D8296" t="str">
            <v>34</v>
          </cell>
          <cell r="E8296" t="str">
            <v>FIXCHA</v>
          </cell>
          <cell r="F8296" t="str">
            <v>FIX</v>
          </cell>
          <cell r="G8296">
            <v>39233</v>
          </cell>
          <cell r="H8296" t="str">
            <v>Active</v>
          </cell>
          <cell r="I8296">
            <v>13</v>
          </cell>
          <cell r="J8296">
            <v>39398</v>
          </cell>
          <cell r="K8296" t="str">
            <v>TCOM</v>
          </cell>
          <cell r="L8296" t="str">
            <v>TM</v>
          </cell>
          <cell r="M8296" t="str">
            <v>0001</v>
          </cell>
          <cell r="N8296">
            <v>9230</v>
          </cell>
          <cell r="O8296">
            <v>153.87</v>
          </cell>
          <cell r="P8296">
            <v>1846</v>
          </cell>
          <cell r="Q8296">
            <v>7230.17</v>
          </cell>
          <cell r="R8296">
            <v>1999.83</v>
          </cell>
          <cell r="S8296">
            <v>0</v>
          </cell>
          <cell r="T8296">
            <v>5</v>
          </cell>
          <cell r="U8296">
            <v>0</v>
          </cell>
          <cell r="V8296">
            <v>1</v>
          </cell>
          <cell r="W8296">
            <v>61</v>
          </cell>
          <cell r="X8296">
            <v>0</v>
          </cell>
        </row>
        <row r="8297">
          <cell r="A8297" t="str">
            <v>2074500</v>
          </cell>
          <cell r="B8297">
            <v>1</v>
          </cell>
          <cell r="C8297" t="str">
            <v>4 Seater Beam Seats - Oporto Leather</v>
          </cell>
          <cell r="D8297" t="str">
            <v>34</v>
          </cell>
          <cell r="E8297" t="str">
            <v>FIXCHA</v>
          </cell>
          <cell r="F8297" t="str">
            <v>FIX</v>
          </cell>
          <cell r="G8297">
            <v>39325</v>
          </cell>
          <cell r="H8297" t="str">
            <v>Active</v>
          </cell>
          <cell r="I8297">
            <v>12</v>
          </cell>
          <cell r="J8297">
            <v>39398</v>
          </cell>
          <cell r="K8297" t="str">
            <v>TCOM</v>
          </cell>
          <cell r="L8297" t="str">
            <v>TM</v>
          </cell>
          <cell r="M8297" t="str">
            <v>0001</v>
          </cell>
          <cell r="N8297">
            <v>8520</v>
          </cell>
          <cell r="O8297">
            <v>142</v>
          </cell>
          <cell r="P8297">
            <v>1704</v>
          </cell>
          <cell r="Q8297">
            <v>6248</v>
          </cell>
          <cell r="R8297">
            <v>2272</v>
          </cell>
          <cell r="S8297">
            <v>0</v>
          </cell>
          <cell r="T8297">
            <v>5</v>
          </cell>
          <cell r="U8297">
            <v>0</v>
          </cell>
          <cell r="V8297">
            <v>1</v>
          </cell>
          <cell r="W8297">
            <v>153</v>
          </cell>
          <cell r="X8297">
            <v>0</v>
          </cell>
        </row>
        <row r="8298">
          <cell r="A8298" t="str">
            <v>2074600</v>
          </cell>
          <cell r="B8298">
            <v>1</v>
          </cell>
          <cell r="C8298" t="str">
            <v>Electrical Services</v>
          </cell>
          <cell r="D8298" t="str">
            <v>34</v>
          </cell>
          <cell r="E8298" t="str">
            <v>BASELC</v>
          </cell>
          <cell r="F8298" t="str">
            <v>BAS</v>
          </cell>
          <cell r="G8298">
            <v>39386</v>
          </cell>
          <cell r="H8298" t="str">
            <v>Active</v>
          </cell>
          <cell r="I8298">
            <v>1</v>
          </cell>
          <cell r="J8298">
            <v>39398</v>
          </cell>
          <cell r="K8298" t="str">
            <v>TIP/TD</v>
          </cell>
          <cell r="L8298" t="str">
            <v>TM</v>
          </cell>
          <cell r="M8298" t="str">
            <v>0030</v>
          </cell>
          <cell r="N8298">
            <v>1240.53</v>
          </cell>
          <cell r="O8298">
            <v>4.3899999999999997</v>
          </cell>
          <cell r="P8298">
            <v>52.79</v>
          </cell>
          <cell r="Q8298">
            <v>105.58</v>
          </cell>
          <cell r="R8298">
            <v>1134.95</v>
          </cell>
          <cell r="S8298">
            <v>110.97</v>
          </cell>
          <cell r="T8298">
            <v>23</v>
          </cell>
          <cell r="U8298">
            <v>183</v>
          </cell>
          <cell r="V8298">
            <v>21</v>
          </cell>
          <cell r="W8298">
            <v>183</v>
          </cell>
          <cell r="X8298">
            <v>0</v>
          </cell>
        </row>
        <row r="8299">
          <cell r="A8299" t="str">
            <v>2074700</v>
          </cell>
          <cell r="B8299">
            <v>1</v>
          </cell>
          <cell r="C8299" t="str">
            <v>Joinery Works</v>
          </cell>
          <cell r="D8299" t="str">
            <v>34</v>
          </cell>
          <cell r="E8299" t="str">
            <v>BASFIT</v>
          </cell>
          <cell r="F8299" t="str">
            <v>BAS</v>
          </cell>
          <cell r="G8299">
            <v>39386</v>
          </cell>
          <cell r="H8299" t="str">
            <v>Active</v>
          </cell>
          <cell r="I8299">
            <v>1</v>
          </cell>
          <cell r="J8299">
            <v>39398</v>
          </cell>
          <cell r="K8299" t="str">
            <v>TIP/TD</v>
          </cell>
          <cell r="L8299" t="str">
            <v>TM</v>
          </cell>
          <cell r="M8299" t="str">
            <v>0030</v>
          </cell>
          <cell r="N8299">
            <v>5641.79</v>
          </cell>
          <cell r="O8299">
            <v>19.97</v>
          </cell>
          <cell r="P8299">
            <v>240.08</v>
          </cell>
          <cell r="Q8299">
            <v>480.16</v>
          </cell>
          <cell r="R8299">
            <v>5161.63</v>
          </cell>
          <cell r="S8299">
            <v>504.69</v>
          </cell>
          <cell r="T8299">
            <v>23</v>
          </cell>
          <cell r="U8299">
            <v>183</v>
          </cell>
          <cell r="V8299">
            <v>21</v>
          </cell>
          <cell r="W8299">
            <v>183</v>
          </cell>
          <cell r="X8299">
            <v>0</v>
          </cell>
        </row>
        <row r="8300">
          <cell r="A8300" t="str">
            <v>2074800</v>
          </cell>
          <cell r="B8300">
            <v>1</v>
          </cell>
          <cell r="C8300" t="str">
            <v>UTP Cables</v>
          </cell>
          <cell r="D8300" t="str">
            <v>34</v>
          </cell>
          <cell r="E8300" t="str">
            <v>COMCAB</v>
          </cell>
          <cell r="F8300" t="str">
            <v>COM</v>
          </cell>
          <cell r="G8300">
            <v>39386</v>
          </cell>
          <cell r="H8300" t="str">
            <v>Active</v>
          </cell>
          <cell r="I8300">
            <v>6</v>
          </cell>
          <cell r="J8300">
            <v>39398</v>
          </cell>
          <cell r="K8300" t="str">
            <v>TIP/TD</v>
          </cell>
          <cell r="L8300" t="str">
            <v>TM</v>
          </cell>
          <cell r="M8300" t="str">
            <v>0030</v>
          </cell>
          <cell r="N8300">
            <v>1116</v>
          </cell>
          <cell r="O8300">
            <v>2.27</v>
          </cell>
          <cell r="P8300">
            <v>27.9</v>
          </cell>
          <cell r="Q8300">
            <v>97.65</v>
          </cell>
          <cell r="R8300">
            <v>1018.35</v>
          </cell>
          <cell r="S8300">
            <v>0</v>
          </cell>
          <cell r="T8300">
            <v>40</v>
          </cell>
          <cell r="U8300">
            <v>0</v>
          </cell>
          <cell r="V8300">
            <v>36</v>
          </cell>
          <cell r="W8300">
            <v>214</v>
          </cell>
          <cell r="X8300">
            <v>0</v>
          </cell>
        </row>
        <row r="8301">
          <cell r="A8301" t="str">
            <v>2074900</v>
          </cell>
          <cell r="B8301">
            <v>1</v>
          </cell>
          <cell r="C8301" t="str">
            <v>Signage</v>
          </cell>
          <cell r="D8301" t="str">
            <v>34</v>
          </cell>
          <cell r="E8301" t="str">
            <v>BASSIG</v>
          </cell>
          <cell r="F8301" t="str">
            <v>BAS</v>
          </cell>
          <cell r="G8301">
            <v>39386</v>
          </cell>
          <cell r="H8301" t="str">
            <v>Active</v>
          </cell>
          <cell r="I8301">
            <v>1</v>
          </cell>
          <cell r="J8301">
            <v>39398</v>
          </cell>
          <cell r="K8301" t="str">
            <v>TIP/TD</v>
          </cell>
          <cell r="L8301" t="str">
            <v>TM</v>
          </cell>
          <cell r="M8301" t="str">
            <v>0030</v>
          </cell>
          <cell r="N8301">
            <v>3914.34</v>
          </cell>
          <cell r="O8301">
            <v>17.66</v>
          </cell>
          <cell r="P8301">
            <v>211.59</v>
          </cell>
          <cell r="Q8301">
            <v>423.18</v>
          </cell>
          <cell r="R8301">
            <v>3491.16</v>
          </cell>
          <cell r="S8301">
            <v>350.16</v>
          </cell>
          <cell r="T8301">
            <v>18</v>
          </cell>
          <cell r="U8301">
            <v>183</v>
          </cell>
          <cell r="V8301">
            <v>16</v>
          </cell>
          <cell r="W8301">
            <v>183</v>
          </cell>
          <cell r="X8301">
            <v>0</v>
          </cell>
        </row>
        <row r="8302">
          <cell r="A8302" t="str">
            <v>2075000</v>
          </cell>
          <cell r="B8302">
            <v>1</v>
          </cell>
          <cell r="C8302" t="str">
            <v>Twin Plasma Ceiling Bracket</v>
          </cell>
          <cell r="D8302" t="str">
            <v>34</v>
          </cell>
          <cell r="E8302" t="str">
            <v>BASSUN</v>
          </cell>
          <cell r="F8302" t="str">
            <v>BAS</v>
          </cell>
          <cell r="G8302">
            <v>39386</v>
          </cell>
          <cell r="H8302" t="str">
            <v>Active</v>
          </cell>
          <cell r="I8302">
            <v>1</v>
          </cell>
          <cell r="J8302">
            <v>39398</v>
          </cell>
          <cell r="K8302" t="str">
            <v>TIP/TD</v>
          </cell>
          <cell r="L8302" t="str">
            <v>TM</v>
          </cell>
          <cell r="M8302" t="str">
            <v>0030</v>
          </cell>
          <cell r="N8302">
            <v>799.39</v>
          </cell>
          <cell r="O8302">
            <v>3.61</v>
          </cell>
          <cell r="P8302">
            <v>43.21</v>
          </cell>
          <cell r="Q8302">
            <v>86.42</v>
          </cell>
          <cell r="R8302">
            <v>712.97</v>
          </cell>
          <cell r="S8302">
            <v>71.510000000000005</v>
          </cell>
          <cell r="T8302">
            <v>18</v>
          </cell>
          <cell r="U8302">
            <v>183</v>
          </cell>
          <cell r="V8302">
            <v>16</v>
          </cell>
          <cell r="W8302">
            <v>183</v>
          </cell>
          <cell r="X8302">
            <v>0</v>
          </cell>
        </row>
        <row r="8303">
          <cell r="A8303" t="str">
            <v>2075100</v>
          </cell>
          <cell r="B8303">
            <v>1</v>
          </cell>
          <cell r="C8303" t="str">
            <v>KVM Switch</v>
          </cell>
          <cell r="D8303" t="str">
            <v>32</v>
          </cell>
          <cell r="E8303" t="str">
            <v>COMCAB</v>
          </cell>
          <cell r="F8303" t="str">
            <v>COM</v>
          </cell>
          <cell r="G8303">
            <v>39386</v>
          </cell>
          <cell r="H8303" t="str">
            <v>Active</v>
          </cell>
          <cell r="I8303">
            <v>4</v>
          </cell>
          <cell r="J8303">
            <v>39398</v>
          </cell>
          <cell r="K8303" t="str">
            <v>X</v>
          </cell>
          <cell r="L8303" t="str">
            <v>TN</v>
          </cell>
          <cell r="M8303" t="str">
            <v>0016</v>
          </cell>
          <cell r="N8303">
            <v>1513.8</v>
          </cell>
          <cell r="O8303">
            <v>3.2</v>
          </cell>
          <cell r="P8303">
            <v>37.85</v>
          </cell>
          <cell r="Q8303">
            <v>132.47</v>
          </cell>
          <cell r="R8303">
            <v>1381.33</v>
          </cell>
          <cell r="S8303">
            <v>0</v>
          </cell>
          <cell r="T8303">
            <v>40</v>
          </cell>
          <cell r="U8303">
            <v>0</v>
          </cell>
          <cell r="V8303">
            <v>36</v>
          </cell>
          <cell r="W8303">
            <v>214</v>
          </cell>
          <cell r="X8303">
            <v>0</v>
          </cell>
        </row>
        <row r="8304">
          <cell r="A8304" t="str">
            <v>2075200</v>
          </cell>
          <cell r="B8304">
            <v>1</v>
          </cell>
          <cell r="C8304" t="str">
            <v>Additional Funding - Wishbone</v>
          </cell>
          <cell r="D8304" t="str">
            <v>34</v>
          </cell>
          <cell r="E8304" t="str">
            <v>BASSUN</v>
          </cell>
          <cell r="F8304" t="str">
            <v>BAS</v>
          </cell>
          <cell r="G8304">
            <v>39086</v>
          </cell>
          <cell r="H8304" t="str">
            <v>Active</v>
          </cell>
          <cell r="I8304">
            <v>1</v>
          </cell>
          <cell r="J8304">
            <v>39398</v>
          </cell>
          <cell r="K8304" t="str">
            <v>R</v>
          </cell>
          <cell r="L8304" t="str">
            <v>TM</v>
          </cell>
          <cell r="M8304" t="str">
            <v>0169</v>
          </cell>
          <cell r="N8304">
            <v>10832.27</v>
          </cell>
          <cell r="O8304">
            <v>50.14</v>
          </cell>
          <cell r="P8304">
            <v>601.79</v>
          </cell>
          <cell r="Q8304">
            <v>1203.58</v>
          </cell>
          <cell r="R8304">
            <v>9628.69</v>
          </cell>
          <cell r="S8304">
            <v>969</v>
          </cell>
          <cell r="T8304">
            <v>18</v>
          </cell>
          <cell r="U8304">
            <v>0</v>
          </cell>
          <cell r="V8304">
            <v>16</v>
          </cell>
          <cell r="W8304">
            <v>0</v>
          </cell>
          <cell r="X8304">
            <v>0</v>
          </cell>
        </row>
        <row r="8305">
          <cell r="A8305" t="str">
            <v>2075300</v>
          </cell>
          <cell r="B8305">
            <v>1</v>
          </cell>
          <cell r="C8305" t="str">
            <v>GLC-SX-MM Switch Hardware</v>
          </cell>
          <cell r="D8305" t="str">
            <v>80</v>
          </cell>
          <cell r="E8305" t="str">
            <v>CMPHAR</v>
          </cell>
          <cell r="F8305" t="str">
            <v>CMP</v>
          </cell>
          <cell r="G8305">
            <v>39233</v>
          </cell>
          <cell r="H8305" t="str">
            <v>Active</v>
          </cell>
          <cell r="I8305">
            <v>1</v>
          </cell>
          <cell r="J8305">
            <v>39398</v>
          </cell>
          <cell r="K8305" t="str">
            <v>X</v>
          </cell>
          <cell r="L8305" t="str">
            <v>TM</v>
          </cell>
          <cell r="M8305" t="str">
            <v>0001</v>
          </cell>
          <cell r="N8305">
            <v>462.52</v>
          </cell>
          <cell r="O8305">
            <v>0</v>
          </cell>
          <cell r="P8305">
            <v>12.85</v>
          </cell>
          <cell r="Q8305">
            <v>462.52</v>
          </cell>
          <cell r="R8305">
            <v>0</v>
          </cell>
          <cell r="S8305">
            <v>0</v>
          </cell>
          <cell r="T8305">
            <v>3</v>
          </cell>
          <cell r="U8305">
            <v>0</v>
          </cell>
          <cell r="V8305">
            <v>0</v>
          </cell>
          <cell r="W8305">
            <v>0</v>
          </cell>
          <cell r="X8305">
            <v>0</v>
          </cell>
        </row>
        <row r="8306">
          <cell r="A8306" t="str">
            <v>2075400</v>
          </cell>
          <cell r="B8306">
            <v>1</v>
          </cell>
          <cell r="C8306" t="str">
            <v>WS-C3560-24PS-S Switch Hardware</v>
          </cell>
          <cell r="D8306" t="str">
            <v>80</v>
          </cell>
          <cell r="E8306" t="str">
            <v>CMPHAR</v>
          </cell>
          <cell r="F8306" t="str">
            <v>CMP</v>
          </cell>
          <cell r="G8306">
            <v>39233</v>
          </cell>
          <cell r="H8306" t="str">
            <v>Active</v>
          </cell>
          <cell r="I8306">
            <v>1</v>
          </cell>
          <cell r="J8306">
            <v>39398</v>
          </cell>
          <cell r="K8306" t="str">
            <v>X</v>
          </cell>
          <cell r="L8306" t="str">
            <v>TM</v>
          </cell>
          <cell r="M8306" t="str">
            <v>0001</v>
          </cell>
          <cell r="N8306">
            <v>3510.53</v>
          </cell>
          <cell r="O8306">
            <v>0</v>
          </cell>
          <cell r="P8306">
            <v>97.51</v>
          </cell>
          <cell r="Q8306">
            <v>3510.53</v>
          </cell>
          <cell r="R8306">
            <v>0</v>
          </cell>
          <cell r="S8306">
            <v>0</v>
          </cell>
          <cell r="T8306">
            <v>3</v>
          </cell>
          <cell r="U8306">
            <v>0</v>
          </cell>
          <cell r="V8306">
            <v>0</v>
          </cell>
          <cell r="W8306">
            <v>0</v>
          </cell>
          <cell r="X8306">
            <v>0</v>
          </cell>
        </row>
        <row r="8307">
          <cell r="A8307" t="str">
            <v>2075500</v>
          </cell>
          <cell r="B8307">
            <v>1</v>
          </cell>
          <cell r="C8307" t="str">
            <v>Wifi Network Design &amp; Construction</v>
          </cell>
          <cell r="D8307" t="str">
            <v>80</v>
          </cell>
          <cell r="E8307" t="str">
            <v>CMPWIF</v>
          </cell>
          <cell r="F8307" t="str">
            <v>CMP</v>
          </cell>
          <cell r="G8307">
            <v>39233</v>
          </cell>
          <cell r="H8307" t="str">
            <v>Active</v>
          </cell>
          <cell r="I8307">
            <v>1</v>
          </cell>
          <cell r="J8307">
            <v>39398</v>
          </cell>
          <cell r="K8307" t="str">
            <v>X</v>
          </cell>
          <cell r="L8307" t="str">
            <v>TM</v>
          </cell>
          <cell r="M8307" t="str">
            <v>0001</v>
          </cell>
          <cell r="N8307">
            <v>3537.54</v>
          </cell>
          <cell r="O8307">
            <v>58.95</v>
          </cell>
          <cell r="P8307">
            <v>707.51</v>
          </cell>
          <cell r="Q8307">
            <v>2771.08</v>
          </cell>
          <cell r="R8307">
            <v>766.46</v>
          </cell>
          <cell r="S8307">
            <v>0</v>
          </cell>
          <cell r="T8307">
            <v>5</v>
          </cell>
          <cell r="U8307">
            <v>0</v>
          </cell>
          <cell r="V8307">
            <v>1</v>
          </cell>
          <cell r="W8307">
            <v>61</v>
          </cell>
          <cell r="X8307">
            <v>0</v>
          </cell>
        </row>
        <row r="8308">
          <cell r="A8308" t="str">
            <v>2075600</v>
          </cell>
          <cell r="B8308">
            <v>1</v>
          </cell>
          <cell r="C8308" t="str">
            <v>WS-C3560-8PC-S Switch Hardware</v>
          </cell>
          <cell r="D8308" t="str">
            <v>80</v>
          </cell>
          <cell r="E8308" t="str">
            <v>CMPHAR</v>
          </cell>
          <cell r="F8308" t="str">
            <v>CMP</v>
          </cell>
          <cell r="G8308">
            <v>39233</v>
          </cell>
          <cell r="H8308" t="str">
            <v>Active</v>
          </cell>
          <cell r="I8308">
            <v>1</v>
          </cell>
          <cell r="J8308">
            <v>39398</v>
          </cell>
          <cell r="K8308" t="str">
            <v>X</v>
          </cell>
          <cell r="L8308" t="str">
            <v>TM</v>
          </cell>
          <cell r="M8308" t="str">
            <v>0001</v>
          </cell>
          <cell r="N8308">
            <v>1290.43</v>
          </cell>
          <cell r="O8308">
            <v>0</v>
          </cell>
          <cell r="P8308">
            <v>35.85</v>
          </cell>
          <cell r="Q8308">
            <v>1290.43</v>
          </cell>
          <cell r="R8308">
            <v>0</v>
          </cell>
          <cell r="S8308">
            <v>0</v>
          </cell>
          <cell r="T8308">
            <v>3</v>
          </cell>
          <cell r="U8308">
            <v>0</v>
          </cell>
          <cell r="V8308">
            <v>0</v>
          </cell>
          <cell r="W8308">
            <v>0</v>
          </cell>
          <cell r="X8308">
            <v>0</v>
          </cell>
        </row>
        <row r="8309">
          <cell r="A8309" t="str">
            <v>2075700</v>
          </cell>
          <cell r="B8309">
            <v>1</v>
          </cell>
          <cell r="C8309" t="str">
            <v>Chair, Table, Drawers</v>
          </cell>
          <cell r="D8309" t="str">
            <v>64</v>
          </cell>
          <cell r="E8309" t="str">
            <v>PLEOFF</v>
          </cell>
          <cell r="F8309" t="str">
            <v>PLE</v>
          </cell>
          <cell r="G8309">
            <v>39355</v>
          </cell>
          <cell r="H8309" t="str">
            <v>Active</v>
          </cell>
          <cell r="I8309">
            <v>4</v>
          </cell>
          <cell r="J8309">
            <v>39398</v>
          </cell>
          <cell r="K8309" t="str">
            <v>AC</v>
          </cell>
          <cell r="L8309" t="str">
            <v>NA</v>
          </cell>
          <cell r="M8309" t="str">
            <v>0032</v>
          </cell>
          <cell r="N8309">
            <v>1786</v>
          </cell>
          <cell r="O8309">
            <v>0</v>
          </cell>
          <cell r="P8309">
            <v>0</v>
          </cell>
          <cell r="Q8309">
            <v>0</v>
          </cell>
          <cell r="R8309">
            <v>1786</v>
          </cell>
          <cell r="S8309">
            <v>0</v>
          </cell>
          <cell r="T8309">
            <v>0</v>
          </cell>
          <cell r="U8309">
            <v>0</v>
          </cell>
          <cell r="V8309">
            <v>0</v>
          </cell>
          <cell r="W8309">
            <v>0</v>
          </cell>
          <cell r="X8309">
            <v>0</v>
          </cell>
        </row>
        <row r="8310">
          <cell r="A8310" t="str">
            <v>2075800</v>
          </cell>
          <cell r="B8310">
            <v>1</v>
          </cell>
          <cell r="C8310" t="str">
            <v>Cbus Power Supplies</v>
          </cell>
          <cell r="D8310" t="str">
            <v>34</v>
          </cell>
          <cell r="E8310" t="str">
            <v>BASELC</v>
          </cell>
          <cell r="F8310" t="str">
            <v>BAS</v>
          </cell>
          <cell r="G8310">
            <v>39263</v>
          </cell>
          <cell r="H8310" t="str">
            <v>Active</v>
          </cell>
          <cell r="I8310">
            <v>1</v>
          </cell>
          <cell r="J8310">
            <v>39398</v>
          </cell>
          <cell r="K8310" t="str">
            <v>X</v>
          </cell>
          <cell r="L8310" t="str">
            <v>TM</v>
          </cell>
          <cell r="M8310" t="str">
            <v>0001</v>
          </cell>
          <cell r="N8310">
            <v>5953.58</v>
          </cell>
          <cell r="O8310">
            <v>21.36</v>
          </cell>
          <cell r="P8310">
            <v>256.98</v>
          </cell>
          <cell r="Q8310">
            <v>513.96</v>
          </cell>
          <cell r="R8310">
            <v>5439.62</v>
          </cell>
          <cell r="S8310">
            <v>532.58000000000004</v>
          </cell>
          <cell r="T8310">
            <v>23</v>
          </cell>
          <cell r="U8310">
            <v>61</v>
          </cell>
          <cell r="V8310">
            <v>21</v>
          </cell>
          <cell r="W8310">
            <v>61</v>
          </cell>
          <cell r="X8310">
            <v>0</v>
          </cell>
        </row>
        <row r="8311">
          <cell r="A8311" t="str">
            <v>2075900</v>
          </cell>
          <cell r="B8311">
            <v>1</v>
          </cell>
          <cell r="C8311" t="str">
            <v>4 Channel Relay Unit</v>
          </cell>
          <cell r="D8311" t="str">
            <v>34</v>
          </cell>
          <cell r="E8311" t="str">
            <v>BASELC</v>
          </cell>
          <cell r="F8311" t="str">
            <v>BAS</v>
          </cell>
          <cell r="G8311">
            <v>39263</v>
          </cell>
          <cell r="H8311" t="str">
            <v>Active</v>
          </cell>
          <cell r="I8311">
            <v>1</v>
          </cell>
          <cell r="J8311">
            <v>39398</v>
          </cell>
          <cell r="K8311" t="str">
            <v>X</v>
          </cell>
          <cell r="L8311" t="str">
            <v>TM</v>
          </cell>
          <cell r="M8311" t="str">
            <v>0001</v>
          </cell>
          <cell r="N8311">
            <v>1652.65</v>
          </cell>
          <cell r="O8311">
            <v>6</v>
          </cell>
          <cell r="P8311">
            <v>71.34</v>
          </cell>
          <cell r="Q8311">
            <v>142.68</v>
          </cell>
          <cell r="R8311">
            <v>1509.97</v>
          </cell>
          <cell r="S8311">
            <v>147.84</v>
          </cell>
          <cell r="T8311">
            <v>23</v>
          </cell>
          <cell r="U8311">
            <v>61</v>
          </cell>
          <cell r="V8311">
            <v>21</v>
          </cell>
          <cell r="W8311">
            <v>61</v>
          </cell>
          <cell r="X8311">
            <v>0</v>
          </cell>
        </row>
        <row r="8312">
          <cell r="A8312" t="str">
            <v>2076000</v>
          </cell>
          <cell r="B8312">
            <v>1</v>
          </cell>
          <cell r="C8312" t="str">
            <v>CBus Override Switches</v>
          </cell>
          <cell r="D8312" t="str">
            <v>34</v>
          </cell>
          <cell r="E8312" t="str">
            <v>BASELC</v>
          </cell>
          <cell r="F8312" t="str">
            <v>BAS</v>
          </cell>
          <cell r="G8312">
            <v>39263</v>
          </cell>
          <cell r="H8312" t="str">
            <v>Active</v>
          </cell>
          <cell r="I8312">
            <v>4</v>
          </cell>
          <cell r="J8312">
            <v>39398</v>
          </cell>
          <cell r="K8312" t="str">
            <v>X</v>
          </cell>
          <cell r="L8312" t="str">
            <v>TM</v>
          </cell>
          <cell r="M8312" t="str">
            <v>0001</v>
          </cell>
          <cell r="N8312">
            <v>1851.21</v>
          </cell>
          <cell r="O8312">
            <v>6.65</v>
          </cell>
          <cell r="P8312">
            <v>79.91</v>
          </cell>
          <cell r="Q8312">
            <v>159.82</v>
          </cell>
          <cell r="R8312">
            <v>1691.39</v>
          </cell>
          <cell r="S8312">
            <v>165.6</v>
          </cell>
          <cell r="T8312">
            <v>23</v>
          </cell>
          <cell r="U8312">
            <v>61</v>
          </cell>
          <cell r="V8312">
            <v>21</v>
          </cell>
          <cell r="W8312">
            <v>61</v>
          </cell>
          <cell r="X8312">
            <v>0</v>
          </cell>
        </row>
        <row r="8313">
          <cell r="A8313" t="str">
            <v>2076100</v>
          </cell>
          <cell r="B8313">
            <v>1</v>
          </cell>
          <cell r="C8313" t="str">
            <v>CBus Network</v>
          </cell>
          <cell r="D8313" t="str">
            <v>34</v>
          </cell>
          <cell r="E8313" t="str">
            <v>BASELC</v>
          </cell>
          <cell r="F8313" t="str">
            <v>BAS</v>
          </cell>
          <cell r="G8313">
            <v>39263</v>
          </cell>
          <cell r="H8313" t="str">
            <v>Active</v>
          </cell>
          <cell r="I8313">
            <v>1</v>
          </cell>
          <cell r="J8313">
            <v>39398</v>
          </cell>
          <cell r="K8313" t="str">
            <v>X</v>
          </cell>
          <cell r="L8313" t="str">
            <v>TM</v>
          </cell>
          <cell r="M8313" t="str">
            <v>0001</v>
          </cell>
          <cell r="N8313">
            <v>27322.17</v>
          </cell>
          <cell r="O8313">
            <v>98.27</v>
          </cell>
          <cell r="P8313">
            <v>1179.3499999999999</v>
          </cell>
          <cell r="Q8313">
            <v>2358.6999999999998</v>
          </cell>
          <cell r="R8313">
            <v>24963.47</v>
          </cell>
          <cell r="S8313">
            <v>2444.11</v>
          </cell>
          <cell r="T8313">
            <v>23</v>
          </cell>
          <cell r="U8313">
            <v>61</v>
          </cell>
          <cell r="V8313">
            <v>21</v>
          </cell>
          <cell r="W8313">
            <v>61</v>
          </cell>
          <cell r="X8313">
            <v>0</v>
          </cell>
        </row>
        <row r="8314">
          <cell r="A8314" t="str">
            <v>2076200</v>
          </cell>
          <cell r="B8314">
            <v>1</v>
          </cell>
          <cell r="C8314" t="str">
            <v>Height Restriction Bar</v>
          </cell>
          <cell r="D8314" t="str">
            <v>42</v>
          </cell>
          <cell r="E8314" t="str">
            <v>CVLSUN</v>
          </cell>
          <cell r="F8314" t="str">
            <v>CVL</v>
          </cell>
          <cell r="G8314">
            <v>39355</v>
          </cell>
          <cell r="H8314" t="str">
            <v>Active</v>
          </cell>
          <cell r="I8314">
            <v>1</v>
          </cell>
          <cell r="J8314">
            <v>39398</v>
          </cell>
          <cell r="K8314" t="str">
            <v>V</v>
          </cell>
          <cell r="L8314" t="str">
            <v>CP</v>
          </cell>
          <cell r="M8314" t="str">
            <v>0003</v>
          </cell>
          <cell r="N8314">
            <v>0</v>
          </cell>
          <cell r="O8314">
            <v>0</v>
          </cell>
          <cell r="P8314">
            <v>0</v>
          </cell>
          <cell r="Q8314">
            <v>0</v>
          </cell>
          <cell r="R8314">
            <v>0</v>
          </cell>
          <cell r="S8314">
            <v>0</v>
          </cell>
          <cell r="T8314">
            <v>0</v>
          </cell>
          <cell r="U8314">
            <v>0</v>
          </cell>
          <cell r="V8314">
            <v>0</v>
          </cell>
          <cell r="W8314">
            <v>0</v>
          </cell>
          <cell r="X8314">
            <v>0</v>
          </cell>
        </row>
        <row r="8315">
          <cell r="A8315" t="str">
            <v>2076300</v>
          </cell>
          <cell r="B8315">
            <v>1</v>
          </cell>
          <cell r="C8315" t="str">
            <v>2100 x 1500 Road Sign Northern Entry</v>
          </cell>
          <cell r="D8315" t="str">
            <v>42</v>
          </cell>
          <cell r="E8315" t="str">
            <v>CVLSIG</v>
          </cell>
          <cell r="F8315" t="str">
            <v>CVL</v>
          </cell>
          <cell r="G8315">
            <v>39233</v>
          </cell>
          <cell r="H8315" t="str">
            <v>Active</v>
          </cell>
          <cell r="I8315">
            <v>1</v>
          </cell>
          <cell r="J8315">
            <v>39398</v>
          </cell>
          <cell r="K8315" t="str">
            <v>V</v>
          </cell>
          <cell r="L8315" t="str">
            <v>CP</v>
          </cell>
          <cell r="M8315" t="str">
            <v>0003</v>
          </cell>
          <cell r="N8315">
            <v>0</v>
          </cell>
          <cell r="O8315">
            <v>0</v>
          </cell>
          <cell r="P8315">
            <v>0</v>
          </cell>
          <cell r="Q8315">
            <v>0</v>
          </cell>
          <cell r="R8315">
            <v>0</v>
          </cell>
          <cell r="S8315">
            <v>0</v>
          </cell>
          <cell r="T8315">
            <v>20</v>
          </cell>
          <cell r="U8315">
            <v>0</v>
          </cell>
          <cell r="V8315">
            <v>20</v>
          </cell>
          <cell r="W8315">
            <v>0</v>
          </cell>
          <cell r="X8315">
            <v>0</v>
          </cell>
        </row>
        <row r="8316">
          <cell r="A8316" t="str">
            <v>2076400</v>
          </cell>
          <cell r="B8316">
            <v>1</v>
          </cell>
          <cell r="C8316" t="str">
            <v>1500 x 1500 Road Sign Southern Entry</v>
          </cell>
          <cell r="D8316" t="str">
            <v>42</v>
          </cell>
          <cell r="E8316" t="str">
            <v>CVLSIG</v>
          </cell>
          <cell r="F8316" t="str">
            <v>CVL</v>
          </cell>
          <cell r="G8316">
            <v>39233</v>
          </cell>
          <cell r="H8316" t="str">
            <v>Active</v>
          </cell>
          <cell r="I8316">
            <v>1</v>
          </cell>
          <cell r="J8316">
            <v>39398</v>
          </cell>
          <cell r="K8316" t="str">
            <v>V</v>
          </cell>
          <cell r="L8316" t="str">
            <v>CP</v>
          </cell>
          <cell r="M8316" t="str">
            <v>0005</v>
          </cell>
          <cell r="N8316">
            <v>0</v>
          </cell>
          <cell r="O8316">
            <v>0</v>
          </cell>
          <cell r="P8316">
            <v>0</v>
          </cell>
          <cell r="Q8316">
            <v>0</v>
          </cell>
          <cell r="R8316">
            <v>0</v>
          </cell>
          <cell r="S8316">
            <v>0</v>
          </cell>
          <cell r="T8316">
            <v>20</v>
          </cell>
          <cell r="U8316">
            <v>0</v>
          </cell>
          <cell r="V8316">
            <v>20</v>
          </cell>
          <cell r="W8316">
            <v>0</v>
          </cell>
          <cell r="X8316">
            <v>0</v>
          </cell>
        </row>
        <row r="8317">
          <cell r="A8317" t="str">
            <v>2076500</v>
          </cell>
          <cell r="B8317">
            <v>1</v>
          </cell>
          <cell r="C8317" t="str">
            <v>600 x 170 Road Sign</v>
          </cell>
          <cell r="D8317" t="str">
            <v>42</v>
          </cell>
          <cell r="E8317" t="str">
            <v>CVLSIG</v>
          </cell>
          <cell r="F8317" t="str">
            <v>CVL</v>
          </cell>
          <cell r="G8317">
            <v>39233</v>
          </cell>
          <cell r="H8317" t="str">
            <v>Active</v>
          </cell>
          <cell r="I8317">
            <v>1</v>
          </cell>
          <cell r="J8317">
            <v>39398</v>
          </cell>
          <cell r="K8317" t="str">
            <v>V</v>
          </cell>
          <cell r="L8317" t="str">
            <v>CP</v>
          </cell>
          <cell r="M8317" t="str">
            <v>0003</v>
          </cell>
          <cell r="N8317">
            <v>0</v>
          </cell>
          <cell r="O8317">
            <v>0</v>
          </cell>
          <cell r="P8317">
            <v>0</v>
          </cell>
          <cell r="Q8317">
            <v>0</v>
          </cell>
          <cell r="R8317">
            <v>0</v>
          </cell>
          <cell r="S8317">
            <v>0</v>
          </cell>
          <cell r="T8317">
            <v>20</v>
          </cell>
          <cell r="U8317">
            <v>0</v>
          </cell>
          <cell r="V8317">
            <v>20</v>
          </cell>
          <cell r="W8317">
            <v>0</v>
          </cell>
          <cell r="X8317">
            <v>0</v>
          </cell>
        </row>
        <row r="8318">
          <cell r="A8318" t="str">
            <v>2076600</v>
          </cell>
          <cell r="B8318">
            <v>1</v>
          </cell>
          <cell r="C8318" t="str">
            <v>1800 x 1500 Road Sign</v>
          </cell>
          <cell r="D8318" t="str">
            <v>42</v>
          </cell>
          <cell r="E8318" t="str">
            <v>CVLSIG</v>
          </cell>
          <cell r="F8318" t="str">
            <v>CVL</v>
          </cell>
          <cell r="G8318">
            <v>39202</v>
          </cell>
          <cell r="H8318" t="str">
            <v>Active</v>
          </cell>
          <cell r="I8318">
            <v>1</v>
          </cell>
          <cell r="J8318">
            <v>39398</v>
          </cell>
          <cell r="K8318" t="str">
            <v>V</v>
          </cell>
          <cell r="L8318" t="str">
            <v>CP</v>
          </cell>
          <cell r="M8318" t="str">
            <v>0003</v>
          </cell>
          <cell r="N8318">
            <v>0</v>
          </cell>
          <cell r="O8318">
            <v>0</v>
          </cell>
          <cell r="P8318">
            <v>0</v>
          </cell>
          <cell r="Q8318">
            <v>0</v>
          </cell>
          <cell r="R8318">
            <v>0</v>
          </cell>
          <cell r="S8318">
            <v>0</v>
          </cell>
          <cell r="T8318">
            <v>20</v>
          </cell>
          <cell r="U8318">
            <v>0</v>
          </cell>
          <cell r="V8318">
            <v>20</v>
          </cell>
          <cell r="W8318">
            <v>0</v>
          </cell>
          <cell r="X8318">
            <v>0</v>
          </cell>
        </row>
        <row r="8319">
          <cell r="A8319" t="str">
            <v>2076700</v>
          </cell>
          <cell r="B8319">
            <v>1</v>
          </cell>
          <cell r="C8319" t="str">
            <v>1200 x 1800 Road Sign Long Term Parking</v>
          </cell>
          <cell r="D8319" t="str">
            <v>42</v>
          </cell>
          <cell r="E8319" t="str">
            <v>CVLSIG</v>
          </cell>
          <cell r="F8319" t="str">
            <v>CVL</v>
          </cell>
          <cell r="G8319">
            <v>39233</v>
          </cell>
          <cell r="H8319" t="str">
            <v>Active</v>
          </cell>
          <cell r="I8319">
            <v>1</v>
          </cell>
          <cell r="J8319">
            <v>39398</v>
          </cell>
          <cell r="K8319" t="str">
            <v>V</v>
          </cell>
          <cell r="L8319" t="str">
            <v>CP</v>
          </cell>
          <cell r="M8319" t="str">
            <v>0003</v>
          </cell>
          <cell r="N8319">
            <v>0</v>
          </cell>
          <cell r="O8319">
            <v>0</v>
          </cell>
          <cell r="P8319">
            <v>0</v>
          </cell>
          <cell r="Q8319">
            <v>0</v>
          </cell>
          <cell r="R8319">
            <v>0</v>
          </cell>
          <cell r="S8319">
            <v>0</v>
          </cell>
          <cell r="T8319">
            <v>20</v>
          </cell>
          <cell r="U8319">
            <v>0</v>
          </cell>
          <cell r="V8319">
            <v>20</v>
          </cell>
          <cell r="W8319">
            <v>0</v>
          </cell>
          <cell r="X8319">
            <v>0</v>
          </cell>
        </row>
        <row r="8320">
          <cell r="A8320" t="str">
            <v>2076800</v>
          </cell>
          <cell r="B8320">
            <v>1</v>
          </cell>
          <cell r="C8320" t="str">
            <v>Pavement Works</v>
          </cell>
          <cell r="D8320" t="str">
            <v>42</v>
          </cell>
          <cell r="E8320" t="str">
            <v>CVLPAV</v>
          </cell>
          <cell r="F8320" t="str">
            <v>CVL</v>
          </cell>
          <cell r="G8320">
            <v>39233</v>
          </cell>
          <cell r="H8320" t="str">
            <v>Active</v>
          </cell>
          <cell r="I8320">
            <v>1</v>
          </cell>
          <cell r="J8320">
            <v>39398</v>
          </cell>
          <cell r="K8320" t="str">
            <v>V</v>
          </cell>
          <cell r="L8320" t="str">
            <v>CP</v>
          </cell>
          <cell r="M8320" t="str">
            <v>0005</v>
          </cell>
          <cell r="N8320">
            <v>0</v>
          </cell>
          <cell r="O8320">
            <v>0</v>
          </cell>
          <cell r="P8320">
            <v>0</v>
          </cell>
          <cell r="Q8320">
            <v>0</v>
          </cell>
          <cell r="R8320">
            <v>0</v>
          </cell>
          <cell r="S8320">
            <v>0</v>
          </cell>
          <cell r="T8320">
            <v>20</v>
          </cell>
          <cell r="U8320">
            <v>0</v>
          </cell>
          <cell r="V8320">
            <v>20</v>
          </cell>
          <cell r="W8320">
            <v>0</v>
          </cell>
          <cell r="X8320">
            <v>0</v>
          </cell>
        </row>
        <row r="8321">
          <cell r="A8321" t="str">
            <v>2076900</v>
          </cell>
          <cell r="B8321">
            <v>1</v>
          </cell>
          <cell r="C8321" t="str">
            <v>Structural Steel</v>
          </cell>
          <cell r="D8321" t="str">
            <v>42</v>
          </cell>
          <cell r="E8321" t="str">
            <v>CVLSUN</v>
          </cell>
          <cell r="F8321" t="str">
            <v>CVL</v>
          </cell>
          <cell r="G8321">
            <v>39233</v>
          </cell>
          <cell r="H8321" t="str">
            <v>Active</v>
          </cell>
          <cell r="I8321">
            <v>1</v>
          </cell>
          <cell r="J8321">
            <v>39398</v>
          </cell>
          <cell r="K8321" t="str">
            <v>V</v>
          </cell>
          <cell r="L8321" t="str">
            <v>CP</v>
          </cell>
          <cell r="M8321" t="str">
            <v>0005</v>
          </cell>
          <cell r="N8321">
            <v>0</v>
          </cell>
          <cell r="O8321">
            <v>0</v>
          </cell>
          <cell r="P8321">
            <v>0</v>
          </cell>
          <cell r="Q8321">
            <v>0</v>
          </cell>
          <cell r="R8321">
            <v>0</v>
          </cell>
          <cell r="S8321">
            <v>0</v>
          </cell>
          <cell r="T8321">
            <v>0</v>
          </cell>
          <cell r="U8321">
            <v>0</v>
          </cell>
          <cell r="V8321">
            <v>0</v>
          </cell>
          <cell r="W8321">
            <v>0</v>
          </cell>
          <cell r="X8321">
            <v>0</v>
          </cell>
        </row>
        <row r="8322">
          <cell r="A8322" t="str">
            <v>2077000</v>
          </cell>
          <cell r="B8322">
            <v>1</v>
          </cell>
          <cell r="C8322" t="str">
            <v>Cladding, gutters, downpipes etc</v>
          </cell>
          <cell r="D8322" t="str">
            <v>42</v>
          </cell>
          <cell r="E8322" t="str">
            <v>CVLSUN</v>
          </cell>
          <cell r="F8322" t="str">
            <v>CVL</v>
          </cell>
          <cell r="G8322">
            <v>39233</v>
          </cell>
          <cell r="H8322" t="str">
            <v>Active</v>
          </cell>
          <cell r="I8322">
            <v>1</v>
          </cell>
          <cell r="J8322">
            <v>39398</v>
          </cell>
          <cell r="K8322" t="str">
            <v>V</v>
          </cell>
          <cell r="L8322" t="str">
            <v>CP</v>
          </cell>
          <cell r="M8322" t="str">
            <v>0005</v>
          </cell>
          <cell r="N8322">
            <v>0</v>
          </cell>
          <cell r="O8322">
            <v>0</v>
          </cell>
          <cell r="P8322">
            <v>0</v>
          </cell>
          <cell r="Q8322">
            <v>0</v>
          </cell>
          <cell r="R8322">
            <v>0</v>
          </cell>
          <cell r="S8322">
            <v>0</v>
          </cell>
          <cell r="T8322">
            <v>0</v>
          </cell>
          <cell r="U8322">
            <v>0</v>
          </cell>
          <cell r="V8322">
            <v>0</v>
          </cell>
          <cell r="W8322">
            <v>0</v>
          </cell>
          <cell r="X8322">
            <v>0</v>
          </cell>
        </row>
        <row r="8323">
          <cell r="A8323" t="str">
            <v>2077100</v>
          </cell>
          <cell r="B8323">
            <v>1</v>
          </cell>
          <cell r="C8323" t="str">
            <v>Light fittings &amp; power supply</v>
          </cell>
          <cell r="D8323" t="str">
            <v>42</v>
          </cell>
          <cell r="E8323" t="str">
            <v>CVLSER</v>
          </cell>
          <cell r="F8323" t="str">
            <v>CVL</v>
          </cell>
          <cell r="G8323">
            <v>39233</v>
          </cell>
          <cell r="H8323" t="str">
            <v>Active</v>
          </cell>
          <cell r="I8323">
            <v>1</v>
          </cell>
          <cell r="J8323">
            <v>39398</v>
          </cell>
          <cell r="K8323" t="str">
            <v>V</v>
          </cell>
          <cell r="L8323" t="str">
            <v>CP</v>
          </cell>
          <cell r="M8323" t="str">
            <v>0005</v>
          </cell>
          <cell r="N8323">
            <v>0</v>
          </cell>
          <cell r="O8323">
            <v>0</v>
          </cell>
          <cell r="P8323">
            <v>0</v>
          </cell>
          <cell r="Q8323">
            <v>0</v>
          </cell>
          <cell r="R8323">
            <v>0</v>
          </cell>
          <cell r="S8323">
            <v>0</v>
          </cell>
          <cell r="T8323">
            <v>0</v>
          </cell>
          <cell r="U8323">
            <v>0</v>
          </cell>
          <cell r="V8323">
            <v>0</v>
          </cell>
          <cell r="W8323">
            <v>0</v>
          </cell>
          <cell r="X8323">
            <v>0</v>
          </cell>
        </row>
        <row r="8324">
          <cell r="A8324" t="str">
            <v>2077200</v>
          </cell>
          <cell r="B8324">
            <v>1</v>
          </cell>
          <cell r="C8324" t="str">
            <v>51 m Canopy Extension</v>
          </cell>
          <cell r="D8324" t="str">
            <v>42</v>
          </cell>
          <cell r="E8324" t="str">
            <v>CVLSUN</v>
          </cell>
          <cell r="F8324" t="str">
            <v>CVL</v>
          </cell>
          <cell r="G8324">
            <v>39233</v>
          </cell>
          <cell r="H8324" t="str">
            <v>Active</v>
          </cell>
          <cell r="I8324">
            <v>1</v>
          </cell>
          <cell r="J8324">
            <v>39398</v>
          </cell>
          <cell r="K8324" t="str">
            <v>V</v>
          </cell>
          <cell r="L8324" t="str">
            <v>CP</v>
          </cell>
          <cell r="M8324" t="str">
            <v>0005</v>
          </cell>
          <cell r="N8324">
            <v>0</v>
          </cell>
          <cell r="O8324">
            <v>0</v>
          </cell>
          <cell r="P8324">
            <v>0</v>
          </cell>
          <cell r="Q8324">
            <v>0</v>
          </cell>
          <cell r="R8324">
            <v>0</v>
          </cell>
          <cell r="S8324">
            <v>0</v>
          </cell>
          <cell r="T8324">
            <v>0</v>
          </cell>
          <cell r="U8324">
            <v>0</v>
          </cell>
          <cell r="V8324">
            <v>0</v>
          </cell>
          <cell r="W8324">
            <v>0</v>
          </cell>
          <cell r="X8324">
            <v>0</v>
          </cell>
        </row>
        <row r="8325">
          <cell r="A8325" t="str">
            <v>2077300</v>
          </cell>
          <cell r="B8325">
            <v>1</v>
          </cell>
          <cell r="C8325" t="str">
            <v>Walkway Canopy Exit Lights</v>
          </cell>
          <cell r="D8325" t="str">
            <v>42</v>
          </cell>
          <cell r="E8325" t="str">
            <v>CVLSER</v>
          </cell>
          <cell r="F8325" t="str">
            <v>CVL</v>
          </cell>
          <cell r="G8325">
            <v>39233</v>
          </cell>
          <cell r="H8325" t="str">
            <v>Active</v>
          </cell>
          <cell r="I8325">
            <v>1</v>
          </cell>
          <cell r="J8325">
            <v>39398</v>
          </cell>
          <cell r="K8325" t="str">
            <v>V</v>
          </cell>
          <cell r="L8325" t="str">
            <v>CP</v>
          </cell>
          <cell r="M8325" t="str">
            <v>0005</v>
          </cell>
          <cell r="N8325">
            <v>0</v>
          </cell>
          <cell r="O8325">
            <v>0</v>
          </cell>
          <cell r="P8325">
            <v>0</v>
          </cell>
          <cell r="Q8325">
            <v>0</v>
          </cell>
          <cell r="R8325">
            <v>0</v>
          </cell>
          <cell r="S8325">
            <v>0</v>
          </cell>
          <cell r="T8325">
            <v>0</v>
          </cell>
          <cell r="U8325">
            <v>0</v>
          </cell>
          <cell r="V8325">
            <v>0</v>
          </cell>
          <cell r="W8325">
            <v>0</v>
          </cell>
          <cell r="X8325">
            <v>0</v>
          </cell>
        </row>
        <row r="8326">
          <cell r="A8326" t="str">
            <v>2077400</v>
          </cell>
          <cell r="B8326">
            <v>1</v>
          </cell>
          <cell r="C8326" t="str">
            <v>Walkway Canopy Power Supply</v>
          </cell>
          <cell r="D8326" t="str">
            <v>42</v>
          </cell>
          <cell r="E8326" t="str">
            <v>CVLSER</v>
          </cell>
          <cell r="F8326" t="str">
            <v>CVL</v>
          </cell>
          <cell r="G8326">
            <v>39233</v>
          </cell>
          <cell r="H8326" t="str">
            <v>Active</v>
          </cell>
          <cell r="I8326">
            <v>1</v>
          </cell>
          <cell r="J8326">
            <v>39398</v>
          </cell>
          <cell r="K8326" t="str">
            <v>V</v>
          </cell>
          <cell r="L8326" t="str">
            <v>CP</v>
          </cell>
          <cell r="M8326" t="str">
            <v>0005</v>
          </cell>
          <cell r="N8326">
            <v>0</v>
          </cell>
          <cell r="O8326">
            <v>0</v>
          </cell>
          <cell r="P8326">
            <v>0</v>
          </cell>
          <cell r="Q8326">
            <v>0</v>
          </cell>
          <cell r="R8326">
            <v>0</v>
          </cell>
          <cell r="S8326">
            <v>0</v>
          </cell>
          <cell r="T8326">
            <v>0</v>
          </cell>
          <cell r="U8326">
            <v>0</v>
          </cell>
          <cell r="V8326">
            <v>0</v>
          </cell>
          <cell r="W8326">
            <v>0</v>
          </cell>
          <cell r="X8326">
            <v>0</v>
          </cell>
        </row>
        <row r="8327">
          <cell r="A8327" t="str">
            <v>2077500</v>
          </cell>
          <cell r="B8327">
            <v>1</v>
          </cell>
          <cell r="C8327" t="str">
            <v>Pedestrian Walkway Rub Rail</v>
          </cell>
          <cell r="D8327" t="str">
            <v>42</v>
          </cell>
          <cell r="E8327" t="str">
            <v>CVLSUN</v>
          </cell>
          <cell r="F8327" t="str">
            <v>CVL</v>
          </cell>
          <cell r="G8327">
            <v>39233</v>
          </cell>
          <cell r="H8327" t="str">
            <v>Active</v>
          </cell>
          <cell r="I8327">
            <v>1</v>
          </cell>
          <cell r="J8327">
            <v>39398</v>
          </cell>
          <cell r="K8327" t="str">
            <v>V</v>
          </cell>
          <cell r="L8327" t="str">
            <v>CP</v>
          </cell>
          <cell r="M8327" t="str">
            <v>0005</v>
          </cell>
          <cell r="N8327">
            <v>0</v>
          </cell>
          <cell r="O8327">
            <v>0</v>
          </cell>
          <cell r="P8327">
            <v>0</v>
          </cell>
          <cell r="Q8327">
            <v>0</v>
          </cell>
          <cell r="R8327">
            <v>0</v>
          </cell>
          <cell r="S8327">
            <v>0</v>
          </cell>
          <cell r="T8327">
            <v>0</v>
          </cell>
          <cell r="U8327">
            <v>0</v>
          </cell>
          <cell r="V8327">
            <v>0</v>
          </cell>
          <cell r="W8327">
            <v>0</v>
          </cell>
          <cell r="X8327">
            <v>0</v>
          </cell>
        </row>
        <row r="8328">
          <cell r="A8328" t="str">
            <v>2077600</v>
          </cell>
          <cell r="B8328">
            <v>1</v>
          </cell>
          <cell r="C8328" t="str">
            <v>Spare Comms Conduit to Walkway</v>
          </cell>
          <cell r="D8328" t="str">
            <v>42</v>
          </cell>
          <cell r="E8328" t="str">
            <v>CVLSER</v>
          </cell>
          <cell r="F8328" t="str">
            <v>CVL</v>
          </cell>
          <cell r="G8328">
            <v>39233</v>
          </cell>
          <cell r="H8328" t="str">
            <v>Active</v>
          </cell>
          <cell r="I8328">
            <v>1</v>
          </cell>
          <cell r="J8328">
            <v>39398</v>
          </cell>
          <cell r="K8328" t="str">
            <v>V</v>
          </cell>
          <cell r="L8328" t="str">
            <v>CP</v>
          </cell>
          <cell r="M8328" t="str">
            <v>0005</v>
          </cell>
          <cell r="N8328">
            <v>0</v>
          </cell>
          <cell r="O8328">
            <v>0</v>
          </cell>
          <cell r="P8328">
            <v>0</v>
          </cell>
          <cell r="Q8328">
            <v>0</v>
          </cell>
          <cell r="R8328">
            <v>0</v>
          </cell>
          <cell r="S8328">
            <v>0</v>
          </cell>
          <cell r="T8328">
            <v>0</v>
          </cell>
          <cell r="U8328">
            <v>0</v>
          </cell>
          <cell r="V8328">
            <v>0</v>
          </cell>
          <cell r="W8328">
            <v>0</v>
          </cell>
          <cell r="X8328">
            <v>0</v>
          </cell>
        </row>
        <row r="8329">
          <cell r="A8329" t="str">
            <v>2077700</v>
          </cell>
          <cell r="B8329">
            <v>1</v>
          </cell>
          <cell r="C8329" t="str">
            <v>Walkway Handrail</v>
          </cell>
          <cell r="D8329" t="str">
            <v>42</v>
          </cell>
          <cell r="E8329" t="str">
            <v>CVLSUN</v>
          </cell>
          <cell r="F8329" t="str">
            <v>CVL</v>
          </cell>
          <cell r="G8329">
            <v>39233</v>
          </cell>
          <cell r="H8329" t="str">
            <v>Active</v>
          </cell>
          <cell r="I8329">
            <v>1</v>
          </cell>
          <cell r="J8329">
            <v>39398</v>
          </cell>
          <cell r="K8329" t="str">
            <v>V</v>
          </cell>
          <cell r="L8329" t="str">
            <v>CP</v>
          </cell>
          <cell r="M8329" t="str">
            <v>0005</v>
          </cell>
          <cell r="N8329">
            <v>0</v>
          </cell>
          <cell r="O8329">
            <v>0</v>
          </cell>
          <cell r="P8329">
            <v>0</v>
          </cell>
          <cell r="Q8329">
            <v>0</v>
          </cell>
          <cell r="R8329">
            <v>0</v>
          </cell>
          <cell r="S8329">
            <v>0</v>
          </cell>
          <cell r="T8329">
            <v>0</v>
          </cell>
          <cell r="U8329">
            <v>0</v>
          </cell>
          <cell r="V8329">
            <v>0</v>
          </cell>
          <cell r="W8329">
            <v>0</v>
          </cell>
          <cell r="X8329">
            <v>0</v>
          </cell>
        </row>
        <row r="8330">
          <cell r="A8330" t="str">
            <v>2077800</v>
          </cell>
          <cell r="B8330">
            <v>1</v>
          </cell>
          <cell r="C8330" t="str">
            <v>Revised pedestrian walkway plinth height</v>
          </cell>
          <cell r="D8330" t="str">
            <v>42</v>
          </cell>
          <cell r="E8330" t="str">
            <v>CVLSUN</v>
          </cell>
          <cell r="F8330" t="str">
            <v>CVL</v>
          </cell>
          <cell r="G8330">
            <v>39233</v>
          </cell>
          <cell r="H8330" t="str">
            <v>Active</v>
          </cell>
          <cell r="I8330">
            <v>1</v>
          </cell>
          <cell r="J8330">
            <v>39398</v>
          </cell>
          <cell r="K8330" t="str">
            <v>V</v>
          </cell>
          <cell r="L8330" t="str">
            <v>CP</v>
          </cell>
          <cell r="M8330" t="str">
            <v>0005</v>
          </cell>
          <cell r="N8330">
            <v>0</v>
          </cell>
          <cell r="O8330">
            <v>0</v>
          </cell>
          <cell r="P8330">
            <v>0</v>
          </cell>
          <cell r="Q8330">
            <v>0</v>
          </cell>
          <cell r="R8330">
            <v>0</v>
          </cell>
          <cell r="S8330">
            <v>0</v>
          </cell>
          <cell r="T8330">
            <v>0</v>
          </cell>
          <cell r="U8330">
            <v>0</v>
          </cell>
          <cell r="V8330">
            <v>0</v>
          </cell>
          <cell r="W8330">
            <v>0</v>
          </cell>
          <cell r="X8330">
            <v>0</v>
          </cell>
        </row>
        <row r="8331">
          <cell r="A8331" t="str">
            <v>2077900</v>
          </cell>
          <cell r="B8331">
            <v>1</v>
          </cell>
          <cell r="C8331" t="str">
            <v>Pavement Works</v>
          </cell>
          <cell r="D8331" t="str">
            <v>42</v>
          </cell>
          <cell r="E8331" t="str">
            <v>CVLPAV</v>
          </cell>
          <cell r="F8331" t="str">
            <v>CVL</v>
          </cell>
          <cell r="G8331">
            <v>39233</v>
          </cell>
          <cell r="H8331" t="str">
            <v>Active</v>
          </cell>
          <cell r="I8331">
            <v>1</v>
          </cell>
          <cell r="J8331">
            <v>39398</v>
          </cell>
          <cell r="K8331" t="str">
            <v>V</v>
          </cell>
          <cell r="L8331" t="str">
            <v>CP</v>
          </cell>
          <cell r="M8331" t="str">
            <v>0003</v>
          </cell>
          <cell r="N8331">
            <v>0</v>
          </cell>
          <cell r="O8331">
            <v>0</v>
          </cell>
          <cell r="P8331">
            <v>0</v>
          </cell>
          <cell r="Q8331">
            <v>0</v>
          </cell>
          <cell r="R8331">
            <v>0</v>
          </cell>
          <cell r="S8331">
            <v>0</v>
          </cell>
          <cell r="T8331">
            <v>20</v>
          </cell>
          <cell r="U8331">
            <v>0</v>
          </cell>
          <cell r="V8331">
            <v>20</v>
          </cell>
          <cell r="W8331">
            <v>0</v>
          </cell>
          <cell r="X8331">
            <v>0</v>
          </cell>
        </row>
        <row r="8332">
          <cell r="A8332" t="str">
            <v>2078000</v>
          </cell>
          <cell r="B8332">
            <v>1</v>
          </cell>
          <cell r="C8332" t="str">
            <v>Structural Steel</v>
          </cell>
          <cell r="D8332" t="str">
            <v>42</v>
          </cell>
          <cell r="E8332" t="str">
            <v>CVLSUN</v>
          </cell>
          <cell r="F8332" t="str">
            <v>CVL</v>
          </cell>
          <cell r="G8332">
            <v>39233</v>
          </cell>
          <cell r="H8332" t="str">
            <v>Active</v>
          </cell>
          <cell r="I8332">
            <v>1</v>
          </cell>
          <cell r="J8332">
            <v>39398</v>
          </cell>
          <cell r="K8332" t="str">
            <v>V</v>
          </cell>
          <cell r="L8332" t="str">
            <v>CP</v>
          </cell>
          <cell r="M8332" t="str">
            <v>0003</v>
          </cell>
          <cell r="N8332">
            <v>0</v>
          </cell>
          <cell r="O8332">
            <v>0</v>
          </cell>
          <cell r="P8332">
            <v>0</v>
          </cell>
          <cell r="Q8332">
            <v>0</v>
          </cell>
          <cell r="R8332">
            <v>0</v>
          </cell>
          <cell r="S8332">
            <v>0</v>
          </cell>
          <cell r="T8332">
            <v>0</v>
          </cell>
          <cell r="U8332">
            <v>0</v>
          </cell>
          <cell r="V8332">
            <v>0</v>
          </cell>
          <cell r="W8332">
            <v>0</v>
          </cell>
          <cell r="X8332">
            <v>0</v>
          </cell>
        </row>
        <row r="8333">
          <cell r="A8333" t="str">
            <v>2078100</v>
          </cell>
          <cell r="B8333">
            <v>1</v>
          </cell>
          <cell r="C8333" t="str">
            <v>Cladding, gutters, downpipes etc</v>
          </cell>
          <cell r="D8333" t="str">
            <v>42</v>
          </cell>
          <cell r="E8333" t="str">
            <v>CVLSUN</v>
          </cell>
          <cell r="F8333" t="str">
            <v>CVL</v>
          </cell>
          <cell r="G8333">
            <v>39233</v>
          </cell>
          <cell r="H8333" t="str">
            <v>Active</v>
          </cell>
          <cell r="I8333">
            <v>1</v>
          </cell>
          <cell r="J8333">
            <v>39398</v>
          </cell>
          <cell r="K8333" t="str">
            <v>V</v>
          </cell>
          <cell r="L8333" t="str">
            <v>CP</v>
          </cell>
          <cell r="M8333" t="str">
            <v>0003</v>
          </cell>
          <cell r="N8333">
            <v>0</v>
          </cell>
          <cell r="O8333">
            <v>0</v>
          </cell>
          <cell r="P8333">
            <v>0</v>
          </cell>
          <cell r="Q8333">
            <v>0</v>
          </cell>
          <cell r="R8333">
            <v>0</v>
          </cell>
          <cell r="S8333">
            <v>0</v>
          </cell>
          <cell r="T8333">
            <v>0</v>
          </cell>
          <cell r="U8333">
            <v>0</v>
          </cell>
          <cell r="V8333">
            <v>0</v>
          </cell>
          <cell r="W8333">
            <v>0</v>
          </cell>
          <cell r="X8333">
            <v>0</v>
          </cell>
        </row>
        <row r="8334">
          <cell r="A8334" t="str">
            <v>2078200</v>
          </cell>
          <cell r="B8334">
            <v>1</v>
          </cell>
          <cell r="C8334" t="str">
            <v>Light fittings &amp; power supply</v>
          </cell>
          <cell r="D8334" t="str">
            <v>42</v>
          </cell>
          <cell r="E8334" t="str">
            <v>CVLSER</v>
          </cell>
          <cell r="F8334" t="str">
            <v>CVL</v>
          </cell>
          <cell r="G8334">
            <v>39233</v>
          </cell>
          <cell r="H8334" t="str">
            <v>Active</v>
          </cell>
          <cell r="I8334">
            <v>1</v>
          </cell>
          <cell r="J8334">
            <v>39398</v>
          </cell>
          <cell r="K8334" t="str">
            <v>V</v>
          </cell>
          <cell r="L8334" t="str">
            <v>CP</v>
          </cell>
          <cell r="M8334" t="str">
            <v>0003</v>
          </cell>
          <cell r="N8334">
            <v>0</v>
          </cell>
          <cell r="O8334">
            <v>0</v>
          </cell>
          <cell r="P8334">
            <v>0</v>
          </cell>
          <cell r="Q8334">
            <v>0</v>
          </cell>
          <cell r="R8334">
            <v>0</v>
          </cell>
          <cell r="S8334">
            <v>0</v>
          </cell>
          <cell r="T8334">
            <v>0</v>
          </cell>
          <cell r="U8334">
            <v>0</v>
          </cell>
          <cell r="V8334">
            <v>0</v>
          </cell>
          <cell r="W8334">
            <v>0</v>
          </cell>
          <cell r="X8334">
            <v>0</v>
          </cell>
        </row>
        <row r="8335">
          <cell r="A8335" t="str">
            <v>2078300</v>
          </cell>
          <cell r="B8335">
            <v>1</v>
          </cell>
          <cell r="C8335" t="str">
            <v>Main Entry Pad</v>
          </cell>
          <cell r="D8335" t="str">
            <v>42</v>
          </cell>
          <cell r="E8335" t="str">
            <v>CVLPAV</v>
          </cell>
          <cell r="F8335" t="str">
            <v>CVL</v>
          </cell>
          <cell r="G8335">
            <v>39233</v>
          </cell>
          <cell r="H8335" t="str">
            <v>Active</v>
          </cell>
          <cell r="I8335">
            <v>1</v>
          </cell>
          <cell r="J8335">
            <v>39398</v>
          </cell>
          <cell r="K8335" t="str">
            <v>V</v>
          </cell>
          <cell r="L8335" t="str">
            <v>CP</v>
          </cell>
          <cell r="M8335" t="str">
            <v>0003</v>
          </cell>
          <cell r="N8335">
            <v>0</v>
          </cell>
          <cell r="O8335">
            <v>0</v>
          </cell>
          <cell r="P8335">
            <v>0</v>
          </cell>
          <cell r="Q8335">
            <v>0</v>
          </cell>
          <cell r="R8335">
            <v>0</v>
          </cell>
          <cell r="S8335">
            <v>0</v>
          </cell>
          <cell r="T8335">
            <v>20</v>
          </cell>
          <cell r="U8335">
            <v>0</v>
          </cell>
          <cell r="V8335">
            <v>20</v>
          </cell>
          <cell r="W8335">
            <v>0</v>
          </cell>
          <cell r="X8335">
            <v>0</v>
          </cell>
        </row>
        <row r="8336">
          <cell r="A8336" t="str">
            <v>2078400</v>
          </cell>
          <cell r="B8336">
            <v>1</v>
          </cell>
          <cell r="C8336" t="str">
            <v>Drainage Alterations</v>
          </cell>
          <cell r="D8336" t="str">
            <v>42</v>
          </cell>
          <cell r="E8336" t="str">
            <v>CVLSUN</v>
          </cell>
          <cell r="F8336" t="str">
            <v>CVL</v>
          </cell>
          <cell r="G8336">
            <v>39233</v>
          </cell>
          <cell r="H8336" t="str">
            <v>Active</v>
          </cell>
          <cell r="I8336">
            <v>1</v>
          </cell>
          <cell r="J8336">
            <v>39398</v>
          </cell>
          <cell r="K8336" t="str">
            <v>V</v>
          </cell>
          <cell r="L8336" t="str">
            <v>CP</v>
          </cell>
          <cell r="M8336" t="str">
            <v>0003</v>
          </cell>
          <cell r="N8336">
            <v>0</v>
          </cell>
          <cell r="O8336">
            <v>0</v>
          </cell>
          <cell r="P8336">
            <v>0</v>
          </cell>
          <cell r="Q8336">
            <v>0</v>
          </cell>
          <cell r="R8336">
            <v>0</v>
          </cell>
          <cell r="S8336">
            <v>0</v>
          </cell>
          <cell r="T8336">
            <v>0</v>
          </cell>
          <cell r="U8336">
            <v>0</v>
          </cell>
          <cell r="V8336">
            <v>0</v>
          </cell>
          <cell r="W8336">
            <v>0</v>
          </cell>
          <cell r="X8336">
            <v>0</v>
          </cell>
        </row>
        <row r="8337">
          <cell r="A8337" t="str">
            <v>2078500</v>
          </cell>
          <cell r="B8337">
            <v>1</v>
          </cell>
          <cell r="C8337" t="str">
            <v>Pavement Works</v>
          </cell>
          <cell r="D8337" t="str">
            <v>42</v>
          </cell>
          <cell r="E8337" t="str">
            <v>CVLPAV</v>
          </cell>
          <cell r="F8337" t="str">
            <v>CVL</v>
          </cell>
          <cell r="G8337">
            <v>39233</v>
          </cell>
          <cell r="H8337" t="str">
            <v>Active</v>
          </cell>
          <cell r="I8337">
            <v>1</v>
          </cell>
          <cell r="J8337">
            <v>39398</v>
          </cell>
          <cell r="K8337" t="str">
            <v>V</v>
          </cell>
          <cell r="L8337" t="str">
            <v>CP</v>
          </cell>
          <cell r="M8337" t="str">
            <v>0005</v>
          </cell>
          <cell r="N8337">
            <v>0</v>
          </cell>
          <cell r="O8337">
            <v>0</v>
          </cell>
          <cell r="P8337">
            <v>0</v>
          </cell>
          <cell r="Q8337">
            <v>0</v>
          </cell>
          <cell r="R8337">
            <v>0</v>
          </cell>
          <cell r="S8337">
            <v>0</v>
          </cell>
          <cell r="T8337">
            <v>20</v>
          </cell>
          <cell r="U8337">
            <v>0</v>
          </cell>
          <cell r="V8337">
            <v>20</v>
          </cell>
          <cell r="W8337">
            <v>0</v>
          </cell>
          <cell r="X8337">
            <v>0</v>
          </cell>
        </row>
        <row r="8338">
          <cell r="A8338" t="str">
            <v>2078600</v>
          </cell>
          <cell r="B8338">
            <v>1</v>
          </cell>
          <cell r="C8338" t="str">
            <v>Pavement Works</v>
          </cell>
          <cell r="D8338" t="str">
            <v>42</v>
          </cell>
          <cell r="E8338" t="str">
            <v>CVLPAV</v>
          </cell>
          <cell r="F8338" t="str">
            <v>CVL</v>
          </cell>
          <cell r="G8338">
            <v>39233</v>
          </cell>
          <cell r="H8338" t="str">
            <v>Active</v>
          </cell>
          <cell r="I8338">
            <v>1</v>
          </cell>
          <cell r="J8338">
            <v>39398</v>
          </cell>
          <cell r="K8338" t="str">
            <v>V</v>
          </cell>
          <cell r="L8338" t="str">
            <v>CP</v>
          </cell>
          <cell r="M8338" t="str">
            <v>0005</v>
          </cell>
          <cell r="N8338">
            <v>0</v>
          </cell>
          <cell r="O8338">
            <v>0</v>
          </cell>
          <cell r="P8338">
            <v>0</v>
          </cell>
          <cell r="Q8338">
            <v>0</v>
          </cell>
          <cell r="R8338">
            <v>0</v>
          </cell>
          <cell r="S8338">
            <v>0</v>
          </cell>
          <cell r="T8338">
            <v>20</v>
          </cell>
          <cell r="U8338">
            <v>0</v>
          </cell>
          <cell r="V8338">
            <v>20</v>
          </cell>
          <cell r="W8338">
            <v>0</v>
          </cell>
          <cell r="X8338">
            <v>0</v>
          </cell>
        </row>
        <row r="8339">
          <cell r="A8339" t="str">
            <v>2078700</v>
          </cell>
          <cell r="B8339">
            <v>1</v>
          </cell>
          <cell r="C8339" t="str">
            <v>Structural Steel</v>
          </cell>
          <cell r="D8339" t="str">
            <v>42</v>
          </cell>
          <cell r="E8339" t="str">
            <v>CVLSUN</v>
          </cell>
          <cell r="F8339" t="str">
            <v>CVL</v>
          </cell>
          <cell r="G8339">
            <v>39233</v>
          </cell>
          <cell r="H8339" t="str">
            <v>Active</v>
          </cell>
          <cell r="I8339">
            <v>1</v>
          </cell>
          <cell r="J8339">
            <v>39398</v>
          </cell>
          <cell r="K8339" t="str">
            <v>V</v>
          </cell>
          <cell r="L8339" t="str">
            <v>CP</v>
          </cell>
          <cell r="M8339" t="str">
            <v>0005</v>
          </cell>
          <cell r="N8339">
            <v>0</v>
          </cell>
          <cell r="O8339">
            <v>0</v>
          </cell>
          <cell r="P8339">
            <v>0</v>
          </cell>
          <cell r="Q8339">
            <v>0</v>
          </cell>
          <cell r="R8339">
            <v>0</v>
          </cell>
          <cell r="S8339">
            <v>0</v>
          </cell>
          <cell r="T8339">
            <v>0</v>
          </cell>
          <cell r="U8339">
            <v>0</v>
          </cell>
          <cell r="V8339">
            <v>0</v>
          </cell>
          <cell r="W8339">
            <v>0</v>
          </cell>
          <cell r="X8339">
            <v>0</v>
          </cell>
        </row>
        <row r="8340">
          <cell r="A8340" t="str">
            <v>2078800</v>
          </cell>
          <cell r="B8340">
            <v>1</v>
          </cell>
          <cell r="C8340" t="str">
            <v>Cladding, gutters, downpipes etc</v>
          </cell>
          <cell r="D8340" t="str">
            <v>42</v>
          </cell>
          <cell r="E8340" t="str">
            <v>CVLSUN</v>
          </cell>
          <cell r="F8340" t="str">
            <v>CVL</v>
          </cell>
          <cell r="G8340">
            <v>39233</v>
          </cell>
          <cell r="H8340" t="str">
            <v>Active</v>
          </cell>
          <cell r="I8340">
            <v>1</v>
          </cell>
          <cell r="J8340">
            <v>39398</v>
          </cell>
          <cell r="K8340" t="str">
            <v>V</v>
          </cell>
          <cell r="L8340" t="str">
            <v>CP</v>
          </cell>
          <cell r="M8340" t="str">
            <v>0005</v>
          </cell>
          <cell r="N8340">
            <v>0</v>
          </cell>
          <cell r="O8340">
            <v>0</v>
          </cell>
          <cell r="P8340">
            <v>0</v>
          </cell>
          <cell r="Q8340">
            <v>0</v>
          </cell>
          <cell r="R8340">
            <v>0</v>
          </cell>
          <cell r="S8340">
            <v>0</v>
          </cell>
          <cell r="T8340">
            <v>0</v>
          </cell>
          <cell r="U8340">
            <v>0</v>
          </cell>
          <cell r="V8340">
            <v>0</v>
          </cell>
          <cell r="W8340">
            <v>0</v>
          </cell>
          <cell r="X8340">
            <v>0</v>
          </cell>
        </row>
        <row r="8341">
          <cell r="A8341" t="str">
            <v>2078900</v>
          </cell>
          <cell r="B8341">
            <v>1</v>
          </cell>
          <cell r="C8341" t="str">
            <v>Southern Entry Conduits</v>
          </cell>
          <cell r="D8341" t="str">
            <v>42</v>
          </cell>
          <cell r="E8341" t="str">
            <v>CVLSER</v>
          </cell>
          <cell r="F8341" t="str">
            <v>CVL</v>
          </cell>
          <cell r="G8341">
            <v>39233</v>
          </cell>
          <cell r="H8341" t="str">
            <v>Active</v>
          </cell>
          <cell r="I8341">
            <v>1</v>
          </cell>
          <cell r="J8341">
            <v>39398</v>
          </cell>
          <cell r="K8341" t="str">
            <v>V</v>
          </cell>
          <cell r="L8341" t="str">
            <v>CP</v>
          </cell>
          <cell r="M8341" t="str">
            <v>0005</v>
          </cell>
          <cell r="N8341">
            <v>0</v>
          </cell>
          <cell r="O8341">
            <v>0</v>
          </cell>
          <cell r="P8341">
            <v>0</v>
          </cell>
          <cell r="Q8341">
            <v>0</v>
          </cell>
          <cell r="R8341">
            <v>0</v>
          </cell>
          <cell r="S8341">
            <v>0</v>
          </cell>
          <cell r="T8341">
            <v>0</v>
          </cell>
          <cell r="U8341">
            <v>0</v>
          </cell>
          <cell r="V8341">
            <v>0</v>
          </cell>
          <cell r="W8341">
            <v>0</v>
          </cell>
          <cell r="X8341">
            <v>0</v>
          </cell>
        </row>
        <row r="8342">
          <cell r="A8342" t="str">
            <v>2079000</v>
          </cell>
          <cell r="B8342">
            <v>1</v>
          </cell>
          <cell r="C8342" t="str">
            <v>Southern Height restriction gantry</v>
          </cell>
          <cell r="D8342" t="str">
            <v>42</v>
          </cell>
          <cell r="E8342" t="str">
            <v>CVLSUN</v>
          </cell>
          <cell r="F8342" t="str">
            <v>CVL</v>
          </cell>
          <cell r="G8342">
            <v>39233</v>
          </cell>
          <cell r="H8342" t="str">
            <v>Active</v>
          </cell>
          <cell r="I8342">
            <v>1</v>
          </cell>
          <cell r="J8342">
            <v>39398</v>
          </cell>
          <cell r="K8342" t="str">
            <v>V</v>
          </cell>
          <cell r="L8342" t="str">
            <v>CP</v>
          </cell>
          <cell r="M8342" t="str">
            <v>0005</v>
          </cell>
          <cell r="N8342">
            <v>0</v>
          </cell>
          <cell r="O8342">
            <v>0</v>
          </cell>
          <cell r="P8342">
            <v>0</v>
          </cell>
          <cell r="Q8342">
            <v>0</v>
          </cell>
          <cell r="R8342">
            <v>0</v>
          </cell>
          <cell r="S8342">
            <v>0</v>
          </cell>
          <cell r="T8342">
            <v>0</v>
          </cell>
          <cell r="U8342">
            <v>0</v>
          </cell>
          <cell r="V8342">
            <v>0</v>
          </cell>
          <cell r="W8342">
            <v>0</v>
          </cell>
          <cell r="X8342">
            <v>0</v>
          </cell>
        </row>
        <row r="8343">
          <cell r="A8343" t="str">
            <v>2079100</v>
          </cell>
          <cell r="B8343">
            <v>1</v>
          </cell>
          <cell r="C8343" t="str">
            <v>Light fittings &amp; power supply</v>
          </cell>
          <cell r="D8343" t="str">
            <v>42</v>
          </cell>
          <cell r="E8343" t="str">
            <v>CVLSER</v>
          </cell>
          <cell r="F8343" t="str">
            <v>CVL</v>
          </cell>
          <cell r="G8343">
            <v>39233</v>
          </cell>
          <cell r="H8343" t="str">
            <v>Active</v>
          </cell>
          <cell r="I8343">
            <v>1</v>
          </cell>
          <cell r="J8343">
            <v>39398</v>
          </cell>
          <cell r="K8343" t="str">
            <v>V</v>
          </cell>
          <cell r="L8343" t="str">
            <v>CP</v>
          </cell>
          <cell r="M8343" t="str">
            <v>0005</v>
          </cell>
          <cell r="N8343">
            <v>0</v>
          </cell>
          <cell r="O8343">
            <v>0</v>
          </cell>
          <cell r="P8343">
            <v>0</v>
          </cell>
          <cell r="Q8343">
            <v>0</v>
          </cell>
          <cell r="R8343">
            <v>0</v>
          </cell>
          <cell r="S8343">
            <v>0</v>
          </cell>
          <cell r="T8343">
            <v>0</v>
          </cell>
          <cell r="U8343">
            <v>0</v>
          </cell>
          <cell r="V8343">
            <v>0</v>
          </cell>
          <cell r="W8343">
            <v>0</v>
          </cell>
          <cell r="X8343">
            <v>0</v>
          </cell>
        </row>
        <row r="8344">
          <cell r="A8344" t="str">
            <v>2079200</v>
          </cell>
          <cell r="B8344">
            <v>1</v>
          </cell>
          <cell r="C8344" t="str">
            <v>Pavement Works</v>
          </cell>
          <cell r="D8344" t="str">
            <v>42</v>
          </cell>
          <cell r="E8344" t="str">
            <v>CVLPAV</v>
          </cell>
          <cell r="F8344" t="str">
            <v>CVL</v>
          </cell>
          <cell r="G8344">
            <v>39233</v>
          </cell>
          <cell r="H8344" t="str">
            <v>Active</v>
          </cell>
          <cell r="I8344">
            <v>1</v>
          </cell>
          <cell r="J8344">
            <v>39398</v>
          </cell>
          <cell r="K8344" t="str">
            <v>V</v>
          </cell>
          <cell r="L8344" t="str">
            <v>CP</v>
          </cell>
          <cell r="M8344" t="str">
            <v>0007</v>
          </cell>
          <cell r="N8344">
            <v>0</v>
          </cell>
          <cell r="O8344">
            <v>0</v>
          </cell>
          <cell r="P8344">
            <v>0</v>
          </cell>
          <cell r="Q8344">
            <v>0</v>
          </cell>
          <cell r="R8344">
            <v>0</v>
          </cell>
          <cell r="S8344">
            <v>0</v>
          </cell>
          <cell r="T8344">
            <v>20</v>
          </cell>
          <cell r="U8344">
            <v>0</v>
          </cell>
          <cell r="V8344">
            <v>20</v>
          </cell>
          <cell r="W8344">
            <v>0</v>
          </cell>
          <cell r="X8344">
            <v>0</v>
          </cell>
        </row>
        <row r="8345">
          <cell r="A8345" t="str">
            <v>2079300</v>
          </cell>
          <cell r="B8345">
            <v>1</v>
          </cell>
          <cell r="C8345" t="str">
            <v>Structural Steel</v>
          </cell>
          <cell r="D8345" t="str">
            <v>42</v>
          </cell>
          <cell r="E8345" t="str">
            <v>CVLSUN</v>
          </cell>
          <cell r="F8345" t="str">
            <v>CVL</v>
          </cell>
          <cell r="G8345">
            <v>39233</v>
          </cell>
          <cell r="H8345" t="str">
            <v>Active</v>
          </cell>
          <cell r="I8345">
            <v>1</v>
          </cell>
          <cell r="J8345">
            <v>39398</v>
          </cell>
          <cell r="K8345" t="str">
            <v>V</v>
          </cell>
          <cell r="L8345" t="str">
            <v>CP</v>
          </cell>
          <cell r="M8345" t="str">
            <v>0007</v>
          </cell>
          <cell r="N8345">
            <v>0</v>
          </cell>
          <cell r="O8345">
            <v>0</v>
          </cell>
          <cell r="P8345">
            <v>0</v>
          </cell>
          <cell r="Q8345">
            <v>0</v>
          </cell>
          <cell r="R8345">
            <v>0</v>
          </cell>
          <cell r="S8345">
            <v>0</v>
          </cell>
          <cell r="T8345">
            <v>0</v>
          </cell>
          <cell r="U8345">
            <v>0</v>
          </cell>
          <cell r="V8345">
            <v>0</v>
          </cell>
          <cell r="W8345">
            <v>0</v>
          </cell>
          <cell r="X8345">
            <v>0</v>
          </cell>
        </row>
        <row r="8346">
          <cell r="A8346" t="str">
            <v>2079400</v>
          </cell>
          <cell r="B8346">
            <v>1</v>
          </cell>
          <cell r="C8346" t="str">
            <v>Cladding, gutters, downpipes etc</v>
          </cell>
          <cell r="D8346" t="str">
            <v>42</v>
          </cell>
          <cell r="E8346" t="str">
            <v>CVLSUN</v>
          </cell>
          <cell r="F8346" t="str">
            <v>CVL</v>
          </cell>
          <cell r="G8346">
            <v>39233</v>
          </cell>
          <cell r="H8346" t="str">
            <v>Active</v>
          </cell>
          <cell r="I8346">
            <v>1</v>
          </cell>
          <cell r="J8346">
            <v>39398</v>
          </cell>
          <cell r="K8346" t="str">
            <v>V</v>
          </cell>
          <cell r="L8346" t="str">
            <v>CP</v>
          </cell>
          <cell r="M8346" t="str">
            <v>0007</v>
          </cell>
          <cell r="N8346">
            <v>0</v>
          </cell>
          <cell r="O8346">
            <v>0</v>
          </cell>
          <cell r="P8346">
            <v>0</v>
          </cell>
          <cell r="Q8346">
            <v>0</v>
          </cell>
          <cell r="R8346">
            <v>0</v>
          </cell>
          <cell r="S8346">
            <v>0</v>
          </cell>
          <cell r="T8346">
            <v>0</v>
          </cell>
          <cell r="U8346">
            <v>0</v>
          </cell>
          <cell r="V8346">
            <v>0</v>
          </cell>
          <cell r="W8346">
            <v>0</v>
          </cell>
          <cell r="X8346">
            <v>0</v>
          </cell>
        </row>
        <row r="8347">
          <cell r="A8347" t="str">
            <v>2079500</v>
          </cell>
          <cell r="B8347">
            <v>1</v>
          </cell>
          <cell r="C8347" t="str">
            <v>Light fittings &amp; power supply</v>
          </cell>
          <cell r="D8347" t="str">
            <v>42</v>
          </cell>
          <cell r="E8347" t="str">
            <v>CVLSER</v>
          </cell>
          <cell r="F8347" t="str">
            <v>CVL</v>
          </cell>
          <cell r="G8347">
            <v>39233</v>
          </cell>
          <cell r="H8347" t="str">
            <v>Active</v>
          </cell>
          <cell r="I8347">
            <v>1</v>
          </cell>
          <cell r="J8347">
            <v>39398</v>
          </cell>
          <cell r="K8347" t="str">
            <v>V</v>
          </cell>
          <cell r="L8347" t="str">
            <v>CP</v>
          </cell>
          <cell r="M8347" t="str">
            <v>0007</v>
          </cell>
          <cell r="N8347">
            <v>0</v>
          </cell>
          <cell r="O8347">
            <v>0</v>
          </cell>
          <cell r="P8347">
            <v>0</v>
          </cell>
          <cell r="Q8347">
            <v>0</v>
          </cell>
          <cell r="R8347">
            <v>0</v>
          </cell>
          <cell r="S8347">
            <v>0</v>
          </cell>
          <cell r="T8347">
            <v>0</v>
          </cell>
          <cell r="U8347">
            <v>0</v>
          </cell>
          <cell r="V8347">
            <v>0</v>
          </cell>
          <cell r="W8347">
            <v>0</v>
          </cell>
          <cell r="X8347">
            <v>0</v>
          </cell>
        </row>
        <row r="8348">
          <cell r="A8348" t="str">
            <v>2079600</v>
          </cell>
          <cell r="B8348">
            <v>1</v>
          </cell>
          <cell r="C8348" t="str">
            <v>Sign Gantry</v>
          </cell>
          <cell r="D8348" t="str">
            <v>42</v>
          </cell>
          <cell r="E8348" t="str">
            <v>CVLSIG</v>
          </cell>
          <cell r="F8348" t="str">
            <v>CVL</v>
          </cell>
          <cell r="G8348">
            <v>39233</v>
          </cell>
          <cell r="H8348" t="str">
            <v>Active</v>
          </cell>
          <cell r="I8348">
            <v>1</v>
          </cell>
          <cell r="J8348">
            <v>39398</v>
          </cell>
          <cell r="K8348" t="str">
            <v>V</v>
          </cell>
          <cell r="L8348" t="str">
            <v>CP</v>
          </cell>
          <cell r="M8348" t="str">
            <v>0003</v>
          </cell>
          <cell r="N8348">
            <v>0</v>
          </cell>
          <cell r="O8348">
            <v>0</v>
          </cell>
          <cell r="P8348">
            <v>0</v>
          </cell>
          <cell r="Q8348">
            <v>0</v>
          </cell>
          <cell r="R8348">
            <v>0</v>
          </cell>
          <cell r="S8348">
            <v>0</v>
          </cell>
          <cell r="T8348">
            <v>20</v>
          </cell>
          <cell r="U8348">
            <v>0</v>
          </cell>
          <cell r="V8348">
            <v>20</v>
          </cell>
          <cell r="W8348">
            <v>0</v>
          </cell>
          <cell r="X8348">
            <v>0</v>
          </cell>
        </row>
        <row r="8349">
          <cell r="A8349" t="str">
            <v>2079700</v>
          </cell>
          <cell r="B8349">
            <v>1</v>
          </cell>
          <cell r="C8349" t="str">
            <v>Removable bollards and chain</v>
          </cell>
          <cell r="D8349" t="str">
            <v>42</v>
          </cell>
          <cell r="E8349" t="str">
            <v>CVLSUN</v>
          </cell>
          <cell r="F8349" t="str">
            <v>CVL</v>
          </cell>
          <cell r="G8349">
            <v>39233</v>
          </cell>
          <cell r="H8349" t="str">
            <v>Active</v>
          </cell>
          <cell r="I8349">
            <v>1</v>
          </cell>
          <cell r="J8349">
            <v>39398</v>
          </cell>
          <cell r="K8349" t="str">
            <v>V</v>
          </cell>
          <cell r="L8349" t="str">
            <v>CP</v>
          </cell>
          <cell r="M8349" t="str">
            <v>0003</v>
          </cell>
          <cell r="N8349">
            <v>0</v>
          </cell>
          <cell r="O8349">
            <v>0</v>
          </cell>
          <cell r="P8349">
            <v>0</v>
          </cell>
          <cell r="Q8349">
            <v>0</v>
          </cell>
          <cell r="R8349">
            <v>0</v>
          </cell>
          <cell r="S8349">
            <v>0</v>
          </cell>
          <cell r="T8349">
            <v>0</v>
          </cell>
          <cell r="U8349">
            <v>0</v>
          </cell>
          <cell r="V8349">
            <v>0</v>
          </cell>
          <cell r="W8349">
            <v>0</v>
          </cell>
          <cell r="X8349">
            <v>0</v>
          </cell>
        </row>
        <row r="8350">
          <cell r="A8350" t="str">
            <v>2079800</v>
          </cell>
          <cell r="B8350">
            <v>1</v>
          </cell>
          <cell r="C8350" t="str">
            <v>Wheel Stops adjacent to pedestrian canop</v>
          </cell>
          <cell r="D8350" t="str">
            <v>42</v>
          </cell>
          <cell r="E8350" t="str">
            <v>CVLPAV</v>
          </cell>
          <cell r="F8350" t="str">
            <v>CVL</v>
          </cell>
          <cell r="G8350">
            <v>39233</v>
          </cell>
          <cell r="H8350" t="str">
            <v>Active</v>
          </cell>
          <cell r="I8350">
            <v>1</v>
          </cell>
          <cell r="J8350">
            <v>39398</v>
          </cell>
          <cell r="K8350" t="str">
            <v>V</v>
          </cell>
          <cell r="L8350" t="str">
            <v>CP</v>
          </cell>
          <cell r="M8350" t="str">
            <v>0005</v>
          </cell>
          <cell r="N8350">
            <v>0</v>
          </cell>
          <cell r="O8350">
            <v>0</v>
          </cell>
          <cell r="P8350">
            <v>0</v>
          </cell>
          <cell r="Q8350">
            <v>0</v>
          </cell>
          <cell r="R8350">
            <v>0</v>
          </cell>
          <cell r="S8350">
            <v>0</v>
          </cell>
          <cell r="T8350">
            <v>20</v>
          </cell>
          <cell r="U8350">
            <v>0</v>
          </cell>
          <cell r="V8350">
            <v>20</v>
          </cell>
          <cell r="W8350">
            <v>0</v>
          </cell>
          <cell r="X8350">
            <v>0</v>
          </cell>
        </row>
        <row r="8351">
          <cell r="A8351" t="str">
            <v>2079900</v>
          </cell>
          <cell r="B8351">
            <v>1</v>
          </cell>
          <cell r="C8351" t="str">
            <v>trolley parks</v>
          </cell>
          <cell r="D8351" t="str">
            <v>42</v>
          </cell>
          <cell r="E8351" t="str">
            <v>CVLSUN</v>
          </cell>
          <cell r="F8351" t="str">
            <v>CVL</v>
          </cell>
          <cell r="G8351">
            <v>39233</v>
          </cell>
          <cell r="H8351" t="str">
            <v>Active</v>
          </cell>
          <cell r="I8351">
            <v>1</v>
          </cell>
          <cell r="J8351">
            <v>39398</v>
          </cell>
          <cell r="K8351" t="str">
            <v>V</v>
          </cell>
          <cell r="L8351" t="str">
            <v>CP</v>
          </cell>
          <cell r="M8351" t="str">
            <v>0003</v>
          </cell>
          <cell r="N8351">
            <v>0</v>
          </cell>
          <cell r="O8351">
            <v>0</v>
          </cell>
          <cell r="P8351">
            <v>0</v>
          </cell>
          <cell r="Q8351">
            <v>0</v>
          </cell>
          <cell r="R8351">
            <v>0</v>
          </cell>
          <cell r="S8351">
            <v>0</v>
          </cell>
          <cell r="T8351">
            <v>0</v>
          </cell>
          <cell r="U8351">
            <v>0</v>
          </cell>
          <cell r="V8351">
            <v>0</v>
          </cell>
          <cell r="W8351">
            <v>0</v>
          </cell>
          <cell r="X8351">
            <v>0</v>
          </cell>
        </row>
        <row r="8352">
          <cell r="A8352" t="str">
            <v>2080000</v>
          </cell>
          <cell r="B8352">
            <v>1</v>
          </cell>
          <cell r="C8352" t="str">
            <v>Watts profile speed hump</v>
          </cell>
          <cell r="D8352" t="str">
            <v>42</v>
          </cell>
          <cell r="E8352" t="str">
            <v>CVLPAV</v>
          </cell>
          <cell r="F8352" t="str">
            <v>CVL</v>
          </cell>
          <cell r="G8352">
            <v>39233</v>
          </cell>
          <cell r="H8352" t="str">
            <v>Active</v>
          </cell>
          <cell r="I8352">
            <v>1</v>
          </cell>
          <cell r="J8352">
            <v>39398</v>
          </cell>
          <cell r="K8352" t="str">
            <v>V</v>
          </cell>
          <cell r="L8352" t="str">
            <v>CP</v>
          </cell>
          <cell r="M8352" t="str">
            <v>0003</v>
          </cell>
          <cell r="N8352">
            <v>0</v>
          </cell>
          <cell r="O8352">
            <v>0</v>
          </cell>
          <cell r="P8352">
            <v>0</v>
          </cell>
          <cell r="Q8352">
            <v>0</v>
          </cell>
          <cell r="R8352">
            <v>0</v>
          </cell>
          <cell r="S8352">
            <v>0</v>
          </cell>
          <cell r="T8352">
            <v>20</v>
          </cell>
          <cell r="U8352">
            <v>0</v>
          </cell>
          <cell r="V8352">
            <v>20</v>
          </cell>
          <cell r="W8352">
            <v>0</v>
          </cell>
          <cell r="X8352">
            <v>0</v>
          </cell>
        </row>
        <row r="8353">
          <cell r="A8353" t="str">
            <v>2080100</v>
          </cell>
          <cell r="B8353">
            <v>1</v>
          </cell>
          <cell r="C8353" t="str">
            <v>service entry northern car park area</v>
          </cell>
          <cell r="D8353" t="str">
            <v>42</v>
          </cell>
          <cell r="E8353" t="str">
            <v>CVLPAV</v>
          </cell>
          <cell r="F8353" t="str">
            <v>CVL</v>
          </cell>
          <cell r="G8353">
            <v>39233</v>
          </cell>
          <cell r="H8353" t="str">
            <v>Active</v>
          </cell>
          <cell r="I8353">
            <v>1</v>
          </cell>
          <cell r="J8353">
            <v>39398</v>
          </cell>
          <cell r="K8353" t="str">
            <v>V</v>
          </cell>
          <cell r="L8353" t="str">
            <v>CP</v>
          </cell>
          <cell r="M8353" t="str">
            <v>0003</v>
          </cell>
          <cell r="N8353">
            <v>0</v>
          </cell>
          <cell r="O8353">
            <v>0</v>
          </cell>
          <cell r="P8353">
            <v>0</v>
          </cell>
          <cell r="Q8353">
            <v>0</v>
          </cell>
          <cell r="R8353">
            <v>0</v>
          </cell>
          <cell r="S8353">
            <v>0</v>
          </cell>
          <cell r="T8353">
            <v>20</v>
          </cell>
          <cell r="U8353">
            <v>0</v>
          </cell>
          <cell r="V8353">
            <v>20</v>
          </cell>
          <cell r="W8353">
            <v>0</v>
          </cell>
          <cell r="X8353">
            <v>0</v>
          </cell>
        </row>
        <row r="8354">
          <cell r="A8354" t="str">
            <v>2080200</v>
          </cell>
          <cell r="B8354">
            <v>1</v>
          </cell>
          <cell r="C8354" t="str">
            <v>Trench construction - 100m allowed</v>
          </cell>
          <cell r="D8354" t="str">
            <v>42</v>
          </cell>
          <cell r="E8354" t="str">
            <v>CVLSUN</v>
          </cell>
          <cell r="F8354" t="str">
            <v>CVL</v>
          </cell>
          <cell r="G8354">
            <v>39233</v>
          </cell>
          <cell r="H8354" t="str">
            <v>Active</v>
          </cell>
          <cell r="I8354">
            <v>1</v>
          </cell>
          <cell r="J8354">
            <v>39398</v>
          </cell>
          <cell r="K8354" t="str">
            <v>V</v>
          </cell>
          <cell r="L8354" t="str">
            <v>CP</v>
          </cell>
          <cell r="M8354" t="str">
            <v>0003</v>
          </cell>
          <cell r="N8354">
            <v>0</v>
          </cell>
          <cell r="O8354">
            <v>0</v>
          </cell>
          <cell r="P8354">
            <v>0</v>
          </cell>
          <cell r="Q8354">
            <v>0</v>
          </cell>
          <cell r="R8354">
            <v>0</v>
          </cell>
          <cell r="S8354">
            <v>0</v>
          </cell>
          <cell r="T8354">
            <v>0</v>
          </cell>
          <cell r="U8354">
            <v>0</v>
          </cell>
          <cell r="V8354">
            <v>0</v>
          </cell>
          <cell r="W8354">
            <v>0</v>
          </cell>
          <cell r="X8354">
            <v>0</v>
          </cell>
        </row>
        <row r="8355">
          <cell r="A8355" t="str">
            <v>2080300</v>
          </cell>
          <cell r="B8355">
            <v>1</v>
          </cell>
          <cell r="C8355" t="str">
            <v>Entry/Exit Canopy Gutter Waterproofing</v>
          </cell>
          <cell r="D8355" t="str">
            <v>42</v>
          </cell>
          <cell r="E8355" t="str">
            <v>CVLSUN</v>
          </cell>
          <cell r="F8355" t="str">
            <v>CVL</v>
          </cell>
          <cell r="G8355">
            <v>39233</v>
          </cell>
          <cell r="H8355" t="str">
            <v>Active</v>
          </cell>
          <cell r="I8355">
            <v>1</v>
          </cell>
          <cell r="J8355">
            <v>39398</v>
          </cell>
          <cell r="K8355" t="str">
            <v>V</v>
          </cell>
          <cell r="L8355" t="str">
            <v>CP</v>
          </cell>
          <cell r="M8355" t="str">
            <v>0003</v>
          </cell>
          <cell r="N8355">
            <v>0</v>
          </cell>
          <cell r="O8355">
            <v>0</v>
          </cell>
          <cell r="P8355">
            <v>0</v>
          </cell>
          <cell r="Q8355">
            <v>0</v>
          </cell>
          <cell r="R8355">
            <v>0</v>
          </cell>
          <cell r="S8355">
            <v>0</v>
          </cell>
          <cell r="T8355">
            <v>0</v>
          </cell>
          <cell r="U8355">
            <v>0</v>
          </cell>
          <cell r="V8355">
            <v>0</v>
          </cell>
          <cell r="W8355">
            <v>0</v>
          </cell>
          <cell r="X8355">
            <v>0</v>
          </cell>
        </row>
        <row r="8356">
          <cell r="A8356" t="str">
            <v>2080400</v>
          </cell>
          <cell r="B8356">
            <v>1</v>
          </cell>
          <cell r="C8356" t="str">
            <v>Resene specified coating System - Uracry</v>
          </cell>
          <cell r="D8356" t="str">
            <v>42</v>
          </cell>
          <cell r="E8356" t="str">
            <v>CVLSUN</v>
          </cell>
          <cell r="F8356" t="str">
            <v>CVL</v>
          </cell>
          <cell r="G8356">
            <v>39233</v>
          </cell>
          <cell r="H8356" t="str">
            <v>Active</v>
          </cell>
          <cell r="I8356">
            <v>1</v>
          </cell>
          <cell r="J8356">
            <v>39398</v>
          </cell>
          <cell r="K8356" t="str">
            <v>V</v>
          </cell>
          <cell r="L8356" t="str">
            <v>CP</v>
          </cell>
          <cell r="M8356" t="str">
            <v>0003</v>
          </cell>
          <cell r="N8356">
            <v>0</v>
          </cell>
          <cell r="O8356">
            <v>0</v>
          </cell>
          <cell r="P8356">
            <v>0</v>
          </cell>
          <cell r="Q8356">
            <v>0</v>
          </cell>
          <cell r="R8356">
            <v>0</v>
          </cell>
          <cell r="S8356">
            <v>0</v>
          </cell>
          <cell r="T8356">
            <v>0</v>
          </cell>
          <cell r="U8356">
            <v>0</v>
          </cell>
          <cell r="V8356">
            <v>0</v>
          </cell>
          <cell r="W8356">
            <v>0</v>
          </cell>
          <cell r="X8356">
            <v>0</v>
          </cell>
        </row>
        <row r="8357">
          <cell r="A8357" t="str">
            <v>2080500</v>
          </cell>
          <cell r="B8357">
            <v>1</v>
          </cell>
          <cell r="C8357" t="str">
            <v>Signage Connections</v>
          </cell>
          <cell r="D8357" t="str">
            <v>42</v>
          </cell>
          <cell r="E8357" t="str">
            <v>CVLSIG</v>
          </cell>
          <cell r="F8357" t="str">
            <v>CVL</v>
          </cell>
          <cell r="G8357">
            <v>39233</v>
          </cell>
          <cell r="H8357" t="str">
            <v>Active</v>
          </cell>
          <cell r="I8357">
            <v>1</v>
          </cell>
          <cell r="J8357">
            <v>39398</v>
          </cell>
          <cell r="K8357" t="str">
            <v>V</v>
          </cell>
          <cell r="L8357" t="str">
            <v>CP</v>
          </cell>
          <cell r="M8357" t="str">
            <v>0003</v>
          </cell>
          <cell r="N8357">
            <v>0</v>
          </cell>
          <cell r="O8357">
            <v>0</v>
          </cell>
          <cell r="P8357">
            <v>0</v>
          </cell>
          <cell r="Q8357">
            <v>0</v>
          </cell>
          <cell r="R8357">
            <v>0</v>
          </cell>
          <cell r="S8357">
            <v>0</v>
          </cell>
          <cell r="T8357">
            <v>20</v>
          </cell>
          <cell r="U8357">
            <v>0</v>
          </cell>
          <cell r="V8357">
            <v>20</v>
          </cell>
          <cell r="W8357">
            <v>0</v>
          </cell>
          <cell r="X8357">
            <v>0</v>
          </cell>
        </row>
        <row r="8358">
          <cell r="A8358" t="str">
            <v>2080600</v>
          </cell>
          <cell r="B8358">
            <v>1</v>
          </cell>
          <cell r="C8358" t="str">
            <v>Vehicle Canopy Gutters</v>
          </cell>
          <cell r="D8358" t="str">
            <v>42</v>
          </cell>
          <cell r="E8358" t="str">
            <v>CVLSUN</v>
          </cell>
          <cell r="F8358" t="str">
            <v>CVL</v>
          </cell>
          <cell r="G8358">
            <v>39233</v>
          </cell>
          <cell r="H8358" t="str">
            <v>Active</v>
          </cell>
          <cell r="I8358">
            <v>1</v>
          </cell>
          <cell r="J8358">
            <v>39398</v>
          </cell>
          <cell r="K8358" t="str">
            <v>V</v>
          </cell>
          <cell r="L8358" t="str">
            <v>CP</v>
          </cell>
          <cell r="M8358" t="str">
            <v>0003</v>
          </cell>
          <cell r="N8358">
            <v>0</v>
          </cell>
          <cell r="O8358">
            <v>0</v>
          </cell>
          <cell r="P8358">
            <v>0</v>
          </cell>
          <cell r="Q8358">
            <v>0</v>
          </cell>
          <cell r="R8358">
            <v>0</v>
          </cell>
          <cell r="S8358">
            <v>0</v>
          </cell>
          <cell r="T8358">
            <v>0</v>
          </cell>
          <cell r="U8358">
            <v>0</v>
          </cell>
          <cell r="V8358">
            <v>0</v>
          </cell>
          <cell r="W8358">
            <v>0</v>
          </cell>
          <cell r="X8358">
            <v>0</v>
          </cell>
        </row>
        <row r="8359">
          <cell r="A8359" t="str">
            <v>2080700</v>
          </cell>
          <cell r="B8359">
            <v>1</v>
          </cell>
          <cell r="C8359" t="str">
            <v>Wheel stops &amp; Roadmarking to Walkway ext</v>
          </cell>
          <cell r="D8359" t="str">
            <v>42</v>
          </cell>
          <cell r="E8359" t="str">
            <v>CVLPAV</v>
          </cell>
          <cell r="F8359" t="str">
            <v>CVL</v>
          </cell>
          <cell r="G8359">
            <v>39233</v>
          </cell>
          <cell r="H8359" t="str">
            <v>Active</v>
          </cell>
          <cell r="I8359">
            <v>1</v>
          </cell>
          <cell r="J8359">
            <v>39398</v>
          </cell>
          <cell r="K8359" t="str">
            <v>V</v>
          </cell>
          <cell r="L8359" t="str">
            <v>CP</v>
          </cell>
          <cell r="M8359" t="str">
            <v>0005</v>
          </cell>
          <cell r="N8359">
            <v>0</v>
          </cell>
          <cell r="O8359">
            <v>0</v>
          </cell>
          <cell r="P8359">
            <v>0</v>
          </cell>
          <cell r="Q8359">
            <v>0</v>
          </cell>
          <cell r="R8359">
            <v>0</v>
          </cell>
          <cell r="S8359">
            <v>0</v>
          </cell>
          <cell r="T8359">
            <v>20</v>
          </cell>
          <cell r="U8359">
            <v>0</v>
          </cell>
          <cell r="V8359">
            <v>20</v>
          </cell>
          <cell r="W8359">
            <v>0</v>
          </cell>
          <cell r="X8359">
            <v>0</v>
          </cell>
        </row>
        <row r="8360">
          <cell r="A8360" t="str">
            <v>2080800</v>
          </cell>
          <cell r="B8360">
            <v>1</v>
          </cell>
          <cell r="C8360" t="str">
            <v>Signage</v>
          </cell>
          <cell r="D8360" t="str">
            <v>42</v>
          </cell>
          <cell r="E8360" t="str">
            <v>CVLSIG</v>
          </cell>
          <cell r="F8360" t="str">
            <v>CVL</v>
          </cell>
          <cell r="G8360">
            <v>39233</v>
          </cell>
          <cell r="H8360" t="str">
            <v>Active</v>
          </cell>
          <cell r="I8360">
            <v>1</v>
          </cell>
          <cell r="J8360">
            <v>39398</v>
          </cell>
          <cell r="K8360" t="str">
            <v>V</v>
          </cell>
          <cell r="L8360" t="str">
            <v>CP</v>
          </cell>
          <cell r="M8360" t="str">
            <v>0003</v>
          </cell>
          <cell r="N8360">
            <v>0</v>
          </cell>
          <cell r="O8360">
            <v>0</v>
          </cell>
          <cell r="P8360">
            <v>0</v>
          </cell>
          <cell r="Q8360">
            <v>0</v>
          </cell>
          <cell r="R8360">
            <v>0</v>
          </cell>
          <cell r="S8360">
            <v>0</v>
          </cell>
          <cell r="T8360">
            <v>20</v>
          </cell>
          <cell r="U8360">
            <v>0</v>
          </cell>
          <cell r="V8360">
            <v>20</v>
          </cell>
          <cell r="W8360">
            <v>0</v>
          </cell>
          <cell r="X8360">
            <v>0</v>
          </cell>
        </row>
        <row r="8361">
          <cell r="A8361" t="str">
            <v>2080900</v>
          </cell>
          <cell r="B8361">
            <v>1</v>
          </cell>
          <cell r="C8361" t="str">
            <v>Northern Entry Conduits</v>
          </cell>
          <cell r="D8361" t="str">
            <v>42</v>
          </cell>
          <cell r="E8361" t="str">
            <v>CVLSER</v>
          </cell>
          <cell r="F8361" t="str">
            <v>CVL</v>
          </cell>
          <cell r="G8361">
            <v>39233</v>
          </cell>
          <cell r="H8361" t="str">
            <v>Active</v>
          </cell>
          <cell r="I8361">
            <v>1</v>
          </cell>
          <cell r="J8361">
            <v>39398</v>
          </cell>
          <cell r="K8361" t="str">
            <v>V</v>
          </cell>
          <cell r="L8361" t="str">
            <v>CP</v>
          </cell>
          <cell r="M8361" t="str">
            <v>0003</v>
          </cell>
          <cell r="N8361">
            <v>0</v>
          </cell>
          <cell r="O8361">
            <v>0</v>
          </cell>
          <cell r="P8361">
            <v>0</v>
          </cell>
          <cell r="Q8361">
            <v>0</v>
          </cell>
          <cell r="R8361">
            <v>0</v>
          </cell>
          <cell r="S8361">
            <v>0</v>
          </cell>
          <cell r="T8361">
            <v>0</v>
          </cell>
          <cell r="U8361">
            <v>0</v>
          </cell>
          <cell r="V8361">
            <v>0</v>
          </cell>
          <cell r="W8361">
            <v>0</v>
          </cell>
          <cell r="X8361">
            <v>0</v>
          </cell>
        </row>
        <row r="8362">
          <cell r="A8362" t="str">
            <v>2081000</v>
          </cell>
          <cell r="B8362">
            <v>1</v>
          </cell>
          <cell r="C8362" t="str">
            <v>Pay machine power supply</v>
          </cell>
          <cell r="D8362" t="str">
            <v>42</v>
          </cell>
          <cell r="E8362" t="str">
            <v>CVLSER</v>
          </cell>
          <cell r="F8362" t="str">
            <v>CVL</v>
          </cell>
          <cell r="G8362">
            <v>39233</v>
          </cell>
          <cell r="H8362" t="str">
            <v>Active</v>
          </cell>
          <cell r="I8362">
            <v>1</v>
          </cell>
          <cell r="J8362">
            <v>39398</v>
          </cell>
          <cell r="K8362" t="str">
            <v>V</v>
          </cell>
          <cell r="L8362" t="str">
            <v>CP</v>
          </cell>
          <cell r="M8362" t="str">
            <v>0003</v>
          </cell>
          <cell r="N8362">
            <v>0</v>
          </cell>
          <cell r="O8362">
            <v>0</v>
          </cell>
          <cell r="P8362">
            <v>0</v>
          </cell>
          <cell r="Q8362">
            <v>0</v>
          </cell>
          <cell r="R8362">
            <v>0</v>
          </cell>
          <cell r="S8362">
            <v>0</v>
          </cell>
          <cell r="T8362">
            <v>0</v>
          </cell>
          <cell r="U8362">
            <v>0</v>
          </cell>
          <cell r="V8362">
            <v>0</v>
          </cell>
          <cell r="W8362">
            <v>0</v>
          </cell>
          <cell r="X8362">
            <v>0</v>
          </cell>
        </row>
        <row r="8363">
          <cell r="A8363" t="str">
            <v>2081100</v>
          </cell>
          <cell r="B8363">
            <v>1</v>
          </cell>
          <cell r="C8363" t="str">
            <v>Gantry Signage Connections</v>
          </cell>
          <cell r="D8363" t="str">
            <v>42</v>
          </cell>
          <cell r="E8363" t="str">
            <v>CVLSIG</v>
          </cell>
          <cell r="F8363" t="str">
            <v>CVL</v>
          </cell>
          <cell r="G8363">
            <v>39233</v>
          </cell>
          <cell r="H8363" t="str">
            <v>Active</v>
          </cell>
          <cell r="I8363">
            <v>1</v>
          </cell>
          <cell r="J8363">
            <v>39398</v>
          </cell>
          <cell r="K8363" t="str">
            <v>V</v>
          </cell>
          <cell r="L8363" t="str">
            <v>CP</v>
          </cell>
          <cell r="M8363" t="str">
            <v>0003</v>
          </cell>
          <cell r="N8363">
            <v>0</v>
          </cell>
          <cell r="O8363">
            <v>0</v>
          </cell>
          <cell r="P8363">
            <v>0</v>
          </cell>
          <cell r="Q8363">
            <v>0</v>
          </cell>
          <cell r="R8363">
            <v>0</v>
          </cell>
          <cell r="S8363">
            <v>0</v>
          </cell>
          <cell r="T8363">
            <v>20</v>
          </cell>
          <cell r="U8363">
            <v>0</v>
          </cell>
          <cell r="V8363">
            <v>20</v>
          </cell>
          <cell r="W8363">
            <v>0</v>
          </cell>
          <cell r="X8363">
            <v>0</v>
          </cell>
        </row>
        <row r="8364">
          <cell r="A8364" t="str">
            <v>2081200</v>
          </cell>
          <cell r="B8364">
            <v>1</v>
          </cell>
          <cell r="C8364" t="str">
            <v>Nib walls around canopy foundations</v>
          </cell>
          <cell r="D8364" t="str">
            <v>42</v>
          </cell>
          <cell r="E8364" t="str">
            <v>CVLSUN</v>
          </cell>
          <cell r="F8364" t="str">
            <v>CVL</v>
          </cell>
          <cell r="G8364">
            <v>39233</v>
          </cell>
          <cell r="H8364" t="str">
            <v>Active</v>
          </cell>
          <cell r="I8364">
            <v>1</v>
          </cell>
          <cell r="J8364">
            <v>39398</v>
          </cell>
          <cell r="K8364" t="str">
            <v>V</v>
          </cell>
          <cell r="L8364" t="str">
            <v>CP</v>
          </cell>
          <cell r="M8364" t="str">
            <v>0003</v>
          </cell>
          <cell r="N8364">
            <v>0</v>
          </cell>
          <cell r="O8364">
            <v>0</v>
          </cell>
          <cell r="P8364">
            <v>0</v>
          </cell>
          <cell r="Q8364">
            <v>0</v>
          </cell>
          <cell r="R8364">
            <v>0</v>
          </cell>
          <cell r="S8364">
            <v>0</v>
          </cell>
          <cell r="T8364">
            <v>0</v>
          </cell>
          <cell r="U8364">
            <v>0</v>
          </cell>
          <cell r="V8364">
            <v>0</v>
          </cell>
          <cell r="W8364">
            <v>0</v>
          </cell>
          <cell r="X8364">
            <v>0</v>
          </cell>
        </row>
        <row r="8365">
          <cell r="A8365" t="str">
            <v>2081300</v>
          </cell>
          <cell r="B8365">
            <v>1</v>
          </cell>
          <cell r="C8365" t="str">
            <v>Canopy roof cladding</v>
          </cell>
          <cell r="D8365" t="str">
            <v>42</v>
          </cell>
          <cell r="E8365" t="str">
            <v>CVLSUN</v>
          </cell>
          <cell r="F8365" t="str">
            <v>CVL</v>
          </cell>
          <cell r="G8365">
            <v>39233</v>
          </cell>
          <cell r="H8365" t="str">
            <v>Active</v>
          </cell>
          <cell r="I8365">
            <v>1</v>
          </cell>
          <cell r="J8365">
            <v>39398</v>
          </cell>
          <cell r="K8365" t="str">
            <v>V</v>
          </cell>
          <cell r="L8365" t="str">
            <v>CP</v>
          </cell>
          <cell r="M8365" t="str">
            <v>0003</v>
          </cell>
          <cell r="N8365">
            <v>0</v>
          </cell>
          <cell r="O8365">
            <v>0</v>
          </cell>
          <cell r="P8365">
            <v>0</v>
          </cell>
          <cell r="Q8365">
            <v>0</v>
          </cell>
          <cell r="R8365">
            <v>0</v>
          </cell>
          <cell r="S8365">
            <v>0</v>
          </cell>
          <cell r="T8365">
            <v>0</v>
          </cell>
          <cell r="U8365">
            <v>0</v>
          </cell>
          <cell r="V8365">
            <v>0</v>
          </cell>
          <cell r="W8365">
            <v>0</v>
          </cell>
          <cell r="X8365">
            <v>0</v>
          </cell>
        </row>
        <row r="8366">
          <cell r="A8366" t="str">
            <v>2081400</v>
          </cell>
          <cell r="B8366">
            <v>1</v>
          </cell>
          <cell r="C8366" t="str">
            <v>Pay on Foot Slabs</v>
          </cell>
          <cell r="D8366" t="str">
            <v>42</v>
          </cell>
          <cell r="E8366" t="str">
            <v>CVLPAV</v>
          </cell>
          <cell r="F8366" t="str">
            <v>CVL</v>
          </cell>
          <cell r="G8366">
            <v>39233</v>
          </cell>
          <cell r="H8366" t="str">
            <v>Active</v>
          </cell>
          <cell r="I8366">
            <v>1</v>
          </cell>
          <cell r="J8366">
            <v>39398</v>
          </cell>
          <cell r="K8366" t="str">
            <v>V</v>
          </cell>
          <cell r="L8366" t="str">
            <v>CP</v>
          </cell>
          <cell r="M8366" t="str">
            <v>0003</v>
          </cell>
          <cell r="N8366">
            <v>0</v>
          </cell>
          <cell r="O8366">
            <v>0</v>
          </cell>
          <cell r="P8366">
            <v>0</v>
          </cell>
          <cell r="Q8366">
            <v>0</v>
          </cell>
          <cell r="R8366">
            <v>0</v>
          </cell>
          <cell r="S8366">
            <v>0</v>
          </cell>
          <cell r="T8366">
            <v>20</v>
          </cell>
          <cell r="U8366">
            <v>0</v>
          </cell>
          <cell r="V8366">
            <v>20</v>
          </cell>
          <cell r="W8366">
            <v>0</v>
          </cell>
          <cell r="X8366">
            <v>0</v>
          </cell>
        </row>
        <row r="8367">
          <cell r="A8367" t="str">
            <v>2081500</v>
          </cell>
          <cell r="B8367">
            <v>1</v>
          </cell>
          <cell r="C8367" t="str">
            <v>Footpath around Watts Profile Speed Hump</v>
          </cell>
          <cell r="D8367" t="str">
            <v>42</v>
          </cell>
          <cell r="E8367" t="str">
            <v>CVLPAV</v>
          </cell>
          <cell r="F8367" t="str">
            <v>CVL</v>
          </cell>
          <cell r="G8367">
            <v>39233</v>
          </cell>
          <cell r="H8367" t="str">
            <v>Active</v>
          </cell>
          <cell r="I8367">
            <v>1</v>
          </cell>
          <cell r="J8367">
            <v>39398</v>
          </cell>
          <cell r="K8367" t="str">
            <v>V</v>
          </cell>
          <cell r="L8367" t="str">
            <v>CP</v>
          </cell>
          <cell r="M8367" t="str">
            <v>0003</v>
          </cell>
          <cell r="N8367">
            <v>0</v>
          </cell>
          <cell r="O8367">
            <v>0</v>
          </cell>
          <cell r="P8367">
            <v>0</v>
          </cell>
          <cell r="Q8367">
            <v>0</v>
          </cell>
          <cell r="R8367">
            <v>0</v>
          </cell>
          <cell r="S8367">
            <v>0</v>
          </cell>
          <cell r="T8367">
            <v>20</v>
          </cell>
          <cell r="U8367">
            <v>0</v>
          </cell>
          <cell r="V8367">
            <v>20</v>
          </cell>
          <cell r="W8367">
            <v>0</v>
          </cell>
          <cell r="X8367">
            <v>0</v>
          </cell>
        </row>
        <row r="8368">
          <cell r="A8368" t="str">
            <v>2081600</v>
          </cell>
          <cell r="B8368">
            <v>1</v>
          </cell>
          <cell r="C8368" t="str">
            <v>Service Entry Aluminium Gate</v>
          </cell>
          <cell r="D8368" t="str">
            <v>42</v>
          </cell>
          <cell r="E8368" t="str">
            <v>CVLFEN</v>
          </cell>
          <cell r="F8368" t="str">
            <v>CVL</v>
          </cell>
          <cell r="G8368">
            <v>39233</v>
          </cell>
          <cell r="H8368" t="str">
            <v>Active</v>
          </cell>
          <cell r="I8368">
            <v>1</v>
          </cell>
          <cell r="J8368">
            <v>39398</v>
          </cell>
          <cell r="K8368" t="str">
            <v>V</v>
          </cell>
          <cell r="L8368" t="str">
            <v>CP</v>
          </cell>
          <cell r="M8368" t="str">
            <v>0003</v>
          </cell>
          <cell r="N8368">
            <v>0</v>
          </cell>
          <cell r="O8368">
            <v>0</v>
          </cell>
          <cell r="P8368">
            <v>0</v>
          </cell>
          <cell r="Q8368">
            <v>0</v>
          </cell>
          <cell r="R8368">
            <v>0</v>
          </cell>
          <cell r="S8368">
            <v>0</v>
          </cell>
          <cell r="T8368">
            <v>0</v>
          </cell>
          <cell r="U8368">
            <v>0</v>
          </cell>
          <cell r="V8368">
            <v>0</v>
          </cell>
          <cell r="W8368">
            <v>0</v>
          </cell>
          <cell r="X8368">
            <v>0</v>
          </cell>
        </row>
        <row r="8369">
          <cell r="A8369" t="str">
            <v>2081700</v>
          </cell>
          <cell r="B8369">
            <v>1</v>
          </cell>
          <cell r="C8369" t="str">
            <v>walkway light fittings</v>
          </cell>
          <cell r="D8369" t="str">
            <v>42</v>
          </cell>
          <cell r="E8369" t="str">
            <v>CVLSER</v>
          </cell>
          <cell r="F8369" t="str">
            <v>CVL</v>
          </cell>
          <cell r="G8369">
            <v>39233</v>
          </cell>
          <cell r="H8369" t="str">
            <v>Active</v>
          </cell>
          <cell r="I8369">
            <v>1</v>
          </cell>
          <cell r="J8369">
            <v>39398</v>
          </cell>
          <cell r="K8369" t="str">
            <v>V</v>
          </cell>
          <cell r="L8369" t="str">
            <v>CP</v>
          </cell>
          <cell r="M8369" t="str">
            <v>0003</v>
          </cell>
          <cell r="N8369">
            <v>0</v>
          </cell>
          <cell r="O8369">
            <v>0</v>
          </cell>
          <cell r="P8369">
            <v>0</v>
          </cell>
          <cell r="Q8369">
            <v>0</v>
          </cell>
          <cell r="R8369">
            <v>0</v>
          </cell>
          <cell r="S8369">
            <v>0</v>
          </cell>
          <cell r="T8369">
            <v>0</v>
          </cell>
          <cell r="U8369">
            <v>0</v>
          </cell>
          <cell r="V8369">
            <v>0</v>
          </cell>
          <cell r="W8369">
            <v>0</v>
          </cell>
          <cell r="X8369">
            <v>0</v>
          </cell>
        </row>
        <row r="8370">
          <cell r="A8370" t="str">
            <v>2081800</v>
          </cell>
          <cell r="B8370">
            <v>1</v>
          </cell>
          <cell r="C8370" t="str">
            <v>Entry/Exit canopy power supplies</v>
          </cell>
          <cell r="D8370" t="str">
            <v>42</v>
          </cell>
          <cell r="E8370" t="str">
            <v>CVLSER</v>
          </cell>
          <cell r="F8370" t="str">
            <v>CVL</v>
          </cell>
          <cell r="G8370">
            <v>39233</v>
          </cell>
          <cell r="H8370" t="str">
            <v>Active</v>
          </cell>
          <cell r="I8370">
            <v>1</v>
          </cell>
          <cell r="J8370">
            <v>39398</v>
          </cell>
          <cell r="K8370" t="str">
            <v>V</v>
          </cell>
          <cell r="L8370" t="str">
            <v>CP</v>
          </cell>
          <cell r="M8370" t="str">
            <v>0003</v>
          </cell>
          <cell r="N8370">
            <v>0</v>
          </cell>
          <cell r="O8370">
            <v>0</v>
          </cell>
          <cell r="P8370">
            <v>0</v>
          </cell>
          <cell r="Q8370">
            <v>0</v>
          </cell>
          <cell r="R8370">
            <v>0</v>
          </cell>
          <cell r="S8370">
            <v>0</v>
          </cell>
          <cell r="T8370">
            <v>0</v>
          </cell>
          <cell r="U8370">
            <v>0</v>
          </cell>
          <cell r="V8370">
            <v>0</v>
          </cell>
          <cell r="W8370">
            <v>0</v>
          </cell>
          <cell r="X8370">
            <v>0</v>
          </cell>
        </row>
        <row r="8371">
          <cell r="A8371" t="str">
            <v>2081900</v>
          </cell>
          <cell r="B8371">
            <v>1</v>
          </cell>
          <cell r="C8371" t="str">
            <v>Reinstate Main Entry Way Finding Sign</v>
          </cell>
          <cell r="D8371" t="str">
            <v>42</v>
          </cell>
          <cell r="E8371" t="str">
            <v>CVLSIG</v>
          </cell>
          <cell r="F8371" t="str">
            <v>CVL</v>
          </cell>
          <cell r="G8371">
            <v>39233</v>
          </cell>
          <cell r="H8371" t="str">
            <v>Active</v>
          </cell>
          <cell r="I8371">
            <v>1</v>
          </cell>
          <cell r="J8371">
            <v>39398</v>
          </cell>
          <cell r="K8371" t="str">
            <v>V</v>
          </cell>
          <cell r="L8371" t="str">
            <v>CP</v>
          </cell>
          <cell r="M8371" t="str">
            <v>0003</v>
          </cell>
          <cell r="N8371">
            <v>0</v>
          </cell>
          <cell r="O8371">
            <v>0</v>
          </cell>
          <cell r="P8371">
            <v>0</v>
          </cell>
          <cell r="Q8371">
            <v>0</v>
          </cell>
          <cell r="R8371">
            <v>0</v>
          </cell>
          <cell r="S8371">
            <v>0</v>
          </cell>
          <cell r="T8371">
            <v>20</v>
          </cell>
          <cell r="U8371">
            <v>0</v>
          </cell>
          <cell r="V8371">
            <v>20</v>
          </cell>
          <cell r="W8371">
            <v>0</v>
          </cell>
          <cell r="X8371">
            <v>0</v>
          </cell>
        </row>
        <row r="8372">
          <cell r="A8372" t="str">
            <v>2082000</v>
          </cell>
          <cell r="B8372">
            <v>1</v>
          </cell>
          <cell r="C8372" t="str">
            <v>Watts Speed Hump</v>
          </cell>
          <cell r="D8372" t="str">
            <v>42</v>
          </cell>
          <cell r="E8372" t="str">
            <v>CVLPAV</v>
          </cell>
          <cell r="F8372" t="str">
            <v>CVL</v>
          </cell>
          <cell r="G8372">
            <v>39233</v>
          </cell>
          <cell r="H8372" t="str">
            <v>Active</v>
          </cell>
          <cell r="I8372">
            <v>1</v>
          </cell>
          <cell r="J8372">
            <v>39398</v>
          </cell>
          <cell r="K8372" t="str">
            <v>V</v>
          </cell>
          <cell r="L8372" t="str">
            <v>CP</v>
          </cell>
          <cell r="M8372" t="str">
            <v>0003</v>
          </cell>
          <cell r="N8372">
            <v>0</v>
          </cell>
          <cell r="O8372">
            <v>0</v>
          </cell>
          <cell r="P8372">
            <v>0</v>
          </cell>
          <cell r="Q8372">
            <v>0</v>
          </cell>
          <cell r="R8372">
            <v>0</v>
          </cell>
          <cell r="S8372">
            <v>0</v>
          </cell>
          <cell r="T8372">
            <v>20</v>
          </cell>
          <cell r="U8372">
            <v>0</v>
          </cell>
          <cell r="V8372">
            <v>20</v>
          </cell>
          <cell r="W8372">
            <v>0</v>
          </cell>
          <cell r="X8372">
            <v>0</v>
          </cell>
        </row>
        <row r="8373">
          <cell r="A8373" t="str">
            <v>2082100</v>
          </cell>
          <cell r="B8373">
            <v>1</v>
          </cell>
          <cell r="C8373" t="str">
            <v>Footpath - North Exit</v>
          </cell>
          <cell r="D8373" t="str">
            <v>42</v>
          </cell>
          <cell r="E8373" t="str">
            <v>CVLPAV</v>
          </cell>
          <cell r="F8373" t="str">
            <v>CVL</v>
          </cell>
          <cell r="G8373">
            <v>39233</v>
          </cell>
          <cell r="H8373" t="str">
            <v>Active</v>
          </cell>
          <cell r="I8373">
            <v>1</v>
          </cell>
          <cell r="J8373">
            <v>39398</v>
          </cell>
          <cell r="K8373" t="str">
            <v>V</v>
          </cell>
          <cell r="L8373" t="str">
            <v>CP</v>
          </cell>
          <cell r="M8373" t="str">
            <v>0003</v>
          </cell>
          <cell r="N8373">
            <v>0</v>
          </cell>
          <cell r="O8373">
            <v>0</v>
          </cell>
          <cell r="P8373">
            <v>0</v>
          </cell>
          <cell r="Q8373">
            <v>0</v>
          </cell>
          <cell r="R8373">
            <v>0</v>
          </cell>
          <cell r="S8373">
            <v>0</v>
          </cell>
          <cell r="T8373">
            <v>20</v>
          </cell>
          <cell r="U8373">
            <v>0</v>
          </cell>
          <cell r="V8373">
            <v>20</v>
          </cell>
          <cell r="W8373">
            <v>0</v>
          </cell>
          <cell r="X8373">
            <v>0</v>
          </cell>
        </row>
        <row r="8374">
          <cell r="A8374" t="str">
            <v>2082200</v>
          </cell>
          <cell r="B8374">
            <v>1</v>
          </cell>
          <cell r="C8374" t="str">
            <v>purlin bolt cleats for conduit installat</v>
          </cell>
          <cell r="D8374" t="str">
            <v>42</v>
          </cell>
          <cell r="E8374" t="str">
            <v>CVLSER</v>
          </cell>
          <cell r="F8374" t="str">
            <v>CVL</v>
          </cell>
          <cell r="G8374">
            <v>39233</v>
          </cell>
          <cell r="H8374" t="str">
            <v>Active</v>
          </cell>
          <cell r="I8374">
            <v>1</v>
          </cell>
          <cell r="J8374">
            <v>39398</v>
          </cell>
          <cell r="K8374" t="str">
            <v>V</v>
          </cell>
          <cell r="L8374" t="str">
            <v>CP</v>
          </cell>
          <cell r="M8374" t="str">
            <v>0003</v>
          </cell>
          <cell r="N8374">
            <v>0</v>
          </cell>
          <cell r="O8374">
            <v>0</v>
          </cell>
          <cell r="P8374">
            <v>0</v>
          </cell>
          <cell r="Q8374">
            <v>0</v>
          </cell>
          <cell r="R8374">
            <v>0</v>
          </cell>
          <cell r="S8374">
            <v>0</v>
          </cell>
          <cell r="T8374">
            <v>0</v>
          </cell>
          <cell r="U8374">
            <v>0</v>
          </cell>
          <cell r="V8374">
            <v>0</v>
          </cell>
          <cell r="W8374">
            <v>0</v>
          </cell>
          <cell r="X8374">
            <v>0</v>
          </cell>
        </row>
        <row r="8375">
          <cell r="A8375" t="str">
            <v>2082300</v>
          </cell>
          <cell r="B8375">
            <v>1</v>
          </cell>
          <cell r="C8375" t="str">
            <v>northern height bar</v>
          </cell>
          <cell r="D8375" t="str">
            <v>42</v>
          </cell>
          <cell r="E8375" t="str">
            <v>CVLSUN</v>
          </cell>
          <cell r="F8375" t="str">
            <v>CVL</v>
          </cell>
          <cell r="G8375">
            <v>39233</v>
          </cell>
          <cell r="H8375" t="str">
            <v>Active</v>
          </cell>
          <cell r="I8375">
            <v>1</v>
          </cell>
          <cell r="J8375">
            <v>39398</v>
          </cell>
          <cell r="K8375" t="str">
            <v>V</v>
          </cell>
          <cell r="L8375" t="str">
            <v>CP</v>
          </cell>
          <cell r="M8375" t="str">
            <v>0003</v>
          </cell>
          <cell r="N8375">
            <v>0</v>
          </cell>
          <cell r="O8375">
            <v>0</v>
          </cell>
          <cell r="P8375">
            <v>0</v>
          </cell>
          <cell r="Q8375">
            <v>0</v>
          </cell>
          <cell r="R8375">
            <v>0</v>
          </cell>
          <cell r="S8375">
            <v>0</v>
          </cell>
          <cell r="T8375">
            <v>0</v>
          </cell>
          <cell r="U8375">
            <v>0</v>
          </cell>
          <cell r="V8375">
            <v>0</v>
          </cell>
          <cell r="W8375">
            <v>0</v>
          </cell>
          <cell r="X8375">
            <v>0</v>
          </cell>
        </row>
        <row r="8376">
          <cell r="A8376" t="str">
            <v>2082400</v>
          </cell>
          <cell r="B8376">
            <v>1</v>
          </cell>
          <cell r="C8376" t="str">
            <v>Electrical Works</v>
          </cell>
          <cell r="D8376" t="str">
            <v>42</v>
          </cell>
          <cell r="E8376" t="str">
            <v>CVLSER</v>
          </cell>
          <cell r="F8376" t="str">
            <v>CVL</v>
          </cell>
          <cell r="G8376">
            <v>39233</v>
          </cell>
          <cell r="H8376" t="str">
            <v>Active</v>
          </cell>
          <cell r="I8376">
            <v>1</v>
          </cell>
          <cell r="J8376">
            <v>39398</v>
          </cell>
          <cell r="K8376" t="str">
            <v>V</v>
          </cell>
          <cell r="L8376" t="str">
            <v>CP</v>
          </cell>
          <cell r="M8376" t="str">
            <v>0003</v>
          </cell>
          <cell r="N8376">
            <v>0</v>
          </cell>
          <cell r="O8376">
            <v>0</v>
          </cell>
          <cell r="P8376">
            <v>0</v>
          </cell>
          <cell r="Q8376">
            <v>0</v>
          </cell>
          <cell r="R8376">
            <v>0</v>
          </cell>
          <cell r="S8376">
            <v>0</v>
          </cell>
          <cell r="T8376">
            <v>0</v>
          </cell>
          <cell r="U8376">
            <v>0</v>
          </cell>
          <cell r="V8376">
            <v>0</v>
          </cell>
          <cell r="W8376">
            <v>0</v>
          </cell>
          <cell r="X8376">
            <v>0</v>
          </cell>
        </row>
        <row r="8377">
          <cell r="A8377" t="str">
            <v>2082500</v>
          </cell>
          <cell r="B8377">
            <v>1</v>
          </cell>
          <cell r="C8377" t="str">
            <v>trolley park signs</v>
          </cell>
          <cell r="D8377" t="str">
            <v>42</v>
          </cell>
          <cell r="E8377" t="str">
            <v>CVLSIG</v>
          </cell>
          <cell r="F8377" t="str">
            <v>CVL</v>
          </cell>
          <cell r="G8377">
            <v>39233</v>
          </cell>
          <cell r="H8377" t="str">
            <v>Active</v>
          </cell>
          <cell r="I8377">
            <v>1</v>
          </cell>
          <cell r="J8377">
            <v>39398</v>
          </cell>
          <cell r="K8377" t="str">
            <v>V</v>
          </cell>
          <cell r="L8377" t="str">
            <v>CP</v>
          </cell>
          <cell r="M8377" t="str">
            <v>0003</v>
          </cell>
          <cell r="N8377">
            <v>0</v>
          </cell>
          <cell r="O8377">
            <v>0</v>
          </cell>
          <cell r="P8377">
            <v>0</v>
          </cell>
          <cell r="Q8377">
            <v>0</v>
          </cell>
          <cell r="R8377">
            <v>0</v>
          </cell>
          <cell r="S8377">
            <v>0</v>
          </cell>
          <cell r="T8377">
            <v>20</v>
          </cell>
          <cell r="U8377">
            <v>0</v>
          </cell>
          <cell r="V8377">
            <v>20</v>
          </cell>
          <cell r="W8377">
            <v>0</v>
          </cell>
          <cell r="X8377">
            <v>0</v>
          </cell>
        </row>
        <row r="8378">
          <cell r="A8378" t="str">
            <v>2082600</v>
          </cell>
          <cell r="B8378">
            <v>1</v>
          </cell>
          <cell r="C8378" t="str">
            <v>Fence Modifications</v>
          </cell>
          <cell r="D8378" t="str">
            <v>42</v>
          </cell>
          <cell r="E8378" t="str">
            <v>CVLFEN</v>
          </cell>
          <cell r="F8378" t="str">
            <v>CVL</v>
          </cell>
          <cell r="G8378">
            <v>39233</v>
          </cell>
          <cell r="H8378" t="str">
            <v>Active</v>
          </cell>
          <cell r="I8378">
            <v>1</v>
          </cell>
          <cell r="J8378">
            <v>39398</v>
          </cell>
          <cell r="K8378" t="str">
            <v>V</v>
          </cell>
          <cell r="L8378" t="str">
            <v>CP</v>
          </cell>
          <cell r="M8378" t="str">
            <v>0003</v>
          </cell>
          <cell r="N8378">
            <v>0</v>
          </cell>
          <cell r="O8378">
            <v>0</v>
          </cell>
          <cell r="P8378">
            <v>0</v>
          </cell>
          <cell r="Q8378">
            <v>0</v>
          </cell>
          <cell r="R8378">
            <v>0</v>
          </cell>
          <cell r="S8378">
            <v>0</v>
          </cell>
          <cell r="T8378">
            <v>0</v>
          </cell>
          <cell r="U8378">
            <v>0</v>
          </cell>
          <cell r="V8378">
            <v>0</v>
          </cell>
          <cell r="W8378">
            <v>0</v>
          </cell>
          <cell r="X8378">
            <v>0</v>
          </cell>
        </row>
        <row r="8379">
          <cell r="A8379" t="str">
            <v>2082700</v>
          </cell>
          <cell r="B8379">
            <v>1</v>
          </cell>
          <cell r="C8379" t="str">
            <v>Road Marking</v>
          </cell>
          <cell r="D8379" t="str">
            <v>42</v>
          </cell>
          <cell r="E8379" t="str">
            <v>CVLSUN</v>
          </cell>
          <cell r="F8379" t="str">
            <v>CVL</v>
          </cell>
          <cell r="G8379">
            <v>39233</v>
          </cell>
          <cell r="H8379" t="str">
            <v>Active</v>
          </cell>
          <cell r="I8379">
            <v>1</v>
          </cell>
          <cell r="J8379">
            <v>39398</v>
          </cell>
          <cell r="K8379" t="str">
            <v>V</v>
          </cell>
          <cell r="L8379" t="str">
            <v>CP</v>
          </cell>
          <cell r="M8379" t="str">
            <v>0003</v>
          </cell>
          <cell r="N8379">
            <v>0</v>
          </cell>
          <cell r="O8379">
            <v>0</v>
          </cell>
          <cell r="P8379">
            <v>0</v>
          </cell>
          <cell r="Q8379">
            <v>0</v>
          </cell>
          <cell r="R8379">
            <v>0</v>
          </cell>
          <cell r="S8379">
            <v>0</v>
          </cell>
          <cell r="T8379">
            <v>0</v>
          </cell>
          <cell r="U8379">
            <v>0</v>
          </cell>
          <cell r="V8379">
            <v>0</v>
          </cell>
          <cell r="W8379">
            <v>0</v>
          </cell>
          <cell r="X8379">
            <v>0</v>
          </cell>
        </row>
        <row r="8380">
          <cell r="A8380" t="str">
            <v>2082800</v>
          </cell>
          <cell r="B8380">
            <v>1</v>
          </cell>
          <cell r="C8380" t="str">
            <v>Rangehood</v>
          </cell>
          <cell r="D8380" t="str">
            <v>24</v>
          </cell>
          <cell r="E8380" t="str">
            <v>FIXOTH</v>
          </cell>
          <cell r="F8380" t="str">
            <v>FIX</v>
          </cell>
          <cell r="G8380">
            <v>39355</v>
          </cell>
          <cell r="H8380" t="str">
            <v>Active</v>
          </cell>
          <cell r="I8380">
            <v>1</v>
          </cell>
          <cell r="J8380">
            <v>39429</v>
          </cell>
          <cell r="K8380" t="str">
            <v>AL</v>
          </cell>
          <cell r="L8380" t="str">
            <v>HO</v>
          </cell>
          <cell r="M8380" t="str">
            <v>0051</v>
          </cell>
          <cell r="N8380">
            <v>1579.5</v>
          </cell>
          <cell r="O8380">
            <v>26.27</v>
          </cell>
          <cell r="P8380">
            <v>315.89999999999998</v>
          </cell>
          <cell r="Q8380">
            <v>1131.98</v>
          </cell>
          <cell r="R8380">
            <v>447.52</v>
          </cell>
          <cell r="S8380">
            <v>0</v>
          </cell>
          <cell r="T8380">
            <v>5</v>
          </cell>
          <cell r="U8380">
            <v>0</v>
          </cell>
          <cell r="V8380">
            <v>1</v>
          </cell>
          <cell r="W8380">
            <v>183</v>
          </cell>
          <cell r="X8380">
            <v>0</v>
          </cell>
        </row>
        <row r="8381">
          <cell r="A8381" t="str">
            <v>2082900</v>
          </cell>
          <cell r="B8381">
            <v>1</v>
          </cell>
          <cell r="C8381" t="str">
            <v>Quad Cat5E outlet</v>
          </cell>
          <cell r="D8381" t="str">
            <v>34</v>
          </cell>
          <cell r="E8381" t="str">
            <v>COMCAB</v>
          </cell>
          <cell r="F8381" t="str">
            <v>COM</v>
          </cell>
          <cell r="G8381">
            <v>39416</v>
          </cell>
          <cell r="H8381" t="str">
            <v>Active</v>
          </cell>
          <cell r="I8381">
            <v>1</v>
          </cell>
          <cell r="J8381">
            <v>39429</v>
          </cell>
          <cell r="K8381" t="str">
            <v>X</v>
          </cell>
          <cell r="L8381" t="str">
            <v>TN</v>
          </cell>
          <cell r="M8381" t="str">
            <v>0049</v>
          </cell>
          <cell r="N8381">
            <v>2659</v>
          </cell>
          <cell r="O8381">
            <v>5.54</v>
          </cell>
          <cell r="P8381">
            <v>66.48</v>
          </cell>
          <cell r="Q8381">
            <v>227.14</v>
          </cell>
          <cell r="R8381">
            <v>2431.86</v>
          </cell>
          <cell r="S8381">
            <v>0</v>
          </cell>
          <cell r="T8381">
            <v>40</v>
          </cell>
          <cell r="U8381">
            <v>0</v>
          </cell>
          <cell r="V8381">
            <v>36</v>
          </cell>
          <cell r="W8381">
            <v>244</v>
          </cell>
          <cell r="X8381">
            <v>0</v>
          </cell>
        </row>
        <row r="8382">
          <cell r="A8382" t="str">
            <v>2083000</v>
          </cell>
          <cell r="B8382">
            <v>1</v>
          </cell>
          <cell r="C8382" t="str">
            <v>Vinyl</v>
          </cell>
          <cell r="D8382" t="str">
            <v>24</v>
          </cell>
          <cell r="E8382" t="str">
            <v>BASFLO</v>
          </cell>
          <cell r="F8382" t="str">
            <v>BAS</v>
          </cell>
          <cell r="G8382">
            <v>39416</v>
          </cell>
          <cell r="H8382" t="str">
            <v>Active</v>
          </cell>
          <cell r="I8382">
            <v>1</v>
          </cell>
          <cell r="J8382">
            <v>39429</v>
          </cell>
          <cell r="K8382" t="str">
            <v>AL</v>
          </cell>
          <cell r="L8382" t="str">
            <v>HO</v>
          </cell>
          <cell r="M8382" t="str">
            <v>0051</v>
          </cell>
          <cell r="N8382">
            <v>2102.84</v>
          </cell>
          <cell r="O8382">
            <v>48.89</v>
          </cell>
          <cell r="P8382">
            <v>586.35</v>
          </cell>
          <cell r="Q8382">
            <v>1172.7</v>
          </cell>
          <cell r="R8382">
            <v>930.14</v>
          </cell>
          <cell r="S8382">
            <v>385.71</v>
          </cell>
          <cell r="T8382">
            <v>3</v>
          </cell>
          <cell r="U8382">
            <v>214</v>
          </cell>
          <cell r="V8382">
            <v>1</v>
          </cell>
          <cell r="W8382">
            <v>214</v>
          </cell>
          <cell r="X8382">
            <v>0</v>
          </cell>
        </row>
        <row r="8383">
          <cell r="A8383" t="str">
            <v>2083100</v>
          </cell>
          <cell r="B8383">
            <v>1</v>
          </cell>
          <cell r="C8383" t="str">
            <v>HP 6710b Core 2 Duo Laptop</v>
          </cell>
          <cell r="D8383" t="str">
            <v>80</v>
          </cell>
          <cell r="E8383" t="str">
            <v>CMPHAR</v>
          </cell>
          <cell r="F8383" t="str">
            <v>CMP</v>
          </cell>
          <cell r="G8383">
            <v>39416</v>
          </cell>
          <cell r="H8383" t="str">
            <v>Active</v>
          </cell>
          <cell r="I8383">
            <v>1</v>
          </cell>
          <cell r="J8383">
            <v>39429</v>
          </cell>
          <cell r="K8383" t="str">
            <v>X</v>
          </cell>
          <cell r="L8383" t="str">
            <v>TN</v>
          </cell>
          <cell r="M8383" t="str">
            <v>0034</v>
          </cell>
          <cell r="N8383">
            <v>2110.5500000000002</v>
          </cell>
          <cell r="O8383">
            <v>0</v>
          </cell>
          <cell r="P8383">
            <v>410.38</v>
          </cell>
          <cell r="Q8383">
            <v>2110.5500000000002</v>
          </cell>
          <cell r="R8383">
            <v>0</v>
          </cell>
          <cell r="S8383">
            <v>0</v>
          </cell>
          <cell r="T8383">
            <v>3</v>
          </cell>
          <cell r="U8383">
            <v>0</v>
          </cell>
          <cell r="V8383">
            <v>0</v>
          </cell>
          <cell r="W8383">
            <v>0</v>
          </cell>
          <cell r="X8383">
            <v>0</v>
          </cell>
        </row>
        <row r="8384">
          <cell r="A8384" t="str">
            <v>2083200</v>
          </cell>
          <cell r="B8384">
            <v>1</v>
          </cell>
          <cell r="C8384" t="str">
            <v>Dual Cat5E outlets</v>
          </cell>
          <cell r="D8384" t="str">
            <v>52</v>
          </cell>
          <cell r="E8384" t="str">
            <v>COMCAB</v>
          </cell>
          <cell r="F8384" t="str">
            <v>COM</v>
          </cell>
          <cell r="G8384">
            <v>39416</v>
          </cell>
          <cell r="H8384" t="str">
            <v>Active</v>
          </cell>
          <cell r="I8384">
            <v>4</v>
          </cell>
          <cell r="J8384">
            <v>39429</v>
          </cell>
          <cell r="K8384" t="str">
            <v>AC</v>
          </cell>
          <cell r="L8384" t="str">
            <v>NA</v>
          </cell>
          <cell r="M8384" t="str">
            <v>0032</v>
          </cell>
          <cell r="N8384">
            <v>2546</v>
          </cell>
          <cell r="O8384">
            <v>5.35</v>
          </cell>
          <cell r="P8384">
            <v>63.65</v>
          </cell>
          <cell r="Q8384">
            <v>217.47</v>
          </cell>
          <cell r="R8384">
            <v>2328.5300000000002</v>
          </cell>
          <cell r="S8384">
            <v>0</v>
          </cell>
          <cell r="T8384">
            <v>40</v>
          </cell>
          <cell r="U8384">
            <v>0</v>
          </cell>
          <cell r="V8384">
            <v>36</v>
          </cell>
          <cell r="W8384">
            <v>244</v>
          </cell>
          <cell r="X8384">
            <v>0</v>
          </cell>
        </row>
        <row r="8385">
          <cell r="A8385" t="str">
            <v>2083300</v>
          </cell>
          <cell r="B8385">
            <v>1</v>
          </cell>
          <cell r="C8385" t="str">
            <v>F&amp;P E249TRWW D 248L Fridge</v>
          </cell>
          <cell r="D8385" t="str">
            <v>80</v>
          </cell>
          <cell r="E8385" t="str">
            <v>FIXOTH</v>
          </cell>
          <cell r="F8385" t="str">
            <v>FIX</v>
          </cell>
          <cell r="G8385">
            <v>39416</v>
          </cell>
          <cell r="H8385" t="str">
            <v>Active</v>
          </cell>
          <cell r="I8385">
            <v>1</v>
          </cell>
          <cell r="J8385">
            <v>39429</v>
          </cell>
          <cell r="K8385" t="str">
            <v>X</v>
          </cell>
          <cell r="L8385" t="str">
            <v>TN</v>
          </cell>
          <cell r="M8385" t="str">
            <v>0034</v>
          </cell>
          <cell r="N8385">
            <v>792.09</v>
          </cell>
          <cell r="O8385">
            <v>13.22</v>
          </cell>
          <cell r="P8385">
            <v>158.41999999999999</v>
          </cell>
          <cell r="Q8385">
            <v>541.27</v>
          </cell>
          <cell r="R8385">
            <v>250.82</v>
          </cell>
          <cell r="S8385">
            <v>0</v>
          </cell>
          <cell r="T8385">
            <v>5</v>
          </cell>
          <cell r="U8385">
            <v>0</v>
          </cell>
          <cell r="V8385">
            <v>1</v>
          </cell>
          <cell r="W8385">
            <v>244</v>
          </cell>
          <cell r="X8385">
            <v>0</v>
          </cell>
        </row>
        <row r="8386">
          <cell r="A8386" t="str">
            <v>2083400</v>
          </cell>
          <cell r="B8386">
            <v>1</v>
          </cell>
          <cell r="C8386" t="str">
            <v>Whirlpool 6XT30ESIX Microwave</v>
          </cell>
          <cell r="D8386" t="str">
            <v>80</v>
          </cell>
          <cell r="E8386" t="str">
            <v>FIXOTH</v>
          </cell>
          <cell r="F8386" t="str">
            <v>FIX</v>
          </cell>
          <cell r="G8386">
            <v>39416</v>
          </cell>
          <cell r="H8386" t="str">
            <v>Active</v>
          </cell>
          <cell r="I8386">
            <v>1</v>
          </cell>
          <cell r="J8386">
            <v>39429</v>
          </cell>
          <cell r="K8386" t="str">
            <v>X</v>
          </cell>
          <cell r="L8386" t="str">
            <v>TN</v>
          </cell>
          <cell r="M8386" t="str">
            <v>0034</v>
          </cell>
          <cell r="N8386">
            <v>343.89</v>
          </cell>
          <cell r="O8386">
            <v>5.75</v>
          </cell>
          <cell r="P8386">
            <v>68.78</v>
          </cell>
          <cell r="Q8386">
            <v>235</v>
          </cell>
          <cell r="R8386">
            <v>108.89</v>
          </cell>
          <cell r="S8386">
            <v>0</v>
          </cell>
          <cell r="T8386">
            <v>5</v>
          </cell>
          <cell r="U8386">
            <v>0</v>
          </cell>
          <cell r="V8386">
            <v>1</v>
          </cell>
          <cell r="W8386">
            <v>244</v>
          </cell>
          <cell r="X8386">
            <v>0</v>
          </cell>
        </row>
        <row r="8387">
          <cell r="A8387" t="str">
            <v>2083500</v>
          </cell>
          <cell r="B8387">
            <v>1</v>
          </cell>
          <cell r="C8387" t="str">
            <v>F&amp;P RA6102MEWC Stove</v>
          </cell>
          <cell r="D8387" t="str">
            <v>80</v>
          </cell>
          <cell r="E8387" t="str">
            <v>FIXOTH</v>
          </cell>
          <cell r="F8387" t="str">
            <v>FIX</v>
          </cell>
          <cell r="G8387">
            <v>39355</v>
          </cell>
          <cell r="H8387" t="str">
            <v>Active</v>
          </cell>
          <cell r="I8387">
            <v>1</v>
          </cell>
          <cell r="J8387">
            <v>39429</v>
          </cell>
          <cell r="K8387" t="str">
            <v>X</v>
          </cell>
          <cell r="L8387" t="str">
            <v>TN</v>
          </cell>
          <cell r="M8387" t="str">
            <v>0034</v>
          </cell>
          <cell r="N8387">
            <v>1319.09</v>
          </cell>
          <cell r="O8387">
            <v>22.04</v>
          </cell>
          <cell r="P8387">
            <v>263.82</v>
          </cell>
          <cell r="Q8387">
            <v>945.35</v>
          </cell>
          <cell r="R8387">
            <v>373.74</v>
          </cell>
          <cell r="S8387">
            <v>0</v>
          </cell>
          <cell r="T8387">
            <v>5</v>
          </cell>
          <cell r="U8387">
            <v>0</v>
          </cell>
          <cell r="V8387">
            <v>1</v>
          </cell>
          <cell r="W8387">
            <v>183</v>
          </cell>
          <cell r="X8387">
            <v>0</v>
          </cell>
        </row>
        <row r="8388">
          <cell r="A8388" t="str">
            <v>2083600</v>
          </cell>
          <cell r="B8388">
            <v>1</v>
          </cell>
          <cell r="C8388" t="str">
            <v>Screening Modifications</v>
          </cell>
          <cell r="D8388" t="str">
            <v>34</v>
          </cell>
          <cell r="E8388" t="str">
            <v>BASPAR</v>
          </cell>
          <cell r="F8388" t="str">
            <v>BAS</v>
          </cell>
          <cell r="G8388">
            <v>39386</v>
          </cell>
          <cell r="H8388" t="str">
            <v>Active</v>
          </cell>
          <cell r="I8388">
            <v>1</v>
          </cell>
          <cell r="J8388">
            <v>39429</v>
          </cell>
          <cell r="K8388" t="str">
            <v>TDP</v>
          </cell>
          <cell r="L8388" t="str">
            <v>TW</v>
          </cell>
          <cell r="M8388" t="str">
            <v>0113</v>
          </cell>
          <cell r="N8388">
            <v>1849</v>
          </cell>
          <cell r="O8388">
            <v>8.32</v>
          </cell>
          <cell r="P8388">
            <v>99.95</v>
          </cell>
          <cell r="Q8388">
            <v>199.9</v>
          </cell>
          <cell r="R8388">
            <v>1649.1</v>
          </cell>
          <cell r="S8388">
            <v>356.18</v>
          </cell>
          <cell r="T8388">
            <v>18</v>
          </cell>
          <cell r="U8388">
            <v>183</v>
          </cell>
          <cell r="V8388">
            <v>16</v>
          </cell>
          <cell r="W8388">
            <v>183</v>
          </cell>
          <cell r="X8388">
            <v>0</v>
          </cell>
        </row>
        <row r="8389">
          <cell r="A8389" t="str">
            <v>2083700</v>
          </cell>
          <cell r="B8389">
            <v>1</v>
          </cell>
          <cell r="C8389" t="str">
            <v>Signage</v>
          </cell>
          <cell r="D8389" t="str">
            <v>42</v>
          </cell>
          <cell r="E8389" t="str">
            <v>CVLSIG</v>
          </cell>
          <cell r="F8389" t="str">
            <v>CVL</v>
          </cell>
          <cell r="G8389">
            <v>39416</v>
          </cell>
          <cell r="H8389" t="str">
            <v>Active</v>
          </cell>
          <cell r="I8389">
            <v>1</v>
          </cell>
          <cell r="J8389">
            <v>39429</v>
          </cell>
          <cell r="K8389" t="str">
            <v>V</v>
          </cell>
          <cell r="L8389" t="str">
            <v>CP</v>
          </cell>
          <cell r="M8389" t="str">
            <v>0003</v>
          </cell>
          <cell r="N8389">
            <v>0</v>
          </cell>
          <cell r="O8389">
            <v>0</v>
          </cell>
          <cell r="P8389">
            <v>0</v>
          </cell>
          <cell r="Q8389">
            <v>0</v>
          </cell>
          <cell r="R8389">
            <v>0</v>
          </cell>
          <cell r="S8389">
            <v>0</v>
          </cell>
          <cell r="T8389">
            <v>20</v>
          </cell>
          <cell r="U8389">
            <v>0</v>
          </cell>
          <cell r="V8389">
            <v>20</v>
          </cell>
          <cell r="W8389">
            <v>0</v>
          </cell>
          <cell r="X8389">
            <v>0</v>
          </cell>
        </row>
        <row r="8390">
          <cell r="A8390" t="str">
            <v>2083800</v>
          </cell>
          <cell r="B8390">
            <v>1</v>
          </cell>
          <cell r="C8390" t="str">
            <v>Rainwater Catchment Trays</v>
          </cell>
          <cell r="D8390" t="str">
            <v>42</v>
          </cell>
          <cell r="E8390" t="str">
            <v>CVLSER</v>
          </cell>
          <cell r="F8390" t="str">
            <v>CVL</v>
          </cell>
          <cell r="G8390">
            <v>39447</v>
          </cell>
          <cell r="H8390" t="str">
            <v>Active</v>
          </cell>
          <cell r="I8390">
            <v>3</v>
          </cell>
          <cell r="J8390">
            <v>39462</v>
          </cell>
          <cell r="K8390" t="str">
            <v>V</v>
          </cell>
          <cell r="L8390" t="str">
            <v>CP</v>
          </cell>
          <cell r="M8390" t="str">
            <v>0004</v>
          </cell>
          <cell r="N8390">
            <v>0</v>
          </cell>
          <cell r="O8390">
            <v>0</v>
          </cell>
          <cell r="P8390">
            <v>0</v>
          </cell>
          <cell r="Q8390">
            <v>0</v>
          </cell>
          <cell r="R8390">
            <v>0</v>
          </cell>
          <cell r="S8390">
            <v>0</v>
          </cell>
          <cell r="T8390">
            <v>5</v>
          </cell>
          <cell r="U8390">
            <v>0</v>
          </cell>
          <cell r="V8390">
            <v>5</v>
          </cell>
          <cell r="W8390">
            <v>0</v>
          </cell>
          <cell r="X8390">
            <v>0</v>
          </cell>
        </row>
        <row r="8391">
          <cell r="A8391" t="str">
            <v>2083900</v>
          </cell>
          <cell r="B8391">
            <v>1</v>
          </cell>
          <cell r="C8391" t="str">
            <v>Superdry Auto Hand Dryer</v>
          </cell>
          <cell r="D8391" t="str">
            <v>34</v>
          </cell>
          <cell r="E8391" t="str">
            <v>FIXOTH</v>
          </cell>
          <cell r="F8391" t="str">
            <v>FIX</v>
          </cell>
          <cell r="G8391">
            <v>39447</v>
          </cell>
          <cell r="H8391" t="str">
            <v>Active</v>
          </cell>
          <cell r="I8391">
            <v>10</v>
          </cell>
          <cell r="J8391">
            <v>39462</v>
          </cell>
          <cell r="K8391" t="str">
            <v>TCOM</v>
          </cell>
          <cell r="L8391" t="str">
            <v>TM</v>
          </cell>
          <cell r="M8391" t="str">
            <v>0153</v>
          </cell>
          <cell r="N8391">
            <v>3008.5</v>
          </cell>
          <cell r="O8391">
            <v>50.16</v>
          </cell>
          <cell r="P8391">
            <v>601.70000000000005</v>
          </cell>
          <cell r="Q8391">
            <v>2005.67</v>
          </cell>
          <cell r="R8391">
            <v>1002.83</v>
          </cell>
          <cell r="S8391">
            <v>0</v>
          </cell>
          <cell r="T8391">
            <v>5</v>
          </cell>
          <cell r="U8391">
            <v>0</v>
          </cell>
          <cell r="V8391">
            <v>1</v>
          </cell>
          <cell r="W8391">
            <v>275</v>
          </cell>
          <cell r="X8391">
            <v>0</v>
          </cell>
        </row>
        <row r="8392">
          <cell r="A8392" t="str">
            <v>2084000</v>
          </cell>
          <cell r="B8392">
            <v>1</v>
          </cell>
          <cell r="C8392" t="str">
            <v>Sony DSCH3B Digital Camera Black</v>
          </cell>
          <cell r="D8392" t="str">
            <v>66</v>
          </cell>
          <cell r="E8392" t="str">
            <v>PLEGEN</v>
          </cell>
          <cell r="F8392" t="str">
            <v>PLE</v>
          </cell>
          <cell r="G8392">
            <v>39447</v>
          </cell>
          <cell r="H8392" t="str">
            <v>Active</v>
          </cell>
          <cell r="I8392">
            <v>1</v>
          </cell>
          <cell r="J8392">
            <v>39462</v>
          </cell>
          <cell r="K8392" t="str">
            <v>AC</v>
          </cell>
          <cell r="L8392" t="str">
            <v>NA</v>
          </cell>
          <cell r="M8392" t="str">
            <v>0032</v>
          </cell>
          <cell r="N8392">
            <v>414.05</v>
          </cell>
          <cell r="O8392">
            <v>6.91</v>
          </cell>
          <cell r="P8392">
            <v>82.81</v>
          </cell>
          <cell r="Q8392">
            <v>276.02999999999997</v>
          </cell>
          <cell r="R8392">
            <v>138.02000000000001</v>
          </cell>
          <cell r="S8392">
            <v>0</v>
          </cell>
          <cell r="T8392">
            <v>5</v>
          </cell>
          <cell r="U8392">
            <v>0</v>
          </cell>
          <cell r="V8392">
            <v>1</v>
          </cell>
          <cell r="W8392">
            <v>275</v>
          </cell>
          <cell r="X8392">
            <v>0</v>
          </cell>
        </row>
        <row r="8393">
          <cell r="A8393" t="str">
            <v>2084100</v>
          </cell>
          <cell r="B8393">
            <v>1</v>
          </cell>
          <cell r="C8393" t="str">
            <v>Sony Handycam DCR-SR42E HDD Camcorder</v>
          </cell>
          <cell r="D8393" t="str">
            <v>66</v>
          </cell>
          <cell r="E8393" t="str">
            <v>PLEGEN</v>
          </cell>
          <cell r="F8393" t="str">
            <v>PLE</v>
          </cell>
          <cell r="G8393">
            <v>39447</v>
          </cell>
          <cell r="H8393" t="str">
            <v>Active</v>
          </cell>
          <cell r="I8393">
            <v>1</v>
          </cell>
          <cell r="J8393">
            <v>39462</v>
          </cell>
          <cell r="K8393" t="str">
            <v>AC</v>
          </cell>
          <cell r="L8393" t="str">
            <v>NA</v>
          </cell>
          <cell r="M8393" t="str">
            <v>0032</v>
          </cell>
          <cell r="N8393">
            <v>860.41</v>
          </cell>
          <cell r="O8393">
            <v>14.34</v>
          </cell>
          <cell r="P8393">
            <v>172.08</v>
          </cell>
          <cell r="Q8393">
            <v>573.6</v>
          </cell>
          <cell r="R8393">
            <v>286.81</v>
          </cell>
          <cell r="S8393">
            <v>0</v>
          </cell>
          <cell r="T8393">
            <v>5</v>
          </cell>
          <cell r="U8393">
            <v>0</v>
          </cell>
          <cell r="V8393">
            <v>1</v>
          </cell>
          <cell r="W8393">
            <v>275</v>
          </cell>
          <cell r="X8393">
            <v>0</v>
          </cell>
        </row>
        <row r="8394">
          <cell r="A8394" t="str">
            <v>2084200</v>
          </cell>
          <cell r="B8394">
            <v>1</v>
          </cell>
          <cell r="C8394" t="str">
            <v>Vision Software Licence - 100 Leases</v>
          </cell>
          <cell r="D8394" t="str">
            <v>80</v>
          </cell>
          <cell r="E8394" t="str">
            <v>CMPSOF</v>
          </cell>
          <cell r="F8394" t="str">
            <v>CMP</v>
          </cell>
          <cell r="G8394">
            <v>39447</v>
          </cell>
          <cell r="H8394" t="str">
            <v>Active</v>
          </cell>
          <cell r="I8394">
            <v>1</v>
          </cell>
          <cell r="J8394">
            <v>39462</v>
          </cell>
          <cell r="K8394" t="str">
            <v>X</v>
          </cell>
          <cell r="L8394" t="str">
            <v>TN</v>
          </cell>
          <cell r="M8394" t="str">
            <v>0034</v>
          </cell>
          <cell r="N8394">
            <v>10000</v>
          </cell>
          <cell r="O8394">
            <v>0</v>
          </cell>
          <cell r="P8394">
            <v>2222.23</v>
          </cell>
          <cell r="Q8394">
            <v>10000</v>
          </cell>
          <cell r="R8394">
            <v>0</v>
          </cell>
          <cell r="S8394">
            <v>0</v>
          </cell>
          <cell r="T8394">
            <v>3</v>
          </cell>
          <cell r="U8394">
            <v>0</v>
          </cell>
          <cell r="V8394">
            <v>0</v>
          </cell>
          <cell r="W8394">
            <v>0</v>
          </cell>
          <cell r="X8394">
            <v>0</v>
          </cell>
        </row>
        <row r="8395">
          <cell r="A8395" t="str">
            <v>2084300</v>
          </cell>
          <cell r="B8395">
            <v>1</v>
          </cell>
          <cell r="C8395" t="str">
            <v>Timber Handrail</v>
          </cell>
          <cell r="D8395" t="str">
            <v>20</v>
          </cell>
          <cell r="E8395" t="str">
            <v>CVLSUN</v>
          </cell>
          <cell r="F8395" t="str">
            <v>CVL</v>
          </cell>
          <cell r="G8395">
            <v>39447</v>
          </cell>
          <cell r="H8395" t="str">
            <v>Active</v>
          </cell>
          <cell r="I8395">
            <v>1</v>
          </cell>
          <cell r="J8395">
            <v>39462</v>
          </cell>
          <cell r="K8395" t="str">
            <v>I</v>
          </cell>
          <cell r="L8395" t="str">
            <v>WA</v>
          </cell>
          <cell r="M8395" t="str">
            <v>0011</v>
          </cell>
          <cell r="N8395">
            <v>0</v>
          </cell>
          <cell r="O8395">
            <v>0</v>
          </cell>
          <cell r="P8395">
            <v>0</v>
          </cell>
          <cell r="Q8395">
            <v>0</v>
          </cell>
          <cell r="R8395">
            <v>0</v>
          </cell>
          <cell r="S8395">
            <v>0</v>
          </cell>
          <cell r="T8395">
            <v>5</v>
          </cell>
          <cell r="U8395">
            <v>0</v>
          </cell>
          <cell r="V8395">
            <v>5</v>
          </cell>
          <cell r="W8395">
            <v>0</v>
          </cell>
          <cell r="X8395">
            <v>0</v>
          </cell>
        </row>
        <row r="8396">
          <cell r="A8396" t="str">
            <v>2084400</v>
          </cell>
          <cell r="B8396">
            <v>1</v>
          </cell>
          <cell r="C8396" t="str">
            <v>Akmons - Southern Seawall Placement</v>
          </cell>
          <cell r="D8396" t="str">
            <v>62</v>
          </cell>
          <cell r="E8396" t="str">
            <v>CVLSUN</v>
          </cell>
          <cell r="F8396" t="str">
            <v>CVL</v>
          </cell>
          <cell r="G8396">
            <v>39386</v>
          </cell>
          <cell r="H8396" t="str">
            <v>Active</v>
          </cell>
          <cell r="I8396">
            <v>45</v>
          </cell>
          <cell r="J8396">
            <v>39496</v>
          </cell>
          <cell r="K8396" t="str">
            <v>AC</v>
          </cell>
          <cell r="L8396" t="str">
            <v>MA</v>
          </cell>
          <cell r="M8396" t="str">
            <v>0040</v>
          </cell>
          <cell r="N8396">
            <v>75371.69</v>
          </cell>
          <cell r="O8396">
            <v>125.61</v>
          </cell>
          <cell r="P8396">
            <v>1507.43</v>
          </cell>
          <cell r="Q8396">
            <v>3014.86</v>
          </cell>
          <cell r="R8396">
            <v>72356.83</v>
          </cell>
          <cell r="S8396">
            <v>0</v>
          </cell>
          <cell r="T8396">
            <v>50</v>
          </cell>
          <cell r="U8396">
            <v>0</v>
          </cell>
          <cell r="V8396">
            <v>48</v>
          </cell>
          <cell r="W8396">
            <v>0</v>
          </cell>
          <cell r="X8396">
            <v>0</v>
          </cell>
        </row>
        <row r="8397">
          <cell r="A8397" t="str">
            <v>2084500</v>
          </cell>
          <cell r="B8397">
            <v>1</v>
          </cell>
          <cell r="C8397" t="str">
            <v>Akmons - Southern Seawall Manufacture</v>
          </cell>
          <cell r="D8397" t="str">
            <v>62</v>
          </cell>
          <cell r="E8397" t="str">
            <v>CVLSUN</v>
          </cell>
          <cell r="F8397" t="str">
            <v>CVL</v>
          </cell>
          <cell r="G8397">
            <v>39386</v>
          </cell>
          <cell r="H8397" t="str">
            <v>Active</v>
          </cell>
          <cell r="I8397">
            <v>54</v>
          </cell>
          <cell r="J8397">
            <v>39496</v>
          </cell>
          <cell r="K8397" t="str">
            <v>AC</v>
          </cell>
          <cell r="L8397" t="str">
            <v>MA</v>
          </cell>
          <cell r="M8397" t="str">
            <v>0040</v>
          </cell>
          <cell r="N8397">
            <v>88479.81</v>
          </cell>
          <cell r="O8397">
            <v>147.43</v>
          </cell>
          <cell r="P8397">
            <v>1769.6</v>
          </cell>
          <cell r="Q8397">
            <v>3539.2</v>
          </cell>
          <cell r="R8397">
            <v>84940.61</v>
          </cell>
          <cell r="S8397">
            <v>0</v>
          </cell>
          <cell r="T8397">
            <v>50</v>
          </cell>
          <cell r="U8397">
            <v>0</v>
          </cell>
          <cell r="V8397">
            <v>48</v>
          </cell>
          <cell r="W8397">
            <v>0</v>
          </cell>
          <cell r="X8397">
            <v>0</v>
          </cell>
        </row>
        <row r="8398">
          <cell r="A8398" t="str">
            <v>2084600</v>
          </cell>
          <cell r="B8398">
            <v>1</v>
          </cell>
          <cell r="C8398" t="str">
            <v>Runway Patches</v>
          </cell>
          <cell r="D8398" t="str">
            <v>62</v>
          </cell>
          <cell r="E8398" t="str">
            <v>CVLRUN</v>
          </cell>
          <cell r="F8398" t="str">
            <v>CVL</v>
          </cell>
          <cell r="G8398">
            <v>39447</v>
          </cell>
          <cell r="H8398" t="str">
            <v>Active</v>
          </cell>
          <cell r="I8398">
            <v>1</v>
          </cell>
          <cell r="J8398">
            <v>39496</v>
          </cell>
          <cell r="K8398" t="str">
            <v>AC</v>
          </cell>
          <cell r="L8398" t="str">
            <v>MA</v>
          </cell>
          <cell r="M8398" t="str">
            <v>0001</v>
          </cell>
          <cell r="N8398">
            <v>0</v>
          </cell>
          <cell r="O8398">
            <v>0</v>
          </cell>
          <cell r="P8398">
            <v>0</v>
          </cell>
          <cell r="Q8398">
            <v>0</v>
          </cell>
          <cell r="R8398">
            <v>0</v>
          </cell>
          <cell r="S8398">
            <v>0</v>
          </cell>
          <cell r="T8398">
            <v>9</v>
          </cell>
          <cell r="U8398">
            <v>0</v>
          </cell>
          <cell r="V8398">
            <v>9</v>
          </cell>
          <cell r="W8398">
            <v>0</v>
          </cell>
          <cell r="X8398">
            <v>0</v>
          </cell>
        </row>
        <row r="8399">
          <cell r="A8399" t="str">
            <v>2084700</v>
          </cell>
          <cell r="B8399">
            <v>1</v>
          </cell>
          <cell r="C8399" t="str">
            <v>Air Conditioning Unit</v>
          </cell>
          <cell r="D8399" t="str">
            <v>50</v>
          </cell>
          <cell r="E8399" t="str">
            <v>BASAIR</v>
          </cell>
          <cell r="F8399" t="str">
            <v>BAS</v>
          </cell>
          <cell r="G8399">
            <v>39447</v>
          </cell>
          <cell r="H8399" t="str">
            <v>Active</v>
          </cell>
          <cell r="I8399">
            <v>1</v>
          </cell>
          <cell r="J8399">
            <v>39496</v>
          </cell>
          <cell r="K8399" t="str">
            <v>C</v>
          </cell>
          <cell r="L8399" t="str">
            <v>WX</v>
          </cell>
          <cell r="M8399" t="str">
            <v>0001</v>
          </cell>
          <cell r="N8399">
            <v>117487.97</v>
          </cell>
          <cell r="O8399">
            <v>524.42999999999995</v>
          </cell>
          <cell r="P8399">
            <v>6293.38</v>
          </cell>
          <cell r="Q8399">
            <v>12586.76</v>
          </cell>
          <cell r="R8399">
            <v>104901.21</v>
          </cell>
          <cell r="S8399">
            <v>32094.98</v>
          </cell>
          <cell r="T8399">
            <v>18</v>
          </cell>
          <cell r="U8399">
            <v>244</v>
          </cell>
          <cell r="V8399">
            <v>16</v>
          </cell>
          <cell r="W8399">
            <v>244</v>
          </cell>
          <cell r="X8399">
            <v>0</v>
          </cell>
        </row>
        <row r="8400">
          <cell r="A8400" t="str">
            <v>2084701</v>
          </cell>
          <cell r="B8400">
            <v>1</v>
          </cell>
          <cell r="C8400" t="str">
            <v>Air Conditioning Unit - Additional Fundi</v>
          </cell>
          <cell r="D8400" t="str">
            <v>50</v>
          </cell>
          <cell r="E8400" t="str">
            <v>BASAIR</v>
          </cell>
          <cell r="F8400" t="str">
            <v>BAS</v>
          </cell>
          <cell r="G8400">
            <v>39447</v>
          </cell>
          <cell r="H8400" t="str">
            <v>Active</v>
          </cell>
          <cell r="I8400">
            <v>1</v>
          </cell>
          <cell r="J8400">
            <v>39756</v>
          </cell>
          <cell r="K8400" t="str">
            <v>C</v>
          </cell>
          <cell r="L8400" t="str">
            <v>WX</v>
          </cell>
          <cell r="M8400" t="str">
            <v>0001</v>
          </cell>
          <cell r="N8400">
            <v>5998.02</v>
          </cell>
          <cell r="O8400">
            <v>26.82</v>
          </cell>
          <cell r="P8400">
            <v>321.29000000000002</v>
          </cell>
          <cell r="Q8400">
            <v>642.58000000000004</v>
          </cell>
          <cell r="R8400">
            <v>5355.44</v>
          </cell>
          <cell r="S8400">
            <v>1638.52</v>
          </cell>
          <cell r="T8400">
            <v>18</v>
          </cell>
          <cell r="U8400">
            <v>244</v>
          </cell>
          <cell r="V8400">
            <v>16</v>
          </cell>
          <cell r="W8400">
            <v>244</v>
          </cell>
          <cell r="X8400">
            <v>0</v>
          </cell>
        </row>
        <row r="8401">
          <cell r="A8401" t="str">
            <v>2084800</v>
          </cell>
          <cell r="B8401">
            <v>1</v>
          </cell>
          <cell r="C8401" t="str">
            <v>Microsoft Great Plains Licence</v>
          </cell>
          <cell r="D8401" t="str">
            <v>80</v>
          </cell>
          <cell r="E8401" t="str">
            <v>CMPSOF</v>
          </cell>
          <cell r="F8401" t="str">
            <v>CMP</v>
          </cell>
          <cell r="G8401">
            <v>39478</v>
          </cell>
          <cell r="H8401" t="str">
            <v>Active</v>
          </cell>
          <cell r="I8401">
            <v>1</v>
          </cell>
          <cell r="J8401">
            <v>39496</v>
          </cell>
          <cell r="K8401" t="str">
            <v>X</v>
          </cell>
          <cell r="L8401" t="str">
            <v>TN</v>
          </cell>
          <cell r="M8401" t="str">
            <v>0034</v>
          </cell>
          <cell r="N8401">
            <v>3045</v>
          </cell>
          <cell r="O8401">
            <v>0</v>
          </cell>
          <cell r="P8401">
            <v>761.25</v>
          </cell>
          <cell r="Q8401">
            <v>3045</v>
          </cell>
          <cell r="R8401">
            <v>0</v>
          </cell>
          <cell r="S8401">
            <v>0</v>
          </cell>
          <cell r="T8401">
            <v>3</v>
          </cell>
          <cell r="U8401">
            <v>0</v>
          </cell>
          <cell r="V8401">
            <v>0</v>
          </cell>
          <cell r="W8401">
            <v>0</v>
          </cell>
          <cell r="X8401">
            <v>0</v>
          </cell>
        </row>
        <row r="8402">
          <cell r="A8402" t="str">
            <v>2084900</v>
          </cell>
          <cell r="B8402">
            <v>1</v>
          </cell>
          <cell r="C8402" t="str">
            <v>Blackberry 8310</v>
          </cell>
          <cell r="D8402" t="str">
            <v>80</v>
          </cell>
          <cell r="E8402" t="str">
            <v>COMPHO</v>
          </cell>
          <cell r="F8402" t="str">
            <v>COM</v>
          </cell>
          <cell r="G8402">
            <v>39478</v>
          </cell>
          <cell r="H8402" t="str">
            <v>Active</v>
          </cell>
          <cell r="I8402">
            <v>1</v>
          </cell>
          <cell r="J8402">
            <v>39496</v>
          </cell>
          <cell r="K8402" t="str">
            <v>X</v>
          </cell>
          <cell r="L8402" t="str">
            <v>TN</v>
          </cell>
          <cell r="M8402" t="str">
            <v>0034</v>
          </cell>
          <cell r="N8402">
            <v>1097.68</v>
          </cell>
          <cell r="O8402">
            <v>18.350000000000001</v>
          </cell>
          <cell r="P8402">
            <v>219.54</v>
          </cell>
          <cell r="Q8402">
            <v>713.5</v>
          </cell>
          <cell r="R8402">
            <v>384.18</v>
          </cell>
          <cell r="S8402">
            <v>0</v>
          </cell>
          <cell r="T8402">
            <v>5</v>
          </cell>
          <cell r="U8402">
            <v>0</v>
          </cell>
          <cell r="V8402">
            <v>1</v>
          </cell>
          <cell r="W8402">
            <v>306</v>
          </cell>
          <cell r="X8402">
            <v>0</v>
          </cell>
        </row>
        <row r="8403">
          <cell r="A8403" t="str">
            <v>2085000</v>
          </cell>
          <cell r="B8403">
            <v>1</v>
          </cell>
          <cell r="C8403" t="str">
            <v>Flashings</v>
          </cell>
          <cell r="D8403" t="str">
            <v>52</v>
          </cell>
          <cell r="E8403" t="str">
            <v>BASSUN</v>
          </cell>
          <cell r="F8403" t="str">
            <v>BAS</v>
          </cell>
          <cell r="G8403">
            <v>39478</v>
          </cell>
          <cell r="H8403" t="str">
            <v>Active</v>
          </cell>
          <cell r="I8403">
            <v>1</v>
          </cell>
          <cell r="J8403">
            <v>39496</v>
          </cell>
          <cell r="K8403" t="str">
            <v>AC</v>
          </cell>
          <cell r="L8403" t="str">
            <v>NA</v>
          </cell>
          <cell r="M8403" t="str">
            <v>0032</v>
          </cell>
          <cell r="N8403">
            <v>1163.27</v>
          </cell>
          <cell r="O8403">
            <v>5.16</v>
          </cell>
          <cell r="P8403">
            <v>62.03</v>
          </cell>
          <cell r="Q8403">
            <v>124.06</v>
          </cell>
          <cell r="R8403">
            <v>1039.21</v>
          </cell>
          <cell r="S8403">
            <v>706.84</v>
          </cell>
          <cell r="T8403">
            <v>18</v>
          </cell>
          <cell r="U8403">
            <v>275</v>
          </cell>
          <cell r="V8403">
            <v>16</v>
          </cell>
          <cell r="W8403">
            <v>275</v>
          </cell>
          <cell r="X8403">
            <v>0</v>
          </cell>
        </row>
        <row r="8404">
          <cell r="A8404" t="str">
            <v>2085100</v>
          </cell>
          <cell r="B8404">
            <v>1</v>
          </cell>
          <cell r="C8404" t="str">
            <v>Portable Obstruction Lights</v>
          </cell>
          <cell r="D8404" t="str">
            <v>64</v>
          </cell>
          <cell r="E8404" t="str">
            <v>PLETOO</v>
          </cell>
          <cell r="F8404" t="str">
            <v>PLE</v>
          </cell>
          <cell r="G8404">
            <v>39478</v>
          </cell>
          <cell r="H8404" t="str">
            <v>Active</v>
          </cell>
          <cell r="I8404">
            <v>13</v>
          </cell>
          <cell r="J8404">
            <v>39496</v>
          </cell>
          <cell r="K8404" t="str">
            <v>AC</v>
          </cell>
          <cell r="L8404" t="str">
            <v>NA</v>
          </cell>
          <cell r="M8404" t="str">
            <v>0032</v>
          </cell>
          <cell r="N8404">
            <v>7905.84</v>
          </cell>
          <cell r="O8404">
            <v>131.81</v>
          </cell>
          <cell r="P8404">
            <v>1581.17</v>
          </cell>
          <cell r="Q8404">
            <v>5138.8</v>
          </cell>
          <cell r="R8404">
            <v>2767.04</v>
          </cell>
          <cell r="S8404">
            <v>0</v>
          </cell>
          <cell r="T8404">
            <v>5</v>
          </cell>
          <cell r="U8404">
            <v>0</v>
          </cell>
          <cell r="V8404">
            <v>1</v>
          </cell>
          <cell r="W8404">
            <v>306</v>
          </cell>
          <cell r="X8404">
            <v>0</v>
          </cell>
        </row>
        <row r="8405">
          <cell r="A8405" t="str">
            <v>2085200</v>
          </cell>
          <cell r="B8405">
            <v>1</v>
          </cell>
          <cell r="C8405" t="str">
            <v>Internal Guttering</v>
          </cell>
          <cell r="D8405" t="str">
            <v>52</v>
          </cell>
          <cell r="E8405" t="str">
            <v>BASSUN</v>
          </cell>
          <cell r="F8405" t="str">
            <v>BAS</v>
          </cell>
          <cell r="G8405">
            <v>39478</v>
          </cell>
          <cell r="H8405" t="str">
            <v>Active</v>
          </cell>
          <cell r="I8405">
            <v>1</v>
          </cell>
          <cell r="J8405">
            <v>39496</v>
          </cell>
          <cell r="K8405" t="str">
            <v>AC</v>
          </cell>
          <cell r="L8405" t="str">
            <v>NA</v>
          </cell>
          <cell r="M8405" t="str">
            <v>0032</v>
          </cell>
          <cell r="N8405">
            <v>2394.9699999999998</v>
          </cell>
          <cell r="O8405">
            <v>10.67</v>
          </cell>
          <cell r="P8405">
            <v>127.71</v>
          </cell>
          <cell r="Q8405">
            <v>255.42</v>
          </cell>
          <cell r="R8405">
            <v>2139.5500000000002</v>
          </cell>
          <cell r="S8405">
            <v>1455.25</v>
          </cell>
          <cell r="T8405">
            <v>18</v>
          </cell>
          <cell r="U8405">
            <v>275</v>
          </cell>
          <cell r="V8405">
            <v>16</v>
          </cell>
          <cell r="W8405">
            <v>275</v>
          </cell>
          <cell r="X8405">
            <v>0</v>
          </cell>
        </row>
        <row r="8406">
          <cell r="A8406" t="str">
            <v>2085300</v>
          </cell>
          <cell r="B8406">
            <v>1</v>
          </cell>
          <cell r="C8406" t="str">
            <v>4 Seater Beam Seats</v>
          </cell>
          <cell r="D8406" t="str">
            <v>34</v>
          </cell>
          <cell r="E8406" t="str">
            <v>FIXCHA</v>
          </cell>
          <cell r="F8406" t="str">
            <v>FIX</v>
          </cell>
          <cell r="G8406">
            <v>39478</v>
          </cell>
          <cell r="H8406" t="str">
            <v>Active</v>
          </cell>
          <cell r="I8406">
            <v>29</v>
          </cell>
          <cell r="J8406">
            <v>39496</v>
          </cell>
          <cell r="K8406" t="str">
            <v>TCOM</v>
          </cell>
          <cell r="L8406" t="str">
            <v>TM</v>
          </cell>
          <cell r="M8406" t="str">
            <v>0001</v>
          </cell>
          <cell r="N8406">
            <v>78010</v>
          </cell>
          <cell r="O8406">
            <v>1300.1300000000001</v>
          </cell>
          <cell r="P8406">
            <v>15602</v>
          </cell>
          <cell r="Q8406">
            <v>50706.5</v>
          </cell>
          <cell r="R8406">
            <v>27303.5</v>
          </cell>
          <cell r="S8406">
            <v>0</v>
          </cell>
          <cell r="T8406">
            <v>5</v>
          </cell>
          <cell r="U8406">
            <v>0</v>
          </cell>
          <cell r="V8406">
            <v>1</v>
          </cell>
          <cell r="W8406">
            <v>306</v>
          </cell>
          <cell r="X8406">
            <v>0</v>
          </cell>
        </row>
        <row r="8407">
          <cell r="A8407" t="str">
            <v>2085400</v>
          </cell>
          <cell r="B8407">
            <v>1</v>
          </cell>
          <cell r="C8407" t="str">
            <v>Panasonic WVCP 964 PTZ Camera</v>
          </cell>
          <cell r="D8407" t="str">
            <v>34</v>
          </cell>
          <cell r="E8407" t="str">
            <v>PLECC</v>
          </cell>
          <cell r="F8407" t="str">
            <v>PLE</v>
          </cell>
          <cell r="G8407">
            <v>39478</v>
          </cell>
          <cell r="H8407" t="str">
            <v>Active</v>
          </cell>
          <cell r="I8407">
            <v>1</v>
          </cell>
          <cell r="J8407">
            <v>39496</v>
          </cell>
          <cell r="K8407" t="str">
            <v>X</v>
          </cell>
          <cell r="L8407" t="str">
            <v>TN</v>
          </cell>
          <cell r="M8407" t="str">
            <v>0001</v>
          </cell>
          <cell r="N8407">
            <v>9255</v>
          </cell>
          <cell r="O8407">
            <v>154.25</v>
          </cell>
          <cell r="P8407">
            <v>1851</v>
          </cell>
          <cell r="Q8407">
            <v>6015.75</v>
          </cell>
          <cell r="R8407">
            <v>3239.25</v>
          </cell>
          <cell r="S8407">
            <v>0</v>
          </cell>
          <cell r="T8407">
            <v>5</v>
          </cell>
          <cell r="U8407">
            <v>0</v>
          </cell>
          <cell r="V8407">
            <v>1</v>
          </cell>
          <cell r="W8407">
            <v>306</v>
          </cell>
          <cell r="X8407">
            <v>0</v>
          </cell>
        </row>
        <row r="8408">
          <cell r="A8408" t="str">
            <v>2085500</v>
          </cell>
          <cell r="B8408">
            <v>1</v>
          </cell>
          <cell r="C8408" t="str">
            <v>Taxi Rank Configuration</v>
          </cell>
          <cell r="D8408" t="str">
            <v>42</v>
          </cell>
          <cell r="E8408" t="str">
            <v>CVLSEA</v>
          </cell>
          <cell r="F8408" t="str">
            <v>CVL</v>
          </cell>
          <cell r="G8408">
            <v>39355</v>
          </cell>
          <cell r="H8408" t="str">
            <v>Active</v>
          </cell>
          <cell r="I8408">
            <v>1</v>
          </cell>
          <cell r="J8408">
            <v>39521</v>
          </cell>
          <cell r="K8408" t="str">
            <v>V</v>
          </cell>
          <cell r="L8408" t="str">
            <v>CP</v>
          </cell>
          <cell r="M8408" t="str">
            <v>0005</v>
          </cell>
          <cell r="N8408">
            <v>0</v>
          </cell>
          <cell r="O8408">
            <v>0</v>
          </cell>
          <cell r="P8408">
            <v>0</v>
          </cell>
          <cell r="Q8408">
            <v>0</v>
          </cell>
          <cell r="R8408">
            <v>0</v>
          </cell>
          <cell r="S8408">
            <v>0</v>
          </cell>
          <cell r="T8408">
            <v>30</v>
          </cell>
          <cell r="U8408">
            <v>0</v>
          </cell>
          <cell r="V8408">
            <v>30</v>
          </cell>
          <cell r="W8408">
            <v>0</v>
          </cell>
          <cell r="X8408">
            <v>0</v>
          </cell>
        </row>
        <row r="8409">
          <cell r="A8409" t="str">
            <v>2085600</v>
          </cell>
          <cell r="B8409">
            <v>1</v>
          </cell>
          <cell r="C8409" t="str">
            <v>Footpath extension (Taxi Pickup)</v>
          </cell>
          <cell r="D8409" t="str">
            <v>42</v>
          </cell>
          <cell r="E8409" t="str">
            <v>CVLSEA</v>
          </cell>
          <cell r="F8409" t="str">
            <v>CVL</v>
          </cell>
          <cell r="G8409">
            <v>39355</v>
          </cell>
          <cell r="H8409" t="str">
            <v>Active</v>
          </cell>
          <cell r="I8409">
            <v>1</v>
          </cell>
          <cell r="J8409">
            <v>39521</v>
          </cell>
          <cell r="K8409" t="str">
            <v>V</v>
          </cell>
          <cell r="L8409" t="str">
            <v>CP</v>
          </cell>
          <cell r="M8409" t="str">
            <v>0005</v>
          </cell>
          <cell r="N8409">
            <v>0</v>
          </cell>
          <cell r="O8409">
            <v>0</v>
          </cell>
          <cell r="P8409">
            <v>0</v>
          </cell>
          <cell r="Q8409">
            <v>0</v>
          </cell>
          <cell r="R8409">
            <v>0</v>
          </cell>
          <cell r="S8409">
            <v>0</v>
          </cell>
          <cell r="T8409">
            <v>30</v>
          </cell>
          <cell r="U8409">
            <v>0</v>
          </cell>
          <cell r="V8409">
            <v>30</v>
          </cell>
          <cell r="W8409">
            <v>0</v>
          </cell>
          <cell r="X8409">
            <v>0</v>
          </cell>
        </row>
        <row r="8410">
          <cell r="A8410" t="str">
            <v>2085700</v>
          </cell>
          <cell r="B8410">
            <v>1</v>
          </cell>
          <cell r="C8410" t="str">
            <v>Road &amp; Footpath realignment</v>
          </cell>
          <cell r="D8410" t="str">
            <v>42</v>
          </cell>
          <cell r="E8410" t="str">
            <v>CVLSEA</v>
          </cell>
          <cell r="F8410" t="str">
            <v>CVL</v>
          </cell>
          <cell r="G8410">
            <v>39355</v>
          </cell>
          <cell r="H8410" t="str">
            <v>Active</v>
          </cell>
          <cell r="I8410">
            <v>1</v>
          </cell>
          <cell r="J8410">
            <v>39521</v>
          </cell>
          <cell r="K8410" t="str">
            <v>V</v>
          </cell>
          <cell r="L8410" t="str">
            <v>CP</v>
          </cell>
          <cell r="M8410" t="str">
            <v>0005</v>
          </cell>
          <cell r="N8410">
            <v>0</v>
          </cell>
          <cell r="O8410">
            <v>0</v>
          </cell>
          <cell r="P8410">
            <v>0</v>
          </cell>
          <cell r="Q8410">
            <v>0</v>
          </cell>
          <cell r="R8410">
            <v>0</v>
          </cell>
          <cell r="S8410">
            <v>0</v>
          </cell>
          <cell r="T8410">
            <v>30</v>
          </cell>
          <cell r="U8410">
            <v>0</v>
          </cell>
          <cell r="V8410">
            <v>30</v>
          </cell>
          <cell r="W8410">
            <v>0</v>
          </cell>
          <cell r="X8410">
            <v>0</v>
          </cell>
        </row>
        <row r="8411">
          <cell r="A8411" t="str">
            <v>2085800</v>
          </cell>
          <cell r="B8411">
            <v>1</v>
          </cell>
          <cell r="C8411" t="str">
            <v>Southern entry height restriction bar</v>
          </cell>
          <cell r="D8411" t="str">
            <v>42</v>
          </cell>
          <cell r="E8411" t="str">
            <v>CVLSUN</v>
          </cell>
          <cell r="F8411" t="str">
            <v>CVL</v>
          </cell>
          <cell r="G8411">
            <v>39355</v>
          </cell>
          <cell r="H8411" t="str">
            <v>Active</v>
          </cell>
          <cell r="I8411">
            <v>1</v>
          </cell>
          <cell r="J8411">
            <v>39521</v>
          </cell>
          <cell r="K8411" t="str">
            <v>V</v>
          </cell>
          <cell r="L8411" t="str">
            <v>CP</v>
          </cell>
          <cell r="M8411" t="str">
            <v>0005</v>
          </cell>
          <cell r="N8411">
            <v>0</v>
          </cell>
          <cell r="O8411">
            <v>0</v>
          </cell>
          <cell r="P8411">
            <v>0</v>
          </cell>
          <cell r="Q8411">
            <v>0</v>
          </cell>
          <cell r="R8411">
            <v>0</v>
          </cell>
          <cell r="S8411">
            <v>0</v>
          </cell>
          <cell r="T8411">
            <v>10</v>
          </cell>
          <cell r="U8411">
            <v>0</v>
          </cell>
          <cell r="V8411">
            <v>10</v>
          </cell>
          <cell r="W8411">
            <v>0</v>
          </cell>
          <cell r="X8411">
            <v>0</v>
          </cell>
        </row>
        <row r="8412">
          <cell r="A8412" t="str">
            <v>2085900</v>
          </cell>
          <cell r="B8412">
            <v>1</v>
          </cell>
          <cell r="C8412" t="str">
            <v>Northern entry height restriction bar</v>
          </cell>
          <cell r="D8412" t="str">
            <v>42</v>
          </cell>
          <cell r="E8412" t="str">
            <v>CVLSUN</v>
          </cell>
          <cell r="F8412" t="str">
            <v>CVL</v>
          </cell>
          <cell r="G8412">
            <v>39355</v>
          </cell>
          <cell r="H8412" t="str">
            <v>Active</v>
          </cell>
          <cell r="I8412">
            <v>1</v>
          </cell>
          <cell r="J8412">
            <v>39521</v>
          </cell>
          <cell r="K8412" t="str">
            <v>V</v>
          </cell>
          <cell r="L8412" t="str">
            <v>CP</v>
          </cell>
          <cell r="M8412" t="str">
            <v>0005</v>
          </cell>
          <cell r="N8412">
            <v>0</v>
          </cell>
          <cell r="O8412">
            <v>0</v>
          </cell>
          <cell r="P8412">
            <v>0</v>
          </cell>
          <cell r="Q8412">
            <v>0</v>
          </cell>
          <cell r="R8412">
            <v>0</v>
          </cell>
          <cell r="S8412">
            <v>0</v>
          </cell>
          <cell r="T8412">
            <v>10</v>
          </cell>
          <cell r="U8412">
            <v>0</v>
          </cell>
          <cell r="V8412">
            <v>10</v>
          </cell>
          <cell r="W8412">
            <v>0</v>
          </cell>
          <cell r="X8412">
            <v>0</v>
          </cell>
        </row>
        <row r="8413">
          <cell r="A8413" t="str">
            <v>2086000</v>
          </cell>
          <cell r="B8413">
            <v>1</v>
          </cell>
          <cell r="C8413" t="str">
            <v>1200x1800mm RTL Panel</v>
          </cell>
          <cell r="D8413" t="str">
            <v>42</v>
          </cell>
          <cell r="E8413" t="str">
            <v>CVLSIG</v>
          </cell>
          <cell r="F8413" t="str">
            <v>CVL</v>
          </cell>
          <cell r="G8413">
            <v>39355</v>
          </cell>
          <cell r="H8413" t="str">
            <v>Active</v>
          </cell>
          <cell r="I8413">
            <v>1</v>
          </cell>
          <cell r="J8413">
            <v>39521</v>
          </cell>
          <cell r="K8413" t="str">
            <v>V</v>
          </cell>
          <cell r="L8413" t="str">
            <v>CP</v>
          </cell>
          <cell r="M8413" t="str">
            <v>0005</v>
          </cell>
          <cell r="N8413">
            <v>0</v>
          </cell>
          <cell r="O8413">
            <v>0</v>
          </cell>
          <cell r="P8413">
            <v>0</v>
          </cell>
          <cell r="Q8413">
            <v>0</v>
          </cell>
          <cell r="R8413">
            <v>0</v>
          </cell>
          <cell r="S8413">
            <v>0</v>
          </cell>
          <cell r="T8413">
            <v>20</v>
          </cell>
          <cell r="U8413">
            <v>0</v>
          </cell>
          <cell r="V8413">
            <v>20</v>
          </cell>
          <cell r="W8413">
            <v>0</v>
          </cell>
          <cell r="X8413">
            <v>0</v>
          </cell>
        </row>
        <row r="8414">
          <cell r="A8414" t="str">
            <v>2086100</v>
          </cell>
          <cell r="B8414">
            <v>1</v>
          </cell>
          <cell r="C8414" t="str">
            <v>472x1800mm aluminium panel</v>
          </cell>
          <cell r="D8414" t="str">
            <v>42</v>
          </cell>
          <cell r="E8414" t="str">
            <v>CVLSIG</v>
          </cell>
          <cell r="F8414" t="str">
            <v>CVL</v>
          </cell>
          <cell r="G8414">
            <v>39355</v>
          </cell>
          <cell r="H8414" t="str">
            <v>Active</v>
          </cell>
          <cell r="I8414">
            <v>1</v>
          </cell>
          <cell r="J8414">
            <v>39521</v>
          </cell>
          <cell r="K8414" t="str">
            <v>V</v>
          </cell>
          <cell r="L8414" t="str">
            <v>CP</v>
          </cell>
          <cell r="M8414" t="str">
            <v>0005</v>
          </cell>
          <cell r="N8414">
            <v>0</v>
          </cell>
          <cell r="O8414">
            <v>0</v>
          </cell>
          <cell r="P8414">
            <v>0</v>
          </cell>
          <cell r="Q8414">
            <v>0</v>
          </cell>
          <cell r="R8414">
            <v>0</v>
          </cell>
          <cell r="S8414">
            <v>0</v>
          </cell>
          <cell r="T8414">
            <v>20</v>
          </cell>
          <cell r="U8414">
            <v>0</v>
          </cell>
          <cell r="V8414">
            <v>20</v>
          </cell>
          <cell r="W8414">
            <v>0</v>
          </cell>
          <cell r="X8414">
            <v>0</v>
          </cell>
        </row>
        <row r="8415">
          <cell r="A8415" t="str">
            <v>2086110</v>
          </cell>
          <cell r="B8415">
            <v>1</v>
          </cell>
          <cell r="C8415" t="str">
            <v>Taxi Pick-up Signage x 6</v>
          </cell>
          <cell r="D8415" t="str">
            <v>42</v>
          </cell>
          <cell r="E8415" t="str">
            <v>CVLSIG</v>
          </cell>
          <cell r="F8415" t="str">
            <v>CVL</v>
          </cell>
          <cell r="G8415">
            <v>39355</v>
          </cell>
          <cell r="H8415" t="str">
            <v>Active</v>
          </cell>
          <cell r="I8415">
            <v>1</v>
          </cell>
          <cell r="J8415">
            <v>39355</v>
          </cell>
          <cell r="K8415" t="str">
            <v>V</v>
          </cell>
          <cell r="L8415" t="str">
            <v>CP</v>
          </cell>
          <cell r="M8415" t="str">
            <v>0005</v>
          </cell>
          <cell r="N8415">
            <v>1830</v>
          </cell>
          <cell r="O8415">
            <v>327.88</v>
          </cell>
          <cell r="P8415">
            <v>91.5</v>
          </cell>
          <cell r="Q8415">
            <v>327.88</v>
          </cell>
          <cell r="R8415">
            <v>1502.12</v>
          </cell>
          <cell r="S8415">
            <v>0</v>
          </cell>
          <cell r="T8415">
            <v>20</v>
          </cell>
          <cell r="U8415">
            <v>0</v>
          </cell>
          <cell r="V8415">
            <v>16</v>
          </cell>
          <cell r="W8415">
            <v>153</v>
          </cell>
          <cell r="X8415">
            <v>0</v>
          </cell>
        </row>
        <row r="8416">
          <cell r="A8416" t="str">
            <v>2086200</v>
          </cell>
          <cell r="B8416">
            <v>1</v>
          </cell>
          <cell r="C8416" t="str">
            <v>No Right Turn 900x300 RTL Panel</v>
          </cell>
          <cell r="D8416" t="str">
            <v>42</v>
          </cell>
          <cell r="E8416" t="str">
            <v>CVLSIG</v>
          </cell>
          <cell r="F8416" t="str">
            <v>CVL</v>
          </cell>
          <cell r="G8416">
            <v>39355</v>
          </cell>
          <cell r="H8416" t="str">
            <v>Active</v>
          </cell>
          <cell r="I8416">
            <v>1</v>
          </cell>
          <cell r="J8416">
            <v>39521</v>
          </cell>
          <cell r="K8416" t="str">
            <v>V</v>
          </cell>
          <cell r="L8416" t="str">
            <v>CP</v>
          </cell>
          <cell r="M8416" t="str">
            <v>0005</v>
          </cell>
          <cell r="N8416">
            <v>0</v>
          </cell>
          <cell r="O8416">
            <v>0</v>
          </cell>
          <cell r="P8416">
            <v>0</v>
          </cell>
          <cell r="Q8416">
            <v>0</v>
          </cell>
          <cell r="R8416">
            <v>0</v>
          </cell>
          <cell r="S8416">
            <v>0</v>
          </cell>
          <cell r="T8416">
            <v>20</v>
          </cell>
          <cell r="U8416">
            <v>0</v>
          </cell>
          <cell r="V8416">
            <v>20</v>
          </cell>
          <cell r="W8416">
            <v>0</v>
          </cell>
          <cell r="X8416">
            <v>0</v>
          </cell>
        </row>
        <row r="8417">
          <cell r="A8417" t="str">
            <v>2086300</v>
          </cell>
          <cell r="B8417">
            <v>1</v>
          </cell>
          <cell r="C8417" t="str">
            <v>No Right Turn 900x664 RTL Panel</v>
          </cell>
          <cell r="D8417" t="str">
            <v>42</v>
          </cell>
          <cell r="E8417" t="str">
            <v>CVLSIG</v>
          </cell>
          <cell r="F8417" t="str">
            <v>CVL</v>
          </cell>
          <cell r="G8417">
            <v>39355</v>
          </cell>
          <cell r="H8417" t="str">
            <v>Active</v>
          </cell>
          <cell r="I8417">
            <v>1</v>
          </cell>
          <cell r="J8417">
            <v>39521</v>
          </cell>
          <cell r="K8417" t="str">
            <v>V</v>
          </cell>
          <cell r="L8417" t="str">
            <v>CP</v>
          </cell>
          <cell r="M8417" t="str">
            <v>0005</v>
          </cell>
          <cell r="N8417">
            <v>0</v>
          </cell>
          <cell r="O8417">
            <v>0</v>
          </cell>
          <cell r="P8417">
            <v>0</v>
          </cell>
          <cell r="Q8417">
            <v>0</v>
          </cell>
          <cell r="R8417">
            <v>0</v>
          </cell>
          <cell r="S8417">
            <v>0</v>
          </cell>
          <cell r="T8417">
            <v>20</v>
          </cell>
          <cell r="U8417">
            <v>0</v>
          </cell>
          <cell r="V8417">
            <v>20</v>
          </cell>
          <cell r="W8417">
            <v>0</v>
          </cell>
          <cell r="X8417">
            <v>0</v>
          </cell>
        </row>
        <row r="8418">
          <cell r="A8418" t="str">
            <v>2086400</v>
          </cell>
          <cell r="B8418">
            <v>1</v>
          </cell>
          <cell r="C8418" t="str">
            <v>1200x600x2mm RTL Panels</v>
          </cell>
          <cell r="D8418" t="str">
            <v>42</v>
          </cell>
          <cell r="E8418" t="str">
            <v>CVLSIG</v>
          </cell>
          <cell r="F8418" t="str">
            <v>CVL</v>
          </cell>
          <cell r="G8418">
            <v>39355</v>
          </cell>
          <cell r="H8418" t="str">
            <v>Active</v>
          </cell>
          <cell r="I8418">
            <v>4</v>
          </cell>
          <cell r="J8418">
            <v>39521</v>
          </cell>
          <cell r="K8418" t="str">
            <v>V</v>
          </cell>
          <cell r="L8418" t="str">
            <v>CP</v>
          </cell>
          <cell r="M8418" t="str">
            <v>0005</v>
          </cell>
          <cell r="N8418">
            <v>0</v>
          </cell>
          <cell r="O8418">
            <v>0</v>
          </cell>
          <cell r="P8418">
            <v>0</v>
          </cell>
          <cell r="Q8418">
            <v>0</v>
          </cell>
          <cell r="R8418">
            <v>0</v>
          </cell>
          <cell r="S8418">
            <v>0</v>
          </cell>
          <cell r="T8418">
            <v>20</v>
          </cell>
          <cell r="U8418">
            <v>0</v>
          </cell>
          <cell r="V8418">
            <v>20</v>
          </cell>
          <cell r="W8418">
            <v>0</v>
          </cell>
          <cell r="X8418">
            <v>0</v>
          </cell>
        </row>
        <row r="8419">
          <cell r="A8419" t="str">
            <v>2086500</v>
          </cell>
          <cell r="B8419">
            <v>1</v>
          </cell>
          <cell r="C8419" t="str">
            <v>Humpex Rubber Speed Hump 50mm Black</v>
          </cell>
          <cell r="D8419" t="str">
            <v>42</v>
          </cell>
          <cell r="E8419" t="str">
            <v>CVLSUN</v>
          </cell>
          <cell r="F8419" t="str">
            <v>CVL</v>
          </cell>
          <cell r="G8419">
            <v>39355</v>
          </cell>
          <cell r="H8419" t="str">
            <v>Active</v>
          </cell>
          <cell r="I8419">
            <v>14</v>
          </cell>
          <cell r="J8419">
            <v>39521</v>
          </cell>
          <cell r="K8419" t="str">
            <v>V</v>
          </cell>
          <cell r="L8419" t="str">
            <v>CP</v>
          </cell>
          <cell r="M8419" t="str">
            <v>0005</v>
          </cell>
          <cell r="N8419">
            <v>0</v>
          </cell>
          <cell r="O8419">
            <v>0</v>
          </cell>
          <cell r="P8419">
            <v>0</v>
          </cell>
          <cell r="Q8419">
            <v>0</v>
          </cell>
          <cell r="R8419">
            <v>0</v>
          </cell>
          <cell r="S8419">
            <v>0</v>
          </cell>
          <cell r="T8419">
            <v>10</v>
          </cell>
          <cell r="U8419">
            <v>0</v>
          </cell>
          <cell r="V8419">
            <v>10</v>
          </cell>
          <cell r="W8419">
            <v>0</v>
          </cell>
          <cell r="X8419">
            <v>0</v>
          </cell>
        </row>
        <row r="8420">
          <cell r="A8420" t="str">
            <v>2086600</v>
          </cell>
          <cell r="B8420">
            <v>1</v>
          </cell>
          <cell r="C8420" t="str">
            <v>Humpex Rubber Speed Hump 50mm Yellow</v>
          </cell>
          <cell r="D8420" t="str">
            <v>42</v>
          </cell>
          <cell r="E8420" t="str">
            <v>CVLSUN</v>
          </cell>
          <cell r="F8420" t="str">
            <v>CVL</v>
          </cell>
          <cell r="G8420">
            <v>39355</v>
          </cell>
          <cell r="H8420" t="str">
            <v>Active</v>
          </cell>
          <cell r="I8420">
            <v>11</v>
          </cell>
          <cell r="J8420">
            <v>39521</v>
          </cell>
          <cell r="K8420" t="str">
            <v>V</v>
          </cell>
          <cell r="L8420" t="str">
            <v>CP</v>
          </cell>
          <cell r="M8420" t="str">
            <v>0005</v>
          </cell>
          <cell r="N8420">
            <v>0</v>
          </cell>
          <cell r="O8420">
            <v>0</v>
          </cell>
          <cell r="P8420">
            <v>0</v>
          </cell>
          <cell r="Q8420">
            <v>0</v>
          </cell>
          <cell r="R8420">
            <v>0</v>
          </cell>
          <cell r="S8420">
            <v>0</v>
          </cell>
          <cell r="T8420">
            <v>10</v>
          </cell>
          <cell r="U8420">
            <v>0</v>
          </cell>
          <cell r="V8420">
            <v>10</v>
          </cell>
          <cell r="W8420">
            <v>0</v>
          </cell>
          <cell r="X8420">
            <v>0</v>
          </cell>
        </row>
        <row r="8421">
          <cell r="A8421" t="str">
            <v>2086700</v>
          </cell>
          <cell r="B8421">
            <v>1</v>
          </cell>
          <cell r="C8421" t="str">
            <v>Loops &amp; Loop Detector</v>
          </cell>
          <cell r="D8421" t="str">
            <v>42</v>
          </cell>
          <cell r="E8421" t="str">
            <v>COMCAB</v>
          </cell>
          <cell r="F8421" t="str">
            <v>COM</v>
          </cell>
          <cell r="G8421">
            <v>39355</v>
          </cell>
          <cell r="H8421" t="str">
            <v>Active</v>
          </cell>
          <cell r="I8421">
            <v>1</v>
          </cell>
          <cell r="J8421">
            <v>39521</v>
          </cell>
          <cell r="K8421" t="str">
            <v>V</v>
          </cell>
          <cell r="L8421" t="str">
            <v>CP</v>
          </cell>
          <cell r="M8421" t="str">
            <v>0005</v>
          </cell>
          <cell r="N8421">
            <v>4675.91</v>
          </cell>
          <cell r="O8421">
            <v>9.76</v>
          </cell>
          <cell r="P8421">
            <v>116.9</v>
          </cell>
          <cell r="Q8421">
            <v>418.89</v>
          </cell>
          <cell r="R8421">
            <v>4257.0200000000004</v>
          </cell>
          <cell r="S8421">
            <v>0</v>
          </cell>
          <cell r="T8421">
            <v>40</v>
          </cell>
          <cell r="U8421">
            <v>0</v>
          </cell>
          <cell r="V8421">
            <v>36</v>
          </cell>
          <cell r="W8421">
            <v>183</v>
          </cell>
          <cell r="X8421">
            <v>0</v>
          </cell>
        </row>
        <row r="8422">
          <cell r="A8422" t="str">
            <v>2086800</v>
          </cell>
          <cell r="B8422">
            <v>1</v>
          </cell>
          <cell r="C8422" t="str">
            <v>PTZ Camera 15 Relocation</v>
          </cell>
          <cell r="D8422" t="str">
            <v>42</v>
          </cell>
          <cell r="E8422" t="str">
            <v>PLECC</v>
          </cell>
          <cell r="F8422" t="str">
            <v>PLE</v>
          </cell>
          <cell r="G8422">
            <v>39355</v>
          </cell>
          <cell r="H8422" t="str">
            <v>Active</v>
          </cell>
          <cell r="I8422">
            <v>1</v>
          </cell>
          <cell r="J8422">
            <v>39521</v>
          </cell>
          <cell r="K8422" t="str">
            <v>V</v>
          </cell>
          <cell r="L8422" t="str">
            <v>CP</v>
          </cell>
          <cell r="M8422" t="str">
            <v>0005</v>
          </cell>
          <cell r="N8422">
            <v>3679.81</v>
          </cell>
          <cell r="O8422">
            <v>61.33</v>
          </cell>
          <cell r="P8422">
            <v>735.96</v>
          </cell>
          <cell r="Q8422">
            <v>2637.19</v>
          </cell>
          <cell r="R8422">
            <v>1042.6199999999999</v>
          </cell>
          <cell r="S8422">
            <v>0</v>
          </cell>
          <cell r="T8422">
            <v>5</v>
          </cell>
          <cell r="U8422">
            <v>0</v>
          </cell>
          <cell r="V8422">
            <v>1</v>
          </cell>
          <cell r="W8422">
            <v>183</v>
          </cell>
          <cell r="X8422">
            <v>0</v>
          </cell>
        </row>
        <row r="8423">
          <cell r="A8423" t="str">
            <v>2086900</v>
          </cell>
          <cell r="B8423">
            <v>1</v>
          </cell>
          <cell r="C8423" t="str">
            <v>Sony VPLES3W White Compact LCD Projector</v>
          </cell>
          <cell r="D8423" t="str">
            <v>66</v>
          </cell>
          <cell r="E8423" t="str">
            <v>CMPHAR</v>
          </cell>
          <cell r="F8423" t="str">
            <v>CMP</v>
          </cell>
          <cell r="G8423">
            <v>39231</v>
          </cell>
          <cell r="H8423" t="str">
            <v>Active</v>
          </cell>
          <cell r="I8423">
            <v>1</v>
          </cell>
          <cell r="J8423">
            <v>39521</v>
          </cell>
          <cell r="K8423" t="str">
            <v>AC</v>
          </cell>
          <cell r="L8423" t="str">
            <v>NA</v>
          </cell>
          <cell r="M8423" t="str">
            <v>0032</v>
          </cell>
          <cell r="N8423">
            <v>1326.87</v>
          </cell>
          <cell r="O8423">
            <v>0</v>
          </cell>
          <cell r="P8423">
            <v>36.86</v>
          </cell>
          <cell r="Q8423">
            <v>1326.87</v>
          </cell>
          <cell r="R8423">
            <v>0</v>
          </cell>
          <cell r="S8423">
            <v>0</v>
          </cell>
          <cell r="T8423">
            <v>3</v>
          </cell>
          <cell r="U8423">
            <v>0</v>
          </cell>
          <cell r="V8423">
            <v>0</v>
          </cell>
          <cell r="W8423">
            <v>0</v>
          </cell>
          <cell r="X8423">
            <v>0</v>
          </cell>
        </row>
        <row r="8424">
          <cell r="A8424" t="str">
            <v>2087000</v>
          </cell>
          <cell r="B8424">
            <v>1</v>
          </cell>
          <cell r="C8424" t="str">
            <v>HP Colour Laserjet 2600n Printer</v>
          </cell>
          <cell r="D8424" t="str">
            <v>66</v>
          </cell>
          <cell r="E8424" t="str">
            <v>CMPPRI</v>
          </cell>
          <cell r="F8424" t="str">
            <v>CMP</v>
          </cell>
          <cell r="G8424">
            <v>39231</v>
          </cell>
          <cell r="H8424" t="str">
            <v>Active</v>
          </cell>
          <cell r="I8424">
            <v>1</v>
          </cell>
          <cell r="J8424">
            <v>39521</v>
          </cell>
          <cell r="K8424" t="str">
            <v>AC</v>
          </cell>
          <cell r="L8424" t="str">
            <v>NA</v>
          </cell>
          <cell r="M8424" t="str">
            <v>0032</v>
          </cell>
          <cell r="N8424">
            <v>526.47</v>
          </cell>
          <cell r="O8424">
            <v>8.82</v>
          </cell>
          <cell r="P8424">
            <v>105.29</v>
          </cell>
          <cell r="Q8424">
            <v>412.39</v>
          </cell>
          <cell r="R8424">
            <v>114.08</v>
          </cell>
          <cell r="S8424">
            <v>0</v>
          </cell>
          <cell r="T8424">
            <v>5</v>
          </cell>
          <cell r="U8424">
            <v>0</v>
          </cell>
          <cell r="V8424">
            <v>1</v>
          </cell>
          <cell r="W8424">
            <v>61</v>
          </cell>
          <cell r="X8424">
            <v>0</v>
          </cell>
        </row>
        <row r="8425">
          <cell r="A8425" t="str">
            <v>2087100</v>
          </cell>
          <cell r="B8425">
            <v>1</v>
          </cell>
          <cell r="C8425" t="str">
            <v>HP L1906 19" LCD Monitor</v>
          </cell>
          <cell r="D8425" t="str">
            <v>66</v>
          </cell>
          <cell r="E8425" t="str">
            <v>CMPHAR</v>
          </cell>
          <cell r="F8425" t="str">
            <v>CMP</v>
          </cell>
          <cell r="G8425">
            <v>39231</v>
          </cell>
          <cell r="H8425" t="str">
            <v>Active</v>
          </cell>
          <cell r="I8425">
            <v>3</v>
          </cell>
          <cell r="J8425">
            <v>39521</v>
          </cell>
          <cell r="K8425" t="str">
            <v>AC</v>
          </cell>
          <cell r="L8425" t="str">
            <v>NA</v>
          </cell>
          <cell r="M8425" t="str">
            <v>0032</v>
          </cell>
          <cell r="N8425">
            <v>966.03</v>
          </cell>
          <cell r="O8425">
            <v>0</v>
          </cell>
          <cell r="P8425">
            <v>26.83</v>
          </cell>
          <cell r="Q8425">
            <v>966.03</v>
          </cell>
          <cell r="R8425">
            <v>0</v>
          </cell>
          <cell r="S8425">
            <v>0</v>
          </cell>
          <cell r="T8425">
            <v>3</v>
          </cell>
          <cell r="U8425">
            <v>0</v>
          </cell>
          <cell r="V8425">
            <v>0</v>
          </cell>
          <cell r="W8425">
            <v>0</v>
          </cell>
          <cell r="X8425">
            <v>0</v>
          </cell>
        </row>
        <row r="8426">
          <cell r="A8426" t="str">
            <v>2087200</v>
          </cell>
          <cell r="B8426">
            <v>1</v>
          </cell>
          <cell r="C8426" t="str">
            <v>HP Compaq dc7700SFF Intel E-6300</v>
          </cell>
          <cell r="D8426" t="str">
            <v>66</v>
          </cell>
          <cell r="E8426" t="str">
            <v>CMPHAR</v>
          </cell>
          <cell r="F8426" t="str">
            <v>CMP</v>
          </cell>
          <cell r="G8426">
            <v>39231</v>
          </cell>
          <cell r="H8426" t="str">
            <v>Active</v>
          </cell>
          <cell r="I8426">
            <v>2</v>
          </cell>
          <cell r="J8426">
            <v>39521</v>
          </cell>
          <cell r="K8426" t="str">
            <v>AC</v>
          </cell>
          <cell r="L8426" t="str">
            <v>NA</v>
          </cell>
          <cell r="M8426" t="str">
            <v>0032</v>
          </cell>
          <cell r="N8426">
            <v>3298.61</v>
          </cell>
          <cell r="O8426">
            <v>0</v>
          </cell>
          <cell r="P8426">
            <v>91.62</v>
          </cell>
          <cell r="Q8426">
            <v>3298.61</v>
          </cell>
          <cell r="R8426">
            <v>0</v>
          </cell>
          <cell r="S8426">
            <v>0</v>
          </cell>
          <cell r="T8426">
            <v>3</v>
          </cell>
          <cell r="U8426">
            <v>0</v>
          </cell>
          <cell r="V8426">
            <v>0</v>
          </cell>
          <cell r="W8426">
            <v>0</v>
          </cell>
          <cell r="X8426">
            <v>0</v>
          </cell>
        </row>
        <row r="8427">
          <cell r="A8427" t="str">
            <v>2087300</v>
          </cell>
          <cell r="B8427">
            <v>1</v>
          </cell>
          <cell r="C8427" t="str">
            <v>Hosefr Angus Crus 70x25 Coupled</v>
          </cell>
          <cell r="D8427" t="str">
            <v>66</v>
          </cell>
          <cell r="E8427" t="str">
            <v>PLEFIR</v>
          </cell>
          <cell r="F8427" t="str">
            <v>PLE</v>
          </cell>
          <cell r="G8427">
            <v>39507</v>
          </cell>
          <cell r="H8427" t="str">
            <v>Active</v>
          </cell>
          <cell r="I8427">
            <v>3</v>
          </cell>
          <cell r="J8427">
            <v>39521</v>
          </cell>
          <cell r="K8427" t="str">
            <v>AC</v>
          </cell>
          <cell r="L8427" t="str">
            <v>NA</v>
          </cell>
          <cell r="M8427" t="str">
            <v>0032</v>
          </cell>
          <cell r="N8427">
            <v>1413.6</v>
          </cell>
          <cell r="O8427">
            <v>23.56</v>
          </cell>
          <cell r="P8427">
            <v>282.72000000000003</v>
          </cell>
          <cell r="Q8427">
            <v>895.28</v>
          </cell>
          <cell r="R8427">
            <v>518.32000000000005</v>
          </cell>
          <cell r="S8427">
            <v>0</v>
          </cell>
          <cell r="T8427">
            <v>5</v>
          </cell>
          <cell r="U8427">
            <v>0</v>
          </cell>
          <cell r="V8427">
            <v>1</v>
          </cell>
          <cell r="W8427">
            <v>335</v>
          </cell>
          <cell r="X8427">
            <v>0</v>
          </cell>
        </row>
        <row r="8428">
          <cell r="A8428" t="str">
            <v>2087400</v>
          </cell>
          <cell r="B8428">
            <v>1</v>
          </cell>
          <cell r="C8428" t="str">
            <v>Hosefr Angus Crus 45x25 Coupled</v>
          </cell>
          <cell r="D8428" t="str">
            <v>66</v>
          </cell>
          <cell r="E8428" t="str">
            <v>PLEFIR</v>
          </cell>
          <cell r="F8428" t="str">
            <v>PLE</v>
          </cell>
          <cell r="G8428">
            <v>39386</v>
          </cell>
          <cell r="H8428" t="str">
            <v>Active</v>
          </cell>
          <cell r="I8428">
            <v>2</v>
          </cell>
          <cell r="J8428">
            <v>39521</v>
          </cell>
          <cell r="K8428" t="str">
            <v>AC</v>
          </cell>
          <cell r="L8428" t="str">
            <v>NA</v>
          </cell>
          <cell r="M8428" t="str">
            <v>0032</v>
          </cell>
          <cell r="N8428">
            <v>670.1</v>
          </cell>
          <cell r="O8428">
            <v>11.15</v>
          </cell>
          <cell r="P8428">
            <v>134.02000000000001</v>
          </cell>
          <cell r="Q8428">
            <v>469.07</v>
          </cell>
          <cell r="R8428">
            <v>201.03</v>
          </cell>
          <cell r="S8428">
            <v>0</v>
          </cell>
          <cell r="T8428">
            <v>5</v>
          </cell>
          <cell r="U8428">
            <v>0</v>
          </cell>
          <cell r="V8428">
            <v>1</v>
          </cell>
          <cell r="W8428">
            <v>214</v>
          </cell>
          <cell r="X8428">
            <v>0</v>
          </cell>
        </row>
        <row r="8429">
          <cell r="A8429" t="str">
            <v>2087500</v>
          </cell>
          <cell r="B8429">
            <v>1</v>
          </cell>
          <cell r="C8429" t="str">
            <v>Matjack Airbag Controller Set</v>
          </cell>
          <cell r="D8429" t="str">
            <v>66</v>
          </cell>
          <cell r="E8429" t="str">
            <v>PLEFIR</v>
          </cell>
          <cell r="F8429" t="str">
            <v>PLE</v>
          </cell>
          <cell r="G8429">
            <v>39478</v>
          </cell>
          <cell r="H8429" t="str">
            <v>Active</v>
          </cell>
          <cell r="I8429">
            <v>1</v>
          </cell>
          <cell r="J8429">
            <v>39521</v>
          </cell>
          <cell r="K8429" t="str">
            <v>AC</v>
          </cell>
          <cell r="L8429" t="str">
            <v>NA</v>
          </cell>
          <cell r="M8429" t="str">
            <v>0032</v>
          </cell>
          <cell r="N8429">
            <v>1835.86</v>
          </cell>
          <cell r="O8429">
            <v>30.57</v>
          </cell>
          <cell r="P8429">
            <v>367.17</v>
          </cell>
          <cell r="Q8429">
            <v>1193.3</v>
          </cell>
          <cell r="R8429">
            <v>642.55999999999995</v>
          </cell>
          <cell r="S8429">
            <v>0</v>
          </cell>
          <cell r="T8429">
            <v>5</v>
          </cell>
          <cell r="U8429">
            <v>0</v>
          </cell>
          <cell r="V8429">
            <v>1</v>
          </cell>
          <cell r="W8429">
            <v>306</v>
          </cell>
          <cell r="X8429">
            <v>0</v>
          </cell>
        </row>
        <row r="8430">
          <cell r="A8430" t="str">
            <v>2087600</v>
          </cell>
          <cell r="B8430">
            <v>1</v>
          </cell>
          <cell r="C8430" t="str">
            <v>Matjack Airbag, Kevlar 70 ton</v>
          </cell>
          <cell r="D8430" t="str">
            <v>66</v>
          </cell>
          <cell r="E8430" t="str">
            <v>PLEFIR</v>
          </cell>
          <cell r="F8430" t="str">
            <v>PLE</v>
          </cell>
          <cell r="G8430">
            <v>39478</v>
          </cell>
          <cell r="H8430" t="str">
            <v>Active</v>
          </cell>
          <cell r="I8430">
            <v>2</v>
          </cell>
          <cell r="J8430">
            <v>39521</v>
          </cell>
          <cell r="K8430" t="str">
            <v>AC</v>
          </cell>
          <cell r="L8430" t="str">
            <v>NA</v>
          </cell>
          <cell r="M8430" t="str">
            <v>0032</v>
          </cell>
          <cell r="N8430">
            <v>7180</v>
          </cell>
          <cell r="O8430">
            <v>119.63</v>
          </cell>
          <cell r="P8430">
            <v>1436</v>
          </cell>
          <cell r="Q8430">
            <v>4667</v>
          </cell>
          <cell r="R8430">
            <v>2513</v>
          </cell>
          <cell r="S8430">
            <v>0</v>
          </cell>
          <cell r="T8430">
            <v>5</v>
          </cell>
          <cell r="U8430">
            <v>0</v>
          </cell>
          <cell r="V8430">
            <v>1</v>
          </cell>
          <cell r="W8430">
            <v>306</v>
          </cell>
          <cell r="X8430">
            <v>0</v>
          </cell>
        </row>
        <row r="8431">
          <cell r="A8431" t="str">
            <v>2087700</v>
          </cell>
          <cell r="B8431">
            <v>1</v>
          </cell>
          <cell r="C8431" t="str">
            <v>Kite Shaped Tables</v>
          </cell>
          <cell r="D8431" t="str">
            <v>40</v>
          </cell>
          <cell r="E8431" t="str">
            <v>FIXFUR</v>
          </cell>
          <cell r="F8431" t="str">
            <v>FIX</v>
          </cell>
          <cell r="G8431">
            <v>39294</v>
          </cell>
          <cell r="H8431" t="str">
            <v>Active</v>
          </cell>
          <cell r="I8431">
            <v>8</v>
          </cell>
          <cell r="J8431">
            <v>39521</v>
          </cell>
          <cell r="K8431" t="str">
            <v>C</v>
          </cell>
          <cell r="L8431" t="str">
            <v>TM</v>
          </cell>
          <cell r="M8431" t="str">
            <v>0211</v>
          </cell>
          <cell r="N8431">
            <v>6953.52</v>
          </cell>
          <cell r="O8431">
            <v>115.91</v>
          </cell>
          <cell r="P8431">
            <v>1390.7</v>
          </cell>
          <cell r="Q8431">
            <v>5215.13</v>
          </cell>
          <cell r="R8431">
            <v>1738.39</v>
          </cell>
          <cell r="S8431">
            <v>0</v>
          </cell>
          <cell r="T8431">
            <v>5</v>
          </cell>
          <cell r="U8431">
            <v>0</v>
          </cell>
          <cell r="V8431">
            <v>1</v>
          </cell>
          <cell r="W8431">
            <v>122</v>
          </cell>
          <cell r="X8431">
            <v>0</v>
          </cell>
        </row>
        <row r="8432">
          <cell r="A8432" t="str">
            <v>2087800</v>
          </cell>
          <cell r="B8432">
            <v>1</v>
          </cell>
          <cell r="C8432" t="str">
            <v>Kite Rectangular Tables</v>
          </cell>
          <cell r="D8432" t="str">
            <v>40</v>
          </cell>
          <cell r="E8432" t="str">
            <v>FIXFUR</v>
          </cell>
          <cell r="F8432" t="str">
            <v>FIX</v>
          </cell>
          <cell r="G8432">
            <v>39294</v>
          </cell>
          <cell r="H8432" t="str">
            <v>Active</v>
          </cell>
          <cell r="I8432">
            <v>16</v>
          </cell>
          <cell r="J8432">
            <v>39521</v>
          </cell>
          <cell r="K8432" t="str">
            <v>C</v>
          </cell>
          <cell r="L8432" t="str">
            <v>TM</v>
          </cell>
          <cell r="M8432" t="str">
            <v>0211</v>
          </cell>
          <cell r="N8432">
            <v>14507.68</v>
          </cell>
          <cell r="O8432">
            <v>241.85</v>
          </cell>
          <cell r="P8432">
            <v>2901.54</v>
          </cell>
          <cell r="Q8432">
            <v>10880.77</v>
          </cell>
          <cell r="R8432">
            <v>3626.91</v>
          </cell>
          <cell r="S8432">
            <v>0</v>
          </cell>
          <cell r="T8432">
            <v>5</v>
          </cell>
          <cell r="U8432">
            <v>0</v>
          </cell>
          <cell r="V8432">
            <v>1</v>
          </cell>
          <cell r="W8432">
            <v>122</v>
          </cell>
          <cell r="X8432">
            <v>0</v>
          </cell>
        </row>
        <row r="8433">
          <cell r="A8433" t="str">
            <v>2087900</v>
          </cell>
          <cell r="B8433">
            <v>1</v>
          </cell>
          <cell r="C8433" t="str">
            <v>Axis Chairs + Arms</v>
          </cell>
          <cell r="D8433" t="str">
            <v>40</v>
          </cell>
          <cell r="E8433" t="str">
            <v>FIXCHA</v>
          </cell>
          <cell r="F8433" t="str">
            <v>FIX</v>
          </cell>
          <cell r="G8433">
            <v>39294</v>
          </cell>
          <cell r="H8433" t="str">
            <v>Active</v>
          </cell>
          <cell r="I8433">
            <v>100</v>
          </cell>
          <cell r="J8433">
            <v>39521</v>
          </cell>
          <cell r="K8433" t="str">
            <v>C</v>
          </cell>
          <cell r="L8433" t="str">
            <v>TM</v>
          </cell>
          <cell r="M8433" t="str">
            <v>0211</v>
          </cell>
          <cell r="N8433">
            <v>22500</v>
          </cell>
          <cell r="O8433">
            <v>375</v>
          </cell>
          <cell r="P8433">
            <v>4500</v>
          </cell>
          <cell r="Q8433">
            <v>16875</v>
          </cell>
          <cell r="R8433">
            <v>5625</v>
          </cell>
          <cell r="S8433">
            <v>0</v>
          </cell>
          <cell r="T8433">
            <v>5</v>
          </cell>
          <cell r="U8433">
            <v>0</v>
          </cell>
          <cell r="V8433">
            <v>1</v>
          </cell>
          <cell r="W8433">
            <v>122</v>
          </cell>
          <cell r="X8433">
            <v>0</v>
          </cell>
        </row>
        <row r="8434">
          <cell r="A8434" t="str">
            <v>2088000</v>
          </cell>
          <cell r="B8434">
            <v>1</v>
          </cell>
          <cell r="C8434" t="str">
            <v>Legend Leather Highback Chairs</v>
          </cell>
          <cell r="D8434" t="str">
            <v>40</v>
          </cell>
          <cell r="E8434" t="str">
            <v>FIXCHA</v>
          </cell>
          <cell r="F8434" t="str">
            <v>FIX</v>
          </cell>
          <cell r="G8434">
            <v>39294</v>
          </cell>
          <cell r="H8434" t="str">
            <v>Active</v>
          </cell>
          <cell r="I8434">
            <v>14</v>
          </cell>
          <cell r="J8434">
            <v>39521</v>
          </cell>
          <cell r="K8434" t="str">
            <v>C</v>
          </cell>
          <cell r="L8434" t="str">
            <v>TM</v>
          </cell>
          <cell r="M8434" t="str">
            <v>0211</v>
          </cell>
          <cell r="N8434">
            <v>6491.8</v>
          </cell>
          <cell r="O8434">
            <v>108.16</v>
          </cell>
          <cell r="P8434">
            <v>1298.3599999999999</v>
          </cell>
          <cell r="Q8434">
            <v>4868.8500000000004</v>
          </cell>
          <cell r="R8434">
            <v>1622.95</v>
          </cell>
          <cell r="S8434">
            <v>0</v>
          </cell>
          <cell r="T8434">
            <v>5</v>
          </cell>
          <cell r="U8434">
            <v>0</v>
          </cell>
          <cell r="V8434">
            <v>1</v>
          </cell>
          <cell r="W8434">
            <v>122</v>
          </cell>
          <cell r="X8434">
            <v>0</v>
          </cell>
        </row>
        <row r="8435">
          <cell r="A8435" t="str">
            <v>2088100</v>
          </cell>
          <cell r="B8435">
            <v>1</v>
          </cell>
          <cell r="C8435" t="str">
            <v>Paintwork</v>
          </cell>
          <cell r="D8435" t="str">
            <v>40</v>
          </cell>
          <cell r="E8435" t="str">
            <v>BASSUN</v>
          </cell>
          <cell r="F8435" t="str">
            <v>BAS</v>
          </cell>
          <cell r="G8435">
            <v>39263</v>
          </cell>
          <cell r="H8435" t="str">
            <v>Active</v>
          </cell>
          <cell r="I8435">
            <v>1</v>
          </cell>
          <cell r="J8435">
            <v>39521</v>
          </cell>
          <cell r="K8435" t="str">
            <v>C</v>
          </cell>
          <cell r="L8435" t="str">
            <v>TM</v>
          </cell>
          <cell r="M8435" t="str">
            <v>0211</v>
          </cell>
          <cell r="N8435">
            <v>1885.41</v>
          </cell>
          <cell r="O8435">
            <v>8.6300000000000008</v>
          </cell>
          <cell r="P8435">
            <v>103.78</v>
          </cell>
          <cell r="Q8435">
            <v>207.56</v>
          </cell>
          <cell r="R8435">
            <v>1677.85</v>
          </cell>
          <cell r="S8435">
            <v>168.66</v>
          </cell>
          <cell r="T8435">
            <v>18</v>
          </cell>
          <cell r="U8435">
            <v>61</v>
          </cell>
          <cell r="V8435">
            <v>16</v>
          </cell>
          <cell r="W8435">
            <v>61</v>
          </cell>
          <cell r="X8435">
            <v>0</v>
          </cell>
        </row>
        <row r="8436">
          <cell r="A8436" t="str">
            <v>2088200</v>
          </cell>
          <cell r="B8436">
            <v>1</v>
          </cell>
          <cell r="C8436" t="str">
            <v>Carpet Tiles</v>
          </cell>
          <cell r="D8436" t="str">
            <v>40</v>
          </cell>
          <cell r="E8436" t="str">
            <v>BASFLO</v>
          </cell>
          <cell r="F8436" t="str">
            <v>BAS</v>
          </cell>
          <cell r="G8436">
            <v>39325</v>
          </cell>
          <cell r="H8436" t="str">
            <v>Active</v>
          </cell>
          <cell r="I8436">
            <v>1</v>
          </cell>
          <cell r="J8436">
            <v>39521</v>
          </cell>
          <cell r="K8436" t="str">
            <v>C</v>
          </cell>
          <cell r="L8436" t="str">
            <v>TM</v>
          </cell>
          <cell r="M8436" t="str">
            <v>0211</v>
          </cell>
          <cell r="N8436">
            <v>10909.95</v>
          </cell>
          <cell r="O8436">
            <v>272.72000000000003</v>
          </cell>
          <cell r="P8436">
            <v>3272.09</v>
          </cell>
          <cell r="Q8436">
            <v>6544.18</v>
          </cell>
          <cell r="R8436">
            <v>4365.7700000000004</v>
          </cell>
          <cell r="S8436">
            <v>975.95</v>
          </cell>
          <cell r="T8436">
            <v>3</v>
          </cell>
          <cell r="U8436">
            <v>122</v>
          </cell>
          <cell r="V8436">
            <v>1</v>
          </cell>
          <cell r="W8436">
            <v>122</v>
          </cell>
          <cell r="X8436">
            <v>0</v>
          </cell>
        </row>
        <row r="8437">
          <cell r="A8437" t="str">
            <v>2088300</v>
          </cell>
          <cell r="B8437">
            <v>1</v>
          </cell>
          <cell r="C8437" t="str">
            <v>Round Black Moulded Picture Frames</v>
          </cell>
          <cell r="D8437" t="str">
            <v>40</v>
          </cell>
          <cell r="E8437" t="str">
            <v>PLEGEN</v>
          </cell>
          <cell r="F8437" t="str">
            <v>PLE</v>
          </cell>
          <cell r="G8437">
            <v>39355</v>
          </cell>
          <cell r="H8437" t="str">
            <v>Active</v>
          </cell>
          <cell r="I8437">
            <v>8</v>
          </cell>
          <cell r="J8437">
            <v>39521</v>
          </cell>
          <cell r="K8437" t="str">
            <v>C</v>
          </cell>
          <cell r="L8437" t="str">
            <v>TM</v>
          </cell>
          <cell r="M8437" t="str">
            <v>0211</v>
          </cell>
          <cell r="N8437">
            <v>984</v>
          </cell>
          <cell r="O8437">
            <v>16.399999999999999</v>
          </cell>
          <cell r="P8437">
            <v>196.8</v>
          </cell>
          <cell r="Q8437">
            <v>705.2</v>
          </cell>
          <cell r="R8437">
            <v>278.8</v>
          </cell>
          <cell r="S8437">
            <v>0</v>
          </cell>
          <cell r="T8437">
            <v>5</v>
          </cell>
          <cell r="U8437">
            <v>0</v>
          </cell>
          <cell r="V8437">
            <v>1</v>
          </cell>
          <cell r="W8437">
            <v>183</v>
          </cell>
          <cell r="X8437">
            <v>0</v>
          </cell>
        </row>
        <row r="8438">
          <cell r="A8438" t="str">
            <v>2088400</v>
          </cell>
          <cell r="B8438">
            <v>1</v>
          </cell>
          <cell r="C8438" t="str">
            <v>Graphics</v>
          </cell>
          <cell r="D8438" t="str">
            <v>40</v>
          </cell>
          <cell r="E8438" t="str">
            <v>BASSIG</v>
          </cell>
          <cell r="F8438" t="str">
            <v>BAS</v>
          </cell>
          <cell r="G8438">
            <v>39294</v>
          </cell>
          <cell r="H8438" t="str">
            <v>Active</v>
          </cell>
          <cell r="I8438">
            <v>1</v>
          </cell>
          <cell r="J8438">
            <v>39521</v>
          </cell>
          <cell r="K8438" t="str">
            <v>C</v>
          </cell>
          <cell r="L8438" t="str">
            <v>TM</v>
          </cell>
          <cell r="M8438" t="str">
            <v>0211</v>
          </cell>
          <cell r="N8438">
            <v>731.56</v>
          </cell>
          <cell r="O8438">
            <v>3.35</v>
          </cell>
          <cell r="P8438">
            <v>40.090000000000003</v>
          </cell>
          <cell r="Q8438">
            <v>80.180000000000007</v>
          </cell>
          <cell r="R8438">
            <v>651.38</v>
          </cell>
          <cell r="S8438">
            <v>65.44</v>
          </cell>
          <cell r="T8438">
            <v>18</v>
          </cell>
          <cell r="U8438">
            <v>91</v>
          </cell>
          <cell r="V8438">
            <v>16</v>
          </cell>
          <cell r="W8438">
            <v>91</v>
          </cell>
          <cell r="X8438">
            <v>0</v>
          </cell>
        </row>
        <row r="8439">
          <cell r="A8439" t="str">
            <v>2088500</v>
          </cell>
          <cell r="B8439">
            <v>1</v>
          </cell>
          <cell r="C8439" t="str">
            <v>HP L1906 19" LCD Monitor</v>
          </cell>
          <cell r="D8439" t="str">
            <v>40</v>
          </cell>
          <cell r="E8439" t="str">
            <v>CMPHAR</v>
          </cell>
          <cell r="F8439" t="str">
            <v>CMP</v>
          </cell>
          <cell r="G8439">
            <v>39325</v>
          </cell>
          <cell r="H8439" t="str">
            <v>Active</v>
          </cell>
          <cell r="I8439">
            <v>1</v>
          </cell>
          <cell r="J8439">
            <v>39521</v>
          </cell>
          <cell r="K8439" t="str">
            <v>C</v>
          </cell>
          <cell r="L8439" t="str">
            <v>TM</v>
          </cell>
          <cell r="M8439" t="str">
            <v>0211</v>
          </cell>
          <cell r="N8439">
            <v>425.9</v>
          </cell>
          <cell r="O8439">
            <v>0</v>
          </cell>
          <cell r="P8439">
            <v>47.32</v>
          </cell>
          <cell r="Q8439">
            <v>425.9</v>
          </cell>
          <cell r="R8439">
            <v>0</v>
          </cell>
          <cell r="S8439">
            <v>0</v>
          </cell>
          <cell r="T8439">
            <v>3</v>
          </cell>
          <cell r="U8439">
            <v>0</v>
          </cell>
          <cell r="V8439">
            <v>0</v>
          </cell>
          <cell r="W8439">
            <v>0</v>
          </cell>
          <cell r="X8439">
            <v>0</v>
          </cell>
        </row>
        <row r="8440">
          <cell r="A8440" t="str">
            <v>2088600</v>
          </cell>
          <cell r="B8440">
            <v>1</v>
          </cell>
          <cell r="C8440" t="str">
            <v>Desk 1100 x 300 x 700</v>
          </cell>
          <cell r="D8440" t="str">
            <v>40</v>
          </cell>
          <cell r="E8440" t="str">
            <v>FIXFUR</v>
          </cell>
          <cell r="F8440" t="str">
            <v>FIX</v>
          </cell>
          <cell r="G8440">
            <v>39263</v>
          </cell>
          <cell r="H8440" t="str">
            <v>Active</v>
          </cell>
          <cell r="I8440">
            <v>1</v>
          </cell>
          <cell r="J8440">
            <v>39521</v>
          </cell>
          <cell r="K8440" t="str">
            <v>C</v>
          </cell>
          <cell r="L8440" t="str">
            <v>TM</v>
          </cell>
          <cell r="M8440" t="str">
            <v>0211</v>
          </cell>
          <cell r="N8440">
            <v>350</v>
          </cell>
          <cell r="O8440">
            <v>5.87</v>
          </cell>
          <cell r="P8440">
            <v>70</v>
          </cell>
          <cell r="Q8440">
            <v>268.33</v>
          </cell>
          <cell r="R8440">
            <v>81.67</v>
          </cell>
          <cell r="S8440">
            <v>0</v>
          </cell>
          <cell r="T8440">
            <v>5</v>
          </cell>
          <cell r="U8440">
            <v>0</v>
          </cell>
          <cell r="V8440">
            <v>1</v>
          </cell>
          <cell r="W8440">
            <v>91</v>
          </cell>
          <cell r="X8440">
            <v>0</v>
          </cell>
        </row>
        <row r="8441">
          <cell r="A8441" t="str">
            <v>2088700</v>
          </cell>
          <cell r="B8441">
            <v>1</v>
          </cell>
          <cell r="C8441" t="str">
            <v>Desk 1100 x 500 x 700</v>
          </cell>
          <cell r="D8441" t="str">
            <v>40</v>
          </cell>
          <cell r="E8441" t="str">
            <v>FIXFUR</v>
          </cell>
          <cell r="F8441" t="str">
            <v>FIX</v>
          </cell>
          <cell r="G8441">
            <v>39263</v>
          </cell>
          <cell r="H8441" t="str">
            <v>Active</v>
          </cell>
          <cell r="I8441">
            <v>1</v>
          </cell>
          <cell r="J8441">
            <v>39521</v>
          </cell>
          <cell r="K8441" t="str">
            <v>C</v>
          </cell>
          <cell r="L8441" t="str">
            <v>TM</v>
          </cell>
          <cell r="M8441" t="str">
            <v>0211</v>
          </cell>
          <cell r="N8441">
            <v>400</v>
          </cell>
          <cell r="O8441">
            <v>6.63</v>
          </cell>
          <cell r="P8441">
            <v>80</v>
          </cell>
          <cell r="Q8441">
            <v>306.67</v>
          </cell>
          <cell r="R8441">
            <v>93.33</v>
          </cell>
          <cell r="S8441">
            <v>0</v>
          </cell>
          <cell r="T8441">
            <v>5</v>
          </cell>
          <cell r="U8441">
            <v>0</v>
          </cell>
          <cell r="V8441">
            <v>1</v>
          </cell>
          <cell r="W8441">
            <v>91</v>
          </cell>
          <cell r="X8441">
            <v>0</v>
          </cell>
        </row>
        <row r="8442">
          <cell r="A8442" t="str">
            <v>2088800</v>
          </cell>
          <cell r="B8442">
            <v>1</v>
          </cell>
          <cell r="C8442" t="str">
            <v>Chris21</v>
          </cell>
          <cell r="D8442" t="str">
            <v>80</v>
          </cell>
          <cell r="E8442" t="str">
            <v>CMPSOF</v>
          </cell>
          <cell r="F8442" t="str">
            <v>CMP</v>
          </cell>
          <cell r="G8442">
            <v>39263</v>
          </cell>
          <cell r="H8442" t="str">
            <v>Active</v>
          </cell>
          <cell r="I8442">
            <v>1</v>
          </cell>
          <cell r="J8442">
            <v>39521</v>
          </cell>
          <cell r="K8442" t="str">
            <v>X</v>
          </cell>
          <cell r="L8442" t="str">
            <v>TN</v>
          </cell>
          <cell r="M8442" t="str">
            <v>0034</v>
          </cell>
          <cell r="N8442">
            <v>25966.78</v>
          </cell>
          <cell r="O8442">
            <v>0</v>
          </cell>
          <cell r="P8442">
            <v>1442.61</v>
          </cell>
          <cell r="Q8442">
            <v>25966.78</v>
          </cell>
          <cell r="R8442">
            <v>0</v>
          </cell>
          <cell r="S8442">
            <v>0</v>
          </cell>
          <cell r="T8442">
            <v>3</v>
          </cell>
          <cell r="U8442">
            <v>0</v>
          </cell>
          <cell r="V8442">
            <v>0</v>
          </cell>
          <cell r="W8442">
            <v>0</v>
          </cell>
          <cell r="X8442">
            <v>0</v>
          </cell>
        </row>
        <row r="8443">
          <cell r="A8443" t="str">
            <v>2088900</v>
          </cell>
          <cell r="B8443">
            <v>1</v>
          </cell>
          <cell r="C8443" t="str">
            <v>3 Seater Beams - Oporto Leather</v>
          </cell>
          <cell r="D8443" t="str">
            <v>34</v>
          </cell>
          <cell r="E8443" t="str">
            <v>FIXCHA</v>
          </cell>
          <cell r="F8443" t="str">
            <v>FIX</v>
          </cell>
          <cell r="G8443">
            <v>39233</v>
          </cell>
          <cell r="H8443" t="str">
            <v>Active</v>
          </cell>
          <cell r="I8443">
            <v>14</v>
          </cell>
          <cell r="J8443">
            <v>39521</v>
          </cell>
          <cell r="K8443" t="str">
            <v>TCOM</v>
          </cell>
          <cell r="L8443" t="str">
            <v>TM</v>
          </cell>
          <cell r="M8443" t="str">
            <v>0001</v>
          </cell>
          <cell r="N8443">
            <v>7280</v>
          </cell>
          <cell r="O8443">
            <v>121.37</v>
          </cell>
          <cell r="P8443">
            <v>1456</v>
          </cell>
          <cell r="Q8443">
            <v>5702.67</v>
          </cell>
          <cell r="R8443">
            <v>1577.33</v>
          </cell>
          <cell r="S8443">
            <v>0</v>
          </cell>
          <cell r="T8443">
            <v>5</v>
          </cell>
          <cell r="U8443">
            <v>0</v>
          </cell>
          <cell r="V8443">
            <v>1</v>
          </cell>
          <cell r="W8443">
            <v>61</v>
          </cell>
          <cell r="X8443">
            <v>0</v>
          </cell>
        </row>
        <row r="8444">
          <cell r="A8444" t="str">
            <v>2089000</v>
          </cell>
          <cell r="B8444">
            <v>1</v>
          </cell>
          <cell r="C8444" t="str">
            <v>FIDS Upgrade</v>
          </cell>
          <cell r="D8444" t="str">
            <v>34</v>
          </cell>
          <cell r="E8444" t="str">
            <v>CMPSOF</v>
          </cell>
          <cell r="F8444" t="str">
            <v>CMP</v>
          </cell>
          <cell r="G8444">
            <v>39355</v>
          </cell>
          <cell r="H8444" t="str">
            <v>Active</v>
          </cell>
          <cell r="I8444">
            <v>1</v>
          </cell>
          <cell r="J8444">
            <v>39521</v>
          </cell>
          <cell r="K8444" t="str">
            <v>TCOM</v>
          </cell>
          <cell r="L8444" t="str">
            <v>TM</v>
          </cell>
          <cell r="M8444" t="str">
            <v>0001</v>
          </cell>
          <cell r="N8444">
            <v>53737.5</v>
          </cell>
          <cell r="O8444">
            <v>0</v>
          </cell>
          <cell r="P8444">
            <v>7463.54</v>
          </cell>
          <cell r="Q8444">
            <v>53737.5</v>
          </cell>
          <cell r="R8444">
            <v>0</v>
          </cell>
          <cell r="S8444">
            <v>0</v>
          </cell>
          <cell r="T8444">
            <v>3</v>
          </cell>
          <cell r="U8444">
            <v>0</v>
          </cell>
          <cell r="V8444">
            <v>0</v>
          </cell>
          <cell r="W8444">
            <v>0</v>
          </cell>
          <cell r="X8444">
            <v>0</v>
          </cell>
        </row>
        <row r="8445">
          <cell r="A8445" t="str">
            <v>2089100</v>
          </cell>
          <cell r="B8445">
            <v>1</v>
          </cell>
          <cell r="C8445" t="str">
            <v>Vinyl</v>
          </cell>
          <cell r="D8445" t="str">
            <v>24</v>
          </cell>
          <cell r="E8445" t="str">
            <v>BASFLO</v>
          </cell>
          <cell r="F8445" t="str">
            <v>BAS</v>
          </cell>
          <cell r="G8445">
            <v>39086</v>
          </cell>
          <cell r="H8445" t="str">
            <v>Active</v>
          </cell>
          <cell r="I8445">
            <v>1</v>
          </cell>
          <cell r="J8445">
            <v>39521</v>
          </cell>
          <cell r="K8445" t="str">
            <v>C</v>
          </cell>
          <cell r="L8445" t="str">
            <v>NA</v>
          </cell>
          <cell r="M8445" t="str">
            <v>0335</v>
          </cell>
          <cell r="N8445">
            <v>307.41000000000003</v>
          </cell>
          <cell r="O8445">
            <v>8.5299999999999994</v>
          </cell>
          <cell r="P8445">
            <v>102.47</v>
          </cell>
          <cell r="Q8445">
            <v>204.94</v>
          </cell>
          <cell r="R8445">
            <v>102.47</v>
          </cell>
          <cell r="S8445">
            <v>55.41</v>
          </cell>
          <cell r="T8445">
            <v>3</v>
          </cell>
          <cell r="U8445">
            <v>0</v>
          </cell>
          <cell r="V8445">
            <v>1</v>
          </cell>
          <cell r="W8445">
            <v>0</v>
          </cell>
          <cell r="X8445">
            <v>0</v>
          </cell>
        </row>
        <row r="8446">
          <cell r="A8446" t="str">
            <v>2089200</v>
          </cell>
          <cell r="B8446">
            <v>1</v>
          </cell>
          <cell r="C8446" t="str">
            <v>Reclad Bay Window</v>
          </cell>
          <cell r="D8446" t="str">
            <v>24</v>
          </cell>
          <cell r="E8446" t="str">
            <v>BASPAR</v>
          </cell>
          <cell r="F8446" t="str">
            <v>BAS</v>
          </cell>
          <cell r="G8446">
            <v>39086</v>
          </cell>
          <cell r="H8446" t="str">
            <v>Active</v>
          </cell>
          <cell r="I8446">
            <v>1</v>
          </cell>
          <cell r="J8446">
            <v>39521</v>
          </cell>
          <cell r="K8446" t="str">
            <v>C</v>
          </cell>
          <cell r="L8446" t="str">
            <v>NA</v>
          </cell>
          <cell r="M8446" t="str">
            <v>0335</v>
          </cell>
          <cell r="N8446">
            <v>699.07</v>
          </cell>
          <cell r="O8446">
            <v>3.2</v>
          </cell>
          <cell r="P8446">
            <v>38.840000000000003</v>
          </cell>
          <cell r="Q8446">
            <v>77.680000000000007</v>
          </cell>
          <cell r="R8446">
            <v>621.39</v>
          </cell>
          <cell r="S8446">
            <v>126</v>
          </cell>
          <cell r="T8446">
            <v>18</v>
          </cell>
          <cell r="U8446">
            <v>0</v>
          </cell>
          <cell r="V8446">
            <v>16</v>
          </cell>
          <cell r="W8446">
            <v>0</v>
          </cell>
          <cell r="X8446">
            <v>0</v>
          </cell>
        </row>
        <row r="8447">
          <cell r="A8447" t="str">
            <v>2089300</v>
          </cell>
          <cell r="B8447">
            <v>1</v>
          </cell>
          <cell r="C8447" t="str">
            <v>ICOM IC-A6 Handheld Airband Transceiver</v>
          </cell>
          <cell r="D8447" t="str">
            <v>64</v>
          </cell>
          <cell r="E8447" t="str">
            <v>COMPHO</v>
          </cell>
          <cell r="F8447" t="str">
            <v>COM</v>
          </cell>
          <cell r="G8447">
            <v>39507</v>
          </cell>
          <cell r="H8447" t="str">
            <v>Active</v>
          </cell>
          <cell r="I8447">
            <v>1</v>
          </cell>
          <cell r="J8447">
            <v>39521</v>
          </cell>
          <cell r="K8447" t="str">
            <v>AC</v>
          </cell>
          <cell r="L8447" t="str">
            <v>NA</v>
          </cell>
          <cell r="M8447" t="str">
            <v>0032</v>
          </cell>
          <cell r="N8447">
            <v>953.74</v>
          </cell>
          <cell r="O8447">
            <v>15.85</v>
          </cell>
          <cell r="P8447">
            <v>190.75</v>
          </cell>
          <cell r="Q8447">
            <v>604.04</v>
          </cell>
          <cell r="R8447">
            <v>349.7</v>
          </cell>
          <cell r="S8447">
            <v>0</v>
          </cell>
          <cell r="T8447">
            <v>5</v>
          </cell>
          <cell r="U8447">
            <v>0</v>
          </cell>
          <cell r="V8447">
            <v>1</v>
          </cell>
          <cell r="W8447">
            <v>335</v>
          </cell>
          <cell r="X8447">
            <v>0</v>
          </cell>
        </row>
        <row r="8448">
          <cell r="A8448" t="str">
            <v>2089400</v>
          </cell>
          <cell r="B8448">
            <v>1</v>
          </cell>
          <cell r="C8448" t="str">
            <v>Toyota Hilux Double Cab EFU740</v>
          </cell>
          <cell r="D8448" t="str">
            <v>64</v>
          </cell>
          <cell r="E8448" t="str">
            <v>MOTCAR</v>
          </cell>
          <cell r="F8448" t="str">
            <v>MOT</v>
          </cell>
          <cell r="G8448">
            <v>39478</v>
          </cell>
          <cell r="H8448" t="str">
            <v>Active</v>
          </cell>
          <cell r="I8448">
            <v>1</v>
          </cell>
          <cell r="J8448">
            <v>39521</v>
          </cell>
          <cell r="K8448" t="str">
            <v>AC</v>
          </cell>
          <cell r="L8448" t="str">
            <v>NA</v>
          </cell>
          <cell r="M8448" t="str">
            <v>0032</v>
          </cell>
          <cell r="N8448">
            <v>39644.44</v>
          </cell>
          <cell r="O8448">
            <v>660.75</v>
          </cell>
          <cell r="P8448">
            <v>7928.89</v>
          </cell>
          <cell r="Q8448">
            <v>25768.89</v>
          </cell>
          <cell r="R8448">
            <v>13875.55</v>
          </cell>
          <cell r="S8448">
            <v>0</v>
          </cell>
          <cell r="T8448">
            <v>5</v>
          </cell>
          <cell r="U8448">
            <v>0</v>
          </cell>
          <cell r="V8448">
            <v>1</v>
          </cell>
          <cell r="W8448">
            <v>306</v>
          </cell>
          <cell r="X8448">
            <v>0</v>
          </cell>
        </row>
        <row r="8449">
          <cell r="A8449" t="str">
            <v>2089401</v>
          </cell>
          <cell r="B8449">
            <v>1</v>
          </cell>
          <cell r="C8449" t="str">
            <v>Hilux EFU740 - Galvanised Deck &amp;Cabinets</v>
          </cell>
          <cell r="D8449" t="str">
            <v>64</v>
          </cell>
          <cell r="E8449" t="str">
            <v>MOTCAR</v>
          </cell>
          <cell r="F8449" t="str">
            <v>MOT</v>
          </cell>
          <cell r="G8449">
            <v>39892</v>
          </cell>
          <cell r="H8449" t="str">
            <v>Active</v>
          </cell>
          <cell r="I8449">
            <v>1</v>
          </cell>
          <cell r="J8449">
            <v>40451</v>
          </cell>
          <cell r="K8449" t="str">
            <v>AC</v>
          </cell>
          <cell r="L8449" t="str">
            <v>NA</v>
          </cell>
          <cell r="M8449" t="str">
            <v>0032</v>
          </cell>
          <cell r="N8449">
            <v>12880</v>
          </cell>
          <cell r="O8449">
            <v>214.63</v>
          </cell>
          <cell r="P8449">
            <v>2576</v>
          </cell>
          <cell r="Q8449">
            <v>5366.67</v>
          </cell>
          <cell r="R8449">
            <v>7513.33</v>
          </cell>
          <cell r="S8449">
            <v>0</v>
          </cell>
          <cell r="T8449">
            <v>5</v>
          </cell>
          <cell r="U8449">
            <v>0</v>
          </cell>
          <cell r="V8449">
            <v>2</v>
          </cell>
          <cell r="W8449">
            <v>334</v>
          </cell>
          <cell r="X8449">
            <v>0</v>
          </cell>
        </row>
        <row r="8450">
          <cell r="A8450" t="str">
            <v>2089402</v>
          </cell>
          <cell r="B8450">
            <v>1</v>
          </cell>
          <cell r="C8450" t="str">
            <v>Icom A110 Airband Radio in Hilux EFU740</v>
          </cell>
          <cell r="D8450" t="str">
            <v>64</v>
          </cell>
          <cell r="E8450" t="str">
            <v>COMPHO</v>
          </cell>
          <cell r="F8450" t="str">
            <v>COM</v>
          </cell>
          <cell r="G8450">
            <v>39595</v>
          </cell>
          <cell r="H8450" t="str">
            <v>Active</v>
          </cell>
          <cell r="I8450">
            <v>1</v>
          </cell>
          <cell r="J8450">
            <v>40451</v>
          </cell>
          <cell r="K8450" t="str">
            <v>AC</v>
          </cell>
          <cell r="L8450" t="str">
            <v>NA</v>
          </cell>
          <cell r="M8450" t="str">
            <v>0032</v>
          </cell>
          <cell r="N8450">
            <v>2070</v>
          </cell>
          <cell r="O8450">
            <v>34.5</v>
          </cell>
          <cell r="P8450">
            <v>414</v>
          </cell>
          <cell r="Q8450">
            <v>1207.5</v>
          </cell>
          <cell r="R8450">
            <v>862.5</v>
          </cell>
          <cell r="S8450">
            <v>0</v>
          </cell>
          <cell r="T8450">
            <v>5</v>
          </cell>
          <cell r="U8450">
            <v>0</v>
          </cell>
          <cell r="V8450">
            <v>2</v>
          </cell>
          <cell r="W8450">
            <v>30</v>
          </cell>
          <cell r="X8450">
            <v>0</v>
          </cell>
        </row>
        <row r="8451">
          <cell r="A8451" t="str">
            <v>2089403</v>
          </cell>
          <cell r="B8451">
            <v>1</v>
          </cell>
          <cell r="C8451" t="str">
            <v>Safety Lights/Siren fitted Hilux EFU740</v>
          </cell>
          <cell r="D8451" t="str">
            <v>64</v>
          </cell>
          <cell r="E8451" t="str">
            <v>MOTCAR</v>
          </cell>
          <cell r="F8451" t="str">
            <v>MOT</v>
          </cell>
          <cell r="G8451">
            <v>39595</v>
          </cell>
          <cell r="H8451" t="str">
            <v>Active</v>
          </cell>
          <cell r="I8451">
            <v>1</v>
          </cell>
          <cell r="J8451">
            <v>40451</v>
          </cell>
          <cell r="K8451" t="str">
            <v>AC</v>
          </cell>
          <cell r="L8451" t="str">
            <v>NA</v>
          </cell>
          <cell r="M8451" t="str">
            <v>0032</v>
          </cell>
          <cell r="N8451">
            <v>3015</v>
          </cell>
          <cell r="O8451">
            <v>50.25</v>
          </cell>
          <cell r="P8451">
            <v>603</v>
          </cell>
          <cell r="Q8451">
            <v>1758.75</v>
          </cell>
          <cell r="R8451">
            <v>1256.25</v>
          </cell>
          <cell r="S8451">
            <v>0</v>
          </cell>
          <cell r="T8451">
            <v>5</v>
          </cell>
          <cell r="U8451">
            <v>0</v>
          </cell>
          <cell r="V8451">
            <v>2</v>
          </cell>
          <cell r="W8451">
            <v>30</v>
          </cell>
          <cell r="X8451">
            <v>0</v>
          </cell>
        </row>
        <row r="8452">
          <cell r="A8452" t="str">
            <v>2089404</v>
          </cell>
          <cell r="B8452">
            <v>1</v>
          </cell>
          <cell r="C8452" t="str">
            <v>Motorola XTL2500 Radio in Hilux EFU740</v>
          </cell>
          <cell r="D8452" t="str">
            <v>64</v>
          </cell>
          <cell r="E8452" t="str">
            <v>COMPHO</v>
          </cell>
          <cell r="F8452" t="str">
            <v>COM</v>
          </cell>
          <cell r="G8452">
            <v>39595</v>
          </cell>
          <cell r="H8452" t="str">
            <v>Active</v>
          </cell>
          <cell r="I8452">
            <v>1</v>
          </cell>
          <cell r="J8452">
            <v>40451</v>
          </cell>
          <cell r="K8452" t="str">
            <v>AC</v>
          </cell>
          <cell r="L8452" t="str">
            <v>NA</v>
          </cell>
          <cell r="M8452" t="str">
            <v>0032</v>
          </cell>
          <cell r="N8452">
            <v>2435</v>
          </cell>
          <cell r="O8452">
            <v>40.619999999999997</v>
          </cell>
          <cell r="P8452">
            <v>487</v>
          </cell>
          <cell r="Q8452">
            <v>1420.42</v>
          </cell>
          <cell r="R8452">
            <v>1014.58</v>
          </cell>
          <cell r="S8452">
            <v>0</v>
          </cell>
          <cell r="T8452">
            <v>5</v>
          </cell>
          <cell r="U8452">
            <v>0</v>
          </cell>
          <cell r="V8452">
            <v>2</v>
          </cell>
          <cell r="W8452">
            <v>30</v>
          </cell>
          <cell r="X8452">
            <v>0</v>
          </cell>
        </row>
        <row r="8453">
          <cell r="A8453" t="str">
            <v>2089500</v>
          </cell>
          <cell r="B8453">
            <v>1</v>
          </cell>
          <cell r="C8453" t="str">
            <v>Mini Mobile Scaffold</v>
          </cell>
          <cell r="D8453" t="str">
            <v>38</v>
          </cell>
          <cell r="E8453" t="str">
            <v>PLETOO</v>
          </cell>
          <cell r="F8453" t="str">
            <v>PLE</v>
          </cell>
          <cell r="G8453">
            <v>39478</v>
          </cell>
          <cell r="H8453" t="str">
            <v>Active</v>
          </cell>
          <cell r="I8453">
            <v>1</v>
          </cell>
          <cell r="J8453">
            <v>39521</v>
          </cell>
          <cell r="K8453" t="str">
            <v>TCOM</v>
          </cell>
          <cell r="L8453" t="str">
            <v>TM</v>
          </cell>
          <cell r="M8453" t="str">
            <v>0002</v>
          </cell>
          <cell r="N8453">
            <v>2535</v>
          </cell>
          <cell r="O8453">
            <v>42.25</v>
          </cell>
          <cell r="P8453">
            <v>507</v>
          </cell>
          <cell r="Q8453">
            <v>1647.75</v>
          </cell>
          <cell r="R8453">
            <v>887.25</v>
          </cell>
          <cell r="S8453">
            <v>0</v>
          </cell>
          <cell r="T8453">
            <v>5</v>
          </cell>
          <cell r="U8453">
            <v>0</v>
          </cell>
          <cell r="V8453">
            <v>1</v>
          </cell>
          <cell r="W8453">
            <v>306</v>
          </cell>
          <cell r="X8453">
            <v>0</v>
          </cell>
        </row>
        <row r="8454">
          <cell r="A8454" t="str">
            <v>2089600</v>
          </cell>
          <cell r="B8454">
            <v>1</v>
          </cell>
          <cell r="C8454" t="str">
            <v>Dux Toilet Suite</v>
          </cell>
          <cell r="D8454" t="str">
            <v>24</v>
          </cell>
          <cell r="E8454" t="str">
            <v>BASPLM</v>
          </cell>
          <cell r="F8454" t="str">
            <v>BAS</v>
          </cell>
          <cell r="G8454">
            <v>39507</v>
          </cell>
          <cell r="H8454" t="str">
            <v>Active</v>
          </cell>
          <cell r="I8454">
            <v>1</v>
          </cell>
          <cell r="J8454">
            <v>39521</v>
          </cell>
          <cell r="K8454" t="str">
            <v>AL</v>
          </cell>
          <cell r="L8454" t="str">
            <v>HO</v>
          </cell>
          <cell r="M8454" t="str">
            <v>0057</v>
          </cell>
          <cell r="N8454">
            <v>696.9</v>
          </cell>
          <cell r="O8454">
            <v>2.39</v>
          </cell>
          <cell r="P8454">
            <v>29.23</v>
          </cell>
          <cell r="Q8454">
            <v>58.46</v>
          </cell>
          <cell r="R8454">
            <v>638.44000000000005</v>
          </cell>
          <cell r="S8454">
            <v>149.69</v>
          </cell>
          <cell r="T8454">
            <v>23</v>
          </cell>
          <cell r="U8454">
            <v>306</v>
          </cell>
          <cell r="V8454">
            <v>21</v>
          </cell>
          <cell r="W8454">
            <v>306</v>
          </cell>
          <cell r="X8454">
            <v>0</v>
          </cell>
        </row>
        <row r="8455">
          <cell r="A8455" t="str">
            <v>2089700</v>
          </cell>
          <cell r="B8455">
            <v>1</v>
          </cell>
          <cell r="C8455" t="str">
            <v>Spouting</v>
          </cell>
          <cell r="D8455" t="str">
            <v>24</v>
          </cell>
          <cell r="E8455" t="str">
            <v>BASSUN</v>
          </cell>
          <cell r="F8455" t="str">
            <v>BAS</v>
          </cell>
          <cell r="G8455">
            <v>39507</v>
          </cell>
          <cell r="H8455" t="str">
            <v>Active</v>
          </cell>
          <cell r="I8455">
            <v>1</v>
          </cell>
          <cell r="J8455">
            <v>39521</v>
          </cell>
          <cell r="K8455" t="str">
            <v>AL</v>
          </cell>
          <cell r="L8455" t="str">
            <v>HO</v>
          </cell>
          <cell r="M8455" t="str">
            <v>0039</v>
          </cell>
          <cell r="N8455">
            <v>2298.06</v>
          </cell>
          <cell r="O8455">
            <v>10.119999999999999</v>
          </cell>
          <cell r="P8455">
            <v>121.99</v>
          </cell>
          <cell r="Q8455">
            <v>243.98</v>
          </cell>
          <cell r="R8455">
            <v>2054.08</v>
          </cell>
          <cell r="S8455">
            <v>575.72</v>
          </cell>
          <cell r="T8455">
            <v>18</v>
          </cell>
          <cell r="U8455">
            <v>306</v>
          </cell>
          <cell r="V8455">
            <v>16</v>
          </cell>
          <cell r="W8455">
            <v>306</v>
          </cell>
          <cell r="X8455">
            <v>0</v>
          </cell>
        </row>
        <row r="8456">
          <cell r="A8456" t="str">
            <v>2089800</v>
          </cell>
          <cell r="B8456">
            <v>1</v>
          </cell>
          <cell r="C8456" t="str">
            <v>Airside Reader Control</v>
          </cell>
          <cell r="D8456" t="str">
            <v>34</v>
          </cell>
          <cell r="E8456" t="str">
            <v>BASSEC</v>
          </cell>
          <cell r="F8456" t="str">
            <v>BAS</v>
          </cell>
          <cell r="G8456">
            <v>39507</v>
          </cell>
          <cell r="H8456" t="str">
            <v>Active</v>
          </cell>
          <cell r="I8456">
            <v>9</v>
          </cell>
          <cell r="J8456">
            <v>39521</v>
          </cell>
          <cell r="K8456" t="str">
            <v>TCOM</v>
          </cell>
          <cell r="L8456" t="str">
            <v>TM</v>
          </cell>
          <cell r="M8456" t="str">
            <v>0001</v>
          </cell>
          <cell r="N8456">
            <v>24822.1</v>
          </cell>
          <cell r="O8456">
            <v>86.8</v>
          </cell>
          <cell r="P8456">
            <v>1041.27</v>
          </cell>
          <cell r="Q8456">
            <v>2082.54</v>
          </cell>
          <cell r="R8456">
            <v>22739.56</v>
          </cell>
          <cell r="S8456">
            <v>2220.4699999999998</v>
          </cell>
          <cell r="T8456">
            <v>23</v>
          </cell>
          <cell r="U8456">
            <v>306</v>
          </cell>
          <cell r="V8456">
            <v>21</v>
          </cell>
          <cell r="W8456">
            <v>306</v>
          </cell>
          <cell r="X8456">
            <v>0</v>
          </cell>
        </row>
        <row r="8457">
          <cell r="A8457" t="str">
            <v>2089900</v>
          </cell>
          <cell r="B8457">
            <v>1</v>
          </cell>
          <cell r="C8457" t="str">
            <v>Security Grilles - 3495x2700</v>
          </cell>
          <cell r="D8457" t="str">
            <v>34</v>
          </cell>
          <cell r="E8457" t="str">
            <v>BASADR</v>
          </cell>
          <cell r="F8457" t="str">
            <v>BAS</v>
          </cell>
          <cell r="G8457">
            <v>39325</v>
          </cell>
          <cell r="H8457" t="str">
            <v>Active</v>
          </cell>
          <cell r="I8457">
            <v>1</v>
          </cell>
          <cell r="J8457">
            <v>39521</v>
          </cell>
          <cell r="K8457" t="str">
            <v>R</v>
          </cell>
          <cell r="L8457" t="str">
            <v>TM</v>
          </cell>
          <cell r="M8457" t="str">
            <v>0181</v>
          </cell>
          <cell r="N8457">
            <v>12863.98</v>
          </cell>
          <cell r="O8457">
            <v>45.95</v>
          </cell>
          <cell r="P8457">
            <v>551.29</v>
          </cell>
          <cell r="Q8457">
            <v>1102.58</v>
          </cell>
          <cell r="R8457">
            <v>11761.4</v>
          </cell>
          <cell r="S8457">
            <v>1150.75</v>
          </cell>
          <cell r="T8457">
            <v>23</v>
          </cell>
          <cell r="U8457">
            <v>122</v>
          </cell>
          <cell r="V8457">
            <v>21</v>
          </cell>
          <cell r="W8457">
            <v>122</v>
          </cell>
          <cell r="X8457">
            <v>0</v>
          </cell>
        </row>
        <row r="8458">
          <cell r="A8458" t="str">
            <v>2090000</v>
          </cell>
          <cell r="B8458">
            <v>1</v>
          </cell>
          <cell r="C8458" t="str">
            <v>Security Grilles - 3600x2700</v>
          </cell>
          <cell r="D8458" t="str">
            <v>34</v>
          </cell>
          <cell r="E8458" t="str">
            <v>BASADR</v>
          </cell>
          <cell r="F8458" t="str">
            <v>BAS</v>
          </cell>
          <cell r="G8458">
            <v>39325</v>
          </cell>
          <cell r="H8458" t="str">
            <v>Active</v>
          </cell>
          <cell r="I8458">
            <v>1</v>
          </cell>
          <cell r="J8458">
            <v>39521</v>
          </cell>
          <cell r="K8458" t="str">
            <v>R</v>
          </cell>
          <cell r="L8458" t="str">
            <v>TM</v>
          </cell>
          <cell r="M8458" t="str">
            <v>0181</v>
          </cell>
          <cell r="N8458">
            <v>17151.98</v>
          </cell>
          <cell r="O8458">
            <v>61.31</v>
          </cell>
          <cell r="P8458">
            <v>735.06</v>
          </cell>
          <cell r="Q8458">
            <v>1470.12</v>
          </cell>
          <cell r="R8458">
            <v>15681.86</v>
          </cell>
          <cell r="S8458">
            <v>1534.34</v>
          </cell>
          <cell r="T8458">
            <v>23</v>
          </cell>
          <cell r="U8458">
            <v>122</v>
          </cell>
          <cell r="V8458">
            <v>21</v>
          </cell>
          <cell r="W8458">
            <v>122</v>
          </cell>
          <cell r="X8458">
            <v>0</v>
          </cell>
        </row>
        <row r="8459">
          <cell r="A8459" t="str">
            <v>2090100</v>
          </cell>
          <cell r="B8459">
            <v>1</v>
          </cell>
          <cell r="C8459" t="str">
            <v>Security Grilles - 3767x2700</v>
          </cell>
          <cell r="D8459" t="str">
            <v>34</v>
          </cell>
          <cell r="E8459" t="str">
            <v>BASADR</v>
          </cell>
          <cell r="F8459" t="str">
            <v>BAS</v>
          </cell>
          <cell r="G8459">
            <v>39325</v>
          </cell>
          <cell r="H8459" t="str">
            <v>Active</v>
          </cell>
          <cell r="I8459">
            <v>1</v>
          </cell>
          <cell r="J8459">
            <v>39521</v>
          </cell>
          <cell r="K8459" t="str">
            <v>R</v>
          </cell>
          <cell r="L8459" t="str">
            <v>TM</v>
          </cell>
          <cell r="M8459" t="str">
            <v>0181</v>
          </cell>
          <cell r="N8459">
            <v>12863.98</v>
          </cell>
          <cell r="O8459">
            <v>45.95</v>
          </cell>
          <cell r="P8459">
            <v>551.29</v>
          </cell>
          <cell r="Q8459">
            <v>1102.58</v>
          </cell>
          <cell r="R8459">
            <v>11761.4</v>
          </cell>
          <cell r="S8459">
            <v>1150.75</v>
          </cell>
          <cell r="T8459">
            <v>23</v>
          </cell>
          <cell r="U8459">
            <v>122</v>
          </cell>
          <cell r="V8459">
            <v>21</v>
          </cell>
          <cell r="W8459">
            <v>122</v>
          </cell>
          <cell r="X8459">
            <v>0</v>
          </cell>
        </row>
        <row r="8460">
          <cell r="A8460" t="str">
            <v>2090200</v>
          </cell>
          <cell r="B8460">
            <v>1</v>
          </cell>
          <cell r="C8460" t="str">
            <v>Security Grilles - 3900x2700</v>
          </cell>
          <cell r="D8460" t="str">
            <v>34</v>
          </cell>
          <cell r="E8460" t="str">
            <v>BASADR</v>
          </cell>
          <cell r="F8460" t="str">
            <v>BAS</v>
          </cell>
          <cell r="G8460">
            <v>39325</v>
          </cell>
          <cell r="H8460" t="str">
            <v>Active</v>
          </cell>
          <cell r="I8460">
            <v>1</v>
          </cell>
          <cell r="J8460">
            <v>39521</v>
          </cell>
          <cell r="K8460" t="str">
            <v>R</v>
          </cell>
          <cell r="L8460" t="str">
            <v>TM</v>
          </cell>
          <cell r="M8460" t="str">
            <v>0181</v>
          </cell>
          <cell r="N8460">
            <v>4288</v>
          </cell>
          <cell r="O8460">
            <v>15.35</v>
          </cell>
          <cell r="P8460">
            <v>183.76</v>
          </cell>
          <cell r="Q8460">
            <v>367.52</v>
          </cell>
          <cell r="R8460">
            <v>3920.48</v>
          </cell>
          <cell r="S8460">
            <v>383.58</v>
          </cell>
          <cell r="T8460">
            <v>23</v>
          </cell>
          <cell r="U8460">
            <v>122</v>
          </cell>
          <cell r="V8460">
            <v>21</v>
          </cell>
          <cell r="W8460">
            <v>122</v>
          </cell>
          <cell r="X8460">
            <v>0</v>
          </cell>
        </row>
        <row r="8461">
          <cell r="A8461" t="str">
            <v>2090300</v>
          </cell>
          <cell r="B8461">
            <v>1</v>
          </cell>
          <cell r="C8461" t="str">
            <v>Electrical Services</v>
          </cell>
          <cell r="D8461" t="str">
            <v>34</v>
          </cell>
          <cell r="E8461" t="str">
            <v>BASELC</v>
          </cell>
          <cell r="F8461" t="str">
            <v>BAS</v>
          </cell>
          <cell r="G8461">
            <v>39325</v>
          </cell>
          <cell r="H8461" t="str">
            <v>Active</v>
          </cell>
          <cell r="I8461">
            <v>1</v>
          </cell>
          <cell r="J8461">
            <v>39521</v>
          </cell>
          <cell r="K8461" t="str">
            <v>R</v>
          </cell>
          <cell r="L8461" t="str">
            <v>TM</v>
          </cell>
          <cell r="M8461" t="str">
            <v>0181</v>
          </cell>
          <cell r="N8461">
            <v>18914.2</v>
          </cell>
          <cell r="O8461">
            <v>67.53</v>
          </cell>
          <cell r="P8461">
            <v>810.58</v>
          </cell>
          <cell r="Q8461">
            <v>1621.16</v>
          </cell>
          <cell r="R8461">
            <v>17293.04</v>
          </cell>
          <cell r="S8461">
            <v>1691.98</v>
          </cell>
          <cell r="T8461">
            <v>23</v>
          </cell>
          <cell r="U8461">
            <v>122</v>
          </cell>
          <cell r="V8461">
            <v>21</v>
          </cell>
          <cell r="W8461">
            <v>122</v>
          </cell>
          <cell r="X8461">
            <v>0</v>
          </cell>
        </row>
        <row r="8462">
          <cell r="A8462" t="str">
            <v>2090400</v>
          </cell>
          <cell r="B8462">
            <v>1</v>
          </cell>
          <cell r="C8462" t="str">
            <v>Structural Steelwork</v>
          </cell>
          <cell r="D8462" t="str">
            <v>34</v>
          </cell>
          <cell r="E8462" t="str">
            <v>BASSUN</v>
          </cell>
          <cell r="F8462" t="str">
            <v>BAS</v>
          </cell>
          <cell r="G8462">
            <v>39325</v>
          </cell>
          <cell r="H8462" t="str">
            <v>Active</v>
          </cell>
          <cell r="I8462">
            <v>1</v>
          </cell>
          <cell r="J8462">
            <v>39521</v>
          </cell>
          <cell r="K8462" t="str">
            <v>R</v>
          </cell>
          <cell r="L8462" t="str">
            <v>TM</v>
          </cell>
          <cell r="M8462" t="str">
            <v>0181</v>
          </cell>
          <cell r="N8462">
            <v>30026.06</v>
          </cell>
          <cell r="O8462">
            <v>136.41999999999999</v>
          </cell>
          <cell r="P8462">
            <v>1637.7</v>
          </cell>
          <cell r="Q8462">
            <v>3275.4</v>
          </cell>
          <cell r="R8462">
            <v>26750.66</v>
          </cell>
          <cell r="S8462">
            <v>2685.99</v>
          </cell>
          <cell r="T8462">
            <v>18</v>
          </cell>
          <cell r="U8462">
            <v>122</v>
          </cell>
          <cell r="V8462">
            <v>16</v>
          </cell>
          <cell r="W8462">
            <v>122</v>
          </cell>
          <cell r="X8462">
            <v>0</v>
          </cell>
        </row>
        <row r="8463">
          <cell r="A8463" t="str">
            <v>2090500</v>
          </cell>
          <cell r="B8463">
            <v>1</v>
          </cell>
          <cell r="C8463" t="str">
            <v>Glazing</v>
          </cell>
          <cell r="D8463" t="str">
            <v>34</v>
          </cell>
          <cell r="E8463" t="str">
            <v>BASSUN</v>
          </cell>
          <cell r="F8463" t="str">
            <v>BAS</v>
          </cell>
          <cell r="G8463">
            <v>39325</v>
          </cell>
          <cell r="H8463" t="str">
            <v>Active</v>
          </cell>
          <cell r="I8463">
            <v>1</v>
          </cell>
          <cell r="J8463">
            <v>39521</v>
          </cell>
          <cell r="K8463" t="str">
            <v>R</v>
          </cell>
          <cell r="L8463" t="str">
            <v>TM</v>
          </cell>
          <cell r="M8463" t="str">
            <v>0181</v>
          </cell>
          <cell r="N8463">
            <v>1650.92</v>
          </cell>
          <cell r="O8463">
            <v>7.55</v>
          </cell>
          <cell r="P8463">
            <v>90.05</v>
          </cell>
          <cell r="Q8463">
            <v>180.1</v>
          </cell>
          <cell r="R8463">
            <v>1470.82</v>
          </cell>
          <cell r="S8463">
            <v>147.68</v>
          </cell>
          <cell r="T8463">
            <v>18</v>
          </cell>
          <cell r="U8463">
            <v>122</v>
          </cell>
          <cell r="V8463">
            <v>16</v>
          </cell>
          <cell r="W8463">
            <v>122</v>
          </cell>
          <cell r="X8463">
            <v>0</v>
          </cell>
        </row>
        <row r="8464">
          <cell r="A8464" t="str">
            <v>2090600</v>
          </cell>
          <cell r="B8464">
            <v>1</v>
          </cell>
          <cell r="C8464" t="str">
            <v>Paintwork</v>
          </cell>
          <cell r="D8464" t="str">
            <v>34</v>
          </cell>
          <cell r="E8464" t="str">
            <v>BASSUN</v>
          </cell>
          <cell r="F8464" t="str">
            <v>BAS</v>
          </cell>
          <cell r="G8464">
            <v>39325</v>
          </cell>
          <cell r="H8464" t="str">
            <v>Active</v>
          </cell>
          <cell r="I8464">
            <v>1</v>
          </cell>
          <cell r="J8464">
            <v>39521</v>
          </cell>
          <cell r="K8464" t="str">
            <v>R</v>
          </cell>
          <cell r="L8464" t="str">
            <v>TM</v>
          </cell>
          <cell r="M8464" t="str">
            <v>0181</v>
          </cell>
          <cell r="N8464">
            <v>2910.79</v>
          </cell>
          <cell r="O8464">
            <v>13.23</v>
          </cell>
          <cell r="P8464">
            <v>158.76</v>
          </cell>
          <cell r="Q8464">
            <v>317.52</v>
          </cell>
          <cell r="R8464">
            <v>2593.27</v>
          </cell>
          <cell r="S8464">
            <v>260.39</v>
          </cell>
          <cell r="T8464">
            <v>18</v>
          </cell>
          <cell r="U8464">
            <v>122</v>
          </cell>
          <cell r="V8464">
            <v>16</v>
          </cell>
          <cell r="W8464">
            <v>122</v>
          </cell>
          <cell r="X8464">
            <v>0</v>
          </cell>
        </row>
        <row r="8465">
          <cell r="A8465" t="str">
            <v>2090700</v>
          </cell>
          <cell r="B8465">
            <v>1</v>
          </cell>
          <cell r="C8465" t="str">
            <v>Carpentry &amp; Metalwork</v>
          </cell>
          <cell r="D8465" t="str">
            <v>34</v>
          </cell>
          <cell r="E8465" t="str">
            <v>BASFIT</v>
          </cell>
          <cell r="F8465" t="str">
            <v>BAS</v>
          </cell>
          <cell r="G8465">
            <v>39325</v>
          </cell>
          <cell r="H8465" t="str">
            <v>Active</v>
          </cell>
          <cell r="I8465">
            <v>1</v>
          </cell>
          <cell r="J8465">
            <v>39521</v>
          </cell>
          <cell r="K8465" t="str">
            <v>R</v>
          </cell>
          <cell r="L8465" t="str">
            <v>TM</v>
          </cell>
          <cell r="M8465" t="str">
            <v>0181</v>
          </cell>
          <cell r="N8465">
            <v>156417.51</v>
          </cell>
          <cell r="O8465">
            <v>558.63</v>
          </cell>
          <cell r="P8465">
            <v>6703.34</v>
          </cell>
          <cell r="Q8465">
            <v>13406.68</v>
          </cell>
          <cell r="R8465">
            <v>143010.82999999999</v>
          </cell>
          <cell r="S8465">
            <v>13992.38</v>
          </cell>
          <cell r="T8465">
            <v>23</v>
          </cell>
          <cell r="U8465">
            <v>122</v>
          </cell>
          <cell r="V8465">
            <v>21</v>
          </cell>
          <cell r="W8465">
            <v>122</v>
          </cell>
          <cell r="X8465">
            <v>0</v>
          </cell>
        </row>
        <row r="8466">
          <cell r="A8466" t="str">
            <v>2090710</v>
          </cell>
          <cell r="B8466">
            <v>1</v>
          </cell>
          <cell r="C8466" t="str">
            <v>Carpentry &amp; Metalwork</v>
          </cell>
          <cell r="D8466" t="str">
            <v>34</v>
          </cell>
          <cell r="E8466" t="str">
            <v>BASFIT</v>
          </cell>
          <cell r="F8466" t="str">
            <v>BAS</v>
          </cell>
          <cell r="G8466">
            <v>39325</v>
          </cell>
          <cell r="H8466" t="str">
            <v>Active</v>
          </cell>
          <cell r="I8466">
            <v>1</v>
          </cell>
          <cell r="J8466">
            <v>39325</v>
          </cell>
          <cell r="K8466" t="str">
            <v>R</v>
          </cell>
          <cell r="L8466" t="str">
            <v>TM</v>
          </cell>
          <cell r="M8466" t="str">
            <v>0181</v>
          </cell>
          <cell r="N8466">
            <v>38039.67</v>
          </cell>
          <cell r="O8466">
            <v>5579.16</v>
          </cell>
          <cell r="P8466">
            <v>1521.59</v>
          </cell>
          <cell r="Q8466">
            <v>5579.16</v>
          </cell>
          <cell r="R8466">
            <v>32460.51</v>
          </cell>
          <cell r="S8466">
            <v>0</v>
          </cell>
          <cell r="T8466">
            <v>25</v>
          </cell>
          <cell r="U8466">
            <v>0</v>
          </cell>
          <cell r="V8466">
            <v>21</v>
          </cell>
          <cell r="W8466">
            <v>122</v>
          </cell>
          <cell r="X8466">
            <v>0</v>
          </cell>
        </row>
        <row r="8467">
          <cell r="A8467" t="str">
            <v>2090800</v>
          </cell>
          <cell r="B8467">
            <v>1</v>
          </cell>
          <cell r="C8467" t="str">
            <v>Mechanical Services</v>
          </cell>
          <cell r="D8467" t="str">
            <v>34</v>
          </cell>
          <cell r="E8467" t="str">
            <v>BASAIR</v>
          </cell>
          <cell r="F8467" t="str">
            <v>BAS</v>
          </cell>
          <cell r="G8467">
            <v>39325</v>
          </cell>
          <cell r="H8467" t="str">
            <v>Active</v>
          </cell>
          <cell r="I8467">
            <v>1</v>
          </cell>
          <cell r="J8467">
            <v>39521</v>
          </cell>
          <cell r="K8467" t="str">
            <v>R</v>
          </cell>
          <cell r="L8467" t="str">
            <v>TM</v>
          </cell>
          <cell r="M8467" t="str">
            <v>0181</v>
          </cell>
          <cell r="N8467">
            <v>4003.83</v>
          </cell>
          <cell r="O8467">
            <v>18.18</v>
          </cell>
          <cell r="P8467">
            <v>218.38</v>
          </cell>
          <cell r="Q8467">
            <v>436.76</v>
          </cell>
          <cell r="R8467">
            <v>3567.07</v>
          </cell>
          <cell r="S8467">
            <v>358.16</v>
          </cell>
          <cell r="T8467">
            <v>18</v>
          </cell>
          <cell r="U8467">
            <v>122</v>
          </cell>
          <cell r="V8467">
            <v>16</v>
          </cell>
          <cell r="W8467">
            <v>122</v>
          </cell>
          <cell r="X8467">
            <v>0</v>
          </cell>
        </row>
        <row r="8468">
          <cell r="A8468" t="str">
            <v>2090900</v>
          </cell>
          <cell r="B8468">
            <v>1</v>
          </cell>
          <cell r="C8468" t="str">
            <v>Fire Protection</v>
          </cell>
          <cell r="D8468" t="str">
            <v>34</v>
          </cell>
          <cell r="E8468" t="str">
            <v>BASSPR</v>
          </cell>
          <cell r="F8468" t="str">
            <v>BAS</v>
          </cell>
          <cell r="G8468">
            <v>39325</v>
          </cell>
          <cell r="H8468" t="str">
            <v>Active</v>
          </cell>
          <cell r="I8468">
            <v>1</v>
          </cell>
          <cell r="J8468">
            <v>39521</v>
          </cell>
          <cell r="K8468" t="str">
            <v>R</v>
          </cell>
          <cell r="L8468" t="str">
            <v>TM</v>
          </cell>
          <cell r="M8468" t="str">
            <v>0181</v>
          </cell>
          <cell r="N8468">
            <v>3321.85</v>
          </cell>
          <cell r="O8468">
            <v>15.08</v>
          </cell>
          <cell r="P8468">
            <v>181.18</v>
          </cell>
          <cell r="Q8468">
            <v>362.36</v>
          </cell>
          <cell r="R8468">
            <v>2959.49</v>
          </cell>
          <cell r="S8468">
            <v>297.16000000000003</v>
          </cell>
          <cell r="T8468">
            <v>18</v>
          </cell>
          <cell r="U8468">
            <v>122</v>
          </cell>
          <cell r="V8468">
            <v>16</v>
          </cell>
          <cell r="W8468">
            <v>122</v>
          </cell>
          <cell r="X8468">
            <v>0</v>
          </cell>
        </row>
        <row r="8469">
          <cell r="A8469" t="str">
            <v>2091000</v>
          </cell>
          <cell r="B8469">
            <v>1</v>
          </cell>
          <cell r="C8469" t="str">
            <v>Data Services</v>
          </cell>
          <cell r="D8469" t="str">
            <v>34</v>
          </cell>
          <cell r="E8469" t="str">
            <v>COMCAB</v>
          </cell>
          <cell r="F8469" t="str">
            <v>COM</v>
          </cell>
          <cell r="G8469">
            <v>39325</v>
          </cell>
          <cell r="H8469" t="str">
            <v>Active</v>
          </cell>
          <cell r="I8469">
            <v>1</v>
          </cell>
          <cell r="J8469">
            <v>39521</v>
          </cell>
          <cell r="K8469" t="str">
            <v>R</v>
          </cell>
          <cell r="L8469" t="str">
            <v>TM</v>
          </cell>
          <cell r="M8469" t="str">
            <v>0164</v>
          </cell>
          <cell r="N8469">
            <v>1270.02</v>
          </cell>
          <cell r="O8469">
            <v>2.6</v>
          </cell>
          <cell r="P8469">
            <v>31.75</v>
          </cell>
          <cell r="Q8469">
            <v>116.42</v>
          </cell>
          <cell r="R8469">
            <v>1153.5999999999999</v>
          </cell>
          <cell r="S8469">
            <v>0</v>
          </cell>
          <cell r="T8469">
            <v>40</v>
          </cell>
          <cell r="U8469">
            <v>0</v>
          </cell>
          <cell r="V8469">
            <v>36</v>
          </cell>
          <cell r="W8469">
            <v>153</v>
          </cell>
          <cell r="X8469">
            <v>0</v>
          </cell>
        </row>
        <row r="8470">
          <cell r="A8470" t="str">
            <v>2091100</v>
          </cell>
          <cell r="B8470">
            <v>1</v>
          </cell>
          <cell r="C8470" t="str">
            <v>Security System</v>
          </cell>
          <cell r="D8470" t="str">
            <v>34</v>
          </cell>
          <cell r="E8470" t="str">
            <v>BASSEC</v>
          </cell>
          <cell r="F8470" t="str">
            <v>BAS</v>
          </cell>
          <cell r="G8470">
            <v>39325</v>
          </cell>
          <cell r="H8470" t="str">
            <v>Active</v>
          </cell>
          <cell r="I8470">
            <v>1</v>
          </cell>
          <cell r="J8470">
            <v>39521</v>
          </cell>
          <cell r="K8470" t="str">
            <v>R</v>
          </cell>
          <cell r="L8470" t="str">
            <v>TM</v>
          </cell>
          <cell r="M8470" t="str">
            <v>0181</v>
          </cell>
          <cell r="N8470">
            <v>13018.03</v>
          </cell>
          <cell r="O8470">
            <v>46.5</v>
          </cell>
          <cell r="P8470">
            <v>557.89</v>
          </cell>
          <cell r="Q8470">
            <v>1115.78</v>
          </cell>
          <cell r="R8470">
            <v>11902.25</v>
          </cell>
          <cell r="S8470">
            <v>1164.53</v>
          </cell>
          <cell r="T8470">
            <v>23</v>
          </cell>
          <cell r="U8470">
            <v>122</v>
          </cell>
          <cell r="V8470">
            <v>21</v>
          </cell>
          <cell r="W8470">
            <v>122</v>
          </cell>
          <cell r="X8470">
            <v>0</v>
          </cell>
        </row>
        <row r="8471">
          <cell r="A8471" t="str">
            <v>2091200</v>
          </cell>
          <cell r="B8471">
            <v>1</v>
          </cell>
          <cell r="C8471" t="str">
            <v>Carpet - Portland Wellington Airport in</v>
          </cell>
          <cell r="D8471" t="str">
            <v>34</v>
          </cell>
          <cell r="E8471" t="str">
            <v>BASFLO</v>
          </cell>
          <cell r="F8471" t="str">
            <v>BAS</v>
          </cell>
          <cell r="G8471">
            <v>39447</v>
          </cell>
          <cell r="H8471" t="str">
            <v>Active</v>
          </cell>
          <cell r="I8471">
            <v>489</v>
          </cell>
          <cell r="J8471">
            <v>39521</v>
          </cell>
          <cell r="K8471" t="str">
            <v>TDP/TL</v>
          </cell>
          <cell r="L8471" t="str">
            <v>TS</v>
          </cell>
          <cell r="M8471" t="str">
            <v>0001</v>
          </cell>
          <cell r="N8471">
            <v>33394.910000000003</v>
          </cell>
          <cell r="O8471">
            <v>758.58</v>
          </cell>
          <cell r="P8471">
            <v>9103.18</v>
          </cell>
          <cell r="Q8471">
            <v>18206.36</v>
          </cell>
          <cell r="R8471">
            <v>15188.55</v>
          </cell>
          <cell r="S8471">
            <v>6376.77</v>
          </cell>
          <cell r="T8471">
            <v>3</v>
          </cell>
          <cell r="U8471">
            <v>244</v>
          </cell>
          <cell r="V8471">
            <v>1</v>
          </cell>
          <cell r="W8471">
            <v>244</v>
          </cell>
          <cell r="X8471">
            <v>0</v>
          </cell>
        </row>
        <row r="8472">
          <cell r="A8472" t="str">
            <v>2091300</v>
          </cell>
          <cell r="B8472">
            <v>1</v>
          </cell>
          <cell r="C8472" t="str">
            <v>Carpet - Portland Wellington Airport in</v>
          </cell>
          <cell r="D8472" t="str">
            <v>34</v>
          </cell>
          <cell r="E8472" t="str">
            <v>BASFLO</v>
          </cell>
          <cell r="F8472" t="str">
            <v>BAS</v>
          </cell>
          <cell r="G8472">
            <v>39447</v>
          </cell>
          <cell r="H8472" t="str">
            <v>Active</v>
          </cell>
          <cell r="I8472">
            <v>525</v>
          </cell>
          <cell r="J8472">
            <v>39521</v>
          </cell>
          <cell r="K8472" t="str">
            <v>TIP</v>
          </cell>
          <cell r="L8472" t="str">
            <v>TN</v>
          </cell>
          <cell r="M8472" t="str">
            <v>0014</v>
          </cell>
          <cell r="N8472">
            <v>33146.35</v>
          </cell>
          <cell r="O8472">
            <v>752.97</v>
          </cell>
          <cell r="P8472">
            <v>9035.42</v>
          </cell>
          <cell r="Q8472">
            <v>18070.84</v>
          </cell>
          <cell r="R8472">
            <v>15075.51</v>
          </cell>
          <cell r="S8472">
            <v>4139.17</v>
          </cell>
          <cell r="T8472">
            <v>3</v>
          </cell>
          <cell r="U8472">
            <v>244</v>
          </cell>
          <cell r="V8472">
            <v>1</v>
          </cell>
          <cell r="W8472">
            <v>244</v>
          </cell>
          <cell r="X8472">
            <v>0</v>
          </cell>
        </row>
        <row r="8473">
          <cell r="A8473" t="str">
            <v>2091301</v>
          </cell>
          <cell r="B8473">
            <v>1</v>
          </cell>
          <cell r="C8473" t="str">
            <v>Carpet</v>
          </cell>
          <cell r="D8473" t="str">
            <v>34</v>
          </cell>
          <cell r="E8473" t="str">
            <v>BASFLO</v>
          </cell>
          <cell r="F8473" t="str">
            <v>BAS</v>
          </cell>
          <cell r="G8473">
            <v>39782</v>
          </cell>
          <cell r="H8473" t="str">
            <v>Active</v>
          </cell>
          <cell r="I8473">
            <v>39</v>
          </cell>
          <cell r="J8473">
            <v>39580</v>
          </cell>
          <cell r="K8473" t="str">
            <v>TIP</v>
          </cell>
          <cell r="L8473" t="str">
            <v>TN</v>
          </cell>
          <cell r="M8473" t="str">
            <v>0014</v>
          </cell>
          <cell r="N8473">
            <v>1770.9</v>
          </cell>
          <cell r="O8473">
            <v>32.15</v>
          </cell>
          <cell r="P8473">
            <v>386.13</v>
          </cell>
          <cell r="Q8473">
            <v>772.26</v>
          </cell>
          <cell r="R8473">
            <v>998.64</v>
          </cell>
          <cell r="S8473">
            <v>221.14</v>
          </cell>
          <cell r="T8473">
            <v>4</v>
          </cell>
          <cell r="U8473">
            <v>214</v>
          </cell>
          <cell r="V8473">
            <v>2</v>
          </cell>
          <cell r="W8473">
            <v>214</v>
          </cell>
          <cell r="X8473">
            <v>0</v>
          </cell>
        </row>
        <row r="8474">
          <cell r="A8474" t="str">
            <v>2091400</v>
          </cell>
          <cell r="B8474">
            <v>1</v>
          </cell>
          <cell r="C8474" t="str">
            <v>Carpet - Portland Wellington Airport in</v>
          </cell>
          <cell r="D8474" t="str">
            <v>34</v>
          </cell>
          <cell r="E8474" t="str">
            <v>BASFLO</v>
          </cell>
          <cell r="F8474" t="str">
            <v>BAS</v>
          </cell>
          <cell r="G8474">
            <v>39447</v>
          </cell>
          <cell r="H8474" t="str">
            <v>Active</v>
          </cell>
          <cell r="I8474">
            <v>22</v>
          </cell>
          <cell r="J8474">
            <v>39521</v>
          </cell>
          <cell r="K8474" t="str">
            <v>R</v>
          </cell>
          <cell r="L8474" t="str">
            <v>TM</v>
          </cell>
          <cell r="M8474" t="str">
            <v>0193</v>
          </cell>
          <cell r="N8474">
            <v>1334.96</v>
          </cell>
          <cell r="O8474">
            <v>30.38</v>
          </cell>
          <cell r="P8474">
            <v>363.9</v>
          </cell>
          <cell r="Q8474">
            <v>727.8</v>
          </cell>
          <cell r="R8474">
            <v>607.16</v>
          </cell>
          <cell r="S8474">
            <v>119.42</v>
          </cell>
          <cell r="T8474">
            <v>3</v>
          </cell>
          <cell r="U8474">
            <v>244</v>
          </cell>
          <cell r="V8474">
            <v>1</v>
          </cell>
          <cell r="W8474">
            <v>244</v>
          </cell>
          <cell r="X8474">
            <v>0</v>
          </cell>
        </row>
        <row r="8475">
          <cell r="A8475" t="str">
            <v>2091500</v>
          </cell>
          <cell r="B8475">
            <v>1</v>
          </cell>
          <cell r="C8475" t="str">
            <v>Carpet - Portland Wellington Airport in</v>
          </cell>
          <cell r="D8475" t="str">
            <v>34</v>
          </cell>
          <cell r="E8475" t="str">
            <v>BASFLO</v>
          </cell>
          <cell r="F8475" t="str">
            <v>BAS</v>
          </cell>
          <cell r="G8475">
            <v>39447</v>
          </cell>
          <cell r="H8475" t="str">
            <v>Active</v>
          </cell>
          <cell r="I8475">
            <v>26</v>
          </cell>
          <cell r="J8475">
            <v>39521</v>
          </cell>
          <cell r="K8475" t="str">
            <v>TCOM</v>
          </cell>
          <cell r="L8475" t="str">
            <v>TM</v>
          </cell>
          <cell r="M8475" t="str">
            <v>0204</v>
          </cell>
          <cell r="N8475">
            <v>1577.67</v>
          </cell>
          <cell r="O8475">
            <v>35.82</v>
          </cell>
          <cell r="P8475">
            <v>430.06</v>
          </cell>
          <cell r="Q8475">
            <v>860.12</v>
          </cell>
          <cell r="R8475">
            <v>717.55</v>
          </cell>
          <cell r="S8475">
            <v>141.13</v>
          </cell>
          <cell r="T8475">
            <v>3</v>
          </cell>
          <cell r="U8475">
            <v>244</v>
          </cell>
          <cell r="V8475">
            <v>1</v>
          </cell>
          <cell r="W8475">
            <v>244</v>
          </cell>
          <cell r="X8475">
            <v>0</v>
          </cell>
        </row>
        <row r="8476">
          <cell r="A8476" t="str">
            <v>2091600</v>
          </cell>
          <cell r="B8476">
            <v>1</v>
          </cell>
          <cell r="C8476" t="str">
            <v>Carpet Tiles - Moonstruck in Sq m</v>
          </cell>
          <cell r="D8476" t="str">
            <v>34</v>
          </cell>
          <cell r="E8476" t="str">
            <v>BASFLO</v>
          </cell>
          <cell r="F8476" t="str">
            <v>BAS</v>
          </cell>
          <cell r="G8476">
            <v>39447</v>
          </cell>
          <cell r="H8476" t="str">
            <v>Active</v>
          </cell>
          <cell r="I8476">
            <v>90</v>
          </cell>
          <cell r="J8476">
            <v>39521</v>
          </cell>
          <cell r="K8476" t="str">
            <v>TCOM</v>
          </cell>
          <cell r="L8476" t="str">
            <v>GA</v>
          </cell>
          <cell r="M8476" t="str">
            <v>0022</v>
          </cell>
          <cell r="N8476">
            <v>9302.4699999999993</v>
          </cell>
          <cell r="O8476">
            <v>211.37</v>
          </cell>
          <cell r="P8476">
            <v>2535.7800000000002</v>
          </cell>
          <cell r="Q8476">
            <v>5071.5600000000004</v>
          </cell>
          <cell r="R8476">
            <v>4230.91</v>
          </cell>
          <cell r="S8476">
            <v>1161.6500000000001</v>
          </cell>
          <cell r="T8476">
            <v>3</v>
          </cell>
          <cell r="U8476">
            <v>244</v>
          </cell>
          <cell r="V8476">
            <v>1</v>
          </cell>
          <cell r="W8476">
            <v>244</v>
          </cell>
          <cell r="X8476">
            <v>0</v>
          </cell>
        </row>
        <row r="8477">
          <cell r="A8477" t="str">
            <v>2091700</v>
          </cell>
          <cell r="B8477">
            <v>1</v>
          </cell>
          <cell r="C8477" t="str">
            <v>Carpet Tiles - Moonstruck in Sq m</v>
          </cell>
          <cell r="D8477" t="str">
            <v>34</v>
          </cell>
          <cell r="E8477" t="str">
            <v>BASFLO</v>
          </cell>
          <cell r="F8477" t="str">
            <v>BAS</v>
          </cell>
          <cell r="G8477">
            <v>39447</v>
          </cell>
          <cell r="H8477" t="str">
            <v>Active</v>
          </cell>
          <cell r="I8477">
            <v>180</v>
          </cell>
          <cell r="J8477">
            <v>39521</v>
          </cell>
          <cell r="K8477" t="str">
            <v>TCOM</v>
          </cell>
          <cell r="L8477" t="str">
            <v>GA</v>
          </cell>
          <cell r="M8477" t="str">
            <v>0025</v>
          </cell>
          <cell r="N8477">
            <v>18604.97</v>
          </cell>
          <cell r="O8477">
            <v>422.63</v>
          </cell>
          <cell r="P8477">
            <v>5071.5600000000004</v>
          </cell>
          <cell r="Q8477">
            <v>10143.120000000001</v>
          </cell>
          <cell r="R8477">
            <v>8461.85</v>
          </cell>
          <cell r="S8477">
            <v>2323.31</v>
          </cell>
          <cell r="T8477">
            <v>3</v>
          </cell>
          <cell r="U8477">
            <v>244</v>
          </cell>
          <cell r="V8477">
            <v>1</v>
          </cell>
          <cell r="W8477">
            <v>244</v>
          </cell>
          <cell r="X8477">
            <v>0</v>
          </cell>
        </row>
        <row r="8478">
          <cell r="A8478" t="str">
            <v>2091800</v>
          </cell>
          <cell r="B8478">
            <v>1</v>
          </cell>
          <cell r="C8478" t="str">
            <v>Carpet Tiles - Moonstruck in Sq m</v>
          </cell>
          <cell r="D8478" t="str">
            <v>34</v>
          </cell>
          <cell r="E8478" t="str">
            <v>BASFLO</v>
          </cell>
          <cell r="F8478" t="str">
            <v>BAS</v>
          </cell>
          <cell r="G8478">
            <v>39447</v>
          </cell>
          <cell r="H8478" t="str">
            <v>Active</v>
          </cell>
          <cell r="I8478">
            <v>168</v>
          </cell>
          <cell r="J8478">
            <v>39521</v>
          </cell>
          <cell r="K8478" t="str">
            <v>TDP/TL</v>
          </cell>
          <cell r="L8478" t="str">
            <v>TS</v>
          </cell>
          <cell r="M8478" t="str">
            <v>0001</v>
          </cell>
          <cell r="N8478">
            <v>18782.8</v>
          </cell>
          <cell r="O8478">
            <v>426.67</v>
          </cell>
          <cell r="P8478">
            <v>5120.04</v>
          </cell>
          <cell r="Q8478">
            <v>10240.08</v>
          </cell>
          <cell r="R8478">
            <v>8542.7199999999993</v>
          </cell>
          <cell r="S8478">
            <v>3586.58</v>
          </cell>
          <cell r="T8478">
            <v>3</v>
          </cell>
          <cell r="U8478">
            <v>244</v>
          </cell>
          <cell r="V8478">
            <v>1</v>
          </cell>
          <cell r="W8478">
            <v>244</v>
          </cell>
          <cell r="X8478">
            <v>0</v>
          </cell>
        </row>
        <row r="8479">
          <cell r="A8479" t="str">
            <v>2091900</v>
          </cell>
          <cell r="B8479">
            <v>1</v>
          </cell>
          <cell r="C8479" t="str">
            <v>Carpet Tiles - Moonstruck in Sq m</v>
          </cell>
          <cell r="D8479" t="str">
            <v>34</v>
          </cell>
          <cell r="E8479" t="str">
            <v>BASFLO</v>
          </cell>
          <cell r="F8479" t="str">
            <v>BAS</v>
          </cell>
          <cell r="G8479">
            <v>39447</v>
          </cell>
          <cell r="H8479" t="str">
            <v>Active</v>
          </cell>
          <cell r="I8479">
            <v>336</v>
          </cell>
          <cell r="J8479">
            <v>39521</v>
          </cell>
          <cell r="K8479" t="str">
            <v>TIP</v>
          </cell>
          <cell r="L8479" t="str">
            <v>TN</v>
          </cell>
          <cell r="M8479" t="str">
            <v>0020</v>
          </cell>
          <cell r="N8479">
            <v>34729.269999999997</v>
          </cell>
          <cell r="O8479">
            <v>788.9</v>
          </cell>
          <cell r="P8479">
            <v>9466.91</v>
          </cell>
          <cell r="Q8479">
            <v>18933.82</v>
          </cell>
          <cell r="R8479">
            <v>15795.45</v>
          </cell>
          <cell r="S8479">
            <v>4336.84</v>
          </cell>
          <cell r="T8479">
            <v>3</v>
          </cell>
          <cell r="U8479">
            <v>244</v>
          </cell>
          <cell r="V8479">
            <v>1</v>
          </cell>
          <cell r="W8479">
            <v>244</v>
          </cell>
          <cell r="X8479">
            <v>0</v>
          </cell>
        </row>
        <row r="8480">
          <cell r="A8480" t="str">
            <v>2092000</v>
          </cell>
          <cell r="B8480">
            <v>1</v>
          </cell>
          <cell r="C8480" t="str">
            <v>Carpet Tiles - Moonstruck in Sq m</v>
          </cell>
          <cell r="D8480" t="str">
            <v>34</v>
          </cell>
          <cell r="E8480" t="str">
            <v>BASFLO</v>
          </cell>
          <cell r="F8480" t="str">
            <v>BAS</v>
          </cell>
          <cell r="G8480">
            <v>39447</v>
          </cell>
          <cell r="H8480" t="str">
            <v>Active</v>
          </cell>
          <cell r="I8480">
            <v>53</v>
          </cell>
          <cell r="J8480">
            <v>39521</v>
          </cell>
          <cell r="K8480" t="str">
            <v>TCOM</v>
          </cell>
          <cell r="L8480" t="str">
            <v>TM</v>
          </cell>
          <cell r="M8480" t="str">
            <v>0204</v>
          </cell>
          <cell r="N8480">
            <v>5265.02</v>
          </cell>
          <cell r="O8480">
            <v>119.6</v>
          </cell>
          <cell r="P8480">
            <v>1435.2</v>
          </cell>
          <cell r="Q8480">
            <v>2870.4</v>
          </cell>
          <cell r="R8480">
            <v>2394.62</v>
          </cell>
          <cell r="S8480">
            <v>470.98</v>
          </cell>
          <cell r="T8480">
            <v>3</v>
          </cell>
          <cell r="U8480">
            <v>244</v>
          </cell>
          <cell r="V8480">
            <v>1</v>
          </cell>
          <cell r="W8480">
            <v>244</v>
          </cell>
          <cell r="X8480">
            <v>0</v>
          </cell>
        </row>
        <row r="8481">
          <cell r="A8481" t="str">
            <v>2092100</v>
          </cell>
          <cell r="B8481">
            <v>1</v>
          </cell>
          <cell r="C8481" t="str">
            <v>Carpet Tiles - Moonstruck in Sq m</v>
          </cell>
          <cell r="D8481" t="str">
            <v>34</v>
          </cell>
          <cell r="E8481" t="str">
            <v>BASFLO</v>
          </cell>
          <cell r="F8481" t="str">
            <v>BAS</v>
          </cell>
          <cell r="G8481">
            <v>39447</v>
          </cell>
          <cell r="H8481" t="str">
            <v>Active</v>
          </cell>
          <cell r="I8481">
            <v>95</v>
          </cell>
          <cell r="J8481">
            <v>39521</v>
          </cell>
          <cell r="K8481" t="str">
            <v>TDP</v>
          </cell>
          <cell r="L8481" t="str">
            <v>TW</v>
          </cell>
          <cell r="M8481" t="str">
            <v>0113</v>
          </cell>
          <cell r="N8481">
            <v>10643.38</v>
          </cell>
          <cell r="O8481">
            <v>241.83</v>
          </cell>
          <cell r="P8481">
            <v>2901.3</v>
          </cell>
          <cell r="Q8481">
            <v>5802.6</v>
          </cell>
          <cell r="R8481">
            <v>4840.78</v>
          </cell>
          <cell r="S8481">
            <v>2050.2800000000002</v>
          </cell>
          <cell r="T8481">
            <v>3</v>
          </cell>
          <cell r="U8481">
            <v>244</v>
          </cell>
          <cell r="V8481">
            <v>1</v>
          </cell>
          <cell r="W8481">
            <v>244</v>
          </cell>
          <cell r="X8481">
            <v>0</v>
          </cell>
        </row>
        <row r="8482">
          <cell r="A8482" t="str">
            <v>2092200</v>
          </cell>
          <cell r="B8482">
            <v>1</v>
          </cell>
          <cell r="C8482" t="str">
            <v>Carpet Tiles - Moonstruck in Sq m</v>
          </cell>
          <cell r="D8482" t="str">
            <v>34</v>
          </cell>
          <cell r="E8482" t="str">
            <v>BASFLO</v>
          </cell>
          <cell r="F8482" t="str">
            <v>BAS</v>
          </cell>
          <cell r="G8482">
            <v>39447</v>
          </cell>
          <cell r="H8482" t="str">
            <v>Active</v>
          </cell>
          <cell r="I8482">
            <v>75</v>
          </cell>
          <cell r="J8482">
            <v>39521</v>
          </cell>
          <cell r="K8482" t="str">
            <v>TDP</v>
          </cell>
          <cell r="L8482" t="str">
            <v>TW</v>
          </cell>
          <cell r="M8482" t="str">
            <v>0113</v>
          </cell>
          <cell r="N8482">
            <v>8402.66</v>
          </cell>
          <cell r="O8482">
            <v>190.93</v>
          </cell>
          <cell r="P8482">
            <v>2290.5</v>
          </cell>
          <cell r="Q8482">
            <v>4581</v>
          </cell>
          <cell r="R8482">
            <v>3821.66</v>
          </cell>
          <cell r="S8482">
            <v>1618.64</v>
          </cell>
          <cell r="T8482">
            <v>3</v>
          </cell>
          <cell r="U8482">
            <v>244</v>
          </cell>
          <cell r="V8482">
            <v>1</v>
          </cell>
          <cell r="W8482">
            <v>244</v>
          </cell>
          <cell r="X8482">
            <v>0</v>
          </cell>
        </row>
        <row r="8483">
          <cell r="A8483" t="str">
            <v>2092300</v>
          </cell>
          <cell r="B8483">
            <v>1</v>
          </cell>
          <cell r="C8483" t="str">
            <v>Carpet Tiles - Moonstruck in Sq m</v>
          </cell>
          <cell r="D8483" t="str">
            <v>34</v>
          </cell>
          <cell r="E8483" t="str">
            <v>BASFLO</v>
          </cell>
          <cell r="F8483" t="str">
            <v>BAS</v>
          </cell>
          <cell r="G8483">
            <v>39447</v>
          </cell>
          <cell r="H8483" t="str">
            <v>Active</v>
          </cell>
          <cell r="I8483">
            <v>26</v>
          </cell>
          <cell r="J8483">
            <v>39521</v>
          </cell>
          <cell r="K8483" t="str">
            <v>TCOM</v>
          </cell>
          <cell r="L8483" t="str">
            <v>TM</v>
          </cell>
          <cell r="M8483" t="str">
            <v>0130</v>
          </cell>
          <cell r="N8483">
            <v>2582.84</v>
          </cell>
          <cell r="O8483">
            <v>58.69</v>
          </cell>
          <cell r="P8483">
            <v>704.06</v>
          </cell>
          <cell r="Q8483">
            <v>1408.12</v>
          </cell>
          <cell r="R8483">
            <v>1174.72</v>
          </cell>
          <cell r="S8483">
            <v>231.05</v>
          </cell>
          <cell r="T8483">
            <v>3</v>
          </cell>
          <cell r="U8483">
            <v>244</v>
          </cell>
          <cell r="V8483">
            <v>1</v>
          </cell>
          <cell r="W8483">
            <v>244</v>
          </cell>
          <cell r="X8483">
            <v>0</v>
          </cell>
        </row>
        <row r="8484">
          <cell r="A8484" t="str">
            <v>2092400</v>
          </cell>
          <cell r="B8484">
            <v>1</v>
          </cell>
          <cell r="C8484" t="str">
            <v>Carpentry Works in sqm</v>
          </cell>
          <cell r="D8484" t="str">
            <v>34</v>
          </cell>
          <cell r="E8484" t="str">
            <v>BASFIT</v>
          </cell>
          <cell r="F8484" t="str">
            <v>BAS</v>
          </cell>
          <cell r="G8484">
            <v>39416</v>
          </cell>
          <cell r="H8484" t="str">
            <v>Active</v>
          </cell>
          <cell r="I8484">
            <v>131</v>
          </cell>
          <cell r="J8484">
            <v>39521</v>
          </cell>
          <cell r="K8484" t="str">
            <v>TL</v>
          </cell>
          <cell r="L8484" t="str">
            <v>TM</v>
          </cell>
          <cell r="M8484" t="str">
            <v>0115</v>
          </cell>
          <cell r="N8484">
            <v>15928.87</v>
          </cell>
          <cell r="O8484">
            <v>56.26</v>
          </cell>
          <cell r="P8484">
            <v>675.34</v>
          </cell>
          <cell r="Q8484">
            <v>1350.68</v>
          </cell>
          <cell r="R8484">
            <v>14578.19</v>
          </cell>
          <cell r="S8484">
            <v>1424.92</v>
          </cell>
          <cell r="T8484">
            <v>23</v>
          </cell>
          <cell r="U8484">
            <v>214</v>
          </cell>
          <cell r="V8484">
            <v>21</v>
          </cell>
          <cell r="W8484">
            <v>214</v>
          </cell>
          <cell r="X8484">
            <v>0</v>
          </cell>
        </row>
        <row r="8485">
          <cell r="A8485" t="str">
            <v>2092500</v>
          </cell>
          <cell r="B8485">
            <v>1</v>
          </cell>
          <cell r="C8485" t="str">
            <v>Glazing</v>
          </cell>
          <cell r="D8485" t="str">
            <v>34</v>
          </cell>
          <cell r="E8485" t="str">
            <v>BASSUN</v>
          </cell>
          <cell r="F8485" t="str">
            <v>BAS</v>
          </cell>
          <cell r="G8485">
            <v>39416</v>
          </cell>
          <cell r="H8485" t="str">
            <v>Active</v>
          </cell>
          <cell r="I8485">
            <v>1</v>
          </cell>
          <cell r="J8485">
            <v>39521</v>
          </cell>
          <cell r="K8485" t="str">
            <v>TL</v>
          </cell>
          <cell r="L8485" t="str">
            <v>TM</v>
          </cell>
          <cell r="M8485" t="str">
            <v>0115</v>
          </cell>
          <cell r="N8485">
            <v>16757.16</v>
          </cell>
          <cell r="O8485">
            <v>75.16</v>
          </cell>
          <cell r="P8485">
            <v>901.59</v>
          </cell>
          <cell r="Q8485">
            <v>1803.18</v>
          </cell>
          <cell r="R8485">
            <v>14953.98</v>
          </cell>
          <cell r="S8485">
            <v>1499.02</v>
          </cell>
          <cell r="T8485">
            <v>18</v>
          </cell>
          <cell r="U8485">
            <v>214</v>
          </cell>
          <cell r="V8485">
            <v>16</v>
          </cell>
          <cell r="W8485">
            <v>214</v>
          </cell>
          <cell r="X8485">
            <v>0</v>
          </cell>
        </row>
        <row r="8486">
          <cell r="A8486" t="str">
            <v>2092600</v>
          </cell>
          <cell r="B8486">
            <v>1</v>
          </cell>
          <cell r="C8486" t="str">
            <v>Flooring</v>
          </cell>
          <cell r="D8486" t="str">
            <v>34</v>
          </cell>
          <cell r="E8486" t="str">
            <v>BASFLO</v>
          </cell>
          <cell r="F8486" t="str">
            <v>BAS</v>
          </cell>
          <cell r="G8486">
            <v>39416</v>
          </cell>
          <cell r="H8486" t="str">
            <v>Active</v>
          </cell>
          <cell r="I8486">
            <v>1</v>
          </cell>
          <cell r="J8486">
            <v>39521</v>
          </cell>
          <cell r="K8486" t="str">
            <v>TL</v>
          </cell>
          <cell r="L8486" t="str">
            <v>TM</v>
          </cell>
          <cell r="M8486" t="str">
            <v>0115</v>
          </cell>
          <cell r="N8486">
            <v>622.23</v>
          </cell>
          <cell r="O8486">
            <v>14.44</v>
          </cell>
          <cell r="P8486">
            <v>173.5</v>
          </cell>
          <cell r="Q8486">
            <v>347</v>
          </cell>
          <cell r="R8486">
            <v>275.23</v>
          </cell>
          <cell r="S8486">
            <v>55.66</v>
          </cell>
          <cell r="T8486">
            <v>3</v>
          </cell>
          <cell r="U8486">
            <v>214</v>
          </cell>
          <cell r="V8486">
            <v>1</v>
          </cell>
          <cell r="W8486">
            <v>214</v>
          </cell>
          <cell r="X8486">
            <v>0</v>
          </cell>
        </row>
        <row r="8487">
          <cell r="A8487" t="str">
            <v>2092700</v>
          </cell>
          <cell r="B8487">
            <v>1</v>
          </cell>
          <cell r="C8487" t="str">
            <v>Paintworks</v>
          </cell>
          <cell r="D8487" t="str">
            <v>34</v>
          </cell>
          <cell r="E8487" t="str">
            <v>BASSUN</v>
          </cell>
          <cell r="F8487" t="str">
            <v>BAS</v>
          </cell>
          <cell r="G8487">
            <v>39416</v>
          </cell>
          <cell r="H8487" t="str">
            <v>Active</v>
          </cell>
          <cell r="I8487">
            <v>1</v>
          </cell>
          <cell r="J8487">
            <v>39521</v>
          </cell>
          <cell r="K8487" t="str">
            <v>TL</v>
          </cell>
          <cell r="L8487" t="str">
            <v>TM</v>
          </cell>
          <cell r="M8487" t="str">
            <v>0115</v>
          </cell>
          <cell r="N8487">
            <v>2558.35</v>
          </cell>
          <cell r="O8487">
            <v>11.48</v>
          </cell>
          <cell r="P8487">
            <v>137.65</v>
          </cell>
          <cell r="Q8487">
            <v>275.3</v>
          </cell>
          <cell r="R8487">
            <v>2283.0500000000002</v>
          </cell>
          <cell r="S8487">
            <v>228.86</v>
          </cell>
          <cell r="T8487">
            <v>18</v>
          </cell>
          <cell r="U8487">
            <v>214</v>
          </cell>
          <cell r="V8487">
            <v>16</v>
          </cell>
          <cell r="W8487">
            <v>214</v>
          </cell>
          <cell r="X8487">
            <v>0</v>
          </cell>
        </row>
        <row r="8488">
          <cell r="A8488" t="str">
            <v>2092800</v>
          </cell>
          <cell r="B8488">
            <v>1</v>
          </cell>
          <cell r="C8488" t="str">
            <v>Electrical Services</v>
          </cell>
          <cell r="D8488" t="str">
            <v>34</v>
          </cell>
          <cell r="E8488" t="str">
            <v>BASELC</v>
          </cell>
          <cell r="F8488" t="str">
            <v>BAS</v>
          </cell>
          <cell r="G8488">
            <v>39416</v>
          </cell>
          <cell r="H8488" t="str">
            <v>Active</v>
          </cell>
          <cell r="I8488">
            <v>1</v>
          </cell>
          <cell r="J8488">
            <v>39521</v>
          </cell>
          <cell r="K8488" t="str">
            <v>TL</v>
          </cell>
          <cell r="L8488" t="str">
            <v>TM</v>
          </cell>
          <cell r="M8488" t="str">
            <v>0115</v>
          </cell>
          <cell r="N8488">
            <v>8020.96</v>
          </cell>
          <cell r="O8488">
            <v>28.33</v>
          </cell>
          <cell r="P8488">
            <v>340.07</v>
          </cell>
          <cell r="Q8488">
            <v>680.14</v>
          </cell>
          <cell r="R8488">
            <v>7340.82</v>
          </cell>
          <cell r="S8488">
            <v>717.52</v>
          </cell>
          <cell r="T8488">
            <v>23</v>
          </cell>
          <cell r="U8488">
            <v>214</v>
          </cell>
          <cell r="V8488">
            <v>21</v>
          </cell>
          <cell r="W8488">
            <v>214</v>
          </cell>
          <cell r="X8488">
            <v>0</v>
          </cell>
        </row>
        <row r="8489">
          <cell r="A8489" t="str">
            <v>2092900</v>
          </cell>
          <cell r="B8489">
            <v>1</v>
          </cell>
          <cell r="C8489" t="str">
            <v>Booster Seat</v>
          </cell>
          <cell r="D8489" t="str">
            <v>66</v>
          </cell>
          <cell r="E8489" t="str">
            <v>PLEFIR</v>
          </cell>
          <cell r="F8489" t="str">
            <v>PLE</v>
          </cell>
          <cell r="G8489">
            <v>39507</v>
          </cell>
          <cell r="H8489" t="str">
            <v>Active</v>
          </cell>
          <cell r="I8489">
            <v>1</v>
          </cell>
          <cell r="J8489">
            <v>39521</v>
          </cell>
          <cell r="K8489" t="str">
            <v>AC</v>
          </cell>
          <cell r="L8489" t="str">
            <v>NA</v>
          </cell>
          <cell r="M8489" t="str">
            <v>0032</v>
          </cell>
          <cell r="N8489">
            <v>850</v>
          </cell>
          <cell r="O8489">
            <v>14.13</v>
          </cell>
          <cell r="P8489">
            <v>170</v>
          </cell>
          <cell r="Q8489">
            <v>538.33000000000004</v>
          </cell>
          <cell r="R8489">
            <v>311.67</v>
          </cell>
          <cell r="S8489">
            <v>0</v>
          </cell>
          <cell r="T8489">
            <v>5</v>
          </cell>
          <cell r="U8489">
            <v>0</v>
          </cell>
          <cell r="V8489">
            <v>1</v>
          </cell>
          <cell r="W8489">
            <v>335</v>
          </cell>
          <cell r="X8489">
            <v>0</v>
          </cell>
        </row>
        <row r="8490">
          <cell r="A8490" t="str">
            <v>2093000</v>
          </cell>
          <cell r="B8490">
            <v>1</v>
          </cell>
          <cell r="C8490" t="str">
            <v>Walkway</v>
          </cell>
          <cell r="D8490" t="str">
            <v>66</v>
          </cell>
          <cell r="E8490" t="str">
            <v>PLEFIR</v>
          </cell>
          <cell r="F8490" t="str">
            <v>PLE</v>
          </cell>
          <cell r="G8490">
            <v>39507</v>
          </cell>
          <cell r="H8490" t="str">
            <v>Active</v>
          </cell>
          <cell r="I8490">
            <v>1</v>
          </cell>
          <cell r="J8490">
            <v>39521</v>
          </cell>
          <cell r="K8490" t="str">
            <v>AC</v>
          </cell>
          <cell r="L8490" t="str">
            <v>NA</v>
          </cell>
          <cell r="M8490" t="str">
            <v>0032</v>
          </cell>
          <cell r="N8490">
            <v>1450</v>
          </cell>
          <cell r="O8490">
            <v>24.13</v>
          </cell>
          <cell r="P8490">
            <v>290</v>
          </cell>
          <cell r="Q8490">
            <v>918.33</v>
          </cell>
          <cell r="R8490">
            <v>531.66999999999996</v>
          </cell>
          <cell r="S8490">
            <v>0</v>
          </cell>
          <cell r="T8490">
            <v>5</v>
          </cell>
          <cell r="U8490">
            <v>0</v>
          </cell>
          <cell r="V8490">
            <v>1</v>
          </cell>
          <cell r="W8490">
            <v>335</v>
          </cell>
          <cell r="X8490">
            <v>0</v>
          </cell>
        </row>
        <row r="8491">
          <cell r="A8491" t="str">
            <v>2093100</v>
          </cell>
          <cell r="B8491">
            <v>1</v>
          </cell>
          <cell r="C8491" t="str">
            <v>Webbing Liferaft Straps</v>
          </cell>
          <cell r="D8491" t="str">
            <v>66</v>
          </cell>
          <cell r="E8491" t="str">
            <v>PLEFIR</v>
          </cell>
          <cell r="F8491" t="str">
            <v>PLE</v>
          </cell>
          <cell r="G8491">
            <v>39354</v>
          </cell>
          <cell r="H8491" t="str">
            <v>Active</v>
          </cell>
          <cell r="I8491">
            <v>1</v>
          </cell>
          <cell r="J8491">
            <v>39521</v>
          </cell>
          <cell r="K8491" t="str">
            <v>AC</v>
          </cell>
          <cell r="L8491" t="str">
            <v>NA</v>
          </cell>
          <cell r="M8491" t="str">
            <v>0032</v>
          </cell>
          <cell r="N8491">
            <v>923</v>
          </cell>
          <cell r="O8491">
            <v>0</v>
          </cell>
          <cell r="P8491">
            <v>128.19</v>
          </cell>
          <cell r="Q8491">
            <v>923</v>
          </cell>
          <cell r="R8491">
            <v>0</v>
          </cell>
          <cell r="S8491">
            <v>0</v>
          </cell>
          <cell r="T8491">
            <v>3</v>
          </cell>
          <cell r="U8491">
            <v>0</v>
          </cell>
          <cell r="V8491">
            <v>0</v>
          </cell>
          <cell r="W8491">
            <v>0</v>
          </cell>
          <cell r="X8491">
            <v>0</v>
          </cell>
        </row>
        <row r="8492">
          <cell r="A8492" t="str">
            <v>2093200</v>
          </cell>
          <cell r="B8492">
            <v>1</v>
          </cell>
          <cell r="C8492" t="str">
            <v>Lenco Trim Tab: 9"x12" C/W Level Gauge</v>
          </cell>
          <cell r="D8492" t="str">
            <v>66</v>
          </cell>
          <cell r="E8492" t="str">
            <v>PLEFIR</v>
          </cell>
          <cell r="F8492" t="str">
            <v>PLE</v>
          </cell>
          <cell r="G8492">
            <v>39507</v>
          </cell>
          <cell r="H8492" t="str">
            <v>Active</v>
          </cell>
          <cell r="I8492">
            <v>1</v>
          </cell>
          <cell r="J8492">
            <v>39521</v>
          </cell>
          <cell r="K8492" t="str">
            <v>AC</v>
          </cell>
          <cell r="L8492" t="str">
            <v>NA</v>
          </cell>
          <cell r="M8492" t="str">
            <v>0032</v>
          </cell>
          <cell r="N8492">
            <v>1506.67</v>
          </cell>
          <cell r="O8492">
            <v>25.12</v>
          </cell>
          <cell r="P8492">
            <v>301.33</v>
          </cell>
          <cell r="Q8492">
            <v>954.21</v>
          </cell>
          <cell r="R8492">
            <v>552.46</v>
          </cell>
          <cell r="S8492">
            <v>0</v>
          </cell>
          <cell r="T8492">
            <v>5</v>
          </cell>
          <cell r="U8492">
            <v>0</v>
          </cell>
          <cell r="V8492">
            <v>1</v>
          </cell>
          <cell r="W8492">
            <v>335</v>
          </cell>
          <cell r="X8492">
            <v>0</v>
          </cell>
        </row>
        <row r="8493">
          <cell r="A8493" t="str">
            <v>2093300</v>
          </cell>
          <cell r="B8493">
            <v>1</v>
          </cell>
          <cell r="C8493" t="str">
            <v>Power Winch RC30</v>
          </cell>
          <cell r="D8493" t="str">
            <v>66</v>
          </cell>
          <cell r="E8493" t="str">
            <v>PLEFIR</v>
          </cell>
          <cell r="F8493" t="str">
            <v>PLE</v>
          </cell>
          <cell r="G8493">
            <v>39447</v>
          </cell>
          <cell r="H8493" t="str">
            <v>Active</v>
          </cell>
          <cell r="I8493">
            <v>1</v>
          </cell>
          <cell r="J8493">
            <v>39521</v>
          </cell>
          <cell r="K8493" t="str">
            <v>AC</v>
          </cell>
          <cell r="L8493" t="str">
            <v>NA</v>
          </cell>
          <cell r="M8493" t="str">
            <v>0032</v>
          </cell>
          <cell r="N8493">
            <v>1190</v>
          </cell>
          <cell r="O8493">
            <v>19.87</v>
          </cell>
          <cell r="P8493">
            <v>238</v>
          </cell>
          <cell r="Q8493">
            <v>793.33</v>
          </cell>
          <cell r="R8493">
            <v>396.67</v>
          </cell>
          <cell r="S8493">
            <v>0</v>
          </cell>
          <cell r="T8493">
            <v>5</v>
          </cell>
          <cell r="U8493">
            <v>0</v>
          </cell>
          <cell r="V8493">
            <v>1</v>
          </cell>
          <cell r="W8493">
            <v>275</v>
          </cell>
          <cell r="X8493">
            <v>0</v>
          </cell>
        </row>
        <row r="8494">
          <cell r="A8494" t="str">
            <v>2093400</v>
          </cell>
          <cell r="B8494">
            <v>1</v>
          </cell>
          <cell r="C8494" t="str">
            <v>Senator RH750 + Trailer</v>
          </cell>
          <cell r="D8494" t="str">
            <v>66</v>
          </cell>
          <cell r="E8494" t="str">
            <v>MOTFIR</v>
          </cell>
          <cell r="F8494" t="str">
            <v>MOT</v>
          </cell>
          <cell r="G8494">
            <v>39325</v>
          </cell>
          <cell r="H8494" t="str">
            <v>Active</v>
          </cell>
          <cell r="I8494">
            <v>1</v>
          </cell>
          <cell r="J8494">
            <v>39521</v>
          </cell>
          <cell r="K8494" t="str">
            <v>AC</v>
          </cell>
          <cell r="L8494" t="str">
            <v>NA</v>
          </cell>
          <cell r="M8494" t="str">
            <v>0032</v>
          </cell>
          <cell r="N8494">
            <v>131430.32999999999</v>
          </cell>
          <cell r="O8494">
            <v>1095.28</v>
          </cell>
          <cell r="P8494">
            <v>13143.03</v>
          </cell>
          <cell r="Q8494">
            <v>48191.11</v>
          </cell>
          <cell r="R8494">
            <v>83239.22</v>
          </cell>
          <cell r="S8494">
            <v>0</v>
          </cell>
          <cell r="T8494">
            <v>10</v>
          </cell>
          <cell r="U8494">
            <v>0</v>
          </cell>
          <cell r="V8494">
            <v>6</v>
          </cell>
          <cell r="W8494">
            <v>153</v>
          </cell>
          <cell r="X8494">
            <v>0</v>
          </cell>
        </row>
        <row r="8495">
          <cell r="A8495" t="str">
            <v>2093500</v>
          </cell>
          <cell r="B8495">
            <v>1</v>
          </cell>
          <cell r="C8495" t="str">
            <v>Neo Bordeaux 26" LCD TV</v>
          </cell>
          <cell r="D8495" t="str">
            <v>34</v>
          </cell>
          <cell r="E8495" t="str">
            <v>CMPFID</v>
          </cell>
          <cell r="F8495" t="str">
            <v>CMP</v>
          </cell>
          <cell r="G8495">
            <v>39386</v>
          </cell>
          <cell r="H8495" t="str">
            <v>Active</v>
          </cell>
          <cell r="I8495">
            <v>2</v>
          </cell>
          <cell r="J8495">
            <v>39521</v>
          </cell>
          <cell r="K8495" t="str">
            <v>TIP/TD</v>
          </cell>
          <cell r="L8495" t="str">
            <v>TM</v>
          </cell>
          <cell r="M8495" t="str">
            <v>0030</v>
          </cell>
          <cell r="N8495">
            <v>2046.34</v>
          </cell>
          <cell r="O8495">
            <v>0</v>
          </cell>
          <cell r="P8495">
            <v>341.06</v>
          </cell>
          <cell r="Q8495">
            <v>2046.34</v>
          </cell>
          <cell r="R8495">
            <v>0</v>
          </cell>
          <cell r="S8495">
            <v>0</v>
          </cell>
          <cell r="T8495">
            <v>3</v>
          </cell>
          <cell r="U8495">
            <v>0</v>
          </cell>
          <cell r="V8495">
            <v>0</v>
          </cell>
          <cell r="W8495">
            <v>0</v>
          </cell>
          <cell r="X8495">
            <v>0</v>
          </cell>
        </row>
        <row r="8496">
          <cell r="A8496" t="str">
            <v>2093600</v>
          </cell>
          <cell r="B8496">
            <v>1</v>
          </cell>
          <cell r="C8496" t="str">
            <v>20way power splitter</v>
          </cell>
          <cell r="D8496" t="str">
            <v>34</v>
          </cell>
          <cell r="E8496" t="str">
            <v>BASELC</v>
          </cell>
          <cell r="F8496" t="str">
            <v>BAS</v>
          </cell>
          <cell r="G8496">
            <v>39386</v>
          </cell>
          <cell r="H8496" t="str">
            <v>Active</v>
          </cell>
          <cell r="I8496">
            <v>1</v>
          </cell>
          <cell r="J8496">
            <v>39521</v>
          </cell>
          <cell r="K8496" t="str">
            <v>TCOM</v>
          </cell>
          <cell r="L8496" t="str">
            <v>TM</v>
          </cell>
          <cell r="M8496" t="str">
            <v>0176</v>
          </cell>
          <cell r="N8496">
            <v>639.54</v>
          </cell>
          <cell r="O8496">
            <v>2.2400000000000002</v>
          </cell>
          <cell r="P8496">
            <v>27.21</v>
          </cell>
          <cell r="Q8496">
            <v>54.42</v>
          </cell>
          <cell r="R8496">
            <v>585.12</v>
          </cell>
          <cell r="S8496">
            <v>57.21</v>
          </cell>
          <cell r="T8496">
            <v>23</v>
          </cell>
          <cell r="U8496">
            <v>183</v>
          </cell>
          <cell r="V8496">
            <v>21</v>
          </cell>
          <cell r="W8496">
            <v>183</v>
          </cell>
          <cell r="X8496">
            <v>0</v>
          </cell>
        </row>
        <row r="8497">
          <cell r="A8497" t="str">
            <v>2093700</v>
          </cell>
          <cell r="B8497">
            <v>1</v>
          </cell>
          <cell r="C8497" t="str">
            <v>FD21 Fibre Connections</v>
          </cell>
          <cell r="D8497" t="str">
            <v>34</v>
          </cell>
          <cell r="E8497" t="str">
            <v>COMCAB</v>
          </cell>
          <cell r="F8497" t="str">
            <v>COM</v>
          </cell>
          <cell r="G8497">
            <v>39447</v>
          </cell>
          <cell r="H8497" t="str">
            <v>Active</v>
          </cell>
          <cell r="I8497">
            <v>1</v>
          </cell>
          <cell r="J8497">
            <v>39521</v>
          </cell>
          <cell r="K8497" t="str">
            <v>TCOM</v>
          </cell>
          <cell r="L8497" t="str">
            <v>TM</v>
          </cell>
          <cell r="M8497" t="str">
            <v>0176</v>
          </cell>
          <cell r="N8497">
            <v>16230</v>
          </cell>
          <cell r="O8497">
            <v>33.840000000000003</v>
          </cell>
          <cell r="P8497">
            <v>405.75</v>
          </cell>
          <cell r="Q8497">
            <v>1352.5</v>
          </cell>
          <cell r="R8497">
            <v>14877.5</v>
          </cell>
          <cell r="S8497">
            <v>0</v>
          </cell>
          <cell r="T8497">
            <v>40</v>
          </cell>
          <cell r="U8497">
            <v>0</v>
          </cell>
          <cell r="V8497">
            <v>36</v>
          </cell>
          <cell r="W8497">
            <v>275</v>
          </cell>
          <cell r="X8497">
            <v>0</v>
          </cell>
        </row>
        <row r="8498">
          <cell r="A8498" t="str">
            <v>2093800</v>
          </cell>
          <cell r="B8498">
            <v>1</v>
          </cell>
          <cell r="C8498" t="str">
            <v>20way power splitter</v>
          </cell>
          <cell r="D8498" t="str">
            <v>34</v>
          </cell>
          <cell r="E8498" t="str">
            <v>BASELC</v>
          </cell>
          <cell r="F8498" t="str">
            <v>BAS</v>
          </cell>
          <cell r="G8498">
            <v>39478</v>
          </cell>
          <cell r="H8498" t="str">
            <v>Active</v>
          </cell>
          <cell r="I8498">
            <v>1</v>
          </cell>
          <cell r="J8498">
            <v>39521</v>
          </cell>
          <cell r="K8498" t="str">
            <v>TCOM</v>
          </cell>
          <cell r="L8498" t="str">
            <v>TM</v>
          </cell>
          <cell r="M8498" t="str">
            <v>0176</v>
          </cell>
          <cell r="N8498">
            <v>735.02</v>
          </cell>
          <cell r="O8498">
            <v>2.56</v>
          </cell>
          <cell r="P8498">
            <v>30.94</v>
          </cell>
          <cell r="Q8498">
            <v>61.88</v>
          </cell>
          <cell r="R8498">
            <v>673.14</v>
          </cell>
          <cell r="S8498">
            <v>65.75</v>
          </cell>
          <cell r="T8498">
            <v>23</v>
          </cell>
          <cell r="U8498">
            <v>275</v>
          </cell>
          <cell r="V8498">
            <v>21</v>
          </cell>
          <cell r="W8498">
            <v>275</v>
          </cell>
          <cell r="X8498">
            <v>0</v>
          </cell>
        </row>
        <row r="8499">
          <cell r="A8499" t="str">
            <v>2093900</v>
          </cell>
          <cell r="B8499">
            <v>1</v>
          </cell>
          <cell r="C8499" t="str">
            <v>20 outlet vertical strip</v>
          </cell>
          <cell r="D8499" t="str">
            <v>34</v>
          </cell>
          <cell r="E8499" t="str">
            <v>BASELC</v>
          </cell>
          <cell r="F8499" t="str">
            <v>BAS</v>
          </cell>
          <cell r="G8499">
            <v>39386</v>
          </cell>
          <cell r="H8499" t="str">
            <v>Active</v>
          </cell>
          <cell r="I8499">
            <v>1</v>
          </cell>
          <cell r="J8499">
            <v>39521</v>
          </cell>
          <cell r="K8499" t="str">
            <v>TCOM</v>
          </cell>
          <cell r="L8499" t="str">
            <v>TM</v>
          </cell>
          <cell r="M8499" t="str">
            <v>0176</v>
          </cell>
          <cell r="N8499">
            <v>2734.69</v>
          </cell>
          <cell r="O8499">
            <v>9.67</v>
          </cell>
          <cell r="P8499">
            <v>116.37</v>
          </cell>
          <cell r="Q8499">
            <v>232.74</v>
          </cell>
          <cell r="R8499">
            <v>2501.9499999999998</v>
          </cell>
          <cell r="S8499">
            <v>244.63</v>
          </cell>
          <cell r="T8499">
            <v>23</v>
          </cell>
          <cell r="U8499">
            <v>183</v>
          </cell>
          <cell r="V8499">
            <v>21</v>
          </cell>
          <cell r="W8499">
            <v>183</v>
          </cell>
          <cell r="X8499">
            <v>0</v>
          </cell>
        </row>
        <row r="8500">
          <cell r="A8500" t="str">
            <v>2094000</v>
          </cell>
          <cell r="B8500">
            <v>1</v>
          </cell>
          <cell r="C8500" t="str">
            <v>Electrical Services</v>
          </cell>
          <cell r="D8500" t="str">
            <v>34</v>
          </cell>
          <cell r="E8500" t="str">
            <v>BASELC</v>
          </cell>
          <cell r="F8500" t="str">
            <v>BAS</v>
          </cell>
          <cell r="G8500">
            <v>39478</v>
          </cell>
          <cell r="H8500" t="str">
            <v>Active</v>
          </cell>
          <cell r="I8500">
            <v>1</v>
          </cell>
          <cell r="J8500">
            <v>39521</v>
          </cell>
          <cell r="K8500" t="str">
            <v>TCOM</v>
          </cell>
          <cell r="L8500" t="str">
            <v>TM</v>
          </cell>
          <cell r="M8500" t="str">
            <v>0176</v>
          </cell>
          <cell r="N8500">
            <v>4686.72</v>
          </cell>
          <cell r="O8500">
            <v>16.47</v>
          </cell>
          <cell r="P8500">
            <v>197.31</v>
          </cell>
          <cell r="Q8500">
            <v>394.62</v>
          </cell>
          <cell r="R8500">
            <v>4292.1000000000004</v>
          </cell>
          <cell r="S8500">
            <v>419.25</v>
          </cell>
          <cell r="T8500">
            <v>23</v>
          </cell>
          <cell r="U8500">
            <v>275</v>
          </cell>
          <cell r="V8500">
            <v>21</v>
          </cell>
          <cell r="W8500">
            <v>275</v>
          </cell>
          <cell r="X8500">
            <v>0</v>
          </cell>
        </row>
        <row r="8501">
          <cell r="A8501" t="str">
            <v>2094100</v>
          </cell>
          <cell r="B8501">
            <v>1</v>
          </cell>
          <cell r="C8501" t="str">
            <v>Electrical Services</v>
          </cell>
          <cell r="D8501" t="str">
            <v>34</v>
          </cell>
          <cell r="E8501" t="str">
            <v>BASELC</v>
          </cell>
          <cell r="F8501" t="str">
            <v>BAS</v>
          </cell>
          <cell r="G8501">
            <v>39325</v>
          </cell>
          <cell r="H8501" t="str">
            <v>Active</v>
          </cell>
          <cell r="I8501">
            <v>1</v>
          </cell>
          <cell r="J8501">
            <v>39521</v>
          </cell>
          <cell r="K8501" t="str">
            <v>TCOM</v>
          </cell>
          <cell r="L8501" t="str">
            <v>TM</v>
          </cell>
          <cell r="M8501" t="str">
            <v>0176</v>
          </cell>
          <cell r="N8501">
            <v>2288.88</v>
          </cell>
          <cell r="O8501">
            <v>8.2200000000000006</v>
          </cell>
          <cell r="P8501">
            <v>98.09</v>
          </cell>
          <cell r="Q8501">
            <v>196.18</v>
          </cell>
          <cell r="R8501">
            <v>2092.6999999999998</v>
          </cell>
          <cell r="S8501">
            <v>204.75</v>
          </cell>
          <cell r="T8501">
            <v>23</v>
          </cell>
          <cell r="U8501">
            <v>122</v>
          </cell>
          <cell r="V8501">
            <v>21</v>
          </cell>
          <cell r="W8501">
            <v>122</v>
          </cell>
          <cell r="X8501">
            <v>0</v>
          </cell>
        </row>
        <row r="8502">
          <cell r="A8502" t="str">
            <v>2094200</v>
          </cell>
          <cell r="B8502">
            <v>1</v>
          </cell>
          <cell r="C8502" t="str">
            <v>Carpentry Works</v>
          </cell>
          <cell r="D8502" t="str">
            <v>34</v>
          </cell>
          <cell r="E8502" t="str">
            <v>BASPAR</v>
          </cell>
          <cell r="F8502" t="str">
            <v>BAS</v>
          </cell>
          <cell r="G8502">
            <v>39386</v>
          </cell>
          <cell r="H8502" t="str">
            <v>Active</v>
          </cell>
          <cell r="I8502">
            <v>1</v>
          </cell>
          <cell r="J8502">
            <v>39521</v>
          </cell>
          <cell r="K8502" t="str">
            <v>TCOM</v>
          </cell>
          <cell r="L8502" t="str">
            <v>TM</v>
          </cell>
          <cell r="M8502" t="str">
            <v>0176</v>
          </cell>
          <cell r="N8502">
            <v>10026.69</v>
          </cell>
          <cell r="O8502">
            <v>45.11</v>
          </cell>
          <cell r="P8502">
            <v>541.98</v>
          </cell>
          <cell r="Q8502">
            <v>1083.96</v>
          </cell>
          <cell r="R8502">
            <v>8942.73</v>
          </cell>
          <cell r="S8502">
            <v>896.94</v>
          </cell>
          <cell r="T8502">
            <v>18</v>
          </cell>
          <cell r="U8502">
            <v>183</v>
          </cell>
          <cell r="V8502">
            <v>16</v>
          </cell>
          <cell r="W8502">
            <v>183</v>
          </cell>
          <cell r="X8502">
            <v>0</v>
          </cell>
        </row>
        <row r="8503">
          <cell r="A8503" t="str">
            <v>2094300</v>
          </cell>
          <cell r="B8503">
            <v>1</v>
          </cell>
          <cell r="C8503" t="str">
            <v>12 Core Fibre Cables</v>
          </cell>
          <cell r="D8503" t="str">
            <v>34</v>
          </cell>
          <cell r="E8503" t="str">
            <v>COMCAB</v>
          </cell>
          <cell r="F8503" t="str">
            <v>COM</v>
          </cell>
          <cell r="G8503">
            <v>39478</v>
          </cell>
          <cell r="H8503" t="str">
            <v>Active</v>
          </cell>
          <cell r="I8503">
            <v>2</v>
          </cell>
          <cell r="J8503">
            <v>39521</v>
          </cell>
          <cell r="K8503" t="str">
            <v>TCOM</v>
          </cell>
          <cell r="L8503" t="str">
            <v>TM</v>
          </cell>
          <cell r="M8503" t="str">
            <v>0176</v>
          </cell>
          <cell r="N8503">
            <v>4592</v>
          </cell>
          <cell r="O8503">
            <v>9.5299999999999994</v>
          </cell>
          <cell r="P8503">
            <v>114.8</v>
          </cell>
          <cell r="Q8503">
            <v>373.1</v>
          </cell>
          <cell r="R8503">
            <v>4218.8999999999996</v>
          </cell>
          <cell r="S8503">
            <v>0</v>
          </cell>
          <cell r="T8503">
            <v>40</v>
          </cell>
          <cell r="U8503">
            <v>0</v>
          </cell>
          <cell r="V8503">
            <v>36</v>
          </cell>
          <cell r="W8503">
            <v>306</v>
          </cell>
          <cell r="X8503">
            <v>0</v>
          </cell>
        </row>
        <row r="8504">
          <cell r="A8504" t="str">
            <v>2094400</v>
          </cell>
          <cell r="B8504">
            <v>1</v>
          </cell>
          <cell r="C8504" t="str">
            <v>UTP Ties</v>
          </cell>
          <cell r="D8504" t="str">
            <v>34</v>
          </cell>
          <cell r="E8504" t="str">
            <v>COMCAB</v>
          </cell>
          <cell r="F8504" t="str">
            <v>COM</v>
          </cell>
          <cell r="G8504">
            <v>39478</v>
          </cell>
          <cell r="H8504" t="str">
            <v>Active</v>
          </cell>
          <cell r="I8504">
            <v>72</v>
          </cell>
          <cell r="J8504">
            <v>39521</v>
          </cell>
          <cell r="K8504" t="str">
            <v>TCOM</v>
          </cell>
          <cell r="L8504" t="str">
            <v>TM</v>
          </cell>
          <cell r="M8504" t="str">
            <v>0176</v>
          </cell>
          <cell r="N8504">
            <v>4177</v>
          </cell>
          <cell r="O8504">
            <v>8.73</v>
          </cell>
          <cell r="P8504">
            <v>104.43</v>
          </cell>
          <cell r="Q8504">
            <v>339.4</v>
          </cell>
          <cell r="R8504">
            <v>3837.6</v>
          </cell>
          <cell r="S8504">
            <v>0</v>
          </cell>
          <cell r="T8504">
            <v>40</v>
          </cell>
          <cell r="U8504">
            <v>0</v>
          </cell>
          <cell r="V8504">
            <v>36</v>
          </cell>
          <cell r="W8504">
            <v>306</v>
          </cell>
          <cell r="X8504">
            <v>0</v>
          </cell>
        </row>
        <row r="8505">
          <cell r="A8505" t="str">
            <v>2094500</v>
          </cell>
          <cell r="B8505">
            <v>1</v>
          </cell>
          <cell r="C8505" t="str">
            <v>Dual Cat5E outlet</v>
          </cell>
          <cell r="D8505" t="str">
            <v>66</v>
          </cell>
          <cell r="E8505" t="str">
            <v>COMCAB</v>
          </cell>
          <cell r="F8505" t="str">
            <v>COM</v>
          </cell>
          <cell r="G8505">
            <v>39416</v>
          </cell>
          <cell r="H8505" t="str">
            <v>Active</v>
          </cell>
          <cell r="I8505">
            <v>2</v>
          </cell>
          <cell r="J8505">
            <v>39521</v>
          </cell>
          <cell r="K8505" t="str">
            <v>AC</v>
          </cell>
          <cell r="L8505" t="str">
            <v>NA</v>
          </cell>
          <cell r="M8505" t="str">
            <v>0032</v>
          </cell>
          <cell r="N8505">
            <v>844.21</v>
          </cell>
          <cell r="O8505">
            <v>1.75</v>
          </cell>
          <cell r="P8505">
            <v>21.11</v>
          </cell>
          <cell r="Q8505">
            <v>72.12</v>
          </cell>
          <cell r="R8505">
            <v>772.09</v>
          </cell>
          <cell r="S8505">
            <v>0</v>
          </cell>
          <cell r="T8505">
            <v>40</v>
          </cell>
          <cell r="U8505">
            <v>0</v>
          </cell>
          <cell r="V8505">
            <v>36</v>
          </cell>
          <cell r="W8505">
            <v>244</v>
          </cell>
          <cell r="X8505">
            <v>0</v>
          </cell>
        </row>
        <row r="8506">
          <cell r="A8506" t="str">
            <v>2094600</v>
          </cell>
          <cell r="B8506">
            <v>1</v>
          </cell>
          <cell r="C8506" t="str">
            <v>Samsung 19" Monitor</v>
          </cell>
          <cell r="D8506" t="str">
            <v>66</v>
          </cell>
          <cell r="E8506" t="str">
            <v>CMPFID</v>
          </cell>
          <cell r="F8506" t="str">
            <v>CMP</v>
          </cell>
          <cell r="G8506">
            <v>39507</v>
          </cell>
          <cell r="H8506" t="str">
            <v>Active</v>
          </cell>
          <cell r="I8506">
            <v>2</v>
          </cell>
          <cell r="J8506">
            <v>39521</v>
          </cell>
          <cell r="K8506" t="str">
            <v>AC</v>
          </cell>
          <cell r="L8506" t="str">
            <v>NA</v>
          </cell>
          <cell r="M8506" t="str">
            <v>0032</v>
          </cell>
          <cell r="N8506">
            <v>2195.1999999999998</v>
          </cell>
          <cell r="O8506">
            <v>0</v>
          </cell>
          <cell r="P8506">
            <v>609.78</v>
          </cell>
          <cell r="Q8506">
            <v>2195.1999999999998</v>
          </cell>
          <cell r="R8506">
            <v>0</v>
          </cell>
          <cell r="S8506">
            <v>0</v>
          </cell>
          <cell r="T8506">
            <v>3</v>
          </cell>
          <cell r="U8506">
            <v>0</v>
          </cell>
          <cell r="V8506">
            <v>0</v>
          </cell>
          <cell r="W8506">
            <v>0</v>
          </cell>
          <cell r="X8506">
            <v>0</v>
          </cell>
        </row>
        <row r="8507">
          <cell r="A8507" t="str">
            <v>2094700</v>
          </cell>
          <cell r="B8507">
            <v>1</v>
          </cell>
          <cell r="C8507" t="str">
            <v>Carpentry Works</v>
          </cell>
          <cell r="D8507" t="str">
            <v>54</v>
          </cell>
          <cell r="E8507" t="str">
            <v>BASPAR</v>
          </cell>
          <cell r="F8507" t="str">
            <v>BAS</v>
          </cell>
          <cell r="G8507">
            <v>39416</v>
          </cell>
          <cell r="H8507" t="str">
            <v>Active</v>
          </cell>
          <cell r="I8507">
            <v>1</v>
          </cell>
          <cell r="J8507">
            <v>39521</v>
          </cell>
          <cell r="K8507" t="str">
            <v>C</v>
          </cell>
          <cell r="L8507" t="str">
            <v>SA</v>
          </cell>
          <cell r="M8507" t="str">
            <v>0002</v>
          </cell>
          <cell r="N8507">
            <v>44611.29</v>
          </cell>
          <cell r="O8507">
            <v>200</v>
          </cell>
          <cell r="P8507">
            <v>2400.2199999999998</v>
          </cell>
          <cell r="Q8507">
            <v>4800.4399999999996</v>
          </cell>
          <cell r="R8507">
            <v>39810.85</v>
          </cell>
          <cell r="S8507">
            <v>5012.07</v>
          </cell>
          <cell r="T8507">
            <v>18</v>
          </cell>
          <cell r="U8507">
            <v>214</v>
          </cell>
          <cell r="V8507">
            <v>16</v>
          </cell>
          <cell r="W8507">
            <v>214</v>
          </cell>
          <cell r="X8507">
            <v>0</v>
          </cell>
        </row>
        <row r="8508">
          <cell r="A8508" t="str">
            <v>2094800</v>
          </cell>
          <cell r="B8508">
            <v>1</v>
          </cell>
          <cell r="C8508" t="str">
            <v>Fire Alarm System</v>
          </cell>
          <cell r="D8508" t="str">
            <v>54</v>
          </cell>
          <cell r="E8508" t="str">
            <v>BASSPR</v>
          </cell>
          <cell r="F8508" t="str">
            <v>BAS</v>
          </cell>
          <cell r="G8508">
            <v>39416</v>
          </cell>
          <cell r="H8508" t="str">
            <v>Active</v>
          </cell>
          <cell r="I8508">
            <v>1</v>
          </cell>
          <cell r="J8508">
            <v>39521</v>
          </cell>
          <cell r="K8508" t="str">
            <v>C</v>
          </cell>
          <cell r="L8508" t="str">
            <v>SA</v>
          </cell>
          <cell r="M8508" t="str">
            <v>0002</v>
          </cell>
          <cell r="N8508">
            <v>4073.19</v>
          </cell>
          <cell r="O8508">
            <v>18.29</v>
          </cell>
          <cell r="P8508">
            <v>219.15</v>
          </cell>
          <cell r="Q8508">
            <v>438.3</v>
          </cell>
          <cell r="R8508">
            <v>3634.89</v>
          </cell>
          <cell r="S8508">
            <v>457.62</v>
          </cell>
          <cell r="T8508">
            <v>18</v>
          </cell>
          <cell r="U8508">
            <v>214</v>
          </cell>
          <cell r="V8508">
            <v>16</v>
          </cell>
          <cell r="W8508">
            <v>214</v>
          </cell>
          <cell r="X8508">
            <v>0</v>
          </cell>
        </row>
        <row r="8509">
          <cell r="A8509" t="str">
            <v>2094900</v>
          </cell>
          <cell r="B8509">
            <v>1</v>
          </cell>
          <cell r="C8509" t="str">
            <v>6 x 3 Portacom Lunchroom</v>
          </cell>
          <cell r="D8509" t="str">
            <v>34</v>
          </cell>
          <cell r="E8509" t="str">
            <v>BUICOM</v>
          </cell>
          <cell r="F8509" t="str">
            <v>BUI</v>
          </cell>
          <cell r="G8509">
            <v>39416</v>
          </cell>
          <cell r="H8509" t="str">
            <v>Active</v>
          </cell>
          <cell r="I8509">
            <v>1</v>
          </cell>
          <cell r="J8509">
            <v>39521</v>
          </cell>
          <cell r="K8509" t="str">
            <v>TL</v>
          </cell>
          <cell r="L8509" t="str">
            <v>GA</v>
          </cell>
          <cell r="M8509" t="str">
            <v>0022</v>
          </cell>
          <cell r="N8509">
            <v>17442.7</v>
          </cell>
          <cell r="O8509">
            <v>36.33</v>
          </cell>
          <cell r="P8509">
            <v>436.07</v>
          </cell>
          <cell r="Q8509">
            <v>872.14</v>
          </cell>
          <cell r="R8509">
            <v>16570.560000000001</v>
          </cell>
          <cell r="S8509">
            <v>2178.17</v>
          </cell>
          <cell r="T8509">
            <v>40</v>
          </cell>
          <cell r="U8509">
            <v>0</v>
          </cell>
          <cell r="V8509">
            <v>38</v>
          </cell>
          <cell r="W8509">
            <v>0</v>
          </cell>
          <cell r="X8509">
            <v>0</v>
          </cell>
        </row>
        <row r="8510">
          <cell r="A8510" t="str">
            <v>2095000</v>
          </cell>
          <cell r="B8510">
            <v>1</v>
          </cell>
          <cell r="C8510" t="str">
            <v>9.6 x 3 Portacom</v>
          </cell>
          <cell r="D8510" t="str">
            <v>34</v>
          </cell>
          <cell r="E8510" t="str">
            <v>BUICOM</v>
          </cell>
          <cell r="F8510" t="str">
            <v>BUI</v>
          </cell>
          <cell r="G8510">
            <v>39416</v>
          </cell>
          <cell r="H8510" t="str">
            <v>Active</v>
          </cell>
          <cell r="I8510">
            <v>1</v>
          </cell>
          <cell r="J8510">
            <v>39521</v>
          </cell>
          <cell r="K8510" t="str">
            <v>TL</v>
          </cell>
          <cell r="L8510" t="str">
            <v>GA</v>
          </cell>
          <cell r="M8510" t="str">
            <v>0022</v>
          </cell>
          <cell r="N8510">
            <v>19757.36</v>
          </cell>
          <cell r="O8510">
            <v>41.17</v>
          </cell>
          <cell r="P8510">
            <v>493.93</v>
          </cell>
          <cell r="Q8510">
            <v>987.86</v>
          </cell>
          <cell r="R8510">
            <v>18769.5</v>
          </cell>
          <cell r="S8510">
            <v>2467.21</v>
          </cell>
          <cell r="T8510">
            <v>40</v>
          </cell>
          <cell r="U8510">
            <v>0</v>
          </cell>
          <cell r="V8510">
            <v>38</v>
          </cell>
          <cell r="W8510">
            <v>0</v>
          </cell>
          <cell r="X8510">
            <v>0</v>
          </cell>
        </row>
        <row r="8511">
          <cell r="A8511" t="str">
            <v>2095100</v>
          </cell>
          <cell r="B8511">
            <v>1</v>
          </cell>
          <cell r="C8511" t="str">
            <v>Air Conditioning Unit</v>
          </cell>
          <cell r="D8511" t="str">
            <v>34</v>
          </cell>
          <cell r="E8511" t="str">
            <v>BASAIR</v>
          </cell>
          <cell r="F8511" t="str">
            <v>BAS</v>
          </cell>
          <cell r="G8511">
            <v>39416</v>
          </cell>
          <cell r="H8511" t="str">
            <v>Active</v>
          </cell>
          <cell r="I8511">
            <v>2</v>
          </cell>
          <cell r="J8511">
            <v>39521</v>
          </cell>
          <cell r="K8511" t="str">
            <v>TL</v>
          </cell>
          <cell r="L8511" t="str">
            <v>GA</v>
          </cell>
          <cell r="M8511" t="str">
            <v>0022</v>
          </cell>
          <cell r="N8511">
            <v>2335.86</v>
          </cell>
          <cell r="O8511">
            <v>10.51</v>
          </cell>
          <cell r="P8511">
            <v>125.68</v>
          </cell>
          <cell r="Q8511">
            <v>251.36</v>
          </cell>
          <cell r="R8511">
            <v>2084.5</v>
          </cell>
          <cell r="S8511">
            <v>291.69</v>
          </cell>
          <cell r="T8511">
            <v>18</v>
          </cell>
          <cell r="U8511">
            <v>214</v>
          </cell>
          <cell r="V8511">
            <v>16</v>
          </cell>
          <cell r="W8511">
            <v>214</v>
          </cell>
          <cell r="X8511">
            <v>0</v>
          </cell>
        </row>
        <row r="8512">
          <cell r="A8512" t="str">
            <v>2095200</v>
          </cell>
          <cell r="B8512">
            <v>1</v>
          </cell>
          <cell r="C8512" t="str">
            <v>Electrical Services</v>
          </cell>
          <cell r="D8512" t="str">
            <v>34</v>
          </cell>
          <cell r="E8512" t="str">
            <v>BASELC</v>
          </cell>
          <cell r="F8512" t="str">
            <v>BAS</v>
          </cell>
          <cell r="G8512">
            <v>39447</v>
          </cell>
          <cell r="H8512" t="str">
            <v>Active</v>
          </cell>
          <cell r="I8512">
            <v>1</v>
          </cell>
          <cell r="J8512">
            <v>39521</v>
          </cell>
          <cell r="K8512" t="str">
            <v>TL</v>
          </cell>
          <cell r="L8512" t="str">
            <v>GA</v>
          </cell>
          <cell r="M8512" t="str">
            <v>0022</v>
          </cell>
          <cell r="N8512">
            <v>5885.46</v>
          </cell>
          <cell r="O8512">
            <v>20.74</v>
          </cell>
          <cell r="P8512">
            <v>248.66</v>
          </cell>
          <cell r="Q8512">
            <v>497.32</v>
          </cell>
          <cell r="R8512">
            <v>5388.14</v>
          </cell>
          <cell r="S8512">
            <v>734.95</v>
          </cell>
          <cell r="T8512">
            <v>23</v>
          </cell>
          <cell r="U8512">
            <v>244</v>
          </cell>
          <cell r="V8512">
            <v>21</v>
          </cell>
          <cell r="W8512">
            <v>244</v>
          </cell>
          <cell r="X8512">
            <v>0</v>
          </cell>
        </row>
        <row r="8513">
          <cell r="A8513" t="str">
            <v>2095300</v>
          </cell>
          <cell r="B8513">
            <v>1</v>
          </cell>
          <cell r="C8513" t="str">
            <v>Data Cabling</v>
          </cell>
          <cell r="D8513" t="str">
            <v>34</v>
          </cell>
          <cell r="E8513" t="str">
            <v>COMCAB</v>
          </cell>
          <cell r="F8513" t="str">
            <v>COM</v>
          </cell>
          <cell r="G8513">
            <v>39416</v>
          </cell>
          <cell r="H8513" t="str">
            <v>Active</v>
          </cell>
          <cell r="I8513">
            <v>1</v>
          </cell>
          <cell r="J8513">
            <v>39521</v>
          </cell>
          <cell r="K8513" t="str">
            <v>TL</v>
          </cell>
          <cell r="L8513" t="str">
            <v>TM</v>
          </cell>
          <cell r="M8513" t="str">
            <v>0115</v>
          </cell>
          <cell r="N8513">
            <v>49053</v>
          </cell>
          <cell r="O8513">
            <v>102.24</v>
          </cell>
          <cell r="P8513">
            <v>1226.33</v>
          </cell>
          <cell r="Q8513">
            <v>4189.96</v>
          </cell>
          <cell r="R8513">
            <v>44863.040000000001</v>
          </cell>
          <cell r="S8513">
            <v>0</v>
          </cell>
          <cell r="T8513">
            <v>40</v>
          </cell>
          <cell r="U8513">
            <v>0</v>
          </cell>
          <cell r="V8513">
            <v>36</v>
          </cell>
          <cell r="W8513">
            <v>244</v>
          </cell>
          <cell r="X8513">
            <v>0</v>
          </cell>
        </row>
        <row r="8514">
          <cell r="A8514" t="str">
            <v>2095400</v>
          </cell>
          <cell r="B8514">
            <v>1</v>
          </cell>
          <cell r="C8514" t="str">
            <v>Electrical Services</v>
          </cell>
          <cell r="D8514" t="str">
            <v>34</v>
          </cell>
          <cell r="E8514" t="str">
            <v>BASELC</v>
          </cell>
          <cell r="F8514" t="str">
            <v>BAS</v>
          </cell>
          <cell r="G8514">
            <v>39416</v>
          </cell>
          <cell r="H8514" t="str">
            <v>Active</v>
          </cell>
          <cell r="I8514">
            <v>1</v>
          </cell>
          <cell r="J8514">
            <v>39521</v>
          </cell>
          <cell r="K8514" t="str">
            <v>TL</v>
          </cell>
          <cell r="L8514" t="str">
            <v>TM</v>
          </cell>
          <cell r="M8514" t="str">
            <v>0115</v>
          </cell>
          <cell r="N8514">
            <v>17870.849999999999</v>
          </cell>
          <cell r="O8514">
            <v>63.14</v>
          </cell>
          <cell r="P8514">
            <v>757.68</v>
          </cell>
          <cell r="Q8514">
            <v>1515.36</v>
          </cell>
          <cell r="R8514">
            <v>16355.49</v>
          </cell>
          <cell r="S8514">
            <v>1598.64</v>
          </cell>
          <cell r="T8514">
            <v>23</v>
          </cell>
          <cell r="U8514">
            <v>214</v>
          </cell>
          <cell r="V8514">
            <v>21</v>
          </cell>
          <cell r="W8514">
            <v>214</v>
          </cell>
          <cell r="X8514">
            <v>0</v>
          </cell>
        </row>
        <row r="8515">
          <cell r="A8515" t="str">
            <v>2095500</v>
          </cell>
          <cell r="B8515">
            <v>1</v>
          </cell>
          <cell r="C8515" t="str">
            <v>Checkin FIDS</v>
          </cell>
          <cell r="D8515" t="str">
            <v>34</v>
          </cell>
          <cell r="E8515" t="str">
            <v>CMPFID</v>
          </cell>
          <cell r="F8515" t="str">
            <v>CMP</v>
          </cell>
          <cell r="G8515">
            <v>39447</v>
          </cell>
          <cell r="H8515" t="str">
            <v>Active</v>
          </cell>
          <cell r="I8515">
            <v>7</v>
          </cell>
          <cell r="J8515">
            <v>39521</v>
          </cell>
          <cell r="K8515" t="str">
            <v>TIP/TD</v>
          </cell>
          <cell r="L8515" t="str">
            <v>TM</v>
          </cell>
          <cell r="M8515" t="str">
            <v>0125</v>
          </cell>
          <cell r="N8515">
            <v>640</v>
          </cell>
          <cell r="O8515">
            <v>0</v>
          </cell>
          <cell r="P8515">
            <v>142.22999999999999</v>
          </cell>
          <cell r="Q8515">
            <v>640</v>
          </cell>
          <cell r="R8515">
            <v>0</v>
          </cell>
          <cell r="S8515">
            <v>0</v>
          </cell>
          <cell r="T8515">
            <v>3</v>
          </cell>
          <cell r="U8515">
            <v>0</v>
          </cell>
          <cell r="V8515">
            <v>0</v>
          </cell>
          <cell r="W8515">
            <v>0</v>
          </cell>
          <cell r="X8515">
            <v>0</v>
          </cell>
        </row>
        <row r="8516">
          <cell r="A8516" t="str">
            <v>2095600</v>
          </cell>
          <cell r="B8516">
            <v>1</v>
          </cell>
          <cell r="C8516" t="str">
            <v>Cisco 3750 Switch</v>
          </cell>
          <cell r="D8516" t="str">
            <v>34</v>
          </cell>
          <cell r="E8516" t="str">
            <v>CMPHAR</v>
          </cell>
          <cell r="F8516" t="str">
            <v>CMP</v>
          </cell>
          <cell r="G8516">
            <v>39447</v>
          </cell>
          <cell r="H8516" t="str">
            <v>Active</v>
          </cell>
          <cell r="I8516">
            <v>1</v>
          </cell>
          <cell r="J8516">
            <v>39521</v>
          </cell>
          <cell r="K8516" t="str">
            <v>TIP/TD</v>
          </cell>
          <cell r="L8516" t="str">
            <v>TM</v>
          </cell>
          <cell r="M8516" t="str">
            <v>0125</v>
          </cell>
          <cell r="N8516">
            <v>1734.09</v>
          </cell>
          <cell r="O8516">
            <v>0</v>
          </cell>
          <cell r="P8516">
            <v>385.35</v>
          </cell>
          <cell r="Q8516">
            <v>1734.09</v>
          </cell>
          <cell r="R8516">
            <v>0</v>
          </cell>
          <cell r="S8516">
            <v>0</v>
          </cell>
          <cell r="T8516">
            <v>3</v>
          </cell>
          <cell r="U8516">
            <v>0</v>
          </cell>
          <cell r="V8516">
            <v>0</v>
          </cell>
          <cell r="W8516">
            <v>0</v>
          </cell>
          <cell r="X8516">
            <v>0</v>
          </cell>
        </row>
        <row r="8517">
          <cell r="A8517" t="str">
            <v>2095700</v>
          </cell>
          <cell r="B8517">
            <v>1</v>
          </cell>
          <cell r="C8517" t="str">
            <v>Belkin SOHO 4 Port KVM Switch</v>
          </cell>
          <cell r="D8517" t="str">
            <v>34</v>
          </cell>
          <cell r="E8517" t="str">
            <v>CMPHAR</v>
          </cell>
          <cell r="F8517" t="str">
            <v>CMP</v>
          </cell>
          <cell r="G8517">
            <v>39416</v>
          </cell>
          <cell r="H8517" t="str">
            <v>Active</v>
          </cell>
          <cell r="I8517">
            <v>13</v>
          </cell>
          <cell r="J8517">
            <v>39521</v>
          </cell>
          <cell r="K8517" t="str">
            <v>TIP/TD</v>
          </cell>
          <cell r="L8517" t="str">
            <v>TM</v>
          </cell>
          <cell r="M8517" t="str">
            <v>0125</v>
          </cell>
          <cell r="N8517">
            <v>2464.8000000000002</v>
          </cell>
          <cell r="O8517">
            <v>0</v>
          </cell>
          <cell r="P8517">
            <v>479.27</v>
          </cell>
          <cell r="Q8517">
            <v>2464.8000000000002</v>
          </cell>
          <cell r="R8517">
            <v>0</v>
          </cell>
          <cell r="S8517">
            <v>0</v>
          </cell>
          <cell r="T8517">
            <v>3</v>
          </cell>
          <cell r="U8517">
            <v>0</v>
          </cell>
          <cell r="V8517">
            <v>0</v>
          </cell>
          <cell r="W8517">
            <v>0</v>
          </cell>
          <cell r="X8517">
            <v>0</v>
          </cell>
        </row>
        <row r="8518">
          <cell r="A8518" t="str">
            <v>2095800</v>
          </cell>
          <cell r="B8518">
            <v>1</v>
          </cell>
          <cell r="C8518" t="str">
            <v>Belkin Omniview All-In-One USB Gold Seri</v>
          </cell>
          <cell r="D8518" t="str">
            <v>34</v>
          </cell>
          <cell r="E8518" t="str">
            <v>CMPHAR</v>
          </cell>
          <cell r="F8518" t="str">
            <v>CMP</v>
          </cell>
          <cell r="G8518">
            <v>39416</v>
          </cell>
          <cell r="H8518" t="str">
            <v>Active</v>
          </cell>
          <cell r="I8518">
            <v>12</v>
          </cell>
          <cell r="J8518">
            <v>39521</v>
          </cell>
          <cell r="K8518" t="str">
            <v>TIP/TD</v>
          </cell>
          <cell r="L8518" t="str">
            <v>TM</v>
          </cell>
          <cell r="M8518" t="str">
            <v>0125</v>
          </cell>
          <cell r="N8518">
            <v>414.02</v>
          </cell>
          <cell r="O8518">
            <v>0</v>
          </cell>
          <cell r="P8518">
            <v>80.5</v>
          </cell>
          <cell r="Q8518">
            <v>414.02</v>
          </cell>
          <cell r="R8518">
            <v>0</v>
          </cell>
          <cell r="S8518">
            <v>0</v>
          </cell>
          <cell r="T8518">
            <v>3</v>
          </cell>
          <cell r="U8518">
            <v>0</v>
          </cell>
          <cell r="V8518">
            <v>0</v>
          </cell>
          <cell r="W8518">
            <v>0</v>
          </cell>
          <cell r="X8518">
            <v>0</v>
          </cell>
        </row>
        <row r="8519">
          <cell r="A8519" t="str">
            <v>2095900</v>
          </cell>
          <cell r="B8519">
            <v>1</v>
          </cell>
          <cell r="C8519" t="str">
            <v>Wired Desktop PS/2 Black</v>
          </cell>
          <cell r="D8519" t="str">
            <v>34</v>
          </cell>
          <cell r="E8519" t="str">
            <v>CMPHAR</v>
          </cell>
          <cell r="F8519" t="str">
            <v>CMP</v>
          </cell>
          <cell r="G8519">
            <v>39416</v>
          </cell>
          <cell r="H8519" t="str">
            <v>Active</v>
          </cell>
          <cell r="I8519">
            <v>10</v>
          </cell>
          <cell r="J8519">
            <v>39521</v>
          </cell>
          <cell r="K8519" t="str">
            <v>TIP/TD</v>
          </cell>
          <cell r="L8519" t="str">
            <v>TM</v>
          </cell>
          <cell r="M8519" t="str">
            <v>0125</v>
          </cell>
          <cell r="N8519">
            <v>533.14</v>
          </cell>
          <cell r="O8519">
            <v>0</v>
          </cell>
          <cell r="P8519">
            <v>103.67</v>
          </cell>
          <cell r="Q8519">
            <v>533.14</v>
          </cell>
          <cell r="R8519">
            <v>0</v>
          </cell>
          <cell r="S8519">
            <v>0</v>
          </cell>
          <cell r="T8519">
            <v>3</v>
          </cell>
          <cell r="U8519">
            <v>0</v>
          </cell>
          <cell r="V8519">
            <v>0</v>
          </cell>
          <cell r="W8519">
            <v>0</v>
          </cell>
          <cell r="X8519">
            <v>0</v>
          </cell>
        </row>
        <row r="8520">
          <cell r="A8520" t="str">
            <v>2096000</v>
          </cell>
          <cell r="B8520">
            <v>1</v>
          </cell>
          <cell r="C8520" t="str">
            <v>HP L1706 LCD 17" Monitor</v>
          </cell>
          <cell r="D8520" t="str">
            <v>34</v>
          </cell>
          <cell r="E8520" t="str">
            <v>CMPHAR</v>
          </cell>
          <cell r="F8520" t="str">
            <v>CMP</v>
          </cell>
          <cell r="G8520">
            <v>39416</v>
          </cell>
          <cell r="H8520" t="str">
            <v>Active</v>
          </cell>
          <cell r="I8520">
            <v>13</v>
          </cell>
          <cell r="J8520">
            <v>39521</v>
          </cell>
          <cell r="K8520" t="str">
            <v>TIP/TD</v>
          </cell>
          <cell r="L8520" t="str">
            <v>TM</v>
          </cell>
          <cell r="M8520" t="str">
            <v>0125</v>
          </cell>
          <cell r="N8520">
            <v>4141.9799999999996</v>
          </cell>
          <cell r="O8520">
            <v>0</v>
          </cell>
          <cell r="P8520">
            <v>805.38</v>
          </cell>
          <cell r="Q8520">
            <v>4141.9799999999996</v>
          </cell>
          <cell r="R8520">
            <v>0</v>
          </cell>
          <cell r="S8520">
            <v>0</v>
          </cell>
          <cell r="T8520">
            <v>3</v>
          </cell>
          <cell r="U8520">
            <v>0</v>
          </cell>
          <cell r="V8520">
            <v>0</v>
          </cell>
          <cell r="W8520">
            <v>0</v>
          </cell>
          <cell r="X8520">
            <v>0</v>
          </cell>
        </row>
        <row r="8521">
          <cell r="A8521" t="str">
            <v>2096100</v>
          </cell>
          <cell r="B8521">
            <v>1</v>
          </cell>
          <cell r="C8521" t="str">
            <v>Air Conditioning Unit</v>
          </cell>
          <cell r="D8521" t="str">
            <v>66</v>
          </cell>
          <cell r="E8521" t="str">
            <v>BASAIR</v>
          </cell>
          <cell r="F8521" t="str">
            <v>BAS</v>
          </cell>
          <cell r="G8521">
            <v>39507</v>
          </cell>
          <cell r="H8521" t="str">
            <v>Active</v>
          </cell>
          <cell r="I8521">
            <v>1</v>
          </cell>
          <cell r="J8521">
            <v>39521</v>
          </cell>
          <cell r="K8521" t="str">
            <v>AC</v>
          </cell>
          <cell r="L8521" t="str">
            <v>NA</v>
          </cell>
          <cell r="M8521" t="str">
            <v>0032</v>
          </cell>
          <cell r="N8521">
            <v>5366.57</v>
          </cell>
          <cell r="O8521">
            <v>23.73</v>
          </cell>
          <cell r="P8521">
            <v>284.87</v>
          </cell>
          <cell r="Q8521">
            <v>569.74</v>
          </cell>
          <cell r="R8521">
            <v>4796.83</v>
          </cell>
          <cell r="S8521">
            <v>3260.89</v>
          </cell>
          <cell r="T8521">
            <v>18</v>
          </cell>
          <cell r="U8521">
            <v>306</v>
          </cell>
          <cell r="V8521">
            <v>16</v>
          </cell>
          <cell r="W8521">
            <v>306</v>
          </cell>
          <cell r="X8521">
            <v>0</v>
          </cell>
        </row>
        <row r="8522">
          <cell r="A8522" t="str">
            <v>2096200</v>
          </cell>
          <cell r="B8522">
            <v>1</v>
          </cell>
          <cell r="C8522" t="str">
            <v>Light Poles</v>
          </cell>
          <cell r="D8522" t="str">
            <v>64</v>
          </cell>
          <cell r="E8522" t="str">
            <v>CVLSER</v>
          </cell>
          <cell r="F8522" t="str">
            <v>CVL</v>
          </cell>
          <cell r="G8522">
            <v>39233</v>
          </cell>
          <cell r="H8522" t="str">
            <v>Active</v>
          </cell>
          <cell r="I8522">
            <v>5</v>
          </cell>
          <cell r="J8522">
            <v>39521</v>
          </cell>
          <cell r="K8522" t="str">
            <v>AC</v>
          </cell>
          <cell r="L8522" t="str">
            <v>AP</v>
          </cell>
          <cell r="M8522" t="str">
            <v>0003</v>
          </cell>
          <cell r="N8522">
            <v>0</v>
          </cell>
          <cell r="O8522">
            <v>0</v>
          </cell>
          <cell r="P8522">
            <v>0</v>
          </cell>
          <cell r="Q8522">
            <v>0</v>
          </cell>
          <cell r="R8522">
            <v>0</v>
          </cell>
          <cell r="S8522">
            <v>0</v>
          </cell>
          <cell r="T8522">
            <v>10</v>
          </cell>
          <cell r="U8522">
            <v>0</v>
          </cell>
          <cell r="V8522">
            <v>10</v>
          </cell>
          <cell r="W8522">
            <v>0</v>
          </cell>
          <cell r="X8522">
            <v>0</v>
          </cell>
        </row>
        <row r="8523">
          <cell r="A8523" t="str">
            <v>2096300</v>
          </cell>
          <cell r="B8523">
            <v>1</v>
          </cell>
          <cell r="C8523" t="str">
            <v>Akmons - Southern Seawall</v>
          </cell>
          <cell r="D8523" t="str">
            <v>62</v>
          </cell>
          <cell r="E8523" t="str">
            <v>CVLSUN</v>
          </cell>
          <cell r="F8523" t="str">
            <v>CVL</v>
          </cell>
          <cell r="G8523">
            <v>39447</v>
          </cell>
          <cell r="H8523" t="str">
            <v>Active</v>
          </cell>
          <cell r="I8523">
            <v>45</v>
          </cell>
          <cell r="J8523">
            <v>39542</v>
          </cell>
          <cell r="K8523" t="str">
            <v>AC</v>
          </cell>
          <cell r="L8523" t="str">
            <v>MA</v>
          </cell>
          <cell r="M8523" t="str">
            <v>0040</v>
          </cell>
          <cell r="N8523">
            <v>56540.75</v>
          </cell>
          <cell r="O8523">
            <v>94.29</v>
          </cell>
          <cell r="P8523">
            <v>1130.82</v>
          </cell>
          <cell r="Q8523">
            <v>2261.64</v>
          </cell>
          <cell r="R8523">
            <v>54279.11</v>
          </cell>
          <cell r="S8523">
            <v>0</v>
          </cell>
          <cell r="T8523">
            <v>50</v>
          </cell>
          <cell r="U8523">
            <v>0</v>
          </cell>
          <cell r="V8523">
            <v>48</v>
          </cell>
          <cell r="W8523">
            <v>0</v>
          </cell>
          <cell r="X8523">
            <v>0</v>
          </cell>
        </row>
        <row r="8524">
          <cell r="A8524" t="str">
            <v>2096400</v>
          </cell>
          <cell r="B8524">
            <v>1</v>
          </cell>
          <cell r="C8524" t="str">
            <v>Pavement Works</v>
          </cell>
          <cell r="D8524" t="str">
            <v>62</v>
          </cell>
          <cell r="E8524" t="str">
            <v>CVLGAT</v>
          </cell>
          <cell r="F8524" t="str">
            <v>CVL</v>
          </cell>
          <cell r="G8524">
            <v>39478</v>
          </cell>
          <cell r="H8524" t="str">
            <v>Active</v>
          </cell>
          <cell r="I8524">
            <v>1</v>
          </cell>
          <cell r="J8524">
            <v>39542</v>
          </cell>
          <cell r="K8524" t="str">
            <v>AC</v>
          </cell>
          <cell r="L8524" t="str">
            <v>GA</v>
          </cell>
          <cell r="M8524" t="str">
            <v>0022</v>
          </cell>
          <cell r="N8524">
            <v>0</v>
          </cell>
          <cell r="O8524">
            <v>0</v>
          </cell>
          <cell r="P8524">
            <v>0</v>
          </cell>
          <cell r="Q8524">
            <v>0</v>
          </cell>
          <cell r="R8524">
            <v>0</v>
          </cell>
          <cell r="S8524">
            <v>0</v>
          </cell>
          <cell r="T8524">
            <v>20</v>
          </cell>
          <cell r="U8524">
            <v>0</v>
          </cell>
          <cell r="V8524">
            <v>20</v>
          </cell>
          <cell r="W8524">
            <v>0</v>
          </cell>
          <cell r="X8524">
            <v>0</v>
          </cell>
        </row>
        <row r="8525">
          <cell r="A8525" t="str">
            <v>2096500</v>
          </cell>
          <cell r="B8525">
            <v>1</v>
          </cell>
          <cell r="C8525" t="str">
            <v>Electrical Services to ATM 1</v>
          </cell>
          <cell r="D8525" t="str">
            <v>34</v>
          </cell>
          <cell r="E8525" t="str">
            <v>BASELC</v>
          </cell>
          <cell r="F8525" t="str">
            <v>BAS</v>
          </cell>
          <cell r="G8525">
            <v>39355</v>
          </cell>
          <cell r="H8525" t="str">
            <v>Active</v>
          </cell>
          <cell r="I8525">
            <v>1</v>
          </cell>
          <cell r="J8525">
            <v>39542</v>
          </cell>
          <cell r="K8525" t="str">
            <v>R</v>
          </cell>
          <cell r="L8525" t="str">
            <v>TM</v>
          </cell>
          <cell r="M8525" t="str">
            <v>0136</v>
          </cell>
          <cell r="N8525">
            <v>1058.73</v>
          </cell>
          <cell r="O8525">
            <v>3.74</v>
          </cell>
          <cell r="P8525">
            <v>45.21</v>
          </cell>
          <cell r="Q8525">
            <v>90.42</v>
          </cell>
          <cell r="R8525">
            <v>968.31</v>
          </cell>
          <cell r="S8525">
            <v>94.71</v>
          </cell>
          <cell r="T8525">
            <v>23</v>
          </cell>
          <cell r="U8525">
            <v>153</v>
          </cell>
          <cell r="V8525">
            <v>21</v>
          </cell>
          <cell r="W8525">
            <v>153</v>
          </cell>
          <cell r="X8525">
            <v>0</v>
          </cell>
        </row>
        <row r="8526">
          <cell r="A8526" t="str">
            <v>2096600</v>
          </cell>
          <cell r="B8526">
            <v>1</v>
          </cell>
          <cell r="C8526" t="str">
            <v>Dual Cat5E outlet</v>
          </cell>
          <cell r="D8526" t="str">
            <v>34</v>
          </cell>
          <cell r="E8526" t="str">
            <v>COMCAB</v>
          </cell>
          <cell r="F8526" t="str">
            <v>COM</v>
          </cell>
          <cell r="G8526">
            <v>39355</v>
          </cell>
          <cell r="H8526" t="str">
            <v>Active</v>
          </cell>
          <cell r="I8526">
            <v>1</v>
          </cell>
          <cell r="J8526">
            <v>39542</v>
          </cell>
          <cell r="K8526" t="str">
            <v>R</v>
          </cell>
          <cell r="L8526" t="str">
            <v>TM</v>
          </cell>
          <cell r="M8526" t="str">
            <v>0136</v>
          </cell>
          <cell r="N8526">
            <v>1553.11</v>
          </cell>
          <cell r="O8526">
            <v>3.19</v>
          </cell>
          <cell r="P8526">
            <v>38.83</v>
          </cell>
          <cell r="Q8526">
            <v>139.13999999999999</v>
          </cell>
          <cell r="R8526">
            <v>1413.97</v>
          </cell>
          <cell r="S8526">
            <v>0</v>
          </cell>
          <cell r="T8526">
            <v>40</v>
          </cell>
          <cell r="U8526">
            <v>0</v>
          </cell>
          <cell r="V8526">
            <v>36</v>
          </cell>
          <cell r="W8526">
            <v>183</v>
          </cell>
          <cell r="X8526">
            <v>0</v>
          </cell>
        </row>
        <row r="8527">
          <cell r="A8527" t="str">
            <v>2096700</v>
          </cell>
          <cell r="B8527">
            <v>1</v>
          </cell>
          <cell r="C8527" t="str">
            <v>Electrical Services to ATM 2</v>
          </cell>
          <cell r="D8527" t="str">
            <v>34</v>
          </cell>
          <cell r="E8527" t="str">
            <v>BASELC</v>
          </cell>
          <cell r="F8527" t="str">
            <v>BAS</v>
          </cell>
          <cell r="G8527">
            <v>39355</v>
          </cell>
          <cell r="H8527" t="str">
            <v>Active</v>
          </cell>
          <cell r="I8527">
            <v>1</v>
          </cell>
          <cell r="J8527">
            <v>39542</v>
          </cell>
          <cell r="K8527" t="str">
            <v>R</v>
          </cell>
          <cell r="L8527" t="str">
            <v>TM</v>
          </cell>
          <cell r="M8527" t="str">
            <v>0136</v>
          </cell>
          <cell r="N8527">
            <v>1058.73</v>
          </cell>
          <cell r="O8527">
            <v>3.74</v>
          </cell>
          <cell r="P8527">
            <v>45.21</v>
          </cell>
          <cell r="Q8527">
            <v>90.42</v>
          </cell>
          <cell r="R8527">
            <v>968.31</v>
          </cell>
          <cell r="S8527">
            <v>94.71</v>
          </cell>
          <cell r="T8527">
            <v>23</v>
          </cell>
          <cell r="U8527">
            <v>153</v>
          </cell>
          <cell r="V8527">
            <v>21</v>
          </cell>
          <cell r="W8527">
            <v>153</v>
          </cell>
          <cell r="X8527">
            <v>0</v>
          </cell>
        </row>
        <row r="8528">
          <cell r="A8528" t="str">
            <v>2096800</v>
          </cell>
          <cell r="B8528">
            <v>1</v>
          </cell>
          <cell r="C8528" t="str">
            <v>Dual Cat5E outlet</v>
          </cell>
          <cell r="D8528" t="str">
            <v>34</v>
          </cell>
          <cell r="E8528" t="str">
            <v>COMCAB</v>
          </cell>
          <cell r="F8528" t="str">
            <v>COM</v>
          </cell>
          <cell r="G8528">
            <v>39355</v>
          </cell>
          <cell r="H8528" t="str">
            <v>Active</v>
          </cell>
          <cell r="I8528">
            <v>1</v>
          </cell>
          <cell r="J8528">
            <v>39542</v>
          </cell>
          <cell r="K8528" t="str">
            <v>R</v>
          </cell>
          <cell r="L8528" t="str">
            <v>TM</v>
          </cell>
          <cell r="M8528" t="str">
            <v>0136</v>
          </cell>
          <cell r="N8528">
            <v>1553.11</v>
          </cell>
          <cell r="O8528">
            <v>3.19</v>
          </cell>
          <cell r="P8528">
            <v>38.83</v>
          </cell>
          <cell r="Q8528">
            <v>139.13999999999999</v>
          </cell>
          <cell r="R8528">
            <v>1413.97</v>
          </cell>
          <cell r="S8528">
            <v>0</v>
          </cell>
          <cell r="T8528">
            <v>40</v>
          </cell>
          <cell r="U8528">
            <v>0</v>
          </cell>
          <cell r="V8528">
            <v>36</v>
          </cell>
          <cell r="W8528">
            <v>183</v>
          </cell>
          <cell r="X8528">
            <v>0</v>
          </cell>
        </row>
        <row r="8529">
          <cell r="A8529" t="str">
            <v>2096900</v>
          </cell>
          <cell r="B8529">
            <v>1</v>
          </cell>
          <cell r="C8529" t="str">
            <v>Electrical Services to ATM 3</v>
          </cell>
          <cell r="D8529" t="str">
            <v>34</v>
          </cell>
          <cell r="E8529" t="str">
            <v>BASELC</v>
          </cell>
          <cell r="F8529" t="str">
            <v>BAS</v>
          </cell>
          <cell r="G8529">
            <v>39355</v>
          </cell>
          <cell r="H8529" t="str">
            <v>Active</v>
          </cell>
          <cell r="I8529">
            <v>1</v>
          </cell>
          <cell r="J8529">
            <v>39542</v>
          </cell>
          <cell r="K8529" t="str">
            <v>R</v>
          </cell>
          <cell r="L8529" t="str">
            <v>TL</v>
          </cell>
          <cell r="M8529" t="str">
            <v>0101</v>
          </cell>
          <cell r="N8529">
            <v>1157.94</v>
          </cell>
          <cell r="O8529">
            <v>4.12</v>
          </cell>
          <cell r="P8529">
            <v>49.44</v>
          </cell>
          <cell r="Q8529">
            <v>98.88</v>
          </cell>
          <cell r="R8529">
            <v>1059.06</v>
          </cell>
          <cell r="S8529">
            <v>193.92</v>
          </cell>
          <cell r="T8529">
            <v>23</v>
          </cell>
          <cell r="U8529">
            <v>153</v>
          </cell>
          <cell r="V8529">
            <v>21</v>
          </cell>
          <cell r="W8529">
            <v>153</v>
          </cell>
          <cell r="X8529">
            <v>0</v>
          </cell>
        </row>
        <row r="8530">
          <cell r="A8530" t="str">
            <v>2097000</v>
          </cell>
          <cell r="B8530">
            <v>1</v>
          </cell>
          <cell r="C8530" t="str">
            <v>Dual Cat5E outlet</v>
          </cell>
          <cell r="D8530" t="str">
            <v>34</v>
          </cell>
          <cell r="E8530" t="str">
            <v>COMCAB</v>
          </cell>
          <cell r="F8530" t="str">
            <v>COM</v>
          </cell>
          <cell r="G8530">
            <v>39355</v>
          </cell>
          <cell r="H8530" t="str">
            <v>Active</v>
          </cell>
          <cell r="I8530">
            <v>1</v>
          </cell>
          <cell r="J8530">
            <v>39542</v>
          </cell>
          <cell r="K8530" t="str">
            <v>R</v>
          </cell>
          <cell r="L8530" t="str">
            <v>TL</v>
          </cell>
          <cell r="M8530" t="str">
            <v>0101</v>
          </cell>
          <cell r="N8530">
            <v>1553.11</v>
          </cell>
          <cell r="O8530">
            <v>3.19</v>
          </cell>
          <cell r="P8530">
            <v>38.83</v>
          </cell>
          <cell r="Q8530">
            <v>139.13999999999999</v>
          </cell>
          <cell r="R8530">
            <v>1413.97</v>
          </cell>
          <cell r="S8530">
            <v>0</v>
          </cell>
          <cell r="T8530">
            <v>40</v>
          </cell>
          <cell r="U8530">
            <v>0</v>
          </cell>
          <cell r="V8530">
            <v>36</v>
          </cell>
          <cell r="W8530">
            <v>183</v>
          </cell>
          <cell r="X8530">
            <v>0</v>
          </cell>
        </row>
        <row r="8531">
          <cell r="A8531" t="str">
            <v>2097100</v>
          </cell>
          <cell r="B8531">
            <v>1</v>
          </cell>
          <cell r="C8531" t="str">
            <v>Anodised Aluminium Trunking to ATM 4</v>
          </cell>
          <cell r="D8531" t="str">
            <v>34</v>
          </cell>
          <cell r="E8531" t="str">
            <v>BASSUN</v>
          </cell>
          <cell r="F8531" t="str">
            <v>BAS</v>
          </cell>
          <cell r="G8531">
            <v>39416</v>
          </cell>
          <cell r="H8531" t="str">
            <v>Active</v>
          </cell>
          <cell r="I8531">
            <v>1</v>
          </cell>
          <cell r="J8531">
            <v>39542</v>
          </cell>
          <cell r="K8531" t="str">
            <v>R</v>
          </cell>
          <cell r="L8531" t="str">
            <v>TW</v>
          </cell>
          <cell r="M8531" t="str">
            <v>0109</v>
          </cell>
          <cell r="N8531">
            <v>3530.23</v>
          </cell>
          <cell r="O8531">
            <v>15.81</v>
          </cell>
          <cell r="P8531">
            <v>189.94</v>
          </cell>
          <cell r="Q8531">
            <v>379.88</v>
          </cell>
          <cell r="R8531">
            <v>3150.35</v>
          </cell>
          <cell r="S8531">
            <v>680.04</v>
          </cell>
          <cell r="T8531">
            <v>18</v>
          </cell>
          <cell r="U8531">
            <v>214</v>
          </cell>
          <cell r="V8531">
            <v>16</v>
          </cell>
          <cell r="W8531">
            <v>214</v>
          </cell>
          <cell r="X8531">
            <v>0</v>
          </cell>
        </row>
        <row r="8532">
          <cell r="A8532" t="str">
            <v>2097200</v>
          </cell>
          <cell r="B8532">
            <v>1</v>
          </cell>
          <cell r="C8532" t="str">
            <v>Power &amp; Data to ATM 4</v>
          </cell>
          <cell r="D8532" t="str">
            <v>34</v>
          </cell>
          <cell r="E8532" t="str">
            <v>BASELC</v>
          </cell>
          <cell r="F8532" t="str">
            <v>BAS</v>
          </cell>
          <cell r="G8532">
            <v>39416</v>
          </cell>
          <cell r="H8532" t="str">
            <v>Active</v>
          </cell>
          <cell r="I8532">
            <v>1</v>
          </cell>
          <cell r="J8532">
            <v>39542</v>
          </cell>
          <cell r="K8532" t="str">
            <v>R</v>
          </cell>
          <cell r="L8532" t="str">
            <v>TW</v>
          </cell>
          <cell r="M8532" t="str">
            <v>0109</v>
          </cell>
          <cell r="N8532">
            <v>6447.91</v>
          </cell>
          <cell r="O8532">
            <v>22.8</v>
          </cell>
          <cell r="P8532">
            <v>273.38</v>
          </cell>
          <cell r="Q8532">
            <v>546.76</v>
          </cell>
          <cell r="R8532">
            <v>5901.15</v>
          </cell>
          <cell r="S8532">
            <v>1242.0899999999999</v>
          </cell>
          <cell r="T8532">
            <v>23</v>
          </cell>
          <cell r="U8532">
            <v>214</v>
          </cell>
          <cell r="V8532">
            <v>21</v>
          </cell>
          <cell r="W8532">
            <v>214</v>
          </cell>
          <cell r="X8532">
            <v>0</v>
          </cell>
        </row>
        <row r="8533">
          <cell r="A8533" t="str">
            <v>2097300</v>
          </cell>
          <cell r="B8533">
            <v>1</v>
          </cell>
          <cell r="C8533" t="str">
            <v>Building Works</v>
          </cell>
          <cell r="D8533" t="str">
            <v>34</v>
          </cell>
          <cell r="E8533" t="str">
            <v>BASPAR</v>
          </cell>
          <cell r="F8533" t="str">
            <v>BAS</v>
          </cell>
          <cell r="G8533">
            <v>39416</v>
          </cell>
          <cell r="H8533" t="str">
            <v>Active</v>
          </cell>
          <cell r="I8533">
            <v>1</v>
          </cell>
          <cell r="J8533">
            <v>39542</v>
          </cell>
          <cell r="K8533" t="str">
            <v>TIP/TD</v>
          </cell>
          <cell r="L8533" t="str">
            <v>TM</v>
          </cell>
          <cell r="M8533" t="str">
            <v>0030</v>
          </cell>
          <cell r="N8533">
            <v>1583.04</v>
          </cell>
          <cell r="O8533">
            <v>7.07</v>
          </cell>
          <cell r="P8533">
            <v>85.17</v>
          </cell>
          <cell r="Q8533">
            <v>170.34</v>
          </cell>
          <cell r="R8533">
            <v>1412.7</v>
          </cell>
          <cell r="S8533">
            <v>141.61000000000001</v>
          </cell>
          <cell r="T8533">
            <v>18</v>
          </cell>
          <cell r="U8533">
            <v>214</v>
          </cell>
          <cell r="V8533">
            <v>16</v>
          </cell>
          <cell r="W8533">
            <v>214</v>
          </cell>
          <cell r="X8533">
            <v>0</v>
          </cell>
        </row>
        <row r="8534">
          <cell r="A8534" t="str">
            <v>2097400</v>
          </cell>
          <cell r="B8534">
            <v>1</v>
          </cell>
          <cell r="C8534" t="str">
            <v>Meter Cabinet</v>
          </cell>
          <cell r="D8534" t="str">
            <v>34</v>
          </cell>
          <cell r="E8534" t="str">
            <v>BASELC</v>
          </cell>
          <cell r="F8534" t="str">
            <v>BAS</v>
          </cell>
          <cell r="G8534">
            <v>39416</v>
          </cell>
          <cell r="H8534" t="str">
            <v>Active</v>
          </cell>
          <cell r="I8534">
            <v>1</v>
          </cell>
          <cell r="J8534">
            <v>39542</v>
          </cell>
          <cell r="K8534" t="str">
            <v>TIP/TD</v>
          </cell>
          <cell r="L8534" t="str">
            <v>TM</v>
          </cell>
          <cell r="M8534" t="str">
            <v>0030</v>
          </cell>
          <cell r="N8534">
            <v>1916.6</v>
          </cell>
          <cell r="O8534">
            <v>6.79</v>
          </cell>
          <cell r="P8534">
            <v>81.260000000000005</v>
          </cell>
          <cell r="Q8534">
            <v>162.52000000000001</v>
          </cell>
          <cell r="R8534">
            <v>1754.08</v>
          </cell>
          <cell r="S8534">
            <v>171.45</v>
          </cell>
          <cell r="T8534">
            <v>23</v>
          </cell>
          <cell r="U8534">
            <v>214</v>
          </cell>
          <cell r="V8534">
            <v>21</v>
          </cell>
          <cell r="W8534">
            <v>214</v>
          </cell>
          <cell r="X8534">
            <v>0</v>
          </cell>
        </row>
        <row r="8535">
          <cell r="A8535" t="str">
            <v>2097500</v>
          </cell>
          <cell r="B8535">
            <v>1</v>
          </cell>
          <cell r="C8535" t="str">
            <v>Electrical Services</v>
          </cell>
          <cell r="D8535" t="str">
            <v>34</v>
          </cell>
          <cell r="E8535" t="str">
            <v>BASELC</v>
          </cell>
          <cell r="F8535" t="str">
            <v>BAS</v>
          </cell>
          <cell r="G8535">
            <v>39416</v>
          </cell>
          <cell r="H8535" t="str">
            <v>Active</v>
          </cell>
          <cell r="I8535">
            <v>1</v>
          </cell>
          <cell r="J8535">
            <v>39542</v>
          </cell>
          <cell r="K8535" t="str">
            <v>TIP/TD</v>
          </cell>
          <cell r="L8535" t="str">
            <v>TM</v>
          </cell>
          <cell r="M8535" t="str">
            <v>0030</v>
          </cell>
          <cell r="N8535">
            <v>3501.97</v>
          </cell>
          <cell r="O8535">
            <v>12.4</v>
          </cell>
          <cell r="P8535">
            <v>148.47</v>
          </cell>
          <cell r="Q8535">
            <v>296.94</v>
          </cell>
          <cell r="R8535">
            <v>3205.03</v>
          </cell>
          <cell r="S8535">
            <v>313.27</v>
          </cell>
          <cell r="T8535">
            <v>23</v>
          </cell>
          <cell r="U8535">
            <v>214</v>
          </cell>
          <cell r="V8535">
            <v>21</v>
          </cell>
          <cell r="W8535">
            <v>214</v>
          </cell>
          <cell r="X8535">
            <v>0</v>
          </cell>
        </row>
        <row r="8536">
          <cell r="A8536" t="str">
            <v>2097600</v>
          </cell>
          <cell r="B8536">
            <v>1</v>
          </cell>
          <cell r="C8536" t="str">
            <v>Distribution Board</v>
          </cell>
          <cell r="D8536" t="str">
            <v>34</v>
          </cell>
          <cell r="E8536" t="str">
            <v>BASELC</v>
          </cell>
          <cell r="F8536" t="str">
            <v>BAS</v>
          </cell>
          <cell r="G8536">
            <v>39416</v>
          </cell>
          <cell r="H8536" t="str">
            <v>Active</v>
          </cell>
          <cell r="I8536">
            <v>1</v>
          </cell>
          <cell r="J8536">
            <v>39542</v>
          </cell>
          <cell r="K8536" t="str">
            <v>TIP/TD</v>
          </cell>
          <cell r="L8536" t="str">
            <v>TM</v>
          </cell>
          <cell r="M8536" t="str">
            <v>0030</v>
          </cell>
          <cell r="N8536">
            <v>2397.1999999999998</v>
          </cell>
          <cell r="O8536">
            <v>8.4700000000000006</v>
          </cell>
          <cell r="P8536">
            <v>101.64</v>
          </cell>
          <cell r="Q8536">
            <v>203.28</v>
          </cell>
          <cell r="R8536">
            <v>2193.92</v>
          </cell>
          <cell r="S8536">
            <v>214.44</v>
          </cell>
          <cell r="T8536">
            <v>23</v>
          </cell>
          <cell r="U8536">
            <v>214</v>
          </cell>
          <cell r="V8536">
            <v>21</v>
          </cell>
          <cell r="W8536">
            <v>214</v>
          </cell>
          <cell r="X8536">
            <v>0</v>
          </cell>
        </row>
        <row r="8537">
          <cell r="A8537" t="str">
            <v>2097700</v>
          </cell>
          <cell r="B8537">
            <v>1</v>
          </cell>
          <cell r="C8537" t="str">
            <v>Electrical Services</v>
          </cell>
          <cell r="D8537" t="str">
            <v>34</v>
          </cell>
          <cell r="E8537" t="str">
            <v>BASELC</v>
          </cell>
          <cell r="F8537" t="str">
            <v>BAS</v>
          </cell>
          <cell r="G8537">
            <v>39416</v>
          </cell>
          <cell r="H8537" t="str">
            <v>Active</v>
          </cell>
          <cell r="I8537">
            <v>1</v>
          </cell>
          <cell r="J8537">
            <v>39542</v>
          </cell>
          <cell r="K8537" t="str">
            <v>TIP/TD</v>
          </cell>
          <cell r="L8537" t="str">
            <v>TM</v>
          </cell>
          <cell r="M8537" t="str">
            <v>0030</v>
          </cell>
          <cell r="N8537">
            <v>1335</v>
          </cell>
          <cell r="O8537">
            <v>4.68</v>
          </cell>
          <cell r="P8537">
            <v>56.6</v>
          </cell>
          <cell r="Q8537">
            <v>113.2</v>
          </cell>
          <cell r="R8537">
            <v>1221.8</v>
          </cell>
          <cell r="S8537">
            <v>119.42</v>
          </cell>
          <cell r="T8537">
            <v>23</v>
          </cell>
          <cell r="U8537">
            <v>214</v>
          </cell>
          <cell r="V8537">
            <v>21</v>
          </cell>
          <cell r="W8537">
            <v>214</v>
          </cell>
          <cell r="X8537">
            <v>0</v>
          </cell>
        </row>
        <row r="8538">
          <cell r="A8538" t="str">
            <v>2097800</v>
          </cell>
          <cell r="B8538">
            <v>1</v>
          </cell>
          <cell r="C8538" t="str">
            <v>Lighting</v>
          </cell>
          <cell r="D8538" t="str">
            <v>34</v>
          </cell>
          <cell r="E8538" t="str">
            <v>BASLIG</v>
          </cell>
          <cell r="F8538" t="str">
            <v>BAS</v>
          </cell>
          <cell r="G8538">
            <v>39416</v>
          </cell>
          <cell r="H8538" t="str">
            <v>Active</v>
          </cell>
          <cell r="I8538">
            <v>1</v>
          </cell>
          <cell r="J8538">
            <v>39542</v>
          </cell>
          <cell r="K8538" t="str">
            <v>TIP/TD</v>
          </cell>
          <cell r="L8538" t="str">
            <v>TM</v>
          </cell>
          <cell r="M8538" t="str">
            <v>0030</v>
          </cell>
          <cell r="N8538">
            <v>1307.8499999999999</v>
          </cell>
          <cell r="O8538">
            <v>5.91</v>
          </cell>
          <cell r="P8538">
            <v>70.37</v>
          </cell>
          <cell r="Q8538">
            <v>140.74</v>
          </cell>
          <cell r="R8538">
            <v>1167.1099999999999</v>
          </cell>
          <cell r="S8538">
            <v>116.99</v>
          </cell>
          <cell r="T8538">
            <v>18</v>
          </cell>
          <cell r="U8538">
            <v>214</v>
          </cell>
          <cell r="V8538">
            <v>16</v>
          </cell>
          <cell r="W8538">
            <v>214</v>
          </cell>
          <cell r="X8538">
            <v>0</v>
          </cell>
        </row>
        <row r="8539">
          <cell r="A8539" t="str">
            <v>2097900</v>
          </cell>
          <cell r="B8539">
            <v>1</v>
          </cell>
          <cell r="C8539" t="str">
            <v>Fire Protection Services</v>
          </cell>
          <cell r="D8539" t="str">
            <v>34</v>
          </cell>
          <cell r="E8539" t="str">
            <v>BASSPR</v>
          </cell>
          <cell r="F8539" t="str">
            <v>BAS</v>
          </cell>
          <cell r="G8539">
            <v>39416</v>
          </cell>
          <cell r="H8539" t="str">
            <v>Active</v>
          </cell>
          <cell r="I8539">
            <v>1</v>
          </cell>
          <cell r="J8539">
            <v>39542</v>
          </cell>
          <cell r="K8539" t="str">
            <v>TIP/TD</v>
          </cell>
          <cell r="L8539" t="str">
            <v>TM</v>
          </cell>
          <cell r="M8539" t="str">
            <v>0030</v>
          </cell>
          <cell r="N8539">
            <v>3578.35</v>
          </cell>
          <cell r="O8539">
            <v>16.09</v>
          </cell>
          <cell r="P8539">
            <v>192.53</v>
          </cell>
          <cell r="Q8539">
            <v>385.06</v>
          </cell>
          <cell r="R8539">
            <v>3193.29</v>
          </cell>
          <cell r="S8539">
            <v>320.10000000000002</v>
          </cell>
          <cell r="T8539">
            <v>18</v>
          </cell>
          <cell r="U8539">
            <v>214</v>
          </cell>
          <cell r="V8539">
            <v>16</v>
          </cell>
          <cell r="W8539">
            <v>214</v>
          </cell>
          <cell r="X8539">
            <v>0</v>
          </cell>
        </row>
        <row r="8540">
          <cell r="A8540" t="str">
            <v>2098000</v>
          </cell>
          <cell r="B8540">
            <v>1</v>
          </cell>
          <cell r="C8540" t="str">
            <v>Security Services</v>
          </cell>
          <cell r="D8540" t="str">
            <v>34</v>
          </cell>
          <cell r="E8540" t="str">
            <v>BASSEC</v>
          </cell>
          <cell r="F8540" t="str">
            <v>BAS</v>
          </cell>
          <cell r="G8540">
            <v>39416</v>
          </cell>
          <cell r="H8540" t="str">
            <v>Active</v>
          </cell>
          <cell r="I8540">
            <v>1</v>
          </cell>
          <cell r="J8540">
            <v>39542</v>
          </cell>
          <cell r="K8540" t="str">
            <v>TIP/TD</v>
          </cell>
          <cell r="L8540" t="str">
            <v>TM</v>
          </cell>
          <cell r="M8540" t="str">
            <v>0030</v>
          </cell>
          <cell r="N8540">
            <v>4017.95</v>
          </cell>
          <cell r="O8540">
            <v>14.15</v>
          </cell>
          <cell r="P8540">
            <v>170.35</v>
          </cell>
          <cell r="Q8540">
            <v>340.7</v>
          </cell>
          <cell r="R8540">
            <v>3677.25</v>
          </cell>
          <cell r="S8540">
            <v>359.43</v>
          </cell>
          <cell r="T8540">
            <v>23</v>
          </cell>
          <cell r="U8540">
            <v>214</v>
          </cell>
          <cell r="V8540">
            <v>21</v>
          </cell>
          <cell r="W8540">
            <v>214</v>
          </cell>
          <cell r="X8540">
            <v>0</v>
          </cell>
        </row>
        <row r="8541">
          <cell r="A8541" t="str">
            <v>2098100</v>
          </cell>
          <cell r="B8541">
            <v>1</v>
          </cell>
          <cell r="C8541" t="str">
            <v>Data Services</v>
          </cell>
          <cell r="D8541" t="str">
            <v>34</v>
          </cell>
          <cell r="E8541" t="str">
            <v>COMCAB</v>
          </cell>
          <cell r="F8541" t="str">
            <v>COM</v>
          </cell>
          <cell r="G8541">
            <v>39416</v>
          </cell>
          <cell r="H8541" t="str">
            <v>Active</v>
          </cell>
          <cell r="I8541">
            <v>1</v>
          </cell>
          <cell r="J8541">
            <v>39542</v>
          </cell>
          <cell r="K8541" t="str">
            <v>TIP/TD</v>
          </cell>
          <cell r="L8541" t="str">
            <v>TM</v>
          </cell>
          <cell r="M8541" t="str">
            <v>0030</v>
          </cell>
          <cell r="N8541">
            <v>229.75</v>
          </cell>
          <cell r="O8541">
            <v>0.46</v>
          </cell>
          <cell r="P8541">
            <v>5.74</v>
          </cell>
          <cell r="Q8541">
            <v>19.61</v>
          </cell>
          <cell r="R8541">
            <v>210.14</v>
          </cell>
          <cell r="S8541">
            <v>0</v>
          </cell>
          <cell r="T8541">
            <v>40</v>
          </cell>
          <cell r="U8541">
            <v>0</v>
          </cell>
          <cell r="V8541">
            <v>36</v>
          </cell>
          <cell r="W8541">
            <v>244</v>
          </cell>
          <cell r="X8541">
            <v>0</v>
          </cell>
        </row>
        <row r="8542">
          <cell r="A8542" t="str">
            <v>2098200</v>
          </cell>
          <cell r="B8542">
            <v>1</v>
          </cell>
          <cell r="C8542" t="str">
            <v>Building Works</v>
          </cell>
          <cell r="D8542" t="str">
            <v>34</v>
          </cell>
          <cell r="E8542" t="str">
            <v>BASPAR</v>
          </cell>
          <cell r="F8542" t="str">
            <v>BAS</v>
          </cell>
          <cell r="G8542">
            <v>39416</v>
          </cell>
          <cell r="H8542" t="str">
            <v>Active</v>
          </cell>
          <cell r="I8542">
            <v>1</v>
          </cell>
          <cell r="J8542">
            <v>39542</v>
          </cell>
          <cell r="K8542" t="str">
            <v>R</v>
          </cell>
          <cell r="L8542" t="str">
            <v>TM</v>
          </cell>
          <cell r="M8542" t="str">
            <v>0165</v>
          </cell>
          <cell r="N8542">
            <v>4749.12</v>
          </cell>
          <cell r="O8542">
            <v>21.33</v>
          </cell>
          <cell r="P8542">
            <v>255.52</v>
          </cell>
          <cell r="Q8542">
            <v>511.04</v>
          </cell>
          <cell r="R8542">
            <v>4238.08</v>
          </cell>
          <cell r="S8542">
            <v>424.83</v>
          </cell>
          <cell r="T8542">
            <v>18</v>
          </cell>
          <cell r="U8542">
            <v>214</v>
          </cell>
          <cell r="V8542">
            <v>16</v>
          </cell>
          <cell r="W8542">
            <v>214</v>
          </cell>
          <cell r="X8542">
            <v>0</v>
          </cell>
        </row>
        <row r="8543">
          <cell r="A8543" t="str">
            <v>2098300</v>
          </cell>
          <cell r="B8543">
            <v>1</v>
          </cell>
          <cell r="C8543" t="str">
            <v>Distribution Board</v>
          </cell>
          <cell r="D8543" t="str">
            <v>34</v>
          </cell>
          <cell r="E8543" t="str">
            <v>BASELC</v>
          </cell>
          <cell r="F8543" t="str">
            <v>BAS</v>
          </cell>
          <cell r="G8543">
            <v>39416</v>
          </cell>
          <cell r="H8543" t="str">
            <v>Active</v>
          </cell>
          <cell r="I8543">
            <v>1</v>
          </cell>
          <cell r="J8543">
            <v>39542</v>
          </cell>
          <cell r="K8543" t="str">
            <v>R</v>
          </cell>
          <cell r="L8543" t="str">
            <v>TM</v>
          </cell>
          <cell r="M8543" t="str">
            <v>0165</v>
          </cell>
          <cell r="N8543">
            <v>2397.1999999999998</v>
          </cell>
          <cell r="O8543">
            <v>8.4700000000000006</v>
          </cell>
          <cell r="P8543">
            <v>101.64</v>
          </cell>
          <cell r="Q8543">
            <v>203.28</v>
          </cell>
          <cell r="R8543">
            <v>2193.92</v>
          </cell>
          <cell r="S8543">
            <v>214.44</v>
          </cell>
          <cell r="T8543">
            <v>23</v>
          </cell>
          <cell r="U8543">
            <v>214</v>
          </cell>
          <cell r="V8543">
            <v>21</v>
          </cell>
          <cell r="W8543">
            <v>214</v>
          </cell>
          <cell r="X8543">
            <v>0</v>
          </cell>
        </row>
        <row r="8544">
          <cell r="A8544" t="str">
            <v>2098400</v>
          </cell>
          <cell r="B8544">
            <v>1</v>
          </cell>
          <cell r="C8544" t="str">
            <v>Check Meter</v>
          </cell>
          <cell r="D8544" t="str">
            <v>34</v>
          </cell>
          <cell r="E8544" t="str">
            <v>BASELC</v>
          </cell>
          <cell r="F8544" t="str">
            <v>BAS</v>
          </cell>
          <cell r="G8544">
            <v>39416</v>
          </cell>
          <cell r="H8544" t="str">
            <v>Active</v>
          </cell>
          <cell r="I8544">
            <v>1</v>
          </cell>
          <cell r="J8544">
            <v>39542</v>
          </cell>
          <cell r="K8544" t="str">
            <v>R</v>
          </cell>
          <cell r="L8544" t="str">
            <v>TM</v>
          </cell>
          <cell r="M8544" t="str">
            <v>0165</v>
          </cell>
          <cell r="N8544">
            <v>1459.85</v>
          </cell>
          <cell r="O8544">
            <v>5.13</v>
          </cell>
          <cell r="P8544">
            <v>61.89</v>
          </cell>
          <cell r="Q8544">
            <v>123.78</v>
          </cell>
          <cell r="R8544">
            <v>1336.07</v>
          </cell>
          <cell r="S8544">
            <v>130.59</v>
          </cell>
          <cell r="T8544">
            <v>23</v>
          </cell>
          <cell r="U8544">
            <v>214</v>
          </cell>
          <cell r="V8544">
            <v>21</v>
          </cell>
          <cell r="W8544">
            <v>214</v>
          </cell>
          <cell r="X8544">
            <v>0</v>
          </cell>
        </row>
        <row r="8545">
          <cell r="A8545" t="str">
            <v>2098500</v>
          </cell>
          <cell r="B8545">
            <v>1</v>
          </cell>
          <cell r="C8545" t="str">
            <v>Electrical Services</v>
          </cell>
          <cell r="D8545" t="str">
            <v>34</v>
          </cell>
          <cell r="E8545" t="str">
            <v>BASELC</v>
          </cell>
          <cell r="F8545" t="str">
            <v>BAS</v>
          </cell>
          <cell r="G8545">
            <v>39416</v>
          </cell>
          <cell r="H8545" t="str">
            <v>Active</v>
          </cell>
          <cell r="I8545">
            <v>1</v>
          </cell>
          <cell r="J8545">
            <v>39542</v>
          </cell>
          <cell r="K8545" t="str">
            <v>R</v>
          </cell>
          <cell r="L8545" t="str">
            <v>TM</v>
          </cell>
          <cell r="M8545" t="str">
            <v>0165</v>
          </cell>
          <cell r="N8545">
            <v>22691.84</v>
          </cell>
          <cell r="O8545">
            <v>80.209999999999994</v>
          </cell>
          <cell r="P8545">
            <v>962.08</v>
          </cell>
          <cell r="Q8545">
            <v>1924.16</v>
          </cell>
          <cell r="R8545">
            <v>20767.68</v>
          </cell>
          <cell r="S8545">
            <v>2029.91</v>
          </cell>
          <cell r="T8545">
            <v>23</v>
          </cell>
          <cell r="U8545">
            <v>214</v>
          </cell>
          <cell r="V8545">
            <v>21</v>
          </cell>
          <cell r="W8545">
            <v>214</v>
          </cell>
          <cell r="X8545">
            <v>0</v>
          </cell>
        </row>
        <row r="8546">
          <cell r="A8546" t="str">
            <v>2098600</v>
          </cell>
          <cell r="B8546">
            <v>1</v>
          </cell>
          <cell r="C8546" t="str">
            <v>Electrical Services</v>
          </cell>
          <cell r="D8546" t="str">
            <v>34</v>
          </cell>
          <cell r="E8546" t="str">
            <v>BASELC</v>
          </cell>
          <cell r="F8546" t="str">
            <v>BAS</v>
          </cell>
          <cell r="G8546">
            <v>39416</v>
          </cell>
          <cell r="H8546" t="str">
            <v>Active</v>
          </cell>
          <cell r="I8546">
            <v>1</v>
          </cell>
          <cell r="J8546">
            <v>39542</v>
          </cell>
          <cell r="K8546" t="str">
            <v>R</v>
          </cell>
          <cell r="L8546" t="str">
            <v>TM</v>
          </cell>
          <cell r="M8546" t="str">
            <v>0165</v>
          </cell>
          <cell r="N8546">
            <v>1884.39</v>
          </cell>
          <cell r="O8546">
            <v>6.63</v>
          </cell>
          <cell r="P8546">
            <v>79.89</v>
          </cell>
          <cell r="Q8546">
            <v>159.78</v>
          </cell>
          <cell r="R8546">
            <v>1724.61</v>
          </cell>
          <cell r="S8546">
            <v>168.57</v>
          </cell>
          <cell r="T8546">
            <v>23</v>
          </cell>
          <cell r="U8546">
            <v>214</v>
          </cell>
          <cell r="V8546">
            <v>21</v>
          </cell>
          <cell r="W8546">
            <v>214</v>
          </cell>
          <cell r="X8546">
            <v>0</v>
          </cell>
        </row>
        <row r="8547">
          <cell r="A8547" t="str">
            <v>2098700</v>
          </cell>
          <cell r="B8547">
            <v>1</v>
          </cell>
          <cell r="C8547" t="str">
            <v>Electrical Services to Travelex ATM</v>
          </cell>
          <cell r="D8547" t="str">
            <v>34</v>
          </cell>
          <cell r="E8547" t="str">
            <v>BASELC</v>
          </cell>
          <cell r="F8547" t="str">
            <v>BAS</v>
          </cell>
          <cell r="G8547">
            <v>39416</v>
          </cell>
          <cell r="H8547" t="str">
            <v>Active</v>
          </cell>
          <cell r="I8547">
            <v>1</v>
          </cell>
          <cell r="J8547">
            <v>39542</v>
          </cell>
          <cell r="K8547" t="str">
            <v>R</v>
          </cell>
          <cell r="L8547" t="str">
            <v>TM</v>
          </cell>
          <cell r="M8547" t="str">
            <v>0165</v>
          </cell>
          <cell r="N8547">
            <v>1046.0999999999999</v>
          </cell>
          <cell r="O8547">
            <v>3.65</v>
          </cell>
          <cell r="P8547">
            <v>44.35</v>
          </cell>
          <cell r="Q8547">
            <v>88.7</v>
          </cell>
          <cell r="R8547">
            <v>957.4</v>
          </cell>
          <cell r="S8547">
            <v>93.58</v>
          </cell>
          <cell r="T8547">
            <v>23</v>
          </cell>
          <cell r="U8547">
            <v>214</v>
          </cell>
          <cell r="V8547">
            <v>21</v>
          </cell>
          <cell r="W8547">
            <v>214</v>
          </cell>
          <cell r="X8547">
            <v>0</v>
          </cell>
        </row>
        <row r="8548">
          <cell r="A8548" t="str">
            <v>2098800</v>
          </cell>
          <cell r="B8548">
            <v>1</v>
          </cell>
          <cell r="C8548" t="str">
            <v>Fire Protection Services</v>
          </cell>
          <cell r="D8548" t="str">
            <v>34</v>
          </cell>
          <cell r="E8548" t="str">
            <v>BASSPR</v>
          </cell>
          <cell r="F8548" t="str">
            <v>BAS</v>
          </cell>
          <cell r="G8548">
            <v>39416</v>
          </cell>
          <cell r="H8548" t="str">
            <v>Active</v>
          </cell>
          <cell r="I8548">
            <v>1</v>
          </cell>
          <cell r="J8548">
            <v>39542</v>
          </cell>
          <cell r="K8548" t="str">
            <v>R</v>
          </cell>
          <cell r="L8548" t="str">
            <v>TM</v>
          </cell>
          <cell r="M8548" t="str">
            <v>0165</v>
          </cell>
          <cell r="N8548">
            <v>4554.26</v>
          </cell>
          <cell r="O8548">
            <v>20.41</v>
          </cell>
          <cell r="P8548">
            <v>245.03</v>
          </cell>
          <cell r="Q8548">
            <v>490.06</v>
          </cell>
          <cell r="R8548">
            <v>4064.2</v>
          </cell>
          <cell r="S8548">
            <v>407.4</v>
          </cell>
          <cell r="T8548">
            <v>18</v>
          </cell>
          <cell r="U8548">
            <v>214</v>
          </cell>
          <cell r="V8548">
            <v>16</v>
          </cell>
          <cell r="W8548">
            <v>214</v>
          </cell>
          <cell r="X8548">
            <v>0</v>
          </cell>
        </row>
        <row r="8549">
          <cell r="A8549" t="str">
            <v>2098900</v>
          </cell>
          <cell r="B8549">
            <v>1</v>
          </cell>
          <cell r="C8549" t="str">
            <v>Krone Termination Box</v>
          </cell>
          <cell r="D8549" t="str">
            <v>34</v>
          </cell>
          <cell r="E8549" t="str">
            <v>COMCAB</v>
          </cell>
          <cell r="F8549" t="str">
            <v>COM</v>
          </cell>
          <cell r="G8549">
            <v>39416</v>
          </cell>
          <cell r="H8549" t="str">
            <v>Active</v>
          </cell>
          <cell r="I8549">
            <v>1</v>
          </cell>
          <cell r="J8549">
            <v>39542</v>
          </cell>
          <cell r="K8549" t="str">
            <v>R</v>
          </cell>
          <cell r="L8549" t="str">
            <v>TM</v>
          </cell>
          <cell r="M8549" t="str">
            <v>0165</v>
          </cell>
          <cell r="N8549">
            <v>1589.87</v>
          </cell>
          <cell r="O8549">
            <v>3.34</v>
          </cell>
          <cell r="P8549">
            <v>39.75</v>
          </cell>
          <cell r="Q8549">
            <v>135.81</v>
          </cell>
          <cell r="R8549">
            <v>1454.06</v>
          </cell>
          <cell r="S8549">
            <v>0</v>
          </cell>
          <cell r="T8549">
            <v>40</v>
          </cell>
          <cell r="U8549">
            <v>0</v>
          </cell>
          <cell r="V8549">
            <v>36</v>
          </cell>
          <cell r="W8549">
            <v>244</v>
          </cell>
          <cell r="X8549">
            <v>0</v>
          </cell>
        </row>
        <row r="8550">
          <cell r="A8550" t="str">
            <v>2099000</v>
          </cell>
          <cell r="B8550">
            <v>1</v>
          </cell>
          <cell r="C8550" t="str">
            <v>Cat5E cable with beta flex conduit</v>
          </cell>
          <cell r="D8550" t="str">
            <v>34</v>
          </cell>
          <cell r="E8550" t="str">
            <v>COMCAB</v>
          </cell>
          <cell r="F8550" t="str">
            <v>COM</v>
          </cell>
          <cell r="G8550">
            <v>39416</v>
          </cell>
          <cell r="H8550" t="str">
            <v>Active</v>
          </cell>
          <cell r="I8550">
            <v>1</v>
          </cell>
          <cell r="J8550">
            <v>39542</v>
          </cell>
          <cell r="K8550" t="str">
            <v>R</v>
          </cell>
          <cell r="L8550" t="str">
            <v>TM</v>
          </cell>
          <cell r="M8550" t="str">
            <v>0165</v>
          </cell>
          <cell r="N8550">
            <v>404.36</v>
          </cell>
          <cell r="O8550">
            <v>0.87</v>
          </cell>
          <cell r="P8550">
            <v>10.11</v>
          </cell>
          <cell r="Q8550">
            <v>34.54</v>
          </cell>
          <cell r="R8550">
            <v>369.82</v>
          </cell>
          <cell r="S8550">
            <v>0</v>
          </cell>
          <cell r="T8550">
            <v>40</v>
          </cell>
          <cell r="U8550">
            <v>0</v>
          </cell>
          <cell r="V8550">
            <v>36</v>
          </cell>
          <cell r="W8550">
            <v>244</v>
          </cell>
          <cell r="X8550">
            <v>0</v>
          </cell>
        </row>
        <row r="8551">
          <cell r="A8551" t="str">
            <v>2099100</v>
          </cell>
          <cell r="B8551">
            <v>1</v>
          </cell>
          <cell r="C8551" t="str">
            <v>Dual Cat5E outlet</v>
          </cell>
          <cell r="D8551" t="str">
            <v>34</v>
          </cell>
          <cell r="E8551" t="str">
            <v>COMCAB</v>
          </cell>
          <cell r="F8551" t="str">
            <v>COM</v>
          </cell>
          <cell r="G8551">
            <v>39416</v>
          </cell>
          <cell r="H8551" t="str">
            <v>Active</v>
          </cell>
          <cell r="I8551">
            <v>1</v>
          </cell>
          <cell r="J8551">
            <v>39542</v>
          </cell>
          <cell r="K8551" t="str">
            <v>R</v>
          </cell>
          <cell r="L8551" t="str">
            <v>TM</v>
          </cell>
          <cell r="M8551" t="str">
            <v>0165</v>
          </cell>
          <cell r="N8551">
            <v>2306.69</v>
          </cell>
          <cell r="O8551">
            <v>4.76</v>
          </cell>
          <cell r="P8551">
            <v>57.67</v>
          </cell>
          <cell r="Q8551">
            <v>197.04</v>
          </cell>
          <cell r="R8551">
            <v>2109.65</v>
          </cell>
          <cell r="S8551">
            <v>0</v>
          </cell>
          <cell r="T8551">
            <v>40</v>
          </cell>
          <cell r="U8551">
            <v>0</v>
          </cell>
          <cell r="V8551">
            <v>36</v>
          </cell>
          <cell r="W8551">
            <v>244</v>
          </cell>
          <cell r="X8551">
            <v>0</v>
          </cell>
        </row>
        <row r="8552">
          <cell r="A8552" t="str">
            <v>2099200</v>
          </cell>
          <cell r="B8552">
            <v>1</v>
          </cell>
          <cell r="C8552" t="str">
            <v>HTC Titan Mobile Handset</v>
          </cell>
          <cell r="D8552" t="str">
            <v>80</v>
          </cell>
          <cell r="E8552" t="str">
            <v>COMMOB</v>
          </cell>
          <cell r="F8552" t="str">
            <v>COM</v>
          </cell>
          <cell r="G8552">
            <v>39386</v>
          </cell>
          <cell r="H8552" t="str">
            <v>Active</v>
          </cell>
          <cell r="I8552">
            <v>1</v>
          </cell>
          <cell r="J8552">
            <v>39542</v>
          </cell>
          <cell r="K8552" t="str">
            <v>X</v>
          </cell>
          <cell r="L8552" t="str">
            <v>TN</v>
          </cell>
          <cell r="M8552" t="str">
            <v>0034</v>
          </cell>
          <cell r="N8552">
            <v>879</v>
          </cell>
          <cell r="O8552">
            <v>0</v>
          </cell>
          <cell r="P8552">
            <v>146.5</v>
          </cell>
          <cell r="Q8552">
            <v>879</v>
          </cell>
          <cell r="R8552">
            <v>0</v>
          </cell>
          <cell r="S8552">
            <v>0</v>
          </cell>
          <cell r="T8552">
            <v>3</v>
          </cell>
          <cell r="U8552">
            <v>0</v>
          </cell>
          <cell r="V8552">
            <v>0</v>
          </cell>
          <cell r="W8552">
            <v>0</v>
          </cell>
          <cell r="X8552">
            <v>0</v>
          </cell>
        </row>
        <row r="8553">
          <cell r="A8553" t="str">
            <v>2099300</v>
          </cell>
          <cell r="B8553">
            <v>1</v>
          </cell>
          <cell r="C8553" t="str">
            <v>600x800 panel "Drop Off Only"</v>
          </cell>
          <cell r="D8553" t="str">
            <v>34</v>
          </cell>
          <cell r="E8553" t="str">
            <v>CVLSIG</v>
          </cell>
          <cell r="F8553" t="str">
            <v>CVL</v>
          </cell>
          <cell r="G8553">
            <v>39478</v>
          </cell>
          <cell r="H8553" t="str">
            <v>Active</v>
          </cell>
          <cell r="I8553">
            <v>6</v>
          </cell>
          <cell r="J8553">
            <v>39542</v>
          </cell>
          <cell r="K8553" t="str">
            <v>TCOM</v>
          </cell>
          <cell r="L8553" t="str">
            <v>TM</v>
          </cell>
          <cell r="M8553" t="str">
            <v>0199</v>
          </cell>
          <cell r="N8553">
            <v>0</v>
          </cell>
          <cell r="O8553">
            <v>0</v>
          </cell>
          <cell r="P8553">
            <v>0</v>
          </cell>
          <cell r="Q8553">
            <v>0</v>
          </cell>
          <cell r="R8553">
            <v>0</v>
          </cell>
          <cell r="S8553">
            <v>0</v>
          </cell>
          <cell r="T8553">
            <v>20</v>
          </cell>
          <cell r="U8553">
            <v>0</v>
          </cell>
          <cell r="V8553">
            <v>20</v>
          </cell>
          <cell r="W8553">
            <v>0</v>
          </cell>
          <cell r="X8553">
            <v>0</v>
          </cell>
        </row>
        <row r="8554">
          <cell r="A8554" t="str">
            <v>2099400</v>
          </cell>
          <cell r="B8554">
            <v>1</v>
          </cell>
          <cell r="C8554" t="str">
            <v>Pavement Works</v>
          </cell>
          <cell r="D8554" t="str">
            <v>62</v>
          </cell>
          <cell r="E8554" t="str">
            <v>CVLGAT</v>
          </cell>
          <cell r="F8554" t="str">
            <v>CVL</v>
          </cell>
          <cell r="G8554">
            <v>39478</v>
          </cell>
          <cell r="H8554" t="str">
            <v>Active</v>
          </cell>
          <cell r="I8554">
            <v>1</v>
          </cell>
          <cell r="J8554">
            <v>39542</v>
          </cell>
          <cell r="K8554" t="str">
            <v>AC</v>
          </cell>
          <cell r="L8554" t="str">
            <v>AP</v>
          </cell>
          <cell r="M8554" t="str">
            <v>0004</v>
          </cell>
          <cell r="N8554">
            <v>0</v>
          </cell>
          <cell r="O8554">
            <v>0</v>
          </cell>
          <cell r="P8554">
            <v>0</v>
          </cell>
          <cell r="Q8554">
            <v>0</v>
          </cell>
          <cell r="R8554">
            <v>0</v>
          </cell>
          <cell r="S8554">
            <v>0</v>
          </cell>
          <cell r="T8554">
            <v>20</v>
          </cell>
          <cell r="U8554">
            <v>0</v>
          </cell>
          <cell r="V8554">
            <v>20</v>
          </cell>
          <cell r="W8554">
            <v>0</v>
          </cell>
          <cell r="X8554">
            <v>0</v>
          </cell>
        </row>
        <row r="8555">
          <cell r="A8555" t="str">
            <v>2099500</v>
          </cell>
          <cell r="B8555">
            <v>1</v>
          </cell>
          <cell r="C8555" t="str">
            <v>Plumbing Works</v>
          </cell>
          <cell r="D8555" t="str">
            <v>34</v>
          </cell>
          <cell r="E8555" t="str">
            <v>BASPLM</v>
          </cell>
          <cell r="F8555" t="str">
            <v>BAS</v>
          </cell>
          <cell r="G8555">
            <v>39416</v>
          </cell>
          <cell r="H8555" t="str">
            <v>Active</v>
          </cell>
          <cell r="I8555">
            <v>1</v>
          </cell>
          <cell r="J8555">
            <v>39542</v>
          </cell>
          <cell r="K8555" t="str">
            <v>TDP</v>
          </cell>
          <cell r="L8555" t="str">
            <v>TM</v>
          </cell>
          <cell r="M8555" t="str">
            <v>0173</v>
          </cell>
          <cell r="N8555">
            <v>8318.5300000000007</v>
          </cell>
          <cell r="O8555">
            <v>29.39</v>
          </cell>
          <cell r="P8555">
            <v>352.68</v>
          </cell>
          <cell r="Q8555">
            <v>705.36</v>
          </cell>
          <cell r="R8555">
            <v>7613.17</v>
          </cell>
          <cell r="S8555">
            <v>744.14</v>
          </cell>
          <cell r="T8555">
            <v>23</v>
          </cell>
          <cell r="U8555">
            <v>214</v>
          </cell>
          <cell r="V8555">
            <v>21</v>
          </cell>
          <cell r="W8555">
            <v>214</v>
          </cell>
          <cell r="X8555">
            <v>0</v>
          </cell>
        </row>
        <row r="8556">
          <cell r="A8556" t="str">
            <v>2099600</v>
          </cell>
          <cell r="B8556">
            <v>1</v>
          </cell>
          <cell r="C8556" t="str">
            <v>Electrical Works</v>
          </cell>
          <cell r="D8556" t="str">
            <v>34</v>
          </cell>
          <cell r="E8556" t="str">
            <v>BASELC</v>
          </cell>
          <cell r="F8556" t="str">
            <v>BAS</v>
          </cell>
          <cell r="G8556">
            <v>39416</v>
          </cell>
          <cell r="H8556" t="str">
            <v>Active</v>
          </cell>
          <cell r="I8556">
            <v>1</v>
          </cell>
          <cell r="J8556">
            <v>39542</v>
          </cell>
          <cell r="K8556" t="str">
            <v>TDP</v>
          </cell>
          <cell r="L8556" t="str">
            <v>TM</v>
          </cell>
          <cell r="M8556" t="str">
            <v>0173</v>
          </cell>
          <cell r="N8556">
            <v>1451.13</v>
          </cell>
          <cell r="O8556">
            <v>5.09</v>
          </cell>
          <cell r="P8556">
            <v>61.52</v>
          </cell>
          <cell r="Q8556">
            <v>123.04</v>
          </cell>
          <cell r="R8556">
            <v>1328.09</v>
          </cell>
          <cell r="S8556">
            <v>129.81</v>
          </cell>
          <cell r="T8556">
            <v>23</v>
          </cell>
          <cell r="U8556">
            <v>214</v>
          </cell>
          <cell r="V8556">
            <v>21</v>
          </cell>
          <cell r="W8556">
            <v>214</v>
          </cell>
          <cell r="X8556">
            <v>0</v>
          </cell>
        </row>
        <row r="8557">
          <cell r="A8557" t="str">
            <v>2099700</v>
          </cell>
          <cell r="B8557">
            <v>1</v>
          </cell>
          <cell r="C8557" t="str">
            <v>Windows Server Standard 2003</v>
          </cell>
          <cell r="D8557" t="str">
            <v>80</v>
          </cell>
          <cell r="E8557" t="str">
            <v>CMPSOF</v>
          </cell>
          <cell r="F8557" t="str">
            <v>CMP</v>
          </cell>
          <cell r="G8557">
            <v>39507</v>
          </cell>
          <cell r="H8557" t="str">
            <v>Active</v>
          </cell>
          <cell r="I8557">
            <v>2</v>
          </cell>
          <cell r="J8557">
            <v>39548</v>
          </cell>
          <cell r="K8557" t="str">
            <v>X</v>
          </cell>
          <cell r="L8557" t="str">
            <v>TN</v>
          </cell>
          <cell r="M8557" t="str">
            <v>0034</v>
          </cell>
          <cell r="N8557">
            <v>4024.88</v>
          </cell>
          <cell r="O8557">
            <v>0</v>
          </cell>
          <cell r="P8557">
            <v>1118.02</v>
          </cell>
          <cell r="Q8557">
            <v>4024.88</v>
          </cell>
          <cell r="R8557">
            <v>0</v>
          </cell>
          <cell r="S8557">
            <v>0</v>
          </cell>
          <cell r="T8557">
            <v>3</v>
          </cell>
          <cell r="U8557">
            <v>0</v>
          </cell>
          <cell r="V8557">
            <v>0</v>
          </cell>
          <cell r="W8557">
            <v>0</v>
          </cell>
          <cell r="X8557">
            <v>0</v>
          </cell>
        </row>
        <row r="8558">
          <cell r="A8558" t="str">
            <v>2099800</v>
          </cell>
          <cell r="B8558">
            <v>1</v>
          </cell>
          <cell r="C8558" t="str">
            <v>ISASvr Std 2006 OLP</v>
          </cell>
          <cell r="D8558" t="str">
            <v>80</v>
          </cell>
          <cell r="E8558" t="str">
            <v>CMPSOF</v>
          </cell>
          <cell r="F8558" t="str">
            <v>CMP</v>
          </cell>
          <cell r="G8558">
            <v>39507</v>
          </cell>
          <cell r="H8558" t="str">
            <v>Active</v>
          </cell>
          <cell r="I8558">
            <v>1</v>
          </cell>
          <cell r="J8558">
            <v>39548</v>
          </cell>
          <cell r="K8558" t="str">
            <v>X</v>
          </cell>
          <cell r="L8558" t="str">
            <v>TN</v>
          </cell>
          <cell r="M8558" t="str">
            <v>0034</v>
          </cell>
          <cell r="N8558">
            <v>3636.41</v>
          </cell>
          <cell r="O8558">
            <v>0</v>
          </cell>
          <cell r="P8558">
            <v>1010.11</v>
          </cell>
          <cell r="Q8558">
            <v>3636.41</v>
          </cell>
          <cell r="R8558">
            <v>0</v>
          </cell>
          <cell r="S8558">
            <v>0</v>
          </cell>
          <cell r="T8558">
            <v>3</v>
          </cell>
          <cell r="U8558">
            <v>0</v>
          </cell>
          <cell r="V8558">
            <v>0</v>
          </cell>
          <cell r="W8558">
            <v>0</v>
          </cell>
          <cell r="X8558">
            <v>0</v>
          </cell>
        </row>
        <row r="8559">
          <cell r="A8559" t="str">
            <v>2099900</v>
          </cell>
          <cell r="B8559">
            <v>1</v>
          </cell>
          <cell r="C8559" t="str">
            <v>Exchange Server Standard 2007 License</v>
          </cell>
          <cell r="D8559" t="str">
            <v>80</v>
          </cell>
          <cell r="E8559" t="str">
            <v>CMPSOF</v>
          </cell>
          <cell r="F8559" t="str">
            <v>CMP</v>
          </cell>
          <cell r="G8559">
            <v>39507</v>
          </cell>
          <cell r="H8559" t="str">
            <v>Active</v>
          </cell>
          <cell r="I8559">
            <v>1</v>
          </cell>
          <cell r="J8559">
            <v>39548</v>
          </cell>
          <cell r="K8559" t="str">
            <v>X</v>
          </cell>
          <cell r="L8559" t="str">
            <v>TN</v>
          </cell>
          <cell r="M8559" t="str">
            <v>0034</v>
          </cell>
          <cell r="N8559">
            <v>1913.99</v>
          </cell>
          <cell r="O8559">
            <v>0</v>
          </cell>
          <cell r="P8559">
            <v>531.66</v>
          </cell>
          <cell r="Q8559">
            <v>1913.99</v>
          </cell>
          <cell r="R8559">
            <v>0</v>
          </cell>
          <cell r="S8559">
            <v>0</v>
          </cell>
          <cell r="T8559">
            <v>3</v>
          </cell>
          <cell r="U8559">
            <v>0</v>
          </cell>
          <cell r="V8559">
            <v>0</v>
          </cell>
          <cell r="W8559">
            <v>0</v>
          </cell>
          <cell r="X8559">
            <v>0</v>
          </cell>
        </row>
        <row r="8560">
          <cell r="A8560" t="str">
            <v>2100000</v>
          </cell>
          <cell r="B8560">
            <v>1</v>
          </cell>
          <cell r="C8560" t="str">
            <v>Microsoft Exchange Server Std Device CAL</v>
          </cell>
          <cell r="D8560" t="str">
            <v>80</v>
          </cell>
          <cell r="E8560" t="str">
            <v>CMPSOF</v>
          </cell>
          <cell r="F8560" t="str">
            <v>CMP</v>
          </cell>
          <cell r="G8560">
            <v>39507</v>
          </cell>
          <cell r="H8560" t="str">
            <v>Active</v>
          </cell>
          <cell r="I8560">
            <v>50</v>
          </cell>
          <cell r="J8560">
            <v>39548</v>
          </cell>
          <cell r="K8560" t="str">
            <v>X</v>
          </cell>
          <cell r="L8560" t="str">
            <v>TN</v>
          </cell>
          <cell r="M8560" t="str">
            <v>0034</v>
          </cell>
          <cell r="N8560">
            <v>9129.1</v>
          </cell>
          <cell r="O8560">
            <v>0</v>
          </cell>
          <cell r="P8560">
            <v>2535.87</v>
          </cell>
          <cell r="Q8560">
            <v>9129.1</v>
          </cell>
          <cell r="R8560">
            <v>0</v>
          </cell>
          <cell r="S8560">
            <v>0</v>
          </cell>
          <cell r="T8560">
            <v>3</v>
          </cell>
          <cell r="U8560">
            <v>0</v>
          </cell>
          <cell r="V8560">
            <v>0</v>
          </cell>
          <cell r="W8560">
            <v>0</v>
          </cell>
          <cell r="X8560">
            <v>0</v>
          </cell>
        </row>
        <row r="8561">
          <cell r="A8561" t="str">
            <v>2100100</v>
          </cell>
          <cell r="B8561">
            <v>1</v>
          </cell>
          <cell r="C8561" t="str">
            <v>Symantic Backup Exec Server</v>
          </cell>
          <cell r="D8561" t="str">
            <v>80</v>
          </cell>
          <cell r="E8561" t="str">
            <v>CMPSOF</v>
          </cell>
          <cell r="F8561" t="str">
            <v>CMP</v>
          </cell>
          <cell r="G8561">
            <v>39507</v>
          </cell>
          <cell r="H8561" t="str">
            <v>Active</v>
          </cell>
          <cell r="I8561">
            <v>5</v>
          </cell>
          <cell r="J8561">
            <v>39548</v>
          </cell>
          <cell r="K8561" t="str">
            <v>X</v>
          </cell>
          <cell r="L8561" t="str">
            <v>TN</v>
          </cell>
          <cell r="M8561" t="str">
            <v>0034</v>
          </cell>
          <cell r="N8561">
            <v>14065.52</v>
          </cell>
          <cell r="O8561">
            <v>0</v>
          </cell>
          <cell r="P8561">
            <v>3907.08</v>
          </cell>
          <cell r="Q8561">
            <v>14065.52</v>
          </cell>
          <cell r="R8561">
            <v>0</v>
          </cell>
          <cell r="S8561">
            <v>0</v>
          </cell>
          <cell r="T8561">
            <v>3</v>
          </cell>
          <cell r="U8561">
            <v>0</v>
          </cell>
          <cell r="V8561">
            <v>0</v>
          </cell>
          <cell r="W8561">
            <v>0</v>
          </cell>
          <cell r="X8561">
            <v>0</v>
          </cell>
        </row>
        <row r="8562">
          <cell r="A8562" t="str">
            <v>2100200</v>
          </cell>
          <cell r="B8562">
            <v>1</v>
          </cell>
          <cell r="C8562" t="str">
            <v>Backup Exec System Recovery Manager 7.0</v>
          </cell>
          <cell r="D8562" t="str">
            <v>80</v>
          </cell>
          <cell r="E8562" t="str">
            <v>CMPSOF</v>
          </cell>
          <cell r="F8562" t="str">
            <v>CMP</v>
          </cell>
          <cell r="G8562">
            <v>39507</v>
          </cell>
          <cell r="H8562" t="str">
            <v>Active</v>
          </cell>
          <cell r="I8562">
            <v>1</v>
          </cell>
          <cell r="J8562">
            <v>39548</v>
          </cell>
          <cell r="K8562" t="str">
            <v>X</v>
          </cell>
          <cell r="L8562" t="str">
            <v>TN</v>
          </cell>
          <cell r="M8562" t="str">
            <v>0034</v>
          </cell>
          <cell r="N8562">
            <v>3945.07</v>
          </cell>
          <cell r="O8562">
            <v>0</v>
          </cell>
          <cell r="P8562">
            <v>1095.8599999999999</v>
          </cell>
          <cell r="Q8562">
            <v>3945.07</v>
          </cell>
          <cell r="R8562">
            <v>0</v>
          </cell>
          <cell r="S8562">
            <v>0</v>
          </cell>
          <cell r="T8562">
            <v>3</v>
          </cell>
          <cell r="U8562">
            <v>0</v>
          </cell>
          <cell r="V8562">
            <v>0</v>
          </cell>
          <cell r="W8562">
            <v>0</v>
          </cell>
          <cell r="X8562">
            <v>0</v>
          </cell>
        </row>
        <row r="8563">
          <cell r="A8563" t="str">
            <v>2100300</v>
          </cell>
          <cell r="B8563">
            <v>1</v>
          </cell>
          <cell r="C8563" t="str">
            <v>Mail Security for Exchange v6.0 1yr</v>
          </cell>
          <cell r="D8563" t="str">
            <v>80</v>
          </cell>
          <cell r="E8563" t="str">
            <v>CMPSOF</v>
          </cell>
          <cell r="F8563" t="str">
            <v>CMP</v>
          </cell>
          <cell r="G8563">
            <v>39507</v>
          </cell>
          <cell r="H8563" t="str">
            <v>Active</v>
          </cell>
          <cell r="I8563">
            <v>50</v>
          </cell>
          <cell r="J8563">
            <v>39548</v>
          </cell>
          <cell r="K8563" t="str">
            <v>X</v>
          </cell>
          <cell r="L8563" t="str">
            <v>TN</v>
          </cell>
          <cell r="M8563" t="str">
            <v>0034</v>
          </cell>
          <cell r="N8563">
            <v>3364.82</v>
          </cell>
          <cell r="O8563">
            <v>0</v>
          </cell>
          <cell r="P8563">
            <v>934.67</v>
          </cell>
          <cell r="Q8563">
            <v>3364.82</v>
          </cell>
          <cell r="R8563">
            <v>0</v>
          </cell>
          <cell r="S8563">
            <v>0</v>
          </cell>
          <cell r="T8563">
            <v>3</v>
          </cell>
          <cell r="U8563">
            <v>0</v>
          </cell>
          <cell r="V8563">
            <v>0</v>
          </cell>
          <cell r="W8563">
            <v>0</v>
          </cell>
          <cell r="X8563">
            <v>0</v>
          </cell>
        </row>
        <row r="8564">
          <cell r="A8564" t="str">
            <v>2100400</v>
          </cell>
          <cell r="B8564">
            <v>1</v>
          </cell>
          <cell r="C8564" t="str">
            <v>Anti Virus Enterprise Edition 1yr</v>
          </cell>
          <cell r="D8564" t="str">
            <v>80</v>
          </cell>
          <cell r="E8564" t="str">
            <v>CMPSOF</v>
          </cell>
          <cell r="F8564" t="str">
            <v>CMP</v>
          </cell>
          <cell r="G8564">
            <v>39507</v>
          </cell>
          <cell r="H8564" t="str">
            <v>Active</v>
          </cell>
          <cell r="I8564">
            <v>4</v>
          </cell>
          <cell r="J8564">
            <v>39548</v>
          </cell>
          <cell r="K8564" t="str">
            <v>X</v>
          </cell>
          <cell r="L8564" t="str">
            <v>TN</v>
          </cell>
          <cell r="M8564" t="str">
            <v>0034</v>
          </cell>
          <cell r="N8564">
            <v>937.46</v>
          </cell>
          <cell r="O8564">
            <v>0</v>
          </cell>
          <cell r="P8564">
            <v>260.39999999999998</v>
          </cell>
          <cell r="Q8564">
            <v>937.46</v>
          </cell>
          <cell r="R8564">
            <v>0</v>
          </cell>
          <cell r="S8564">
            <v>0</v>
          </cell>
          <cell r="T8564">
            <v>3</v>
          </cell>
          <cell r="U8564">
            <v>0</v>
          </cell>
          <cell r="V8564">
            <v>0</v>
          </cell>
          <cell r="W8564">
            <v>0</v>
          </cell>
          <cell r="X8564">
            <v>0</v>
          </cell>
        </row>
        <row r="8565">
          <cell r="A8565" t="str">
            <v>2100500</v>
          </cell>
          <cell r="B8565">
            <v>1</v>
          </cell>
          <cell r="C8565" t="str">
            <v>IBM Blade Centre H Chassis with 2x 2900w</v>
          </cell>
          <cell r="D8565" t="str">
            <v>80</v>
          </cell>
          <cell r="E8565" t="str">
            <v>CMPHAR</v>
          </cell>
          <cell r="F8565" t="str">
            <v>CMP</v>
          </cell>
          <cell r="G8565">
            <v>39507</v>
          </cell>
          <cell r="H8565" t="str">
            <v>Active</v>
          </cell>
          <cell r="I8565">
            <v>1</v>
          </cell>
          <cell r="J8565">
            <v>39548</v>
          </cell>
          <cell r="K8565" t="str">
            <v>X</v>
          </cell>
          <cell r="L8565" t="str">
            <v>TN</v>
          </cell>
          <cell r="M8565" t="str">
            <v>0034</v>
          </cell>
          <cell r="N8565">
            <v>11884.56</v>
          </cell>
          <cell r="O8565">
            <v>0</v>
          </cell>
          <cell r="P8565">
            <v>3301.27</v>
          </cell>
          <cell r="Q8565">
            <v>11884.56</v>
          </cell>
          <cell r="R8565">
            <v>0</v>
          </cell>
          <cell r="S8565">
            <v>0</v>
          </cell>
          <cell r="T8565">
            <v>3</v>
          </cell>
          <cell r="U8565">
            <v>0</v>
          </cell>
          <cell r="V8565">
            <v>0</v>
          </cell>
          <cell r="W8565">
            <v>0</v>
          </cell>
          <cell r="X8565">
            <v>0</v>
          </cell>
        </row>
        <row r="8566">
          <cell r="A8566" t="str">
            <v>2100600</v>
          </cell>
          <cell r="B8566">
            <v>1</v>
          </cell>
          <cell r="C8566" t="str">
            <v>IBM Blade Center H 2900W AC Power Module</v>
          </cell>
          <cell r="D8566" t="str">
            <v>80</v>
          </cell>
          <cell r="E8566" t="str">
            <v>CMPHAR</v>
          </cell>
          <cell r="F8566" t="str">
            <v>CMP</v>
          </cell>
          <cell r="G8566">
            <v>39507</v>
          </cell>
          <cell r="H8566" t="str">
            <v>Active</v>
          </cell>
          <cell r="I8566">
            <v>1</v>
          </cell>
          <cell r="J8566">
            <v>39548</v>
          </cell>
          <cell r="K8566" t="str">
            <v>X</v>
          </cell>
          <cell r="L8566" t="str">
            <v>TN</v>
          </cell>
          <cell r="M8566" t="str">
            <v>0034</v>
          </cell>
          <cell r="N8566">
            <v>2676.56</v>
          </cell>
          <cell r="O8566">
            <v>0</v>
          </cell>
          <cell r="P8566">
            <v>743.48</v>
          </cell>
          <cell r="Q8566">
            <v>2676.56</v>
          </cell>
          <cell r="R8566">
            <v>0</v>
          </cell>
          <cell r="S8566">
            <v>0</v>
          </cell>
          <cell r="T8566">
            <v>3</v>
          </cell>
          <cell r="U8566">
            <v>0</v>
          </cell>
          <cell r="V8566">
            <v>0</v>
          </cell>
          <cell r="W8566">
            <v>0</v>
          </cell>
          <cell r="X8566">
            <v>0</v>
          </cell>
        </row>
        <row r="8567">
          <cell r="A8567" t="str">
            <v>2100700</v>
          </cell>
          <cell r="B8567">
            <v>1</v>
          </cell>
          <cell r="C8567" t="str">
            <v>IBM Blade Center PCI I/O Expansion Unit</v>
          </cell>
          <cell r="D8567" t="str">
            <v>80</v>
          </cell>
          <cell r="E8567" t="str">
            <v>CMPHAR</v>
          </cell>
          <cell r="F8567" t="str">
            <v>CMP</v>
          </cell>
          <cell r="G8567">
            <v>39507</v>
          </cell>
          <cell r="H8567" t="str">
            <v>Active</v>
          </cell>
          <cell r="I8567">
            <v>1</v>
          </cell>
          <cell r="J8567">
            <v>39548</v>
          </cell>
          <cell r="K8567" t="str">
            <v>X</v>
          </cell>
          <cell r="L8567" t="str">
            <v>TN</v>
          </cell>
          <cell r="M8567" t="str">
            <v>0034</v>
          </cell>
          <cell r="N8567">
            <v>1329.57</v>
          </cell>
          <cell r="O8567">
            <v>0</v>
          </cell>
          <cell r="P8567">
            <v>369.32</v>
          </cell>
          <cell r="Q8567">
            <v>1329.57</v>
          </cell>
          <cell r="R8567">
            <v>0</v>
          </cell>
          <cell r="S8567">
            <v>0</v>
          </cell>
          <cell r="T8567">
            <v>3</v>
          </cell>
          <cell r="U8567">
            <v>0</v>
          </cell>
          <cell r="V8567">
            <v>0</v>
          </cell>
          <cell r="W8567">
            <v>0</v>
          </cell>
          <cell r="X8567">
            <v>0</v>
          </cell>
        </row>
        <row r="8568">
          <cell r="A8568" t="str">
            <v>2100800</v>
          </cell>
          <cell r="B8568">
            <v>1</v>
          </cell>
          <cell r="C8568" t="str">
            <v>IBM Server Connectivity Module for IBM B</v>
          </cell>
          <cell r="D8568" t="str">
            <v>80</v>
          </cell>
          <cell r="E8568" t="str">
            <v>CMPHAR</v>
          </cell>
          <cell r="F8568" t="str">
            <v>CMP</v>
          </cell>
          <cell r="G8568">
            <v>39507</v>
          </cell>
          <cell r="H8568" t="str">
            <v>Active</v>
          </cell>
          <cell r="I8568">
            <v>2</v>
          </cell>
          <cell r="J8568">
            <v>39548</v>
          </cell>
          <cell r="K8568" t="str">
            <v>X</v>
          </cell>
          <cell r="L8568" t="str">
            <v>TN</v>
          </cell>
          <cell r="M8568" t="str">
            <v>0034</v>
          </cell>
          <cell r="N8568">
            <v>4408.09</v>
          </cell>
          <cell r="O8568">
            <v>0</v>
          </cell>
          <cell r="P8568">
            <v>1224.48</v>
          </cell>
          <cell r="Q8568">
            <v>4408.09</v>
          </cell>
          <cell r="R8568">
            <v>0</v>
          </cell>
          <cell r="S8568">
            <v>0</v>
          </cell>
          <cell r="T8568">
            <v>3</v>
          </cell>
          <cell r="U8568">
            <v>0</v>
          </cell>
          <cell r="V8568">
            <v>0</v>
          </cell>
          <cell r="W8568">
            <v>0</v>
          </cell>
          <cell r="X8568">
            <v>0</v>
          </cell>
        </row>
        <row r="8569">
          <cell r="A8569" t="str">
            <v>2100900</v>
          </cell>
          <cell r="B8569">
            <v>1</v>
          </cell>
          <cell r="C8569" t="str">
            <v>Brocade 20-port 4Gb SAN Switch Module Fo</v>
          </cell>
          <cell r="D8569" t="str">
            <v>80</v>
          </cell>
          <cell r="E8569" t="str">
            <v>CMPHAR</v>
          </cell>
          <cell r="F8569" t="str">
            <v>CMP</v>
          </cell>
          <cell r="G8569">
            <v>39507</v>
          </cell>
          <cell r="H8569" t="str">
            <v>Active</v>
          </cell>
          <cell r="I8569">
            <v>2</v>
          </cell>
          <cell r="J8569">
            <v>39548</v>
          </cell>
          <cell r="K8569" t="str">
            <v>X</v>
          </cell>
          <cell r="L8569" t="str">
            <v>TN</v>
          </cell>
          <cell r="M8569" t="str">
            <v>0034</v>
          </cell>
          <cell r="N8569">
            <v>32684.65</v>
          </cell>
          <cell r="O8569">
            <v>0</v>
          </cell>
          <cell r="P8569">
            <v>9079.08</v>
          </cell>
          <cell r="Q8569">
            <v>32684.65</v>
          </cell>
          <cell r="R8569">
            <v>0</v>
          </cell>
          <cell r="S8569">
            <v>0</v>
          </cell>
          <cell r="T8569">
            <v>3</v>
          </cell>
          <cell r="U8569">
            <v>0</v>
          </cell>
          <cell r="V8569">
            <v>0</v>
          </cell>
          <cell r="W8569">
            <v>0</v>
          </cell>
          <cell r="X8569">
            <v>0</v>
          </cell>
        </row>
        <row r="8570">
          <cell r="A8570" t="str">
            <v>2101000</v>
          </cell>
          <cell r="B8570">
            <v>1</v>
          </cell>
          <cell r="C8570" t="str">
            <v>4Gbps SW SFP Transceiver 4pk</v>
          </cell>
          <cell r="D8570" t="str">
            <v>80</v>
          </cell>
          <cell r="E8570" t="str">
            <v>CMPHAR</v>
          </cell>
          <cell r="F8570" t="str">
            <v>CMP</v>
          </cell>
          <cell r="G8570">
            <v>39507</v>
          </cell>
          <cell r="H8570" t="str">
            <v>Active</v>
          </cell>
          <cell r="I8570">
            <v>2</v>
          </cell>
          <cell r="J8570">
            <v>39548</v>
          </cell>
          <cell r="K8570" t="str">
            <v>X</v>
          </cell>
          <cell r="L8570" t="str">
            <v>TN</v>
          </cell>
          <cell r="M8570" t="str">
            <v>0034</v>
          </cell>
          <cell r="N8570">
            <v>2580.48</v>
          </cell>
          <cell r="O8570">
            <v>0</v>
          </cell>
          <cell r="P8570">
            <v>716.8</v>
          </cell>
          <cell r="Q8570">
            <v>2580.48</v>
          </cell>
          <cell r="R8570">
            <v>0</v>
          </cell>
          <cell r="S8570">
            <v>0</v>
          </cell>
          <cell r="T8570">
            <v>3</v>
          </cell>
          <cell r="U8570">
            <v>0</v>
          </cell>
          <cell r="V8570">
            <v>0</v>
          </cell>
          <cell r="W8570">
            <v>0</v>
          </cell>
          <cell r="X8570">
            <v>0</v>
          </cell>
        </row>
        <row r="8571">
          <cell r="A8571" t="str">
            <v>2101100</v>
          </cell>
          <cell r="B8571">
            <v>1</v>
          </cell>
          <cell r="C8571" t="str">
            <v>IBM Blade Center H Triple IEC 320 C20</v>
          </cell>
          <cell r="D8571" t="str">
            <v>80</v>
          </cell>
          <cell r="E8571" t="str">
            <v>CMPHAR</v>
          </cell>
          <cell r="F8571" t="str">
            <v>CMP</v>
          </cell>
          <cell r="G8571">
            <v>39507</v>
          </cell>
          <cell r="H8571" t="str">
            <v>Active</v>
          </cell>
          <cell r="I8571">
            <v>1</v>
          </cell>
          <cell r="J8571">
            <v>39548</v>
          </cell>
          <cell r="K8571" t="str">
            <v>X</v>
          </cell>
          <cell r="L8571" t="str">
            <v>TN</v>
          </cell>
          <cell r="M8571" t="str">
            <v>0034</v>
          </cell>
          <cell r="N8571">
            <v>414.14</v>
          </cell>
          <cell r="O8571">
            <v>0</v>
          </cell>
          <cell r="P8571">
            <v>115.03</v>
          </cell>
          <cell r="Q8571">
            <v>414.14</v>
          </cell>
          <cell r="R8571">
            <v>0</v>
          </cell>
          <cell r="S8571">
            <v>0</v>
          </cell>
          <cell r="T8571">
            <v>3</v>
          </cell>
          <cell r="U8571">
            <v>0</v>
          </cell>
          <cell r="V8571">
            <v>0</v>
          </cell>
          <cell r="W8571">
            <v>0</v>
          </cell>
          <cell r="X8571">
            <v>0</v>
          </cell>
        </row>
        <row r="8572">
          <cell r="A8572" t="str">
            <v>2101200</v>
          </cell>
          <cell r="B8572">
            <v>1</v>
          </cell>
          <cell r="C8572" t="str">
            <v>HS21 Xeon Dual Core 1.86GHz/1066 MHz 4MB</v>
          </cell>
          <cell r="D8572" t="str">
            <v>80</v>
          </cell>
          <cell r="E8572" t="str">
            <v>CMPHAR</v>
          </cell>
          <cell r="F8572" t="str">
            <v>CMP</v>
          </cell>
          <cell r="G8572">
            <v>39507</v>
          </cell>
          <cell r="H8572" t="str">
            <v>Active</v>
          </cell>
          <cell r="I8572">
            <v>5</v>
          </cell>
          <cell r="J8572">
            <v>39548</v>
          </cell>
          <cell r="K8572" t="str">
            <v>X</v>
          </cell>
          <cell r="L8572" t="str">
            <v>TN</v>
          </cell>
          <cell r="M8572" t="str">
            <v>0034</v>
          </cell>
          <cell r="N8572">
            <v>24117.06</v>
          </cell>
          <cell r="O8572">
            <v>0</v>
          </cell>
          <cell r="P8572">
            <v>6699.18</v>
          </cell>
          <cell r="Q8572">
            <v>24117.06</v>
          </cell>
          <cell r="R8572">
            <v>0</v>
          </cell>
          <cell r="S8572">
            <v>0</v>
          </cell>
          <cell r="T8572">
            <v>3</v>
          </cell>
          <cell r="U8572">
            <v>0</v>
          </cell>
          <cell r="V8572">
            <v>0</v>
          </cell>
          <cell r="W8572">
            <v>0</v>
          </cell>
          <cell r="X8572">
            <v>0</v>
          </cell>
        </row>
        <row r="8573">
          <cell r="A8573" t="str">
            <v>2101300</v>
          </cell>
          <cell r="B8573">
            <v>1</v>
          </cell>
          <cell r="C8573" t="str">
            <v>2x 512MB PC2-5300 667 MHz ECCDDR2 Chipk</v>
          </cell>
          <cell r="D8573" t="str">
            <v>80</v>
          </cell>
          <cell r="E8573" t="str">
            <v>CMPHAR</v>
          </cell>
          <cell r="F8573" t="str">
            <v>CMP</v>
          </cell>
          <cell r="G8573">
            <v>39507</v>
          </cell>
          <cell r="H8573" t="str">
            <v>Active</v>
          </cell>
          <cell r="I8573">
            <v>5</v>
          </cell>
          <cell r="J8573">
            <v>39548</v>
          </cell>
          <cell r="K8573" t="str">
            <v>X</v>
          </cell>
          <cell r="L8573" t="str">
            <v>TN</v>
          </cell>
          <cell r="M8573" t="str">
            <v>0034</v>
          </cell>
          <cell r="N8573">
            <v>3827.75</v>
          </cell>
          <cell r="O8573">
            <v>0</v>
          </cell>
          <cell r="P8573">
            <v>1063.26</v>
          </cell>
          <cell r="Q8573">
            <v>3827.75</v>
          </cell>
          <cell r="R8573">
            <v>0</v>
          </cell>
          <cell r="S8573">
            <v>0</v>
          </cell>
          <cell r="T8573">
            <v>3</v>
          </cell>
          <cell r="U8573">
            <v>0</v>
          </cell>
          <cell r="V8573">
            <v>0</v>
          </cell>
          <cell r="W8573">
            <v>0</v>
          </cell>
          <cell r="X8573">
            <v>0</v>
          </cell>
        </row>
        <row r="8574">
          <cell r="A8574" t="str">
            <v>2101400</v>
          </cell>
          <cell r="B8574">
            <v>1</v>
          </cell>
          <cell r="C8574" t="str">
            <v>Qlogic 4gb SFF Fibre Channel Expansion</v>
          </cell>
          <cell r="D8574" t="str">
            <v>80</v>
          </cell>
          <cell r="E8574" t="str">
            <v>CMPHAR</v>
          </cell>
          <cell r="F8574" t="str">
            <v>CMP</v>
          </cell>
          <cell r="G8574">
            <v>39507</v>
          </cell>
          <cell r="H8574" t="str">
            <v>Active</v>
          </cell>
          <cell r="I8574">
            <v>5</v>
          </cell>
          <cell r="J8574">
            <v>39548</v>
          </cell>
          <cell r="K8574" t="str">
            <v>X</v>
          </cell>
          <cell r="L8574" t="str">
            <v>TN</v>
          </cell>
          <cell r="M8574" t="str">
            <v>0034</v>
          </cell>
          <cell r="N8574">
            <v>7696.92</v>
          </cell>
          <cell r="O8574">
            <v>0</v>
          </cell>
          <cell r="P8574">
            <v>2138.0300000000002</v>
          </cell>
          <cell r="Q8574">
            <v>7696.92</v>
          </cell>
          <cell r="R8574">
            <v>0</v>
          </cell>
          <cell r="S8574">
            <v>0</v>
          </cell>
          <cell r="T8574">
            <v>3</v>
          </cell>
          <cell r="U8574">
            <v>0</v>
          </cell>
          <cell r="V8574">
            <v>0</v>
          </cell>
          <cell r="W8574">
            <v>0</v>
          </cell>
          <cell r="X8574">
            <v>0</v>
          </cell>
        </row>
        <row r="8575">
          <cell r="A8575" t="str">
            <v>2101500</v>
          </cell>
          <cell r="B8575">
            <v>1</v>
          </cell>
          <cell r="C8575" t="str">
            <v>IBM Ultra320 SCSi Controller 2</v>
          </cell>
          <cell r="D8575" t="str">
            <v>80</v>
          </cell>
          <cell r="E8575" t="str">
            <v>CMPHAR</v>
          </cell>
          <cell r="F8575" t="str">
            <v>CMP</v>
          </cell>
          <cell r="G8575">
            <v>39507</v>
          </cell>
          <cell r="H8575" t="str">
            <v>Active</v>
          </cell>
          <cell r="I8575">
            <v>1</v>
          </cell>
          <cell r="J8575">
            <v>39548</v>
          </cell>
          <cell r="K8575" t="str">
            <v>X</v>
          </cell>
          <cell r="L8575" t="str">
            <v>TN</v>
          </cell>
          <cell r="M8575" t="str">
            <v>0034</v>
          </cell>
          <cell r="N8575">
            <v>467.65</v>
          </cell>
          <cell r="O8575">
            <v>0</v>
          </cell>
          <cell r="P8575">
            <v>129.91</v>
          </cell>
          <cell r="Q8575">
            <v>467.65</v>
          </cell>
          <cell r="R8575">
            <v>0</v>
          </cell>
          <cell r="S8575">
            <v>0</v>
          </cell>
          <cell r="T8575">
            <v>3</v>
          </cell>
          <cell r="U8575">
            <v>0</v>
          </cell>
          <cell r="V8575">
            <v>0</v>
          </cell>
          <cell r="W8575">
            <v>0</v>
          </cell>
          <cell r="X8575">
            <v>0</v>
          </cell>
        </row>
        <row r="8576">
          <cell r="A8576" t="str">
            <v>2101600</v>
          </cell>
          <cell r="B8576">
            <v>1</v>
          </cell>
          <cell r="C8576" t="str">
            <v>IBM System Storage DS3400</v>
          </cell>
          <cell r="D8576" t="str">
            <v>80</v>
          </cell>
          <cell r="E8576" t="str">
            <v>CMPHAR</v>
          </cell>
          <cell r="F8576" t="str">
            <v>CMP</v>
          </cell>
          <cell r="G8576">
            <v>39507</v>
          </cell>
          <cell r="H8576" t="str">
            <v>Active</v>
          </cell>
          <cell r="I8576">
            <v>1</v>
          </cell>
          <cell r="J8576">
            <v>39548</v>
          </cell>
          <cell r="K8576" t="str">
            <v>X</v>
          </cell>
          <cell r="L8576" t="str">
            <v>TN</v>
          </cell>
          <cell r="M8576" t="str">
            <v>0034</v>
          </cell>
          <cell r="N8576">
            <v>21090.25</v>
          </cell>
          <cell r="O8576">
            <v>0</v>
          </cell>
          <cell r="P8576">
            <v>5858.41</v>
          </cell>
          <cell r="Q8576">
            <v>21090.25</v>
          </cell>
          <cell r="R8576">
            <v>0</v>
          </cell>
          <cell r="S8576">
            <v>0</v>
          </cell>
          <cell r="T8576">
            <v>3</v>
          </cell>
          <cell r="U8576">
            <v>0</v>
          </cell>
          <cell r="V8576">
            <v>0</v>
          </cell>
          <cell r="W8576">
            <v>0</v>
          </cell>
          <cell r="X8576">
            <v>0</v>
          </cell>
        </row>
        <row r="8577">
          <cell r="A8577" t="str">
            <v>2101700</v>
          </cell>
          <cell r="B8577">
            <v>1</v>
          </cell>
          <cell r="C8577" t="str">
            <v>IBM DS3400 Software Feature Pack</v>
          </cell>
          <cell r="D8577" t="str">
            <v>80</v>
          </cell>
          <cell r="E8577" t="str">
            <v>CMPHAR</v>
          </cell>
          <cell r="F8577" t="str">
            <v>CMP</v>
          </cell>
          <cell r="G8577">
            <v>39507</v>
          </cell>
          <cell r="H8577" t="str">
            <v>Active</v>
          </cell>
          <cell r="I8577">
            <v>1</v>
          </cell>
          <cell r="J8577">
            <v>39548</v>
          </cell>
          <cell r="K8577" t="str">
            <v>X</v>
          </cell>
          <cell r="L8577" t="str">
            <v>TN</v>
          </cell>
          <cell r="M8577" t="str">
            <v>0034</v>
          </cell>
          <cell r="N8577">
            <v>2534.39</v>
          </cell>
          <cell r="O8577">
            <v>0</v>
          </cell>
          <cell r="P8577">
            <v>703.99</v>
          </cell>
          <cell r="Q8577">
            <v>2534.39</v>
          </cell>
          <cell r="R8577">
            <v>0</v>
          </cell>
          <cell r="S8577">
            <v>0</v>
          </cell>
          <cell r="T8577">
            <v>3</v>
          </cell>
          <cell r="U8577">
            <v>0</v>
          </cell>
          <cell r="V8577">
            <v>0</v>
          </cell>
          <cell r="W8577">
            <v>0</v>
          </cell>
          <cell r="X8577">
            <v>0</v>
          </cell>
        </row>
        <row r="8578">
          <cell r="A8578" t="str">
            <v>2101800</v>
          </cell>
          <cell r="B8578">
            <v>1</v>
          </cell>
          <cell r="C8578" t="str">
            <v>IBM 300GB Hop Swap 15K SAS HDD</v>
          </cell>
          <cell r="D8578" t="str">
            <v>80</v>
          </cell>
          <cell r="E8578" t="str">
            <v>CMPHAR</v>
          </cell>
          <cell r="F8578" t="str">
            <v>CMP</v>
          </cell>
          <cell r="G8578">
            <v>39507</v>
          </cell>
          <cell r="H8578" t="str">
            <v>Active</v>
          </cell>
          <cell r="I8578">
            <v>7</v>
          </cell>
          <cell r="J8578">
            <v>39548</v>
          </cell>
          <cell r="K8578" t="str">
            <v>X</v>
          </cell>
          <cell r="L8578" t="str">
            <v>TN</v>
          </cell>
          <cell r="M8578" t="str">
            <v>0034</v>
          </cell>
          <cell r="N8578">
            <v>14118.61</v>
          </cell>
          <cell r="O8578">
            <v>0</v>
          </cell>
          <cell r="P8578">
            <v>3921.84</v>
          </cell>
          <cell r="Q8578">
            <v>14118.61</v>
          </cell>
          <cell r="R8578">
            <v>0</v>
          </cell>
          <cell r="S8578">
            <v>0</v>
          </cell>
          <cell r="T8578">
            <v>3</v>
          </cell>
          <cell r="U8578">
            <v>0</v>
          </cell>
          <cell r="V8578">
            <v>0</v>
          </cell>
          <cell r="W8578">
            <v>0</v>
          </cell>
          <cell r="X8578">
            <v>0</v>
          </cell>
        </row>
        <row r="8579">
          <cell r="A8579" t="str">
            <v>2101900</v>
          </cell>
          <cell r="B8579">
            <v>1</v>
          </cell>
          <cell r="C8579" t="str">
            <v>IBM 1m LC to LC Fibre Channel Cable</v>
          </cell>
          <cell r="D8579" t="str">
            <v>80</v>
          </cell>
          <cell r="E8579" t="str">
            <v>CMPHAR</v>
          </cell>
          <cell r="F8579" t="str">
            <v>CMP</v>
          </cell>
          <cell r="G8579">
            <v>39507</v>
          </cell>
          <cell r="H8579" t="str">
            <v>Active</v>
          </cell>
          <cell r="I8579">
            <v>2</v>
          </cell>
          <cell r="J8579">
            <v>39548</v>
          </cell>
          <cell r="K8579" t="str">
            <v>X</v>
          </cell>
          <cell r="L8579" t="str">
            <v>TN</v>
          </cell>
          <cell r="M8579" t="str">
            <v>0034</v>
          </cell>
          <cell r="N8579">
            <v>398.06</v>
          </cell>
          <cell r="O8579">
            <v>0</v>
          </cell>
          <cell r="P8579">
            <v>110.57</v>
          </cell>
          <cell r="Q8579">
            <v>398.06</v>
          </cell>
          <cell r="R8579">
            <v>0</v>
          </cell>
          <cell r="S8579">
            <v>0</v>
          </cell>
          <cell r="T8579">
            <v>3</v>
          </cell>
          <cell r="U8579">
            <v>0</v>
          </cell>
          <cell r="V8579">
            <v>0</v>
          </cell>
          <cell r="W8579">
            <v>0</v>
          </cell>
          <cell r="X8579">
            <v>0</v>
          </cell>
        </row>
        <row r="8580">
          <cell r="A8580" t="str">
            <v>2102000</v>
          </cell>
          <cell r="B8580">
            <v>1</v>
          </cell>
          <cell r="C8580" t="str">
            <v>IBM 5m Fibre Optic Cable LC-LC</v>
          </cell>
          <cell r="D8580" t="str">
            <v>80</v>
          </cell>
          <cell r="E8580" t="str">
            <v>CMPHAR</v>
          </cell>
          <cell r="F8580" t="str">
            <v>CMP</v>
          </cell>
          <cell r="G8580">
            <v>39507</v>
          </cell>
          <cell r="H8580" t="str">
            <v>Active</v>
          </cell>
          <cell r="I8580">
            <v>2</v>
          </cell>
          <cell r="J8580">
            <v>39548</v>
          </cell>
          <cell r="K8580" t="str">
            <v>X</v>
          </cell>
          <cell r="L8580" t="str">
            <v>TN</v>
          </cell>
          <cell r="M8580" t="str">
            <v>0034</v>
          </cell>
          <cell r="N8580">
            <v>650</v>
          </cell>
          <cell r="O8580">
            <v>0</v>
          </cell>
          <cell r="P8580">
            <v>180.55</v>
          </cell>
          <cell r="Q8580">
            <v>650</v>
          </cell>
          <cell r="R8580">
            <v>0</v>
          </cell>
          <cell r="S8580">
            <v>0</v>
          </cell>
          <cell r="T8580">
            <v>3</v>
          </cell>
          <cell r="U8580">
            <v>0</v>
          </cell>
          <cell r="V8580">
            <v>0</v>
          </cell>
          <cell r="W8580">
            <v>0</v>
          </cell>
          <cell r="X8580">
            <v>0</v>
          </cell>
        </row>
        <row r="8581">
          <cell r="A8581" t="str">
            <v>2102100</v>
          </cell>
          <cell r="B8581">
            <v>1</v>
          </cell>
          <cell r="C8581" t="str">
            <v>HP Storage Works 3U Rack Mount Kit</v>
          </cell>
          <cell r="D8581" t="str">
            <v>80</v>
          </cell>
          <cell r="E8581" t="str">
            <v>CMPHAR</v>
          </cell>
          <cell r="F8581" t="str">
            <v>CMP</v>
          </cell>
          <cell r="G8581">
            <v>39507</v>
          </cell>
          <cell r="H8581" t="str">
            <v>Active</v>
          </cell>
          <cell r="I8581">
            <v>1</v>
          </cell>
          <cell r="J8581">
            <v>39548</v>
          </cell>
          <cell r="K8581" t="str">
            <v>X</v>
          </cell>
          <cell r="L8581" t="str">
            <v>TN</v>
          </cell>
          <cell r="M8581" t="str">
            <v>0034</v>
          </cell>
          <cell r="N8581">
            <v>1729.38</v>
          </cell>
          <cell r="O8581">
            <v>0</v>
          </cell>
          <cell r="P8581">
            <v>480.38</v>
          </cell>
          <cell r="Q8581">
            <v>1729.38</v>
          </cell>
          <cell r="R8581">
            <v>0</v>
          </cell>
          <cell r="S8581">
            <v>0</v>
          </cell>
          <cell r="T8581">
            <v>3</v>
          </cell>
          <cell r="U8581">
            <v>0</v>
          </cell>
          <cell r="V8581">
            <v>0</v>
          </cell>
          <cell r="W8581">
            <v>0</v>
          </cell>
          <cell r="X8581">
            <v>0</v>
          </cell>
        </row>
        <row r="8582">
          <cell r="A8582" t="str">
            <v>2102200</v>
          </cell>
          <cell r="B8582">
            <v>1</v>
          </cell>
          <cell r="C8582" t="str">
            <v>CQ VHDCI/Wide Cable (6ft)</v>
          </cell>
          <cell r="D8582" t="str">
            <v>80</v>
          </cell>
          <cell r="E8582" t="str">
            <v>CMPHAR</v>
          </cell>
          <cell r="F8582" t="str">
            <v>CMP</v>
          </cell>
          <cell r="G8582">
            <v>39507</v>
          </cell>
          <cell r="H8582" t="str">
            <v>Active</v>
          </cell>
          <cell r="I8582">
            <v>1</v>
          </cell>
          <cell r="J8582">
            <v>39548</v>
          </cell>
          <cell r="K8582" t="str">
            <v>X</v>
          </cell>
          <cell r="L8582" t="str">
            <v>TN</v>
          </cell>
          <cell r="M8582" t="str">
            <v>0034</v>
          </cell>
          <cell r="N8582">
            <v>179.26</v>
          </cell>
          <cell r="O8582">
            <v>0</v>
          </cell>
          <cell r="P8582">
            <v>49.8</v>
          </cell>
          <cell r="Q8582">
            <v>179.26</v>
          </cell>
          <cell r="R8582">
            <v>0</v>
          </cell>
          <cell r="S8582">
            <v>0</v>
          </cell>
          <cell r="T8582">
            <v>3</v>
          </cell>
          <cell r="U8582">
            <v>0</v>
          </cell>
          <cell r="V8582">
            <v>0</v>
          </cell>
          <cell r="W8582">
            <v>0</v>
          </cell>
          <cell r="X8582">
            <v>0</v>
          </cell>
        </row>
        <row r="8583">
          <cell r="A8583" t="str">
            <v>2102300</v>
          </cell>
          <cell r="B8583">
            <v>1</v>
          </cell>
          <cell r="C8583" t="str">
            <v>SMS Gateway</v>
          </cell>
          <cell r="D8583" t="str">
            <v>80</v>
          </cell>
          <cell r="E8583" t="str">
            <v>COMSYS</v>
          </cell>
          <cell r="F8583" t="str">
            <v>COM</v>
          </cell>
          <cell r="G8583">
            <v>39538</v>
          </cell>
          <cell r="H8583" t="str">
            <v>Active</v>
          </cell>
          <cell r="I8583">
            <v>1</v>
          </cell>
          <cell r="J8583">
            <v>39725</v>
          </cell>
          <cell r="K8583" t="str">
            <v>X</v>
          </cell>
          <cell r="L8583" t="str">
            <v>TN</v>
          </cell>
          <cell r="M8583" t="str">
            <v>0034</v>
          </cell>
          <cell r="N8583">
            <v>910.13</v>
          </cell>
          <cell r="O8583">
            <v>15.16</v>
          </cell>
          <cell r="P8583">
            <v>182.03</v>
          </cell>
          <cell r="Q8583">
            <v>561.26</v>
          </cell>
          <cell r="R8583">
            <v>348.87</v>
          </cell>
          <cell r="S8583">
            <v>0</v>
          </cell>
          <cell r="T8583">
            <v>5</v>
          </cell>
          <cell r="U8583">
            <v>0</v>
          </cell>
          <cell r="V8583">
            <v>2</v>
          </cell>
          <cell r="W8583">
            <v>0</v>
          </cell>
          <cell r="X8583">
            <v>0</v>
          </cell>
        </row>
        <row r="8584">
          <cell r="A8584" t="str">
            <v>2102400</v>
          </cell>
          <cell r="B8584">
            <v>1</v>
          </cell>
          <cell r="C8584" t="str">
            <v>17 Button Add-ons</v>
          </cell>
          <cell r="D8584" t="str">
            <v>80</v>
          </cell>
          <cell r="E8584" t="str">
            <v>COMSYS</v>
          </cell>
          <cell r="F8584" t="str">
            <v>COM</v>
          </cell>
          <cell r="G8584">
            <v>39538</v>
          </cell>
          <cell r="H8584" t="str">
            <v>Active</v>
          </cell>
          <cell r="I8584">
            <v>5</v>
          </cell>
          <cell r="J8584">
            <v>39725</v>
          </cell>
          <cell r="K8584" t="str">
            <v>X</v>
          </cell>
          <cell r="L8584" t="str">
            <v>TN</v>
          </cell>
          <cell r="M8584" t="str">
            <v>0034</v>
          </cell>
          <cell r="N8584">
            <v>945.38</v>
          </cell>
          <cell r="O8584">
            <v>15.72</v>
          </cell>
          <cell r="P8584">
            <v>189.08</v>
          </cell>
          <cell r="Q8584">
            <v>583</v>
          </cell>
          <cell r="R8584">
            <v>362.38</v>
          </cell>
          <cell r="S8584">
            <v>0</v>
          </cell>
          <cell r="T8584">
            <v>5</v>
          </cell>
          <cell r="U8584">
            <v>0</v>
          </cell>
          <cell r="V8584">
            <v>2</v>
          </cell>
          <cell r="W8584">
            <v>0</v>
          </cell>
          <cell r="X8584">
            <v>0</v>
          </cell>
        </row>
        <row r="8585">
          <cell r="A8585" t="str">
            <v>2102500</v>
          </cell>
          <cell r="B8585">
            <v>1</v>
          </cell>
          <cell r="C8585" t="str">
            <v>DECT headsets</v>
          </cell>
          <cell r="D8585" t="str">
            <v>80</v>
          </cell>
          <cell r="E8585" t="str">
            <v>COMSYS</v>
          </cell>
          <cell r="F8585" t="str">
            <v>COM</v>
          </cell>
          <cell r="G8585">
            <v>39538</v>
          </cell>
          <cell r="H8585" t="str">
            <v>Active</v>
          </cell>
          <cell r="I8585">
            <v>2</v>
          </cell>
          <cell r="J8585">
            <v>39725</v>
          </cell>
          <cell r="K8585" t="str">
            <v>X</v>
          </cell>
          <cell r="L8585" t="str">
            <v>TN</v>
          </cell>
          <cell r="M8585" t="str">
            <v>0034</v>
          </cell>
          <cell r="N8585">
            <v>1014.82</v>
          </cell>
          <cell r="O8585">
            <v>16.95</v>
          </cell>
          <cell r="P8585">
            <v>202.96</v>
          </cell>
          <cell r="Q8585">
            <v>625.79</v>
          </cell>
          <cell r="R8585">
            <v>389.03</v>
          </cell>
          <cell r="S8585">
            <v>0</v>
          </cell>
          <cell r="T8585">
            <v>5</v>
          </cell>
          <cell r="U8585">
            <v>0</v>
          </cell>
          <cell r="V8585">
            <v>2</v>
          </cell>
          <cell r="W8585">
            <v>0</v>
          </cell>
          <cell r="X8585">
            <v>0</v>
          </cell>
        </row>
        <row r="8586">
          <cell r="A8586" t="str">
            <v>2102600</v>
          </cell>
          <cell r="B8586">
            <v>1</v>
          </cell>
          <cell r="C8586" t="str">
            <v>Analogue Trunk card</v>
          </cell>
          <cell r="D8586" t="str">
            <v>80</v>
          </cell>
          <cell r="E8586" t="str">
            <v>COMSYS</v>
          </cell>
          <cell r="F8586" t="str">
            <v>COM</v>
          </cell>
          <cell r="G8586">
            <v>39538</v>
          </cell>
          <cell r="H8586" t="str">
            <v>Active</v>
          </cell>
          <cell r="I8586">
            <v>1</v>
          </cell>
          <cell r="J8586">
            <v>39725</v>
          </cell>
          <cell r="K8586" t="str">
            <v>X</v>
          </cell>
          <cell r="L8586" t="str">
            <v>TN</v>
          </cell>
          <cell r="M8586" t="str">
            <v>0034</v>
          </cell>
          <cell r="N8586">
            <v>1940.29</v>
          </cell>
          <cell r="O8586">
            <v>32.32</v>
          </cell>
          <cell r="P8586">
            <v>388.06</v>
          </cell>
          <cell r="Q8586">
            <v>1196.52</v>
          </cell>
          <cell r="R8586">
            <v>743.77</v>
          </cell>
          <cell r="S8586">
            <v>0</v>
          </cell>
          <cell r="T8586">
            <v>5</v>
          </cell>
          <cell r="U8586">
            <v>0</v>
          </cell>
          <cell r="V8586">
            <v>2</v>
          </cell>
          <cell r="W8586">
            <v>0</v>
          </cell>
          <cell r="X8586">
            <v>0</v>
          </cell>
        </row>
        <row r="8587">
          <cell r="A8587" t="str">
            <v>2102700</v>
          </cell>
          <cell r="B8587">
            <v>1</v>
          </cell>
          <cell r="C8587" t="str">
            <v>Operator Workstation</v>
          </cell>
          <cell r="D8587" t="str">
            <v>80</v>
          </cell>
          <cell r="E8587" t="str">
            <v>COMSYS</v>
          </cell>
          <cell r="F8587" t="str">
            <v>COM</v>
          </cell>
          <cell r="G8587">
            <v>39538</v>
          </cell>
          <cell r="H8587" t="str">
            <v>Active</v>
          </cell>
          <cell r="I8587">
            <v>1</v>
          </cell>
          <cell r="J8587">
            <v>39725</v>
          </cell>
          <cell r="K8587" t="str">
            <v>X</v>
          </cell>
          <cell r="L8587" t="str">
            <v>TN</v>
          </cell>
          <cell r="M8587" t="str">
            <v>0034</v>
          </cell>
          <cell r="N8587">
            <v>2544.52</v>
          </cell>
          <cell r="O8587">
            <v>42.39</v>
          </cell>
          <cell r="P8587">
            <v>508.9</v>
          </cell>
          <cell r="Q8587">
            <v>1569.11</v>
          </cell>
          <cell r="R8587">
            <v>975.41</v>
          </cell>
          <cell r="S8587">
            <v>0</v>
          </cell>
          <cell r="T8587">
            <v>5</v>
          </cell>
          <cell r="U8587">
            <v>0</v>
          </cell>
          <cell r="V8587">
            <v>2</v>
          </cell>
          <cell r="W8587">
            <v>0</v>
          </cell>
          <cell r="X8587">
            <v>0</v>
          </cell>
        </row>
        <row r="8588">
          <cell r="A8588" t="str">
            <v>2102800</v>
          </cell>
          <cell r="B8588">
            <v>1</v>
          </cell>
          <cell r="C8588" t="str">
            <v>24 port switches</v>
          </cell>
          <cell r="D8588" t="str">
            <v>80</v>
          </cell>
          <cell r="E8588" t="str">
            <v>COMSYS</v>
          </cell>
          <cell r="F8588" t="str">
            <v>COM</v>
          </cell>
          <cell r="G8588">
            <v>39538</v>
          </cell>
          <cell r="H8588" t="str">
            <v>Active</v>
          </cell>
          <cell r="I8588">
            <v>2</v>
          </cell>
          <cell r="J8588">
            <v>39725</v>
          </cell>
          <cell r="K8588" t="str">
            <v>X</v>
          </cell>
          <cell r="L8588" t="str">
            <v>TN</v>
          </cell>
          <cell r="M8588" t="str">
            <v>0034</v>
          </cell>
          <cell r="N8588">
            <v>3064.97</v>
          </cell>
          <cell r="O8588">
            <v>51.11</v>
          </cell>
          <cell r="P8588">
            <v>612.99</v>
          </cell>
          <cell r="Q8588">
            <v>1890.05</v>
          </cell>
          <cell r="R8588">
            <v>1174.92</v>
          </cell>
          <cell r="S8588">
            <v>0</v>
          </cell>
          <cell r="T8588">
            <v>5</v>
          </cell>
          <cell r="U8588">
            <v>0</v>
          </cell>
          <cell r="V8588">
            <v>2</v>
          </cell>
          <cell r="W8588">
            <v>0</v>
          </cell>
          <cell r="X8588">
            <v>0</v>
          </cell>
        </row>
        <row r="8589">
          <cell r="A8589" t="str">
            <v>2102900</v>
          </cell>
          <cell r="B8589">
            <v>1</v>
          </cell>
          <cell r="C8589" t="str">
            <v>16 port patch panel</v>
          </cell>
          <cell r="D8589" t="str">
            <v>80</v>
          </cell>
          <cell r="E8589" t="str">
            <v>COMSYS</v>
          </cell>
          <cell r="F8589" t="str">
            <v>COM</v>
          </cell>
          <cell r="G8589">
            <v>39538</v>
          </cell>
          <cell r="H8589" t="str">
            <v>Active</v>
          </cell>
          <cell r="I8589">
            <v>1</v>
          </cell>
          <cell r="J8589">
            <v>39725</v>
          </cell>
          <cell r="K8589" t="str">
            <v>X</v>
          </cell>
          <cell r="L8589" t="str">
            <v>TN</v>
          </cell>
          <cell r="M8589" t="str">
            <v>0034</v>
          </cell>
          <cell r="N8589">
            <v>2653.25</v>
          </cell>
          <cell r="O8589">
            <v>44.23</v>
          </cell>
          <cell r="P8589">
            <v>530.65</v>
          </cell>
          <cell r="Q8589">
            <v>1636.17</v>
          </cell>
          <cell r="R8589">
            <v>1017.08</v>
          </cell>
          <cell r="S8589">
            <v>0</v>
          </cell>
          <cell r="T8589">
            <v>5</v>
          </cell>
          <cell r="U8589">
            <v>0</v>
          </cell>
          <cell r="V8589">
            <v>2</v>
          </cell>
          <cell r="W8589">
            <v>0</v>
          </cell>
          <cell r="X8589">
            <v>0</v>
          </cell>
        </row>
        <row r="8590">
          <cell r="A8590" t="str">
            <v>2103000</v>
          </cell>
          <cell r="B8590">
            <v>1</v>
          </cell>
          <cell r="C8590" t="str">
            <v>WS-C3560-48PS-S Cisco PoE 3560 48 port s</v>
          </cell>
          <cell r="D8590" t="str">
            <v>80</v>
          </cell>
          <cell r="E8590" t="str">
            <v>CMPHAR</v>
          </cell>
          <cell r="F8590" t="str">
            <v>COM</v>
          </cell>
          <cell r="G8590">
            <v>39538</v>
          </cell>
          <cell r="H8590" t="str">
            <v>Active</v>
          </cell>
          <cell r="I8590">
            <v>1</v>
          </cell>
          <cell r="J8590">
            <v>39725</v>
          </cell>
          <cell r="K8590" t="str">
            <v>X</v>
          </cell>
          <cell r="L8590" t="str">
            <v>TN</v>
          </cell>
          <cell r="M8590" t="str">
            <v>0034</v>
          </cell>
          <cell r="N8590">
            <v>6442.64</v>
          </cell>
          <cell r="O8590">
            <v>0</v>
          </cell>
          <cell r="P8590">
            <v>1968.58</v>
          </cell>
          <cell r="Q8590">
            <v>6442.64</v>
          </cell>
          <cell r="R8590">
            <v>0</v>
          </cell>
          <cell r="S8590">
            <v>0</v>
          </cell>
          <cell r="T8590">
            <v>3</v>
          </cell>
          <cell r="U8590">
            <v>0</v>
          </cell>
          <cell r="V8590">
            <v>0</v>
          </cell>
          <cell r="W8590">
            <v>0</v>
          </cell>
          <cell r="X8590">
            <v>0</v>
          </cell>
        </row>
        <row r="8591">
          <cell r="A8591" t="str">
            <v>2103100</v>
          </cell>
          <cell r="B8591">
            <v>1</v>
          </cell>
          <cell r="C8591" t="str">
            <v>GLC-SX-MM Cisco GBICs LC Connector, SX T</v>
          </cell>
          <cell r="D8591" t="str">
            <v>80</v>
          </cell>
          <cell r="E8591" t="str">
            <v>CMPHAR</v>
          </cell>
          <cell r="F8591" t="str">
            <v>COM</v>
          </cell>
          <cell r="G8591">
            <v>39538</v>
          </cell>
          <cell r="H8591" t="str">
            <v>Active</v>
          </cell>
          <cell r="I8591">
            <v>2</v>
          </cell>
          <cell r="J8591">
            <v>39725</v>
          </cell>
          <cell r="K8591" t="str">
            <v>X</v>
          </cell>
          <cell r="L8591" t="str">
            <v>TN</v>
          </cell>
          <cell r="M8591" t="str">
            <v>0034</v>
          </cell>
          <cell r="N8591">
            <v>991.91</v>
          </cell>
          <cell r="O8591">
            <v>0</v>
          </cell>
          <cell r="P8591">
            <v>303.08</v>
          </cell>
          <cell r="Q8591">
            <v>991.91</v>
          </cell>
          <cell r="R8591">
            <v>0</v>
          </cell>
          <cell r="S8591">
            <v>0</v>
          </cell>
          <cell r="T8591">
            <v>3</v>
          </cell>
          <cell r="U8591">
            <v>0</v>
          </cell>
          <cell r="V8591">
            <v>0</v>
          </cell>
          <cell r="W8591">
            <v>0</v>
          </cell>
          <cell r="X8591">
            <v>0</v>
          </cell>
        </row>
        <row r="8592">
          <cell r="A8592" t="str">
            <v>2103200</v>
          </cell>
          <cell r="B8592">
            <v>1</v>
          </cell>
          <cell r="C8592" t="str">
            <v>MX-ONE Telephony Server</v>
          </cell>
          <cell r="D8592" t="str">
            <v>80</v>
          </cell>
          <cell r="E8592" t="str">
            <v>COMSYS</v>
          </cell>
          <cell r="F8592" t="str">
            <v>COM</v>
          </cell>
          <cell r="G8592">
            <v>39538</v>
          </cell>
          <cell r="H8592" t="str">
            <v>Active</v>
          </cell>
          <cell r="I8592">
            <v>1</v>
          </cell>
          <cell r="J8592">
            <v>39725</v>
          </cell>
          <cell r="K8592" t="str">
            <v>X</v>
          </cell>
          <cell r="L8592" t="str">
            <v>TN</v>
          </cell>
          <cell r="M8592" t="str">
            <v>0034</v>
          </cell>
          <cell r="N8592">
            <v>42070.82</v>
          </cell>
          <cell r="O8592">
            <v>701.18</v>
          </cell>
          <cell r="P8592">
            <v>8414.16</v>
          </cell>
          <cell r="Q8592">
            <v>25943.66</v>
          </cell>
          <cell r="R8592">
            <v>16127.16</v>
          </cell>
          <cell r="S8592">
            <v>0</v>
          </cell>
          <cell r="T8592">
            <v>5</v>
          </cell>
          <cell r="U8592">
            <v>0</v>
          </cell>
          <cell r="V8592">
            <v>2</v>
          </cell>
          <cell r="W8592">
            <v>0</v>
          </cell>
          <cell r="X8592">
            <v>0</v>
          </cell>
        </row>
        <row r="8593">
          <cell r="A8593" t="str">
            <v>2103300</v>
          </cell>
          <cell r="B8593">
            <v>1</v>
          </cell>
          <cell r="C8593" t="str">
            <v>Form Factor Chassis Hardware</v>
          </cell>
          <cell r="D8593" t="str">
            <v>80</v>
          </cell>
          <cell r="E8593" t="str">
            <v>COMSYS</v>
          </cell>
          <cell r="F8593" t="str">
            <v>COM</v>
          </cell>
          <cell r="G8593">
            <v>39538</v>
          </cell>
          <cell r="H8593" t="str">
            <v>Active</v>
          </cell>
          <cell r="I8593">
            <v>1</v>
          </cell>
          <cell r="J8593">
            <v>39725</v>
          </cell>
          <cell r="K8593" t="str">
            <v>X</v>
          </cell>
          <cell r="L8593" t="str">
            <v>TN</v>
          </cell>
          <cell r="M8593" t="str">
            <v>0034</v>
          </cell>
          <cell r="N8593">
            <v>24659.17</v>
          </cell>
          <cell r="O8593">
            <v>410.94</v>
          </cell>
          <cell r="P8593">
            <v>4931.83</v>
          </cell>
          <cell r="Q8593">
            <v>15206.48</v>
          </cell>
          <cell r="R8593">
            <v>9452.69</v>
          </cell>
          <cell r="S8593">
            <v>0</v>
          </cell>
          <cell r="T8593">
            <v>5</v>
          </cell>
          <cell r="U8593">
            <v>0</v>
          </cell>
          <cell r="V8593">
            <v>2</v>
          </cell>
          <cell r="W8593">
            <v>0</v>
          </cell>
          <cell r="X8593">
            <v>0</v>
          </cell>
        </row>
        <row r="8594">
          <cell r="A8594" t="str">
            <v>2103400</v>
          </cell>
          <cell r="B8594">
            <v>1</v>
          </cell>
          <cell r="C8594" t="str">
            <v>Cabinets</v>
          </cell>
          <cell r="D8594" t="str">
            <v>80</v>
          </cell>
          <cell r="E8594" t="str">
            <v>COMSYS</v>
          </cell>
          <cell r="F8594" t="str">
            <v>COM</v>
          </cell>
          <cell r="G8594">
            <v>39538</v>
          </cell>
          <cell r="H8594" t="str">
            <v>Active</v>
          </cell>
          <cell r="I8594">
            <v>1</v>
          </cell>
          <cell r="J8594">
            <v>39725</v>
          </cell>
          <cell r="K8594" t="str">
            <v>X</v>
          </cell>
          <cell r="L8594" t="str">
            <v>TN</v>
          </cell>
          <cell r="M8594" t="str">
            <v>0034</v>
          </cell>
          <cell r="N8594">
            <v>3778.79</v>
          </cell>
          <cell r="O8594">
            <v>62.98</v>
          </cell>
          <cell r="P8594">
            <v>755.76</v>
          </cell>
          <cell r="Q8594">
            <v>2330.2600000000002</v>
          </cell>
          <cell r="R8594">
            <v>1448.53</v>
          </cell>
          <cell r="S8594">
            <v>0</v>
          </cell>
          <cell r="T8594">
            <v>5</v>
          </cell>
          <cell r="U8594">
            <v>0</v>
          </cell>
          <cell r="V8594">
            <v>2</v>
          </cell>
          <cell r="W8594">
            <v>0</v>
          </cell>
          <cell r="X8594">
            <v>0</v>
          </cell>
        </row>
        <row r="8595">
          <cell r="A8595" t="str">
            <v>2103500</v>
          </cell>
          <cell r="B8595">
            <v>1</v>
          </cell>
          <cell r="C8595" t="str">
            <v>Analogue &amp; Digital Cards</v>
          </cell>
          <cell r="D8595" t="str">
            <v>80</v>
          </cell>
          <cell r="E8595" t="str">
            <v>COMSYS</v>
          </cell>
          <cell r="F8595" t="str">
            <v>COM</v>
          </cell>
          <cell r="G8595">
            <v>39538</v>
          </cell>
          <cell r="H8595" t="str">
            <v>Active</v>
          </cell>
          <cell r="I8595">
            <v>1</v>
          </cell>
          <cell r="J8595">
            <v>39725</v>
          </cell>
          <cell r="K8595" t="str">
            <v>X</v>
          </cell>
          <cell r="L8595" t="str">
            <v>TN</v>
          </cell>
          <cell r="M8595" t="str">
            <v>0034</v>
          </cell>
          <cell r="N8595">
            <v>9797.19</v>
          </cell>
          <cell r="O8595">
            <v>163.25</v>
          </cell>
          <cell r="P8595">
            <v>1959.44</v>
          </cell>
          <cell r="Q8595">
            <v>6041.61</v>
          </cell>
          <cell r="R8595">
            <v>3755.58</v>
          </cell>
          <cell r="S8595">
            <v>0</v>
          </cell>
          <cell r="T8595">
            <v>5</v>
          </cell>
          <cell r="U8595">
            <v>0</v>
          </cell>
          <cell r="V8595">
            <v>2</v>
          </cell>
          <cell r="W8595">
            <v>0</v>
          </cell>
          <cell r="X8595">
            <v>0</v>
          </cell>
        </row>
        <row r="8596">
          <cell r="A8596" t="str">
            <v>2103600</v>
          </cell>
          <cell r="B8596">
            <v>1</v>
          </cell>
          <cell r="C8596" t="str">
            <v>Media Gateway Cards</v>
          </cell>
          <cell r="D8596" t="str">
            <v>80</v>
          </cell>
          <cell r="E8596" t="str">
            <v>COMSYS</v>
          </cell>
          <cell r="F8596" t="str">
            <v>COM</v>
          </cell>
          <cell r="G8596">
            <v>39538</v>
          </cell>
          <cell r="H8596" t="str">
            <v>Active</v>
          </cell>
          <cell r="I8596">
            <v>1</v>
          </cell>
          <cell r="J8596">
            <v>39725</v>
          </cell>
          <cell r="K8596" t="str">
            <v>X</v>
          </cell>
          <cell r="L8596" t="str">
            <v>TN</v>
          </cell>
          <cell r="M8596" t="str">
            <v>0034</v>
          </cell>
          <cell r="N8596">
            <v>4354.3100000000004</v>
          </cell>
          <cell r="O8596">
            <v>72.59</v>
          </cell>
          <cell r="P8596">
            <v>870.86</v>
          </cell>
          <cell r="Q8596">
            <v>2685.15</v>
          </cell>
          <cell r="R8596">
            <v>1669.16</v>
          </cell>
          <cell r="S8596">
            <v>0</v>
          </cell>
          <cell r="T8596">
            <v>5</v>
          </cell>
          <cell r="U8596">
            <v>0</v>
          </cell>
          <cell r="V8596">
            <v>2</v>
          </cell>
          <cell r="W8596">
            <v>0</v>
          </cell>
          <cell r="X8596">
            <v>0</v>
          </cell>
        </row>
        <row r="8597">
          <cell r="A8597" t="str">
            <v>2103700</v>
          </cell>
          <cell r="B8597">
            <v>1</v>
          </cell>
          <cell r="C8597" t="str">
            <v>MX-ONE Application</v>
          </cell>
          <cell r="D8597" t="str">
            <v>80</v>
          </cell>
          <cell r="E8597" t="str">
            <v>COMSYS</v>
          </cell>
          <cell r="F8597" t="str">
            <v>COM</v>
          </cell>
          <cell r="G8597">
            <v>39538</v>
          </cell>
          <cell r="H8597" t="str">
            <v>Active</v>
          </cell>
          <cell r="I8597">
            <v>1</v>
          </cell>
          <cell r="J8597">
            <v>39725</v>
          </cell>
          <cell r="K8597" t="str">
            <v>X</v>
          </cell>
          <cell r="L8597" t="str">
            <v>TN</v>
          </cell>
          <cell r="M8597" t="str">
            <v>0034</v>
          </cell>
          <cell r="N8597">
            <v>18524.77</v>
          </cell>
          <cell r="O8597">
            <v>308.7</v>
          </cell>
          <cell r="P8597">
            <v>3704.95</v>
          </cell>
          <cell r="Q8597">
            <v>11423.6</v>
          </cell>
          <cell r="R8597">
            <v>7101.17</v>
          </cell>
          <cell r="S8597">
            <v>0</v>
          </cell>
          <cell r="T8597">
            <v>5</v>
          </cell>
          <cell r="U8597">
            <v>0</v>
          </cell>
          <cell r="V8597">
            <v>2</v>
          </cell>
          <cell r="W8597">
            <v>0</v>
          </cell>
          <cell r="X8597">
            <v>0</v>
          </cell>
        </row>
        <row r="8598">
          <cell r="A8598" t="str">
            <v>2103800</v>
          </cell>
          <cell r="B8598">
            <v>1</v>
          </cell>
          <cell r="C8598" t="str">
            <v>Unified Messaging</v>
          </cell>
          <cell r="D8598" t="str">
            <v>80</v>
          </cell>
          <cell r="E8598" t="str">
            <v>COMSYS</v>
          </cell>
          <cell r="F8598" t="str">
            <v>COM</v>
          </cell>
          <cell r="G8598">
            <v>39538</v>
          </cell>
          <cell r="H8598" t="str">
            <v>Active</v>
          </cell>
          <cell r="I8598">
            <v>1</v>
          </cell>
          <cell r="J8598">
            <v>39725</v>
          </cell>
          <cell r="K8598" t="str">
            <v>X</v>
          </cell>
          <cell r="L8598" t="str">
            <v>TN</v>
          </cell>
          <cell r="M8598" t="str">
            <v>0034</v>
          </cell>
          <cell r="N8598">
            <v>17378.189999999999</v>
          </cell>
          <cell r="O8598">
            <v>289.60000000000002</v>
          </cell>
          <cell r="P8598">
            <v>3475.64</v>
          </cell>
          <cell r="Q8598">
            <v>10716.56</v>
          </cell>
          <cell r="R8598">
            <v>6661.63</v>
          </cell>
          <cell r="S8598">
            <v>0</v>
          </cell>
          <cell r="T8598">
            <v>5</v>
          </cell>
          <cell r="U8598">
            <v>0</v>
          </cell>
          <cell r="V8598">
            <v>2</v>
          </cell>
          <cell r="W8598">
            <v>0</v>
          </cell>
          <cell r="X8598">
            <v>0</v>
          </cell>
        </row>
        <row r="8599">
          <cell r="A8599" t="str">
            <v>2103900</v>
          </cell>
          <cell r="B8599">
            <v>1</v>
          </cell>
          <cell r="C8599" t="str">
            <v>Ethernet Injector Power</v>
          </cell>
          <cell r="D8599" t="str">
            <v>80</v>
          </cell>
          <cell r="E8599" t="str">
            <v>COMSYS</v>
          </cell>
          <cell r="F8599" t="str">
            <v>COM</v>
          </cell>
          <cell r="G8599">
            <v>39538</v>
          </cell>
          <cell r="H8599" t="str">
            <v>Active</v>
          </cell>
          <cell r="I8599">
            <v>1</v>
          </cell>
          <cell r="J8599">
            <v>39725</v>
          </cell>
          <cell r="K8599" t="str">
            <v>X</v>
          </cell>
          <cell r="L8599" t="str">
            <v>TN</v>
          </cell>
          <cell r="M8599" t="str">
            <v>0034</v>
          </cell>
          <cell r="N8599">
            <v>685.94</v>
          </cell>
          <cell r="O8599">
            <v>11.46</v>
          </cell>
          <cell r="P8599">
            <v>137.19</v>
          </cell>
          <cell r="Q8599">
            <v>423</v>
          </cell>
          <cell r="R8599">
            <v>262.94</v>
          </cell>
          <cell r="S8599">
            <v>0</v>
          </cell>
          <cell r="T8599">
            <v>5</v>
          </cell>
          <cell r="U8599">
            <v>0</v>
          </cell>
          <cell r="V8599">
            <v>2</v>
          </cell>
          <cell r="W8599">
            <v>0</v>
          </cell>
          <cell r="X8599">
            <v>0</v>
          </cell>
        </row>
        <row r="8600">
          <cell r="A8600" t="str">
            <v>2104000</v>
          </cell>
          <cell r="B8600">
            <v>1</v>
          </cell>
          <cell r="C8600" t="str">
            <v>Call Accounting Package</v>
          </cell>
          <cell r="D8600" t="str">
            <v>80</v>
          </cell>
          <cell r="E8600" t="str">
            <v>COMSYS</v>
          </cell>
          <cell r="F8600" t="str">
            <v>COM</v>
          </cell>
          <cell r="G8600">
            <v>39538</v>
          </cell>
          <cell r="H8600" t="str">
            <v>Active</v>
          </cell>
          <cell r="I8600">
            <v>1</v>
          </cell>
          <cell r="J8600">
            <v>39725</v>
          </cell>
          <cell r="K8600" t="str">
            <v>X</v>
          </cell>
          <cell r="L8600" t="str">
            <v>TN</v>
          </cell>
          <cell r="M8600" t="str">
            <v>0034</v>
          </cell>
          <cell r="N8600">
            <v>6540.38</v>
          </cell>
          <cell r="O8600">
            <v>108.97</v>
          </cell>
          <cell r="P8600">
            <v>1308.08</v>
          </cell>
          <cell r="Q8600">
            <v>4033.25</v>
          </cell>
          <cell r="R8600">
            <v>2507.13</v>
          </cell>
          <cell r="S8600">
            <v>0</v>
          </cell>
          <cell r="T8600">
            <v>5</v>
          </cell>
          <cell r="U8600">
            <v>0</v>
          </cell>
          <cell r="V8600">
            <v>2</v>
          </cell>
          <cell r="W8600">
            <v>0</v>
          </cell>
          <cell r="X8600">
            <v>0</v>
          </cell>
        </row>
        <row r="8601">
          <cell r="A8601" t="str">
            <v>2104100</v>
          </cell>
          <cell r="B8601">
            <v>1</v>
          </cell>
          <cell r="C8601" t="str">
            <v>Ericsson DBC 4420 Handset</v>
          </cell>
          <cell r="D8601" t="str">
            <v>80</v>
          </cell>
          <cell r="E8601" t="str">
            <v>COMPHO</v>
          </cell>
          <cell r="F8601" t="str">
            <v>COM</v>
          </cell>
          <cell r="G8601">
            <v>39538</v>
          </cell>
          <cell r="H8601" t="str">
            <v>Active</v>
          </cell>
          <cell r="I8601">
            <v>10</v>
          </cell>
          <cell r="J8601">
            <v>39725</v>
          </cell>
          <cell r="K8601" t="str">
            <v>X</v>
          </cell>
          <cell r="L8601" t="str">
            <v>TN</v>
          </cell>
          <cell r="M8601" t="str">
            <v>0034</v>
          </cell>
          <cell r="N8601">
            <v>2397.9899999999998</v>
          </cell>
          <cell r="O8601">
            <v>39.93</v>
          </cell>
          <cell r="P8601">
            <v>479.6</v>
          </cell>
          <cell r="Q8601">
            <v>1478.77</v>
          </cell>
          <cell r="R8601">
            <v>919.22</v>
          </cell>
          <cell r="S8601">
            <v>0</v>
          </cell>
          <cell r="T8601">
            <v>5</v>
          </cell>
          <cell r="U8601">
            <v>0</v>
          </cell>
          <cell r="V8601">
            <v>2</v>
          </cell>
          <cell r="W8601">
            <v>0</v>
          </cell>
          <cell r="X8601">
            <v>0</v>
          </cell>
        </row>
        <row r="8602">
          <cell r="A8602" t="str">
            <v>2104200</v>
          </cell>
          <cell r="B8602">
            <v>1</v>
          </cell>
          <cell r="C8602" t="str">
            <v>Ericsson DBC 4422 Handset</v>
          </cell>
          <cell r="D8602" t="str">
            <v>80</v>
          </cell>
          <cell r="E8602" t="str">
            <v>COMPHO</v>
          </cell>
          <cell r="F8602" t="str">
            <v>COM</v>
          </cell>
          <cell r="G8602">
            <v>39538</v>
          </cell>
          <cell r="H8602" t="str">
            <v>Active</v>
          </cell>
          <cell r="I8602">
            <v>23</v>
          </cell>
          <cell r="J8602">
            <v>39725</v>
          </cell>
          <cell r="K8602" t="str">
            <v>X</v>
          </cell>
          <cell r="L8602" t="str">
            <v>TN</v>
          </cell>
          <cell r="M8602" t="str">
            <v>0034</v>
          </cell>
          <cell r="N8602">
            <v>8208.94</v>
          </cell>
          <cell r="O8602">
            <v>136.77000000000001</v>
          </cell>
          <cell r="P8602">
            <v>1641.79</v>
          </cell>
          <cell r="Q8602">
            <v>5062.1899999999996</v>
          </cell>
          <cell r="R8602">
            <v>3146.75</v>
          </cell>
          <cell r="S8602">
            <v>0</v>
          </cell>
          <cell r="T8602">
            <v>5</v>
          </cell>
          <cell r="U8602">
            <v>0</v>
          </cell>
          <cell r="V8602">
            <v>2</v>
          </cell>
          <cell r="W8602">
            <v>0</v>
          </cell>
          <cell r="X8602">
            <v>0</v>
          </cell>
        </row>
        <row r="8603">
          <cell r="A8603" t="str">
            <v>2104300</v>
          </cell>
          <cell r="B8603">
            <v>1</v>
          </cell>
          <cell r="C8603" t="str">
            <v>Ericsson DBC 4425 Handset</v>
          </cell>
          <cell r="D8603" t="str">
            <v>80</v>
          </cell>
          <cell r="E8603" t="str">
            <v>COMPHO</v>
          </cell>
          <cell r="F8603" t="str">
            <v>COM</v>
          </cell>
          <cell r="G8603">
            <v>39538</v>
          </cell>
          <cell r="H8603" t="str">
            <v>Active</v>
          </cell>
          <cell r="I8603">
            <v>8</v>
          </cell>
          <cell r="J8603">
            <v>39725</v>
          </cell>
          <cell r="K8603" t="str">
            <v>X</v>
          </cell>
          <cell r="L8603" t="str">
            <v>TN</v>
          </cell>
          <cell r="M8603" t="str">
            <v>0034</v>
          </cell>
          <cell r="N8603">
            <v>5309.04</v>
          </cell>
          <cell r="O8603">
            <v>88.53</v>
          </cell>
          <cell r="P8603">
            <v>1061.81</v>
          </cell>
          <cell r="Q8603">
            <v>3273.91</v>
          </cell>
          <cell r="R8603">
            <v>2035.13</v>
          </cell>
          <cell r="S8603">
            <v>0</v>
          </cell>
          <cell r="T8603">
            <v>5</v>
          </cell>
          <cell r="U8603">
            <v>0</v>
          </cell>
          <cell r="V8603">
            <v>2</v>
          </cell>
          <cell r="W8603">
            <v>0</v>
          </cell>
          <cell r="X8603">
            <v>0</v>
          </cell>
        </row>
        <row r="8604">
          <cell r="A8604" t="str">
            <v>2104400</v>
          </cell>
          <cell r="B8604">
            <v>1</v>
          </cell>
          <cell r="C8604" t="str">
            <v>Ericsson DBC 5446 Handset</v>
          </cell>
          <cell r="D8604" t="str">
            <v>80</v>
          </cell>
          <cell r="E8604" t="str">
            <v>COMPHO</v>
          </cell>
          <cell r="F8604" t="str">
            <v>COM</v>
          </cell>
          <cell r="G8604">
            <v>39538</v>
          </cell>
          <cell r="H8604" t="str">
            <v>Active</v>
          </cell>
          <cell r="I8604">
            <v>8</v>
          </cell>
          <cell r="J8604">
            <v>39725</v>
          </cell>
          <cell r="K8604" t="str">
            <v>X</v>
          </cell>
          <cell r="L8604" t="str">
            <v>TN</v>
          </cell>
          <cell r="M8604" t="str">
            <v>0034</v>
          </cell>
          <cell r="N8604">
            <v>7075.75</v>
          </cell>
          <cell r="O8604">
            <v>117.92</v>
          </cell>
          <cell r="P8604">
            <v>1415.15</v>
          </cell>
          <cell r="Q8604">
            <v>4363.38</v>
          </cell>
          <cell r="R8604">
            <v>2712.37</v>
          </cell>
          <cell r="S8604">
            <v>0</v>
          </cell>
          <cell r="T8604">
            <v>5</v>
          </cell>
          <cell r="U8604">
            <v>0</v>
          </cell>
          <cell r="V8604">
            <v>2</v>
          </cell>
          <cell r="W8604">
            <v>0</v>
          </cell>
          <cell r="X8604">
            <v>0</v>
          </cell>
        </row>
        <row r="8605">
          <cell r="A8605" t="str">
            <v>2104500</v>
          </cell>
          <cell r="B8605">
            <v>1</v>
          </cell>
          <cell r="C8605" t="str">
            <v>Ericsson Softphones</v>
          </cell>
          <cell r="D8605" t="str">
            <v>80</v>
          </cell>
          <cell r="E8605" t="str">
            <v>COMPHO</v>
          </cell>
          <cell r="F8605" t="str">
            <v>COM</v>
          </cell>
          <cell r="G8605">
            <v>39538</v>
          </cell>
          <cell r="H8605" t="str">
            <v>Active</v>
          </cell>
          <cell r="I8605">
            <v>10</v>
          </cell>
          <cell r="J8605">
            <v>39725</v>
          </cell>
          <cell r="K8605" t="str">
            <v>X</v>
          </cell>
          <cell r="L8605" t="str">
            <v>TN</v>
          </cell>
          <cell r="M8605" t="str">
            <v>0034</v>
          </cell>
          <cell r="N8605">
            <v>936.89</v>
          </cell>
          <cell r="O8605">
            <v>15.67</v>
          </cell>
          <cell r="P8605">
            <v>187.38</v>
          </cell>
          <cell r="Q8605">
            <v>577.75</v>
          </cell>
          <cell r="R8605">
            <v>359.14</v>
          </cell>
          <cell r="S8605">
            <v>0</v>
          </cell>
          <cell r="T8605">
            <v>5</v>
          </cell>
          <cell r="U8605">
            <v>0</v>
          </cell>
          <cell r="V8605">
            <v>2</v>
          </cell>
          <cell r="W8605">
            <v>0</v>
          </cell>
          <cell r="X8605">
            <v>0</v>
          </cell>
        </row>
        <row r="8606">
          <cell r="A8606" t="str">
            <v>2104600</v>
          </cell>
          <cell r="B8606">
            <v>1</v>
          </cell>
          <cell r="C8606" t="str">
            <v>Concrete Work</v>
          </cell>
          <cell r="D8606" t="str">
            <v>42</v>
          </cell>
          <cell r="E8606" t="str">
            <v>CVLSEA</v>
          </cell>
          <cell r="F8606" t="str">
            <v>CVL</v>
          </cell>
          <cell r="G8606">
            <v>39538</v>
          </cell>
          <cell r="H8606" t="str">
            <v>Active</v>
          </cell>
          <cell r="I8606">
            <v>1</v>
          </cell>
          <cell r="J8606">
            <v>39725</v>
          </cell>
          <cell r="K8606" t="str">
            <v>V</v>
          </cell>
          <cell r="L8606" t="str">
            <v>CP</v>
          </cell>
          <cell r="M8606" t="str">
            <v>0009</v>
          </cell>
          <cell r="N8606">
            <v>0</v>
          </cell>
          <cell r="O8606">
            <v>0</v>
          </cell>
          <cell r="P8606">
            <v>0</v>
          </cell>
          <cell r="Q8606">
            <v>0</v>
          </cell>
          <cell r="R8606">
            <v>0</v>
          </cell>
          <cell r="S8606">
            <v>0</v>
          </cell>
          <cell r="T8606">
            <v>20</v>
          </cell>
          <cell r="U8606">
            <v>0</v>
          </cell>
          <cell r="V8606">
            <v>20</v>
          </cell>
          <cell r="W8606">
            <v>0</v>
          </cell>
          <cell r="X8606">
            <v>0</v>
          </cell>
        </row>
        <row r="8607">
          <cell r="A8607" t="str">
            <v>2104700</v>
          </cell>
          <cell r="B8607">
            <v>1</v>
          </cell>
          <cell r="C8607" t="str">
            <v>Reinforcing Steel</v>
          </cell>
          <cell r="D8607" t="str">
            <v>42</v>
          </cell>
          <cell r="E8607" t="str">
            <v>BUICAR</v>
          </cell>
          <cell r="F8607" t="str">
            <v>BUI</v>
          </cell>
          <cell r="G8607">
            <v>39538</v>
          </cell>
          <cell r="H8607" t="str">
            <v>Active</v>
          </cell>
          <cell r="I8607">
            <v>1</v>
          </cell>
          <cell r="J8607">
            <v>39725</v>
          </cell>
          <cell r="K8607" t="str">
            <v>V</v>
          </cell>
          <cell r="L8607" t="str">
            <v>CP</v>
          </cell>
          <cell r="M8607" t="str">
            <v>0009</v>
          </cell>
          <cell r="N8607">
            <v>16217.09</v>
          </cell>
          <cell r="O8607">
            <v>38.64</v>
          </cell>
          <cell r="P8607">
            <v>463.35</v>
          </cell>
          <cell r="Q8607">
            <v>926.7</v>
          </cell>
          <cell r="R8607">
            <v>15290.39</v>
          </cell>
          <cell r="S8607">
            <v>6189.85</v>
          </cell>
          <cell r="T8607">
            <v>35</v>
          </cell>
          <cell r="U8607">
            <v>0</v>
          </cell>
          <cell r="V8607">
            <v>33</v>
          </cell>
          <cell r="W8607">
            <v>0</v>
          </cell>
          <cell r="X8607">
            <v>0</v>
          </cell>
        </row>
        <row r="8608">
          <cell r="A8608" t="str">
            <v>2104800</v>
          </cell>
          <cell r="B8608">
            <v>1</v>
          </cell>
          <cell r="C8608" t="str">
            <v>Structural Steel</v>
          </cell>
          <cell r="D8608" t="str">
            <v>42</v>
          </cell>
          <cell r="E8608" t="str">
            <v>BUICAR</v>
          </cell>
          <cell r="F8608" t="str">
            <v>BUI</v>
          </cell>
          <cell r="G8608">
            <v>39538</v>
          </cell>
          <cell r="H8608" t="str">
            <v>Active</v>
          </cell>
          <cell r="I8608">
            <v>1</v>
          </cell>
          <cell r="J8608">
            <v>39725</v>
          </cell>
          <cell r="K8608" t="str">
            <v>V</v>
          </cell>
          <cell r="L8608" t="str">
            <v>CP</v>
          </cell>
          <cell r="M8608" t="str">
            <v>0009</v>
          </cell>
          <cell r="N8608">
            <v>267576.34999999998</v>
          </cell>
          <cell r="O8608">
            <v>637.04999999999995</v>
          </cell>
          <cell r="P8608">
            <v>7645.04</v>
          </cell>
          <cell r="Q8608">
            <v>15290.08</v>
          </cell>
          <cell r="R8608">
            <v>252286.27</v>
          </cell>
          <cell r="S8608">
            <v>102130.36</v>
          </cell>
          <cell r="T8608">
            <v>35</v>
          </cell>
          <cell r="U8608">
            <v>0</v>
          </cell>
          <cell r="V8608">
            <v>33</v>
          </cell>
          <cell r="W8608">
            <v>0</v>
          </cell>
          <cell r="X8608">
            <v>0</v>
          </cell>
        </row>
        <row r="8609">
          <cell r="A8609" t="str">
            <v>2104900</v>
          </cell>
          <cell r="B8609">
            <v>1</v>
          </cell>
          <cell r="C8609" t="str">
            <v>Metal Work</v>
          </cell>
          <cell r="D8609" t="str">
            <v>42</v>
          </cell>
          <cell r="E8609" t="str">
            <v>BUICAR</v>
          </cell>
          <cell r="F8609" t="str">
            <v>BUI</v>
          </cell>
          <cell r="G8609">
            <v>39538</v>
          </cell>
          <cell r="H8609" t="str">
            <v>Active</v>
          </cell>
          <cell r="I8609">
            <v>1</v>
          </cell>
          <cell r="J8609">
            <v>39725</v>
          </cell>
          <cell r="K8609" t="str">
            <v>V</v>
          </cell>
          <cell r="L8609" t="str">
            <v>CP</v>
          </cell>
          <cell r="M8609" t="str">
            <v>0009</v>
          </cell>
          <cell r="N8609">
            <v>18839.95</v>
          </cell>
          <cell r="O8609">
            <v>44.82</v>
          </cell>
          <cell r="P8609">
            <v>538.28</v>
          </cell>
          <cell r="Q8609">
            <v>1076.56</v>
          </cell>
          <cell r="R8609">
            <v>17763.39</v>
          </cell>
          <cell r="S8609">
            <v>7190.96</v>
          </cell>
          <cell r="T8609">
            <v>35</v>
          </cell>
          <cell r="U8609">
            <v>0</v>
          </cell>
          <cell r="V8609">
            <v>33</v>
          </cell>
          <cell r="W8609">
            <v>0</v>
          </cell>
          <cell r="X8609">
            <v>0</v>
          </cell>
        </row>
        <row r="8610">
          <cell r="A8610" t="str">
            <v>2105000</v>
          </cell>
          <cell r="B8610">
            <v>1</v>
          </cell>
          <cell r="C8610" t="str">
            <v>Metal Windows &amp; Doors</v>
          </cell>
          <cell r="D8610" t="str">
            <v>42</v>
          </cell>
          <cell r="E8610" t="str">
            <v>BASADR</v>
          </cell>
          <cell r="F8610" t="str">
            <v>BAS</v>
          </cell>
          <cell r="G8610">
            <v>39538</v>
          </cell>
          <cell r="H8610" t="str">
            <v>Active</v>
          </cell>
          <cell r="I8610">
            <v>1</v>
          </cell>
          <cell r="J8610">
            <v>39725</v>
          </cell>
          <cell r="K8610" t="str">
            <v>V</v>
          </cell>
          <cell r="L8610" t="str">
            <v>CP</v>
          </cell>
          <cell r="M8610" t="str">
            <v>0009</v>
          </cell>
          <cell r="N8610">
            <v>27246.880000000001</v>
          </cell>
          <cell r="O8610">
            <v>94.96</v>
          </cell>
          <cell r="P8610">
            <v>1139.19</v>
          </cell>
          <cell r="Q8610">
            <v>2278.38</v>
          </cell>
          <cell r="R8610">
            <v>24968.5</v>
          </cell>
          <cell r="S8610">
            <v>10399.77</v>
          </cell>
          <cell r="T8610">
            <v>23</v>
          </cell>
          <cell r="U8610">
            <v>335</v>
          </cell>
          <cell r="V8610">
            <v>21</v>
          </cell>
          <cell r="W8610">
            <v>335</v>
          </cell>
          <cell r="X8610">
            <v>0</v>
          </cell>
        </row>
        <row r="8611">
          <cell r="A8611" t="str">
            <v>2105100</v>
          </cell>
          <cell r="B8611">
            <v>1</v>
          </cell>
          <cell r="C8611" t="str">
            <v>Carpentry</v>
          </cell>
          <cell r="D8611" t="str">
            <v>42</v>
          </cell>
          <cell r="E8611" t="str">
            <v>BASPAR</v>
          </cell>
          <cell r="F8611" t="str">
            <v>BAS</v>
          </cell>
          <cell r="G8611">
            <v>39538</v>
          </cell>
          <cell r="H8611" t="str">
            <v>Active</v>
          </cell>
          <cell r="I8611">
            <v>1</v>
          </cell>
          <cell r="J8611">
            <v>39725</v>
          </cell>
          <cell r="K8611" t="str">
            <v>V</v>
          </cell>
          <cell r="L8611" t="str">
            <v>CP</v>
          </cell>
          <cell r="M8611" t="str">
            <v>0009</v>
          </cell>
          <cell r="N8611">
            <v>225969.62</v>
          </cell>
          <cell r="O8611">
            <v>995.41</v>
          </cell>
          <cell r="P8611">
            <v>11944.81</v>
          </cell>
          <cell r="Q8611">
            <v>23889.62</v>
          </cell>
          <cell r="R8611">
            <v>202080</v>
          </cell>
          <cell r="S8611">
            <v>86249.62</v>
          </cell>
          <cell r="T8611">
            <v>18</v>
          </cell>
          <cell r="U8611">
            <v>335</v>
          </cell>
          <cell r="V8611">
            <v>16</v>
          </cell>
          <cell r="W8611">
            <v>335</v>
          </cell>
          <cell r="X8611">
            <v>0</v>
          </cell>
        </row>
        <row r="8612">
          <cell r="A8612" t="str">
            <v>2105200</v>
          </cell>
          <cell r="B8612">
            <v>1</v>
          </cell>
          <cell r="C8612" t="str">
            <v>Joinery</v>
          </cell>
          <cell r="D8612" t="str">
            <v>42</v>
          </cell>
          <cell r="E8612" t="str">
            <v>BASPAR</v>
          </cell>
          <cell r="F8612" t="str">
            <v>BAS</v>
          </cell>
          <cell r="G8612">
            <v>39538</v>
          </cell>
          <cell r="H8612" t="str">
            <v>Active</v>
          </cell>
          <cell r="I8612">
            <v>1</v>
          </cell>
          <cell r="J8612">
            <v>39725</v>
          </cell>
          <cell r="K8612" t="str">
            <v>V</v>
          </cell>
          <cell r="L8612" t="str">
            <v>CP</v>
          </cell>
          <cell r="M8612" t="str">
            <v>0009</v>
          </cell>
          <cell r="N8612">
            <v>24339.37</v>
          </cell>
          <cell r="O8612">
            <v>107.17</v>
          </cell>
          <cell r="P8612">
            <v>1286.5899999999999</v>
          </cell>
          <cell r="Q8612">
            <v>2573.1799999999998</v>
          </cell>
          <cell r="R8612">
            <v>21766.19</v>
          </cell>
          <cell r="S8612">
            <v>9290.02</v>
          </cell>
          <cell r="T8612">
            <v>18</v>
          </cell>
          <cell r="U8612">
            <v>335</v>
          </cell>
          <cell r="V8612">
            <v>16</v>
          </cell>
          <cell r="W8612">
            <v>335</v>
          </cell>
          <cell r="X8612">
            <v>0</v>
          </cell>
        </row>
        <row r="8613">
          <cell r="A8613" t="str">
            <v>2105300</v>
          </cell>
          <cell r="B8613">
            <v>1</v>
          </cell>
          <cell r="C8613" t="str">
            <v>Metal Roofing &amp; Wall Cladding</v>
          </cell>
          <cell r="D8613" t="str">
            <v>42</v>
          </cell>
          <cell r="E8613" t="str">
            <v>BUICAR</v>
          </cell>
          <cell r="F8613" t="str">
            <v>BUI</v>
          </cell>
          <cell r="G8613">
            <v>39538</v>
          </cell>
          <cell r="H8613" t="str">
            <v>Active</v>
          </cell>
          <cell r="I8613">
            <v>1</v>
          </cell>
          <cell r="J8613">
            <v>39725</v>
          </cell>
          <cell r="K8613" t="str">
            <v>V</v>
          </cell>
          <cell r="L8613" t="str">
            <v>CP</v>
          </cell>
          <cell r="M8613" t="str">
            <v>0009</v>
          </cell>
          <cell r="N8613">
            <v>78771.41</v>
          </cell>
          <cell r="O8613">
            <v>187.56</v>
          </cell>
          <cell r="P8613">
            <v>2250.61</v>
          </cell>
          <cell r="Q8613">
            <v>4501.22</v>
          </cell>
          <cell r="R8613">
            <v>74270.19</v>
          </cell>
          <cell r="S8613">
            <v>30066.01</v>
          </cell>
          <cell r="T8613">
            <v>35</v>
          </cell>
          <cell r="U8613">
            <v>0</v>
          </cell>
          <cell r="V8613">
            <v>33</v>
          </cell>
          <cell r="W8613">
            <v>0</v>
          </cell>
          <cell r="X8613">
            <v>0</v>
          </cell>
        </row>
        <row r="8614">
          <cell r="A8614" t="str">
            <v>2105400</v>
          </cell>
          <cell r="B8614">
            <v>1</v>
          </cell>
          <cell r="C8614" t="str">
            <v>Mechanical Services</v>
          </cell>
          <cell r="D8614" t="str">
            <v>42</v>
          </cell>
          <cell r="E8614" t="str">
            <v>BASAIR</v>
          </cell>
          <cell r="F8614" t="str">
            <v>BAS</v>
          </cell>
          <cell r="G8614">
            <v>39538</v>
          </cell>
          <cell r="H8614" t="str">
            <v>Active</v>
          </cell>
          <cell r="I8614">
            <v>1</v>
          </cell>
          <cell r="J8614">
            <v>39725</v>
          </cell>
          <cell r="K8614" t="str">
            <v>V</v>
          </cell>
          <cell r="L8614" t="str">
            <v>CP</v>
          </cell>
          <cell r="M8614" t="str">
            <v>0009</v>
          </cell>
          <cell r="N8614">
            <v>11474.51</v>
          </cell>
          <cell r="O8614">
            <v>50.5</v>
          </cell>
          <cell r="P8614">
            <v>606.54999999999995</v>
          </cell>
          <cell r="Q8614">
            <v>1213.0999999999999</v>
          </cell>
          <cell r="R8614">
            <v>10261.41</v>
          </cell>
          <cell r="S8614">
            <v>4379.67</v>
          </cell>
          <cell r="T8614">
            <v>18</v>
          </cell>
          <cell r="U8614">
            <v>335</v>
          </cell>
          <cell r="V8614">
            <v>16</v>
          </cell>
          <cell r="W8614">
            <v>335</v>
          </cell>
          <cell r="X8614">
            <v>0</v>
          </cell>
        </row>
        <row r="8615">
          <cell r="A8615" t="str">
            <v>2105500</v>
          </cell>
          <cell r="B8615">
            <v>1</v>
          </cell>
          <cell r="C8615" t="str">
            <v>Electrical Services</v>
          </cell>
          <cell r="D8615" t="str">
            <v>42</v>
          </cell>
          <cell r="E8615" t="str">
            <v>BASELC</v>
          </cell>
          <cell r="F8615" t="str">
            <v>BAS</v>
          </cell>
          <cell r="G8615">
            <v>39538</v>
          </cell>
          <cell r="H8615" t="str">
            <v>Active</v>
          </cell>
          <cell r="I8615">
            <v>1</v>
          </cell>
          <cell r="J8615">
            <v>39725</v>
          </cell>
          <cell r="K8615" t="str">
            <v>V</v>
          </cell>
          <cell r="L8615" t="str">
            <v>CP</v>
          </cell>
          <cell r="M8615" t="str">
            <v>0009</v>
          </cell>
          <cell r="N8615">
            <v>66672.28</v>
          </cell>
          <cell r="O8615">
            <v>232.26</v>
          </cell>
          <cell r="P8615">
            <v>2787.56</v>
          </cell>
          <cell r="Q8615">
            <v>5575.12</v>
          </cell>
          <cell r="R8615">
            <v>61097.16</v>
          </cell>
          <cell r="S8615">
            <v>25447.93</v>
          </cell>
          <cell r="T8615">
            <v>23</v>
          </cell>
          <cell r="U8615">
            <v>335</v>
          </cell>
          <cell r="V8615">
            <v>21</v>
          </cell>
          <cell r="W8615">
            <v>335</v>
          </cell>
          <cell r="X8615">
            <v>0</v>
          </cell>
        </row>
        <row r="8616">
          <cell r="A8616" t="str">
            <v>2105600</v>
          </cell>
          <cell r="B8616">
            <v>1</v>
          </cell>
          <cell r="C8616" t="str">
            <v>Ceiling</v>
          </cell>
          <cell r="D8616" t="str">
            <v>42</v>
          </cell>
          <cell r="E8616" t="str">
            <v>BASSUS</v>
          </cell>
          <cell r="F8616" t="str">
            <v>BAS</v>
          </cell>
          <cell r="G8616">
            <v>39538</v>
          </cell>
          <cell r="H8616" t="str">
            <v>Active</v>
          </cell>
          <cell r="I8616">
            <v>1</v>
          </cell>
          <cell r="J8616">
            <v>39725</v>
          </cell>
          <cell r="K8616" t="str">
            <v>V</v>
          </cell>
          <cell r="L8616" t="str">
            <v>CP</v>
          </cell>
          <cell r="M8616" t="str">
            <v>0009</v>
          </cell>
          <cell r="N8616">
            <v>4147.2</v>
          </cell>
          <cell r="O8616">
            <v>14.44</v>
          </cell>
          <cell r="P8616">
            <v>173.39</v>
          </cell>
          <cell r="Q8616">
            <v>346.78</v>
          </cell>
          <cell r="R8616">
            <v>3800.42</v>
          </cell>
          <cell r="S8616">
            <v>1582.93</v>
          </cell>
          <cell r="T8616">
            <v>23</v>
          </cell>
          <cell r="U8616">
            <v>335</v>
          </cell>
          <cell r="V8616">
            <v>21</v>
          </cell>
          <cell r="W8616">
            <v>335</v>
          </cell>
          <cell r="X8616">
            <v>0</v>
          </cell>
        </row>
        <row r="8617">
          <cell r="A8617" t="str">
            <v>2105700</v>
          </cell>
          <cell r="B8617">
            <v>1</v>
          </cell>
          <cell r="C8617" t="str">
            <v>Tiling &amp; Matwell</v>
          </cell>
          <cell r="D8617" t="str">
            <v>42</v>
          </cell>
          <cell r="E8617" t="str">
            <v>BASFLO</v>
          </cell>
          <cell r="F8617" t="str">
            <v>BAS</v>
          </cell>
          <cell r="G8617">
            <v>39538</v>
          </cell>
          <cell r="H8617" t="str">
            <v>Active</v>
          </cell>
          <cell r="I8617">
            <v>1</v>
          </cell>
          <cell r="J8617">
            <v>39725</v>
          </cell>
          <cell r="K8617" t="str">
            <v>V</v>
          </cell>
          <cell r="L8617" t="str">
            <v>CP</v>
          </cell>
          <cell r="M8617" t="str">
            <v>0009</v>
          </cell>
          <cell r="N8617">
            <v>8019.05</v>
          </cell>
          <cell r="O8617">
            <v>170.55</v>
          </cell>
          <cell r="P8617">
            <v>2046.82</v>
          </cell>
          <cell r="Q8617">
            <v>4093.64</v>
          </cell>
          <cell r="R8617">
            <v>3925.41</v>
          </cell>
          <cell r="S8617">
            <v>3060.77</v>
          </cell>
          <cell r="T8617">
            <v>3</v>
          </cell>
          <cell r="U8617">
            <v>335</v>
          </cell>
          <cell r="V8617">
            <v>1</v>
          </cell>
          <cell r="W8617">
            <v>335</v>
          </cell>
          <cell r="X8617">
            <v>0</v>
          </cell>
        </row>
        <row r="8618">
          <cell r="A8618" t="str">
            <v>2105800</v>
          </cell>
          <cell r="B8618">
            <v>1</v>
          </cell>
          <cell r="C8618" t="str">
            <v>Painting</v>
          </cell>
          <cell r="D8618" t="str">
            <v>42</v>
          </cell>
          <cell r="E8618" t="str">
            <v>BASSUN</v>
          </cell>
          <cell r="F8618" t="str">
            <v>BAS</v>
          </cell>
          <cell r="G8618">
            <v>39538</v>
          </cell>
          <cell r="H8618" t="str">
            <v>Active</v>
          </cell>
          <cell r="I8618">
            <v>1</v>
          </cell>
          <cell r="J8618">
            <v>39725</v>
          </cell>
          <cell r="K8618" t="str">
            <v>V</v>
          </cell>
          <cell r="L8618" t="str">
            <v>CP</v>
          </cell>
          <cell r="M8618" t="str">
            <v>0009</v>
          </cell>
          <cell r="N8618">
            <v>28686.3</v>
          </cell>
          <cell r="O8618">
            <v>126.4</v>
          </cell>
          <cell r="P8618">
            <v>1516.36</v>
          </cell>
          <cell r="Q8618">
            <v>3032.72</v>
          </cell>
          <cell r="R8618">
            <v>25653.58</v>
          </cell>
          <cell r="S8618">
            <v>10949.18</v>
          </cell>
          <cell r="T8618">
            <v>18</v>
          </cell>
          <cell r="U8618">
            <v>335</v>
          </cell>
          <cell r="V8618">
            <v>16</v>
          </cell>
          <cell r="W8618">
            <v>335</v>
          </cell>
          <cell r="X8618">
            <v>0</v>
          </cell>
        </row>
        <row r="8619">
          <cell r="A8619" t="str">
            <v>2105900</v>
          </cell>
          <cell r="B8619">
            <v>1</v>
          </cell>
          <cell r="C8619" t="str">
            <v>Creda 2400W Oil Column Heater (x2)</v>
          </cell>
          <cell r="D8619" t="str">
            <v>42</v>
          </cell>
          <cell r="E8619" t="str">
            <v>PLEGEN</v>
          </cell>
          <cell r="F8619" t="str">
            <v>PLE</v>
          </cell>
          <cell r="G8619">
            <v>39507</v>
          </cell>
          <cell r="H8619" t="str">
            <v>Active</v>
          </cell>
          <cell r="I8619">
            <v>2</v>
          </cell>
          <cell r="J8619">
            <v>39548</v>
          </cell>
          <cell r="K8619" t="str">
            <v>I</v>
          </cell>
          <cell r="L8619" t="str">
            <v>WA</v>
          </cell>
          <cell r="M8619" t="str">
            <v>0126</v>
          </cell>
          <cell r="N8619">
            <v>266.69</v>
          </cell>
          <cell r="O8619">
            <v>0</v>
          </cell>
          <cell r="P8619">
            <v>0</v>
          </cell>
          <cell r="Q8619">
            <v>0</v>
          </cell>
          <cell r="R8619">
            <v>266.69</v>
          </cell>
          <cell r="S8619">
            <v>0</v>
          </cell>
          <cell r="T8619">
            <v>5</v>
          </cell>
          <cell r="U8619">
            <v>0</v>
          </cell>
          <cell r="V8619">
            <v>5</v>
          </cell>
          <cell r="W8619">
            <v>0</v>
          </cell>
          <cell r="X8619">
            <v>0</v>
          </cell>
        </row>
        <row r="8620">
          <cell r="A8620" t="str">
            <v>2106000</v>
          </cell>
          <cell r="B8620">
            <v>1</v>
          </cell>
          <cell r="C8620" t="str">
            <v>ACU-3 Mother Board Power Supply Remote</v>
          </cell>
          <cell r="D8620" t="str">
            <v>42</v>
          </cell>
          <cell r="E8620" t="str">
            <v>CMPHAR</v>
          </cell>
          <cell r="F8620" t="str">
            <v>CMP</v>
          </cell>
          <cell r="G8620">
            <v>39507</v>
          </cell>
          <cell r="H8620" t="str">
            <v>Active</v>
          </cell>
          <cell r="I8620">
            <v>1</v>
          </cell>
          <cell r="J8620">
            <v>39548</v>
          </cell>
          <cell r="K8620" t="str">
            <v>I</v>
          </cell>
          <cell r="L8620" t="str">
            <v>WA</v>
          </cell>
          <cell r="M8620" t="str">
            <v>0126</v>
          </cell>
          <cell r="N8620">
            <v>6837.45</v>
          </cell>
          <cell r="O8620">
            <v>0</v>
          </cell>
          <cell r="P8620">
            <v>0</v>
          </cell>
          <cell r="Q8620">
            <v>0</v>
          </cell>
          <cell r="R8620">
            <v>6837.45</v>
          </cell>
          <cell r="S8620">
            <v>0</v>
          </cell>
          <cell r="T8620">
            <v>3</v>
          </cell>
          <cell r="U8620">
            <v>0</v>
          </cell>
          <cell r="V8620">
            <v>3</v>
          </cell>
          <cell r="W8620">
            <v>0</v>
          </cell>
          <cell r="X8620">
            <v>0</v>
          </cell>
        </row>
        <row r="8621">
          <cell r="A8621" t="str">
            <v>2106100</v>
          </cell>
          <cell r="B8621">
            <v>1</v>
          </cell>
          <cell r="C8621" t="str">
            <v>Prox/Pin Readers, Electric Mortice Locks</v>
          </cell>
          <cell r="D8621" t="str">
            <v>42</v>
          </cell>
          <cell r="E8621" t="str">
            <v>CMPHAR</v>
          </cell>
          <cell r="F8621" t="str">
            <v>CMP</v>
          </cell>
          <cell r="G8621">
            <v>39507</v>
          </cell>
          <cell r="H8621" t="str">
            <v>Active</v>
          </cell>
          <cell r="I8621">
            <v>1</v>
          </cell>
          <cell r="J8621">
            <v>39548</v>
          </cell>
          <cell r="K8621" t="str">
            <v>I</v>
          </cell>
          <cell r="L8621" t="str">
            <v>WA</v>
          </cell>
          <cell r="M8621" t="str">
            <v>0126</v>
          </cell>
          <cell r="N8621">
            <v>3329.54</v>
          </cell>
          <cell r="O8621">
            <v>0</v>
          </cell>
          <cell r="P8621">
            <v>0</v>
          </cell>
          <cell r="Q8621">
            <v>0</v>
          </cell>
          <cell r="R8621">
            <v>3329.54</v>
          </cell>
          <cell r="S8621">
            <v>0</v>
          </cell>
          <cell r="T8621">
            <v>3</v>
          </cell>
          <cell r="U8621">
            <v>0</v>
          </cell>
          <cell r="V8621">
            <v>3</v>
          </cell>
          <cell r="W8621">
            <v>0</v>
          </cell>
          <cell r="X8621">
            <v>0</v>
          </cell>
        </row>
        <row r="8622">
          <cell r="A8622" t="str">
            <v>2106200</v>
          </cell>
          <cell r="B8622">
            <v>1</v>
          </cell>
          <cell r="C8622" t="str">
            <v>Building Works</v>
          </cell>
          <cell r="D8622" t="str">
            <v>42</v>
          </cell>
          <cell r="E8622" t="str">
            <v>BASPAR</v>
          </cell>
          <cell r="F8622" t="str">
            <v>BAS</v>
          </cell>
          <cell r="G8622">
            <v>39507</v>
          </cell>
          <cell r="H8622" t="str">
            <v>Active</v>
          </cell>
          <cell r="I8622">
            <v>1</v>
          </cell>
          <cell r="J8622">
            <v>39725</v>
          </cell>
          <cell r="K8622" t="str">
            <v>I</v>
          </cell>
          <cell r="L8622" t="str">
            <v>WA</v>
          </cell>
          <cell r="M8622" t="str">
            <v>0126</v>
          </cell>
          <cell r="N8622">
            <v>1885.52</v>
          </cell>
          <cell r="O8622">
            <v>0</v>
          </cell>
          <cell r="P8622">
            <v>0</v>
          </cell>
          <cell r="Q8622">
            <v>0</v>
          </cell>
          <cell r="R8622">
            <v>1885.52</v>
          </cell>
          <cell r="S8622">
            <v>0</v>
          </cell>
          <cell r="T8622">
            <v>18</v>
          </cell>
          <cell r="U8622">
            <v>306</v>
          </cell>
          <cell r="V8622">
            <v>18</v>
          </cell>
          <cell r="W8622">
            <v>306</v>
          </cell>
          <cell r="X8622">
            <v>0</v>
          </cell>
        </row>
        <row r="8623">
          <cell r="A8623" t="str">
            <v>2106300</v>
          </cell>
          <cell r="B8623">
            <v>1</v>
          </cell>
          <cell r="C8623" t="str">
            <v>UPS &amp; Computer</v>
          </cell>
          <cell r="D8623" t="str">
            <v>42</v>
          </cell>
          <cell r="E8623" t="str">
            <v>CMPHAR</v>
          </cell>
          <cell r="F8623" t="str">
            <v>CMP</v>
          </cell>
          <cell r="G8623">
            <v>39507</v>
          </cell>
          <cell r="H8623" t="str">
            <v>Active</v>
          </cell>
          <cell r="I8623">
            <v>1</v>
          </cell>
          <cell r="J8623">
            <v>39548</v>
          </cell>
          <cell r="K8623" t="str">
            <v>I</v>
          </cell>
          <cell r="L8623" t="str">
            <v>WA</v>
          </cell>
          <cell r="M8623" t="str">
            <v>0126</v>
          </cell>
          <cell r="N8623">
            <v>7467.69</v>
          </cell>
          <cell r="O8623">
            <v>0</v>
          </cell>
          <cell r="P8623">
            <v>0</v>
          </cell>
          <cell r="Q8623">
            <v>0</v>
          </cell>
          <cell r="R8623">
            <v>7467.69</v>
          </cell>
          <cell r="S8623">
            <v>0</v>
          </cell>
          <cell r="T8623">
            <v>3</v>
          </cell>
          <cell r="U8623">
            <v>0</v>
          </cell>
          <cell r="V8623">
            <v>3</v>
          </cell>
          <cell r="W8623">
            <v>0</v>
          </cell>
          <cell r="X8623">
            <v>0</v>
          </cell>
        </row>
        <row r="8624">
          <cell r="A8624" t="str">
            <v>2106400</v>
          </cell>
          <cell r="B8624">
            <v>1</v>
          </cell>
          <cell r="C8624" t="str">
            <v>Cabling</v>
          </cell>
          <cell r="D8624" t="str">
            <v>42</v>
          </cell>
          <cell r="E8624" t="str">
            <v>BASCAB</v>
          </cell>
          <cell r="F8624" t="str">
            <v>BAS</v>
          </cell>
          <cell r="G8624">
            <v>39507</v>
          </cell>
          <cell r="H8624" t="str">
            <v>Active</v>
          </cell>
          <cell r="I8624">
            <v>1</v>
          </cell>
          <cell r="J8624">
            <v>39548</v>
          </cell>
          <cell r="K8624" t="str">
            <v>I</v>
          </cell>
          <cell r="L8624" t="str">
            <v>WA</v>
          </cell>
          <cell r="M8624" t="str">
            <v>0126</v>
          </cell>
          <cell r="N8624">
            <v>3821.8</v>
          </cell>
          <cell r="O8624">
            <v>0</v>
          </cell>
          <cell r="P8624">
            <v>0</v>
          </cell>
          <cell r="Q8624">
            <v>0</v>
          </cell>
          <cell r="R8624">
            <v>3821.8</v>
          </cell>
          <cell r="S8624">
            <v>0</v>
          </cell>
          <cell r="T8624">
            <v>23</v>
          </cell>
          <cell r="U8624">
            <v>306</v>
          </cell>
          <cell r="V8624">
            <v>23</v>
          </cell>
          <cell r="W8624">
            <v>306</v>
          </cell>
          <cell r="X8624">
            <v>0</v>
          </cell>
        </row>
        <row r="8625">
          <cell r="A8625" t="str">
            <v>2106500</v>
          </cell>
          <cell r="B8625">
            <v>1</v>
          </cell>
          <cell r="C8625" t="str">
            <v>Racal Safety Phone</v>
          </cell>
          <cell r="D8625" t="str">
            <v>42</v>
          </cell>
          <cell r="E8625" t="str">
            <v>COMSYS</v>
          </cell>
          <cell r="F8625" t="str">
            <v>COM</v>
          </cell>
          <cell r="G8625">
            <v>39507</v>
          </cell>
          <cell r="H8625" t="str">
            <v>Active</v>
          </cell>
          <cell r="I8625">
            <v>1</v>
          </cell>
          <cell r="J8625">
            <v>39548</v>
          </cell>
          <cell r="K8625" t="str">
            <v>I</v>
          </cell>
          <cell r="L8625" t="str">
            <v>WA</v>
          </cell>
          <cell r="M8625" t="str">
            <v>0126</v>
          </cell>
          <cell r="N8625">
            <v>3589.28</v>
          </cell>
          <cell r="O8625">
            <v>0</v>
          </cell>
          <cell r="P8625">
            <v>0</v>
          </cell>
          <cell r="Q8625">
            <v>0</v>
          </cell>
          <cell r="R8625">
            <v>3589.28</v>
          </cell>
          <cell r="S8625">
            <v>0</v>
          </cell>
          <cell r="T8625">
            <v>5</v>
          </cell>
          <cell r="U8625">
            <v>0</v>
          </cell>
          <cell r="V8625">
            <v>5</v>
          </cell>
          <cell r="W8625">
            <v>0</v>
          </cell>
          <cell r="X8625">
            <v>0</v>
          </cell>
        </row>
        <row r="8626">
          <cell r="A8626" t="str">
            <v>2106600</v>
          </cell>
          <cell r="B8626">
            <v>1</v>
          </cell>
          <cell r="C8626" t="str">
            <v>Electrical Works</v>
          </cell>
          <cell r="D8626" t="str">
            <v>42</v>
          </cell>
          <cell r="E8626" t="str">
            <v>BASELC</v>
          </cell>
          <cell r="F8626" t="str">
            <v>BAS</v>
          </cell>
          <cell r="G8626">
            <v>39507</v>
          </cell>
          <cell r="H8626" t="str">
            <v>Active</v>
          </cell>
          <cell r="I8626">
            <v>1</v>
          </cell>
          <cell r="J8626">
            <v>39548</v>
          </cell>
          <cell r="K8626" t="str">
            <v>I</v>
          </cell>
          <cell r="L8626" t="str">
            <v>WA</v>
          </cell>
          <cell r="M8626" t="str">
            <v>0126</v>
          </cell>
          <cell r="N8626">
            <v>21309.759999999998</v>
          </cell>
          <cell r="O8626">
            <v>0</v>
          </cell>
          <cell r="P8626">
            <v>0</v>
          </cell>
          <cell r="Q8626">
            <v>0</v>
          </cell>
          <cell r="R8626">
            <v>21309.759999999998</v>
          </cell>
          <cell r="S8626">
            <v>0</v>
          </cell>
          <cell r="T8626">
            <v>23</v>
          </cell>
          <cell r="U8626">
            <v>306</v>
          </cell>
          <cell r="V8626">
            <v>23</v>
          </cell>
          <cell r="W8626">
            <v>306</v>
          </cell>
          <cell r="X8626">
            <v>0</v>
          </cell>
        </row>
        <row r="8627">
          <cell r="A8627" t="str">
            <v>2106602</v>
          </cell>
          <cell r="B8627">
            <v>1</v>
          </cell>
          <cell r="C8627" t="str">
            <v>Electrical Works</v>
          </cell>
          <cell r="D8627" t="str">
            <v>42</v>
          </cell>
          <cell r="E8627" t="str">
            <v>BASELC</v>
          </cell>
          <cell r="F8627" t="str">
            <v>BAS</v>
          </cell>
          <cell r="G8627">
            <v>39507</v>
          </cell>
          <cell r="H8627" t="str">
            <v>Active</v>
          </cell>
          <cell r="I8627">
            <v>1</v>
          </cell>
          <cell r="J8627">
            <v>39507</v>
          </cell>
          <cell r="K8627" t="str">
            <v>I</v>
          </cell>
          <cell r="L8627" t="str">
            <v>WA</v>
          </cell>
          <cell r="M8627" t="str">
            <v>0126</v>
          </cell>
          <cell r="N8627">
            <v>2685.01</v>
          </cell>
          <cell r="O8627">
            <v>340.1</v>
          </cell>
          <cell r="P8627">
            <v>107.4</v>
          </cell>
          <cell r="Q8627">
            <v>340.1</v>
          </cell>
          <cell r="R8627">
            <v>2344.91</v>
          </cell>
          <cell r="S8627">
            <v>0</v>
          </cell>
          <cell r="T8627">
            <v>25</v>
          </cell>
          <cell r="U8627">
            <v>0</v>
          </cell>
          <cell r="V8627">
            <v>21</v>
          </cell>
          <cell r="W8627">
            <v>306</v>
          </cell>
          <cell r="X8627">
            <v>0</v>
          </cell>
        </row>
        <row r="8628">
          <cell r="A8628" t="str">
            <v>2106700</v>
          </cell>
          <cell r="B8628">
            <v>1</v>
          </cell>
          <cell r="C8628" t="str">
            <v>Fire Protection</v>
          </cell>
          <cell r="D8628" t="str">
            <v>42</v>
          </cell>
          <cell r="E8628" t="str">
            <v>BASSPR</v>
          </cell>
          <cell r="F8628" t="str">
            <v>BAS</v>
          </cell>
          <cell r="G8628">
            <v>39507</v>
          </cell>
          <cell r="H8628" t="str">
            <v>Active</v>
          </cell>
          <cell r="I8628">
            <v>1</v>
          </cell>
          <cell r="J8628">
            <v>39725</v>
          </cell>
          <cell r="K8628" t="str">
            <v>I</v>
          </cell>
          <cell r="L8628" t="str">
            <v>WA</v>
          </cell>
          <cell r="M8628" t="str">
            <v>0126</v>
          </cell>
          <cell r="N8628">
            <v>12046.67</v>
          </cell>
          <cell r="O8628">
            <v>0</v>
          </cell>
          <cell r="P8628">
            <v>0</v>
          </cell>
          <cell r="Q8628">
            <v>0</v>
          </cell>
          <cell r="R8628">
            <v>12046.67</v>
          </cell>
          <cell r="S8628">
            <v>0</v>
          </cell>
          <cell r="T8628">
            <v>18</v>
          </cell>
          <cell r="U8628">
            <v>306</v>
          </cell>
          <cell r="V8628">
            <v>18</v>
          </cell>
          <cell r="W8628">
            <v>306</v>
          </cell>
          <cell r="X8628">
            <v>0</v>
          </cell>
        </row>
        <row r="8629">
          <cell r="A8629" t="str">
            <v>2106800</v>
          </cell>
          <cell r="B8629">
            <v>1</v>
          </cell>
          <cell r="C8629" t="str">
            <v>Mechanical Electrical Works</v>
          </cell>
          <cell r="D8629" t="str">
            <v>42</v>
          </cell>
          <cell r="E8629" t="str">
            <v>BASELC</v>
          </cell>
          <cell r="F8629" t="str">
            <v>BAS</v>
          </cell>
          <cell r="G8629">
            <v>39507</v>
          </cell>
          <cell r="H8629" t="str">
            <v>Active</v>
          </cell>
          <cell r="I8629">
            <v>1</v>
          </cell>
          <cell r="J8629">
            <v>39548</v>
          </cell>
          <cell r="K8629" t="str">
            <v>I</v>
          </cell>
          <cell r="L8629" t="str">
            <v>WA</v>
          </cell>
          <cell r="M8629" t="str">
            <v>0126</v>
          </cell>
          <cell r="N8629">
            <v>11469.34</v>
          </cell>
          <cell r="O8629">
            <v>0</v>
          </cell>
          <cell r="P8629">
            <v>0</v>
          </cell>
          <cell r="Q8629">
            <v>0</v>
          </cell>
          <cell r="R8629">
            <v>11469.34</v>
          </cell>
          <cell r="S8629">
            <v>0</v>
          </cell>
          <cell r="T8629">
            <v>23</v>
          </cell>
          <cell r="U8629">
            <v>306</v>
          </cell>
          <cell r="V8629">
            <v>23</v>
          </cell>
          <cell r="W8629">
            <v>306</v>
          </cell>
          <cell r="X8629">
            <v>0</v>
          </cell>
        </row>
        <row r="8630">
          <cell r="A8630" t="str">
            <v>2106900</v>
          </cell>
          <cell r="B8630">
            <v>1</v>
          </cell>
          <cell r="C8630" t="str">
            <v>Fans, Silencers, Louvres &amp; USD's</v>
          </cell>
          <cell r="D8630" t="str">
            <v>42</v>
          </cell>
          <cell r="E8630" t="str">
            <v>BASAIR</v>
          </cell>
          <cell r="F8630" t="str">
            <v>BAS</v>
          </cell>
          <cell r="G8630">
            <v>39507</v>
          </cell>
          <cell r="H8630" t="str">
            <v>Active</v>
          </cell>
          <cell r="I8630">
            <v>1</v>
          </cell>
          <cell r="J8630">
            <v>39725</v>
          </cell>
          <cell r="K8630" t="str">
            <v>I</v>
          </cell>
          <cell r="L8630" t="str">
            <v>WA</v>
          </cell>
          <cell r="M8630" t="str">
            <v>0126</v>
          </cell>
          <cell r="N8630">
            <v>35660.639999999999</v>
          </cell>
          <cell r="O8630">
            <v>0</v>
          </cell>
          <cell r="P8630">
            <v>0</v>
          </cell>
          <cell r="Q8630">
            <v>0</v>
          </cell>
          <cell r="R8630">
            <v>35660.639999999999</v>
          </cell>
          <cell r="S8630">
            <v>0</v>
          </cell>
          <cell r="T8630">
            <v>18</v>
          </cell>
          <cell r="U8630">
            <v>306</v>
          </cell>
          <cell r="V8630">
            <v>18</v>
          </cell>
          <cell r="W8630">
            <v>306</v>
          </cell>
          <cell r="X8630">
            <v>0</v>
          </cell>
        </row>
        <row r="8631">
          <cell r="A8631" t="str">
            <v>2107000</v>
          </cell>
          <cell r="B8631">
            <v>1</v>
          </cell>
          <cell r="C8631" t="str">
            <v>Duct</v>
          </cell>
          <cell r="D8631" t="str">
            <v>42</v>
          </cell>
          <cell r="E8631" t="str">
            <v>BASAIR</v>
          </cell>
          <cell r="F8631" t="str">
            <v>BAS</v>
          </cell>
          <cell r="G8631">
            <v>39507</v>
          </cell>
          <cell r="H8631" t="str">
            <v>Active</v>
          </cell>
          <cell r="I8631">
            <v>1</v>
          </cell>
          <cell r="J8631">
            <v>39725</v>
          </cell>
          <cell r="K8631" t="str">
            <v>I</v>
          </cell>
          <cell r="L8631" t="str">
            <v>WA</v>
          </cell>
          <cell r="M8631" t="str">
            <v>0126</v>
          </cell>
          <cell r="N8631">
            <v>35912.92</v>
          </cell>
          <cell r="O8631">
            <v>0</v>
          </cell>
          <cell r="P8631">
            <v>0</v>
          </cell>
          <cell r="Q8631">
            <v>0</v>
          </cell>
          <cell r="R8631">
            <v>35912.92</v>
          </cell>
          <cell r="S8631">
            <v>0</v>
          </cell>
          <cell r="T8631">
            <v>18</v>
          </cell>
          <cell r="U8631">
            <v>306</v>
          </cell>
          <cell r="V8631">
            <v>18</v>
          </cell>
          <cell r="W8631">
            <v>306</v>
          </cell>
          <cell r="X8631">
            <v>0</v>
          </cell>
        </row>
        <row r="8632">
          <cell r="A8632" t="str">
            <v>2107100</v>
          </cell>
          <cell r="B8632">
            <v>1</v>
          </cell>
          <cell r="C8632" t="str">
            <v>Light Switches</v>
          </cell>
          <cell r="D8632" t="str">
            <v>42</v>
          </cell>
          <cell r="E8632" t="str">
            <v>BASLIG</v>
          </cell>
          <cell r="F8632" t="str">
            <v>BAS</v>
          </cell>
          <cell r="G8632">
            <v>39507</v>
          </cell>
          <cell r="H8632" t="str">
            <v>Active</v>
          </cell>
          <cell r="I8632">
            <v>1</v>
          </cell>
          <cell r="J8632">
            <v>39725</v>
          </cell>
          <cell r="K8632" t="str">
            <v>I</v>
          </cell>
          <cell r="L8632" t="str">
            <v>WA</v>
          </cell>
          <cell r="M8632" t="str">
            <v>0126</v>
          </cell>
          <cell r="N8632">
            <v>1358.04</v>
          </cell>
          <cell r="O8632">
            <v>0</v>
          </cell>
          <cell r="P8632">
            <v>0</v>
          </cell>
          <cell r="Q8632">
            <v>0</v>
          </cell>
          <cell r="R8632">
            <v>1358.04</v>
          </cell>
          <cell r="S8632">
            <v>0</v>
          </cell>
          <cell r="T8632">
            <v>18</v>
          </cell>
          <cell r="U8632">
            <v>306</v>
          </cell>
          <cell r="V8632">
            <v>18</v>
          </cell>
          <cell r="W8632">
            <v>306</v>
          </cell>
          <cell r="X8632">
            <v>0</v>
          </cell>
        </row>
        <row r="8633">
          <cell r="A8633" t="str">
            <v>2107200</v>
          </cell>
          <cell r="B8633">
            <v>1</v>
          </cell>
          <cell r="C8633" t="str">
            <v>Type A Kerb &amp; Channel</v>
          </cell>
          <cell r="D8633" t="str">
            <v>42</v>
          </cell>
          <cell r="E8633" t="str">
            <v>CVLPAV</v>
          </cell>
          <cell r="F8633" t="str">
            <v>CVL</v>
          </cell>
          <cell r="G8633">
            <v>39507</v>
          </cell>
          <cell r="H8633" t="str">
            <v>Active</v>
          </cell>
          <cell r="I8633">
            <v>1</v>
          </cell>
          <cell r="J8633">
            <v>39725</v>
          </cell>
          <cell r="K8633" t="str">
            <v>V</v>
          </cell>
          <cell r="L8633" t="str">
            <v>SA</v>
          </cell>
          <cell r="M8633" t="str">
            <v>0015</v>
          </cell>
          <cell r="N8633">
            <v>0</v>
          </cell>
          <cell r="O8633">
            <v>0</v>
          </cell>
          <cell r="P8633">
            <v>0</v>
          </cell>
          <cell r="Q8633">
            <v>0</v>
          </cell>
          <cell r="R8633">
            <v>0</v>
          </cell>
          <cell r="S8633">
            <v>0</v>
          </cell>
          <cell r="T8633">
            <v>20</v>
          </cell>
          <cell r="U8633">
            <v>0</v>
          </cell>
          <cell r="V8633">
            <v>20</v>
          </cell>
          <cell r="W8633">
            <v>0</v>
          </cell>
          <cell r="X8633">
            <v>0</v>
          </cell>
        </row>
        <row r="8634">
          <cell r="A8634" t="str">
            <v>2107300</v>
          </cell>
          <cell r="B8634">
            <v>1</v>
          </cell>
          <cell r="C8634" t="str">
            <v>Type B Kerb &amp; Channel</v>
          </cell>
          <cell r="D8634" t="str">
            <v>42</v>
          </cell>
          <cell r="E8634" t="str">
            <v>CVLPAV</v>
          </cell>
          <cell r="F8634" t="str">
            <v>CVL</v>
          </cell>
          <cell r="G8634">
            <v>39507</v>
          </cell>
          <cell r="H8634" t="str">
            <v>Active</v>
          </cell>
          <cell r="I8634">
            <v>1</v>
          </cell>
          <cell r="J8634">
            <v>39725</v>
          </cell>
          <cell r="K8634" t="str">
            <v>V</v>
          </cell>
          <cell r="L8634" t="str">
            <v>SA</v>
          </cell>
          <cell r="M8634" t="str">
            <v>0015</v>
          </cell>
          <cell r="N8634">
            <v>0</v>
          </cell>
          <cell r="O8634">
            <v>0</v>
          </cell>
          <cell r="P8634">
            <v>0</v>
          </cell>
          <cell r="Q8634">
            <v>0</v>
          </cell>
          <cell r="R8634">
            <v>0</v>
          </cell>
          <cell r="S8634">
            <v>0</v>
          </cell>
          <cell r="T8634">
            <v>20</v>
          </cell>
          <cell r="U8634">
            <v>0</v>
          </cell>
          <cell r="V8634">
            <v>20</v>
          </cell>
          <cell r="W8634">
            <v>0</v>
          </cell>
          <cell r="X8634">
            <v>0</v>
          </cell>
        </row>
        <row r="8635">
          <cell r="A8635" t="str">
            <v>2107400</v>
          </cell>
          <cell r="B8635">
            <v>1</v>
          </cell>
          <cell r="C8635" t="str">
            <v>300 dia RC Pipe Lead</v>
          </cell>
          <cell r="D8635" t="str">
            <v>42</v>
          </cell>
          <cell r="E8635" t="str">
            <v>CVLSUN</v>
          </cell>
          <cell r="F8635" t="str">
            <v>CVL</v>
          </cell>
          <cell r="G8635">
            <v>39507</v>
          </cell>
          <cell r="H8635" t="str">
            <v>Active</v>
          </cell>
          <cell r="I8635">
            <v>1</v>
          </cell>
          <cell r="J8635">
            <v>39548</v>
          </cell>
          <cell r="K8635" t="str">
            <v>V</v>
          </cell>
          <cell r="L8635" t="str">
            <v>SA</v>
          </cell>
          <cell r="M8635" t="str">
            <v>0015</v>
          </cell>
          <cell r="N8635">
            <v>0</v>
          </cell>
          <cell r="O8635">
            <v>0</v>
          </cell>
          <cell r="P8635">
            <v>0</v>
          </cell>
          <cell r="Q8635">
            <v>0</v>
          </cell>
          <cell r="R8635">
            <v>0</v>
          </cell>
          <cell r="S8635">
            <v>0</v>
          </cell>
          <cell r="T8635">
            <v>15</v>
          </cell>
          <cell r="U8635">
            <v>0</v>
          </cell>
          <cell r="V8635">
            <v>15</v>
          </cell>
          <cell r="W8635">
            <v>0</v>
          </cell>
          <cell r="X8635">
            <v>0</v>
          </cell>
        </row>
        <row r="8636">
          <cell r="A8636" t="str">
            <v>2107500</v>
          </cell>
          <cell r="B8636">
            <v>1</v>
          </cell>
          <cell r="C8636" t="str">
            <v>Sumps</v>
          </cell>
          <cell r="D8636" t="str">
            <v>42</v>
          </cell>
          <cell r="E8636" t="str">
            <v>CVLSUN</v>
          </cell>
          <cell r="F8636" t="str">
            <v>CVL</v>
          </cell>
          <cell r="G8636">
            <v>39507</v>
          </cell>
          <cell r="H8636" t="str">
            <v>Active</v>
          </cell>
          <cell r="I8636">
            <v>1</v>
          </cell>
          <cell r="J8636">
            <v>39548</v>
          </cell>
          <cell r="K8636" t="str">
            <v>V</v>
          </cell>
          <cell r="L8636" t="str">
            <v>SA</v>
          </cell>
          <cell r="M8636" t="str">
            <v>0015</v>
          </cell>
          <cell r="N8636">
            <v>0</v>
          </cell>
          <cell r="O8636">
            <v>0</v>
          </cell>
          <cell r="P8636">
            <v>0</v>
          </cell>
          <cell r="Q8636">
            <v>0</v>
          </cell>
          <cell r="R8636">
            <v>0</v>
          </cell>
          <cell r="S8636">
            <v>0</v>
          </cell>
          <cell r="T8636">
            <v>10</v>
          </cell>
          <cell r="U8636">
            <v>0</v>
          </cell>
          <cell r="V8636">
            <v>10</v>
          </cell>
          <cell r="W8636">
            <v>0</v>
          </cell>
          <cell r="X8636">
            <v>0</v>
          </cell>
        </row>
        <row r="8637">
          <cell r="A8637" t="str">
            <v>2107600</v>
          </cell>
          <cell r="B8637">
            <v>1</v>
          </cell>
          <cell r="C8637" t="str">
            <v>Manholes</v>
          </cell>
          <cell r="D8637" t="str">
            <v>42</v>
          </cell>
          <cell r="E8637" t="str">
            <v>CVLSUN</v>
          </cell>
          <cell r="F8637" t="str">
            <v>CVL</v>
          </cell>
          <cell r="G8637">
            <v>39507</v>
          </cell>
          <cell r="H8637" t="str">
            <v>Active</v>
          </cell>
          <cell r="I8637">
            <v>1</v>
          </cell>
          <cell r="J8637">
            <v>39725</v>
          </cell>
          <cell r="K8637" t="str">
            <v>V</v>
          </cell>
          <cell r="L8637" t="str">
            <v>SA</v>
          </cell>
          <cell r="M8637" t="str">
            <v>0015</v>
          </cell>
          <cell r="N8637">
            <v>0</v>
          </cell>
          <cell r="O8637">
            <v>0</v>
          </cell>
          <cell r="P8637">
            <v>0</v>
          </cell>
          <cell r="Q8637">
            <v>0</v>
          </cell>
          <cell r="R8637">
            <v>0</v>
          </cell>
          <cell r="S8637">
            <v>0</v>
          </cell>
          <cell r="T8637">
            <v>20</v>
          </cell>
          <cell r="U8637">
            <v>0</v>
          </cell>
          <cell r="V8637">
            <v>20</v>
          </cell>
          <cell r="W8637">
            <v>0</v>
          </cell>
          <cell r="X8637">
            <v>0</v>
          </cell>
        </row>
        <row r="8638">
          <cell r="A8638" t="str">
            <v>2107700</v>
          </cell>
          <cell r="B8638">
            <v>1</v>
          </cell>
          <cell r="C8638" t="str">
            <v>Fire Hydrant</v>
          </cell>
          <cell r="D8638" t="str">
            <v>42</v>
          </cell>
          <cell r="E8638" t="str">
            <v>CVLSUN</v>
          </cell>
          <cell r="F8638" t="str">
            <v>CVL</v>
          </cell>
          <cell r="G8638">
            <v>39507</v>
          </cell>
          <cell r="H8638" t="str">
            <v>Active</v>
          </cell>
          <cell r="I8638">
            <v>1</v>
          </cell>
          <cell r="J8638">
            <v>39548</v>
          </cell>
          <cell r="K8638" t="str">
            <v>V</v>
          </cell>
          <cell r="L8638" t="str">
            <v>SA</v>
          </cell>
          <cell r="M8638" t="str">
            <v>0015</v>
          </cell>
          <cell r="N8638">
            <v>0</v>
          </cell>
          <cell r="O8638">
            <v>0</v>
          </cell>
          <cell r="P8638">
            <v>0</v>
          </cell>
          <cell r="Q8638">
            <v>0</v>
          </cell>
          <cell r="R8638">
            <v>0</v>
          </cell>
          <cell r="S8638">
            <v>0</v>
          </cell>
          <cell r="T8638">
            <v>30</v>
          </cell>
          <cell r="U8638">
            <v>0</v>
          </cell>
          <cell r="V8638">
            <v>30</v>
          </cell>
          <cell r="W8638">
            <v>0</v>
          </cell>
          <cell r="X8638">
            <v>0</v>
          </cell>
        </row>
        <row r="8639">
          <cell r="A8639" t="str">
            <v>2107800</v>
          </cell>
          <cell r="B8639">
            <v>1</v>
          </cell>
          <cell r="C8639" t="str">
            <v>Infill between back to back Kerb &amp; Chann</v>
          </cell>
          <cell r="D8639" t="str">
            <v>42</v>
          </cell>
          <cell r="E8639" t="str">
            <v>CVLSUN</v>
          </cell>
          <cell r="F8639" t="str">
            <v>CVL</v>
          </cell>
          <cell r="G8639">
            <v>39507</v>
          </cell>
          <cell r="H8639" t="str">
            <v>Active</v>
          </cell>
          <cell r="I8639">
            <v>1</v>
          </cell>
          <cell r="J8639">
            <v>39725</v>
          </cell>
          <cell r="K8639" t="str">
            <v>V</v>
          </cell>
          <cell r="L8639" t="str">
            <v>SA</v>
          </cell>
          <cell r="M8639" t="str">
            <v>0015</v>
          </cell>
          <cell r="N8639">
            <v>0</v>
          </cell>
          <cell r="O8639">
            <v>0</v>
          </cell>
          <cell r="P8639">
            <v>0</v>
          </cell>
          <cell r="Q8639">
            <v>0</v>
          </cell>
          <cell r="R8639">
            <v>0</v>
          </cell>
          <cell r="S8639">
            <v>0</v>
          </cell>
          <cell r="T8639">
            <v>20</v>
          </cell>
          <cell r="U8639">
            <v>0</v>
          </cell>
          <cell r="V8639">
            <v>20</v>
          </cell>
          <cell r="W8639">
            <v>0</v>
          </cell>
          <cell r="X8639">
            <v>0</v>
          </cell>
        </row>
        <row r="8640">
          <cell r="A8640" t="str">
            <v>2107900</v>
          </cell>
          <cell r="B8640">
            <v>1</v>
          </cell>
          <cell r="C8640" t="str">
            <v>HDPE Stormwater pipe Culvert</v>
          </cell>
          <cell r="D8640" t="str">
            <v>42</v>
          </cell>
          <cell r="E8640" t="str">
            <v>CVLSUN</v>
          </cell>
          <cell r="F8640" t="str">
            <v>CVL</v>
          </cell>
          <cell r="G8640">
            <v>39507</v>
          </cell>
          <cell r="H8640" t="str">
            <v>Active</v>
          </cell>
          <cell r="I8640">
            <v>1</v>
          </cell>
          <cell r="J8640">
            <v>39725</v>
          </cell>
          <cell r="K8640" t="str">
            <v>V</v>
          </cell>
          <cell r="L8640" t="str">
            <v>SA</v>
          </cell>
          <cell r="M8640" t="str">
            <v>0015</v>
          </cell>
          <cell r="N8640">
            <v>0</v>
          </cell>
          <cell r="O8640">
            <v>0</v>
          </cell>
          <cell r="P8640">
            <v>0</v>
          </cell>
          <cell r="Q8640">
            <v>0</v>
          </cell>
          <cell r="R8640">
            <v>0</v>
          </cell>
          <cell r="S8640">
            <v>0</v>
          </cell>
          <cell r="T8640">
            <v>20</v>
          </cell>
          <cell r="U8640">
            <v>0</v>
          </cell>
          <cell r="V8640">
            <v>20</v>
          </cell>
          <cell r="W8640">
            <v>0</v>
          </cell>
          <cell r="X8640">
            <v>0</v>
          </cell>
        </row>
        <row r="8641">
          <cell r="A8641" t="str">
            <v>2108000</v>
          </cell>
          <cell r="B8641">
            <v>1</v>
          </cell>
          <cell r="C8641" t="str">
            <v>Stormwater Pipe</v>
          </cell>
          <cell r="D8641" t="str">
            <v>42</v>
          </cell>
          <cell r="E8641" t="str">
            <v>CVLSUN</v>
          </cell>
          <cell r="F8641" t="str">
            <v>CVL</v>
          </cell>
          <cell r="G8641">
            <v>39507</v>
          </cell>
          <cell r="H8641" t="str">
            <v>Active</v>
          </cell>
          <cell r="I8641">
            <v>1</v>
          </cell>
          <cell r="J8641">
            <v>39725</v>
          </cell>
          <cell r="K8641" t="str">
            <v>V</v>
          </cell>
          <cell r="L8641" t="str">
            <v>SA</v>
          </cell>
          <cell r="M8641" t="str">
            <v>0015</v>
          </cell>
          <cell r="N8641">
            <v>0</v>
          </cell>
          <cell r="O8641">
            <v>0</v>
          </cell>
          <cell r="P8641">
            <v>0</v>
          </cell>
          <cell r="Q8641">
            <v>0</v>
          </cell>
          <cell r="R8641">
            <v>0</v>
          </cell>
          <cell r="S8641">
            <v>0</v>
          </cell>
          <cell r="T8641">
            <v>20</v>
          </cell>
          <cell r="U8641">
            <v>0</v>
          </cell>
          <cell r="V8641">
            <v>20</v>
          </cell>
          <cell r="W8641">
            <v>0</v>
          </cell>
          <cell r="X8641">
            <v>0</v>
          </cell>
        </row>
        <row r="8642">
          <cell r="A8642" t="str">
            <v>2108100</v>
          </cell>
          <cell r="B8642">
            <v>1</v>
          </cell>
          <cell r="C8642" t="str">
            <v>Lighting System</v>
          </cell>
          <cell r="D8642" t="str">
            <v>42</v>
          </cell>
          <cell r="E8642" t="str">
            <v>CVLSER</v>
          </cell>
          <cell r="F8642" t="str">
            <v>CVL</v>
          </cell>
          <cell r="G8642">
            <v>39507</v>
          </cell>
          <cell r="H8642" t="str">
            <v>Active</v>
          </cell>
          <cell r="I8642">
            <v>1</v>
          </cell>
          <cell r="J8642">
            <v>39548</v>
          </cell>
          <cell r="K8642" t="str">
            <v>V</v>
          </cell>
          <cell r="L8642" t="str">
            <v>SA</v>
          </cell>
          <cell r="M8642" t="str">
            <v>0015</v>
          </cell>
          <cell r="N8642">
            <v>0</v>
          </cell>
          <cell r="O8642">
            <v>0</v>
          </cell>
          <cell r="P8642">
            <v>0</v>
          </cell>
          <cell r="Q8642">
            <v>0</v>
          </cell>
          <cell r="R8642">
            <v>0</v>
          </cell>
          <cell r="S8642">
            <v>0</v>
          </cell>
          <cell r="T8642">
            <v>10</v>
          </cell>
          <cell r="U8642">
            <v>0</v>
          </cell>
          <cell r="V8642">
            <v>10</v>
          </cell>
          <cell r="W8642">
            <v>0</v>
          </cell>
          <cell r="X8642">
            <v>0</v>
          </cell>
        </row>
        <row r="8643">
          <cell r="A8643" t="str">
            <v>2108200</v>
          </cell>
          <cell r="B8643">
            <v>1</v>
          </cell>
          <cell r="C8643" t="str">
            <v>600 dia Cable Pits</v>
          </cell>
          <cell r="D8643" t="str">
            <v>42</v>
          </cell>
          <cell r="E8643" t="str">
            <v>CVLSUN</v>
          </cell>
          <cell r="F8643" t="str">
            <v>CVL</v>
          </cell>
          <cell r="G8643">
            <v>39507</v>
          </cell>
          <cell r="H8643" t="str">
            <v>Active</v>
          </cell>
          <cell r="I8643">
            <v>1</v>
          </cell>
          <cell r="J8643">
            <v>39725</v>
          </cell>
          <cell r="K8643" t="str">
            <v>V</v>
          </cell>
          <cell r="L8643" t="str">
            <v>SA</v>
          </cell>
          <cell r="M8643" t="str">
            <v>0015</v>
          </cell>
          <cell r="N8643">
            <v>0</v>
          </cell>
          <cell r="O8643">
            <v>0</v>
          </cell>
          <cell r="P8643">
            <v>0</v>
          </cell>
          <cell r="Q8643">
            <v>0</v>
          </cell>
          <cell r="R8643">
            <v>0</v>
          </cell>
          <cell r="S8643">
            <v>0</v>
          </cell>
          <cell r="T8643">
            <v>20</v>
          </cell>
          <cell r="U8643">
            <v>0</v>
          </cell>
          <cell r="V8643">
            <v>20</v>
          </cell>
          <cell r="W8643">
            <v>0</v>
          </cell>
          <cell r="X8643">
            <v>0</v>
          </cell>
        </row>
        <row r="8644">
          <cell r="A8644" t="str">
            <v>2108300</v>
          </cell>
          <cell r="B8644">
            <v>1</v>
          </cell>
          <cell r="C8644" t="str">
            <v>2x100mm+1x50mm+1x25mm (water p</v>
          </cell>
          <cell r="D8644" t="str">
            <v>42</v>
          </cell>
          <cell r="E8644" t="str">
            <v>CVLSER</v>
          </cell>
          <cell r="F8644" t="str">
            <v>CVL</v>
          </cell>
          <cell r="G8644">
            <v>39507</v>
          </cell>
          <cell r="H8644" t="str">
            <v>Active</v>
          </cell>
          <cell r="I8644">
            <v>1</v>
          </cell>
          <cell r="J8644">
            <v>39548</v>
          </cell>
          <cell r="K8644" t="str">
            <v>V</v>
          </cell>
          <cell r="L8644" t="str">
            <v>SA</v>
          </cell>
          <cell r="M8644" t="str">
            <v>0015</v>
          </cell>
          <cell r="N8644">
            <v>0</v>
          </cell>
          <cell r="O8644">
            <v>0</v>
          </cell>
          <cell r="P8644">
            <v>0</v>
          </cell>
          <cell r="Q8644">
            <v>0</v>
          </cell>
          <cell r="R8644">
            <v>0</v>
          </cell>
          <cell r="S8644">
            <v>0</v>
          </cell>
          <cell r="T8644">
            <v>10</v>
          </cell>
          <cell r="U8644">
            <v>0</v>
          </cell>
          <cell r="V8644">
            <v>10</v>
          </cell>
          <cell r="W8644">
            <v>0</v>
          </cell>
          <cell r="X8644">
            <v>0</v>
          </cell>
        </row>
        <row r="8645">
          <cell r="A8645" t="str">
            <v>2108400</v>
          </cell>
          <cell r="B8645">
            <v>1</v>
          </cell>
          <cell r="C8645" t="str">
            <v>1x50mm Street (light duct)</v>
          </cell>
          <cell r="D8645" t="str">
            <v>42</v>
          </cell>
          <cell r="E8645" t="str">
            <v>CVLSER</v>
          </cell>
          <cell r="F8645" t="str">
            <v>CVL</v>
          </cell>
          <cell r="G8645">
            <v>39507</v>
          </cell>
          <cell r="H8645" t="str">
            <v>Active</v>
          </cell>
          <cell r="I8645">
            <v>1</v>
          </cell>
          <cell r="J8645">
            <v>39548</v>
          </cell>
          <cell r="K8645" t="str">
            <v>V</v>
          </cell>
          <cell r="L8645" t="str">
            <v>SA</v>
          </cell>
          <cell r="M8645" t="str">
            <v>0015</v>
          </cell>
          <cell r="N8645">
            <v>0</v>
          </cell>
          <cell r="O8645">
            <v>0</v>
          </cell>
          <cell r="P8645">
            <v>0</v>
          </cell>
          <cell r="Q8645">
            <v>0</v>
          </cell>
          <cell r="R8645">
            <v>0</v>
          </cell>
          <cell r="S8645">
            <v>0</v>
          </cell>
          <cell r="T8645">
            <v>10</v>
          </cell>
          <cell r="U8645">
            <v>0</v>
          </cell>
          <cell r="V8645">
            <v>10</v>
          </cell>
          <cell r="W8645">
            <v>0</v>
          </cell>
          <cell r="X8645">
            <v>0</v>
          </cell>
        </row>
        <row r="8646">
          <cell r="A8646" t="str">
            <v>2108500</v>
          </cell>
          <cell r="B8646">
            <v>1</v>
          </cell>
          <cell r="C8646" t="str">
            <v>1x100mm+1x25mm (water pipe) +1x</v>
          </cell>
          <cell r="D8646" t="str">
            <v>42</v>
          </cell>
          <cell r="E8646" t="str">
            <v>CVLSER</v>
          </cell>
          <cell r="F8646" t="str">
            <v>CVL</v>
          </cell>
          <cell r="G8646">
            <v>39507</v>
          </cell>
          <cell r="H8646" t="str">
            <v>Active</v>
          </cell>
          <cell r="I8646">
            <v>1</v>
          </cell>
          <cell r="J8646">
            <v>39548</v>
          </cell>
          <cell r="K8646" t="str">
            <v>V</v>
          </cell>
          <cell r="L8646" t="str">
            <v>SA</v>
          </cell>
          <cell r="M8646" t="str">
            <v>0015</v>
          </cell>
          <cell r="N8646">
            <v>0</v>
          </cell>
          <cell r="O8646">
            <v>0</v>
          </cell>
          <cell r="P8646">
            <v>0</v>
          </cell>
          <cell r="Q8646">
            <v>0</v>
          </cell>
          <cell r="R8646">
            <v>0</v>
          </cell>
          <cell r="S8646">
            <v>0</v>
          </cell>
          <cell r="T8646">
            <v>10</v>
          </cell>
          <cell r="U8646">
            <v>0</v>
          </cell>
          <cell r="V8646">
            <v>10</v>
          </cell>
          <cell r="W8646">
            <v>0</v>
          </cell>
          <cell r="X8646">
            <v>0</v>
          </cell>
        </row>
        <row r="8647">
          <cell r="A8647" t="str">
            <v>2108600</v>
          </cell>
          <cell r="B8647">
            <v>1</v>
          </cell>
          <cell r="C8647" t="str">
            <v>1x100mm+1x25mm (water pipe)</v>
          </cell>
          <cell r="D8647" t="str">
            <v>42</v>
          </cell>
          <cell r="E8647" t="str">
            <v>CVLSER</v>
          </cell>
          <cell r="F8647" t="str">
            <v>CVL</v>
          </cell>
          <cell r="G8647">
            <v>39507</v>
          </cell>
          <cell r="H8647" t="str">
            <v>Active</v>
          </cell>
          <cell r="I8647">
            <v>1</v>
          </cell>
          <cell r="J8647">
            <v>39548</v>
          </cell>
          <cell r="K8647" t="str">
            <v>V</v>
          </cell>
          <cell r="L8647" t="str">
            <v>SA</v>
          </cell>
          <cell r="M8647" t="str">
            <v>0015</v>
          </cell>
          <cell r="N8647">
            <v>0</v>
          </cell>
          <cell r="O8647">
            <v>0</v>
          </cell>
          <cell r="P8647">
            <v>0</v>
          </cell>
          <cell r="Q8647">
            <v>0</v>
          </cell>
          <cell r="R8647">
            <v>0</v>
          </cell>
          <cell r="S8647">
            <v>0</v>
          </cell>
          <cell r="T8647">
            <v>10</v>
          </cell>
          <cell r="U8647">
            <v>0</v>
          </cell>
          <cell r="V8647">
            <v>10</v>
          </cell>
          <cell r="W8647">
            <v>0</v>
          </cell>
          <cell r="X8647">
            <v>0</v>
          </cell>
        </row>
        <row r="8648">
          <cell r="A8648" t="str">
            <v>2108700</v>
          </cell>
          <cell r="B8648">
            <v>1</v>
          </cell>
          <cell r="C8648" t="str">
            <v>2x100mm+1x50mm Street (Light Duct)</v>
          </cell>
          <cell r="D8648" t="str">
            <v>42</v>
          </cell>
          <cell r="E8648" t="str">
            <v>CVLSER</v>
          </cell>
          <cell r="F8648" t="str">
            <v>CVL</v>
          </cell>
          <cell r="G8648">
            <v>39507</v>
          </cell>
          <cell r="H8648" t="str">
            <v>Active</v>
          </cell>
          <cell r="I8648">
            <v>1</v>
          </cell>
          <cell r="J8648">
            <v>39548</v>
          </cell>
          <cell r="K8648" t="str">
            <v>V</v>
          </cell>
          <cell r="L8648" t="str">
            <v>SA</v>
          </cell>
          <cell r="M8648" t="str">
            <v>0015</v>
          </cell>
          <cell r="N8648">
            <v>0</v>
          </cell>
          <cell r="O8648">
            <v>0</v>
          </cell>
          <cell r="P8648">
            <v>0</v>
          </cell>
          <cell r="Q8648">
            <v>0</v>
          </cell>
          <cell r="R8648">
            <v>0</v>
          </cell>
          <cell r="S8648">
            <v>0</v>
          </cell>
          <cell r="T8648">
            <v>10</v>
          </cell>
          <cell r="U8648">
            <v>0</v>
          </cell>
          <cell r="V8648">
            <v>10</v>
          </cell>
          <cell r="W8648">
            <v>0</v>
          </cell>
          <cell r="X8648">
            <v>0</v>
          </cell>
        </row>
        <row r="8649">
          <cell r="A8649" t="str">
            <v>2108800</v>
          </cell>
          <cell r="B8649">
            <v>1</v>
          </cell>
          <cell r="C8649" t="str">
            <v>2x100mm</v>
          </cell>
          <cell r="D8649" t="str">
            <v>42</v>
          </cell>
          <cell r="E8649" t="str">
            <v>CVLSER</v>
          </cell>
          <cell r="F8649" t="str">
            <v>CVL</v>
          </cell>
          <cell r="G8649">
            <v>39507</v>
          </cell>
          <cell r="H8649" t="str">
            <v>Active</v>
          </cell>
          <cell r="I8649">
            <v>1</v>
          </cell>
          <cell r="J8649">
            <v>39548</v>
          </cell>
          <cell r="K8649" t="str">
            <v>V</v>
          </cell>
          <cell r="L8649" t="str">
            <v>SA</v>
          </cell>
          <cell r="M8649" t="str">
            <v>0015</v>
          </cell>
          <cell r="N8649">
            <v>0</v>
          </cell>
          <cell r="O8649">
            <v>0</v>
          </cell>
          <cell r="P8649">
            <v>0</v>
          </cell>
          <cell r="Q8649">
            <v>0</v>
          </cell>
          <cell r="R8649">
            <v>0</v>
          </cell>
          <cell r="S8649">
            <v>0</v>
          </cell>
          <cell r="T8649">
            <v>10</v>
          </cell>
          <cell r="U8649">
            <v>0</v>
          </cell>
          <cell r="V8649">
            <v>10</v>
          </cell>
          <cell r="W8649">
            <v>0</v>
          </cell>
          <cell r="X8649">
            <v>0</v>
          </cell>
        </row>
        <row r="8650">
          <cell r="A8650" t="str">
            <v>2108900</v>
          </cell>
          <cell r="B8650">
            <v>1</v>
          </cell>
          <cell r="C8650" t="str">
            <v>F1 Type Light</v>
          </cell>
          <cell r="D8650" t="str">
            <v>42</v>
          </cell>
          <cell r="E8650" t="str">
            <v>CVLSER</v>
          </cell>
          <cell r="F8650" t="str">
            <v>CVL</v>
          </cell>
          <cell r="G8650">
            <v>39507</v>
          </cell>
          <cell r="H8650" t="str">
            <v>Active</v>
          </cell>
          <cell r="I8650">
            <v>1</v>
          </cell>
          <cell r="J8650">
            <v>39548</v>
          </cell>
          <cell r="K8650" t="str">
            <v>V</v>
          </cell>
          <cell r="L8650" t="str">
            <v>SA</v>
          </cell>
          <cell r="M8650" t="str">
            <v>0015</v>
          </cell>
          <cell r="N8650">
            <v>0</v>
          </cell>
          <cell r="O8650">
            <v>0</v>
          </cell>
          <cell r="P8650">
            <v>0</v>
          </cell>
          <cell r="Q8650">
            <v>0</v>
          </cell>
          <cell r="R8650">
            <v>0</v>
          </cell>
          <cell r="S8650">
            <v>0</v>
          </cell>
          <cell r="T8650">
            <v>10</v>
          </cell>
          <cell r="U8650">
            <v>0</v>
          </cell>
          <cell r="V8650">
            <v>10</v>
          </cell>
          <cell r="W8650">
            <v>0</v>
          </cell>
          <cell r="X8650">
            <v>0</v>
          </cell>
        </row>
        <row r="8651">
          <cell r="A8651" t="str">
            <v>2109000</v>
          </cell>
          <cell r="B8651">
            <v>1</v>
          </cell>
          <cell r="C8651" t="str">
            <v>F2 Type Light</v>
          </cell>
          <cell r="D8651" t="str">
            <v>42</v>
          </cell>
          <cell r="E8651" t="str">
            <v>CVLSER</v>
          </cell>
          <cell r="F8651" t="str">
            <v>CVL</v>
          </cell>
          <cell r="G8651">
            <v>39507</v>
          </cell>
          <cell r="H8651" t="str">
            <v>Active</v>
          </cell>
          <cell r="I8651">
            <v>1</v>
          </cell>
          <cell r="J8651">
            <v>39548</v>
          </cell>
          <cell r="K8651" t="str">
            <v>V</v>
          </cell>
          <cell r="L8651" t="str">
            <v>SA</v>
          </cell>
          <cell r="M8651" t="str">
            <v>0015</v>
          </cell>
          <cell r="N8651">
            <v>0</v>
          </cell>
          <cell r="O8651">
            <v>0</v>
          </cell>
          <cell r="P8651">
            <v>0</v>
          </cell>
          <cell r="Q8651">
            <v>0</v>
          </cell>
          <cell r="R8651">
            <v>0</v>
          </cell>
          <cell r="S8651">
            <v>0</v>
          </cell>
          <cell r="T8651">
            <v>10</v>
          </cell>
          <cell r="U8651">
            <v>0</v>
          </cell>
          <cell r="V8651">
            <v>10</v>
          </cell>
          <cell r="W8651">
            <v>0</v>
          </cell>
          <cell r="X8651">
            <v>0</v>
          </cell>
        </row>
        <row r="8652">
          <cell r="A8652" t="str">
            <v>2109100</v>
          </cell>
          <cell r="B8652">
            <v>1</v>
          </cell>
          <cell r="C8652" t="str">
            <v>Type 2 Fence ie 4.3m mesh, 1.85m timber</v>
          </cell>
          <cell r="D8652" t="str">
            <v>42</v>
          </cell>
          <cell r="E8652" t="str">
            <v>CVLFEN</v>
          </cell>
          <cell r="F8652" t="str">
            <v>CVL</v>
          </cell>
          <cell r="G8652">
            <v>39507</v>
          </cell>
          <cell r="H8652" t="str">
            <v>Active</v>
          </cell>
          <cell r="I8652">
            <v>1</v>
          </cell>
          <cell r="J8652">
            <v>39548</v>
          </cell>
          <cell r="K8652" t="str">
            <v>V</v>
          </cell>
          <cell r="L8652" t="str">
            <v>SA</v>
          </cell>
          <cell r="M8652" t="str">
            <v>0015</v>
          </cell>
          <cell r="N8652">
            <v>0</v>
          </cell>
          <cell r="O8652">
            <v>0</v>
          </cell>
          <cell r="P8652">
            <v>0</v>
          </cell>
          <cell r="Q8652">
            <v>0</v>
          </cell>
          <cell r="R8652">
            <v>0</v>
          </cell>
          <cell r="S8652">
            <v>0</v>
          </cell>
          <cell r="T8652">
            <v>10</v>
          </cell>
          <cell r="U8652">
            <v>0</v>
          </cell>
          <cell r="V8652">
            <v>10</v>
          </cell>
          <cell r="W8652">
            <v>0</v>
          </cell>
          <cell r="X8652">
            <v>0</v>
          </cell>
        </row>
        <row r="8653">
          <cell r="A8653" t="str">
            <v>2109200</v>
          </cell>
          <cell r="B8653">
            <v>1</v>
          </cell>
          <cell r="C8653" t="str">
            <v>Crash Gate</v>
          </cell>
          <cell r="D8653" t="str">
            <v>42</v>
          </cell>
          <cell r="E8653" t="str">
            <v>CVLFEN</v>
          </cell>
          <cell r="F8653" t="str">
            <v>CVL</v>
          </cell>
          <cell r="G8653">
            <v>39507</v>
          </cell>
          <cell r="H8653" t="str">
            <v>Active</v>
          </cell>
          <cell r="I8653">
            <v>1</v>
          </cell>
          <cell r="J8653">
            <v>39548</v>
          </cell>
          <cell r="K8653" t="str">
            <v>V</v>
          </cell>
          <cell r="L8653" t="str">
            <v>SA</v>
          </cell>
          <cell r="M8653" t="str">
            <v>0015</v>
          </cell>
          <cell r="N8653">
            <v>0</v>
          </cell>
          <cell r="O8653">
            <v>0</v>
          </cell>
          <cell r="P8653">
            <v>0</v>
          </cell>
          <cell r="Q8653">
            <v>0</v>
          </cell>
          <cell r="R8653">
            <v>0</v>
          </cell>
          <cell r="S8653">
            <v>0</v>
          </cell>
          <cell r="T8653">
            <v>10</v>
          </cell>
          <cell r="U8653">
            <v>0</v>
          </cell>
          <cell r="V8653">
            <v>10</v>
          </cell>
          <cell r="W8653">
            <v>0</v>
          </cell>
          <cell r="X8653">
            <v>0</v>
          </cell>
        </row>
        <row r="8654">
          <cell r="A8654" t="str">
            <v>2109300</v>
          </cell>
          <cell r="B8654">
            <v>1</v>
          </cell>
          <cell r="C8654" t="str">
            <v>Timber Swing Gates</v>
          </cell>
          <cell r="D8654" t="str">
            <v>42</v>
          </cell>
          <cell r="E8654" t="str">
            <v>CVLFEN</v>
          </cell>
          <cell r="F8654" t="str">
            <v>CVL</v>
          </cell>
          <cell r="G8654">
            <v>39507</v>
          </cell>
          <cell r="H8654" t="str">
            <v>Active</v>
          </cell>
          <cell r="I8654">
            <v>1</v>
          </cell>
          <cell r="J8654">
            <v>39548</v>
          </cell>
          <cell r="K8654" t="str">
            <v>V</v>
          </cell>
          <cell r="L8654" t="str">
            <v>SA</v>
          </cell>
          <cell r="M8654" t="str">
            <v>0015</v>
          </cell>
          <cell r="N8654">
            <v>0</v>
          </cell>
          <cell r="O8654">
            <v>0</v>
          </cell>
          <cell r="P8654">
            <v>0</v>
          </cell>
          <cell r="Q8654">
            <v>0</v>
          </cell>
          <cell r="R8654">
            <v>0</v>
          </cell>
          <cell r="S8654">
            <v>0</v>
          </cell>
          <cell r="T8654">
            <v>10</v>
          </cell>
          <cell r="U8654">
            <v>0</v>
          </cell>
          <cell r="V8654">
            <v>10</v>
          </cell>
          <cell r="W8654">
            <v>0</v>
          </cell>
          <cell r="X8654">
            <v>0</v>
          </cell>
        </row>
        <row r="8655">
          <cell r="A8655" t="str">
            <v>2109400</v>
          </cell>
          <cell r="B8655">
            <v>1</v>
          </cell>
          <cell r="C8655" t="str">
            <v>1.85m Timber Fence</v>
          </cell>
          <cell r="D8655" t="str">
            <v>42</v>
          </cell>
          <cell r="E8655" t="str">
            <v>CVLFEN</v>
          </cell>
          <cell r="F8655" t="str">
            <v>CVL</v>
          </cell>
          <cell r="G8655">
            <v>39507</v>
          </cell>
          <cell r="H8655" t="str">
            <v>Active</v>
          </cell>
          <cell r="I8655">
            <v>1</v>
          </cell>
          <cell r="J8655">
            <v>39548</v>
          </cell>
          <cell r="K8655" t="str">
            <v>V</v>
          </cell>
          <cell r="L8655" t="str">
            <v>SA</v>
          </cell>
          <cell r="M8655" t="str">
            <v>0015</v>
          </cell>
          <cell r="N8655">
            <v>0</v>
          </cell>
          <cell r="O8655">
            <v>0</v>
          </cell>
          <cell r="P8655">
            <v>0</v>
          </cell>
          <cell r="Q8655">
            <v>0</v>
          </cell>
          <cell r="R8655">
            <v>0</v>
          </cell>
          <cell r="S8655">
            <v>0</v>
          </cell>
          <cell r="T8655">
            <v>10</v>
          </cell>
          <cell r="U8655">
            <v>0</v>
          </cell>
          <cell r="V8655">
            <v>10</v>
          </cell>
          <cell r="W8655">
            <v>0</v>
          </cell>
          <cell r="X8655">
            <v>0</v>
          </cell>
        </row>
        <row r="8656">
          <cell r="A8656" t="str">
            <v>2109500</v>
          </cell>
          <cell r="B8656">
            <v>1</v>
          </cell>
          <cell r="C8656" t="str">
            <v>Pavement Works</v>
          </cell>
          <cell r="D8656" t="str">
            <v>42</v>
          </cell>
          <cell r="E8656" t="str">
            <v>CVLPAV</v>
          </cell>
          <cell r="F8656" t="str">
            <v>CVL</v>
          </cell>
          <cell r="G8656">
            <v>39507</v>
          </cell>
          <cell r="H8656" t="str">
            <v>Active</v>
          </cell>
          <cell r="I8656">
            <v>1</v>
          </cell>
          <cell r="J8656">
            <v>39548</v>
          </cell>
          <cell r="K8656" t="str">
            <v>V</v>
          </cell>
          <cell r="L8656" t="str">
            <v>SA</v>
          </cell>
          <cell r="M8656" t="str">
            <v>0015</v>
          </cell>
          <cell r="N8656">
            <v>0</v>
          </cell>
          <cell r="O8656">
            <v>0</v>
          </cell>
          <cell r="P8656">
            <v>0</v>
          </cell>
          <cell r="Q8656">
            <v>0</v>
          </cell>
          <cell r="R8656">
            <v>0</v>
          </cell>
          <cell r="S8656">
            <v>0</v>
          </cell>
          <cell r="T8656">
            <v>30</v>
          </cell>
          <cell r="U8656">
            <v>0</v>
          </cell>
          <cell r="V8656">
            <v>30</v>
          </cell>
          <cell r="W8656">
            <v>0</v>
          </cell>
          <cell r="X8656">
            <v>0</v>
          </cell>
        </row>
        <row r="8657">
          <cell r="A8657" t="str">
            <v>2109600</v>
          </cell>
          <cell r="B8657">
            <v>1</v>
          </cell>
          <cell r="C8657" t="str">
            <v>170mm AP40 Basecourse</v>
          </cell>
          <cell r="D8657" t="str">
            <v>42</v>
          </cell>
          <cell r="E8657" t="str">
            <v>CVLPAV</v>
          </cell>
          <cell r="F8657" t="str">
            <v>CVL</v>
          </cell>
          <cell r="G8657">
            <v>39507</v>
          </cell>
          <cell r="H8657" t="str">
            <v>Active</v>
          </cell>
          <cell r="I8657">
            <v>1</v>
          </cell>
          <cell r="J8657">
            <v>39548</v>
          </cell>
          <cell r="K8657" t="str">
            <v>V</v>
          </cell>
          <cell r="L8657" t="str">
            <v>SA</v>
          </cell>
          <cell r="M8657" t="str">
            <v>0015</v>
          </cell>
          <cell r="N8657">
            <v>0</v>
          </cell>
          <cell r="O8657">
            <v>0</v>
          </cell>
          <cell r="P8657">
            <v>0</v>
          </cell>
          <cell r="Q8657">
            <v>0</v>
          </cell>
          <cell r="R8657">
            <v>0</v>
          </cell>
          <cell r="S8657">
            <v>0</v>
          </cell>
          <cell r="T8657">
            <v>30</v>
          </cell>
          <cell r="U8657">
            <v>0</v>
          </cell>
          <cell r="V8657">
            <v>30</v>
          </cell>
          <cell r="W8657">
            <v>0</v>
          </cell>
          <cell r="X8657">
            <v>0</v>
          </cell>
        </row>
        <row r="8658">
          <cell r="A8658" t="str">
            <v>2109700</v>
          </cell>
          <cell r="B8658">
            <v>1</v>
          </cell>
          <cell r="C8658" t="str">
            <v>30mm Mix 10 Asphaltic Concrete</v>
          </cell>
          <cell r="D8658" t="str">
            <v>42</v>
          </cell>
          <cell r="E8658" t="str">
            <v>CVLPAV</v>
          </cell>
          <cell r="F8658" t="str">
            <v>CVL</v>
          </cell>
          <cell r="G8658">
            <v>39507</v>
          </cell>
          <cell r="H8658" t="str">
            <v>Active</v>
          </cell>
          <cell r="I8658">
            <v>1</v>
          </cell>
          <cell r="J8658">
            <v>39725</v>
          </cell>
          <cell r="K8658" t="str">
            <v>V</v>
          </cell>
          <cell r="L8658" t="str">
            <v>SA</v>
          </cell>
          <cell r="M8658" t="str">
            <v>0015</v>
          </cell>
          <cell r="N8658">
            <v>0</v>
          </cell>
          <cell r="O8658">
            <v>0</v>
          </cell>
          <cell r="P8658">
            <v>0</v>
          </cell>
          <cell r="Q8658">
            <v>0</v>
          </cell>
          <cell r="R8658">
            <v>0</v>
          </cell>
          <cell r="S8658">
            <v>0</v>
          </cell>
          <cell r="T8658">
            <v>20</v>
          </cell>
          <cell r="U8658">
            <v>0</v>
          </cell>
          <cell r="V8658">
            <v>20</v>
          </cell>
          <cell r="W8658">
            <v>0</v>
          </cell>
          <cell r="X8658">
            <v>0</v>
          </cell>
        </row>
        <row r="8659">
          <cell r="A8659" t="str">
            <v>2109701</v>
          </cell>
          <cell r="B8659">
            <v>1</v>
          </cell>
          <cell r="C8659" t="str">
            <v>30mm Mix 10 Asphaltic Concrete</v>
          </cell>
          <cell r="D8659" t="str">
            <v>42</v>
          </cell>
          <cell r="E8659" t="str">
            <v>CVLPAV</v>
          </cell>
          <cell r="F8659" t="str">
            <v>CVL</v>
          </cell>
          <cell r="G8659">
            <v>39507</v>
          </cell>
          <cell r="H8659" t="str">
            <v>Active</v>
          </cell>
          <cell r="I8659">
            <v>1</v>
          </cell>
          <cell r="J8659">
            <v>39507</v>
          </cell>
          <cell r="K8659" t="str">
            <v>V</v>
          </cell>
          <cell r="L8659" t="str">
            <v>SA</v>
          </cell>
          <cell r="M8659" t="str">
            <v>0015</v>
          </cell>
          <cell r="N8659">
            <v>3353.5</v>
          </cell>
          <cell r="O8659">
            <v>212.39</v>
          </cell>
          <cell r="P8659">
            <v>67.069999999999993</v>
          </cell>
          <cell r="Q8659">
            <v>212.39</v>
          </cell>
          <cell r="R8659">
            <v>3141.11</v>
          </cell>
          <cell r="S8659">
            <v>0</v>
          </cell>
          <cell r="T8659">
            <v>50</v>
          </cell>
          <cell r="U8659">
            <v>0</v>
          </cell>
          <cell r="V8659">
            <v>46</v>
          </cell>
          <cell r="W8659">
            <v>306</v>
          </cell>
          <cell r="X8659">
            <v>0</v>
          </cell>
        </row>
        <row r="8660">
          <cell r="A8660" t="str">
            <v>2109800</v>
          </cell>
          <cell r="B8660">
            <v>1</v>
          </cell>
          <cell r="C8660" t="str">
            <v>Roadmarking, Numbering Mobility Parking</v>
          </cell>
          <cell r="D8660" t="str">
            <v>42</v>
          </cell>
          <cell r="E8660" t="str">
            <v>CVLSUN</v>
          </cell>
          <cell r="F8660" t="str">
            <v>CVL</v>
          </cell>
          <cell r="G8660">
            <v>39507</v>
          </cell>
          <cell r="H8660" t="str">
            <v>Active</v>
          </cell>
          <cell r="I8660">
            <v>1</v>
          </cell>
          <cell r="J8660">
            <v>39548</v>
          </cell>
          <cell r="K8660" t="str">
            <v>V</v>
          </cell>
          <cell r="L8660" t="str">
            <v>SA</v>
          </cell>
          <cell r="M8660" t="str">
            <v>0015</v>
          </cell>
          <cell r="N8660">
            <v>0</v>
          </cell>
          <cell r="O8660">
            <v>0</v>
          </cell>
          <cell r="P8660">
            <v>0</v>
          </cell>
          <cell r="Q8660">
            <v>0</v>
          </cell>
          <cell r="R8660">
            <v>0</v>
          </cell>
          <cell r="S8660">
            <v>0</v>
          </cell>
          <cell r="T8660">
            <v>5</v>
          </cell>
          <cell r="U8660">
            <v>0</v>
          </cell>
          <cell r="V8660">
            <v>5</v>
          </cell>
          <cell r="W8660">
            <v>0</v>
          </cell>
          <cell r="X8660">
            <v>0</v>
          </cell>
        </row>
        <row r="8661">
          <cell r="A8661" t="str">
            <v>2109900</v>
          </cell>
          <cell r="B8661">
            <v>1</v>
          </cell>
          <cell r="C8661" t="str">
            <v>Alterations to perimeter footpath</v>
          </cell>
          <cell r="D8661" t="str">
            <v>42</v>
          </cell>
          <cell r="E8661" t="str">
            <v>CVLPAV</v>
          </cell>
          <cell r="F8661" t="str">
            <v>CVL</v>
          </cell>
          <cell r="G8661">
            <v>39507</v>
          </cell>
          <cell r="H8661" t="str">
            <v>Active</v>
          </cell>
          <cell r="I8661">
            <v>1</v>
          </cell>
          <cell r="J8661">
            <v>39725</v>
          </cell>
          <cell r="K8661" t="str">
            <v>V</v>
          </cell>
          <cell r="L8661" t="str">
            <v>SA</v>
          </cell>
          <cell r="M8661" t="str">
            <v>0015</v>
          </cell>
          <cell r="N8661">
            <v>0</v>
          </cell>
          <cell r="O8661">
            <v>0</v>
          </cell>
          <cell r="P8661">
            <v>0</v>
          </cell>
          <cell r="Q8661">
            <v>0</v>
          </cell>
          <cell r="R8661">
            <v>0</v>
          </cell>
          <cell r="S8661">
            <v>0</v>
          </cell>
          <cell r="T8661">
            <v>20</v>
          </cell>
          <cell r="U8661">
            <v>0</v>
          </cell>
          <cell r="V8661">
            <v>20</v>
          </cell>
          <cell r="W8661">
            <v>0</v>
          </cell>
          <cell r="X8661">
            <v>0</v>
          </cell>
        </row>
        <row r="8662">
          <cell r="A8662" t="str">
            <v>2110000</v>
          </cell>
          <cell r="B8662">
            <v>1</v>
          </cell>
          <cell r="C8662" t="str">
            <v>Security Cameras</v>
          </cell>
          <cell r="D8662" t="str">
            <v>42</v>
          </cell>
          <cell r="E8662" t="str">
            <v>CVLSUN</v>
          </cell>
          <cell r="F8662" t="str">
            <v>CVL</v>
          </cell>
          <cell r="G8662">
            <v>39507</v>
          </cell>
          <cell r="H8662" t="str">
            <v>Active</v>
          </cell>
          <cell r="I8662">
            <v>1</v>
          </cell>
          <cell r="J8662">
            <v>39548</v>
          </cell>
          <cell r="K8662" t="str">
            <v>V</v>
          </cell>
          <cell r="L8662" t="str">
            <v>SA</v>
          </cell>
          <cell r="M8662" t="str">
            <v>0015</v>
          </cell>
          <cell r="N8662">
            <v>0</v>
          </cell>
          <cell r="O8662">
            <v>0</v>
          </cell>
          <cell r="P8662">
            <v>0</v>
          </cell>
          <cell r="Q8662">
            <v>0</v>
          </cell>
          <cell r="R8662">
            <v>0</v>
          </cell>
          <cell r="S8662">
            <v>0</v>
          </cell>
          <cell r="T8662">
            <v>7</v>
          </cell>
          <cell r="U8662">
            <v>0</v>
          </cell>
          <cell r="V8662">
            <v>7</v>
          </cell>
          <cell r="W8662">
            <v>0</v>
          </cell>
          <cell r="X8662">
            <v>0</v>
          </cell>
        </row>
        <row r="8663">
          <cell r="A8663" t="str">
            <v>2110100</v>
          </cell>
          <cell r="B8663">
            <v>1</v>
          </cell>
          <cell r="C8663" t="str">
            <v>Bollards</v>
          </cell>
          <cell r="D8663" t="str">
            <v>42</v>
          </cell>
          <cell r="E8663" t="str">
            <v>CVLSUN</v>
          </cell>
          <cell r="F8663" t="str">
            <v>CVL</v>
          </cell>
          <cell r="G8663">
            <v>39507</v>
          </cell>
          <cell r="H8663" t="str">
            <v>Active</v>
          </cell>
          <cell r="I8663">
            <v>1</v>
          </cell>
          <cell r="J8663">
            <v>39548</v>
          </cell>
          <cell r="K8663" t="str">
            <v>V</v>
          </cell>
          <cell r="L8663" t="str">
            <v>SA</v>
          </cell>
          <cell r="M8663" t="str">
            <v>0015</v>
          </cell>
          <cell r="N8663">
            <v>0</v>
          </cell>
          <cell r="O8663">
            <v>0</v>
          </cell>
          <cell r="P8663">
            <v>0</v>
          </cell>
          <cell r="Q8663">
            <v>0</v>
          </cell>
          <cell r="R8663">
            <v>0</v>
          </cell>
          <cell r="S8663">
            <v>0</v>
          </cell>
          <cell r="T8663">
            <v>10</v>
          </cell>
          <cell r="U8663">
            <v>0</v>
          </cell>
          <cell r="V8663">
            <v>10</v>
          </cell>
          <cell r="W8663">
            <v>0</v>
          </cell>
          <cell r="X8663">
            <v>0</v>
          </cell>
        </row>
        <row r="8664">
          <cell r="A8664" t="str">
            <v>2110200</v>
          </cell>
          <cell r="B8664">
            <v>1</v>
          </cell>
          <cell r="C8664" t="str">
            <v>Concrete Wheel Stops</v>
          </cell>
          <cell r="D8664" t="str">
            <v>42</v>
          </cell>
          <cell r="E8664" t="str">
            <v>CVLSUN</v>
          </cell>
          <cell r="F8664" t="str">
            <v>CVL</v>
          </cell>
          <cell r="G8664">
            <v>39507</v>
          </cell>
          <cell r="H8664" t="str">
            <v>Active</v>
          </cell>
          <cell r="I8664">
            <v>1</v>
          </cell>
          <cell r="J8664">
            <v>39548</v>
          </cell>
          <cell r="K8664" t="str">
            <v>V</v>
          </cell>
          <cell r="L8664" t="str">
            <v>SA</v>
          </cell>
          <cell r="M8664" t="str">
            <v>0015</v>
          </cell>
          <cell r="N8664">
            <v>0</v>
          </cell>
          <cell r="O8664">
            <v>0</v>
          </cell>
          <cell r="P8664">
            <v>0</v>
          </cell>
          <cell r="Q8664">
            <v>0</v>
          </cell>
          <cell r="R8664">
            <v>0</v>
          </cell>
          <cell r="S8664">
            <v>0</v>
          </cell>
          <cell r="T8664">
            <v>15</v>
          </cell>
          <cell r="U8664">
            <v>0</v>
          </cell>
          <cell r="V8664">
            <v>15</v>
          </cell>
          <cell r="W8664">
            <v>0</v>
          </cell>
          <cell r="X8664">
            <v>0</v>
          </cell>
        </row>
        <row r="8665">
          <cell r="A8665" t="str">
            <v>2110300</v>
          </cell>
          <cell r="B8665">
            <v>1</v>
          </cell>
          <cell r="C8665" t="str">
            <v>Additional Funding - Lighting Direct</v>
          </cell>
          <cell r="D8665" t="str">
            <v>11</v>
          </cell>
          <cell r="E8665" t="str">
            <v>BUICOM</v>
          </cell>
          <cell r="F8665" t="str">
            <v>BUI</v>
          </cell>
          <cell r="G8665">
            <v>39263</v>
          </cell>
          <cell r="H8665" t="str">
            <v>Active</v>
          </cell>
          <cell r="I8665">
            <v>1</v>
          </cell>
          <cell r="J8665">
            <v>39633</v>
          </cell>
          <cell r="K8665" t="str">
            <v>I</v>
          </cell>
          <cell r="L8665" t="str">
            <v>WA</v>
          </cell>
          <cell r="M8665" t="str">
            <v>0001</v>
          </cell>
          <cell r="N8665">
            <v>6717.41</v>
          </cell>
          <cell r="O8665">
            <v>0</v>
          </cell>
          <cell r="P8665">
            <v>0</v>
          </cell>
          <cell r="Q8665">
            <v>0</v>
          </cell>
          <cell r="R8665">
            <v>6717.41</v>
          </cell>
          <cell r="S8665">
            <v>0</v>
          </cell>
          <cell r="T8665">
            <v>40</v>
          </cell>
          <cell r="U8665">
            <v>0</v>
          </cell>
          <cell r="V8665">
            <v>40</v>
          </cell>
          <cell r="W8665">
            <v>0</v>
          </cell>
          <cell r="X8665">
            <v>0</v>
          </cell>
        </row>
        <row r="8666">
          <cell r="A8666" t="str">
            <v>2110400</v>
          </cell>
          <cell r="B8666">
            <v>1</v>
          </cell>
          <cell r="C8666" t="str">
            <v>Additional Funding - Rebel</v>
          </cell>
          <cell r="D8666" t="str">
            <v>11</v>
          </cell>
          <cell r="E8666" t="str">
            <v>BUICOM</v>
          </cell>
          <cell r="F8666" t="str">
            <v>BUI</v>
          </cell>
          <cell r="G8666">
            <v>39294</v>
          </cell>
          <cell r="H8666" t="str">
            <v>Active</v>
          </cell>
          <cell r="I8666">
            <v>1</v>
          </cell>
          <cell r="J8666">
            <v>39633</v>
          </cell>
          <cell r="K8666" t="str">
            <v>I</v>
          </cell>
          <cell r="L8666" t="str">
            <v>WA</v>
          </cell>
          <cell r="M8666" t="str">
            <v>0001</v>
          </cell>
          <cell r="N8666">
            <v>662.93</v>
          </cell>
          <cell r="O8666">
            <v>0</v>
          </cell>
          <cell r="P8666">
            <v>0</v>
          </cell>
          <cell r="Q8666">
            <v>0</v>
          </cell>
          <cell r="R8666">
            <v>662.93</v>
          </cell>
          <cell r="S8666">
            <v>0</v>
          </cell>
          <cell r="T8666">
            <v>40</v>
          </cell>
          <cell r="U8666">
            <v>0</v>
          </cell>
          <cell r="V8666">
            <v>40</v>
          </cell>
          <cell r="W8666">
            <v>0</v>
          </cell>
          <cell r="X8666">
            <v>0</v>
          </cell>
        </row>
        <row r="8667">
          <cell r="A8667" t="str">
            <v>2110500</v>
          </cell>
          <cell r="B8667">
            <v>1</v>
          </cell>
          <cell r="C8667" t="str">
            <v>Break Glass Fire Alarm Point</v>
          </cell>
          <cell r="D8667" t="str">
            <v>11</v>
          </cell>
          <cell r="E8667" t="str">
            <v>BASALA</v>
          </cell>
          <cell r="F8667" t="str">
            <v>BAS</v>
          </cell>
          <cell r="G8667">
            <v>39447</v>
          </cell>
          <cell r="H8667" t="str">
            <v>Active</v>
          </cell>
          <cell r="I8667">
            <v>2</v>
          </cell>
          <cell r="J8667">
            <v>39633</v>
          </cell>
          <cell r="K8667" t="str">
            <v>I</v>
          </cell>
          <cell r="L8667" t="str">
            <v>WA</v>
          </cell>
          <cell r="M8667" t="str">
            <v>0001</v>
          </cell>
          <cell r="N8667">
            <v>691.03</v>
          </cell>
          <cell r="O8667">
            <v>0</v>
          </cell>
          <cell r="P8667">
            <v>0</v>
          </cell>
          <cell r="Q8667">
            <v>0</v>
          </cell>
          <cell r="R8667">
            <v>691.03</v>
          </cell>
          <cell r="S8667">
            <v>0</v>
          </cell>
          <cell r="T8667">
            <v>25</v>
          </cell>
          <cell r="U8667">
            <v>0</v>
          </cell>
          <cell r="V8667">
            <v>25</v>
          </cell>
          <cell r="W8667">
            <v>0</v>
          </cell>
          <cell r="X8667">
            <v>0</v>
          </cell>
        </row>
        <row r="8668">
          <cell r="A8668" t="str">
            <v>2110600</v>
          </cell>
          <cell r="B8668">
            <v>1</v>
          </cell>
          <cell r="C8668" t="str">
            <v>Door Closer</v>
          </cell>
          <cell r="D8668" t="str">
            <v>11</v>
          </cell>
          <cell r="E8668" t="str">
            <v>BASADR</v>
          </cell>
          <cell r="F8668" t="str">
            <v>BAS</v>
          </cell>
          <cell r="G8668">
            <v>39447</v>
          </cell>
          <cell r="H8668" t="str">
            <v>Active</v>
          </cell>
          <cell r="I8668">
            <v>3</v>
          </cell>
          <cell r="J8668">
            <v>39633</v>
          </cell>
          <cell r="K8668" t="str">
            <v>I</v>
          </cell>
          <cell r="L8668" t="str">
            <v>WA</v>
          </cell>
          <cell r="M8668" t="str">
            <v>0001</v>
          </cell>
          <cell r="N8668">
            <v>1295.68</v>
          </cell>
          <cell r="O8668">
            <v>0</v>
          </cell>
          <cell r="P8668">
            <v>0</v>
          </cell>
          <cell r="Q8668">
            <v>0</v>
          </cell>
          <cell r="R8668">
            <v>1295.68</v>
          </cell>
          <cell r="S8668">
            <v>0</v>
          </cell>
          <cell r="T8668">
            <v>25</v>
          </cell>
          <cell r="U8668">
            <v>0</v>
          </cell>
          <cell r="V8668">
            <v>25</v>
          </cell>
          <cell r="W8668">
            <v>0</v>
          </cell>
          <cell r="X8668">
            <v>0</v>
          </cell>
        </row>
        <row r="8669">
          <cell r="A8669" t="str">
            <v>2110700</v>
          </cell>
          <cell r="B8669">
            <v>1</v>
          </cell>
          <cell r="C8669" t="str">
            <v>Electric Light Fitting - circular ceilin</v>
          </cell>
          <cell r="D8669" t="str">
            <v>11</v>
          </cell>
          <cell r="E8669" t="str">
            <v>BASLIG</v>
          </cell>
          <cell r="F8669" t="str">
            <v>BAS</v>
          </cell>
          <cell r="G8669">
            <v>39447</v>
          </cell>
          <cell r="H8669" t="str">
            <v>Active</v>
          </cell>
          <cell r="I8669">
            <v>2</v>
          </cell>
          <cell r="J8669">
            <v>39633</v>
          </cell>
          <cell r="K8669" t="str">
            <v>I</v>
          </cell>
          <cell r="L8669" t="str">
            <v>WA</v>
          </cell>
          <cell r="M8669" t="str">
            <v>0001</v>
          </cell>
          <cell r="N8669">
            <v>215.95</v>
          </cell>
          <cell r="O8669">
            <v>0</v>
          </cell>
          <cell r="P8669">
            <v>0</v>
          </cell>
          <cell r="Q8669">
            <v>0</v>
          </cell>
          <cell r="R8669">
            <v>215.95</v>
          </cell>
          <cell r="S8669">
            <v>0</v>
          </cell>
          <cell r="T8669">
            <v>20</v>
          </cell>
          <cell r="U8669">
            <v>0</v>
          </cell>
          <cell r="V8669">
            <v>20</v>
          </cell>
          <cell r="W8669">
            <v>0</v>
          </cell>
          <cell r="X8669">
            <v>0</v>
          </cell>
        </row>
        <row r="8670">
          <cell r="A8670" t="str">
            <v>2110800</v>
          </cell>
          <cell r="B8670">
            <v>1</v>
          </cell>
          <cell r="C8670" t="str">
            <v>Electric Light Fitting - emergency type</v>
          </cell>
          <cell r="D8670" t="str">
            <v>11</v>
          </cell>
          <cell r="E8670" t="str">
            <v>BASLIG</v>
          </cell>
          <cell r="F8670" t="str">
            <v>BAS</v>
          </cell>
          <cell r="G8670">
            <v>39447</v>
          </cell>
          <cell r="H8670" t="str">
            <v>Active</v>
          </cell>
          <cell r="I8670">
            <v>15</v>
          </cell>
          <cell r="J8670">
            <v>39633</v>
          </cell>
          <cell r="K8670" t="str">
            <v>I</v>
          </cell>
          <cell r="L8670" t="str">
            <v>WA</v>
          </cell>
          <cell r="M8670" t="str">
            <v>0001</v>
          </cell>
          <cell r="N8670">
            <v>5182.71</v>
          </cell>
          <cell r="O8670">
            <v>0</v>
          </cell>
          <cell r="P8670">
            <v>0</v>
          </cell>
          <cell r="Q8670">
            <v>0</v>
          </cell>
          <cell r="R8670">
            <v>5182.71</v>
          </cell>
          <cell r="S8670">
            <v>0</v>
          </cell>
          <cell r="T8670">
            <v>20</v>
          </cell>
          <cell r="U8670">
            <v>0</v>
          </cell>
          <cell r="V8670">
            <v>20</v>
          </cell>
          <cell r="W8670">
            <v>0</v>
          </cell>
          <cell r="X8670">
            <v>0</v>
          </cell>
        </row>
        <row r="8671">
          <cell r="A8671" t="str">
            <v>2110900</v>
          </cell>
          <cell r="B8671">
            <v>1</v>
          </cell>
          <cell r="C8671" t="str">
            <v>Electric Light Fitting - small downlight</v>
          </cell>
          <cell r="D8671" t="str">
            <v>11</v>
          </cell>
          <cell r="E8671" t="str">
            <v>BASLIG</v>
          </cell>
          <cell r="F8671" t="str">
            <v>BAS</v>
          </cell>
          <cell r="G8671">
            <v>39447</v>
          </cell>
          <cell r="H8671" t="str">
            <v>Active</v>
          </cell>
          <cell r="I8671">
            <v>4</v>
          </cell>
          <cell r="J8671">
            <v>39633</v>
          </cell>
          <cell r="K8671" t="str">
            <v>I</v>
          </cell>
          <cell r="L8671" t="str">
            <v>WA</v>
          </cell>
          <cell r="M8671" t="str">
            <v>0001</v>
          </cell>
          <cell r="N8671">
            <v>345.52</v>
          </cell>
          <cell r="O8671">
            <v>0</v>
          </cell>
          <cell r="P8671">
            <v>0</v>
          </cell>
          <cell r="Q8671">
            <v>0</v>
          </cell>
          <cell r="R8671">
            <v>345.52</v>
          </cell>
          <cell r="S8671">
            <v>0</v>
          </cell>
          <cell r="T8671">
            <v>20</v>
          </cell>
          <cell r="U8671">
            <v>0</v>
          </cell>
          <cell r="V8671">
            <v>20</v>
          </cell>
          <cell r="W8671">
            <v>0</v>
          </cell>
          <cell r="X8671">
            <v>0</v>
          </cell>
        </row>
        <row r="8672">
          <cell r="A8672" t="str">
            <v>2111000</v>
          </cell>
          <cell r="B8672">
            <v>1</v>
          </cell>
          <cell r="C8672" t="str">
            <v>Electric Light Fitting - warehouse type</v>
          </cell>
          <cell r="D8672" t="str">
            <v>11</v>
          </cell>
          <cell r="E8672" t="str">
            <v>BASLIG</v>
          </cell>
          <cell r="F8672" t="str">
            <v>BAS</v>
          </cell>
          <cell r="G8672">
            <v>39447</v>
          </cell>
          <cell r="H8672" t="str">
            <v>Active</v>
          </cell>
          <cell r="I8672">
            <v>3</v>
          </cell>
          <cell r="J8672">
            <v>39633</v>
          </cell>
          <cell r="K8672" t="str">
            <v>I</v>
          </cell>
          <cell r="L8672" t="str">
            <v>WA</v>
          </cell>
          <cell r="M8672" t="str">
            <v>0001</v>
          </cell>
          <cell r="N8672">
            <v>2332.2199999999998</v>
          </cell>
          <cell r="O8672">
            <v>0</v>
          </cell>
          <cell r="P8672">
            <v>0</v>
          </cell>
          <cell r="Q8672">
            <v>0</v>
          </cell>
          <cell r="R8672">
            <v>2332.2199999999998</v>
          </cell>
          <cell r="S8672">
            <v>0</v>
          </cell>
          <cell r="T8672">
            <v>20</v>
          </cell>
          <cell r="U8672">
            <v>0</v>
          </cell>
          <cell r="V8672">
            <v>20</v>
          </cell>
          <cell r="W8672">
            <v>0</v>
          </cell>
          <cell r="X8672">
            <v>0</v>
          </cell>
        </row>
        <row r="8673">
          <cell r="A8673" t="str">
            <v>2111100</v>
          </cell>
          <cell r="B8673">
            <v>1</v>
          </cell>
          <cell r="C8673" t="str">
            <v>Exit sign &amp; Wiring</v>
          </cell>
          <cell r="D8673" t="str">
            <v>11</v>
          </cell>
          <cell r="E8673" t="str">
            <v>BASSIG</v>
          </cell>
          <cell r="F8673" t="str">
            <v>BAS</v>
          </cell>
          <cell r="G8673">
            <v>39447</v>
          </cell>
          <cell r="H8673" t="str">
            <v>Active</v>
          </cell>
          <cell r="I8673">
            <v>6</v>
          </cell>
          <cell r="J8673">
            <v>39633</v>
          </cell>
          <cell r="K8673" t="str">
            <v>I</v>
          </cell>
          <cell r="L8673" t="str">
            <v>WA</v>
          </cell>
          <cell r="M8673" t="str">
            <v>0001</v>
          </cell>
          <cell r="N8673">
            <v>2332.2199999999998</v>
          </cell>
          <cell r="O8673">
            <v>0</v>
          </cell>
          <cell r="P8673">
            <v>0</v>
          </cell>
          <cell r="Q8673">
            <v>0</v>
          </cell>
          <cell r="R8673">
            <v>2332.2199999999998</v>
          </cell>
          <cell r="S8673">
            <v>0</v>
          </cell>
          <cell r="T8673">
            <v>20</v>
          </cell>
          <cell r="U8673">
            <v>0</v>
          </cell>
          <cell r="V8673">
            <v>20</v>
          </cell>
          <cell r="W8673">
            <v>0</v>
          </cell>
          <cell r="X8673">
            <v>0</v>
          </cell>
        </row>
        <row r="8674">
          <cell r="A8674" t="str">
            <v>2111200</v>
          </cell>
          <cell r="B8674">
            <v>1</v>
          </cell>
          <cell r="C8674" t="str">
            <v>External Canopy</v>
          </cell>
          <cell r="D8674" t="str">
            <v>11</v>
          </cell>
          <cell r="E8674" t="str">
            <v>BASCAN</v>
          </cell>
          <cell r="F8674" t="str">
            <v>BAS</v>
          </cell>
          <cell r="G8674">
            <v>39447</v>
          </cell>
          <cell r="H8674" t="str">
            <v>Active</v>
          </cell>
          <cell r="I8674">
            <v>1</v>
          </cell>
          <cell r="J8674">
            <v>39633</v>
          </cell>
          <cell r="K8674" t="str">
            <v>I</v>
          </cell>
          <cell r="L8674" t="str">
            <v>WA</v>
          </cell>
          <cell r="M8674" t="str">
            <v>0001</v>
          </cell>
          <cell r="N8674">
            <v>19435.18</v>
          </cell>
          <cell r="O8674">
            <v>0</v>
          </cell>
          <cell r="P8674">
            <v>0</v>
          </cell>
          <cell r="Q8674">
            <v>0</v>
          </cell>
          <cell r="R8674">
            <v>19435.18</v>
          </cell>
          <cell r="S8674">
            <v>0</v>
          </cell>
          <cell r="T8674">
            <v>25</v>
          </cell>
          <cell r="U8674">
            <v>0</v>
          </cell>
          <cell r="V8674">
            <v>25</v>
          </cell>
          <cell r="W8674">
            <v>0</v>
          </cell>
          <cell r="X8674">
            <v>0</v>
          </cell>
        </row>
        <row r="8675">
          <cell r="A8675" t="str">
            <v>2111300</v>
          </cell>
          <cell r="B8675">
            <v>1</v>
          </cell>
          <cell r="C8675" t="str">
            <v>Fire Siren/Speaker</v>
          </cell>
          <cell r="D8675" t="str">
            <v>11</v>
          </cell>
          <cell r="E8675" t="str">
            <v>BASALA</v>
          </cell>
          <cell r="F8675" t="str">
            <v>BAS</v>
          </cell>
          <cell r="G8675">
            <v>39447</v>
          </cell>
          <cell r="H8675" t="str">
            <v>Active</v>
          </cell>
          <cell r="I8675">
            <v>5</v>
          </cell>
          <cell r="J8675">
            <v>39633</v>
          </cell>
          <cell r="K8675" t="str">
            <v>I</v>
          </cell>
          <cell r="L8675" t="str">
            <v>WA</v>
          </cell>
          <cell r="M8675" t="str">
            <v>0001</v>
          </cell>
          <cell r="N8675">
            <v>539.87</v>
          </cell>
          <cell r="O8675">
            <v>0</v>
          </cell>
          <cell r="P8675">
            <v>0</v>
          </cell>
          <cell r="Q8675">
            <v>0</v>
          </cell>
          <cell r="R8675">
            <v>539.87</v>
          </cell>
          <cell r="S8675">
            <v>0</v>
          </cell>
          <cell r="T8675">
            <v>25</v>
          </cell>
          <cell r="U8675">
            <v>0</v>
          </cell>
          <cell r="V8675">
            <v>25</v>
          </cell>
          <cell r="W8675">
            <v>0</v>
          </cell>
          <cell r="X8675">
            <v>0</v>
          </cell>
        </row>
        <row r="8676">
          <cell r="A8676" t="str">
            <v>2111400</v>
          </cell>
          <cell r="B8676">
            <v>1</v>
          </cell>
          <cell r="C8676" t="str">
            <v>Fluorescent Light Fitting - 1200x600 egg</v>
          </cell>
          <cell r="D8676" t="str">
            <v>11</v>
          </cell>
          <cell r="E8676" t="str">
            <v>BASLIG</v>
          </cell>
          <cell r="F8676" t="str">
            <v>BAS</v>
          </cell>
          <cell r="G8676">
            <v>39447</v>
          </cell>
          <cell r="H8676" t="str">
            <v>Active</v>
          </cell>
          <cell r="I8676">
            <v>135</v>
          </cell>
          <cell r="J8676">
            <v>39633</v>
          </cell>
          <cell r="K8676" t="str">
            <v>I</v>
          </cell>
          <cell r="L8676" t="str">
            <v>WA</v>
          </cell>
          <cell r="M8676" t="str">
            <v>0001</v>
          </cell>
          <cell r="N8676">
            <v>34983.33</v>
          </cell>
          <cell r="O8676">
            <v>0</v>
          </cell>
          <cell r="P8676">
            <v>0</v>
          </cell>
          <cell r="Q8676">
            <v>0</v>
          </cell>
          <cell r="R8676">
            <v>34983.33</v>
          </cell>
          <cell r="S8676">
            <v>0</v>
          </cell>
          <cell r="T8676">
            <v>20</v>
          </cell>
          <cell r="U8676">
            <v>0</v>
          </cell>
          <cell r="V8676">
            <v>20</v>
          </cell>
          <cell r="W8676">
            <v>0</v>
          </cell>
          <cell r="X8676">
            <v>0</v>
          </cell>
        </row>
        <row r="8677">
          <cell r="A8677" t="str">
            <v>2111500</v>
          </cell>
          <cell r="B8677">
            <v>1</v>
          </cell>
          <cell r="C8677" t="str">
            <v>Inter tenancy walling in lineal metres</v>
          </cell>
          <cell r="D8677" t="str">
            <v>11</v>
          </cell>
          <cell r="E8677" t="str">
            <v>BASPAR</v>
          </cell>
          <cell r="F8677" t="str">
            <v>BAS</v>
          </cell>
          <cell r="G8677">
            <v>39447</v>
          </cell>
          <cell r="H8677" t="str">
            <v>Active</v>
          </cell>
          <cell r="I8677">
            <v>135</v>
          </cell>
          <cell r="J8677">
            <v>39633</v>
          </cell>
          <cell r="K8677" t="str">
            <v>I</v>
          </cell>
          <cell r="L8677" t="str">
            <v>WA</v>
          </cell>
          <cell r="M8677" t="str">
            <v>0001</v>
          </cell>
          <cell r="N8677">
            <v>198238.87</v>
          </cell>
          <cell r="O8677">
            <v>0</v>
          </cell>
          <cell r="P8677">
            <v>0</v>
          </cell>
          <cell r="Q8677">
            <v>0</v>
          </cell>
          <cell r="R8677">
            <v>198238.87</v>
          </cell>
          <cell r="S8677">
            <v>0</v>
          </cell>
          <cell r="T8677">
            <v>20</v>
          </cell>
          <cell r="U8677">
            <v>0</v>
          </cell>
          <cell r="V8677">
            <v>20</v>
          </cell>
          <cell r="W8677">
            <v>0</v>
          </cell>
          <cell r="X8677">
            <v>0</v>
          </cell>
        </row>
        <row r="8678">
          <cell r="A8678" t="str">
            <v>2111600</v>
          </cell>
          <cell r="B8678">
            <v>1</v>
          </cell>
          <cell r="C8678" t="str">
            <v>Internal division walling (to entry &amp; to</v>
          </cell>
          <cell r="D8678" t="str">
            <v>11</v>
          </cell>
          <cell r="E8678" t="str">
            <v>BASPAR</v>
          </cell>
          <cell r="F8678" t="str">
            <v>BAS</v>
          </cell>
          <cell r="G8678">
            <v>39447</v>
          </cell>
          <cell r="H8678" t="str">
            <v>Active</v>
          </cell>
          <cell r="I8678">
            <v>17</v>
          </cell>
          <cell r="J8678">
            <v>39633</v>
          </cell>
          <cell r="K8678" t="str">
            <v>I</v>
          </cell>
          <cell r="L8678" t="str">
            <v>WA</v>
          </cell>
          <cell r="M8678" t="str">
            <v>0001</v>
          </cell>
          <cell r="N8678">
            <v>17621.23</v>
          </cell>
          <cell r="O8678">
            <v>0</v>
          </cell>
          <cell r="P8678">
            <v>0</v>
          </cell>
          <cell r="Q8678">
            <v>0</v>
          </cell>
          <cell r="R8678">
            <v>17621.23</v>
          </cell>
          <cell r="S8678">
            <v>0</v>
          </cell>
          <cell r="T8678">
            <v>20</v>
          </cell>
          <cell r="U8678">
            <v>0</v>
          </cell>
          <cell r="V8678">
            <v>20</v>
          </cell>
          <cell r="W8678">
            <v>0</v>
          </cell>
          <cell r="X8678">
            <v>0</v>
          </cell>
        </row>
        <row r="8679">
          <cell r="A8679" t="str">
            <v>2111700</v>
          </cell>
          <cell r="B8679">
            <v>1</v>
          </cell>
          <cell r="C8679" t="str">
            <v>Set of Auto Entry Doors and Screens</v>
          </cell>
          <cell r="D8679" t="str">
            <v>11</v>
          </cell>
          <cell r="E8679" t="str">
            <v>BASADR</v>
          </cell>
          <cell r="F8679" t="str">
            <v>BAS</v>
          </cell>
          <cell r="G8679">
            <v>39447</v>
          </cell>
          <cell r="H8679" t="str">
            <v>Active</v>
          </cell>
          <cell r="I8679">
            <v>3</v>
          </cell>
          <cell r="J8679">
            <v>39633</v>
          </cell>
          <cell r="K8679" t="str">
            <v>I</v>
          </cell>
          <cell r="L8679" t="str">
            <v>WA</v>
          </cell>
          <cell r="M8679" t="str">
            <v>0001</v>
          </cell>
          <cell r="N8679">
            <v>20730.86</v>
          </cell>
          <cell r="O8679">
            <v>0</v>
          </cell>
          <cell r="P8679">
            <v>0</v>
          </cell>
          <cell r="Q8679">
            <v>0</v>
          </cell>
          <cell r="R8679">
            <v>20730.86</v>
          </cell>
          <cell r="S8679">
            <v>0</v>
          </cell>
          <cell r="T8679">
            <v>25</v>
          </cell>
          <cell r="U8679">
            <v>0</v>
          </cell>
          <cell r="V8679">
            <v>25</v>
          </cell>
          <cell r="W8679">
            <v>0</v>
          </cell>
          <cell r="X8679">
            <v>0</v>
          </cell>
        </row>
        <row r="8680">
          <cell r="A8680" t="str">
            <v>2111800</v>
          </cell>
          <cell r="B8680">
            <v>1</v>
          </cell>
          <cell r="C8680" t="str">
            <v>Sink Unit and Fittings</v>
          </cell>
          <cell r="D8680" t="str">
            <v>11</v>
          </cell>
          <cell r="E8680" t="str">
            <v>BASPLM</v>
          </cell>
          <cell r="F8680" t="str">
            <v>BAS</v>
          </cell>
          <cell r="G8680">
            <v>39447</v>
          </cell>
          <cell r="H8680" t="str">
            <v>Active</v>
          </cell>
          <cell r="I8680">
            <v>1</v>
          </cell>
          <cell r="J8680">
            <v>39633</v>
          </cell>
          <cell r="K8680" t="str">
            <v>I</v>
          </cell>
          <cell r="L8680" t="str">
            <v>WA</v>
          </cell>
          <cell r="M8680" t="str">
            <v>0001</v>
          </cell>
          <cell r="N8680">
            <v>475.08</v>
          </cell>
          <cell r="O8680">
            <v>0</v>
          </cell>
          <cell r="P8680">
            <v>0</v>
          </cell>
          <cell r="Q8680">
            <v>0</v>
          </cell>
          <cell r="R8680">
            <v>475.08</v>
          </cell>
          <cell r="S8680">
            <v>0</v>
          </cell>
          <cell r="T8680">
            <v>25</v>
          </cell>
          <cell r="U8680">
            <v>0</v>
          </cell>
          <cell r="V8680">
            <v>25</v>
          </cell>
          <cell r="W8680">
            <v>0</v>
          </cell>
          <cell r="X8680">
            <v>0</v>
          </cell>
        </row>
        <row r="8681">
          <cell r="A8681" t="str">
            <v>2111900</v>
          </cell>
          <cell r="B8681">
            <v>1</v>
          </cell>
          <cell r="C8681" t="str">
            <v>Sprinkler Head and Piping</v>
          </cell>
          <cell r="D8681" t="str">
            <v>11</v>
          </cell>
          <cell r="E8681" t="str">
            <v>BASSPR</v>
          </cell>
          <cell r="F8681" t="str">
            <v>BAS</v>
          </cell>
          <cell r="G8681">
            <v>39447</v>
          </cell>
          <cell r="H8681" t="str">
            <v>Active</v>
          </cell>
          <cell r="I8681">
            <v>103</v>
          </cell>
          <cell r="J8681">
            <v>39633</v>
          </cell>
          <cell r="K8681" t="str">
            <v>I</v>
          </cell>
          <cell r="L8681" t="str">
            <v>WA</v>
          </cell>
          <cell r="M8681" t="str">
            <v>0001</v>
          </cell>
          <cell r="N8681">
            <v>44484.98</v>
          </cell>
          <cell r="O8681">
            <v>0</v>
          </cell>
          <cell r="P8681">
            <v>0</v>
          </cell>
          <cell r="Q8681">
            <v>0</v>
          </cell>
          <cell r="R8681">
            <v>44484.98</v>
          </cell>
          <cell r="S8681">
            <v>0</v>
          </cell>
          <cell r="T8681">
            <v>20</v>
          </cell>
          <cell r="U8681">
            <v>0</v>
          </cell>
          <cell r="V8681">
            <v>20</v>
          </cell>
          <cell r="W8681">
            <v>0</v>
          </cell>
          <cell r="X8681">
            <v>0</v>
          </cell>
        </row>
        <row r="8682">
          <cell r="A8682" t="str">
            <v>2112000</v>
          </cell>
          <cell r="B8682">
            <v>1</v>
          </cell>
          <cell r="C8682" t="str">
            <v>Suspended ceiling in square metres</v>
          </cell>
          <cell r="D8682" t="str">
            <v>11</v>
          </cell>
          <cell r="E8682" t="str">
            <v>BASSUS</v>
          </cell>
          <cell r="F8682" t="str">
            <v>BAS</v>
          </cell>
          <cell r="G8682">
            <v>39447</v>
          </cell>
          <cell r="H8682" t="str">
            <v>Active</v>
          </cell>
          <cell r="I8682">
            <v>837</v>
          </cell>
          <cell r="J8682">
            <v>39633</v>
          </cell>
          <cell r="K8682" t="str">
            <v>I</v>
          </cell>
          <cell r="L8682" t="str">
            <v>WA</v>
          </cell>
          <cell r="M8682" t="str">
            <v>0001</v>
          </cell>
          <cell r="N8682">
            <v>39764.379999999997</v>
          </cell>
          <cell r="O8682">
            <v>0</v>
          </cell>
          <cell r="P8682">
            <v>0</v>
          </cell>
          <cell r="Q8682">
            <v>0</v>
          </cell>
          <cell r="R8682">
            <v>39764.379999999997</v>
          </cell>
          <cell r="S8682">
            <v>0</v>
          </cell>
          <cell r="T8682">
            <v>25</v>
          </cell>
          <cell r="U8682">
            <v>0</v>
          </cell>
          <cell r="V8682">
            <v>25</v>
          </cell>
          <cell r="W8682">
            <v>0</v>
          </cell>
          <cell r="X8682">
            <v>0</v>
          </cell>
        </row>
        <row r="8683">
          <cell r="A8683" t="str">
            <v>2112100</v>
          </cell>
          <cell r="B8683">
            <v>1</v>
          </cell>
          <cell r="C8683" t="str">
            <v>Vinyl floor covering in square metres</v>
          </cell>
          <cell r="D8683" t="str">
            <v>11</v>
          </cell>
          <cell r="E8683" t="str">
            <v>BASFLO</v>
          </cell>
          <cell r="F8683" t="str">
            <v>BAS</v>
          </cell>
          <cell r="G8683">
            <v>39447</v>
          </cell>
          <cell r="H8683" t="str">
            <v>Active</v>
          </cell>
          <cell r="I8683">
            <v>6</v>
          </cell>
          <cell r="J8683">
            <v>39633</v>
          </cell>
          <cell r="K8683" t="str">
            <v>I</v>
          </cell>
          <cell r="L8683" t="str">
            <v>WA</v>
          </cell>
          <cell r="M8683" t="str">
            <v>0001</v>
          </cell>
          <cell r="N8683">
            <v>362.79</v>
          </cell>
          <cell r="O8683">
            <v>0</v>
          </cell>
          <cell r="P8683">
            <v>0</v>
          </cell>
          <cell r="Q8683">
            <v>0</v>
          </cell>
          <cell r="R8683">
            <v>362.79</v>
          </cell>
          <cell r="S8683">
            <v>0</v>
          </cell>
          <cell r="T8683">
            <v>5</v>
          </cell>
          <cell r="U8683">
            <v>0</v>
          </cell>
          <cell r="V8683">
            <v>5</v>
          </cell>
          <cell r="W8683">
            <v>0</v>
          </cell>
          <cell r="X8683">
            <v>0</v>
          </cell>
        </row>
        <row r="8684">
          <cell r="A8684" t="str">
            <v>2112200</v>
          </cell>
          <cell r="B8684">
            <v>1</v>
          </cell>
          <cell r="C8684" t="str">
            <v>WC pedestal and fittings</v>
          </cell>
          <cell r="D8684" t="str">
            <v>11</v>
          </cell>
          <cell r="E8684" t="str">
            <v>BASPLM</v>
          </cell>
          <cell r="F8684" t="str">
            <v>BAS</v>
          </cell>
          <cell r="G8684">
            <v>39447</v>
          </cell>
          <cell r="H8684" t="str">
            <v>Active</v>
          </cell>
          <cell r="I8684">
            <v>1</v>
          </cell>
          <cell r="J8684">
            <v>39633</v>
          </cell>
          <cell r="K8684" t="str">
            <v>I</v>
          </cell>
          <cell r="L8684" t="str">
            <v>WA</v>
          </cell>
          <cell r="M8684" t="str">
            <v>0001</v>
          </cell>
          <cell r="N8684">
            <v>1295.68</v>
          </cell>
          <cell r="O8684">
            <v>0</v>
          </cell>
          <cell r="P8684">
            <v>0</v>
          </cell>
          <cell r="Q8684">
            <v>0</v>
          </cell>
          <cell r="R8684">
            <v>1295.68</v>
          </cell>
          <cell r="S8684">
            <v>0</v>
          </cell>
          <cell r="T8684">
            <v>25</v>
          </cell>
          <cell r="U8684">
            <v>0</v>
          </cell>
          <cell r="V8684">
            <v>25</v>
          </cell>
          <cell r="W8684">
            <v>0</v>
          </cell>
          <cell r="X8684">
            <v>0</v>
          </cell>
        </row>
        <row r="8685">
          <cell r="A8685" t="str">
            <v>2112300</v>
          </cell>
          <cell r="B8685">
            <v>1</v>
          </cell>
          <cell r="C8685" t="str">
            <v>Door Closer</v>
          </cell>
          <cell r="D8685" t="str">
            <v>11</v>
          </cell>
          <cell r="E8685" t="str">
            <v>BASADR</v>
          </cell>
          <cell r="F8685" t="str">
            <v>BAS</v>
          </cell>
          <cell r="G8685">
            <v>39447</v>
          </cell>
          <cell r="H8685" t="str">
            <v>Active</v>
          </cell>
          <cell r="I8685">
            <v>5</v>
          </cell>
          <cell r="J8685">
            <v>39633</v>
          </cell>
          <cell r="K8685" t="str">
            <v>I</v>
          </cell>
          <cell r="L8685" t="str">
            <v>WA</v>
          </cell>
          <cell r="M8685" t="str">
            <v>0001</v>
          </cell>
          <cell r="N8685">
            <v>2159.46</v>
          </cell>
          <cell r="O8685">
            <v>0</v>
          </cell>
          <cell r="P8685">
            <v>0</v>
          </cell>
          <cell r="Q8685">
            <v>0</v>
          </cell>
          <cell r="R8685">
            <v>2159.46</v>
          </cell>
          <cell r="S8685">
            <v>0</v>
          </cell>
          <cell r="T8685">
            <v>25</v>
          </cell>
          <cell r="U8685">
            <v>0</v>
          </cell>
          <cell r="V8685">
            <v>25</v>
          </cell>
          <cell r="W8685">
            <v>0</v>
          </cell>
          <cell r="X8685">
            <v>0</v>
          </cell>
        </row>
        <row r="8686">
          <cell r="A8686" t="str">
            <v>2112400</v>
          </cell>
          <cell r="B8686">
            <v>1</v>
          </cell>
          <cell r="C8686" t="str">
            <v>Electric Light Fitting - circular ceilin</v>
          </cell>
          <cell r="D8686" t="str">
            <v>11</v>
          </cell>
          <cell r="E8686" t="str">
            <v>BASLIG</v>
          </cell>
          <cell r="F8686" t="str">
            <v>BAS</v>
          </cell>
          <cell r="G8686">
            <v>39447</v>
          </cell>
          <cell r="H8686" t="str">
            <v>Active</v>
          </cell>
          <cell r="I8686">
            <v>2</v>
          </cell>
          <cell r="J8686">
            <v>39633</v>
          </cell>
          <cell r="K8686" t="str">
            <v>I</v>
          </cell>
          <cell r="L8686" t="str">
            <v>WA</v>
          </cell>
          <cell r="M8686" t="str">
            <v>0001</v>
          </cell>
          <cell r="N8686">
            <v>215.95</v>
          </cell>
          <cell r="O8686">
            <v>0</v>
          </cell>
          <cell r="P8686">
            <v>0</v>
          </cell>
          <cell r="Q8686">
            <v>0</v>
          </cell>
          <cell r="R8686">
            <v>215.95</v>
          </cell>
          <cell r="S8686">
            <v>0</v>
          </cell>
          <cell r="T8686">
            <v>20</v>
          </cell>
          <cell r="U8686">
            <v>0</v>
          </cell>
          <cell r="V8686">
            <v>20</v>
          </cell>
          <cell r="W8686">
            <v>0</v>
          </cell>
          <cell r="X8686">
            <v>0</v>
          </cell>
        </row>
        <row r="8687">
          <cell r="A8687" t="str">
            <v>2112500</v>
          </cell>
          <cell r="B8687">
            <v>1</v>
          </cell>
          <cell r="C8687" t="str">
            <v>Electric Light Fitting - emergency type</v>
          </cell>
          <cell r="D8687" t="str">
            <v>11</v>
          </cell>
          <cell r="E8687" t="str">
            <v>BASLIG</v>
          </cell>
          <cell r="F8687" t="str">
            <v>BAS</v>
          </cell>
          <cell r="G8687">
            <v>39447</v>
          </cell>
          <cell r="H8687" t="str">
            <v>Active</v>
          </cell>
          <cell r="I8687">
            <v>3</v>
          </cell>
          <cell r="J8687">
            <v>39633</v>
          </cell>
          <cell r="K8687" t="str">
            <v>I</v>
          </cell>
          <cell r="L8687" t="str">
            <v>WA</v>
          </cell>
          <cell r="M8687" t="str">
            <v>0001</v>
          </cell>
          <cell r="N8687">
            <v>1036.55</v>
          </cell>
          <cell r="O8687">
            <v>0</v>
          </cell>
          <cell r="P8687">
            <v>0</v>
          </cell>
          <cell r="Q8687">
            <v>0</v>
          </cell>
          <cell r="R8687">
            <v>1036.55</v>
          </cell>
          <cell r="S8687">
            <v>0</v>
          </cell>
          <cell r="T8687">
            <v>20</v>
          </cell>
          <cell r="U8687">
            <v>0</v>
          </cell>
          <cell r="V8687">
            <v>20</v>
          </cell>
          <cell r="W8687">
            <v>0</v>
          </cell>
          <cell r="X8687">
            <v>0</v>
          </cell>
        </row>
        <row r="8688">
          <cell r="A8688" t="str">
            <v>2112600</v>
          </cell>
          <cell r="B8688">
            <v>1</v>
          </cell>
          <cell r="C8688" t="str">
            <v>Exit sign &amp; Wiring</v>
          </cell>
          <cell r="D8688" t="str">
            <v>11</v>
          </cell>
          <cell r="E8688" t="str">
            <v>BASSIG</v>
          </cell>
          <cell r="F8688" t="str">
            <v>BAS</v>
          </cell>
          <cell r="G8688">
            <v>39447</v>
          </cell>
          <cell r="H8688" t="str">
            <v>Active</v>
          </cell>
          <cell r="I8688">
            <v>2</v>
          </cell>
          <cell r="J8688">
            <v>39633</v>
          </cell>
          <cell r="K8688" t="str">
            <v>I</v>
          </cell>
          <cell r="L8688" t="str">
            <v>WA</v>
          </cell>
          <cell r="M8688" t="str">
            <v>0001</v>
          </cell>
          <cell r="N8688">
            <v>777.4</v>
          </cell>
          <cell r="O8688">
            <v>0</v>
          </cell>
          <cell r="P8688">
            <v>0</v>
          </cell>
          <cell r="Q8688">
            <v>0</v>
          </cell>
          <cell r="R8688">
            <v>777.4</v>
          </cell>
          <cell r="S8688">
            <v>0</v>
          </cell>
          <cell r="T8688">
            <v>20</v>
          </cell>
          <cell r="U8688">
            <v>0</v>
          </cell>
          <cell r="V8688">
            <v>20</v>
          </cell>
          <cell r="W8688">
            <v>0</v>
          </cell>
          <cell r="X8688">
            <v>0</v>
          </cell>
        </row>
        <row r="8689">
          <cell r="A8689" t="str">
            <v>2112700</v>
          </cell>
          <cell r="B8689">
            <v>1</v>
          </cell>
          <cell r="C8689" t="str">
            <v>Fire Siren/Speaker</v>
          </cell>
          <cell r="D8689" t="str">
            <v>11</v>
          </cell>
          <cell r="E8689" t="str">
            <v>BASALA</v>
          </cell>
          <cell r="F8689" t="str">
            <v>BAS</v>
          </cell>
          <cell r="G8689">
            <v>39447</v>
          </cell>
          <cell r="H8689" t="str">
            <v>Active</v>
          </cell>
          <cell r="I8689">
            <v>5</v>
          </cell>
          <cell r="J8689">
            <v>39633</v>
          </cell>
          <cell r="K8689" t="str">
            <v>I</v>
          </cell>
          <cell r="L8689" t="str">
            <v>WA</v>
          </cell>
          <cell r="M8689" t="str">
            <v>0001</v>
          </cell>
          <cell r="N8689">
            <v>539.87</v>
          </cell>
          <cell r="O8689">
            <v>0</v>
          </cell>
          <cell r="P8689">
            <v>0</v>
          </cell>
          <cell r="Q8689">
            <v>0</v>
          </cell>
          <cell r="R8689">
            <v>539.87</v>
          </cell>
          <cell r="S8689">
            <v>0</v>
          </cell>
          <cell r="T8689">
            <v>25</v>
          </cell>
          <cell r="U8689">
            <v>0</v>
          </cell>
          <cell r="V8689">
            <v>25</v>
          </cell>
          <cell r="W8689">
            <v>0</v>
          </cell>
          <cell r="X8689">
            <v>0</v>
          </cell>
        </row>
        <row r="8690">
          <cell r="A8690" t="str">
            <v>2112800</v>
          </cell>
          <cell r="B8690">
            <v>1</v>
          </cell>
          <cell r="C8690" t="str">
            <v>Fluorescent light fitting - single tube</v>
          </cell>
          <cell r="D8690" t="str">
            <v>11</v>
          </cell>
          <cell r="E8690" t="str">
            <v>BASLIG</v>
          </cell>
          <cell r="F8690" t="str">
            <v>BAS</v>
          </cell>
          <cell r="G8690">
            <v>39447</v>
          </cell>
          <cell r="H8690" t="str">
            <v>Active</v>
          </cell>
          <cell r="I8690">
            <v>3</v>
          </cell>
          <cell r="J8690">
            <v>39633</v>
          </cell>
          <cell r="K8690" t="str">
            <v>I</v>
          </cell>
          <cell r="L8690" t="str">
            <v>WA</v>
          </cell>
          <cell r="M8690" t="str">
            <v>0001</v>
          </cell>
          <cell r="N8690">
            <v>349.83</v>
          </cell>
          <cell r="O8690">
            <v>0</v>
          </cell>
          <cell r="P8690">
            <v>0</v>
          </cell>
          <cell r="Q8690">
            <v>0</v>
          </cell>
          <cell r="R8690">
            <v>349.83</v>
          </cell>
          <cell r="S8690">
            <v>0</v>
          </cell>
          <cell r="T8690">
            <v>20</v>
          </cell>
          <cell r="U8690">
            <v>0</v>
          </cell>
          <cell r="V8690">
            <v>20</v>
          </cell>
          <cell r="W8690">
            <v>0</v>
          </cell>
          <cell r="X8690">
            <v>0</v>
          </cell>
        </row>
        <row r="8691">
          <cell r="A8691" t="str">
            <v>2112900</v>
          </cell>
          <cell r="B8691">
            <v>1</v>
          </cell>
          <cell r="C8691" t="str">
            <v>Fluorescent light fitting - twin tube re</v>
          </cell>
          <cell r="D8691" t="str">
            <v>11</v>
          </cell>
          <cell r="E8691" t="str">
            <v>BASLIG</v>
          </cell>
          <cell r="F8691" t="str">
            <v>BAS</v>
          </cell>
          <cell r="G8691">
            <v>39447</v>
          </cell>
          <cell r="H8691" t="str">
            <v>Active</v>
          </cell>
          <cell r="I8691">
            <v>15</v>
          </cell>
          <cell r="J8691">
            <v>39633</v>
          </cell>
          <cell r="K8691" t="str">
            <v>I</v>
          </cell>
          <cell r="L8691" t="str">
            <v>WA</v>
          </cell>
          <cell r="M8691" t="str">
            <v>0001</v>
          </cell>
          <cell r="N8691">
            <v>2202.65</v>
          </cell>
          <cell r="O8691">
            <v>0</v>
          </cell>
          <cell r="P8691">
            <v>0</v>
          </cell>
          <cell r="Q8691">
            <v>0</v>
          </cell>
          <cell r="R8691">
            <v>2202.65</v>
          </cell>
          <cell r="S8691">
            <v>0</v>
          </cell>
          <cell r="T8691">
            <v>20</v>
          </cell>
          <cell r="U8691">
            <v>0</v>
          </cell>
          <cell r="V8691">
            <v>20</v>
          </cell>
          <cell r="W8691">
            <v>0</v>
          </cell>
          <cell r="X8691">
            <v>0</v>
          </cell>
        </row>
        <row r="8692">
          <cell r="A8692" t="str">
            <v>2113000</v>
          </cell>
          <cell r="B8692">
            <v>1</v>
          </cell>
          <cell r="C8692" t="str">
            <v>Internal division walling (to offices &amp;</v>
          </cell>
          <cell r="D8692" t="str">
            <v>11</v>
          </cell>
          <cell r="E8692" t="str">
            <v>BASLIG</v>
          </cell>
          <cell r="F8692" t="str">
            <v>BAS</v>
          </cell>
          <cell r="G8692">
            <v>39447</v>
          </cell>
          <cell r="H8692" t="str">
            <v>Active</v>
          </cell>
          <cell r="I8692">
            <v>46</v>
          </cell>
          <cell r="J8692">
            <v>39633</v>
          </cell>
          <cell r="K8692" t="str">
            <v>I</v>
          </cell>
          <cell r="L8692" t="str">
            <v>WA</v>
          </cell>
          <cell r="M8692" t="str">
            <v>0001</v>
          </cell>
          <cell r="N8692">
            <v>47680.98</v>
          </cell>
          <cell r="O8692">
            <v>0</v>
          </cell>
          <cell r="P8692">
            <v>0</v>
          </cell>
          <cell r="Q8692">
            <v>0</v>
          </cell>
          <cell r="R8692">
            <v>47680.98</v>
          </cell>
          <cell r="S8692">
            <v>0</v>
          </cell>
          <cell r="T8692">
            <v>20</v>
          </cell>
          <cell r="U8692">
            <v>0</v>
          </cell>
          <cell r="V8692">
            <v>20</v>
          </cell>
          <cell r="W8692">
            <v>0</v>
          </cell>
          <cell r="X8692">
            <v>0</v>
          </cell>
        </row>
        <row r="8693">
          <cell r="A8693" t="str">
            <v>2113100</v>
          </cell>
          <cell r="B8693">
            <v>1</v>
          </cell>
          <cell r="C8693" t="str">
            <v>Sink bench unit with cupboards</v>
          </cell>
          <cell r="D8693" t="str">
            <v>11</v>
          </cell>
          <cell r="E8693" t="str">
            <v>BASPLM</v>
          </cell>
          <cell r="F8693" t="str">
            <v>BAS</v>
          </cell>
          <cell r="G8693">
            <v>39447</v>
          </cell>
          <cell r="H8693" t="str">
            <v>Active</v>
          </cell>
          <cell r="I8693">
            <v>1</v>
          </cell>
          <cell r="J8693">
            <v>39633</v>
          </cell>
          <cell r="K8693" t="str">
            <v>I</v>
          </cell>
          <cell r="L8693" t="str">
            <v>WA</v>
          </cell>
          <cell r="M8693" t="str">
            <v>0001</v>
          </cell>
          <cell r="N8693">
            <v>1727.58</v>
          </cell>
          <cell r="O8693">
            <v>0</v>
          </cell>
          <cell r="P8693">
            <v>0</v>
          </cell>
          <cell r="Q8693">
            <v>0</v>
          </cell>
          <cell r="R8693">
            <v>1727.58</v>
          </cell>
          <cell r="S8693">
            <v>0</v>
          </cell>
          <cell r="T8693">
            <v>25</v>
          </cell>
          <cell r="U8693">
            <v>0</v>
          </cell>
          <cell r="V8693">
            <v>25</v>
          </cell>
          <cell r="W8693">
            <v>0</v>
          </cell>
          <cell r="X8693">
            <v>0</v>
          </cell>
        </row>
        <row r="8694">
          <cell r="A8694" t="str">
            <v>2113200</v>
          </cell>
          <cell r="B8694">
            <v>1</v>
          </cell>
          <cell r="C8694" t="str">
            <v>Sink Unit &amp; fittings</v>
          </cell>
          <cell r="D8694" t="str">
            <v>11</v>
          </cell>
          <cell r="E8694" t="str">
            <v>BASPLM</v>
          </cell>
          <cell r="F8694" t="str">
            <v>BAS</v>
          </cell>
          <cell r="G8694">
            <v>39447</v>
          </cell>
          <cell r="H8694" t="str">
            <v>Active</v>
          </cell>
          <cell r="I8694">
            <v>2</v>
          </cell>
          <cell r="J8694">
            <v>39633</v>
          </cell>
          <cell r="K8694" t="str">
            <v>I</v>
          </cell>
          <cell r="L8694" t="str">
            <v>WA</v>
          </cell>
          <cell r="M8694" t="str">
            <v>0001</v>
          </cell>
          <cell r="N8694">
            <v>950.17</v>
          </cell>
          <cell r="O8694">
            <v>0</v>
          </cell>
          <cell r="P8694">
            <v>0</v>
          </cell>
          <cell r="Q8694">
            <v>0</v>
          </cell>
          <cell r="R8694">
            <v>950.17</v>
          </cell>
          <cell r="S8694">
            <v>0</v>
          </cell>
          <cell r="T8694">
            <v>25</v>
          </cell>
          <cell r="U8694">
            <v>0</v>
          </cell>
          <cell r="V8694">
            <v>25</v>
          </cell>
          <cell r="W8694">
            <v>0</v>
          </cell>
          <cell r="X8694">
            <v>0</v>
          </cell>
        </row>
        <row r="8695">
          <cell r="A8695" t="str">
            <v>2113300</v>
          </cell>
          <cell r="B8695">
            <v>1</v>
          </cell>
          <cell r="C8695" t="str">
            <v>Smoke detector &amp; wiring</v>
          </cell>
          <cell r="D8695" t="str">
            <v>11</v>
          </cell>
          <cell r="E8695" t="str">
            <v>BASALA</v>
          </cell>
          <cell r="F8695" t="str">
            <v>BAS</v>
          </cell>
          <cell r="G8695">
            <v>39447</v>
          </cell>
          <cell r="H8695" t="str">
            <v>Active</v>
          </cell>
          <cell r="I8695">
            <v>5</v>
          </cell>
          <cell r="J8695">
            <v>39633</v>
          </cell>
          <cell r="K8695" t="str">
            <v>I</v>
          </cell>
          <cell r="L8695" t="str">
            <v>WA</v>
          </cell>
          <cell r="M8695" t="str">
            <v>0001</v>
          </cell>
          <cell r="N8695">
            <v>647.84</v>
          </cell>
          <cell r="O8695">
            <v>0</v>
          </cell>
          <cell r="P8695">
            <v>0</v>
          </cell>
          <cell r="Q8695">
            <v>0</v>
          </cell>
          <cell r="R8695">
            <v>647.84</v>
          </cell>
          <cell r="S8695">
            <v>0</v>
          </cell>
          <cell r="T8695">
            <v>25</v>
          </cell>
          <cell r="U8695">
            <v>0</v>
          </cell>
          <cell r="V8695">
            <v>25</v>
          </cell>
          <cell r="W8695">
            <v>0</v>
          </cell>
          <cell r="X8695">
            <v>0</v>
          </cell>
        </row>
        <row r="8696">
          <cell r="A8696" t="str">
            <v>2113400</v>
          </cell>
          <cell r="B8696">
            <v>1</v>
          </cell>
          <cell r="C8696" t="str">
            <v>sprinkler head and piping</v>
          </cell>
          <cell r="D8696" t="str">
            <v>11</v>
          </cell>
          <cell r="E8696" t="str">
            <v>BASSPR</v>
          </cell>
          <cell r="F8696" t="str">
            <v>BAS</v>
          </cell>
          <cell r="G8696">
            <v>39447</v>
          </cell>
          <cell r="H8696" t="str">
            <v>Active</v>
          </cell>
          <cell r="I8696">
            <v>15</v>
          </cell>
          <cell r="J8696">
            <v>39633</v>
          </cell>
          <cell r="K8696" t="str">
            <v>I</v>
          </cell>
          <cell r="L8696" t="str">
            <v>WA</v>
          </cell>
          <cell r="M8696" t="str">
            <v>0001</v>
          </cell>
          <cell r="N8696">
            <v>6478.39</v>
          </cell>
          <cell r="O8696">
            <v>0</v>
          </cell>
          <cell r="P8696">
            <v>0</v>
          </cell>
          <cell r="Q8696">
            <v>0</v>
          </cell>
          <cell r="R8696">
            <v>6478.39</v>
          </cell>
          <cell r="S8696">
            <v>0</v>
          </cell>
          <cell r="T8696">
            <v>20</v>
          </cell>
          <cell r="U8696">
            <v>0</v>
          </cell>
          <cell r="V8696">
            <v>20</v>
          </cell>
          <cell r="W8696">
            <v>0</v>
          </cell>
          <cell r="X8696">
            <v>0</v>
          </cell>
        </row>
        <row r="8697">
          <cell r="A8697" t="str">
            <v>2113500</v>
          </cell>
          <cell r="B8697">
            <v>1</v>
          </cell>
          <cell r="C8697" t="str">
            <v>stainless steel cleaners sink</v>
          </cell>
          <cell r="D8697" t="str">
            <v>11</v>
          </cell>
          <cell r="E8697" t="str">
            <v>BASPLM</v>
          </cell>
          <cell r="F8697" t="str">
            <v>BAS</v>
          </cell>
          <cell r="G8697">
            <v>39447</v>
          </cell>
          <cell r="H8697" t="str">
            <v>Active</v>
          </cell>
          <cell r="I8697">
            <v>1</v>
          </cell>
          <cell r="J8697">
            <v>39633</v>
          </cell>
          <cell r="K8697" t="str">
            <v>I</v>
          </cell>
          <cell r="L8697" t="str">
            <v>WA</v>
          </cell>
          <cell r="M8697" t="str">
            <v>0001</v>
          </cell>
          <cell r="N8697">
            <v>768.77</v>
          </cell>
          <cell r="O8697">
            <v>0</v>
          </cell>
          <cell r="P8697">
            <v>0</v>
          </cell>
          <cell r="Q8697">
            <v>0</v>
          </cell>
          <cell r="R8697">
            <v>768.77</v>
          </cell>
          <cell r="S8697">
            <v>0</v>
          </cell>
          <cell r="T8697">
            <v>25</v>
          </cell>
          <cell r="U8697">
            <v>0</v>
          </cell>
          <cell r="V8697">
            <v>25</v>
          </cell>
          <cell r="W8697">
            <v>0</v>
          </cell>
          <cell r="X8697">
            <v>0</v>
          </cell>
        </row>
        <row r="8698">
          <cell r="A8698" t="str">
            <v>2113600</v>
          </cell>
          <cell r="B8698">
            <v>1</v>
          </cell>
          <cell r="C8698" t="str">
            <v>Vinyl floor covering in square metres</v>
          </cell>
          <cell r="D8698" t="str">
            <v>11</v>
          </cell>
          <cell r="E8698" t="str">
            <v>BASFLO</v>
          </cell>
          <cell r="F8698" t="str">
            <v>BAS</v>
          </cell>
          <cell r="G8698">
            <v>39447</v>
          </cell>
          <cell r="H8698" t="str">
            <v>Active</v>
          </cell>
          <cell r="I8698">
            <v>104</v>
          </cell>
          <cell r="J8698">
            <v>39633</v>
          </cell>
          <cell r="K8698" t="str">
            <v>I</v>
          </cell>
          <cell r="L8698" t="str">
            <v>WA</v>
          </cell>
          <cell r="M8698" t="str">
            <v>0001</v>
          </cell>
          <cell r="N8698">
            <v>6288.37</v>
          </cell>
          <cell r="O8698">
            <v>0</v>
          </cell>
          <cell r="P8698">
            <v>0</v>
          </cell>
          <cell r="Q8698">
            <v>0</v>
          </cell>
          <cell r="R8698">
            <v>6288.37</v>
          </cell>
          <cell r="S8698">
            <v>0</v>
          </cell>
          <cell r="T8698">
            <v>5</v>
          </cell>
          <cell r="U8698">
            <v>0</v>
          </cell>
          <cell r="V8698">
            <v>5</v>
          </cell>
          <cell r="W8698">
            <v>0</v>
          </cell>
          <cell r="X8698">
            <v>0</v>
          </cell>
        </row>
        <row r="8699">
          <cell r="A8699" t="str">
            <v>2113700</v>
          </cell>
          <cell r="B8699">
            <v>1</v>
          </cell>
          <cell r="C8699" t="str">
            <v>water heater - freestanding type</v>
          </cell>
          <cell r="D8699" t="str">
            <v>11</v>
          </cell>
          <cell r="E8699" t="str">
            <v>BASPLM</v>
          </cell>
          <cell r="F8699" t="str">
            <v>BAS</v>
          </cell>
          <cell r="G8699">
            <v>39447</v>
          </cell>
          <cell r="H8699" t="str">
            <v>Active</v>
          </cell>
          <cell r="I8699">
            <v>1</v>
          </cell>
          <cell r="J8699">
            <v>39633</v>
          </cell>
          <cell r="K8699" t="str">
            <v>I</v>
          </cell>
          <cell r="L8699" t="str">
            <v>WA</v>
          </cell>
          <cell r="M8699" t="str">
            <v>0001</v>
          </cell>
          <cell r="N8699">
            <v>1295.68</v>
          </cell>
          <cell r="O8699">
            <v>0</v>
          </cell>
          <cell r="P8699">
            <v>0</v>
          </cell>
          <cell r="Q8699">
            <v>0</v>
          </cell>
          <cell r="R8699">
            <v>1295.68</v>
          </cell>
          <cell r="S8699">
            <v>0</v>
          </cell>
          <cell r="T8699">
            <v>25</v>
          </cell>
          <cell r="U8699">
            <v>0</v>
          </cell>
          <cell r="V8699">
            <v>25</v>
          </cell>
          <cell r="W8699">
            <v>0</v>
          </cell>
          <cell r="X8699">
            <v>0</v>
          </cell>
        </row>
        <row r="8700">
          <cell r="A8700" t="str">
            <v>2113800</v>
          </cell>
          <cell r="B8700">
            <v>1</v>
          </cell>
          <cell r="C8700" t="str">
            <v>water heater - sink type</v>
          </cell>
          <cell r="D8700" t="str">
            <v>11</v>
          </cell>
          <cell r="E8700" t="str">
            <v>BASPLM</v>
          </cell>
          <cell r="F8700" t="str">
            <v>BAS</v>
          </cell>
          <cell r="G8700">
            <v>39447</v>
          </cell>
          <cell r="H8700" t="str">
            <v>Active</v>
          </cell>
          <cell r="I8700">
            <v>1</v>
          </cell>
          <cell r="J8700">
            <v>39633</v>
          </cell>
          <cell r="K8700" t="str">
            <v>I</v>
          </cell>
          <cell r="L8700" t="str">
            <v>WA</v>
          </cell>
          <cell r="M8700" t="str">
            <v>0001</v>
          </cell>
          <cell r="N8700">
            <v>863.78</v>
          </cell>
          <cell r="O8700">
            <v>0</v>
          </cell>
          <cell r="P8700">
            <v>0</v>
          </cell>
          <cell r="Q8700">
            <v>0</v>
          </cell>
          <cell r="R8700">
            <v>863.78</v>
          </cell>
          <cell r="S8700">
            <v>0</v>
          </cell>
          <cell r="T8700">
            <v>25</v>
          </cell>
          <cell r="U8700">
            <v>0</v>
          </cell>
          <cell r="V8700">
            <v>25</v>
          </cell>
          <cell r="W8700">
            <v>0</v>
          </cell>
          <cell r="X8700">
            <v>0</v>
          </cell>
        </row>
        <row r="8701">
          <cell r="A8701" t="str">
            <v>2113900</v>
          </cell>
          <cell r="B8701">
            <v>1</v>
          </cell>
          <cell r="C8701" t="str">
            <v>WC pedestal and fittings</v>
          </cell>
          <cell r="D8701" t="str">
            <v>11</v>
          </cell>
          <cell r="E8701" t="str">
            <v>BASPLM</v>
          </cell>
          <cell r="F8701" t="str">
            <v>BAS</v>
          </cell>
          <cell r="G8701">
            <v>39447</v>
          </cell>
          <cell r="H8701" t="str">
            <v>Active</v>
          </cell>
          <cell r="I8701">
            <v>2</v>
          </cell>
          <cell r="J8701">
            <v>39633</v>
          </cell>
          <cell r="K8701" t="str">
            <v>I</v>
          </cell>
          <cell r="L8701" t="str">
            <v>WA</v>
          </cell>
          <cell r="M8701" t="str">
            <v>0001</v>
          </cell>
          <cell r="N8701">
            <v>2591.36</v>
          </cell>
          <cell r="O8701">
            <v>0</v>
          </cell>
          <cell r="P8701">
            <v>0</v>
          </cell>
          <cell r="Q8701">
            <v>0</v>
          </cell>
          <cell r="R8701">
            <v>2591.36</v>
          </cell>
          <cell r="S8701">
            <v>0</v>
          </cell>
          <cell r="T8701">
            <v>25</v>
          </cell>
          <cell r="U8701">
            <v>0</v>
          </cell>
          <cell r="V8701">
            <v>25</v>
          </cell>
          <cell r="W8701">
            <v>0</v>
          </cell>
          <cell r="X8701">
            <v>0</v>
          </cell>
        </row>
        <row r="8702">
          <cell r="A8702" t="str">
            <v>2114000</v>
          </cell>
          <cell r="B8702">
            <v>1</v>
          </cell>
          <cell r="C8702" t="str">
            <v>plumbing reticulation (set)</v>
          </cell>
          <cell r="D8702" t="str">
            <v>11</v>
          </cell>
          <cell r="E8702" t="str">
            <v>BASPLM</v>
          </cell>
          <cell r="F8702" t="str">
            <v>BAS</v>
          </cell>
          <cell r="G8702">
            <v>39447</v>
          </cell>
          <cell r="H8702" t="str">
            <v>Active</v>
          </cell>
          <cell r="I8702">
            <v>1</v>
          </cell>
          <cell r="J8702">
            <v>39633</v>
          </cell>
          <cell r="K8702" t="str">
            <v>I</v>
          </cell>
          <cell r="L8702" t="str">
            <v>WA</v>
          </cell>
          <cell r="M8702" t="str">
            <v>0001</v>
          </cell>
          <cell r="N8702">
            <v>17275.72</v>
          </cell>
          <cell r="O8702">
            <v>0</v>
          </cell>
          <cell r="P8702">
            <v>0</v>
          </cell>
          <cell r="Q8702">
            <v>0</v>
          </cell>
          <cell r="R8702">
            <v>17275.72</v>
          </cell>
          <cell r="S8702">
            <v>0</v>
          </cell>
          <cell r="T8702">
            <v>25</v>
          </cell>
          <cell r="U8702">
            <v>0</v>
          </cell>
          <cell r="V8702">
            <v>25</v>
          </cell>
          <cell r="W8702">
            <v>0</v>
          </cell>
          <cell r="X8702">
            <v>0</v>
          </cell>
        </row>
        <row r="8703">
          <cell r="A8703" t="str">
            <v>2114100</v>
          </cell>
          <cell r="B8703">
            <v>1</v>
          </cell>
          <cell r="C8703" t="str">
            <v>mechanical services to tenancy</v>
          </cell>
          <cell r="D8703" t="str">
            <v>11</v>
          </cell>
          <cell r="E8703" t="str">
            <v>BASSUN</v>
          </cell>
          <cell r="F8703" t="str">
            <v>BAS</v>
          </cell>
          <cell r="G8703">
            <v>39447</v>
          </cell>
          <cell r="H8703" t="str">
            <v>Active</v>
          </cell>
          <cell r="I8703">
            <v>1</v>
          </cell>
          <cell r="J8703">
            <v>39633</v>
          </cell>
          <cell r="K8703" t="str">
            <v>I</v>
          </cell>
          <cell r="L8703" t="str">
            <v>WA</v>
          </cell>
          <cell r="M8703" t="str">
            <v>0001</v>
          </cell>
          <cell r="N8703">
            <v>172757.19</v>
          </cell>
          <cell r="O8703">
            <v>0</v>
          </cell>
          <cell r="P8703">
            <v>0</v>
          </cell>
          <cell r="Q8703">
            <v>0</v>
          </cell>
          <cell r="R8703">
            <v>172757.19</v>
          </cell>
          <cell r="S8703">
            <v>0</v>
          </cell>
          <cell r="T8703">
            <v>20</v>
          </cell>
          <cell r="U8703">
            <v>0</v>
          </cell>
          <cell r="V8703">
            <v>20</v>
          </cell>
          <cell r="W8703">
            <v>0</v>
          </cell>
          <cell r="X8703">
            <v>0</v>
          </cell>
        </row>
        <row r="8704">
          <cell r="A8704" t="str">
            <v>2114200</v>
          </cell>
          <cell r="B8704">
            <v>1</v>
          </cell>
          <cell r="C8704" t="str">
            <v>electrical reticulation (set)</v>
          </cell>
          <cell r="D8704" t="str">
            <v>11</v>
          </cell>
          <cell r="E8704" t="str">
            <v>BASELC</v>
          </cell>
          <cell r="F8704" t="str">
            <v>BAS</v>
          </cell>
          <cell r="G8704">
            <v>39447</v>
          </cell>
          <cell r="H8704" t="str">
            <v>Active</v>
          </cell>
          <cell r="I8704">
            <v>1</v>
          </cell>
          <cell r="J8704">
            <v>39633</v>
          </cell>
          <cell r="K8704" t="str">
            <v>I</v>
          </cell>
          <cell r="L8704" t="str">
            <v>WA</v>
          </cell>
          <cell r="M8704" t="str">
            <v>0001</v>
          </cell>
          <cell r="N8704">
            <v>43189.3</v>
          </cell>
          <cell r="O8704">
            <v>0</v>
          </cell>
          <cell r="P8704">
            <v>0</v>
          </cell>
          <cell r="Q8704">
            <v>0</v>
          </cell>
          <cell r="R8704">
            <v>43189.3</v>
          </cell>
          <cell r="S8704">
            <v>0</v>
          </cell>
          <cell r="T8704">
            <v>25</v>
          </cell>
          <cell r="U8704">
            <v>0</v>
          </cell>
          <cell r="V8704">
            <v>25</v>
          </cell>
          <cell r="W8704">
            <v>0</v>
          </cell>
          <cell r="X8704">
            <v>0</v>
          </cell>
        </row>
        <row r="8705">
          <cell r="A8705" t="str">
            <v>2114300</v>
          </cell>
          <cell r="B8705">
            <v>1</v>
          </cell>
          <cell r="C8705" t="str">
            <v>structural additions, roof, drainage &amp; f</v>
          </cell>
          <cell r="D8705" t="str">
            <v>11</v>
          </cell>
          <cell r="E8705" t="str">
            <v>BUICOM</v>
          </cell>
          <cell r="F8705" t="str">
            <v>BUI</v>
          </cell>
          <cell r="G8705">
            <v>39447</v>
          </cell>
          <cell r="H8705" t="str">
            <v>Active</v>
          </cell>
          <cell r="I8705">
            <v>1</v>
          </cell>
          <cell r="J8705">
            <v>39633</v>
          </cell>
          <cell r="K8705" t="str">
            <v>I</v>
          </cell>
          <cell r="L8705" t="str">
            <v>WA</v>
          </cell>
          <cell r="M8705" t="str">
            <v>0001</v>
          </cell>
          <cell r="N8705">
            <v>129567.89</v>
          </cell>
          <cell r="O8705">
            <v>0</v>
          </cell>
          <cell r="P8705">
            <v>0</v>
          </cell>
          <cell r="Q8705">
            <v>0</v>
          </cell>
          <cell r="R8705">
            <v>129567.89</v>
          </cell>
          <cell r="S8705">
            <v>0</v>
          </cell>
          <cell r="T8705">
            <v>40</v>
          </cell>
          <cell r="U8705">
            <v>0</v>
          </cell>
          <cell r="V8705">
            <v>40</v>
          </cell>
          <cell r="W8705">
            <v>0</v>
          </cell>
          <cell r="X8705">
            <v>0</v>
          </cell>
        </row>
        <row r="8706">
          <cell r="A8706" t="str">
            <v>2114400</v>
          </cell>
          <cell r="B8706">
            <v>1</v>
          </cell>
          <cell r="C8706" t="str">
            <v>Break Glass Fire Alarm Point</v>
          </cell>
          <cell r="D8706" t="str">
            <v>11</v>
          </cell>
          <cell r="E8706" t="str">
            <v>BASALA</v>
          </cell>
          <cell r="F8706" t="str">
            <v>BAS</v>
          </cell>
          <cell r="G8706">
            <v>39416</v>
          </cell>
          <cell r="H8706" t="str">
            <v>Active</v>
          </cell>
          <cell r="I8706">
            <v>1</v>
          </cell>
          <cell r="J8706">
            <v>39633</v>
          </cell>
          <cell r="K8706" t="str">
            <v>I</v>
          </cell>
          <cell r="L8706" t="str">
            <v>WA</v>
          </cell>
          <cell r="M8706" t="str">
            <v>0001</v>
          </cell>
          <cell r="N8706">
            <v>351.9</v>
          </cell>
          <cell r="O8706">
            <v>0</v>
          </cell>
          <cell r="P8706">
            <v>0</v>
          </cell>
          <cell r="Q8706">
            <v>0</v>
          </cell>
          <cell r="R8706">
            <v>351.9</v>
          </cell>
          <cell r="S8706">
            <v>0</v>
          </cell>
          <cell r="T8706">
            <v>25</v>
          </cell>
          <cell r="U8706">
            <v>0</v>
          </cell>
          <cell r="V8706">
            <v>25</v>
          </cell>
          <cell r="W8706">
            <v>0</v>
          </cell>
          <cell r="X8706">
            <v>0</v>
          </cell>
        </row>
        <row r="8707">
          <cell r="A8707" t="str">
            <v>2114500</v>
          </cell>
          <cell r="B8707">
            <v>1</v>
          </cell>
          <cell r="C8707" t="str">
            <v>Door Closer</v>
          </cell>
          <cell r="D8707" t="str">
            <v>11</v>
          </cell>
          <cell r="E8707" t="str">
            <v>BASADR</v>
          </cell>
          <cell r="F8707" t="str">
            <v>BAS</v>
          </cell>
          <cell r="G8707">
            <v>39416</v>
          </cell>
          <cell r="H8707" t="str">
            <v>Active</v>
          </cell>
          <cell r="I8707">
            <v>2</v>
          </cell>
          <cell r="J8707">
            <v>39633</v>
          </cell>
          <cell r="K8707" t="str">
            <v>I</v>
          </cell>
          <cell r="L8707" t="str">
            <v>WA</v>
          </cell>
          <cell r="M8707" t="str">
            <v>0001</v>
          </cell>
          <cell r="N8707">
            <v>879.76</v>
          </cell>
          <cell r="O8707">
            <v>0</v>
          </cell>
          <cell r="P8707">
            <v>0</v>
          </cell>
          <cell r="Q8707">
            <v>0</v>
          </cell>
          <cell r="R8707">
            <v>879.76</v>
          </cell>
          <cell r="S8707">
            <v>0</v>
          </cell>
          <cell r="T8707">
            <v>25</v>
          </cell>
          <cell r="U8707">
            <v>0</v>
          </cell>
          <cell r="V8707">
            <v>25</v>
          </cell>
          <cell r="W8707">
            <v>0</v>
          </cell>
          <cell r="X8707">
            <v>0</v>
          </cell>
        </row>
        <row r="8708">
          <cell r="A8708" t="str">
            <v>2114600</v>
          </cell>
          <cell r="B8708">
            <v>1</v>
          </cell>
          <cell r="C8708" t="str">
            <v>Electric Light Fitting - circular ceilin</v>
          </cell>
          <cell r="D8708" t="str">
            <v>11</v>
          </cell>
          <cell r="E8708" t="str">
            <v>BASLIG</v>
          </cell>
          <cell r="F8708" t="str">
            <v>BAS</v>
          </cell>
          <cell r="G8708">
            <v>39416</v>
          </cell>
          <cell r="H8708" t="str">
            <v>Active</v>
          </cell>
          <cell r="I8708">
            <v>2</v>
          </cell>
          <cell r="J8708">
            <v>39633</v>
          </cell>
          <cell r="K8708" t="str">
            <v>I</v>
          </cell>
          <cell r="L8708" t="str">
            <v>WA</v>
          </cell>
          <cell r="M8708" t="str">
            <v>0001</v>
          </cell>
          <cell r="N8708">
            <v>219.94</v>
          </cell>
          <cell r="O8708">
            <v>0</v>
          </cell>
          <cell r="P8708">
            <v>0</v>
          </cell>
          <cell r="Q8708">
            <v>0</v>
          </cell>
          <cell r="R8708">
            <v>219.94</v>
          </cell>
          <cell r="S8708">
            <v>0</v>
          </cell>
          <cell r="T8708">
            <v>20</v>
          </cell>
          <cell r="U8708">
            <v>0</v>
          </cell>
          <cell r="V8708">
            <v>20</v>
          </cell>
          <cell r="W8708">
            <v>0</v>
          </cell>
          <cell r="X8708">
            <v>0</v>
          </cell>
        </row>
        <row r="8709">
          <cell r="A8709" t="str">
            <v>2114700</v>
          </cell>
          <cell r="B8709">
            <v>1</v>
          </cell>
          <cell r="C8709" t="str">
            <v>Electric Light Fitting - emergency type</v>
          </cell>
          <cell r="D8709" t="str">
            <v>11</v>
          </cell>
          <cell r="E8709" t="str">
            <v>BASLIG</v>
          </cell>
          <cell r="F8709" t="str">
            <v>BAS</v>
          </cell>
          <cell r="G8709">
            <v>39416</v>
          </cell>
          <cell r="H8709" t="str">
            <v>Active</v>
          </cell>
          <cell r="I8709">
            <v>4</v>
          </cell>
          <cell r="J8709">
            <v>39633</v>
          </cell>
          <cell r="K8709" t="str">
            <v>I</v>
          </cell>
          <cell r="L8709" t="str">
            <v>WA</v>
          </cell>
          <cell r="M8709" t="str">
            <v>0001</v>
          </cell>
          <cell r="N8709">
            <v>1407.62</v>
          </cell>
          <cell r="O8709">
            <v>0</v>
          </cell>
          <cell r="P8709">
            <v>0</v>
          </cell>
          <cell r="Q8709">
            <v>0</v>
          </cell>
          <cell r="R8709">
            <v>1407.62</v>
          </cell>
          <cell r="S8709">
            <v>0</v>
          </cell>
          <cell r="T8709">
            <v>20</v>
          </cell>
          <cell r="U8709">
            <v>0</v>
          </cell>
          <cell r="V8709">
            <v>20</v>
          </cell>
          <cell r="W8709">
            <v>0</v>
          </cell>
          <cell r="X8709">
            <v>0</v>
          </cell>
        </row>
        <row r="8710">
          <cell r="A8710" t="str">
            <v>2114800</v>
          </cell>
          <cell r="B8710">
            <v>1</v>
          </cell>
          <cell r="C8710" t="str">
            <v>Exit sign &amp; Wiring</v>
          </cell>
          <cell r="D8710" t="str">
            <v>11</v>
          </cell>
          <cell r="E8710" t="str">
            <v>BASSIG</v>
          </cell>
          <cell r="F8710" t="str">
            <v>BAS</v>
          </cell>
          <cell r="G8710">
            <v>39416</v>
          </cell>
          <cell r="H8710" t="str">
            <v>Active</v>
          </cell>
          <cell r="I8710">
            <v>2</v>
          </cell>
          <cell r="J8710">
            <v>39633</v>
          </cell>
          <cell r="K8710" t="str">
            <v>I</v>
          </cell>
          <cell r="L8710" t="str">
            <v>WA</v>
          </cell>
          <cell r="M8710" t="str">
            <v>0001</v>
          </cell>
          <cell r="N8710">
            <v>791.79</v>
          </cell>
          <cell r="O8710">
            <v>0</v>
          </cell>
          <cell r="P8710">
            <v>0</v>
          </cell>
          <cell r="Q8710">
            <v>0</v>
          </cell>
          <cell r="R8710">
            <v>791.79</v>
          </cell>
          <cell r="S8710">
            <v>0</v>
          </cell>
          <cell r="T8710">
            <v>20</v>
          </cell>
          <cell r="U8710">
            <v>0</v>
          </cell>
          <cell r="V8710">
            <v>20</v>
          </cell>
          <cell r="W8710">
            <v>0</v>
          </cell>
          <cell r="X8710">
            <v>0</v>
          </cell>
        </row>
        <row r="8711">
          <cell r="A8711" t="str">
            <v>2114900</v>
          </cell>
          <cell r="B8711">
            <v>1</v>
          </cell>
          <cell r="C8711" t="str">
            <v>Fire Siren/Speaker</v>
          </cell>
          <cell r="D8711" t="str">
            <v>11</v>
          </cell>
          <cell r="E8711" t="str">
            <v>BASALA</v>
          </cell>
          <cell r="F8711" t="str">
            <v>BAS</v>
          </cell>
          <cell r="G8711">
            <v>39416</v>
          </cell>
          <cell r="H8711" t="str">
            <v>Active</v>
          </cell>
          <cell r="I8711">
            <v>3</v>
          </cell>
          <cell r="J8711">
            <v>39633</v>
          </cell>
          <cell r="K8711" t="str">
            <v>I</v>
          </cell>
          <cell r="L8711" t="str">
            <v>WA</v>
          </cell>
          <cell r="M8711" t="str">
            <v>0001</v>
          </cell>
          <cell r="N8711">
            <v>329.91</v>
          </cell>
          <cell r="O8711">
            <v>0</v>
          </cell>
          <cell r="P8711">
            <v>0</v>
          </cell>
          <cell r="Q8711">
            <v>0</v>
          </cell>
          <cell r="R8711">
            <v>329.91</v>
          </cell>
          <cell r="S8711">
            <v>0</v>
          </cell>
          <cell r="T8711">
            <v>25</v>
          </cell>
          <cell r="U8711">
            <v>0</v>
          </cell>
          <cell r="V8711">
            <v>25</v>
          </cell>
          <cell r="W8711">
            <v>0</v>
          </cell>
          <cell r="X8711">
            <v>0</v>
          </cell>
        </row>
        <row r="8712">
          <cell r="A8712" t="str">
            <v>2115000</v>
          </cell>
          <cell r="B8712">
            <v>1</v>
          </cell>
          <cell r="C8712" t="str">
            <v>Fluorescent light fitting - twin tube re</v>
          </cell>
          <cell r="D8712" t="str">
            <v>11</v>
          </cell>
          <cell r="E8712" t="str">
            <v>BASLIG</v>
          </cell>
          <cell r="F8712" t="str">
            <v>BAS</v>
          </cell>
          <cell r="G8712">
            <v>39416</v>
          </cell>
          <cell r="H8712" t="str">
            <v>Active</v>
          </cell>
          <cell r="I8712">
            <v>3</v>
          </cell>
          <cell r="J8712">
            <v>39633</v>
          </cell>
          <cell r="K8712" t="str">
            <v>I</v>
          </cell>
          <cell r="L8712" t="str">
            <v>WA</v>
          </cell>
          <cell r="M8712" t="str">
            <v>0001</v>
          </cell>
          <cell r="N8712">
            <v>409.09</v>
          </cell>
          <cell r="O8712">
            <v>0</v>
          </cell>
          <cell r="P8712">
            <v>0</v>
          </cell>
          <cell r="Q8712">
            <v>0</v>
          </cell>
          <cell r="R8712">
            <v>409.09</v>
          </cell>
          <cell r="S8712">
            <v>0</v>
          </cell>
          <cell r="T8712">
            <v>20</v>
          </cell>
          <cell r="U8712">
            <v>0</v>
          </cell>
          <cell r="V8712">
            <v>20</v>
          </cell>
          <cell r="W8712">
            <v>0</v>
          </cell>
          <cell r="X8712">
            <v>0</v>
          </cell>
        </row>
        <row r="8713">
          <cell r="A8713" t="str">
            <v>2115100</v>
          </cell>
          <cell r="B8713">
            <v>1</v>
          </cell>
          <cell r="C8713" t="str">
            <v>Internal division walling (to offices &amp;</v>
          </cell>
          <cell r="D8713" t="str">
            <v>11</v>
          </cell>
          <cell r="E8713" t="str">
            <v>BASPAR</v>
          </cell>
          <cell r="F8713" t="str">
            <v>BAS</v>
          </cell>
          <cell r="G8713">
            <v>39416</v>
          </cell>
          <cell r="H8713" t="str">
            <v>Active</v>
          </cell>
          <cell r="I8713">
            <v>36</v>
          </cell>
          <cell r="J8713">
            <v>39633</v>
          </cell>
          <cell r="K8713" t="str">
            <v>I</v>
          </cell>
          <cell r="L8713" t="str">
            <v>WA</v>
          </cell>
          <cell r="M8713" t="str">
            <v>0001</v>
          </cell>
          <cell r="N8713">
            <v>47507.17</v>
          </cell>
          <cell r="O8713">
            <v>0</v>
          </cell>
          <cell r="P8713">
            <v>0</v>
          </cell>
          <cell r="Q8713">
            <v>0</v>
          </cell>
          <cell r="R8713">
            <v>47507.17</v>
          </cell>
          <cell r="S8713">
            <v>0</v>
          </cell>
          <cell r="T8713">
            <v>20</v>
          </cell>
          <cell r="U8713">
            <v>0</v>
          </cell>
          <cell r="V8713">
            <v>20</v>
          </cell>
          <cell r="W8713">
            <v>0</v>
          </cell>
          <cell r="X8713">
            <v>0</v>
          </cell>
        </row>
        <row r="8714">
          <cell r="A8714" t="str">
            <v>2115200</v>
          </cell>
          <cell r="B8714">
            <v>1</v>
          </cell>
          <cell r="C8714" t="str">
            <v>Set of Auto Entry Doors and Screens</v>
          </cell>
          <cell r="D8714" t="str">
            <v>11</v>
          </cell>
          <cell r="E8714" t="str">
            <v>BASADR</v>
          </cell>
          <cell r="F8714" t="str">
            <v>BAS</v>
          </cell>
          <cell r="G8714">
            <v>39416</v>
          </cell>
          <cell r="H8714" t="str">
            <v>Active</v>
          </cell>
          <cell r="I8714">
            <v>1</v>
          </cell>
          <cell r="J8714">
            <v>39633</v>
          </cell>
          <cell r="K8714" t="str">
            <v>I</v>
          </cell>
          <cell r="L8714" t="str">
            <v>WA</v>
          </cell>
          <cell r="M8714" t="str">
            <v>0001</v>
          </cell>
          <cell r="N8714">
            <v>8797.6299999999992</v>
          </cell>
          <cell r="O8714">
            <v>0</v>
          </cell>
          <cell r="P8714">
            <v>0</v>
          </cell>
          <cell r="Q8714">
            <v>0</v>
          </cell>
          <cell r="R8714">
            <v>8797.6299999999992</v>
          </cell>
          <cell r="S8714">
            <v>0</v>
          </cell>
          <cell r="T8714">
            <v>25</v>
          </cell>
          <cell r="U8714">
            <v>0</v>
          </cell>
          <cell r="V8714">
            <v>25</v>
          </cell>
          <cell r="W8714">
            <v>0</v>
          </cell>
          <cell r="X8714">
            <v>0</v>
          </cell>
        </row>
        <row r="8715">
          <cell r="A8715" t="str">
            <v>2115300</v>
          </cell>
          <cell r="B8715">
            <v>1</v>
          </cell>
          <cell r="C8715" t="str">
            <v>Sink bench unit with cupboards</v>
          </cell>
          <cell r="D8715" t="str">
            <v>11</v>
          </cell>
          <cell r="E8715" t="str">
            <v>BASPLM</v>
          </cell>
          <cell r="F8715" t="str">
            <v>BAS</v>
          </cell>
          <cell r="G8715">
            <v>39416</v>
          </cell>
          <cell r="H8715" t="str">
            <v>Active</v>
          </cell>
          <cell r="I8715">
            <v>1</v>
          </cell>
          <cell r="J8715">
            <v>39633</v>
          </cell>
          <cell r="K8715" t="str">
            <v>I</v>
          </cell>
          <cell r="L8715" t="str">
            <v>WA</v>
          </cell>
          <cell r="M8715" t="str">
            <v>0001</v>
          </cell>
          <cell r="N8715">
            <v>1759.53</v>
          </cell>
          <cell r="O8715">
            <v>0</v>
          </cell>
          <cell r="P8715">
            <v>0</v>
          </cell>
          <cell r="Q8715">
            <v>0</v>
          </cell>
          <cell r="R8715">
            <v>1759.53</v>
          </cell>
          <cell r="S8715">
            <v>0</v>
          </cell>
          <cell r="T8715">
            <v>25</v>
          </cell>
          <cell r="U8715">
            <v>0</v>
          </cell>
          <cell r="V8715">
            <v>25</v>
          </cell>
          <cell r="W8715">
            <v>0</v>
          </cell>
          <cell r="X8715">
            <v>0</v>
          </cell>
        </row>
        <row r="8716">
          <cell r="A8716" t="str">
            <v>2115400</v>
          </cell>
          <cell r="B8716">
            <v>1</v>
          </cell>
          <cell r="C8716" t="str">
            <v>Sink Unit and Fittings</v>
          </cell>
          <cell r="D8716" t="str">
            <v>11</v>
          </cell>
          <cell r="E8716" t="str">
            <v>BASPLM</v>
          </cell>
          <cell r="F8716" t="str">
            <v>BAS</v>
          </cell>
          <cell r="G8716">
            <v>39416</v>
          </cell>
          <cell r="H8716" t="str">
            <v>Active</v>
          </cell>
          <cell r="I8716">
            <v>1</v>
          </cell>
          <cell r="J8716">
            <v>39633</v>
          </cell>
          <cell r="K8716" t="str">
            <v>I</v>
          </cell>
          <cell r="L8716" t="str">
            <v>WA</v>
          </cell>
          <cell r="M8716" t="str">
            <v>0001</v>
          </cell>
          <cell r="N8716">
            <v>483.86</v>
          </cell>
          <cell r="O8716">
            <v>0</v>
          </cell>
          <cell r="P8716">
            <v>0</v>
          </cell>
          <cell r="Q8716">
            <v>0</v>
          </cell>
          <cell r="R8716">
            <v>483.86</v>
          </cell>
          <cell r="S8716">
            <v>0</v>
          </cell>
          <cell r="T8716">
            <v>25</v>
          </cell>
          <cell r="U8716">
            <v>0</v>
          </cell>
          <cell r="V8716">
            <v>25</v>
          </cell>
          <cell r="W8716">
            <v>0</v>
          </cell>
          <cell r="X8716">
            <v>0</v>
          </cell>
        </row>
        <row r="8717">
          <cell r="A8717" t="str">
            <v>2115500</v>
          </cell>
          <cell r="B8717">
            <v>1</v>
          </cell>
          <cell r="C8717" t="str">
            <v>Shower &amp; fittings</v>
          </cell>
          <cell r="D8717" t="str">
            <v>11</v>
          </cell>
          <cell r="E8717" t="str">
            <v>BASPLM</v>
          </cell>
          <cell r="F8717" t="str">
            <v>BAS</v>
          </cell>
          <cell r="G8717">
            <v>39416</v>
          </cell>
          <cell r="H8717" t="str">
            <v>Active</v>
          </cell>
          <cell r="I8717">
            <v>1</v>
          </cell>
          <cell r="J8717">
            <v>39633</v>
          </cell>
          <cell r="K8717" t="str">
            <v>I</v>
          </cell>
          <cell r="L8717" t="str">
            <v>WA</v>
          </cell>
          <cell r="M8717" t="str">
            <v>0001</v>
          </cell>
          <cell r="N8717">
            <v>1319.64</v>
          </cell>
          <cell r="O8717">
            <v>0</v>
          </cell>
          <cell r="P8717">
            <v>0</v>
          </cell>
          <cell r="Q8717">
            <v>0</v>
          </cell>
          <cell r="R8717">
            <v>1319.64</v>
          </cell>
          <cell r="S8717">
            <v>0</v>
          </cell>
          <cell r="T8717">
            <v>25</v>
          </cell>
          <cell r="U8717">
            <v>0</v>
          </cell>
          <cell r="V8717">
            <v>25</v>
          </cell>
          <cell r="W8717">
            <v>0</v>
          </cell>
          <cell r="X8717">
            <v>0</v>
          </cell>
        </row>
        <row r="8718">
          <cell r="A8718" t="str">
            <v>2115600</v>
          </cell>
          <cell r="B8718">
            <v>1</v>
          </cell>
          <cell r="C8718" t="str">
            <v>Sprinkler Head and Piping</v>
          </cell>
          <cell r="D8718" t="str">
            <v>11</v>
          </cell>
          <cell r="E8718" t="str">
            <v>BASSPR</v>
          </cell>
          <cell r="F8718" t="str">
            <v>BAS</v>
          </cell>
          <cell r="G8718">
            <v>39416</v>
          </cell>
          <cell r="H8718" t="str">
            <v>Active</v>
          </cell>
          <cell r="I8718">
            <v>15</v>
          </cell>
          <cell r="J8718">
            <v>39633</v>
          </cell>
          <cell r="K8718" t="str">
            <v>I</v>
          </cell>
          <cell r="L8718" t="str">
            <v>WA</v>
          </cell>
          <cell r="M8718" t="str">
            <v>0001</v>
          </cell>
          <cell r="N8718">
            <v>6598.22</v>
          </cell>
          <cell r="O8718">
            <v>0</v>
          </cell>
          <cell r="P8718">
            <v>0</v>
          </cell>
          <cell r="Q8718">
            <v>0</v>
          </cell>
          <cell r="R8718">
            <v>6598.22</v>
          </cell>
          <cell r="S8718">
            <v>0</v>
          </cell>
          <cell r="T8718">
            <v>20</v>
          </cell>
          <cell r="U8718">
            <v>0</v>
          </cell>
          <cell r="V8718">
            <v>20</v>
          </cell>
          <cell r="W8718">
            <v>0</v>
          </cell>
          <cell r="X8718">
            <v>0</v>
          </cell>
        </row>
        <row r="8719">
          <cell r="A8719" t="str">
            <v>2115700</v>
          </cell>
          <cell r="B8719">
            <v>1</v>
          </cell>
          <cell r="C8719" t="str">
            <v>stainless steel cleaners sink</v>
          </cell>
          <cell r="D8719" t="str">
            <v>11</v>
          </cell>
          <cell r="E8719" t="str">
            <v>BASPLM</v>
          </cell>
          <cell r="F8719" t="str">
            <v>BAS</v>
          </cell>
          <cell r="G8719">
            <v>39416</v>
          </cell>
          <cell r="H8719" t="str">
            <v>Active</v>
          </cell>
          <cell r="I8719">
            <v>1</v>
          </cell>
          <cell r="J8719">
            <v>39633</v>
          </cell>
          <cell r="K8719" t="str">
            <v>I</v>
          </cell>
          <cell r="L8719" t="str">
            <v>WA</v>
          </cell>
          <cell r="M8719" t="str">
            <v>0001</v>
          </cell>
          <cell r="N8719">
            <v>1319.64</v>
          </cell>
          <cell r="O8719">
            <v>0</v>
          </cell>
          <cell r="P8719">
            <v>0</v>
          </cell>
          <cell r="Q8719">
            <v>0</v>
          </cell>
          <cell r="R8719">
            <v>1319.64</v>
          </cell>
          <cell r="S8719">
            <v>0</v>
          </cell>
          <cell r="T8719">
            <v>25</v>
          </cell>
          <cell r="U8719">
            <v>0</v>
          </cell>
          <cell r="V8719">
            <v>25</v>
          </cell>
          <cell r="W8719">
            <v>0</v>
          </cell>
          <cell r="X8719">
            <v>0</v>
          </cell>
        </row>
        <row r="8720">
          <cell r="A8720" t="str">
            <v>2115800</v>
          </cell>
          <cell r="B8720">
            <v>1</v>
          </cell>
          <cell r="C8720" t="str">
            <v>Vinyl floor covering in square metres</v>
          </cell>
          <cell r="D8720" t="str">
            <v>11</v>
          </cell>
          <cell r="E8720" t="str">
            <v>BASFLO</v>
          </cell>
          <cell r="F8720" t="str">
            <v>BAS</v>
          </cell>
          <cell r="G8720">
            <v>39416</v>
          </cell>
          <cell r="H8720" t="str">
            <v>Active</v>
          </cell>
          <cell r="I8720">
            <v>63</v>
          </cell>
          <cell r="J8720">
            <v>39633</v>
          </cell>
          <cell r="K8720" t="str">
            <v>I</v>
          </cell>
          <cell r="L8720" t="str">
            <v>WA</v>
          </cell>
          <cell r="M8720" t="str">
            <v>0001</v>
          </cell>
          <cell r="N8720">
            <v>3602.63</v>
          </cell>
          <cell r="O8720">
            <v>0</v>
          </cell>
          <cell r="P8720">
            <v>0</v>
          </cell>
          <cell r="Q8720">
            <v>0</v>
          </cell>
          <cell r="R8720">
            <v>3602.63</v>
          </cell>
          <cell r="S8720">
            <v>0</v>
          </cell>
          <cell r="T8720">
            <v>5</v>
          </cell>
          <cell r="U8720">
            <v>0</v>
          </cell>
          <cell r="V8720">
            <v>5</v>
          </cell>
          <cell r="W8720">
            <v>0</v>
          </cell>
          <cell r="X8720">
            <v>0</v>
          </cell>
        </row>
        <row r="8721">
          <cell r="A8721" t="str">
            <v>2115900</v>
          </cell>
          <cell r="B8721">
            <v>1</v>
          </cell>
          <cell r="C8721" t="str">
            <v>water heater - sink type</v>
          </cell>
          <cell r="D8721" t="str">
            <v>11</v>
          </cell>
          <cell r="E8721" t="str">
            <v>BASPLM</v>
          </cell>
          <cell r="F8721" t="str">
            <v>BAS</v>
          </cell>
          <cell r="G8721">
            <v>39416</v>
          </cell>
          <cell r="H8721" t="str">
            <v>Active</v>
          </cell>
          <cell r="I8721">
            <v>1</v>
          </cell>
          <cell r="J8721">
            <v>39633</v>
          </cell>
          <cell r="K8721" t="str">
            <v>I</v>
          </cell>
          <cell r="L8721" t="str">
            <v>WA</v>
          </cell>
          <cell r="M8721" t="str">
            <v>0001</v>
          </cell>
          <cell r="N8721">
            <v>879.76</v>
          </cell>
          <cell r="O8721">
            <v>0</v>
          </cell>
          <cell r="P8721">
            <v>0</v>
          </cell>
          <cell r="Q8721">
            <v>0</v>
          </cell>
          <cell r="R8721">
            <v>879.76</v>
          </cell>
          <cell r="S8721">
            <v>0</v>
          </cell>
          <cell r="T8721">
            <v>25</v>
          </cell>
          <cell r="U8721">
            <v>0</v>
          </cell>
          <cell r="V8721">
            <v>25</v>
          </cell>
          <cell r="W8721">
            <v>0</v>
          </cell>
          <cell r="X8721">
            <v>0</v>
          </cell>
        </row>
        <row r="8722">
          <cell r="A8722" t="str">
            <v>2116000</v>
          </cell>
          <cell r="B8722">
            <v>1</v>
          </cell>
          <cell r="C8722" t="str">
            <v>WC pedestal and fittings</v>
          </cell>
          <cell r="D8722" t="str">
            <v>11</v>
          </cell>
          <cell r="E8722" t="str">
            <v>BASPLM</v>
          </cell>
          <cell r="F8722" t="str">
            <v>BAS</v>
          </cell>
          <cell r="G8722">
            <v>39416</v>
          </cell>
          <cell r="H8722" t="str">
            <v>Active</v>
          </cell>
          <cell r="I8722">
            <v>1</v>
          </cell>
          <cell r="J8722">
            <v>39633</v>
          </cell>
          <cell r="K8722" t="str">
            <v>I</v>
          </cell>
          <cell r="L8722" t="str">
            <v>WA</v>
          </cell>
          <cell r="M8722" t="str">
            <v>0001</v>
          </cell>
          <cell r="N8722">
            <v>1319.64</v>
          </cell>
          <cell r="O8722">
            <v>0</v>
          </cell>
          <cell r="P8722">
            <v>0</v>
          </cell>
          <cell r="Q8722">
            <v>0</v>
          </cell>
          <cell r="R8722">
            <v>1319.64</v>
          </cell>
          <cell r="S8722">
            <v>0</v>
          </cell>
          <cell r="T8722">
            <v>25</v>
          </cell>
          <cell r="U8722">
            <v>0</v>
          </cell>
          <cell r="V8722">
            <v>25</v>
          </cell>
          <cell r="W8722">
            <v>0</v>
          </cell>
          <cell r="X8722">
            <v>0</v>
          </cell>
        </row>
        <row r="8723">
          <cell r="A8723" t="str">
            <v>2116100</v>
          </cell>
          <cell r="B8723">
            <v>1</v>
          </cell>
          <cell r="C8723" t="str">
            <v>mechanical services to tenancy</v>
          </cell>
          <cell r="D8723" t="str">
            <v>11</v>
          </cell>
          <cell r="E8723" t="str">
            <v>BASSUN</v>
          </cell>
          <cell r="F8723" t="str">
            <v>BAS</v>
          </cell>
          <cell r="G8723">
            <v>39416</v>
          </cell>
          <cell r="H8723" t="str">
            <v>Active</v>
          </cell>
          <cell r="I8723">
            <v>1</v>
          </cell>
          <cell r="J8723">
            <v>39633</v>
          </cell>
          <cell r="K8723" t="str">
            <v>I</v>
          </cell>
          <cell r="L8723" t="str">
            <v>WA</v>
          </cell>
          <cell r="M8723" t="str">
            <v>0001</v>
          </cell>
          <cell r="N8723">
            <v>19794.66</v>
          </cell>
          <cell r="O8723">
            <v>0</v>
          </cell>
          <cell r="P8723">
            <v>0</v>
          </cell>
          <cell r="Q8723">
            <v>0</v>
          </cell>
          <cell r="R8723">
            <v>19794.66</v>
          </cell>
          <cell r="S8723">
            <v>0</v>
          </cell>
          <cell r="T8723">
            <v>20</v>
          </cell>
          <cell r="U8723">
            <v>0</v>
          </cell>
          <cell r="V8723">
            <v>20</v>
          </cell>
          <cell r="W8723">
            <v>0</v>
          </cell>
          <cell r="X8723">
            <v>0</v>
          </cell>
        </row>
        <row r="8724">
          <cell r="A8724" t="str">
            <v>2116200</v>
          </cell>
          <cell r="B8724">
            <v>1</v>
          </cell>
          <cell r="C8724" t="str">
            <v>plumbing reticulation (set)</v>
          </cell>
          <cell r="D8724" t="str">
            <v>11</v>
          </cell>
          <cell r="E8724" t="str">
            <v>BASPLM</v>
          </cell>
          <cell r="F8724" t="str">
            <v>BAS</v>
          </cell>
          <cell r="G8724">
            <v>39416</v>
          </cell>
          <cell r="H8724" t="str">
            <v>Active</v>
          </cell>
          <cell r="I8724">
            <v>1</v>
          </cell>
          <cell r="J8724">
            <v>39633</v>
          </cell>
          <cell r="K8724" t="str">
            <v>I</v>
          </cell>
          <cell r="L8724" t="str">
            <v>WA</v>
          </cell>
          <cell r="M8724" t="str">
            <v>0001</v>
          </cell>
          <cell r="N8724">
            <v>8797.6299999999992</v>
          </cell>
          <cell r="O8724">
            <v>0</v>
          </cell>
          <cell r="P8724">
            <v>0</v>
          </cell>
          <cell r="Q8724">
            <v>0</v>
          </cell>
          <cell r="R8724">
            <v>8797.6299999999992</v>
          </cell>
          <cell r="S8724">
            <v>0</v>
          </cell>
          <cell r="T8724">
            <v>25</v>
          </cell>
          <cell r="U8724">
            <v>0</v>
          </cell>
          <cell r="V8724">
            <v>25</v>
          </cell>
          <cell r="W8724">
            <v>0</v>
          </cell>
          <cell r="X8724">
            <v>0</v>
          </cell>
        </row>
        <row r="8725">
          <cell r="A8725" t="str">
            <v>2116300</v>
          </cell>
          <cell r="B8725">
            <v>1</v>
          </cell>
          <cell r="C8725" t="str">
            <v>electrical reticulation (set)</v>
          </cell>
          <cell r="D8725" t="str">
            <v>11</v>
          </cell>
          <cell r="E8725" t="str">
            <v>BASELC</v>
          </cell>
          <cell r="F8725" t="str">
            <v>BAS</v>
          </cell>
          <cell r="G8725">
            <v>39416</v>
          </cell>
          <cell r="H8725" t="str">
            <v>Active</v>
          </cell>
          <cell r="I8725">
            <v>1</v>
          </cell>
          <cell r="J8725">
            <v>39633</v>
          </cell>
          <cell r="K8725" t="str">
            <v>I</v>
          </cell>
          <cell r="L8725" t="str">
            <v>WA</v>
          </cell>
          <cell r="M8725" t="str">
            <v>0001</v>
          </cell>
          <cell r="N8725">
            <v>14955.96</v>
          </cell>
          <cell r="O8725">
            <v>0</v>
          </cell>
          <cell r="P8725">
            <v>0</v>
          </cell>
          <cell r="Q8725">
            <v>0</v>
          </cell>
          <cell r="R8725">
            <v>14955.96</v>
          </cell>
          <cell r="S8725">
            <v>0</v>
          </cell>
          <cell r="T8725">
            <v>25</v>
          </cell>
          <cell r="U8725">
            <v>0</v>
          </cell>
          <cell r="V8725">
            <v>25</v>
          </cell>
          <cell r="W8725">
            <v>0</v>
          </cell>
          <cell r="X8725">
            <v>0</v>
          </cell>
        </row>
        <row r="8726">
          <cell r="A8726" t="str">
            <v>2116400</v>
          </cell>
          <cell r="B8726">
            <v>1</v>
          </cell>
          <cell r="C8726" t="str">
            <v>structural additions, roof, drainage &amp; f</v>
          </cell>
          <cell r="D8726" t="str">
            <v>11</v>
          </cell>
          <cell r="E8726" t="str">
            <v>BUICOM</v>
          </cell>
          <cell r="F8726" t="str">
            <v>BUI</v>
          </cell>
          <cell r="G8726">
            <v>39416</v>
          </cell>
          <cell r="H8726" t="str">
            <v>Active</v>
          </cell>
          <cell r="I8726">
            <v>1</v>
          </cell>
          <cell r="J8726">
            <v>39633</v>
          </cell>
          <cell r="K8726" t="str">
            <v>I</v>
          </cell>
          <cell r="L8726" t="str">
            <v>WA</v>
          </cell>
          <cell r="M8726" t="str">
            <v>0001</v>
          </cell>
          <cell r="N8726">
            <v>48386.94</v>
          </cell>
          <cell r="O8726">
            <v>0</v>
          </cell>
          <cell r="P8726">
            <v>0</v>
          </cell>
          <cell r="Q8726">
            <v>0</v>
          </cell>
          <cell r="R8726">
            <v>48386.94</v>
          </cell>
          <cell r="S8726">
            <v>0</v>
          </cell>
          <cell r="T8726">
            <v>40</v>
          </cell>
          <cell r="U8726">
            <v>0</v>
          </cell>
          <cell r="V8726">
            <v>40</v>
          </cell>
          <cell r="W8726">
            <v>0</v>
          </cell>
          <cell r="X8726">
            <v>0</v>
          </cell>
        </row>
        <row r="8727">
          <cell r="A8727" t="str">
            <v>2116500</v>
          </cell>
          <cell r="B8727">
            <v>1</v>
          </cell>
          <cell r="C8727" t="str">
            <v>RDN Roller Door 3700x4350</v>
          </cell>
          <cell r="D8727" t="str">
            <v>21</v>
          </cell>
          <cell r="E8727" t="str">
            <v>BASADR</v>
          </cell>
          <cell r="F8727" t="str">
            <v>BAS</v>
          </cell>
          <cell r="G8727">
            <v>39507</v>
          </cell>
          <cell r="H8727" t="str">
            <v>Active</v>
          </cell>
          <cell r="I8727">
            <v>1</v>
          </cell>
          <cell r="J8727">
            <v>39549</v>
          </cell>
          <cell r="K8727" t="str">
            <v>I</v>
          </cell>
          <cell r="L8727" t="str">
            <v>WA</v>
          </cell>
          <cell r="M8727" t="str">
            <v>0126</v>
          </cell>
          <cell r="N8727">
            <v>2183.69</v>
          </cell>
          <cell r="O8727">
            <v>0</v>
          </cell>
          <cell r="P8727">
            <v>0</v>
          </cell>
          <cell r="Q8727">
            <v>0</v>
          </cell>
          <cell r="R8727">
            <v>2183.69</v>
          </cell>
          <cell r="S8727">
            <v>0</v>
          </cell>
          <cell r="T8727">
            <v>23</v>
          </cell>
          <cell r="U8727">
            <v>306</v>
          </cell>
          <cell r="V8727">
            <v>23</v>
          </cell>
          <cell r="W8727">
            <v>306</v>
          </cell>
          <cell r="X8727">
            <v>0</v>
          </cell>
        </row>
        <row r="8728">
          <cell r="A8728" t="str">
            <v>2116600</v>
          </cell>
          <cell r="B8728">
            <v>1</v>
          </cell>
          <cell r="C8728" t="str">
            <v>Fire Door</v>
          </cell>
          <cell r="D8728" t="str">
            <v>21</v>
          </cell>
          <cell r="E8728" t="str">
            <v>BASADR</v>
          </cell>
          <cell r="F8728" t="str">
            <v>BAS</v>
          </cell>
          <cell r="G8728">
            <v>39507</v>
          </cell>
          <cell r="H8728" t="str">
            <v>Active</v>
          </cell>
          <cell r="I8728">
            <v>1</v>
          </cell>
          <cell r="J8728">
            <v>39549</v>
          </cell>
          <cell r="K8728" t="str">
            <v>I</v>
          </cell>
          <cell r="L8728" t="str">
            <v>WA</v>
          </cell>
          <cell r="M8728" t="str">
            <v>0126</v>
          </cell>
          <cell r="N8728">
            <v>6708.3</v>
          </cell>
          <cell r="O8728">
            <v>0</v>
          </cell>
          <cell r="P8728">
            <v>0</v>
          </cell>
          <cell r="Q8728">
            <v>0</v>
          </cell>
          <cell r="R8728">
            <v>6708.3</v>
          </cell>
          <cell r="S8728">
            <v>0</v>
          </cell>
          <cell r="T8728">
            <v>23</v>
          </cell>
          <cell r="U8728">
            <v>306</v>
          </cell>
          <cell r="V8728">
            <v>23</v>
          </cell>
          <cell r="W8728">
            <v>306</v>
          </cell>
          <cell r="X8728">
            <v>0</v>
          </cell>
        </row>
        <row r="8729">
          <cell r="A8729" t="str">
            <v>2116700</v>
          </cell>
          <cell r="B8729">
            <v>1</v>
          </cell>
          <cell r="C8729" t="str">
            <v>Toshiba Portege R500 Intel Core 2 Duo</v>
          </cell>
          <cell r="D8729" t="str">
            <v>80</v>
          </cell>
          <cell r="E8729" t="str">
            <v>CMPHAR</v>
          </cell>
          <cell r="F8729" t="str">
            <v>CMP</v>
          </cell>
          <cell r="G8729">
            <v>39507</v>
          </cell>
          <cell r="H8729" t="str">
            <v>Active</v>
          </cell>
          <cell r="I8729">
            <v>1</v>
          </cell>
          <cell r="J8729">
            <v>39549</v>
          </cell>
          <cell r="K8729" t="str">
            <v>X</v>
          </cell>
          <cell r="L8729" t="str">
            <v>TN</v>
          </cell>
          <cell r="M8729" t="str">
            <v>0034</v>
          </cell>
          <cell r="N8729">
            <v>3851.93</v>
          </cell>
          <cell r="O8729">
            <v>0</v>
          </cell>
          <cell r="P8729">
            <v>1069.97</v>
          </cell>
          <cell r="Q8729">
            <v>3851.93</v>
          </cell>
          <cell r="R8729">
            <v>0</v>
          </cell>
          <cell r="S8729">
            <v>0</v>
          </cell>
          <cell r="T8729">
            <v>3</v>
          </cell>
          <cell r="U8729">
            <v>0</v>
          </cell>
          <cell r="V8729">
            <v>0</v>
          </cell>
          <cell r="W8729">
            <v>0</v>
          </cell>
          <cell r="X8729">
            <v>0</v>
          </cell>
        </row>
        <row r="8730">
          <cell r="A8730" t="str">
            <v>2116800</v>
          </cell>
          <cell r="B8730">
            <v>1</v>
          </cell>
          <cell r="C8730" t="str">
            <v>TV Monitor Brackets</v>
          </cell>
          <cell r="D8730" t="str">
            <v>34</v>
          </cell>
          <cell r="E8730" t="str">
            <v>BASSUN</v>
          </cell>
          <cell r="F8730" t="str">
            <v>BAS</v>
          </cell>
          <cell r="G8730">
            <v>39386</v>
          </cell>
          <cell r="H8730" t="str">
            <v>Active</v>
          </cell>
          <cell r="I8730">
            <v>8</v>
          </cell>
          <cell r="J8730">
            <v>39756</v>
          </cell>
          <cell r="K8730" t="str">
            <v>TIP/TD</v>
          </cell>
          <cell r="L8730" t="str">
            <v>TM</v>
          </cell>
          <cell r="M8730" t="str">
            <v>0124</v>
          </cell>
          <cell r="N8730">
            <v>2438.1</v>
          </cell>
          <cell r="O8730">
            <v>11.01</v>
          </cell>
          <cell r="P8730">
            <v>131.79</v>
          </cell>
          <cell r="Q8730">
            <v>263.58</v>
          </cell>
          <cell r="R8730">
            <v>2174.52</v>
          </cell>
          <cell r="S8730">
            <v>218.1</v>
          </cell>
          <cell r="T8730">
            <v>18</v>
          </cell>
          <cell r="U8730">
            <v>183</v>
          </cell>
          <cell r="V8730">
            <v>16</v>
          </cell>
          <cell r="W8730">
            <v>183</v>
          </cell>
          <cell r="X8730">
            <v>0</v>
          </cell>
        </row>
        <row r="8731">
          <cell r="A8731" t="str">
            <v>2116900</v>
          </cell>
          <cell r="B8731">
            <v>1</v>
          </cell>
          <cell r="C8731" t="str">
            <v>Plasma/LCD Wall Plates</v>
          </cell>
          <cell r="D8731" t="str">
            <v>34</v>
          </cell>
          <cell r="E8731" t="str">
            <v>BASSUN</v>
          </cell>
          <cell r="F8731" t="str">
            <v>BAS</v>
          </cell>
          <cell r="G8731">
            <v>39386</v>
          </cell>
          <cell r="H8731" t="str">
            <v>Active</v>
          </cell>
          <cell r="I8731">
            <v>8</v>
          </cell>
          <cell r="J8731">
            <v>39756</v>
          </cell>
          <cell r="K8731" t="str">
            <v>TIP/TD</v>
          </cell>
          <cell r="L8731" t="str">
            <v>TM</v>
          </cell>
          <cell r="M8731" t="str">
            <v>0124</v>
          </cell>
          <cell r="N8731">
            <v>1616.46</v>
          </cell>
          <cell r="O8731">
            <v>7.3</v>
          </cell>
          <cell r="P8731">
            <v>87.38</v>
          </cell>
          <cell r="Q8731">
            <v>174.76</v>
          </cell>
          <cell r="R8731">
            <v>1441.7</v>
          </cell>
          <cell r="S8731">
            <v>144.6</v>
          </cell>
          <cell r="T8731">
            <v>18</v>
          </cell>
          <cell r="U8731">
            <v>183</v>
          </cell>
          <cell r="V8731">
            <v>16</v>
          </cell>
          <cell r="W8731">
            <v>183</v>
          </cell>
          <cell r="X8731">
            <v>0</v>
          </cell>
        </row>
        <row r="8732">
          <cell r="A8732" t="str">
            <v>2117000</v>
          </cell>
          <cell r="B8732">
            <v>1</v>
          </cell>
          <cell r="C8732" t="str">
            <v>Sumsung 46" TFT Monitor</v>
          </cell>
          <cell r="D8732" t="str">
            <v>34</v>
          </cell>
          <cell r="E8732" t="str">
            <v>CMPFID</v>
          </cell>
          <cell r="F8732" t="str">
            <v>CMP</v>
          </cell>
          <cell r="G8732">
            <v>39386</v>
          </cell>
          <cell r="H8732" t="str">
            <v>Active</v>
          </cell>
          <cell r="I8732">
            <v>8</v>
          </cell>
          <cell r="J8732">
            <v>39756</v>
          </cell>
          <cell r="K8732" t="str">
            <v>TIP/TD</v>
          </cell>
          <cell r="L8732" t="str">
            <v>TM</v>
          </cell>
          <cell r="M8732" t="str">
            <v>0124</v>
          </cell>
          <cell r="N8732">
            <v>28028.639999999999</v>
          </cell>
          <cell r="O8732">
            <v>0</v>
          </cell>
          <cell r="P8732">
            <v>4671.4399999999996</v>
          </cell>
          <cell r="Q8732">
            <v>28028.639999999999</v>
          </cell>
          <cell r="R8732">
            <v>0</v>
          </cell>
          <cell r="S8732">
            <v>0</v>
          </cell>
          <cell r="T8732">
            <v>3</v>
          </cell>
          <cell r="U8732">
            <v>0</v>
          </cell>
          <cell r="V8732">
            <v>0</v>
          </cell>
          <cell r="W8732">
            <v>0</v>
          </cell>
          <cell r="X8732">
            <v>0</v>
          </cell>
        </row>
        <row r="8733">
          <cell r="A8733" t="str">
            <v>2117100</v>
          </cell>
          <cell r="B8733">
            <v>1</v>
          </cell>
          <cell r="C8733" t="str">
            <v>Air Conditioning Unit</v>
          </cell>
          <cell r="D8733" t="str">
            <v>34</v>
          </cell>
          <cell r="E8733" t="str">
            <v>BASAIR</v>
          </cell>
          <cell r="F8733" t="str">
            <v>BAS</v>
          </cell>
          <cell r="G8733">
            <v>39447</v>
          </cell>
          <cell r="H8733" t="str">
            <v>Active</v>
          </cell>
          <cell r="I8733">
            <v>1</v>
          </cell>
          <cell r="J8733">
            <v>39756</v>
          </cell>
          <cell r="K8733" t="str">
            <v>R</v>
          </cell>
          <cell r="L8733" t="str">
            <v>TL</v>
          </cell>
          <cell r="M8733" t="str">
            <v>0107</v>
          </cell>
          <cell r="N8733">
            <v>56341.9</v>
          </cell>
          <cell r="O8733">
            <v>251.52</v>
          </cell>
          <cell r="P8733">
            <v>3018.02</v>
          </cell>
          <cell r="Q8733">
            <v>6036.04</v>
          </cell>
          <cell r="R8733">
            <v>50305.86</v>
          </cell>
          <cell r="S8733">
            <v>9435.3700000000008</v>
          </cell>
          <cell r="T8733">
            <v>18</v>
          </cell>
          <cell r="U8733">
            <v>244</v>
          </cell>
          <cell r="V8733">
            <v>16</v>
          </cell>
          <cell r="W8733">
            <v>244</v>
          </cell>
          <cell r="X8733">
            <v>0</v>
          </cell>
        </row>
        <row r="8734">
          <cell r="A8734" t="str">
            <v>2117200</v>
          </cell>
          <cell r="B8734">
            <v>1</v>
          </cell>
          <cell r="C8734" t="str">
            <v>Vinyl floor covering</v>
          </cell>
          <cell r="D8734" t="str">
            <v>24</v>
          </cell>
          <cell r="E8734" t="str">
            <v>BASFLO</v>
          </cell>
          <cell r="F8734" t="str">
            <v>BAS</v>
          </cell>
          <cell r="G8734">
            <v>39538</v>
          </cell>
          <cell r="H8734" t="str">
            <v>Active</v>
          </cell>
          <cell r="I8734">
            <v>1</v>
          </cell>
          <cell r="J8734">
            <v>39756</v>
          </cell>
          <cell r="K8734" t="str">
            <v>C</v>
          </cell>
          <cell r="L8734" t="str">
            <v>NA</v>
          </cell>
          <cell r="M8734" t="str">
            <v>0343</v>
          </cell>
          <cell r="N8734">
            <v>596.91</v>
          </cell>
          <cell r="O8734">
            <v>12.66</v>
          </cell>
          <cell r="P8734">
            <v>152.36000000000001</v>
          </cell>
          <cell r="Q8734">
            <v>304.72000000000003</v>
          </cell>
          <cell r="R8734">
            <v>292.19</v>
          </cell>
          <cell r="S8734">
            <v>75.989999999999995</v>
          </cell>
          <cell r="T8734">
            <v>3</v>
          </cell>
          <cell r="U8734">
            <v>335</v>
          </cell>
          <cell r="V8734">
            <v>1</v>
          </cell>
          <cell r="W8734">
            <v>335</v>
          </cell>
          <cell r="X8734">
            <v>0</v>
          </cell>
        </row>
        <row r="8735">
          <cell r="A8735" t="str">
            <v>2117300</v>
          </cell>
          <cell r="B8735">
            <v>1</v>
          </cell>
          <cell r="C8735" t="str">
            <v>Speed Signage</v>
          </cell>
          <cell r="D8735" t="str">
            <v>34</v>
          </cell>
          <cell r="E8735" t="str">
            <v>BASSIG</v>
          </cell>
          <cell r="F8735" t="str">
            <v>BAS</v>
          </cell>
          <cell r="G8735">
            <v>39538</v>
          </cell>
          <cell r="H8735" t="str">
            <v>Active</v>
          </cell>
          <cell r="I8735">
            <v>1</v>
          </cell>
          <cell r="J8735">
            <v>39756</v>
          </cell>
          <cell r="K8735" t="str">
            <v>TDP</v>
          </cell>
          <cell r="L8735" t="str">
            <v>TM</v>
          </cell>
          <cell r="M8735" t="str">
            <v>0062</v>
          </cell>
          <cell r="N8735">
            <v>4565.33</v>
          </cell>
          <cell r="O8735">
            <v>20.11</v>
          </cell>
          <cell r="P8735">
            <v>241.32</v>
          </cell>
          <cell r="Q8735">
            <v>482.64</v>
          </cell>
          <cell r="R8735">
            <v>4082.69</v>
          </cell>
          <cell r="S8735">
            <v>408.39</v>
          </cell>
          <cell r="T8735">
            <v>18</v>
          </cell>
          <cell r="U8735">
            <v>335</v>
          </cell>
          <cell r="V8735">
            <v>16</v>
          </cell>
          <cell r="W8735">
            <v>335</v>
          </cell>
          <cell r="X8735">
            <v>0</v>
          </cell>
        </row>
        <row r="8736">
          <cell r="A8736" t="str">
            <v>2117400</v>
          </cell>
          <cell r="B8736">
            <v>1</v>
          </cell>
          <cell r="C8736" t="str">
            <v>Electrical Services</v>
          </cell>
          <cell r="D8736" t="str">
            <v>24</v>
          </cell>
          <cell r="E8736" t="str">
            <v>BASELC</v>
          </cell>
          <cell r="F8736" t="str">
            <v>BAS</v>
          </cell>
          <cell r="G8736">
            <v>39538</v>
          </cell>
          <cell r="H8736" t="str">
            <v>Active</v>
          </cell>
          <cell r="I8736">
            <v>1</v>
          </cell>
          <cell r="J8736">
            <v>39756</v>
          </cell>
          <cell r="K8736" t="str">
            <v>AL</v>
          </cell>
          <cell r="L8736" t="str">
            <v>HO</v>
          </cell>
          <cell r="M8736" t="str">
            <v>0025</v>
          </cell>
          <cell r="N8736">
            <v>4102.32</v>
          </cell>
          <cell r="O8736">
            <v>14.33</v>
          </cell>
          <cell r="P8736">
            <v>171.52</v>
          </cell>
          <cell r="Q8736">
            <v>343.04</v>
          </cell>
          <cell r="R8736">
            <v>3759.28</v>
          </cell>
          <cell r="S8736">
            <v>802.54</v>
          </cell>
          <cell r="T8736">
            <v>23</v>
          </cell>
          <cell r="U8736">
            <v>335</v>
          </cell>
          <cell r="V8736">
            <v>21</v>
          </cell>
          <cell r="W8736">
            <v>335</v>
          </cell>
          <cell r="X8736">
            <v>0</v>
          </cell>
        </row>
        <row r="8737">
          <cell r="A8737" t="str">
            <v>2117500</v>
          </cell>
          <cell r="B8737">
            <v>1</v>
          </cell>
          <cell r="C8737" t="str">
            <v>Electrical Services</v>
          </cell>
          <cell r="D8737" t="str">
            <v>24</v>
          </cell>
          <cell r="E8737" t="str">
            <v>BASELC</v>
          </cell>
          <cell r="F8737" t="str">
            <v>BAS</v>
          </cell>
          <cell r="G8737">
            <v>39538</v>
          </cell>
          <cell r="H8737" t="str">
            <v>Active</v>
          </cell>
          <cell r="I8737">
            <v>1</v>
          </cell>
          <cell r="J8737">
            <v>39756</v>
          </cell>
          <cell r="K8737" t="str">
            <v>AL</v>
          </cell>
          <cell r="L8737" t="str">
            <v>HO</v>
          </cell>
          <cell r="M8737" t="str">
            <v>0019</v>
          </cell>
          <cell r="N8737">
            <v>7671.48</v>
          </cell>
          <cell r="O8737">
            <v>26.71</v>
          </cell>
          <cell r="P8737">
            <v>320.74</v>
          </cell>
          <cell r="Q8737">
            <v>641.48</v>
          </cell>
          <cell r="R8737">
            <v>7030</v>
          </cell>
          <cell r="S8737">
            <v>1222.5899999999999</v>
          </cell>
          <cell r="T8737">
            <v>23</v>
          </cell>
          <cell r="U8737">
            <v>335</v>
          </cell>
          <cell r="V8737">
            <v>21</v>
          </cell>
          <cell r="W8737">
            <v>335</v>
          </cell>
          <cell r="X8737">
            <v>0</v>
          </cell>
        </row>
        <row r="8738">
          <cell r="A8738" t="str">
            <v>2117600</v>
          </cell>
          <cell r="B8738">
            <v>1</v>
          </cell>
          <cell r="C8738" t="str">
            <v>Electrical Services</v>
          </cell>
          <cell r="D8738" t="str">
            <v>24</v>
          </cell>
          <cell r="E8738" t="str">
            <v>BASELC</v>
          </cell>
          <cell r="F8738" t="str">
            <v>BAS</v>
          </cell>
          <cell r="G8738">
            <v>39538</v>
          </cell>
          <cell r="H8738" t="str">
            <v>Active</v>
          </cell>
          <cell r="I8738">
            <v>1</v>
          </cell>
          <cell r="J8738">
            <v>39756</v>
          </cell>
          <cell r="K8738" t="str">
            <v>AL</v>
          </cell>
          <cell r="L8738" t="str">
            <v>HO</v>
          </cell>
          <cell r="M8738" t="str">
            <v>0043</v>
          </cell>
          <cell r="N8738">
            <v>7100.82</v>
          </cell>
          <cell r="O8738">
            <v>24.74</v>
          </cell>
          <cell r="P8738">
            <v>296.88</v>
          </cell>
          <cell r="Q8738">
            <v>593.76</v>
          </cell>
          <cell r="R8738">
            <v>6507.06</v>
          </cell>
          <cell r="S8738">
            <v>527.09</v>
          </cell>
          <cell r="T8738">
            <v>23</v>
          </cell>
          <cell r="U8738">
            <v>335</v>
          </cell>
          <cell r="V8738">
            <v>21</v>
          </cell>
          <cell r="W8738">
            <v>335</v>
          </cell>
          <cell r="X8738">
            <v>0</v>
          </cell>
        </row>
        <row r="8739">
          <cell r="A8739" t="str">
            <v>2117700</v>
          </cell>
          <cell r="B8739">
            <v>1</v>
          </cell>
          <cell r="C8739" t="str">
            <v>Electrical Services</v>
          </cell>
          <cell r="D8739" t="str">
            <v>24</v>
          </cell>
          <cell r="E8739" t="str">
            <v>BASELC</v>
          </cell>
          <cell r="F8739" t="str">
            <v>BAS</v>
          </cell>
          <cell r="G8739">
            <v>39538</v>
          </cell>
          <cell r="H8739" t="str">
            <v>Active</v>
          </cell>
          <cell r="I8739">
            <v>1</v>
          </cell>
          <cell r="J8739">
            <v>39756</v>
          </cell>
          <cell r="K8739" t="str">
            <v>AL</v>
          </cell>
          <cell r="L8739" t="str">
            <v>HO</v>
          </cell>
          <cell r="M8739" t="str">
            <v>0039</v>
          </cell>
          <cell r="N8739">
            <v>3341.55</v>
          </cell>
          <cell r="O8739">
            <v>11.67</v>
          </cell>
          <cell r="P8739">
            <v>139.71</v>
          </cell>
          <cell r="Q8739">
            <v>279.42</v>
          </cell>
          <cell r="R8739">
            <v>3062.13</v>
          </cell>
          <cell r="S8739">
            <v>837.14</v>
          </cell>
          <cell r="T8739">
            <v>23</v>
          </cell>
          <cell r="U8739">
            <v>335</v>
          </cell>
          <cell r="V8739">
            <v>21</v>
          </cell>
          <cell r="W8739">
            <v>335</v>
          </cell>
          <cell r="X8739">
            <v>0</v>
          </cell>
        </row>
        <row r="8740">
          <cell r="A8740" t="str">
            <v>2117800</v>
          </cell>
          <cell r="B8740">
            <v>1</v>
          </cell>
          <cell r="C8740" t="str">
            <v>HP DC7800 Desktop SFF E4500 8080GB 1GB D</v>
          </cell>
          <cell r="D8740" t="str">
            <v>80</v>
          </cell>
          <cell r="E8740" t="str">
            <v>CMPHAR</v>
          </cell>
          <cell r="F8740" t="str">
            <v>CMP</v>
          </cell>
          <cell r="G8740">
            <v>39538</v>
          </cell>
          <cell r="H8740" t="str">
            <v>Active</v>
          </cell>
          <cell r="I8740">
            <v>2</v>
          </cell>
          <cell r="J8740">
            <v>39756</v>
          </cell>
          <cell r="K8740" t="str">
            <v>X</v>
          </cell>
          <cell r="L8740" t="str">
            <v>TN</v>
          </cell>
          <cell r="M8740" t="str">
            <v>0034</v>
          </cell>
          <cell r="N8740">
            <v>2631.08</v>
          </cell>
          <cell r="O8740">
            <v>0</v>
          </cell>
          <cell r="P8740">
            <v>803.93</v>
          </cell>
          <cell r="Q8740">
            <v>2631.08</v>
          </cell>
          <cell r="R8740">
            <v>0</v>
          </cell>
          <cell r="S8740">
            <v>0</v>
          </cell>
          <cell r="T8740">
            <v>3</v>
          </cell>
          <cell r="U8740">
            <v>0</v>
          </cell>
          <cell r="V8740">
            <v>0</v>
          </cell>
          <cell r="W8740">
            <v>0</v>
          </cell>
          <cell r="X8740">
            <v>0</v>
          </cell>
        </row>
        <row r="8741">
          <cell r="A8741" t="str">
            <v>2117900</v>
          </cell>
          <cell r="B8741">
            <v>1</v>
          </cell>
          <cell r="C8741" t="str">
            <v>F&amp;P Thyme M/Func Range</v>
          </cell>
          <cell r="D8741" t="str">
            <v>24</v>
          </cell>
          <cell r="E8741" t="str">
            <v>PLEGEN</v>
          </cell>
          <cell r="F8741" t="str">
            <v>PLE</v>
          </cell>
          <cell r="G8741">
            <v>39538</v>
          </cell>
          <cell r="H8741" t="str">
            <v>Active</v>
          </cell>
          <cell r="I8741">
            <v>1</v>
          </cell>
          <cell r="J8741">
            <v>39756</v>
          </cell>
          <cell r="K8741" t="str">
            <v>AL</v>
          </cell>
          <cell r="L8741" t="str">
            <v>HO</v>
          </cell>
          <cell r="M8741" t="str">
            <v>0003</v>
          </cell>
          <cell r="N8741">
            <v>1044.5</v>
          </cell>
          <cell r="O8741">
            <v>17.39</v>
          </cell>
          <cell r="P8741">
            <v>208.9</v>
          </cell>
          <cell r="Q8741">
            <v>644.11</v>
          </cell>
          <cell r="R8741">
            <v>400.39</v>
          </cell>
          <cell r="S8741">
            <v>0</v>
          </cell>
          <cell r="T8741">
            <v>5</v>
          </cell>
          <cell r="U8741">
            <v>0</v>
          </cell>
          <cell r="V8741">
            <v>2</v>
          </cell>
          <cell r="W8741">
            <v>0</v>
          </cell>
          <cell r="X8741">
            <v>0</v>
          </cell>
        </row>
        <row r="8742">
          <cell r="A8742" t="str">
            <v>2118000</v>
          </cell>
          <cell r="B8742">
            <v>1</v>
          </cell>
          <cell r="C8742" t="str">
            <v>F&amp;P Thyme M/Func Range</v>
          </cell>
          <cell r="D8742" t="str">
            <v>24</v>
          </cell>
          <cell r="E8742" t="str">
            <v>PLEGEN</v>
          </cell>
          <cell r="F8742" t="str">
            <v>PLE</v>
          </cell>
          <cell r="G8742">
            <v>39538</v>
          </cell>
          <cell r="H8742" t="str">
            <v>Active</v>
          </cell>
          <cell r="I8742">
            <v>1</v>
          </cell>
          <cell r="J8742">
            <v>39756</v>
          </cell>
          <cell r="K8742" t="str">
            <v>C</v>
          </cell>
          <cell r="L8742" t="str">
            <v>NA</v>
          </cell>
          <cell r="M8742" t="str">
            <v>0343</v>
          </cell>
          <cell r="N8742">
            <v>1044.5</v>
          </cell>
          <cell r="O8742">
            <v>17.39</v>
          </cell>
          <cell r="P8742">
            <v>208.9</v>
          </cell>
          <cell r="Q8742">
            <v>644.11</v>
          </cell>
          <cell r="R8742">
            <v>400.39</v>
          </cell>
          <cell r="S8742">
            <v>0</v>
          </cell>
          <cell r="T8742">
            <v>5</v>
          </cell>
          <cell r="U8742">
            <v>0</v>
          </cell>
          <cell r="V8742">
            <v>2</v>
          </cell>
          <cell r="W8742">
            <v>0</v>
          </cell>
          <cell r="X8742">
            <v>0</v>
          </cell>
        </row>
        <row r="8743">
          <cell r="A8743" t="str">
            <v>2118100</v>
          </cell>
          <cell r="B8743">
            <v>1</v>
          </cell>
          <cell r="C8743" t="str">
            <v>Bathroom Refurbishment</v>
          </cell>
          <cell r="D8743" t="str">
            <v>24</v>
          </cell>
          <cell r="E8743" t="str">
            <v>BASPLM</v>
          </cell>
          <cell r="F8743" t="str">
            <v>BAS</v>
          </cell>
          <cell r="G8743">
            <v>39538</v>
          </cell>
          <cell r="H8743" t="str">
            <v>Active</v>
          </cell>
          <cell r="I8743">
            <v>1</v>
          </cell>
          <cell r="J8743">
            <v>39756</v>
          </cell>
          <cell r="K8743" t="str">
            <v>C</v>
          </cell>
          <cell r="L8743" t="str">
            <v>NA</v>
          </cell>
          <cell r="M8743" t="str">
            <v>0337</v>
          </cell>
          <cell r="N8743">
            <v>6980.75</v>
          </cell>
          <cell r="O8743">
            <v>24.34</v>
          </cell>
          <cell r="P8743">
            <v>291.86</v>
          </cell>
          <cell r="Q8743">
            <v>583.72</v>
          </cell>
          <cell r="R8743">
            <v>6397.03</v>
          </cell>
          <cell r="S8743">
            <v>679.31</v>
          </cell>
          <cell r="T8743">
            <v>23</v>
          </cell>
          <cell r="U8743">
            <v>335</v>
          </cell>
          <cell r="V8743">
            <v>21</v>
          </cell>
          <cell r="W8743">
            <v>335</v>
          </cell>
          <cell r="X8743">
            <v>0</v>
          </cell>
        </row>
        <row r="8744">
          <cell r="A8744" t="str">
            <v>2118200</v>
          </cell>
          <cell r="B8744">
            <v>1</v>
          </cell>
          <cell r="C8744" t="str">
            <v>Downpipe Inspection junctions</v>
          </cell>
          <cell r="D8744" t="str">
            <v>42</v>
          </cell>
          <cell r="E8744" t="str">
            <v>BASPLM</v>
          </cell>
          <cell r="F8744" t="str">
            <v>BAS</v>
          </cell>
          <cell r="G8744">
            <v>39538</v>
          </cell>
          <cell r="H8744" t="str">
            <v>Active</v>
          </cell>
          <cell r="I8744">
            <v>1</v>
          </cell>
          <cell r="J8744">
            <v>39756</v>
          </cell>
          <cell r="K8744" t="str">
            <v>V</v>
          </cell>
          <cell r="L8744" t="str">
            <v>CP</v>
          </cell>
          <cell r="M8744" t="str">
            <v>0004</v>
          </cell>
          <cell r="N8744">
            <v>2776.85</v>
          </cell>
          <cell r="O8744">
            <v>9.6199999999999992</v>
          </cell>
          <cell r="P8744">
            <v>116.1</v>
          </cell>
          <cell r="Q8744">
            <v>232.2</v>
          </cell>
          <cell r="R8744">
            <v>2544.65</v>
          </cell>
          <cell r="S8744">
            <v>1059.8900000000001</v>
          </cell>
          <cell r="T8744">
            <v>23</v>
          </cell>
          <cell r="U8744">
            <v>335</v>
          </cell>
          <cell r="V8744">
            <v>21</v>
          </cell>
          <cell r="W8744">
            <v>335</v>
          </cell>
          <cell r="X8744">
            <v>0</v>
          </cell>
        </row>
        <row r="8745">
          <cell r="A8745" t="str">
            <v>2118300</v>
          </cell>
          <cell r="B8745">
            <v>1</v>
          </cell>
          <cell r="C8745" t="str">
            <v>Pavement Works</v>
          </cell>
          <cell r="D8745" t="str">
            <v>62</v>
          </cell>
          <cell r="E8745" t="str">
            <v>CVLPAV</v>
          </cell>
          <cell r="F8745" t="str">
            <v>CVL</v>
          </cell>
          <cell r="G8745">
            <v>39507</v>
          </cell>
          <cell r="H8745" t="str">
            <v>Active</v>
          </cell>
          <cell r="I8745">
            <v>1</v>
          </cell>
          <cell r="J8745">
            <v>39756</v>
          </cell>
          <cell r="K8745" t="str">
            <v>AC</v>
          </cell>
          <cell r="L8745" t="str">
            <v>MA</v>
          </cell>
          <cell r="M8745" t="str">
            <v>0003</v>
          </cell>
          <cell r="N8745">
            <v>0</v>
          </cell>
          <cell r="O8745">
            <v>0</v>
          </cell>
          <cell r="P8745">
            <v>0</v>
          </cell>
          <cell r="Q8745">
            <v>0</v>
          </cell>
          <cell r="R8745">
            <v>0</v>
          </cell>
          <cell r="S8745">
            <v>0</v>
          </cell>
          <cell r="T8745">
            <v>20</v>
          </cell>
          <cell r="U8745">
            <v>0</v>
          </cell>
          <cell r="V8745">
            <v>20</v>
          </cell>
          <cell r="W8745">
            <v>0</v>
          </cell>
          <cell r="X8745">
            <v>0</v>
          </cell>
        </row>
        <row r="8746">
          <cell r="A8746" t="str">
            <v>2118400</v>
          </cell>
          <cell r="B8746">
            <v>1</v>
          </cell>
          <cell r="C8746" t="str">
            <v>No Parking Signs</v>
          </cell>
          <cell r="D8746" t="str">
            <v>66</v>
          </cell>
          <cell r="E8746" t="str">
            <v>CVLSIG</v>
          </cell>
          <cell r="F8746" t="str">
            <v>CVL</v>
          </cell>
          <cell r="G8746">
            <v>39538</v>
          </cell>
          <cell r="H8746" t="str">
            <v>Active</v>
          </cell>
          <cell r="I8746">
            <v>3</v>
          </cell>
          <cell r="J8746">
            <v>39756</v>
          </cell>
          <cell r="K8746" t="str">
            <v>C</v>
          </cell>
          <cell r="L8746" t="str">
            <v>HO</v>
          </cell>
          <cell r="M8746" t="str">
            <v>0020</v>
          </cell>
          <cell r="N8746">
            <v>0</v>
          </cell>
          <cell r="O8746">
            <v>0</v>
          </cell>
          <cell r="P8746">
            <v>0</v>
          </cell>
          <cell r="Q8746">
            <v>0</v>
          </cell>
          <cell r="R8746">
            <v>0</v>
          </cell>
          <cell r="S8746">
            <v>0</v>
          </cell>
          <cell r="T8746">
            <v>20</v>
          </cell>
          <cell r="U8746">
            <v>0</v>
          </cell>
          <cell r="V8746">
            <v>20</v>
          </cell>
          <cell r="W8746">
            <v>0</v>
          </cell>
          <cell r="X8746">
            <v>0</v>
          </cell>
        </row>
        <row r="8747">
          <cell r="A8747" t="str">
            <v>2118500</v>
          </cell>
          <cell r="B8747">
            <v>1</v>
          </cell>
          <cell r="C8747" t="str">
            <v>Electrical Switchboard</v>
          </cell>
          <cell r="D8747" t="str">
            <v>42</v>
          </cell>
          <cell r="E8747" t="str">
            <v>BASELC</v>
          </cell>
          <cell r="F8747" t="str">
            <v>BAS</v>
          </cell>
          <cell r="G8747">
            <v>39294</v>
          </cell>
          <cell r="H8747" t="str">
            <v>Active</v>
          </cell>
          <cell r="I8747">
            <v>1</v>
          </cell>
          <cell r="J8747">
            <v>39549</v>
          </cell>
          <cell r="K8747" t="str">
            <v>V</v>
          </cell>
          <cell r="L8747" t="str">
            <v>CP</v>
          </cell>
          <cell r="M8747" t="str">
            <v>0003</v>
          </cell>
          <cell r="N8747">
            <v>0</v>
          </cell>
          <cell r="O8747">
            <v>0</v>
          </cell>
          <cell r="P8747">
            <v>0</v>
          </cell>
          <cell r="Q8747">
            <v>0</v>
          </cell>
          <cell r="R8747">
            <v>0</v>
          </cell>
          <cell r="S8747">
            <v>0</v>
          </cell>
          <cell r="T8747">
            <v>23</v>
          </cell>
          <cell r="U8747">
            <v>91</v>
          </cell>
          <cell r="V8747">
            <v>23</v>
          </cell>
          <cell r="W8747">
            <v>91</v>
          </cell>
          <cell r="X8747">
            <v>0</v>
          </cell>
        </row>
        <row r="8748">
          <cell r="A8748" t="str">
            <v>2118500</v>
          </cell>
          <cell r="B8748">
            <v>2</v>
          </cell>
          <cell r="C8748" t="str">
            <v>Electrical Switchboard</v>
          </cell>
          <cell r="D8748" t="str">
            <v>42</v>
          </cell>
          <cell r="E8748" t="str">
            <v>BASELC</v>
          </cell>
          <cell r="F8748" t="str">
            <v>BAS</v>
          </cell>
          <cell r="G8748">
            <v>39294</v>
          </cell>
          <cell r="H8748" t="str">
            <v>Active</v>
          </cell>
          <cell r="I8748">
            <v>1</v>
          </cell>
          <cell r="J8748">
            <v>39756</v>
          </cell>
          <cell r="K8748" t="str">
            <v>V</v>
          </cell>
          <cell r="L8748" t="str">
            <v>CP</v>
          </cell>
          <cell r="M8748" t="str">
            <v>0003</v>
          </cell>
          <cell r="N8748">
            <v>4026.45</v>
          </cell>
          <cell r="O8748">
            <v>14.46</v>
          </cell>
          <cell r="P8748">
            <v>173.19</v>
          </cell>
          <cell r="Q8748">
            <v>346.38</v>
          </cell>
          <cell r="R8748">
            <v>3680.07</v>
          </cell>
          <cell r="S8748">
            <v>1536.84</v>
          </cell>
          <cell r="T8748">
            <v>23</v>
          </cell>
          <cell r="U8748">
            <v>91</v>
          </cell>
          <cell r="V8748">
            <v>21</v>
          </cell>
          <cell r="W8748">
            <v>91</v>
          </cell>
          <cell r="X8748">
            <v>0</v>
          </cell>
        </row>
        <row r="8749">
          <cell r="A8749" t="str">
            <v>2118600</v>
          </cell>
          <cell r="B8749">
            <v>1</v>
          </cell>
          <cell r="C8749" t="str">
            <v>Air Conditioning Unit</v>
          </cell>
          <cell r="D8749" t="str">
            <v>66</v>
          </cell>
          <cell r="E8749" t="str">
            <v>BASAIR</v>
          </cell>
          <cell r="F8749" t="str">
            <v>BAS</v>
          </cell>
          <cell r="G8749">
            <v>39538</v>
          </cell>
          <cell r="H8749" t="str">
            <v>Active</v>
          </cell>
          <cell r="I8749">
            <v>1</v>
          </cell>
          <cell r="J8749">
            <v>39756</v>
          </cell>
          <cell r="K8749" t="str">
            <v>AC</v>
          </cell>
          <cell r="L8749" t="str">
            <v>NA</v>
          </cell>
          <cell r="M8749" t="str">
            <v>0032</v>
          </cell>
          <cell r="N8749">
            <v>4587.66</v>
          </cell>
          <cell r="O8749">
            <v>20.190000000000001</v>
          </cell>
          <cell r="P8749">
            <v>242.5</v>
          </cell>
          <cell r="Q8749">
            <v>485</v>
          </cell>
          <cell r="R8749">
            <v>4102.66</v>
          </cell>
          <cell r="S8749">
            <v>2787.6</v>
          </cell>
          <cell r="T8749">
            <v>18</v>
          </cell>
          <cell r="U8749">
            <v>335</v>
          </cell>
          <cell r="V8749">
            <v>16</v>
          </cell>
          <cell r="W8749">
            <v>335</v>
          </cell>
          <cell r="X8749">
            <v>0</v>
          </cell>
        </row>
        <row r="8750">
          <cell r="A8750" t="str">
            <v>2118700</v>
          </cell>
          <cell r="B8750">
            <v>1</v>
          </cell>
          <cell r="C8750" t="str">
            <v>Electrical Switchboard</v>
          </cell>
          <cell r="D8750" t="str">
            <v>54</v>
          </cell>
          <cell r="E8750" t="str">
            <v>BASELC</v>
          </cell>
          <cell r="F8750" t="str">
            <v>BAS</v>
          </cell>
          <cell r="G8750">
            <v>39538</v>
          </cell>
          <cell r="H8750" t="str">
            <v>Active</v>
          </cell>
          <cell r="I8750">
            <v>1</v>
          </cell>
          <cell r="J8750">
            <v>39756</v>
          </cell>
          <cell r="K8750" t="str">
            <v>C</v>
          </cell>
          <cell r="L8750" t="str">
            <v>SA</v>
          </cell>
          <cell r="M8750" t="str">
            <v>0002</v>
          </cell>
          <cell r="N8750">
            <v>1374.21</v>
          </cell>
          <cell r="O8750">
            <v>4.7699999999999996</v>
          </cell>
          <cell r="P8750">
            <v>57.46</v>
          </cell>
          <cell r="Q8750">
            <v>114.92</v>
          </cell>
          <cell r="R8750">
            <v>1259.29</v>
          </cell>
          <cell r="S8750">
            <v>154.38999999999999</v>
          </cell>
          <cell r="T8750">
            <v>23</v>
          </cell>
          <cell r="U8750">
            <v>335</v>
          </cell>
          <cell r="V8750">
            <v>21</v>
          </cell>
          <cell r="W8750">
            <v>335</v>
          </cell>
          <cell r="X8750">
            <v>0</v>
          </cell>
        </row>
        <row r="8751">
          <cell r="A8751" t="str">
            <v>2118800</v>
          </cell>
          <cell r="B8751">
            <v>1</v>
          </cell>
          <cell r="C8751" t="str">
            <v>Additional Funding - Briscoes</v>
          </cell>
          <cell r="D8751" t="str">
            <v>11</v>
          </cell>
          <cell r="E8751" t="str">
            <v>BUICOM</v>
          </cell>
          <cell r="F8751" t="str">
            <v>BUI</v>
          </cell>
          <cell r="G8751">
            <v>39538</v>
          </cell>
          <cell r="H8751" t="str">
            <v>Active</v>
          </cell>
          <cell r="I8751">
            <v>1</v>
          </cell>
          <cell r="J8751">
            <v>39756</v>
          </cell>
          <cell r="K8751" t="str">
            <v>I</v>
          </cell>
          <cell r="L8751" t="str">
            <v>WA</v>
          </cell>
          <cell r="M8751" t="str">
            <v>0001</v>
          </cell>
          <cell r="N8751">
            <v>858.81</v>
          </cell>
          <cell r="O8751">
            <v>0</v>
          </cell>
          <cell r="P8751">
            <v>0</v>
          </cell>
          <cell r="Q8751">
            <v>0</v>
          </cell>
          <cell r="R8751">
            <v>858.81</v>
          </cell>
          <cell r="S8751">
            <v>0</v>
          </cell>
          <cell r="T8751">
            <v>40</v>
          </cell>
          <cell r="U8751">
            <v>0</v>
          </cell>
          <cell r="V8751">
            <v>40</v>
          </cell>
          <cell r="W8751">
            <v>0</v>
          </cell>
          <cell r="X8751">
            <v>0</v>
          </cell>
        </row>
        <row r="8752">
          <cell r="A8752" t="str">
            <v>2118900</v>
          </cell>
          <cell r="B8752">
            <v>1</v>
          </cell>
          <cell r="C8752" t="str">
            <v>Cabinet Tambour 4 Level 1200mm</v>
          </cell>
          <cell r="D8752" t="str">
            <v>80</v>
          </cell>
          <cell r="E8752" t="str">
            <v>FIXFUR</v>
          </cell>
          <cell r="F8752" t="str">
            <v>FIX</v>
          </cell>
          <cell r="G8752">
            <v>39568</v>
          </cell>
          <cell r="H8752" t="str">
            <v>Active</v>
          </cell>
          <cell r="I8752">
            <v>1</v>
          </cell>
          <cell r="J8752">
            <v>39582</v>
          </cell>
          <cell r="K8752" t="str">
            <v>X</v>
          </cell>
          <cell r="L8752" t="str">
            <v>TN</v>
          </cell>
          <cell r="M8752" t="str">
            <v>0034</v>
          </cell>
          <cell r="N8752">
            <v>1396.95</v>
          </cell>
          <cell r="O8752">
            <v>23.31</v>
          </cell>
          <cell r="P8752">
            <v>279.39</v>
          </cell>
          <cell r="Q8752">
            <v>838.17</v>
          </cell>
          <cell r="R8752">
            <v>558.78</v>
          </cell>
          <cell r="S8752">
            <v>0</v>
          </cell>
          <cell r="T8752">
            <v>5</v>
          </cell>
          <cell r="U8752">
            <v>0</v>
          </cell>
          <cell r="V8752">
            <v>2</v>
          </cell>
          <cell r="W8752">
            <v>30</v>
          </cell>
          <cell r="X8752">
            <v>0</v>
          </cell>
        </row>
        <row r="8753">
          <cell r="A8753" t="str">
            <v>2119000</v>
          </cell>
          <cell r="B8753">
            <v>1</v>
          </cell>
          <cell r="C8753" t="str">
            <v>HP TFT7600 ITL RackMount K/B + Monitor</v>
          </cell>
          <cell r="D8753" t="str">
            <v>80</v>
          </cell>
          <cell r="E8753" t="str">
            <v>CMPHAR</v>
          </cell>
          <cell r="F8753" t="str">
            <v>CMP</v>
          </cell>
          <cell r="G8753">
            <v>39568</v>
          </cell>
          <cell r="H8753" t="str">
            <v>Active</v>
          </cell>
          <cell r="I8753">
            <v>1</v>
          </cell>
          <cell r="J8753">
            <v>39582</v>
          </cell>
          <cell r="K8753" t="str">
            <v>X</v>
          </cell>
          <cell r="L8753" t="str">
            <v>TN</v>
          </cell>
          <cell r="M8753" t="str">
            <v>0016</v>
          </cell>
          <cell r="N8753">
            <v>2950.18</v>
          </cell>
          <cell r="O8753">
            <v>81.94</v>
          </cell>
          <cell r="P8753">
            <v>983.39</v>
          </cell>
          <cell r="Q8753">
            <v>2950.17</v>
          </cell>
          <cell r="R8753">
            <v>0.01</v>
          </cell>
          <cell r="S8753">
            <v>0</v>
          </cell>
          <cell r="T8753">
            <v>3</v>
          </cell>
          <cell r="U8753">
            <v>0</v>
          </cell>
          <cell r="V8753">
            <v>0</v>
          </cell>
          <cell r="W8753">
            <v>30</v>
          </cell>
          <cell r="X8753">
            <v>0</v>
          </cell>
        </row>
        <row r="8754">
          <cell r="A8754" t="str">
            <v>2119100</v>
          </cell>
          <cell r="B8754">
            <v>1</v>
          </cell>
          <cell r="C8754" t="str">
            <v>RackMount KVM Console Drawer</v>
          </cell>
          <cell r="D8754" t="str">
            <v>80</v>
          </cell>
          <cell r="E8754" t="str">
            <v>CMPHAR</v>
          </cell>
          <cell r="F8754" t="str">
            <v>CMP</v>
          </cell>
          <cell r="G8754">
            <v>39568</v>
          </cell>
          <cell r="H8754" t="str">
            <v>Active</v>
          </cell>
          <cell r="I8754">
            <v>1</v>
          </cell>
          <cell r="J8754">
            <v>39582</v>
          </cell>
          <cell r="K8754" t="str">
            <v>X</v>
          </cell>
          <cell r="L8754" t="str">
            <v>TN</v>
          </cell>
          <cell r="M8754" t="str">
            <v>0016</v>
          </cell>
          <cell r="N8754">
            <v>1780.69</v>
          </cell>
          <cell r="O8754">
            <v>49.5</v>
          </cell>
          <cell r="P8754">
            <v>593.55999999999995</v>
          </cell>
          <cell r="Q8754">
            <v>1780.68</v>
          </cell>
          <cell r="R8754">
            <v>0.01</v>
          </cell>
          <cell r="S8754">
            <v>0</v>
          </cell>
          <cell r="T8754">
            <v>3</v>
          </cell>
          <cell r="U8754">
            <v>0</v>
          </cell>
          <cell r="V8754">
            <v>0</v>
          </cell>
          <cell r="W8754">
            <v>30</v>
          </cell>
          <cell r="X8754">
            <v>0</v>
          </cell>
        </row>
        <row r="8755">
          <cell r="A8755" t="str">
            <v>2119200</v>
          </cell>
          <cell r="B8755">
            <v>1</v>
          </cell>
          <cell r="C8755" t="str">
            <v>KVM CAT.5 Extender 150m</v>
          </cell>
          <cell r="D8755" t="str">
            <v>80</v>
          </cell>
          <cell r="E8755" t="str">
            <v>CMPHAR</v>
          </cell>
          <cell r="F8755" t="str">
            <v>CMP</v>
          </cell>
          <cell r="G8755">
            <v>39568</v>
          </cell>
          <cell r="H8755" t="str">
            <v>Active</v>
          </cell>
          <cell r="I8755">
            <v>3</v>
          </cell>
          <cell r="J8755">
            <v>39582</v>
          </cell>
          <cell r="K8755" t="str">
            <v>X</v>
          </cell>
          <cell r="L8755" t="str">
            <v>TN</v>
          </cell>
          <cell r="M8755" t="str">
            <v>0016</v>
          </cell>
          <cell r="N8755">
            <v>680.59</v>
          </cell>
          <cell r="O8755">
            <v>18.850000000000001</v>
          </cell>
          <cell r="P8755">
            <v>226.86</v>
          </cell>
          <cell r="Q8755">
            <v>680.58</v>
          </cell>
          <cell r="R8755">
            <v>0.01</v>
          </cell>
          <cell r="S8755">
            <v>0</v>
          </cell>
          <cell r="T8755">
            <v>3</v>
          </cell>
          <cell r="U8755">
            <v>0</v>
          </cell>
          <cell r="V8755">
            <v>0</v>
          </cell>
          <cell r="W8755">
            <v>30</v>
          </cell>
          <cell r="X8755">
            <v>0</v>
          </cell>
        </row>
        <row r="8756">
          <cell r="A8756" t="str">
            <v>2119300</v>
          </cell>
          <cell r="B8756">
            <v>1</v>
          </cell>
          <cell r="C8756" t="str">
            <v>1850x250 LED Lightbox "airport ops"</v>
          </cell>
          <cell r="D8756" t="str">
            <v>32</v>
          </cell>
          <cell r="E8756" t="str">
            <v>BASSIG</v>
          </cell>
          <cell r="F8756" t="str">
            <v>BAS</v>
          </cell>
          <cell r="G8756">
            <v>39568</v>
          </cell>
          <cell r="H8756" t="str">
            <v>Active</v>
          </cell>
          <cell r="I8756">
            <v>1</v>
          </cell>
          <cell r="J8756">
            <v>39582</v>
          </cell>
          <cell r="K8756" t="str">
            <v>X</v>
          </cell>
          <cell r="L8756" t="str">
            <v>TN</v>
          </cell>
          <cell r="M8756" t="str">
            <v>0016</v>
          </cell>
          <cell r="N8756">
            <v>1954.01</v>
          </cell>
          <cell r="O8756">
            <v>8.57</v>
          </cell>
          <cell r="P8756">
            <v>102.84</v>
          </cell>
          <cell r="Q8756">
            <v>205.68</v>
          </cell>
          <cell r="R8756">
            <v>1748.33</v>
          </cell>
          <cell r="S8756">
            <v>244.01</v>
          </cell>
          <cell r="T8756">
            <v>19</v>
          </cell>
          <cell r="U8756">
            <v>0</v>
          </cell>
          <cell r="V8756">
            <v>17</v>
          </cell>
          <cell r="W8756">
            <v>0</v>
          </cell>
          <cell r="X8756">
            <v>0</v>
          </cell>
        </row>
        <row r="8757">
          <cell r="A8757" t="str">
            <v>2119400</v>
          </cell>
          <cell r="B8757">
            <v>1</v>
          </cell>
          <cell r="C8757" t="str">
            <v>Metallion Open Top Litter Bin 380x800</v>
          </cell>
          <cell r="D8757" t="str">
            <v>34</v>
          </cell>
          <cell r="E8757" t="str">
            <v>PLEGEN</v>
          </cell>
          <cell r="F8757" t="str">
            <v>PLE</v>
          </cell>
          <cell r="G8757">
            <v>39568</v>
          </cell>
          <cell r="H8757" t="str">
            <v>Active</v>
          </cell>
          <cell r="I8757">
            <v>9</v>
          </cell>
          <cell r="J8757">
            <v>39582</v>
          </cell>
          <cell r="K8757" t="str">
            <v>R</v>
          </cell>
          <cell r="L8757" t="str">
            <v>TM</v>
          </cell>
          <cell r="M8757" t="str">
            <v>0164</v>
          </cell>
          <cell r="N8757">
            <v>2924.1</v>
          </cell>
          <cell r="O8757">
            <v>48.68</v>
          </cell>
          <cell r="P8757">
            <v>584.82000000000005</v>
          </cell>
          <cell r="Q8757">
            <v>1754.46</v>
          </cell>
          <cell r="R8757">
            <v>1169.6400000000001</v>
          </cell>
          <cell r="S8757">
            <v>0</v>
          </cell>
          <cell r="T8757">
            <v>5</v>
          </cell>
          <cell r="U8757">
            <v>0</v>
          </cell>
          <cell r="V8757">
            <v>2</v>
          </cell>
          <cell r="W8757">
            <v>30</v>
          </cell>
          <cell r="X8757">
            <v>0</v>
          </cell>
        </row>
        <row r="8758">
          <cell r="A8758" t="str">
            <v>2119500</v>
          </cell>
          <cell r="B8758">
            <v>1</v>
          </cell>
          <cell r="C8758" t="str">
            <v>Office Professional Plus 2007 Licence</v>
          </cell>
          <cell r="D8758" t="str">
            <v>80</v>
          </cell>
          <cell r="E8758" t="str">
            <v>CMPSOF</v>
          </cell>
          <cell r="F8758" t="str">
            <v>CMP</v>
          </cell>
          <cell r="G8758">
            <v>39568</v>
          </cell>
          <cell r="H8758" t="str">
            <v>Active</v>
          </cell>
          <cell r="I8758">
            <v>1</v>
          </cell>
          <cell r="J8758">
            <v>39582</v>
          </cell>
          <cell r="K8758" t="str">
            <v>X</v>
          </cell>
          <cell r="L8758" t="str">
            <v>TN</v>
          </cell>
          <cell r="M8758" t="str">
            <v>0034</v>
          </cell>
          <cell r="N8758">
            <v>801.73</v>
          </cell>
          <cell r="O8758">
            <v>22.27</v>
          </cell>
          <cell r="P8758">
            <v>267.24</v>
          </cell>
          <cell r="Q8758">
            <v>801.72</v>
          </cell>
          <cell r="R8758">
            <v>0.01</v>
          </cell>
          <cell r="S8758">
            <v>0</v>
          </cell>
          <cell r="T8758">
            <v>3</v>
          </cell>
          <cell r="U8758">
            <v>0</v>
          </cell>
          <cell r="V8758">
            <v>0</v>
          </cell>
          <cell r="W8758">
            <v>30</v>
          </cell>
          <cell r="X8758">
            <v>0</v>
          </cell>
        </row>
        <row r="8759">
          <cell r="A8759" t="str">
            <v>2119600</v>
          </cell>
          <cell r="B8759">
            <v>1</v>
          </cell>
          <cell r="C8759" t="str">
            <v>Trotec Work Tent</v>
          </cell>
          <cell r="D8759" t="str">
            <v>32</v>
          </cell>
          <cell r="E8759" t="str">
            <v>PLEGEN</v>
          </cell>
          <cell r="F8759" t="str">
            <v>PLE</v>
          </cell>
          <cell r="G8759">
            <v>39568</v>
          </cell>
          <cell r="H8759" t="str">
            <v>Active</v>
          </cell>
          <cell r="I8759">
            <v>1</v>
          </cell>
          <cell r="J8759">
            <v>39582</v>
          </cell>
          <cell r="K8759" t="str">
            <v>X</v>
          </cell>
          <cell r="L8759" t="str">
            <v>TN</v>
          </cell>
          <cell r="M8759" t="str">
            <v>0016</v>
          </cell>
          <cell r="N8759">
            <v>995</v>
          </cell>
          <cell r="O8759">
            <v>16.62</v>
          </cell>
          <cell r="P8759">
            <v>199</v>
          </cell>
          <cell r="Q8759">
            <v>597</v>
          </cell>
          <cell r="R8759">
            <v>398</v>
          </cell>
          <cell r="S8759">
            <v>0</v>
          </cell>
          <cell r="T8759">
            <v>5</v>
          </cell>
          <cell r="U8759">
            <v>0</v>
          </cell>
          <cell r="V8759">
            <v>2</v>
          </cell>
          <cell r="W8759">
            <v>30</v>
          </cell>
          <cell r="X8759">
            <v>0</v>
          </cell>
        </row>
        <row r="8760">
          <cell r="A8760" t="str">
            <v>2119700</v>
          </cell>
          <cell r="B8760">
            <v>1</v>
          </cell>
          <cell r="C8760" t="str">
            <v>Panasonic WV-CW964 PTZ Camera</v>
          </cell>
          <cell r="D8760" t="str">
            <v>34</v>
          </cell>
          <cell r="E8760" t="str">
            <v>PLECC</v>
          </cell>
          <cell r="F8760" t="str">
            <v>PLE</v>
          </cell>
          <cell r="G8760">
            <v>39568</v>
          </cell>
          <cell r="H8760" t="str">
            <v>Active</v>
          </cell>
          <cell r="I8760">
            <v>1</v>
          </cell>
          <cell r="J8760">
            <v>39582</v>
          </cell>
          <cell r="K8760" t="str">
            <v>TDP/TL</v>
          </cell>
          <cell r="L8760" t="str">
            <v>TS</v>
          </cell>
          <cell r="M8760" t="str">
            <v>0001</v>
          </cell>
          <cell r="N8760">
            <v>9250</v>
          </cell>
          <cell r="O8760">
            <v>154.13</v>
          </cell>
          <cell r="P8760">
            <v>1850</v>
          </cell>
          <cell r="Q8760">
            <v>5550</v>
          </cell>
          <cell r="R8760">
            <v>3700</v>
          </cell>
          <cell r="S8760">
            <v>0</v>
          </cell>
          <cell r="T8760">
            <v>5</v>
          </cell>
          <cell r="U8760">
            <v>0</v>
          </cell>
          <cell r="V8760">
            <v>2</v>
          </cell>
          <cell r="W8760">
            <v>30</v>
          </cell>
          <cell r="X8760">
            <v>0</v>
          </cell>
        </row>
        <row r="8761">
          <cell r="A8761" t="str">
            <v>2119800</v>
          </cell>
          <cell r="B8761">
            <v>1</v>
          </cell>
          <cell r="C8761" t="str">
            <v>Blackberry</v>
          </cell>
          <cell r="D8761" t="str">
            <v>80</v>
          </cell>
          <cell r="E8761" t="str">
            <v>COMPHO</v>
          </cell>
          <cell r="F8761" t="str">
            <v>COM</v>
          </cell>
          <cell r="G8761">
            <v>39599</v>
          </cell>
          <cell r="H8761" t="str">
            <v>Active</v>
          </cell>
          <cell r="I8761">
            <v>1</v>
          </cell>
          <cell r="J8761">
            <v>39613</v>
          </cell>
          <cell r="K8761" t="str">
            <v>X</v>
          </cell>
          <cell r="L8761" t="str">
            <v>TN</v>
          </cell>
          <cell r="M8761" t="str">
            <v>0034</v>
          </cell>
          <cell r="N8761">
            <v>549</v>
          </cell>
          <cell r="O8761">
            <v>9.15</v>
          </cell>
          <cell r="P8761">
            <v>109.8</v>
          </cell>
          <cell r="Q8761">
            <v>320.25</v>
          </cell>
          <cell r="R8761">
            <v>228.75</v>
          </cell>
          <cell r="S8761">
            <v>0</v>
          </cell>
          <cell r="T8761">
            <v>5</v>
          </cell>
          <cell r="U8761">
            <v>0</v>
          </cell>
          <cell r="V8761">
            <v>2</v>
          </cell>
          <cell r="W8761">
            <v>61</v>
          </cell>
          <cell r="X8761">
            <v>0</v>
          </cell>
        </row>
        <row r="8762">
          <cell r="A8762" t="str">
            <v>2119900</v>
          </cell>
          <cell r="B8762">
            <v>1</v>
          </cell>
          <cell r="C8762" t="str">
            <v>Panasonic 484 Camera</v>
          </cell>
          <cell r="D8762" t="str">
            <v>34</v>
          </cell>
          <cell r="E8762" t="str">
            <v>PLECC</v>
          </cell>
          <cell r="F8762" t="str">
            <v>PLE</v>
          </cell>
          <cell r="G8762">
            <v>39599</v>
          </cell>
          <cell r="H8762" t="str">
            <v>Active</v>
          </cell>
          <cell r="I8762">
            <v>1</v>
          </cell>
          <cell r="J8762">
            <v>39613</v>
          </cell>
          <cell r="K8762" t="str">
            <v>AC</v>
          </cell>
          <cell r="L8762" t="str">
            <v>GA</v>
          </cell>
          <cell r="M8762" t="str">
            <v>0011</v>
          </cell>
          <cell r="N8762">
            <v>1725</v>
          </cell>
          <cell r="O8762">
            <v>28.75</v>
          </cell>
          <cell r="P8762">
            <v>345</v>
          </cell>
          <cell r="Q8762">
            <v>1006.25</v>
          </cell>
          <cell r="R8762">
            <v>718.75</v>
          </cell>
          <cell r="S8762">
            <v>0</v>
          </cell>
          <cell r="T8762">
            <v>5</v>
          </cell>
          <cell r="U8762">
            <v>0</v>
          </cell>
          <cell r="V8762">
            <v>2</v>
          </cell>
          <cell r="W8762">
            <v>61</v>
          </cell>
          <cell r="X8762">
            <v>0</v>
          </cell>
        </row>
        <row r="8763">
          <cell r="A8763" t="str">
            <v>2120000</v>
          </cell>
          <cell r="B8763">
            <v>1</v>
          </cell>
          <cell r="C8763" t="str">
            <v>Power Supply</v>
          </cell>
          <cell r="D8763" t="str">
            <v>34</v>
          </cell>
          <cell r="E8763" t="str">
            <v>BASELC</v>
          </cell>
          <cell r="F8763" t="str">
            <v>BAS</v>
          </cell>
          <cell r="G8763">
            <v>39599</v>
          </cell>
          <cell r="H8763" t="str">
            <v>Active</v>
          </cell>
          <cell r="I8763">
            <v>1</v>
          </cell>
          <cell r="J8763">
            <v>39613</v>
          </cell>
          <cell r="K8763" t="str">
            <v>TIP</v>
          </cell>
          <cell r="L8763" t="str">
            <v>TN</v>
          </cell>
          <cell r="M8763" t="str">
            <v>0103</v>
          </cell>
          <cell r="N8763">
            <v>860.77</v>
          </cell>
          <cell r="O8763">
            <v>2.96</v>
          </cell>
          <cell r="P8763">
            <v>35.74</v>
          </cell>
          <cell r="Q8763">
            <v>71.48</v>
          </cell>
          <cell r="R8763">
            <v>789.29</v>
          </cell>
          <cell r="S8763">
            <v>107.49</v>
          </cell>
          <cell r="T8763">
            <v>24</v>
          </cell>
          <cell r="U8763">
            <v>30</v>
          </cell>
          <cell r="V8763">
            <v>22</v>
          </cell>
          <cell r="W8763">
            <v>30</v>
          </cell>
          <cell r="X8763">
            <v>0</v>
          </cell>
        </row>
        <row r="8764">
          <cell r="A8764" t="str">
            <v>2120100</v>
          </cell>
          <cell r="B8764">
            <v>1</v>
          </cell>
          <cell r="C8764" t="str">
            <v>IMT-7500 Treadmill</v>
          </cell>
          <cell r="D8764" t="str">
            <v>66</v>
          </cell>
          <cell r="E8764" t="str">
            <v>PLEGEN</v>
          </cell>
          <cell r="F8764" t="str">
            <v>PLE</v>
          </cell>
          <cell r="G8764">
            <v>39599</v>
          </cell>
          <cell r="H8764" t="str">
            <v>Active</v>
          </cell>
          <cell r="I8764">
            <v>1</v>
          </cell>
          <cell r="J8764">
            <v>39613</v>
          </cell>
          <cell r="K8764" t="str">
            <v>AC</v>
          </cell>
          <cell r="L8764" t="str">
            <v>NA</v>
          </cell>
          <cell r="M8764" t="str">
            <v>0032</v>
          </cell>
          <cell r="N8764">
            <v>3220</v>
          </cell>
          <cell r="O8764">
            <v>53.63</v>
          </cell>
          <cell r="P8764">
            <v>644</v>
          </cell>
          <cell r="Q8764">
            <v>1878.33</v>
          </cell>
          <cell r="R8764">
            <v>1341.67</v>
          </cell>
          <cell r="S8764">
            <v>0</v>
          </cell>
          <cell r="T8764">
            <v>5</v>
          </cell>
          <cell r="U8764">
            <v>0</v>
          </cell>
          <cell r="V8764">
            <v>2</v>
          </cell>
          <cell r="W8764">
            <v>61</v>
          </cell>
          <cell r="X8764">
            <v>0</v>
          </cell>
        </row>
        <row r="8765">
          <cell r="A8765" t="str">
            <v>2120200</v>
          </cell>
          <cell r="B8765">
            <v>1</v>
          </cell>
          <cell r="C8765" t="str">
            <v>Proteus SPC-6000 Spin Bike</v>
          </cell>
          <cell r="D8765" t="str">
            <v>66</v>
          </cell>
          <cell r="E8765" t="str">
            <v>PLEGEN</v>
          </cell>
          <cell r="F8765" t="str">
            <v>PLE</v>
          </cell>
          <cell r="G8765">
            <v>39599</v>
          </cell>
          <cell r="H8765" t="str">
            <v>Active</v>
          </cell>
          <cell r="I8765">
            <v>1</v>
          </cell>
          <cell r="J8765">
            <v>39613</v>
          </cell>
          <cell r="K8765" t="str">
            <v>AC</v>
          </cell>
          <cell r="L8765" t="str">
            <v>NA</v>
          </cell>
          <cell r="M8765" t="str">
            <v>0032</v>
          </cell>
          <cell r="N8765">
            <v>1260</v>
          </cell>
          <cell r="O8765">
            <v>21</v>
          </cell>
          <cell r="P8765">
            <v>252</v>
          </cell>
          <cell r="Q8765">
            <v>735</v>
          </cell>
          <cell r="R8765">
            <v>525</v>
          </cell>
          <cell r="S8765">
            <v>0</v>
          </cell>
          <cell r="T8765">
            <v>5</v>
          </cell>
          <cell r="U8765">
            <v>0</v>
          </cell>
          <cell r="V8765">
            <v>2</v>
          </cell>
          <cell r="W8765">
            <v>61</v>
          </cell>
          <cell r="X8765">
            <v>0</v>
          </cell>
        </row>
        <row r="8766">
          <cell r="A8766" t="str">
            <v>2120300</v>
          </cell>
          <cell r="B8766">
            <v>1</v>
          </cell>
          <cell r="C8766" t="str">
            <v>Rubber Hex Dumbbell</v>
          </cell>
          <cell r="D8766" t="str">
            <v>66</v>
          </cell>
          <cell r="E8766" t="str">
            <v>PLEGEN</v>
          </cell>
          <cell r="F8766" t="str">
            <v>PLE</v>
          </cell>
          <cell r="G8766">
            <v>39599</v>
          </cell>
          <cell r="H8766" t="str">
            <v>Active</v>
          </cell>
          <cell r="I8766">
            <v>4</v>
          </cell>
          <cell r="J8766">
            <v>39613</v>
          </cell>
          <cell r="K8766" t="str">
            <v>AC</v>
          </cell>
          <cell r="L8766" t="str">
            <v>NA</v>
          </cell>
          <cell r="M8766" t="str">
            <v>0032</v>
          </cell>
          <cell r="N8766">
            <v>438</v>
          </cell>
          <cell r="O8766">
            <v>7.3</v>
          </cell>
          <cell r="P8766">
            <v>87.6</v>
          </cell>
          <cell r="Q8766">
            <v>255.5</v>
          </cell>
          <cell r="R8766">
            <v>182.5</v>
          </cell>
          <cell r="S8766">
            <v>0</v>
          </cell>
          <cell r="T8766">
            <v>5</v>
          </cell>
          <cell r="U8766">
            <v>0</v>
          </cell>
          <cell r="V8766">
            <v>2</v>
          </cell>
          <cell r="W8766">
            <v>61</v>
          </cell>
          <cell r="X8766">
            <v>0</v>
          </cell>
        </row>
        <row r="8767">
          <cell r="A8767" t="str">
            <v>2120400</v>
          </cell>
          <cell r="B8767">
            <v>1</v>
          </cell>
          <cell r="C8767" t="str">
            <v>SKIDATA APT450 Exit Column (incl larger</v>
          </cell>
          <cell r="D8767" t="str">
            <v>42</v>
          </cell>
          <cell r="E8767" t="str">
            <v>CMPCAR</v>
          </cell>
          <cell r="F8767" t="str">
            <v>CMP</v>
          </cell>
          <cell r="G8767">
            <v>39093</v>
          </cell>
          <cell r="H8767" t="str">
            <v>Active</v>
          </cell>
          <cell r="I8767">
            <v>8</v>
          </cell>
          <cell r="J8767">
            <v>39454</v>
          </cell>
          <cell r="K8767" t="str">
            <v>V</v>
          </cell>
          <cell r="L8767" t="str">
            <v>CP</v>
          </cell>
          <cell r="M8767" t="str">
            <v>0005</v>
          </cell>
          <cell r="N8767">
            <v>174871.67</v>
          </cell>
          <cell r="O8767">
            <v>2914.5</v>
          </cell>
          <cell r="P8767">
            <v>34974.33</v>
          </cell>
          <cell r="Q8767">
            <v>119495.63</v>
          </cell>
          <cell r="R8767">
            <v>55376.04</v>
          </cell>
          <cell r="S8767">
            <v>0</v>
          </cell>
          <cell r="T8767">
            <v>5</v>
          </cell>
          <cell r="U8767">
            <v>0</v>
          </cell>
          <cell r="V8767">
            <v>0</v>
          </cell>
          <cell r="W8767">
            <v>306</v>
          </cell>
          <cell r="X8767">
            <v>0</v>
          </cell>
        </row>
        <row r="8768">
          <cell r="A8768" t="str">
            <v>2120500</v>
          </cell>
          <cell r="B8768">
            <v>1</v>
          </cell>
          <cell r="C8768" t="str">
            <v>SKIDATA APT450 Automatic Payment Machine</v>
          </cell>
          <cell r="D8768" t="str">
            <v>42</v>
          </cell>
          <cell r="E8768" t="str">
            <v>CMPCAR</v>
          </cell>
          <cell r="F8768" t="str">
            <v>CMP</v>
          </cell>
          <cell r="G8768">
            <v>39093</v>
          </cell>
          <cell r="H8768" t="str">
            <v>Active</v>
          </cell>
          <cell r="I8768">
            <v>9</v>
          </cell>
          <cell r="J8768">
            <v>39454</v>
          </cell>
          <cell r="K8768" t="str">
            <v>V</v>
          </cell>
          <cell r="L8768" t="str">
            <v>CP</v>
          </cell>
          <cell r="M8768" t="str">
            <v>0005</v>
          </cell>
          <cell r="N8768">
            <v>641488.38</v>
          </cell>
          <cell r="O8768">
            <v>10691.51</v>
          </cell>
          <cell r="P8768">
            <v>128297.68</v>
          </cell>
          <cell r="Q8768">
            <v>438350.41</v>
          </cell>
          <cell r="R8768">
            <v>203137.97</v>
          </cell>
          <cell r="S8768">
            <v>0</v>
          </cell>
          <cell r="T8768">
            <v>5</v>
          </cell>
          <cell r="U8768">
            <v>0</v>
          </cell>
          <cell r="V8768">
            <v>0</v>
          </cell>
          <cell r="W8768">
            <v>306</v>
          </cell>
          <cell r="X8768">
            <v>0</v>
          </cell>
        </row>
        <row r="8769">
          <cell r="A8769" t="str">
            <v>2120501</v>
          </cell>
          <cell r="B8769">
            <v>1</v>
          </cell>
          <cell r="C8769" t="str">
            <v>Skidata Auto Pay Units 3,5,6,7 Relocate</v>
          </cell>
          <cell r="D8769" t="str">
            <v>42</v>
          </cell>
          <cell r="E8769" t="str">
            <v>CMPCAR</v>
          </cell>
          <cell r="F8769" t="str">
            <v>CMP</v>
          </cell>
          <cell r="G8769">
            <v>39813</v>
          </cell>
          <cell r="H8769" t="str">
            <v>Active</v>
          </cell>
          <cell r="I8769">
            <v>4</v>
          </cell>
          <cell r="J8769">
            <v>40428</v>
          </cell>
          <cell r="K8769" t="str">
            <v>V</v>
          </cell>
          <cell r="L8769" t="str">
            <v>CP</v>
          </cell>
          <cell r="M8769" t="str">
            <v>0005</v>
          </cell>
          <cell r="N8769">
            <v>50767.87</v>
          </cell>
          <cell r="O8769">
            <v>1410.2</v>
          </cell>
          <cell r="P8769">
            <v>16922.62</v>
          </cell>
          <cell r="Q8769">
            <v>39486.11</v>
          </cell>
          <cell r="R8769">
            <v>11281.76</v>
          </cell>
          <cell r="S8769">
            <v>0</v>
          </cell>
          <cell r="T8769">
            <v>3</v>
          </cell>
          <cell r="U8769">
            <v>0</v>
          </cell>
          <cell r="V8769">
            <v>0</v>
          </cell>
          <cell r="W8769">
            <v>244</v>
          </cell>
          <cell r="X8769">
            <v>0</v>
          </cell>
        </row>
        <row r="8770">
          <cell r="A8770" t="str">
            <v>2120502</v>
          </cell>
          <cell r="B8770">
            <v>1</v>
          </cell>
          <cell r="C8770" t="str">
            <v>Skidata Auto Pay Unit 8 Relocated</v>
          </cell>
          <cell r="D8770" t="str">
            <v>42</v>
          </cell>
          <cell r="E8770" t="str">
            <v>CMPCAR</v>
          </cell>
          <cell r="F8770" t="str">
            <v>CMP</v>
          </cell>
          <cell r="G8770">
            <v>39994</v>
          </cell>
          <cell r="H8770" t="str">
            <v>Active</v>
          </cell>
          <cell r="I8770">
            <v>1</v>
          </cell>
          <cell r="J8770">
            <v>40428</v>
          </cell>
          <cell r="K8770" t="str">
            <v>V</v>
          </cell>
          <cell r="L8770" t="str">
            <v>CP</v>
          </cell>
          <cell r="M8770" t="str">
            <v>0004</v>
          </cell>
          <cell r="N8770">
            <v>4080</v>
          </cell>
          <cell r="O8770">
            <v>113.37</v>
          </cell>
          <cell r="P8770">
            <v>1360</v>
          </cell>
          <cell r="Q8770">
            <v>2493.33</v>
          </cell>
          <cell r="R8770">
            <v>1586.67</v>
          </cell>
          <cell r="S8770">
            <v>0</v>
          </cell>
          <cell r="T8770">
            <v>3</v>
          </cell>
          <cell r="U8770">
            <v>0</v>
          </cell>
          <cell r="V8770">
            <v>1</v>
          </cell>
          <cell r="W8770">
            <v>61</v>
          </cell>
          <cell r="X8770">
            <v>0</v>
          </cell>
        </row>
        <row r="8771">
          <cell r="A8771" t="str">
            <v>2120600</v>
          </cell>
          <cell r="B8771">
            <v>1</v>
          </cell>
          <cell r="C8771" t="str">
            <v>SKIDATA Manual Cashier</v>
          </cell>
          <cell r="D8771" t="str">
            <v>42</v>
          </cell>
          <cell r="E8771" t="str">
            <v>PLEGEN</v>
          </cell>
          <cell r="F8771" t="str">
            <v>PLE</v>
          </cell>
          <cell r="G8771">
            <v>39093</v>
          </cell>
          <cell r="H8771" t="str">
            <v>Active</v>
          </cell>
          <cell r="I8771">
            <v>3</v>
          </cell>
          <cell r="J8771">
            <v>39454</v>
          </cell>
          <cell r="K8771" t="str">
            <v>V</v>
          </cell>
          <cell r="L8771" t="str">
            <v>CP</v>
          </cell>
          <cell r="M8771" t="str">
            <v>0005</v>
          </cell>
          <cell r="N8771">
            <v>63555.519999999997</v>
          </cell>
          <cell r="O8771">
            <v>1059.24</v>
          </cell>
          <cell r="P8771">
            <v>12711.1</v>
          </cell>
          <cell r="Q8771">
            <v>43429.59</v>
          </cell>
          <cell r="R8771">
            <v>20125.93</v>
          </cell>
          <cell r="S8771">
            <v>0</v>
          </cell>
          <cell r="T8771">
            <v>5</v>
          </cell>
          <cell r="U8771">
            <v>0</v>
          </cell>
          <cell r="V8771">
            <v>0</v>
          </cell>
          <cell r="W8771">
            <v>306</v>
          </cell>
          <cell r="X8771">
            <v>0</v>
          </cell>
        </row>
        <row r="8772">
          <cell r="A8772" t="str">
            <v>2120700</v>
          </cell>
          <cell r="B8772">
            <v>1</v>
          </cell>
          <cell r="C8772" t="str">
            <v>SKIDATA Management Systems</v>
          </cell>
          <cell r="D8772" t="str">
            <v>42</v>
          </cell>
          <cell r="E8772" t="str">
            <v>CMPCAR</v>
          </cell>
          <cell r="F8772" t="str">
            <v>CMP</v>
          </cell>
          <cell r="G8772">
            <v>39093</v>
          </cell>
          <cell r="H8772" t="str">
            <v>Active</v>
          </cell>
          <cell r="I8772">
            <v>1</v>
          </cell>
          <cell r="J8772">
            <v>39454</v>
          </cell>
          <cell r="K8772" t="str">
            <v>V</v>
          </cell>
          <cell r="L8772" t="str">
            <v>CP</v>
          </cell>
          <cell r="M8772" t="str">
            <v>0005</v>
          </cell>
          <cell r="N8772">
            <v>225999.73</v>
          </cell>
          <cell r="O8772">
            <v>3766.69</v>
          </cell>
          <cell r="P8772">
            <v>45199.95</v>
          </cell>
          <cell r="Q8772">
            <v>154433.16</v>
          </cell>
          <cell r="R8772">
            <v>71566.570000000007</v>
          </cell>
          <cell r="S8772">
            <v>0</v>
          </cell>
          <cell r="T8772">
            <v>5</v>
          </cell>
          <cell r="U8772">
            <v>0</v>
          </cell>
          <cell r="V8772">
            <v>0</v>
          </cell>
          <cell r="W8772">
            <v>306</v>
          </cell>
          <cell r="X8772">
            <v>0</v>
          </cell>
        </row>
        <row r="8773">
          <cell r="A8773" t="str">
            <v>2120800</v>
          </cell>
          <cell r="B8773">
            <v>1</v>
          </cell>
          <cell r="C8773" t="str">
            <v>SKIDATA APT450 Contactless Column</v>
          </cell>
          <cell r="D8773" t="str">
            <v>42</v>
          </cell>
          <cell r="E8773" t="str">
            <v>PLEGEN</v>
          </cell>
          <cell r="F8773" t="str">
            <v>PLE</v>
          </cell>
          <cell r="G8773">
            <v>39093</v>
          </cell>
          <cell r="H8773" t="str">
            <v>Active</v>
          </cell>
          <cell r="I8773">
            <v>14</v>
          </cell>
          <cell r="J8773">
            <v>39454</v>
          </cell>
          <cell r="K8773" t="str">
            <v>V</v>
          </cell>
          <cell r="L8773" t="str">
            <v>CP</v>
          </cell>
          <cell r="M8773" t="str">
            <v>0005</v>
          </cell>
          <cell r="N8773">
            <v>101152.2</v>
          </cell>
          <cell r="O8773">
            <v>1685.87</v>
          </cell>
          <cell r="P8773">
            <v>20230.439999999999</v>
          </cell>
          <cell r="Q8773">
            <v>69120.67</v>
          </cell>
          <cell r="R8773">
            <v>32031.53</v>
          </cell>
          <cell r="S8773">
            <v>0</v>
          </cell>
          <cell r="T8773">
            <v>5</v>
          </cell>
          <cell r="U8773">
            <v>0</v>
          </cell>
          <cell r="V8773">
            <v>0</v>
          </cell>
          <cell r="W8773">
            <v>306</v>
          </cell>
          <cell r="X8773">
            <v>0</v>
          </cell>
        </row>
        <row r="8774">
          <cell r="A8774" t="str">
            <v>2120900</v>
          </cell>
          <cell r="B8774">
            <v>1</v>
          </cell>
          <cell r="C8774" t="str">
            <v>SKIDATA APT450 Barrier Gates</v>
          </cell>
          <cell r="D8774" t="str">
            <v>42</v>
          </cell>
          <cell r="E8774" t="str">
            <v>PLEGEN</v>
          </cell>
          <cell r="F8774" t="str">
            <v>PLE</v>
          </cell>
          <cell r="G8774">
            <v>39093</v>
          </cell>
          <cell r="H8774" t="str">
            <v>Active</v>
          </cell>
          <cell r="I8774">
            <v>19</v>
          </cell>
          <cell r="J8774">
            <v>39454</v>
          </cell>
          <cell r="K8774" t="str">
            <v>V</v>
          </cell>
          <cell r="L8774" t="str">
            <v>CP</v>
          </cell>
          <cell r="M8774" t="str">
            <v>0005</v>
          </cell>
          <cell r="N8774">
            <v>85813.03</v>
          </cell>
          <cell r="O8774">
            <v>1430.19</v>
          </cell>
          <cell r="P8774">
            <v>17162.61</v>
          </cell>
          <cell r="Q8774">
            <v>58638.92</v>
          </cell>
          <cell r="R8774">
            <v>27174.11</v>
          </cell>
          <cell r="S8774">
            <v>0</v>
          </cell>
          <cell r="T8774">
            <v>5</v>
          </cell>
          <cell r="U8774">
            <v>0</v>
          </cell>
          <cell r="V8774">
            <v>0</v>
          </cell>
          <cell r="W8774">
            <v>306</v>
          </cell>
          <cell r="X8774">
            <v>0</v>
          </cell>
        </row>
        <row r="8775">
          <cell r="A8775" t="str">
            <v>2121000</v>
          </cell>
          <cell r="B8775">
            <v>1</v>
          </cell>
          <cell r="C8775" t="str">
            <v>SKIDATA APT450 Barrier Gates</v>
          </cell>
          <cell r="D8775" t="str">
            <v>42</v>
          </cell>
          <cell r="E8775" t="str">
            <v>PLEGEN</v>
          </cell>
          <cell r="F8775" t="str">
            <v>PLE</v>
          </cell>
          <cell r="G8775">
            <v>39093</v>
          </cell>
          <cell r="H8775" t="str">
            <v>Active</v>
          </cell>
          <cell r="I8775">
            <v>14</v>
          </cell>
          <cell r="J8775">
            <v>39454</v>
          </cell>
          <cell r="K8775" t="str">
            <v>V</v>
          </cell>
          <cell r="L8775" t="str">
            <v>CP</v>
          </cell>
          <cell r="M8775" t="str">
            <v>0005</v>
          </cell>
          <cell r="N8775">
            <v>63230.65</v>
          </cell>
          <cell r="O8775">
            <v>1053.8900000000001</v>
          </cell>
          <cell r="P8775">
            <v>12646.13</v>
          </cell>
          <cell r="Q8775">
            <v>43207.61</v>
          </cell>
          <cell r="R8775">
            <v>20023.04</v>
          </cell>
          <cell r="S8775">
            <v>0</v>
          </cell>
          <cell r="T8775">
            <v>5</v>
          </cell>
          <cell r="U8775">
            <v>0</v>
          </cell>
          <cell r="V8775">
            <v>0</v>
          </cell>
          <cell r="W8775">
            <v>306</v>
          </cell>
          <cell r="X8775">
            <v>0</v>
          </cell>
        </row>
        <row r="8776">
          <cell r="A8776" t="str">
            <v>2121100</v>
          </cell>
          <cell r="B8776">
            <v>1</v>
          </cell>
          <cell r="C8776" t="str">
            <v>SKIDATA APT450 Wall Mounted Pedestrian R</v>
          </cell>
          <cell r="D8776" t="str">
            <v>42</v>
          </cell>
          <cell r="E8776" t="str">
            <v>CMPCAR</v>
          </cell>
          <cell r="F8776" t="str">
            <v>CMP</v>
          </cell>
          <cell r="G8776">
            <v>39093</v>
          </cell>
          <cell r="H8776" t="str">
            <v>Active</v>
          </cell>
          <cell r="I8776">
            <v>4</v>
          </cell>
          <cell r="J8776">
            <v>39454</v>
          </cell>
          <cell r="K8776" t="str">
            <v>V</v>
          </cell>
          <cell r="L8776" t="str">
            <v>CP</v>
          </cell>
          <cell r="M8776" t="str">
            <v>0005</v>
          </cell>
          <cell r="N8776">
            <v>8933.69</v>
          </cell>
          <cell r="O8776">
            <v>148.94999999999999</v>
          </cell>
          <cell r="P8776">
            <v>1786.74</v>
          </cell>
          <cell r="Q8776">
            <v>6104.69</v>
          </cell>
          <cell r="R8776">
            <v>2829</v>
          </cell>
          <cell r="S8776">
            <v>0</v>
          </cell>
          <cell r="T8776">
            <v>5</v>
          </cell>
          <cell r="U8776">
            <v>0</v>
          </cell>
          <cell r="V8776">
            <v>0</v>
          </cell>
          <cell r="W8776">
            <v>306</v>
          </cell>
          <cell r="X8776">
            <v>0</v>
          </cell>
        </row>
        <row r="8777">
          <cell r="A8777" t="str">
            <v>2121200</v>
          </cell>
          <cell r="B8777">
            <v>1</v>
          </cell>
          <cell r="C8777" t="str">
            <v>Commend IP Intercom</v>
          </cell>
          <cell r="D8777" t="str">
            <v>42</v>
          </cell>
          <cell r="E8777" t="str">
            <v>CMPCAR</v>
          </cell>
          <cell r="F8777" t="str">
            <v>CMP</v>
          </cell>
          <cell r="G8777">
            <v>39093</v>
          </cell>
          <cell r="H8777" t="str">
            <v>Active</v>
          </cell>
          <cell r="I8777">
            <v>1</v>
          </cell>
          <cell r="J8777">
            <v>39454</v>
          </cell>
          <cell r="K8777" t="str">
            <v>V</v>
          </cell>
          <cell r="L8777" t="str">
            <v>CP</v>
          </cell>
          <cell r="M8777" t="str">
            <v>0005</v>
          </cell>
          <cell r="N8777">
            <v>50533.99</v>
          </cell>
          <cell r="O8777">
            <v>842.27</v>
          </cell>
          <cell r="P8777">
            <v>10106.799999999999</v>
          </cell>
          <cell r="Q8777">
            <v>34531.57</v>
          </cell>
          <cell r="R8777">
            <v>16002.42</v>
          </cell>
          <cell r="S8777">
            <v>0</v>
          </cell>
          <cell r="T8777">
            <v>5</v>
          </cell>
          <cell r="U8777">
            <v>0</v>
          </cell>
          <cell r="V8777">
            <v>0</v>
          </cell>
          <cell r="W8777">
            <v>306</v>
          </cell>
          <cell r="X8777">
            <v>0</v>
          </cell>
        </row>
        <row r="8778">
          <cell r="A8778" t="str">
            <v>2121300</v>
          </cell>
          <cell r="B8778">
            <v>1</v>
          </cell>
          <cell r="C8778" t="str">
            <v>Thermal Validation Stamp</v>
          </cell>
          <cell r="D8778" t="str">
            <v>42</v>
          </cell>
          <cell r="E8778" t="str">
            <v>CMPCAR</v>
          </cell>
          <cell r="F8778" t="str">
            <v>CMP</v>
          </cell>
          <cell r="G8778">
            <v>39093</v>
          </cell>
          <cell r="H8778" t="str">
            <v>Active</v>
          </cell>
          <cell r="I8778">
            <v>10</v>
          </cell>
          <cell r="J8778">
            <v>39454</v>
          </cell>
          <cell r="K8778" t="str">
            <v>V</v>
          </cell>
          <cell r="L8778" t="str">
            <v>CP</v>
          </cell>
          <cell r="M8778" t="str">
            <v>0005</v>
          </cell>
          <cell r="N8778">
            <v>13611.09</v>
          </cell>
          <cell r="O8778">
            <v>226.87</v>
          </cell>
          <cell r="P8778">
            <v>2722.22</v>
          </cell>
          <cell r="Q8778">
            <v>9300.92</v>
          </cell>
          <cell r="R8778">
            <v>4310.17</v>
          </cell>
          <cell r="S8778">
            <v>0</v>
          </cell>
          <cell r="T8778">
            <v>5</v>
          </cell>
          <cell r="U8778">
            <v>0</v>
          </cell>
          <cell r="V8778">
            <v>0</v>
          </cell>
          <cell r="W8778">
            <v>306</v>
          </cell>
          <cell r="X8778">
            <v>0</v>
          </cell>
        </row>
        <row r="8779">
          <cell r="A8779" t="str">
            <v>2121400</v>
          </cell>
          <cell r="B8779">
            <v>1</v>
          </cell>
          <cell r="C8779" t="str">
            <v>Automatic Number Plate Recognition</v>
          </cell>
          <cell r="D8779" t="str">
            <v>42</v>
          </cell>
          <cell r="E8779" t="str">
            <v>CMPCAR</v>
          </cell>
          <cell r="F8779" t="str">
            <v>CMP</v>
          </cell>
          <cell r="G8779">
            <v>39093</v>
          </cell>
          <cell r="H8779" t="str">
            <v>Active</v>
          </cell>
          <cell r="I8779">
            <v>1</v>
          </cell>
          <cell r="J8779">
            <v>39454</v>
          </cell>
          <cell r="K8779" t="str">
            <v>V</v>
          </cell>
          <cell r="L8779" t="str">
            <v>CP</v>
          </cell>
          <cell r="M8779" t="str">
            <v>0005</v>
          </cell>
          <cell r="N8779">
            <v>235238.73</v>
          </cell>
          <cell r="O8779">
            <v>3920.6</v>
          </cell>
          <cell r="P8779">
            <v>47047.75</v>
          </cell>
          <cell r="Q8779">
            <v>160746.48000000001</v>
          </cell>
          <cell r="R8779">
            <v>74492.25</v>
          </cell>
          <cell r="S8779">
            <v>0</v>
          </cell>
          <cell r="T8779">
            <v>5</v>
          </cell>
          <cell r="U8779">
            <v>0</v>
          </cell>
          <cell r="V8779">
            <v>0</v>
          </cell>
          <cell r="W8779">
            <v>306</v>
          </cell>
          <cell r="X8779">
            <v>0</v>
          </cell>
        </row>
        <row r="8780">
          <cell r="A8780" t="str">
            <v>2121500</v>
          </cell>
          <cell r="B8780">
            <v>1</v>
          </cell>
          <cell r="C8780" t="str">
            <v>CE460 Column Unlimited Entry</v>
          </cell>
          <cell r="D8780" t="str">
            <v>42</v>
          </cell>
          <cell r="E8780" t="str">
            <v>PLEGEN</v>
          </cell>
          <cell r="F8780" t="str">
            <v>PLE</v>
          </cell>
          <cell r="G8780">
            <v>39093</v>
          </cell>
          <cell r="H8780" t="str">
            <v>Active</v>
          </cell>
          <cell r="I8780">
            <v>1</v>
          </cell>
          <cell r="J8780">
            <v>39454</v>
          </cell>
          <cell r="K8780" t="str">
            <v>V</v>
          </cell>
          <cell r="L8780" t="str">
            <v>CP</v>
          </cell>
          <cell r="M8780" t="str">
            <v>0005</v>
          </cell>
          <cell r="N8780">
            <v>22086.06</v>
          </cell>
          <cell r="O8780">
            <v>368.11</v>
          </cell>
          <cell r="P8780">
            <v>4417.21</v>
          </cell>
          <cell r="Q8780">
            <v>15092.14</v>
          </cell>
          <cell r="R8780">
            <v>6993.92</v>
          </cell>
          <cell r="S8780">
            <v>0</v>
          </cell>
          <cell r="T8780">
            <v>5</v>
          </cell>
          <cell r="U8780">
            <v>0</v>
          </cell>
          <cell r="V8780">
            <v>0</v>
          </cell>
          <cell r="W8780">
            <v>306</v>
          </cell>
          <cell r="X8780">
            <v>0</v>
          </cell>
        </row>
        <row r="8781">
          <cell r="A8781" t="str">
            <v>2121600</v>
          </cell>
          <cell r="B8781">
            <v>1</v>
          </cell>
          <cell r="C8781" t="str">
            <v>CE460 Column Unlimited Exit</v>
          </cell>
          <cell r="D8781" t="str">
            <v>42</v>
          </cell>
          <cell r="E8781" t="str">
            <v>PLEGEN</v>
          </cell>
          <cell r="F8781" t="str">
            <v>PLE</v>
          </cell>
          <cell r="G8781">
            <v>39093</v>
          </cell>
          <cell r="H8781" t="str">
            <v>Active</v>
          </cell>
          <cell r="I8781">
            <v>1</v>
          </cell>
          <cell r="J8781">
            <v>39454</v>
          </cell>
          <cell r="K8781" t="str">
            <v>V</v>
          </cell>
          <cell r="L8781" t="str">
            <v>CP</v>
          </cell>
          <cell r="M8781" t="str">
            <v>0005</v>
          </cell>
          <cell r="N8781">
            <v>21858.959999999999</v>
          </cell>
          <cell r="O8781">
            <v>364.27</v>
          </cell>
          <cell r="P8781">
            <v>4371.79</v>
          </cell>
          <cell r="Q8781">
            <v>14936.95</v>
          </cell>
          <cell r="R8781">
            <v>6922.01</v>
          </cell>
          <cell r="S8781">
            <v>0</v>
          </cell>
          <cell r="T8781">
            <v>5</v>
          </cell>
          <cell r="U8781">
            <v>0</v>
          </cell>
          <cell r="V8781">
            <v>0</v>
          </cell>
          <cell r="W8781">
            <v>306</v>
          </cell>
          <cell r="X8781">
            <v>0</v>
          </cell>
        </row>
        <row r="8782">
          <cell r="A8782" t="str">
            <v>2121700</v>
          </cell>
          <cell r="B8782">
            <v>1</v>
          </cell>
          <cell r="C8782" t="str">
            <v>Pavement Works</v>
          </cell>
          <cell r="D8782" t="str">
            <v>42</v>
          </cell>
          <cell r="E8782" t="str">
            <v>CVLPAV</v>
          </cell>
          <cell r="F8782" t="str">
            <v>CVL</v>
          </cell>
          <cell r="G8782">
            <v>39093</v>
          </cell>
          <cell r="H8782" t="str">
            <v>Active</v>
          </cell>
          <cell r="I8782">
            <v>1</v>
          </cell>
          <cell r="J8782">
            <v>39454</v>
          </cell>
          <cell r="K8782" t="str">
            <v>V</v>
          </cell>
          <cell r="L8782" t="str">
            <v>CP</v>
          </cell>
          <cell r="M8782" t="str">
            <v>0005</v>
          </cell>
          <cell r="N8782">
            <v>0</v>
          </cell>
          <cell r="O8782">
            <v>0</v>
          </cell>
          <cell r="P8782">
            <v>0</v>
          </cell>
          <cell r="Q8782">
            <v>0</v>
          </cell>
          <cell r="R8782">
            <v>0</v>
          </cell>
          <cell r="S8782">
            <v>0</v>
          </cell>
          <cell r="T8782">
            <v>1</v>
          </cell>
          <cell r="U8782">
            <v>0</v>
          </cell>
          <cell r="V8782">
            <v>1</v>
          </cell>
          <cell r="W8782">
            <v>0</v>
          </cell>
          <cell r="X8782">
            <v>0</v>
          </cell>
        </row>
        <row r="8783">
          <cell r="A8783" t="str">
            <v>2121800</v>
          </cell>
          <cell r="B8783">
            <v>1</v>
          </cell>
          <cell r="C8783" t="str">
            <v>Electrical Services</v>
          </cell>
          <cell r="D8783" t="str">
            <v>42</v>
          </cell>
          <cell r="E8783" t="str">
            <v>CVLSER</v>
          </cell>
          <cell r="F8783" t="str">
            <v>CVL</v>
          </cell>
          <cell r="G8783">
            <v>39093</v>
          </cell>
          <cell r="H8783" t="str">
            <v>Active</v>
          </cell>
          <cell r="I8783">
            <v>1</v>
          </cell>
          <cell r="J8783">
            <v>39454</v>
          </cell>
          <cell r="K8783" t="str">
            <v>V</v>
          </cell>
          <cell r="L8783" t="str">
            <v>CP</v>
          </cell>
          <cell r="M8783" t="str">
            <v>0005</v>
          </cell>
          <cell r="N8783">
            <v>0</v>
          </cell>
          <cell r="O8783">
            <v>0</v>
          </cell>
          <cell r="P8783">
            <v>0</v>
          </cell>
          <cell r="Q8783">
            <v>0</v>
          </cell>
          <cell r="R8783">
            <v>0</v>
          </cell>
          <cell r="S8783">
            <v>0</v>
          </cell>
          <cell r="T8783">
            <v>0</v>
          </cell>
          <cell r="U8783">
            <v>0</v>
          </cell>
          <cell r="V8783">
            <v>0</v>
          </cell>
          <cell r="W8783">
            <v>0</v>
          </cell>
          <cell r="X8783">
            <v>0</v>
          </cell>
        </row>
        <row r="8784">
          <cell r="A8784" t="str">
            <v>2121900</v>
          </cell>
          <cell r="B8784">
            <v>1</v>
          </cell>
          <cell r="C8784" t="str">
            <v>Relocate Credit Card machines</v>
          </cell>
          <cell r="D8784" t="str">
            <v>42</v>
          </cell>
          <cell r="E8784" t="str">
            <v>PLEGEN</v>
          </cell>
          <cell r="F8784" t="str">
            <v>PLE</v>
          </cell>
          <cell r="G8784">
            <v>39093</v>
          </cell>
          <cell r="H8784" t="str">
            <v>Active</v>
          </cell>
          <cell r="I8784">
            <v>1</v>
          </cell>
          <cell r="J8784">
            <v>39454</v>
          </cell>
          <cell r="K8784" t="str">
            <v>V</v>
          </cell>
          <cell r="L8784" t="str">
            <v>CP</v>
          </cell>
          <cell r="M8784" t="str">
            <v>0005</v>
          </cell>
          <cell r="N8784">
            <v>3200.64</v>
          </cell>
          <cell r="O8784">
            <v>53.39</v>
          </cell>
          <cell r="P8784">
            <v>640.13</v>
          </cell>
          <cell r="Q8784">
            <v>2187.11</v>
          </cell>
          <cell r="R8784">
            <v>1013.53</v>
          </cell>
          <cell r="S8784">
            <v>0</v>
          </cell>
          <cell r="T8784">
            <v>5</v>
          </cell>
          <cell r="U8784">
            <v>0</v>
          </cell>
          <cell r="V8784">
            <v>0</v>
          </cell>
          <cell r="W8784">
            <v>306</v>
          </cell>
          <cell r="X8784">
            <v>0</v>
          </cell>
        </row>
        <row r="8785">
          <cell r="A8785" t="str">
            <v>2122000</v>
          </cell>
          <cell r="B8785">
            <v>1</v>
          </cell>
          <cell r="C8785" t="str">
            <v>Relocate Main Exit Booth</v>
          </cell>
          <cell r="D8785" t="str">
            <v>42</v>
          </cell>
          <cell r="E8785" t="str">
            <v>PLEGEN</v>
          </cell>
          <cell r="F8785" t="str">
            <v>PLE</v>
          </cell>
          <cell r="G8785">
            <v>39093</v>
          </cell>
          <cell r="H8785" t="str">
            <v>Active</v>
          </cell>
          <cell r="I8785">
            <v>1</v>
          </cell>
          <cell r="J8785">
            <v>39454</v>
          </cell>
          <cell r="K8785" t="str">
            <v>V</v>
          </cell>
          <cell r="L8785" t="str">
            <v>CP</v>
          </cell>
          <cell r="M8785" t="str">
            <v>0005</v>
          </cell>
          <cell r="N8785">
            <v>23638.77</v>
          </cell>
          <cell r="O8785">
            <v>393.97</v>
          </cell>
          <cell r="P8785">
            <v>4727.75</v>
          </cell>
          <cell r="Q8785">
            <v>16153.15</v>
          </cell>
          <cell r="R8785">
            <v>7485.62</v>
          </cell>
          <cell r="S8785">
            <v>0</v>
          </cell>
          <cell r="T8785">
            <v>5</v>
          </cell>
          <cell r="U8785">
            <v>0</v>
          </cell>
          <cell r="V8785">
            <v>0</v>
          </cell>
          <cell r="W8785">
            <v>306</v>
          </cell>
          <cell r="X8785">
            <v>0</v>
          </cell>
        </row>
        <row r="8786">
          <cell r="A8786" t="str">
            <v>2122100</v>
          </cell>
          <cell r="B8786">
            <v>1</v>
          </cell>
          <cell r="C8786" t="str">
            <v>Parade Bin P862(SS) &amp; S/S Lid Bolt Down</v>
          </cell>
          <cell r="D8786" t="str">
            <v>42</v>
          </cell>
          <cell r="E8786" t="str">
            <v>CVLSUN</v>
          </cell>
          <cell r="F8786" t="str">
            <v>CVL</v>
          </cell>
          <cell r="G8786">
            <v>39093</v>
          </cell>
          <cell r="H8786" t="str">
            <v>Active</v>
          </cell>
          <cell r="I8786">
            <v>9</v>
          </cell>
          <cell r="J8786">
            <v>39454</v>
          </cell>
          <cell r="K8786" t="str">
            <v>V</v>
          </cell>
          <cell r="L8786" t="str">
            <v>CP</v>
          </cell>
          <cell r="M8786" t="str">
            <v>0005</v>
          </cell>
          <cell r="N8786">
            <v>0</v>
          </cell>
          <cell r="O8786">
            <v>0</v>
          </cell>
          <cell r="P8786">
            <v>0</v>
          </cell>
          <cell r="Q8786">
            <v>0</v>
          </cell>
          <cell r="R8786">
            <v>0</v>
          </cell>
          <cell r="S8786">
            <v>0</v>
          </cell>
          <cell r="T8786">
            <v>0</v>
          </cell>
          <cell r="U8786">
            <v>0</v>
          </cell>
          <cell r="V8786">
            <v>0</v>
          </cell>
          <cell r="W8786">
            <v>0</v>
          </cell>
          <cell r="X8786">
            <v>0</v>
          </cell>
        </row>
        <row r="8787">
          <cell r="A8787" t="str">
            <v>2122200</v>
          </cell>
          <cell r="B8787">
            <v>1</v>
          </cell>
          <cell r="C8787" t="str">
            <v>Cieffe CamPix</v>
          </cell>
          <cell r="D8787" t="str">
            <v>42</v>
          </cell>
          <cell r="E8787" t="str">
            <v>PLECC</v>
          </cell>
          <cell r="F8787" t="str">
            <v>PLE</v>
          </cell>
          <cell r="G8787">
            <v>39093</v>
          </cell>
          <cell r="H8787" t="str">
            <v>Active</v>
          </cell>
          <cell r="I8787">
            <v>24</v>
          </cell>
          <cell r="J8787">
            <v>39454</v>
          </cell>
          <cell r="K8787" t="str">
            <v>V</v>
          </cell>
          <cell r="L8787" t="str">
            <v>CP</v>
          </cell>
          <cell r="M8787" t="str">
            <v>0005</v>
          </cell>
          <cell r="N8787">
            <v>107248.16</v>
          </cell>
          <cell r="O8787">
            <v>1787.46</v>
          </cell>
          <cell r="P8787">
            <v>21449.63</v>
          </cell>
          <cell r="Q8787">
            <v>73286.240000000005</v>
          </cell>
          <cell r="R8787">
            <v>33961.919999999998</v>
          </cell>
          <cell r="S8787">
            <v>0</v>
          </cell>
          <cell r="T8787">
            <v>5</v>
          </cell>
          <cell r="U8787">
            <v>0</v>
          </cell>
          <cell r="V8787">
            <v>0</v>
          </cell>
          <cell r="W8787">
            <v>306</v>
          </cell>
          <cell r="X8787">
            <v>0</v>
          </cell>
        </row>
        <row r="8788">
          <cell r="A8788" t="str">
            <v>2122300</v>
          </cell>
          <cell r="B8788">
            <v>1</v>
          </cell>
          <cell r="C8788" t="str">
            <v>Lenses</v>
          </cell>
          <cell r="D8788" t="str">
            <v>42</v>
          </cell>
          <cell r="E8788" t="str">
            <v>PLECC</v>
          </cell>
          <cell r="F8788" t="str">
            <v>PLE</v>
          </cell>
          <cell r="G8788">
            <v>39093</v>
          </cell>
          <cell r="H8788" t="str">
            <v>Active</v>
          </cell>
          <cell r="I8788">
            <v>27</v>
          </cell>
          <cell r="J8788">
            <v>39454</v>
          </cell>
          <cell r="K8788" t="str">
            <v>V</v>
          </cell>
          <cell r="L8788" t="str">
            <v>CP</v>
          </cell>
          <cell r="M8788" t="str">
            <v>0005</v>
          </cell>
          <cell r="N8788">
            <v>12780.64</v>
          </cell>
          <cell r="O8788">
            <v>213.02</v>
          </cell>
          <cell r="P8788">
            <v>2556.13</v>
          </cell>
          <cell r="Q8788">
            <v>8733.44</v>
          </cell>
          <cell r="R8788">
            <v>4047.2</v>
          </cell>
          <cell r="S8788">
            <v>0</v>
          </cell>
          <cell r="T8788">
            <v>5</v>
          </cell>
          <cell r="U8788">
            <v>0</v>
          </cell>
          <cell r="V8788">
            <v>0</v>
          </cell>
          <cell r="W8788">
            <v>306</v>
          </cell>
          <cell r="X8788">
            <v>0</v>
          </cell>
        </row>
        <row r="8789">
          <cell r="A8789" t="str">
            <v>2122400</v>
          </cell>
          <cell r="B8789">
            <v>1</v>
          </cell>
          <cell r="C8789" t="str">
            <v>Stainless Steel Housings</v>
          </cell>
          <cell r="D8789" t="str">
            <v>42</v>
          </cell>
          <cell r="E8789" t="str">
            <v>PLECC</v>
          </cell>
          <cell r="F8789" t="str">
            <v>PLE</v>
          </cell>
          <cell r="G8789">
            <v>39093</v>
          </cell>
          <cell r="H8789" t="str">
            <v>Active</v>
          </cell>
          <cell r="I8789">
            <v>54</v>
          </cell>
          <cell r="J8789">
            <v>39454</v>
          </cell>
          <cell r="K8789" t="str">
            <v>V</v>
          </cell>
          <cell r="L8789" t="str">
            <v>CP</v>
          </cell>
          <cell r="M8789" t="str">
            <v>0005</v>
          </cell>
          <cell r="N8789">
            <v>51614.13</v>
          </cell>
          <cell r="O8789">
            <v>860.19</v>
          </cell>
          <cell r="P8789">
            <v>10322.83</v>
          </cell>
          <cell r="Q8789">
            <v>35269.67</v>
          </cell>
          <cell r="R8789">
            <v>16344.46</v>
          </cell>
          <cell r="S8789">
            <v>0</v>
          </cell>
          <cell r="T8789">
            <v>5</v>
          </cell>
          <cell r="U8789">
            <v>0</v>
          </cell>
          <cell r="V8789">
            <v>0</v>
          </cell>
          <cell r="W8789">
            <v>306</v>
          </cell>
          <cell r="X8789">
            <v>0</v>
          </cell>
        </row>
        <row r="8790">
          <cell r="A8790" t="str">
            <v>2122500</v>
          </cell>
          <cell r="B8790">
            <v>1</v>
          </cell>
          <cell r="C8790" t="str">
            <v>Nettuno</v>
          </cell>
          <cell r="D8790" t="str">
            <v>42</v>
          </cell>
          <cell r="E8790" t="str">
            <v>PLECC</v>
          </cell>
          <cell r="F8790" t="str">
            <v>PLE</v>
          </cell>
          <cell r="G8790">
            <v>39093</v>
          </cell>
          <cell r="H8790" t="str">
            <v>Active</v>
          </cell>
          <cell r="I8790">
            <v>4</v>
          </cell>
          <cell r="J8790">
            <v>39454</v>
          </cell>
          <cell r="K8790" t="str">
            <v>V</v>
          </cell>
          <cell r="L8790" t="str">
            <v>CP</v>
          </cell>
          <cell r="M8790" t="str">
            <v>0005</v>
          </cell>
          <cell r="N8790">
            <v>13836.59</v>
          </cell>
          <cell r="O8790">
            <v>230.61</v>
          </cell>
          <cell r="P8790">
            <v>2767.32</v>
          </cell>
          <cell r="Q8790">
            <v>9455.01</v>
          </cell>
          <cell r="R8790">
            <v>4381.58</v>
          </cell>
          <cell r="S8790">
            <v>0</v>
          </cell>
          <cell r="T8790">
            <v>5</v>
          </cell>
          <cell r="U8790">
            <v>0</v>
          </cell>
          <cell r="V8790">
            <v>0</v>
          </cell>
          <cell r="W8790">
            <v>306</v>
          </cell>
          <cell r="X8790">
            <v>0</v>
          </cell>
        </row>
        <row r="8791">
          <cell r="A8791" t="str">
            <v>2122600</v>
          </cell>
          <cell r="B8791">
            <v>1</v>
          </cell>
          <cell r="C8791" t="str">
            <v>Decode Stations</v>
          </cell>
          <cell r="D8791" t="str">
            <v>42</v>
          </cell>
          <cell r="E8791" t="str">
            <v>PLECC</v>
          </cell>
          <cell r="F8791" t="str">
            <v>PLE</v>
          </cell>
          <cell r="G8791">
            <v>39093</v>
          </cell>
          <cell r="H8791" t="str">
            <v>Active</v>
          </cell>
          <cell r="I8791">
            <v>2</v>
          </cell>
          <cell r="J8791">
            <v>39454</v>
          </cell>
          <cell r="K8791" t="str">
            <v>V</v>
          </cell>
          <cell r="L8791" t="str">
            <v>CP</v>
          </cell>
          <cell r="M8791" t="str">
            <v>0005</v>
          </cell>
          <cell r="N8791">
            <v>19007.11</v>
          </cell>
          <cell r="O8791">
            <v>316.73</v>
          </cell>
          <cell r="P8791">
            <v>3801.42</v>
          </cell>
          <cell r="Q8791">
            <v>12988.19</v>
          </cell>
          <cell r="R8791">
            <v>6018.92</v>
          </cell>
          <cell r="S8791">
            <v>0</v>
          </cell>
          <cell r="T8791">
            <v>5</v>
          </cell>
          <cell r="U8791">
            <v>0</v>
          </cell>
          <cell r="V8791">
            <v>0</v>
          </cell>
          <cell r="W8791">
            <v>306</v>
          </cell>
          <cell r="X8791">
            <v>0</v>
          </cell>
        </row>
        <row r="8792">
          <cell r="A8792" t="str">
            <v>2122700</v>
          </cell>
          <cell r="B8792">
            <v>1</v>
          </cell>
          <cell r="C8792" t="str">
            <v>Spectiva 32</v>
          </cell>
          <cell r="D8792" t="str">
            <v>42</v>
          </cell>
          <cell r="E8792" t="str">
            <v>PLECC</v>
          </cell>
          <cell r="F8792" t="str">
            <v>PLE</v>
          </cell>
          <cell r="G8792">
            <v>39093</v>
          </cell>
          <cell r="H8792" t="str">
            <v>Active</v>
          </cell>
          <cell r="I8792">
            <v>2</v>
          </cell>
          <cell r="J8792">
            <v>39454</v>
          </cell>
          <cell r="K8792" t="str">
            <v>V</v>
          </cell>
          <cell r="L8792" t="str">
            <v>CP</v>
          </cell>
          <cell r="M8792" t="str">
            <v>0005</v>
          </cell>
          <cell r="N8792">
            <v>57345.4</v>
          </cell>
          <cell r="O8792">
            <v>955.72</v>
          </cell>
          <cell r="P8792">
            <v>11469.08</v>
          </cell>
          <cell r="Q8792">
            <v>39186.019999999997</v>
          </cell>
          <cell r="R8792">
            <v>18159.38</v>
          </cell>
          <cell r="S8792">
            <v>0</v>
          </cell>
          <cell r="T8792">
            <v>5</v>
          </cell>
          <cell r="U8792">
            <v>0</v>
          </cell>
          <cell r="V8792">
            <v>0</v>
          </cell>
          <cell r="W8792">
            <v>306</v>
          </cell>
          <cell r="X8792">
            <v>0</v>
          </cell>
        </row>
        <row r="8793">
          <cell r="A8793" t="str">
            <v>2122800</v>
          </cell>
          <cell r="B8793">
            <v>1</v>
          </cell>
          <cell r="C8793" t="str">
            <v>Site Manager Keyboards</v>
          </cell>
          <cell r="D8793" t="str">
            <v>42</v>
          </cell>
          <cell r="E8793" t="str">
            <v>PLECC</v>
          </cell>
          <cell r="F8793" t="str">
            <v>PLE</v>
          </cell>
          <cell r="G8793">
            <v>39093</v>
          </cell>
          <cell r="H8793" t="str">
            <v>Active</v>
          </cell>
          <cell r="I8793">
            <v>3</v>
          </cell>
          <cell r="J8793">
            <v>39454</v>
          </cell>
          <cell r="K8793" t="str">
            <v>V</v>
          </cell>
          <cell r="L8793" t="str">
            <v>CP</v>
          </cell>
          <cell r="M8793" t="str">
            <v>0005</v>
          </cell>
          <cell r="N8793">
            <v>17341.259999999998</v>
          </cell>
          <cell r="O8793">
            <v>289.02999999999997</v>
          </cell>
          <cell r="P8793">
            <v>3468.25</v>
          </cell>
          <cell r="Q8793">
            <v>11849.86</v>
          </cell>
          <cell r="R8793">
            <v>5491.4</v>
          </cell>
          <cell r="S8793">
            <v>0</v>
          </cell>
          <cell r="T8793">
            <v>5</v>
          </cell>
          <cell r="U8793">
            <v>0</v>
          </cell>
          <cell r="V8793">
            <v>0</v>
          </cell>
          <cell r="W8793">
            <v>306</v>
          </cell>
          <cell r="X8793">
            <v>0</v>
          </cell>
        </row>
        <row r="8794">
          <cell r="A8794" t="str">
            <v>2122900</v>
          </cell>
          <cell r="B8794">
            <v>1</v>
          </cell>
          <cell r="C8794" t="str">
            <v>Site Manager Decode Station - Long Term</v>
          </cell>
          <cell r="D8794" t="str">
            <v>42</v>
          </cell>
          <cell r="E8794" t="str">
            <v>PLECC</v>
          </cell>
          <cell r="F8794" t="str">
            <v>PLE</v>
          </cell>
          <cell r="G8794">
            <v>39093</v>
          </cell>
          <cell r="H8794" t="str">
            <v>Active</v>
          </cell>
          <cell r="I8794">
            <v>1</v>
          </cell>
          <cell r="J8794">
            <v>39454</v>
          </cell>
          <cell r="K8794" t="str">
            <v>V</v>
          </cell>
          <cell r="L8794" t="str">
            <v>SA</v>
          </cell>
          <cell r="M8794" t="str">
            <v>0014</v>
          </cell>
          <cell r="N8794">
            <v>9503.56</v>
          </cell>
          <cell r="O8794">
            <v>158.41999999999999</v>
          </cell>
          <cell r="P8794">
            <v>1900.71</v>
          </cell>
          <cell r="Q8794">
            <v>6494.09</v>
          </cell>
          <cell r="R8794">
            <v>3009.47</v>
          </cell>
          <cell r="S8794">
            <v>0</v>
          </cell>
          <cell r="T8794">
            <v>5</v>
          </cell>
          <cell r="U8794">
            <v>0</v>
          </cell>
          <cell r="V8794">
            <v>0</v>
          </cell>
          <cell r="W8794">
            <v>306</v>
          </cell>
          <cell r="X8794">
            <v>0</v>
          </cell>
        </row>
        <row r="8795">
          <cell r="A8795" t="str">
            <v>2123000</v>
          </cell>
          <cell r="B8795">
            <v>1</v>
          </cell>
          <cell r="C8795" t="str">
            <v>Prima Units</v>
          </cell>
          <cell r="D8795" t="str">
            <v>42</v>
          </cell>
          <cell r="E8795" t="str">
            <v>PLECC</v>
          </cell>
          <cell r="F8795" t="str">
            <v>PLE</v>
          </cell>
          <cell r="G8795">
            <v>39093</v>
          </cell>
          <cell r="H8795" t="str">
            <v>Active</v>
          </cell>
          <cell r="I8795">
            <v>2</v>
          </cell>
          <cell r="J8795">
            <v>39454</v>
          </cell>
          <cell r="K8795" t="str">
            <v>V</v>
          </cell>
          <cell r="L8795" t="str">
            <v>CP</v>
          </cell>
          <cell r="M8795" t="str">
            <v>0005</v>
          </cell>
          <cell r="N8795">
            <v>71913.87</v>
          </cell>
          <cell r="O8795">
            <v>1198.6099999999999</v>
          </cell>
          <cell r="P8795">
            <v>14382.77</v>
          </cell>
          <cell r="Q8795">
            <v>49141.13</v>
          </cell>
          <cell r="R8795">
            <v>22772.74</v>
          </cell>
          <cell r="S8795">
            <v>0</v>
          </cell>
          <cell r="T8795">
            <v>5</v>
          </cell>
          <cell r="U8795">
            <v>0</v>
          </cell>
          <cell r="V8795">
            <v>0</v>
          </cell>
          <cell r="W8795">
            <v>306</v>
          </cell>
          <cell r="X8795">
            <v>0</v>
          </cell>
        </row>
        <row r="8796">
          <cell r="A8796" t="str">
            <v>2123100</v>
          </cell>
          <cell r="B8796">
            <v>1</v>
          </cell>
          <cell r="C8796" t="str">
            <v>Panasonic WVCP 964</v>
          </cell>
          <cell r="D8796" t="str">
            <v>42</v>
          </cell>
          <cell r="E8796" t="str">
            <v>PLECC</v>
          </cell>
          <cell r="F8796" t="str">
            <v>PLE</v>
          </cell>
          <cell r="G8796">
            <v>39093</v>
          </cell>
          <cell r="H8796" t="str">
            <v>Active</v>
          </cell>
          <cell r="I8796">
            <v>4</v>
          </cell>
          <cell r="J8796">
            <v>39454</v>
          </cell>
          <cell r="K8796" t="str">
            <v>V</v>
          </cell>
          <cell r="L8796" t="str">
            <v>CP</v>
          </cell>
          <cell r="M8796" t="str">
            <v>0005</v>
          </cell>
          <cell r="N8796">
            <v>25488.47</v>
          </cell>
          <cell r="O8796">
            <v>424.78</v>
          </cell>
          <cell r="P8796">
            <v>5097.6899999999996</v>
          </cell>
          <cell r="Q8796">
            <v>17417.11</v>
          </cell>
          <cell r="R8796">
            <v>8071.36</v>
          </cell>
          <cell r="S8796">
            <v>0</v>
          </cell>
          <cell r="T8796">
            <v>5</v>
          </cell>
          <cell r="U8796">
            <v>0</v>
          </cell>
          <cell r="V8796">
            <v>0</v>
          </cell>
          <cell r="W8796">
            <v>306</v>
          </cell>
          <cell r="X8796">
            <v>0</v>
          </cell>
        </row>
        <row r="8797">
          <cell r="A8797" t="str">
            <v>2123200</v>
          </cell>
          <cell r="B8797">
            <v>1</v>
          </cell>
          <cell r="C8797" t="str">
            <v>Semi Flush Dome Housing - Long Term Car</v>
          </cell>
          <cell r="D8797" t="str">
            <v>42</v>
          </cell>
          <cell r="E8797" t="str">
            <v>PLECC</v>
          </cell>
          <cell r="F8797" t="str">
            <v>PLE</v>
          </cell>
          <cell r="G8797">
            <v>39093</v>
          </cell>
          <cell r="H8797" t="str">
            <v>Active</v>
          </cell>
          <cell r="I8797">
            <v>1</v>
          </cell>
          <cell r="J8797">
            <v>39454</v>
          </cell>
          <cell r="K8797" t="str">
            <v>V</v>
          </cell>
          <cell r="L8797" t="str">
            <v>SA</v>
          </cell>
          <cell r="M8797" t="str">
            <v>0014</v>
          </cell>
          <cell r="N8797">
            <v>1065.06</v>
          </cell>
          <cell r="O8797">
            <v>17.760000000000002</v>
          </cell>
          <cell r="P8797">
            <v>213.01</v>
          </cell>
          <cell r="Q8797">
            <v>727.79</v>
          </cell>
          <cell r="R8797">
            <v>337.27</v>
          </cell>
          <cell r="S8797">
            <v>0</v>
          </cell>
          <cell r="T8797">
            <v>5</v>
          </cell>
          <cell r="U8797">
            <v>0</v>
          </cell>
          <cell r="V8797">
            <v>0</v>
          </cell>
          <cell r="W8797">
            <v>306</v>
          </cell>
          <cell r="X8797">
            <v>0</v>
          </cell>
        </row>
        <row r="8798">
          <cell r="A8798" t="str">
            <v>2123300</v>
          </cell>
          <cell r="B8798">
            <v>1</v>
          </cell>
          <cell r="C8798" t="str">
            <v>Duress Button - Parking Kiosk</v>
          </cell>
          <cell r="D8798" t="str">
            <v>42</v>
          </cell>
          <cell r="E8798" t="str">
            <v>BASSEC</v>
          </cell>
          <cell r="F8798" t="str">
            <v>BAS</v>
          </cell>
          <cell r="G8798">
            <v>39093</v>
          </cell>
          <cell r="H8798" t="str">
            <v>Active</v>
          </cell>
          <cell r="I8798">
            <v>1</v>
          </cell>
          <cell r="J8798">
            <v>39454</v>
          </cell>
          <cell r="K8798" t="str">
            <v>V</v>
          </cell>
          <cell r="L8798" t="str">
            <v>CP</v>
          </cell>
          <cell r="M8798" t="str">
            <v>0005</v>
          </cell>
          <cell r="N8798">
            <v>2117.81</v>
          </cell>
          <cell r="O8798">
            <v>7.51</v>
          </cell>
          <cell r="P8798">
            <v>89.79</v>
          </cell>
          <cell r="Q8798">
            <v>179.58</v>
          </cell>
          <cell r="R8798">
            <v>1938.23</v>
          </cell>
          <cell r="S8798">
            <v>808.34</v>
          </cell>
          <cell r="T8798">
            <v>23</v>
          </cell>
          <cell r="U8798">
            <v>214</v>
          </cell>
          <cell r="V8798">
            <v>21</v>
          </cell>
          <cell r="W8798">
            <v>214</v>
          </cell>
          <cell r="X8798">
            <v>0</v>
          </cell>
        </row>
        <row r="8799">
          <cell r="A8799" t="str">
            <v>2123400</v>
          </cell>
          <cell r="B8799">
            <v>1</v>
          </cell>
          <cell r="C8799" t="str">
            <v>Abus 83/45 Padlock</v>
          </cell>
          <cell r="D8799" t="str">
            <v>42</v>
          </cell>
          <cell r="E8799" t="str">
            <v>BASSEC</v>
          </cell>
          <cell r="F8799" t="str">
            <v>BAS</v>
          </cell>
          <cell r="G8799">
            <v>39093</v>
          </cell>
          <cell r="H8799" t="str">
            <v>Active</v>
          </cell>
          <cell r="I8799">
            <v>10</v>
          </cell>
          <cell r="J8799">
            <v>39454</v>
          </cell>
          <cell r="K8799" t="str">
            <v>V</v>
          </cell>
          <cell r="L8799" t="str">
            <v>CP</v>
          </cell>
          <cell r="M8799" t="str">
            <v>0005</v>
          </cell>
          <cell r="N8799">
            <v>1227.8900000000001</v>
          </cell>
          <cell r="O8799">
            <v>4.32</v>
          </cell>
          <cell r="P8799">
            <v>52.06</v>
          </cell>
          <cell r="Q8799">
            <v>104.12</v>
          </cell>
          <cell r="R8799">
            <v>1123.77</v>
          </cell>
          <cell r="S8799">
            <v>468.67</v>
          </cell>
          <cell r="T8799">
            <v>23</v>
          </cell>
          <cell r="U8799">
            <v>214</v>
          </cell>
          <cell r="V8799">
            <v>21</v>
          </cell>
          <cell r="W8799">
            <v>214</v>
          </cell>
          <cell r="X8799">
            <v>0</v>
          </cell>
        </row>
        <row r="8800">
          <cell r="A8800" t="str">
            <v>2123500</v>
          </cell>
          <cell r="B8800">
            <v>1</v>
          </cell>
          <cell r="C8800" t="str">
            <v>Securicraft Entrance Set 30mm B/Set with</v>
          </cell>
          <cell r="D8800" t="str">
            <v>42</v>
          </cell>
          <cell r="E8800" t="str">
            <v>BASSEC</v>
          </cell>
          <cell r="F8800" t="str">
            <v>BAS</v>
          </cell>
          <cell r="G8800">
            <v>39093</v>
          </cell>
          <cell r="H8800" t="str">
            <v>Active</v>
          </cell>
          <cell r="I8800">
            <v>8</v>
          </cell>
          <cell r="J8800">
            <v>39454</v>
          </cell>
          <cell r="K8800" t="str">
            <v>V</v>
          </cell>
          <cell r="L8800" t="str">
            <v>CP</v>
          </cell>
          <cell r="M8800" t="str">
            <v>0005</v>
          </cell>
          <cell r="N8800">
            <v>1440.34</v>
          </cell>
          <cell r="O8800">
            <v>5.08</v>
          </cell>
          <cell r="P8800">
            <v>61.07</v>
          </cell>
          <cell r="Q8800">
            <v>122.14</v>
          </cell>
          <cell r="R8800">
            <v>1318.2</v>
          </cell>
          <cell r="S8800">
            <v>549.76</v>
          </cell>
          <cell r="T8800">
            <v>23</v>
          </cell>
          <cell r="U8800">
            <v>214</v>
          </cell>
          <cell r="V8800">
            <v>21</v>
          </cell>
          <cell r="W8800">
            <v>214</v>
          </cell>
          <cell r="X8800">
            <v>0</v>
          </cell>
        </row>
        <row r="8801">
          <cell r="A8801" t="str">
            <v>2123600</v>
          </cell>
          <cell r="B8801">
            <v>1</v>
          </cell>
          <cell r="C8801" t="str">
            <v>Securicraft Patio Bolt C4 (Silver)</v>
          </cell>
          <cell r="D8801" t="str">
            <v>42</v>
          </cell>
          <cell r="E8801" t="str">
            <v>BASSEC</v>
          </cell>
          <cell r="F8801" t="str">
            <v>BAS</v>
          </cell>
          <cell r="G8801">
            <v>39093</v>
          </cell>
          <cell r="H8801" t="str">
            <v>Active</v>
          </cell>
          <cell r="I8801">
            <v>2</v>
          </cell>
          <cell r="J8801">
            <v>39454</v>
          </cell>
          <cell r="K8801" t="str">
            <v>V</v>
          </cell>
          <cell r="L8801" t="str">
            <v>CP</v>
          </cell>
          <cell r="M8801" t="str">
            <v>0005</v>
          </cell>
          <cell r="N8801">
            <v>112.32</v>
          </cell>
          <cell r="O8801">
            <v>0.36</v>
          </cell>
          <cell r="P8801">
            <v>4.76</v>
          </cell>
          <cell r="Q8801">
            <v>9.52</v>
          </cell>
          <cell r="R8801">
            <v>102.8</v>
          </cell>
          <cell r="S8801">
            <v>42.87</v>
          </cell>
          <cell r="T8801">
            <v>23</v>
          </cell>
          <cell r="U8801">
            <v>214</v>
          </cell>
          <cell r="V8801">
            <v>21</v>
          </cell>
          <cell r="W8801">
            <v>214</v>
          </cell>
          <cell r="X8801">
            <v>0</v>
          </cell>
        </row>
        <row r="8802">
          <cell r="A8802" t="str">
            <v>2123700</v>
          </cell>
          <cell r="B8802">
            <v>1</v>
          </cell>
          <cell r="C8802" t="str">
            <v>DBX-3B Safe with Deposit Slot</v>
          </cell>
          <cell r="D8802" t="str">
            <v>42</v>
          </cell>
          <cell r="E8802" t="str">
            <v>BASSEC</v>
          </cell>
          <cell r="F8802" t="str">
            <v>BAS</v>
          </cell>
          <cell r="G8802">
            <v>39093</v>
          </cell>
          <cell r="H8802" t="str">
            <v>Active</v>
          </cell>
          <cell r="I8802">
            <v>1</v>
          </cell>
          <cell r="J8802">
            <v>39454</v>
          </cell>
          <cell r="K8802" t="str">
            <v>V</v>
          </cell>
          <cell r="L8802" t="str">
            <v>CP</v>
          </cell>
          <cell r="M8802" t="str">
            <v>0005</v>
          </cell>
          <cell r="N8802">
            <v>1063.93</v>
          </cell>
          <cell r="O8802">
            <v>3.75</v>
          </cell>
          <cell r="P8802">
            <v>45.11</v>
          </cell>
          <cell r="Q8802">
            <v>90.22</v>
          </cell>
          <cell r="R8802">
            <v>973.71</v>
          </cell>
          <cell r="S8802">
            <v>406.09</v>
          </cell>
          <cell r="T8802">
            <v>23</v>
          </cell>
          <cell r="U8802">
            <v>214</v>
          </cell>
          <cell r="V8802">
            <v>21</v>
          </cell>
          <cell r="W8802">
            <v>214</v>
          </cell>
          <cell r="X8802">
            <v>0</v>
          </cell>
        </row>
        <row r="8803">
          <cell r="A8803" t="str">
            <v>2123800</v>
          </cell>
          <cell r="B8803">
            <v>1</v>
          </cell>
          <cell r="C8803" t="str">
            <v>Securicraft 570 Cylinder with Lockwood 5</v>
          </cell>
          <cell r="D8803" t="str">
            <v>42</v>
          </cell>
          <cell r="E8803" t="str">
            <v>BASSEC</v>
          </cell>
          <cell r="F8803" t="str">
            <v>BAS</v>
          </cell>
          <cell r="G8803">
            <v>39093</v>
          </cell>
          <cell r="H8803" t="str">
            <v>Active</v>
          </cell>
          <cell r="I8803">
            <v>2</v>
          </cell>
          <cell r="J8803">
            <v>39454</v>
          </cell>
          <cell r="K8803" t="str">
            <v>V</v>
          </cell>
          <cell r="L8803" t="str">
            <v>CP</v>
          </cell>
          <cell r="M8803" t="str">
            <v>0005</v>
          </cell>
          <cell r="N8803">
            <v>255.6</v>
          </cell>
          <cell r="O8803">
            <v>0.94</v>
          </cell>
          <cell r="P8803">
            <v>10.84</v>
          </cell>
          <cell r="Q8803">
            <v>21.68</v>
          </cell>
          <cell r="R8803">
            <v>233.92</v>
          </cell>
          <cell r="S8803">
            <v>97.56</v>
          </cell>
          <cell r="T8803">
            <v>23</v>
          </cell>
          <cell r="U8803">
            <v>214</v>
          </cell>
          <cell r="V8803">
            <v>21</v>
          </cell>
          <cell r="W8803">
            <v>214</v>
          </cell>
          <cell r="X8803">
            <v>0</v>
          </cell>
        </row>
        <row r="8804">
          <cell r="A8804" t="str">
            <v>2123900</v>
          </cell>
          <cell r="B8804">
            <v>1</v>
          </cell>
          <cell r="C8804" t="str">
            <v>Abus 195mm Hinged Hasp/Hard Staple</v>
          </cell>
          <cell r="D8804" t="str">
            <v>42</v>
          </cell>
          <cell r="E8804" t="str">
            <v>BASSEC</v>
          </cell>
          <cell r="F8804" t="str">
            <v>BAS</v>
          </cell>
          <cell r="G8804">
            <v>39093</v>
          </cell>
          <cell r="H8804" t="str">
            <v>Active</v>
          </cell>
          <cell r="I8804">
            <v>1</v>
          </cell>
          <cell r="J8804">
            <v>39454</v>
          </cell>
          <cell r="K8804" t="str">
            <v>V</v>
          </cell>
          <cell r="L8804" t="str">
            <v>CP</v>
          </cell>
          <cell r="M8804" t="str">
            <v>0005</v>
          </cell>
          <cell r="N8804">
            <v>181.95</v>
          </cell>
          <cell r="O8804">
            <v>0.67</v>
          </cell>
          <cell r="P8804">
            <v>7.71</v>
          </cell>
          <cell r="Q8804">
            <v>15.42</v>
          </cell>
          <cell r="R8804">
            <v>166.53</v>
          </cell>
          <cell r="S8804">
            <v>69.45</v>
          </cell>
          <cell r="T8804">
            <v>23</v>
          </cell>
          <cell r="U8804">
            <v>214</v>
          </cell>
          <cell r="V8804">
            <v>21</v>
          </cell>
          <cell r="W8804">
            <v>214</v>
          </cell>
          <cell r="X8804">
            <v>0</v>
          </cell>
        </row>
        <row r="8805">
          <cell r="A8805" t="str">
            <v>2124000</v>
          </cell>
          <cell r="B8805">
            <v>1</v>
          </cell>
          <cell r="C8805" t="str">
            <v>OZ 37 Security Key with Key Tags</v>
          </cell>
          <cell r="D8805" t="str">
            <v>42</v>
          </cell>
          <cell r="E8805" t="str">
            <v>BASSEC</v>
          </cell>
          <cell r="F8805" t="str">
            <v>BAS</v>
          </cell>
          <cell r="G8805">
            <v>39093</v>
          </cell>
          <cell r="H8805" t="str">
            <v>Active</v>
          </cell>
          <cell r="I8805">
            <v>9</v>
          </cell>
          <cell r="J8805">
            <v>39454</v>
          </cell>
          <cell r="K8805" t="str">
            <v>V</v>
          </cell>
          <cell r="L8805" t="str">
            <v>CP</v>
          </cell>
          <cell r="M8805" t="str">
            <v>0005</v>
          </cell>
          <cell r="N8805">
            <v>190.68</v>
          </cell>
          <cell r="O8805">
            <v>0.71</v>
          </cell>
          <cell r="P8805">
            <v>8.08</v>
          </cell>
          <cell r="Q8805">
            <v>16.16</v>
          </cell>
          <cell r="R8805">
            <v>174.52</v>
          </cell>
          <cell r="S8805">
            <v>72.78</v>
          </cell>
          <cell r="T8805">
            <v>23</v>
          </cell>
          <cell r="U8805">
            <v>214</v>
          </cell>
          <cell r="V8805">
            <v>21</v>
          </cell>
          <cell r="W8805">
            <v>214</v>
          </cell>
          <cell r="X8805">
            <v>0</v>
          </cell>
        </row>
        <row r="8806">
          <cell r="A8806" t="str">
            <v>2124100</v>
          </cell>
          <cell r="B8806">
            <v>1</v>
          </cell>
          <cell r="C8806" t="str">
            <v>Lockwood Cupboard Lock with Lockwood 570</v>
          </cell>
          <cell r="D8806" t="str">
            <v>42</v>
          </cell>
          <cell r="E8806" t="str">
            <v>BASSEC</v>
          </cell>
          <cell r="F8806" t="str">
            <v>BAS</v>
          </cell>
          <cell r="G8806">
            <v>39093</v>
          </cell>
          <cell r="H8806" t="str">
            <v>Active</v>
          </cell>
          <cell r="I8806">
            <v>1</v>
          </cell>
          <cell r="J8806">
            <v>39454</v>
          </cell>
          <cell r="K8806" t="str">
            <v>V</v>
          </cell>
          <cell r="L8806" t="str">
            <v>CP</v>
          </cell>
          <cell r="M8806" t="str">
            <v>0005</v>
          </cell>
          <cell r="N8806">
            <v>526.29</v>
          </cell>
          <cell r="O8806">
            <v>1.85</v>
          </cell>
          <cell r="P8806">
            <v>22.31</v>
          </cell>
          <cell r="Q8806">
            <v>44.62</v>
          </cell>
          <cell r="R8806">
            <v>481.67</v>
          </cell>
          <cell r="S8806">
            <v>200.88</v>
          </cell>
          <cell r="T8806">
            <v>23</v>
          </cell>
          <cell r="U8806">
            <v>214</v>
          </cell>
          <cell r="V8806">
            <v>21</v>
          </cell>
          <cell r="W8806">
            <v>214</v>
          </cell>
          <cell r="X8806">
            <v>0</v>
          </cell>
        </row>
        <row r="8807">
          <cell r="A8807" t="str">
            <v>2124200</v>
          </cell>
          <cell r="B8807">
            <v>1</v>
          </cell>
          <cell r="C8807" t="str">
            <v>Lock Focus Wood Presslock</v>
          </cell>
          <cell r="D8807" t="str">
            <v>42</v>
          </cell>
          <cell r="E8807" t="str">
            <v>BASSEC</v>
          </cell>
          <cell r="F8807" t="str">
            <v>BAS</v>
          </cell>
          <cell r="G8807">
            <v>39093</v>
          </cell>
          <cell r="H8807" t="str">
            <v>Active</v>
          </cell>
          <cell r="I8807">
            <v>1</v>
          </cell>
          <cell r="J8807">
            <v>39454</v>
          </cell>
          <cell r="K8807" t="str">
            <v>V</v>
          </cell>
          <cell r="L8807" t="str">
            <v>CP</v>
          </cell>
          <cell r="M8807" t="str">
            <v>0005</v>
          </cell>
          <cell r="N8807">
            <v>85.76</v>
          </cell>
          <cell r="O8807">
            <v>0.34</v>
          </cell>
          <cell r="P8807">
            <v>3.64</v>
          </cell>
          <cell r="Q8807">
            <v>7.28</v>
          </cell>
          <cell r="R8807">
            <v>78.48</v>
          </cell>
          <cell r="S8807">
            <v>32.729999999999997</v>
          </cell>
          <cell r="T8807">
            <v>23</v>
          </cell>
          <cell r="U8807">
            <v>214</v>
          </cell>
          <cell r="V8807">
            <v>21</v>
          </cell>
          <cell r="W8807">
            <v>214</v>
          </cell>
          <cell r="X8807">
            <v>0</v>
          </cell>
        </row>
        <row r="8808">
          <cell r="A8808" t="str">
            <v>2124300</v>
          </cell>
          <cell r="B8808">
            <v>1</v>
          </cell>
          <cell r="C8808" t="str">
            <v>Cieffe CamPix CCTV - Taxi Lane</v>
          </cell>
          <cell r="D8808" t="str">
            <v>42</v>
          </cell>
          <cell r="E8808" t="str">
            <v>PLECC</v>
          </cell>
          <cell r="F8808" t="str">
            <v>PLE</v>
          </cell>
          <cell r="G8808">
            <v>39093</v>
          </cell>
          <cell r="H8808" t="str">
            <v>Active</v>
          </cell>
          <cell r="I8808">
            <v>2</v>
          </cell>
          <cell r="J8808">
            <v>39454</v>
          </cell>
          <cell r="K8808" t="str">
            <v>V</v>
          </cell>
          <cell r="L8808" t="str">
            <v>CP</v>
          </cell>
          <cell r="M8808" t="str">
            <v>0005</v>
          </cell>
          <cell r="N8808">
            <v>18413.2</v>
          </cell>
          <cell r="O8808">
            <v>306.85000000000002</v>
          </cell>
          <cell r="P8808">
            <v>3682.64</v>
          </cell>
          <cell r="Q8808">
            <v>12582.35</v>
          </cell>
          <cell r="R8808">
            <v>5830.85</v>
          </cell>
          <cell r="S8808">
            <v>0</v>
          </cell>
          <cell r="T8808">
            <v>5</v>
          </cell>
          <cell r="U8808">
            <v>0</v>
          </cell>
          <cell r="V8808">
            <v>0</v>
          </cell>
          <cell r="W8808">
            <v>306</v>
          </cell>
          <cell r="X8808">
            <v>0</v>
          </cell>
        </row>
        <row r="8809">
          <cell r="A8809" t="str">
            <v>2124400</v>
          </cell>
          <cell r="B8809">
            <v>1</v>
          </cell>
          <cell r="C8809" t="str">
            <v>Abus Padlock Body with Lockwood 570 Secu</v>
          </cell>
          <cell r="D8809" t="str">
            <v>42</v>
          </cell>
          <cell r="E8809" t="str">
            <v>BASSEC</v>
          </cell>
          <cell r="F8809" t="str">
            <v>BAS</v>
          </cell>
          <cell r="G8809">
            <v>39093</v>
          </cell>
          <cell r="H8809" t="str">
            <v>Active</v>
          </cell>
          <cell r="I8809">
            <v>2</v>
          </cell>
          <cell r="J8809">
            <v>39454</v>
          </cell>
          <cell r="K8809" t="str">
            <v>V</v>
          </cell>
          <cell r="L8809" t="str">
            <v>CP</v>
          </cell>
          <cell r="M8809" t="str">
            <v>0005</v>
          </cell>
          <cell r="N8809">
            <v>209.32</v>
          </cell>
          <cell r="O8809">
            <v>0.73</v>
          </cell>
          <cell r="P8809">
            <v>8.8699999999999992</v>
          </cell>
          <cell r="Q8809">
            <v>17.739999999999998</v>
          </cell>
          <cell r="R8809">
            <v>191.58</v>
          </cell>
          <cell r="S8809">
            <v>79.89</v>
          </cell>
          <cell r="T8809">
            <v>23</v>
          </cell>
          <cell r="U8809">
            <v>214</v>
          </cell>
          <cell r="V8809">
            <v>21</v>
          </cell>
          <cell r="W8809">
            <v>214</v>
          </cell>
          <cell r="X8809">
            <v>0</v>
          </cell>
        </row>
        <row r="8810">
          <cell r="A8810" t="str">
            <v>2124500</v>
          </cell>
          <cell r="B8810">
            <v>1</v>
          </cell>
          <cell r="C8810" t="str">
            <v>WS-C3750G-24PS-S Switch</v>
          </cell>
          <cell r="D8810" t="str">
            <v>42</v>
          </cell>
          <cell r="E8810" t="str">
            <v>CMPHAR</v>
          </cell>
          <cell r="F8810" t="str">
            <v>CMP</v>
          </cell>
          <cell r="G8810">
            <v>39093</v>
          </cell>
          <cell r="H8810" t="str">
            <v>Active</v>
          </cell>
          <cell r="I8810">
            <v>3</v>
          </cell>
          <cell r="J8810">
            <v>39454</v>
          </cell>
          <cell r="K8810" t="str">
            <v>V</v>
          </cell>
          <cell r="L8810" t="str">
            <v>CP</v>
          </cell>
          <cell r="M8810" t="str">
            <v>0005</v>
          </cell>
          <cell r="N8810">
            <v>27040.86</v>
          </cell>
          <cell r="O8810">
            <v>450.69</v>
          </cell>
          <cell r="P8810">
            <v>5408.17</v>
          </cell>
          <cell r="Q8810">
            <v>18477.919999999998</v>
          </cell>
          <cell r="R8810">
            <v>8562.94</v>
          </cell>
          <cell r="S8810">
            <v>0</v>
          </cell>
          <cell r="T8810">
            <v>5</v>
          </cell>
          <cell r="U8810">
            <v>0</v>
          </cell>
          <cell r="V8810">
            <v>0</v>
          </cell>
          <cell r="W8810">
            <v>306</v>
          </cell>
          <cell r="X8810">
            <v>0</v>
          </cell>
        </row>
        <row r="8811">
          <cell r="A8811" t="str">
            <v>2124600</v>
          </cell>
          <cell r="B8811">
            <v>1</v>
          </cell>
          <cell r="C8811" t="str">
            <v>WS-C3560-8PC-S Switch</v>
          </cell>
          <cell r="D8811" t="str">
            <v>42</v>
          </cell>
          <cell r="E8811" t="str">
            <v>CMPHAR</v>
          </cell>
          <cell r="F8811" t="str">
            <v>CMP</v>
          </cell>
          <cell r="G8811">
            <v>39093</v>
          </cell>
          <cell r="H8811" t="str">
            <v>Active</v>
          </cell>
          <cell r="I8811">
            <v>1</v>
          </cell>
          <cell r="J8811">
            <v>39454</v>
          </cell>
          <cell r="K8811" t="str">
            <v>V</v>
          </cell>
          <cell r="L8811" t="str">
            <v>CP</v>
          </cell>
          <cell r="M8811" t="str">
            <v>0005</v>
          </cell>
          <cell r="N8811">
            <v>1613.08</v>
          </cell>
          <cell r="O8811">
            <v>26.94</v>
          </cell>
          <cell r="P8811">
            <v>322.62</v>
          </cell>
          <cell r="Q8811">
            <v>1102.28</v>
          </cell>
          <cell r="R8811">
            <v>510.8</v>
          </cell>
          <cell r="S8811">
            <v>0</v>
          </cell>
          <cell r="T8811">
            <v>5</v>
          </cell>
          <cell r="U8811">
            <v>0</v>
          </cell>
          <cell r="V8811">
            <v>0</v>
          </cell>
          <cell r="W8811">
            <v>306</v>
          </cell>
          <cell r="X8811">
            <v>0</v>
          </cell>
        </row>
        <row r="8812">
          <cell r="A8812" t="str">
            <v>2124700</v>
          </cell>
          <cell r="B8812">
            <v>1</v>
          </cell>
          <cell r="C8812" t="str">
            <v>WS-C3560-48PS-S Switch</v>
          </cell>
          <cell r="D8812" t="str">
            <v>42</v>
          </cell>
          <cell r="E8812" t="str">
            <v>CMPHAR</v>
          </cell>
          <cell r="F8812" t="str">
            <v>CMP</v>
          </cell>
          <cell r="G8812">
            <v>39093</v>
          </cell>
          <cell r="H8812" t="str">
            <v>Active</v>
          </cell>
          <cell r="I8812">
            <v>4</v>
          </cell>
          <cell r="J8812">
            <v>39454</v>
          </cell>
          <cell r="K8812" t="str">
            <v>V</v>
          </cell>
          <cell r="L8812" t="str">
            <v>CP</v>
          </cell>
          <cell r="M8812" t="str">
            <v>0005</v>
          </cell>
          <cell r="N8812">
            <v>30041.54</v>
          </cell>
          <cell r="O8812">
            <v>500.72</v>
          </cell>
          <cell r="P8812">
            <v>6008.31</v>
          </cell>
          <cell r="Q8812">
            <v>20528.39</v>
          </cell>
          <cell r="R8812">
            <v>9513.15</v>
          </cell>
          <cell r="S8812">
            <v>0</v>
          </cell>
          <cell r="T8812">
            <v>5</v>
          </cell>
          <cell r="U8812">
            <v>0</v>
          </cell>
          <cell r="V8812">
            <v>0</v>
          </cell>
          <cell r="W8812">
            <v>306</v>
          </cell>
          <cell r="X8812">
            <v>0</v>
          </cell>
        </row>
        <row r="8813">
          <cell r="A8813" t="str">
            <v>2124800</v>
          </cell>
          <cell r="B8813">
            <v>1</v>
          </cell>
          <cell r="C8813" t="str">
            <v>WS-C3560-24PS-S Switch</v>
          </cell>
          <cell r="D8813" t="str">
            <v>42</v>
          </cell>
          <cell r="E8813" t="str">
            <v>CMPHAR</v>
          </cell>
          <cell r="F8813" t="str">
            <v>CMP</v>
          </cell>
          <cell r="G8813">
            <v>39093</v>
          </cell>
          <cell r="H8813" t="str">
            <v>Active</v>
          </cell>
          <cell r="I8813">
            <v>6</v>
          </cell>
          <cell r="J8813">
            <v>39454</v>
          </cell>
          <cell r="K8813" t="str">
            <v>V</v>
          </cell>
          <cell r="L8813" t="str">
            <v>CP</v>
          </cell>
          <cell r="M8813" t="str">
            <v>0005</v>
          </cell>
          <cell r="N8813">
            <v>26329.71</v>
          </cell>
          <cell r="O8813">
            <v>438.81</v>
          </cell>
          <cell r="P8813">
            <v>5265.94</v>
          </cell>
          <cell r="Q8813">
            <v>17991.96</v>
          </cell>
          <cell r="R8813">
            <v>8337.75</v>
          </cell>
          <cell r="S8813">
            <v>0</v>
          </cell>
          <cell r="T8813">
            <v>5</v>
          </cell>
          <cell r="U8813">
            <v>0</v>
          </cell>
          <cell r="V8813">
            <v>0</v>
          </cell>
          <cell r="W8813">
            <v>306</v>
          </cell>
          <cell r="X8813">
            <v>0</v>
          </cell>
        </row>
        <row r="8814">
          <cell r="A8814" t="str">
            <v>2124900</v>
          </cell>
          <cell r="B8814">
            <v>1</v>
          </cell>
          <cell r="C8814" t="str">
            <v>WS-C3560G-24PS-S Switch</v>
          </cell>
          <cell r="D8814" t="str">
            <v>42</v>
          </cell>
          <cell r="E8814" t="str">
            <v>CMPHAR</v>
          </cell>
          <cell r="F8814" t="str">
            <v>CMP</v>
          </cell>
          <cell r="G8814">
            <v>39093</v>
          </cell>
          <cell r="H8814" t="str">
            <v>Active</v>
          </cell>
          <cell r="I8814">
            <v>1</v>
          </cell>
          <cell r="J8814">
            <v>39454</v>
          </cell>
          <cell r="K8814" t="str">
            <v>V</v>
          </cell>
          <cell r="L8814" t="str">
            <v>CP</v>
          </cell>
          <cell r="M8814" t="str">
            <v>0005</v>
          </cell>
          <cell r="N8814">
            <v>6469.68</v>
          </cell>
          <cell r="O8814">
            <v>107.81</v>
          </cell>
          <cell r="P8814">
            <v>1293.94</v>
          </cell>
          <cell r="Q8814">
            <v>4420.96</v>
          </cell>
          <cell r="R8814">
            <v>2048.7199999999998</v>
          </cell>
          <cell r="S8814">
            <v>0</v>
          </cell>
          <cell r="T8814">
            <v>5</v>
          </cell>
          <cell r="U8814">
            <v>0</v>
          </cell>
          <cell r="V8814">
            <v>0</v>
          </cell>
          <cell r="W8814">
            <v>306</v>
          </cell>
          <cell r="X8814">
            <v>0</v>
          </cell>
        </row>
        <row r="8815">
          <cell r="A8815" t="str">
            <v>2125000</v>
          </cell>
          <cell r="B8815">
            <v>1</v>
          </cell>
          <cell r="C8815" t="str">
            <v>GLC-SX-MM Switch Components</v>
          </cell>
          <cell r="D8815" t="str">
            <v>42</v>
          </cell>
          <cell r="E8815" t="str">
            <v>CMPHAR</v>
          </cell>
          <cell r="F8815" t="str">
            <v>CMP</v>
          </cell>
          <cell r="G8815">
            <v>39093</v>
          </cell>
          <cell r="H8815" t="str">
            <v>Active</v>
          </cell>
          <cell r="I8815">
            <v>26</v>
          </cell>
          <cell r="J8815">
            <v>39454</v>
          </cell>
          <cell r="K8815" t="str">
            <v>V</v>
          </cell>
          <cell r="L8815" t="str">
            <v>CP</v>
          </cell>
          <cell r="M8815" t="str">
            <v>0005</v>
          </cell>
          <cell r="N8815">
            <v>15032.2</v>
          </cell>
          <cell r="O8815">
            <v>250.5</v>
          </cell>
          <cell r="P8815">
            <v>3006.44</v>
          </cell>
          <cell r="Q8815">
            <v>10272</v>
          </cell>
          <cell r="R8815">
            <v>4760.2</v>
          </cell>
          <cell r="S8815">
            <v>0</v>
          </cell>
          <cell r="T8815">
            <v>5</v>
          </cell>
          <cell r="U8815">
            <v>0</v>
          </cell>
          <cell r="V8815">
            <v>0</v>
          </cell>
          <cell r="W8815">
            <v>306</v>
          </cell>
          <cell r="X8815">
            <v>0</v>
          </cell>
        </row>
        <row r="8816">
          <cell r="A8816" t="str">
            <v>2125100</v>
          </cell>
          <cell r="B8816">
            <v>1</v>
          </cell>
          <cell r="C8816" t="str">
            <v>LevelOne KVM-9005 Ethernet KVM Extender</v>
          </cell>
          <cell r="D8816" t="str">
            <v>42</v>
          </cell>
          <cell r="E8816" t="str">
            <v>CMPHAR</v>
          </cell>
          <cell r="F8816" t="str">
            <v>CMP</v>
          </cell>
          <cell r="G8816">
            <v>39093</v>
          </cell>
          <cell r="H8816" t="str">
            <v>Active</v>
          </cell>
          <cell r="I8816">
            <v>1</v>
          </cell>
          <cell r="J8816">
            <v>39454</v>
          </cell>
          <cell r="K8816" t="str">
            <v>V</v>
          </cell>
          <cell r="L8816" t="str">
            <v>CP</v>
          </cell>
          <cell r="M8816" t="str">
            <v>0005</v>
          </cell>
          <cell r="N8816">
            <v>4073.17</v>
          </cell>
          <cell r="O8816">
            <v>67.84</v>
          </cell>
          <cell r="P8816">
            <v>814.63</v>
          </cell>
          <cell r="Q8816">
            <v>2783.32</v>
          </cell>
          <cell r="R8816">
            <v>1289.8499999999999</v>
          </cell>
          <cell r="S8816">
            <v>0</v>
          </cell>
          <cell r="T8816">
            <v>5</v>
          </cell>
          <cell r="U8816">
            <v>0</v>
          </cell>
          <cell r="V8816">
            <v>0</v>
          </cell>
          <cell r="W8816">
            <v>306</v>
          </cell>
          <cell r="X8816">
            <v>0</v>
          </cell>
        </row>
        <row r="8817">
          <cell r="A8817" t="str">
            <v>2125200</v>
          </cell>
          <cell r="B8817">
            <v>1</v>
          </cell>
          <cell r="C8817" t="str">
            <v>HP L1706 LCD 17" Monitor</v>
          </cell>
          <cell r="D8817" t="str">
            <v>42</v>
          </cell>
          <cell r="E8817" t="str">
            <v>CMPHAR</v>
          </cell>
          <cell r="F8817" t="str">
            <v>CMP</v>
          </cell>
          <cell r="G8817">
            <v>39093</v>
          </cell>
          <cell r="H8817" t="str">
            <v>Active</v>
          </cell>
          <cell r="I8817">
            <v>1</v>
          </cell>
          <cell r="J8817">
            <v>39454</v>
          </cell>
          <cell r="K8817" t="str">
            <v>V</v>
          </cell>
          <cell r="L8817" t="str">
            <v>CP</v>
          </cell>
          <cell r="M8817" t="str">
            <v>0005</v>
          </cell>
          <cell r="N8817">
            <v>439.42</v>
          </cell>
          <cell r="O8817">
            <v>7.36</v>
          </cell>
          <cell r="P8817">
            <v>87.88</v>
          </cell>
          <cell r="Q8817">
            <v>300.26</v>
          </cell>
          <cell r="R8817">
            <v>139.16</v>
          </cell>
          <cell r="S8817">
            <v>0</v>
          </cell>
          <cell r="T8817">
            <v>5</v>
          </cell>
          <cell r="U8817">
            <v>0</v>
          </cell>
          <cell r="V8817">
            <v>0</v>
          </cell>
          <cell r="W8817">
            <v>306</v>
          </cell>
          <cell r="X8817">
            <v>0</v>
          </cell>
        </row>
        <row r="8818">
          <cell r="A8818" t="str">
            <v>2125300</v>
          </cell>
          <cell r="B8818">
            <v>1</v>
          </cell>
          <cell r="C8818" t="str">
            <v>HP L17906 LCD 19" Monitor</v>
          </cell>
          <cell r="D8818" t="str">
            <v>42</v>
          </cell>
          <cell r="E8818" t="str">
            <v>CMPHAR</v>
          </cell>
          <cell r="F8818" t="str">
            <v>CMP</v>
          </cell>
          <cell r="G8818">
            <v>39093</v>
          </cell>
          <cell r="H8818" t="str">
            <v>Active</v>
          </cell>
          <cell r="I8818">
            <v>2</v>
          </cell>
          <cell r="J8818">
            <v>39454</v>
          </cell>
          <cell r="K8818" t="str">
            <v>V</v>
          </cell>
          <cell r="L8818" t="str">
            <v>CP</v>
          </cell>
          <cell r="M8818" t="str">
            <v>0005</v>
          </cell>
          <cell r="N8818">
            <v>1068.6300000000001</v>
          </cell>
          <cell r="O8818">
            <v>17.82</v>
          </cell>
          <cell r="P8818">
            <v>213.73</v>
          </cell>
          <cell r="Q8818">
            <v>730.24</v>
          </cell>
          <cell r="R8818">
            <v>338.39</v>
          </cell>
          <cell r="S8818">
            <v>0</v>
          </cell>
          <cell r="T8818">
            <v>5</v>
          </cell>
          <cell r="U8818">
            <v>0</v>
          </cell>
          <cell r="V8818">
            <v>0</v>
          </cell>
          <cell r="W8818">
            <v>306</v>
          </cell>
          <cell r="X8818">
            <v>0</v>
          </cell>
        </row>
        <row r="8819">
          <cell r="A8819" t="str">
            <v>2125400</v>
          </cell>
          <cell r="B8819">
            <v>1</v>
          </cell>
          <cell r="C8819" t="str">
            <v>HP LaserJet 1022n Printer</v>
          </cell>
          <cell r="D8819" t="str">
            <v>42</v>
          </cell>
          <cell r="E8819" t="str">
            <v>CMPPRI</v>
          </cell>
          <cell r="F8819" t="str">
            <v>CMP</v>
          </cell>
          <cell r="G8819">
            <v>39093</v>
          </cell>
          <cell r="H8819" t="str">
            <v>Active</v>
          </cell>
          <cell r="I8819">
            <v>1</v>
          </cell>
          <cell r="J8819">
            <v>39454</v>
          </cell>
          <cell r="K8819" t="str">
            <v>V</v>
          </cell>
          <cell r="L8819" t="str">
            <v>CP</v>
          </cell>
          <cell r="M8819" t="str">
            <v>0005</v>
          </cell>
          <cell r="N8819">
            <v>533.27</v>
          </cell>
          <cell r="O8819">
            <v>8.86</v>
          </cell>
          <cell r="P8819">
            <v>106.65</v>
          </cell>
          <cell r="Q8819">
            <v>364.39</v>
          </cell>
          <cell r="R8819">
            <v>168.88</v>
          </cell>
          <cell r="S8819">
            <v>0</v>
          </cell>
          <cell r="T8819">
            <v>5</v>
          </cell>
          <cell r="U8819">
            <v>0</v>
          </cell>
          <cell r="V8819">
            <v>0</v>
          </cell>
          <cell r="W8819">
            <v>306</v>
          </cell>
          <cell r="X8819">
            <v>0</v>
          </cell>
        </row>
        <row r="8820">
          <cell r="A8820" t="str">
            <v>2125500</v>
          </cell>
          <cell r="B8820">
            <v>1</v>
          </cell>
          <cell r="C8820" t="str">
            <v>Cashier Computer Reconfiguration</v>
          </cell>
          <cell r="D8820" t="str">
            <v>42</v>
          </cell>
          <cell r="E8820" t="str">
            <v>CMPHAR</v>
          </cell>
          <cell r="F8820" t="str">
            <v>CMP</v>
          </cell>
          <cell r="G8820">
            <v>39093</v>
          </cell>
          <cell r="H8820" t="str">
            <v>Active</v>
          </cell>
          <cell r="I8820">
            <v>1</v>
          </cell>
          <cell r="J8820">
            <v>39454</v>
          </cell>
          <cell r="K8820" t="str">
            <v>V</v>
          </cell>
          <cell r="L8820" t="str">
            <v>CP</v>
          </cell>
          <cell r="M8820" t="str">
            <v>0005</v>
          </cell>
          <cell r="N8820">
            <v>1564.52</v>
          </cell>
          <cell r="O8820">
            <v>26.02</v>
          </cell>
          <cell r="P8820">
            <v>312.89999999999998</v>
          </cell>
          <cell r="Q8820">
            <v>1069.08</v>
          </cell>
          <cell r="R8820">
            <v>495.44</v>
          </cell>
          <cell r="S8820">
            <v>0</v>
          </cell>
          <cell r="T8820">
            <v>5</v>
          </cell>
          <cell r="U8820">
            <v>0</v>
          </cell>
          <cell r="V8820">
            <v>0</v>
          </cell>
          <cell r="W8820">
            <v>306</v>
          </cell>
          <cell r="X8820">
            <v>0</v>
          </cell>
        </row>
        <row r="8821">
          <cell r="A8821" t="str">
            <v>2125600</v>
          </cell>
          <cell r="B8821">
            <v>1</v>
          </cell>
          <cell r="C8821" t="str">
            <v>Tariff Board Foundations</v>
          </cell>
          <cell r="D8821" t="str">
            <v>42</v>
          </cell>
          <cell r="E8821" t="str">
            <v>CVLSIG</v>
          </cell>
          <cell r="F8821" t="str">
            <v>CVL</v>
          </cell>
          <cell r="G8821">
            <v>39093</v>
          </cell>
          <cell r="H8821" t="str">
            <v>Active</v>
          </cell>
          <cell r="I8821">
            <v>3</v>
          </cell>
          <cell r="J8821">
            <v>39454</v>
          </cell>
          <cell r="K8821" t="str">
            <v>V</v>
          </cell>
          <cell r="L8821" t="str">
            <v>CP</v>
          </cell>
          <cell r="M8821" t="str">
            <v>0005</v>
          </cell>
          <cell r="N8821">
            <v>0</v>
          </cell>
          <cell r="O8821">
            <v>0</v>
          </cell>
          <cell r="P8821">
            <v>0</v>
          </cell>
          <cell r="Q8821">
            <v>0</v>
          </cell>
          <cell r="R8821">
            <v>0</v>
          </cell>
          <cell r="S8821">
            <v>0</v>
          </cell>
          <cell r="T8821">
            <v>20</v>
          </cell>
          <cell r="U8821">
            <v>0</v>
          </cell>
          <cell r="V8821">
            <v>20</v>
          </cell>
          <cell r="W8821">
            <v>0</v>
          </cell>
          <cell r="X8821">
            <v>0</v>
          </cell>
        </row>
        <row r="8822">
          <cell r="A8822" t="str">
            <v>2125700</v>
          </cell>
          <cell r="B8822">
            <v>1</v>
          </cell>
          <cell r="C8822" t="str">
            <v>Pedestrian Walkway Signage</v>
          </cell>
          <cell r="D8822" t="str">
            <v>42</v>
          </cell>
          <cell r="E8822" t="str">
            <v>CVLSIG</v>
          </cell>
          <cell r="F8822" t="str">
            <v>CVL</v>
          </cell>
          <cell r="G8822">
            <v>39093</v>
          </cell>
          <cell r="H8822" t="str">
            <v>Active</v>
          </cell>
          <cell r="I8822">
            <v>1</v>
          </cell>
          <cell r="J8822">
            <v>39454</v>
          </cell>
          <cell r="K8822" t="str">
            <v>V</v>
          </cell>
          <cell r="L8822" t="str">
            <v>CP</v>
          </cell>
          <cell r="M8822" t="str">
            <v>0005</v>
          </cell>
          <cell r="N8822">
            <v>0</v>
          </cell>
          <cell r="O8822">
            <v>0</v>
          </cell>
          <cell r="P8822">
            <v>0</v>
          </cell>
          <cell r="Q8822">
            <v>0</v>
          </cell>
          <cell r="R8822">
            <v>0</v>
          </cell>
          <cell r="S8822">
            <v>0</v>
          </cell>
          <cell r="T8822">
            <v>20</v>
          </cell>
          <cell r="U8822">
            <v>0</v>
          </cell>
          <cell r="V8822">
            <v>20</v>
          </cell>
          <cell r="W8822">
            <v>0</v>
          </cell>
          <cell r="X8822">
            <v>0</v>
          </cell>
        </row>
        <row r="8823">
          <cell r="A8823" t="str">
            <v>2125800</v>
          </cell>
          <cell r="B8823">
            <v>1</v>
          </cell>
          <cell r="C8823" t="str">
            <v>1800x400mm illuminated Sign Case</v>
          </cell>
          <cell r="D8823" t="str">
            <v>42</v>
          </cell>
          <cell r="E8823" t="str">
            <v>CVLSIG</v>
          </cell>
          <cell r="F8823" t="str">
            <v>CVL</v>
          </cell>
          <cell r="G8823">
            <v>39093</v>
          </cell>
          <cell r="H8823" t="str">
            <v>Active</v>
          </cell>
          <cell r="I8823">
            <v>1</v>
          </cell>
          <cell r="J8823">
            <v>39454</v>
          </cell>
          <cell r="K8823" t="str">
            <v>V</v>
          </cell>
          <cell r="L8823" t="str">
            <v>CP</v>
          </cell>
          <cell r="M8823" t="str">
            <v>0005</v>
          </cell>
          <cell r="N8823">
            <v>0</v>
          </cell>
          <cell r="O8823">
            <v>0</v>
          </cell>
          <cell r="P8823">
            <v>0</v>
          </cell>
          <cell r="Q8823">
            <v>0</v>
          </cell>
          <cell r="R8823">
            <v>0</v>
          </cell>
          <cell r="S8823">
            <v>0</v>
          </cell>
          <cell r="T8823">
            <v>20</v>
          </cell>
          <cell r="U8823">
            <v>0</v>
          </cell>
          <cell r="V8823">
            <v>20</v>
          </cell>
          <cell r="W8823">
            <v>0</v>
          </cell>
          <cell r="X8823">
            <v>0</v>
          </cell>
        </row>
        <row r="8824">
          <cell r="A8824" t="str">
            <v>2125900</v>
          </cell>
          <cell r="B8824">
            <v>1</v>
          </cell>
          <cell r="C8824" t="str">
            <v>2090x580mm Vinyl Decal</v>
          </cell>
          <cell r="D8824" t="str">
            <v>42</v>
          </cell>
          <cell r="E8824" t="str">
            <v>CVLSIG</v>
          </cell>
          <cell r="F8824" t="str">
            <v>CVL</v>
          </cell>
          <cell r="G8824">
            <v>39093</v>
          </cell>
          <cell r="H8824" t="str">
            <v>Active</v>
          </cell>
          <cell r="I8824">
            <v>1</v>
          </cell>
          <cell r="J8824">
            <v>39454</v>
          </cell>
          <cell r="K8824" t="str">
            <v>V</v>
          </cell>
          <cell r="L8824" t="str">
            <v>CP</v>
          </cell>
          <cell r="M8824" t="str">
            <v>0005</v>
          </cell>
          <cell r="N8824">
            <v>0</v>
          </cell>
          <cell r="O8824">
            <v>0</v>
          </cell>
          <cell r="P8824">
            <v>0</v>
          </cell>
          <cell r="Q8824">
            <v>0</v>
          </cell>
          <cell r="R8824">
            <v>0</v>
          </cell>
          <cell r="S8824">
            <v>0</v>
          </cell>
          <cell r="T8824">
            <v>20</v>
          </cell>
          <cell r="U8824">
            <v>0</v>
          </cell>
          <cell r="V8824">
            <v>20</v>
          </cell>
          <cell r="W8824">
            <v>0</v>
          </cell>
          <cell r="X8824">
            <v>0</v>
          </cell>
        </row>
        <row r="8825">
          <cell r="A8825" t="str">
            <v>2126000</v>
          </cell>
          <cell r="B8825">
            <v>1</v>
          </cell>
          <cell r="C8825" t="str">
            <v>2120x580mm Vinyl Decal</v>
          </cell>
          <cell r="D8825" t="str">
            <v>42</v>
          </cell>
          <cell r="E8825" t="str">
            <v>CVLSIG</v>
          </cell>
          <cell r="F8825" t="str">
            <v>CVL</v>
          </cell>
          <cell r="G8825">
            <v>39093</v>
          </cell>
          <cell r="H8825" t="str">
            <v>Active</v>
          </cell>
          <cell r="I8825">
            <v>1</v>
          </cell>
          <cell r="J8825">
            <v>39454</v>
          </cell>
          <cell r="K8825" t="str">
            <v>V</v>
          </cell>
          <cell r="L8825" t="str">
            <v>CP</v>
          </cell>
          <cell r="M8825" t="str">
            <v>0005</v>
          </cell>
          <cell r="N8825">
            <v>0</v>
          </cell>
          <cell r="O8825">
            <v>0</v>
          </cell>
          <cell r="P8825">
            <v>0</v>
          </cell>
          <cell r="Q8825">
            <v>0</v>
          </cell>
          <cell r="R8825">
            <v>0</v>
          </cell>
          <cell r="S8825">
            <v>0</v>
          </cell>
          <cell r="T8825">
            <v>20</v>
          </cell>
          <cell r="U8825">
            <v>0</v>
          </cell>
          <cell r="V8825">
            <v>20</v>
          </cell>
          <cell r="W8825">
            <v>0</v>
          </cell>
          <cell r="X8825">
            <v>0</v>
          </cell>
        </row>
        <row r="8826">
          <cell r="A8826" t="str">
            <v>2126100</v>
          </cell>
          <cell r="B8826">
            <v>1</v>
          </cell>
          <cell r="C8826" t="str">
            <v>2500x580mm Vinyl Decal</v>
          </cell>
          <cell r="D8826" t="str">
            <v>42</v>
          </cell>
          <cell r="E8826" t="str">
            <v>CVLSIG</v>
          </cell>
          <cell r="F8826" t="str">
            <v>CVL</v>
          </cell>
          <cell r="G8826">
            <v>39093</v>
          </cell>
          <cell r="H8826" t="str">
            <v>Active</v>
          </cell>
          <cell r="I8826">
            <v>1</v>
          </cell>
          <cell r="J8826">
            <v>39454</v>
          </cell>
          <cell r="K8826" t="str">
            <v>V</v>
          </cell>
          <cell r="L8826" t="str">
            <v>CP</v>
          </cell>
          <cell r="M8826" t="str">
            <v>0005</v>
          </cell>
          <cell r="N8826">
            <v>0</v>
          </cell>
          <cell r="O8826">
            <v>0</v>
          </cell>
          <cell r="P8826">
            <v>0</v>
          </cell>
          <cell r="Q8826">
            <v>0</v>
          </cell>
          <cell r="R8826">
            <v>0</v>
          </cell>
          <cell r="S8826">
            <v>0</v>
          </cell>
          <cell r="T8826">
            <v>20</v>
          </cell>
          <cell r="U8826">
            <v>0</v>
          </cell>
          <cell r="V8826">
            <v>20</v>
          </cell>
          <cell r="W8826">
            <v>0</v>
          </cell>
          <cell r="X8826">
            <v>0</v>
          </cell>
        </row>
        <row r="8827">
          <cell r="A8827" t="str">
            <v>2126200</v>
          </cell>
          <cell r="B8827">
            <v>1</v>
          </cell>
          <cell r="C8827" t="str">
            <v>Tariff Board Frames</v>
          </cell>
          <cell r="D8827" t="str">
            <v>42</v>
          </cell>
          <cell r="E8827" t="str">
            <v>CVLSIG</v>
          </cell>
          <cell r="F8827" t="str">
            <v>CVL</v>
          </cell>
          <cell r="G8827">
            <v>39093</v>
          </cell>
          <cell r="H8827" t="str">
            <v>Active</v>
          </cell>
          <cell r="I8827">
            <v>4</v>
          </cell>
          <cell r="J8827">
            <v>39454</v>
          </cell>
          <cell r="K8827" t="str">
            <v>V</v>
          </cell>
          <cell r="L8827" t="str">
            <v>CP</v>
          </cell>
          <cell r="M8827" t="str">
            <v>0005</v>
          </cell>
          <cell r="N8827">
            <v>0</v>
          </cell>
          <cell r="O8827">
            <v>0</v>
          </cell>
          <cell r="P8827">
            <v>0</v>
          </cell>
          <cell r="Q8827">
            <v>0</v>
          </cell>
          <cell r="R8827">
            <v>0</v>
          </cell>
          <cell r="S8827">
            <v>0</v>
          </cell>
          <cell r="T8827">
            <v>20</v>
          </cell>
          <cell r="U8827">
            <v>0</v>
          </cell>
          <cell r="V8827">
            <v>20</v>
          </cell>
          <cell r="W8827">
            <v>0</v>
          </cell>
          <cell r="X8827">
            <v>0</v>
          </cell>
        </row>
        <row r="8828">
          <cell r="A8828" t="str">
            <v>2126300</v>
          </cell>
          <cell r="B8828">
            <v>1</v>
          </cell>
          <cell r="C8828" t="str">
            <v>"Pay Here" Instruction Board</v>
          </cell>
          <cell r="D8828" t="str">
            <v>42</v>
          </cell>
          <cell r="E8828" t="str">
            <v>CVLSIG</v>
          </cell>
          <cell r="F8828" t="str">
            <v>CVL</v>
          </cell>
          <cell r="G8828">
            <v>39093</v>
          </cell>
          <cell r="H8828" t="str">
            <v>Active</v>
          </cell>
          <cell r="I8828">
            <v>1</v>
          </cell>
          <cell r="J8828">
            <v>39454</v>
          </cell>
          <cell r="K8828" t="str">
            <v>V</v>
          </cell>
          <cell r="L8828" t="str">
            <v>CP</v>
          </cell>
          <cell r="M8828" t="str">
            <v>0005</v>
          </cell>
          <cell r="N8828">
            <v>0</v>
          </cell>
          <cell r="O8828">
            <v>0</v>
          </cell>
          <cell r="P8828">
            <v>0</v>
          </cell>
          <cell r="Q8828">
            <v>0</v>
          </cell>
          <cell r="R8828">
            <v>0</v>
          </cell>
          <cell r="S8828">
            <v>0</v>
          </cell>
          <cell r="T8828">
            <v>20</v>
          </cell>
          <cell r="U8828">
            <v>0</v>
          </cell>
          <cell r="V8828">
            <v>20</v>
          </cell>
          <cell r="W8828">
            <v>0</v>
          </cell>
          <cell r="X8828">
            <v>0</v>
          </cell>
        </row>
        <row r="8829">
          <cell r="A8829" t="str">
            <v>2126400</v>
          </cell>
          <cell r="B8829">
            <v>1</v>
          </cell>
          <cell r="C8829" t="str">
            <v>Line Marking</v>
          </cell>
          <cell r="D8829" t="str">
            <v>42</v>
          </cell>
          <cell r="E8829" t="str">
            <v>CVLSIG</v>
          </cell>
          <cell r="F8829" t="str">
            <v>CVL</v>
          </cell>
          <cell r="G8829">
            <v>39093</v>
          </cell>
          <cell r="H8829" t="str">
            <v>Active</v>
          </cell>
          <cell r="I8829">
            <v>1</v>
          </cell>
          <cell r="J8829">
            <v>39454</v>
          </cell>
          <cell r="K8829" t="str">
            <v>V</v>
          </cell>
          <cell r="L8829" t="str">
            <v>CP</v>
          </cell>
          <cell r="M8829" t="str">
            <v>0005</v>
          </cell>
          <cell r="N8829">
            <v>0</v>
          </cell>
          <cell r="O8829">
            <v>0</v>
          </cell>
          <cell r="P8829">
            <v>0</v>
          </cell>
          <cell r="Q8829">
            <v>0</v>
          </cell>
          <cell r="R8829">
            <v>0</v>
          </cell>
          <cell r="S8829">
            <v>0</v>
          </cell>
          <cell r="T8829">
            <v>20</v>
          </cell>
          <cell r="U8829">
            <v>0</v>
          </cell>
          <cell r="V8829">
            <v>20</v>
          </cell>
          <cell r="W8829">
            <v>0</v>
          </cell>
          <cell r="X8829">
            <v>0</v>
          </cell>
        </row>
        <row r="8830">
          <cell r="A8830" t="str">
            <v>2126500</v>
          </cell>
          <cell r="B8830">
            <v>1</v>
          </cell>
          <cell r="C8830" t="str">
            <v>300x300 S/S "Disabled Parking"</v>
          </cell>
          <cell r="D8830" t="str">
            <v>42</v>
          </cell>
          <cell r="E8830" t="str">
            <v>CVLSIG</v>
          </cell>
          <cell r="F8830" t="str">
            <v>CVL</v>
          </cell>
          <cell r="G8830">
            <v>39093</v>
          </cell>
          <cell r="H8830" t="str">
            <v>Active</v>
          </cell>
          <cell r="I8830">
            <v>7</v>
          </cell>
          <cell r="J8830">
            <v>39454</v>
          </cell>
          <cell r="K8830" t="str">
            <v>V</v>
          </cell>
          <cell r="L8830" t="str">
            <v>CP</v>
          </cell>
          <cell r="M8830" t="str">
            <v>0005</v>
          </cell>
          <cell r="N8830">
            <v>0</v>
          </cell>
          <cell r="O8830">
            <v>0</v>
          </cell>
          <cell r="P8830">
            <v>0</v>
          </cell>
          <cell r="Q8830">
            <v>0</v>
          </cell>
          <cell r="R8830">
            <v>0</v>
          </cell>
          <cell r="S8830">
            <v>0</v>
          </cell>
          <cell r="T8830">
            <v>20</v>
          </cell>
          <cell r="U8830">
            <v>0</v>
          </cell>
          <cell r="V8830">
            <v>20</v>
          </cell>
          <cell r="W8830">
            <v>0</v>
          </cell>
          <cell r="X8830">
            <v>0</v>
          </cell>
        </row>
        <row r="8831">
          <cell r="A8831" t="str">
            <v>2126600</v>
          </cell>
          <cell r="B8831">
            <v>1</v>
          </cell>
          <cell r="C8831" t="str">
            <v>300x360 S/S "Disabled Parking" with Arro</v>
          </cell>
          <cell r="D8831" t="str">
            <v>42</v>
          </cell>
          <cell r="E8831" t="str">
            <v>CVLSIG</v>
          </cell>
          <cell r="F8831" t="str">
            <v>CVL</v>
          </cell>
          <cell r="G8831">
            <v>39093</v>
          </cell>
          <cell r="H8831" t="str">
            <v>Active</v>
          </cell>
          <cell r="I8831">
            <v>4</v>
          </cell>
          <cell r="J8831">
            <v>39454</v>
          </cell>
          <cell r="K8831" t="str">
            <v>V</v>
          </cell>
          <cell r="L8831" t="str">
            <v>CP</v>
          </cell>
          <cell r="M8831" t="str">
            <v>0005</v>
          </cell>
          <cell r="N8831">
            <v>0</v>
          </cell>
          <cell r="O8831">
            <v>0</v>
          </cell>
          <cell r="P8831">
            <v>0</v>
          </cell>
          <cell r="Q8831">
            <v>0</v>
          </cell>
          <cell r="R8831">
            <v>0</v>
          </cell>
          <cell r="S8831">
            <v>0</v>
          </cell>
          <cell r="T8831">
            <v>20</v>
          </cell>
          <cell r="U8831">
            <v>0</v>
          </cell>
          <cell r="V8831">
            <v>20</v>
          </cell>
          <cell r="W8831">
            <v>0</v>
          </cell>
          <cell r="X8831">
            <v>0</v>
          </cell>
        </row>
        <row r="8832">
          <cell r="A8832" t="str">
            <v>2126700</v>
          </cell>
          <cell r="B8832">
            <v>1</v>
          </cell>
          <cell r="C8832" t="str">
            <v>Speed Signage - 10km p/hr</v>
          </cell>
          <cell r="D8832" t="str">
            <v>42</v>
          </cell>
          <cell r="E8832" t="str">
            <v>CVLSIG</v>
          </cell>
          <cell r="F8832" t="str">
            <v>CVL</v>
          </cell>
          <cell r="G8832">
            <v>39093</v>
          </cell>
          <cell r="H8832" t="str">
            <v>Active</v>
          </cell>
          <cell r="I8832">
            <v>3</v>
          </cell>
          <cell r="J8832">
            <v>39454</v>
          </cell>
          <cell r="K8832" t="str">
            <v>V</v>
          </cell>
          <cell r="L8832" t="str">
            <v>CP</v>
          </cell>
          <cell r="M8832" t="str">
            <v>0005</v>
          </cell>
          <cell r="N8832">
            <v>0</v>
          </cell>
          <cell r="O8832">
            <v>0</v>
          </cell>
          <cell r="P8832">
            <v>0</v>
          </cell>
          <cell r="Q8832">
            <v>0</v>
          </cell>
          <cell r="R8832">
            <v>0</v>
          </cell>
          <cell r="S8832">
            <v>0</v>
          </cell>
          <cell r="T8832">
            <v>20</v>
          </cell>
          <cell r="U8832">
            <v>0</v>
          </cell>
          <cell r="V8832">
            <v>20</v>
          </cell>
          <cell r="W8832">
            <v>0</v>
          </cell>
          <cell r="X8832">
            <v>0</v>
          </cell>
        </row>
        <row r="8833">
          <cell r="A8833" t="str">
            <v>2126800</v>
          </cell>
          <cell r="B8833">
            <v>1</v>
          </cell>
          <cell r="C8833" t="str">
            <v>Carpark Entrance Signage 550x820</v>
          </cell>
          <cell r="D8833" t="str">
            <v>42</v>
          </cell>
          <cell r="E8833" t="str">
            <v>CVLSIG</v>
          </cell>
          <cell r="F8833" t="str">
            <v>CVL</v>
          </cell>
          <cell r="G8833">
            <v>39093</v>
          </cell>
          <cell r="H8833" t="str">
            <v>Active</v>
          </cell>
          <cell r="I8833">
            <v>8</v>
          </cell>
          <cell r="J8833">
            <v>39454</v>
          </cell>
          <cell r="K8833" t="str">
            <v>V</v>
          </cell>
          <cell r="L8833" t="str">
            <v>CP</v>
          </cell>
          <cell r="M8833" t="str">
            <v>0005</v>
          </cell>
          <cell r="N8833">
            <v>0</v>
          </cell>
          <cell r="O8833">
            <v>0</v>
          </cell>
          <cell r="P8833">
            <v>0</v>
          </cell>
          <cell r="Q8833">
            <v>0</v>
          </cell>
          <cell r="R8833">
            <v>0</v>
          </cell>
          <cell r="S8833">
            <v>0</v>
          </cell>
          <cell r="T8833">
            <v>20</v>
          </cell>
          <cell r="U8833">
            <v>0</v>
          </cell>
          <cell r="V8833">
            <v>20</v>
          </cell>
          <cell r="W8833">
            <v>0</v>
          </cell>
          <cell r="X8833">
            <v>0</v>
          </cell>
        </row>
        <row r="8834">
          <cell r="A8834" t="str">
            <v>2126900</v>
          </cell>
          <cell r="B8834">
            <v>1</v>
          </cell>
          <cell r="C8834" t="str">
            <v>1500mm "Wild at Heart" Logos</v>
          </cell>
          <cell r="D8834" t="str">
            <v>42</v>
          </cell>
          <cell r="E8834" t="str">
            <v>CVLSIG</v>
          </cell>
          <cell r="F8834" t="str">
            <v>CVL</v>
          </cell>
          <cell r="G8834">
            <v>39093</v>
          </cell>
          <cell r="H8834" t="str">
            <v>Active</v>
          </cell>
          <cell r="I8834">
            <v>18</v>
          </cell>
          <cell r="J8834">
            <v>39454</v>
          </cell>
          <cell r="K8834" t="str">
            <v>V</v>
          </cell>
          <cell r="L8834" t="str">
            <v>CP</v>
          </cell>
          <cell r="M8834" t="str">
            <v>0005</v>
          </cell>
          <cell r="N8834">
            <v>0</v>
          </cell>
          <cell r="O8834">
            <v>0</v>
          </cell>
          <cell r="P8834">
            <v>0</v>
          </cell>
          <cell r="Q8834">
            <v>0</v>
          </cell>
          <cell r="R8834">
            <v>0</v>
          </cell>
          <cell r="S8834">
            <v>0</v>
          </cell>
          <cell r="T8834">
            <v>20</v>
          </cell>
          <cell r="U8834">
            <v>0</v>
          </cell>
          <cell r="V8834">
            <v>20</v>
          </cell>
          <cell r="W8834">
            <v>0</v>
          </cell>
          <cell r="X8834">
            <v>0</v>
          </cell>
        </row>
        <row r="8835">
          <cell r="A8835" t="str">
            <v>2127000</v>
          </cell>
          <cell r="B8835">
            <v>1</v>
          </cell>
          <cell r="C8835" t="str">
            <v>Carpark Signs 1400x90</v>
          </cell>
          <cell r="D8835" t="str">
            <v>42</v>
          </cell>
          <cell r="E8835" t="str">
            <v>CVLSIG</v>
          </cell>
          <cell r="F8835" t="str">
            <v>CVL</v>
          </cell>
          <cell r="G8835">
            <v>39093</v>
          </cell>
          <cell r="H8835" t="str">
            <v>Active</v>
          </cell>
          <cell r="I8835">
            <v>4</v>
          </cell>
          <cell r="J8835">
            <v>39454</v>
          </cell>
          <cell r="K8835" t="str">
            <v>V</v>
          </cell>
          <cell r="L8835" t="str">
            <v>CP</v>
          </cell>
          <cell r="M8835" t="str">
            <v>0005</v>
          </cell>
          <cell r="N8835">
            <v>0</v>
          </cell>
          <cell r="O8835">
            <v>0</v>
          </cell>
          <cell r="P8835">
            <v>0</v>
          </cell>
          <cell r="Q8835">
            <v>0</v>
          </cell>
          <cell r="R8835">
            <v>0</v>
          </cell>
          <cell r="S8835">
            <v>0</v>
          </cell>
          <cell r="T8835">
            <v>20</v>
          </cell>
          <cell r="U8835">
            <v>0</v>
          </cell>
          <cell r="V8835">
            <v>20</v>
          </cell>
          <cell r="W8835">
            <v>0</v>
          </cell>
          <cell r="X8835">
            <v>0</v>
          </cell>
        </row>
        <row r="8836">
          <cell r="A8836" t="str">
            <v>2127100</v>
          </cell>
          <cell r="B8836">
            <v>1</v>
          </cell>
          <cell r="C8836" t="str">
            <v>520x5600 Lightbox - Yellow with Black Te</v>
          </cell>
          <cell r="D8836" t="str">
            <v>42</v>
          </cell>
          <cell r="E8836" t="str">
            <v>CVLSIG</v>
          </cell>
          <cell r="F8836" t="str">
            <v>CVL</v>
          </cell>
          <cell r="G8836">
            <v>39093</v>
          </cell>
          <cell r="H8836" t="str">
            <v>Active</v>
          </cell>
          <cell r="I8836">
            <v>1</v>
          </cell>
          <cell r="J8836">
            <v>39454</v>
          </cell>
          <cell r="K8836" t="str">
            <v>V</v>
          </cell>
          <cell r="L8836" t="str">
            <v>CP</v>
          </cell>
          <cell r="M8836" t="str">
            <v>0005</v>
          </cell>
          <cell r="N8836">
            <v>0</v>
          </cell>
          <cell r="O8836">
            <v>0</v>
          </cell>
          <cell r="P8836">
            <v>0</v>
          </cell>
          <cell r="Q8836">
            <v>0</v>
          </cell>
          <cell r="R8836">
            <v>0</v>
          </cell>
          <cell r="S8836">
            <v>0</v>
          </cell>
          <cell r="T8836">
            <v>20</v>
          </cell>
          <cell r="U8836">
            <v>0</v>
          </cell>
          <cell r="V8836">
            <v>20</v>
          </cell>
          <cell r="W8836">
            <v>0</v>
          </cell>
          <cell r="X8836">
            <v>0</v>
          </cell>
        </row>
        <row r="8837">
          <cell r="A8837" t="str">
            <v>2127200</v>
          </cell>
          <cell r="B8837">
            <v>1</v>
          </cell>
          <cell r="C8837" t="str">
            <v>520x7300 Lightbox - Yellow with Black Te</v>
          </cell>
          <cell r="D8837" t="str">
            <v>42</v>
          </cell>
          <cell r="E8837" t="str">
            <v>CVLSIG</v>
          </cell>
          <cell r="F8837" t="str">
            <v>CVL</v>
          </cell>
          <cell r="G8837">
            <v>39093</v>
          </cell>
          <cell r="H8837" t="str">
            <v>Active</v>
          </cell>
          <cell r="I8837">
            <v>1</v>
          </cell>
          <cell r="J8837">
            <v>39454</v>
          </cell>
          <cell r="K8837" t="str">
            <v>V</v>
          </cell>
          <cell r="L8837" t="str">
            <v>CP</v>
          </cell>
          <cell r="M8837" t="str">
            <v>0005</v>
          </cell>
          <cell r="N8837">
            <v>0</v>
          </cell>
          <cell r="O8837">
            <v>0</v>
          </cell>
          <cell r="P8837">
            <v>0</v>
          </cell>
          <cell r="Q8837">
            <v>0</v>
          </cell>
          <cell r="R8837">
            <v>0</v>
          </cell>
          <cell r="S8837">
            <v>0</v>
          </cell>
          <cell r="T8837">
            <v>20</v>
          </cell>
          <cell r="U8837">
            <v>0</v>
          </cell>
          <cell r="V8837">
            <v>20</v>
          </cell>
          <cell r="W8837">
            <v>0</v>
          </cell>
          <cell r="X8837">
            <v>0</v>
          </cell>
        </row>
        <row r="8838">
          <cell r="A8838" t="str">
            <v>2127300</v>
          </cell>
          <cell r="B8838">
            <v>1</v>
          </cell>
          <cell r="C8838" t="str">
            <v>Parking Service Kiosk Branding</v>
          </cell>
          <cell r="D8838" t="str">
            <v>42</v>
          </cell>
          <cell r="E8838" t="str">
            <v>CVLSIG</v>
          </cell>
          <cell r="F8838" t="str">
            <v>CVL</v>
          </cell>
          <cell r="G8838">
            <v>39093</v>
          </cell>
          <cell r="H8838" t="str">
            <v>Active</v>
          </cell>
          <cell r="I8838">
            <v>1</v>
          </cell>
          <cell r="J8838">
            <v>39454</v>
          </cell>
          <cell r="K8838" t="str">
            <v>V</v>
          </cell>
          <cell r="L8838" t="str">
            <v>CP</v>
          </cell>
          <cell r="M8838" t="str">
            <v>0005</v>
          </cell>
          <cell r="N8838">
            <v>0</v>
          </cell>
          <cell r="O8838">
            <v>0</v>
          </cell>
          <cell r="P8838">
            <v>0</v>
          </cell>
          <cell r="Q8838">
            <v>0</v>
          </cell>
          <cell r="R8838">
            <v>0</v>
          </cell>
          <cell r="S8838">
            <v>0</v>
          </cell>
          <cell r="T8838">
            <v>20</v>
          </cell>
          <cell r="U8838">
            <v>0</v>
          </cell>
          <cell r="V8838">
            <v>20</v>
          </cell>
          <cell r="W8838">
            <v>0</v>
          </cell>
          <cell r="X8838">
            <v>0</v>
          </cell>
        </row>
        <row r="8839">
          <cell r="A8839" t="str">
            <v>2127400</v>
          </cell>
          <cell r="B8839">
            <v>1</v>
          </cell>
          <cell r="C8839" t="str">
            <v>North Exit Tariff Signage</v>
          </cell>
          <cell r="D8839" t="str">
            <v>42</v>
          </cell>
          <cell r="E8839" t="str">
            <v>CVLSIG</v>
          </cell>
          <cell r="F8839" t="str">
            <v>CVL</v>
          </cell>
          <cell r="G8839">
            <v>39093</v>
          </cell>
          <cell r="H8839" t="str">
            <v>Active</v>
          </cell>
          <cell r="I8839">
            <v>1</v>
          </cell>
          <cell r="J8839">
            <v>39454</v>
          </cell>
          <cell r="K8839" t="str">
            <v>V</v>
          </cell>
          <cell r="L8839" t="str">
            <v>CP</v>
          </cell>
          <cell r="M8839" t="str">
            <v>0005</v>
          </cell>
          <cell r="N8839">
            <v>0</v>
          </cell>
          <cell r="O8839">
            <v>0</v>
          </cell>
          <cell r="P8839">
            <v>0</v>
          </cell>
          <cell r="Q8839">
            <v>0</v>
          </cell>
          <cell r="R8839">
            <v>0</v>
          </cell>
          <cell r="S8839">
            <v>0</v>
          </cell>
          <cell r="T8839">
            <v>20</v>
          </cell>
          <cell r="U8839">
            <v>0</v>
          </cell>
          <cell r="V8839">
            <v>20</v>
          </cell>
          <cell r="W8839">
            <v>0</v>
          </cell>
          <cell r="X8839">
            <v>0</v>
          </cell>
        </row>
        <row r="8840">
          <cell r="A8840" t="str">
            <v>2127500</v>
          </cell>
          <cell r="B8840">
            <v>1</v>
          </cell>
          <cell r="C8840" t="str">
            <v>Level 1 Tariff Signage</v>
          </cell>
          <cell r="D8840" t="str">
            <v>42</v>
          </cell>
          <cell r="E8840" t="str">
            <v>CVLSIG</v>
          </cell>
          <cell r="F8840" t="str">
            <v>CVL</v>
          </cell>
          <cell r="G8840">
            <v>39093</v>
          </cell>
          <cell r="H8840" t="str">
            <v>Active</v>
          </cell>
          <cell r="I8840">
            <v>1</v>
          </cell>
          <cell r="J8840">
            <v>39454</v>
          </cell>
          <cell r="K8840" t="str">
            <v>V</v>
          </cell>
          <cell r="L8840" t="str">
            <v>CP</v>
          </cell>
          <cell r="M8840" t="str">
            <v>0005</v>
          </cell>
          <cell r="N8840">
            <v>0</v>
          </cell>
          <cell r="O8840">
            <v>0</v>
          </cell>
          <cell r="P8840">
            <v>0</v>
          </cell>
          <cell r="Q8840">
            <v>0</v>
          </cell>
          <cell r="R8840">
            <v>0</v>
          </cell>
          <cell r="S8840">
            <v>0</v>
          </cell>
          <cell r="T8840">
            <v>20</v>
          </cell>
          <cell r="U8840">
            <v>0</v>
          </cell>
          <cell r="V8840">
            <v>20</v>
          </cell>
          <cell r="W8840">
            <v>0</v>
          </cell>
          <cell r="X8840">
            <v>0</v>
          </cell>
        </row>
        <row r="8841">
          <cell r="A8841" t="str">
            <v>2127501</v>
          </cell>
          <cell r="B8841">
            <v>1</v>
          </cell>
          <cell r="C8841" t="str">
            <v>Level 1 Carpark Entry Signage</v>
          </cell>
          <cell r="D8841" t="str">
            <v>42</v>
          </cell>
          <cell r="E8841" t="str">
            <v>CVLSIG</v>
          </cell>
          <cell r="F8841" t="str">
            <v>CVL</v>
          </cell>
          <cell r="G8841">
            <v>39387</v>
          </cell>
          <cell r="H8841" t="str">
            <v>Active</v>
          </cell>
          <cell r="I8841">
            <v>1</v>
          </cell>
          <cell r="J8841">
            <v>39387</v>
          </cell>
          <cell r="K8841" t="str">
            <v>V</v>
          </cell>
          <cell r="L8841" t="str">
            <v>CP</v>
          </cell>
          <cell r="M8841" t="str">
            <v>0005</v>
          </cell>
          <cell r="N8841">
            <v>2880.53</v>
          </cell>
          <cell r="O8841">
            <v>492.1</v>
          </cell>
          <cell r="P8841">
            <v>144.03</v>
          </cell>
          <cell r="Q8841">
            <v>492.1</v>
          </cell>
          <cell r="R8841">
            <v>2388.4300000000003</v>
          </cell>
          <cell r="S8841">
            <v>0</v>
          </cell>
          <cell r="T8841">
            <v>20</v>
          </cell>
          <cell r="U8841">
            <v>0</v>
          </cell>
          <cell r="V8841">
            <v>16</v>
          </cell>
          <cell r="W8841">
            <v>214</v>
          </cell>
          <cell r="X8841">
            <v>0</v>
          </cell>
        </row>
        <row r="8842">
          <cell r="A8842" t="str">
            <v>2127600</v>
          </cell>
          <cell r="B8842">
            <v>1</v>
          </cell>
          <cell r="C8842" t="str">
            <v>Value Car Park Tariff Signage</v>
          </cell>
          <cell r="D8842" t="str">
            <v>42</v>
          </cell>
          <cell r="E8842" t="str">
            <v>CVLSIG</v>
          </cell>
          <cell r="F8842" t="str">
            <v>CVL</v>
          </cell>
          <cell r="G8842">
            <v>39093</v>
          </cell>
          <cell r="H8842" t="str">
            <v>Active</v>
          </cell>
          <cell r="I8842">
            <v>1</v>
          </cell>
          <cell r="J8842">
            <v>39454</v>
          </cell>
          <cell r="K8842" t="str">
            <v>V</v>
          </cell>
          <cell r="L8842" t="str">
            <v>CP</v>
          </cell>
          <cell r="M8842" t="str">
            <v>0002</v>
          </cell>
          <cell r="N8842">
            <v>0</v>
          </cell>
          <cell r="O8842">
            <v>0</v>
          </cell>
          <cell r="P8842">
            <v>0</v>
          </cell>
          <cell r="Q8842">
            <v>0</v>
          </cell>
          <cell r="R8842">
            <v>0</v>
          </cell>
          <cell r="S8842">
            <v>0</v>
          </cell>
          <cell r="T8842">
            <v>20</v>
          </cell>
          <cell r="U8842">
            <v>0</v>
          </cell>
          <cell r="V8842">
            <v>20</v>
          </cell>
          <cell r="W8842">
            <v>0</v>
          </cell>
          <cell r="X8842">
            <v>0</v>
          </cell>
        </row>
        <row r="8843">
          <cell r="A8843" t="str">
            <v>2127700</v>
          </cell>
          <cell r="B8843">
            <v>1</v>
          </cell>
          <cell r="C8843" t="str">
            <v>Long Term Car Park Tariff Signage</v>
          </cell>
          <cell r="D8843" t="str">
            <v>42</v>
          </cell>
          <cell r="E8843" t="str">
            <v>CVLSIG</v>
          </cell>
          <cell r="F8843" t="str">
            <v>CVL</v>
          </cell>
          <cell r="G8843">
            <v>39093</v>
          </cell>
          <cell r="H8843" t="str">
            <v>Active</v>
          </cell>
          <cell r="I8843">
            <v>1</v>
          </cell>
          <cell r="J8843">
            <v>39454</v>
          </cell>
          <cell r="K8843" t="str">
            <v>V</v>
          </cell>
          <cell r="L8843" t="str">
            <v>SA</v>
          </cell>
          <cell r="M8843" t="str">
            <v>0014</v>
          </cell>
          <cell r="N8843">
            <v>0</v>
          </cell>
          <cell r="O8843">
            <v>0</v>
          </cell>
          <cell r="P8843">
            <v>0</v>
          </cell>
          <cell r="Q8843">
            <v>0</v>
          </cell>
          <cell r="R8843">
            <v>0</v>
          </cell>
          <cell r="S8843">
            <v>0</v>
          </cell>
          <cell r="T8843">
            <v>20</v>
          </cell>
          <cell r="U8843">
            <v>0</v>
          </cell>
          <cell r="V8843">
            <v>20</v>
          </cell>
          <cell r="W8843">
            <v>0</v>
          </cell>
          <cell r="X8843">
            <v>0</v>
          </cell>
        </row>
        <row r="8844">
          <cell r="A8844" t="str">
            <v>2127800</v>
          </cell>
          <cell r="B8844">
            <v>1</v>
          </cell>
          <cell r="C8844" t="str">
            <v>Premium Car Park Tariff Signage</v>
          </cell>
          <cell r="D8844" t="str">
            <v>42</v>
          </cell>
          <cell r="E8844" t="str">
            <v>CVLSIG</v>
          </cell>
          <cell r="F8844" t="str">
            <v>CVL</v>
          </cell>
          <cell r="G8844">
            <v>39093</v>
          </cell>
          <cell r="H8844" t="str">
            <v>Active</v>
          </cell>
          <cell r="I8844">
            <v>1</v>
          </cell>
          <cell r="J8844">
            <v>39454</v>
          </cell>
          <cell r="K8844" t="str">
            <v>V</v>
          </cell>
          <cell r="L8844" t="str">
            <v>CP</v>
          </cell>
          <cell r="M8844" t="str">
            <v>0004</v>
          </cell>
          <cell r="N8844">
            <v>0</v>
          </cell>
          <cell r="O8844">
            <v>0</v>
          </cell>
          <cell r="P8844">
            <v>0</v>
          </cell>
          <cell r="Q8844">
            <v>0</v>
          </cell>
          <cell r="R8844">
            <v>0</v>
          </cell>
          <cell r="S8844">
            <v>0</v>
          </cell>
          <cell r="T8844">
            <v>20</v>
          </cell>
          <cell r="U8844">
            <v>0</v>
          </cell>
          <cell r="V8844">
            <v>20</v>
          </cell>
          <cell r="W8844">
            <v>0</v>
          </cell>
          <cell r="X8844">
            <v>0</v>
          </cell>
        </row>
        <row r="8845">
          <cell r="A8845" t="str">
            <v>2127900</v>
          </cell>
          <cell r="B8845">
            <v>1</v>
          </cell>
          <cell r="C8845" t="str">
            <v>835x2140mm Signage "Pay Here" - VBH Fixe</v>
          </cell>
          <cell r="D8845" t="str">
            <v>42</v>
          </cell>
          <cell r="E8845" t="str">
            <v>CVLSIG</v>
          </cell>
          <cell r="F8845" t="str">
            <v>CVL</v>
          </cell>
          <cell r="G8845">
            <v>39093</v>
          </cell>
          <cell r="H8845" t="str">
            <v>Active</v>
          </cell>
          <cell r="I8845">
            <v>2</v>
          </cell>
          <cell r="J8845">
            <v>39454</v>
          </cell>
          <cell r="K8845" t="str">
            <v>V</v>
          </cell>
          <cell r="L8845" t="str">
            <v>CP</v>
          </cell>
          <cell r="M8845" t="str">
            <v>0005</v>
          </cell>
          <cell r="N8845">
            <v>0</v>
          </cell>
          <cell r="O8845">
            <v>0</v>
          </cell>
          <cell r="P8845">
            <v>0</v>
          </cell>
          <cell r="Q8845">
            <v>0</v>
          </cell>
          <cell r="R8845">
            <v>0</v>
          </cell>
          <cell r="S8845">
            <v>0</v>
          </cell>
          <cell r="T8845">
            <v>20</v>
          </cell>
          <cell r="U8845">
            <v>0</v>
          </cell>
          <cell r="V8845">
            <v>20</v>
          </cell>
          <cell r="W8845">
            <v>0</v>
          </cell>
          <cell r="X8845">
            <v>0</v>
          </cell>
        </row>
        <row r="8846">
          <cell r="A8846" t="str">
            <v>2128000</v>
          </cell>
          <cell r="B8846">
            <v>1</v>
          </cell>
          <cell r="C8846" t="str">
            <v>800x2885mm Signage - "Pay Here"</v>
          </cell>
          <cell r="D8846" t="str">
            <v>42</v>
          </cell>
          <cell r="E8846" t="str">
            <v>CVLSIG</v>
          </cell>
          <cell r="F8846" t="str">
            <v>CVL</v>
          </cell>
          <cell r="G8846">
            <v>39093</v>
          </cell>
          <cell r="H8846" t="str">
            <v>Active</v>
          </cell>
          <cell r="I8846">
            <v>1</v>
          </cell>
          <cell r="J8846">
            <v>39454</v>
          </cell>
          <cell r="K8846" t="str">
            <v>V</v>
          </cell>
          <cell r="L8846" t="str">
            <v>CP</v>
          </cell>
          <cell r="M8846" t="str">
            <v>0005</v>
          </cell>
          <cell r="N8846">
            <v>0</v>
          </cell>
          <cell r="O8846">
            <v>0</v>
          </cell>
          <cell r="P8846">
            <v>0</v>
          </cell>
          <cell r="Q8846">
            <v>0</v>
          </cell>
          <cell r="R8846">
            <v>0</v>
          </cell>
          <cell r="S8846">
            <v>0</v>
          </cell>
          <cell r="T8846">
            <v>20</v>
          </cell>
          <cell r="U8846">
            <v>0</v>
          </cell>
          <cell r="V8846">
            <v>20</v>
          </cell>
          <cell r="W8846">
            <v>0</v>
          </cell>
          <cell r="X8846">
            <v>0</v>
          </cell>
        </row>
        <row r="8847">
          <cell r="A8847" t="str">
            <v>2128100</v>
          </cell>
          <cell r="B8847">
            <v>1</v>
          </cell>
          <cell r="C8847" t="str">
            <v>835x2140mm Signage "Pay Here" - Screw Fi</v>
          </cell>
          <cell r="D8847" t="str">
            <v>42</v>
          </cell>
          <cell r="E8847" t="str">
            <v>CVLSIG</v>
          </cell>
          <cell r="F8847" t="str">
            <v>CVL</v>
          </cell>
          <cell r="G8847">
            <v>39093</v>
          </cell>
          <cell r="H8847" t="str">
            <v>Active</v>
          </cell>
          <cell r="I8847">
            <v>1</v>
          </cell>
          <cell r="J8847">
            <v>39454</v>
          </cell>
          <cell r="K8847" t="str">
            <v>V</v>
          </cell>
          <cell r="L8847" t="str">
            <v>CP</v>
          </cell>
          <cell r="M8847" t="str">
            <v>0005</v>
          </cell>
          <cell r="N8847">
            <v>0</v>
          </cell>
          <cell r="O8847">
            <v>0</v>
          </cell>
          <cell r="P8847">
            <v>0</v>
          </cell>
          <cell r="Q8847">
            <v>0</v>
          </cell>
          <cell r="R8847">
            <v>0</v>
          </cell>
          <cell r="S8847">
            <v>0</v>
          </cell>
          <cell r="T8847">
            <v>20</v>
          </cell>
          <cell r="U8847">
            <v>0</v>
          </cell>
          <cell r="V8847">
            <v>20</v>
          </cell>
          <cell r="W8847">
            <v>0</v>
          </cell>
          <cell r="X8847">
            <v>0</v>
          </cell>
        </row>
        <row r="8848">
          <cell r="A8848" t="str">
            <v>2128200</v>
          </cell>
          <cell r="B8848">
            <v>1</v>
          </cell>
          <cell r="C8848" t="str">
            <v>835x2140mm Signage "Walkway to Terminal</v>
          </cell>
          <cell r="D8848" t="str">
            <v>42</v>
          </cell>
          <cell r="E8848" t="str">
            <v>CVLSIG</v>
          </cell>
          <cell r="F8848" t="str">
            <v>CVL</v>
          </cell>
          <cell r="G8848">
            <v>39093</v>
          </cell>
          <cell r="H8848" t="str">
            <v>Active</v>
          </cell>
          <cell r="I8848">
            <v>1</v>
          </cell>
          <cell r="J8848">
            <v>39454</v>
          </cell>
          <cell r="K8848" t="str">
            <v>V</v>
          </cell>
          <cell r="L8848" t="str">
            <v>CP</v>
          </cell>
          <cell r="M8848" t="str">
            <v>0005</v>
          </cell>
          <cell r="N8848">
            <v>0</v>
          </cell>
          <cell r="O8848">
            <v>0</v>
          </cell>
          <cell r="P8848">
            <v>0</v>
          </cell>
          <cell r="Q8848">
            <v>0</v>
          </cell>
          <cell r="R8848">
            <v>0</v>
          </cell>
          <cell r="S8848">
            <v>0</v>
          </cell>
          <cell r="T8848">
            <v>20</v>
          </cell>
          <cell r="U8848">
            <v>0</v>
          </cell>
          <cell r="V8848">
            <v>20</v>
          </cell>
          <cell r="W8848">
            <v>0</v>
          </cell>
          <cell r="X8848">
            <v>0</v>
          </cell>
        </row>
        <row r="8849">
          <cell r="A8849" t="str">
            <v>2128300</v>
          </cell>
          <cell r="B8849">
            <v>1</v>
          </cell>
          <cell r="C8849" t="str">
            <v>3000x600mm Signage "Walkway to Carpark"</v>
          </cell>
          <cell r="D8849" t="str">
            <v>42</v>
          </cell>
          <cell r="E8849" t="str">
            <v>CVLSIG</v>
          </cell>
          <cell r="F8849" t="str">
            <v>CVL</v>
          </cell>
          <cell r="G8849">
            <v>39093</v>
          </cell>
          <cell r="H8849" t="str">
            <v>Active</v>
          </cell>
          <cell r="I8849">
            <v>1</v>
          </cell>
          <cell r="J8849">
            <v>39454</v>
          </cell>
          <cell r="K8849" t="str">
            <v>V</v>
          </cell>
          <cell r="L8849" t="str">
            <v>CP</v>
          </cell>
          <cell r="M8849" t="str">
            <v>0005</v>
          </cell>
          <cell r="N8849">
            <v>0</v>
          </cell>
          <cell r="O8849">
            <v>0</v>
          </cell>
          <cell r="P8849">
            <v>0</v>
          </cell>
          <cell r="Q8849">
            <v>0</v>
          </cell>
          <cell r="R8849">
            <v>0</v>
          </cell>
          <cell r="S8849">
            <v>0</v>
          </cell>
          <cell r="T8849">
            <v>20</v>
          </cell>
          <cell r="U8849">
            <v>0</v>
          </cell>
          <cell r="V8849">
            <v>20</v>
          </cell>
          <cell r="W8849">
            <v>0</v>
          </cell>
          <cell r="X8849">
            <v>0</v>
          </cell>
        </row>
        <row r="8850">
          <cell r="A8850" t="str">
            <v>2128400</v>
          </cell>
          <cell r="B8850">
            <v>1</v>
          </cell>
          <cell r="C8850" t="str">
            <v>2800x1595mm Signage - "Pay Here"</v>
          </cell>
          <cell r="D8850" t="str">
            <v>42</v>
          </cell>
          <cell r="E8850" t="str">
            <v>CVLSIG</v>
          </cell>
          <cell r="F8850" t="str">
            <v>CVL</v>
          </cell>
          <cell r="G8850">
            <v>39093</v>
          </cell>
          <cell r="H8850" t="str">
            <v>Active</v>
          </cell>
          <cell r="I8850">
            <v>1</v>
          </cell>
          <cell r="J8850">
            <v>39454</v>
          </cell>
          <cell r="K8850" t="str">
            <v>V</v>
          </cell>
          <cell r="L8850" t="str">
            <v>CP</v>
          </cell>
          <cell r="M8850" t="str">
            <v>0005</v>
          </cell>
          <cell r="N8850">
            <v>0</v>
          </cell>
          <cell r="O8850">
            <v>0</v>
          </cell>
          <cell r="P8850">
            <v>0</v>
          </cell>
          <cell r="Q8850">
            <v>0</v>
          </cell>
          <cell r="R8850">
            <v>0</v>
          </cell>
          <cell r="S8850">
            <v>0</v>
          </cell>
          <cell r="T8850">
            <v>20</v>
          </cell>
          <cell r="U8850">
            <v>0</v>
          </cell>
          <cell r="V8850">
            <v>20</v>
          </cell>
          <cell r="W8850">
            <v>0</v>
          </cell>
          <cell r="X8850">
            <v>0</v>
          </cell>
        </row>
        <row r="8851">
          <cell r="A8851" t="str">
            <v>2128500</v>
          </cell>
          <cell r="B8851">
            <v>1</v>
          </cell>
          <cell r="C8851" t="str">
            <v>Network Cabling</v>
          </cell>
          <cell r="D8851" t="str">
            <v>42</v>
          </cell>
          <cell r="E8851" t="str">
            <v>COMCAB</v>
          </cell>
          <cell r="F8851" t="str">
            <v>COM</v>
          </cell>
          <cell r="G8851">
            <v>39093</v>
          </cell>
          <cell r="H8851" t="str">
            <v>Active</v>
          </cell>
          <cell r="I8851">
            <v>1</v>
          </cell>
          <cell r="J8851">
            <v>39454</v>
          </cell>
          <cell r="K8851" t="str">
            <v>V</v>
          </cell>
          <cell r="L8851" t="str">
            <v>CP</v>
          </cell>
          <cell r="M8851" t="str">
            <v>0005</v>
          </cell>
          <cell r="N8851">
            <v>212863.84</v>
          </cell>
          <cell r="O8851">
            <v>443.43</v>
          </cell>
          <cell r="P8851">
            <v>5321.6</v>
          </cell>
          <cell r="Q8851">
            <v>18182.13</v>
          </cell>
          <cell r="R8851">
            <v>194681.71</v>
          </cell>
          <cell r="S8851">
            <v>0</v>
          </cell>
          <cell r="T8851">
            <v>40</v>
          </cell>
          <cell r="U8851">
            <v>0</v>
          </cell>
          <cell r="V8851">
            <v>35</v>
          </cell>
          <cell r="W8851">
            <v>306</v>
          </cell>
          <cell r="X8851">
            <v>0</v>
          </cell>
        </row>
        <row r="8852">
          <cell r="A8852" t="str">
            <v>2128501</v>
          </cell>
          <cell r="B8852">
            <v>1</v>
          </cell>
          <cell r="C8852" t="str">
            <v>Network Cabling</v>
          </cell>
          <cell r="D8852" t="str">
            <v>42</v>
          </cell>
          <cell r="E8852" t="str">
            <v>COMCAB</v>
          </cell>
          <cell r="F8852" t="str">
            <v>COM</v>
          </cell>
          <cell r="G8852">
            <v>39387</v>
          </cell>
          <cell r="H8852" t="str">
            <v>Active</v>
          </cell>
          <cell r="I8852">
            <v>1</v>
          </cell>
          <cell r="J8852">
            <v>39387</v>
          </cell>
          <cell r="K8852" t="str">
            <v>V</v>
          </cell>
          <cell r="L8852" t="str">
            <v>CP</v>
          </cell>
          <cell r="M8852" t="str">
            <v>0005</v>
          </cell>
          <cell r="N8852">
            <v>1869</v>
          </cell>
          <cell r="O8852">
            <v>958.94</v>
          </cell>
          <cell r="P8852">
            <v>280.73</v>
          </cell>
          <cell r="Q8852">
            <v>958.94</v>
          </cell>
          <cell r="R8852">
            <v>910.06</v>
          </cell>
          <cell r="S8852">
            <v>0</v>
          </cell>
          <cell r="T8852">
            <v>6</v>
          </cell>
          <cell r="U8852">
            <v>240</v>
          </cell>
          <cell r="V8852">
            <v>3</v>
          </cell>
          <cell r="W8852">
            <v>89</v>
          </cell>
          <cell r="X8852">
            <v>0</v>
          </cell>
        </row>
        <row r="8853">
          <cell r="A8853" t="str">
            <v>2128600</v>
          </cell>
          <cell r="B8853">
            <v>1</v>
          </cell>
          <cell r="C8853" t="str">
            <v>Electrical Services to Carpark</v>
          </cell>
          <cell r="D8853" t="str">
            <v>42</v>
          </cell>
          <cell r="E8853" t="str">
            <v>CVLSER</v>
          </cell>
          <cell r="F8853" t="str">
            <v>CVL</v>
          </cell>
          <cell r="G8853">
            <v>39093</v>
          </cell>
          <cell r="H8853" t="str">
            <v>Active</v>
          </cell>
          <cell r="I8853">
            <v>1</v>
          </cell>
          <cell r="J8853">
            <v>39454</v>
          </cell>
          <cell r="K8853" t="str">
            <v>V</v>
          </cell>
          <cell r="L8853" t="str">
            <v>CP</v>
          </cell>
          <cell r="M8853" t="str">
            <v>0005</v>
          </cell>
          <cell r="N8853">
            <v>0</v>
          </cell>
          <cell r="O8853">
            <v>0</v>
          </cell>
          <cell r="P8853">
            <v>0</v>
          </cell>
          <cell r="Q8853">
            <v>0</v>
          </cell>
          <cell r="R8853">
            <v>0</v>
          </cell>
          <cell r="S8853">
            <v>0</v>
          </cell>
          <cell r="T8853">
            <v>0</v>
          </cell>
          <cell r="U8853">
            <v>0</v>
          </cell>
          <cell r="V8853">
            <v>0</v>
          </cell>
          <cell r="W8853">
            <v>0</v>
          </cell>
          <cell r="X8853">
            <v>0</v>
          </cell>
        </row>
        <row r="8854">
          <cell r="A8854" t="str">
            <v>2128700</v>
          </cell>
          <cell r="B8854">
            <v>1</v>
          </cell>
          <cell r="C8854" t="str">
            <v>PU Bollard - 900mm TTMC</v>
          </cell>
          <cell r="D8854" t="str">
            <v>42</v>
          </cell>
          <cell r="E8854" t="str">
            <v>CVLSUN</v>
          </cell>
          <cell r="F8854" t="str">
            <v>CVL</v>
          </cell>
          <cell r="G8854">
            <v>39093</v>
          </cell>
          <cell r="H8854" t="str">
            <v>Active</v>
          </cell>
          <cell r="I8854">
            <v>8</v>
          </cell>
          <cell r="J8854">
            <v>39454</v>
          </cell>
          <cell r="K8854" t="str">
            <v>V</v>
          </cell>
          <cell r="L8854" t="str">
            <v>CP</v>
          </cell>
          <cell r="M8854" t="str">
            <v>0005</v>
          </cell>
          <cell r="N8854">
            <v>0</v>
          </cell>
          <cell r="O8854">
            <v>0</v>
          </cell>
          <cell r="P8854">
            <v>0</v>
          </cell>
          <cell r="Q8854">
            <v>0</v>
          </cell>
          <cell r="R8854">
            <v>0</v>
          </cell>
          <cell r="S8854">
            <v>0</v>
          </cell>
          <cell r="T8854">
            <v>0</v>
          </cell>
          <cell r="U8854">
            <v>0</v>
          </cell>
          <cell r="V8854">
            <v>0</v>
          </cell>
          <cell r="W8854">
            <v>0</v>
          </cell>
          <cell r="X8854">
            <v>0</v>
          </cell>
        </row>
        <row r="8855">
          <cell r="A8855" t="str">
            <v>2128800</v>
          </cell>
          <cell r="B8855">
            <v>1</v>
          </cell>
          <cell r="C8855" t="str">
            <v>1000mm Heavy Duty Stainless Steel Convex</v>
          </cell>
          <cell r="D8855" t="str">
            <v>42</v>
          </cell>
          <cell r="E8855" t="str">
            <v>CVLSUN</v>
          </cell>
          <cell r="F8855" t="str">
            <v>CVL</v>
          </cell>
          <cell r="G8855">
            <v>39093</v>
          </cell>
          <cell r="H8855" t="str">
            <v>Active</v>
          </cell>
          <cell r="I8855">
            <v>1</v>
          </cell>
          <cell r="J8855">
            <v>39454</v>
          </cell>
          <cell r="K8855" t="str">
            <v>V</v>
          </cell>
          <cell r="L8855" t="str">
            <v>CP</v>
          </cell>
          <cell r="M8855" t="str">
            <v>0005</v>
          </cell>
          <cell r="N8855">
            <v>0</v>
          </cell>
          <cell r="O8855">
            <v>0</v>
          </cell>
          <cell r="P8855">
            <v>0</v>
          </cell>
          <cell r="Q8855">
            <v>0</v>
          </cell>
          <cell r="R8855">
            <v>0</v>
          </cell>
          <cell r="S8855">
            <v>0</v>
          </cell>
          <cell r="T8855">
            <v>0</v>
          </cell>
          <cell r="U8855">
            <v>0</v>
          </cell>
          <cell r="V8855">
            <v>0</v>
          </cell>
          <cell r="W8855">
            <v>0</v>
          </cell>
          <cell r="X8855">
            <v>0</v>
          </cell>
        </row>
        <row r="8856">
          <cell r="A8856" t="str">
            <v>2128900</v>
          </cell>
          <cell r="B8856">
            <v>1</v>
          </cell>
          <cell r="C8856" t="str">
            <v>Hold Back Bars (Crash Gate Golf)</v>
          </cell>
          <cell r="D8856" t="str">
            <v>42</v>
          </cell>
          <cell r="E8856" t="str">
            <v>CVLSUN</v>
          </cell>
          <cell r="F8856" t="str">
            <v>CVL</v>
          </cell>
          <cell r="G8856">
            <v>39093</v>
          </cell>
          <cell r="H8856" t="str">
            <v>Active</v>
          </cell>
          <cell r="I8856">
            <v>2</v>
          </cell>
          <cell r="J8856">
            <v>39454</v>
          </cell>
          <cell r="K8856" t="str">
            <v>V</v>
          </cell>
          <cell r="L8856" t="str">
            <v>CP</v>
          </cell>
          <cell r="M8856" t="str">
            <v>0005</v>
          </cell>
          <cell r="N8856">
            <v>0</v>
          </cell>
          <cell r="O8856">
            <v>0</v>
          </cell>
          <cell r="P8856">
            <v>0</v>
          </cell>
          <cell r="Q8856">
            <v>0</v>
          </cell>
          <cell r="R8856">
            <v>0</v>
          </cell>
          <cell r="S8856">
            <v>0</v>
          </cell>
          <cell r="T8856">
            <v>0</v>
          </cell>
          <cell r="U8856">
            <v>0</v>
          </cell>
          <cell r="V8856">
            <v>0</v>
          </cell>
          <cell r="W8856">
            <v>0</v>
          </cell>
          <cell r="X8856">
            <v>0</v>
          </cell>
        </row>
        <row r="8857">
          <cell r="A8857" t="str">
            <v>2129000</v>
          </cell>
          <cell r="B8857">
            <v>1</v>
          </cell>
          <cell r="C8857" t="str">
            <v>PVC Covers - Small Yellow</v>
          </cell>
          <cell r="D8857" t="str">
            <v>42</v>
          </cell>
          <cell r="E8857" t="str">
            <v>PLEGEN</v>
          </cell>
          <cell r="F8857" t="str">
            <v>PLE</v>
          </cell>
          <cell r="G8857">
            <v>39093</v>
          </cell>
          <cell r="H8857" t="str">
            <v>Active</v>
          </cell>
          <cell r="I8857">
            <v>2</v>
          </cell>
          <cell r="J8857">
            <v>39454</v>
          </cell>
          <cell r="K8857" t="str">
            <v>V</v>
          </cell>
          <cell r="L8857" t="str">
            <v>CP</v>
          </cell>
          <cell r="M8857" t="str">
            <v>0005</v>
          </cell>
          <cell r="N8857">
            <v>526.71</v>
          </cell>
          <cell r="O8857">
            <v>8.76</v>
          </cell>
          <cell r="P8857">
            <v>105.34</v>
          </cell>
          <cell r="Q8857">
            <v>359.91</v>
          </cell>
          <cell r="R8857">
            <v>166.8</v>
          </cell>
          <cell r="S8857">
            <v>0</v>
          </cell>
          <cell r="T8857">
            <v>5</v>
          </cell>
          <cell r="U8857">
            <v>0</v>
          </cell>
          <cell r="V8857">
            <v>0</v>
          </cell>
          <cell r="W8857">
            <v>306</v>
          </cell>
          <cell r="X8857">
            <v>0</v>
          </cell>
        </row>
        <row r="8858">
          <cell r="A8858" t="str">
            <v>2129100</v>
          </cell>
          <cell r="B8858">
            <v>1</v>
          </cell>
          <cell r="C8858" t="str">
            <v>PVC Covers - Large Yellow</v>
          </cell>
          <cell r="D8858" t="str">
            <v>42</v>
          </cell>
          <cell r="E8858" t="str">
            <v>PLEGEN</v>
          </cell>
          <cell r="F8858" t="str">
            <v>PLE</v>
          </cell>
          <cell r="G8858">
            <v>39093</v>
          </cell>
          <cell r="H8858" t="str">
            <v>Active</v>
          </cell>
          <cell r="I8858">
            <v>2</v>
          </cell>
          <cell r="J8858">
            <v>39454</v>
          </cell>
          <cell r="K8858" t="str">
            <v>V</v>
          </cell>
          <cell r="L8858" t="str">
            <v>CP</v>
          </cell>
          <cell r="M8858" t="str">
            <v>0005</v>
          </cell>
          <cell r="N8858">
            <v>712.01</v>
          </cell>
          <cell r="O8858">
            <v>11.83</v>
          </cell>
          <cell r="P8858">
            <v>142.4</v>
          </cell>
          <cell r="Q8858">
            <v>486.53</v>
          </cell>
          <cell r="R8858">
            <v>225.48</v>
          </cell>
          <cell r="S8858">
            <v>0</v>
          </cell>
          <cell r="T8858">
            <v>5</v>
          </cell>
          <cell r="U8858">
            <v>0</v>
          </cell>
          <cell r="V8858">
            <v>0</v>
          </cell>
          <cell r="W8858">
            <v>306</v>
          </cell>
          <cell r="X8858">
            <v>0</v>
          </cell>
        </row>
        <row r="8859">
          <cell r="A8859" t="str">
            <v>2129200</v>
          </cell>
          <cell r="B8859">
            <v>1</v>
          </cell>
          <cell r="C8859" t="str">
            <v>Fisher &amp; Paykel Thyme Multi Function Ran</v>
          </cell>
          <cell r="D8859" t="str">
            <v>24</v>
          </cell>
          <cell r="E8859" t="str">
            <v>PLEGEN</v>
          </cell>
          <cell r="F8859" t="str">
            <v>PLE</v>
          </cell>
          <cell r="G8859">
            <v>39451</v>
          </cell>
          <cell r="H8859" t="str">
            <v>Active</v>
          </cell>
          <cell r="I8859">
            <v>1</v>
          </cell>
          <cell r="J8859">
            <v>39454</v>
          </cell>
          <cell r="K8859" t="str">
            <v>AL</v>
          </cell>
          <cell r="L8859" t="str">
            <v>HO</v>
          </cell>
          <cell r="M8859" t="str">
            <v>0039</v>
          </cell>
          <cell r="N8859">
            <v>1044.5</v>
          </cell>
          <cell r="O8859">
            <v>17.39</v>
          </cell>
          <cell r="P8859">
            <v>208.9</v>
          </cell>
          <cell r="Q8859">
            <v>626.70000000000005</v>
          </cell>
          <cell r="R8859">
            <v>417.8</v>
          </cell>
          <cell r="S8859">
            <v>0</v>
          </cell>
          <cell r="T8859">
            <v>5</v>
          </cell>
          <cell r="U8859">
            <v>0</v>
          </cell>
          <cell r="V8859">
            <v>1</v>
          </cell>
          <cell r="W8859">
            <v>306</v>
          </cell>
          <cell r="X8859">
            <v>0</v>
          </cell>
        </row>
        <row r="8860">
          <cell r="A8860" t="str">
            <v>2129300</v>
          </cell>
          <cell r="B8860">
            <v>1</v>
          </cell>
          <cell r="C8860" t="str">
            <v>Fisher &amp; Paykel Thyme Multi Function Ran</v>
          </cell>
          <cell r="D8860" t="str">
            <v>24</v>
          </cell>
          <cell r="E8860" t="str">
            <v>PLEGEN</v>
          </cell>
          <cell r="F8860" t="str">
            <v>PLE</v>
          </cell>
          <cell r="G8860">
            <v>39451</v>
          </cell>
          <cell r="H8860" t="str">
            <v>Active</v>
          </cell>
          <cell r="I8860">
            <v>1</v>
          </cell>
          <cell r="J8860">
            <v>39454</v>
          </cell>
          <cell r="K8860" t="str">
            <v>C</v>
          </cell>
          <cell r="L8860" t="str">
            <v>NA</v>
          </cell>
          <cell r="M8860" t="str">
            <v>0335</v>
          </cell>
          <cell r="N8860">
            <v>1044.5</v>
          </cell>
          <cell r="O8860">
            <v>17.39</v>
          </cell>
          <cell r="P8860">
            <v>208.9</v>
          </cell>
          <cell r="Q8860">
            <v>626.70000000000005</v>
          </cell>
          <cell r="R8860">
            <v>417.8</v>
          </cell>
          <cell r="S8860">
            <v>0</v>
          </cell>
          <cell r="T8860">
            <v>5</v>
          </cell>
          <cell r="U8860">
            <v>0</v>
          </cell>
          <cell r="V8860">
            <v>1</v>
          </cell>
          <cell r="W8860">
            <v>306</v>
          </cell>
          <cell r="X8860">
            <v>0</v>
          </cell>
        </row>
        <row r="8861">
          <cell r="A8861" t="str">
            <v>2129400</v>
          </cell>
          <cell r="B8861">
            <v>1</v>
          </cell>
          <cell r="C8861" t="str">
            <v>Microsoft Project 2007 OLP NL</v>
          </cell>
          <cell r="D8861" t="str">
            <v>80</v>
          </cell>
          <cell r="E8861" t="str">
            <v>CMPSOF</v>
          </cell>
          <cell r="F8861" t="str">
            <v>CMP</v>
          </cell>
          <cell r="G8861">
            <v>39599</v>
          </cell>
          <cell r="H8861" t="str">
            <v>Active</v>
          </cell>
          <cell r="I8861">
            <v>1</v>
          </cell>
          <cell r="J8861">
            <v>39454</v>
          </cell>
          <cell r="K8861" t="str">
            <v>X</v>
          </cell>
          <cell r="L8861" t="str">
            <v>TN</v>
          </cell>
          <cell r="M8861" t="str">
            <v>0034</v>
          </cell>
          <cell r="N8861">
            <v>808.16</v>
          </cell>
          <cell r="O8861">
            <v>22.44</v>
          </cell>
          <cell r="P8861">
            <v>269.39</v>
          </cell>
          <cell r="Q8861">
            <v>785.72</v>
          </cell>
          <cell r="R8861">
            <v>22.44</v>
          </cell>
          <cell r="S8861">
            <v>0</v>
          </cell>
          <cell r="T8861">
            <v>3</v>
          </cell>
          <cell r="U8861">
            <v>0</v>
          </cell>
          <cell r="V8861">
            <v>0</v>
          </cell>
          <cell r="W8861">
            <v>61</v>
          </cell>
          <cell r="X8861">
            <v>0</v>
          </cell>
        </row>
        <row r="8862">
          <cell r="A8862" t="str">
            <v>2129500</v>
          </cell>
          <cell r="B8862">
            <v>1</v>
          </cell>
          <cell r="C8862" t="str">
            <v>Microsoft Vision Std 2007 OLP NL</v>
          </cell>
          <cell r="D8862" t="str">
            <v>80</v>
          </cell>
          <cell r="E8862" t="str">
            <v>CMPSOF</v>
          </cell>
          <cell r="F8862" t="str">
            <v>CMP</v>
          </cell>
          <cell r="G8862">
            <v>39599</v>
          </cell>
          <cell r="H8862" t="str">
            <v>Active</v>
          </cell>
          <cell r="I8862">
            <v>1</v>
          </cell>
          <cell r="J8862">
            <v>39454</v>
          </cell>
          <cell r="K8862" t="str">
            <v>X</v>
          </cell>
          <cell r="L8862" t="str">
            <v>TN</v>
          </cell>
          <cell r="M8862" t="str">
            <v>0034</v>
          </cell>
          <cell r="N8862">
            <v>344.11</v>
          </cell>
          <cell r="O8862">
            <v>9.5399999999999991</v>
          </cell>
          <cell r="P8862">
            <v>114.7</v>
          </cell>
          <cell r="Q8862">
            <v>334.54</v>
          </cell>
          <cell r="R8862">
            <v>9.57</v>
          </cell>
          <cell r="S8862">
            <v>0</v>
          </cell>
          <cell r="T8862">
            <v>3</v>
          </cell>
          <cell r="U8862">
            <v>0</v>
          </cell>
          <cell r="V8862">
            <v>0</v>
          </cell>
          <cell r="W8862">
            <v>61</v>
          </cell>
          <cell r="X8862">
            <v>0</v>
          </cell>
        </row>
        <row r="8863">
          <cell r="A8863" t="str">
            <v>2129600</v>
          </cell>
          <cell r="B8863">
            <v>1</v>
          </cell>
          <cell r="C8863" t="str">
            <v>Office Groove 2007 OLP</v>
          </cell>
          <cell r="D8863" t="str">
            <v>80</v>
          </cell>
          <cell r="E8863" t="str">
            <v>CMPSOF</v>
          </cell>
          <cell r="F8863" t="str">
            <v>CMP</v>
          </cell>
          <cell r="G8863">
            <v>39599</v>
          </cell>
          <cell r="H8863" t="str">
            <v>Active</v>
          </cell>
          <cell r="I8863">
            <v>1</v>
          </cell>
          <cell r="J8863">
            <v>39454</v>
          </cell>
          <cell r="K8863" t="str">
            <v>X</v>
          </cell>
          <cell r="L8863" t="str">
            <v>TN</v>
          </cell>
          <cell r="M8863" t="str">
            <v>0034</v>
          </cell>
          <cell r="N8863">
            <v>229.64</v>
          </cell>
          <cell r="O8863">
            <v>6.37</v>
          </cell>
          <cell r="P8863">
            <v>76.55</v>
          </cell>
          <cell r="Q8863">
            <v>223.27</v>
          </cell>
          <cell r="R8863">
            <v>6.37</v>
          </cell>
          <cell r="S8863">
            <v>0</v>
          </cell>
          <cell r="T8863">
            <v>3</v>
          </cell>
          <cell r="U8863">
            <v>0</v>
          </cell>
          <cell r="V8863">
            <v>0</v>
          </cell>
          <cell r="W8863">
            <v>61</v>
          </cell>
          <cell r="X8863">
            <v>0</v>
          </cell>
        </row>
        <row r="8864">
          <cell r="A8864" t="str">
            <v>2129700</v>
          </cell>
          <cell r="B8864">
            <v>1</v>
          </cell>
          <cell r="C8864" t="str">
            <v>Office 2007 OLP NL</v>
          </cell>
          <cell r="D8864" t="str">
            <v>80</v>
          </cell>
          <cell r="E8864" t="str">
            <v>CMPSOF</v>
          </cell>
          <cell r="F8864" t="str">
            <v>CMP</v>
          </cell>
          <cell r="G8864">
            <v>39599</v>
          </cell>
          <cell r="H8864" t="str">
            <v>Active</v>
          </cell>
          <cell r="I8864">
            <v>1</v>
          </cell>
          <cell r="J8864">
            <v>39454</v>
          </cell>
          <cell r="K8864" t="str">
            <v>X</v>
          </cell>
          <cell r="L8864" t="str">
            <v>TN</v>
          </cell>
          <cell r="M8864" t="str">
            <v>0034</v>
          </cell>
          <cell r="N8864">
            <v>617.85</v>
          </cell>
          <cell r="O8864">
            <v>17.190000000000001</v>
          </cell>
          <cell r="P8864">
            <v>205.95</v>
          </cell>
          <cell r="Q8864">
            <v>600.69000000000005</v>
          </cell>
          <cell r="R8864">
            <v>17.16</v>
          </cell>
          <cell r="S8864">
            <v>0</v>
          </cell>
          <cell r="T8864">
            <v>3</v>
          </cell>
          <cell r="U8864">
            <v>0</v>
          </cell>
          <cell r="V8864">
            <v>0</v>
          </cell>
          <cell r="W8864">
            <v>61</v>
          </cell>
          <cell r="X8864">
            <v>0</v>
          </cell>
        </row>
        <row r="8865">
          <cell r="A8865" t="str">
            <v>2129800</v>
          </cell>
          <cell r="B8865">
            <v>1</v>
          </cell>
          <cell r="C8865" t="str">
            <v>Horizon HD4 Series Automatic Door</v>
          </cell>
          <cell r="D8865" t="str">
            <v>34</v>
          </cell>
          <cell r="E8865" t="str">
            <v>BASADR</v>
          </cell>
          <cell r="F8865" t="str">
            <v>BAS</v>
          </cell>
          <cell r="G8865">
            <v>39599</v>
          </cell>
          <cell r="H8865" t="str">
            <v>Active</v>
          </cell>
          <cell r="I8865">
            <v>1</v>
          </cell>
          <cell r="J8865">
            <v>39454</v>
          </cell>
          <cell r="K8865" t="str">
            <v>TDP/TL</v>
          </cell>
          <cell r="L8865" t="str">
            <v>TS</v>
          </cell>
          <cell r="M8865" t="str">
            <v>0001</v>
          </cell>
          <cell r="N8865">
            <v>6723.86</v>
          </cell>
          <cell r="O8865">
            <v>23.23</v>
          </cell>
          <cell r="P8865">
            <v>279.2</v>
          </cell>
          <cell r="Q8865">
            <v>558.4</v>
          </cell>
          <cell r="R8865">
            <v>6165.46</v>
          </cell>
          <cell r="S8865">
            <v>1283.92</v>
          </cell>
          <cell r="T8865">
            <v>24</v>
          </cell>
          <cell r="U8865">
            <v>30</v>
          </cell>
          <cell r="V8865">
            <v>22</v>
          </cell>
          <cell r="W8865">
            <v>30</v>
          </cell>
          <cell r="X8865">
            <v>0</v>
          </cell>
        </row>
        <row r="8866">
          <cell r="A8866" t="str">
            <v>2129900</v>
          </cell>
          <cell r="B8866">
            <v>1</v>
          </cell>
          <cell r="C8866" t="str">
            <v>Horizon HD4 Series Automatic Door</v>
          </cell>
          <cell r="D8866" t="str">
            <v>34</v>
          </cell>
          <cell r="E8866" t="str">
            <v>BASADR</v>
          </cell>
          <cell r="F8866" t="str">
            <v>BAS</v>
          </cell>
          <cell r="G8866">
            <v>39599</v>
          </cell>
          <cell r="H8866" t="str">
            <v>Active</v>
          </cell>
          <cell r="I8866">
            <v>1</v>
          </cell>
          <cell r="J8866">
            <v>39454</v>
          </cell>
          <cell r="K8866" t="str">
            <v>TCOM</v>
          </cell>
          <cell r="L8866" t="str">
            <v>TM</v>
          </cell>
          <cell r="M8866" t="str">
            <v>0117</v>
          </cell>
          <cell r="N8866">
            <v>2962.33</v>
          </cell>
          <cell r="O8866">
            <v>10.26</v>
          </cell>
          <cell r="P8866">
            <v>123.01</v>
          </cell>
          <cell r="Q8866">
            <v>246.02</v>
          </cell>
          <cell r="R8866">
            <v>2716.31</v>
          </cell>
          <cell r="S8866">
            <v>265</v>
          </cell>
          <cell r="T8866">
            <v>24</v>
          </cell>
          <cell r="U8866">
            <v>30</v>
          </cell>
          <cell r="V8866">
            <v>22</v>
          </cell>
          <cell r="W8866">
            <v>30</v>
          </cell>
          <cell r="X8866">
            <v>0</v>
          </cell>
        </row>
        <row r="8867">
          <cell r="A8867" t="str">
            <v>2130000</v>
          </cell>
          <cell r="B8867">
            <v>1</v>
          </cell>
          <cell r="C8867" t="str">
            <v>Wall Graphics</v>
          </cell>
          <cell r="D8867" t="str">
            <v>34</v>
          </cell>
          <cell r="E8867" t="str">
            <v>BASSIG</v>
          </cell>
          <cell r="F8867" t="str">
            <v>BAS</v>
          </cell>
          <cell r="G8867">
            <v>39629</v>
          </cell>
          <cell r="H8867" t="str">
            <v>Active</v>
          </cell>
          <cell r="I8867">
            <v>1</v>
          </cell>
          <cell r="J8867">
            <v>39454</v>
          </cell>
          <cell r="K8867" t="str">
            <v>TCOM</v>
          </cell>
          <cell r="L8867" t="str">
            <v>TM</v>
          </cell>
          <cell r="M8867" t="str">
            <v>0130</v>
          </cell>
          <cell r="N8867">
            <v>905.14</v>
          </cell>
          <cell r="O8867">
            <v>3.88</v>
          </cell>
          <cell r="P8867">
            <v>47.22</v>
          </cell>
          <cell r="Q8867">
            <v>94.44</v>
          </cell>
          <cell r="R8867">
            <v>810.7</v>
          </cell>
          <cell r="S8867">
            <v>80.97</v>
          </cell>
          <cell r="T8867">
            <v>19</v>
          </cell>
          <cell r="U8867">
            <v>61</v>
          </cell>
          <cell r="V8867">
            <v>17</v>
          </cell>
          <cell r="W8867">
            <v>61</v>
          </cell>
          <cell r="X8867">
            <v>0</v>
          </cell>
        </row>
        <row r="8868">
          <cell r="A8868" t="str">
            <v>2130100</v>
          </cell>
          <cell r="B8868">
            <v>1</v>
          </cell>
          <cell r="C8868" t="str">
            <v>Viewsonic VA2023W 20" Widescreen LCD</v>
          </cell>
          <cell r="D8868" t="str">
            <v>80</v>
          </cell>
          <cell r="E8868" t="str">
            <v>CMPHAR</v>
          </cell>
          <cell r="F8868" t="str">
            <v>CMP</v>
          </cell>
          <cell r="G8868">
            <v>39629</v>
          </cell>
          <cell r="H8868" t="str">
            <v>Active</v>
          </cell>
          <cell r="I8868">
            <v>3</v>
          </cell>
          <cell r="J8868">
            <v>39454</v>
          </cell>
          <cell r="K8868" t="str">
            <v>X</v>
          </cell>
          <cell r="L8868" t="str">
            <v>TN</v>
          </cell>
          <cell r="M8868" t="str">
            <v>0034</v>
          </cell>
          <cell r="N8868">
            <v>935.64</v>
          </cell>
          <cell r="O8868">
            <v>25.99</v>
          </cell>
          <cell r="P8868">
            <v>311.88</v>
          </cell>
          <cell r="Q8868">
            <v>883.66</v>
          </cell>
          <cell r="R8868">
            <v>51.98</v>
          </cell>
          <cell r="S8868">
            <v>0</v>
          </cell>
          <cell r="T8868">
            <v>3</v>
          </cell>
          <cell r="U8868">
            <v>0</v>
          </cell>
          <cell r="V8868">
            <v>0</v>
          </cell>
          <cell r="W8868">
            <v>91</v>
          </cell>
          <cell r="X8868">
            <v>0</v>
          </cell>
        </row>
        <row r="8869">
          <cell r="A8869" t="str">
            <v>2130200</v>
          </cell>
          <cell r="B8869">
            <v>1</v>
          </cell>
          <cell r="C8869" t="str">
            <v>820x550mm Aluminium Signage</v>
          </cell>
          <cell r="D8869" t="str">
            <v>42</v>
          </cell>
          <cell r="E8869" t="str">
            <v>CVLSIG</v>
          </cell>
          <cell r="F8869" t="str">
            <v>CVL</v>
          </cell>
          <cell r="G8869">
            <v>39629</v>
          </cell>
          <cell r="H8869" t="str">
            <v>Active</v>
          </cell>
          <cell r="I8869">
            <v>9</v>
          </cell>
          <cell r="J8869">
            <v>39454</v>
          </cell>
          <cell r="K8869" t="str">
            <v>V</v>
          </cell>
          <cell r="L8869" t="str">
            <v>CP</v>
          </cell>
          <cell r="M8869" t="str">
            <v>0005</v>
          </cell>
          <cell r="N8869">
            <v>0</v>
          </cell>
          <cell r="O8869">
            <v>0</v>
          </cell>
          <cell r="P8869">
            <v>0</v>
          </cell>
          <cell r="Q8869">
            <v>0</v>
          </cell>
          <cell r="R8869">
            <v>0</v>
          </cell>
          <cell r="S8869">
            <v>0</v>
          </cell>
          <cell r="T8869">
            <v>20</v>
          </cell>
          <cell r="U8869">
            <v>0</v>
          </cell>
          <cell r="V8869">
            <v>20</v>
          </cell>
          <cell r="W8869">
            <v>0</v>
          </cell>
          <cell r="X8869">
            <v>0</v>
          </cell>
        </row>
        <row r="8870">
          <cell r="A8870" t="str">
            <v>2130300</v>
          </cell>
          <cell r="B8870">
            <v>1</v>
          </cell>
          <cell r="C8870" t="str">
            <v>2130x830mm Aluminim Signage</v>
          </cell>
          <cell r="D8870" t="str">
            <v>42</v>
          </cell>
          <cell r="E8870" t="str">
            <v>CVLSIG</v>
          </cell>
          <cell r="F8870" t="str">
            <v>CVL</v>
          </cell>
          <cell r="G8870">
            <v>39629</v>
          </cell>
          <cell r="H8870" t="str">
            <v>Active</v>
          </cell>
          <cell r="I8870">
            <v>1</v>
          </cell>
          <cell r="J8870">
            <v>39454</v>
          </cell>
          <cell r="K8870" t="str">
            <v>V</v>
          </cell>
          <cell r="L8870" t="str">
            <v>CP</v>
          </cell>
          <cell r="M8870" t="str">
            <v>0005</v>
          </cell>
          <cell r="N8870">
            <v>0</v>
          </cell>
          <cell r="O8870">
            <v>0</v>
          </cell>
          <cell r="P8870">
            <v>0</v>
          </cell>
          <cell r="Q8870">
            <v>0</v>
          </cell>
          <cell r="R8870">
            <v>0</v>
          </cell>
          <cell r="S8870">
            <v>0</v>
          </cell>
          <cell r="T8870">
            <v>20</v>
          </cell>
          <cell r="U8870">
            <v>0</v>
          </cell>
          <cell r="V8870">
            <v>20</v>
          </cell>
          <cell r="W8870">
            <v>0</v>
          </cell>
          <cell r="X8870">
            <v>0</v>
          </cell>
        </row>
        <row r="8871">
          <cell r="A8871" t="str">
            <v>2130400</v>
          </cell>
          <cell r="B8871">
            <v>1</v>
          </cell>
          <cell r="C8871" t="str">
            <v>2200x1200mm Aluminium Signage</v>
          </cell>
          <cell r="D8871" t="str">
            <v>42</v>
          </cell>
          <cell r="E8871" t="str">
            <v>CVLSIG</v>
          </cell>
          <cell r="F8871" t="str">
            <v>CVL</v>
          </cell>
          <cell r="G8871">
            <v>39629</v>
          </cell>
          <cell r="H8871" t="str">
            <v>Active</v>
          </cell>
          <cell r="I8871">
            <v>1</v>
          </cell>
          <cell r="J8871">
            <v>39454</v>
          </cell>
          <cell r="K8871" t="str">
            <v>V</v>
          </cell>
          <cell r="L8871" t="str">
            <v>CP</v>
          </cell>
          <cell r="M8871" t="str">
            <v>0005</v>
          </cell>
          <cell r="N8871">
            <v>0</v>
          </cell>
          <cell r="O8871">
            <v>0</v>
          </cell>
          <cell r="P8871">
            <v>0</v>
          </cell>
          <cell r="Q8871">
            <v>0</v>
          </cell>
          <cell r="R8871">
            <v>0</v>
          </cell>
          <cell r="S8871">
            <v>0</v>
          </cell>
          <cell r="T8871">
            <v>20</v>
          </cell>
          <cell r="U8871">
            <v>0</v>
          </cell>
          <cell r="V8871">
            <v>20</v>
          </cell>
          <cell r="W8871">
            <v>0</v>
          </cell>
          <cell r="X8871">
            <v>0</v>
          </cell>
        </row>
        <row r="8872">
          <cell r="A8872" t="str">
            <v>2130500</v>
          </cell>
          <cell r="B8872">
            <v>1</v>
          </cell>
          <cell r="C8872" t="str">
            <v>250x500mm Vinyl Signage</v>
          </cell>
          <cell r="D8872" t="str">
            <v>42</v>
          </cell>
          <cell r="E8872" t="str">
            <v>CVLSIG</v>
          </cell>
          <cell r="F8872" t="str">
            <v>CVL</v>
          </cell>
          <cell r="G8872">
            <v>39629</v>
          </cell>
          <cell r="H8872" t="str">
            <v>Active</v>
          </cell>
          <cell r="I8872">
            <v>1</v>
          </cell>
          <cell r="J8872">
            <v>39454</v>
          </cell>
          <cell r="K8872" t="str">
            <v>V</v>
          </cell>
          <cell r="L8872" t="str">
            <v>CP</v>
          </cell>
          <cell r="M8872" t="str">
            <v>0005</v>
          </cell>
          <cell r="N8872">
            <v>0</v>
          </cell>
          <cell r="O8872">
            <v>0</v>
          </cell>
          <cell r="P8872">
            <v>0</v>
          </cell>
          <cell r="Q8872">
            <v>0</v>
          </cell>
          <cell r="R8872">
            <v>0</v>
          </cell>
          <cell r="S8872">
            <v>0</v>
          </cell>
          <cell r="T8872">
            <v>20</v>
          </cell>
          <cell r="U8872">
            <v>0</v>
          </cell>
          <cell r="V8872">
            <v>20</v>
          </cell>
          <cell r="W8872">
            <v>0</v>
          </cell>
          <cell r="X8872">
            <v>0</v>
          </cell>
        </row>
        <row r="8873">
          <cell r="A8873" t="str">
            <v>2130600</v>
          </cell>
          <cell r="B8873">
            <v>1</v>
          </cell>
          <cell r="C8873" t="str">
            <v>200x300mm Vinyl Signage</v>
          </cell>
          <cell r="D8873" t="str">
            <v>42</v>
          </cell>
          <cell r="E8873" t="str">
            <v>CVLSIG</v>
          </cell>
          <cell r="F8873" t="str">
            <v>CVL</v>
          </cell>
          <cell r="G8873">
            <v>39629</v>
          </cell>
          <cell r="H8873" t="str">
            <v>Active</v>
          </cell>
          <cell r="I8873">
            <v>11</v>
          </cell>
          <cell r="J8873">
            <v>39454</v>
          </cell>
          <cell r="K8873" t="str">
            <v>V</v>
          </cell>
          <cell r="L8873" t="str">
            <v>CP</v>
          </cell>
          <cell r="M8873" t="str">
            <v>0005</v>
          </cell>
          <cell r="N8873">
            <v>0</v>
          </cell>
          <cell r="O8873">
            <v>0</v>
          </cell>
          <cell r="P8873">
            <v>0</v>
          </cell>
          <cell r="Q8873">
            <v>0</v>
          </cell>
          <cell r="R8873">
            <v>0</v>
          </cell>
          <cell r="S8873">
            <v>0</v>
          </cell>
          <cell r="T8873">
            <v>20</v>
          </cell>
          <cell r="U8873">
            <v>0</v>
          </cell>
          <cell r="V8873">
            <v>20</v>
          </cell>
          <cell r="W8873">
            <v>0</v>
          </cell>
          <cell r="X8873">
            <v>0</v>
          </cell>
        </row>
        <row r="8874">
          <cell r="A8874" t="str">
            <v>2130700</v>
          </cell>
          <cell r="B8874">
            <v>1</v>
          </cell>
          <cell r="C8874" t="str">
            <v>760x1170mm Aluminium Signage</v>
          </cell>
          <cell r="D8874" t="str">
            <v>42</v>
          </cell>
          <cell r="E8874" t="str">
            <v>CVLSIG</v>
          </cell>
          <cell r="F8874" t="str">
            <v>CVL</v>
          </cell>
          <cell r="G8874">
            <v>39629</v>
          </cell>
          <cell r="H8874" t="str">
            <v>Active</v>
          </cell>
          <cell r="I8874">
            <v>3</v>
          </cell>
          <cell r="J8874">
            <v>39454</v>
          </cell>
          <cell r="K8874" t="str">
            <v>V</v>
          </cell>
          <cell r="L8874" t="str">
            <v>CP</v>
          </cell>
          <cell r="M8874" t="str">
            <v>0005</v>
          </cell>
          <cell r="N8874">
            <v>0</v>
          </cell>
          <cell r="O8874">
            <v>0</v>
          </cell>
          <cell r="P8874">
            <v>0</v>
          </cell>
          <cell r="Q8874">
            <v>0</v>
          </cell>
          <cell r="R8874">
            <v>0</v>
          </cell>
          <cell r="S8874">
            <v>0</v>
          </cell>
          <cell r="T8874">
            <v>20</v>
          </cell>
          <cell r="U8874">
            <v>0</v>
          </cell>
          <cell r="V8874">
            <v>20</v>
          </cell>
          <cell r="W8874">
            <v>0</v>
          </cell>
          <cell r="X8874">
            <v>0</v>
          </cell>
        </row>
        <row r="8875">
          <cell r="A8875" t="str">
            <v>2130800</v>
          </cell>
          <cell r="B8875">
            <v>1</v>
          </cell>
          <cell r="C8875" t="str">
            <v>SKIDATA APT450 Entry Column</v>
          </cell>
          <cell r="D8875" t="str">
            <v>42</v>
          </cell>
          <cell r="E8875" t="str">
            <v>CMPHAR</v>
          </cell>
          <cell r="F8875" t="str">
            <v>CMP</v>
          </cell>
          <cell r="G8875">
            <v>39093</v>
          </cell>
          <cell r="H8875" t="str">
            <v>Active</v>
          </cell>
          <cell r="I8875">
            <v>11</v>
          </cell>
          <cell r="J8875">
            <v>39454</v>
          </cell>
          <cell r="K8875" t="str">
            <v>V</v>
          </cell>
          <cell r="L8875" t="str">
            <v>CP</v>
          </cell>
          <cell r="M8875" t="str">
            <v>0005</v>
          </cell>
          <cell r="N8875">
            <v>242946.66</v>
          </cell>
          <cell r="O8875">
            <v>4049.12</v>
          </cell>
          <cell r="P8875">
            <v>48589.33</v>
          </cell>
          <cell r="Q8875">
            <v>166013.54999999999</v>
          </cell>
          <cell r="R8875">
            <v>76933.11</v>
          </cell>
          <cell r="S8875">
            <v>0</v>
          </cell>
          <cell r="T8875">
            <v>5</v>
          </cell>
          <cell r="U8875">
            <v>0</v>
          </cell>
          <cell r="V8875">
            <v>0</v>
          </cell>
          <cell r="W8875">
            <v>306</v>
          </cell>
          <cell r="X8875">
            <v>0</v>
          </cell>
        </row>
        <row r="8876">
          <cell r="A8876" t="str">
            <v>2130900</v>
          </cell>
          <cell r="B8876">
            <v>1</v>
          </cell>
          <cell r="C8876" t="str">
            <v>Decode Stations</v>
          </cell>
          <cell r="D8876" t="str">
            <v>80</v>
          </cell>
          <cell r="E8876" t="str">
            <v>CMPHAR</v>
          </cell>
          <cell r="F8876" t="str">
            <v>CMP</v>
          </cell>
          <cell r="G8876">
            <v>39660</v>
          </cell>
          <cell r="H8876" t="str">
            <v>Active</v>
          </cell>
          <cell r="I8876">
            <v>2</v>
          </cell>
          <cell r="J8876">
            <v>39576</v>
          </cell>
          <cell r="K8876" t="str">
            <v>X</v>
          </cell>
          <cell r="L8876" t="str">
            <v>TN</v>
          </cell>
          <cell r="M8876" t="str">
            <v>0016</v>
          </cell>
          <cell r="N8876">
            <v>7700</v>
          </cell>
          <cell r="O8876">
            <v>213.88</v>
          </cell>
          <cell r="P8876">
            <v>2566.67</v>
          </cell>
          <cell r="Q8876">
            <v>7058.34</v>
          </cell>
          <cell r="R8876">
            <v>641.66</v>
          </cell>
          <cell r="S8876">
            <v>0</v>
          </cell>
          <cell r="T8876">
            <v>3</v>
          </cell>
          <cell r="U8876">
            <v>0</v>
          </cell>
          <cell r="V8876">
            <v>0</v>
          </cell>
          <cell r="W8876">
            <v>122</v>
          </cell>
          <cell r="X8876">
            <v>0</v>
          </cell>
        </row>
        <row r="8877">
          <cell r="A8877" t="str">
            <v>2131000</v>
          </cell>
          <cell r="B8877">
            <v>1</v>
          </cell>
          <cell r="C8877" t="str">
            <v>Dialog 422 IP Phone Version 2 - Dark Gre</v>
          </cell>
          <cell r="D8877" t="str">
            <v>80</v>
          </cell>
          <cell r="E8877" t="str">
            <v>COMPHO</v>
          </cell>
          <cell r="F8877" t="str">
            <v>COM</v>
          </cell>
          <cell r="G8877">
            <v>39660</v>
          </cell>
          <cell r="H8877" t="str">
            <v>Active</v>
          </cell>
          <cell r="I8877">
            <v>2</v>
          </cell>
          <cell r="J8877">
            <v>39576</v>
          </cell>
          <cell r="K8877" t="str">
            <v>X</v>
          </cell>
          <cell r="L8877" t="str">
            <v>TN</v>
          </cell>
          <cell r="M8877" t="str">
            <v>0034</v>
          </cell>
          <cell r="N8877">
            <v>817.4</v>
          </cell>
          <cell r="O8877">
            <v>13.66</v>
          </cell>
          <cell r="P8877">
            <v>163.47999999999999</v>
          </cell>
          <cell r="Q8877">
            <v>449.57</v>
          </cell>
          <cell r="R8877">
            <v>367.83</v>
          </cell>
          <cell r="S8877">
            <v>0</v>
          </cell>
          <cell r="T8877">
            <v>5</v>
          </cell>
          <cell r="U8877">
            <v>0</v>
          </cell>
          <cell r="V8877">
            <v>2</v>
          </cell>
          <cell r="W8877">
            <v>122</v>
          </cell>
          <cell r="X8877">
            <v>0</v>
          </cell>
        </row>
        <row r="8878">
          <cell r="A8878" t="str">
            <v>2131100</v>
          </cell>
          <cell r="B8878">
            <v>1</v>
          </cell>
          <cell r="C8878" t="str">
            <v>Extractions System Extension</v>
          </cell>
          <cell r="D8878" t="str">
            <v>52</v>
          </cell>
          <cell r="E8878" t="str">
            <v>BASAIR</v>
          </cell>
          <cell r="F8878" t="str">
            <v>BAS</v>
          </cell>
          <cell r="G8878">
            <v>39660</v>
          </cell>
          <cell r="H8878" t="str">
            <v>Active</v>
          </cell>
          <cell r="I8878">
            <v>1</v>
          </cell>
          <cell r="J8878">
            <v>39576</v>
          </cell>
          <cell r="K8878" t="str">
            <v>AC</v>
          </cell>
          <cell r="L8878" t="str">
            <v>NA</v>
          </cell>
          <cell r="M8878" t="str">
            <v>0032</v>
          </cell>
          <cell r="N8878">
            <v>1039.26</v>
          </cell>
          <cell r="O8878">
            <v>4.49</v>
          </cell>
          <cell r="P8878">
            <v>53.99</v>
          </cell>
          <cell r="Q8878">
            <v>107.98</v>
          </cell>
          <cell r="R8878">
            <v>931.28</v>
          </cell>
          <cell r="S8878">
            <v>631.49</v>
          </cell>
          <cell r="T8878">
            <v>19</v>
          </cell>
          <cell r="U8878">
            <v>91</v>
          </cell>
          <cell r="V8878">
            <v>17</v>
          </cell>
          <cell r="W8878">
            <v>91</v>
          </cell>
          <cell r="X8878">
            <v>0</v>
          </cell>
        </row>
        <row r="8879">
          <cell r="A8879" t="str">
            <v>2131200</v>
          </cell>
          <cell r="B8879">
            <v>1</v>
          </cell>
          <cell r="C8879" t="str">
            <v>Viewsonic 20Inch VA2026W Widescreen LCD</v>
          </cell>
          <cell r="D8879" t="str">
            <v>80</v>
          </cell>
          <cell r="E8879" t="str">
            <v>CMPHAR</v>
          </cell>
          <cell r="F8879" t="str">
            <v>CMP</v>
          </cell>
          <cell r="G8879">
            <v>39660</v>
          </cell>
          <cell r="H8879" t="str">
            <v>Active</v>
          </cell>
          <cell r="I8879">
            <v>2</v>
          </cell>
          <cell r="J8879">
            <v>39576</v>
          </cell>
          <cell r="K8879" t="str">
            <v>X</v>
          </cell>
          <cell r="L8879" t="str">
            <v>TN</v>
          </cell>
          <cell r="M8879" t="str">
            <v>0034</v>
          </cell>
          <cell r="N8879">
            <v>617.26</v>
          </cell>
          <cell r="O8879">
            <v>17.100000000000001</v>
          </cell>
          <cell r="P8879">
            <v>205.75</v>
          </cell>
          <cell r="Q8879">
            <v>565.82000000000005</v>
          </cell>
          <cell r="R8879">
            <v>51.44</v>
          </cell>
          <cell r="S8879">
            <v>0</v>
          </cell>
          <cell r="T8879">
            <v>3</v>
          </cell>
          <cell r="U8879">
            <v>0</v>
          </cell>
          <cell r="V8879">
            <v>0</v>
          </cell>
          <cell r="W8879">
            <v>122</v>
          </cell>
          <cell r="X8879">
            <v>0</v>
          </cell>
        </row>
        <row r="8880">
          <cell r="A8880" t="str">
            <v>2131300</v>
          </cell>
          <cell r="B8880">
            <v>1</v>
          </cell>
          <cell r="C8880" t="str">
            <v>Nettuno for Camera 48</v>
          </cell>
          <cell r="D8880" t="str">
            <v>80</v>
          </cell>
          <cell r="E8880" t="str">
            <v>PLECC</v>
          </cell>
          <cell r="F8880" t="str">
            <v>PLE</v>
          </cell>
          <cell r="G8880">
            <v>39660</v>
          </cell>
          <cell r="H8880" t="str">
            <v>Active</v>
          </cell>
          <cell r="I8880">
            <v>1</v>
          </cell>
          <cell r="J8880">
            <v>39576</v>
          </cell>
          <cell r="K8880" t="str">
            <v>X</v>
          </cell>
          <cell r="L8880" t="str">
            <v>TN</v>
          </cell>
          <cell r="M8880" t="str">
            <v>0016</v>
          </cell>
          <cell r="N8880">
            <v>1920</v>
          </cell>
          <cell r="O8880">
            <v>32</v>
          </cell>
          <cell r="P8880">
            <v>384</v>
          </cell>
          <cell r="Q8880">
            <v>1056</v>
          </cell>
          <cell r="R8880">
            <v>864</v>
          </cell>
          <cell r="S8880">
            <v>0</v>
          </cell>
          <cell r="T8880">
            <v>5</v>
          </cell>
          <cell r="U8880">
            <v>0</v>
          </cell>
          <cell r="V8880">
            <v>2</v>
          </cell>
          <cell r="W8880">
            <v>122</v>
          </cell>
          <cell r="X8880">
            <v>0</v>
          </cell>
        </row>
        <row r="8881">
          <cell r="A8881" t="str">
            <v>2131400</v>
          </cell>
          <cell r="B8881">
            <v>1</v>
          </cell>
          <cell r="C8881" t="str">
            <v>HP DC7800 PCs</v>
          </cell>
          <cell r="D8881" t="str">
            <v>80</v>
          </cell>
          <cell r="E8881" t="str">
            <v>CMPHAR</v>
          </cell>
          <cell r="F8881" t="str">
            <v>CMP</v>
          </cell>
          <cell r="G8881">
            <v>39660</v>
          </cell>
          <cell r="H8881" t="str">
            <v>Active</v>
          </cell>
          <cell r="I8881">
            <v>6</v>
          </cell>
          <cell r="J8881">
            <v>39576</v>
          </cell>
          <cell r="K8881" t="str">
            <v>X</v>
          </cell>
          <cell r="L8881" t="str">
            <v>TN</v>
          </cell>
          <cell r="M8881" t="str">
            <v>0034</v>
          </cell>
          <cell r="N8881">
            <v>6469.14</v>
          </cell>
          <cell r="O8881">
            <v>179.68</v>
          </cell>
          <cell r="P8881">
            <v>2156.38</v>
          </cell>
          <cell r="Q8881">
            <v>5930.05</v>
          </cell>
          <cell r="R8881">
            <v>539.09</v>
          </cell>
          <cell r="S8881">
            <v>0</v>
          </cell>
          <cell r="T8881">
            <v>3</v>
          </cell>
          <cell r="U8881">
            <v>0</v>
          </cell>
          <cell r="V8881">
            <v>0</v>
          </cell>
          <cell r="W8881">
            <v>122</v>
          </cell>
          <cell r="X8881">
            <v>0</v>
          </cell>
        </row>
        <row r="8882">
          <cell r="A8882" t="str">
            <v>2131500</v>
          </cell>
          <cell r="B8882">
            <v>1</v>
          </cell>
          <cell r="C8882" t="str">
            <v>Samsung 19Inch Monitor</v>
          </cell>
          <cell r="D8882" t="str">
            <v>80</v>
          </cell>
          <cell r="E8882" t="str">
            <v>CMPHAR</v>
          </cell>
          <cell r="F8882" t="str">
            <v>CMP</v>
          </cell>
          <cell r="G8882">
            <v>39660</v>
          </cell>
          <cell r="H8882" t="str">
            <v>Active</v>
          </cell>
          <cell r="I8882">
            <v>1</v>
          </cell>
          <cell r="J8882">
            <v>39576</v>
          </cell>
          <cell r="K8882" t="str">
            <v>X</v>
          </cell>
          <cell r="L8882" t="str">
            <v>TN</v>
          </cell>
          <cell r="M8882" t="str">
            <v>0016</v>
          </cell>
          <cell r="N8882">
            <v>966</v>
          </cell>
          <cell r="O8882">
            <v>26.87</v>
          </cell>
          <cell r="P8882">
            <v>322</v>
          </cell>
          <cell r="Q8882">
            <v>885.5</v>
          </cell>
          <cell r="R8882">
            <v>80.5</v>
          </cell>
          <cell r="S8882">
            <v>0</v>
          </cell>
          <cell r="T8882">
            <v>3</v>
          </cell>
          <cell r="U8882">
            <v>0</v>
          </cell>
          <cell r="V8882">
            <v>0</v>
          </cell>
          <cell r="W8882">
            <v>122</v>
          </cell>
          <cell r="X8882">
            <v>0</v>
          </cell>
        </row>
        <row r="8883">
          <cell r="A8883" t="str">
            <v>2131600</v>
          </cell>
          <cell r="B8883">
            <v>1</v>
          </cell>
          <cell r="C8883" t="str">
            <v>Zip Auto Boiler</v>
          </cell>
          <cell r="D8883" t="str">
            <v>18</v>
          </cell>
          <cell r="E8883" t="str">
            <v>FIXOTH</v>
          </cell>
          <cell r="F8883" t="str">
            <v>FIX</v>
          </cell>
          <cell r="G8883">
            <v>39660</v>
          </cell>
          <cell r="H8883" t="str">
            <v>Active</v>
          </cell>
          <cell r="I8883">
            <v>1</v>
          </cell>
          <cell r="J8883">
            <v>39576</v>
          </cell>
          <cell r="K8883" t="str">
            <v>C</v>
          </cell>
          <cell r="L8883" t="str">
            <v>WA</v>
          </cell>
          <cell r="M8883" t="str">
            <v>0009</v>
          </cell>
          <cell r="N8883">
            <v>1322</v>
          </cell>
          <cell r="O8883">
            <v>22.07</v>
          </cell>
          <cell r="P8883">
            <v>264.39999999999998</v>
          </cell>
          <cell r="Q8883">
            <v>727.1</v>
          </cell>
          <cell r="R8883">
            <v>594.9</v>
          </cell>
          <cell r="S8883">
            <v>0</v>
          </cell>
          <cell r="T8883">
            <v>5</v>
          </cell>
          <cell r="U8883">
            <v>0</v>
          </cell>
          <cell r="V8883">
            <v>2</v>
          </cell>
          <cell r="W8883">
            <v>122</v>
          </cell>
          <cell r="X8883">
            <v>0</v>
          </cell>
        </row>
        <row r="8884">
          <cell r="A8884" t="str">
            <v>2131700</v>
          </cell>
          <cell r="B8884">
            <v>1</v>
          </cell>
          <cell r="C8884" t="str">
            <v>Data and Electrical Services to ATM 5</v>
          </cell>
          <cell r="D8884" t="str">
            <v>34</v>
          </cell>
          <cell r="E8884" t="str">
            <v>BASELC</v>
          </cell>
          <cell r="F8884" t="str">
            <v>BAS</v>
          </cell>
          <cell r="G8884">
            <v>39660</v>
          </cell>
          <cell r="H8884" t="str">
            <v>Active</v>
          </cell>
          <cell r="I8884">
            <v>1</v>
          </cell>
          <cell r="J8884">
            <v>39576</v>
          </cell>
          <cell r="K8884" t="str">
            <v>TIP/TD</v>
          </cell>
          <cell r="L8884" t="str">
            <v>TM</v>
          </cell>
          <cell r="M8884" t="str">
            <v>0030</v>
          </cell>
          <cell r="N8884">
            <v>2480.0100000000002</v>
          </cell>
          <cell r="O8884">
            <v>8.5500000000000007</v>
          </cell>
          <cell r="P8884">
            <v>102.27</v>
          </cell>
          <cell r="Q8884">
            <v>204.54</v>
          </cell>
          <cell r="R8884">
            <v>2275.4699999999998</v>
          </cell>
          <cell r="S8884">
            <v>221.85</v>
          </cell>
          <cell r="T8884">
            <v>24</v>
          </cell>
          <cell r="U8884">
            <v>91</v>
          </cell>
          <cell r="V8884">
            <v>22</v>
          </cell>
          <cell r="W8884">
            <v>91</v>
          </cell>
          <cell r="X8884">
            <v>0</v>
          </cell>
        </row>
        <row r="8885">
          <cell r="A8885" t="str">
            <v>2131800</v>
          </cell>
          <cell r="B8885">
            <v>1</v>
          </cell>
          <cell r="C8885" t="str">
            <v>break glass fire alarm point</v>
          </cell>
          <cell r="D8885" t="str">
            <v>11</v>
          </cell>
          <cell r="E8885" t="str">
            <v>BASALA</v>
          </cell>
          <cell r="F8885" t="str">
            <v>BAS</v>
          </cell>
          <cell r="G8885">
            <v>39538</v>
          </cell>
          <cell r="H8885" t="str">
            <v>Active</v>
          </cell>
          <cell r="I8885">
            <v>2</v>
          </cell>
          <cell r="J8885">
            <v>39576</v>
          </cell>
          <cell r="K8885" t="str">
            <v>I</v>
          </cell>
          <cell r="L8885" t="str">
            <v>WA</v>
          </cell>
          <cell r="M8885" t="str">
            <v>0001</v>
          </cell>
          <cell r="N8885">
            <v>725.74</v>
          </cell>
          <cell r="O8885">
            <v>0</v>
          </cell>
          <cell r="P8885">
            <v>0</v>
          </cell>
          <cell r="Q8885">
            <v>0</v>
          </cell>
          <cell r="R8885">
            <v>725.74</v>
          </cell>
          <cell r="S8885">
            <v>0</v>
          </cell>
          <cell r="T8885">
            <v>25</v>
          </cell>
          <cell r="U8885">
            <v>0</v>
          </cell>
          <cell r="V8885">
            <v>25</v>
          </cell>
          <cell r="W8885">
            <v>0</v>
          </cell>
          <cell r="X8885">
            <v>0</v>
          </cell>
        </row>
        <row r="8886">
          <cell r="A8886" t="str">
            <v>2131900</v>
          </cell>
          <cell r="B8886">
            <v>1</v>
          </cell>
          <cell r="C8886" t="str">
            <v>door closer</v>
          </cell>
          <cell r="D8886" t="str">
            <v>11</v>
          </cell>
          <cell r="E8886" t="str">
            <v>BASADR</v>
          </cell>
          <cell r="F8886" t="str">
            <v>BAS</v>
          </cell>
          <cell r="G8886">
            <v>39538</v>
          </cell>
          <cell r="H8886" t="str">
            <v>Active</v>
          </cell>
          <cell r="I8886">
            <v>4</v>
          </cell>
          <cell r="J8886">
            <v>39576</v>
          </cell>
          <cell r="K8886" t="str">
            <v>I</v>
          </cell>
          <cell r="L8886" t="str">
            <v>WA</v>
          </cell>
          <cell r="M8886" t="str">
            <v>0001</v>
          </cell>
          <cell r="N8886">
            <v>1814.34</v>
          </cell>
          <cell r="O8886">
            <v>0</v>
          </cell>
          <cell r="P8886">
            <v>0</v>
          </cell>
          <cell r="Q8886">
            <v>0</v>
          </cell>
          <cell r="R8886">
            <v>1814.34</v>
          </cell>
          <cell r="S8886">
            <v>0</v>
          </cell>
          <cell r="T8886">
            <v>25</v>
          </cell>
          <cell r="U8886">
            <v>0</v>
          </cell>
          <cell r="V8886">
            <v>25</v>
          </cell>
          <cell r="W8886">
            <v>0</v>
          </cell>
          <cell r="X8886">
            <v>0</v>
          </cell>
        </row>
        <row r="8887">
          <cell r="A8887" t="str">
            <v>2132000</v>
          </cell>
          <cell r="B8887">
            <v>1</v>
          </cell>
          <cell r="C8887" t="str">
            <v>electric light fitting - circular ceilin</v>
          </cell>
          <cell r="D8887" t="str">
            <v>11</v>
          </cell>
          <cell r="E8887" t="str">
            <v>BASLIG</v>
          </cell>
          <cell r="F8887" t="str">
            <v>BAS</v>
          </cell>
          <cell r="G8887">
            <v>39538</v>
          </cell>
          <cell r="H8887" t="str">
            <v>Active</v>
          </cell>
          <cell r="I8887">
            <v>2</v>
          </cell>
          <cell r="J8887">
            <v>39576</v>
          </cell>
          <cell r="K8887" t="str">
            <v>I</v>
          </cell>
          <cell r="L8887" t="str">
            <v>WA</v>
          </cell>
          <cell r="M8887" t="str">
            <v>0001</v>
          </cell>
          <cell r="N8887">
            <v>226.79</v>
          </cell>
          <cell r="O8887">
            <v>0</v>
          </cell>
          <cell r="P8887">
            <v>0</v>
          </cell>
          <cell r="Q8887">
            <v>0</v>
          </cell>
          <cell r="R8887">
            <v>226.79</v>
          </cell>
          <cell r="S8887">
            <v>0</v>
          </cell>
          <cell r="T8887">
            <v>20</v>
          </cell>
          <cell r="U8887">
            <v>0</v>
          </cell>
          <cell r="V8887">
            <v>20</v>
          </cell>
          <cell r="W8887">
            <v>0</v>
          </cell>
          <cell r="X8887">
            <v>0</v>
          </cell>
        </row>
        <row r="8888">
          <cell r="A8888" t="str">
            <v>2132100</v>
          </cell>
          <cell r="B8888">
            <v>1</v>
          </cell>
          <cell r="C8888" t="str">
            <v>electric light fitting - emergency type</v>
          </cell>
          <cell r="D8888" t="str">
            <v>11</v>
          </cell>
          <cell r="E8888" t="str">
            <v>BASLIG</v>
          </cell>
          <cell r="F8888" t="str">
            <v>BAS</v>
          </cell>
          <cell r="G8888">
            <v>39538</v>
          </cell>
          <cell r="H8888" t="str">
            <v>Active</v>
          </cell>
          <cell r="I8888">
            <v>6</v>
          </cell>
          <cell r="J8888">
            <v>39576</v>
          </cell>
          <cell r="K8888" t="str">
            <v>I</v>
          </cell>
          <cell r="L8888" t="str">
            <v>WA</v>
          </cell>
          <cell r="M8888" t="str">
            <v>0001</v>
          </cell>
          <cell r="N8888">
            <v>2177.1999999999998</v>
          </cell>
          <cell r="O8888">
            <v>0</v>
          </cell>
          <cell r="P8888">
            <v>0</v>
          </cell>
          <cell r="Q8888">
            <v>0</v>
          </cell>
          <cell r="R8888">
            <v>2177.1999999999998</v>
          </cell>
          <cell r="S8888">
            <v>0</v>
          </cell>
          <cell r="T8888">
            <v>20</v>
          </cell>
          <cell r="U8888">
            <v>0</v>
          </cell>
          <cell r="V8888">
            <v>20</v>
          </cell>
          <cell r="W8888">
            <v>0</v>
          </cell>
          <cell r="X8888">
            <v>0</v>
          </cell>
        </row>
        <row r="8889">
          <cell r="A8889" t="str">
            <v>2132200</v>
          </cell>
          <cell r="B8889">
            <v>1</v>
          </cell>
          <cell r="C8889" t="str">
            <v>electric light fitting - large downlight</v>
          </cell>
          <cell r="D8889" t="str">
            <v>11</v>
          </cell>
          <cell r="E8889" t="str">
            <v>BASLIG</v>
          </cell>
          <cell r="F8889" t="str">
            <v>BAS</v>
          </cell>
          <cell r="G8889">
            <v>39538</v>
          </cell>
          <cell r="H8889" t="str">
            <v>Active</v>
          </cell>
          <cell r="I8889">
            <v>2</v>
          </cell>
          <cell r="J8889">
            <v>39576</v>
          </cell>
          <cell r="K8889" t="str">
            <v>I</v>
          </cell>
          <cell r="L8889" t="str">
            <v>WA</v>
          </cell>
          <cell r="M8889" t="str">
            <v>0001</v>
          </cell>
          <cell r="N8889">
            <v>235.87</v>
          </cell>
          <cell r="O8889">
            <v>0</v>
          </cell>
          <cell r="P8889">
            <v>0</v>
          </cell>
          <cell r="Q8889">
            <v>0</v>
          </cell>
          <cell r="R8889">
            <v>235.87</v>
          </cell>
          <cell r="S8889">
            <v>0</v>
          </cell>
          <cell r="T8889">
            <v>20</v>
          </cell>
          <cell r="U8889">
            <v>0</v>
          </cell>
          <cell r="V8889">
            <v>20</v>
          </cell>
          <cell r="W8889">
            <v>0</v>
          </cell>
          <cell r="X8889">
            <v>0</v>
          </cell>
        </row>
        <row r="8890">
          <cell r="A8890" t="str">
            <v>2132300</v>
          </cell>
          <cell r="B8890">
            <v>1</v>
          </cell>
          <cell r="C8890" t="str">
            <v>exit sign and wiring</v>
          </cell>
          <cell r="D8890" t="str">
            <v>11</v>
          </cell>
          <cell r="E8890" t="str">
            <v>BASSIG</v>
          </cell>
          <cell r="F8890" t="str">
            <v>BAS</v>
          </cell>
          <cell r="G8890">
            <v>39538</v>
          </cell>
          <cell r="H8890" t="str">
            <v>Active</v>
          </cell>
          <cell r="I8890">
            <v>4</v>
          </cell>
          <cell r="J8890">
            <v>39576</v>
          </cell>
          <cell r="K8890" t="str">
            <v>I</v>
          </cell>
          <cell r="L8890" t="str">
            <v>WA</v>
          </cell>
          <cell r="M8890" t="str">
            <v>0001</v>
          </cell>
          <cell r="N8890">
            <v>1632.9</v>
          </cell>
          <cell r="O8890">
            <v>0</v>
          </cell>
          <cell r="P8890">
            <v>0</v>
          </cell>
          <cell r="Q8890">
            <v>0</v>
          </cell>
          <cell r="R8890">
            <v>1632.9</v>
          </cell>
          <cell r="S8890">
            <v>0</v>
          </cell>
          <cell r="T8890">
            <v>20</v>
          </cell>
          <cell r="U8890">
            <v>0</v>
          </cell>
          <cell r="V8890">
            <v>20</v>
          </cell>
          <cell r="W8890">
            <v>0</v>
          </cell>
          <cell r="X8890">
            <v>0</v>
          </cell>
        </row>
        <row r="8891">
          <cell r="A8891" t="str">
            <v>2132400</v>
          </cell>
          <cell r="B8891">
            <v>1</v>
          </cell>
          <cell r="C8891" t="str">
            <v>fire siren/speaker</v>
          </cell>
          <cell r="D8891" t="str">
            <v>11</v>
          </cell>
          <cell r="E8891" t="str">
            <v>BASALA</v>
          </cell>
          <cell r="F8891" t="str">
            <v>BAS</v>
          </cell>
          <cell r="G8891">
            <v>39538</v>
          </cell>
          <cell r="H8891" t="str">
            <v>Active</v>
          </cell>
          <cell r="I8891">
            <v>3</v>
          </cell>
          <cell r="J8891">
            <v>39576</v>
          </cell>
          <cell r="K8891" t="str">
            <v>I</v>
          </cell>
          <cell r="L8891" t="str">
            <v>WA</v>
          </cell>
          <cell r="M8891" t="str">
            <v>0001</v>
          </cell>
          <cell r="N8891">
            <v>340.19</v>
          </cell>
          <cell r="O8891">
            <v>0</v>
          </cell>
          <cell r="P8891">
            <v>0</v>
          </cell>
          <cell r="Q8891">
            <v>0</v>
          </cell>
          <cell r="R8891">
            <v>340.19</v>
          </cell>
          <cell r="S8891">
            <v>0</v>
          </cell>
          <cell r="T8891">
            <v>25</v>
          </cell>
          <cell r="U8891">
            <v>0</v>
          </cell>
          <cell r="V8891">
            <v>25</v>
          </cell>
          <cell r="W8891">
            <v>0</v>
          </cell>
          <cell r="X8891">
            <v>0</v>
          </cell>
        </row>
        <row r="8892">
          <cell r="A8892" t="str">
            <v>2132500</v>
          </cell>
          <cell r="B8892">
            <v>1</v>
          </cell>
          <cell r="C8892" t="str">
            <v>fluorescent light fitting - 1200x600 mm</v>
          </cell>
          <cell r="D8892" t="str">
            <v>11</v>
          </cell>
          <cell r="E8892" t="str">
            <v>BASLIG</v>
          </cell>
          <cell r="F8892" t="str">
            <v>BAS</v>
          </cell>
          <cell r="G8892">
            <v>39538</v>
          </cell>
          <cell r="H8892" t="str">
            <v>Active</v>
          </cell>
          <cell r="I8892">
            <v>52</v>
          </cell>
          <cell r="J8892">
            <v>39576</v>
          </cell>
          <cell r="K8892" t="str">
            <v>I</v>
          </cell>
          <cell r="L8892" t="str">
            <v>WA</v>
          </cell>
          <cell r="M8892" t="str">
            <v>0001</v>
          </cell>
          <cell r="N8892">
            <v>11793.19</v>
          </cell>
          <cell r="O8892">
            <v>0</v>
          </cell>
          <cell r="P8892">
            <v>0</v>
          </cell>
          <cell r="Q8892">
            <v>0</v>
          </cell>
          <cell r="R8892">
            <v>11793.19</v>
          </cell>
          <cell r="S8892">
            <v>0</v>
          </cell>
          <cell r="T8892">
            <v>20</v>
          </cell>
          <cell r="U8892">
            <v>0</v>
          </cell>
          <cell r="V8892">
            <v>20</v>
          </cell>
          <cell r="W8892">
            <v>0</v>
          </cell>
          <cell r="X8892">
            <v>0</v>
          </cell>
        </row>
        <row r="8893">
          <cell r="A8893" t="str">
            <v>2132600</v>
          </cell>
          <cell r="B8893">
            <v>1</v>
          </cell>
          <cell r="C8893" t="str">
            <v>fluorescent light fitting - twin tube re</v>
          </cell>
          <cell r="D8893" t="str">
            <v>11</v>
          </cell>
          <cell r="E8893" t="str">
            <v>BASLIG</v>
          </cell>
          <cell r="F8893" t="str">
            <v>BAS</v>
          </cell>
          <cell r="G8893">
            <v>39538</v>
          </cell>
          <cell r="H8893" t="str">
            <v>Active</v>
          </cell>
          <cell r="I8893">
            <v>2</v>
          </cell>
          <cell r="J8893">
            <v>39576</v>
          </cell>
          <cell r="K8893" t="str">
            <v>I</v>
          </cell>
          <cell r="L8893" t="str">
            <v>WA</v>
          </cell>
          <cell r="M8893" t="str">
            <v>0001</v>
          </cell>
          <cell r="N8893">
            <v>281.22000000000003</v>
          </cell>
          <cell r="O8893">
            <v>0</v>
          </cell>
          <cell r="P8893">
            <v>0</v>
          </cell>
          <cell r="Q8893">
            <v>0</v>
          </cell>
          <cell r="R8893">
            <v>281.22000000000003</v>
          </cell>
          <cell r="S8893">
            <v>0</v>
          </cell>
          <cell r="T8893">
            <v>20</v>
          </cell>
          <cell r="U8893">
            <v>0</v>
          </cell>
          <cell r="V8893">
            <v>20</v>
          </cell>
          <cell r="W8893">
            <v>0</v>
          </cell>
          <cell r="X8893">
            <v>0</v>
          </cell>
        </row>
        <row r="8894">
          <cell r="A8894" t="str">
            <v>2132700</v>
          </cell>
          <cell r="B8894">
            <v>1</v>
          </cell>
          <cell r="C8894" t="str">
            <v>internal division walling (to Toilets) i</v>
          </cell>
          <cell r="D8894" t="str">
            <v>11</v>
          </cell>
          <cell r="E8894" t="str">
            <v>BASPAR</v>
          </cell>
          <cell r="F8894" t="str">
            <v>BAS</v>
          </cell>
          <cell r="G8894">
            <v>39538</v>
          </cell>
          <cell r="H8894" t="str">
            <v>Active</v>
          </cell>
          <cell r="I8894">
            <v>7</v>
          </cell>
          <cell r="J8894">
            <v>39576</v>
          </cell>
          <cell r="K8894" t="str">
            <v>I</v>
          </cell>
          <cell r="L8894" t="str">
            <v>WA</v>
          </cell>
          <cell r="M8894" t="str">
            <v>0001</v>
          </cell>
          <cell r="N8894">
            <v>7620.21</v>
          </cell>
          <cell r="O8894">
            <v>0</v>
          </cell>
          <cell r="P8894">
            <v>0</v>
          </cell>
          <cell r="Q8894">
            <v>0</v>
          </cell>
          <cell r="R8894">
            <v>7620.21</v>
          </cell>
          <cell r="S8894">
            <v>0</v>
          </cell>
          <cell r="T8894">
            <v>20</v>
          </cell>
          <cell r="U8894">
            <v>0</v>
          </cell>
          <cell r="V8894">
            <v>20</v>
          </cell>
          <cell r="W8894">
            <v>0</v>
          </cell>
          <cell r="X8894">
            <v>0</v>
          </cell>
        </row>
        <row r="8895">
          <cell r="A8895" t="str">
            <v>2132800</v>
          </cell>
          <cell r="B8895">
            <v>1</v>
          </cell>
          <cell r="C8895" t="str">
            <v>internal division walling in lineal metr</v>
          </cell>
          <cell r="D8895" t="str">
            <v>11</v>
          </cell>
          <cell r="E8895" t="str">
            <v>BASPAR</v>
          </cell>
          <cell r="F8895" t="str">
            <v>BAS</v>
          </cell>
          <cell r="G8895">
            <v>39538</v>
          </cell>
          <cell r="H8895" t="str">
            <v>Active</v>
          </cell>
          <cell r="I8895">
            <v>41</v>
          </cell>
          <cell r="J8895">
            <v>39576</v>
          </cell>
          <cell r="K8895" t="str">
            <v>I</v>
          </cell>
          <cell r="L8895" t="str">
            <v>WA</v>
          </cell>
          <cell r="M8895" t="str">
            <v>0001</v>
          </cell>
          <cell r="N8895">
            <v>52071.47</v>
          </cell>
          <cell r="O8895">
            <v>0</v>
          </cell>
          <cell r="P8895">
            <v>0</v>
          </cell>
          <cell r="Q8895">
            <v>0</v>
          </cell>
          <cell r="R8895">
            <v>52071.47</v>
          </cell>
          <cell r="S8895">
            <v>0</v>
          </cell>
          <cell r="T8895">
            <v>20</v>
          </cell>
          <cell r="U8895">
            <v>0</v>
          </cell>
          <cell r="V8895">
            <v>20</v>
          </cell>
          <cell r="W8895">
            <v>0</v>
          </cell>
          <cell r="X8895">
            <v>0</v>
          </cell>
        </row>
        <row r="8896">
          <cell r="A8896" t="str">
            <v>2132900</v>
          </cell>
          <cell r="B8896">
            <v>1</v>
          </cell>
          <cell r="C8896" t="str">
            <v>mechanical services to tenancy</v>
          </cell>
          <cell r="D8896" t="str">
            <v>11</v>
          </cell>
          <cell r="E8896" t="str">
            <v>BASSUN</v>
          </cell>
          <cell r="F8896" t="str">
            <v>BAS</v>
          </cell>
          <cell r="G8896">
            <v>39538</v>
          </cell>
          <cell r="H8896" t="str">
            <v>Active</v>
          </cell>
          <cell r="I8896">
            <v>1</v>
          </cell>
          <cell r="J8896">
            <v>39576</v>
          </cell>
          <cell r="K8896" t="str">
            <v>I</v>
          </cell>
          <cell r="L8896" t="str">
            <v>WA</v>
          </cell>
          <cell r="M8896" t="str">
            <v>0001</v>
          </cell>
          <cell r="N8896">
            <v>49894.27</v>
          </cell>
          <cell r="O8896">
            <v>0</v>
          </cell>
          <cell r="P8896">
            <v>0</v>
          </cell>
          <cell r="Q8896">
            <v>0</v>
          </cell>
          <cell r="R8896">
            <v>49894.27</v>
          </cell>
          <cell r="S8896">
            <v>0</v>
          </cell>
          <cell r="T8896">
            <v>20</v>
          </cell>
          <cell r="U8896">
            <v>0</v>
          </cell>
          <cell r="V8896">
            <v>20</v>
          </cell>
          <cell r="W8896">
            <v>0</v>
          </cell>
          <cell r="X8896">
            <v>0</v>
          </cell>
        </row>
        <row r="8897">
          <cell r="A8897" t="str">
            <v>2133000</v>
          </cell>
          <cell r="B8897">
            <v>1</v>
          </cell>
          <cell r="C8897" t="str">
            <v>set of auto entry doors and screens</v>
          </cell>
          <cell r="D8897" t="str">
            <v>11</v>
          </cell>
          <cell r="E8897" t="str">
            <v>BASADR</v>
          </cell>
          <cell r="F8897" t="str">
            <v>BAS</v>
          </cell>
          <cell r="G8897">
            <v>39538</v>
          </cell>
          <cell r="H8897" t="str">
            <v>Active</v>
          </cell>
          <cell r="I8897">
            <v>2</v>
          </cell>
          <cell r="J8897">
            <v>39576</v>
          </cell>
          <cell r="K8897" t="str">
            <v>I</v>
          </cell>
          <cell r="L8897" t="str">
            <v>WA</v>
          </cell>
          <cell r="M8897" t="str">
            <v>0001</v>
          </cell>
          <cell r="N8897">
            <v>21772.05</v>
          </cell>
          <cell r="O8897">
            <v>0</v>
          </cell>
          <cell r="P8897">
            <v>0</v>
          </cell>
          <cell r="Q8897">
            <v>0</v>
          </cell>
          <cell r="R8897">
            <v>21772.05</v>
          </cell>
          <cell r="S8897">
            <v>0</v>
          </cell>
          <cell r="T8897">
            <v>25</v>
          </cell>
          <cell r="U8897">
            <v>0</v>
          </cell>
          <cell r="V8897">
            <v>25</v>
          </cell>
          <cell r="W8897">
            <v>0</v>
          </cell>
          <cell r="X8897">
            <v>0</v>
          </cell>
        </row>
        <row r="8898">
          <cell r="A8898" t="str">
            <v>2133100</v>
          </cell>
          <cell r="B8898">
            <v>1</v>
          </cell>
          <cell r="C8898" t="str">
            <v>sink bench unit with cupboards</v>
          </cell>
          <cell r="D8898" t="str">
            <v>11</v>
          </cell>
          <cell r="E8898" t="str">
            <v>FIXOTH</v>
          </cell>
          <cell r="F8898" t="str">
            <v>FIX</v>
          </cell>
          <cell r="G8898">
            <v>39538</v>
          </cell>
          <cell r="H8898" t="str">
            <v>Active</v>
          </cell>
          <cell r="I8898">
            <v>1</v>
          </cell>
          <cell r="J8898">
            <v>39576</v>
          </cell>
          <cell r="K8898" t="str">
            <v>I</v>
          </cell>
          <cell r="L8898" t="str">
            <v>WA</v>
          </cell>
          <cell r="M8898" t="str">
            <v>0001</v>
          </cell>
          <cell r="N8898">
            <v>1110.1600000000001</v>
          </cell>
          <cell r="O8898">
            <v>0</v>
          </cell>
          <cell r="P8898">
            <v>0</v>
          </cell>
          <cell r="Q8898">
            <v>0</v>
          </cell>
          <cell r="R8898">
            <v>1110.1600000000001</v>
          </cell>
          <cell r="S8898">
            <v>0</v>
          </cell>
          <cell r="T8898">
            <v>5</v>
          </cell>
          <cell r="U8898">
            <v>0</v>
          </cell>
          <cell r="V8898">
            <v>5</v>
          </cell>
          <cell r="W8898">
            <v>0</v>
          </cell>
          <cell r="X8898">
            <v>0</v>
          </cell>
        </row>
        <row r="8899">
          <cell r="A8899" t="str">
            <v>2133200</v>
          </cell>
          <cell r="B8899">
            <v>1</v>
          </cell>
          <cell r="C8899" t="str">
            <v>sink unit and fittings</v>
          </cell>
          <cell r="D8899" t="str">
            <v>11</v>
          </cell>
          <cell r="E8899" t="str">
            <v>BASPLM</v>
          </cell>
          <cell r="F8899" t="str">
            <v>BAS</v>
          </cell>
          <cell r="G8899">
            <v>39538</v>
          </cell>
          <cell r="H8899" t="str">
            <v>Active</v>
          </cell>
          <cell r="I8899">
            <v>1</v>
          </cell>
          <cell r="J8899">
            <v>39576</v>
          </cell>
          <cell r="K8899" t="str">
            <v>I</v>
          </cell>
          <cell r="L8899" t="str">
            <v>WA</v>
          </cell>
          <cell r="M8899" t="str">
            <v>0001</v>
          </cell>
          <cell r="N8899">
            <v>498.04</v>
          </cell>
          <cell r="O8899">
            <v>0</v>
          </cell>
          <cell r="P8899">
            <v>0</v>
          </cell>
          <cell r="Q8899">
            <v>0</v>
          </cell>
          <cell r="R8899">
            <v>498.04</v>
          </cell>
          <cell r="S8899">
            <v>0</v>
          </cell>
          <cell r="T8899">
            <v>25</v>
          </cell>
          <cell r="U8899">
            <v>0</v>
          </cell>
          <cell r="V8899">
            <v>25</v>
          </cell>
          <cell r="W8899">
            <v>0</v>
          </cell>
          <cell r="X8899">
            <v>0</v>
          </cell>
        </row>
        <row r="8900">
          <cell r="A8900" t="str">
            <v>2133300</v>
          </cell>
          <cell r="B8900">
            <v>1</v>
          </cell>
          <cell r="C8900" t="str">
            <v>sprinkler head and piping</v>
          </cell>
          <cell r="D8900" t="str">
            <v>11</v>
          </cell>
          <cell r="E8900" t="str">
            <v>BASSPR</v>
          </cell>
          <cell r="F8900" t="str">
            <v>BAS</v>
          </cell>
          <cell r="G8900">
            <v>39538</v>
          </cell>
          <cell r="H8900" t="str">
            <v>Active</v>
          </cell>
          <cell r="I8900">
            <v>45</v>
          </cell>
          <cell r="J8900">
            <v>39576</v>
          </cell>
          <cell r="K8900" t="str">
            <v>I</v>
          </cell>
          <cell r="L8900" t="str">
            <v>WA</v>
          </cell>
          <cell r="M8900" t="str">
            <v>0001</v>
          </cell>
          <cell r="N8900">
            <v>16329.03</v>
          </cell>
          <cell r="O8900">
            <v>0</v>
          </cell>
          <cell r="P8900">
            <v>0</v>
          </cell>
          <cell r="Q8900">
            <v>0</v>
          </cell>
          <cell r="R8900">
            <v>16329.03</v>
          </cell>
          <cell r="S8900">
            <v>0</v>
          </cell>
          <cell r="T8900">
            <v>20</v>
          </cell>
          <cell r="U8900">
            <v>0</v>
          </cell>
          <cell r="V8900">
            <v>20</v>
          </cell>
          <cell r="W8900">
            <v>0</v>
          </cell>
          <cell r="X8900">
            <v>0</v>
          </cell>
        </row>
        <row r="8901">
          <cell r="A8901" t="str">
            <v>2133400</v>
          </cell>
          <cell r="B8901">
            <v>1</v>
          </cell>
          <cell r="C8901" t="str">
            <v>suspended ceiling to premises</v>
          </cell>
          <cell r="D8901" t="str">
            <v>11</v>
          </cell>
          <cell r="E8901" t="str">
            <v>BASSUS</v>
          </cell>
          <cell r="F8901" t="str">
            <v>BAS</v>
          </cell>
          <cell r="G8901">
            <v>39538</v>
          </cell>
          <cell r="H8901" t="str">
            <v>Active</v>
          </cell>
          <cell r="I8901">
            <v>380</v>
          </cell>
          <cell r="J8901">
            <v>39576</v>
          </cell>
          <cell r="K8901" t="str">
            <v>I</v>
          </cell>
          <cell r="L8901" t="str">
            <v>WA</v>
          </cell>
          <cell r="M8901" t="str">
            <v>0001</v>
          </cell>
          <cell r="N8901">
            <v>10341.719999999999</v>
          </cell>
          <cell r="O8901">
            <v>0</v>
          </cell>
          <cell r="P8901">
            <v>0</v>
          </cell>
          <cell r="Q8901">
            <v>0</v>
          </cell>
          <cell r="R8901">
            <v>10341.719999999999</v>
          </cell>
          <cell r="S8901">
            <v>0</v>
          </cell>
          <cell r="T8901">
            <v>25</v>
          </cell>
          <cell r="U8901">
            <v>0</v>
          </cell>
          <cell r="V8901">
            <v>25</v>
          </cell>
          <cell r="W8901">
            <v>0</v>
          </cell>
          <cell r="X8901">
            <v>0</v>
          </cell>
        </row>
        <row r="8902">
          <cell r="A8902" t="str">
            <v>2133500</v>
          </cell>
          <cell r="B8902">
            <v>1</v>
          </cell>
          <cell r="C8902" t="str">
            <v>vinyl floor covering in square metres</v>
          </cell>
          <cell r="D8902" t="str">
            <v>11</v>
          </cell>
          <cell r="E8902" t="str">
            <v>BASFLO</v>
          </cell>
          <cell r="F8902" t="str">
            <v>BAS</v>
          </cell>
          <cell r="G8902">
            <v>39538</v>
          </cell>
          <cell r="H8902" t="str">
            <v>Active</v>
          </cell>
          <cell r="I8902">
            <v>7</v>
          </cell>
          <cell r="J8902">
            <v>39576</v>
          </cell>
          <cell r="K8902" t="str">
            <v>I</v>
          </cell>
          <cell r="L8902" t="str">
            <v>WA</v>
          </cell>
          <cell r="M8902" t="str">
            <v>0001</v>
          </cell>
          <cell r="N8902">
            <v>412.76</v>
          </cell>
          <cell r="O8902">
            <v>0</v>
          </cell>
          <cell r="P8902">
            <v>0</v>
          </cell>
          <cell r="Q8902">
            <v>0</v>
          </cell>
          <cell r="R8902">
            <v>412.76</v>
          </cell>
          <cell r="S8902">
            <v>0</v>
          </cell>
          <cell r="T8902">
            <v>5</v>
          </cell>
          <cell r="U8902">
            <v>0</v>
          </cell>
          <cell r="V8902">
            <v>5</v>
          </cell>
          <cell r="W8902">
            <v>0</v>
          </cell>
          <cell r="X8902">
            <v>0</v>
          </cell>
        </row>
        <row r="8903">
          <cell r="A8903" t="str">
            <v>2133600</v>
          </cell>
          <cell r="B8903">
            <v>1</v>
          </cell>
          <cell r="C8903" t="str">
            <v>WC pedestal and fittings</v>
          </cell>
          <cell r="D8903" t="str">
            <v>11</v>
          </cell>
          <cell r="E8903" t="str">
            <v>BASPLM</v>
          </cell>
          <cell r="F8903" t="str">
            <v>BAS</v>
          </cell>
          <cell r="G8903">
            <v>39538</v>
          </cell>
          <cell r="H8903" t="str">
            <v>Active</v>
          </cell>
          <cell r="I8903">
            <v>1</v>
          </cell>
          <cell r="J8903">
            <v>39576</v>
          </cell>
          <cell r="K8903" t="str">
            <v>I</v>
          </cell>
          <cell r="L8903" t="str">
            <v>WA</v>
          </cell>
          <cell r="M8903" t="str">
            <v>0001</v>
          </cell>
          <cell r="N8903">
            <v>1360.75</v>
          </cell>
          <cell r="O8903">
            <v>0</v>
          </cell>
          <cell r="P8903">
            <v>0</v>
          </cell>
          <cell r="Q8903">
            <v>0</v>
          </cell>
          <cell r="R8903">
            <v>1360.75</v>
          </cell>
          <cell r="S8903">
            <v>0</v>
          </cell>
          <cell r="T8903">
            <v>25</v>
          </cell>
          <cell r="U8903">
            <v>0</v>
          </cell>
          <cell r="V8903">
            <v>25</v>
          </cell>
          <cell r="W8903">
            <v>0</v>
          </cell>
          <cell r="X8903">
            <v>0</v>
          </cell>
        </row>
        <row r="8904">
          <cell r="A8904" t="str">
            <v>2133700</v>
          </cell>
          <cell r="B8904">
            <v>1</v>
          </cell>
          <cell r="C8904" t="str">
            <v>plumbing reticulation (set)</v>
          </cell>
          <cell r="D8904" t="str">
            <v>11</v>
          </cell>
          <cell r="E8904" t="str">
            <v>BASPLM</v>
          </cell>
          <cell r="F8904" t="str">
            <v>BAS</v>
          </cell>
          <cell r="G8904">
            <v>39538</v>
          </cell>
          <cell r="H8904" t="str">
            <v>Active</v>
          </cell>
          <cell r="I8904">
            <v>1</v>
          </cell>
          <cell r="J8904">
            <v>39576</v>
          </cell>
          <cell r="K8904" t="str">
            <v>I</v>
          </cell>
          <cell r="L8904" t="str">
            <v>WA</v>
          </cell>
          <cell r="M8904" t="str">
            <v>0001</v>
          </cell>
          <cell r="N8904">
            <v>27215.05</v>
          </cell>
          <cell r="O8904">
            <v>0</v>
          </cell>
          <cell r="P8904">
            <v>0</v>
          </cell>
          <cell r="Q8904">
            <v>0</v>
          </cell>
          <cell r="R8904">
            <v>27215.05</v>
          </cell>
          <cell r="S8904">
            <v>0</v>
          </cell>
          <cell r="T8904">
            <v>25</v>
          </cell>
          <cell r="U8904">
            <v>0</v>
          </cell>
          <cell r="V8904">
            <v>25</v>
          </cell>
          <cell r="W8904">
            <v>0</v>
          </cell>
          <cell r="X8904">
            <v>0</v>
          </cell>
        </row>
        <row r="8905">
          <cell r="A8905" t="str">
            <v>2133800</v>
          </cell>
          <cell r="B8905">
            <v>1</v>
          </cell>
          <cell r="C8905" t="str">
            <v>electrical reticulation (set)</v>
          </cell>
          <cell r="D8905" t="str">
            <v>11</v>
          </cell>
          <cell r="E8905" t="str">
            <v>BASELC</v>
          </cell>
          <cell r="F8905" t="str">
            <v>BAS</v>
          </cell>
          <cell r="G8905">
            <v>39538</v>
          </cell>
          <cell r="H8905" t="str">
            <v>Active</v>
          </cell>
          <cell r="I8905">
            <v>1</v>
          </cell>
          <cell r="J8905">
            <v>39576</v>
          </cell>
          <cell r="K8905" t="str">
            <v>I</v>
          </cell>
          <cell r="L8905" t="str">
            <v>WA</v>
          </cell>
          <cell r="M8905" t="str">
            <v>0001</v>
          </cell>
          <cell r="N8905">
            <v>9071.67</v>
          </cell>
          <cell r="O8905">
            <v>0</v>
          </cell>
          <cell r="P8905">
            <v>0</v>
          </cell>
          <cell r="Q8905">
            <v>0</v>
          </cell>
          <cell r="R8905">
            <v>9071.67</v>
          </cell>
          <cell r="S8905">
            <v>0</v>
          </cell>
          <cell r="T8905">
            <v>25</v>
          </cell>
          <cell r="U8905">
            <v>0</v>
          </cell>
          <cell r="V8905">
            <v>25</v>
          </cell>
          <cell r="W8905">
            <v>0</v>
          </cell>
          <cell r="X8905">
            <v>0</v>
          </cell>
        </row>
        <row r="8906">
          <cell r="A8906" t="str">
            <v>2133900</v>
          </cell>
          <cell r="B8906">
            <v>1</v>
          </cell>
          <cell r="C8906" t="str">
            <v>structural additions and façade work</v>
          </cell>
          <cell r="D8906" t="str">
            <v>11</v>
          </cell>
          <cell r="E8906" t="str">
            <v>BUICOM</v>
          </cell>
          <cell r="F8906" t="str">
            <v>BUI</v>
          </cell>
          <cell r="G8906">
            <v>39538</v>
          </cell>
          <cell r="H8906" t="str">
            <v>Active</v>
          </cell>
          <cell r="I8906">
            <v>1</v>
          </cell>
          <cell r="J8906">
            <v>39576</v>
          </cell>
          <cell r="K8906" t="str">
            <v>I</v>
          </cell>
          <cell r="L8906" t="str">
            <v>WA</v>
          </cell>
          <cell r="M8906" t="str">
            <v>0001</v>
          </cell>
          <cell r="N8906">
            <v>172362.01</v>
          </cell>
          <cell r="O8906">
            <v>0</v>
          </cell>
          <cell r="P8906">
            <v>0</v>
          </cell>
          <cell r="Q8906">
            <v>0</v>
          </cell>
          <cell r="R8906">
            <v>172362.01</v>
          </cell>
          <cell r="S8906">
            <v>0</v>
          </cell>
          <cell r="T8906">
            <v>40</v>
          </cell>
          <cell r="U8906">
            <v>0</v>
          </cell>
          <cell r="V8906">
            <v>40</v>
          </cell>
          <cell r="W8906">
            <v>0</v>
          </cell>
          <cell r="X8906">
            <v>0</v>
          </cell>
        </row>
        <row r="8907">
          <cell r="A8907" t="str">
            <v>2134000</v>
          </cell>
          <cell r="B8907">
            <v>1</v>
          </cell>
          <cell r="C8907" t="str">
            <v>break glass fire alarm point</v>
          </cell>
          <cell r="D8907" t="str">
            <v>34</v>
          </cell>
          <cell r="E8907" t="str">
            <v>BASALA</v>
          </cell>
          <cell r="F8907" t="str">
            <v>BAS</v>
          </cell>
          <cell r="G8907">
            <v>39447</v>
          </cell>
          <cell r="H8907" t="str">
            <v>Active</v>
          </cell>
          <cell r="I8907">
            <v>2</v>
          </cell>
          <cell r="J8907">
            <v>39576</v>
          </cell>
          <cell r="K8907" t="str">
            <v>tip</v>
          </cell>
          <cell r="L8907" t="str">
            <v>TN</v>
          </cell>
          <cell r="M8907" t="str">
            <v>0041</v>
          </cell>
          <cell r="N8907">
            <v>997.14</v>
          </cell>
          <cell r="O8907">
            <v>3.52</v>
          </cell>
          <cell r="P8907">
            <v>42.13</v>
          </cell>
          <cell r="Q8907">
            <v>84.26</v>
          </cell>
          <cell r="R8907">
            <v>912.88</v>
          </cell>
          <cell r="S8907">
            <v>124.52</v>
          </cell>
          <cell r="T8907">
            <v>23</v>
          </cell>
          <cell r="U8907">
            <v>244</v>
          </cell>
          <cell r="V8907">
            <v>21</v>
          </cell>
          <cell r="W8907">
            <v>244</v>
          </cell>
          <cell r="X8907">
            <v>0</v>
          </cell>
        </row>
        <row r="8908">
          <cell r="A8908" t="str">
            <v>2134100</v>
          </cell>
          <cell r="B8908">
            <v>1</v>
          </cell>
          <cell r="C8908" t="str">
            <v>door closer</v>
          </cell>
          <cell r="D8908" t="str">
            <v>34</v>
          </cell>
          <cell r="E8908" t="str">
            <v>BASADR</v>
          </cell>
          <cell r="F8908" t="str">
            <v>BAS</v>
          </cell>
          <cell r="G8908">
            <v>39447</v>
          </cell>
          <cell r="H8908" t="str">
            <v>Active</v>
          </cell>
          <cell r="I8908">
            <v>11</v>
          </cell>
          <cell r="J8908">
            <v>39576</v>
          </cell>
          <cell r="K8908" t="str">
            <v>TIP</v>
          </cell>
          <cell r="L8908" t="str">
            <v>TN</v>
          </cell>
          <cell r="M8908" t="str">
            <v>0041</v>
          </cell>
          <cell r="N8908">
            <v>6855.37</v>
          </cell>
          <cell r="O8908">
            <v>24.1</v>
          </cell>
          <cell r="P8908">
            <v>289.64</v>
          </cell>
          <cell r="Q8908">
            <v>579.28</v>
          </cell>
          <cell r="R8908">
            <v>6276.09</v>
          </cell>
          <cell r="S8908">
            <v>856.07</v>
          </cell>
          <cell r="T8908">
            <v>23</v>
          </cell>
          <cell r="U8908">
            <v>244</v>
          </cell>
          <cell r="V8908">
            <v>21</v>
          </cell>
          <cell r="W8908">
            <v>244</v>
          </cell>
          <cell r="X8908">
            <v>0</v>
          </cell>
        </row>
        <row r="8909">
          <cell r="A8909" t="str">
            <v>2134200</v>
          </cell>
          <cell r="B8909">
            <v>1</v>
          </cell>
          <cell r="C8909" t="str">
            <v>exit sign and wiring</v>
          </cell>
          <cell r="D8909" t="str">
            <v>34</v>
          </cell>
          <cell r="E8909" t="str">
            <v>BASSIG</v>
          </cell>
          <cell r="F8909" t="str">
            <v>BAS</v>
          </cell>
          <cell r="G8909">
            <v>39447</v>
          </cell>
          <cell r="H8909" t="str">
            <v>Active</v>
          </cell>
          <cell r="I8909">
            <v>6</v>
          </cell>
          <cell r="J8909">
            <v>39576</v>
          </cell>
          <cell r="K8909" t="str">
            <v>TIP</v>
          </cell>
          <cell r="L8909" t="str">
            <v>TN</v>
          </cell>
          <cell r="M8909" t="str">
            <v>0041</v>
          </cell>
          <cell r="N8909">
            <v>3686.62</v>
          </cell>
          <cell r="O8909">
            <v>16.420000000000002</v>
          </cell>
          <cell r="P8909">
            <v>197.48</v>
          </cell>
          <cell r="Q8909">
            <v>394.96</v>
          </cell>
          <cell r="R8909">
            <v>3291.66</v>
          </cell>
          <cell r="S8909">
            <v>460.37</v>
          </cell>
          <cell r="T8909">
            <v>18</v>
          </cell>
          <cell r="U8909">
            <v>244</v>
          </cell>
          <cell r="V8909">
            <v>16</v>
          </cell>
          <cell r="W8909">
            <v>244</v>
          </cell>
          <cell r="X8909">
            <v>0</v>
          </cell>
        </row>
        <row r="8910">
          <cell r="A8910" t="str">
            <v>2134300</v>
          </cell>
          <cell r="B8910">
            <v>1</v>
          </cell>
          <cell r="C8910" t="str">
            <v>fire siren/speaker</v>
          </cell>
          <cell r="D8910" t="str">
            <v>34</v>
          </cell>
          <cell r="E8910" t="str">
            <v>BASALA</v>
          </cell>
          <cell r="F8910" t="str">
            <v>BAS</v>
          </cell>
          <cell r="G8910">
            <v>39447</v>
          </cell>
          <cell r="H8910" t="str">
            <v>Active</v>
          </cell>
          <cell r="I8910">
            <v>3</v>
          </cell>
          <cell r="J8910">
            <v>39576</v>
          </cell>
          <cell r="K8910" t="str">
            <v>TIP</v>
          </cell>
          <cell r="L8910" t="str">
            <v>TN</v>
          </cell>
          <cell r="M8910" t="str">
            <v>0041</v>
          </cell>
          <cell r="N8910">
            <v>467.41</v>
          </cell>
          <cell r="O8910">
            <v>1.6</v>
          </cell>
          <cell r="P8910">
            <v>19.75</v>
          </cell>
          <cell r="Q8910">
            <v>39.5</v>
          </cell>
          <cell r="R8910">
            <v>427.91</v>
          </cell>
          <cell r="S8910">
            <v>58.37</v>
          </cell>
          <cell r="T8910">
            <v>23</v>
          </cell>
          <cell r="U8910">
            <v>244</v>
          </cell>
          <cell r="V8910">
            <v>21</v>
          </cell>
          <cell r="W8910">
            <v>244</v>
          </cell>
          <cell r="X8910">
            <v>0</v>
          </cell>
        </row>
        <row r="8911">
          <cell r="A8911" t="str">
            <v>2134400</v>
          </cell>
          <cell r="B8911">
            <v>1</v>
          </cell>
          <cell r="C8911" t="str">
            <v>fitted carpet in square metres</v>
          </cell>
          <cell r="D8911" t="str">
            <v>34</v>
          </cell>
          <cell r="E8911" t="str">
            <v>BASFLO</v>
          </cell>
          <cell r="F8911" t="str">
            <v>BAS</v>
          </cell>
          <cell r="G8911">
            <v>39447</v>
          </cell>
          <cell r="H8911" t="str">
            <v>Active</v>
          </cell>
          <cell r="I8911">
            <v>207</v>
          </cell>
          <cell r="J8911">
            <v>39576</v>
          </cell>
          <cell r="K8911" t="str">
            <v>TIP</v>
          </cell>
          <cell r="L8911" t="str">
            <v>TN</v>
          </cell>
          <cell r="M8911" t="str">
            <v>0041</v>
          </cell>
          <cell r="N8911">
            <v>21985.47</v>
          </cell>
          <cell r="O8911">
            <v>499.44</v>
          </cell>
          <cell r="P8911">
            <v>5993.06</v>
          </cell>
          <cell r="Q8911">
            <v>11986.12</v>
          </cell>
          <cell r="R8911">
            <v>9999.35</v>
          </cell>
          <cell r="S8911">
            <v>2745.45</v>
          </cell>
          <cell r="T8911">
            <v>3</v>
          </cell>
          <cell r="U8911">
            <v>244</v>
          </cell>
          <cell r="V8911">
            <v>1</v>
          </cell>
          <cell r="W8911">
            <v>244</v>
          </cell>
          <cell r="X8911">
            <v>0</v>
          </cell>
        </row>
        <row r="8912">
          <cell r="A8912" t="str">
            <v>2134500</v>
          </cell>
          <cell r="B8912">
            <v>1</v>
          </cell>
          <cell r="C8912" t="str">
            <v>fluorescent light fitting - 600 x 600 ty</v>
          </cell>
          <cell r="D8912" t="str">
            <v>34</v>
          </cell>
          <cell r="E8912" t="str">
            <v>BASLIG</v>
          </cell>
          <cell r="F8912" t="str">
            <v>BAS</v>
          </cell>
          <cell r="G8912">
            <v>39447</v>
          </cell>
          <cell r="H8912" t="str">
            <v>Active</v>
          </cell>
          <cell r="I8912">
            <v>44</v>
          </cell>
          <cell r="J8912">
            <v>39576</v>
          </cell>
          <cell r="K8912" t="str">
            <v>TIP</v>
          </cell>
          <cell r="L8912" t="str">
            <v>TN</v>
          </cell>
          <cell r="M8912" t="str">
            <v>0041</v>
          </cell>
          <cell r="N8912">
            <v>10814.11</v>
          </cell>
          <cell r="O8912">
            <v>48.3</v>
          </cell>
          <cell r="P8912">
            <v>579.27</v>
          </cell>
          <cell r="Q8912">
            <v>1158.54</v>
          </cell>
          <cell r="R8912">
            <v>9655.57</v>
          </cell>
          <cell r="S8912">
            <v>1350.42</v>
          </cell>
          <cell r="T8912">
            <v>18</v>
          </cell>
          <cell r="U8912">
            <v>244</v>
          </cell>
          <cell r="V8912">
            <v>16</v>
          </cell>
          <cell r="W8912">
            <v>244</v>
          </cell>
          <cell r="X8912">
            <v>0</v>
          </cell>
        </row>
        <row r="8913">
          <cell r="A8913" t="str">
            <v>2134600</v>
          </cell>
          <cell r="B8913">
            <v>1</v>
          </cell>
          <cell r="C8913" t="str">
            <v>fluorescent light fitting - single tube</v>
          </cell>
          <cell r="D8913" t="str">
            <v>34</v>
          </cell>
          <cell r="E8913" t="str">
            <v>BASLIG</v>
          </cell>
          <cell r="F8913" t="str">
            <v>BAS</v>
          </cell>
          <cell r="G8913">
            <v>39447</v>
          </cell>
          <cell r="H8913" t="str">
            <v>Active</v>
          </cell>
          <cell r="I8913">
            <v>6</v>
          </cell>
          <cell r="J8913">
            <v>39576</v>
          </cell>
          <cell r="K8913" t="str">
            <v>TIP</v>
          </cell>
          <cell r="L8913" t="str">
            <v>TN</v>
          </cell>
          <cell r="M8913" t="str">
            <v>0041</v>
          </cell>
          <cell r="N8913">
            <v>921.66</v>
          </cell>
          <cell r="O8913">
            <v>4.16</v>
          </cell>
          <cell r="P8913">
            <v>49.37</v>
          </cell>
          <cell r="Q8913">
            <v>98.74</v>
          </cell>
          <cell r="R8913">
            <v>822.92</v>
          </cell>
          <cell r="S8913">
            <v>115.09</v>
          </cell>
          <cell r="T8913">
            <v>18</v>
          </cell>
          <cell r="U8913">
            <v>244</v>
          </cell>
          <cell r="V8913">
            <v>16</v>
          </cell>
          <cell r="W8913">
            <v>244</v>
          </cell>
          <cell r="X8913">
            <v>0</v>
          </cell>
        </row>
        <row r="8914">
          <cell r="A8914" t="str">
            <v>2134700</v>
          </cell>
          <cell r="B8914">
            <v>1</v>
          </cell>
          <cell r="C8914" t="str">
            <v>internal division walling (glass) in lin</v>
          </cell>
          <cell r="D8914" t="str">
            <v>34</v>
          </cell>
          <cell r="E8914" t="str">
            <v>BASPAR</v>
          </cell>
          <cell r="F8914" t="str">
            <v>BAS</v>
          </cell>
          <cell r="G8914">
            <v>39447</v>
          </cell>
          <cell r="H8914" t="str">
            <v>Active</v>
          </cell>
          <cell r="I8914">
            <v>10</v>
          </cell>
          <cell r="J8914">
            <v>39576</v>
          </cell>
          <cell r="K8914" t="str">
            <v>TIP</v>
          </cell>
          <cell r="L8914" t="str">
            <v>TN</v>
          </cell>
          <cell r="M8914" t="str">
            <v>0041</v>
          </cell>
          <cell r="N8914">
            <v>30721.9</v>
          </cell>
          <cell r="O8914">
            <v>137.12</v>
          </cell>
          <cell r="P8914">
            <v>1645.66</v>
          </cell>
          <cell r="Q8914">
            <v>3291.32</v>
          </cell>
          <cell r="R8914">
            <v>27430.58</v>
          </cell>
          <cell r="S8914">
            <v>3836.42</v>
          </cell>
          <cell r="T8914">
            <v>18</v>
          </cell>
          <cell r="U8914">
            <v>244</v>
          </cell>
          <cell r="V8914">
            <v>16</v>
          </cell>
          <cell r="W8914">
            <v>244</v>
          </cell>
          <cell r="X8914">
            <v>0</v>
          </cell>
        </row>
        <row r="8915">
          <cell r="A8915" t="str">
            <v>2134800</v>
          </cell>
          <cell r="B8915">
            <v>1</v>
          </cell>
          <cell r="C8915" t="str">
            <v>internal division walling in lineal metr</v>
          </cell>
          <cell r="D8915" t="str">
            <v>34</v>
          </cell>
          <cell r="E8915" t="str">
            <v>BASPAR</v>
          </cell>
          <cell r="F8915" t="str">
            <v>BAS</v>
          </cell>
          <cell r="G8915">
            <v>39447</v>
          </cell>
          <cell r="H8915" t="str">
            <v>Active</v>
          </cell>
          <cell r="I8915">
            <v>189</v>
          </cell>
          <cell r="J8915">
            <v>39576</v>
          </cell>
          <cell r="K8915" t="str">
            <v>TIP</v>
          </cell>
          <cell r="L8915" t="str">
            <v>TN</v>
          </cell>
          <cell r="M8915" t="str">
            <v>0041</v>
          </cell>
          <cell r="N8915">
            <v>278709.03000000003</v>
          </cell>
          <cell r="O8915">
            <v>1244.06</v>
          </cell>
          <cell r="P8915">
            <v>14929.38</v>
          </cell>
          <cell r="Q8915">
            <v>29858.76</v>
          </cell>
          <cell r="R8915">
            <v>248850.27</v>
          </cell>
          <cell r="S8915">
            <v>34803.96</v>
          </cell>
          <cell r="T8915">
            <v>18</v>
          </cell>
          <cell r="U8915">
            <v>244</v>
          </cell>
          <cell r="V8915">
            <v>16</v>
          </cell>
          <cell r="W8915">
            <v>244</v>
          </cell>
          <cell r="X8915">
            <v>0</v>
          </cell>
        </row>
        <row r="8916">
          <cell r="A8916" t="str">
            <v>2134900</v>
          </cell>
          <cell r="B8916">
            <v>1</v>
          </cell>
          <cell r="C8916" t="str">
            <v>Ramp Area single auto entry door</v>
          </cell>
          <cell r="D8916" t="str">
            <v>34</v>
          </cell>
          <cell r="E8916" t="str">
            <v>BASADR</v>
          </cell>
          <cell r="F8916" t="str">
            <v>BAS</v>
          </cell>
          <cell r="G8916">
            <v>39447</v>
          </cell>
          <cell r="H8916" t="str">
            <v>Active</v>
          </cell>
          <cell r="I8916">
            <v>1</v>
          </cell>
          <cell r="J8916">
            <v>39576</v>
          </cell>
          <cell r="K8916" t="str">
            <v>TIP</v>
          </cell>
          <cell r="L8916" t="str">
            <v>TN</v>
          </cell>
          <cell r="M8916" t="str">
            <v>0041</v>
          </cell>
          <cell r="N8916">
            <v>11217.89</v>
          </cell>
          <cell r="O8916">
            <v>39.46</v>
          </cell>
          <cell r="P8916">
            <v>473.96</v>
          </cell>
          <cell r="Q8916">
            <v>947.92</v>
          </cell>
          <cell r="R8916">
            <v>10269.969999999999</v>
          </cell>
          <cell r="S8916">
            <v>1400.84</v>
          </cell>
          <cell r="T8916">
            <v>23</v>
          </cell>
          <cell r="U8916">
            <v>244</v>
          </cell>
          <cell r="V8916">
            <v>21</v>
          </cell>
          <cell r="W8916">
            <v>244</v>
          </cell>
          <cell r="X8916">
            <v>0</v>
          </cell>
        </row>
        <row r="8917">
          <cell r="A8917" t="str">
            <v>2135000</v>
          </cell>
          <cell r="B8917">
            <v>1</v>
          </cell>
          <cell r="C8917" t="str">
            <v>sink bench unit with cupboards</v>
          </cell>
          <cell r="D8917" t="str">
            <v>34</v>
          </cell>
          <cell r="E8917" t="str">
            <v>FIXOTH</v>
          </cell>
          <cell r="F8917" t="str">
            <v>FIX</v>
          </cell>
          <cell r="G8917">
            <v>39447</v>
          </cell>
          <cell r="H8917" t="str">
            <v>Active</v>
          </cell>
          <cell r="I8917">
            <v>1</v>
          </cell>
          <cell r="J8917">
            <v>39576</v>
          </cell>
          <cell r="K8917" t="str">
            <v>TCOM</v>
          </cell>
          <cell r="L8917" t="str">
            <v>TN</v>
          </cell>
          <cell r="M8917" t="str">
            <v>0041</v>
          </cell>
          <cell r="N8917">
            <v>2534.92</v>
          </cell>
          <cell r="O8917">
            <v>42.23</v>
          </cell>
          <cell r="P8917">
            <v>506.98</v>
          </cell>
          <cell r="Q8917">
            <v>1689.93</v>
          </cell>
          <cell r="R8917">
            <v>844.99</v>
          </cell>
          <cell r="S8917">
            <v>0</v>
          </cell>
          <cell r="T8917">
            <v>5</v>
          </cell>
          <cell r="U8917">
            <v>0</v>
          </cell>
          <cell r="V8917">
            <v>1</v>
          </cell>
          <cell r="W8917">
            <v>275</v>
          </cell>
          <cell r="X8917">
            <v>0</v>
          </cell>
        </row>
        <row r="8918">
          <cell r="A8918" t="str">
            <v>2135100</v>
          </cell>
          <cell r="B8918">
            <v>1</v>
          </cell>
          <cell r="C8918" t="str">
            <v>sprinkler head and piping</v>
          </cell>
          <cell r="D8918" t="str">
            <v>34</v>
          </cell>
          <cell r="E8918" t="str">
            <v>BASSPR</v>
          </cell>
          <cell r="F8918" t="str">
            <v>BAS</v>
          </cell>
          <cell r="G8918">
            <v>39447</v>
          </cell>
          <cell r="H8918" t="str">
            <v>Active</v>
          </cell>
          <cell r="I8918">
            <v>28</v>
          </cell>
          <cell r="J8918">
            <v>39576</v>
          </cell>
          <cell r="K8918" t="str">
            <v>TIP</v>
          </cell>
          <cell r="L8918" t="str">
            <v>TN</v>
          </cell>
          <cell r="M8918" t="str">
            <v>0041</v>
          </cell>
          <cell r="N8918">
            <v>15483.83</v>
          </cell>
          <cell r="O8918">
            <v>69.09</v>
          </cell>
          <cell r="P8918">
            <v>829.41</v>
          </cell>
          <cell r="Q8918">
            <v>1658.82</v>
          </cell>
          <cell r="R8918">
            <v>13825.01</v>
          </cell>
          <cell r="S8918">
            <v>1933.55</v>
          </cell>
          <cell r="T8918">
            <v>18</v>
          </cell>
          <cell r="U8918">
            <v>244</v>
          </cell>
          <cell r="V8918">
            <v>16</v>
          </cell>
          <cell r="W8918">
            <v>244</v>
          </cell>
          <cell r="X8918">
            <v>0</v>
          </cell>
        </row>
        <row r="8919">
          <cell r="A8919" t="str">
            <v>2135200</v>
          </cell>
          <cell r="B8919">
            <v>1</v>
          </cell>
          <cell r="C8919" t="str">
            <v>suspended ceiling in square metres</v>
          </cell>
          <cell r="D8919" t="str">
            <v>34</v>
          </cell>
          <cell r="E8919" t="str">
            <v>BASSUS</v>
          </cell>
          <cell r="F8919" t="str">
            <v>BAS</v>
          </cell>
          <cell r="G8919">
            <v>39447</v>
          </cell>
          <cell r="H8919" t="str">
            <v>Active</v>
          </cell>
          <cell r="I8919">
            <v>209</v>
          </cell>
          <cell r="J8919">
            <v>39576</v>
          </cell>
          <cell r="K8919" t="str">
            <v>TIP</v>
          </cell>
          <cell r="L8919" t="str">
            <v>TN</v>
          </cell>
          <cell r="M8919" t="str">
            <v>0041</v>
          </cell>
          <cell r="N8919">
            <v>18235.29</v>
          </cell>
          <cell r="O8919">
            <v>64.25</v>
          </cell>
          <cell r="P8919">
            <v>770.45</v>
          </cell>
          <cell r="Q8919">
            <v>1540.9</v>
          </cell>
          <cell r="R8919">
            <v>16694.39</v>
          </cell>
          <cell r="S8919">
            <v>2277.14</v>
          </cell>
          <cell r="T8919">
            <v>23</v>
          </cell>
          <cell r="U8919">
            <v>244</v>
          </cell>
          <cell r="V8919">
            <v>21</v>
          </cell>
          <cell r="W8919">
            <v>244</v>
          </cell>
          <cell r="X8919">
            <v>0</v>
          </cell>
        </row>
        <row r="8920">
          <cell r="A8920" t="str">
            <v>2135300</v>
          </cell>
          <cell r="B8920">
            <v>1</v>
          </cell>
          <cell r="C8920" t="str">
            <v>vinyl floor covering in square metres</v>
          </cell>
          <cell r="D8920" t="str">
            <v>34</v>
          </cell>
          <cell r="E8920" t="str">
            <v>BASFLO</v>
          </cell>
          <cell r="F8920" t="str">
            <v>BAS</v>
          </cell>
          <cell r="G8920">
            <v>39447</v>
          </cell>
          <cell r="H8920" t="str">
            <v>Active</v>
          </cell>
          <cell r="I8920">
            <v>10</v>
          </cell>
          <cell r="J8920">
            <v>39576</v>
          </cell>
          <cell r="K8920" t="str">
            <v>TIP</v>
          </cell>
          <cell r="L8920" t="str">
            <v>TN</v>
          </cell>
          <cell r="M8920" t="str">
            <v>0041</v>
          </cell>
          <cell r="N8920">
            <v>627.6</v>
          </cell>
          <cell r="O8920">
            <v>14.22</v>
          </cell>
          <cell r="P8920">
            <v>171.08</v>
          </cell>
          <cell r="Q8920">
            <v>342.16</v>
          </cell>
          <cell r="R8920">
            <v>285.44</v>
          </cell>
          <cell r="S8920">
            <v>78.37</v>
          </cell>
          <cell r="T8920">
            <v>3</v>
          </cell>
          <cell r="U8920">
            <v>244</v>
          </cell>
          <cell r="V8920">
            <v>1</v>
          </cell>
          <cell r="W8920">
            <v>244</v>
          </cell>
          <cell r="X8920">
            <v>0</v>
          </cell>
        </row>
        <row r="8921">
          <cell r="A8921" t="str">
            <v>2135400</v>
          </cell>
          <cell r="B8921">
            <v>1</v>
          </cell>
          <cell r="C8921" t="str">
            <v>water heater - sink type</v>
          </cell>
          <cell r="D8921" t="str">
            <v>34</v>
          </cell>
          <cell r="E8921" t="str">
            <v>BASPLM</v>
          </cell>
          <cell r="F8921" t="str">
            <v>BAS</v>
          </cell>
          <cell r="G8921">
            <v>39447</v>
          </cell>
          <cell r="H8921" t="str">
            <v>Active</v>
          </cell>
          <cell r="I8921">
            <v>1</v>
          </cell>
          <cell r="J8921">
            <v>39576</v>
          </cell>
          <cell r="K8921" t="str">
            <v>TIP</v>
          </cell>
          <cell r="L8921" t="str">
            <v>TN</v>
          </cell>
          <cell r="M8921" t="str">
            <v>0041</v>
          </cell>
          <cell r="N8921">
            <v>1246.44</v>
          </cell>
          <cell r="O8921">
            <v>4.37</v>
          </cell>
          <cell r="P8921">
            <v>52.66</v>
          </cell>
          <cell r="Q8921">
            <v>105.32</v>
          </cell>
          <cell r="R8921">
            <v>1141.1199999999999</v>
          </cell>
          <cell r="S8921">
            <v>155.65</v>
          </cell>
          <cell r="T8921">
            <v>23</v>
          </cell>
          <cell r="U8921">
            <v>244</v>
          </cell>
          <cell r="V8921">
            <v>21</v>
          </cell>
          <cell r="W8921">
            <v>244</v>
          </cell>
          <cell r="X8921">
            <v>0</v>
          </cell>
        </row>
        <row r="8922">
          <cell r="A8922" t="str">
            <v>2135500</v>
          </cell>
          <cell r="B8922">
            <v>1</v>
          </cell>
          <cell r="C8922" t="str">
            <v>Wind lobby with walls, doors and fitting</v>
          </cell>
          <cell r="D8922" t="str">
            <v>34</v>
          </cell>
          <cell r="E8922" t="str">
            <v>BASPAR</v>
          </cell>
          <cell r="F8922" t="str">
            <v>BAS</v>
          </cell>
          <cell r="G8922">
            <v>39447</v>
          </cell>
          <cell r="H8922" t="str">
            <v>Active</v>
          </cell>
          <cell r="I8922">
            <v>1</v>
          </cell>
          <cell r="J8922">
            <v>39576</v>
          </cell>
          <cell r="K8922" t="str">
            <v>TIP</v>
          </cell>
          <cell r="L8922" t="str">
            <v>TN</v>
          </cell>
          <cell r="M8922" t="str">
            <v>0041</v>
          </cell>
          <cell r="N8922">
            <v>141320.72</v>
          </cell>
          <cell r="O8922">
            <v>630.88</v>
          </cell>
          <cell r="P8922">
            <v>7570.01</v>
          </cell>
          <cell r="Q8922">
            <v>15140.02</v>
          </cell>
          <cell r="R8922">
            <v>126180.7</v>
          </cell>
          <cell r="S8922">
            <v>17647.509999999998</v>
          </cell>
          <cell r="T8922">
            <v>18</v>
          </cell>
          <cell r="U8922">
            <v>244</v>
          </cell>
          <cell r="V8922">
            <v>16</v>
          </cell>
          <cell r="W8922">
            <v>244</v>
          </cell>
          <cell r="X8922">
            <v>0</v>
          </cell>
        </row>
        <row r="8923">
          <cell r="A8923" t="str">
            <v>2135600</v>
          </cell>
          <cell r="B8923">
            <v>1</v>
          </cell>
          <cell r="C8923" t="str">
            <v>aquarium equipment (set)</v>
          </cell>
          <cell r="D8923" t="str">
            <v>34</v>
          </cell>
          <cell r="E8923" t="str">
            <v>BASSUN</v>
          </cell>
          <cell r="F8923" t="str">
            <v>BAS</v>
          </cell>
          <cell r="G8923">
            <v>39447</v>
          </cell>
          <cell r="H8923" t="str">
            <v>Active</v>
          </cell>
          <cell r="I8923">
            <v>1</v>
          </cell>
          <cell r="J8923">
            <v>39576</v>
          </cell>
          <cell r="K8923" t="str">
            <v>C</v>
          </cell>
          <cell r="L8923" t="str">
            <v>TN</v>
          </cell>
          <cell r="M8923" t="str">
            <v>0103</v>
          </cell>
          <cell r="N8923">
            <v>18433.13</v>
          </cell>
          <cell r="O8923">
            <v>82.31</v>
          </cell>
          <cell r="P8923">
            <v>987.39</v>
          </cell>
          <cell r="Q8923">
            <v>1974.78</v>
          </cell>
          <cell r="R8923">
            <v>16458.349999999999</v>
          </cell>
          <cell r="S8923">
            <v>2301.85</v>
          </cell>
          <cell r="T8923">
            <v>18</v>
          </cell>
          <cell r="U8923">
            <v>244</v>
          </cell>
          <cell r="V8923">
            <v>16</v>
          </cell>
          <cell r="W8923">
            <v>244</v>
          </cell>
          <cell r="X8923">
            <v>0</v>
          </cell>
        </row>
        <row r="8924">
          <cell r="A8924" t="str">
            <v>2135700</v>
          </cell>
          <cell r="B8924">
            <v>1</v>
          </cell>
          <cell r="C8924" t="str">
            <v>break glass fire alarm point</v>
          </cell>
          <cell r="D8924" t="str">
            <v>34</v>
          </cell>
          <cell r="E8924" t="str">
            <v>BASALA</v>
          </cell>
          <cell r="F8924" t="str">
            <v>BAS</v>
          </cell>
          <cell r="G8924">
            <v>39447</v>
          </cell>
          <cell r="H8924" t="str">
            <v>Active</v>
          </cell>
          <cell r="I8924">
            <v>4</v>
          </cell>
          <cell r="J8924">
            <v>39576</v>
          </cell>
          <cell r="K8924" t="str">
            <v>TIP/TD</v>
          </cell>
          <cell r="L8924" t="str">
            <v>TN</v>
          </cell>
          <cell r="M8924" t="str">
            <v>0171</v>
          </cell>
          <cell r="N8924">
            <v>1424.5</v>
          </cell>
          <cell r="O8924">
            <v>4.97</v>
          </cell>
          <cell r="P8924">
            <v>60.19</v>
          </cell>
          <cell r="Q8924">
            <v>120.38</v>
          </cell>
          <cell r="R8924">
            <v>1304.1199999999999</v>
          </cell>
          <cell r="S8924">
            <v>177.89</v>
          </cell>
          <cell r="T8924">
            <v>23</v>
          </cell>
          <cell r="U8924">
            <v>244</v>
          </cell>
          <cell r="V8924">
            <v>21</v>
          </cell>
          <cell r="W8924">
            <v>244</v>
          </cell>
          <cell r="X8924">
            <v>0</v>
          </cell>
        </row>
        <row r="8925">
          <cell r="A8925" t="str">
            <v>2135800</v>
          </cell>
          <cell r="B8925">
            <v>1</v>
          </cell>
          <cell r="C8925" t="str">
            <v>collapsible security doors in lineal met</v>
          </cell>
          <cell r="D8925" t="str">
            <v>34</v>
          </cell>
          <cell r="E8925" t="str">
            <v>BASADR</v>
          </cell>
          <cell r="F8925" t="str">
            <v>BAS</v>
          </cell>
          <cell r="G8925">
            <v>39447</v>
          </cell>
          <cell r="H8925" t="str">
            <v>Active</v>
          </cell>
          <cell r="I8925">
            <v>12</v>
          </cell>
          <cell r="J8925">
            <v>39576</v>
          </cell>
          <cell r="K8925" t="str">
            <v>TIP/TD</v>
          </cell>
          <cell r="L8925" t="str">
            <v>TN</v>
          </cell>
          <cell r="M8925" t="str">
            <v>0171</v>
          </cell>
          <cell r="N8925">
            <v>53418.48</v>
          </cell>
          <cell r="O8925">
            <v>188.07</v>
          </cell>
          <cell r="P8925">
            <v>2256.9499999999998</v>
          </cell>
          <cell r="Q8925">
            <v>4513.8999999999996</v>
          </cell>
          <cell r="R8925">
            <v>48904.58</v>
          </cell>
          <cell r="S8925">
            <v>6670.67</v>
          </cell>
          <cell r="T8925">
            <v>23</v>
          </cell>
          <cell r="U8925">
            <v>244</v>
          </cell>
          <cell r="V8925">
            <v>21</v>
          </cell>
          <cell r="W8925">
            <v>244</v>
          </cell>
          <cell r="X8925">
            <v>0</v>
          </cell>
        </row>
        <row r="8926">
          <cell r="A8926" t="str">
            <v>2135900</v>
          </cell>
          <cell r="B8926">
            <v>1</v>
          </cell>
          <cell r="C8926" t="str">
            <v>door closer</v>
          </cell>
          <cell r="D8926" t="str">
            <v>34</v>
          </cell>
          <cell r="E8926" t="str">
            <v>BASADR</v>
          </cell>
          <cell r="F8926" t="str">
            <v>BAS</v>
          </cell>
          <cell r="G8926">
            <v>39447</v>
          </cell>
          <cell r="H8926" t="str">
            <v>Active</v>
          </cell>
          <cell r="I8926">
            <v>10</v>
          </cell>
          <cell r="J8926">
            <v>39576</v>
          </cell>
          <cell r="K8926" t="str">
            <v>TIP/TD</v>
          </cell>
          <cell r="L8926" t="str">
            <v>TN</v>
          </cell>
          <cell r="M8926" t="str">
            <v>0171</v>
          </cell>
          <cell r="N8926">
            <v>4451.54</v>
          </cell>
          <cell r="O8926">
            <v>15.71</v>
          </cell>
          <cell r="P8926">
            <v>188.08</v>
          </cell>
          <cell r="Q8926">
            <v>376.16</v>
          </cell>
          <cell r="R8926">
            <v>4075.38</v>
          </cell>
          <cell r="S8926">
            <v>555.89</v>
          </cell>
          <cell r="T8926">
            <v>23</v>
          </cell>
          <cell r="U8926">
            <v>244</v>
          </cell>
          <cell r="V8926">
            <v>21</v>
          </cell>
          <cell r="W8926">
            <v>244</v>
          </cell>
          <cell r="X8926">
            <v>0</v>
          </cell>
        </row>
        <row r="8927">
          <cell r="A8927" t="str">
            <v>2136000</v>
          </cell>
          <cell r="B8927">
            <v>1</v>
          </cell>
          <cell r="C8927" t="str">
            <v>double sided handrails with glass balust</v>
          </cell>
          <cell r="D8927" t="str">
            <v>34</v>
          </cell>
          <cell r="E8927" t="str">
            <v>BASSUN</v>
          </cell>
          <cell r="F8927" t="str">
            <v>BAS</v>
          </cell>
          <cell r="G8927">
            <v>39447</v>
          </cell>
          <cell r="H8927" t="str">
            <v>Active</v>
          </cell>
          <cell r="I8927">
            <v>34</v>
          </cell>
          <cell r="J8927">
            <v>39576</v>
          </cell>
          <cell r="K8927" t="str">
            <v>TIP/TD</v>
          </cell>
          <cell r="L8927" t="str">
            <v>TN</v>
          </cell>
          <cell r="M8927" t="str">
            <v>0171</v>
          </cell>
          <cell r="N8927">
            <v>35812.949999999997</v>
          </cell>
          <cell r="O8927">
            <v>159.9</v>
          </cell>
          <cell r="P8927">
            <v>1918.36</v>
          </cell>
          <cell r="Q8927">
            <v>3836.72</v>
          </cell>
          <cell r="R8927">
            <v>31976.23</v>
          </cell>
          <cell r="S8927">
            <v>4472.16</v>
          </cell>
          <cell r="T8927">
            <v>18</v>
          </cell>
          <cell r="U8927">
            <v>244</v>
          </cell>
          <cell r="V8927">
            <v>16</v>
          </cell>
          <cell r="W8927">
            <v>244</v>
          </cell>
          <cell r="X8927">
            <v>0</v>
          </cell>
        </row>
        <row r="8928">
          <cell r="A8928" t="str">
            <v>2136100</v>
          </cell>
          <cell r="B8928">
            <v>1</v>
          </cell>
          <cell r="C8928" t="str">
            <v>exit sign and wiring</v>
          </cell>
          <cell r="D8928" t="str">
            <v>34</v>
          </cell>
          <cell r="E8928" t="str">
            <v>BASSIG</v>
          </cell>
          <cell r="F8928" t="str">
            <v>BAS</v>
          </cell>
          <cell r="G8928">
            <v>39447</v>
          </cell>
          <cell r="H8928" t="str">
            <v>Active</v>
          </cell>
          <cell r="I8928">
            <v>6</v>
          </cell>
          <cell r="J8928">
            <v>39576</v>
          </cell>
          <cell r="K8928" t="str">
            <v>TIP/TD</v>
          </cell>
          <cell r="L8928" t="str">
            <v>TN</v>
          </cell>
          <cell r="M8928" t="str">
            <v>0171</v>
          </cell>
          <cell r="N8928">
            <v>2633.3</v>
          </cell>
          <cell r="O8928">
            <v>11.81</v>
          </cell>
          <cell r="P8928">
            <v>141.06</v>
          </cell>
          <cell r="Q8928">
            <v>282.12</v>
          </cell>
          <cell r="R8928">
            <v>2351.1799999999998</v>
          </cell>
          <cell r="S8928">
            <v>328.83</v>
          </cell>
          <cell r="T8928">
            <v>18</v>
          </cell>
          <cell r="U8928">
            <v>244</v>
          </cell>
          <cell r="V8928">
            <v>16</v>
          </cell>
          <cell r="W8928">
            <v>244</v>
          </cell>
          <cell r="X8928">
            <v>0</v>
          </cell>
        </row>
        <row r="8929">
          <cell r="A8929" t="str">
            <v>2136200</v>
          </cell>
          <cell r="B8929">
            <v>1</v>
          </cell>
          <cell r="C8929" t="str">
            <v>fire hose reel</v>
          </cell>
          <cell r="D8929" t="str">
            <v>34</v>
          </cell>
          <cell r="E8929" t="str">
            <v>BASHOS</v>
          </cell>
          <cell r="F8929" t="str">
            <v>BAS</v>
          </cell>
          <cell r="G8929">
            <v>39447</v>
          </cell>
          <cell r="H8929" t="str">
            <v>Active</v>
          </cell>
          <cell r="I8929">
            <v>1</v>
          </cell>
          <cell r="J8929">
            <v>39576</v>
          </cell>
          <cell r="K8929" t="str">
            <v>TIP/TD</v>
          </cell>
          <cell r="L8929" t="str">
            <v>TN</v>
          </cell>
          <cell r="M8929" t="str">
            <v>0171</v>
          </cell>
          <cell r="N8929">
            <v>979.33</v>
          </cell>
          <cell r="O8929">
            <v>3.43</v>
          </cell>
          <cell r="P8929">
            <v>41.38</v>
          </cell>
          <cell r="Q8929">
            <v>82.76</v>
          </cell>
          <cell r="R8929">
            <v>896.57</v>
          </cell>
          <cell r="S8929">
            <v>122.29</v>
          </cell>
          <cell r="T8929">
            <v>23</v>
          </cell>
          <cell r="U8929">
            <v>244</v>
          </cell>
          <cell r="V8929">
            <v>21</v>
          </cell>
          <cell r="W8929">
            <v>244</v>
          </cell>
          <cell r="X8929">
            <v>0</v>
          </cell>
        </row>
        <row r="8930">
          <cell r="A8930" t="str">
            <v>2136300</v>
          </cell>
          <cell r="B8930">
            <v>1</v>
          </cell>
          <cell r="C8930" t="str">
            <v>fire siren/speaker</v>
          </cell>
          <cell r="D8930" t="str">
            <v>34</v>
          </cell>
          <cell r="E8930" t="str">
            <v>BASALA</v>
          </cell>
          <cell r="F8930" t="str">
            <v>BAS</v>
          </cell>
          <cell r="G8930">
            <v>39447</v>
          </cell>
          <cell r="H8930" t="str">
            <v>Active</v>
          </cell>
          <cell r="I8930">
            <v>4</v>
          </cell>
          <cell r="J8930">
            <v>39576</v>
          </cell>
          <cell r="K8930" t="str">
            <v>TIP/TD</v>
          </cell>
          <cell r="L8930" t="str">
            <v>TN</v>
          </cell>
          <cell r="M8930" t="str">
            <v>0171</v>
          </cell>
          <cell r="N8930">
            <v>445.15</v>
          </cell>
          <cell r="O8930">
            <v>1.54</v>
          </cell>
          <cell r="P8930">
            <v>18.809999999999999</v>
          </cell>
          <cell r="Q8930">
            <v>37.619999999999997</v>
          </cell>
          <cell r="R8930">
            <v>407.53</v>
          </cell>
          <cell r="S8930">
            <v>55.59</v>
          </cell>
          <cell r="T8930">
            <v>23</v>
          </cell>
          <cell r="U8930">
            <v>244</v>
          </cell>
          <cell r="V8930">
            <v>21</v>
          </cell>
          <cell r="W8930">
            <v>244</v>
          </cell>
          <cell r="X8930">
            <v>0</v>
          </cell>
        </row>
        <row r="8931">
          <cell r="A8931" t="str">
            <v>2136400</v>
          </cell>
          <cell r="B8931">
            <v>1</v>
          </cell>
          <cell r="C8931" t="str">
            <v>fitted carpet in square metres</v>
          </cell>
          <cell r="D8931" t="str">
            <v>34</v>
          </cell>
          <cell r="E8931" t="str">
            <v>BASFLO</v>
          </cell>
          <cell r="F8931" t="str">
            <v>BAS</v>
          </cell>
          <cell r="G8931">
            <v>39447</v>
          </cell>
          <cell r="H8931" t="str">
            <v>Active</v>
          </cell>
          <cell r="I8931">
            <v>754</v>
          </cell>
          <cell r="J8931">
            <v>39576</v>
          </cell>
          <cell r="K8931" t="str">
            <v>TIP/TD</v>
          </cell>
          <cell r="L8931" t="str">
            <v>TN</v>
          </cell>
          <cell r="M8931" t="str">
            <v>0171</v>
          </cell>
          <cell r="N8931">
            <v>57201.66</v>
          </cell>
          <cell r="O8931">
            <v>1299.4100000000001</v>
          </cell>
          <cell r="P8931">
            <v>15592.7</v>
          </cell>
          <cell r="Q8931">
            <v>31185.4</v>
          </cell>
          <cell r="R8931">
            <v>26016.26</v>
          </cell>
          <cell r="S8931">
            <v>7143.09</v>
          </cell>
          <cell r="T8931">
            <v>3</v>
          </cell>
          <cell r="U8931">
            <v>244</v>
          </cell>
          <cell r="V8931">
            <v>1</v>
          </cell>
          <cell r="W8931">
            <v>244</v>
          </cell>
          <cell r="X8931">
            <v>0</v>
          </cell>
        </row>
        <row r="8932">
          <cell r="A8932" t="str">
            <v>2136500</v>
          </cell>
          <cell r="B8932">
            <v>1</v>
          </cell>
          <cell r="C8932" t="str">
            <v>fluorescent light fitting - 1200 x 600 t</v>
          </cell>
          <cell r="D8932" t="str">
            <v>34</v>
          </cell>
          <cell r="E8932" t="str">
            <v>BASLIG</v>
          </cell>
          <cell r="F8932" t="str">
            <v>BAS</v>
          </cell>
          <cell r="G8932">
            <v>39447</v>
          </cell>
          <cell r="H8932" t="str">
            <v>Active</v>
          </cell>
          <cell r="I8932">
            <v>103</v>
          </cell>
          <cell r="J8932">
            <v>39576</v>
          </cell>
          <cell r="K8932" t="str">
            <v>TIP/TD</v>
          </cell>
          <cell r="L8932" t="str">
            <v>TN</v>
          </cell>
          <cell r="M8932" t="str">
            <v>0171</v>
          </cell>
          <cell r="N8932">
            <v>27123.040000000001</v>
          </cell>
          <cell r="O8932">
            <v>121.11</v>
          </cell>
          <cell r="P8932">
            <v>1452.88</v>
          </cell>
          <cell r="Q8932">
            <v>2905.76</v>
          </cell>
          <cell r="R8932">
            <v>24217.279999999999</v>
          </cell>
          <cell r="S8932">
            <v>3387.01</v>
          </cell>
          <cell r="T8932">
            <v>18</v>
          </cell>
          <cell r="U8932">
            <v>244</v>
          </cell>
          <cell r="V8932">
            <v>16</v>
          </cell>
          <cell r="W8932">
            <v>244</v>
          </cell>
          <cell r="X8932">
            <v>0</v>
          </cell>
        </row>
        <row r="8933">
          <cell r="A8933" t="str">
            <v>2136600</v>
          </cell>
          <cell r="B8933">
            <v>1</v>
          </cell>
          <cell r="C8933" t="str">
            <v>fluorescent light fitting - 600 x 600 ty</v>
          </cell>
          <cell r="D8933" t="str">
            <v>34</v>
          </cell>
          <cell r="E8933" t="str">
            <v>BASLIG</v>
          </cell>
          <cell r="F8933" t="str">
            <v>BAS</v>
          </cell>
          <cell r="G8933">
            <v>39447</v>
          </cell>
          <cell r="H8933" t="str">
            <v>Active</v>
          </cell>
          <cell r="I8933">
            <v>4</v>
          </cell>
          <cell r="J8933">
            <v>39576</v>
          </cell>
          <cell r="K8933" t="str">
            <v>TIP/TD</v>
          </cell>
          <cell r="L8933" t="str">
            <v>TN</v>
          </cell>
          <cell r="M8933" t="str">
            <v>0171</v>
          </cell>
          <cell r="N8933">
            <v>702.21</v>
          </cell>
          <cell r="O8933">
            <v>3.18</v>
          </cell>
          <cell r="P8933">
            <v>37.61</v>
          </cell>
          <cell r="Q8933">
            <v>75.22</v>
          </cell>
          <cell r="R8933">
            <v>626.99</v>
          </cell>
          <cell r="S8933">
            <v>87.69</v>
          </cell>
          <cell r="T8933">
            <v>18</v>
          </cell>
          <cell r="U8933">
            <v>244</v>
          </cell>
          <cell r="V8933">
            <v>16</v>
          </cell>
          <cell r="W8933">
            <v>244</v>
          </cell>
          <cell r="X8933">
            <v>0</v>
          </cell>
        </row>
        <row r="8934">
          <cell r="A8934" t="str">
            <v>2136700</v>
          </cell>
          <cell r="B8934">
            <v>1</v>
          </cell>
          <cell r="C8934" t="str">
            <v>handrails in lineal metres</v>
          </cell>
          <cell r="D8934" t="str">
            <v>34</v>
          </cell>
          <cell r="E8934" t="str">
            <v>BASSUN</v>
          </cell>
          <cell r="F8934" t="str">
            <v>BAS</v>
          </cell>
          <cell r="G8934">
            <v>39447</v>
          </cell>
          <cell r="H8934" t="str">
            <v>Active</v>
          </cell>
          <cell r="I8934">
            <v>56</v>
          </cell>
          <cell r="J8934">
            <v>39576</v>
          </cell>
          <cell r="K8934" t="str">
            <v>TIP/TD</v>
          </cell>
          <cell r="L8934" t="str">
            <v>TN</v>
          </cell>
          <cell r="M8934" t="str">
            <v>0171</v>
          </cell>
          <cell r="N8934">
            <v>6144.38</v>
          </cell>
          <cell r="O8934">
            <v>27.4</v>
          </cell>
          <cell r="P8934">
            <v>329.13</v>
          </cell>
          <cell r="Q8934">
            <v>658.26</v>
          </cell>
          <cell r="R8934">
            <v>5486.12</v>
          </cell>
          <cell r="S8934">
            <v>767.28</v>
          </cell>
          <cell r="T8934">
            <v>18</v>
          </cell>
          <cell r="U8934">
            <v>244</v>
          </cell>
          <cell r="V8934">
            <v>16</v>
          </cell>
          <cell r="W8934">
            <v>244</v>
          </cell>
          <cell r="X8934">
            <v>0</v>
          </cell>
        </row>
        <row r="8935">
          <cell r="A8935" t="str">
            <v>2136800</v>
          </cell>
          <cell r="B8935">
            <v>1</v>
          </cell>
          <cell r="C8935" t="str">
            <v>internal division walling (glass) in lin</v>
          </cell>
          <cell r="D8935" t="str">
            <v>34</v>
          </cell>
          <cell r="E8935" t="str">
            <v>BASPAR</v>
          </cell>
          <cell r="F8935" t="str">
            <v>BAS</v>
          </cell>
          <cell r="G8935">
            <v>39447</v>
          </cell>
          <cell r="H8935" t="str">
            <v>Active</v>
          </cell>
          <cell r="I8935">
            <v>187</v>
          </cell>
          <cell r="J8935">
            <v>39576</v>
          </cell>
          <cell r="K8935" t="str">
            <v>TIP/TD</v>
          </cell>
          <cell r="L8935" t="str">
            <v>TN</v>
          </cell>
          <cell r="M8935" t="str">
            <v>0171</v>
          </cell>
          <cell r="N8935">
            <v>410356.74</v>
          </cell>
          <cell r="O8935">
            <v>1831.78</v>
          </cell>
          <cell r="P8935">
            <v>21981.25</v>
          </cell>
          <cell r="Q8935">
            <v>43962.5</v>
          </cell>
          <cell r="R8935">
            <v>366394.24</v>
          </cell>
          <cell r="S8935">
            <v>51243.55</v>
          </cell>
          <cell r="T8935">
            <v>18</v>
          </cell>
          <cell r="U8935">
            <v>244</v>
          </cell>
          <cell r="V8935">
            <v>16</v>
          </cell>
          <cell r="W8935">
            <v>244</v>
          </cell>
          <cell r="X8935">
            <v>0</v>
          </cell>
        </row>
        <row r="8936">
          <cell r="A8936" t="str">
            <v>2136900</v>
          </cell>
          <cell r="B8936">
            <v>1</v>
          </cell>
          <cell r="C8936" t="str">
            <v>internal division walling in lineal metr</v>
          </cell>
          <cell r="D8936" t="str">
            <v>34</v>
          </cell>
          <cell r="E8936" t="str">
            <v>BASPAR</v>
          </cell>
          <cell r="F8936" t="str">
            <v>BAS</v>
          </cell>
          <cell r="G8936">
            <v>39447</v>
          </cell>
          <cell r="H8936" t="str">
            <v>Active</v>
          </cell>
          <cell r="I8936">
            <v>10</v>
          </cell>
          <cell r="J8936">
            <v>39576</v>
          </cell>
          <cell r="K8936" t="str">
            <v>TIP/TD</v>
          </cell>
          <cell r="L8936" t="str">
            <v>TN</v>
          </cell>
          <cell r="M8936" t="str">
            <v>0171</v>
          </cell>
          <cell r="N8936">
            <v>10533.22</v>
          </cell>
          <cell r="O8936">
            <v>47</v>
          </cell>
          <cell r="P8936">
            <v>564.22</v>
          </cell>
          <cell r="Q8936">
            <v>1128.44</v>
          </cell>
          <cell r="R8936">
            <v>9404.7800000000007</v>
          </cell>
          <cell r="S8936">
            <v>1315.34</v>
          </cell>
          <cell r="T8936">
            <v>18</v>
          </cell>
          <cell r="U8936">
            <v>244</v>
          </cell>
          <cell r="V8936">
            <v>16</v>
          </cell>
          <cell r="W8936">
            <v>244</v>
          </cell>
          <cell r="X8936">
            <v>0</v>
          </cell>
        </row>
        <row r="8937">
          <cell r="A8937" t="str">
            <v>2137000</v>
          </cell>
          <cell r="B8937">
            <v>1</v>
          </cell>
          <cell r="C8937" t="str">
            <v>sprinkler head and piping</v>
          </cell>
          <cell r="D8937" t="str">
            <v>34</v>
          </cell>
          <cell r="E8937" t="str">
            <v>BASSPR</v>
          </cell>
          <cell r="F8937" t="str">
            <v>BAS</v>
          </cell>
          <cell r="G8937">
            <v>39447</v>
          </cell>
          <cell r="H8937" t="str">
            <v>Active</v>
          </cell>
          <cell r="I8937">
            <v>87</v>
          </cell>
          <cell r="J8937">
            <v>39576</v>
          </cell>
          <cell r="K8937" t="str">
            <v>TIP/TD</v>
          </cell>
          <cell r="L8937" t="str">
            <v>TN</v>
          </cell>
          <cell r="M8937" t="str">
            <v>0171</v>
          </cell>
          <cell r="N8937">
            <v>34364.639999999999</v>
          </cell>
          <cell r="O8937">
            <v>153.38</v>
          </cell>
          <cell r="P8937">
            <v>1840.78</v>
          </cell>
          <cell r="Q8937">
            <v>3681.56</v>
          </cell>
          <cell r="R8937">
            <v>30683.08</v>
          </cell>
          <cell r="S8937">
            <v>4291.3100000000004</v>
          </cell>
          <cell r="T8937">
            <v>18</v>
          </cell>
          <cell r="U8937">
            <v>244</v>
          </cell>
          <cell r="V8937">
            <v>16</v>
          </cell>
          <cell r="W8937">
            <v>244</v>
          </cell>
          <cell r="X8937">
            <v>0</v>
          </cell>
        </row>
        <row r="8938">
          <cell r="A8938" t="str">
            <v>2137100</v>
          </cell>
          <cell r="B8938">
            <v>1</v>
          </cell>
          <cell r="C8938" t="str">
            <v>suspended ceiling in square metres</v>
          </cell>
          <cell r="D8938" t="str">
            <v>34</v>
          </cell>
          <cell r="E8938" t="str">
            <v>BASSUS</v>
          </cell>
          <cell r="F8938" t="str">
            <v>BAS</v>
          </cell>
          <cell r="G8938">
            <v>39447</v>
          </cell>
          <cell r="H8938" t="str">
            <v>Active</v>
          </cell>
          <cell r="I8938">
            <v>784</v>
          </cell>
          <cell r="J8938">
            <v>39576</v>
          </cell>
          <cell r="K8938" t="str">
            <v>TIP/TD</v>
          </cell>
          <cell r="L8938" t="str">
            <v>TN</v>
          </cell>
          <cell r="M8938" t="str">
            <v>0171</v>
          </cell>
          <cell r="N8938">
            <v>48860.1</v>
          </cell>
          <cell r="O8938">
            <v>172.02</v>
          </cell>
          <cell r="P8938">
            <v>2064.35</v>
          </cell>
          <cell r="Q8938">
            <v>4128.7</v>
          </cell>
          <cell r="R8938">
            <v>44731.4</v>
          </cell>
          <cell r="S8938">
            <v>6101.44</v>
          </cell>
          <cell r="T8938">
            <v>23</v>
          </cell>
          <cell r="U8938">
            <v>244</v>
          </cell>
          <cell r="V8938">
            <v>21</v>
          </cell>
          <cell r="W8938">
            <v>244</v>
          </cell>
          <cell r="X8938">
            <v>0</v>
          </cell>
        </row>
        <row r="8939">
          <cell r="A8939" t="str">
            <v>2137200</v>
          </cell>
          <cell r="B8939">
            <v>1</v>
          </cell>
          <cell r="C8939" t="str">
            <v>mechanical services (set)</v>
          </cell>
          <cell r="D8939" t="str">
            <v>34</v>
          </cell>
          <cell r="E8939" t="str">
            <v>BASSUN</v>
          </cell>
          <cell r="F8939" t="str">
            <v>BAS</v>
          </cell>
          <cell r="G8939">
            <v>39447</v>
          </cell>
          <cell r="H8939" t="str">
            <v>Active</v>
          </cell>
          <cell r="I8939">
            <v>1</v>
          </cell>
          <cell r="J8939">
            <v>39576</v>
          </cell>
          <cell r="K8939" t="str">
            <v>TIP/TD</v>
          </cell>
          <cell r="L8939" t="str">
            <v>TN</v>
          </cell>
          <cell r="M8939" t="str">
            <v>0171</v>
          </cell>
          <cell r="N8939">
            <v>197497.9</v>
          </cell>
          <cell r="O8939">
            <v>881.61</v>
          </cell>
          <cell r="P8939">
            <v>10579.21</v>
          </cell>
          <cell r="Q8939">
            <v>21158.42</v>
          </cell>
          <cell r="R8939">
            <v>176339.48</v>
          </cell>
          <cell r="S8939">
            <v>24662.67</v>
          </cell>
          <cell r="T8939">
            <v>18</v>
          </cell>
          <cell r="U8939">
            <v>244</v>
          </cell>
          <cell r="V8939">
            <v>16</v>
          </cell>
          <cell r="W8939">
            <v>244</v>
          </cell>
          <cell r="X8939">
            <v>0</v>
          </cell>
        </row>
        <row r="8940">
          <cell r="A8940" t="str">
            <v>2137300</v>
          </cell>
          <cell r="B8940">
            <v>1</v>
          </cell>
          <cell r="C8940" t="str">
            <v>plumbing reticulation (set)</v>
          </cell>
          <cell r="D8940" t="str">
            <v>34</v>
          </cell>
          <cell r="E8940" t="str">
            <v>BASPLM</v>
          </cell>
          <cell r="F8940" t="str">
            <v>BAS</v>
          </cell>
          <cell r="G8940">
            <v>39447</v>
          </cell>
          <cell r="H8940" t="str">
            <v>Active</v>
          </cell>
          <cell r="I8940">
            <v>1</v>
          </cell>
          <cell r="J8940">
            <v>39576</v>
          </cell>
          <cell r="K8940" t="str">
            <v>TIP/TD</v>
          </cell>
          <cell r="L8940" t="str">
            <v>TN</v>
          </cell>
          <cell r="M8940" t="str">
            <v>0171</v>
          </cell>
          <cell r="N8940">
            <v>26709.24</v>
          </cell>
          <cell r="O8940">
            <v>94.03</v>
          </cell>
          <cell r="P8940">
            <v>1128.47</v>
          </cell>
          <cell r="Q8940">
            <v>2256.94</v>
          </cell>
          <cell r="R8940">
            <v>24452.3</v>
          </cell>
          <cell r="S8940">
            <v>3335.33</v>
          </cell>
          <cell r="T8940">
            <v>23</v>
          </cell>
          <cell r="U8940">
            <v>244</v>
          </cell>
          <cell r="V8940">
            <v>21</v>
          </cell>
          <cell r="W8940">
            <v>244</v>
          </cell>
          <cell r="X8940">
            <v>0</v>
          </cell>
        </row>
        <row r="8941">
          <cell r="A8941" t="str">
            <v>2137400</v>
          </cell>
          <cell r="B8941">
            <v>1</v>
          </cell>
          <cell r="C8941" t="str">
            <v>electrical reticulation (set)</v>
          </cell>
          <cell r="D8941" t="str">
            <v>34</v>
          </cell>
          <cell r="E8941" t="str">
            <v>BASELC</v>
          </cell>
          <cell r="F8941" t="str">
            <v>BAS</v>
          </cell>
          <cell r="G8941">
            <v>39447</v>
          </cell>
          <cell r="H8941" t="str">
            <v>Active</v>
          </cell>
          <cell r="I8941">
            <v>1</v>
          </cell>
          <cell r="J8941">
            <v>39576</v>
          </cell>
          <cell r="K8941" t="str">
            <v>TIP/TD</v>
          </cell>
          <cell r="L8941" t="str">
            <v>TN</v>
          </cell>
          <cell r="M8941" t="str">
            <v>0171</v>
          </cell>
          <cell r="N8941">
            <v>356123.24</v>
          </cell>
          <cell r="O8941">
            <v>1253.8399999999999</v>
          </cell>
          <cell r="P8941">
            <v>15046.3</v>
          </cell>
          <cell r="Q8941">
            <v>30092.6</v>
          </cell>
          <cell r="R8941">
            <v>326030.64</v>
          </cell>
          <cell r="S8941">
            <v>44471.11</v>
          </cell>
          <cell r="T8941">
            <v>23</v>
          </cell>
          <cell r="U8941">
            <v>244</v>
          </cell>
          <cell r="V8941">
            <v>21</v>
          </cell>
          <cell r="W8941">
            <v>244</v>
          </cell>
          <cell r="X8941">
            <v>0</v>
          </cell>
        </row>
        <row r="8942">
          <cell r="A8942" t="str">
            <v>2137500</v>
          </cell>
          <cell r="B8942">
            <v>1</v>
          </cell>
          <cell r="C8942" t="str">
            <v>security/access control system</v>
          </cell>
          <cell r="D8942" t="str">
            <v>34</v>
          </cell>
          <cell r="E8942" t="str">
            <v>BASSEC</v>
          </cell>
          <cell r="F8942" t="str">
            <v>BAS</v>
          </cell>
          <cell r="G8942">
            <v>39447</v>
          </cell>
          <cell r="H8942" t="str">
            <v>Active</v>
          </cell>
          <cell r="I8942">
            <v>1</v>
          </cell>
          <cell r="J8942">
            <v>39576</v>
          </cell>
          <cell r="K8942" t="str">
            <v>TIP/TD</v>
          </cell>
          <cell r="L8942" t="str">
            <v>TN</v>
          </cell>
          <cell r="M8942" t="str">
            <v>0171</v>
          </cell>
          <cell r="N8942">
            <v>146900.82</v>
          </cell>
          <cell r="O8942">
            <v>517.17999999999995</v>
          </cell>
          <cell r="P8942">
            <v>6206.6</v>
          </cell>
          <cell r="Q8942">
            <v>12413.2</v>
          </cell>
          <cell r="R8942">
            <v>134487.62</v>
          </cell>
          <cell r="S8942">
            <v>18344.330000000002</v>
          </cell>
          <cell r="T8942">
            <v>23</v>
          </cell>
          <cell r="U8942">
            <v>244</v>
          </cell>
          <cell r="V8942">
            <v>21</v>
          </cell>
          <cell r="W8942">
            <v>244</v>
          </cell>
          <cell r="X8942">
            <v>0</v>
          </cell>
        </row>
        <row r="8943">
          <cell r="A8943" t="str">
            <v>2137600</v>
          </cell>
          <cell r="B8943">
            <v>1</v>
          </cell>
          <cell r="C8943" t="str">
            <v>emergency lighting system</v>
          </cell>
          <cell r="D8943" t="str">
            <v>34</v>
          </cell>
          <cell r="E8943" t="str">
            <v>BASLIG</v>
          </cell>
          <cell r="F8943" t="str">
            <v>BAS</v>
          </cell>
          <cell r="G8943">
            <v>39447</v>
          </cell>
          <cell r="H8943" t="str">
            <v>Active</v>
          </cell>
          <cell r="I8943">
            <v>1</v>
          </cell>
          <cell r="J8943">
            <v>39576</v>
          </cell>
          <cell r="K8943" t="str">
            <v>TIP/TD</v>
          </cell>
          <cell r="L8943" t="str">
            <v>TN</v>
          </cell>
          <cell r="M8943" t="str">
            <v>0171</v>
          </cell>
          <cell r="N8943">
            <v>17555.37</v>
          </cell>
          <cell r="O8943">
            <v>78.41</v>
          </cell>
          <cell r="P8943">
            <v>940.37</v>
          </cell>
          <cell r="Q8943">
            <v>1880.74</v>
          </cell>
          <cell r="R8943">
            <v>15674.63</v>
          </cell>
          <cell r="S8943">
            <v>2192.2399999999998</v>
          </cell>
          <cell r="T8943">
            <v>18</v>
          </cell>
          <cell r="U8943">
            <v>244</v>
          </cell>
          <cell r="V8943">
            <v>16</v>
          </cell>
          <cell r="W8943">
            <v>244</v>
          </cell>
          <cell r="X8943">
            <v>0</v>
          </cell>
        </row>
        <row r="8944">
          <cell r="A8944" t="str">
            <v>2137700</v>
          </cell>
          <cell r="B8944">
            <v>1</v>
          </cell>
          <cell r="C8944" t="str">
            <v>structural additions as per Contract</v>
          </cell>
          <cell r="D8944" t="str">
            <v>34</v>
          </cell>
          <cell r="E8944" t="str">
            <v>BUITER</v>
          </cell>
          <cell r="F8944" t="str">
            <v>BUI</v>
          </cell>
          <cell r="G8944">
            <v>39447</v>
          </cell>
          <cell r="H8944" t="str">
            <v>Active</v>
          </cell>
          <cell r="I8944">
            <v>1</v>
          </cell>
          <cell r="J8944">
            <v>39576</v>
          </cell>
          <cell r="K8944" t="str">
            <v>TIP/TD</v>
          </cell>
          <cell r="L8944" t="str">
            <v>TN</v>
          </cell>
          <cell r="M8944" t="str">
            <v>0171</v>
          </cell>
          <cell r="N8944">
            <v>1686485.77</v>
          </cell>
          <cell r="O8944">
            <v>2342.36</v>
          </cell>
          <cell r="P8944">
            <v>28108.1</v>
          </cell>
          <cell r="Q8944">
            <v>56216.2</v>
          </cell>
          <cell r="R8944">
            <v>1630269.57</v>
          </cell>
          <cell r="S8944">
            <v>210600.95</v>
          </cell>
          <cell r="T8944">
            <v>60</v>
          </cell>
          <cell r="U8944">
            <v>0</v>
          </cell>
          <cell r="V8944">
            <v>58</v>
          </cell>
          <cell r="W8944">
            <v>0</v>
          </cell>
          <cell r="X8944">
            <v>0</v>
          </cell>
        </row>
        <row r="8945">
          <cell r="A8945" t="str">
            <v>2137800</v>
          </cell>
          <cell r="B8945">
            <v>1</v>
          </cell>
          <cell r="C8945" t="str">
            <v>Refurbishment of existing Air Bridge and</v>
          </cell>
          <cell r="D8945" t="str">
            <v>64</v>
          </cell>
          <cell r="E8945" t="str">
            <v>PLEAER</v>
          </cell>
          <cell r="F8945" t="str">
            <v>PLE</v>
          </cell>
          <cell r="G8945">
            <v>39447</v>
          </cell>
          <cell r="H8945" t="str">
            <v>Active</v>
          </cell>
          <cell r="I8945">
            <v>1</v>
          </cell>
          <cell r="J8945">
            <v>39576</v>
          </cell>
          <cell r="K8945" t="str">
            <v>B</v>
          </cell>
          <cell r="L8945" t="str">
            <v>GA</v>
          </cell>
          <cell r="M8945" t="str">
            <v>0025</v>
          </cell>
          <cell r="N8945">
            <v>288058.71000000002</v>
          </cell>
          <cell r="O8945">
            <v>1600.28</v>
          </cell>
          <cell r="P8945">
            <v>19203.91</v>
          </cell>
          <cell r="Q8945">
            <v>64013.03</v>
          </cell>
          <cell r="R8945">
            <v>224045.68</v>
          </cell>
          <cell r="S8945">
            <v>0</v>
          </cell>
          <cell r="T8945">
            <v>15</v>
          </cell>
          <cell r="U8945">
            <v>0</v>
          </cell>
          <cell r="V8945">
            <v>11</v>
          </cell>
          <cell r="W8945">
            <v>275</v>
          </cell>
          <cell r="X8945">
            <v>0</v>
          </cell>
        </row>
        <row r="8946">
          <cell r="A8946" t="str">
            <v>2137801</v>
          </cell>
          <cell r="B8946">
            <v>1</v>
          </cell>
          <cell r="C8946" t="str">
            <v>Refurbishment of Aerobridge</v>
          </cell>
          <cell r="D8946" t="str">
            <v>34</v>
          </cell>
          <cell r="E8946" t="str">
            <v>PLEAER</v>
          </cell>
          <cell r="F8946" t="str">
            <v>PLE</v>
          </cell>
          <cell r="G8946">
            <v>39447</v>
          </cell>
          <cell r="H8946" t="str">
            <v>Active</v>
          </cell>
          <cell r="I8946">
            <v>1</v>
          </cell>
          <cell r="J8946">
            <v>39447</v>
          </cell>
          <cell r="K8946" t="str">
            <v>B</v>
          </cell>
          <cell r="L8946" t="str">
            <v>GA</v>
          </cell>
          <cell r="M8946" t="str">
            <v>0025</v>
          </cell>
          <cell r="N8946">
            <v>28793.79</v>
          </cell>
          <cell r="O8946">
            <v>159.91999999999999</v>
          </cell>
          <cell r="P8946">
            <v>1919.59</v>
          </cell>
          <cell r="Q8946">
            <v>6398.63</v>
          </cell>
          <cell r="R8946">
            <v>22395.16</v>
          </cell>
          <cell r="S8946">
            <v>0</v>
          </cell>
          <cell r="T8946">
            <v>15</v>
          </cell>
          <cell r="U8946">
            <v>0</v>
          </cell>
          <cell r="V8946">
            <v>11</v>
          </cell>
          <cell r="W8946">
            <v>244</v>
          </cell>
          <cell r="X8946">
            <v>0</v>
          </cell>
        </row>
        <row r="8947">
          <cell r="A8947" t="str">
            <v>2137900</v>
          </cell>
          <cell r="B8947">
            <v>1</v>
          </cell>
          <cell r="C8947" t="str">
            <v>Air Bridge with supports, foundations an</v>
          </cell>
          <cell r="D8947" t="str">
            <v>34</v>
          </cell>
          <cell r="E8947" t="str">
            <v>PLEAER</v>
          </cell>
          <cell r="F8947" t="str">
            <v>PLE</v>
          </cell>
          <cell r="G8947">
            <v>39447</v>
          </cell>
          <cell r="H8947" t="str">
            <v>Active</v>
          </cell>
          <cell r="I8947">
            <v>1</v>
          </cell>
          <cell r="J8947">
            <v>39576</v>
          </cell>
          <cell r="K8947" t="str">
            <v>B</v>
          </cell>
          <cell r="L8947" t="str">
            <v>GA</v>
          </cell>
          <cell r="M8947" t="str">
            <v>0022</v>
          </cell>
          <cell r="N8947">
            <v>864176.14</v>
          </cell>
          <cell r="O8947">
            <v>4800.96</v>
          </cell>
          <cell r="P8947">
            <v>57611.74</v>
          </cell>
          <cell r="Q8947">
            <v>192039.13</v>
          </cell>
          <cell r="R8947">
            <v>672137.01</v>
          </cell>
          <cell r="S8947">
            <v>0</v>
          </cell>
          <cell r="T8947">
            <v>15</v>
          </cell>
          <cell r="U8947">
            <v>0</v>
          </cell>
          <cell r="V8947">
            <v>11</v>
          </cell>
          <cell r="W8947">
            <v>275</v>
          </cell>
          <cell r="X8947">
            <v>0</v>
          </cell>
        </row>
        <row r="8948">
          <cell r="A8948" t="str">
            <v>2137901</v>
          </cell>
          <cell r="B8948">
            <v>1</v>
          </cell>
          <cell r="C8948" t="str">
            <v>Aerobridge 22 - Convert to Solid Tyres</v>
          </cell>
          <cell r="D8948" t="str">
            <v>34</v>
          </cell>
          <cell r="E8948" t="str">
            <v>PLEAER</v>
          </cell>
          <cell r="F8948" t="str">
            <v>PLE</v>
          </cell>
          <cell r="G8948">
            <v>40329</v>
          </cell>
          <cell r="H8948" t="str">
            <v>Active</v>
          </cell>
          <cell r="I8948">
            <v>1</v>
          </cell>
          <cell r="J8948">
            <v>40428</v>
          </cell>
          <cell r="K8948" t="str">
            <v>B</v>
          </cell>
          <cell r="L8948" t="str">
            <v>GA</v>
          </cell>
          <cell r="M8948" t="str">
            <v>0022</v>
          </cell>
          <cell r="N8948">
            <v>23749</v>
          </cell>
          <cell r="O8948">
            <v>131.93</v>
          </cell>
          <cell r="P8948">
            <v>1451.33</v>
          </cell>
          <cell r="Q8948">
            <v>1451.33</v>
          </cell>
          <cell r="R8948">
            <v>22297.67</v>
          </cell>
          <cell r="S8948">
            <v>0</v>
          </cell>
          <cell r="T8948">
            <v>15</v>
          </cell>
          <cell r="U8948">
            <v>0</v>
          </cell>
          <cell r="V8948">
            <v>14</v>
          </cell>
          <cell r="W8948">
            <v>30</v>
          </cell>
          <cell r="X8948">
            <v>0</v>
          </cell>
        </row>
        <row r="8949">
          <cell r="A8949" t="str">
            <v>2137902</v>
          </cell>
          <cell r="B8949">
            <v>1</v>
          </cell>
          <cell r="C8949" t="str">
            <v>Aerobridge with supports foundations an</v>
          </cell>
          <cell r="D8949" t="str">
            <v>34</v>
          </cell>
          <cell r="E8949" t="str">
            <v>PLEAER</v>
          </cell>
          <cell r="F8949" t="str">
            <v>PLE</v>
          </cell>
          <cell r="G8949">
            <v>39447</v>
          </cell>
          <cell r="H8949" t="str">
            <v>Active</v>
          </cell>
          <cell r="I8949">
            <v>1</v>
          </cell>
          <cell r="J8949">
            <v>39447</v>
          </cell>
          <cell r="K8949" t="str">
            <v>B</v>
          </cell>
          <cell r="L8949" t="str">
            <v>GA</v>
          </cell>
          <cell r="M8949" t="str">
            <v>0022</v>
          </cell>
          <cell r="N8949">
            <v>86381.37</v>
          </cell>
          <cell r="O8949">
            <v>479.86</v>
          </cell>
          <cell r="P8949">
            <v>5758.76</v>
          </cell>
          <cell r="Q8949">
            <v>19195.87</v>
          </cell>
          <cell r="R8949">
            <v>67185.5</v>
          </cell>
          <cell r="S8949">
            <v>0</v>
          </cell>
          <cell r="T8949">
            <v>15</v>
          </cell>
          <cell r="U8949">
            <v>0</v>
          </cell>
          <cell r="V8949">
            <v>11</v>
          </cell>
          <cell r="W8949">
            <v>244</v>
          </cell>
          <cell r="X8949">
            <v>0</v>
          </cell>
        </row>
        <row r="8950">
          <cell r="A8950" t="str">
            <v>2138000</v>
          </cell>
          <cell r="B8950">
            <v>1</v>
          </cell>
          <cell r="C8950" t="str">
            <v>Civil works to Airside for new fuel syst</v>
          </cell>
          <cell r="D8950" t="str">
            <v>34</v>
          </cell>
          <cell r="E8950" t="str">
            <v>CVLGAT</v>
          </cell>
          <cell r="F8950" t="str">
            <v>CVL</v>
          </cell>
          <cell r="G8950">
            <v>39447</v>
          </cell>
          <cell r="H8950" t="str">
            <v>Active</v>
          </cell>
          <cell r="I8950">
            <v>1</v>
          </cell>
          <cell r="J8950">
            <v>39576</v>
          </cell>
          <cell r="K8950" t="str">
            <v>AC</v>
          </cell>
          <cell r="L8950" t="str">
            <v>GA</v>
          </cell>
          <cell r="M8950" t="str">
            <v>0022</v>
          </cell>
          <cell r="N8950">
            <v>0</v>
          </cell>
          <cell r="O8950">
            <v>0</v>
          </cell>
          <cell r="P8950">
            <v>0</v>
          </cell>
          <cell r="Q8950">
            <v>0</v>
          </cell>
          <cell r="R8950">
            <v>0</v>
          </cell>
          <cell r="S8950">
            <v>0</v>
          </cell>
          <cell r="T8950">
            <v>0</v>
          </cell>
          <cell r="U8950">
            <v>0</v>
          </cell>
          <cell r="V8950">
            <v>0</v>
          </cell>
          <cell r="W8950">
            <v>0</v>
          </cell>
          <cell r="X8950">
            <v>0</v>
          </cell>
        </row>
        <row r="8951">
          <cell r="A8951" t="str">
            <v>2138001</v>
          </cell>
          <cell r="B8951">
            <v>1</v>
          </cell>
          <cell r="C8951" t="str">
            <v>Civil works to fuel hydrant system</v>
          </cell>
          <cell r="D8951" t="str">
            <v>34</v>
          </cell>
          <cell r="E8951" t="str">
            <v>CVLGAT</v>
          </cell>
          <cell r="F8951" t="str">
            <v>CVL</v>
          </cell>
          <cell r="G8951">
            <v>39447</v>
          </cell>
          <cell r="H8951" t="str">
            <v>Active</v>
          </cell>
          <cell r="I8951">
            <v>1</v>
          </cell>
          <cell r="J8951">
            <v>39447</v>
          </cell>
          <cell r="K8951" t="str">
            <v>AC</v>
          </cell>
          <cell r="L8951" t="str">
            <v>GA</v>
          </cell>
          <cell r="M8951" t="str">
            <v>0022</v>
          </cell>
          <cell r="N8951">
            <v>276151.15999999997</v>
          </cell>
          <cell r="O8951">
            <v>1150.6300000000001</v>
          </cell>
          <cell r="P8951">
            <v>13807.56</v>
          </cell>
          <cell r="Q8951">
            <v>46025.2</v>
          </cell>
          <cell r="R8951">
            <v>230125.95999999996</v>
          </cell>
          <cell r="S8951">
            <v>0</v>
          </cell>
          <cell r="T8951">
            <v>20</v>
          </cell>
          <cell r="U8951">
            <v>0</v>
          </cell>
          <cell r="V8951">
            <v>16</v>
          </cell>
          <cell r="W8951">
            <v>244</v>
          </cell>
          <cell r="X8951">
            <v>0</v>
          </cell>
        </row>
        <row r="8952">
          <cell r="A8952" t="str">
            <v>2138100</v>
          </cell>
          <cell r="B8952">
            <v>1</v>
          </cell>
          <cell r="C8952" t="str">
            <v>Fuel system including hydrants and pits</v>
          </cell>
          <cell r="D8952" t="str">
            <v>34</v>
          </cell>
          <cell r="E8952" t="str">
            <v>CVLSUN</v>
          </cell>
          <cell r="F8952" t="str">
            <v>CVL</v>
          </cell>
          <cell r="G8952">
            <v>39447</v>
          </cell>
          <cell r="H8952" t="str">
            <v>Active</v>
          </cell>
          <cell r="I8952">
            <v>1</v>
          </cell>
          <cell r="J8952">
            <v>39576</v>
          </cell>
          <cell r="K8952" t="str">
            <v>AC</v>
          </cell>
          <cell r="L8952" t="str">
            <v>GA</v>
          </cell>
          <cell r="M8952" t="str">
            <v>0022</v>
          </cell>
          <cell r="N8952">
            <v>454412</v>
          </cell>
          <cell r="O8952">
            <v>0</v>
          </cell>
          <cell r="P8952">
            <v>0</v>
          </cell>
          <cell r="Q8952">
            <v>0</v>
          </cell>
          <cell r="R8952">
            <v>454412</v>
          </cell>
          <cell r="S8952">
            <v>108741.54</v>
          </cell>
          <cell r="T8952">
            <v>0</v>
          </cell>
          <cell r="U8952">
            <v>0</v>
          </cell>
          <cell r="V8952">
            <v>0</v>
          </cell>
          <cell r="W8952">
            <v>0</v>
          </cell>
          <cell r="X8952">
            <v>0</v>
          </cell>
        </row>
        <row r="8953">
          <cell r="A8953" t="str">
            <v>2138101</v>
          </cell>
          <cell r="B8953">
            <v>1</v>
          </cell>
          <cell r="C8953" t="str">
            <v>Fuel system including hydrants and pits</v>
          </cell>
          <cell r="D8953" t="str">
            <v>34</v>
          </cell>
          <cell r="E8953" t="str">
            <v>CVLSUN</v>
          </cell>
          <cell r="F8953" t="str">
            <v>CVL</v>
          </cell>
          <cell r="G8953">
            <v>39447</v>
          </cell>
          <cell r="H8953" t="str">
            <v>Active</v>
          </cell>
          <cell r="I8953">
            <v>1</v>
          </cell>
          <cell r="J8953">
            <v>39447</v>
          </cell>
          <cell r="K8953" t="str">
            <v>AC</v>
          </cell>
          <cell r="L8953" t="str">
            <v>GA</v>
          </cell>
          <cell r="M8953" t="str">
            <v>0022</v>
          </cell>
          <cell r="N8953">
            <v>285242.17</v>
          </cell>
          <cell r="O8953">
            <v>475.44</v>
          </cell>
          <cell r="P8953">
            <v>5704.84</v>
          </cell>
          <cell r="Q8953">
            <v>19016.13</v>
          </cell>
          <cell r="R8953">
            <v>266226.03999999998</v>
          </cell>
          <cell r="S8953">
            <v>0</v>
          </cell>
          <cell r="T8953">
            <v>50</v>
          </cell>
          <cell r="U8953">
            <v>0</v>
          </cell>
          <cell r="V8953">
            <v>46</v>
          </cell>
          <cell r="W8953">
            <v>244</v>
          </cell>
          <cell r="X8953">
            <v>0</v>
          </cell>
        </row>
        <row r="8954">
          <cell r="A8954" t="str">
            <v>2138200</v>
          </cell>
          <cell r="B8954">
            <v>1</v>
          </cell>
          <cell r="C8954" t="str">
            <v>Venetian &amp; Sunscreen Blinds</v>
          </cell>
          <cell r="D8954" t="str">
            <v>52</v>
          </cell>
          <cell r="E8954" t="str">
            <v>FIXOTH</v>
          </cell>
          <cell r="F8954" t="str">
            <v>FIX</v>
          </cell>
          <cell r="G8954">
            <v>39660</v>
          </cell>
          <cell r="H8954" t="str">
            <v>Active</v>
          </cell>
          <cell r="I8954">
            <v>1</v>
          </cell>
          <cell r="J8954">
            <v>39576</v>
          </cell>
          <cell r="K8954" t="str">
            <v>AC</v>
          </cell>
          <cell r="L8954" t="str">
            <v>NA</v>
          </cell>
          <cell r="M8954" t="str">
            <v>0032</v>
          </cell>
          <cell r="N8954">
            <v>576.89</v>
          </cell>
          <cell r="O8954">
            <v>9.67</v>
          </cell>
          <cell r="P8954">
            <v>115.38</v>
          </cell>
          <cell r="Q8954">
            <v>317.29000000000002</v>
          </cell>
          <cell r="R8954">
            <v>259.60000000000002</v>
          </cell>
          <cell r="S8954">
            <v>0</v>
          </cell>
          <cell r="T8954">
            <v>5</v>
          </cell>
          <cell r="U8954">
            <v>0</v>
          </cell>
          <cell r="V8954">
            <v>2</v>
          </cell>
          <cell r="W8954">
            <v>122</v>
          </cell>
          <cell r="X8954">
            <v>0</v>
          </cell>
        </row>
        <row r="8955">
          <cell r="A8955" t="str">
            <v>2138300</v>
          </cell>
          <cell r="B8955">
            <v>1</v>
          </cell>
          <cell r="C8955" t="str">
            <v>Samsung 19Inch Monitor &amp; LCD Wall Bracke</v>
          </cell>
          <cell r="D8955" t="str">
            <v>34</v>
          </cell>
          <cell r="E8955" t="str">
            <v>CMPFID</v>
          </cell>
          <cell r="F8955" t="str">
            <v>CMP</v>
          </cell>
          <cell r="G8955">
            <v>39660</v>
          </cell>
          <cell r="H8955" t="str">
            <v>Active</v>
          </cell>
          <cell r="I8955">
            <v>2</v>
          </cell>
          <cell r="J8955">
            <v>39576</v>
          </cell>
          <cell r="K8955" t="str">
            <v>TLI</v>
          </cell>
          <cell r="L8955" t="str">
            <v>TN</v>
          </cell>
          <cell r="M8955" t="str">
            <v>0021</v>
          </cell>
          <cell r="N8955">
            <v>1971</v>
          </cell>
          <cell r="O8955">
            <v>54.75</v>
          </cell>
          <cell r="P8955">
            <v>657</v>
          </cell>
          <cell r="Q8955">
            <v>1806.75</v>
          </cell>
          <cell r="R8955">
            <v>164.25</v>
          </cell>
          <cell r="S8955">
            <v>0</v>
          </cell>
          <cell r="T8955">
            <v>3</v>
          </cell>
          <cell r="U8955">
            <v>0</v>
          </cell>
          <cell r="V8955">
            <v>0</v>
          </cell>
          <cell r="W8955">
            <v>122</v>
          </cell>
          <cell r="X8955">
            <v>0</v>
          </cell>
        </row>
        <row r="8956">
          <cell r="A8956" t="str">
            <v>2138400</v>
          </cell>
          <cell r="B8956">
            <v>1</v>
          </cell>
          <cell r="C8956" t="str">
            <v>Zebra P330in Colour IT Card Printer</v>
          </cell>
          <cell r="D8956" t="str">
            <v>52</v>
          </cell>
          <cell r="E8956" t="str">
            <v>CMPPRI</v>
          </cell>
          <cell r="F8956" t="str">
            <v>CMP</v>
          </cell>
          <cell r="G8956">
            <v>39660</v>
          </cell>
          <cell r="H8956" t="str">
            <v>Active</v>
          </cell>
          <cell r="I8956">
            <v>1</v>
          </cell>
          <cell r="J8956">
            <v>39576</v>
          </cell>
          <cell r="K8956" t="str">
            <v>AC</v>
          </cell>
          <cell r="L8956" t="str">
            <v>NA</v>
          </cell>
          <cell r="M8956" t="str">
            <v>0032</v>
          </cell>
          <cell r="N8956">
            <v>3355.53</v>
          </cell>
          <cell r="O8956">
            <v>55.88</v>
          </cell>
          <cell r="P8956">
            <v>671.11</v>
          </cell>
          <cell r="Q8956">
            <v>1845.55</v>
          </cell>
          <cell r="R8956">
            <v>1509.98</v>
          </cell>
          <cell r="S8956">
            <v>0</v>
          </cell>
          <cell r="T8956">
            <v>5</v>
          </cell>
          <cell r="U8956">
            <v>0</v>
          </cell>
          <cell r="V8956">
            <v>2</v>
          </cell>
          <cell r="W8956">
            <v>122</v>
          </cell>
          <cell r="X8956">
            <v>0</v>
          </cell>
        </row>
        <row r="8957">
          <cell r="A8957" t="str">
            <v>2138500</v>
          </cell>
          <cell r="B8957">
            <v>1</v>
          </cell>
          <cell r="C8957" t="str">
            <v>Internal division walling</v>
          </cell>
          <cell r="D8957" t="str">
            <v>80</v>
          </cell>
          <cell r="E8957" t="str">
            <v>BASPAR</v>
          </cell>
          <cell r="F8957" t="str">
            <v>BAS</v>
          </cell>
          <cell r="G8957">
            <v>39660</v>
          </cell>
          <cell r="H8957" t="str">
            <v>Active</v>
          </cell>
          <cell r="I8957">
            <v>1</v>
          </cell>
          <cell r="J8957">
            <v>39576</v>
          </cell>
          <cell r="K8957" t="str">
            <v>X</v>
          </cell>
          <cell r="L8957" t="str">
            <v>TN</v>
          </cell>
          <cell r="M8957" t="str">
            <v>0034</v>
          </cell>
          <cell r="N8957">
            <v>7591.12</v>
          </cell>
          <cell r="O8957">
            <v>32.9</v>
          </cell>
          <cell r="P8957">
            <v>394.36</v>
          </cell>
          <cell r="Q8957">
            <v>788.72</v>
          </cell>
          <cell r="R8957">
            <v>6802.4</v>
          </cell>
          <cell r="S8957">
            <v>947.95</v>
          </cell>
          <cell r="T8957">
            <v>19</v>
          </cell>
          <cell r="U8957">
            <v>91</v>
          </cell>
          <cell r="V8957">
            <v>17</v>
          </cell>
          <cell r="W8957">
            <v>91</v>
          </cell>
          <cell r="X8957">
            <v>0</v>
          </cell>
        </row>
        <row r="8958">
          <cell r="A8958" t="str">
            <v>2138600</v>
          </cell>
          <cell r="B8958">
            <v>1</v>
          </cell>
          <cell r="C8958" t="str">
            <v>Dual Cat5E Outlets</v>
          </cell>
          <cell r="D8958" t="str">
            <v>80</v>
          </cell>
          <cell r="E8958" t="str">
            <v>COMCAB</v>
          </cell>
          <cell r="F8958" t="str">
            <v>COM</v>
          </cell>
          <cell r="G8958">
            <v>39660</v>
          </cell>
          <cell r="H8958" t="str">
            <v>Active</v>
          </cell>
          <cell r="I8958">
            <v>4</v>
          </cell>
          <cell r="J8958">
            <v>39576</v>
          </cell>
          <cell r="K8958" t="str">
            <v>X</v>
          </cell>
          <cell r="L8958" t="str">
            <v>TN</v>
          </cell>
          <cell r="M8958" t="str">
            <v>0034</v>
          </cell>
          <cell r="N8958">
            <v>1183</v>
          </cell>
          <cell r="O8958">
            <v>2.52</v>
          </cell>
          <cell r="P8958">
            <v>29.58</v>
          </cell>
          <cell r="Q8958">
            <v>81.34</v>
          </cell>
          <cell r="R8958">
            <v>1101.6600000000001</v>
          </cell>
          <cell r="S8958">
            <v>0</v>
          </cell>
          <cell r="T8958">
            <v>40</v>
          </cell>
          <cell r="U8958">
            <v>0</v>
          </cell>
          <cell r="V8958">
            <v>37</v>
          </cell>
          <cell r="W8958">
            <v>122</v>
          </cell>
          <cell r="X8958">
            <v>0</v>
          </cell>
        </row>
        <row r="8959">
          <cell r="A8959" t="str">
            <v>2138700</v>
          </cell>
          <cell r="B8959">
            <v>1</v>
          </cell>
          <cell r="C8959" t="str">
            <v>Desks</v>
          </cell>
          <cell r="D8959" t="str">
            <v>80</v>
          </cell>
          <cell r="E8959" t="str">
            <v>FIXFUR</v>
          </cell>
          <cell r="F8959" t="str">
            <v>FIX</v>
          </cell>
          <cell r="G8959">
            <v>39660</v>
          </cell>
          <cell r="H8959" t="str">
            <v>Active</v>
          </cell>
          <cell r="I8959">
            <v>5</v>
          </cell>
          <cell r="J8959">
            <v>39576</v>
          </cell>
          <cell r="K8959" t="str">
            <v>X</v>
          </cell>
          <cell r="L8959" t="str">
            <v>TN</v>
          </cell>
          <cell r="M8959" t="str">
            <v>0034</v>
          </cell>
          <cell r="N8959">
            <v>846.32</v>
          </cell>
          <cell r="O8959">
            <v>14.05</v>
          </cell>
          <cell r="P8959">
            <v>169.26</v>
          </cell>
          <cell r="Q8959">
            <v>465.47</v>
          </cell>
          <cell r="R8959">
            <v>380.85</v>
          </cell>
          <cell r="S8959">
            <v>0</v>
          </cell>
          <cell r="T8959">
            <v>5</v>
          </cell>
          <cell r="U8959">
            <v>0</v>
          </cell>
          <cell r="V8959">
            <v>2</v>
          </cell>
          <cell r="W8959">
            <v>122</v>
          </cell>
          <cell r="X8959">
            <v>0</v>
          </cell>
        </row>
        <row r="8960">
          <cell r="A8960" t="str">
            <v>2138800</v>
          </cell>
          <cell r="B8960">
            <v>1</v>
          </cell>
          <cell r="C8960" t="str">
            <v>Data Cabling</v>
          </cell>
          <cell r="D8960" t="str">
            <v>43</v>
          </cell>
          <cell r="E8960" t="str">
            <v>COMCAB</v>
          </cell>
          <cell r="F8960" t="str">
            <v>COM</v>
          </cell>
          <cell r="G8960">
            <v>39660</v>
          </cell>
          <cell r="H8960" t="str">
            <v>Active</v>
          </cell>
          <cell r="I8960">
            <v>1</v>
          </cell>
          <cell r="J8960">
            <v>39576</v>
          </cell>
          <cell r="K8960" t="str">
            <v>V</v>
          </cell>
          <cell r="L8960" t="str">
            <v>SA</v>
          </cell>
          <cell r="M8960" t="str">
            <v>0014</v>
          </cell>
          <cell r="N8960">
            <v>2595</v>
          </cell>
          <cell r="O8960">
            <v>5.37</v>
          </cell>
          <cell r="P8960">
            <v>64.88</v>
          </cell>
          <cell r="Q8960">
            <v>178.42</v>
          </cell>
          <cell r="R8960">
            <v>2416.58</v>
          </cell>
          <cell r="S8960">
            <v>0</v>
          </cell>
          <cell r="T8960">
            <v>40</v>
          </cell>
          <cell r="U8960">
            <v>0</v>
          </cell>
          <cell r="V8960">
            <v>37</v>
          </cell>
          <cell r="W8960">
            <v>122</v>
          </cell>
          <cell r="X8960">
            <v>0</v>
          </cell>
        </row>
        <row r="8961">
          <cell r="A8961" t="str">
            <v>2138900</v>
          </cell>
          <cell r="B8961">
            <v>1</v>
          </cell>
          <cell r="C8961" t="str">
            <v>Building Works</v>
          </cell>
          <cell r="D8961" t="str">
            <v>34</v>
          </cell>
          <cell r="E8961" t="str">
            <v>BASPAR</v>
          </cell>
          <cell r="F8961" t="str">
            <v>BAS</v>
          </cell>
          <cell r="G8961">
            <v>39660</v>
          </cell>
          <cell r="H8961" t="str">
            <v>Active</v>
          </cell>
          <cell r="I8961">
            <v>1</v>
          </cell>
          <cell r="J8961">
            <v>39576</v>
          </cell>
          <cell r="K8961" t="str">
            <v>R</v>
          </cell>
          <cell r="L8961" t="str">
            <v>TM</v>
          </cell>
          <cell r="M8961" t="str">
            <v>0077</v>
          </cell>
          <cell r="N8961">
            <v>44913.760000000002</v>
          </cell>
          <cell r="O8961">
            <v>194.42</v>
          </cell>
          <cell r="P8961">
            <v>2333.2600000000002</v>
          </cell>
          <cell r="Q8961">
            <v>4666.5200000000004</v>
          </cell>
          <cell r="R8961">
            <v>40247.24</v>
          </cell>
          <cell r="S8961">
            <v>4017.77</v>
          </cell>
          <cell r="T8961">
            <v>19</v>
          </cell>
          <cell r="U8961">
            <v>91</v>
          </cell>
          <cell r="V8961">
            <v>17</v>
          </cell>
          <cell r="W8961">
            <v>91</v>
          </cell>
          <cell r="X8961">
            <v>0</v>
          </cell>
        </row>
        <row r="8962">
          <cell r="A8962" t="str">
            <v>2138910</v>
          </cell>
          <cell r="B8962">
            <v>1</v>
          </cell>
          <cell r="C8962" t="str">
            <v>Building Works</v>
          </cell>
          <cell r="D8962" t="str">
            <v>34</v>
          </cell>
          <cell r="E8962" t="str">
            <v>BASPAR</v>
          </cell>
          <cell r="F8962" t="str">
            <v>BAS</v>
          </cell>
          <cell r="G8962">
            <v>39576</v>
          </cell>
          <cell r="H8962" t="str">
            <v>Active</v>
          </cell>
          <cell r="I8962">
            <v>1</v>
          </cell>
          <cell r="J8962">
            <v>39576</v>
          </cell>
          <cell r="K8962" t="str">
            <v>R</v>
          </cell>
          <cell r="L8962" t="str">
            <v>TM</v>
          </cell>
          <cell r="M8962" t="str">
            <v>0077</v>
          </cell>
          <cell r="N8962">
            <v>19705.240000000002</v>
          </cell>
          <cell r="O8962">
            <v>2873.68</v>
          </cell>
          <cell r="P8962">
            <v>985.26</v>
          </cell>
          <cell r="Q8962">
            <v>2873.68</v>
          </cell>
          <cell r="R8962">
            <v>16831.560000000001</v>
          </cell>
          <cell r="S8962">
            <v>0</v>
          </cell>
          <cell r="T8962">
            <v>20</v>
          </cell>
          <cell r="U8962">
            <v>0</v>
          </cell>
          <cell r="V8962">
            <v>17</v>
          </cell>
          <cell r="W8962">
            <v>30</v>
          </cell>
          <cell r="X8962">
            <v>0</v>
          </cell>
        </row>
        <row r="8963">
          <cell r="A8963" t="str">
            <v>2139000</v>
          </cell>
          <cell r="B8963">
            <v>1</v>
          </cell>
          <cell r="C8963" t="str">
            <v>Roller Shutter Doors</v>
          </cell>
          <cell r="D8963" t="str">
            <v>34</v>
          </cell>
          <cell r="E8963" t="str">
            <v>BASADR</v>
          </cell>
          <cell r="F8963" t="str">
            <v>BAS</v>
          </cell>
          <cell r="G8963">
            <v>39660</v>
          </cell>
          <cell r="H8963" t="str">
            <v>Active</v>
          </cell>
          <cell r="I8963">
            <v>1</v>
          </cell>
          <cell r="J8963">
            <v>39576</v>
          </cell>
          <cell r="K8963" t="str">
            <v>R</v>
          </cell>
          <cell r="L8963" t="str">
            <v>TM</v>
          </cell>
          <cell r="M8963" t="str">
            <v>0077</v>
          </cell>
          <cell r="N8963">
            <v>6344.82</v>
          </cell>
          <cell r="O8963">
            <v>21.85</v>
          </cell>
          <cell r="P8963">
            <v>261.64999999999998</v>
          </cell>
          <cell r="Q8963">
            <v>523.29999999999995</v>
          </cell>
          <cell r="R8963">
            <v>5821.52</v>
          </cell>
          <cell r="S8963">
            <v>567.58000000000004</v>
          </cell>
          <cell r="T8963">
            <v>24</v>
          </cell>
          <cell r="U8963">
            <v>91</v>
          </cell>
          <cell r="V8963">
            <v>22</v>
          </cell>
          <cell r="W8963">
            <v>91</v>
          </cell>
          <cell r="X8963">
            <v>0</v>
          </cell>
        </row>
        <row r="8964">
          <cell r="A8964" t="str">
            <v>2139100</v>
          </cell>
          <cell r="B8964">
            <v>1</v>
          </cell>
          <cell r="C8964" t="str">
            <v>Draineage</v>
          </cell>
          <cell r="D8964" t="str">
            <v>34</v>
          </cell>
          <cell r="E8964" t="str">
            <v>BASPLM</v>
          </cell>
          <cell r="F8964" t="str">
            <v>BAS</v>
          </cell>
          <cell r="G8964">
            <v>39660</v>
          </cell>
          <cell r="H8964" t="str">
            <v>Active</v>
          </cell>
          <cell r="I8964">
            <v>1</v>
          </cell>
          <cell r="J8964">
            <v>39576</v>
          </cell>
          <cell r="K8964" t="str">
            <v>R</v>
          </cell>
          <cell r="L8964" t="str">
            <v>TM</v>
          </cell>
          <cell r="M8964" t="str">
            <v>0077</v>
          </cell>
          <cell r="N8964">
            <v>52391.76</v>
          </cell>
          <cell r="O8964">
            <v>180</v>
          </cell>
          <cell r="P8964">
            <v>2160.5500000000002</v>
          </cell>
          <cell r="Q8964">
            <v>4321.1000000000004</v>
          </cell>
          <cell r="R8964">
            <v>48070.66</v>
          </cell>
          <cell r="S8964">
            <v>4686.72</v>
          </cell>
          <cell r="T8964">
            <v>24</v>
          </cell>
          <cell r="U8964">
            <v>91</v>
          </cell>
          <cell r="V8964">
            <v>22</v>
          </cell>
          <cell r="W8964">
            <v>91</v>
          </cell>
          <cell r="X8964">
            <v>0</v>
          </cell>
        </row>
        <row r="8965">
          <cell r="A8965" t="str">
            <v>2139200</v>
          </cell>
          <cell r="B8965">
            <v>1</v>
          </cell>
          <cell r="C8965" t="str">
            <v>Plumbing</v>
          </cell>
          <cell r="D8965" t="str">
            <v>34</v>
          </cell>
          <cell r="E8965" t="str">
            <v>BASPLM</v>
          </cell>
          <cell r="F8965" t="str">
            <v>BAS</v>
          </cell>
          <cell r="G8965">
            <v>39660</v>
          </cell>
          <cell r="H8965" t="str">
            <v>Active</v>
          </cell>
          <cell r="I8965">
            <v>1</v>
          </cell>
          <cell r="J8965">
            <v>39576</v>
          </cell>
          <cell r="K8965" t="str">
            <v>R</v>
          </cell>
          <cell r="L8965" t="str">
            <v>TM</v>
          </cell>
          <cell r="M8965" t="str">
            <v>0077</v>
          </cell>
          <cell r="N8965">
            <v>3759.02</v>
          </cell>
          <cell r="O8965">
            <v>12.9</v>
          </cell>
          <cell r="P8965">
            <v>155.02000000000001</v>
          </cell>
          <cell r="Q8965">
            <v>310.04000000000002</v>
          </cell>
          <cell r="R8965">
            <v>3448.98</v>
          </cell>
          <cell r="S8965">
            <v>336.26</v>
          </cell>
          <cell r="T8965">
            <v>24</v>
          </cell>
          <cell r="U8965">
            <v>91</v>
          </cell>
          <cell r="V8965">
            <v>22</v>
          </cell>
          <cell r="W8965">
            <v>91</v>
          </cell>
          <cell r="X8965">
            <v>0</v>
          </cell>
        </row>
        <row r="8966">
          <cell r="A8966" t="str">
            <v>2139300</v>
          </cell>
          <cell r="B8966">
            <v>1</v>
          </cell>
          <cell r="C8966" t="str">
            <v>Electrical Work</v>
          </cell>
          <cell r="D8966" t="str">
            <v>34</v>
          </cell>
          <cell r="E8966" t="str">
            <v>BASELC</v>
          </cell>
          <cell r="F8966" t="str">
            <v>BAS</v>
          </cell>
          <cell r="G8966">
            <v>39660</v>
          </cell>
          <cell r="H8966" t="str">
            <v>Active</v>
          </cell>
          <cell r="I8966">
            <v>1</v>
          </cell>
          <cell r="J8966">
            <v>39576</v>
          </cell>
          <cell r="K8966" t="str">
            <v>R</v>
          </cell>
          <cell r="L8966" t="str">
            <v>TM</v>
          </cell>
          <cell r="M8966" t="str">
            <v>0077</v>
          </cell>
          <cell r="N8966">
            <v>17053.16</v>
          </cell>
          <cell r="O8966">
            <v>58.64</v>
          </cell>
          <cell r="P8966">
            <v>703.24</v>
          </cell>
          <cell r="Q8966">
            <v>1406.48</v>
          </cell>
          <cell r="R8966">
            <v>15646.68</v>
          </cell>
          <cell r="S8966">
            <v>1525.5</v>
          </cell>
          <cell r="T8966">
            <v>24</v>
          </cell>
          <cell r="U8966">
            <v>91</v>
          </cell>
          <cell r="V8966">
            <v>22</v>
          </cell>
          <cell r="W8966">
            <v>91</v>
          </cell>
          <cell r="X8966">
            <v>0</v>
          </cell>
        </row>
        <row r="8967">
          <cell r="A8967" t="str">
            <v>2139400</v>
          </cell>
          <cell r="B8967">
            <v>1</v>
          </cell>
          <cell r="C8967" t="str">
            <v>Fire Protection</v>
          </cell>
          <cell r="D8967" t="str">
            <v>34</v>
          </cell>
          <cell r="E8967" t="str">
            <v>BASSPR</v>
          </cell>
          <cell r="F8967" t="str">
            <v>BAS</v>
          </cell>
          <cell r="G8967">
            <v>39660</v>
          </cell>
          <cell r="H8967" t="str">
            <v>Active</v>
          </cell>
          <cell r="I8967">
            <v>1</v>
          </cell>
          <cell r="J8967">
            <v>39576</v>
          </cell>
          <cell r="K8967" t="str">
            <v>R</v>
          </cell>
          <cell r="L8967" t="str">
            <v>TM</v>
          </cell>
          <cell r="M8967" t="str">
            <v>0077</v>
          </cell>
          <cell r="N8967">
            <v>3577.31</v>
          </cell>
          <cell r="O8967">
            <v>15.45</v>
          </cell>
          <cell r="P8967">
            <v>185.84</v>
          </cell>
          <cell r="Q8967">
            <v>371.68</v>
          </cell>
          <cell r="R8967">
            <v>3205.63</v>
          </cell>
          <cell r="S8967">
            <v>320.01</v>
          </cell>
          <cell r="T8967">
            <v>19</v>
          </cell>
          <cell r="U8967">
            <v>91</v>
          </cell>
          <cell r="V8967">
            <v>17</v>
          </cell>
          <cell r="W8967">
            <v>91</v>
          </cell>
          <cell r="X8967">
            <v>0</v>
          </cell>
        </row>
        <row r="8968">
          <cell r="A8968" t="str">
            <v>2139500</v>
          </cell>
          <cell r="B8968">
            <v>1</v>
          </cell>
          <cell r="C8968" t="str">
            <v>Glazing</v>
          </cell>
          <cell r="D8968" t="str">
            <v>34</v>
          </cell>
          <cell r="E8968" t="str">
            <v>BASSUN</v>
          </cell>
          <cell r="F8968" t="str">
            <v>BAS</v>
          </cell>
          <cell r="G8968">
            <v>39660</v>
          </cell>
          <cell r="H8968" t="str">
            <v>Active</v>
          </cell>
          <cell r="I8968">
            <v>1</v>
          </cell>
          <cell r="J8968">
            <v>39576</v>
          </cell>
          <cell r="K8968" t="str">
            <v>R</v>
          </cell>
          <cell r="L8968" t="str">
            <v>TM</v>
          </cell>
          <cell r="M8968" t="str">
            <v>0077</v>
          </cell>
          <cell r="N8968">
            <v>10698.01</v>
          </cell>
          <cell r="O8968">
            <v>46.35</v>
          </cell>
          <cell r="P8968">
            <v>555.76</v>
          </cell>
          <cell r="Q8968">
            <v>1111.52</v>
          </cell>
          <cell r="R8968">
            <v>9586.49</v>
          </cell>
          <cell r="S8968">
            <v>956.99</v>
          </cell>
          <cell r="T8968">
            <v>19</v>
          </cell>
          <cell r="U8968">
            <v>91</v>
          </cell>
          <cell r="V8968">
            <v>17</v>
          </cell>
          <cell r="W8968">
            <v>91</v>
          </cell>
          <cell r="X8968">
            <v>0</v>
          </cell>
        </row>
        <row r="8969">
          <cell r="A8969" t="str">
            <v>2139600</v>
          </cell>
          <cell r="B8969">
            <v>1</v>
          </cell>
          <cell r="C8969" t="str">
            <v>Data cabling</v>
          </cell>
          <cell r="D8969" t="str">
            <v>34</v>
          </cell>
          <cell r="E8969" t="str">
            <v>COMCAB</v>
          </cell>
          <cell r="F8969" t="str">
            <v>COM</v>
          </cell>
          <cell r="G8969">
            <v>39660</v>
          </cell>
          <cell r="H8969" t="str">
            <v>Active</v>
          </cell>
          <cell r="I8969">
            <v>1</v>
          </cell>
          <cell r="J8969">
            <v>39576</v>
          </cell>
          <cell r="K8969" t="str">
            <v>R</v>
          </cell>
          <cell r="L8969" t="str">
            <v>TM</v>
          </cell>
          <cell r="M8969" t="str">
            <v>0032</v>
          </cell>
          <cell r="N8969">
            <v>2183.69</v>
          </cell>
          <cell r="O8969">
            <v>4.54</v>
          </cell>
          <cell r="P8969">
            <v>54.59</v>
          </cell>
          <cell r="Q8969">
            <v>150.12</v>
          </cell>
          <cell r="R8969">
            <v>2033.57</v>
          </cell>
          <cell r="S8969">
            <v>0</v>
          </cell>
          <cell r="T8969">
            <v>40</v>
          </cell>
          <cell r="U8969">
            <v>0</v>
          </cell>
          <cell r="V8969">
            <v>37</v>
          </cell>
          <cell r="W8969">
            <v>122</v>
          </cell>
          <cell r="X8969">
            <v>0</v>
          </cell>
        </row>
        <row r="8970">
          <cell r="A8970" t="str">
            <v>2139700</v>
          </cell>
          <cell r="B8970">
            <v>1</v>
          </cell>
          <cell r="C8970" t="str">
            <v>Pharmacy Signage</v>
          </cell>
          <cell r="D8970" t="str">
            <v>34</v>
          </cell>
          <cell r="E8970" t="str">
            <v>BASSIG</v>
          </cell>
          <cell r="F8970" t="str">
            <v>BAS</v>
          </cell>
          <cell r="G8970">
            <v>39660</v>
          </cell>
          <cell r="H8970" t="str">
            <v>Active</v>
          </cell>
          <cell r="I8970">
            <v>1</v>
          </cell>
          <cell r="J8970">
            <v>39576</v>
          </cell>
          <cell r="K8970" t="str">
            <v>R</v>
          </cell>
          <cell r="L8970" t="str">
            <v>TM</v>
          </cell>
          <cell r="M8970" t="str">
            <v>0077</v>
          </cell>
          <cell r="N8970">
            <v>872.74</v>
          </cell>
          <cell r="O8970">
            <v>3.76</v>
          </cell>
          <cell r="P8970">
            <v>45.34</v>
          </cell>
          <cell r="Q8970">
            <v>90.68</v>
          </cell>
          <cell r="R8970">
            <v>782.06</v>
          </cell>
          <cell r="S8970">
            <v>78.069999999999993</v>
          </cell>
          <cell r="T8970">
            <v>19</v>
          </cell>
          <cell r="U8970">
            <v>91</v>
          </cell>
          <cell r="V8970">
            <v>17</v>
          </cell>
          <cell r="W8970">
            <v>91</v>
          </cell>
          <cell r="X8970">
            <v>0</v>
          </cell>
        </row>
        <row r="8971">
          <cell r="A8971" t="str">
            <v>2139800</v>
          </cell>
          <cell r="B8971">
            <v>1</v>
          </cell>
          <cell r="C8971" t="str">
            <v>Window Signage</v>
          </cell>
          <cell r="D8971" t="str">
            <v>34</v>
          </cell>
          <cell r="E8971" t="str">
            <v>BASSIG</v>
          </cell>
          <cell r="F8971" t="str">
            <v>BAS</v>
          </cell>
          <cell r="G8971">
            <v>39660</v>
          </cell>
          <cell r="H8971" t="str">
            <v>Active</v>
          </cell>
          <cell r="I8971">
            <v>1</v>
          </cell>
          <cell r="J8971">
            <v>39576</v>
          </cell>
          <cell r="K8971" t="str">
            <v>R</v>
          </cell>
          <cell r="L8971" t="str">
            <v>TM</v>
          </cell>
          <cell r="M8971" t="str">
            <v>0077</v>
          </cell>
          <cell r="N8971">
            <v>4980.4799999999996</v>
          </cell>
          <cell r="O8971">
            <v>21.58</v>
          </cell>
          <cell r="P8971">
            <v>258.74</v>
          </cell>
          <cell r="Q8971">
            <v>517.48</v>
          </cell>
          <cell r="R8971">
            <v>4463</v>
          </cell>
          <cell r="S8971">
            <v>445.53</v>
          </cell>
          <cell r="T8971">
            <v>19</v>
          </cell>
          <cell r="U8971">
            <v>91</v>
          </cell>
          <cell r="V8971">
            <v>17</v>
          </cell>
          <cell r="W8971">
            <v>91</v>
          </cell>
          <cell r="X8971">
            <v>0</v>
          </cell>
        </row>
        <row r="8972">
          <cell r="A8972" t="str">
            <v>2139900</v>
          </cell>
          <cell r="B8972">
            <v>1</v>
          </cell>
          <cell r="C8972" t="str">
            <v>Carpet Tiles</v>
          </cell>
          <cell r="D8972" t="str">
            <v>34</v>
          </cell>
          <cell r="E8972" t="str">
            <v>BASFLO</v>
          </cell>
          <cell r="F8972" t="str">
            <v>BAS</v>
          </cell>
          <cell r="G8972">
            <v>39568</v>
          </cell>
          <cell r="H8972" t="str">
            <v>Active</v>
          </cell>
          <cell r="I8972">
            <v>1</v>
          </cell>
          <cell r="J8972">
            <v>39576</v>
          </cell>
          <cell r="K8972" t="str">
            <v>TDP</v>
          </cell>
          <cell r="L8972" t="str">
            <v>TW</v>
          </cell>
          <cell r="M8972" t="str">
            <v>0108</v>
          </cell>
          <cell r="N8972">
            <v>799.76</v>
          </cell>
          <cell r="O8972">
            <v>16.68</v>
          </cell>
          <cell r="P8972">
            <v>199.94</v>
          </cell>
          <cell r="Q8972">
            <v>399.88</v>
          </cell>
          <cell r="R8972">
            <v>399.88</v>
          </cell>
          <cell r="S8972">
            <v>154.06</v>
          </cell>
          <cell r="T8972">
            <v>4</v>
          </cell>
          <cell r="U8972">
            <v>0</v>
          </cell>
          <cell r="V8972">
            <v>2</v>
          </cell>
          <cell r="W8972">
            <v>0</v>
          </cell>
          <cell r="X8972">
            <v>0</v>
          </cell>
        </row>
        <row r="8973">
          <cell r="A8973" t="str">
            <v>2140000</v>
          </cell>
          <cell r="B8973">
            <v>1</v>
          </cell>
          <cell r="C8973" t="str">
            <v>Smoke Detectors</v>
          </cell>
          <cell r="D8973" t="str">
            <v>34</v>
          </cell>
          <cell r="E8973" t="str">
            <v>BASALA</v>
          </cell>
          <cell r="F8973" t="str">
            <v>BAS</v>
          </cell>
          <cell r="G8973">
            <v>39568</v>
          </cell>
          <cell r="H8973" t="str">
            <v>Active</v>
          </cell>
          <cell r="I8973">
            <v>6</v>
          </cell>
          <cell r="J8973">
            <v>39576</v>
          </cell>
          <cell r="K8973" t="str">
            <v>TDP</v>
          </cell>
          <cell r="L8973" t="str">
            <v>TW</v>
          </cell>
          <cell r="M8973" t="str">
            <v>0108</v>
          </cell>
          <cell r="N8973">
            <v>10368.540000000001</v>
          </cell>
          <cell r="O8973">
            <v>36.020000000000003</v>
          </cell>
          <cell r="P8973">
            <v>432.02</v>
          </cell>
          <cell r="Q8973">
            <v>864.04</v>
          </cell>
          <cell r="R8973">
            <v>9504.5</v>
          </cell>
          <cell r="S8973">
            <v>1997.34</v>
          </cell>
          <cell r="T8973">
            <v>24</v>
          </cell>
          <cell r="U8973">
            <v>0</v>
          </cell>
          <cell r="V8973">
            <v>22</v>
          </cell>
          <cell r="W8973">
            <v>0</v>
          </cell>
          <cell r="X8973">
            <v>0</v>
          </cell>
        </row>
        <row r="8974">
          <cell r="A8974" t="str">
            <v>2140100</v>
          </cell>
          <cell r="B8974">
            <v>1</v>
          </cell>
          <cell r="C8974" t="str">
            <v>Aerobridge 10</v>
          </cell>
          <cell r="D8974" t="str">
            <v>34</v>
          </cell>
          <cell r="E8974" t="str">
            <v>PLEAER</v>
          </cell>
          <cell r="F8974" t="str">
            <v>PLE</v>
          </cell>
          <cell r="G8974">
            <v>39568</v>
          </cell>
          <cell r="H8974" t="str">
            <v>Active</v>
          </cell>
          <cell r="I8974">
            <v>1</v>
          </cell>
          <cell r="J8974">
            <v>39576</v>
          </cell>
          <cell r="K8974" t="str">
            <v>B</v>
          </cell>
          <cell r="L8974" t="str">
            <v>GA</v>
          </cell>
          <cell r="M8974" t="str">
            <v>0010</v>
          </cell>
          <cell r="N8974">
            <v>609629.73</v>
          </cell>
          <cell r="O8974">
            <v>3386.85</v>
          </cell>
          <cell r="P8974">
            <v>40641.980000000003</v>
          </cell>
          <cell r="Q8974">
            <v>121925.94</v>
          </cell>
          <cell r="R8974">
            <v>487703.79</v>
          </cell>
          <cell r="S8974">
            <v>0</v>
          </cell>
          <cell r="T8974">
            <v>15</v>
          </cell>
          <cell r="U8974">
            <v>0</v>
          </cell>
          <cell r="V8974">
            <v>12</v>
          </cell>
          <cell r="W8974">
            <v>30</v>
          </cell>
          <cell r="X8974">
            <v>0</v>
          </cell>
        </row>
        <row r="8975">
          <cell r="A8975" t="str">
            <v>2140101</v>
          </cell>
          <cell r="B8975">
            <v>1</v>
          </cell>
          <cell r="C8975" t="str">
            <v>Aerobridge 10 - Remaining Balance</v>
          </cell>
          <cell r="D8975" t="str">
            <v>34</v>
          </cell>
          <cell r="E8975" t="str">
            <v>PLEAER</v>
          </cell>
          <cell r="F8975" t="str">
            <v>PLE</v>
          </cell>
          <cell r="G8975">
            <v>39568</v>
          </cell>
          <cell r="H8975" t="str">
            <v>Active</v>
          </cell>
          <cell r="I8975">
            <v>1</v>
          </cell>
          <cell r="J8975">
            <v>40427</v>
          </cell>
          <cell r="K8975" t="str">
            <v>B</v>
          </cell>
          <cell r="L8975" t="str">
            <v>GA</v>
          </cell>
          <cell r="M8975" t="str">
            <v>0010</v>
          </cell>
          <cell r="N8975">
            <v>10889.14</v>
          </cell>
          <cell r="O8975">
            <v>60.44</v>
          </cell>
          <cell r="P8975">
            <v>725.94</v>
          </cell>
          <cell r="Q8975">
            <v>2177.8200000000002</v>
          </cell>
          <cell r="R8975">
            <v>8711.32</v>
          </cell>
          <cell r="S8975">
            <v>0</v>
          </cell>
          <cell r="T8975">
            <v>15</v>
          </cell>
          <cell r="U8975">
            <v>0</v>
          </cell>
          <cell r="V8975">
            <v>12</v>
          </cell>
          <cell r="W8975">
            <v>0</v>
          </cell>
          <cell r="X8975">
            <v>0</v>
          </cell>
        </row>
        <row r="8976">
          <cell r="A8976" t="str">
            <v>2140200</v>
          </cell>
          <cell r="B8976">
            <v>1</v>
          </cell>
          <cell r="C8976" t="str">
            <v>Aerobridge 11</v>
          </cell>
          <cell r="D8976" t="str">
            <v>34</v>
          </cell>
          <cell r="E8976" t="str">
            <v>PLEAER</v>
          </cell>
          <cell r="F8976" t="str">
            <v>PLE</v>
          </cell>
          <cell r="G8976">
            <v>39568</v>
          </cell>
          <cell r="H8976" t="str">
            <v>Active</v>
          </cell>
          <cell r="I8976">
            <v>1</v>
          </cell>
          <cell r="J8976">
            <v>39576</v>
          </cell>
          <cell r="K8976" t="str">
            <v>B</v>
          </cell>
          <cell r="L8976" t="str">
            <v>GA</v>
          </cell>
          <cell r="M8976" t="str">
            <v>0011</v>
          </cell>
          <cell r="N8976">
            <v>609629.73</v>
          </cell>
          <cell r="O8976">
            <v>3386.85</v>
          </cell>
          <cell r="P8976">
            <v>40641.980000000003</v>
          </cell>
          <cell r="Q8976">
            <v>121925.94</v>
          </cell>
          <cell r="R8976">
            <v>487703.79</v>
          </cell>
          <cell r="S8976">
            <v>0</v>
          </cell>
          <cell r="T8976">
            <v>15</v>
          </cell>
          <cell r="U8976">
            <v>0</v>
          </cell>
          <cell r="V8976">
            <v>12</v>
          </cell>
          <cell r="W8976">
            <v>30</v>
          </cell>
          <cell r="X8976">
            <v>0</v>
          </cell>
        </row>
        <row r="8977">
          <cell r="A8977" t="str">
            <v>2140201</v>
          </cell>
          <cell r="B8977">
            <v>1</v>
          </cell>
          <cell r="C8977" t="str">
            <v>Aerobridge 11 - Remaining Balance</v>
          </cell>
          <cell r="D8977" t="str">
            <v>34</v>
          </cell>
          <cell r="E8977" t="str">
            <v>PLEAER</v>
          </cell>
          <cell r="F8977" t="str">
            <v>PLE</v>
          </cell>
          <cell r="G8977">
            <v>39568</v>
          </cell>
          <cell r="H8977" t="str">
            <v>Active</v>
          </cell>
          <cell r="I8977">
            <v>1</v>
          </cell>
          <cell r="J8977">
            <v>40427</v>
          </cell>
          <cell r="K8977" t="str">
            <v>B</v>
          </cell>
          <cell r="L8977" t="str">
            <v>GA</v>
          </cell>
          <cell r="M8977" t="str">
            <v>0011</v>
          </cell>
          <cell r="N8977">
            <v>10889.14</v>
          </cell>
          <cell r="O8977">
            <v>60.44</v>
          </cell>
          <cell r="P8977">
            <v>725.94</v>
          </cell>
          <cell r="Q8977">
            <v>2177.8200000000002</v>
          </cell>
          <cell r="R8977">
            <v>8711.32</v>
          </cell>
          <cell r="S8977">
            <v>0</v>
          </cell>
          <cell r="T8977">
            <v>15</v>
          </cell>
          <cell r="U8977">
            <v>0</v>
          </cell>
          <cell r="V8977">
            <v>12</v>
          </cell>
          <cell r="W8977">
            <v>0</v>
          </cell>
          <cell r="X8977">
            <v>0</v>
          </cell>
        </row>
        <row r="8978">
          <cell r="A8978" t="str">
            <v>2140202</v>
          </cell>
          <cell r="B8978">
            <v>1</v>
          </cell>
          <cell r="C8978" t="str">
            <v>Aerobridge 11 - Convert to Solid Tyres</v>
          </cell>
          <cell r="D8978" t="str">
            <v>34</v>
          </cell>
          <cell r="E8978" t="str">
            <v>PLEAER</v>
          </cell>
          <cell r="F8978" t="str">
            <v>PLE</v>
          </cell>
          <cell r="G8978">
            <v>40351</v>
          </cell>
          <cell r="H8978" t="str">
            <v>Active</v>
          </cell>
          <cell r="I8978">
            <v>1</v>
          </cell>
          <cell r="J8978">
            <v>40428</v>
          </cell>
          <cell r="K8978" t="str">
            <v>B</v>
          </cell>
          <cell r="L8978" t="str">
            <v>GA</v>
          </cell>
          <cell r="M8978" t="str">
            <v>0011</v>
          </cell>
          <cell r="N8978">
            <v>22697.54</v>
          </cell>
          <cell r="O8978">
            <v>126.07</v>
          </cell>
          <cell r="P8978">
            <v>1260.97</v>
          </cell>
          <cell r="Q8978">
            <v>1260.97</v>
          </cell>
          <cell r="R8978">
            <v>21436.57</v>
          </cell>
          <cell r="S8978">
            <v>0</v>
          </cell>
          <cell r="T8978">
            <v>15</v>
          </cell>
          <cell r="U8978">
            <v>0</v>
          </cell>
          <cell r="V8978">
            <v>14</v>
          </cell>
          <cell r="W8978">
            <v>61</v>
          </cell>
          <cell r="X8978">
            <v>0</v>
          </cell>
        </row>
        <row r="8979">
          <cell r="A8979" t="str">
            <v>2140300</v>
          </cell>
          <cell r="B8979">
            <v>1</v>
          </cell>
          <cell r="C8979" t="str">
            <v>Air Bridge with supports, foundations an</v>
          </cell>
          <cell r="D8979" t="str">
            <v>34</v>
          </cell>
          <cell r="E8979" t="str">
            <v>PLEAER</v>
          </cell>
          <cell r="F8979" t="str">
            <v>PLE</v>
          </cell>
          <cell r="G8979">
            <v>39447</v>
          </cell>
          <cell r="H8979" t="str">
            <v>Active</v>
          </cell>
          <cell r="I8979">
            <v>1</v>
          </cell>
          <cell r="J8979">
            <v>39576</v>
          </cell>
          <cell r="K8979" t="str">
            <v>B</v>
          </cell>
          <cell r="L8979" t="str">
            <v>GA</v>
          </cell>
          <cell r="M8979" t="str">
            <v>0024</v>
          </cell>
          <cell r="N8979">
            <v>864176.14</v>
          </cell>
          <cell r="O8979">
            <v>4800.96</v>
          </cell>
          <cell r="P8979">
            <v>57611.74</v>
          </cell>
          <cell r="Q8979">
            <v>192039.13</v>
          </cell>
          <cell r="R8979">
            <v>672137.01</v>
          </cell>
          <cell r="S8979">
            <v>0</v>
          </cell>
          <cell r="T8979">
            <v>15</v>
          </cell>
          <cell r="U8979">
            <v>0</v>
          </cell>
          <cell r="V8979">
            <v>11</v>
          </cell>
          <cell r="W8979">
            <v>275</v>
          </cell>
          <cell r="X8979">
            <v>0</v>
          </cell>
        </row>
        <row r="8980">
          <cell r="A8980" t="str">
            <v>2140301</v>
          </cell>
          <cell r="B8980">
            <v>1</v>
          </cell>
          <cell r="C8980" t="str">
            <v>Aerobridge with supports foundations an</v>
          </cell>
          <cell r="D8980" t="str">
            <v>34</v>
          </cell>
          <cell r="E8980" t="str">
            <v>PLEAER</v>
          </cell>
          <cell r="F8980" t="str">
            <v>PLE</v>
          </cell>
          <cell r="G8980">
            <v>39447</v>
          </cell>
          <cell r="H8980" t="str">
            <v>Active</v>
          </cell>
          <cell r="I8980">
            <v>1</v>
          </cell>
          <cell r="J8980">
            <v>39447</v>
          </cell>
          <cell r="K8980" t="str">
            <v>B</v>
          </cell>
          <cell r="L8980" t="str">
            <v>GA</v>
          </cell>
          <cell r="M8980" t="str">
            <v>0024</v>
          </cell>
          <cell r="N8980">
            <v>86381.36</v>
          </cell>
          <cell r="O8980">
            <v>479.86</v>
          </cell>
          <cell r="P8980">
            <v>5758.76</v>
          </cell>
          <cell r="Q8980">
            <v>19195.87</v>
          </cell>
          <cell r="R8980">
            <v>67185.490000000005</v>
          </cell>
          <cell r="S8980">
            <v>0</v>
          </cell>
          <cell r="T8980">
            <v>15</v>
          </cell>
          <cell r="U8980">
            <v>0</v>
          </cell>
          <cell r="V8980">
            <v>11</v>
          </cell>
          <cell r="W8980">
            <v>244</v>
          </cell>
          <cell r="X8980">
            <v>0</v>
          </cell>
        </row>
        <row r="8981">
          <cell r="A8981" t="str">
            <v>2140400</v>
          </cell>
          <cell r="B8981">
            <v>1</v>
          </cell>
          <cell r="C8981" t="str">
            <v>Office Groove 2007 OLP</v>
          </cell>
          <cell r="D8981" t="str">
            <v>80</v>
          </cell>
          <cell r="E8981" t="str">
            <v>CMPSOF</v>
          </cell>
          <cell r="F8981" t="str">
            <v>CMP</v>
          </cell>
          <cell r="G8981">
            <v>39599</v>
          </cell>
          <cell r="H8981" t="str">
            <v>Active</v>
          </cell>
          <cell r="I8981">
            <v>1</v>
          </cell>
          <cell r="J8981">
            <v>39549</v>
          </cell>
          <cell r="K8981" t="str">
            <v>X</v>
          </cell>
          <cell r="L8981" t="str">
            <v>TM</v>
          </cell>
          <cell r="M8981" t="str">
            <v>0123</v>
          </cell>
          <cell r="N8981">
            <v>229.64</v>
          </cell>
          <cell r="O8981">
            <v>6.37</v>
          </cell>
          <cell r="P8981">
            <v>76.55</v>
          </cell>
          <cell r="Q8981">
            <v>223.27</v>
          </cell>
          <cell r="R8981">
            <v>6.37</v>
          </cell>
          <cell r="S8981">
            <v>0</v>
          </cell>
          <cell r="T8981">
            <v>3</v>
          </cell>
          <cell r="U8981">
            <v>0</v>
          </cell>
          <cell r="V8981">
            <v>0</v>
          </cell>
          <cell r="W8981">
            <v>61</v>
          </cell>
          <cell r="X8981">
            <v>0</v>
          </cell>
        </row>
        <row r="8982">
          <cell r="A8982" t="str">
            <v>2140500</v>
          </cell>
          <cell r="B8982">
            <v>1</v>
          </cell>
          <cell r="C8982" t="str">
            <v>Samsung 46inch TFT Monitor</v>
          </cell>
          <cell r="D8982" t="str">
            <v>34</v>
          </cell>
          <cell r="E8982" t="str">
            <v>CMPFID</v>
          </cell>
          <cell r="F8982" t="str">
            <v>CMP</v>
          </cell>
          <cell r="G8982">
            <v>39660</v>
          </cell>
          <cell r="H8982" t="str">
            <v>Active</v>
          </cell>
          <cell r="I8982">
            <v>1</v>
          </cell>
          <cell r="J8982">
            <v>39549</v>
          </cell>
          <cell r="K8982" t="str">
            <v>TIP/TD</v>
          </cell>
          <cell r="L8982" t="str">
            <v>TM</v>
          </cell>
          <cell r="M8982" t="str">
            <v>0123</v>
          </cell>
          <cell r="N8982">
            <v>3333.33</v>
          </cell>
          <cell r="O8982">
            <v>92.62</v>
          </cell>
          <cell r="P8982">
            <v>1111.1099999999999</v>
          </cell>
          <cell r="Q8982">
            <v>3055.55</v>
          </cell>
          <cell r="R8982">
            <v>277.77999999999997</v>
          </cell>
          <cell r="S8982">
            <v>0</v>
          </cell>
          <cell r="T8982">
            <v>3</v>
          </cell>
          <cell r="U8982">
            <v>0</v>
          </cell>
          <cell r="V8982">
            <v>0</v>
          </cell>
          <cell r="W8982">
            <v>122</v>
          </cell>
          <cell r="X8982">
            <v>0</v>
          </cell>
        </row>
        <row r="8983">
          <cell r="A8983" t="str">
            <v>2140600</v>
          </cell>
          <cell r="B8983">
            <v>1</v>
          </cell>
          <cell r="C8983" t="str">
            <v>Samsung 46inch TFT Monitor</v>
          </cell>
          <cell r="D8983" t="str">
            <v>34</v>
          </cell>
          <cell r="E8983" t="str">
            <v>CMPFID</v>
          </cell>
          <cell r="F8983" t="str">
            <v>CMP</v>
          </cell>
          <cell r="G8983">
            <v>39660</v>
          </cell>
          <cell r="H8983" t="str">
            <v>Active</v>
          </cell>
          <cell r="I8983">
            <v>1</v>
          </cell>
          <cell r="J8983">
            <v>39549</v>
          </cell>
          <cell r="K8983" t="str">
            <v>TIP/TD</v>
          </cell>
          <cell r="L8983" t="str">
            <v>TM</v>
          </cell>
          <cell r="M8983" t="str">
            <v>0114</v>
          </cell>
          <cell r="N8983">
            <v>3333.33</v>
          </cell>
          <cell r="O8983">
            <v>92.62</v>
          </cell>
          <cell r="P8983">
            <v>1111.1099999999999</v>
          </cell>
          <cell r="Q8983">
            <v>3055.55</v>
          </cell>
          <cell r="R8983">
            <v>277.77999999999997</v>
          </cell>
          <cell r="S8983">
            <v>0</v>
          </cell>
          <cell r="T8983">
            <v>3</v>
          </cell>
          <cell r="U8983">
            <v>0</v>
          </cell>
          <cell r="V8983">
            <v>0</v>
          </cell>
          <cell r="W8983">
            <v>122</v>
          </cell>
          <cell r="X8983">
            <v>0</v>
          </cell>
        </row>
        <row r="8984">
          <cell r="A8984" t="str">
            <v>2140700</v>
          </cell>
          <cell r="B8984">
            <v>1</v>
          </cell>
          <cell r="C8984" t="str">
            <v>Samsung 32inch LCD Monitor</v>
          </cell>
          <cell r="D8984" t="str">
            <v>32</v>
          </cell>
          <cell r="E8984" t="str">
            <v>CMPHAR</v>
          </cell>
          <cell r="F8984" t="str">
            <v>CMP</v>
          </cell>
          <cell r="G8984">
            <v>39691</v>
          </cell>
          <cell r="H8984" t="str">
            <v>Active</v>
          </cell>
          <cell r="I8984">
            <v>4</v>
          </cell>
          <cell r="J8984">
            <v>39549</v>
          </cell>
          <cell r="K8984" t="str">
            <v>X</v>
          </cell>
          <cell r="L8984" t="str">
            <v>TN</v>
          </cell>
          <cell r="M8984" t="str">
            <v>0016</v>
          </cell>
          <cell r="N8984">
            <v>5972</v>
          </cell>
          <cell r="O8984">
            <v>165.88</v>
          </cell>
          <cell r="P8984">
            <v>1990.67</v>
          </cell>
          <cell r="Q8984">
            <v>5308.45</v>
          </cell>
          <cell r="R8984">
            <v>663.55</v>
          </cell>
          <cell r="S8984">
            <v>0</v>
          </cell>
          <cell r="T8984">
            <v>3</v>
          </cell>
          <cell r="U8984">
            <v>0</v>
          </cell>
          <cell r="V8984">
            <v>0</v>
          </cell>
          <cell r="W8984">
            <v>153</v>
          </cell>
          <cell r="X8984">
            <v>0</v>
          </cell>
        </row>
        <row r="8985">
          <cell r="A8985" t="str">
            <v>2140800</v>
          </cell>
          <cell r="B8985">
            <v>1</v>
          </cell>
          <cell r="C8985" t="str">
            <v>Computer Arms</v>
          </cell>
          <cell r="D8985" t="str">
            <v>32</v>
          </cell>
          <cell r="E8985" t="str">
            <v>FIXOTH</v>
          </cell>
          <cell r="F8985" t="str">
            <v>FIX</v>
          </cell>
          <cell r="G8985">
            <v>39691</v>
          </cell>
          <cell r="H8985" t="str">
            <v>Active</v>
          </cell>
          <cell r="I8985">
            <v>12</v>
          </cell>
          <cell r="J8985">
            <v>39549</v>
          </cell>
          <cell r="K8985" t="str">
            <v>X</v>
          </cell>
          <cell r="L8985" t="str">
            <v>TN</v>
          </cell>
          <cell r="M8985" t="str">
            <v>0016</v>
          </cell>
          <cell r="N8985">
            <v>480</v>
          </cell>
          <cell r="O8985">
            <v>8</v>
          </cell>
          <cell r="P8985">
            <v>96</v>
          </cell>
          <cell r="Q8985">
            <v>256</v>
          </cell>
          <cell r="R8985">
            <v>224</v>
          </cell>
          <cell r="S8985">
            <v>0</v>
          </cell>
          <cell r="T8985">
            <v>5</v>
          </cell>
          <cell r="U8985">
            <v>0</v>
          </cell>
          <cell r="V8985">
            <v>2</v>
          </cell>
          <cell r="W8985">
            <v>153</v>
          </cell>
          <cell r="X8985">
            <v>0</v>
          </cell>
        </row>
        <row r="8986">
          <cell r="A8986" t="str">
            <v>2140900</v>
          </cell>
          <cell r="B8986">
            <v>1</v>
          </cell>
          <cell r="C8986" t="str">
            <v>Chairs</v>
          </cell>
          <cell r="D8986" t="str">
            <v>32</v>
          </cell>
          <cell r="E8986" t="str">
            <v>FIXCHA</v>
          </cell>
          <cell r="F8986" t="str">
            <v>FIX</v>
          </cell>
          <cell r="G8986">
            <v>39691</v>
          </cell>
          <cell r="H8986" t="str">
            <v>Active</v>
          </cell>
          <cell r="I8986">
            <v>2</v>
          </cell>
          <cell r="J8986">
            <v>39549</v>
          </cell>
          <cell r="K8986" t="str">
            <v>X</v>
          </cell>
          <cell r="L8986" t="str">
            <v>TN</v>
          </cell>
          <cell r="M8986" t="str">
            <v>0016</v>
          </cell>
          <cell r="N8986">
            <v>1660</v>
          </cell>
          <cell r="O8986">
            <v>27.63</v>
          </cell>
          <cell r="P8986">
            <v>332</v>
          </cell>
          <cell r="Q8986">
            <v>885.33</v>
          </cell>
          <cell r="R8986">
            <v>774.67</v>
          </cell>
          <cell r="S8986">
            <v>0</v>
          </cell>
          <cell r="T8986">
            <v>5</v>
          </cell>
          <cell r="U8986">
            <v>0</v>
          </cell>
          <cell r="V8986">
            <v>2</v>
          </cell>
          <cell r="W8986">
            <v>153</v>
          </cell>
          <cell r="X8986">
            <v>0</v>
          </cell>
        </row>
        <row r="8987">
          <cell r="A8987" t="str">
            <v>2141000</v>
          </cell>
          <cell r="B8987">
            <v>1</v>
          </cell>
          <cell r="C8987" t="str">
            <v>Toshiba 20inch LCD TV</v>
          </cell>
          <cell r="D8987" t="str">
            <v>32</v>
          </cell>
          <cell r="E8987" t="str">
            <v>PLEGEN</v>
          </cell>
          <cell r="F8987" t="str">
            <v>PLE</v>
          </cell>
          <cell r="G8987">
            <v>39691</v>
          </cell>
          <cell r="H8987" t="str">
            <v>Active</v>
          </cell>
          <cell r="I8987">
            <v>1</v>
          </cell>
          <cell r="J8987">
            <v>39549</v>
          </cell>
          <cell r="K8987" t="str">
            <v>X</v>
          </cell>
          <cell r="L8987" t="str">
            <v>TN</v>
          </cell>
          <cell r="M8987" t="str">
            <v>0016</v>
          </cell>
          <cell r="N8987">
            <v>439.15</v>
          </cell>
          <cell r="O8987">
            <v>7.31</v>
          </cell>
          <cell r="P8987">
            <v>87.83</v>
          </cell>
          <cell r="Q8987">
            <v>234.21</v>
          </cell>
          <cell r="R8987">
            <v>204.94</v>
          </cell>
          <cell r="S8987">
            <v>0</v>
          </cell>
          <cell r="T8987">
            <v>5</v>
          </cell>
          <cell r="U8987">
            <v>0</v>
          </cell>
          <cell r="V8987">
            <v>2</v>
          </cell>
          <cell r="W8987">
            <v>153</v>
          </cell>
          <cell r="X8987">
            <v>0</v>
          </cell>
        </row>
        <row r="8988">
          <cell r="A8988" t="str">
            <v>2141100</v>
          </cell>
          <cell r="B8988">
            <v>1</v>
          </cell>
          <cell r="C8988" t="str">
            <v>Indoor Antenna &amp; Cable</v>
          </cell>
          <cell r="D8988" t="str">
            <v>32</v>
          </cell>
          <cell r="E8988" t="str">
            <v>PLEGEN</v>
          </cell>
          <cell r="F8988" t="str">
            <v>PLE</v>
          </cell>
          <cell r="G8988">
            <v>39691</v>
          </cell>
          <cell r="H8988" t="str">
            <v>Active</v>
          </cell>
          <cell r="I8988">
            <v>1</v>
          </cell>
          <cell r="J8988">
            <v>39549</v>
          </cell>
          <cell r="K8988" t="str">
            <v>X</v>
          </cell>
          <cell r="L8988" t="str">
            <v>TN</v>
          </cell>
          <cell r="M8988" t="str">
            <v>0016</v>
          </cell>
          <cell r="N8988">
            <v>62.64</v>
          </cell>
          <cell r="O8988">
            <v>1.0900000000000001</v>
          </cell>
          <cell r="P8988">
            <v>12.53</v>
          </cell>
          <cell r="Q8988">
            <v>33.409999999999997</v>
          </cell>
          <cell r="R8988">
            <v>29.23</v>
          </cell>
          <cell r="S8988">
            <v>0</v>
          </cell>
          <cell r="T8988">
            <v>5</v>
          </cell>
          <cell r="U8988">
            <v>0</v>
          </cell>
          <cell r="V8988">
            <v>2</v>
          </cell>
          <cell r="W8988">
            <v>153</v>
          </cell>
          <cell r="X8988">
            <v>0</v>
          </cell>
        </row>
        <row r="8989">
          <cell r="A8989" t="str">
            <v>2141200</v>
          </cell>
          <cell r="B8989">
            <v>1</v>
          </cell>
          <cell r="C8989" t="str">
            <v>Desk</v>
          </cell>
          <cell r="D8989" t="str">
            <v>32</v>
          </cell>
          <cell r="E8989" t="str">
            <v>FIXFUR</v>
          </cell>
          <cell r="F8989" t="str">
            <v>FIX</v>
          </cell>
          <cell r="G8989">
            <v>39691</v>
          </cell>
          <cell r="H8989" t="str">
            <v>Active</v>
          </cell>
          <cell r="I8989">
            <v>1</v>
          </cell>
          <cell r="J8989">
            <v>39549</v>
          </cell>
          <cell r="K8989" t="str">
            <v>X</v>
          </cell>
          <cell r="L8989" t="str">
            <v>TN</v>
          </cell>
          <cell r="M8989" t="str">
            <v>0016</v>
          </cell>
          <cell r="N8989">
            <v>6125</v>
          </cell>
          <cell r="O8989">
            <v>102.12</v>
          </cell>
          <cell r="P8989">
            <v>1225</v>
          </cell>
          <cell r="Q8989">
            <v>3266.67</v>
          </cell>
          <cell r="R8989">
            <v>2858.33</v>
          </cell>
          <cell r="S8989">
            <v>0</v>
          </cell>
          <cell r="T8989">
            <v>5</v>
          </cell>
          <cell r="U8989">
            <v>0</v>
          </cell>
          <cell r="V8989">
            <v>2</v>
          </cell>
          <cell r="W8989">
            <v>153</v>
          </cell>
          <cell r="X8989">
            <v>0</v>
          </cell>
        </row>
        <row r="8990">
          <cell r="A8990" t="str">
            <v>2141300</v>
          </cell>
          <cell r="B8990">
            <v>1</v>
          </cell>
          <cell r="C8990" t="str">
            <v>Electrical Services</v>
          </cell>
          <cell r="D8990" t="str">
            <v>32</v>
          </cell>
          <cell r="E8990" t="str">
            <v>BASELC</v>
          </cell>
          <cell r="F8990" t="str">
            <v>BAS</v>
          </cell>
          <cell r="G8990">
            <v>39691</v>
          </cell>
          <cell r="H8990" t="str">
            <v>Active</v>
          </cell>
          <cell r="I8990">
            <v>1</v>
          </cell>
          <cell r="J8990">
            <v>39549</v>
          </cell>
          <cell r="K8990" t="str">
            <v>X</v>
          </cell>
          <cell r="L8990" t="str">
            <v>TN</v>
          </cell>
          <cell r="M8990" t="str">
            <v>0016</v>
          </cell>
          <cell r="N8990">
            <v>806.25</v>
          </cell>
          <cell r="O8990">
            <v>2.77</v>
          </cell>
          <cell r="P8990">
            <v>33.130000000000003</v>
          </cell>
          <cell r="Q8990">
            <v>66.260000000000005</v>
          </cell>
          <cell r="R8990">
            <v>739.99</v>
          </cell>
          <cell r="S8990">
            <v>100.68</v>
          </cell>
          <cell r="T8990">
            <v>24</v>
          </cell>
          <cell r="U8990">
            <v>122</v>
          </cell>
          <cell r="V8990">
            <v>22</v>
          </cell>
          <cell r="W8990">
            <v>122</v>
          </cell>
          <cell r="X8990">
            <v>0</v>
          </cell>
        </row>
        <row r="8991">
          <cell r="A8991" t="str">
            <v>2141400</v>
          </cell>
          <cell r="B8991">
            <v>1</v>
          </cell>
          <cell r="C8991" t="str">
            <v>Cabling Services</v>
          </cell>
          <cell r="D8991" t="str">
            <v>32</v>
          </cell>
          <cell r="E8991" t="str">
            <v>COMCAB</v>
          </cell>
          <cell r="F8991" t="str">
            <v>COM</v>
          </cell>
          <cell r="G8991">
            <v>39691</v>
          </cell>
          <cell r="H8991" t="str">
            <v>Active</v>
          </cell>
          <cell r="I8991">
            <v>1</v>
          </cell>
          <cell r="J8991">
            <v>39549</v>
          </cell>
          <cell r="K8991" t="str">
            <v>X</v>
          </cell>
          <cell r="L8991" t="str">
            <v>TN</v>
          </cell>
          <cell r="M8991" t="str">
            <v>0016</v>
          </cell>
          <cell r="N8991">
            <v>1541</v>
          </cell>
          <cell r="O8991">
            <v>3.22</v>
          </cell>
          <cell r="P8991">
            <v>38.53</v>
          </cell>
          <cell r="Q8991">
            <v>102.74</v>
          </cell>
          <cell r="R8991">
            <v>1438.26</v>
          </cell>
          <cell r="S8991">
            <v>0</v>
          </cell>
          <cell r="T8991">
            <v>40</v>
          </cell>
          <cell r="U8991">
            <v>0</v>
          </cell>
          <cell r="V8991">
            <v>37</v>
          </cell>
          <cell r="W8991">
            <v>153</v>
          </cell>
          <cell r="X8991">
            <v>0</v>
          </cell>
        </row>
        <row r="8992">
          <cell r="A8992" t="str">
            <v>2141500</v>
          </cell>
          <cell r="B8992">
            <v>1</v>
          </cell>
          <cell r="C8992" t="str">
            <v>Mounting Units</v>
          </cell>
          <cell r="D8992" t="str">
            <v>32</v>
          </cell>
          <cell r="E8992" t="str">
            <v>FIXOTH</v>
          </cell>
          <cell r="F8992" t="str">
            <v>FIX</v>
          </cell>
          <cell r="G8992">
            <v>39691</v>
          </cell>
          <cell r="H8992" t="str">
            <v>Active</v>
          </cell>
          <cell r="I8992">
            <v>4</v>
          </cell>
          <cell r="J8992">
            <v>39549</v>
          </cell>
          <cell r="K8992" t="str">
            <v>X</v>
          </cell>
          <cell r="L8992" t="str">
            <v>TN</v>
          </cell>
          <cell r="M8992" t="str">
            <v>0016</v>
          </cell>
          <cell r="N8992">
            <v>3814.1</v>
          </cell>
          <cell r="O8992">
            <v>63.55</v>
          </cell>
          <cell r="P8992">
            <v>762.82</v>
          </cell>
          <cell r="Q8992">
            <v>2034.19</v>
          </cell>
          <cell r="R8992">
            <v>1779.91</v>
          </cell>
          <cell r="S8992">
            <v>0</v>
          </cell>
          <cell r="T8992">
            <v>5</v>
          </cell>
          <cell r="U8992">
            <v>0</v>
          </cell>
          <cell r="V8992">
            <v>2</v>
          </cell>
          <cell r="W8992">
            <v>153</v>
          </cell>
          <cell r="X8992">
            <v>0</v>
          </cell>
        </row>
        <row r="8993">
          <cell r="A8993" t="str">
            <v>2141600</v>
          </cell>
          <cell r="B8993">
            <v>1</v>
          </cell>
          <cell r="C8993" t="str">
            <v>Samsung 19inch Monitor &amp; Bracket</v>
          </cell>
          <cell r="D8993" t="str">
            <v>34</v>
          </cell>
          <cell r="E8993" t="str">
            <v>CMPFID</v>
          </cell>
          <cell r="F8993" t="str">
            <v>CMP</v>
          </cell>
          <cell r="G8993">
            <v>39691</v>
          </cell>
          <cell r="H8993" t="str">
            <v>Active</v>
          </cell>
          <cell r="I8993">
            <v>2</v>
          </cell>
          <cell r="J8993">
            <v>39549</v>
          </cell>
          <cell r="K8993" t="str">
            <v>R</v>
          </cell>
          <cell r="L8993" t="str">
            <v>TM</v>
          </cell>
          <cell r="M8993" t="str">
            <v>0133</v>
          </cell>
          <cell r="N8993">
            <v>1971</v>
          </cell>
          <cell r="O8993">
            <v>54.75</v>
          </cell>
          <cell r="P8993">
            <v>657</v>
          </cell>
          <cell r="Q8993">
            <v>1752</v>
          </cell>
          <cell r="R8993">
            <v>219</v>
          </cell>
          <cell r="S8993">
            <v>0</v>
          </cell>
          <cell r="T8993">
            <v>3</v>
          </cell>
          <cell r="U8993">
            <v>0</v>
          </cell>
          <cell r="V8993">
            <v>0</v>
          </cell>
          <cell r="W8993">
            <v>153</v>
          </cell>
          <cell r="X8993">
            <v>0</v>
          </cell>
        </row>
        <row r="8994">
          <cell r="A8994" t="str">
            <v>2141700</v>
          </cell>
          <cell r="B8994">
            <v>1</v>
          </cell>
          <cell r="C8994" t="str">
            <v>Samsung 19inch Monitor &amp; Bracket</v>
          </cell>
          <cell r="D8994" t="str">
            <v>34</v>
          </cell>
          <cell r="E8994" t="str">
            <v>CMPFID</v>
          </cell>
          <cell r="F8994" t="str">
            <v>CMP</v>
          </cell>
          <cell r="G8994">
            <v>39691</v>
          </cell>
          <cell r="H8994" t="str">
            <v>Active</v>
          </cell>
          <cell r="I8994">
            <v>1</v>
          </cell>
          <cell r="J8994">
            <v>39549</v>
          </cell>
          <cell r="K8994" t="str">
            <v>R</v>
          </cell>
          <cell r="L8994" t="str">
            <v>TM</v>
          </cell>
          <cell r="M8994" t="str">
            <v>0135</v>
          </cell>
          <cell r="N8994">
            <v>985.5</v>
          </cell>
          <cell r="O8994">
            <v>27.32</v>
          </cell>
          <cell r="P8994">
            <v>328.5</v>
          </cell>
          <cell r="Q8994">
            <v>876</v>
          </cell>
          <cell r="R8994">
            <v>109.5</v>
          </cell>
          <cell r="S8994">
            <v>0</v>
          </cell>
          <cell r="T8994">
            <v>3</v>
          </cell>
          <cell r="U8994">
            <v>0</v>
          </cell>
          <cell r="V8994">
            <v>0</v>
          </cell>
          <cell r="W8994">
            <v>153</v>
          </cell>
          <cell r="X8994">
            <v>0</v>
          </cell>
        </row>
        <row r="8995">
          <cell r="A8995" t="str">
            <v>2141800</v>
          </cell>
          <cell r="B8995">
            <v>1</v>
          </cell>
          <cell r="C8995" t="str">
            <v>Samsung 46inch TFT Monitor</v>
          </cell>
          <cell r="D8995" t="str">
            <v>34</v>
          </cell>
          <cell r="E8995" t="str">
            <v>CMPHAR</v>
          </cell>
          <cell r="F8995" t="str">
            <v>CMP</v>
          </cell>
          <cell r="G8995">
            <v>39660</v>
          </cell>
          <cell r="H8995" t="str">
            <v>Active</v>
          </cell>
          <cell r="I8995">
            <v>9</v>
          </cell>
          <cell r="J8995">
            <v>39549</v>
          </cell>
          <cell r="K8995" t="str">
            <v>TIP/TD</v>
          </cell>
          <cell r="L8995" t="str">
            <v>TM</v>
          </cell>
          <cell r="M8995" t="str">
            <v>0125</v>
          </cell>
          <cell r="N8995">
            <v>29682</v>
          </cell>
          <cell r="O8995">
            <v>824.5</v>
          </cell>
          <cell r="P8995">
            <v>9894</v>
          </cell>
          <cell r="Q8995">
            <v>27208.5</v>
          </cell>
          <cell r="R8995">
            <v>2473.5</v>
          </cell>
          <cell r="S8995">
            <v>0</v>
          </cell>
          <cell r="T8995">
            <v>3</v>
          </cell>
          <cell r="U8995">
            <v>0</v>
          </cell>
          <cell r="V8995">
            <v>0</v>
          </cell>
          <cell r="W8995">
            <v>122</v>
          </cell>
          <cell r="X8995">
            <v>0</v>
          </cell>
        </row>
        <row r="8996">
          <cell r="A8996" t="str">
            <v>2141900</v>
          </cell>
          <cell r="B8996">
            <v>1</v>
          </cell>
          <cell r="C8996" t="str">
            <v>Monitor Bracket</v>
          </cell>
          <cell r="D8996" t="str">
            <v>34</v>
          </cell>
          <cell r="E8996" t="str">
            <v>FIXOTH</v>
          </cell>
          <cell r="F8996" t="str">
            <v>FIX</v>
          </cell>
          <cell r="G8996">
            <v>39660</v>
          </cell>
          <cell r="H8996" t="str">
            <v>Active</v>
          </cell>
          <cell r="I8996">
            <v>9</v>
          </cell>
          <cell r="J8996">
            <v>39549</v>
          </cell>
          <cell r="K8996" t="str">
            <v>TIP/TD</v>
          </cell>
          <cell r="L8996" t="str">
            <v>TM</v>
          </cell>
          <cell r="M8996" t="str">
            <v>0125</v>
          </cell>
          <cell r="N8996">
            <v>5465.1</v>
          </cell>
          <cell r="O8996">
            <v>91.03</v>
          </cell>
          <cell r="P8996">
            <v>1093.02</v>
          </cell>
          <cell r="Q8996">
            <v>3005.81</v>
          </cell>
          <cell r="R8996">
            <v>2459.29</v>
          </cell>
          <cell r="S8996">
            <v>0</v>
          </cell>
          <cell r="T8996">
            <v>5</v>
          </cell>
          <cell r="U8996">
            <v>0</v>
          </cell>
          <cell r="V8996">
            <v>2</v>
          </cell>
          <cell r="W8996">
            <v>122</v>
          </cell>
          <cell r="X8996">
            <v>0</v>
          </cell>
        </row>
        <row r="8997">
          <cell r="A8997" t="str">
            <v>2142000</v>
          </cell>
          <cell r="B8997">
            <v>1</v>
          </cell>
          <cell r="C8997" t="str">
            <v>Light Poles &amp; Lamps</v>
          </cell>
          <cell r="D8997" t="str">
            <v>34</v>
          </cell>
          <cell r="E8997" t="str">
            <v>CVLSUN</v>
          </cell>
          <cell r="F8997" t="str">
            <v>CVL</v>
          </cell>
          <cell r="G8997">
            <v>39691</v>
          </cell>
          <cell r="H8997" t="str">
            <v>Active</v>
          </cell>
          <cell r="I8997">
            <v>1</v>
          </cell>
          <cell r="J8997">
            <v>39549</v>
          </cell>
          <cell r="K8997" t="str">
            <v>X</v>
          </cell>
          <cell r="L8997" t="str">
            <v>TM</v>
          </cell>
          <cell r="M8997" t="str">
            <v>0199</v>
          </cell>
          <cell r="N8997">
            <v>0</v>
          </cell>
          <cell r="O8997">
            <v>0</v>
          </cell>
          <cell r="P8997">
            <v>0</v>
          </cell>
          <cell r="Q8997">
            <v>0</v>
          </cell>
          <cell r="R8997">
            <v>0</v>
          </cell>
          <cell r="S8997">
            <v>0</v>
          </cell>
          <cell r="T8997">
            <v>0</v>
          </cell>
          <cell r="U8997">
            <v>0</v>
          </cell>
          <cell r="V8997">
            <v>0</v>
          </cell>
          <cell r="W8997">
            <v>0</v>
          </cell>
          <cell r="X8997">
            <v>0</v>
          </cell>
        </row>
        <row r="8998">
          <cell r="A8998" t="str">
            <v>2142100</v>
          </cell>
          <cell r="B8998">
            <v>1</v>
          </cell>
          <cell r="C8998" t="str">
            <v>4-Seater Beam Seats</v>
          </cell>
          <cell r="D8998" t="str">
            <v>34</v>
          </cell>
          <cell r="E8998" t="str">
            <v>FIXCHA</v>
          </cell>
          <cell r="F8998" t="str">
            <v>FIX</v>
          </cell>
          <cell r="G8998">
            <v>39691</v>
          </cell>
          <cell r="H8998" t="str">
            <v>Active</v>
          </cell>
          <cell r="I8998">
            <v>19</v>
          </cell>
          <cell r="J8998">
            <v>39549</v>
          </cell>
          <cell r="K8998" t="str">
            <v>X</v>
          </cell>
          <cell r="L8998" t="str">
            <v>TM</v>
          </cell>
          <cell r="M8998" t="str">
            <v>0165</v>
          </cell>
          <cell r="N8998">
            <v>14858</v>
          </cell>
          <cell r="O8998">
            <v>247.67</v>
          </cell>
          <cell r="P8998">
            <v>2971.6</v>
          </cell>
          <cell r="Q8998">
            <v>7924.27</v>
          </cell>
          <cell r="R8998">
            <v>6933.73</v>
          </cell>
          <cell r="S8998">
            <v>0</v>
          </cell>
          <cell r="T8998">
            <v>5</v>
          </cell>
          <cell r="U8998">
            <v>0</v>
          </cell>
          <cell r="V8998">
            <v>2</v>
          </cell>
          <cell r="W8998">
            <v>153</v>
          </cell>
          <cell r="X8998">
            <v>0</v>
          </cell>
        </row>
        <row r="8999">
          <cell r="A8999" t="str">
            <v>2142200</v>
          </cell>
          <cell r="B8999">
            <v>1</v>
          </cell>
          <cell r="C8999" t="str">
            <v>Signage</v>
          </cell>
          <cell r="D8999" t="str">
            <v>34</v>
          </cell>
          <cell r="E8999" t="str">
            <v>BASSIG</v>
          </cell>
          <cell r="F8999" t="str">
            <v>BAS</v>
          </cell>
          <cell r="G8999">
            <v>39691</v>
          </cell>
          <cell r="H8999" t="str">
            <v>Active</v>
          </cell>
          <cell r="I8999">
            <v>5</v>
          </cell>
          <cell r="J8999">
            <v>39549</v>
          </cell>
          <cell r="K8999" t="str">
            <v>TCOM</v>
          </cell>
          <cell r="L8999" t="str">
            <v>TM</v>
          </cell>
          <cell r="M8999" t="str">
            <v>0047</v>
          </cell>
          <cell r="N8999">
            <v>3561.79</v>
          </cell>
          <cell r="O8999">
            <v>15.37</v>
          </cell>
          <cell r="P8999">
            <v>184.22</v>
          </cell>
          <cell r="Q8999">
            <v>368.44</v>
          </cell>
          <cell r="R8999">
            <v>3193.35</v>
          </cell>
          <cell r="S8999">
            <v>318.62</v>
          </cell>
          <cell r="T8999">
            <v>19</v>
          </cell>
          <cell r="U8999">
            <v>122</v>
          </cell>
          <cell r="V8999">
            <v>17</v>
          </cell>
          <cell r="W8999">
            <v>122</v>
          </cell>
          <cell r="X8999">
            <v>0</v>
          </cell>
        </row>
        <row r="9000">
          <cell r="A9000" t="str">
            <v>2142300</v>
          </cell>
          <cell r="B9000">
            <v>1</v>
          </cell>
          <cell r="C9000" t="str">
            <v>Data Cabling</v>
          </cell>
          <cell r="D9000" t="str">
            <v>34</v>
          </cell>
          <cell r="E9000" t="str">
            <v>COMCAB</v>
          </cell>
          <cell r="F9000" t="str">
            <v>COM</v>
          </cell>
          <cell r="G9000">
            <v>39691</v>
          </cell>
          <cell r="H9000" t="str">
            <v>Active</v>
          </cell>
          <cell r="I9000">
            <v>1</v>
          </cell>
          <cell r="J9000">
            <v>39549</v>
          </cell>
          <cell r="K9000" t="str">
            <v>TCOM</v>
          </cell>
          <cell r="L9000" t="str">
            <v>TN</v>
          </cell>
          <cell r="M9000" t="str">
            <v>0036</v>
          </cell>
          <cell r="N9000">
            <v>4614</v>
          </cell>
          <cell r="O9000">
            <v>9.64</v>
          </cell>
          <cell r="P9000">
            <v>115.35</v>
          </cell>
          <cell r="Q9000">
            <v>307.60000000000002</v>
          </cell>
          <cell r="R9000">
            <v>4306.3999999999996</v>
          </cell>
          <cell r="S9000">
            <v>0</v>
          </cell>
          <cell r="T9000">
            <v>40</v>
          </cell>
          <cell r="U9000">
            <v>0</v>
          </cell>
          <cell r="V9000">
            <v>37</v>
          </cell>
          <cell r="W9000">
            <v>153</v>
          </cell>
          <cell r="X9000">
            <v>0</v>
          </cell>
        </row>
        <row r="9001">
          <cell r="A9001" t="str">
            <v>2142400</v>
          </cell>
          <cell r="B9001">
            <v>1</v>
          </cell>
          <cell r="C9001" t="str">
            <v>8GB PC2-5300RAM</v>
          </cell>
          <cell r="D9001" t="str">
            <v>34</v>
          </cell>
          <cell r="E9001" t="str">
            <v>CMPHAR</v>
          </cell>
          <cell r="F9001" t="str">
            <v>CMP</v>
          </cell>
          <cell r="G9001">
            <v>39691</v>
          </cell>
          <cell r="H9001" t="str">
            <v>Active</v>
          </cell>
          <cell r="I9001">
            <v>1</v>
          </cell>
          <cell r="J9001">
            <v>39549</v>
          </cell>
          <cell r="K9001" t="str">
            <v>TCOM</v>
          </cell>
          <cell r="L9001" t="str">
            <v>TN</v>
          </cell>
          <cell r="M9001" t="str">
            <v>0036</v>
          </cell>
          <cell r="N9001">
            <v>1967.03</v>
          </cell>
          <cell r="O9001">
            <v>54.64</v>
          </cell>
          <cell r="P9001">
            <v>655.68</v>
          </cell>
          <cell r="Q9001">
            <v>1748.48</v>
          </cell>
          <cell r="R9001">
            <v>218.55</v>
          </cell>
          <cell r="S9001">
            <v>0</v>
          </cell>
          <cell r="T9001">
            <v>3</v>
          </cell>
          <cell r="U9001">
            <v>0</v>
          </cell>
          <cell r="V9001">
            <v>0</v>
          </cell>
          <cell r="W9001">
            <v>153</v>
          </cell>
          <cell r="X9001">
            <v>0</v>
          </cell>
        </row>
        <row r="9002">
          <cell r="A9002" t="str">
            <v>2142500</v>
          </cell>
          <cell r="B9002">
            <v>1</v>
          </cell>
          <cell r="C9002" t="str">
            <v>Adobe Illustrator CS3</v>
          </cell>
          <cell r="D9002" t="str">
            <v>80</v>
          </cell>
          <cell r="E9002" t="str">
            <v>CMPSOF</v>
          </cell>
          <cell r="F9002" t="str">
            <v>CMP</v>
          </cell>
          <cell r="G9002">
            <v>39691</v>
          </cell>
          <cell r="H9002" t="str">
            <v>Active</v>
          </cell>
          <cell r="I9002">
            <v>1</v>
          </cell>
          <cell r="J9002">
            <v>39549</v>
          </cell>
          <cell r="K9002" t="str">
            <v>X</v>
          </cell>
          <cell r="L9002" t="str">
            <v>TN</v>
          </cell>
          <cell r="M9002" t="str">
            <v>0034</v>
          </cell>
          <cell r="N9002">
            <v>872.97</v>
          </cell>
          <cell r="O9002">
            <v>24.24</v>
          </cell>
          <cell r="P9002">
            <v>290.99</v>
          </cell>
          <cell r="Q9002">
            <v>775.97</v>
          </cell>
          <cell r="R9002">
            <v>97</v>
          </cell>
          <cell r="S9002">
            <v>0</v>
          </cell>
          <cell r="T9002">
            <v>3</v>
          </cell>
          <cell r="U9002">
            <v>0</v>
          </cell>
          <cell r="V9002">
            <v>0</v>
          </cell>
          <cell r="W9002">
            <v>153</v>
          </cell>
          <cell r="X9002">
            <v>0</v>
          </cell>
        </row>
        <row r="9003">
          <cell r="A9003" t="str">
            <v>2142600</v>
          </cell>
          <cell r="B9003">
            <v>1</v>
          </cell>
          <cell r="C9003" t="str">
            <v>Project 2007 OLP NL &amp; Licence</v>
          </cell>
          <cell r="D9003" t="str">
            <v>80</v>
          </cell>
          <cell r="E9003" t="str">
            <v>CMPSOF</v>
          </cell>
          <cell r="F9003" t="str">
            <v>CMP</v>
          </cell>
          <cell r="G9003">
            <v>39691</v>
          </cell>
          <cell r="H9003" t="str">
            <v>Active</v>
          </cell>
          <cell r="I9003">
            <v>1</v>
          </cell>
          <cell r="J9003">
            <v>39549</v>
          </cell>
          <cell r="K9003" t="str">
            <v>X</v>
          </cell>
          <cell r="L9003" t="str">
            <v>TN</v>
          </cell>
          <cell r="M9003" t="str">
            <v>0034</v>
          </cell>
          <cell r="N9003">
            <v>923.51</v>
          </cell>
          <cell r="O9003">
            <v>25.69</v>
          </cell>
          <cell r="P9003">
            <v>307.83999999999997</v>
          </cell>
          <cell r="Q9003">
            <v>820.9</v>
          </cell>
          <cell r="R9003">
            <v>102.61</v>
          </cell>
          <cell r="S9003">
            <v>0</v>
          </cell>
          <cell r="T9003">
            <v>3</v>
          </cell>
          <cell r="U9003">
            <v>0</v>
          </cell>
          <cell r="V9003">
            <v>0</v>
          </cell>
          <cell r="W9003">
            <v>153</v>
          </cell>
          <cell r="X9003">
            <v>0</v>
          </cell>
        </row>
        <row r="9004">
          <cell r="A9004" t="str">
            <v>2142700</v>
          </cell>
          <cell r="B9004">
            <v>1</v>
          </cell>
          <cell r="C9004" t="str">
            <v>GLC-SX-MM Switch</v>
          </cell>
          <cell r="D9004" t="str">
            <v>34</v>
          </cell>
          <cell r="E9004" t="str">
            <v>CMPHAR</v>
          </cell>
          <cell r="F9004" t="str">
            <v>CMP</v>
          </cell>
          <cell r="G9004">
            <v>39691</v>
          </cell>
          <cell r="H9004" t="str">
            <v>Active</v>
          </cell>
          <cell r="I9004">
            <v>2</v>
          </cell>
          <cell r="J9004">
            <v>39549</v>
          </cell>
          <cell r="K9004" t="str">
            <v>TCOM</v>
          </cell>
          <cell r="L9004" t="str">
            <v>TN</v>
          </cell>
          <cell r="M9004" t="str">
            <v>0036</v>
          </cell>
          <cell r="N9004">
            <v>939.68</v>
          </cell>
          <cell r="O9004">
            <v>26.13</v>
          </cell>
          <cell r="P9004">
            <v>313.23</v>
          </cell>
          <cell r="Q9004">
            <v>835.28</v>
          </cell>
          <cell r="R9004">
            <v>104.4</v>
          </cell>
          <cell r="S9004">
            <v>0</v>
          </cell>
          <cell r="T9004">
            <v>3</v>
          </cell>
          <cell r="U9004">
            <v>0</v>
          </cell>
          <cell r="V9004">
            <v>0</v>
          </cell>
          <cell r="W9004">
            <v>153</v>
          </cell>
          <cell r="X9004">
            <v>0</v>
          </cell>
        </row>
        <row r="9005">
          <cell r="A9005" t="str">
            <v>2142800</v>
          </cell>
          <cell r="B9005">
            <v>1</v>
          </cell>
          <cell r="C9005" t="str">
            <v>Stove</v>
          </cell>
          <cell r="D9005" t="str">
            <v>24</v>
          </cell>
          <cell r="E9005" t="str">
            <v>FIXOTH</v>
          </cell>
          <cell r="F9005" t="str">
            <v>FIX</v>
          </cell>
          <cell r="G9005">
            <v>39752</v>
          </cell>
          <cell r="H9005" t="str">
            <v>Active</v>
          </cell>
          <cell r="I9005">
            <v>1</v>
          </cell>
          <cell r="J9005">
            <v>39549</v>
          </cell>
          <cell r="K9005" t="str">
            <v>AL</v>
          </cell>
          <cell r="L9005" t="str">
            <v>HO</v>
          </cell>
          <cell r="M9005" t="str">
            <v>043</v>
          </cell>
          <cell r="N9005">
            <v>1043</v>
          </cell>
          <cell r="O9005">
            <v>17.420000000000002</v>
          </cell>
          <cell r="P9005">
            <v>208.6</v>
          </cell>
          <cell r="Q9005">
            <v>521.5</v>
          </cell>
          <cell r="R9005">
            <v>521.5</v>
          </cell>
          <cell r="S9005">
            <v>0</v>
          </cell>
          <cell r="T9005">
            <v>5</v>
          </cell>
          <cell r="U9005">
            <v>0</v>
          </cell>
          <cell r="V9005">
            <v>2</v>
          </cell>
          <cell r="W9005">
            <v>214</v>
          </cell>
          <cell r="X9005">
            <v>0</v>
          </cell>
        </row>
        <row r="9006">
          <cell r="A9006" t="str">
            <v>2142900</v>
          </cell>
          <cell r="B9006">
            <v>1</v>
          </cell>
          <cell r="C9006" t="str">
            <v>Stalker Lidar Laser Speed Gun</v>
          </cell>
          <cell r="D9006" t="str">
            <v>64</v>
          </cell>
          <cell r="E9006" t="str">
            <v>PLEGEN</v>
          </cell>
          <cell r="F9006" t="str">
            <v>PLE</v>
          </cell>
          <cell r="G9006">
            <v>39721</v>
          </cell>
          <cell r="H9006" t="str">
            <v>Active</v>
          </cell>
          <cell r="I9006">
            <v>1</v>
          </cell>
          <cell r="J9006">
            <v>39549</v>
          </cell>
          <cell r="K9006" t="str">
            <v>AC</v>
          </cell>
          <cell r="L9006" t="str">
            <v>NZ</v>
          </cell>
          <cell r="M9006" t="str">
            <v>0032</v>
          </cell>
          <cell r="N9006">
            <v>6409</v>
          </cell>
          <cell r="O9006">
            <v>106.78</v>
          </cell>
          <cell r="P9006">
            <v>1281.8</v>
          </cell>
          <cell r="Q9006">
            <v>3311.32</v>
          </cell>
          <cell r="R9006">
            <v>3097.68</v>
          </cell>
          <cell r="S9006">
            <v>0</v>
          </cell>
          <cell r="T9006">
            <v>5</v>
          </cell>
          <cell r="U9006">
            <v>0</v>
          </cell>
          <cell r="V9006">
            <v>2</v>
          </cell>
          <cell r="W9006">
            <v>183</v>
          </cell>
          <cell r="X9006">
            <v>0</v>
          </cell>
        </row>
        <row r="9007">
          <cell r="A9007" t="str">
            <v>2142901</v>
          </cell>
          <cell r="B9007">
            <v>1</v>
          </cell>
          <cell r="C9007" t="str">
            <v>Orange Case for Laser Gun</v>
          </cell>
          <cell r="D9007" t="str">
            <v>64</v>
          </cell>
          <cell r="E9007" t="str">
            <v>PLEGEN</v>
          </cell>
          <cell r="F9007" t="str">
            <v>PLE</v>
          </cell>
          <cell r="G9007">
            <v>39752</v>
          </cell>
          <cell r="H9007" t="str">
            <v>Active</v>
          </cell>
          <cell r="I9007">
            <v>1</v>
          </cell>
          <cell r="J9007">
            <v>40026</v>
          </cell>
          <cell r="K9007" t="str">
            <v>AC</v>
          </cell>
          <cell r="L9007" t="str">
            <v>NA</v>
          </cell>
          <cell r="M9007" t="str">
            <v>0032</v>
          </cell>
          <cell r="N9007">
            <v>280.95</v>
          </cell>
          <cell r="O9007">
            <v>4.71</v>
          </cell>
          <cell r="P9007">
            <v>56.19</v>
          </cell>
          <cell r="Q9007">
            <v>140.47999999999999</v>
          </cell>
          <cell r="R9007">
            <v>140.47</v>
          </cell>
          <cell r="S9007">
            <v>0</v>
          </cell>
          <cell r="T9007">
            <v>5</v>
          </cell>
          <cell r="U9007">
            <v>0</v>
          </cell>
          <cell r="V9007">
            <v>2</v>
          </cell>
          <cell r="W9007">
            <v>214</v>
          </cell>
          <cell r="X9007">
            <v>0</v>
          </cell>
        </row>
        <row r="9008">
          <cell r="A9008" t="str">
            <v>2143000</v>
          </cell>
          <cell r="B9008">
            <v>1</v>
          </cell>
          <cell r="C9008" t="str">
            <v>Flori Seat Backs</v>
          </cell>
          <cell r="D9008" t="str">
            <v>34</v>
          </cell>
          <cell r="E9008" t="str">
            <v>FIXCHA</v>
          </cell>
          <cell r="F9008" t="str">
            <v>FIX</v>
          </cell>
          <cell r="G9008">
            <v>39691</v>
          </cell>
          <cell r="H9008" t="str">
            <v>Active</v>
          </cell>
          <cell r="I9008">
            <v>9</v>
          </cell>
          <cell r="J9008">
            <v>39549</v>
          </cell>
          <cell r="K9008" t="str">
            <v>X</v>
          </cell>
          <cell r="L9008" t="str">
            <v>TM</v>
          </cell>
          <cell r="M9008" t="str">
            <v>0165</v>
          </cell>
          <cell r="N9008">
            <v>2502</v>
          </cell>
          <cell r="O9008">
            <v>41.7</v>
          </cell>
          <cell r="P9008">
            <v>500.4</v>
          </cell>
          <cell r="Q9008">
            <v>1334.4</v>
          </cell>
          <cell r="R9008">
            <v>1167.5999999999999</v>
          </cell>
          <cell r="S9008">
            <v>0</v>
          </cell>
          <cell r="T9008">
            <v>5</v>
          </cell>
          <cell r="U9008">
            <v>0</v>
          </cell>
          <cell r="V9008">
            <v>2</v>
          </cell>
          <cell r="W9008">
            <v>153</v>
          </cell>
          <cell r="X9008">
            <v>0</v>
          </cell>
        </row>
        <row r="9009">
          <cell r="A9009" t="str">
            <v>2143100</v>
          </cell>
          <cell r="B9009">
            <v>1</v>
          </cell>
          <cell r="C9009" t="str">
            <v>NDXS 2397 Megapix Camera</v>
          </cell>
          <cell r="D9009" t="str">
            <v>34</v>
          </cell>
          <cell r="E9009" t="str">
            <v>PLECC</v>
          </cell>
          <cell r="F9009" t="str">
            <v>PLE</v>
          </cell>
          <cell r="G9009">
            <v>39691</v>
          </cell>
          <cell r="H9009" t="str">
            <v>Active</v>
          </cell>
          <cell r="I9009">
            <v>1</v>
          </cell>
          <cell r="J9009">
            <v>39549</v>
          </cell>
          <cell r="K9009" t="str">
            <v>TDP</v>
          </cell>
          <cell r="L9009" t="str">
            <v>TW</v>
          </cell>
          <cell r="M9009" t="str">
            <v>0109</v>
          </cell>
          <cell r="N9009">
            <v>6502.5</v>
          </cell>
          <cell r="O9009">
            <v>108.32</v>
          </cell>
          <cell r="P9009">
            <v>1300.5</v>
          </cell>
          <cell r="Q9009">
            <v>3468</v>
          </cell>
          <cell r="R9009">
            <v>3034.5</v>
          </cell>
          <cell r="S9009">
            <v>0</v>
          </cell>
          <cell r="T9009">
            <v>5</v>
          </cell>
          <cell r="U9009">
            <v>0</v>
          </cell>
          <cell r="V9009">
            <v>2</v>
          </cell>
          <cell r="W9009">
            <v>153</v>
          </cell>
          <cell r="X9009">
            <v>0</v>
          </cell>
        </row>
        <row r="9010">
          <cell r="A9010" t="str">
            <v>2143200</v>
          </cell>
          <cell r="B9010">
            <v>1</v>
          </cell>
          <cell r="C9010" t="str">
            <v>NDXS 2397 Megapix Camera</v>
          </cell>
          <cell r="D9010" t="str">
            <v>56</v>
          </cell>
          <cell r="E9010" t="str">
            <v>PLECC</v>
          </cell>
          <cell r="F9010" t="str">
            <v>PLE</v>
          </cell>
          <cell r="G9010">
            <v>39691</v>
          </cell>
          <cell r="H9010" t="str">
            <v>Active</v>
          </cell>
          <cell r="I9010">
            <v>1</v>
          </cell>
          <cell r="J9010">
            <v>39549</v>
          </cell>
          <cell r="K9010" t="str">
            <v>X</v>
          </cell>
          <cell r="L9010" t="str">
            <v>RO</v>
          </cell>
          <cell r="M9010" t="str">
            <v>0006</v>
          </cell>
          <cell r="N9010">
            <v>6502.5</v>
          </cell>
          <cell r="O9010">
            <v>108.32</v>
          </cell>
          <cell r="P9010">
            <v>1300.5</v>
          </cell>
          <cell r="Q9010">
            <v>3468</v>
          </cell>
          <cell r="R9010">
            <v>3034.5</v>
          </cell>
          <cell r="S9010">
            <v>0</v>
          </cell>
          <cell r="T9010">
            <v>5</v>
          </cell>
          <cell r="U9010">
            <v>0</v>
          </cell>
          <cell r="V9010">
            <v>2</v>
          </cell>
          <cell r="W9010">
            <v>153</v>
          </cell>
          <cell r="X9010">
            <v>0</v>
          </cell>
        </row>
        <row r="9011">
          <cell r="A9011" t="str">
            <v>2143300</v>
          </cell>
          <cell r="B9011">
            <v>1</v>
          </cell>
          <cell r="C9011" t="str">
            <v>ViewSonic VA2026W 20inch Widescreen LCD</v>
          </cell>
          <cell r="D9011" t="str">
            <v>80</v>
          </cell>
          <cell r="E9011" t="str">
            <v>CMPHAR</v>
          </cell>
          <cell r="F9011" t="str">
            <v>CMP</v>
          </cell>
          <cell r="G9011">
            <v>39691</v>
          </cell>
          <cell r="H9011" t="str">
            <v>Active</v>
          </cell>
          <cell r="I9011">
            <v>6</v>
          </cell>
          <cell r="J9011">
            <v>39549</v>
          </cell>
          <cell r="K9011" t="str">
            <v>X</v>
          </cell>
          <cell r="L9011" t="str">
            <v>TN</v>
          </cell>
          <cell r="M9011" t="str">
            <v>0034</v>
          </cell>
          <cell r="N9011">
            <v>1735.8</v>
          </cell>
          <cell r="O9011">
            <v>48.18</v>
          </cell>
          <cell r="P9011">
            <v>578.6</v>
          </cell>
          <cell r="Q9011">
            <v>1542.93</v>
          </cell>
          <cell r="R9011">
            <v>192.87</v>
          </cell>
          <cell r="S9011">
            <v>0</v>
          </cell>
          <cell r="T9011">
            <v>3</v>
          </cell>
          <cell r="U9011">
            <v>0</v>
          </cell>
          <cell r="V9011">
            <v>0</v>
          </cell>
          <cell r="W9011">
            <v>153</v>
          </cell>
          <cell r="X9011">
            <v>0</v>
          </cell>
        </row>
        <row r="9012">
          <cell r="A9012" t="str">
            <v>2143400</v>
          </cell>
          <cell r="B9012">
            <v>1</v>
          </cell>
          <cell r="C9012" t="str">
            <v>ViewSonic VA703B 17inch Monitor</v>
          </cell>
          <cell r="D9012" t="str">
            <v>80</v>
          </cell>
          <cell r="E9012" t="str">
            <v>CMPHAR</v>
          </cell>
          <cell r="F9012" t="str">
            <v>CMP</v>
          </cell>
          <cell r="G9012">
            <v>39691</v>
          </cell>
          <cell r="H9012" t="str">
            <v>Active</v>
          </cell>
          <cell r="I9012">
            <v>2</v>
          </cell>
          <cell r="J9012">
            <v>39549</v>
          </cell>
          <cell r="K9012" t="str">
            <v>X</v>
          </cell>
          <cell r="L9012" t="str">
            <v>TN</v>
          </cell>
          <cell r="M9012" t="str">
            <v>0034</v>
          </cell>
          <cell r="N9012">
            <v>505.38</v>
          </cell>
          <cell r="O9012">
            <v>14.02</v>
          </cell>
          <cell r="P9012">
            <v>168.46</v>
          </cell>
          <cell r="Q9012">
            <v>449.23</v>
          </cell>
          <cell r="R9012">
            <v>56.15</v>
          </cell>
          <cell r="S9012">
            <v>0</v>
          </cell>
          <cell r="T9012">
            <v>3</v>
          </cell>
          <cell r="U9012">
            <v>0</v>
          </cell>
          <cell r="V9012">
            <v>0</v>
          </cell>
          <cell r="W9012">
            <v>153</v>
          </cell>
          <cell r="X9012">
            <v>0</v>
          </cell>
        </row>
        <row r="9013">
          <cell r="A9013" t="str">
            <v>2143500</v>
          </cell>
          <cell r="B9013">
            <v>1</v>
          </cell>
          <cell r="C9013" t="str">
            <v>Superdry Auto Hand Dryer</v>
          </cell>
          <cell r="D9013" t="str">
            <v>34</v>
          </cell>
          <cell r="E9013" t="str">
            <v>BASSUN</v>
          </cell>
          <cell r="F9013" t="str">
            <v>BAS</v>
          </cell>
          <cell r="G9013">
            <v>39721</v>
          </cell>
          <cell r="H9013" t="str">
            <v>Active</v>
          </cell>
          <cell r="I9013">
            <v>6</v>
          </cell>
          <cell r="J9013">
            <v>39549</v>
          </cell>
          <cell r="K9013" t="str">
            <v>TCOM</v>
          </cell>
          <cell r="L9013" t="str">
            <v>TM</v>
          </cell>
          <cell r="M9013" t="str">
            <v>0152</v>
          </cell>
          <cell r="N9013">
            <v>2032.73</v>
          </cell>
          <cell r="O9013">
            <v>8.76</v>
          </cell>
          <cell r="P9013">
            <v>104.68</v>
          </cell>
          <cell r="Q9013">
            <v>209.36</v>
          </cell>
          <cell r="R9013">
            <v>1823.37</v>
          </cell>
          <cell r="S9013">
            <v>181.84</v>
          </cell>
          <cell r="T9013">
            <v>19</v>
          </cell>
          <cell r="U9013">
            <v>153</v>
          </cell>
          <cell r="V9013">
            <v>17</v>
          </cell>
          <cell r="W9013">
            <v>153</v>
          </cell>
          <cell r="X9013">
            <v>0</v>
          </cell>
        </row>
        <row r="9014">
          <cell r="A9014" t="str">
            <v>2143600</v>
          </cell>
          <cell r="B9014">
            <v>1</v>
          </cell>
          <cell r="C9014" t="str">
            <v>Superdry Auto Hand Dryer</v>
          </cell>
          <cell r="D9014" t="str">
            <v>34</v>
          </cell>
          <cell r="E9014" t="str">
            <v>BASSUN</v>
          </cell>
          <cell r="F9014" t="str">
            <v>BAS</v>
          </cell>
          <cell r="G9014">
            <v>39721</v>
          </cell>
          <cell r="H9014" t="str">
            <v>Active</v>
          </cell>
          <cell r="I9014">
            <v>2</v>
          </cell>
          <cell r="J9014">
            <v>39549</v>
          </cell>
          <cell r="K9014" t="str">
            <v>TIP</v>
          </cell>
          <cell r="L9014" t="str">
            <v>TN</v>
          </cell>
          <cell r="M9014" t="str">
            <v>0023</v>
          </cell>
          <cell r="N9014">
            <v>705</v>
          </cell>
          <cell r="O9014">
            <v>2.97</v>
          </cell>
          <cell r="P9014">
            <v>36.299999999999997</v>
          </cell>
          <cell r="Q9014">
            <v>72.599999999999994</v>
          </cell>
          <cell r="R9014">
            <v>632.4</v>
          </cell>
          <cell r="S9014">
            <v>88.04</v>
          </cell>
          <cell r="T9014">
            <v>19</v>
          </cell>
          <cell r="U9014">
            <v>153</v>
          </cell>
          <cell r="V9014">
            <v>17</v>
          </cell>
          <cell r="W9014">
            <v>153</v>
          </cell>
          <cell r="X9014">
            <v>0</v>
          </cell>
        </row>
        <row r="9015">
          <cell r="A9015" t="str">
            <v>2143700</v>
          </cell>
          <cell r="B9015">
            <v>1</v>
          </cell>
          <cell r="C9015" t="str">
            <v>Superdry Auto Hand Dryer</v>
          </cell>
          <cell r="D9015" t="str">
            <v>34</v>
          </cell>
          <cell r="E9015" t="str">
            <v>BASSUN</v>
          </cell>
          <cell r="F9015" t="str">
            <v>BAS</v>
          </cell>
          <cell r="G9015">
            <v>39721</v>
          </cell>
          <cell r="H9015" t="str">
            <v>Active</v>
          </cell>
          <cell r="I9015">
            <v>1</v>
          </cell>
          <cell r="J9015">
            <v>39549</v>
          </cell>
          <cell r="K9015" t="str">
            <v>TDP</v>
          </cell>
          <cell r="L9015" t="str">
            <v>TW</v>
          </cell>
          <cell r="M9015" t="str">
            <v>10</v>
          </cell>
          <cell r="N9015">
            <v>382.08</v>
          </cell>
          <cell r="O9015">
            <v>1.64</v>
          </cell>
          <cell r="P9015">
            <v>19.68</v>
          </cell>
          <cell r="Q9015">
            <v>39.36</v>
          </cell>
          <cell r="R9015">
            <v>342.72</v>
          </cell>
          <cell r="S9015">
            <v>73.599999999999994</v>
          </cell>
          <cell r="T9015">
            <v>19</v>
          </cell>
          <cell r="U9015">
            <v>153</v>
          </cell>
          <cell r="V9015">
            <v>17</v>
          </cell>
          <cell r="W9015">
            <v>153</v>
          </cell>
          <cell r="X9015">
            <v>0</v>
          </cell>
        </row>
        <row r="9016">
          <cell r="A9016" t="str">
            <v>2143800</v>
          </cell>
          <cell r="B9016">
            <v>1</v>
          </cell>
          <cell r="C9016" t="str">
            <v>Lighting</v>
          </cell>
          <cell r="D9016" t="str">
            <v>34</v>
          </cell>
          <cell r="E9016" t="str">
            <v>BASLIG</v>
          </cell>
          <cell r="F9016" t="str">
            <v>BAS</v>
          </cell>
          <cell r="G9016">
            <v>39691</v>
          </cell>
          <cell r="H9016" t="str">
            <v>Active</v>
          </cell>
          <cell r="I9016">
            <v>1</v>
          </cell>
          <cell r="J9016">
            <v>39549</v>
          </cell>
          <cell r="K9016" t="str">
            <v>TIP/TD</v>
          </cell>
          <cell r="L9016" t="str">
            <v>TM</v>
          </cell>
          <cell r="M9016" t="str">
            <v>0062</v>
          </cell>
          <cell r="N9016">
            <v>12714.36</v>
          </cell>
          <cell r="O9016">
            <v>54.81</v>
          </cell>
          <cell r="P9016">
            <v>657.61</v>
          </cell>
          <cell r="Q9016">
            <v>1315.22</v>
          </cell>
          <cell r="R9016">
            <v>11399.14</v>
          </cell>
          <cell r="S9016">
            <v>1137.3699999999999</v>
          </cell>
          <cell r="T9016">
            <v>19</v>
          </cell>
          <cell r="U9016">
            <v>122</v>
          </cell>
          <cell r="V9016">
            <v>17</v>
          </cell>
          <cell r="W9016">
            <v>122</v>
          </cell>
          <cell r="X9016">
            <v>0</v>
          </cell>
        </row>
        <row r="9017">
          <cell r="A9017" t="str">
            <v>2143900</v>
          </cell>
          <cell r="B9017">
            <v>1</v>
          </cell>
          <cell r="C9017" t="str">
            <v>Project 2007 OLP NL</v>
          </cell>
          <cell r="D9017" t="str">
            <v>80</v>
          </cell>
          <cell r="E9017" t="str">
            <v>CMPSOF</v>
          </cell>
          <cell r="F9017" t="str">
            <v>CMP</v>
          </cell>
          <cell r="G9017">
            <v>39691</v>
          </cell>
          <cell r="H9017" t="str">
            <v>Active</v>
          </cell>
          <cell r="I9017">
            <v>1</v>
          </cell>
          <cell r="J9017">
            <v>39549</v>
          </cell>
          <cell r="K9017" t="str">
            <v>X</v>
          </cell>
          <cell r="L9017" t="str">
            <v>TN</v>
          </cell>
          <cell r="M9017" t="str">
            <v>0034</v>
          </cell>
          <cell r="N9017">
            <v>808.13</v>
          </cell>
          <cell r="O9017">
            <v>22.43</v>
          </cell>
          <cell r="P9017">
            <v>269.38</v>
          </cell>
          <cell r="Q9017">
            <v>718.34</v>
          </cell>
          <cell r="R9017">
            <v>89.79</v>
          </cell>
          <cell r="S9017">
            <v>0</v>
          </cell>
          <cell r="T9017">
            <v>3</v>
          </cell>
          <cell r="U9017">
            <v>0</v>
          </cell>
          <cell r="V9017">
            <v>0</v>
          </cell>
          <cell r="W9017">
            <v>153</v>
          </cell>
          <cell r="X9017">
            <v>0</v>
          </cell>
        </row>
        <row r="9018">
          <cell r="A9018" t="str">
            <v>2144000</v>
          </cell>
          <cell r="B9018">
            <v>1</v>
          </cell>
          <cell r="C9018" t="str">
            <v>Portege M800 C2D Laptop &amp; Accessories</v>
          </cell>
          <cell r="D9018" t="str">
            <v>80</v>
          </cell>
          <cell r="E9018" t="str">
            <v>CMPHAR</v>
          </cell>
          <cell r="F9018" t="str">
            <v>CMP</v>
          </cell>
          <cell r="G9018">
            <v>39691</v>
          </cell>
          <cell r="H9018" t="str">
            <v>Active</v>
          </cell>
          <cell r="I9018">
            <v>1</v>
          </cell>
          <cell r="J9018">
            <v>39549</v>
          </cell>
          <cell r="K9018" t="str">
            <v>X</v>
          </cell>
          <cell r="L9018" t="str">
            <v>TN</v>
          </cell>
          <cell r="M9018" t="str">
            <v>0034</v>
          </cell>
          <cell r="N9018">
            <v>2783.54</v>
          </cell>
          <cell r="O9018">
            <v>77.33</v>
          </cell>
          <cell r="P9018">
            <v>927.85</v>
          </cell>
          <cell r="Q9018">
            <v>2474.2600000000002</v>
          </cell>
          <cell r="R9018">
            <v>309.27999999999997</v>
          </cell>
          <cell r="S9018">
            <v>0</v>
          </cell>
          <cell r="T9018">
            <v>3</v>
          </cell>
          <cell r="U9018">
            <v>0</v>
          </cell>
          <cell r="V9018">
            <v>0</v>
          </cell>
          <cell r="W9018">
            <v>153</v>
          </cell>
          <cell r="X9018">
            <v>0</v>
          </cell>
        </row>
        <row r="9019">
          <cell r="A9019" t="str">
            <v>2144100</v>
          </cell>
          <cell r="B9019">
            <v>1</v>
          </cell>
          <cell r="C9019" t="str">
            <v>Office Professional Plus 2007 OLP NL</v>
          </cell>
          <cell r="D9019" t="str">
            <v>80</v>
          </cell>
          <cell r="E9019" t="str">
            <v>CMPSOF</v>
          </cell>
          <cell r="F9019" t="str">
            <v>CMP</v>
          </cell>
          <cell r="G9019">
            <v>39691</v>
          </cell>
          <cell r="H9019" t="str">
            <v>Active</v>
          </cell>
          <cell r="I9019">
            <v>1</v>
          </cell>
          <cell r="J9019">
            <v>39549</v>
          </cell>
          <cell r="K9019" t="str">
            <v>X</v>
          </cell>
          <cell r="L9019" t="str">
            <v>TN</v>
          </cell>
          <cell r="M9019" t="str">
            <v>0034</v>
          </cell>
          <cell r="N9019">
            <v>775.89</v>
          </cell>
          <cell r="O9019">
            <v>21.58</v>
          </cell>
          <cell r="P9019">
            <v>258.63</v>
          </cell>
          <cell r="Q9019">
            <v>689.68</v>
          </cell>
          <cell r="R9019">
            <v>86.21</v>
          </cell>
          <cell r="S9019">
            <v>0</v>
          </cell>
          <cell r="T9019">
            <v>3</v>
          </cell>
          <cell r="U9019">
            <v>0</v>
          </cell>
          <cell r="V9019">
            <v>0</v>
          </cell>
          <cell r="W9019">
            <v>153</v>
          </cell>
          <cell r="X9019">
            <v>0</v>
          </cell>
        </row>
        <row r="9020">
          <cell r="A9020" t="str">
            <v>2144200</v>
          </cell>
          <cell r="B9020">
            <v>1</v>
          </cell>
          <cell r="C9020" t="str">
            <v>8GB PC2-5300 RAM</v>
          </cell>
          <cell r="D9020" t="str">
            <v>34</v>
          </cell>
          <cell r="E9020" t="str">
            <v>CMPHAR</v>
          </cell>
          <cell r="F9020" t="str">
            <v>CMP</v>
          </cell>
          <cell r="G9020">
            <v>39691</v>
          </cell>
          <cell r="H9020" t="str">
            <v>Active</v>
          </cell>
          <cell r="I9020">
            <v>1</v>
          </cell>
          <cell r="J9020">
            <v>39549</v>
          </cell>
          <cell r="K9020" t="str">
            <v>TCOM</v>
          </cell>
          <cell r="L9020" t="str">
            <v>TN</v>
          </cell>
          <cell r="M9020" t="str">
            <v>0036</v>
          </cell>
          <cell r="N9020">
            <v>1136.53</v>
          </cell>
          <cell r="O9020">
            <v>31.57</v>
          </cell>
          <cell r="P9020">
            <v>378.84</v>
          </cell>
          <cell r="Q9020">
            <v>1010.24</v>
          </cell>
          <cell r="R9020">
            <v>126.29</v>
          </cell>
          <cell r="S9020">
            <v>0</v>
          </cell>
          <cell r="T9020">
            <v>3</v>
          </cell>
          <cell r="U9020">
            <v>0</v>
          </cell>
          <cell r="V9020">
            <v>0</v>
          </cell>
          <cell r="W9020">
            <v>153</v>
          </cell>
          <cell r="X9020">
            <v>0</v>
          </cell>
        </row>
        <row r="9021">
          <cell r="A9021" t="str">
            <v>2144300</v>
          </cell>
          <cell r="B9021">
            <v>1</v>
          </cell>
          <cell r="C9021" t="str">
            <v>BlackBerry 8830 Mobile Phone</v>
          </cell>
          <cell r="D9021" t="str">
            <v>80</v>
          </cell>
          <cell r="E9021" t="str">
            <v>COMMOB</v>
          </cell>
          <cell r="F9021" t="str">
            <v>COM</v>
          </cell>
          <cell r="G9021">
            <v>39691</v>
          </cell>
          <cell r="H9021" t="str">
            <v>Active</v>
          </cell>
          <cell r="I9021">
            <v>1</v>
          </cell>
          <cell r="J9021">
            <v>39549</v>
          </cell>
          <cell r="K9021" t="str">
            <v>X</v>
          </cell>
          <cell r="L9021" t="str">
            <v>TN</v>
          </cell>
          <cell r="M9021" t="str">
            <v>0034</v>
          </cell>
          <cell r="N9021">
            <v>718</v>
          </cell>
          <cell r="O9021">
            <v>19.989999999999998</v>
          </cell>
          <cell r="P9021">
            <v>239.33</v>
          </cell>
          <cell r="Q9021">
            <v>638.22</v>
          </cell>
          <cell r="R9021">
            <v>79.78</v>
          </cell>
          <cell r="S9021">
            <v>0</v>
          </cell>
          <cell r="T9021">
            <v>3</v>
          </cell>
          <cell r="U9021">
            <v>0</v>
          </cell>
          <cell r="V9021">
            <v>0</v>
          </cell>
          <cell r="W9021">
            <v>153</v>
          </cell>
          <cell r="X9021">
            <v>0</v>
          </cell>
        </row>
        <row r="9022">
          <cell r="A9022" t="str">
            <v>2144400</v>
          </cell>
          <cell r="B9022">
            <v>1</v>
          </cell>
          <cell r="C9022" t="str">
            <v>Elba 246L Fridge-Freezer</v>
          </cell>
          <cell r="D9022" t="str">
            <v>52</v>
          </cell>
          <cell r="E9022" t="str">
            <v>FIXOTH</v>
          </cell>
          <cell r="F9022" t="str">
            <v>FIX</v>
          </cell>
          <cell r="G9022">
            <v>39721</v>
          </cell>
          <cell r="H9022" t="str">
            <v>Active</v>
          </cell>
          <cell r="I9022">
            <v>1</v>
          </cell>
          <cell r="J9022">
            <v>39549</v>
          </cell>
          <cell r="K9022" t="str">
            <v>X</v>
          </cell>
          <cell r="L9022" t="str">
            <v>NA</v>
          </cell>
          <cell r="M9022" t="str">
            <v>0032</v>
          </cell>
          <cell r="N9022">
            <v>665.78</v>
          </cell>
          <cell r="O9022">
            <v>11.06</v>
          </cell>
          <cell r="P9022">
            <v>133.16</v>
          </cell>
          <cell r="Q9022">
            <v>343.99</v>
          </cell>
          <cell r="R9022">
            <v>321.79000000000002</v>
          </cell>
          <cell r="S9022">
            <v>0</v>
          </cell>
          <cell r="T9022">
            <v>5</v>
          </cell>
          <cell r="U9022">
            <v>0</v>
          </cell>
          <cell r="V9022">
            <v>2</v>
          </cell>
          <cell r="W9022">
            <v>183</v>
          </cell>
          <cell r="X9022">
            <v>0</v>
          </cell>
        </row>
        <row r="9023">
          <cell r="A9023" t="str">
            <v>2144500</v>
          </cell>
          <cell r="B9023">
            <v>1</v>
          </cell>
          <cell r="C9023" t="str">
            <v>A601 LED General Aviation Lights</v>
          </cell>
          <cell r="D9023" t="str">
            <v>64</v>
          </cell>
          <cell r="E9023" t="str">
            <v>PLEGEN</v>
          </cell>
          <cell r="F9023" t="str">
            <v>PLE</v>
          </cell>
          <cell r="G9023">
            <v>39721</v>
          </cell>
          <cell r="H9023" t="str">
            <v>Active</v>
          </cell>
          <cell r="I9023">
            <v>11</v>
          </cell>
          <cell r="J9023">
            <v>39549</v>
          </cell>
          <cell r="K9023" t="str">
            <v>AC</v>
          </cell>
          <cell r="L9023" t="str">
            <v>NA</v>
          </cell>
          <cell r="M9023" t="str">
            <v>0032</v>
          </cell>
          <cell r="N9023">
            <v>8296.9699999999993</v>
          </cell>
          <cell r="O9023">
            <v>138.31</v>
          </cell>
          <cell r="P9023">
            <v>1659.39</v>
          </cell>
          <cell r="Q9023">
            <v>4286.76</v>
          </cell>
          <cell r="R9023">
            <v>4010.21</v>
          </cell>
          <cell r="S9023">
            <v>0</v>
          </cell>
          <cell r="T9023">
            <v>5</v>
          </cell>
          <cell r="U9023">
            <v>0</v>
          </cell>
          <cell r="V9023">
            <v>2</v>
          </cell>
          <cell r="W9023">
            <v>183</v>
          </cell>
          <cell r="X9023">
            <v>0</v>
          </cell>
        </row>
        <row r="9024">
          <cell r="A9024" t="str">
            <v>2144600</v>
          </cell>
          <cell r="B9024">
            <v>1</v>
          </cell>
          <cell r="C9024" t="str">
            <v>Symantec Multi-Tier Protection Bundle</v>
          </cell>
          <cell r="D9024" t="str">
            <v>34</v>
          </cell>
          <cell r="E9024" t="str">
            <v>CMPSOF</v>
          </cell>
          <cell r="F9024" t="str">
            <v>CMP</v>
          </cell>
          <cell r="G9024">
            <v>39721</v>
          </cell>
          <cell r="H9024" t="str">
            <v>Active</v>
          </cell>
          <cell r="I9024">
            <v>1</v>
          </cell>
          <cell r="J9024">
            <v>39549</v>
          </cell>
          <cell r="K9024" t="str">
            <v>TCOM</v>
          </cell>
          <cell r="L9024" t="str">
            <v>TN</v>
          </cell>
          <cell r="M9024" t="str">
            <v>0036</v>
          </cell>
          <cell r="N9024">
            <v>2833.87</v>
          </cell>
          <cell r="O9024">
            <v>78.7</v>
          </cell>
          <cell r="P9024">
            <v>944.62</v>
          </cell>
          <cell r="Q9024">
            <v>2440.27</v>
          </cell>
          <cell r="R9024">
            <v>393.6</v>
          </cell>
          <cell r="S9024">
            <v>0</v>
          </cell>
          <cell r="T9024">
            <v>3</v>
          </cell>
          <cell r="U9024">
            <v>0</v>
          </cell>
          <cell r="V9024">
            <v>0</v>
          </cell>
          <cell r="W9024">
            <v>183</v>
          </cell>
          <cell r="X9024">
            <v>0</v>
          </cell>
        </row>
        <row r="9025">
          <cell r="A9025" t="str">
            <v>2144700</v>
          </cell>
          <cell r="B9025">
            <v>1</v>
          </cell>
          <cell r="C9025" t="str">
            <v>VMware VI Foundation</v>
          </cell>
          <cell r="D9025" t="str">
            <v>34</v>
          </cell>
          <cell r="E9025" t="str">
            <v>CMPSOF</v>
          </cell>
          <cell r="F9025" t="str">
            <v>CMP</v>
          </cell>
          <cell r="G9025">
            <v>39721</v>
          </cell>
          <cell r="H9025" t="str">
            <v>Active</v>
          </cell>
          <cell r="I9025">
            <v>1</v>
          </cell>
          <cell r="J9025">
            <v>39549</v>
          </cell>
          <cell r="K9025" t="str">
            <v>TCOM</v>
          </cell>
          <cell r="L9025" t="str">
            <v>TN</v>
          </cell>
          <cell r="M9025" t="str">
            <v>0036</v>
          </cell>
          <cell r="N9025">
            <v>2059.7800000000002</v>
          </cell>
          <cell r="O9025">
            <v>57.17</v>
          </cell>
          <cell r="P9025">
            <v>686.59</v>
          </cell>
          <cell r="Q9025">
            <v>1773.69</v>
          </cell>
          <cell r="R9025">
            <v>286.08999999999997</v>
          </cell>
          <cell r="S9025">
            <v>0</v>
          </cell>
          <cell r="T9025">
            <v>3</v>
          </cell>
          <cell r="U9025">
            <v>0</v>
          </cell>
          <cell r="V9025">
            <v>0</v>
          </cell>
          <cell r="W9025">
            <v>183</v>
          </cell>
          <cell r="X9025">
            <v>0</v>
          </cell>
        </row>
        <row r="9026">
          <cell r="A9026" t="str">
            <v>2144800</v>
          </cell>
          <cell r="B9026">
            <v>1</v>
          </cell>
          <cell r="C9026" t="str">
            <v>VMware VirtualCentre FoundatioN</v>
          </cell>
          <cell r="D9026" t="str">
            <v>34</v>
          </cell>
          <cell r="E9026" t="str">
            <v>CMPSOF</v>
          </cell>
          <cell r="F9026" t="str">
            <v>CMP</v>
          </cell>
          <cell r="G9026">
            <v>39721</v>
          </cell>
          <cell r="H9026" t="str">
            <v>Active</v>
          </cell>
          <cell r="I9026">
            <v>1</v>
          </cell>
          <cell r="J9026">
            <v>39549</v>
          </cell>
          <cell r="K9026" t="str">
            <v>TCOM</v>
          </cell>
          <cell r="L9026" t="str">
            <v>TN</v>
          </cell>
          <cell r="M9026" t="str">
            <v>0036</v>
          </cell>
          <cell r="N9026">
            <v>2692.28</v>
          </cell>
          <cell r="O9026">
            <v>74.739999999999995</v>
          </cell>
          <cell r="P9026">
            <v>897.43</v>
          </cell>
          <cell r="Q9026">
            <v>2318.36</v>
          </cell>
          <cell r="R9026">
            <v>373.92</v>
          </cell>
          <cell r="S9026">
            <v>0</v>
          </cell>
          <cell r="T9026">
            <v>3</v>
          </cell>
          <cell r="U9026">
            <v>0</v>
          </cell>
          <cell r="V9026">
            <v>0</v>
          </cell>
          <cell r="W9026">
            <v>183</v>
          </cell>
          <cell r="X9026">
            <v>0</v>
          </cell>
        </row>
        <row r="9027">
          <cell r="A9027" t="str">
            <v>2144900</v>
          </cell>
          <cell r="B9027">
            <v>1</v>
          </cell>
          <cell r="C9027" t="str">
            <v>Portege R500 C2D Laptop &amp; Accessories</v>
          </cell>
          <cell r="D9027" t="str">
            <v>80</v>
          </cell>
          <cell r="E9027" t="str">
            <v>CMPHAR</v>
          </cell>
          <cell r="F9027" t="str">
            <v>CMP</v>
          </cell>
          <cell r="G9027">
            <v>39721</v>
          </cell>
          <cell r="H9027" t="str">
            <v>Active</v>
          </cell>
          <cell r="I9027">
            <v>1</v>
          </cell>
          <cell r="J9027">
            <v>39549</v>
          </cell>
          <cell r="K9027" t="str">
            <v>X</v>
          </cell>
          <cell r="L9027" t="str">
            <v>TN</v>
          </cell>
          <cell r="M9027" t="str">
            <v>0034</v>
          </cell>
          <cell r="N9027">
            <v>3563.95</v>
          </cell>
          <cell r="O9027">
            <v>98.98</v>
          </cell>
          <cell r="P9027">
            <v>1187.98</v>
          </cell>
          <cell r="Q9027">
            <v>3068.95</v>
          </cell>
          <cell r="R9027">
            <v>495</v>
          </cell>
          <cell r="S9027">
            <v>0</v>
          </cell>
          <cell r="T9027">
            <v>3</v>
          </cell>
          <cell r="U9027">
            <v>0</v>
          </cell>
          <cell r="V9027">
            <v>0</v>
          </cell>
          <cell r="W9027">
            <v>183</v>
          </cell>
          <cell r="X9027">
            <v>0</v>
          </cell>
        </row>
        <row r="9028">
          <cell r="A9028" t="str">
            <v>2145000</v>
          </cell>
          <cell r="B9028">
            <v>1</v>
          </cell>
          <cell r="C9028" t="str">
            <v>Data Cabling</v>
          </cell>
          <cell r="D9028" t="str">
            <v>34</v>
          </cell>
          <cell r="E9028" t="str">
            <v>COMCAB</v>
          </cell>
          <cell r="F9028" t="str">
            <v>COM</v>
          </cell>
          <cell r="G9028">
            <v>39752</v>
          </cell>
          <cell r="H9028" t="str">
            <v>Active</v>
          </cell>
          <cell r="I9028">
            <v>1</v>
          </cell>
          <cell r="J9028">
            <v>39549</v>
          </cell>
          <cell r="K9028" t="str">
            <v>TCOM</v>
          </cell>
          <cell r="L9028" t="str">
            <v>TN</v>
          </cell>
          <cell r="M9028" t="str">
            <v>0036</v>
          </cell>
          <cell r="N9028">
            <v>2256</v>
          </cell>
          <cell r="O9028">
            <v>4.7</v>
          </cell>
          <cell r="P9028">
            <v>56.4</v>
          </cell>
          <cell r="Q9028">
            <v>141</v>
          </cell>
          <cell r="R9028">
            <v>2115</v>
          </cell>
          <cell r="S9028">
            <v>0</v>
          </cell>
          <cell r="T9028">
            <v>40</v>
          </cell>
          <cell r="U9028">
            <v>0</v>
          </cell>
          <cell r="V9028">
            <v>37</v>
          </cell>
          <cell r="W9028">
            <v>214</v>
          </cell>
          <cell r="X9028">
            <v>0</v>
          </cell>
        </row>
        <row r="9029">
          <cell r="A9029" t="str">
            <v>2145100</v>
          </cell>
          <cell r="B9029">
            <v>1</v>
          </cell>
          <cell r="C9029" t="str">
            <v>Signage</v>
          </cell>
          <cell r="D9029" t="str">
            <v>34</v>
          </cell>
          <cell r="E9029" t="str">
            <v>BASSIG</v>
          </cell>
          <cell r="F9029" t="str">
            <v>BAS</v>
          </cell>
          <cell r="G9029">
            <v>39752</v>
          </cell>
          <cell r="H9029" t="str">
            <v>Active</v>
          </cell>
          <cell r="I9029">
            <v>1</v>
          </cell>
          <cell r="J9029">
            <v>39549</v>
          </cell>
          <cell r="K9029" t="str">
            <v>X</v>
          </cell>
          <cell r="L9029" t="str">
            <v>TW</v>
          </cell>
          <cell r="M9029" t="str">
            <v>0109</v>
          </cell>
          <cell r="N9029">
            <v>1449.16</v>
          </cell>
          <cell r="O9029">
            <v>6.23</v>
          </cell>
          <cell r="P9029">
            <v>74.319999999999993</v>
          </cell>
          <cell r="Q9029">
            <v>148.63999999999999</v>
          </cell>
          <cell r="R9029">
            <v>1300.52</v>
          </cell>
          <cell r="S9029">
            <v>279.16000000000003</v>
          </cell>
          <cell r="T9029">
            <v>19</v>
          </cell>
          <cell r="U9029">
            <v>183</v>
          </cell>
          <cell r="V9029">
            <v>17</v>
          </cell>
          <cell r="W9029">
            <v>183</v>
          </cell>
          <cell r="X9029">
            <v>0</v>
          </cell>
        </row>
        <row r="9030">
          <cell r="A9030" t="str">
            <v>2145200</v>
          </cell>
          <cell r="B9030">
            <v>1</v>
          </cell>
          <cell r="C9030" t="str">
            <v>Data Cabling</v>
          </cell>
          <cell r="D9030" t="str">
            <v>34</v>
          </cell>
          <cell r="E9030" t="str">
            <v>COMCAB</v>
          </cell>
          <cell r="F9030" t="str">
            <v>COM</v>
          </cell>
          <cell r="G9030">
            <v>39752</v>
          </cell>
          <cell r="H9030" t="str">
            <v>Active</v>
          </cell>
          <cell r="I9030">
            <v>1</v>
          </cell>
          <cell r="J9030">
            <v>39549</v>
          </cell>
          <cell r="K9030" t="str">
            <v>TCOM</v>
          </cell>
          <cell r="L9030" t="str">
            <v>TN</v>
          </cell>
          <cell r="M9030" t="str">
            <v>0036</v>
          </cell>
          <cell r="N9030">
            <v>2898</v>
          </cell>
          <cell r="O9030">
            <v>6.01</v>
          </cell>
          <cell r="P9030">
            <v>72.45</v>
          </cell>
          <cell r="Q9030">
            <v>181.13</v>
          </cell>
          <cell r="R9030">
            <v>2716.87</v>
          </cell>
          <cell r="S9030">
            <v>0</v>
          </cell>
          <cell r="T9030">
            <v>40</v>
          </cell>
          <cell r="U9030">
            <v>0</v>
          </cell>
          <cell r="V9030">
            <v>37</v>
          </cell>
          <cell r="W9030">
            <v>214</v>
          </cell>
          <cell r="X9030">
            <v>0</v>
          </cell>
        </row>
        <row r="9031">
          <cell r="A9031" t="str">
            <v>2145300</v>
          </cell>
          <cell r="B9031">
            <v>1</v>
          </cell>
          <cell r="C9031" t="str">
            <v>Portege R500 C2D Laptop &amp; Accessories</v>
          </cell>
          <cell r="D9031" t="str">
            <v>80</v>
          </cell>
          <cell r="E9031" t="str">
            <v>CMPHAR</v>
          </cell>
          <cell r="F9031" t="str">
            <v>CMP</v>
          </cell>
          <cell r="G9031">
            <v>39752</v>
          </cell>
          <cell r="H9031" t="str">
            <v>Active</v>
          </cell>
          <cell r="I9031">
            <v>1</v>
          </cell>
          <cell r="J9031">
            <v>39549</v>
          </cell>
          <cell r="K9031" t="str">
            <v>X</v>
          </cell>
          <cell r="L9031" t="str">
            <v>TN</v>
          </cell>
          <cell r="M9031" t="str">
            <v>0034</v>
          </cell>
          <cell r="N9031">
            <v>3611.23</v>
          </cell>
          <cell r="O9031">
            <v>100.33</v>
          </cell>
          <cell r="P9031">
            <v>1203.74</v>
          </cell>
          <cell r="Q9031">
            <v>3009.35</v>
          </cell>
          <cell r="R9031">
            <v>601.88</v>
          </cell>
          <cell r="S9031">
            <v>0</v>
          </cell>
          <cell r="T9031">
            <v>3</v>
          </cell>
          <cell r="U9031">
            <v>0</v>
          </cell>
          <cell r="V9031">
            <v>0</v>
          </cell>
          <cell r="W9031">
            <v>214</v>
          </cell>
          <cell r="X9031">
            <v>0</v>
          </cell>
        </row>
        <row r="9032">
          <cell r="A9032" t="str">
            <v>2145400</v>
          </cell>
          <cell r="B9032">
            <v>1</v>
          </cell>
          <cell r="C9032" t="str">
            <v>Office Professional Plus 2007 OLP NL</v>
          </cell>
          <cell r="D9032" t="str">
            <v>80</v>
          </cell>
          <cell r="E9032" t="str">
            <v>CMPSOF</v>
          </cell>
          <cell r="F9032" t="str">
            <v>CMP</v>
          </cell>
          <cell r="G9032">
            <v>39752</v>
          </cell>
          <cell r="H9032" t="str">
            <v>Active</v>
          </cell>
          <cell r="I9032">
            <v>1</v>
          </cell>
          <cell r="J9032">
            <v>39549</v>
          </cell>
          <cell r="K9032" t="str">
            <v>X</v>
          </cell>
          <cell r="L9032" t="str">
            <v>TN</v>
          </cell>
          <cell r="M9032" t="str">
            <v>0034</v>
          </cell>
          <cell r="N9032">
            <v>775.87</v>
          </cell>
          <cell r="O9032">
            <v>21.57</v>
          </cell>
          <cell r="P9032">
            <v>258.62</v>
          </cell>
          <cell r="Q9032">
            <v>646.54999999999995</v>
          </cell>
          <cell r="R9032">
            <v>129.32</v>
          </cell>
          <cell r="S9032">
            <v>0</v>
          </cell>
          <cell r="T9032">
            <v>3</v>
          </cell>
          <cell r="U9032">
            <v>0</v>
          </cell>
          <cell r="V9032">
            <v>0</v>
          </cell>
          <cell r="W9032">
            <v>214</v>
          </cell>
          <cell r="X9032">
            <v>0</v>
          </cell>
        </row>
        <row r="9033">
          <cell r="A9033" t="str">
            <v>2145500</v>
          </cell>
          <cell r="B9033">
            <v>1</v>
          </cell>
          <cell r="C9033" t="str">
            <v>300GB 15K Hot-Swap Hard Drive</v>
          </cell>
          <cell r="D9033" t="str">
            <v>34</v>
          </cell>
          <cell r="E9033" t="str">
            <v>CMPHAR</v>
          </cell>
          <cell r="F9033" t="str">
            <v>CMP</v>
          </cell>
          <cell r="G9033">
            <v>39752</v>
          </cell>
          <cell r="H9033" t="str">
            <v>Active</v>
          </cell>
          <cell r="I9033">
            <v>1</v>
          </cell>
          <cell r="J9033">
            <v>39549</v>
          </cell>
          <cell r="K9033" t="str">
            <v>TCOM</v>
          </cell>
          <cell r="L9033" t="str">
            <v>TN</v>
          </cell>
          <cell r="M9033" t="str">
            <v>0036</v>
          </cell>
          <cell r="N9033">
            <v>1246.4000000000001</v>
          </cell>
          <cell r="O9033">
            <v>34.65</v>
          </cell>
          <cell r="P9033">
            <v>415.47</v>
          </cell>
          <cell r="Q9033">
            <v>1038.67</v>
          </cell>
          <cell r="R9033">
            <v>207.73</v>
          </cell>
          <cell r="S9033">
            <v>0</v>
          </cell>
          <cell r="T9033">
            <v>3</v>
          </cell>
          <cell r="U9033">
            <v>0</v>
          </cell>
          <cell r="V9033">
            <v>0</v>
          </cell>
          <cell r="W9033">
            <v>214</v>
          </cell>
          <cell r="X9033">
            <v>0</v>
          </cell>
        </row>
        <row r="9034">
          <cell r="A9034" t="str">
            <v>2145600</v>
          </cell>
          <cell r="B9034">
            <v>1</v>
          </cell>
          <cell r="C9034" t="str">
            <v>Sony HDD Handycam</v>
          </cell>
          <cell r="D9034" t="str">
            <v>64</v>
          </cell>
          <cell r="E9034" t="str">
            <v>PLECC</v>
          </cell>
          <cell r="F9034" t="str">
            <v>PLE</v>
          </cell>
          <cell r="G9034">
            <v>39691</v>
          </cell>
          <cell r="H9034" t="str">
            <v>Active</v>
          </cell>
          <cell r="I9034">
            <v>1</v>
          </cell>
          <cell r="J9034">
            <v>39549</v>
          </cell>
          <cell r="K9034" t="str">
            <v>AC</v>
          </cell>
          <cell r="L9034" t="str">
            <v>NA</v>
          </cell>
          <cell r="M9034" t="str">
            <v>0032</v>
          </cell>
          <cell r="N9034">
            <v>888.84</v>
          </cell>
          <cell r="O9034">
            <v>14.86</v>
          </cell>
          <cell r="P9034">
            <v>177.77</v>
          </cell>
          <cell r="Q9034">
            <v>474.05</v>
          </cell>
          <cell r="R9034">
            <v>414.79</v>
          </cell>
          <cell r="S9034">
            <v>0</v>
          </cell>
          <cell r="T9034">
            <v>5</v>
          </cell>
          <cell r="U9034">
            <v>0</v>
          </cell>
          <cell r="V9034">
            <v>2</v>
          </cell>
          <cell r="W9034">
            <v>153</v>
          </cell>
          <cell r="X9034">
            <v>0</v>
          </cell>
        </row>
        <row r="9035">
          <cell r="A9035" t="str">
            <v>2145700</v>
          </cell>
          <cell r="B9035">
            <v>1</v>
          </cell>
          <cell r="C9035" t="str">
            <v>Sony Handycam Adaptor &amp; Accessories</v>
          </cell>
          <cell r="D9035" t="str">
            <v>64</v>
          </cell>
          <cell r="E9035" t="str">
            <v>PLECC</v>
          </cell>
          <cell r="F9035" t="str">
            <v>PLE</v>
          </cell>
          <cell r="G9035">
            <v>39691</v>
          </cell>
          <cell r="H9035" t="str">
            <v>Active</v>
          </cell>
          <cell r="I9035">
            <v>1</v>
          </cell>
          <cell r="J9035">
            <v>39549</v>
          </cell>
          <cell r="K9035" t="str">
            <v>AC</v>
          </cell>
          <cell r="L9035" t="str">
            <v>NA</v>
          </cell>
          <cell r="M9035" t="str">
            <v>0032</v>
          </cell>
          <cell r="N9035">
            <v>488.8</v>
          </cell>
          <cell r="O9035">
            <v>8.11</v>
          </cell>
          <cell r="P9035">
            <v>97.76</v>
          </cell>
          <cell r="Q9035">
            <v>260.69</v>
          </cell>
          <cell r="R9035">
            <v>228.11</v>
          </cell>
          <cell r="S9035">
            <v>0</v>
          </cell>
          <cell r="T9035">
            <v>5</v>
          </cell>
          <cell r="U9035">
            <v>0</v>
          </cell>
          <cell r="V9035">
            <v>2</v>
          </cell>
          <cell r="W9035">
            <v>153</v>
          </cell>
          <cell r="X9035">
            <v>0</v>
          </cell>
        </row>
        <row r="9036">
          <cell r="A9036" t="str">
            <v>2145800</v>
          </cell>
          <cell r="B9036">
            <v>1</v>
          </cell>
          <cell r="C9036" t="str">
            <v>Elba Oven</v>
          </cell>
          <cell r="D9036" t="str">
            <v>24</v>
          </cell>
          <cell r="E9036" t="str">
            <v>FIXOTH</v>
          </cell>
          <cell r="F9036" t="str">
            <v>FIX</v>
          </cell>
          <cell r="G9036">
            <v>39752</v>
          </cell>
          <cell r="H9036" t="str">
            <v>Active</v>
          </cell>
          <cell r="I9036">
            <v>1</v>
          </cell>
          <cell r="J9036">
            <v>39549</v>
          </cell>
          <cell r="K9036" t="str">
            <v>C</v>
          </cell>
          <cell r="L9036" t="str">
            <v>NA</v>
          </cell>
          <cell r="M9036" t="str">
            <v>0343</v>
          </cell>
          <cell r="N9036">
            <v>968</v>
          </cell>
          <cell r="O9036">
            <v>16.170000000000002</v>
          </cell>
          <cell r="P9036">
            <v>193.6</v>
          </cell>
          <cell r="Q9036">
            <v>484</v>
          </cell>
          <cell r="R9036">
            <v>484</v>
          </cell>
          <cell r="S9036">
            <v>0</v>
          </cell>
          <cell r="T9036">
            <v>5</v>
          </cell>
          <cell r="U9036">
            <v>0</v>
          </cell>
          <cell r="V9036">
            <v>2</v>
          </cell>
          <cell r="W9036">
            <v>214</v>
          </cell>
          <cell r="X9036">
            <v>0</v>
          </cell>
        </row>
        <row r="9037">
          <cell r="A9037" t="str">
            <v>2145900</v>
          </cell>
          <cell r="B9037">
            <v>1</v>
          </cell>
          <cell r="C9037" t="str">
            <v>Sanyo 2500 Black Mobile Phone</v>
          </cell>
          <cell r="D9037" t="str">
            <v>80</v>
          </cell>
          <cell r="E9037" t="str">
            <v>COMMOB</v>
          </cell>
          <cell r="F9037" t="str">
            <v>COM</v>
          </cell>
          <cell r="G9037">
            <v>39752</v>
          </cell>
          <cell r="H9037" t="str">
            <v>Active</v>
          </cell>
          <cell r="I9037">
            <v>1</v>
          </cell>
          <cell r="J9037">
            <v>39549</v>
          </cell>
          <cell r="K9037" t="str">
            <v>V</v>
          </cell>
          <cell r="L9037" t="str">
            <v>TN</v>
          </cell>
          <cell r="M9037" t="str">
            <v>0034</v>
          </cell>
          <cell r="N9037">
            <v>176.89</v>
          </cell>
          <cell r="O9037">
            <v>4.95</v>
          </cell>
          <cell r="P9037">
            <v>58.96</v>
          </cell>
          <cell r="Q9037">
            <v>147.4</v>
          </cell>
          <cell r="R9037">
            <v>29.49</v>
          </cell>
          <cell r="S9037">
            <v>0</v>
          </cell>
          <cell r="T9037">
            <v>3</v>
          </cell>
          <cell r="U9037">
            <v>0</v>
          </cell>
          <cell r="V9037">
            <v>0</v>
          </cell>
          <cell r="W9037">
            <v>214</v>
          </cell>
          <cell r="X9037">
            <v>0</v>
          </cell>
        </row>
        <row r="9038">
          <cell r="A9038" t="str">
            <v>2146000</v>
          </cell>
          <cell r="B9038">
            <v>1</v>
          </cell>
          <cell r="C9038" t="str">
            <v>Parrot Bluetooth Car Kit &amp; Charger</v>
          </cell>
          <cell r="D9038" t="str">
            <v>80</v>
          </cell>
          <cell r="E9038" t="str">
            <v>COMMOB</v>
          </cell>
          <cell r="F9038" t="str">
            <v>COM</v>
          </cell>
          <cell r="G9038">
            <v>39752</v>
          </cell>
          <cell r="H9038" t="str">
            <v>Active</v>
          </cell>
          <cell r="I9038">
            <v>2</v>
          </cell>
          <cell r="J9038">
            <v>39549</v>
          </cell>
          <cell r="K9038" t="str">
            <v>V</v>
          </cell>
          <cell r="L9038" t="str">
            <v>TN</v>
          </cell>
          <cell r="M9038" t="str">
            <v>0034</v>
          </cell>
          <cell r="N9038">
            <v>358.22</v>
          </cell>
          <cell r="O9038">
            <v>9.9600000000000009</v>
          </cell>
          <cell r="P9038">
            <v>119.41</v>
          </cell>
          <cell r="Q9038">
            <v>298.52</v>
          </cell>
          <cell r="R9038">
            <v>59.7</v>
          </cell>
          <cell r="S9038">
            <v>0</v>
          </cell>
          <cell r="T9038">
            <v>3</v>
          </cell>
          <cell r="U9038">
            <v>0</v>
          </cell>
          <cell r="V9038">
            <v>0</v>
          </cell>
          <cell r="W9038">
            <v>214</v>
          </cell>
          <cell r="X9038">
            <v>0</v>
          </cell>
        </row>
        <row r="9039">
          <cell r="A9039" t="str">
            <v>2146100</v>
          </cell>
          <cell r="B9039">
            <v>1</v>
          </cell>
          <cell r="C9039" t="str">
            <v>Viewsonic VA2026W 20inch Wide LCD Screen</v>
          </cell>
          <cell r="D9039" t="str">
            <v>80</v>
          </cell>
          <cell r="E9039" t="str">
            <v>CMPHAR</v>
          </cell>
          <cell r="F9039" t="str">
            <v>CMP</v>
          </cell>
          <cell r="G9039">
            <v>39782</v>
          </cell>
          <cell r="H9039" t="str">
            <v>Active</v>
          </cell>
          <cell r="I9039">
            <v>10</v>
          </cell>
          <cell r="J9039">
            <v>39580</v>
          </cell>
          <cell r="K9039" t="str">
            <v>X</v>
          </cell>
          <cell r="L9039" t="str">
            <v>TN</v>
          </cell>
          <cell r="M9039" t="str">
            <v>0034</v>
          </cell>
          <cell r="N9039">
            <v>3000</v>
          </cell>
          <cell r="O9039">
            <v>83.37</v>
          </cell>
          <cell r="P9039">
            <v>1000</v>
          </cell>
          <cell r="Q9039">
            <v>2416.67</v>
          </cell>
          <cell r="R9039">
            <v>583.33000000000004</v>
          </cell>
          <cell r="S9039">
            <v>0</v>
          </cell>
          <cell r="T9039">
            <v>3</v>
          </cell>
          <cell r="U9039">
            <v>0</v>
          </cell>
          <cell r="V9039">
            <v>0</v>
          </cell>
          <cell r="W9039">
            <v>244</v>
          </cell>
          <cell r="X9039">
            <v>0</v>
          </cell>
        </row>
        <row r="9040">
          <cell r="A9040" t="str">
            <v>2146200</v>
          </cell>
          <cell r="B9040">
            <v>1</v>
          </cell>
          <cell r="C9040" t="str">
            <v>HP DC7800 Computers</v>
          </cell>
          <cell r="D9040" t="str">
            <v>80</v>
          </cell>
          <cell r="E9040" t="str">
            <v>CMPHAR</v>
          </cell>
          <cell r="F9040" t="str">
            <v>CMP</v>
          </cell>
          <cell r="G9040">
            <v>39782</v>
          </cell>
          <cell r="H9040" t="str">
            <v>Active</v>
          </cell>
          <cell r="I9040">
            <v>3</v>
          </cell>
          <cell r="J9040">
            <v>39580</v>
          </cell>
          <cell r="K9040" t="str">
            <v>X</v>
          </cell>
          <cell r="L9040" t="str">
            <v>TN</v>
          </cell>
          <cell r="M9040" t="str">
            <v>0034</v>
          </cell>
          <cell r="N9040">
            <v>2990.25</v>
          </cell>
          <cell r="O9040">
            <v>83.09</v>
          </cell>
          <cell r="P9040">
            <v>996.75</v>
          </cell>
          <cell r="Q9040">
            <v>2408.81</v>
          </cell>
          <cell r="R9040">
            <v>581.44000000000005</v>
          </cell>
          <cell r="S9040">
            <v>0</v>
          </cell>
          <cell r="T9040">
            <v>3</v>
          </cell>
          <cell r="U9040">
            <v>0</v>
          </cell>
          <cell r="V9040">
            <v>0</v>
          </cell>
          <cell r="W9040">
            <v>244</v>
          </cell>
          <cell r="X9040">
            <v>0</v>
          </cell>
        </row>
        <row r="9041">
          <cell r="A9041" t="str">
            <v>2146300</v>
          </cell>
          <cell r="B9041">
            <v>1</v>
          </cell>
          <cell r="C9041" t="str">
            <v>Samsung 19inch Monitor and Bracket</v>
          </cell>
          <cell r="D9041" t="str">
            <v>34</v>
          </cell>
          <cell r="E9041" t="str">
            <v>CMPFID</v>
          </cell>
          <cell r="F9041" t="str">
            <v>CMP</v>
          </cell>
          <cell r="G9041">
            <v>39782</v>
          </cell>
          <cell r="H9041" t="str">
            <v>Active</v>
          </cell>
          <cell r="I9041">
            <v>1</v>
          </cell>
          <cell r="J9041">
            <v>39580</v>
          </cell>
          <cell r="K9041" t="str">
            <v>R</v>
          </cell>
          <cell r="L9041" t="str">
            <v>TM</v>
          </cell>
          <cell r="M9041" t="str">
            <v>0155</v>
          </cell>
          <cell r="N9041">
            <v>989.5</v>
          </cell>
          <cell r="O9041">
            <v>27.44</v>
          </cell>
          <cell r="P9041">
            <v>329.83</v>
          </cell>
          <cell r="Q9041">
            <v>797.09</v>
          </cell>
          <cell r="R9041">
            <v>192.41</v>
          </cell>
          <cell r="S9041">
            <v>0</v>
          </cell>
          <cell r="T9041">
            <v>3</v>
          </cell>
          <cell r="U9041">
            <v>0</v>
          </cell>
          <cell r="V9041">
            <v>0</v>
          </cell>
          <cell r="W9041">
            <v>244</v>
          </cell>
          <cell r="X9041">
            <v>0</v>
          </cell>
        </row>
        <row r="9042">
          <cell r="A9042" t="str">
            <v>2146400</v>
          </cell>
          <cell r="B9042">
            <v>1</v>
          </cell>
          <cell r="C9042" t="str">
            <v>Zincalume Roof</v>
          </cell>
          <cell r="D9042" t="str">
            <v>24</v>
          </cell>
          <cell r="E9042" t="str">
            <v>BUIHOU</v>
          </cell>
          <cell r="F9042" t="str">
            <v>BUI</v>
          </cell>
          <cell r="G9042">
            <v>39752</v>
          </cell>
          <cell r="H9042" t="str">
            <v>Active</v>
          </cell>
          <cell r="I9042">
            <v>1</v>
          </cell>
          <cell r="J9042">
            <v>39580</v>
          </cell>
          <cell r="K9042" t="str">
            <v>AL</v>
          </cell>
          <cell r="L9042" t="str">
            <v>HO</v>
          </cell>
          <cell r="M9042" t="str">
            <v>0043</v>
          </cell>
          <cell r="N9042">
            <v>16213.53</v>
          </cell>
          <cell r="O9042">
            <v>33.76</v>
          </cell>
          <cell r="P9042">
            <v>405.34</v>
          </cell>
          <cell r="Q9042">
            <v>810.68</v>
          </cell>
          <cell r="R9042">
            <v>15402.85</v>
          </cell>
          <cell r="S9042">
            <v>1203.53</v>
          </cell>
          <cell r="T9042">
            <v>40</v>
          </cell>
          <cell r="U9042">
            <v>0</v>
          </cell>
          <cell r="V9042">
            <v>38</v>
          </cell>
          <cell r="W9042">
            <v>0</v>
          </cell>
          <cell r="X9042">
            <v>0</v>
          </cell>
        </row>
        <row r="9043">
          <cell r="A9043" t="str">
            <v>2146500</v>
          </cell>
          <cell r="B9043">
            <v>1</v>
          </cell>
          <cell r="C9043" t="str">
            <v>49 Bridge St Land</v>
          </cell>
          <cell r="D9043" t="str">
            <v>24</v>
          </cell>
          <cell r="E9043" t="str">
            <v>LAN</v>
          </cell>
          <cell r="F9043" t="str">
            <v>LAN</v>
          </cell>
          <cell r="G9043">
            <v>39752</v>
          </cell>
          <cell r="H9043" t="str">
            <v>Active</v>
          </cell>
          <cell r="I9043">
            <v>629</v>
          </cell>
          <cell r="J9043">
            <v>39580</v>
          </cell>
          <cell r="K9043" t="str">
            <v>AL</v>
          </cell>
          <cell r="L9043" t="str">
            <v>HO</v>
          </cell>
          <cell r="M9043" t="str">
            <v>0049</v>
          </cell>
          <cell r="N9043">
            <v>250000</v>
          </cell>
          <cell r="O9043">
            <v>0</v>
          </cell>
          <cell r="P9043">
            <v>0</v>
          </cell>
          <cell r="Q9043">
            <v>0</v>
          </cell>
          <cell r="R9043">
            <v>250000</v>
          </cell>
          <cell r="S9043">
            <v>16417.66</v>
          </cell>
          <cell r="T9043">
            <v>0</v>
          </cell>
          <cell r="U9043">
            <v>0</v>
          </cell>
          <cell r="V9043">
            <v>0</v>
          </cell>
          <cell r="W9043">
            <v>0</v>
          </cell>
          <cell r="X9043">
            <v>0</v>
          </cell>
        </row>
        <row r="9044">
          <cell r="A9044" t="str">
            <v>2146600</v>
          </cell>
          <cell r="B9044">
            <v>1</v>
          </cell>
          <cell r="C9044" t="str">
            <v>49 Bridge St House</v>
          </cell>
          <cell r="D9044" t="str">
            <v>24</v>
          </cell>
          <cell r="E9044" t="str">
            <v>BUIHOU</v>
          </cell>
          <cell r="F9044" t="str">
            <v>BUI</v>
          </cell>
          <cell r="G9044">
            <v>39752</v>
          </cell>
          <cell r="H9044" t="str">
            <v>Active</v>
          </cell>
          <cell r="I9044">
            <v>1</v>
          </cell>
          <cell r="J9044">
            <v>39580</v>
          </cell>
          <cell r="K9044" t="str">
            <v>AL</v>
          </cell>
          <cell r="L9044" t="str">
            <v>HO</v>
          </cell>
          <cell r="M9044" t="str">
            <v>0049</v>
          </cell>
          <cell r="N9044">
            <v>170000</v>
          </cell>
          <cell r="O9044">
            <v>354.13</v>
          </cell>
          <cell r="P9044">
            <v>4250</v>
          </cell>
          <cell r="Q9044">
            <v>8500</v>
          </cell>
          <cell r="R9044">
            <v>161500</v>
          </cell>
          <cell r="S9044">
            <v>0</v>
          </cell>
          <cell r="T9044">
            <v>40</v>
          </cell>
          <cell r="U9044">
            <v>0</v>
          </cell>
          <cell r="V9044">
            <v>38</v>
          </cell>
          <cell r="W9044">
            <v>0</v>
          </cell>
          <cell r="X9044">
            <v>0</v>
          </cell>
        </row>
        <row r="9045">
          <cell r="A9045" t="str">
            <v>2146700</v>
          </cell>
          <cell r="B9045">
            <v>1</v>
          </cell>
          <cell r="C9045" t="str">
            <v>Airport Marine 1 Sundry Items</v>
          </cell>
          <cell r="D9045" t="str">
            <v>52</v>
          </cell>
          <cell r="E9045" t="str">
            <v>PLEGEN</v>
          </cell>
          <cell r="F9045" t="str">
            <v>PLE</v>
          </cell>
          <cell r="G9045">
            <v>39752</v>
          </cell>
          <cell r="H9045" t="str">
            <v>Active</v>
          </cell>
          <cell r="I9045">
            <v>1</v>
          </cell>
          <cell r="J9045">
            <v>39580</v>
          </cell>
          <cell r="K9045" t="str">
            <v>AC</v>
          </cell>
          <cell r="L9045" t="str">
            <v>NA</v>
          </cell>
          <cell r="M9045" t="str">
            <v>0032</v>
          </cell>
          <cell r="N9045">
            <v>37061.74</v>
          </cell>
          <cell r="O9045">
            <v>617.65</v>
          </cell>
          <cell r="P9045">
            <v>7412.35</v>
          </cell>
          <cell r="Q9045">
            <v>18530.87</v>
          </cell>
          <cell r="R9045">
            <v>18530.87</v>
          </cell>
          <cell r="S9045">
            <v>0</v>
          </cell>
          <cell r="T9045">
            <v>5</v>
          </cell>
          <cell r="U9045">
            <v>0</v>
          </cell>
          <cell r="V9045">
            <v>2</v>
          </cell>
          <cell r="W9045">
            <v>214</v>
          </cell>
          <cell r="X9045">
            <v>0</v>
          </cell>
        </row>
        <row r="9046">
          <cell r="A9046" t="str">
            <v>2146800</v>
          </cell>
          <cell r="B9046">
            <v>1</v>
          </cell>
          <cell r="C9046" t="str">
            <v>Furuno NAVnet Navigation System</v>
          </cell>
          <cell r="D9046" t="str">
            <v>52</v>
          </cell>
          <cell r="E9046" t="str">
            <v>PLEGEN</v>
          </cell>
          <cell r="F9046" t="str">
            <v>PLE</v>
          </cell>
          <cell r="G9046">
            <v>39752</v>
          </cell>
          <cell r="H9046" t="str">
            <v>Active</v>
          </cell>
          <cell r="I9046">
            <v>1</v>
          </cell>
          <cell r="J9046">
            <v>39580</v>
          </cell>
          <cell r="K9046" t="str">
            <v>AC</v>
          </cell>
          <cell r="L9046" t="str">
            <v>NA</v>
          </cell>
          <cell r="M9046" t="str">
            <v>0032</v>
          </cell>
          <cell r="N9046">
            <v>14788.21</v>
          </cell>
          <cell r="O9046">
            <v>246.47</v>
          </cell>
          <cell r="P9046">
            <v>2957.64</v>
          </cell>
          <cell r="Q9046">
            <v>7394.1</v>
          </cell>
          <cell r="R9046">
            <v>7394.11</v>
          </cell>
          <cell r="S9046">
            <v>0</v>
          </cell>
          <cell r="T9046">
            <v>5</v>
          </cell>
          <cell r="U9046">
            <v>0</v>
          </cell>
          <cell r="V9046">
            <v>2</v>
          </cell>
          <cell r="W9046">
            <v>214</v>
          </cell>
          <cell r="X9046">
            <v>0</v>
          </cell>
        </row>
        <row r="9047">
          <cell r="A9047" t="str">
            <v>2146900</v>
          </cell>
          <cell r="B9047">
            <v>1</v>
          </cell>
          <cell r="C9047" t="str">
            <v>Furuno Fluxgate Compass &amp; Charts</v>
          </cell>
          <cell r="D9047" t="str">
            <v>52</v>
          </cell>
          <cell r="E9047" t="str">
            <v>PLEGEN</v>
          </cell>
          <cell r="F9047" t="str">
            <v>PLE</v>
          </cell>
          <cell r="G9047">
            <v>39752</v>
          </cell>
          <cell r="H9047" t="str">
            <v>Active</v>
          </cell>
          <cell r="I9047">
            <v>1</v>
          </cell>
          <cell r="J9047">
            <v>39580</v>
          </cell>
          <cell r="K9047" t="str">
            <v>AC</v>
          </cell>
          <cell r="L9047" t="str">
            <v>NA</v>
          </cell>
          <cell r="M9047" t="str">
            <v>0032</v>
          </cell>
          <cell r="N9047">
            <v>3090.03</v>
          </cell>
          <cell r="O9047">
            <v>51.51</v>
          </cell>
          <cell r="P9047">
            <v>618.01</v>
          </cell>
          <cell r="Q9047">
            <v>1545.02</v>
          </cell>
          <cell r="R9047">
            <v>1545.01</v>
          </cell>
          <cell r="S9047">
            <v>0</v>
          </cell>
          <cell r="T9047">
            <v>5</v>
          </cell>
          <cell r="U9047">
            <v>0</v>
          </cell>
          <cell r="V9047">
            <v>2</v>
          </cell>
          <cell r="W9047">
            <v>214</v>
          </cell>
          <cell r="X9047">
            <v>0</v>
          </cell>
        </row>
        <row r="9048">
          <cell r="A9048" t="str">
            <v>2147000</v>
          </cell>
          <cell r="B9048">
            <v>1</v>
          </cell>
          <cell r="C9048" t="str">
            <v>Triducer</v>
          </cell>
          <cell r="D9048" t="str">
            <v>52</v>
          </cell>
          <cell r="E9048" t="str">
            <v>PLEGEN</v>
          </cell>
          <cell r="F9048" t="str">
            <v>PLE</v>
          </cell>
          <cell r="G9048">
            <v>39752</v>
          </cell>
          <cell r="H9048" t="str">
            <v>Active</v>
          </cell>
          <cell r="I9048">
            <v>1</v>
          </cell>
          <cell r="J9048">
            <v>39580</v>
          </cell>
          <cell r="K9048" t="str">
            <v>AC</v>
          </cell>
          <cell r="L9048" t="str">
            <v>NA</v>
          </cell>
          <cell r="M9048" t="str">
            <v>0032</v>
          </cell>
          <cell r="N9048">
            <v>389.36</v>
          </cell>
          <cell r="O9048">
            <v>6.48</v>
          </cell>
          <cell r="P9048">
            <v>77.87</v>
          </cell>
          <cell r="Q9048">
            <v>194.68</v>
          </cell>
          <cell r="R9048">
            <v>194.68</v>
          </cell>
          <cell r="S9048">
            <v>0</v>
          </cell>
          <cell r="T9048">
            <v>5</v>
          </cell>
          <cell r="U9048">
            <v>0</v>
          </cell>
          <cell r="V9048">
            <v>2</v>
          </cell>
          <cell r="W9048">
            <v>214</v>
          </cell>
          <cell r="X9048">
            <v>0</v>
          </cell>
        </row>
        <row r="9049">
          <cell r="A9049" t="str">
            <v>2147100</v>
          </cell>
          <cell r="B9049">
            <v>1</v>
          </cell>
          <cell r="C9049" t="str">
            <v>Uniden Marine VHF Radio</v>
          </cell>
          <cell r="D9049" t="str">
            <v>52</v>
          </cell>
          <cell r="E9049" t="str">
            <v>COMPHO</v>
          </cell>
          <cell r="F9049" t="str">
            <v>COM</v>
          </cell>
          <cell r="G9049">
            <v>39752</v>
          </cell>
          <cell r="H9049" t="str">
            <v>Active</v>
          </cell>
          <cell r="I9049">
            <v>1</v>
          </cell>
          <cell r="J9049">
            <v>39580</v>
          </cell>
          <cell r="K9049" t="str">
            <v>AC</v>
          </cell>
          <cell r="L9049" t="str">
            <v>NA</v>
          </cell>
          <cell r="M9049" t="str">
            <v>0032</v>
          </cell>
          <cell r="N9049">
            <v>325.52</v>
          </cell>
          <cell r="O9049">
            <v>5.37</v>
          </cell>
          <cell r="P9049">
            <v>65.099999999999994</v>
          </cell>
          <cell r="Q9049">
            <v>162.75</v>
          </cell>
          <cell r="R9049">
            <v>162.77000000000001</v>
          </cell>
          <cell r="S9049">
            <v>0</v>
          </cell>
          <cell r="T9049">
            <v>5</v>
          </cell>
          <cell r="U9049">
            <v>0</v>
          </cell>
          <cell r="V9049">
            <v>2</v>
          </cell>
          <cell r="W9049">
            <v>214</v>
          </cell>
          <cell r="X9049">
            <v>0</v>
          </cell>
        </row>
        <row r="9050">
          <cell r="A9050" t="str">
            <v>2147200</v>
          </cell>
          <cell r="B9050">
            <v>1</v>
          </cell>
          <cell r="C9050" t="str">
            <v>Pacific VHF External Speakers</v>
          </cell>
          <cell r="D9050" t="str">
            <v>52</v>
          </cell>
          <cell r="E9050" t="str">
            <v>PLEGEN</v>
          </cell>
          <cell r="F9050" t="str">
            <v>PLE</v>
          </cell>
          <cell r="G9050">
            <v>39752</v>
          </cell>
          <cell r="H9050" t="str">
            <v>Active</v>
          </cell>
          <cell r="I9050">
            <v>3</v>
          </cell>
          <cell r="J9050">
            <v>39580</v>
          </cell>
          <cell r="K9050" t="str">
            <v>AC</v>
          </cell>
          <cell r="L9050" t="str">
            <v>NA</v>
          </cell>
          <cell r="M9050" t="str">
            <v>0032</v>
          </cell>
          <cell r="N9050">
            <v>102.82</v>
          </cell>
          <cell r="O9050">
            <v>1.75</v>
          </cell>
          <cell r="P9050">
            <v>20.56</v>
          </cell>
          <cell r="Q9050">
            <v>51.4</v>
          </cell>
          <cell r="R9050">
            <v>51.42</v>
          </cell>
          <cell r="S9050">
            <v>0</v>
          </cell>
          <cell r="T9050">
            <v>5</v>
          </cell>
          <cell r="U9050">
            <v>0</v>
          </cell>
          <cell r="V9050">
            <v>2</v>
          </cell>
          <cell r="W9050">
            <v>214</v>
          </cell>
          <cell r="X9050">
            <v>0</v>
          </cell>
        </row>
        <row r="9051">
          <cell r="A9051" t="str">
            <v>2147300</v>
          </cell>
          <cell r="B9051">
            <v>1</v>
          </cell>
          <cell r="C9051" t="str">
            <v>Tandem Cat Trailer &amp; Fittings</v>
          </cell>
          <cell r="D9051" t="str">
            <v>52</v>
          </cell>
          <cell r="E9051" t="str">
            <v>MOTFIR</v>
          </cell>
          <cell r="F9051" t="str">
            <v>MOT</v>
          </cell>
          <cell r="G9051">
            <v>39752</v>
          </cell>
          <cell r="H9051" t="str">
            <v>Active</v>
          </cell>
          <cell r="I9051">
            <v>1</v>
          </cell>
          <cell r="J9051">
            <v>39580</v>
          </cell>
          <cell r="K9051" t="str">
            <v>AC</v>
          </cell>
          <cell r="L9051" t="str">
            <v>NA</v>
          </cell>
          <cell r="M9051" t="str">
            <v>0032</v>
          </cell>
          <cell r="N9051">
            <v>46300.57</v>
          </cell>
          <cell r="O9051">
            <v>385.82</v>
          </cell>
          <cell r="P9051">
            <v>4630.0600000000004</v>
          </cell>
          <cell r="Q9051">
            <v>11575.15</v>
          </cell>
          <cell r="R9051">
            <v>34725.42</v>
          </cell>
          <cell r="S9051">
            <v>0</v>
          </cell>
          <cell r="T9051">
            <v>10</v>
          </cell>
          <cell r="U9051">
            <v>0</v>
          </cell>
          <cell r="V9051">
            <v>7</v>
          </cell>
          <cell r="W9051">
            <v>214</v>
          </cell>
          <cell r="X9051">
            <v>0</v>
          </cell>
        </row>
        <row r="9052">
          <cell r="A9052" t="str">
            <v>2147400</v>
          </cell>
          <cell r="B9052">
            <v>1</v>
          </cell>
          <cell r="C9052" t="str">
            <v>Suzuki 4-Stroke 225HP Motor</v>
          </cell>
          <cell r="D9052" t="str">
            <v>52</v>
          </cell>
          <cell r="E9052" t="str">
            <v>MOTFIR</v>
          </cell>
          <cell r="F9052" t="str">
            <v>MOT</v>
          </cell>
          <cell r="G9052">
            <v>39752</v>
          </cell>
          <cell r="H9052" t="str">
            <v>Active</v>
          </cell>
          <cell r="I9052">
            <v>1</v>
          </cell>
          <cell r="J9052">
            <v>39580</v>
          </cell>
          <cell r="K9052" t="str">
            <v>AC</v>
          </cell>
          <cell r="L9052" t="str">
            <v>NA</v>
          </cell>
          <cell r="M9052" t="str">
            <v>0032</v>
          </cell>
          <cell r="N9052">
            <v>35624.26</v>
          </cell>
          <cell r="O9052">
            <v>296.86</v>
          </cell>
          <cell r="P9052">
            <v>3562.43</v>
          </cell>
          <cell r="Q9052">
            <v>8906.07</v>
          </cell>
          <cell r="R9052">
            <v>26718.19</v>
          </cell>
          <cell r="S9052">
            <v>0</v>
          </cell>
          <cell r="T9052">
            <v>10</v>
          </cell>
          <cell r="U9052">
            <v>0</v>
          </cell>
          <cell r="V9052">
            <v>7</v>
          </cell>
          <cell r="W9052">
            <v>214</v>
          </cell>
          <cell r="X9052">
            <v>0</v>
          </cell>
        </row>
        <row r="9053">
          <cell r="A9053" t="str">
            <v>2147500</v>
          </cell>
          <cell r="B9053">
            <v>1</v>
          </cell>
          <cell r="C9053" t="str">
            <v>Suzuki 4-Stroke 225HP Motor</v>
          </cell>
          <cell r="D9053" t="str">
            <v>52</v>
          </cell>
          <cell r="E9053" t="str">
            <v>MOTFIR</v>
          </cell>
          <cell r="F9053" t="str">
            <v>MOT</v>
          </cell>
          <cell r="G9053">
            <v>39752</v>
          </cell>
          <cell r="H9053" t="str">
            <v>Active</v>
          </cell>
          <cell r="I9053">
            <v>1</v>
          </cell>
          <cell r="J9053">
            <v>39580</v>
          </cell>
          <cell r="K9053" t="str">
            <v>AC</v>
          </cell>
          <cell r="L9053" t="str">
            <v>NA</v>
          </cell>
          <cell r="M9053" t="str">
            <v>0032</v>
          </cell>
          <cell r="N9053">
            <v>36596.25</v>
          </cell>
          <cell r="O9053">
            <v>304.95999999999998</v>
          </cell>
          <cell r="P9053">
            <v>3659.63</v>
          </cell>
          <cell r="Q9053">
            <v>9149.07</v>
          </cell>
          <cell r="R9053">
            <v>27447.18</v>
          </cell>
          <cell r="S9053">
            <v>0</v>
          </cell>
          <cell r="T9053">
            <v>10</v>
          </cell>
          <cell r="U9053">
            <v>0</v>
          </cell>
          <cell r="V9053">
            <v>7</v>
          </cell>
          <cell r="W9053">
            <v>214</v>
          </cell>
          <cell r="X9053">
            <v>0</v>
          </cell>
        </row>
        <row r="9054">
          <cell r="A9054" t="str">
            <v>2147600</v>
          </cell>
          <cell r="B9054">
            <v>1</v>
          </cell>
          <cell r="C9054" t="str">
            <v>Rig Guage Kit</v>
          </cell>
          <cell r="D9054" t="str">
            <v>52</v>
          </cell>
          <cell r="E9054" t="str">
            <v>PLEGEN</v>
          </cell>
          <cell r="F9054" t="str">
            <v>PLE</v>
          </cell>
          <cell r="G9054">
            <v>39752</v>
          </cell>
          <cell r="H9054" t="str">
            <v>Active</v>
          </cell>
          <cell r="I9054">
            <v>1</v>
          </cell>
          <cell r="J9054">
            <v>39580</v>
          </cell>
          <cell r="K9054" t="str">
            <v>AC</v>
          </cell>
          <cell r="L9054" t="str">
            <v>NA</v>
          </cell>
          <cell r="M9054" t="str">
            <v>0032</v>
          </cell>
          <cell r="N9054">
            <v>3397.28</v>
          </cell>
          <cell r="O9054">
            <v>56.64</v>
          </cell>
          <cell r="P9054">
            <v>679.46</v>
          </cell>
          <cell r="Q9054">
            <v>1698.65</v>
          </cell>
          <cell r="R9054">
            <v>1698.63</v>
          </cell>
          <cell r="S9054">
            <v>0</v>
          </cell>
          <cell r="T9054">
            <v>5</v>
          </cell>
          <cell r="U9054">
            <v>0</v>
          </cell>
          <cell r="V9054">
            <v>2</v>
          </cell>
          <cell r="W9054">
            <v>214</v>
          </cell>
          <cell r="X9054">
            <v>0</v>
          </cell>
        </row>
        <row r="9055">
          <cell r="A9055" t="str">
            <v>2147700</v>
          </cell>
          <cell r="B9055">
            <v>1</v>
          </cell>
          <cell r="C9055" t="str">
            <v>Propellor S/Steel 18-1/2inch</v>
          </cell>
          <cell r="D9055" t="str">
            <v>52</v>
          </cell>
          <cell r="E9055" t="str">
            <v>MOTFIR</v>
          </cell>
          <cell r="F9055" t="str">
            <v>MOT</v>
          </cell>
          <cell r="G9055">
            <v>39752</v>
          </cell>
          <cell r="H9055" t="str">
            <v>Active</v>
          </cell>
          <cell r="I9055">
            <v>2</v>
          </cell>
          <cell r="J9055">
            <v>39580</v>
          </cell>
          <cell r="K9055" t="str">
            <v>AC</v>
          </cell>
          <cell r="L9055" t="str">
            <v>NA</v>
          </cell>
          <cell r="M9055" t="str">
            <v>0032</v>
          </cell>
          <cell r="N9055">
            <v>3260.31</v>
          </cell>
          <cell r="O9055">
            <v>27.16</v>
          </cell>
          <cell r="P9055">
            <v>326.02999999999997</v>
          </cell>
          <cell r="Q9055">
            <v>815.08</v>
          </cell>
          <cell r="R9055">
            <v>2445.23</v>
          </cell>
          <cell r="S9055">
            <v>0</v>
          </cell>
          <cell r="T9055">
            <v>10</v>
          </cell>
          <cell r="U9055">
            <v>0</v>
          </cell>
          <cell r="V9055">
            <v>7</v>
          </cell>
          <cell r="W9055">
            <v>214</v>
          </cell>
          <cell r="X9055">
            <v>0</v>
          </cell>
        </row>
        <row r="9056">
          <cell r="A9056" t="str">
            <v>2147800</v>
          </cell>
          <cell r="B9056">
            <v>1</v>
          </cell>
          <cell r="C9056" t="str">
            <v>Icom Air Band Base Radio &amp; Mount Kit</v>
          </cell>
          <cell r="D9056" t="str">
            <v>52</v>
          </cell>
          <cell r="E9056" t="str">
            <v>COMPHO</v>
          </cell>
          <cell r="F9056" t="str">
            <v>COM</v>
          </cell>
          <cell r="G9056">
            <v>39752</v>
          </cell>
          <cell r="H9056" t="str">
            <v>Active</v>
          </cell>
          <cell r="I9056">
            <v>1</v>
          </cell>
          <cell r="J9056">
            <v>39580</v>
          </cell>
          <cell r="K9056" t="str">
            <v>AC</v>
          </cell>
          <cell r="L9056" t="str">
            <v>NA</v>
          </cell>
          <cell r="M9056" t="str">
            <v>0032</v>
          </cell>
          <cell r="N9056">
            <v>3135.23</v>
          </cell>
          <cell r="O9056">
            <v>52.3</v>
          </cell>
          <cell r="P9056">
            <v>627.04999999999995</v>
          </cell>
          <cell r="Q9056">
            <v>1567.62</v>
          </cell>
          <cell r="R9056">
            <v>1567.61</v>
          </cell>
          <cell r="S9056">
            <v>0</v>
          </cell>
          <cell r="T9056">
            <v>5</v>
          </cell>
          <cell r="U9056">
            <v>0</v>
          </cell>
          <cell r="V9056">
            <v>2</v>
          </cell>
          <cell r="W9056">
            <v>214</v>
          </cell>
          <cell r="X9056">
            <v>0</v>
          </cell>
        </row>
        <row r="9057">
          <cell r="A9057" t="str">
            <v>2147900</v>
          </cell>
          <cell r="B9057">
            <v>1</v>
          </cell>
          <cell r="C9057" t="str">
            <v>ZTL2500 P25 Radio</v>
          </cell>
          <cell r="D9057" t="str">
            <v>52</v>
          </cell>
          <cell r="E9057" t="str">
            <v>COMPHO</v>
          </cell>
          <cell r="F9057" t="str">
            <v>COM</v>
          </cell>
          <cell r="G9057">
            <v>39752</v>
          </cell>
          <cell r="H9057" t="str">
            <v>Active</v>
          </cell>
          <cell r="I9057">
            <v>1</v>
          </cell>
          <cell r="J9057">
            <v>39580</v>
          </cell>
          <cell r="K9057" t="str">
            <v>AC</v>
          </cell>
          <cell r="L9057" t="str">
            <v>NA</v>
          </cell>
          <cell r="M9057" t="str">
            <v>0032</v>
          </cell>
          <cell r="N9057">
            <v>3171.84</v>
          </cell>
          <cell r="O9057">
            <v>52.91</v>
          </cell>
          <cell r="P9057">
            <v>634.37</v>
          </cell>
          <cell r="Q9057">
            <v>1585.92</v>
          </cell>
          <cell r="R9057">
            <v>1585.92</v>
          </cell>
          <cell r="S9057">
            <v>0</v>
          </cell>
          <cell r="T9057">
            <v>5</v>
          </cell>
          <cell r="U9057">
            <v>0</v>
          </cell>
          <cell r="V9057">
            <v>2</v>
          </cell>
          <cell r="W9057">
            <v>214</v>
          </cell>
          <cell r="X9057">
            <v>0</v>
          </cell>
        </row>
        <row r="9058">
          <cell r="A9058" t="str">
            <v>2148000</v>
          </cell>
          <cell r="B9058">
            <v>1</v>
          </cell>
          <cell r="C9058" t="str">
            <v>Airport Marine 1 Sundry Items</v>
          </cell>
          <cell r="D9058" t="str">
            <v>52</v>
          </cell>
          <cell r="E9058" t="str">
            <v>PLEGEN</v>
          </cell>
          <cell r="F9058" t="str">
            <v>PLE</v>
          </cell>
          <cell r="G9058">
            <v>39752</v>
          </cell>
          <cell r="H9058" t="str">
            <v>Active</v>
          </cell>
          <cell r="I9058">
            <v>1</v>
          </cell>
          <cell r="J9058">
            <v>39580</v>
          </cell>
          <cell r="K9058" t="str">
            <v>AC</v>
          </cell>
          <cell r="L9058" t="str">
            <v>NA</v>
          </cell>
          <cell r="M9058" t="str">
            <v>0032</v>
          </cell>
          <cell r="N9058">
            <v>104.85</v>
          </cell>
          <cell r="O9058">
            <v>1.72</v>
          </cell>
          <cell r="P9058">
            <v>20.97</v>
          </cell>
          <cell r="Q9058">
            <v>52.43</v>
          </cell>
          <cell r="R9058">
            <v>52.42</v>
          </cell>
          <cell r="S9058">
            <v>0</v>
          </cell>
          <cell r="T9058">
            <v>5</v>
          </cell>
          <cell r="U9058">
            <v>0</v>
          </cell>
          <cell r="V9058">
            <v>2</v>
          </cell>
          <cell r="W9058">
            <v>214</v>
          </cell>
          <cell r="X9058">
            <v>0</v>
          </cell>
        </row>
        <row r="9059">
          <cell r="A9059" t="str">
            <v>2148100</v>
          </cell>
          <cell r="B9059">
            <v>1</v>
          </cell>
          <cell r="C9059" t="str">
            <v>Antenna (Airport Marine 1)</v>
          </cell>
          <cell r="D9059" t="str">
            <v>52</v>
          </cell>
          <cell r="E9059" t="str">
            <v>PLEGEN</v>
          </cell>
          <cell r="F9059" t="str">
            <v>PLE</v>
          </cell>
          <cell r="G9059">
            <v>39752</v>
          </cell>
          <cell r="H9059" t="str">
            <v>Active</v>
          </cell>
          <cell r="I9059">
            <v>1</v>
          </cell>
          <cell r="J9059">
            <v>39580</v>
          </cell>
          <cell r="K9059" t="str">
            <v>AC</v>
          </cell>
          <cell r="L9059" t="str">
            <v>NA</v>
          </cell>
          <cell r="M9059" t="str">
            <v>0032</v>
          </cell>
          <cell r="N9059">
            <v>201.85</v>
          </cell>
          <cell r="O9059">
            <v>3.41</v>
          </cell>
          <cell r="P9059">
            <v>40.369999999999997</v>
          </cell>
          <cell r="Q9059">
            <v>100.93</v>
          </cell>
          <cell r="R9059">
            <v>100.92</v>
          </cell>
          <cell r="S9059">
            <v>0</v>
          </cell>
          <cell r="T9059">
            <v>5</v>
          </cell>
          <cell r="U9059">
            <v>0</v>
          </cell>
          <cell r="V9059">
            <v>2</v>
          </cell>
          <cell r="W9059">
            <v>214</v>
          </cell>
          <cell r="X9059">
            <v>0</v>
          </cell>
        </row>
        <row r="9060">
          <cell r="A9060" t="str">
            <v>214820</v>
          </cell>
          <cell r="B9060">
            <v>1</v>
          </cell>
          <cell r="C9060" t="str">
            <v>Samsung 19inch Monitor and Brakcet</v>
          </cell>
          <cell r="D9060" t="str">
            <v>42</v>
          </cell>
          <cell r="E9060" t="str">
            <v>CMPFID</v>
          </cell>
          <cell r="F9060" t="str">
            <v>CMP</v>
          </cell>
          <cell r="G9060">
            <v>39691</v>
          </cell>
          <cell r="H9060" t="str">
            <v>Active</v>
          </cell>
          <cell r="I9060">
            <v>2</v>
          </cell>
          <cell r="J9060">
            <v>40026</v>
          </cell>
          <cell r="K9060" t="str">
            <v>V</v>
          </cell>
          <cell r="L9060" t="str">
            <v>CP</v>
          </cell>
          <cell r="M9060" t="str">
            <v>0004</v>
          </cell>
          <cell r="N9060">
            <v>1971</v>
          </cell>
          <cell r="O9060">
            <v>54.75</v>
          </cell>
          <cell r="P9060">
            <v>657</v>
          </cell>
          <cell r="Q9060">
            <v>1752</v>
          </cell>
          <cell r="R9060">
            <v>219</v>
          </cell>
          <cell r="S9060">
            <v>0</v>
          </cell>
          <cell r="T9060">
            <v>3</v>
          </cell>
          <cell r="U9060">
            <v>0</v>
          </cell>
          <cell r="V9060">
            <v>0</v>
          </cell>
          <cell r="W9060">
            <v>153</v>
          </cell>
          <cell r="X9060">
            <v>0</v>
          </cell>
        </row>
        <row r="9061">
          <cell r="A9061" t="str">
            <v>2148300</v>
          </cell>
          <cell r="B9061">
            <v>1</v>
          </cell>
          <cell r="C9061" t="str">
            <v>Cat5E Data Outlets</v>
          </cell>
          <cell r="D9061" t="str">
            <v>42</v>
          </cell>
          <cell r="E9061" t="str">
            <v>COMCAB</v>
          </cell>
          <cell r="F9061" t="str">
            <v>COM</v>
          </cell>
          <cell r="G9061">
            <v>39691</v>
          </cell>
          <cell r="H9061" t="str">
            <v>Active</v>
          </cell>
          <cell r="I9061">
            <v>2</v>
          </cell>
          <cell r="J9061">
            <v>40026</v>
          </cell>
          <cell r="K9061" t="str">
            <v>V</v>
          </cell>
          <cell r="L9061" t="str">
            <v>CP</v>
          </cell>
          <cell r="M9061" t="str">
            <v>0004</v>
          </cell>
          <cell r="N9061">
            <v>367</v>
          </cell>
          <cell r="O9061">
            <v>0.82</v>
          </cell>
          <cell r="P9061">
            <v>9.18</v>
          </cell>
          <cell r="Q9061">
            <v>24.48</v>
          </cell>
          <cell r="R9061">
            <v>342.52</v>
          </cell>
          <cell r="S9061">
            <v>0</v>
          </cell>
          <cell r="T9061">
            <v>40</v>
          </cell>
          <cell r="U9061">
            <v>0</v>
          </cell>
          <cell r="V9061">
            <v>37</v>
          </cell>
          <cell r="W9061">
            <v>153</v>
          </cell>
          <cell r="X9061">
            <v>0</v>
          </cell>
        </row>
        <row r="9062">
          <cell r="A9062" t="str">
            <v>2148400</v>
          </cell>
          <cell r="B9062">
            <v>1</v>
          </cell>
          <cell r="C9062" t="str">
            <v>Electrical Services to Parking Kiosk FID</v>
          </cell>
          <cell r="D9062" t="str">
            <v>42</v>
          </cell>
          <cell r="E9062" t="str">
            <v>BASELC</v>
          </cell>
          <cell r="F9062" t="str">
            <v>BAS</v>
          </cell>
          <cell r="G9062">
            <v>39691</v>
          </cell>
          <cell r="H9062" t="str">
            <v>Active</v>
          </cell>
          <cell r="I9062">
            <v>1</v>
          </cell>
          <cell r="J9062">
            <v>40026</v>
          </cell>
          <cell r="K9062" t="str">
            <v>V</v>
          </cell>
          <cell r="L9062" t="str">
            <v>CP</v>
          </cell>
          <cell r="M9062" t="str">
            <v>0004</v>
          </cell>
          <cell r="N9062">
            <v>415.4</v>
          </cell>
          <cell r="O9062">
            <v>1.45</v>
          </cell>
          <cell r="P9062">
            <v>17.07</v>
          </cell>
          <cell r="Q9062">
            <v>34.14</v>
          </cell>
          <cell r="R9062">
            <v>381.26</v>
          </cell>
          <cell r="S9062">
            <v>158.55000000000001</v>
          </cell>
          <cell r="T9062">
            <v>24</v>
          </cell>
          <cell r="U9062">
            <v>122</v>
          </cell>
          <cell r="V9062">
            <v>22</v>
          </cell>
          <cell r="W9062">
            <v>122</v>
          </cell>
          <cell r="X9062">
            <v>0</v>
          </cell>
        </row>
        <row r="9063">
          <cell r="A9063" t="str">
            <v>2148500</v>
          </cell>
          <cell r="B9063">
            <v>1</v>
          </cell>
          <cell r="C9063" t="str">
            <v>Airside Emergency Dump Showers</v>
          </cell>
          <cell r="D9063" t="str">
            <v>64</v>
          </cell>
          <cell r="E9063" t="str">
            <v>BASPLM</v>
          </cell>
          <cell r="F9063" t="str">
            <v>BAS</v>
          </cell>
          <cell r="G9063">
            <v>39721</v>
          </cell>
          <cell r="H9063" t="str">
            <v>Active</v>
          </cell>
          <cell r="I9063">
            <v>1</v>
          </cell>
          <cell r="J9063">
            <v>40026</v>
          </cell>
          <cell r="K9063" t="str">
            <v>AC</v>
          </cell>
          <cell r="L9063" t="str">
            <v>TN</v>
          </cell>
          <cell r="M9063" t="str">
            <v>0052</v>
          </cell>
          <cell r="N9063">
            <v>828.76</v>
          </cell>
          <cell r="O9063">
            <v>2.81</v>
          </cell>
          <cell r="P9063">
            <v>33.94</v>
          </cell>
          <cell r="Q9063">
            <v>67.88</v>
          </cell>
          <cell r="R9063">
            <v>760.88</v>
          </cell>
          <cell r="S9063">
            <v>103.49</v>
          </cell>
          <cell r="T9063">
            <v>24</v>
          </cell>
          <cell r="U9063">
            <v>153</v>
          </cell>
          <cell r="V9063">
            <v>22</v>
          </cell>
          <cell r="W9063">
            <v>153</v>
          </cell>
          <cell r="X9063">
            <v>0</v>
          </cell>
        </row>
        <row r="9064">
          <cell r="A9064" t="str">
            <v>2148600</v>
          </cell>
          <cell r="B9064">
            <v>1</v>
          </cell>
          <cell r="C9064" t="str">
            <v>Airside Emergency Dump Showers</v>
          </cell>
          <cell r="D9064" t="str">
            <v>64</v>
          </cell>
          <cell r="E9064" t="str">
            <v>BASPLM</v>
          </cell>
          <cell r="F9064" t="str">
            <v>BAS</v>
          </cell>
          <cell r="G9064">
            <v>39721</v>
          </cell>
          <cell r="H9064" t="str">
            <v>Active</v>
          </cell>
          <cell r="I9064">
            <v>1</v>
          </cell>
          <cell r="J9064">
            <v>40026</v>
          </cell>
          <cell r="K9064" t="str">
            <v>AC</v>
          </cell>
          <cell r="L9064" t="str">
            <v>TN</v>
          </cell>
          <cell r="M9064" t="str">
            <v>0061</v>
          </cell>
          <cell r="N9064">
            <v>828.76</v>
          </cell>
          <cell r="O9064">
            <v>2.81</v>
          </cell>
          <cell r="P9064">
            <v>33.94</v>
          </cell>
          <cell r="Q9064">
            <v>67.88</v>
          </cell>
          <cell r="R9064">
            <v>760.88</v>
          </cell>
          <cell r="S9064">
            <v>103.49</v>
          </cell>
          <cell r="T9064">
            <v>24</v>
          </cell>
          <cell r="U9064">
            <v>153</v>
          </cell>
          <cell r="V9064">
            <v>22</v>
          </cell>
          <cell r="W9064">
            <v>153</v>
          </cell>
          <cell r="X9064">
            <v>0</v>
          </cell>
        </row>
        <row r="9065">
          <cell r="A9065" t="str">
            <v>2148700</v>
          </cell>
          <cell r="B9065">
            <v>1</v>
          </cell>
          <cell r="C9065" t="str">
            <v>Airside Emergency Dump Showers</v>
          </cell>
          <cell r="D9065" t="str">
            <v>64</v>
          </cell>
          <cell r="E9065" t="str">
            <v>BASPLM</v>
          </cell>
          <cell r="F9065" t="str">
            <v>BAS</v>
          </cell>
          <cell r="G9065">
            <v>39721</v>
          </cell>
          <cell r="H9065" t="str">
            <v>Active</v>
          </cell>
          <cell r="I9065">
            <v>1</v>
          </cell>
          <cell r="J9065">
            <v>40026</v>
          </cell>
          <cell r="K9065" t="str">
            <v>AC</v>
          </cell>
          <cell r="L9065" t="str">
            <v>TW</v>
          </cell>
          <cell r="M9065" t="str">
            <v>0021</v>
          </cell>
          <cell r="N9065">
            <v>898.32</v>
          </cell>
          <cell r="O9065">
            <v>3.02</v>
          </cell>
          <cell r="P9065">
            <v>36.79</v>
          </cell>
          <cell r="Q9065">
            <v>73.58</v>
          </cell>
          <cell r="R9065">
            <v>824.74</v>
          </cell>
          <cell r="S9065">
            <v>173.05</v>
          </cell>
          <cell r="T9065">
            <v>24</v>
          </cell>
          <cell r="U9065">
            <v>153</v>
          </cell>
          <cell r="V9065">
            <v>22</v>
          </cell>
          <cell r="W9065">
            <v>153</v>
          </cell>
          <cell r="X9065">
            <v>0</v>
          </cell>
        </row>
        <row r="9066">
          <cell r="A9066" t="str">
            <v>2148800</v>
          </cell>
          <cell r="B9066">
            <v>1</v>
          </cell>
          <cell r="C9066" t="str">
            <v>Electrical Services to Parking Signage</v>
          </cell>
          <cell r="D9066" t="str">
            <v>42</v>
          </cell>
          <cell r="E9066" t="str">
            <v>BASELC</v>
          </cell>
          <cell r="F9066" t="str">
            <v>BAS</v>
          </cell>
          <cell r="G9066">
            <v>39691</v>
          </cell>
          <cell r="H9066" t="str">
            <v>Active</v>
          </cell>
          <cell r="I9066">
            <v>1</v>
          </cell>
          <cell r="J9066">
            <v>40026</v>
          </cell>
          <cell r="K9066" t="str">
            <v>V</v>
          </cell>
          <cell r="L9066" t="str">
            <v>CP</v>
          </cell>
          <cell r="M9066" t="str">
            <v>0004</v>
          </cell>
          <cell r="N9066">
            <v>1299.6500000000001</v>
          </cell>
          <cell r="O9066">
            <v>4.46</v>
          </cell>
          <cell r="P9066">
            <v>53.41</v>
          </cell>
          <cell r="Q9066">
            <v>106.82</v>
          </cell>
          <cell r="R9066">
            <v>1192.83</v>
          </cell>
          <cell r="S9066">
            <v>496.06</v>
          </cell>
          <cell r="T9066">
            <v>24</v>
          </cell>
          <cell r="U9066">
            <v>122</v>
          </cell>
          <cell r="V9066">
            <v>22</v>
          </cell>
          <cell r="W9066">
            <v>122</v>
          </cell>
          <cell r="X9066">
            <v>0</v>
          </cell>
        </row>
        <row r="9067">
          <cell r="A9067" t="str">
            <v>2148900</v>
          </cell>
          <cell r="B9067">
            <v>1</v>
          </cell>
          <cell r="C9067" t="str">
            <v>Suspended Lightbox Sign</v>
          </cell>
          <cell r="D9067" t="str">
            <v>42</v>
          </cell>
          <cell r="E9067" t="str">
            <v>CVLSIG</v>
          </cell>
          <cell r="F9067" t="str">
            <v>CVL</v>
          </cell>
          <cell r="G9067">
            <v>39691</v>
          </cell>
          <cell r="H9067" t="str">
            <v>Active</v>
          </cell>
          <cell r="I9067">
            <v>1</v>
          </cell>
          <cell r="J9067">
            <v>40026</v>
          </cell>
          <cell r="K9067" t="str">
            <v>V</v>
          </cell>
          <cell r="L9067" t="str">
            <v>CP</v>
          </cell>
          <cell r="M9067" t="str">
            <v>0004</v>
          </cell>
          <cell r="N9067">
            <v>0</v>
          </cell>
          <cell r="O9067">
            <v>0</v>
          </cell>
          <cell r="P9067">
            <v>0</v>
          </cell>
          <cell r="Q9067">
            <v>0</v>
          </cell>
          <cell r="R9067">
            <v>0</v>
          </cell>
          <cell r="S9067">
            <v>0</v>
          </cell>
          <cell r="T9067">
            <v>20</v>
          </cell>
          <cell r="U9067">
            <v>0</v>
          </cell>
          <cell r="V9067">
            <v>20</v>
          </cell>
          <cell r="W9067">
            <v>0</v>
          </cell>
          <cell r="X9067">
            <v>0</v>
          </cell>
        </row>
        <row r="9068">
          <cell r="A9068" t="str">
            <v>2149000</v>
          </cell>
          <cell r="B9068">
            <v>1</v>
          </cell>
          <cell r="C9068" t="str">
            <v>Harness 380m</v>
          </cell>
          <cell r="D9068" t="str">
            <v>32</v>
          </cell>
          <cell r="E9068" t="str">
            <v>PLEGEN</v>
          </cell>
          <cell r="F9068" t="str">
            <v>PLE</v>
          </cell>
          <cell r="G9068">
            <v>39660</v>
          </cell>
          <cell r="H9068" t="str">
            <v>Active</v>
          </cell>
          <cell r="I9068">
            <v>1</v>
          </cell>
          <cell r="J9068">
            <v>40026</v>
          </cell>
          <cell r="K9068" t="str">
            <v>X</v>
          </cell>
          <cell r="L9068" t="str">
            <v>TN</v>
          </cell>
          <cell r="M9068" t="str">
            <v>0016</v>
          </cell>
          <cell r="N9068">
            <v>365.76</v>
          </cell>
          <cell r="O9068">
            <v>6.05</v>
          </cell>
          <cell r="P9068">
            <v>73.150000000000006</v>
          </cell>
          <cell r="Q9068">
            <v>201.16</v>
          </cell>
          <cell r="R9068">
            <v>164.6</v>
          </cell>
          <cell r="S9068">
            <v>0</v>
          </cell>
          <cell r="T9068">
            <v>5</v>
          </cell>
          <cell r="U9068">
            <v>0</v>
          </cell>
          <cell r="V9068">
            <v>2</v>
          </cell>
          <cell r="W9068">
            <v>122</v>
          </cell>
          <cell r="X9068">
            <v>0</v>
          </cell>
        </row>
        <row r="9069">
          <cell r="A9069" t="str">
            <v>2149100</v>
          </cell>
          <cell r="B9069">
            <v>1</v>
          </cell>
          <cell r="C9069" t="str">
            <v>Lanyard 2m Polyester Webbing</v>
          </cell>
          <cell r="D9069" t="str">
            <v>32</v>
          </cell>
          <cell r="E9069" t="str">
            <v>PLEGEN</v>
          </cell>
          <cell r="F9069" t="str">
            <v>PLE</v>
          </cell>
          <cell r="G9069">
            <v>39660</v>
          </cell>
          <cell r="H9069" t="str">
            <v>Active</v>
          </cell>
          <cell r="I9069">
            <v>1</v>
          </cell>
          <cell r="J9069">
            <v>40026</v>
          </cell>
          <cell r="K9069" t="str">
            <v>X</v>
          </cell>
          <cell r="L9069" t="str">
            <v>TN</v>
          </cell>
          <cell r="M9069" t="str">
            <v>0016</v>
          </cell>
          <cell r="N9069">
            <v>147.80000000000001</v>
          </cell>
          <cell r="O9069">
            <v>2.5</v>
          </cell>
          <cell r="P9069">
            <v>29.56</v>
          </cell>
          <cell r="Q9069">
            <v>81.290000000000006</v>
          </cell>
          <cell r="R9069">
            <v>66.510000000000005</v>
          </cell>
          <cell r="S9069">
            <v>0</v>
          </cell>
          <cell r="T9069">
            <v>5</v>
          </cell>
          <cell r="U9069">
            <v>0</v>
          </cell>
          <cell r="V9069">
            <v>2</v>
          </cell>
          <cell r="W9069">
            <v>122</v>
          </cell>
          <cell r="X9069">
            <v>0</v>
          </cell>
        </row>
        <row r="9070">
          <cell r="A9070" t="str">
            <v>2149200</v>
          </cell>
          <cell r="B9070">
            <v>1</v>
          </cell>
          <cell r="C9070" t="str">
            <v>Hot Water Cylinder</v>
          </cell>
          <cell r="D9070" t="str">
            <v>24</v>
          </cell>
          <cell r="E9070" t="str">
            <v>BASPLM</v>
          </cell>
          <cell r="F9070" t="str">
            <v>BAS</v>
          </cell>
          <cell r="G9070">
            <v>39721</v>
          </cell>
          <cell r="H9070" t="str">
            <v>Active</v>
          </cell>
          <cell r="I9070">
            <v>1</v>
          </cell>
          <cell r="J9070">
            <v>40026</v>
          </cell>
          <cell r="K9070" t="str">
            <v>C</v>
          </cell>
          <cell r="L9070" t="str">
            <v>HO</v>
          </cell>
          <cell r="M9070" t="str">
            <v>0234</v>
          </cell>
          <cell r="N9070">
            <v>2125.31</v>
          </cell>
          <cell r="O9070">
            <v>7.28</v>
          </cell>
          <cell r="P9070">
            <v>87.03</v>
          </cell>
          <cell r="Q9070">
            <v>174.06</v>
          </cell>
          <cell r="R9070">
            <v>1951.25</v>
          </cell>
          <cell r="S9070">
            <v>597.79999999999995</v>
          </cell>
          <cell r="T9070">
            <v>24</v>
          </cell>
          <cell r="U9070">
            <v>153</v>
          </cell>
          <cell r="V9070">
            <v>22</v>
          </cell>
          <cell r="W9070">
            <v>153</v>
          </cell>
          <cell r="X9070">
            <v>0</v>
          </cell>
        </row>
        <row r="9071">
          <cell r="A9071" t="str">
            <v>2149300</v>
          </cell>
          <cell r="B9071">
            <v>1</v>
          </cell>
          <cell r="C9071" t="str">
            <v>Lighting</v>
          </cell>
          <cell r="D9071" t="str">
            <v>34</v>
          </cell>
          <cell r="E9071" t="str">
            <v>BASLIG</v>
          </cell>
          <cell r="F9071" t="str">
            <v>BAS</v>
          </cell>
          <cell r="G9071">
            <v>39813</v>
          </cell>
          <cell r="H9071" t="str">
            <v>Active</v>
          </cell>
          <cell r="I9071">
            <v>1</v>
          </cell>
          <cell r="J9071">
            <v>40026</v>
          </cell>
          <cell r="K9071" t="str">
            <v>R</v>
          </cell>
          <cell r="L9071" t="str">
            <v>TM</v>
          </cell>
          <cell r="M9071" t="str">
            <v>0165</v>
          </cell>
          <cell r="N9071">
            <v>4339.75</v>
          </cell>
          <cell r="O9071">
            <v>18.350000000000001</v>
          </cell>
          <cell r="P9071">
            <v>220.64</v>
          </cell>
          <cell r="Q9071">
            <v>441.28</v>
          </cell>
          <cell r="R9071">
            <v>3898.47</v>
          </cell>
          <cell r="S9071">
            <v>388.21</v>
          </cell>
          <cell r="T9071">
            <v>19</v>
          </cell>
          <cell r="U9071">
            <v>244</v>
          </cell>
          <cell r="V9071">
            <v>17</v>
          </cell>
          <cell r="W9071">
            <v>244</v>
          </cell>
          <cell r="X9071">
            <v>0</v>
          </cell>
        </row>
        <row r="9072">
          <cell r="A9072" t="str">
            <v>2149400</v>
          </cell>
          <cell r="B9072">
            <v>1</v>
          </cell>
          <cell r="C9072" t="str">
            <v>Value Park Entry</v>
          </cell>
          <cell r="D9072" t="str">
            <v>42</v>
          </cell>
          <cell r="E9072" t="str">
            <v>PLEGEN</v>
          </cell>
          <cell r="F9072" t="str">
            <v>PLE</v>
          </cell>
          <cell r="G9072">
            <v>39813</v>
          </cell>
          <cell r="H9072" t="str">
            <v>Active</v>
          </cell>
          <cell r="I9072">
            <v>1</v>
          </cell>
          <cell r="J9072">
            <v>40026</v>
          </cell>
          <cell r="K9072" t="str">
            <v>V</v>
          </cell>
          <cell r="L9072" t="str">
            <v>CP</v>
          </cell>
          <cell r="M9072" t="str">
            <v>0002</v>
          </cell>
          <cell r="N9072">
            <v>35000</v>
          </cell>
          <cell r="O9072">
            <v>583.37</v>
          </cell>
          <cell r="P9072">
            <v>7000</v>
          </cell>
          <cell r="Q9072">
            <v>16333.33</v>
          </cell>
          <cell r="R9072">
            <v>18666.669999999998</v>
          </cell>
          <cell r="S9072">
            <v>0</v>
          </cell>
          <cell r="T9072">
            <v>5</v>
          </cell>
          <cell r="U9072">
            <v>0</v>
          </cell>
          <cell r="V9072">
            <v>2</v>
          </cell>
          <cell r="W9072">
            <v>275</v>
          </cell>
          <cell r="X9072">
            <v>0</v>
          </cell>
        </row>
        <row r="9073">
          <cell r="A9073" t="str">
            <v>2149500</v>
          </cell>
          <cell r="B9073">
            <v>1</v>
          </cell>
          <cell r="C9073" t="str">
            <v>Flexible Surface Mount Delineator</v>
          </cell>
          <cell r="D9073" t="str">
            <v>42</v>
          </cell>
          <cell r="E9073" t="str">
            <v>PLEGEN</v>
          </cell>
          <cell r="F9073" t="str">
            <v>PLE</v>
          </cell>
          <cell r="G9073">
            <v>39813</v>
          </cell>
          <cell r="H9073" t="str">
            <v>Active</v>
          </cell>
          <cell r="I9073">
            <v>7</v>
          </cell>
          <cell r="J9073">
            <v>40026</v>
          </cell>
          <cell r="K9073" t="str">
            <v>V</v>
          </cell>
          <cell r="L9073" t="str">
            <v>RO</v>
          </cell>
          <cell r="M9073" t="str">
            <v>0002</v>
          </cell>
          <cell r="N9073">
            <v>898.2</v>
          </cell>
          <cell r="O9073">
            <v>14.97</v>
          </cell>
          <cell r="P9073">
            <v>179.64</v>
          </cell>
          <cell r="Q9073">
            <v>419.16</v>
          </cell>
          <cell r="R9073">
            <v>479.04</v>
          </cell>
          <cell r="S9073">
            <v>0</v>
          </cell>
          <cell r="T9073">
            <v>5</v>
          </cell>
          <cell r="U9073">
            <v>0</v>
          </cell>
          <cell r="V9073">
            <v>2</v>
          </cell>
          <cell r="W9073">
            <v>275</v>
          </cell>
          <cell r="X9073">
            <v>0</v>
          </cell>
        </row>
        <row r="9074">
          <cell r="A9074" t="str">
            <v>2149600</v>
          </cell>
          <cell r="B9074">
            <v>1</v>
          </cell>
          <cell r="C9074" t="str">
            <v>1.8m Workstations</v>
          </cell>
          <cell r="D9074" t="str">
            <v>80</v>
          </cell>
          <cell r="E9074" t="str">
            <v>FIXFUR</v>
          </cell>
          <cell r="F9074" t="str">
            <v>FIX</v>
          </cell>
          <cell r="G9074">
            <v>39813</v>
          </cell>
          <cell r="H9074" t="str">
            <v>Active</v>
          </cell>
          <cell r="I9074">
            <v>2</v>
          </cell>
          <cell r="J9074">
            <v>40026</v>
          </cell>
          <cell r="K9074" t="str">
            <v>X</v>
          </cell>
          <cell r="L9074" t="str">
            <v>TN</v>
          </cell>
          <cell r="M9074" t="str">
            <v>0034</v>
          </cell>
          <cell r="N9074">
            <v>700</v>
          </cell>
          <cell r="O9074">
            <v>11.63</v>
          </cell>
          <cell r="P9074">
            <v>140</v>
          </cell>
          <cell r="Q9074">
            <v>326.67</v>
          </cell>
          <cell r="R9074">
            <v>373.33</v>
          </cell>
          <cell r="S9074">
            <v>0</v>
          </cell>
          <cell r="T9074">
            <v>5</v>
          </cell>
          <cell r="U9074">
            <v>0</v>
          </cell>
          <cell r="V9074">
            <v>2</v>
          </cell>
          <cell r="W9074">
            <v>275</v>
          </cell>
          <cell r="X9074">
            <v>0</v>
          </cell>
        </row>
        <row r="9075">
          <cell r="A9075" t="str">
            <v>2149700</v>
          </cell>
          <cell r="B9075">
            <v>1</v>
          </cell>
          <cell r="C9075" t="str">
            <v>Office Professional Plus 2007 OLP</v>
          </cell>
          <cell r="D9075" t="str">
            <v>80</v>
          </cell>
          <cell r="E9075" t="str">
            <v>CMPSOF</v>
          </cell>
          <cell r="F9075" t="str">
            <v>CMP</v>
          </cell>
          <cell r="G9075">
            <v>39813</v>
          </cell>
          <cell r="H9075" t="str">
            <v>Active</v>
          </cell>
          <cell r="I9075">
            <v>1</v>
          </cell>
          <cell r="J9075">
            <v>40026</v>
          </cell>
          <cell r="K9075" t="str">
            <v>X</v>
          </cell>
          <cell r="L9075" t="str">
            <v>TN</v>
          </cell>
          <cell r="M9075" t="str">
            <v>0034</v>
          </cell>
          <cell r="N9075">
            <v>787.11</v>
          </cell>
          <cell r="O9075">
            <v>21.91</v>
          </cell>
          <cell r="P9075">
            <v>262.37</v>
          </cell>
          <cell r="Q9075">
            <v>612.20000000000005</v>
          </cell>
          <cell r="R9075">
            <v>174.91</v>
          </cell>
          <cell r="S9075">
            <v>0</v>
          </cell>
          <cell r="T9075">
            <v>3</v>
          </cell>
          <cell r="U9075">
            <v>0</v>
          </cell>
          <cell r="V9075">
            <v>0</v>
          </cell>
          <cell r="W9075">
            <v>275</v>
          </cell>
          <cell r="X9075">
            <v>0</v>
          </cell>
        </row>
        <row r="9076">
          <cell r="A9076" t="str">
            <v>2149800</v>
          </cell>
          <cell r="B9076">
            <v>1</v>
          </cell>
          <cell r="C9076" t="str">
            <v>HP 80GB dc7800 Computers</v>
          </cell>
          <cell r="D9076" t="str">
            <v>80</v>
          </cell>
          <cell r="E9076" t="str">
            <v>CMPHAR</v>
          </cell>
          <cell r="F9076" t="str">
            <v>CMP</v>
          </cell>
          <cell r="G9076">
            <v>39813</v>
          </cell>
          <cell r="H9076" t="str">
            <v>Active</v>
          </cell>
          <cell r="I9076">
            <v>2</v>
          </cell>
          <cell r="J9076">
            <v>40026</v>
          </cell>
          <cell r="K9076" t="str">
            <v>X</v>
          </cell>
          <cell r="L9076" t="str">
            <v>TN</v>
          </cell>
          <cell r="M9076" t="str">
            <v>0034</v>
          </cell>
          <cell r="N9076">
            <v>2359.14</v>
          </cell>
          <cell r="O9076">
            <v>65.55</v>
          </cell>
          <cell r="P9076">
            <v>786.38</v>
          </cell>
          <cell r="Q9076">
            <v>1834.89</v>
          </cell>
          <cell r="R9076">
            <v>524.25</v>
          </cell>
          <cell r="S9076">
            <v>0</v>
          </cell>
          <cell r="T9076">
            <v>3</v>
          </cell>
          <cell r="U9076">
            <v>0</v>
          </cell>
          <cell r="V9076">
            <v>0</v>
          </cell>
          <cell r="W9076">
            <v>275</v>
          </cell>
          <cell r="X9076">
            <v>0</v>
          </cell>
        </row>
        <row r="9077">
          <cell r="A9077" t="str">
            <v>2149900</v>
          </cell>
          <cell r="B9077">
            <v>1</v>
          </cell>
          <cell r="C9077" t="str">
            <v>Viewsonic VA2026W 20inch LCD Monitors</v>
          </cell>
          <cell r="D9077" t="str">
            <v>80</v>
          </cell>
          <cell r="E9077" t="str">
            <v>CMPHAR</v>
          </cell>
          <cell r="F9077" t="str">
            <v>CMP</v>
          </cell>
          <cell r="G9077">
            <v>39813</v>
          </cell>
          <cell r="H9077" t="str">
            <v>Active</v>
          </cell>
          <cell r="I9077">
            <v>2</v>
          </cell>
          <cell r="J9077">
            <v>40026</v>
          </cell>
          <cell r="K9077" t="str">
            <v>X</v>
          </cell>
          <cell r="L9077" t="str">
            <v>TN</v>
          </cell>
          <cell r="M9077" t="str">
            <v>0034</v>
          </cell>
          <cell r="N9077">
            <v>612.76</v>
          </cell>
          <cell r="O9077">
            <v>17.03</v>
          </cell>
          <cell r="P9077">
            <v>204.25</v>
          </cell>
          <cell r="Q9077">
            <v>476.58</v>
          </cell>
          <cell r="R9077">
            <v>136.18</v>
          </cell>
          <cell r="S9077">
            <v>0</v>
          </cell>
          <cell r="T9077">
            <v>3</v>
          </cell>
          <cell r="U9077">
            <v>0</v>
          </cell>
          <cell r="V9077">
            <v>0</v>
          </cell>
          <cell r="W9077">
            <v>275</v>
          </cell>
          <cell r="X9077">
            <v>0</v>
          </cell>
        </row>
        <row r="9078">
          <cell r="A9078" t="str">
            <v>2150000</v>
          </cell>
          <cell r="B9078">
            <v>1</v>
          </cell>
          <cell r="C9078" t="str">
            <v>Blackberry Bold Handset</v>
          </cell>
          <cell r="D9078" t="str">
            <v>80</v>
          </cell>
          <cell r="E9078" t="str">
            <v>COMMOB</v>
          </cell>
          <cell r="F9078" t="str">
            <v>COM</v>
          </cell>
          <cell r="G9078">
            <v>39752</v>
          </cell>
          <cell r="H9078" t="str">
            <v>Active</v>
          </cell>
          <cell r="I9078">
            <v>1</v>
          </cell>
          <cell r="J9078">
            <v>40026</v>
          </cell>
          <cell r="K9078" t="str">
            <v>X</v>
          </cell>
          <cell r="L9078" t="str">
            <v>TN</v>
          </cell>
          <cell r="M9078" t="str">
            <v>0034</v>
          </cell>
          <cell r="N9078">
            <v>902.16</v>
          </cell>
          <cell r="O9078">
            <v>25.06</v>
          </cell>
          <cell r="P9078">
            <v>300.72000000000003</v>
          </cell>
          <cell r="Q9078">
            <v>751.8</v>
          </cell>
          <cell r="R9078">
            <v>150.36000000000001</v>
          </cell>
          <cell r="S9078">
            <v>0</v>
          </cell>
          <cell r="T9078">
            <v>3</v>
          </cell>
          <cell r="U9078">
            <v>0</v>
          </cell>
          <cell r="V9078">
            <v>0</v>
          </cell>
          <cell r="W9078">
            <v>214</v>
          </cell>
          <cell r="X9078">
            <v>0</v>
          </cell>
        </row>
        <row r="9079">
          <cell r="A9079" t="str">
            <v>21500100</v>
          </cell>
          <cell r="B9079">
            <v>1</v>
          </cell>
          <cell r="C9079" t="str">
            <v>Carpark Reporting Software</v>
          </cell>
          <cell r="D9079" t="str">
            <v>42</v>
          </cell>
          <cell r="E9079" t="str">
            <v>CMPCAR</v>
          </cell>
          <cell r="F9079" t="str">
            <v>CMP</v>
          </cell>
          <cell r="G9079">
            <v>39871</v>
          </cell>
          <cell r="H9079" t="str">
            <v>Active</v>
          </cell>
          <cell r="I9079">
            <v>1</v>
          </cell>
          <cell r="J9079">
            <v>40059</v>
          </cell>
          <cell r="K9079" t="str">
            <v>V</v>
          </cell>
          <cell r="L9079" t="str">
            <v>TN</v>
          </cell>
          <cell r="M9079" t="str">
            <v>0036</v>
          </cell>
          <cell r="N9079">
            <v>104445.44</v>
          </cell>
          <cell r="O9079">
            <v>2901.29</v>
          </cell>
          <cell r="P9079">
            <v>34815.15</v>
          </cell>
          <cell r="Q9079">
            <v>75432.820000000007</v>
          </cell>
          <cell r="R9079">
            <v>29012.62</v>
          </cell>
          <cell r="S9079">
            <v>0</v>
          </cell>
          <cell r="T9079">
            <v>3</v>
          </cell>
          <cell r="U9079">
            <v>0</v>
          </cell>
          <cell r="V9079">
            <v>0</v>
          </cell>
          <cell r="W9079">
            <v>334</v>
          </cell>
          <cell r="X9079">
            <v>0</v>
          </cell>
        </row>
        <row r="9080">
          <cell r="A9080" t="str">
            <v>21500110</v>
          </cell>
          <cell r="B9080">
            <v>1</v>
          </cell>
          <cell r="C9080" t="str">
            <v>Carpark Reporting Software</v>
          </cell>
          <cell r="D9080" t="str">
            <v>42</v>
          </cell>
          <cell r="E9080" t="str">
            <v>CMPCAR</v>
          </cell>
          <cell r="F9080" t="str">
            <v>CMP</v>
          </cell>
          <cell r="G9080">
            <v>39782</v>
          </cell>
          <cell r="H9080" t="str">
            <v>Active</v>
          </cell>
          <cell r="I9080">
            <v>1</v>
          </cell>
          <cell r="J9080">
            <v>39782</v>
          </cell>
          <cell r="K9080" t="str">
            <v>V</v>
          </cell>
          <cell r="L9080" t="str">
            <v>TN</v>
          </cell>
          <cell r="M9080" t="str">
            <v>0036</v>
          </cell>
          <cell r="N9080">
            <v>20259.939999999999</v>
          </cell>
          <cell r="O9080">
            <v>16320.5</v>
          </cell>
          <cell r="P9080">
            <v>6753.31</v>
          </cell>
          <cell r="Q9080">
            <v>16320.5</v>
          </cell>
          <cell r="R9080">
            <v>3939.44</v>
          </cell>
          <cell r="S9080">
            <v>0</v>
          </cell>
          <cell r="T9080">
            <v>3</v>
          </cell>
          <cell r="U9080">
            <v>0</v>
          </cell>
          <cell r="V9080">
            <v>0</v>
          </cell>
          <cell r="W9080">
            <v>214</v>
          </cell>
          <cell r="X9080">
            <v>0</v>
          </cell>
        </row>
        <row r="9081">
          <cell r="A9081" t="str">
            <v>21500200</v>
          </cell>
          <cell r="B9081">
            <v>1</v>
          </cell>
          <cell r="C9081" t="str">
            <v>Roof (Zincalume) - 31 Bridge Street</v>
          </cell>
          <cell r="D9081" t="str">
            <v>24</v>
          </cell>
          <cell r="E9081" t="str">
            <v>BUIHOU</v>
          </cell>
          <cell r="F9081" t="str">
            <v>BUI</v>
          </cell>
          <cell r="G9081">
            <v>39844</v>
          </cell>
          <cell r="H9081" t="str">
            <v>Active</v>
          </cell>
          <cell r="I9081">
            <v>1</v>
          </cell>
          <cell r="J9081">
            <v>40059</v>
          </cell>
          <cell r="K9081" t="str">
            <v>AL</v>
          </cell>
          <cell r="L9081" t="str">
            <v>HO</v>
          </cell>
          <cell r="M9081" t="str">
            <v>0031</v>
          </cell>
          <cell r="N9081">
            <v>12344.06</v>
          </cell>
          <cell r="O9081">
            <v>25.68</v>
          </cell>
          <cell r="P9081">
            <v>308.60000000000002</v>
          </cell>
          <cell r="Q9081">
            <v>617.20000000000005</v>
          </cell>
          <cell r="R9081">
            <v>11726.86</v>
          </cell>
          <cell r="S9081">
            <v>2307.19</v>
          </cell>
          <cell r="T9081">
            <v>40</v>
          </cell>
          <cell r="U9081">
            <v>0</v>
          </cell>
          <cell r="V9081">
            <v>38</v>
          </cell>
          <cell r="W9081">
            <v>0</v>
          </cell>
          <cell r="X9081">
            <v>0</v>
          </cell>
        </row>
        <row r="9082">
          <cell r="A9082" t="str">
            <v>21500300</v>
          </cell>
          <cell r="B9082">
            <v>1</v>
          </cell>
          <cell r="C9082" t="str">
            <v>Thermal Imaging Camera</v>
          </cell>
          <cell r="D9082" t="str">
            <v>52</v>
          </cell>
          <cell r="E9082" t="str">
            <v>PLECC</v>
          </cell>
          <cell r="F9082" t="str">
            <v>PLE</v>
          </cell>
          <cell r="G9082">
            <v>39844</v>
          </cell>
          <cell r="H9082" t="str">
            <v>Active</v>
          </cell>
          <cell r="I9082">
            <v>1</v>
          </cell>
          <cell r="J9082">
            <v>40059</v>
          </cell>
          <cell r="K9082" t="str">
            <v>AC</v>
          </cell>
          <cell r="L9082" t="str">
            <v>NA</v>
          </cell>
          <cell r="M9082" t="str">
            <v>0032</v>
          </cell>
          <cell r="N9082">
            <v>18961</v>
          </cell>
          <cell r="O9082">
            <v>315.98</v>
          </cell>
          <cell r="P9082">
            <v>3792.2</v>
          </cell>
          <cell r="Q9082">
            <v>8532.4500000000007</v>
          </cell>
          <cell r="R9082">
            <v>10428.549999999999</v>
          </cell>
          <cell r="S9082">
            <v>0</v>
          </cell>
          <cell r="T9082">
            <v>5</v>
          </cell>
          <cell r="U9082">
            <v>0</v>
          </cell>
          <cell r="V9082">
            <v>2</v>
          </cell>
          <cell r="W9082">
            <v>306</v>
          </cell>
          <cell r="X9082">
            <v>0</v>
          </cell>
        </row>
        <row r="9083">
          <cell r="A9083" t="str">
            <v>21500400</v>
          </cell>
          <cell r="B9083">
            <v>1</v>
          </cell>
          <cell r="C9083" t="str">
            <v>Lighting Control Gear Upgrade</v>
          </cell>
          <cell r="D9083" t="str">
            <v>34</v>
          </cell>
          <cell r="E9083" t="str">
            <v>BASELC</v>
          </cell>
          <cell r="F9083" t="str">
            <v>BAS</v>
          </cell>
          <cell r="G9083">
            <v>39844</v>
          </cell>
          <cell r="H9083" t="str">
            <v>Active</v>
          </cell>
          <cell r="I9083">
            <v>1</v>
          </cell>
          <cell r="J9083">
            <v>40059</v>
          </cell>
          <cell r="K9083" t="str">
            <v>R</v>
          </cell>
          <cell r="L9083" t="str">
            <v>TM</v>
          </cell>
          <cell r="M9083" t="str">
            <v>0170</v>
          </cell>
          <cell r="N9083">
            <v>9884.09</v>
          </cell>
          <cell r="O9083">
            <v>33.22</v>
          </cell>
          <cell r="P9083">
            <v>399.3</v>
          </cell>
          <cell r="Q9083">
            <v>798.6</v>
          </cell>
          <cell r="R9083">
            <v>9085.49</v>
          </cell>
          <cell r="S9083">
            <v>884.18</v>
          </cell>
          <cell r="T9083">
            <v>24</v>
          </cell>
          <cell r="U9083">
            <v>275</v>
          </cell>
          <cell r="V9083">
            <v>22</v>
          </cell>
          <cell r="W9083">
            <v>275</v>
          </cell>
          <cell r="X9083">
            <v>0</v>
          </cell>
        </row>
        <row r="9084">
          <cell r="A9084" t="str">
            <v>21500500</v>
          </cell>
          <cell r="B9084">
            <v>1</v>
          </cell>
          <cell r="C9084" t="str">
            <v>Spectiva Server 2 Upgrade</v>
          </cell>
          <cell r="D9084" t="str">
            <v>80</v>
          </cell>
          <cell r="E9084" t="str">
            <v>CMPHAR</v>
          </cell>
          <cell r="F9084" t="str">
            <v>CMP</v>
          </cell>
          <cell r="G9084">
            <v>39844</v>
          </cell>
          <cell r="H9084" t="str">
            <v>Active</v>
          </cell>
          <cell r="I9084">
            <v>1</v>
          </cell>
          <cell r="J9084">
            <v>40059</v>
          </cell>
          <cell r="K9084" t="str">
            <v>X</v>
          </cell>
          <cell r="L9084" t="str">
            <v>TN</v>
          </cell>
          <cell r="M9084" t="str">
            <v>0036</v>
          </cell>
          <cell r="N9084">
            <v>18000</v>
          </cell>
          <cell r="O9084">
            <v>500</v>
          </cell>
          <cell r="P9084">
            <v>6000</v>
          </cell>
          <cell r="Q9084">
            <v>13500</v>
          </cell>
          <cell r="R9084">
            <v>4500</v>
          </cell>
          <cell r="S9084">
            <v>0</v>
          </cell>
          <cell r="T9084">
            <v>3</v>
          </cell>
          <cell r="U9084">
            <v>0</v>
          </cell>
          <cell r="V9084">
            <v>0</v>
          </cell>
          <cell r="W9084">
            <v>306</v>
          </cell>
          <cell r="X9084">
            <v>0</v>
          </cell>
        </row>
        <row r="9085">
          <cell r="A9085" t="str">
            <v>21500600</v>
          </cell>
          <cell r="B9085">
            <v>1</v>
          </cell>
          <cell r="C9085" t="str">
            <v>CCTV Camera 33 Replacement</v>
          </cell>
          <cell r="D9085" t="str">
            <v>34</v>
          </cell>
          <cell r="E9085" t="str">
            <v>PLECC</v>
          </cell>
          <cell r="F9085" t="str">
            <v>PLE</v>
          </cell>
          <cell r="G9085">
            <v>39844</v>
          </cell>
          <cell r="H9085" t="str">
            <v>Active</v>
          </cell>
          <cell r="I9085">
            <v>1</v>
          </cell>
          <cell r="J9085">
            <v>40059</v>
          </cell>
          <cell r="K9085" t="str">
            <v>X</v>
          </cell>
          <cell r="L9085" t="str">
            <v>TM</v>
          </cell>
          <cell r="M9085" t="str">
            <v>0199</v>
          </cell>
          <cell r="N9085">
            <v>6124</v>
          </cell>
          <cell r="O9085">
            <v>102.03</v>
          </cell>
          <cell r="P9085">
            <v>1224.8</v>
          </cell>
          <cell r="Q9085">
            <v>2755.8</v>
          </cell>
          <cell r="R9085">
            <v>3368.2</v>
          </cell>
          <cell r="S9085">
            <v>0</v>
          </cell>
          <cell r="T9085">
            <v>5</v>
          </cell>
          <cell r="U9085">
            <v>0</v>
          </cell>
          <cell r="V9085">
            <v>2</v>
          </cell>
          <cell r="W9085">
            <v>306</v>
          </cell>
          <cell r="X9085">
            <v>0</v>
          </cell>
        </row>
        <row r="9086">
          <cell r="A9086" t="str">
            <v>21500700</v>
          </cell>
          <cell r="B9086">
            <v>1</v>
          </cell>
          <cell r="C9086" t="str">
            <v>JUHI Switch Replacement</v>
          </cell>
          <cell r="D9086" t="str">
            <v>56</v>
          </cell>
          <cell r="E9086" t="str">
            <v>BASELC</v>
          </cell>
          <cell r="F9086" t="str">
            <v>BAS</v>
          </cell>
          <cell r="G9086">
            <v>39844</v>
          </cell>
          <cell r="H9086" t="str">
            <v>Active</v>
          </cell>
          <cell r="I9086">
            <v>1</v>
          </cell>
          <cell r="J9086">
            <v>40059</v>
          </cell>
          <cell r="K9086" t="str">
            <v>AL</v>
          </cell>
          <cell r="L9086" t="str">
            <v>NA</v>
          </cell>
          <cell r="M9086" t="str">
            <v>0034</v>
          </cell>
          <cell r="N9086">
            <v>1962.51</v>
          </cell>
          <cell r="O9086">
            <v>6.57</v>
          </cell>
          <cell r="P9086">
            <v>79.28</v>
          </cell>
          <cell r="Q9086">
            <v>158.56</v>
          </cell>
          <cell r="R9086">
            <v>1803.95</v>
          </cell>
          <cell r="S9086">
            <v>375.66</v>
          </cell>
          <cell r="T9086">
            <v>24</v>
          </cell>
          <cell r="U9086">
            <v>275</v>
          </cell>
          <cell r="V9086">
            <v>22</v>
          </cell>
          <cell r="W9086">
            <v>275</v>
          </cell>
          <cell r="X9086">
            <v>0</v>
          </cell>
        </row>
        <row r="9087">
          <cell r="A9087" t="str">
            <v>21500701</v>
          </cell>
          <cell r="B9087">
            <v>1</v>
          </cell>
          <cell r="C9087" t="str">
            <v>Fibre Optic Patch Leads for JUHI Switch</v>
          </cell>
          <cell r="D9087" t="str">
            <v>56</v>
          </cell>
          <cell r="E9087" t="str">
            <v>COMCAB</v>
          </cell>
          <cell r="F9087" t="str">
            <v>COM</v>
          </cell>
          <cell r="G9087">
            <v>39845</v>
          </cell>
          <cell r="H9087" t="str">
            <v>Active</v>
          </cell>
          <cell r="I9087">
            <v>2</v>
          </cell>
          <cell r="J9087">
            <v>40479</v>
          </cell>
          <cell r="K9087" t="str">
            <v>AL</v>
          </cell>
          <cell r="L9087" t="str">
            <v>NA</v>
          </cell>
          <cell r="M9087" t="str">
            <v>0034</v>
          </cell>
          <cell r="N9087">
            <v>71.400000000000006</v>
          </cell>
          <cell r="O9087">
            <v>0.93</v>
          </cell>
          <cell r="P9087">
            <v>10.72</v>
          </cell>
          <cell r="Q9087">
            <v>23.22</v>
          </cell>
          <cell r="R9087">
            <v>48.18</v>
          </cell>
          <cell r="S9087">
            <v>0</v>
          </cell>
          <cell r="T9087">
            <v>6</v>
          </cell>
          <cell r="U9087">
            <v>240</v>
          </cell>
          <cell r="V9087">
            <v>4</v>
          </cell>
          <cell r="W9087">
            <v>181</v>
          </cell>
          <cell r="X9087">
            <v>0</v>
          </cell>
        </row>
        <row r="9088">
          <cell r="A9088" t="str">
            <v>21500800</v>
          </cell>
          <cell r="B9088">
            <v>1</v>
          </cell>
          <cell r="C9088" t="str">
            <v>Firewall Upgrade</v>
          </cell>
          <cell r="D9088" t="str">
            <v>80</v>
          </cell>
          <cell r="E9088" t="str">
            <v>CMPHAR</v>
          </cell>
          <cell r="F9088" t="str">
            <v>CMP</v>
          </cell>
          <cell r="G9088">
            <v>39844</v>
          </cell>
          <cell r="H9088" t="str">
            <v>Active</v>
          </cell>
          <cell r="I9088">
            <v>1</v>
          </cell>
          <cell r="J9088">
            <v>40059</v>
          </cell>
          <cell r="K9088" t="str">
            <v>X</v>
          </cell>
          <cell r="L9088" t="str">
            <v>TN</v>
          </cell>
          <cell r="M9088" t="str">
            <v>0036</v>
          </cell>
          <cell r="N9088">
            <v>1813.96</v>
          </cell>
          <cell r="O9088">
            <v>50.36</v>
          </cell>
          <cell r="P9088">
            <v>604.65</v>
          </cell>
          <cell r="Q9088">
            <v>1360.46</v>
          </cell>
          <cell r="R9088">
            <v>453.5</v>
          </cell>
          <cell r="S9088">
            <v>0</v>
          </cell>
          <cell r="T9088">
            <v>3</v>
          </cell>
          <cell r="U9088">
            <v>0</v>
          </cell>
          <cell r="V9088">
            <v>0</v>
          </cell>
          <cell r="W9088">
            <v>306</v>
          </cell>
          <cell r="X9088">
            <v>0</v>
          </cell>
        </row>
        <row r="9089">
          <cell r="A9089" t="str">
            <v>21500900</v>
          </cell>
          <cell r="B9089">
            <v>1</v>
          </cell>
          <cell r="C9089" t="str">
            <v>SAN Hardward Expansion for Ops</v>
          </cell>
          <cell r="D9089" t="str">
            <v>80</v>
          </cell>
          <cell r="E9089" t="str">
            <v>CMPHAR</v>
          </cell>
          <cell r="F9089" t="str">
            <v>CMP</v>
          </cell>
          <cell r="G9089">
            <v>39691</v>
          </cell>
          <cell r="H9089" t="str">
            <v>Active</v>
          </cell>
          <cell r="I9089">
            <v>1</v>
          </cell>
          <cell r="J9089">
            <v>40059</v>
          </cell>
          <cell r="K9089" t="str">
            <v>X</v>
          </cell>
          <cell r="L9089" t="str">
            <v>TN</v>
          </cell>
          <cell r="M9089" t="str">
            <v>0036</v>
          </cell>
          <cell r="N9089">
            <v>5698.87</v>
          </cell>
          <cell r="O9089">
            <v>158.32</v>
          </cell>
          <cell r="P9089">
            <v>1899.62</v>
          </cell>
          <cell r="Q9089">
            <v>5065.66</v>
          </cell>
          <cell r="R9089">
            <v>633.21</v>
          </cell>
          <cell r="S9089">
            <v>0</v>
          </cell>
          <cell r="T9089">
            <v>3</v>
          </cell>
          <cell r="U9089">
            <v>0</v>
          </cell>
          <cell r="V9089">
            <v>0</v>
          </cell>
          <cell r="W9089">
            <v>153</v>
          </cell>
          <cell r="X9089">
            <v>0</v>
          </cell>
        </row>
        <row r="9090">
          <cell r="A9090" t="str">
            <v>21500901</v>
          </cell>
          <cell r="B9090">
            <v>1</v>
          </cell>
          <cell r="C9090" t="str">
            <v>VM Ware V1 Foundation Gold Software</v>
          </cell>
          <cell r="D9090" t="str">
            <v>80</v>
          </cell>
          <cell r="E9090" t="str">
            <v>CMPSOF</v>
          </cell>
          <cell r="F9090" t="str">
            <v>CMP</v>
          </cell>
          <cell r="G9090">
            <v>39691</v>
          </cell>
          <cell r="H9090" t="str">
            <v>Active</v>
          </cell>
          <cell r="I9090">
            <v>1</v>
          </cell>
          <cell r="J9090">
            <v>40059</v>
          </cell>
          <cell r="K9090" t="str">
            <v>X</v>
          </cell>
          <cell r="L9090" t="str">
            <v>TN</v>
          </cell>
          <cell r="M9090" t="str">
            <v>0036</v>
          </cell>
          <cell r="N9090">
            <v>2988.37</v>
          </cell>
          <cell r="O9090">
            <v>83.01</v>
          </cell>
          <cell r="P9090">
            <v>996.12</v>
          </cell>
          <cell r="Q9090">
            <v>2656.32</v>
          </cell>
          <cell r="R9090">
            <v>332.05</v>
          </cell>
          <cell r="S9090">
            <v>0</v>
          </cell>
          <cell r="T9090">
            <v>3</v>
          </cell>
          <cell r="U9090">
            <v>0</v>
          </cell>
          <cell r="V9090">
            <v>0</v>
          </cell>
          <cell r="W9090">
            <v>153</v>
          </cell>
          <cell r="X9090">
            <v>0</v>
          </cell>
        </row>
        <row r="9091">
          <cell r="A9091" t="str">
            <v>2150100</v>
          </cell>
          <cell r="B9091">
            <v>1</v>
          </cell>
          <cell r="C9091" t="str">
            <v>suspended ceiling - 20 square metr</v>
          </cell>
          <cell r="D9091" t="str">
            <v>34</v>
          </cell>
          <cell r="E9091" t="str">
            <v>BASSUS</v>
          </cell>
          <cell r="F9091" t="str">
            <v>BAS</v>
          </cell>
          <cell r="G9091">
            <v>38820</v>
          </cell>
          <cell r="H9091" t="str">
            <v>Active</v>
          </cell>
          <cell r="I9091">
            <v>20</v>
          </cell>
          <cell r="J9091">
            <v>39817</v>
          </cell>
          <cell r="K9091" t="str">
            <v>R</v>
          </cell>
          <cell r="L9091" t="str">
            <v>TL</v>
          </cell>
          <cell r="M9091" t="str">
            <v>0103</v>
          </cell>
          <cell r="N9091">
            <v>685.74</v>
          </cell>
          <cell r="O9091">
            <v>3.58</v>
          </cell>
          <cell r="P9091">
            <v>42.63</v>
          </cell>
          <cell r="Q9091">
            <v>85.26</v>
          </cell>
          <cell r="R9091">
            <v>600.48</v>
          </cell>
          <cell r="S9091">
            <v>277.11</v>
          </cell>
          <cell r="T9091">
            <v>16</v>
          </cell>
          <cell r="U9091">
            <v>31</v>
          </cell>
          <cell r="V9091">
            <v>14</v>
          </cell>
          <cell r="W9091">
            <v>31</v>
          </cell>
          <cell r="X9091">
            <v>0</v>
          </cell>
        </row>
        <row r="9092">
          <cell r="A9092" t="str">
            <v>21501000</v>
          </cell>
          <cell r="B9092">
            <v>1</v>
          </cell>
          <cell r="C9092" t="str">
            <v>Port 3750 Switch</v>
          </cell>
          <cell r="D9092" t="str">
            <v>80</v>
          </cell>
          <cell r="E9092" t="str">
            <v>CMPHAR</v>
          </cell>
          <cell r="F9092" t="str">
            <v>CMP</v>
          </cell>
          <cell r="G9092">
            <v>39844</v>
          </cell>
          <cell r="H9092" t="str">
            <v>Active</v>
          </cell>
          <cell r="I9092">
            <v>12</v>
          </cell>
          <cell r="J9092">
            <v>40059</v>
          </cell>
          <cell r="K9092" t="str">
            <v>X</v>
          </cell>
          <cell r="L9092" t="str">
            <v>TN</v>
          </cell>
          <cell r="M9092" t="str">
            <v>0036</v>
          </cell>
          <cell r="N9092">
            <v>8662.34</v>
          </cell>
          <cell r="O9092">
            <v>240.63</v>
          </cell>
          <cell r="P9092">
            <v>2887.45</v>
          </cell>
          <cell r="Q9092">
            <v>6496.76</v>
          </cell>
          <cell r="R9092">
            <v>2165.58</v>
          </cell>
          <cell r="S9092">
            <v>0</v>
          </cell>
          <cell r="T9092">
            <v>3</v>
          </cell>
          <cell r="U9092">
            <v>0</v>
          </cell>
          <cell r="V9092">
            <v>0</v>
          </cell>
          <cell r="W9092">
            <v>306</v>
          </cell>
          <cell r="X9092">
            <v>0</v>
          </cell>
        </row>
        <row r="9093">
          <cell r="A9093" t="str">
            <v>21501001</v>
          </cell>
          <cell r="B9093">
            <v>1</v>
          </cell>
          <cell r="C9093" t="str">
            <v>Fibre GBIC Cables</v>
          </cell>
          <cell r="D9093" t="str">
            <v>80</v>
          </cell>
          <cell r="E9093" t="str">
            <v>CMPHAR</v>
          </cell>
          <cell r="F9093" t="str">
            <v>CMP</v>
          </cell>
          <cell r="G9093">
            <v>39844</v>
          </cell>
          <cell r="H9093" t="str">
            <v>Active</v>
          </cell>
          <cell r="I9093">
            <v>6</v>
          </cell>
          <cell r="J9093">
            <v>40059</v>
          </cell>
          <cell r="K9093" t="str">
            <v>X</v>
          </cell>
          <cell r="L9093" t="str">
            <v>TN</v>
          </cell>
          <cell r="M9093" t="str">
            <v>0036</v>
          </cell>
          <cell r="N9093">
            <v>5992.53</v>
          </cell>
          <cell r="O9093">
            <v>166.45</v>
          </cell>
          <cell r="P9093">
            <v>1997.51</v>
          </cell>
          <cell r="Q9093">
            <v>4494.3999999999996</v>
          </cell>
          <cell r="R9093">
            <v>1498.13</v>
          </cell>
          <cell r="S9093">
            <v>0</v>
          </cell>
          <cell r="T9093">
            <v>3</v>
          </cell>
          <cell r="U9093">
            <v>0</v>
          </cell>
          <cell r="V9093">
            <v>0</v>
          </cell>
          <cell r="W9093">
            <v>306</v>
          </cell>
          <cell r="X9093">
            <v>0</v>
          </cell>
        </row>
        <row r="9094">
          <cell r="A9094" t="str">
            <v>21501002</v>
          </cell>
          <cell r="B9094">
            <v>1</v>
          </cell>
          <cell r="C9094" t="str">
            <v>Copper Data Ties (Rack3)</v>
          </cell>
          <cell r="D9094" t="str">
            <v>80</v>
          </cell>
          <cell r="E9094" t="str">
            <v>CMPHAR</v>
          </cell>
          <cell r="F9094" t="str">
            <v>CMP</v>
          </cell>
          <cell r="G9094">
            <v>39844</v>
          </cell>
          <cell r="H9094" t="str">
            <v>Active</v>
          </cell>
          <cell r="I9094">
            <v>48</v>
          </cell>
          <cell r="J9094">
            <v>40059</v>
          </cell>
          <cell r="K9094" t="str">
            <v>X</v>
          </cell>
          <cell r="L9094" t="str">
            <v>TN</v>
          </cell>
          <cell r="M9094" t="str">
            <v>0036</v>
          </cell>
          <cell r="N9094">
            <v>4833</v>
          </cell>
          <cell r="O9094">
            <v>134.25</v>
          </cell>
          <cell r="P9094">
            <v>1611</v>
          </cell>
          <cell r="Q9094">
            <v>3624.75</v>
          </cell>
          <cell r="R9094">
            <v>1208.25</v>
          </cell>
          <cell r="S9094">
            <v>0</v>
          </cell>
          <cell r="T9094">
            <v>3</v>
          </cell>
          <cell r="U9094">
            <v>0</v>
          </cell>
          <cell r="V9094">
            <v>0</v>
          </cell>
          <cell r="W9094">
            <v>306</v>
          </cell>
          <cell r="X9094">
            <v>0</v>
          </cell>
        </row>
        <row r="9095">
          <cell r="A9095" t="str">
            <v>21501003</v>
          </cell>
          <cell r="B9095">
            <v>1</v>
          </cell>
          <cell r="C9095" t="str">
            <v>UPS Power Cables</v>
          </cell>
          <cell r="D9095" t="str">
            <v>80</v>
          </cell>
          <cell r="E9095" t="str">
            <v>CMPHAR</v>
          </cell>
          <cell r="F9095" t="str">
            <v>CMP</v>
          </cell>
          <cell r="G9095">
            <v>39844</v>
          </cell>
          <cell r="H9095" t="str">
            <v>Active</v>
          </cell>
          <cell r="I9095">
            <v>10</v>
          </cell>
          <cell r="J9095">
            <v>40059</v>
          </cell>
          <cell r="K9095" t="str">
            <v>X</v>
          </cell>
          <cell r="L9095" t="str">
            <v>TN</v>
          </cell>
          <cell r="M9095" t="str">
            <v>0036</v>
          </cell>
          <cell r="N9095">
            <v>279.91000000000003</v>
          </cell>
          <cell r="O9095">
            <v>7.72</v>
          </cell>
          <cell r="P9095">
            <v>93.3</v>
          </cell>
          <cell r="Q9095">
            <v>209.93</v>
          </cell>
          <cell r="R9095">
            <v>69.98</v>
          </cell>
          <cell r="S9095">
            <v>0</v>
          </cell>
          <cell r="T9095">
            <v>3</v>
          </cell>
          <cell r="U9095">
            <v>0</v>
          </cell>
          <cell r="V9095">
            <v>0</v>
          </cell>
          <cell r="W9095">
            <v>306</v>
          </cell>
          <cell r="X9095">
            <v>0</v>
          </cell>
        </row>
        <row r="9096">
          <cell r="A9096" t="str">
            <v>21501100</v>
          </cell>
          <cell r="B9096">
            <v>1</v>
          </cell>
          <cell r="C9096" t="str">
            <v>HP 8710p 17" Intel Laptop</v>
          </cell>
          <cell r="D9096" t="str">
            <v>66</v>
          </cell>
          <cell r="E9096" t="str">
            <v>CMPHAR</v>
          </cell>
          <cell r="F9096" t="str">
            <v>CMP</v>
          </cell>
          <cell r="G9096">
            <v>39813</v>
          </cell>
          <cell r="H9096" t="str">
            <v>Active</v>
          </cell>
          <cell r="I9096">
            <v>1</v>
          </cell>
          <cell r="J9096">
            <v>40059</v>
          </cell>
          <cell r="K9096" t="str">
            <v>X</v>
          </cell>
          <cell r="L9096" t="str">
            <v>NA</v>
          </cell>
          <cell r="M9096" t="str">
            <v>0032</v>
          </cell>
          <cell r="N9096">
            <v>2878.1</v>
          </cell>
          <cell r="O9096">
            <v>79.92</v>
          </cell>
          <cell r="P9096">
            <v>959.37</v>
          </cell>
          <cell r="Q9096">
            <v>2238.5300000000002</v>
          </cell>
          <cell r="R9096">
            <v>639.57000000000005</v>
          </cell>
          <cell r="S9096">
            <v>0</v>
          </cell>
          <cell r="T9096">
            <v>3</v>
          </cell>
          <cell r="U9096">
            <v>0</v>
          </cell>
          <cell r="V9096">
            <v>0</v>
          </cell>
          <cell r="W9096">
            <v>275</v>
          </cell>
          <cell r="X9096">
            <v>0</v>
          </cell>
        </row>
        <row r="9097">
          <cell r="A9097" t="str">
            <v>21501200</v>
          </cell>
          <cell r="B9097">
            <v>1</v>
          </cell>
          <cell r="C9097" t="str">
            <v>Seatbacks - Kusch Back Leather</v>
          </cell>
          <cell r="D9097" t="str">
            <v>34</v>
          </cell>
          <cell r="E9097" t="str">
            <v>FIXCHA</v>
          </cell>
          <cell r="F9097" t="str">
            <v>FIX</v>
          </cell>
          <cell r="G9097">
            <v>39629</v>
          </cell>
          <cell r="H9097" t="str">
            <v>Active</v>
          </cell>
          <cell r="I9097">
            <v>17</v>
          </cell>
          <cell r="J9097">
            <v>40059</v>
          </cell>
          <cell r="K9097" t="str">
            <v>X</v>
          </cell>
          <cell r="L9097" t="str">
            <v>TM</v>
          </cell>
          <cell r="M9097" t="str">
            <v>0165</v>
          </cell>
          <cell r="N9097">
            <v>3466</v>
          </cell>
          <cell r="O9097">
            <v>57.73</v>
          </cell>
          <cell r="P9097">
            <v>693.2</v>
          </cell>
          <cell r="Q9097">
            <v>1964.07</v>
          </cell>
          <cell r="R9097">
            <v>1501.93</v>
          </cell>
          <cell r="S9097">
            <v>0</v>
          </cell>
          <cell r="T9097">
            <v>5</v>
          </cell>
          <cell r="U9097">
            <v>0</v>
          </cell>
          <cell r="V9097">
            <v>2</v>
          </cell>
          <cell r="W9097">
            <v>91</v>
          </cell>
          <cell r="X9097">
            <v>0</v>
          </cell>
        </row>
        <row r="9098">
          <cell r="A9098" t="str">
            <v>21501300</v>
          </cell>
          <cell r="B9098">
            <v>1</v>
          </cell>
          <cell r="C9098" t="str">
            <v>Dishwasher - Corporate Office</v>
          </cell>
          <cell r="D9098" t="str">
            <v>80</v>
          </cell>
          <cell r="E9098" t="str">
            <v>FIXOTH</v>
          </cell>
          <cell r="F9098" t="str">
            <v>FIX</v>
          </cell>
          <cell r="G9098">
            <v>39844</v>
          </cell>
          <cell r="H9098" t="str">
            <v>Active</v>
          </cell>
          <cell r="I9098">
            <v>1</v>
          </cell>
          <cell r="J9098">
            <v>40059</v>
          </cell>
          <cell r="K9098" t="str">
            <v>X</v>
          </cell>
          <cell r="L9098" t="str">
            <v>TN</v>
          </cell>
          <cell r="M9098" t="str">
            <v>0034</v>
          </cell>
          <cell r="N9098">
            <v>799.99</v>
          </cell>
          <cell r="O9098">
            <v>13.37</v>
          </cell>
          <cell r="P9098">
            <v>160</v>
          </cell>
          <cell r="Q9098">
            <v>360</v>
          </cell>
          <cell r="R9098">
            <v>439.99</v>
          </cell>
          <cell r="S9098">
            <v>0</v>
          </cell>
          <cell r="T9098">
            <v>5</v>
          </cell>
          <cell r="U9098">
            <v>0</v>
          </cell>
          <cell r="V9098">
            <v>2</v>
          </cell>
          <cell r="W9098">
            <v>306</v>
          </cell>
          <cell r="X9098">
            <v>0</v>
          </cell>
        </row>
        <row r="9099">
          <cell r="A9099" t="str">
            <v>21501400</v>
          </cell>
          <cell r="B9099">
            <v>1</v>
          </cell>
          <cell r="C9099" t="str">
            <v>Akmons - Southern Seawall</v>
          </cell>
          <cell r="D9099" t="str">
            <v>62</v>
          </cell>
          <cell r="E9099" t="str">
            <v>CVLSUN</v>
          </cell>
          <cell r="F9099" t="str">
            <v>CVL</v>
          </cell>
          <cell r="G9099">
            <v>39782</v>
          </cell>
          <cell r="H9099" t="str">
            <v>Active</v>
          </cell>
          <cell r="I9099">
            <v>32</v>
          </cell>
          <cell r="J9099">
            <v>40059</v>
          </cell>
          <cell r="K9099" t="str">
            <v>AC</v>
          </cell>
          <cell r="L9099" t="str">
            <v>MA</v>
          </cell>
          <cell r="M9099" t="str">
            <v>0040</v>
          </cell>
          <cell r="N9099">
            <v>118843</v>
          </cell>
          <cell r="O9099">
            <v>0</v>
          </cell>
          <cell r="P9099">
            <v>0</v>
          </cell>
          <cell r="Q9099">
            <v>0</v>
          </cell>
          <cell r="R9099">
            <v>118843</v>
          </cell>
          <cell r="S9099">
            <v>0</v>
          </cell>
          <cell r="T9099">
            <v>0</v>
          </cell>
          <cell r="U9099">
            <v>0</v>
          </cell>
          <cell r="V9099">
            <v>0</v>
          </cell>
          <cell r="W9099">
            <v>0</v>
          </cell>
          <cell r="X9099">
            <v>0</v>
          </cell>
        </row>
        <row r="9100">
          <cell r="A9100" t="str">
            <v>21501500</v>
          </cell>
          <cell r="B9100">
            <v>1</v>
          </cell>
          <cell r="C9100" t="str">
            <v>Electrical Re-wiring - Level 0 MTB</v>
          </cell>
          <cell r="D9100" t="str">
            <v>34</v>
          </cell>
          <cell r="E9100" t="str">
            <v>BASELC</v>
          </cell>
          <cell r="F9100" t="str">
            <v>BAS</v>
          </cell>
          <cell r="G9100">
            <v>39872</v>
          </cell>
          <cell r="H9100" t="str">
            <v>Active</v>
          </cell>
          <cell r="I9100">
            <v>34</v>
          </cell>
          <cell r="J9100">
            <v>40059</v>
          </cell>
          <cell r="K9100" t="str">
            <v>TDP</v>
          </cell>
          <cell r="L9100" t="str">
            <v>TM</v>
          </cell>
          <cell r="M9100" t="str">
            <v>0030</v>
          </cell>
          <cell r="N9100">
            <v>943.95</v>
          </cell>
          <cell r="O9100">
            <v>3.13</v>
          </cell>
          <cell r="P9100">
            <v>38</v>
          </cell>
          <cell r="Q9100">
            <v>76</v>
          </cell>
          <cell r="R9100">
            <v>867.95</v>
          </cell>
          <cell r="S9100">
            <v>84.44</v>
          </cell>
          <cell r="T9100">
            <v>24</v>
          </cell>
          <cell r="U9100">
            <v>306</v>
          </cell>
          <cell r="V9100">
            <v>22</v>
          </cell>
          <cell r="W9100">
            <v>306</v>
          </cell>
          <cell r="X9100">
            <v>0</v>
          </cell>
        </row>
        <row r="9101">
          <cell r="A9101" t="str">
            <v>21501600</v>
          </cell>
          <cell r="B9101">
            <v>1</v>
          </cell>
          <cell r="C9101" t="str">
            <v>Breakwater Underpinning</v>
          </cell>
          <cell r="D9101" t="str">
            <v>62</v>
          </cell>
          <cell r="E9101" t="str">
            <v>CVLSUN</v>
          </cell>
          <cell r="F9101" t="str">
            <v>CVL</v>
          </cell>
          <cell r="G9101">
            <v>39782</v>
          </cell>
          <cell r="H9101" t="str">
            <v>Active</v>
          </cell>
          <cell r="I9101">
            <v>1</v>
          </cell>
          <cell r="J9101">
            <v>40059</v>
          </cell>
          <cell r="K9101" t="str">
            <v>AC</v>
          </cell>
          <cell r="L9101" t="str">
            <v>MA</v>
          </cell>
          <cell r="M9101" t="str">
            <v>0042</v>
          </cell>
          <cell r="N9101">
            <v>389877.64</v>
          </cell>
          <cell r="O9101">
            <v>0</v>
          </cell>
          <cell r="P9101">
            <v>0</v>
          </cell>
          <cell r="Q9101">
            <v>0</v>
          </cell>
          <cell r="R9101">
            <v>389877.64</v>
          </cell>
          <cell r="S9101">
            <v>0</v>
          </cell>
          <cell r="T9101">
            <v>0</v>
          </cell>
          <cell r="U9101">
            <v>0</v>
          </cell>
          <cell r="V9101">
            <v>0</v>
          </cell>
          <cell r="W9101">
            <v>0</v>
          </cell>
          <cell r="X9101">
            <v>0</v>
          </cell>
        </row>
        <row r="9102">
          <cell r="A9102" t="str">
            <v>21501700</v>
          </cell>
          <cell r="B9102">
            <v>1</v>
          </cell>
          <cell r="C9102" t="str">
            <v>AFS Building Earthquake Strengthening Wo</v>
          </cell>
          <cell r="D9102" t="str">
            <v>66</v>
          </cell>
          <cell r="E9102" t="str">
            <v>BUICOM</v>
          </cell>
          <cell r="F9102" t="str">
            <v>BUI</v>
          </cell>
          <cell r="G9102">
            <v>39691</v>
          </cell>
          <cell r="H9102" t="str">
            <v>Active</v>
          </cell>
          <cell r="I9102">
            <v>1</v>
          </cell>
          <cell r="J9102">
            <v>40059</v>
          </cell>
          <cell r="K9102" t="str">
            <v>X</v>
          </cell>
          <cell r="L9102" t="str">
            <v>NA</v>
          </cell>
          <cell r="M9102" t="str">
            <v>0032</v>
          </cell>
          <cell r="N9102">
            <v>169423.16</v>
          </cell>
          <cell r="O9102">
            <v>235.31</v>
          </cell>
          <cell r="P9102">
            <v>2823.72</v>
          </cell>
          <cell r="Q9102">
            <v>5647.44</v>
          </cell>
          <cell r="R9102">
            <v>163775.72</v>
          </cell>
          <cell r="S9102">
            <v>102946.49</v>
          </cell>
          <cell r="T9102">
            <v>60</v>
          </cell>
          <cell r="U9102">
            <v>0</v>
          </cell>
          <cell r="V9102">
            <v>58</v>
          </cell>
          <cell r="W9102">
            <v>0</v>
          </cell>
          <cell r="X9102">
            <v>0</v>
          </cell>
        </row>
        <row r="9103">
          <cell r="A9103" t="str">
            <v>21501701</v>
          </cell>
          <cell r="B9103">
            <v>1</v>
          </cell>
          <cell r="C9103" t="str">
            <v>AFS Building Eathquake StrengtheningWork</v>
          </cell>
          <cell r="D9103" t="str">
            <v>66</v>
          </cell>
          <cell r="E9103" t="str">
            <v>BUICOM</v>
          </cell>
          <cell r="F9103" t="str">
            <v>BUI</v>
          </cell>
          <cell r="G9103">
            <v>39691</v>
          </cell>
          <cell r="H9103" t="str">
            <v>Active</v>
          </cell>
          <cell r="I9103">
            <v>1</v>
          </cell>
          <cell r="J9103">
            <v>40428</v>
          </cell>
          <cell r="K9103" t="str">
            <v>X</v>
          </cell>
          <cell r="L9103" t="str">
            <v>NA</v>
          </cell>
          <cell r="M9103" t="str">
            <v>0032</v>
          </cell>
          <cell r="N9103">
            <v>7096.07</v>
          </cell>
          <cell r="O9103">
            <v>14.82</v>
          </cell>
          <cell r="P9103">
            <v>177.4</v>
          </cell>
          <cell r="Q9103">
            <v>473.07</v>
          </cell>
          <cell r="R9103">
            <v>6623</v>
          </cell>
          <cell r="S9103">
            <v>0</v>
          </cell>
          <cell r="T9103">
            <v>40</v>
          </cell>
          <cell r="U9103">
            <v>0</v>
          </cell>
          <cell r="V9103">
            <v>37</v>
          </cell>
          <cell r="W9103">
            <v>122</v>
          </cell>
          <cell r="X9103">
            <v>0</v>
          </cell>
        </row>
        <row r="9104">
          <cell r="A9104" t="str">
            <v>21501800</v>
          </cell>
          <cell r="B9104">
            <v>1</v>
          </cell>
          <cell r="C9104" t="str">
            <v>Stainless Steel Exterior Meter Enclosure</v>
          </cell>
          <cell r="D9104" t="str">
            <v>24</v>
          </cell>
          <cell r="E9104" t="str">
            <v>BASELC</v>
          </cell>
          <cell r="F9104" t="str">
            <v>BAS</v>
          </cell>
          <cell r="G9104">
            <v>39872</v>
          </cell>
          <cell r="H9104" t="str">
            <v>Active</v>
          </cell>
          <cell r="I9104">
            <v>1</v>
          </cell>
          <cell r="J9104">
            <v>40059</v>
          </cell>
          <cell r="K9104" t="str">
            <v>AL</v>
          </cell>
          <cell r="L9104" t="str">
            <v>HO</v>
          </cell>
          <cell r="M9104" t="str">
            <v>0003</v>
          </cell>
          <cell r="N9104">
            <v>781.3</v>
          </cell>
          <cell r="O9104">
            <v>2.64</v>
          </cell>
          <cell r="P9104">
            <v>31.46</v>
          </cell>
          <cell r="Q9104">
            <v>62.92</v>
          </cell>
          <cell r="R9104">
            <v>718.38</v>
          </cell>
          <cell r="S9104">
            <v>167.79</v>
          </cell>
          <cell r="T9104">
            <v>24</v>
          </cell>
          <cell r="U9104">
            <v>306</v>
          </cell>
          <cell r="V9104">
            <v>22</v>
          </cell>
          <cell r="W9104">
            <v>306</v>
          </cell>
          <cell r="X9104">
            <v>0</v>
          </cell>
        </row>
        <row r="9105">
          <cell r="A9105" t="str">
            <v>21501801</v>
          </cell>
          <cell r="B9105">
            <v>1</v>
          </cell>
          <cell r="C9105" t="str">
            <v>RCCB Units &amp; Wiring</v>
          </cell>
          <cell r="D9105" t="str">
            <v>24</v>
          </cell>
          <cell r="E9105" t="str">
            <v>BASELC</v>
          </cell>
          <cell r="F9105" t="str">
            <v>BAS</v>
          </cell>
          <cell r="G9105">
            <v>39872</v>
          </cell>
          <cell r="H9105" t="str">
            <v>Active</v>
          </cell>
          <cell r="I9105">
            <v>1</v>
          </cell>
          <cell r="J9105">
            <v>40059</v>
          </cell>
          <cell r="K9105" t="str">
            <v>AL</v>
          </cell>
          <cell r="L9105" t="str">
            <v>HO</v>
          </cell>
          <cell r="M9105" t="str">
            <v>0003</v>
          </cell>
          <cell r="N9105">
            <v>781.3</v>
          </cell>
          <cell r="O9105">
            <v>2.64</v>
          </cell>
          <cell r="P9105">
            <v>31.46</v>
          </cell>
          <cell r="Q9105">
            <v>62.92</v>
          </cell>
          <cell r="R9105">
            <v>718.38</v>
          </cell>
          <cell r="S9105">
            <v>167.79</v>
          </cell>
          <cell r="T9105">
            <v>24</v>
          </cell>
          <cell r="U9105">
            <v>306</v>
          </cell>
          <cell r="V9105">
            <v>22</v>
          </cell>
          <cell r="W9105">
            <v>306</v>
          </cell>
          <cell r="X9105">
            <v>0</v>
          </cell>
        </row>
        <row r="9106">
          <cell r="A9106" t="str">
            <v>21501900</v>
          </cell>
          <cell r="B9106">
            <v>1</v>
          </cell>
          <cell r="C9106" t="str">
            <v>Mains Entry Box</v>
          </cell>
          <cell r="D9106" t="str">
            <v>24</v>
          </cell>
          <cell r="E9106" t="str">
            <v>BASELC</v>
          </cell>
          <cell r="F9106" t="str">
            <v>BAS</v>
          </cell>
          <cell r="G9106">
            <v>39872</v>
          </cell>
          <cell r="H9106" t="str">
            <v>Active</v>
          </cell>
          <cell r="I9106">
            <v>1</v>
          </cell>
          <cell r="J9106">
            <v>40059</v>
          </cell>
          <cell r="K9106" t="str">
            <v>AL</v>
          </cell>
          <cell r="L9106" t="str">
            <v>HO</v>
          </cell>
          <cell r="M9106" t="str">
            <v>0015</v>
          </cell>
          <cell r="N9106">
            <v>415.81</v>
          </cell>
          <cell r="O9106">
            <v>1.34</v>
          </cell>
          <cell r="P9106">
            <v>16.739999999999998</v>
          </cell>
          <cell r="Q9106">
            <v>33.479999999999997</v>
          </cell>
          <cell r="R9106">
            <v>382.33</v>
          </cell>
          <cell r="S9106">
            <v>93.97</v>
          </cell>
          <cell r="T9106">
            <v>24</v>
          </cell>
          <cell r="U9106">
            <v>306</v>
          </cell>
          <cell r="V9106">
            <v>22</v>
          </cell>
          <cell r="W9106">
            <v>306</v>
          </cell>
          <cell r="X9106">
            <v>0</v>
          </cell>
        </row>
        <row r="9107">
          <cell r="A9107" t="str">
            <v>21501901</v>
          </cell>
          <cell r="B9107">
            <v>1</v>
          </cell>
          <cell r="C9107" t="str">
            <v>Internal Switchboard</v>
          </cell>
          <cell r="D9107" t="str">
            <v>24</v>
          </cell>
          <cell r="E9107" t="str">
            <v>BASELC</v>
          </cell>
          <cell r="F9107" t="str">
            <v>BAS</v>
          </cell>
          <cell r="G9107">
            <v>39872</v>
          </cell>
          <cell r="H9107" t="str">
            <v>Active</v>
          </cell>
          <cell r="I9107">
            <v>1</v>
          </cell>
          <cell r="J9107">
            <v>40059</v>
          </cell>
          <cell r="K9107" t="str">
            <v>AL</v>
          </cell>
          <cell r="L9107" t="str">
            <v>HO</v>
          </cell>
          <cell r="M9107" t="str">
            <v>0015</v>
          </cell>
          <cell r="N9107">
            <v>1679.12</v>
          </cell>
          <cell r="O9107">
            <v>5.67</v>
          </cell>
          <cell r="P9107">
            <v>67.599999999999994</v>
          </cell>
          <cell r="Q9107">
            <v>135.19999999999999</v>
          </cell>
          <cell r="R9107">
            <v>1543.92</v>
          </cell>
          <cell r="S9107">
            <v>379.46</v>
          </cell>
          <cell r="T9107">
            <v>24</v>
          </cell>
          <cell r="U9107">
            <v>306</v>
          </cell>
          <cell r="V9107">
            <v>22</v>
          </cell>
          <cell r="W9107">
            <v>306</v>
          </cell>
          <cell r="X9107">
            <v>0</v>
          </cell>
        </row>
        <row r="9108">
          <cell r="A9108" t="str">
            <v>21501902</v>
          </cell>
          <cell r="B9108">
            <v>1</v>
          </cell>
          <cell r="C9108" t="str">
            <v>Switches / Socket Outlets / Wiring</v>
          </cell>
          <cell r="D9108" t="str">
            <v>24</v>
          </cell>
          <cell r="E9108" t="str">
            <v>BASELC</v>
          </cell>
          <cell r="F9108" t="str">
            <v>BAS</v>
          </cell>
          <cell r="G9108">
            <v>39872</v>
          </cell>
          <cell r="H9108" t="str">
            <v>Active</v>
          </cell>
          <cell r="I9108">
            <v>1</v>
          </cell>
          <cell r="J9108">
            <v>40059</v>
          </cell>
          <cell r="K9108" t="str">
            <v>AL</v>
          </cell>
          <cell r="L9108" t="str">
            <v>HO</v>
          </cell>
          <cell r="M9108" t="str">
            <v>0015</v>
          </cell>
          <cell r="N9108">
            <v>6326.58</v>
          </cell>
          <cell r="O9108">
            <v>21.18</v>
          </cell>
          <cell r="P9108">
            <v>254.71</v>
          </cell>
          <cell r="Q9108">
            <v>509.42</v>
          </cell>
          <cell r="R9108">
            <v>5817.16</v>
          </cell>
          <cell r="S9108">
            <v>1429.72</v>
          </cell>
          <cell r="T9108">
            <v>24</v>
          </cell>
          <cell r="U9108">
            <v>306</v>
          </cell>
          <cell r="V9108">
            <v>22</v>
          </cell>
          <cell r="W9108">
            <v>306</v>
          </cell>
          <cell r="X9108">
            <v>0</v>
          </cell>
        </row>
        <row r="9109">
          <cell r="A9109" t="str">
            <v>2150200</v>
          </cell>
          <cell r="B9109">
            <v>1</v>
          </cell>
          <cell r="C9109" t="str">
            <v>Electrical services in square metres</v>
          </cell>
          <cell r="D9109" t="str">
            <v>34</v>
          </cell>
          <cell r="E9109" t="str">
            <v>BASELC</v>
          </cell>
          <cell r="F9109" t="str">
            <v>BAS</v>
          </cell>
          <cell r="G9109">
            <v>38820</v>
          </cell>
          <cell r="H9109" t="str">
            <v>Active</v>
          </cell>
          <cell r="I9109">
            <v>20</v>
          </cell>
          <cell r="J9109">
            <v>39817</v>
          </cell>
          <cell r="K9109" t="str">
            <v>R</v>
          </cell>
          <cell r="L9109" t="str">
            <v>TL</v>
          </cell>
          <cell r="M9109" t="str">
            <v>0103</v>
          </cell>
          <cell r="N9109">
            <v>2720.16</v>
          </cell>
          <cell r="O9109">
            <v>8.66</v>
          </cell>
          <cell r="P9109">
            <v>104.58</v>
          </cell>
          <cell r="Q9109">
            <v>209.16</v>
          </cell>
          <cell r="R9109">
            <v>2511</v>
          </cell>
          <cell r="S9109">
            <v>1052.8499999999999</v>
          </cell>
          <cell r="T9109">
            <v>16</v>
          </cell>
          <cell r="U9109">
            <v>31</v>
          </cell>
          <cell r="V9109">
            <v>14</v>
          </cell>
          <cell r="W9109">
            <v>31</v>
          </cell>
          <cell r="X9109">
            <v>0</v>
          </cell>
        </row>
        <row r="9110">
          <cell r="A9110" t="str">
            <v>21502000</v>
          </cell>
          <cell r="B9110">
            <v>1</v>
          </cell>
          <cell r="C9110" t="str">
            <v>Structural Work DNZ</v>
          </cell>
          <cell r="D9110" t="str">
            <v>34</v>
          </cell>
          <cell r="E9110" t="str">
            <v>BUITER</v>
          </cell>
          <cell r="F9110" t="str">
            <v>BUI</v>
          </cell>
          <cell r="G9110">
            <v>39752</v>
          </cell>
          <cell r="H9110" t="str">
            <v>Active</v>
          </cell>
          <cell r="I9110">
            <v>1</v>
          </cell>
          <cell r="J9110">
            <v>39902</v>
          </cell>
          <cell r="K9110" t="str">
            <v>R</v>
          </cell>
          <cell r="L9110" t="str">
            <v>TM</v>
          </cell>
          <cell r="M9110" t="str">
            <v>0155</v>
          </cell>
          <cell r="N9110">
            <v>10760.23</v>
          </cell>
          <cell r="O9110">
            <v>15</v>
          </cell>
          <cell r="P9110">
            <v>179.34</v>
          </cell>
          <cell r="Q9110">
            <v>358.68</v>
          </cell>
          <cell r="R9110">
            <v>10401.549999999999</v>
          </cell>
          <cell r="S9110">
            <v>962.56</v>
          </cell>
          <cell r="T9110">
            <v>60</v>
          </cell>
          <cell r="U9110">
            <v>0</v>
          </cell>
          <cell r="V9110">
            <v>58</v>
          </cell>
          <cell r="W9110">
            <v>0</v>
          </cell>
          <cell r="X9110">
            <v>0</v>
          </cell>
        </row>
        <row r="9111">
          <cell r="A9111" t="str">
            <v>21502100</v>
          </cell>
          <cell r="B9111">
            <v>1</v>
          </cell>
          <cell r="C9111" t="str">
            <v>Carpentry &amp; Wall Linings DNZ</v>
          </cell>
          <cell r="D9111" t="str">
            <v>34</v>
          </cell>
          <cell r="E9111" t="str">
            <v>BASPAR</v>
          </cell>
          <cell r="F9111" t="str">
            <v>BAS</v>
          </cell>
          <cell r="G9111">
            <v>39752</v>
          </cell>
          <cell r="H9111" t="str">
            <v>Active</v>
          </cell>
          <cell r="I9111">
            <v>1</v>
          </cell>
          <cell r="J9111">
            <v>39902</v>
          </cell>
          <cell r="K9111" t="str">
            <v>R</v>
          </cell>
          <cell r="L9111" t="str">
            <v>TM</v>
          </cell>
          <cell r="M9111" t="str">
            <v>0155</v>
          </cell>
          <cell r="N9111">
            <v>54759</v>
          </cell>
          <cell r="O9111">
            <v>234.04</v>
          </cell>
          <cell r="P9111">
            <v>2808.15</v>
          </cell>
          <cell r="Q9111">
            <v>5616.3</v>
          </cell>
          <cell r="R9111">
            <v>49142.7</v>
          </cell>
          <cell r="S9111">
            <v>4898.4799999999996</v>
          </cell>
          <cell r="T9111">
            <v>19</v>
          </cell>
          <cell r="U9111">
            <v>183</v>
          </cell>
          <cell r="V9111">
            <v>17</v>
          </cell>
          <cell r="W9111">
            <v>183</v>
          </cell>
          <cell r="X9111">
            <v>0</v>
          </cell>
        </row>
        <row r="9112">
          <cell r="A9112" t="str">
            <v>21502110</v>
          </cell>
          <cell r="B9112">
            <v>1</v>
          </cell>
          <cell r="C9112" t="str">
            <v>Carpentry &amp; Wall Linings</v>
          </cell>
          <cell r="D9112" t="str">
            <v>34</v>
          </cell>
          <cell r="E9112" t="str">
            <v>BASPAR</v>
          </cell>
          <cell r="F9112" t="str">
            <v>BAS</v>
          </cell>
          <cell r="G9112">
            <v>39752</v>
          </cell>
          <cell r="H9112" t="str">
            <v>Active</v>
          </cell>
          <cell r="I9112">
            <v>1</v>
          </cell>
          <cell r="J9112">
            <v>39752</v>
          </cell>
          <cell r="K9112" t="str">
            <v>R</v>
          </cell>
          <cell r="L9112" t="str">
            <v>TM</v>
          </cell>
          <cell r="M9112" t="str">
            <v>0155</v>
          </cell>
          <cell r="N9112">
            <v>15153.18</v>
          </cell>
          <cell r="O9112">
            <v>1894.15</v>
          </cell>
          <cell r="P9112">
            <v>757.66</v>
          </cell>
          <cell r="Q9112">
            <v>1894.15</v>
          </cell>
          <cell r="R9112">
            <v>13259.03</v>
          </cell>
          <cell r="S9112">
            <v>0</v>
          </cell>
          <cell r="T9112">
            <v>20</v>
          </cell>
          <cell r="U9112">
            <v>0</v>
          </cell>
          <cell r="V9112">
            <v>17</v>
          </cell>
          <cell r="W9112">
            <v>183</v>
          </cell>
          <cell r="X9112">
            <v>0</v>
          </cell>
        </row>
        <row r="9113">
          <cell r="A9113" t="str">
            <v>21502200</v>
          </cell>
          <cell r="B9113">
            <v>1</v>
          </cell>
          <cell r="C9113" t="str">
            <v>Roller Doors DNZ</v>
          </cell>
          <cell r="D9113" t="str">
            <v>34</v>
          </cell>
          <cell r="E9113" t="str">
            <v>BASADR</v>
          </cell>
          <cell r="F9113" t="str">
            <v>BAS</v>
          </cell>
          <cell r="G9113">
            <v>39752</v>
          </cell>
          <cell r="H9113" t="str">
            <v>Active</v>
          </cell>
          <cell r="I9113">
            <v>1</v>
          </cell>
          <cell r="J9113">
            <v>39902</v>
          </cell>
          <cell r="K9113" t="str">
            <v>R</v>
          </cell>
          <cell r="L9113" t="str">
            <v>TM</v>
          </cell>
          <cell r="M9113" t="str">
            <v>0155</v>
          </cell>
          <cell r="N9113">
            <v>10521.7</v>
          </cell>
          <cell r="O9113">
            <v>35.770000000000003</v>
          </cell>
          <cell r="P9113">
            <v>429.46</v>
          </cell>
          <cell r="Q9113">
            <v>858.92</v>
          </cell>
          <cell r="R9113">
            <v>9662.7800000000007</v>
          </cell>
          <cell r="S9113">
            <v>941.22</v>
          </cell>
          <cell r="T9113">
            <v>24</v>
          </cell>
          <cell r="U9113">
            <v>183</v>
          </cell>
          <cell r="V9113">
            <v>22</v>
          </cell>
          <cell r="W9113">
            <v>183</v>
          </cell>
          <cell r="X9113">
            <v>0</v>
          </cell>
        </row>
        <row r="9114">
          <cell r="A9114" t="str">
            <v>21502300</v>
          </cell>
          <cell r="B9114">
            <v>1</v>
          </cell>
          <cell r="C9114" t="str">
            <v>Mechanical Services (Lifts) DNZ</v>
          </cell>
          <cell r="D9114" t="str">
            <v>34</v>
          </cell>
          <cell r="E9114" t="str">
            <v>BASESC</v>
          </cell>
          <cell r="F9114" t="str">
            <v>BAS</v>
          </cell>
          <cell r="G9114">
            <v>39752</v>
          </cell>
          <cell r="H9114" t="str">
            <v>Active</v>
          </cell>
          <cell r="I9114">
            <v>1</v>
          </cell>
          <cell r="J9114">
            <v>39902</v>
          </cell>
          <cell r="K9114" t="str">
            <v>R</v>
          </cell>
          <cell r="L9114" t="str">
            <v>TM</v>
          </cell>
          <cell r="M9114" t="str">
            <v>0155</v>
          </cell>
          <cell r="N9114">
            <v>6200.44</v>
          </cell>
          <cell r="O9114">
            <v>21.09</v>
          </cell>
          <cell r="P9114">
            <v>253.08</v>
          </cell>
          <cell r="Q9114">
            <v>506.16</v>
          </cell>
          <cell r="R9114">
            <v>5694.28</v>
          </cell>
          <cell r="S9114">
            <v>554.66</v>
          </cell>
          <cell r="T9114">
            <v>24</v>
          </cell>
          <cell r="U9114">
            <v>183</v>
          </cell>
          <cell r="V9114">
            <v>22</v>
          </cell>
          <cell r="W9114">
            <v>183</v>
          </cell>
          <cell r="X9114">
            <v>0</v>
          </cell>
        </row>
        <row r="9115">
          <cell r="A9115" t="str">
            <v>21502400</v>
          </cell>
          <cell r="B9115">
            <v>1</v>
          </cell>
          <cell r="C9115" t="str">
            <v>Electrical Works DNZ</v>
          </cell>
          <cell r="D9115" t="str">
            <v>34</v>
          </cell>
          <cell r="E9115" t="str">
            <v>BASELC</v>
          </cell>
          <cell r="F9115" t="str">
            <v>BAS</v>
          </cell>
          <cell r="G9115">
            <v>39752</v>
          </cell>
          <cell r="H9115" t="str">
            <v>Active</v>
          </cell>
          <cell r="I9115">
            <v>1</v>
          </cell>
          <cell r="J9115">
            <v>39902</v>
          </cell>
          <cell r="K9115" t="str">
            <v>R</v>
          </cell>
          <cell r="L9115" t="str">
            <v>TM</v>
          </cell>
          <cell r="M9115" t="str">
            <v>0155</v>
          </cell>
          <cell r="N9115">
            <v>20358.89</v>
          </cell>
          <cell r="O9115">
            <v>69.23</v>
          </cell>
          <cell r="P9115">
            <v>830.98</v>
          </cell>
          <cell r="Q9115">
            <v>1661.96</v>
          </cell>
          <cell r="R9115">
            <v>18696.93</v>
          </cell>
          <cell r="S9115">
            <v>1821.21</v>
          </cell>
          <cell r="T9115">
            <v>24</v>
          </cell>
          <cell r="U9115">
            <v>183</v>
          </cell>
          <cell r="V9115">
            <v>22</v>
          </cell>
          <cell r="W9115">
            <v>183</v>
          </cell>
          <cell r="X9115">
            <v>0</v>
          </cell>
        </row>
        <row r="9116">
          <cell r="A9116" t="str">
            <v>21502500</v>
          </cell>
          <cell r="B9116">
            <v>1</v>
          </cell>
          <cell r="C9116" t="str">
            <v>Fire Protection DNZ</v>
          </cell>
          <cell r="D9116" t="str">
            <v>34</v>
          </cell>
          <cell r="E9116" t="str">
            <v>BASALA</v>
          </cell>
          <cell r="F9116" t="str">
            <v>BAS</v>
          </cell>
          <cell r="G9116">
            <v>39752</v>
          </cell>
          <cell r="H9116" t="str">
            <v>Active</v>
          </cell>
          <cell r="I9116">
            <v>1</v>
          </cell>
          <cell r="J9116">
            <v>39902</v>
          </cell>
          <cell r="K9116" t="str">
            <v>R</v>
          </cell>
          <cell r="L9116" t="str">
            <v>TM</v>
          </cell>
          <cell r="M9116" t="str">
            <v>0155</v>
          </cell>
          <cell r="N9116">
            <v>9351.7900000000009</v>
          </cell>
          <cell r="O9116">
            <v>31.8</v>
          </cell>
          <cell r="P9116">
            <v>381.71</v>
          </cell>
          <cell r="Q9116">
            <v>763.42</v>
          </cell>
          <cell r="R9116">
            <v>8588.3700000000008</v>
          </cell>
          <cell r="S9116">
            <v>836.57</v>
          </cell>
          <cell r="T9116">
            <v>24</v>
          </cell>
          <cell r="U9116">
            <v>183</v>
          </cell>
          <cell r="V9116">
            <v>22</v>
          </cell>
          <cell r="W9116">
            <v>183</v>
          </cell>
          <cell r="X9116">
            <v>0</v>
          </cell>
        </row>
        <row r="9117">
          <cell r="A9117" t="str">
            <v>21502600</v>
          </cell>
          <cell r="B9117">
            <v>1</v>
          </cell>
          <cell r="C9117" t="str">
            <v>Security System DNZ</v>
          </cell>
          <cell r="D9117" t="str">
            <v>34</v>
          </cell>
          <cell r="E9117" t="str">
            <v>BASALA</v>
          </cell>
          <cell r="F9117" t="str">
            <v>BAS</v>
          </cell>
          <cell r="G9117">
            <v>39752</v>
          </cell>
          <cell r="H9117" t="str">
            <v>Active</v>
          </cell>
          <cell r="I9117">
            <v>1</v>
          </cell>
          <cell r="J9117">
            <v>39902</v>
          </cell>
          <cell r="K9117" t="str">
            <v>R</v>
          </cell>
          <cell r="L9117" t="str">
            <v>TM</v>
          </cell>
          <cell r="M9117" t="str">
            <v>0155</v>
          </cell>
          <cell r="N9117">
            <v>3296.64</v>
          </cell>
          <cell r="O9117">
            <v>11.25</v>
          </cell>
          <cell r="P9117">
            <v>134.56</v>
          </cell>
          <cell r="Q9117">
            <v>269.12</v>
          </cell>
          <cell r="R9117">
            <v>3027.52</v>
          </cell>
          <cell r="S9117">
            <v>294.89999999999998</v>
          </cell>
          <cell r="T9117">
            <v>24</v>
          </cell>
          <cell r="U9117">
            <v>183</v>
          </cell>
          <cell r="V9117">
            <v>22</v>
          </cell>
          <cell r="W9117">
            <v>183</v>
          </cell>
          <cell r="X9117">
            <v>0</v>
          </cell>
        </row>
        <row r="9118">
          <cell r="A9118" t="str">
            <v>21502700</v>
          </cell>
          <cell r="B9118">
            <v>1</v>
          </cell>
          <cell r="C9118" t="str">
            <v>Suspended Ceilings DNZ</v>
          </cell>
          <cell r="D9118" t="str">
            <v>34</v>
          </cell>
          <cell r="E9118" t="str">
            <v>BASSUS</v>
          </cell>
          <cell r="F9118" t="str">
            <v>BAS</v>
          </cell>
          <cell r="G9118">
            <v>39752</v>
          </cell>
          <cell r="H9118" t="str">
            <v>Active</v>
          </cell>
          <cell r="I9118">
            <v>1</v>
          </cell>
          <cell r="J9118">
            <v>39902</v>
          </cell>
          <cell r="K9118" t="str">
            <v>R</v>
          </cell>
          <cell r="L9118" t="str">
            <v>TM</v>
          </cell>
          <cell r="M9118" t="str">
            <v>0155</v>
          </cell>
          <cell r="N9118">
            <v>6311.3</v>
          </cell>
          <cell r="O9118">
            <v>21.43</v>
          </cell>
          <cell r="P9118">
            <v>257.60000000000002</v>
          </cell>
          <cell r="Q9118">
            <v>515.20000000000005</v>
          </cell>
          <cell r="R9118">
            <v>5796.1</v>
          </cell>
          <cell r="S9118">
            <v>564.58000000000004</v>
          </cell>
          <cell r="T9118">
            <v>24</v>
          </cell>
          <cell r="U9118">
            <v>183</v>
          </cell>
          <cell r="V9118">
            <v>22</v>
          </cell>
          <cell r="W9118">
            <v>183</v>
          </cell>
          <cell r="X9118">
            <v>0</v>
          </cell>
        </row>
        <row r="9119">
          <cell r="A9119" t="str">
            <v>21502800</v>
          </cell>
          <cell r="B9119">
            <v>1</v>
          </cell>
          <cell r="C9119" t="str">
            <v>Floor Coverings DNZ</v>
          </cell>
          <cell r="D9119" t="str">
            <v>34</v>
          </cell>
          <cell r="E9119" t="str">
            <v>BASFLO</v>
          </cell>
          <cell r="F9119" t="str">
            <v>BAS</v>
          </cell>
          <cell r="G9119">
            <v>39752</v>
          </cell>
          <cell r="H9119" t="str">
            <v>Active</v>
          </cell>
          <cell r="I9119">
            <v>1</v>
          </cell>
          <cell r="J9119">
            <v>39902</v>
          </cell>
          <cell r="K9119" t="str">
            <v>R</v>
          </cell>
          <cell r="L9119" t="str">
            <v>TM</v>
          </cell>
          <cell r="M9119" t="str">
            <v>0155</v>
          </cell>
          <cell r="N9119">
            <v>177.92</v>
          </cell>
          <cell r="O9119">
            <v>3.35</v>
          </cell>
          <cell r="P9119">
            <v>39.54</v>
          </cell>
          <cell r="Q9119">
            <v>79.08</v>
          </cell>
          <cell r="R9119">
            <v>98.84</v>
          </cell>
          <cell r="S9119">
            <v>15.92</v>
          </cell>
          <cell r="T9119">
            <v>4</v>
          </cell>
          <cell r="U9119">
            <v>183</v>
          </cell>
          <cell r="V9119">
            <v>2</v>
          </cell>
          <cell r="W9119">
            <v>183</v>
          </cell>
          <cell r="X9119">
            <v>0</v>
          </cell>
        </row>
        <row r="9120">
          <cell r="A9120" t="str">
            <v>21502900</v>
          </cell>
          <cell r="B9120">
            <v>1</v>
          </cell>
          <cell r="C9120" t="str">
            <v>Carpentry &amp; Wall Linings - Beach Culture</v>
          </cell>
          <cell r="D9120" t="str">
            <v>34</v>
          </cell>
          <cell r="E9120" t="str">
            <v>BASPAR</v>
          </cell>
          <cell r="F9120" t="str">
            <v>BAS</v>
          </cell>
          <cell r="G9120">
            <v>39782</v>
          </cell>
          <cell r="H9120" t="str">
            <v>Active</v>
          </cell>
          <cell r="I9120">
            <v>1</v>
          </cell>
          <cell r="J9120">
            <v>39902</v>
          </cell>
          <cell r="K9120" t="str">
            <v>R</v>
          </cell>
          <cell r="L9120" t="str">
            <v>TM</v>
          </cell>
          <cell r="M9120" t="str">
            <v>0149</v>
          </cell>
          <cell r="N9120">
            <v>74400.100000000006</v>
          </cell>
          <cell r="O9120">
            <v>316.52999999999997</v>
          </cell>
          <cell r="P9120">
            <v>3798.58</v>
          </cell>
          <cell r="Q9120">
            <v>7597.16</v>
          </cell>
          <cell r="R9120">
            <v>66802.94</v>
          </cell>
          <cell r="S9120">
            <v>6655.48</v>
          </cell>
          <cell r="T9120">
            <v>19</v>
          </cell>
          <cell r="U9120">
            <v>214</v>
          </cell>
          <cell r="V9120">
            <v>17</v>
          </cell>
          <cell r="W9120">
            <v>214</v>
          </cell>
          <cell r="X9120">
            <v>0</v>
          </cell>
        </row>
        <row r="9121">
          <cell r="A9121" t="str">
            <v>21502910</v>
          </cell>
          <cell r="B9121">
            <v>1</v>
          </cell>
          <cell r="C9121" t="str">
            <v>Carpentry &amp; Wall Linings</v>
          </cell>
          <cell r="D9121" t="str">
            <v>34</v>
          </cell>
          <cell r="E9121" t="str">
            <v>BASPAR</v>
          </cell>
          <cell r="F9121" t="str">
            <v>BAS</v>
          </cell>
          <cell r="G9121">
            <v>39782</v>
          </cell>
          <cell r="H9121" t="str">
            <v>Active</v>
          </cell>
          <cell r="I9121">
            <v>1</v>
          </cell>
          <cell r="J9121">
            <v>39782</v>
          </cell>
          <cell r="K9121" t="str">
            <v>R</v>
          </cell>
          <cell r="L9121" t="str">
            <v>TM</v>
          </cell>
          <cell r="M9121" t="str">
            <v>0149</v>
          </cell>
          <cell r="N9121">
            <v>10143.6</v>
          </cell>
          <cell r="O9121">
            <v>1225.69</v>
          </cell>
          <cell r="P9121">
            <v>507.18</v>
          </cell>
          <cell r="Q9121">
            <v>1225.69</v>
          </cell>
          <cell r="R9121">
            <v>8917.91</v>
          </cell>
          <cell r="S9121">
            <v>0</v>
          </cell>
          <cell r="T9121">
            <v>20</v>
          </cell>
          <cell r="U9121">
            <v>0</v>
          </cell>
          <cell r="V9121">
            <v>17</v>
          </cell>
          <cell r="W9121">
            <v>214</v>
          </cell>
          <cell r="X9121">
            <v>0</v>
          </cell>
        </row>
        <row r="9122">
          <cell r="A9122" t="str">
            <v>2150300</v>
          </cell>
          <cell r="B9122">
            <v>1</v>
          </cell>
          <cell r="C9122" t="str">
            <v>Fire Alarm System in square metres</v>
          </cell>
          <cell r="D9122" t="str">
            <v>34</v>
          </cell>
          <cell r="E9122" t="str">
            <v>BASALA</v>
          </cell>
          <cell r="F9122" t="str">
            <v>BAS</v>
          </cell>
          <cell r="G9122">
            <v>38820</v>
          </cell>
          <cell r="H9122" t="str">
            <v>Active</v>
          </cell>
          <cell r="I9122">
            <v>20</v>
          </cell>
          <cell r="J9122">
            <v>39817</v>
          </cell>
          <cell r="K9122" t="str">
            <v>R</v>
          </cell>
          <cell r="L9122" t="str">
            <v>TL</v>
          </cell>
          <cell r="M9122" t="str">
            <v>0103</v>
          </cell>
          <cell r="N9122">
            <v>544.03</v>
          </cell>
          <cell r="O9122">
            <v>1.78</v>
          </cell>
          <cell r="P9122">
            <v>20.92</v>
          </cell>
          <cell r="Q9122">
            <v>41.84</v>
          </cell>
          <cell r="R9122">
            <v>502.19</v>
          </cell>
          <cell r="S9122">
            <v>210.57</v>
          </cell>
          <cell r="T9122">
            <v>16</v>
          </cell>
          <cell r="U9122">
            <v>31</v>
          </cell>
          <cell r="V9122">
            <v>14</v>
          </cell>
          <cell r="W9122">
            <v>31</v>
          </cell>
          <cell r="X9122">
            <v>0</v>
          </cell>
        </row>
        <row r="9123">
          <cell r="A9123" t="str">
            <v>21503000</v>
          </cell>
          <cell r="B9123">
            <v>1</v>
          </cell>
          <cell r="C9123" t="str">
            <v>Roller Doors - Beach Culture</v>
          </cell>
          <cell r="D9123" t="str">
            <v>34</v>
          </cell>
          <cell r="E9123" t="str">
            <v>BASADR</v>
          </cell>
          <cell r="F9123" t="str">
            <v>BAS</v>
          </cell>
          <cell r="G9123">
            <v>39782</v>
          </cell>
          <cell r="H9123" t="str">
            <v>Active</v>
          </cell>
          <cell r="I9123">
            <v>1</v>
          </cell>
          <cell r="J9123">
            <v>39902</v>
          </cell>
          <cell r="K9123" t="str">
            <v>R</v>
          </cell>
          <cell r="L9123" t="str">
            <v>TM</v>
          </cell>
          <cell r="M9123" t="str">
            <v>0149</v>
          </cell>
          <cell r="N9123">
            <v>11592.07</v>
          </cell>
          <cell r="O9123">
            <v>39.29</v>
          </cell>
          <cell r="P9123">
            <v>471.48</v>
          </cell>
          <cell r="Q9123">
            <v>942.96</v>
          </cell>
          <cell r="R9123">
            <v>10649.11</v>
          </cell>
          <cell r="S9123">
            <v>1036.97</v>
          </cell>
          <cell r="T9123">
            <v>24</v>
          </cell>
          <cell r="U9123">
            <v>214</v>
          </cell>
          <cell r="V9123">
            <v>22</v>
          </cell>
          <cell r="W9123">
            <v>214</v>
          </cell>
          <cell r="X9123">
            <v>0</v>
          </cell>
        </row>
        <row r="9124">
          <cell r="A9124" t="str">
            <v>21503100</v>
          </cell>
          <cell r="B9124">
            <v>1</v>
          </cell>
          <cell r="C9124" t="str">
            <v>Plumbing - Beach Culture</v>
          </cell>
          <cell r="D9124" t="str">
            <v>34</v>
          </cell>
          <cell r="E9124" t="str">
            <v>BASPLM</v>
          </cell>
          <cell r="F9124" t="str">
            <v>BAS</v>
          </cell>
          <cell r="G9124">
            <v>39782</v>
          </cell>
          <cell r="H9124" t="str">
            <v>Active</v>
          </cell>
          <cell r="I9124">
            <v>1</v>
          </cell>
          <cell r="J9124">
            <v>39902</v>
          </cell>
          <cell r="K9124" t="str">
            <v>R</v>
          </cell>
          <cell r="L9124" t="str">
            <v>TM</v>
          </cell>
          <cell r="M9124" t="str">
            <v>0149</v>
          </cell>
          <cell r="N9124">
            <v>361.78</v>
          </cell>
          <cell r="O9124">
            <v>1.18</v>
          </cell>
          <cell r="P9124">
            <v>14.71</v>
          </cell>
          <cell r="Q9124">
            <v>29.42</v>
          </cell>
          <cell r="R9124">
            <v>332.36</v>
          </cell>
          <cell r="S9124">
            <v>32.36</v>
          </cell>
          <cell r="T9124">
            <v>24</v>
          </cell>
          <cell r="U9124">
            <v>214</v>
          </cell>
          <cell r="V9124">
            <v>22</v>
          </cell>
          <cell r="W9124">
            <v>214</v>
          </cell>
          <cell r="X9124">
            <v>0</v>
          </cell>
        </row>
        <row r="9125">
          <cell r="A9125" t="str">
            <v>21503200</v>
          </cell>
          <cell r="B9125">
            <v>1</v>
          </cell>
          <cell r="C9125" t="str">
            <v>Mechanical Services (Lifts) Beach Cultur</v>
          </cell>
          <cell r="D9125" t="str">
            <v>34</v>
          </cell>
          <cell r="E9125" t="str">
            <v>BASESC</v>
          </cell>
          <cell r="F9125" t="str">
            <v>BAS</v>
          </cell>
          <cell r="G9125">
            <v>39782</v>
          </cell>
          <cell r="H9125" t="str">
            <v>Active</v>
          </cell>
          <cell r="I9125">
            <v>1</v>
          </cell>
          <cell r="J9125">
            <v>39902</v>
          </cell>
          <cell r="K9125" t="str">
            <v>R</v>
          </cell>
          <cell r="L9125" t="str">
            <v>TM</v>
          </cell>
          <cell r="M9125" t="str">
            <v>0149</v>
          </cell>
          <cell r="N9125">
            <v>3675.03</v>
          </cell>
          <cell r="O9125">
            <v>12.41</v>
          </cell>
          <cell r="P9125">
            <v>149.47</v>
          </cell>
          <cell r="Q9125">
            <v>298.94</v>
          </cell>
          <cell r="R9125">
            <v>3376.09</v>
          </cell>
          <cell r="S9125">
            <v>328.75</v>
          </cell>
          <cell r="T9125">
            <v>24</v>
          </cell>
          <cell r="U9125">
            <v>214</v>
          </cell>
          <cell r="V9125">
            <v>22</v>
          </cell>
          <cell r="W9125">
            <v>214</v>
          </cell>
          <cell r="X9125">
            <v>0</v>
          </cell>
        </row>
        <row r="9126">
          <cell r="A9126" t="str">
            <v>21503300</v>
          </cell>
          <cell r="B9126">
            <v>1</v>
          </cell>
          <cell r="C9126" t="str">
            <v>Electrical Works - Beach Culture</v>
          </cell>
          <cell r="D9126" t="str">
            <v>34</v>
          </cell>
          <cell r="E9126" t="str">
            <v>BASELC</v>
          </cell>
          <cell r="F9126" t="str">
            <v>BAS</v>
          </cell>
          <cell r="G9126">
            <v>39782</v>
          </cell>
          <cell r="H9126" t="str">
            <v>Active</v>
          </cell>
          <cell r="I9126">
            <v>1</v>
          </cell>
          <cell r="J9126">
            <v>39902</v>
          </cell>
          <cell r="K9126" t="str">
            <v>R</v>
          </cell>
          <cell r="L9126" t="str">
            <v>TM</v>
          </cell>
          <cell r="M9126" t="str">
            <v>0149</v>
          </cell>
          <cell r="N9126">
            <v>6981.81</v>
          </cell>
          <cell r="O9126">
            <v>23.71</v>
          </cell>
          <cell r="P9126">
            <v>283.97000000000003</v>
          </cell>
          <cell r="Q9126">
            <v>567.94000000000005</v>
          </cell>
          <cell r="R9126">
            <v>6413.87</v>
          </cell>
          <cell r="S9126">
            <v>624.55999999999995</v>
          </cell>
          <cell r="T9126">
            <v>24</v>
          </cell>
          <cell r="U9126">
            <v>214</v>
          </cell>
          <cell r="V9126">
            <v>22</v>
          </cell>
          <cell r="W9126">
            <v>214</v>
          </cell>
          <cell r="X9126">
            <v>0</v>
          </cell>
        </row>
        <row r="9127">
          <cell r="A9127" t="str">
            <v>21503400</v>
          </cell>
          <cell r="B9127">
            <v>1</v>
          </cell>
          <cell r="C9127" t="str">
            <v>Fire Protection - Beach Culture</v>
          </cell>
          <cell r="D9127" t="str">
            <v>34</v>
          </cell>
          <cell r="E9127" t="str">
            <v>BASALA</v>
          </cell>
          <cell r="F9127" t="str">
            <v>BAS</v>
          </cell>
          <cell r="G9127">
            <v>39782</v>
          </cell>
          <cell r="H9127" t="str">
            <v>Active</v>
          </cell>
          <cell r="I9127">
            <v>1</v>
          </cell>
          <cell r="J9127">
            <v>39902</v>
          </cell>
          <cell r="K9127" t="str">
            <v>R</v>
          </cell>
          <cell r="L9127" t="str">
            <v>TM</v>
          </cell>
          <cell r="M9127" t="str">
            <v>0149</v>
          </cell>
          <cell r="N9127">
            <v>6404.05</v>
          </cell>
          <cell r="O9127">
            <v>21.66</v>
          </cell>
          <cell r="P9127">
            <v>260.47000000000003</v>
          </cell>
          <cell r="Q9127">
            <v>520.94000000000005</v>
          </cell>
          <cell r="R9127">
            <v>5883.11</v>
          </cell>
          <cell r="S9127">
            <v>572.88</v>
          </cell>
          <cell r="T9127">
            <v>24</v>
          </cell>
          <cell r="U9127">
            <v>214</v>
          </cell>
          <cell r="V9127">
            <v>22</v>
          </cell>
          <cell r="W9127">
            <v>214</v>
          </cell>
          <cell r="X9127">
            <v>0</v>
          </cell>
        </row>
        <row r="9128">
          <cell r="A9128" t="str">
            <v>21503500</v>
          </cell>
          <cell r="B9128">
            <v>1</v>
          </cell>
          <cell r="C9128" t="str">
            <v>Suspended Ceilings - Beach Culture</v>
          </cell>
          <cell r="D9128" t="str">
            <v>34</v>
          </cell>
          <cell r="E9128" t="str">
            <v>BASSUS</v>
          </cell>
          <cell r="F9128" t="str">
            <v>BAS</v>
          </cell>
          <cell r="G9128">
            <v>39782</v>
          </cell>
          <cell r="H9128" t="str">
            <v>Active</v>
          </cell>
          <cell r="I9128">
            <v>1</v>
          </cell>
          <cell r="J9128">
            <v>39902</v>
          </cell>
          <cell r="K9128" t="str">
            <v>R</v>
          </cell>
          <cell r="L9128" t="str">
            <v>TM</v>
          </cell>
          <cell r="M9128" t="str">
            <v>0149</v>
          </cell>
          <cell r="N9128">
            <v>5982.87</v>
          </cell>
          <cell r="O9128">
            <v>20.260000000000002</v>
          </cell>
          <cell r="P9128">
            <v>243.34</v>
          </cell>
          <cell r="Q9128">
            <v>486.68</v>
          </cell>
          <cell r="R9128">
            <v>5496.19</v>
          </cell>
          <cell r="S9128">
            <v>535.20000000000005</v>
          </cell>
          <cell r="T9128">
            <v>24</v>
          </cell>
          <cell r="U9128">
            <v>214</v>
          </cell>
          <cell r="V9128">
            <v>22</v>
          </cell>
          <cell r="W9128">
            <v>214</v>
          </cell>
          <cell r="X9128">
            <v>0</v>
          </cell>
        </row>
        <row r="9129">
          <cell r="A9129" t="str">
            <v>21503600</v>
          </cell>
          <cell r="B9129">
            <v>1</v>
          </cell>
          <cell r="C9129" t="str">
            <v>Floor Coverings - Beach Culture</v>
          </cell>
          <cell r="D9129" t="str">
            <v>34</v>
          </cell>
          <cell r="E9129" t="str">
            <v>BASFLO</v>
          </cell>
          <cell r="F9129" t="str">
            <v>BAS</v>
          </cell>
          <cell r="G9129">
            <v>39782</v>
          </cell>
          <cell r="H9129" t="str">
            <v>Active</v>
          </cell>
          <cell r="I9129">
            <v>1</v>
          </cell>
          <cell r="J9129">
            <v>39902</v>
          </cell>
          <cell r="K9129" t="str">
            <v>R</v>
          </cell>
          <cell r="L9129" t="str">
            <v>TM</v>
          </cell>
          <cell r="M9129" t="str">
            <v>0149</v>
          </cell>
          <cell r="N9129">
            <v>5767.51</v>
          </cell>
          <cell r="O9129">
            <v>104.75</v>
          </cell>
          <cell r="P9129">
            <v>1257.55</v>
          </cell>
          <cell r="Q9129">
            <v>2515.1</v>
          </cell>
          <cell r="R9129">
            <v>3252.41</v>
          </cell>
          <cell r="S9129">
            <v>515.92999999999995</v>
          </cell>
          <cell r="T9129">
            <v>4</v>
          </cell>
          <cell r="U9129">
            <v>214</v>
          </cell>
          <cell r="V9129">
            <v>2</v>
          </cell>
          <cell r="W9129">
            <v>214</v>
          </cell>
          <cell r="X9129">
            <v>0</v>
          </cell>
        </row>
        <row r="9130">
          <cell r="A9130" t="str">
            <v>21503700</v>
          </cell>
          <cell r="B9130">
            <v>1</v>
          </cell>
          <cell r="C9130" t="str">
            <v>Carpentry &amp; Wall Linings - Essity</v>
          </cell>
          <cell r="D9130" t="str">
            <v>34</v>
          </cell>
          <cell r="E9130" t="str">
            <v>BASPAR</v>
          </cell>
          <cell r="F9130" t="str">
            <v>BAS</v>
          </cell>
          <cell r="G9130">
            <v>39844</v>
          </cell>
          <cell r="H9130" t="str">
            <v>Active</v>
          </cell>
          <cell r="I9130">
            <v>1</v>
          </cell>
          <cell r="J9130">
            <v>39902</v>
          </cell>
          <cell r="K9130" t="str">
            <v>R</v>
          </cell>
          <cell r="L9130" t="str">
            <v>TM</v>
          </cell>
          <cell r="M9130" t="str">
            <v>0144</v>
          </cell>
          <cell r="N9130">
            <v>55563</v>
          </cell>
          <cell r="O9130">
            <v>234.43</v>
          </cell>
          <cell r="P9130">
            <v>2812.83</v>
          </cell>
          <cell r="Q9130">
            <v>5625.66</v>
          </cell>
          <cell r="R9130">
            <v>49937.34</v>
          </cell>
          <cell r="S9130">
            <v>4970.41</v>
          </cell>
          <cell r="T9130">
            <v>19</v>
          </cell>
          <cell r="U9130">
            <v>275</v>
          </cell>
          <cell r="V9130">
            <v>17</v>
          </cell>
          <cell r="W9130">
            <v>275</v>
          </cell>
          <cell r="X9130">
            <v>0</v>
          </cell>
        </row>
        <row r="9131">
          <cell r="A9131" t="str">
            <v>21503710</v>
          </cell>
          <cell r="B9131">
            <v>1</v>
          </cell>
          <cell r="C9131" t="str">
            <v>Carpentry &amp; Wall Linings</v>
          </cell>
          <cell r="D9131" t="str">
            <v>34</v>
          </cell>
          <cell r="E9131" t="str">
            <v>BASPAR</v>
          </cell>
          <cell r="F9131" t="str">
            <v>BAS</v>
          </cell>
          <cell r="G9131">
            <v>39844</v>
          </cell>
          <cell r="H9131" t="str">
            <v>Active</v>
          </cell>
          <cell r="I9131">
            <v>1</v>
          </cell>
          <cell r="J9131">
            <v>39844</v>
          </cell>
          <cell r="K9131" t="str">
            <v>R</v>
          </cell>
          <cell r="L9131" t="str">
            <v>TM</v>
          </cell>
          <cell r="M9131" t="str">
            <v>0144</v>
          </cell>
          <cell r="N9131">
            <v>12401.29</v>
          </cell>
          <cell r="O9131">
            <v>1395.14</v>
          </cell>
          <cell r="P9131">
            <v>620.05999999999995</v>
          </cell>
          <cell r="Q9131">
            <v>1395.14</v>
          </cell>
          <cell r="R9131">
            <v>11006.15</v>
          </cell>
          <cell r="S9131">
            <v>0</v>
          </cell>
          <cell r="T9131">
            <v>20</v>
          </cell>
          <cell r="U9131">
            <v>0</v>
          </cell>
          <cell r="V9131">
            <v>17</v>
          </cell>
          <cell r="W9131">
            <v>275</v>
          </cell>
          <cell r="X9131">
            <v>0</v>
          </cell>
        </row>
        <row r="9132">
          <cell r="A9132" t="str">
            <v>21503800</v>
          </cell>
          <cell r="B9132">
            <v>1</v>
          </cell>
          <cell r="C9132" t="str">
            <v>Roller Doors - Essity</v>
          </cell>
          <cell r="D9132" t="str">
            <v>34</v>
          </cell>
          <cell r="E9132" t="str">
            <v>BASADR</v>
          </cell>
          <cell r="F9132" t="str">
            <v>BAS</v>
          </cell>
          <cell r="G9132">
            <v>39844</v>
          </cell>
          <cell r="H9132" t="str">
            <v>Active</v>
          </cell>
          <cell r="I9132">
            <v>1</v>
          </cell>
          <cell r="J9132">
            <v>39902</v>
          </cell>
          <cell r="K9132" t="str">
            <v>R</v>
          </cell>
          <cell r="L9132" t="str">
            <v>TM</v>
          </cell>
          <cell r="M9132" t="str">
            <v>0144</v>
          </cell>
          <cell r="N9132">
            <v>10226.780000000001</v>
          </cell>
          <cell r="O9132">
            <v>34.42</v>
          </cell>
          <cell r="P9132">
            <v>413.15</v>
          </cell>
          <cell r="Q9132">
            <v>826.3</v>
          </cell>
          <cell r="R9132">
            <v>9400.48</v>
          </cell>
          <cell r="S9132">
            <v>914.84</v>
          </cell>
          <cell r="T9132">
            <v>24</v>
          </cell>
          <cell r="U9132">
            <v>275</v>
          </cell>
          <cell r="V9132">
            <v>22</v>
          </cell>
          <cell r="W9132">
            <v>275</v>
          </cell>
          <cell r="X9132">
            <v>0</v>
          </cell>
        </row>
        <row r="9133">
          <cell r="A9133" t="str">
            <v>21503900</v>
          </cell>
          <cell r="B9133">
            <v>1</v>
          </cell>
          <cell r="C9133" t="str">
            <v>Plumbing - Essity</v>
          </cell>
          <cell r="D9133" t="str">
            <v>34</v>
          </cell>
          <cell r="E9133" t="str">
            <v>BASPLM</v>
          </cell>
          <cell r="F9133" t="str">
            <v>BAS</v>
          </cell>
          <cell r="G9133">
            <v>39844</v>
          </cell>
          <cell r="H9133" t="str">
            <v>Active</v>
          </cell>
          <cell r="I9133">
            <v>1</v>
          </cell>
          <cell r="J9133">
            <v>39902</v>
          </cell>
          <cell r="K9133" t="str">
            <v>R</v>
          </cell>
          <cell r="L9133" t="str">
            <v>TM</v>
          </cell>
          <cell r="M9133" t="str">
            <v>0144</v>
          </cell>
          <cell r="N9133">
            <v>7484.71</v>
          </cell>
          <cell r="O9133">
            <v>25.17</v>
          </cell>
          <cell r="P9133">
            <v>302.37</v>
          </cell>
          <cell r="Q9133">
            <v>604.74</v>
          </cell>
          <cell r="R9133">
            <v>6879.97</v>
          </cell>
          <cell r="S9133">
            <v>669.55</v>
          </cell>
          <cell r="T9133">
            <v>24</v>
          </cell>
          <cell r="U9133">
            <v>275</v>
          </cell>
          <cell r="V9133">
            <v>22</v>
          </cell>
          <cell r="W9133">
            <v>275</v>
          </cell>
          <cell r="X9133">
            <v>0</v>
          </cell>
        </row>
        <row r="9134">
          <cell r="A9134" t="str">
            <v>2150400</v>
          </cell>
          <cell r="B9134">
            <v>1</v>
          </cell>
          <cell r="C9134" t="str">
            <v>Drainage Services in square metres</v>
          </cell>
          <cell r="D9134" t="str">
            <v>34</v>
          </cell>
          <cell r="E9134" t="str">
            <v>BASPLM</v>
          </cell>
          <cell r="F9134" t="str">
            <v>BAS</v>
          </cell>
          <cell r="G9134">
            <v>38820</v>
          </cell>
          <cell r="H9134" t="str">
            <v>Active</v>
          </cell>
          <cell r="I9134">
            <v>20</v>
          </cell>
          <cell r="J9134">
            <v>39817</v>
          </cell>
          <cell r="K9134" t="str">
            <v>R</v>
          </cell>
          <cell r="L9134" t="str">
            <v>TL</v>
          </cell>
          <cell r="M9134" t="str">
            <v>0103</v>
          </cell>
          <cell r="N9134">
            <v>685.42</v>
          </cell>
          <cell r="O9134">
            <v>3.56</v>
          </cell>
          <cell r="P9134">
            <v>42.61</v>
          </cell>
          <cell r="Q9134">
            <v>85.22</v>
          </cell>
          <cell r="R9134">
            <v>600.20000000000005</v>
          </cell>
          <cell r="S9134">
            <v>276.98</v>
          </cell>
          <cell r="T9134">
            <v>16</v>
          </cell>
          <cell r="U9134">
            <v>31</v>
          </cell>
          <cell r="V9134">
            <v>14</v>
          </cell>
          <cell r="W9134">
            <v>31</v>
          </cell>
          <cell r="X9134">
            <v>0</v>
          </cell>
        </row>
        <row r="9135">
          <cell r="A9135" t="str">
            <v>21504000</v>
          </cell>
          <cell r="B9135">
            <v>1</v>
          </cell>
          <cell r="C9135" t="str">
            <v>Mechanical Services (Lifts) Essity</v>
          </cell>
          <cell r="D9135" t="str">
            <v>34</v>
          </cell>
          <cell r="E9135" t="str">
            <v>BASESC</v>
          </cell>
          <cell r="F9135" t="str">
            <v>BAS</v>
          </cell>
          <cell r="G9135">
            <v>39844</v>
          </cell>
          <cell r="H9135" t="str">
            <v>Active</v>
          </cell>
          <cell r="I9135">
            <v>1</v>
          </cell>
          <cell r="J9135">
            <v>39902</v>
          </cell>
          <cell r="K9135" t="str">
            <v>R</v>
          </cell>
          <cell r="L9135" t="str">
            <v>TM</v>
          </cell>
          <cell r="M9135" t="str">
            <v>0144</v>
          </cell>
          <cell r="N9135">
            <v>11880.5</v>
          </cell>
          <cell r="O9135">
            <v>39.950000000000003</v>
          </cell>
          <cell r="P9135">
            <v>479.95</v>
          </cell>
          <cell r="Q9135">
            <v>959.9</v>
          </cell>
          <cell r="R9135">
            <v>10920.6</v>
          </cell>
          <cell r="S9135">
            <v>1062.77</v>
          </cell>
          <cell r="T9135">
            <v>24</v>
          </cell>
          <cell r="U9135">
            <v>275</v>
          </cell>
          <cell r="V9135">
            <v>22</v>
          </cell>
          <cell r="W9135">
            <v>275</v>
          </cell>
          <cell r="X9135">
            <v>0</v>
          </cell>
        </row>
        <row r="9136">
          <cell r="A9136" t="str">
            <v>21504100</v>
          </cell>
          <cell r="B9136">
            <v>1</v>
          </cell>
          <cell r="C9136" t="str">
            <v>Electrical Works - Essity</v>
          </cell>
          <cell r="D9136" t="str">
            <v>34</v>
          </cell>
          <cell r="E9136" t="str">
            <v>BASELC</v>
          </cell>
          <cell r="F9136" t="str">
            <v>BAS</v>
          </cell>
          <cell r="G9136">
            <v>39844</v>
          </cell>
          <cell r="H9136" t="str">
            <v>Active</v>
          </cell>
          <cell r="I9136">
            <v>1</v>
          </cell>
          <cell r="J9136">
            <v>39902</v>
          </cell>
          <cell r="K9136" t="str">
            <v>R</v>
          </cell>
          <cell r="L9136" t="str">
            <v>TM</v>
          </cell>
          <cell r="M9136" t="str">
            <v>0144</v>
          </cell>
          <cell r="N9136">
            <v>13779.95</v>
          </cell>
          <cell r="O9136">
            <v>46.4</v>
          </cell>
          <cell r="P9136">
            <v>556.69000000000005</v>
          </cell>
          <cell r="Q9136">
            <v>1113.3800000000001</v>
          </cell>
          <cell r="R9136">
            <v>12666.57</v>
          </cell>
          <cell r="S9136">
            <v>1232.69</v>
          </cell>
          <cell r="T9136">
            <v>24</v>
          </cell>
          <cell r="U9136">
            <v>275</v>
          </cell>
          <cell r="V9136">
            <v>22</v>
          </cell>
          <cell r="W9136">
            <v>275</v>
          </cell>
          <cell r="X9136">
            <v>0</v>
          </cell>
        </row>
        <row r="9137">
          <cell r="A9137" t="str">
            <v>21504200</v>
          </cell>
          <cell r="B9137">
            <v>1</v>
          </cell>
          <cell r="C9137" t="str">
            <v>Fire Protection - Essity</v>
          </cell>
          <cell r="D9137" t="str">
            <v>34</v>
          </cell>
          <cell r="E9137" t="str">
            <v>BASALA</v>
          </cell>
          <cell r="F9137" t="str">
            <v>BAS</v>
          </cell>
          <cell r="G9137">
            <v>39844</v>
          </cell>
          <cell r="H9137" t="str">
            <v>Active</v>
          </cell>
          <cell r="I9137">
            <v>1</v>
          </cell>
          <cell r="J9137">
            <v>39902</v>
          </cell>
          <cell r="K9137" t="str">
            <v>R</v>
          </cell>
          <cell r="L9137" t="str">
            <v>TM</v>
          </cell>
          <cell r="M9137" t="str">
            <v>0144</v>
          </cell>
          <cell r="N9137">
            <v>12610.06</v>
          </cell>
          <cell r="O9137">
            <v>42.48</v>
          </cell>
          <cell r="P9137">
            <v>509.43</v>
          </cell>
          <cell r="Q9137">
            <v>1018.86</v>
          </cell>
          <cell r="R9137">
            <v>11591.2</v>
          </cell>
          <cell r="S9137">
            <v>1128.04</v>
          </cell>
          <cell r="T9137">
            <v>24</v>
          </cell>
          <cell r="U9137">
            <v>275</v>
          </cell>
          <cell r="V9137">
            <v>22</v>
          </cell>
          <cell r="W9137">
            <v>275</v>
          </cell>
          <cell r="X9137">
            <v>0</v>
          </cell>
        </row>
        <row r="9138">
          <cell r="A9138" t="str">
            <v>21504300</v>
          </cell>
          <cell r="B9138">
            <v>1</v>
          </cell>
          <cell r="C9138" t="str">
            <v>Security System - Essity</v>
          </cell>
          <cell r="D9138" t="str">
            <v>34</v>
          </cell>
          <cell r="E9138" t="str">
            <v>BASALA</v>
          </cell>
          <cell r="F9138" t="str">
            <v>BAS</v>
          </cell>
          <cell r="G9138">
            <v>39844</v>
          </cell>
          <cell r="H9138" t="str">
            <v>Active</v>
          </cell>
          <cell r="I9138">
            <v>1</v>
          </cell>
          <cell r="J9138">
            <v>39902</v>
          </cell>
          <cell r="K9138" t="str">
            <v>R</v>
          </cell>
          <cell r="L9138" t="str">
            <v>TM</v>
          </cell>
          <cell r="M9138" t="str">
            <v>0144</v>
          </cell>
          <cell r="N9138">
            <v>1572.18</v>
          </cell>
          <cell r="O9138">
            <v>5.32</v>
          </cell>
          <cell r="P9138">
            <v>63.51</v>
          </cell>
          <cell r="Q9138">
            <v>127.02</v>
          </cell>
          <cell r="R9138">
            <v>1445.16</v>
          </cell>
          <cell r="S9138">
            <v>140.63999999999999</v>
          </cell>
          <cell r="T9138">
            <v>24</v>
          </cell>
          <cell r="U9138">
            <v>275</v>
          </cell>
          <cell r="V9138">
            <v>22</v>
          </cell>
          <cell r="W9138">
            <v>275</v>
          </cell>
          <cell r="X9138">
            <v>0</v>
          </cell>
        </row>
        <row r="9139">
          <cell r="A9139" t="str">
            <v>21504400</v>
          </cell>
          <cell r="B9139">
            <v>1</v>
          </cell>
          <cell r="C9139" t="str">
            <v>Suspended Ceilings</v>
          </cell>
          <cell r="D9139" t="str">
            <v>34</v>
          </cell>
          <cell r="E9139" t="str">
            <v>BASSUS</v>
          </cell>
          <cell r="F9139" t="str">
            <v>BAS</v>
          </cell>
          <cell r="G9139">
            <v>39844</v>
          </cell>
          <cell r="H9139" t="str">
            <v>Active</v>
          </cell>
          <cell r="I9139">
            <v>1</v>
          </cell>
          <cell r="J9139">
            <v>39902</v>
          </cell>
          <cell r="K9139" t="str">
            <v>R</v>
          </cell>
          <cell r="L9139" t="str">
            <v>TM</v>
          </cell>
          <cell r="M9139" t="str">
            <v>0144</v>
          </cell>
          <cell r="N9139">
            <v>6311.55</v>
          </cell>
          <cell r="O9139">
            <v>21.23</v>
          </cell>
          <cell r="P9139">
            <v>254.98</v>
          </cell>
          <cell r="Q9139">
            <v>509.96</v>
          </cell>
          <cell r="R9139">
            <v>5801.59</v>
          </cell>
          <cell r="S9139">
            <v>564.6</v>
          </cell>
          <cell r="T9139">
            <v>24</v>
          </cell>
          <cell r="U9139">
            <v>275</v>
          </cell>
          <cell r="V9139">
            <v>22</v>
          </cell>
          <cell r="W9139">
            <v>275</v>
          </cell>
          <cell r="X9139">
            <v>0</v>
          </cell>
        </row>
        <row r="9140">
          <cell r="A9140" t="str">
            <v>21504500</v>
          </cell>
          <cell r="B9140">
            <v>1</v>
          </cell>
          <cell r="C9140" t="str">
            <v>Floor Coverings - Essity</v>
          </cell>
          <cell r="D9140" t="str">
            <v>34</v>
          </cell>
          <cell r="E9140" t="str">
            <v>BASFLO</v>
          </cell>
          <cell r="F9140" t="str">
            <v>BAS</v>
          </cell>
          <cell r="G9140">
            <v>39844</v>
          </cell>
          <cell r="H9140" t="str">
            <v>Active</v>
          </cell>
          <cell r="I9140">
            <v>1</v>
          </cell>
          <cell r="J9140">
            <v>39902</v>
          </cell>
          <cell r="K9140" t="str">
            <v>R</v>
          </cell>
          <cell r="L9140" t="str">
            <v>TM</v>
          </cell>
          <cell r="M9140" t="str">
            <v>0144</v>
          </cell>
          <cell r="N9140">
            <v>6034.63</v>
          </cell>
          <cell r="O9140">
            <v>105.84</v>
          </cell>
          <cell r="P9140">
            <v>1269.53</v>
          </cell>
          <cell r="Q9140">
            <v>2539.06</v>
          </cell>
          <cell r="R9140">
            <v>3495.57</v>
          </cell>
          <cell r="S9140">
            <v>539.83000000000004</v>
          </cell>
          <cell r="T9140">
            <v>4</v>
          </cell>
          <cell r="U9140">
            <v>275</v>
          </cell>
          <cell r="V9140">
            <v>2</v>
          </cell>
          <cell r="W9140">
            <v>275</v>
          </cell>
          <cell r="X9140">
            <v>0</v>
          </cell>
        </row>
        <row r="9141">
          <cell r="A9141" t="str">
            <v>21504600</v>
          </cell>
          <cell r="B9141">
            <v>1</v>
          </cell>
          <cell r="C9141" t="str">
            <v>Structural Work - Mojo</v>
          </cell>
          <cell r="D9141" t="str">
            <v>34</v>
          </cell>
          <cell r="E9141" t="str">
            <v>BUITER</v>
          </cell>
          <cell r="F9141" t="str">
            <v>BUI</v>
          </cell>
          <cell r="G9141">
            <v>39813</v>
          </cell>
          <cell r="H9141" t="str">
            <v>Active</v>
          </cell>
          <cell r="I9141">
            <v>1</v>
          </cell>
          <cell r="J9141">
            <v>39902</v>
          </cell>
          <cell r="K9141" t="str">
            <v>R</v>
          </cell>
          <cell r="L9141" t="str">
            <v>TM</v>
          </cell>
          <cell r="M9141" t="str">
            <v>0201</v>
          </cell>
          <cell r="N9141">
            <v>29847.16</v>
          </cell>
          <cell r="O9141">
            <v>41.5</v>
          </cell>
          <cell r="P9141">
            <v>497.45</v>
          </cell>
          <cell r="Q9141">
            <v>994.9</v>
          </cell>
          <cell r="R9141">
            <v>28852.26</v>
          </cell>
          <cell r="S9141">
            <v>2669.99</v>
          </cell>
          <cell r="T9141">
            <v>60</v>
          </cell>
          <cell r="U9141">
            <v>0</v>
          </cell>
          <cell r="V9141">
            <v>58</v>
          </cell>
          <cell r="W9141">
            <v>0</v>
          </cell>
          <cell r="X9141">
            <v>0</v>
          </cell>
        </row>
        <row r="9142">
          <cell r="A9142" t="str">
            <v>21504700</v>
          </cell>
          <cell r="B9142">
            <v>1</v>
          </cell>
          <cell r="C9142" t="str">
            <v>Carpentry &amp; Wall Linings - Mojo.</v>
          </cell>
          <cell r="D9142" t="str">
            <v>34</v>
          </cell>
          <cell r="E9142" t="str">
            <v>BASPAR</v>
          </cell>
          <cell r="F9142" t="str">
            <v>BAS</v>
          </cell>
          <cell r="G9142">
            <v>39813</v>
          </cell>
          <cell r="H9142" t="str">
            <v>Active</v>
          </cell>
          <cell r="I9142">
            <v>1</v>
          </cell>
          <cell r="J9142">
            <v>39902</v>
          </cell>
          <cell r="K9142" t="str">
            <v>R</v>
          </cell>
          <cell r="L9142" t="str">
            <v>TM</v>
          </cell>
          <cell r="M9142" t="str">
            <v>0201</v>
          </cell>
          <cell r="N9142">
            <v>235620.15</v>
          </cell>
          <cell r="O9142">
            <v>998.27</v>
          </cell>
          <cell r="P9142">
            <v>11979.57</v>
          </cell>
          <cell r="Q9142">
            <v>23959.14</v>
          </cell>
          <cell r="R9142">
            <v>211661.01</v>
          </cell>
          <cell r="S9142">
            <v>21077.47</v>
          </cell>
          <cell r="T9142">
            <v>19</v>
          </cell>
          <cell r="U9142">
            <v>244</v>
          </cell>
          <cell r="V9142">
            <v>17</v>
          </cell>
          <cell r="W9142">
            <v>244</v>
          </cell>
          <cell r="X9142">
            <v>0</v>
          </cell>
        </row>
        <row r="9143">
          <cell r="A9143" t="str">
            <v>21504710</v>
          </cell>
          <cell r="B9143">
            <v>1</v>
          </cell>
          <cell r="C9143" t="str">
            <v>Carpentry &amp; Wall Linings</v>
          </cell>
          <cell r="D9143" t="str">
            <v>34</v>
          </cell>
          <cell r="E9143" t="str">
            <v>BASPAR</v>
          </cell>
          <cell r="F9143" t="str">
            <v>BAS</v>
          </cell>
          <cell r="G9143">
            <v>39813</v>
          </cell>
          <cell r="H9143" t="str">
            <v>Active</v>
          </cell>
          <cell r="I9143">
            <v>1</v>
          </cell>
          <cell r="J9143">
            <v>39813</v>
          </cell>
          <cell r="K9143" t="str">
            <v>R</v>
          </cell>
          <cell r="L9143" t="str">
            <v>TM</v>
          </cell>
          <cell r="M9143" t="str">
            <v>0201</v>
          </cell>
          <cell r="N9143">
            <v>64649.41</v>
          </cell>
          <cell r="O9143">
            <v>7542.43</v>
          </cell>
          <cell r="P9143">
            <v>3232.47</v>
          </cell>
          <cell r="Q9143">
            <v>7542.43</v>
          </cell>
          <cell r="R9143">
            <v>57106.98</v>
          </cell>
          <cell r="S9143">
            <v>0</v>
          </cell>
          <cell r="T9143">
            <v>20</v>
          </cell>
          <cell r="U9143">
            <v>0</v>
          </cell>
          <cell r="V9143">
            <v>17</v>
          </cell>
          <cell r="W9143">
            <v>244</v>
          </cell>
          <cell r="X9143">
            <v>0</v>
          </cell>
        </row>
        <row r="9144">
          <cell r="A9144" t="str">
            <v>21504800</v>
          </cell>
          <cell r="B9144">
            <v>1</v>
          </cell>
          <cell r="C9144" t="str">
            <v>Joinery - Mojo</v>
          </cell>
          <cell r="D9144" t="str">
            <v>34</v>
          </cell>
          <cell r="E9144" t="str">
            <v>BASLIN</v>
          </cell>
          <cell r="F9144" t="str">
            <v>BAS</v>
          </cell>
          <cell r="G9144">
            <v>39813</v>
          </cell>
          <cell r="H9144" t="str">
            <v>Active</v>
          </cell>
          <cell r="I9144">
            <v>1</v>
          </cell>
          <cell r="J9144">
            <v>39902</v>
          </cell>
          <cell r="K9144" t="str">
            <v>R</v>
          </cell>
          <cell r="L9144" t="str">
            <v>TM</v>
          </cell>
          <cell r="M9144" t="str">
            <v>0201</v>
          </cell>
          <cell r="N9144">
            <v>12688.97</v>
          </cell>
          <cell r="O9144">
            <v>42.81</v>
          </cell>
          <cell r="P9144">
            <v>514.38</v>
          </cell>
          <cell r="Q9144">
            <v>1028.76</v>
          </cell>
          <cell r="R9144">
            <v>11660.21</v>
          </cell>
          <cell r="S9144">
            <v>1135.0999999999999</v>
          </cell>
          <cell r="T9144">
            <v>24</v>
          </cell>
          <cell r="U9144">
            <v>244</v>
          </cell>
          <cell r="V9144">
            <v>22</v>
          </cell>
          <cell r="W9144">
            <v>244</v>
          </cell>
          <cell r="X9144">
            <v>0</v>
          </cell>
        </row>
        <row r="9145">
          <cell r="A9145" t="str">
            <v>21504900</v>
          </cell>
          <cell r="B9145">
            <v>1</v>
          </cell>
          <cell r="C9145" t="str">
            <v>Plumbing - Mojo</v>
          </cell>
          <cell r="D9145" t="str">
            <v>34</v>
          </cell>
          <cell r="E9145" t="str">
            <v>BASPLM</v>
          </cell>
          <cell r="F9145" t="str">
            <v>BAS</v>
          </cell>
          <cell r="G9145">
            <v>39813</v>
          </cell>
          <cell r="H9145" t="str">
            <v>Active</v>
          </cell>
          <cell r="I9145">
            <v>1</v>
          </cell>
          <cell r="J9145">
            <v>39902</v>
          </cell>
          <cell r="K9145" t="str">
            <v>R</v>
          </cell>
          <cell r="L9145" t="str">
            <v>TM</v>
          </cell>
          <cell r="M9145" t="str">
            <v>0201</v>
          </cell>
          <cell r="N9145">
            <v>24003.919999999998</v>
          </cell>
          <cell r="O9145">
            <v>81.069999999999993</v>
          </cell>
          <cell r="P9145">
            <v>973.06</v>
          </cell>
          <cell r="Q9145">
            <v>1946.12</v>
          </cell>
          <cell r="R9145">
            <v>22057.8</v>
          </cell>
          <cell r="S9145">
            <v>2147.2800000000002</v>
          </cell>
          <cell r="T9145">
            <v>24</v>
          </cell>
          <cell r="U9145">
            <v>244</v>
          </cell>
          <cell r="V9145">
            <v>22</v>
          </cell>
          <cell r="W9145">
            <v>244</v>
          </cell>
          <cell r="X9145">
            <v>0</v>
          </cell>
        </row>
        <row r="9146">
          <cell r="A9146" t="str">
            <v>2150500</v>
          </cell>
          <cell r="B9146">
            <v>1</v>
          </cell>
          <cell r="C9146" t="str">
            <v>Communication Services in square metres</v>
          </cell>
          <cell r="D9146" t="str">
            <v>34</v>
          </cell>
          <cell r="E9146" t="str">
            <v>BASCAB</v>
          </cell>
          <cell r="F9146" t="str">
            <v>BAS</v>
          </cell>
          <cell r="G9146">
            <v>38820</v>
          </cell>
          <cell r="H9146" t="str">
            <v>Active</v>
          </cell>
          <cell r="I9146">
            <v>20</v>
          </cell>
          <cell r="J9146">
            <v>39817</v>
          </cell>
          <cell r="K9146" t="str">
            <v>R</v>
          </cell>
          <cell r="L9146" t="str">
            <v>TL</v>
          </cell>
          <cell r="M9146" t="str">
            <v>0103</v>
          </cell>
          <cell r="N9146">
            <v>913.9</v>
          </cell>
          <cell r="O9146">
            <v>4.79</v>
          </cell>
          <cell r="P9146">
            <v>56.82</v>
          </cell>
          <cell r="Q9146">
            <v>113.64</v>
          </cell>
          <cell r="R9146">
            <v>800.26</v>
          </cell>
          <cell r="S9146">
            <v>369.31</v>
          </cell>
          <cell r="T9146">
            <v>16</v>
          </cell>
          <cell r="U9146">
            <v>31</v>
          </cell>
          <cell r="V9146">
            <v>14</v>
          </cell>
          <cell r="W9146">
            <v>31</v>
          </cell>
          <cell r="X9146">
            <v>0</v>
          </cell>
        </row>
        <row r="9147">
          <cell r="A9147" t="str">
            <v>21505000</v>
          </cell>
          <cell r="B9147">
            <v>1</v>
          </cell>
          <cell r="C9147" t="str">
            <v>Mechanical Services (Lifts) Mojo</v>
          </cell>
          <cell r="D9147" t="str">
            <v>34</v>
          </cell>
          <cell r="E9147" t="str">
            <v>BASESC</v>
          </cell>
          <cell r="F9147" t="str">
            <v>BAS</v>
          </cell>
          <cell r="G9147">
            <v>39813</v>
          </cell>
          <cell r="H9147" t="str">
            <v>Active</v>
          </cell>
          <cell r="I9147">
            <v>1</v>
          </cell>
          <cell r="J9147">
            <v>39902</v>
          </cell>
          <cell r="K9147" t="str">
            <v>R</v>
          </cell>
          <cell r="L9147" t="str">
            <v>TM</v>
          </cell>
          <cell r="M9147" t="str">
            <v>0201</v>
          </cell>
          <cell r="N9147">
            <v>39324.949999999997</v>
          </cell>
          <cell r="O9147">
            <v>132.9</v>
          </cell>
          <cell r="P9147">
            <v>1594.14</v>
          </cell>
          <cell r="Q9147">
            <v>3188.28</v>
          </cell>
          <cell r="R9147">
            <v>36136.67</v>
          </cell>
          <cell r="S9147">
            <v>3517.83</v>
          </cell>
          <cell r="T9147">
            <v>24</v>
          </cell>
          <cell r="U9147">
            <v>244</v>
          </cell>
          <cell r="V9147">
            <v>22</v>
          </cell>
          <cell r="W9147">
            <v>244</v>
          </cell>
          <cell r="X9147">
            <v>0</v>
          </cell>
        </row>
        <row r="9148">
          <cell r="A9148" t="str">
            <v>21505100</v>
          </cell>
          <cell r="B9148">
            <v>1</v>
          </cell>
          <cell r="C9148" t="str">
            <v>Electrical Works - Mojo</v>
          </cell>
          <cell r="D9148" t="str">
            <v>34</v>
          </cell>
          <cell r="E9148" t="str">
            <v>BASELC</v>
          </cell>
          <cell r="F9148" t="str">
            <v>BAS</v>
          </cell>
          <cell r="G9148">
            <v>39813</v>
          </cell>
          <cell r="H9148" t="str">
            <v>Active</v>
          </cell>
          <cell r="I9148">
            <v>1</v>
          </cell>
          <cell r="J9148">
            <v>39902</v>
          </cell>
          <cell r="K9148" t="str">
            <v>R</v>
          </cell>
          <cell r="L9148" t="str">
            <v>TM</v>
          </cell>
          <cell r="M9148" t="str">
            <v>0201</v>
          </cell>
          <cell r="N9148">
            <v>24605.32</v>
          </cell>
          <cell r="O9148">
            <v>83.12</v>
          </cell>
          <cell r="P9148">
            <v>997.44</v>
          </cell>
          <cell r="Q9148">
            <v>1994.88</v>
          </cell>
          <cell r="R9148">
            <v>22610.44</v>
          </cell>
          <cell r="S9148">
            <v>2201.08</v>
          </cell>
          <cell r="T9148">
            <v>24</v>
          </cell>
          <cell r="U9148">
            <v>244</v>
          </cell>
          <cell r="V9148">
            <v>22</v>
          </cell>
          <cell r="W9148">
            <v>244</v>
          </cell>
          <cell r="X9148">
            <v>0</v>
          </cell>
        </row>
        <row r="9149">
          <cell r="A9149" t="str">
            <v>21505200</v>
          </cell>
          <cell r="B9149">
            <v>1</v>
          </cell>
          <cell r="C9149" t="str">
            <v>Fire Protection - Mojo</v>
          </cell>
          <cell r="D9149" t="str">
            <v>34</v>
          </cell>
          <cell r="E9149" t="str">
            <v>BASALA</v>
          </cell>
          <cell r="F9149" t="str">
            <v>BAS</v>
          </cell>
          <cell r="G9149">
            <v>39813</v>
          </cell>
          <cell r="H9149" t="str">
            <v>Active</v>
          </cell>
          <cell r="I9149">
            <v>1</v>
          </cell>
          <cell r="J9149">
            <v>39902</v>
          </cell>
          <cell r="K9149" t="str">
            <v>R</v>
          </cell>
          <cell r="L9149" t="str">
            <v>TM</v>
          </cell>
          <cell r="M9149" t="str">
            <v>0201</v>
          </cell>
          <cell r="N9149">
            <v>13021.62</v>
          </cell>
          <cell r="O9149">
            <v>43.97</v>
          </cell>
          <cell r="P9149">
            <v>527.86</v>
          </cell>
          <cell r="Q9149">
            <v>1055.72</v>
          </cell>
          <cell r="R9149">
            <v>11965.9</v>
          </cell>
          <cell r="S9149">
            <v>1164.8499999999999</v>
          </cell>
          <cell r="T9149">
            <v>24</v>
          </cell>
          <cell r="U9149">
            <v>244</v>
          </cell>
          <cell r="V9149">
            <v>22</v>
          </cell>
          <cell r="W9149">
            <v>244</v>
          </cell>
          <cell r="X9149">
            <v>0</v>
          </cell>
        </row>
        <row r="9150">
          <cell r="A9150" t="str">
            <v>21505300</v>
          </cell>
          <cell r="B9150">
            <v>1</v>
          </cell>
          <cell r="C9150" t="str">
            <v>Security System - Mojo</v>
          </cell>
          <cell r="D9150" t="str">
            <v>34</v>
          </cell>
          <cell r="E9150" t="str">
            <v>BASALA</v>
          </cell>
          <cell r="F9150" t="str">
            <v>BAS</v>
          </cell>
          <cell r="G9150">
            <v>39813</v>
          </cell>
          <cell r="H9150" t="str">
            <v>Active</v>
          </cell>
          <cell r="I9150">
            <v>1</v>
          </cell>
          <cell r="J9150">
            <v>39902</v>
          </cell>
          <cell r="K9150" t="str">
            <v>R</v>
          </cell>
          <cell r="L9150" t="str">
            <v>TM</v>
          </cell>
          <cell r="M9150" t="str">
            <v>0201</v>
          </cell>
          <cell r="N9150">
            <v>4590.13</v>
          </cell>
          <cell r="O9150">
            <v>15.46</v>
          </cell>
          <cell r="P9150">
            <v>186.07</v>
          </cell>
          <cell r="Q9150">
            <v>372.14</v>
          </cell>
          <cell r="R9150">
            <v>4217.99</v>
          </cell>
          <cell r="S9150">
            <v>410.61</v>
          </cell>
          <cell r="T9150">
            <v>24</v>
          </cell>
          <cell r="U9150">
            <v>244</v>
          </cell>
          <cell r="V9150">
            <v>22</v>
          </cell>
          <cell r="W9150">
            <v>244</v>
          </cell>
          <cell r="X9150">
            <v>0</v>
          </cell>
        </row>
        <row r="9151">
          <cell r="A9151" t="str">
            <v>21505400</v>
          </cell>
          <cell r="B9151">
            <v>1</v>
          </cell>
          <cell r="C9151" t="str">
            <v>Suspended Ceilings - Mojo</v>
          </cell>
          <cell r="D9151" t="str">
            <v>34</v>
          </cell>
          <cell r="E9151" t="str">
            <v>BASSUS</v>
          </cell>
          <cell r="F9151" t="str">
            <v>BAS</v>
          </cell>
          <cell r="G9151">
            <v>39813</v>
          </cell>
          <cell r="H9151" t="str">
            <v>Active</v>
          </cell>
          <cell r="I9151">
            <v>1</v>
          </cell>
          <cell r="J9151">
            <v>39902</v>
          </cell>
          <cell r="K9151" t="str">
            <v>R</v>
          </cell>
          <cell r="L9151" t="str">
            <v>TM</v>
          </cell>
          <cell r="M9151" t="str">
            <v>0201</v>
          </cell>
          <cell r="N9151">
            <v>7160.43</v>
          </cell>
          <cell r="O9151">
            <v>24.18</v>
          </cell>
          <cell r="P9151">
            <v>290.27</v>
          </cell>
          <cell r="Q9151">
            <v>580.54</v>
          </cell>
          <cell r="R9151">
            <v>6579.89</v>
          </cell>
          <cell r="S9151">
            <v>640.54</v>
          </cell>
          <cell r="T9151">
            <v>24</v>
          </cell>
          <cell r="U9151">
            <v>244</v>
          </cell>
          <cell r="V9151">
            <v>22</v>
          </cell>
          <cell r="W9151">
            <v>244</v>
          </cell>
          <cell r="X9151">
            <v>0</v>
          </cell>
        </row>
        <row r="9152">
          <cell r="A9152" t="str">
            <v>21505500</v>
          </cell>
          <cell r="B9152">
            <v>1</v>
          </cell>
          <cell r="C9152" t="str">
            <v>Floor Coverings - Mojo</v>
          </cell>
          <cell r="D9152" t="str">
            <v>34</v>
          </cell>
          <cell r="E9152" t="str">
            <v>BASFLO</v>
          </cell>
          <cell r="F9152" t="str">
            <v>BAS</v>
          </cell>
          <cell r="G9152">
            <v>39813</v>
          </cell>
          <cell r="H9152" t="str">
            <v>Active</v>
          </cell>
          <cell r="I9152">
            <v>1</v>
          </cell>
          <cell r="J9152">
            <v>39902</v>
          </cell>
          <cell r="K9152" t="str">
            <v>R</v>
          </cell>
          <cell r="L9152" t="str">
            <v>TM</v>
          </cell>
          <cell r="M9152" t="str">
            <v>0201</v>
          </cell>
          <cell r="N9152">
            <v>5321.95</v>
          </cell>
          <cell r="O9152">
            <v>94.97</v>
          </cell>
          <cell r="P9152">
            <v>1139.97</v>
          </cell>
          <cell r="Q9152">
            <v>2279.94</v>
          </cell>
          <cell r="R9152">
            <v>3042.01</v>
          </cell>
          <cell r="S9152">
            <v>476.08</v>
          </cell>
          <cell r="T9152">
            <v>4</v>
          </cell>
          <cell r="U9152">
            <v>244</v>
          </cell>
          <cell r="V9152">
            <v>2</v>
          </cell>
          <cell r="W9152">
            <v>244</v>
          </cell>
          <cell r="X9152">
            <v>0</v>
          </cell>
        </row>
        <row r="9153">
          <cell r="A9153" t="str">
            <v>21505600</v>
          </cell>
          <cell r="B9153">
            <v>1</v>
          </cell>
          <cell r="C9153" t="str">
            <v>Structural Work - Mojo Kitchen</v>
          </cell>
          <cell r="D9153" t="str">
            <v>34</v>
          </cell>
          <cell r="E9153" t="str">
            <v>BUITER</v>
          </cell>
          <cell r="F9153" t="str">
            <v>BUI</v>
          </cell>
          <cell r="G9153">
            <v>39782</v>
          </cell>
          <cell r="H9153" t="str">
            <v>Active</v>
          </cell>
          <cell r="I9153">
            <v>1</v>
          </cell>
          <cell r="J9153">
            <v>39902</v>
          </cell>
          <cell r="K9153" t="str">
            <v>R</v>
          </cell>
          <cell r="L9153" t="str">
            <v>TM</v>
          </cell>
          <cell r="M9153" t="str">
            <v>0177</v>
          </cell>
          <cell r="N9153">
            <v>32172.12</v>
          </cell>
          <cell r="O9153">
            <v>44.72</v>
          </cell>
          <cell r="P9153">
            <v>536.20000000000005</v>
          </cell>
          <cell r="Q9153">
            <v>1072.4000000000001</v>
          </cell>
          <cell r="R9153">
            <v>31099.72</v>
          </cell>
          <cell r="S9153">
            <v>2877.97</v>
          </cell>
          <cell r="T9153">
            <v>60</v>
          </cell>
          <cell r="U9153">
            <v>0</v>
          </cell>
          <cell r="V9153">
            <v>58</v>
          </cell>
          <cell r="W9153">
            <v>0</v>
          </cell>
          <cell r="X9153">
            <v>0</v>
          </cell>
        </row>
        <row r="9154">
          <cell r="A9154" t="str">
            <v>21505700</v>
          </cell>
          <cell r="B9154">
            <v>1</v>
          </cell>
          <cell r="C9154" t="str">
            <v>Carpentry &amp; Wall Linings - Mojo Kitchen</v>
          </cell>
          <cell r="D9154" t="str">
            <v>34</v>
          </cell>
          <cell r="E9154" t="str">
            <v>BASPAR</v>
          </cell>
          <cell r="F9154" t="str">
            <v>BAS</v>
          </cell>
          <cell r="G9154">
            <v>39782</v>
          </cell>
          <cell r="H9154" t="str">
            <v>Active</v>
          </cell>
          <cell r="I9154">
            <v>1</v>
          </cell>
          <cell r="J9154">
            <v>39902</v>
          </cell>
          <cell r="K9154" t="str">
            <v>R</v>
          </cell>
          <cell r="L9154" t="str">
            <v>TM</v>
          </cell>
          <cell r="M9154" t="str">
            <v>0177</v>
          </cell>
          <cell r="N9154">
            <v>24139.759999999998</v>
          </cell>
          <cell r="O9154">
            <v>102.67</v>
          </cell>
          <cell r="P9154">
            <v>1232.48</v>
          </cell>
          <cell r="Q9154">
            <v>2464.96</v>
          </cell>
          <cell r="R9154">
            <v>21674.799999999999</v>
          </cell>
          <cell r="S9154">
            <v>2159.4299999999998</v>
          </cell>
          <cell r="T9154">
            <v>19</v>
          </cell>
          <cell r="U9154">
            <v>214</v>
          </cell>
          <cell r="V9154">
            <v>17</v>
          </cell>
          <cell r="W9154">
            <v>214</v>
          </cell>
          <cell r="X9154">
            <v>0</v>
          </cell>
        </row>
        <row r="9155">
          <cell r="A9155" t="str">
            <v>21505710</v>
          </cell>
          <cell r="B9155">
            <v>1</v>
          </cell>
          <cell r="C9155" t="str">
            <v>Carpentry &amp; Wall Linings</v>
          </cell>
          <cell r="D9155" t="str">
            <v>34</v>
          </cell>
          <cell r="E9155" t="str">
            <v>BASPAR</v>
          </cell>
          <cell r="F9155" t="str">
            <v>BAS</v>
          </cell>
          <cell r="G9155">
            <v>39782</v>
          </cell>
          <cell r="H9155" t="str">
            <v>Active</v>
          </cell>
          <cell r="I9155">
            <v>1</v>
          </cell>
          <cell r="J9155">
            <v>39782</v>
          </cell>
          <cell r="K9155" t="str">
            <v>R</v>
          </cell>
          <cell r="L9155" t="str">
            <v>TM</v>
          </cell>
          <cell r="M9155" t="str">
            <v>0177</v>
          </cell>
          <cell r="N9155">
            <v>6651.65</v>
          </cell>
          <cell r="O9155">
            <v>803.74</v>
          </cell>
          <cell r="P9155">
            <v>332.58</v>
          </cell>
          <cell r="Q9155">
            <v>803.74</v>
          </cell>
          <cell r="R9155">
            <v>5847.91</v>
          </cell>
          <cell r="S9155">
            <v>0</v>
          </cell>
          <cell r="T9155">
            <v>20</v>
          </cell>
          <cell r="U9155">
            <v>0</v>
          </cell>
          <cell r="V9155">
            <v>17</v>
          </cell>
          <cell r="W9155">
            <v>214</v>
          </cell>
          <cell r="X9155">
            <v>0</v>
          </cell>
        </row>
        <row r="9156">
          <cell r="A9156" t="str">
            <v>21505800</v>
          </cell>
          <cell r="B9156">
            <v>1</v>
          </cell>
          <cell r="C9156" t="str">
            <v>Joinery - Mojo Kitchen</v>
          </cell>
          <cell r="D9156" t="str">
            <v>34</v>
          </cell>
          <cell r="E9156" t="str">
            <v>BASLIN</v>
          </cell>
          <cell r="F9156" t="str">
            <v>BAS</v>
          </cell>
          <cell r="G9156">
            <v>39782</v>
          </cell>
          <cell r="H9156" t="str">
            <v>Active</v>
          </cell>
          <cell r="I9156">
            <v>1</v>
          </cell>
          <cell r="J9156">
            <v>39902</v>
          </cell>
          <cell r="K9156" t="str">
            <v>R</v>
          </cell>
          <cell r="L9156" t="str">
            <v>TM</v>
          </cell>
          <cell r="M9156" t="str">
            <v>0177</v>
          </cell>
          <cell r="N9156">
            <v>6806.86</v>
          </cell>
          <cell r="O9156">
            <v>23.09</v>
          </cell>
          <cell r="P9156">
            <v>276.86</v>
          </cell>
          <cell r="Q9156">
            <v>553.72</v>
          </cell>
          <cell r="R9156">
            <v>6253.14</v>
          </cell>
          <cell r="S9156">
            <v>608.91</v>
          </cell>
          <cell r="T9156">
            <v>24</v>
          </cell>
          <cell r="U9156">
            <v>214</v>
          </cell>
          <cell r="V9156">
            <v>22</v>
          </cell>
          <cell r="W9156">
            <v>214</v>
          </cell>
          <cell r="X9156">
            <v>0</v>
          </cell>
        </row>
        <row r="9157">
          <cell r="A9157" t="str">
            <v>21505900</v>
          </cell>
          <cell r="B9157">
            <v>1</v>
          </cell>
          <cell r="C9157" t="str">
            <v>Plumbing - Mojo Kitchen</v>
          </cell>
          <cell r="D9157" t="str">
            <v>34</v>
          </cell>
          <cell r="E9157" t="str">
            <v>BASPLM</v>
          </cell>
          <cell r="F9157" t="str">
            <v>BAS</v>
          </cell>
          <cell r="G9157">
            <v>39782</v>
          </cell>
          <cell r="H9157" t="str">
            <v>Active</v>
          </cell>
          <cell r="I9157">
            <v>1</v>
          </cell>
          <cell r="J9157">
            <v>39902</v>
          </cell>
          <cell r="K9157" t="str">
            <v>R</v>
          </cell>
          <cell r="L9157" t="str">
            <v>TM</v>
          </cell>
          <cell r="M9157" t="str">
            <v>0177</v>
          </cell>
          <cell r="N9157">
            <v>55959.23</v>
          </cell>
          <cell r="O9157">
            <v>189.66</v>
          </cell>
          <cell r="P9157">
            <v>2276.0300000000002</v>
          </cell>
          <cell r="Q9157">
            <v>4552.0600000000004</v>
          </cell>
          <cell r="R9157">
            <v>51407.17</v>
          </cell>
          <cell r="S9157">
            <v>5005.8500000000004</v>
          </cell>
          <cell r="T9157">
            <v>24</v>
          </cell>
          <cell r="U9157">
            <v>214</v>
          </cell>
          <cell r="V9157">
            <v>22</v>
          </cell>
          <cell r="W9157">
            <v>214</v>
          </cell>
          <cell r="X9157">
            <v>0</v>
          </cell>
        </row>
        <row r="9158">
          <cell r="A9158" t="str">
            <v>2150600</v>
          </cell>
          <cell r="B9158">
            <v>1</v>
          </cell>
          <cell r="C9158" t="str">
            <v>Mechanical Services in square metres</v>
          </cell>
          <cell r="D9158" t="str">
            <v>34</v>
          </cell>
          <cell r="E9158" t="str">
            <v>BASAIR</v>
          </cell>
          <cell r="F9158" t="str">
            <v>BAS</v>
          </cell>
          <cell r="G9158">
            <v>38820</v>
          </cell>
          <cell r="H9158" t="str">
            <v>Active</v>
          </cell>
          <cell r="I9158">
            <v>20</v>
          </cell>
          <cell r="J9158">
            <v>39817</v>
          </cell>
          <cell r="K9158" t="str">
            <v>R</v>
          </cell>
          <cell r="L9158" t="str">
            <v>TL</v>
          </cell>
          <cell r="M9158" t="str">
            <v>0103</v>
          </cell>
          <cell r="N9158">
            <v>3345.79</v>
          </cell>
          <cell r="O9158">
            <v>25.18</v>
          </cell>
          <cell r="P9158">
            <v>301.83</v>
          </cell>
          <cell r="Q9158">
            <v>603.66</v>
          </cell>
          <cell r="R9158">
            <v>2742.13</v>
          </cell>
          <cell r="S9158">
            <v>1408.19</v>
          </cell>
          <cell r="T9158">
            <v>11</v>
          </cell>
          <cell r="U9158">
            <v>31</v>
          </cell>
          <cell r="V9158">
            <v>9</v>
          </cell>
          <cell r="W9158">
            <v>31</v>
          </cell>
          <cell r="X9158">
            <v>0</v>
          </cell>
        </row>
        <row r="9159">
          <cell r="A9159" t="str">
            <v>21506000</v>
          </cell>
          <cell r="B9159">
            <v>1</v>
          </cell>
          <cell r="C9159" t="str">
            <v>Mechanical Services (Lifts) Mojo Kitchen</v>
          </cell>
          <cell r="D9159" t="str">
            <v>34</v>
          </cell>
          <cell r="E9159" t="str">
            <v>BASESC</v>
          </cell>
          <cell r="F9159" t="str">
            <v>BAS</v>
          </cell>
          <cell r="G9159">
            <v>39782</v>
          </cell>
          <cell r="H9159" t="str">
            <v>Active</v>
          </cell>
          <cell r="I9159">
            <v>1</v>
          </cell>
          <cell r="J9159">
            <v>39902</v>
          </cell>
          <cell r="K9159" t="str">
            <v>R</v>
          </cell>
          <cell r="L9159" t="str">
            <v>TM</v>
          </cell>
          <cell r="M9159" t="str">
            <v>0177</v>
          </cell>
          <cell r="N9159">
            <v>81520.33</v>
          </cell>
          <cell r="O9159">
            <v>276.27</v>
          </cell>
          <cell r="P9159">
            <v>3315.68</v>
          </cell>
          <cell r="Q9159">
            <v>6631.36</v>
          </cell>
          <cell r="R9159">
            <v>74888.97</v>
          </cell>
          <cell r="S9159">
            <v>7292.43</v>
          </cell>
          <cell r="T9159">
            <v>24</v>
          </cell>
          <cell r="U9159">
            <v>214</v>
          </cell>
          <cell r="V9159">
            <v>22</v>
          </cell>
          <cell r="W9159">
            <v>214</v>
          </cell>
          <cell r="X9159">
            <v>0</v>
          </cell>
        </row>
        <row r="9160">
          <cell r="A9160" t="str">
            <v>21506100</v>
          </cell>
          <cell r="B9160">
            <v>1</v>
          </cell>
          <cell r="C9160" t="str">
            <v>Chiller - Mojo Kitchen</v>
          </cell>
          <cell r="D9160" t="str">
            <v>34</v>
          </cell>
          <cell r="E9160" t="str">
            <v>PLEGEN</v>
          </cell>
          <cell r="F9160" t="str">
            <v>PLE</v>
          </cell>
          <cell r="G9160">
            <v>39782</v>
          </cell>
          <cell r="H9160" t="str">
            <v>Active</v>
          </cell>
          <cell r="I9160">
            <v>1</v>
          </cell>
          <cell r="J9160">
            <v>39902</v>
          </cell>
          <cell r="K9160" t="str">
            <v>R</v>
          </cell>
          <cell r="L9160" t="str">
            <v>TM</v>
          </cell>
          <cell r="M9160" t="str">
            <v>0177</v>
          </cell>
          <cell r="N9160">
            <v>35418</v>
          </cell>
          <cell r="O9160">
            <v>590.29999999999995</v>
          </cell>
          <cell r="P9160">
            <v>7083.6</v>
          </cell>
          <cell r="Q9160">
            <v>17118.7</v>
          </cell>
          <cell r="R9160">
            <v>18299.3</v>
          </cell>
          <cell r="S9160">
            <v>0</v>
          </cell>
          <cell r="T9160">
            <v>5</v>
          </cell>
          <cell r="U9160">
            <v>0</v>
          </cell>
          <cell r="V9160">
            <v>2</v>
          </cell>
          <cell r="W9160">
            <v>244</v>
          </cell>
          <cell r="X9160">
            <v>0</v>
          </cell>
        </row>
        <row r="9161">
          <cell r="A9161" t="str">
            <v>21506200</v>
          </cell>
          <cell r="B9161">
            <v>1</v>
          </cell>
          <cell r="C9161" t="str">
            <v>Extract Hood - Mojo Kitchen</v>
          </cell>
          <cell r="D9161" t="str">
            <v>34</v>
          </cell>
          <cell r="E9161" t="str">
            <v>PLEAIR</v>
          </cell>
          <cell r="F9161" t="str">
            <v>PLE</v>
          </cell>
          <cell r="G9161">
            <v>39782</v>
          </cell>
          <cell r="H9161" t="str">
            <v>Active</v>
          </cell>
          <cell r="I9161">
            <v>1</v>
          </cell>
          <cell r="J9161">
            <v>39902</v>
          </cell>
          <cell r="K9161" t="str">
            <v>R</v>
          </cell>
          <cell r="L9161" t="str">
            <v>TM</v>
          </cell>
          <cell r="M9161" t="str">
            <v>0177</v>
          </cell>
          <cell r="N9161">
            <v>22094</v>
          </cell>
          <cell r="O9161">
            <v>263.07</v>
          </cell>
          <cell r="P9161">
            <v>3156.29</v>
          </cell>
          <cell r="Q9161">
            <v>6312.58</v>
          </cell>
          <cell r="R9161">
            <v>15781.42</v>
          </cell>
          <cell r="S9161">
            <v>0</v>
          </cell>
          <cell r="T9161">
            <v>7</v>
          </cell>
          <cell r="U9161">
            <v>0</v>
          </cell>
          <cell r="V9161">
            <v>5</v>
          </cell>
          <cell r="W9161">
            <v>0</v>
          </cell>
          <cell r="X9161">
            <v>0</v>
          </cell>
        </row>
        <row r="9162">
          <cell r="A9162" t="str">
            <v>21506300</v>
          </cell>
          <cell r="B9162">
            <v>1</v>
          </cell>
          <cell r="C9162" t="str">
            <v>Electrical Works - Mojo Kitchen</v>
          </cell>
          <cell r="D9162" t="str">
            <v>34</v>
          </cell>
          <cell r="E9162" t="str">
            <v>BASELC</v>
          </cell>
          <cell r="F9162" t="str">
            <v>BAS</v>
          </cell>
          <cell r="G9162">
            <v>39782</v>
          </cell>
          <cell r="H9162" t="str">
            <v>Active</v>
          </cell>
          <cell r="I9162">
            <v>1</v>
          </cell>
          <cell r="J9162">
            <v>39902</v>
          </cell>
          <cell r="K9162" t="str">
            <v>R</v>
          </cell>
          <cell r="L9162" t="str">
            <v>TM</v>
          </cell>
          <cell r="M9162" t="str">
            <v>0177</v>
          </cell>
          <cell r="N9162">
            <v>19083.61</v>
          </cell>
          <cell r="O9162">
            <v>64.709999999999994</v>
          </cell>
          <cell r="P9162">
            <v>776.19</v>
          </cell>
          <cell r="Q9162">
            <v>1552.38</v>
          </cell>
          <cell r="R9162">
            <v>17531.23</v>
          </cell>
          <cell r="S9162">
            <v>1707.13</v>
          </cell>
          <cell r="T9162">
            <v>24</v>
          </cell>
          <cell r="U9162">
            <v>214</v>
          </cell>
          <cell r="V9162">
            <v>22</v>
          </cell>
          <cell r="W9162">
            <v>214</v>
          </cell>
          <cell r="X9162">
            <v>0</v>
          </cell>
        </row>
        <row r="9163">
          <cell r="A9163" t="str">
            <v>21506400</v>
          </cell>
          <cell r="B9163">
            <v>1</v>
          </cell>
          <cell r="C9163" t="str">
            <v>Fire Protection - Mojo Kitchen</v>
          </cell>
          <cell r="D9163" t="str">
            <v>34</v>
          </cell>
          <cell r="E9163" t="str">
            <v>BASALA</v>
          </cell>
          <cell r="F9163" t="str">
            <v>BAS</v>
          </cell>
          <cell r="G9163">
            <v>39782</v>
          </cell>
          <cell r="H9163" t="str">
            <v>Active</v>
          </cell>
          <cell r="I9163">
            <v>1</v>
          </cell>
          <cell r="J9163">
            <v>39902</v>
          </cell>
          <cell r="K9163" t="str">
            <v>R</v>
          </cell>
          <cell r="L9163" t="str">
            <v>TM</v>
          </cell>
          <cell r="M9163" t="str">
            <v>0177</v>
          </cell>
          <cell r="N9163">
            <v>16514.43</v>
          </cell>
          <cell r="O9163">
            <v>56.02</v>
          </cell>
          <cell r="P9163">
            <v>671.69</v>
          </cell>
          <cell r="Q9163">
            <v>1343.38</v>
          </cell>
          <cell r="R9163">
            <v>15171.05</v>
          </cell>
          <cell r="S9163">
            <v>1477.3</v>
          </cell>
          <cell r="T9163">
            <v>24</v>
          </cell>
          <cell r="U9163">
            <v>214</v>
          </cell>
          <cell r="V9163">
            <v>22</v>
          </cell>
          <cell r="W9163">
            <v>214</v>
          </cell>
          <cell r="X9163">
            <v>0</v>
          </cell>
        </row>
        <row r="9164">
          <cell r="A9164" t="str">
            <v>21506500</v>
          </cell>
          <cell r="B9164">
            <v>1</v>
          </cell>
          <cell r="C9164" t="str">
            <v>Suspended Ceilings - Mojo Kitchen</v>
          </cell>
          <cell r="D9164" t="str">
            <v>34</v>
          </cell>
          <cell r="E9164" t="str">
            <v>BASSUS</v>
          </cell>
          <cell r="F9164" t="str">
            <v>BAS</v>
          </cell>
          <cell r="G9164">
            <v>39782</v>
          </cell>
          <cell r="H9164" t="str">
            <v>Active</v>
          </cell>
          <cell r="I9164">
            <v>1</v>
          </cell>
          <cell r="J9164">
            <v>39902</v>
          </cell>
          <cell r="K9164" t="str">
            <v>R</v>
          </cell>
          <cell r="L9164" t="str">
            <v>TM</v>
          </cell>
          <cell r="M9164" t="str">
            <v>0177</v>
          </cell>
          <cell r="N9164">
            <v>4935.32</v>
          </cell>
          <cell r="O9164">
            <v>16.7</v>
          </cell>
          <cell r="P9164">
            <v>200.73</v>
          </cell>
          <cell r="Q9164">
            <v>401.46</v>
          </cell>
          <cell r="R9164">
            <v>4533.8599999999997</v>
          </cell>
          <cell r="S9164">
            <v>441.49</v>
          </cell>
          <cell r="T9164">
            <v>24</v>
          </cell>
          <cell r="U9164">
            <v>214</v>
          </cell>
          <cell r="V9164">
            <v>22</v>
          </cell>
          <cell r="W9164">
            <v>214</v>
          </cell>
          <cell r="X9164">
            <v>0</v>
          </cell>
        </row>
        <row r="9165">
          <cell r="A9165" t="str">
            <v>21506600</v>
          </cell>
          <cell r="B9165">
            <v>1</v>
          </cell>
          <cell r="C9165" t="str">
            <v>Floor Coverings - Mojo Kitchen</v>
          </cell>
          <cell r="D9165" t="str">
            <v>34</v>
          </cell>
          <cell r="E9165" t="str">
            <v>BASFLO</v>
          </cell>
          <cell r="F9165" t="str">
            <v>BAS</v>
          </cell>
          <cell r="G9165">
            <v>39782</v>
          </cell>
          <cell r="H9165" t="str">
            <v>Active</v>
          </cell>
          <cell r="I9165">
            <v>1</v>
          </cell>
          <cell r="J9165">
            <v>39902</v>
          </cell>
          <cell r="K9165" t="str">
            <v>R</v>
          </cell>
          <cell r="L9165" t="str">
            <v>TM</v>
          </cell>
          <cell r="M9165" t="str">
            <v>0177</v>
          </cell>
          <cell r="N9165">
            <v>8818.9</v>
          </cell>
          <cell r="O9165">
            <v>160.24</v>
          </cell>
          <cell r="P9165">
            <v>1922.88</v>
          </cell>
          <cell r="Q9165">
            <v>3845.76</v>
          </cell>
          <cell r="R9165">
            <v>4973.1400000000003</v>
          </cell>
          <cell r="S9165">
            <v>788.9</v>
          </cell>
          <cell r="T9165">
            <v>4</v>
          </cell>
          <cell r="U9165">
            <v>214</v>
          </cell>
          <cell r="V9165">
            <v>2</v>
          </cell>
          <cell r="W9165">
            <v>214</v>
          </cell>
          <cell r="X9165">
            <v>0</v>
          </cell>
        </row>
        <row r="9166">
          <cell r="A9166" t="str">
            <v>21506700</v>
          </cell>
          <cell r="B9166">
            <v>1</v>
          </cell>
          <cell r="C9166" t="str">
            <v>Structural Work - Sunglass Hut</v>
          </cell>
          <cell r="D9166" t="str">
            <v>34</v>
          </cell>
          <cell r="E9166" t="str">
            <v>BUITER</v>
          </cell>
          <cell r="F9166" t="str">
            <v>BUI</v>
          </cell>
          <cell r="G9166">
            <v>39752</v>
          </cell>
          <cell r="H9166" t="str">
            <v>Active</v>
          </cell>
          <cell r="I9166">
            <v>1</v>
          </cell>
          <cell r="J9166">
            <v>39902</v>
          </cell>
          <cell r="K9166" t="str">
            <v>R</v>
          </cell>
          <cell r="L9166" t="str">
            <v>TM</v>
          </cell>
          <cell r="M9166" t="str">
            <v>0180</v>
          </cell>
          <cell r="N9166">
            <v>1901.55</v>
          </cell>
          <cell r="O9166">
            <v>2.65</v>
          </cell>
          <cell r="P9166">
            <v>31.69</v>
          </cell>
          <cell r="Q9166">
            <v>63.38</v>
          </cell>
          <cell r="R9166">
            <v>1838.17</v>
          </cell>
          <cell r="S9166">
            <v>170.1</v>
          </cell>
          <cell r="T9166">
            <v>60</v>
          </cell>
          <cell r="U9166">
            <v>0</v>
          </cell>
          <cell r="V9166">
            <v>58</v>
          </cell>
          <cell r="W9166">
            <v>0</v>
          </cell>
          <cell r="X9166">
            <v>0</v>
          </cell>
        </row>
        <row r="9167">
          <cell r="A9167" t="str">
            <v>21506800</v>
          </cell>
          <cell r="B9167">
            <v>1</v>
          </cell>
          <cell r="C9167" t="str">
            <v>Carpentry &amp; Wall Linings - Sunglass Hut</v>
          </cell>
          <cell r="D9167" t="str">
            <v>34</v>
          </cell>
          <cell r="E9167" t="str">
            <v>BASPAR</v>
          </cell>
          <cell r="F9167" t="str">
            <v>BAS</v>
          </cell>
          <cell r="G9167">
            <v>39752</v>
          </cell>
          <cell r="H9167" t="str">
            <v>Active</v>
          </cell>
          <cell r="I9167">
            <v>1</v>
          </cell>
          <cell r="J9167">
            <v>39902</v>
          </cell>
          <cell r="K9167" t="str">
            <v>R</v>
          </cell>
          <cell r="L9167" t="str">
            <v>TM</v>
          </cell>
          <cell r="M9167" t="str">
            <v>0180</v>
          </cell>
          <cell r="N9167">
            <v>35211.78</v>
          </cell>
          <cell r="O9167">
            <v>150.44999999999999</v>
          </cell>
          <cell r="P9167">
            <v>1805.73</v>
          </cell>
          <cell r="Q9167">
            <v>3611.46</v>
          </cell>
          <cell r="R9167">
            <v>31600.32</v>
          </cell>
          <cell r="S9167">
            <v>3149.88</v>
          </cell>
          <cell r="T9167">
            <v>19</v>
          </cell>
          <cell r="U9167">
            <v>183</v>
          </cell>
          <cell r="V9167">
            <v>17</v>
          </cell>
          <cell r="W9167">
            <v>183</v>
          </cell>
          <cell r="X9167">
            <v>0</v>
          </cell>
        </row>
        <row r="9168">
          <cell r="A9168" t="str">
            <v>21506810</v>
          </cell>
          <cell r="B9168">
            <v>1</v>
          </cell>
          <cell r="C9168" t="str">
            <v>Carpentry &amp; Wall Linings</v>
          </cell>
          <cell r="D9168" t="str">
            <v>34</v>
          </cell>
          <cell r="E9168" t="str">
            <v>BASPAR</v>
          </cell>
          <cell r="F9168" t="str">
            <v>BAS</v>
          </cell>
          <cell r="G9168">
            <v>39752</v>
          </cell>
          <cell r="H9168" t="str">
            <v>Active</v>
          </cell>
          <cell r="I9168">
            <v>1</v>
          </cell>
          <cell r="J9168">
            <v>39752</v>
          </cell>
          <cell r="K9168" t="str">
            <v>R</v>
          </cell>
          <cell r="L9168" t="str">
            <v>TM</v>
          </cell>
          <cell r="M9168" t="str">
            <v>0180</v>
          </cell>
          <cell r="N9168">
            <v>14382.54</v>
          </cell>
          <cell r="O9168">
            <v>1797.82</v>
          </cell>
          <cell r="P9168">
            <v>719.13</v>
          </cell>
          <cell r="Q9168">
            <v>1797.82</v>
          </cell>
          <cell r="R9168">
            <v>12584.72</v>
          </cell>
          <cell r="S9168">
            <v>0</v>
          </cell>
          <cell r="T9168">
            <v>20</v>
          </cell>
          <cell r="U9168">
            <v>0</v>
          </cell>
          <cell r="V9168">
            <v>17</v>
          </cell>
          <cell r="W9168">
            <v>183</v>
          </cell>
          <cell r="X9168">
            <v>0</v>
          </cell>
        </row>
        <row r="9169">
          <cell r="A9169" t="str">
            <v>21506900</v>
          </cell>
          <cell r="B9169">
            <v>1</v>
          </cell>
          <cell r="C9169" t="str">
            <v>Joinery - Sunglass Hut</v>
          </cell>
          <cell r="D9169" t="str">
            <v>34</v>
          </cell>
          <cell r="E9169" t="str">
            <v>BASLIN</v>
          </cell>
          <cell r="F9169" t="str">
            <v>BAS</v>
          </cell>
          <cell r="G9169">
            <v>39752</v>
          </cell>
          <cell r="H9169" t="str">
            <v>Active</v>
          </cell>
          <cell r="I9169">
            <v>1</v>
          </cell>
          <cell r="J9169">
            <v>39902</v>
          </cell>
          <cell r="K9169" t="str">
            <v>R</v>
          </cell>
          <cell r="L9169" t="str">
            <v>TM</v>
          </cell>
          <cell r="M9169" t="str">
            <v>0180</v>
          </cell>
          <cell r="N9169">
            <v>48782.34</v>
          </cell>
          <cell r="O9169">
            <v>165.89</v>
          </cell>
          <cell r="P9169">
            <v>1991.12</v>
          </cell>
          <cell r="Q9169">
            <v>3982.24</v>
          </cell>
          <cell r="R9169">
            <v>44800.1</v>
          </cell>
          <cell r="S9169">
            <v>4363.84</v>
          </cell>
          <cell r="T9169">
            <v>24</v>
          </cell>
          <cell r="U9169">
            <v>183</v>
          </cell>
          <cell r="V9169">
            <v>22</v>
          </cell>
          <cell r="W9169">
            <v>183</v>
          </cell>
          <cell r="X9169">
            <v>0</v>
          </cell>
        </row>
        <row r="9170">
          <cell r="A9170" t="str">
            <v>2150700</v>
          </cell>
          <cell r="B9170">
            <v>1</v>
          </cell>
          <cell r="C9170" t="str">
            <v>Plumbing reticulation in square metres</v>
          </cell>
          <cell r="D9170" t="str">
            <v>34</v>
          </cell>
          <cell r="E9170" t="str">
            <v>BASPLM</v>
          </cell>
          <cell r="F9170" t="str">
            <v>BAS</v>
          </cell>
          <cell r="G9170">
            <v>38820</v>
          </cell>
          <cell r="H9170" t="str">
            <v>Active</v>
          </cell>
          <cell r="I9170">
            <v>20</v>
          </cell>
          <cell r="J9170">
            <v>39817</v>
          </cell>
          <cell r="K9170" t="str">
            <v>R</v>
          </cell>
          <cell r="L9170" t="str">
            <v>TL</v>
          </cell>
          <cell r="M9170" t="str">
            <v>0103</v>
          </cell>
          <cell r="N9170">
            <v>1028.1300000000001</v>
          </cell>
          <cell r="O9170">
            <v>5.29</v>
          </cell>
          <cell r="P9170">
            <v>63.92</v>
          </cell>
          <cell r="Q9170">
            <v>127.84</v>
          </cell>
          <cell r="R9170">
            <v>900.29</v>
          </cell>
          <cell r="S9170">
            <v>415.47</v>
          </cell>
          <cell r="T9170">
            <v>16</v>
          </cell>
          <cell r="U9170">
            <v>31</v>
          </cell>
          <cell r="V9170">
            <v>14</v>
          </cell>
          <cell r="W9170">
            <v>31</v>
          </cell>
          <cell r="X9170">
            <v>0</v>
          </cell>
        </row>
        <row r="9171">
          <cell r="A9171" t="str">
            <v>21507000</v>
          </cell>
          <cell r="B9171">
            <v>1</v>
          </cell>
          <cell r="C9171" t="str">
            <v>Roller Doors - Sunglass Hut</v>
          </cell>
          <cell r="D9171" t="str">
            <v>34</v>
          </cell>
          <cell r="E9171" t="str">
            <v>BASADR</v>
          </cell>
          <cell r="F9171" t="str">
            <v>BAS</v>
          </cell>
          <cell r="G9171">
            <v>39752</v>
          </cell>
          <cell r="H9171" t="str">
            <v>Active</v>
          </cell>
          <cell r="I9171">
            <v>1</v>
          </cell>
          <cell r="J9171">
            <v>39902</v>
          </cell>
          <cell r="K9171" t="str">
            <v>R</v>
          </cell>
          <cell r="L9171" t="str">
            <v>TM</v>
          </cell>
          <cell r="M9171" t="str">
            <v>0180</v>
          </cell>
          <cell r="N9171">
            <v>7030.25</v>
          </cell>
          <cell r="O9171">
            <v>23.94</v>
          </cell>
          <cell r="P9171">
            <v>286.95</v>
          </cell>
          <cell r="Q9171">
            <v>573.9</v>
          </cell>
          <cell r="R9171">
            <v>6456.35</v>
          </cell>
          <cell r="S9171">
            <v>628.89</v>
          </cell>
          <cell r="T9171">
            <v>24</v>
          </cell>
          <cell r="U9171">
            <v>183</v>
          </cell>
          <cell r="V9171">
            <v>22</v>
          </cell>
          <cell r="W9171">
            <v>183</v>
          </cell>
          <cell r="X9171">
            <v>0</v>
          </cell>
        </row>
        <row r="9172">
          <cell r="A9172" t="str">
            <v>21507100</v>
          </cell>
          <cell r="B9172">
            <v>1</v>
          </cell>
          <cell r="C9172" t="str">
            <v>Mechanical Services (Lifts) Sunglass Hut</v>
          </cell>
          <cell r="D9172" t="str">
            <v>34</v>
          </cell>
          <cell r="E9172" t="str">
            <v>BASESC</v>
          </cell>
          <cell r="F9172" t="str">
            <v>BAS</v>
          </cell>
          <cell r="G9172">
            <v>39752</v>
          </cell>
          <cell r="H9172" t="str">
            <v>Active</v>
          </cell>
          <cell r="I9172">
            <v>1</v>
          </cell>
          <cell r="J9172">
            <v>39902</v>
          </cell>
          <cell r="K9172" t="str">
            <v>R</v>
          </cell>
          <cell r="L9172" t="str">
            <v>TM</v>
          </cell>
          <cell r="M9172" t="str">
            <v>0180</v>
          </cell>
          <cell r="N9172">
            <v>895.46</v>
          </cell>
          <cell r="O9172">
            <v>3</v>
          </cell>
          <cell r="P9172">
            <v>36.549999999999997</v>
          </cell>
          <cell r="Q9172">
            <v>73.099999999999994</v>
          </cell>
          <cell r="R9172">
            <v>822.36</v>
          </cell>
          <cell r="S9172">
            <v>80.099999999999994</v>
          </cell>
          <cell r="T9172">
            <v>24</v>
          </cell>
          <cell r="U9172">
            <v>183</v>
          </cell>
          <cell r="V9172">
            <v>22</v>
          </cell>
          <cell r="W9172">
            <v>183</v>
          </cell>
          <cell r="X9172">
            <v>0</v>
          </cell>
        </row>
        <row r="9173">
          <cell r="A9173" t="str">
            <v>21507200</v>
          </cell>
          <cell r="B9173">
            <v>1</v>
          </cell>
          <cell r="C9173" t="str">
            <v>Electrical Works - Sunglass Hut</v>
          </cell>
          <cell r="D9173" t="str">
            <v>34</v>
          </cell>
          <cell r="E9173" t="str">
            <v>BASELC</v>
          </cell>
          <cell r="F9173" t="str">
            <v>BAS</v>
          </cell>
          <cell r="G9173">
            <v>39752</v>
          </cell>
          <cell r="H9173" t="str">
            <v>Active</v>
          </cell>
          <cell r="I9173">
            <v>1</v>
          </cell>
          <cell r="J9173">
            <v>39902</v>
          </cell>
          <cell r="K9173" t="str">
            <v>R</v>
          </cell>
          <cell r="L9173" t="str">
            <v>TM</v>
          </cell>
          <cell r="M9173" t="str">
            <v>0180</v>
          </cell>
          <cell r="N9173">
            <v>20420.240000000002</v>
          </cell>
          <cell r="O9173">
            <v>69.42</v>
          </cell>
          <cell r="P9173">
            <v>833.48</v>
          </cell>
          <cell r="Q9173">
            <v>1666.96</v>
          </cell>
          <cell r="R9173">
            <v>18753.28</v>
          </cell>
          <cell r="S9173">
            <v>1826.7</v>
          </cell>
          <cell r="T9173">
            <v>24</v>
          </cell>
          <cell r="U9173">
            <v>183</v>
          </cell>
          <cell r="V9173">
            <v>22</v>
          </cell>
          <cell r="W9173">
            <v>183</v>
          </cell>
          <cell r="X9173">
            <v>0</v>
          </cell>
        </row>
        <row r="9174">
          <cell r="A9174" t="str">
            <v>21507300</v>
          </cell>
          <cell r="B9174">
            <v>1</v>
          </cell>
          <cell r="C9174" t="str">
            <v>Fire Protection - Sunglass Hut</v>
          </cell>
          <cell r="D9174" t="str">
            <v>34</v>
          </cell>
          <cell r="E9174" t="str">
            <v>BASALA</v>
          </cell>
          <cell r="F9174" t="str">
            <v>BAS</v>
          </cell>
          <cell r="G9174">
            <v>39752</v>
          </cell>
          <cell r="H9174" t="str">
            <v>Active</v>
          </cell>
          <cell r="I9174">
            <v>1</v>
          </cell>
          <cell r="J9174">
            <v>39902</v>
          </cell>
          <cell r="K9174" t="str">
            <v>R</v>
          </cell>
          <cell r="L9174" t="str">
            <v>TM</v>
          </cell>
          <cell r="M9174" t="str">
            <v>0180</v>
          </cell>
          <cell r="N9174">
            <v>3308.48</v>
          </cell>
          <cell r="O9174">
            <v>11.29</v>
          </cell>
          <cell r="P9174">
            <v>135.04</v>
          </cell>
          <cell r="Q9174">
            <v>270.08</v>
          </cell>
          <cell r="R9174">
            <v>3038.4</v>
          </cell>
          <cell r="S9174">
            <v>295.95999999999998</v>
          </cell>
          <cell r="T9174">
            <v>24</v>
          </cell>
          <cell r="U9174">
            <v>183</v>
          </cell>
          <cell r="V9174">
            <v>22</v>
          </cell>
          <cell r="W9174">
            <v>183</v>
          </cell>
          <cell r="X9174">
            <v>0</v>
          </cell>
        </row>
        <row r="9175">
          <cell r="A9175" t="str">
            <v>21507400</v>
          </cell>
          <cell r="B9175">
            <v>1</v>
          </cell>
          <cell r="C9175" t="str">
            <v>Floor Coverings - Sunglass Hut</v>
          </cell>
          <cell r="D9175" t="str">
            <v>34</v>
          </cell>
          <cell r="E9175" t="str">
            <v>BASFLO</v>
          </cell>
          <cell r="F9175" t="str">
            <v>BAS</v>
          </cell>
          <cell r="G9175">
            <v>39752</v>
          </cell>
          <cell r="H9175" t="str">
            <v>Active</v>
          </cell>
          <cell r="I9175">
            <v>1</v>
          </cell>
          <cell r="J9175">
            <v>39902</v>
          </cell>
          <cell r="K9175" t="str">
            <v>R</v>
          </cell>
          <cell r="L9175" t="str">
            <v>TM</v>
          </cell>
          <cell r="M9175" t="str">
            <v>0180</v>
          </cell>
          <cell r="N9175">
            <v>2466.11</v>
          </cell>
          <cell r="O9175">
            <v>45.65</v>
          </cell>
          <cell r="P9175">
            <v>548.02</v>
          </cell>
          <cell r="Q9175">
            <v>1096.04</v>
          </cell>
          <cell r="R9175">
            <v>1370.07</v>
          </cell>
          <cell r="S9175">
            <v>220.61</v>
          </cell>
          <cell r="T9175">
            <v>4</v>
          </cell>
          <cell r="U9175">
            <v>183</v>
          </cell>
          <cell r="V9175">
            <v>2</v>
          </cell>
          <cell r="W9175">
            <v>183</v>
          </cell>
          <cell r="X9175">
            <v>0</v>
          </cell>
        </row>
        <row r="9176">
          <cell r="A9176" t="str">
            <v>21507500</v>
          </cell>
          <cell r="B9176">
            <v>1</v>
          </cell>
          <cell r="C9176" t="str">
            <v>Carpentry &amp; Wall Linings Whitcoulls</v>
          </cell>
          <cell r="D9176" t="str">
            <v>34</v>
          </cell>
          <cell r="E9176" t="str">
            <v>BASPAR</v>
          </cell>
          <cell r="F9176" t="str">
            <v>BAS</v>
          </cell>
          <cell r="G9176">
            <v>39599</v>
          </cell>
          <cell r="H9176" t="str">
            <v>Active</v>
          </cell>
          <cell r="I9176">
            <v>1</v>
          </cell>
          <cell r="J9176">
            <v>39902</v>
          </cell>
          <cell r="K9176" t="str">
            <v>R</v>
          </cell>
          <cell r="L9176" t="str">
            <v>TM</v>
          </cell>
          <cell r="M9176" t="str">
            <v>0135</v>
          </cell>
          <cell r="N9176">
            <v>35513.589999999997</v>
          </cell>
          <cell r="O9176">
            <v>155.1</v>
          </cell>
          <cell r="P9176">
            <v>1861.09</v>
          </cell>
          <cell r="Q9176">
            <v>3722.18</v>
          </cell>
          <cell r="R9176">
            <v>31791.41</v>
          </cell>
          <cell r="S9176">
            <v>3176.88</v>
          </cell>
          <cell r="T9176">
            <v>19</v>
          </cell>
          <cell r="U9176">
            <v>30</v>
          </cell>
          <cell r="V9176">
            <v>17</v>
          </cell>
          <cell r="W9176">
            <v>30</v>
          </cell>
          <cell r="X9176">
            <v>0</v>
          </cell>
        </row>
        <row r="9177">
          <cell r="A9177" t="str">
            <v>21507510</v>
          </cell>
          <cell r="B9177">
            <v>1</v>
          </cell>
          <cell r="C9177" t="str">
            <v>Carpentry &amp; Wall Linings</v>
          </cell>
          <cell r="D9177" t="str">
            <v>34</v>
          </cell>
          <cell r="E9177" t="str">
            <v>BASPAR</v>
          </cell>
          <cell r="F9177" t="str">
            <v>BAS</v>
          </cell>
          <cell r="G9177">
            <v>39599</v>
          </cell>
          <cell r="H9177" t="str">
            <v>Active</v>
          </cell>
          <cell r="I9177">
            <v>1</v>
          </cell>
          <cell r="J9177">
            <v>39599</v>
          </cell>
          <cell r="K9177" t="str">
            <v>R</v>
          </cell>
          <cell r="L9177" t="str">
            <v>TM</v>
          </cell>
          <cell r="M9177" t="str">
            <v>0135</v>
          </cell>
          <cell r="N9177">
            <v>20799.23</v>
          </cell>
          <cell r="O9177">
            <v>3033.22</v>
          </cell>
          <cell r="P9177">
            <v>1039.96</v>
          </cell>
          <cell r="Q9177">
            <v>3033.22</v>
          </cell>
          <cell r="R9177">
            <v>17766.009999999998</v>
          </cell>
          <cell r="S9177">
            <v>0</v>
          </cell>
          <cell r="T9177">
            <v>20</v>
          </cell>
          <cell r="U9177">
            <v>0</v>
          </cell>
          <cell r="V9177">
            <v>17</v>
          </cell>
          <cell r="W9177">
            <v>30</v>
          </cell>
          <cell r="X9177">
            <v>0</v>
          </cell>
        </row>
        <row r="9178">
          <cell r="A9178" t="str">
            <v>21507600</v>
          </cell>
          <cell r="B9178">
            <v>1</v>
          </cell>
          <cell r="C9178" t="str">
            <v>Joinery - Whitcoulls</v>
          </cell>
          <cell r="D9178" t="str">
            <v>34</v>
          </cell>
          <cell r="E9178" t="str">
            <v>BASLIN</v>
          </cell>
          <cell r="F9178" t="str">
            <v>BAS</v>
          </cell>
          <cell r="G9178">
            <v>39599</v>
          </cell>
          <cell r="H9178" t="str">
            <v>Active</v>
          </cell>
          <cell r="I9178">
            <v>1</v>
          </cell>
          <cell r="J9178">
            <v>39902</v>
          </cell>
          <cell r="K9178" t="str">
            <v>R</v>
          </cell>
          <cell r="L9178" t="str">
            <v>TM</v>
          </cell>
          <cell r="M9178" t="str">
            <v>0135</v>
          </cell>
          <cell r="N9178">
            <v>59888.78</v>
          </cell>
          <cell r="O9178">
            <v>207.21</v>
          </cell>
          <cell r="P9178">
            <v>2486.85</v>
          </cell>
          <cell r="Q9178">
            <v>4973.7</v>
          </cell>
          <cell r="R9178">
            <v>54915.08</v>
          </cell>
          <cell r="S9178">
            <v>5357.37</v>
          </cell>
          <cell r="T9178">
            <v>24</v>
          </cell>
          <cell r="U9178">
            <v>30</v>
          </cell>
          <cell r="V9178">
            <v>22</v>
          </cell>
          <cell r="W9178">
            <v>30</v>
          </cell>
          <cell r="X9178">
            <v>0</v>
          </cell>
        </row>
        <row r="9179">
          <cell r="A9179" t="str">
            <v>21507700</v>
          </cell>
          <cell r="B9179">
            <v>1</v>
          </cell>
          <cell r="C9179" t="str">
            <v>Roller Doors - Whitcoulls</v>
          </cell>
          <cell r="D9179" t="str">
            <v>34</v>
          </cell>
          <cell r="E9179" t="str">
            <v>BASADR</v>
          </cell>
          <cell r="F9179" t="str">
            <v>BAS</v>
          </cell>
          <cell r="G9179">
            <v>39599</v>
          </cell>
          <cell r="H9179" t="str">
            <v>Active</v>
          </cell>
          <cell r="I9179">
            <v>1</v>
          </cell>
          <cell r="J9179">
            <v>39902</v>
          </cell>
          <cell r="K9179" t="str">
            <v>R</v>
          </cell>
          <cell r="L9179" t="str">
            <v>TM</v>
          </cell>
          <cell r="M9179" t="str">
            <v>0135</v>
          </cell>
          <cell r="N9179">
            <v>26655.67</v>
          </cell>
          <cell r="O9179">
            <v>92.22</v>
          </cell>
          <cell r="P9179">
            <v>1106.8599999999999</v>
          </cell>
          <cell r="Q9179">
            <v>2213.7199999999998</v>
          </cell>
          <cell r="R9179">
            <v>24441.95</v>
          </cell>
          <cell r="S9179">
            <v>2384.4899999999998</v>
          </cell>
          <cell r="T9179">
            <v>24</v>
          </cell>
          <cell r="U9179">
            <v>30</v>
          </cell>
          <cell r="V9179">
            <v>22</v>
          </cell>
          <cell r="W9179">
            <v>30</v>
          </cell>
          <cell r="X9179">
            <v>0</v>
          </cell>
        </row>
        <row r="9180">
          <cell r="A9180" t="str">
            <v>21507800</v>
          </cell>
          <cell r="B9180">
            <v>1</v>
          </cell>
          <cell r="C9180" t="str">
            <v>Plumbing - Whitcoulls</v>
          </cell>
          <cell r="D9180" t="str">
            <v>34</v>
          </cell>
          <cell r="E9180" t="str">
            <v>BASPLM</v>
          </cell>
          <cell r="F9180" t="str">
            <v>BAS</v>
          </cell>
          <cell r="G9180">
            <v>39599</v>
          </cell>
          <cell r="H9180" t="str">
            <v>Active</v>
          </cell>
          <cell r="I9180">
            <v>1</v>
          </cell>
          <cell r="J9180">
            <v>39902</v>
          </cell>
          <cell r="K9180" t="str">
            <v>R</v>
          </cell>
          <cell r="L9180" t="str">
            <v>TM</v>
          </cell>
          <cell r="M9180" t="str">
            <v>0135</v>
          </cell>
          <cell r="N9180">
            <v>5881.28</v>
          </cell>
          <cell r="O9180">
            <v>20.37</v>
          </cell>
          <cell r="P9180">
            <v>244.22</v>
          </cell>
          <cell r="Q9180">
            <v>488.44</v>
          </cell>
          <cell r="R9180">
            <v>5392.84</v>
          </cell>
          <cell r="S9180">
            <v>526.11</v>
          </cell>
          <cell r="T9180">
            <v>24</v>
          </cell>
          <cell r="U9180">
            <v>30</v>
          </cell>
          <cell r="V9180">
            <v>22</v>
          </cell>
          <cell r="W9180">
            <v>30</v>
          </cell>
          <cell r="X9180">
            <v>0</v>
          </cell>
        </row>
        <row r="9181">
          <cell r="A9181" t="str">
            <v>21507900</v>
          </cell>
          <cell r="B9181">
            <v>1</v>
          </cell>
          <cell r="C9181" t="str">
            <v>Electrical Works - Whitcoulls</v>
          </cell>
          <cell r="D9181" t="str">
            <v>34</v>
          </cell>
          <cell r="E9181" t="str">
            <v>BASELC</v>
          </cell>
          <cell r="F9181" t="str">
            <v>BAS</v>
          </cell>
          <cell r="G9181">
            <v>39599</v>
          </cell>
          <cell r="H9181" t="str">
            <v>Active</v>
          </cell>
          <cell r="I9181">
            <v>1</v>
          </cell>
          <cell r="J9181">
            <v>39902</v>
          </cell>
          <cell r="K9181" t="str">
            <v>R</v>
          </cell>
          <cell r="L9181" t="str">
            <v>TM</v>
          </cell>
          <cell r="M9181" t="str">
            <v>0135</v>
          </cell>
          <cell r="N9181">
            <v>5725.76</v>
          </cell>
          <cell r="O9181">
            <v>19.850000000000001</v>
          </cell>
          <cell r="P9181">
            <v>237.76</v>
          </cell>
          <cell r="Q9181">
            <v>475.52</v>
          </cell>
          <cell r="R9181">
            <v>5250.24</v>
          </cell>
          <cell r="S9181">
            <v>512.20000000000005</v>
          </cell>
          <cell r="T9181">
            <v>24</v>
          </cell>
          <cell r="U9181">
            <v>30</v>
          </cell>
          <cell r="V9181">
            <v>22</v>
          </cell>
          <cell r="W9181">
            <v>30</v>
          </cell>
          <cell r="X9181">
            <v>0</v>
          </cell>
        </row>
        <row r="9182">
          <cell r="A9182" t="str">
            <v>2150800</v>
          </cell>
          <cell r="B9182">
            <v>1</v>
          </cell>
          <cell r="C9182" t="str">
            <v>Public Address System in square metres</v>
          </cell>
          <cell r="D9182" t="str">
            <v>34</v>
          </cell>
          <cell r="E9182" t="str">
            <v>BASPUB</v>
          </cell>
          <cell r="F9182" t="str">
            <v>BAS</v>
          </cell>
          <cell r="G9182">
            <v>38820</v>
          </cell>
          <cell r="H9182" t="str">
            <v>Active</v>
          </cell>
          <cell r="I9182">
            <v>20</v>
          </cell>
          <cell r="J9182">
            <v>39817</v>
          </cell>
          <cell r="K9182" t="str">
            <v>R</v>
          </cell>
          <cell r="L9182" t="str">
            <v>TL</v>
          </cell>
          <cell r="M9182" t="str">
            <v>0103</v>
          </cell>
          <cell r="N9182">
            <v>148.51</v>
          </cell>
          <cell r="O9182">
            <v>0.76</v>
          </cell>
          <cell r="P9182">
            <v>9.23</v>
          </cell>
          <cell r="Q9182">
            <v>18.46</v>
          </cell>
          <cell r="R9182">
            <v>130.05000000000001</v>
          </cell>
          <cell r="S9182">
            <v>60.01</v>
          </cell>
          <cell r="T9182">
            <v>16</v>
          </cell>
          <cell r="U9182">
            <v>31</v>
          </cell>
          <cell r="V9182">
            <v>14</v>
          </cell>
          <cell r="W9182">
            <v>31</v>
          </cell>
          <cell r="X9182">
            <v>0</v>
          </cell>
        </row>
        <row r="9183">
          <cell r="A9183" t="str">
            <v>21508000</v>
          </cell>
          <cell r="B9183">
            <v>1</v>
          </cell>
          <cell r="C9183" t="str">
            <v>Fire Protection - Whitcoulls</v>
          </cell>
          <cell r="D9183" t="str">
            <v>34</v>
          </cell>
          <cell r="E9183" t="str">
            <v>BASALA</v>
          </cell>
          <cell r="F9183" t="str">
            <v>BAS</v>
          </cell>
          <cell r="G9183">
            <v>39599</v>
          </cell>
          <cell r="H9183" t="str">
            <v>Active</v>
          </cell>
          <cell r="I9183">
            <v>1</v>
          </cell>
          <cell r="J9183">
            <v>39902</v>
          </cell>
          <cell r="K9183" t="str">
            <v>R</v>
          </cell>
          <cell r="L9183" t="str">
            <v>TM</v>
          </cell>
          <cell r="M9183" t="str">
            <v>0135</v>
          </cell>
          <cell r="N9183">
            <v>3672.23</v>
          </cell>
          <cell r="O9183">
            <v>12.68</v>
          </cell>
          <cell r="P9183">
            <v>152.49</v>
          </cell>
          <cell r="Q9183">
            <v>304.98</v>
          </cell>
          <cell r="R9183">
            <v>3367.25</v>
          </cell>
          <cell r="S9183">
            <v>328.5</v>
          </cell>
          <cell r="T9183">
            <v>24</v>
          </cell>
          <cell r="U9183">
            <v>30</v>
          </cell>
          <cell r="V9183">
            <v>22</v>
          </cell>
          <cell r="W9183">
            <v>30</v>
          </cell>
          <cell r="X9183">
            <v>0</v>
          </cell>
        </row>
        <row r="9184">
          <cell r="A9184" t="str">
            <v>21508100</v>
          </cell>
          <cell r="B9184">
            <v>1</v>
          </cell>
          <cell r="C9184" t="str">
            <v>Suspended Ceilings - Whitcoulls</v>
          </cell>
          <cell r="D9184" t="str">
            <v>34</v>
          </cell>
          <cell r="E9184" t="str">
            <v>BASSUS</v>
          </cell>
          <cell r="F9184" t="str">
            <v>BAS</v>
          </cell>
          <cell r="G9184">
            <v>39599</v>
          </cell>
          <cell r="H9184" t="str">
            <v>Active</v>
          </cell>
          <cell r="I9184">
            <v>1</v>
          </cell>
          <cell r="J9184">
            <v>39902</v>
          </cell>
          <cell r="K9184" t="str">
            <v>R</v>
          </cell>
          <cell r="L9184" t="str">
            <v>TM</v>
          </cell>
          <cell r="M9184" t="str">
            <v>0135</v>
          </cell>
          <cell r="N9184">
            <v>9347.2099999999991</v>
          </cell>
          <cell r="O9184">
            <v>32.4</v>
          </cell>
          <cell r="P9184">
            <v>388.14</v>
          </cell>
          <cell r="Q9184">
            <v>776.28</v>
          </cell>
          <cell r="R9184">
            <v>8570.93</v>
          </cell>
          <cell r="S9184">
            <v>836.16</v>
          </cell>
          <cell r="T9184">
            <v>24</v>
          </cell>
          <cell r="U9184">
            <v>30</v>
          </cell>
          <cell r="V9184">
            <v>22</v>
          </cell>
          <cell r="W9184">
            <v>30</v>
          </cell>
          <cell r="X9184">
            <v>0</v>
          </cell>
        </row>
        <row r="9185">
          <cell r="A9185" t="str">
            <v>21508200</v>
          </cell>
          <cell r="B9185">
            <v>1</v>
          </cell>
          <cell r="C9185" t="str">
            <v>Floor Coverings - Whitcoulls</v>
          </cell>
          <cell r="D9185" t="str">
            <v>34</v>
          </cell>
          <cell r="E9185" t="str">
            <v>BASFLO</v>
          </cell>
          <cell r="F9185" t="str">
            <v>BAS</v>
          </cell>
          <cell r="G9185">
            <v>39599</v>
          </cell>
          <cell r="H9185" t="str">
            <v>Active</v>
          </cell>
          <cell r="I9185">
            <v>1</v>
          </cell>
          <cell r="J9185">
            <v>39902</v>
          </cell>
          <cell r="K9185" t="str">
            <v>R</v>
          </cell>
          <cell r="L9185" t="str">
            <v>TM</v>
          </cell>
          <cell r="M9185" t="str">
            <v>0135</v>
          </cell>
          <cell r="N9185">
            <v>1377.64</v>
          </cell>
          <cell r="O9185">
            <v>28.16</v>
          </cell>
          <cell r="P9185">
            <v>337.48</v>
          </cell>
          <cell r="Q9185">
            <v>674.96</v>
          </cell>
          <cell r="R9185">
            <v>702.68</v>
          </cell>
          <cell r="S9185">
            <v>123.24</v>
          </cell>
          <cell r="T9185">
            <v>4</v>
          </cell>
          <cell r="U9185">
            <v>30</v>
          </cell>
          <cell r="V9185">
            <v>2</v>
          </cell>
          <cell r="W9185">
            <v>30</v>
          </cell>
          <cell r="X9185">
            <v>0</v>
          </cell>
        </row>
        <row r="9186">
          <cell r="A9186" t="str">
            <v>21508300</v>
          </cell>
          <cell r="B9186">
            <v>1</v>
          </cell>
          <cell r="C9186" t="str">
            <v>Carpentry &amp; Wall Linings - Flyer Wait Ro</v>
          </cell>
          <cell r="D9186" t="str">
            <v>42</v>
          </cell>
          <cell r="E9186" t="str">
            <v>BASPAR</v>
          </cell>
          <cell r="F9186" t="str">
            <v>BAS</v>
          </cell>
          <cell r="G9186">
            <v>39691</v>
          </cell>
          <cell r="H9186" t="str">
            <v>Active</v>
          </cell>
          <cell r="I9186">
            <v>1</v>
          </cell>
          <cell r="J9186">
            <v>39902</v>
          </cell>
          <cell r="K9186" t="str">
            <v>C</v>
          </cell>
          <cell r="L9186" t="str">
            <v>TM</v>
          </cell>
          <cell r="M9186" t="str">
            <v>0079</v>
          </cell>
          <cell r="N9186">
            <v>13055.81</v>
          </cell>
          <cell r="O9186">
            <v>56.3</v>
          </cell>
          <cell r="P9186">
            <v>675.27</v>
          </cell>
          <cell r="Q9186">
            <v>1350.54</v>
          </cell>
          <cell r="R9186">
            <v>11705.27</v>
          </cell>
          <cell r="S9186">
            <v>1167.9100000000001</v>
          </cell>
          <cell r="T9186">
            <v>19</v>
          </cell>
          <cell r="U9186">
            <v>122</v>
          </cell>
          <cell r="V9186">
            <v>17</v>
          </cell>
          <cell r="W9186">
            <v>122</v>
          </cell>
          <cell r="X9186">
            <v>0</v>
          </cell>
        </row>
        <row r="9187">
          <cell r="A9187" t="str">
            <v>21508301</v>
          </cell>
          <cell r="B9187">
            <v>1</v>
          </cell>
          <cell r="C9187" t="str">
            <v>Carpentry &amp; Walls Linings</v>
          </cell>
          <cell r="D9187" t="str">
            <v>42</v>
          </cell>
          <cell r="E9187" t="str">
            <v>BASPAR</v>
          </cell>
          <cell r="F9187" t="str">
            <v>BAS</v>
          </cell>
          <cell r="G9187">
            <v>39691</v>
          </cell>
          <cell r="H9187" t="str">
            <v>Active</v>
          </cell>
          <cell r="I9187">
            <v>1</v>
          </cell>
          <cell r="J9187">
            <v>40428</v>
          </cell>
          <cell r="K9187" t="str">
            <v>V</v>
          </cell>
          <cell r="L9187" t="str">
            <v>TM</v>
          </cell>
          <cell r="M9187" t="str">
            <v>0079</v>
          </cell>
          <cell r="N9187">
            <v>3285.73</v>
          </cell>
          <cell r="O9187">
            <v>13.7</v>
          </cell>
          <cell r="P9187">
            <v>164.29</v>
          </cell>
          <cell r="Q9187">
            <v>438.1</v>
          </cell>
          <cell r="R9187">
            <v>2847.63</v>
          </cell>
          <cell r="S9187">
            <v>0</v>
          </cell>
          <cell r="T9187">
            <v>20</v>
          </cell>
          <cell r="U9187">
            <v>0</v>
          </cell>
          <cell r="V9187">
            <v>17</v>
          </cell>
          <cell r="W9187">
            <v>122</v>
          </cell>
          <cell r="X9187">
            <v>0</v>
          </cell>
        </row>
        <row r="9188">
          <cell r="A9188" t="str">
            <v>21508400</v>
          </cell>
          <cell r="B9188">
            <v>1</v>
          </cell>
          <cell r="C9188" t="str">
            <v>Joinery - Flyer Wait Room</v>
          </cell>
          <cell r="D9188" t="str">
            <v>42</v>
          </cell>
          <cell r="E9188" t="str">
            <v>BASLIN</v>
          </cell>
          <cell r="F9188" t="str">
            <v>BAS</v>
          </cell>
          <cell r="G9188">
            <v>39691</v>
          </cell>
          <cell r="H9188" t="str">
            <v>Active</v>
          </cell>
          <cell r="I9188">
            <v>1</v>
          </cell>
          <cell r="J9188">
            <v>39902</v>
          </cell>
          <cell r="K9188" t="str">
            <v>C</v>
          </cell>
          <cell r="L9188" t="str">
            <v>TM</v>
          </cell>
          <cell r="M9188" t="str">
            <v>0079</v>
          </cell>
          <cell r="N9188">
            <v>1777.16</v>
          </cell>
          <cell r="O9188">
            <v>6.04</v>
          </cell>
          <cell r="P9188">
            <v>73.03</v>
          </cell>
          <cell r="Q9188">
            <v>146.06</v>
          </cell>
          <cell r="R9188">
            <v>1631.1</v>
          </cell>
          <cell r="S9188">
            <v>158.97999999999999</v>
          </cell>
          <cell r="T9188">
            <v>24</v>
          </cell>
          <cell r="U9188">
            <v>122</v>
          </cell>
          <cell r="V9188">
            <v>22</v>
          </cell>
          <cell r="W9188">
            <v>122</v>
          </cell>
          <cell r="X9188">
            <v>0</v>
          </cell>
        </row>
        <row r="9189">
          <cell r="A9189" t="str">
            <v>21508401</v>
          </cell>
          <cell r="B9189">
            <v>1</v>
          </cell>
          <cell r="C9189" t="str">
            <v>Joinery</v>
          </cell>
          <cell r="D9189" t="str">
            <v>34</v>
          </cell>
          <cell r="E9189" t="str">
            <v>BASLIN</v>
          </cell>
          <cell r="F9189" t="str">
            <v>BAS</v>
          </cell>
          <cell r="G9189">
            <v>39691</v>
          </cell>
          <cell r="H9189" t="str">
            <v>Active</v>
          </cell>
          <cell r="I9189">
            <v>1</v>
          </cell>
          <cell r="J9189">
            <v>40428</v>
          </cell>
          <cell r="K9189" t="str">
            <v>V</v>
          </cell>
          <cell r="L9189" t="str">
            <v>TM</v>
          </cell>
          <cell r="M9189" t="str">
            <v>0079</v>
          </cell>
          <cell r="N9189">
            <v>444.45</v>
          </cell>
          <cell r="O9189">
            <v>1.5</v>
          </cell>
          <cell r="P9189">
            <v>17.78</v>
          </cell>
          <cell r="Q9189">
            <v>47.41</v>
          </cell>
          <cell r="R9189">
            <v>397.04</v>
          </cell>
          <cell r="S9189">
            <v>0</v>
          </cell>
          <cell r="T9189">
            <v>25</v>
          </cell>
          <cell r="U9189">
            <v>0</v>
          </cell>
          <cell r="V9189">
            <v>22</v>
          </cell>
          <cell r="W9189">
            <v>122</v>
          </cell>
          <cell r="X9189">
            <v>0</v>
          </cell>
        </row>
        <row r="9190">
          <cell r="A9190" t="str">
            <v>21508500</v>
          </cell>
          <cell r="B9190">
            <v>1</v>
          </cell>
          <cell r="C9190" t="str">
            <v>Electrical Works - Flyer Wait Room</v>
          </cell>
          <cell r="D9190" t="str">
            <v>42</v>
          </cell>
          <cell r="E9190" t="str">
            <v>BASELC</v>
          </cell>
          <cell r="F9190" t="str">
            <v>BAS</v>
          </cell>
          <cell r="G9190">
            <v>39691</v>
          </cell>
          <cell r="H9190" t="str">
            <v>Active</v>
          </cell>
          <cell r="I9190">
            <v>1</v>
          </cell>
          <cell r="J9190">
            <v>39902</v>
          </cell>
          <cell r="K9190" t="str">
            <v>C</v>
          </cell>
          <cell r="L9190" t="str">
            <v>TM</v>
          </cell>
          <cell r="M9190" t="str">
            <v>0079</v>
          </cell>
          <cell r="N9190">
            <v>2988.65</v>
          </cell>
          <cell r="O9190">
            <v>10.29</v>
          </cell>
          <cell r="P9190">
            <v>122.82</v>
          </cell>
          <cell r="Q9190">
            <v>245.64</v>
          </cell>
          <cell r="R9190">
            <v>2743.01</v>
          </cell>
          <cell r="S9190">
            <v>267.35000000000002</v>
          </cell>
          <cell r="T9190">
            <v>24</v>
          </cell>
          <cell r="U9190">
            <v>122</v>
          </cell>
          <cell r="V9190">
            <v>22</v>
          </cell>
          <cell r="W9190">
            <v>122</v>
          </cell>
          <cell r="X9190">
            <v>0</v>
          </cell>
        </row>
        <row r="9191">
          <cell r="A9191" t="str">
            <v>21508600</v>
          </cell>
          <cell r="B9191">
            <v>1</v>
          </cell>
          <cell r="C9191" t="str">
            <v>Floor Coverings - Flyer Wait Room</v>
          </cell>
          <cell r="D9191" t="str">
            <v>42</v>
          </cell>
          <cell r="E9191" t="str">
            <v>BASFLO</v>
          </cell>
          <cell r="F9191" t="str">
            <v>BAS</v>
          </cell>
          <cell r="G9191">
            <v>39691</v>
          </cell>
          <cell r="H9191" t="str">
            <v>Active</v>
          </cell>
          <cell r="I9191">
            <v>1</v>
          </cell>
          <cell r="J9191">
            <v>39902</v>
          </cell>
          <cell r="K9191" t="str">
            <v>C</v>
          </cell>
          <cell r="L9191" t="str">
            <v>TM</v>
          </cell>
          <cell r="M9191" t="str">
            <v>0079</v>
          </cell>
          <cell r="N9191">
            <v>2861.19</v>
          </cell>
          <cell r="O9191">
            <v>55.03</v>
          </cell>
          <cell r="P9191">
            <v>660.14</v>
          </cell>
          <cell r="Q9191">
            <v>1320.28</v>
          </cell>
          <cell r="R9191">
            <v>1540.91</v>
          </cell>
          <cell r="S9191">
            <v>255.95</v>
          </cell>
          <cell r="T9191">
            <v>4</v>
          </cell>
          <cell r="U9191">
            <v>122</v>
          </cell>
          <cell r="V9191">
            <v>2</v>
          </cell>
          <cell r="W9191">
            <v>122</v>
          </cell>
          <cell r="X9191">
            <v>0</v>
          </cell>
        </row>
        <row r="9192">
          <cell r="A9192" t="str">
            <v>21508700</v>
          </cell>
          <cell r="B9192">
            <v>1</v>
          </cell>
          <cell r="C9192" t="str">
            <v>Carpentry &amp; Wall Linings - Baggage Stora</v>
          </cell>
          <cell r="D9192" t="str">
            <v>34</v>
          </cell>
          <cell r="E9192" t="str">
            <v>BASPAR</v>
          </cell>
          <cell r="F9192" t="str">
            <v>BAS</v>
          </cell>
          <cell r="G9192">
            <v>39691</v>
          </cell>
          <cell r="H9192" t="str">
            <v>Active</v>
          </cell>
          <cell r="I9192">
            <v>1</v>
          </cell>
          <cell r="J9192">
            <v>39902</v>
          </cell>
          <cell r="K9192" t="str">
            <v>TIP/TD</v>
          </cell>
          <cell r="L9192" t="str">
            <v>TM</v>
          </cell>
          <cell r="M9192" t="str">
            <v>0054</v>
          </cell>
          <cell r="N9192">
            <v>4351.9399999999996</v>
          </cell>
          <cell r="O9192">
            <v>18.73</v>
          </cell>
          <cell r="P9192">
            <v>225.09</v>
          </cell>
          <cell r="Q9192">
            <v>450.18</v>
          </cell>
          <cell r="R9192">
            <v>3901.76</v>
          </cell>
          <cell r="S9192">
            <v>389.3</v>
          </cell>
          <cell r="T9192">
            <v>19</v>
          </cell>
          <cell r="U9192">
            <v>122</v>
          </cell>
          <cell r="V9192">
            <v>17</v>
          </cell>
          <cell r="W9192">
            <v>122</v>
          </cell>
          <cell r="X9192">
            <v>0</v>
          </cell>
        </row>
        <row r="9193">
          <cell r="A9193" t="str">
            <v>21508701</v>
          </cell>
          <cell r="B9193">
            <v>1</v>
          </cell>
          <cell r="C9193" t="str">
            <v>Carpentry &amp; Wall Linings</v>
          </cell>
          <cell r="D9193" t="str">
            <v>34</v>
          </cell>
          <cell r="E9193" t="str">
            <v>BASPAR</v>
          </cell>
          <cell r="F9193" t="str">
            <v>BAS</v>
          </cell>
          <cell r="G9193">
            <v>39691</v>
          </cell>
          <cell r="H9193" t="str">
            <v>Active</v>
          </cell>
          <cell r="I9193">
            <v>1</v>
          </cell>
          <cell r="J9193">
            <v>40428</v>
          </cell>
          <cell r="K9193" t="str">
            <v>TIP/TD</v>
          </cell>
          <cell r="L9193" t="str">
            <v>TM</v>
          </cell>
          <cell r="M9193" t="str">
            <v>0054</v>
          </cell>
          <cell r="N9193">
            <v>1095.24</v>
          </cell>
          <cell r="O9193">
            <v>4.5999999999999996</v>
          </cell>
          <cell r="P9193">
            <v>54.76</v>
          </cell>
          <cell r="Q9193">
            <v>146.03</v>
          </cell>
          <cell r="R9193">
            <v>949.21</v>
          </cell>
          <cell r="S9193">
            <v>0</v>
          </cell>
          <cell r="T9193">
            <v>20</v>
          </cell>
          <cell r="U9193">
            <v>0</v>
          </cell>
          <cell r="V9193">
            <v>17</v>
          </cell>
          <cell r="W9193">
            <v>122</v>
          </cell>
          <cell r="X9193">
            <v>0</v>
          </cell>
        </row>
        <row r="9194">
          <cell r="A9194" t="str">
            <v>21508800</v>
          </cell>
          <cell r="B9194">
            <v>1</v>
          </cell>
          <cell r="C9194" t="str">
            <v>Joinery - Baggage Storage</v>
          </cell>
          <cell r="D9194" t="str">
            <v>34</v>
          </cell>
          <cell r="E9194" t="str">
            <v>BASLIN</v>
          </cell>
          <cell r="F9194" t="str">
            <v>BAS</v>
          </cell>
          <cell r="G9194">
            <v>39691</v>
          </cell>
          <cell r="H9194" t="str">
            <v>Active</v>
          </cell>
          <cell r="I9194">
            <v>1</v>
          </cell>
          <cell r="J9194">
            <v>39902</v>
          </cell>
          <cell r="K9194" t="str">
            <v>TIP/TD</v>
          </cell>
          <cell r="L9194" t="str">
            <v>TM</v>
          </cell>
          <cell r="M9194" t="str">
            <v>0054</v>
          </cell>
          <cell r="N9194">
            <v>592.73</v>
          </cell>
          <cell r="O9194">
            <v>2.0299999999999998</v>
          </cell>
          <cell r="P9194">
            <v>24.36</v>
          </cell>
          <cell r="Q9194">
            <v>48.72</v>
          </cell>
          <cell r="R9194">
            <v>544.01</v>
          </cell>
          <cell r="S9194">
            <v>53.02</v>
          </cell>
          <cell r="T9194">
            <v>24</v>
          </cell>
          <cell r="U9194">
            <v>122</v>
          </cell>
          <cell r="V9194">
            <v>22</v>
          </cell>
          <cell r="W9194">
            <v>122</v>
          </cell>
          <cell r="X9194">
            <v>0</v>
          </cell>
        </row>
        <row r="9195">
          <cell r="A9195" t="str">
            <v>21508801</v>
          </cell>
          <cell r="B9195">
            <v>1</v>
          </cell>
          <cell r="C9195" t="str">
            <v>Joinery</v>
          </cell>
          <cell r="D9195" t="str">
            <v>34</v>
          </cell>
          <cell r="E9195" t="str">
            <v>BASLIN</v>
          </cell>
          <cell r="F9195" t="str">
            <v>BAS</v>
          </cell>
          <cell r="G9195">
            <v>39691</v>
          </cell>
          <cell r="H9195" t="str">
            <v>Active</v>
          </cell>
          <cell r="I9195">
            <v>1</v>
          </cell>
          <cell r="J9195">
            <v>40428</v>
          </cell>
          <cell r="K9195" t="str">
            <v>TIP/TD</v>
          </cell>
          <cell r="L9195" t="str">
            <v>TM</v>
          </cell>
          <cell r="M9195" t="str">
            <v>0030</v>
          </cell>
          <cell r="N9195">
            <v>148.16</v>
          </cell>
          <cell r="O9195">
            <v>0.54</v>
          </cell>
          <cell r="P9195">
            <v>5.93</v>
          </cell>
          <cell r="Q9195">
            <v>15.81</v>
          </cell>
          <cell r="R9195">
            <v>132.35</v>
          </cell>
          <cell r="S9195">
            <v>0</v>
          </cell>
          <cell r="T9195">
            <v>25</v>
          </cell>
          <cell r="U9195">
            <v>0</v>
          </cell>
          <cell r="V9195">
            <v>22</v>
          </cell>
          <cell r="W9195">
            <v>122</v>
          </cell>
          <cell r="X9195">
            <v>0</v>
          </cell>
        </row>
        <row r="9196">
          <cell r="A9196" t="str">
            <v>21508900</v>
          </cell>
          <cell r="B9196">
            <v>1</v>
          </cell>
          <cell r="C9196" t="str">
            <v>Electrical Works - Baggage Storage</v>
          </cell>
          <cell r="D9196" t="str">
            <v>34</v>
          </cell>
          <cell r="E9196" t="str">
            <v>BASELC</v>
          </cell>
          <cell r="F9196" t="str">
            <v>BAS</v>
          </cell>
          <cell r="G9196">
            <v>39691</v>
          </cell>
          <cell r="H9196" t="str">
            <v>Active</v>
          </cell>
          <cell r="I9196">
            <v>1</v>
          </cell>
          <cell r="J9196">
            <v>39902</v>
          </cell>
          <cell r="K9196" t="str">
            <v>TIP/TD</v>
          </cell>
          <cell r="L9196" t="str">
            <v>TM</v>
          </cell>
          <cell r="M9196" t="str">
            <v>0054</v>
          </cell>
          <cell r="N9196">
            <v>996.22</v>
          </cell>
          <cell r="O9196">
            <v>3.43</v>
          </cell>
          <cell r="P9196">
            <v>40.94</v>
          </cell>
          <cell r="Q9196">
            <v>81.88</v>
          </cell>
          <cell r="R9196">
            <v>914.34</v>
          </cell>
          <cell r="S9196">
            <v>89.12</v>
          </cell>
          <cell r="T9196">
            <v>24</v>
          </cell>
          <cell r="U9196">
            <v>122</v>
          </cell>
          <cell r="V9196">
            <v>22</v>
          </cell>
          <cell r="W9196">
            <v>122</v>
          </cell>
          <cell r="X9196">
            <v>0</v>
          </cell>
        </row>
        <row r="9197">
          <cell r="A9197" t="str">
            <v>2150900</v>
          </cell>
          <cell r="B9197">
            <v>1</v>
          </cell>
          <cell r="C9197" t="str">
            <v>Security System in square metres</v>
          </cell>
          <cell r="D9197" t="str">
            <v>34</v>
          </cell>
          <cell r="E9197" t="str">
            <v>BASSEC</v>
          </cell>
          <cell r="F9197" t="str">
            <v>BAS</v>
          </cell>
          <cell r="G9197">
            <v>38820</v>
          </cell>
          <cell r="H9197" t="str">
            <v>Active</v>
          </cell>
          <cell r="I9197">
            <v>20</v>
          </cell>
          <cell r="J9197">
            <v>39817</v>
          </cell>
          <cell r="K9197" t="str">
            <v>R</v>
          </cell>
          <cell r="L9197" t="str">
            <v>TL</v>
          </cell>
          <cell r="M9197" t="str">
            <v>0103</v>
          </cell>
          <cell r="N9197">
            <v>913.9</v>
          </cell>
          <cell r="O9197">
            <v>4.79</v>
          </cell>
          <cell r="P9197">
            <v>56.82</v>
          </cell>
          <cell r="Q9197">
            <v>113.64</v>
          </cell>
          <cell r="R9197">
            <v>800.26</v>
          </cell>
          <cell r="S9197">
            <v>369.31</v>
          </cell>
          <cell r="T9197">
            <v>16</v>
          </cell>
          <cell r="U9197">
            <v>31</v>
          </cell>
          <cell r="V9197">
            <v>14</v>
          </cell>
          <cell r="W9197">
            <v>31</v>
          </cell>
          <cell r="X9197">
            <v>0</v>
          </cell>
        </row>
        <row r="9198">
          <cell r="A9198" t="str">
            <v>21509000</v>
          </cell>
          <cell r="B9198">
            <v>1</v>
          </cell>
          <cell r="C9198" t="str">
            <v>Floor Coverings - Baggage Storage</v>
          </cell>
          <cell r="D9198" t="str">
            <v>34</v>
          </cell>
          <cell r="E9198" t="str">
            <v>BASFLO</v>
          </cell>
          <cell r="F9198" t="str">
            <v>BAS</v>
          </cell>
          <cell r="G9198">
            <v>39691</v>
          </cell>
          <cell r="H9198" t="str">
            <v>Active</v>
          </cell>
          <cell r="I9198">
            <v>1</v>
          </cell>
          <cell r="J9198">
            <v>39902</v>
          </cell>
          <cell r="K9198" t="str">
            <v>TIP/TD</v>
          </cell>
          <cell r="L9198" t="str">
            <v>TM</v>
          </cell>
          <cell r="M9198" t="str">
            <v>0054</v>
          </cell>
          <cell r="N9198">
            <v>953.74</v>
          </cell>
          <cell r="O9198">
            <v>18.309999999999999</v>
          </cell>
          <cell r="P9198">
            <v>220.05</v>
          </cell>
          <cell r="Q9198">
            <v>440.1</v>
          </cell>
          <cell r="R9198">
            <v>513.64</v>
          </cell>
          <cell r="S9198">
            <v>85.32</v>
          </cell>
          <cell r="T9198">
            <v>4</v>
          </cell>
          <cell r="U9198">
            <v>122</v>
          </cell>
          <cell r="V9198">
            <v>2</v>
          </cell>
          <cell r="W9198">
            <v>122</v>
          </cell>
          <cell r="X9198">
            <v>0</v>
          </cell>
        </row>
        <row r="9199">
          <cell r="A9199" t="str">
            <v>21509100</v>
          </cell>
          <cell r="B9199">
            <v>1</v>
          </cell>
          <cell r="C9199" t="str">
            <v>Pavement Works (30mm)</v>
          </cell>
          <cell r="D9199" t="str">
            <v>41</v>
          </cell>
          <cell r="E9199" t="str">
            <v>CVLPAV</v>
          </cell>
          <cell r="F9199" t="str">
            <v>CVL</v>
          </cell>
          <cell r="G9199">
            <v>39813</v>
          </cell>
          <cell r="H9199" t="str">
            <v>Active</v>
          </cell>
          <cell r="I9199">
            <v>1</v>
          </cell>
          <cell r="J9199">
            <v>39902</v>
          </cell>
          <cell r="K9199" t="str">
            <v>C</v>
          </cell>
          <cell r="L9199" t="str">
            <v>SA</v>
          </cell>
          <cell r="M9199" t="str">
            <v>0022</v>
          </cell>
          <cell r="N9199">
            <v>0</v>
          </cell>
          <cell r="O9199">
            <v>0</v>
          </cell>
          <cell r="P9199">
            <v>0</v>
          </cell>
          <cell r="Q9199">
            <v>0</v>
          </cell>
          <cell r="R9199">
            <v>0</v>
          </cell>
          <cell r="S9199">
            <v>0</v>
          </cell>
          <cell r="T9199">
            <v>15</v>
          </cell>
          <cell r="U9199">
            <v>0</v>
          </cell>
          <cell r="V9199">
            <v>15</v>
          </cell>
          <cell r="W9199">
            <v>0</v>
          </cell>
          <cell r="X9199">
            <v>0</v>
          </cell>
        </row>
        <row r="9200">
          <cell r="A9200" t="str">
            <v>21509110</v>
          </cell>
          <cell r="B9200">
            <v>1</v>
          </cell>
          <cell r="C9200" t="str">
            <v>Pavement Works</v>
          </cell>
          <cell r="D9200" t="str">
            <v>41</v>
          </cell>
          <cell r="E9200" t="str">
            <v>CVLPAV</v>
          </cell>
          <cell r="F9200" t="str">
            <v>CVL</v>
          </cell>
          <cell r="G9200">
            <v>39813</v>
          </cell>
          <cell r="H9200" t="str">
            <v>Active</v>
          </cell>
          <cell r="I9200">
            <v>1</v>
          </cell>
          <cell r="J9200">
            <v>39813</v>
          </cell>
          <cell r="K9200" t="str">
            <v>C</v>
          </cell>
          <cell r="L9200" t="str">
            <v>SA</v>
          </cell>
          <cell r="M9200" t="str">
            <v>0022</v>
          </cell>
          <cell r="N9200">
            <v>54144.67</v>
          </cell>
          <cell r="O9200">
            <v>2526.7399999999998</v>
          </cell>
          <cell r="P9200">
            <v>1082.8900000000001</v>
          </cell>
          <cell r="Q9200">
            <v>2526.7399999999998</v>
          </cell>
          <cell r="R9200">
            <v>51617.93</v>
          </cell>
          <cell r="S9200">
            <v>0</v>
          </cell>
          <cell r="T9200">
            <v>50</v>
          </cell>
          <cell r="U9200">
            <v>0</v>
          </cell>
          <cell r="V9200">
            <v>47</v>
          </cell>
          <cell r="W9200">
            <v>244</v>
          </cell>
          <cell r="X9200">
            <v>0</v>
          </cell>
        </row>
        <row r="9201">
          <cell r="A9201" t="str">
            <v>21509200</v>
          </cell>
          <cell r="B9201">
            <v>1</v>
          </cell>
          <cell r="C9201" t="str">
            <v>Kerbing Works</v>
          </cell>
          <cell r="D9201" t="str">
            <v>41</v>
          </cell>
          <cell r="E9201" t="str">
            <v>CVLPAV</v>
          </cell>
          <cell r="F9201" t="str">
            <v>CVL</v>
          </cell>
          <cell r="G9201">
            <v>39813</v>
          </cell>
          <cell r="H9201" t="str">
            <v>Active</v>
          </cell>
          <cell r="I9201">
            <v>1</v>
          </cell>
          <cell r="J9201">
            <v>39902</v>
          </cell>
          <cell r="K9201" t="str">
            <v>C</v>
          </cell>
          <cell r="L9201" t="str">
            <v>SA</v>
          </cell>
          <cell r="M9201" t="str">
            <v>0022</v>
          </cell>
          <cell r="N9201">
            <v>0</v>
          </cell>
          <cell r="O9201">
            <v>0</v>
          </cell>
          <cell r="P9201">
            <v>0</v>
          </cell>
          <cell r="Q9201">
            <v>0</v>
          </cell>
          <cell r="R9201">
            <v>0</v>
          </cell>
          <cell r="S9201">
            <v>0</v>
          </cell>
          <cell r="T9201">
            <v>15</v>
          </cell>
          <cell r="U9201">
            <v>0</v>
          </cell>
          <cell r="V9201">
            <v>15</v>
          </cell>
          <cell r="W9201">
            <v>0</v>
          </cell>
          <cell r="X9201">
            <v>0</v>
          </cell>
        </row>
        <row r="9202">
          <cell r="A9202" t="str">
            <v>21509300</v>
          </cell>
          <cell r="B9202">
            <v>1</v>
          </cell>
          <cell r="C9202" t="str">
            <v>Timber Rail Fence</v>
          </cell>
          <cell r="D9202" t="str">
            <v>41</v>
          </cell>
          <cell r="E9202" t="str">
            <v>CVLFEN</v>
          </cell>
          <cell r="F9202" t="str">
            <v>CVL</v>
          </cell>
          <cell r="G9202">
            <v>39813</v>
          </cell>
          <cell r="H9202" t="str">
            <v>Active</v>
          </cell>
          <cell r="I9202">
            <v>1</v>
          </cell>
          <cell r="J9202">
            <v>39902</v>
          </cell>
          <cell r="K9202" t="str">
            <v>C</v>
          </cell>
          <cell r="L9202" t="str">
            <v>SA</v>
          </cell>
          <cell r="M9202" t="str">
            <v>0022</v>
          </cell>
          <cell r="N9202">
            <v>0</v>
          </cell>
          <cell r="O9202">
            <v>0</v>
          </cell>
          <cell r="P9202">
            <v>0</v>
          </cell>
          <cell r="Q9202">
            <v>0</v>
          </cell>
          <cell r="R9202">
            <v>0</v>
          </cell>
          <cell r="S9202">
            <v>0</v>
          </cell>
          <cell r="T9202">
            <v>10</v>
          </cell>
          <cell r="U9202">
            <v>0</v>
          </cell>
          <cell r="V9202">
            <v>10</v>
          </cell>
          <cell r="W9202">
            <v>0</v>
          </cell>
          <cell r="X9202">
            <v>0</v>
          </cell>
        </row>
        <row r="9203">
          <cell r="A9203" t="str">
            <v>21509400</v>
          </cell>
          <cell r="B9203">
            <v>1</v>
          </cell>
          <cell r="C9203" t="str">
            <v>Plastic Coated Mesh Fence</v>
          </cell>
          <cell r="D9203" t="str">
            <v>41</v>
          </cell>
          <cell r="E9203" t="str">
            <v>CVLFEN</v>
          </cell>
          <cell r="F9203" t="str">
            <v>CVL</v>
          </cell>
          <cell r="G9203">
            <v>39813</v>
          </cell>
          <cell r="H9203" t="str">
            <v>Active</v>
          </cell>
          <cell r="I9203">
            <v>1</v>
          </cell>
          <cell r="J9203">
            <v>39902</v>
          </cell>
          <cell r="K9203" t="str">
            <v>C</v>
          </cell>
          <cell r="L9203" t="str">
            <v>SA</v>
          </cell>
          <cell r="M9203" t="str">
            <v>0022</v>
          </cell>
          <cell r="N9203">
            <v>0</v>
          </cell>
          <cell r="O9203">
            <v>0</v>
          </cell>
          <cell r="P9203">
            <v>0</v>
          </cell>
          <cell r="Q9203">
            <v>0</v>
          </cell>
          <cell r="R9203">
            <v>0</v>
          </cell>
          <cell r="S9203">
            <v>0</v>
          </cell>
          <cell r="T9203">
            <v>10</v>
          </cell>
          <cell r="U9203">
            <v>0</v>
          </cell>
          <cell r="V9203">
            <v>10</v>
          </cell>
          <cell r="W9203">
            <v>0</v>
          </cell>
          <cell r="X9203">
            <v>0</v>
          </cell>
        </row>
        <row r="9204">
          <cell r="A9204" t="str">
            <v>21509500</v>
          </cell>
          <cell r="B9204">
            <v>1</v>
          </cell>
          <cell r="C9204" t="str">
            <v>Standard WCC Road Sumps</v>
          </cell>
          <cell r="D9204" t="str">
            <v>41</v>
          </cell>
          <cell r="E9204" t="str">
            <v>CVLPAV</v>
          </cell>
          <cell r="F9204" t="str">
            <v>CVL</v>
          </cell>
          <cell r="G9204">
            <v>39813</v>
          </cell>
          <cell r="H9204" t="str">
            <v>Active</v>
          </cell>
          <cell r="I9204">
            <v>1</v>
          </cell>
          <cell r="J9204">
            <v>39902</v>
          </cell>
          <cell r="K9204" t="str">
            <v>C</v>
          </cell>
          <cell r="L9204" t="str">
            <v>SA</v>
          </cell>
          <cell r="M9204" t="str">
            <v>0022</v>
          </cell>
          <cell r="N9204">
            <v>0</v>
          </cell>
          <cell r="O9204">
            <v>0</v>
          </cell>
          <cell r="P9204">
            <v>0</v>
          </cell>
          <cell r="Q9204">
            <v>0</v>
          </cell>
          <cell r="R9204">
            <v>0</v>
          </cell>
          <cell r="S9204">
            <v>0</v>
          </cell>
          <cell r="T9204">
            <v>15</v>
          </cell>
          <cell r="U9204">
            <v>0</v>
          </cell>
          <cell r="V9204">
            <v>15</v>
          </cell>
          <cell r="W9204">
            <v>0</v>
          </cell>
          <cell r="X9204">
            <v>0</v>
          </cell>
        </row>
        <row r="9205">
          <cell r="A9205" t="str">
            <v>21509600</v>
          </cell>
          <cell r="B9205">
            <v>1</v>
          </cell>
          <cell r="C9205" t="str">
            <v>Yard Stormwater Sumps</v>
          </cell>
          <cell r="D9205" t="str">
            <v>41</v>
          </cell>
          <cell r="E9205" t="str">
            <v>CVLPAV</v>
          </cell>
          <cell r="F9205" t="str">
            <v>CVL</v>
          </cell>
          <cell r="G9205">
            <v>39813</v>
          </cell>
          <cell r="H9205" t="str">
            <v>Active</v>
          </cell>
          <cell r="I9205">
            <v>1</v>
          </cell>
          <cell r="J9205">
            <v>39902</v>
          </cell>
          <cell r="K9205" t="str">
            <v>C</v>
          </cell>
          <cell r="L9205" t="str">
            <v>SA</v>
          </cell>
          <cell r="M9205" t="str">
            <v>0022</v>
          </cell>
          <cell r="N9205">
            <v>0</v>
          </cell>
          <cell r="O9205">
            <v>0</v>
          </cell>
          <cell r="P9205">
            <v>0</v>
          </cell>
          <cell r="Q9205">
            <v>0</v>
          </cell>
          <cell r="R9205">
            <v>0</v>
          </cell>
          <cell r="S9205">
            <v>0</v>
          </cell>
          <cell r="T9205">
            <v>15</v>
          </cell>
          <cell r="U9205">
            <v>0</v>
          </cell>
          <cell r="V9205">
            <v>15</v>
          </cell>
          <cell r="W9205">
            <v>0</v>
          </cell>
          <cell r="X9205">
            <v>0</v>
          </cell>
        </row>
        <row r="9206">
          <cell r="A9206" t="str">
            <v>21509700</v>
          </cell>
          <cell r="B9206">
            <v>1</v>
          </cell>
          <cell r="C9206" t="str">
            <v>Vee Channel</v>
          </cell>
          <cell r="D9206" t="str">
            <v>41</v>
          </cell>
          <cell r="E9206" t="str">
            <v>CVLPAV</v>
          </cell>
          <cell r="F9206" t="str">
            <v>CVL</v>
          </cell>
          <cell r="G9206">
            <v>39813</v>
          </cell>
          <cell r="H9206" t="str">
            <v>Active</v>
          </cell>
          <cell r="I9206">
            <v>1</v>
          </cell>
          <cell r="J9206">
            <v>39902</v>
          </cell>
          <cell r="K9206" t="str">
            <v>C</v>
          </cell>
          <cell r="L9206" t="str">
            <v>SA</v>
          </cell>
          <cell r="M9206" t="str">
            <v>0022</v>
          </cell>
          <cell r="N9206">
            <v>0</v>
          </cell>
          <cell r="O9206">
            <v>0</v>
          </cell>
          <cell r="P9206">
            <v>0</v>
          </cell>
          <cell r="Q9206">
            <v>0</v>
          </cell>
          <cell r="R9206">
            <v>0</v>
          </cell>
          <cell r="S9206">
            <v>0</v>
          </cell>
          <cell r="T9206">
            <v>15</v>
          </cell>
          <cell r="U9206">
            <v>0</v>
          </cell>
          <cell r="V9206">
            <v>15</v>
          </cell>
          <cell r="W9206">
            <v>0</v>
          </cell>
          <cell r="X9206">
            <v>0</v>
          </cell>
        </row>
        <row r="9207">
          <cell r="A9207" t="str">
            <v>21509800</v>
          </cell>
          <cell r="B9207">
            <v>1</v>
          </cell>
          <cell r="C9207" t="str">
            <v>WCC Stormwater Manhole</v>
          </cell>
          <cell r="D9207" t="str">
            <v>41</v>
          </cell>
          <cell r="E9207" t="str">
            <v>CVLSUN</v>
          </cell>
          <cell r="F9207" t="str">
            <v>CVL</v>
          </cell>
          <cell r="G9207">
            <v>39813</v>
          </cell>
          <cell r="H9207" t="str">
            <v>Active</v>
          </cell>
          <cell r="I9207">
            <v>1</v>
          </cell>
          <cell r="J9207">
            <v>39902</v>
          </cell>
          <cell r="K9207" t="str">
            <v>C</v>
          </cell>
          <cell r="L9207" t="str">
            <v>SA</v>
          </cell>
          <cell r="M9207" t="str">
            <v>0022</v>
          </cell>
          <cell r="N9207">
            <v>0</v>
          </cell>
          <cell r="O9207">
            <v>0</v>
          </cell>
          <cell r="P9207">
            <v>0</v>
          </cell>
          <cell r="Q9207">
            <v>0</v>
          </cell>
          <cell r="R9207">
            <v>0</v>
          </cell>
          <cell r="S9207">
            <v>0</v>
          </cell>
          <cell r="T9207">
            <v>20</v>
          </cell>
          <cell r="U9207">
            <v>0</v>
          </cell>
          <cell r="V9207">
            <v>20</v>
          </cell>
          <cell r="W9207">
            <v>0</v>
          </cell>
          <cell r="X9207">
            <v>0</v>
          </cell>
        </row>
        <row r="9208">
          <cell r="A9208" t="str">
            <v>21509900</v>
          </cell>
          <cell r="B9208">
            <v>1</v>
          </cell>
          <cell r="C9208" t="str">
            <v>225mm Diameter RCRRJ Class Z Lead</v>
          </cell>
          <cell r="D9208" t="str">
            <v>41</v>
          </cell>
          <cell r="E9208" t="str">
            <v>CVLSUN</v>
          </cell>
          <cell r="F9208" t="str">
            <v>CVL</v>
          </cell>
          <cell r="G9208">
            <v>39813</v>
          </cell>
          <cell r="H9208" t="str">
            <v>Active</v>
          </cell>
          <cell r="I9208">
            <v>1</v>
          </cell>
          <cell r="J9208">
            <v>39902</v>
          </cell>
          <cell r="K9208" t="str">
            <v>C</v>
          </cell>
          <cell r="L9208" t="str">
            <v>SA</v>
          </cell>
          <cell r="M9208" t="str">
            <v>0022</v>
          </cell>
          <cell r="N9208">
            <v>0</v>
          </cell>
          <cell r="O9208">
            <v>0</v>
          </cell>
          <cell r="P9208">
            <v>0</v>
          </cell>
          <cell r="Q9208">
            <v>0</v>
          </cell>
          <cell r="R9208">
            <v>0</v>
          </cell>
          <cell r="S9208">
            <v>0</v>
          </cell>
          <cell r="T9208">
            <v>10</v>
          </cell>
          <cell r="U9208">
            <v>0</v>
          </cell>
          <cell r="V9208">
            <v>10</v>
          </cell>
          <cell r="W9208">
            <v>0</v>
          </cell>
          <cell r="X9208">
            <v>0</v>
          </cell>
        </row>
        <row r="9209">
          <cell r="A9209" t="str">
            <v>2151000</v>
          </cell>
          <cell r="B9209">
            <v>1</v>
          </cell>
          <cell r="C9209" t="str">
            <v>Electrical services in square metres</v>
          </cell>
          <cell r="D9209" t="str">
            <v>34</v>
          </cell>
          <cell r="E9209" t="str">
            <v>BASELC</v>
          </cell>
          <cell r="F9209" t="str">
            <v>BAS</v>
          </cell>
          <cell r="G9209">
            <v>38820</v>
          </cell>
          <cell r="H9209" t="str">
            <v>Active</v>
          </cell>
          <cell r="I9209">
            <v>12</v>
          </cell>
          <cell r="J9209">
            <v>39817</v>
          </cell>
          <cell r="K9209" t="str">
            <v>C</v>
          </cell>
          <cell r="L9209" t="str">
            <v>TM</v>
          </cell>
          <cell r="M9209" t="str">
            <v>0037</v>
          </cell>
          <cell r="N9209">
            <v>1581.9</v>
          </cell>
          <cell r="O9209">
            <v>5.15</v>
          </cell>
          <cell r="P9209">
            <v>61.25</v>
          </cell>
          <cell r="Q9209">
            <v>122.5</v>
          </cell>
          <cell r="R9209">
            <v>1459.4</v>
          </cell>
          <cell r="S9209">
            <v>558.92999999999995</v>
          </cell>
          <cell r="T9209">
            <v>15</v>
          </cell>
          <cell r="U9209">
            <v>92</v>
          </cell>
          <cell r="V9209">
            <v>13</v>
          </cell>
          <cell r="W9209">
            <v>92</v>
          </cell>
          <cell r="X9209">
            <v>0</v>
          </cell>
        </row>
        <row r="9210">
          <cell r="A9210" t="str">
            <v>21510000</v>
          </cell>
          <cell r="B9210">
            <v>1</v>
          </cell>
          <cell r="C9210" t="str">
            <v>Sewer Manhole &amp; Pipes</v>
          </cell>
          <cell r="D9210" t="str">
            <v>41</v>
          </cell>
          <cell r="E9210" t="str">
            <v>CVLSUN</v>
          </cell>
          <cell r="F9210" t="str">
            <v>CVL</v>
          </cell>
          <cell r="G9210">
            <v>39813</v>
          </cell>
          <cell r="H9210" t="str">
            <v>Active</v>
          </cell>
          <cell r="I9210">
            <v>1</v>
          </cell>
          <cell r="J9210">
            <v>39902</v>
          </cell>
          <cell r="K9210" t="str">
            <v>C</v>
          </cell>
          <cell r="L9210" t="str">
            <v>SA</v>
          </cell>
          <cell r="M9210" t="str">
            <v>0022</v>
          </cell>
          <cell r="N9210">
            <v>0</v>
          </cell>
          <cell r="O9210">
            <v>0</v>
          </cell>
          <cell r="P9210">
            <v>0</v>
          </cell>
          <cell r="Q9210">
            <v>0</v>
          </cell>
          <cell r="R9210">
            <v>0</v>
          </cell>
          <cell r="S9210">
            <v>0</v>
          </cell>
          <cell r="T9210">
            <v>20</v>
          </cell>
          <cell r="U9210">
            <v>0</v>
          </cell>
          <cell r="V9210">
            <v>20</v>
          </cell>
          <cell r="W9210">
            <v>0</v>
          </cell>
          <cell r="X9210">
            <v>0</v>
          </cell>
        </row>
        <row r="9211">
          <cell r="A9211" t="str">
            <v>21510100</v>
          </cell>
          <cell r="B9211">
            <v>1</v>
          </cell>
          <cell r="C9211" t="str">
            <v>Water Main - 25mm</v>
          </cell>
          <cell r="D9211" t="str">
            <v>41</v>
          </cell>
          <cell r="E9211" t="str">
            <v>CVLSUN</v>
          </cell>
          <cell r="F9211" t="str">
            <v>CVL</v>
          </cell>
          <cell r="G9211">
            <v>39813</v>
          </cell>
          <cell r="H9211" t="str">
            <v>Active</v>
          </cell>
          <cell r="I9211">
            <v>1</v>
          </cell>
          <cell r="J9211">
            <v>39902</v>
          </cell>
          <cell r="K9211" t="str">
            <v>C</v>
          </cell>
          <cell r="L9211" t="str">
            <v>SA</v>
          </cell>
          <cell r="M9211" t="str">
            <v>0022</v>
          </cell>
          <cell r="N9211">
            <v>0</v>
          </cell>
          <cell r="O9211">
            <v>0</v>
          </cell>
          <cell r="P9211">
            <v>0</v>
          </cell>
          <cell r="Q9211">
            <v>0</v>
          </cell>
          <cell r="R9211">
            <v>0</v>
          </cell>
          <cell r="S9211">
            <v>0</v>
          </cell>
          <cell r="T9211">
            <v>20</v>
          </cell>
          <cell r="U9211">
            <v>0</v>
          </cell>
          <cell r="V9211">
            <v>20</v>
          </cell>
          <cell r="W9211">
            <v>0</v>
          </cell>
          <cell r="X9211">
            <v>0</v>
          </cell>
        </row>
        <row r="9212">
          <cell r="A9212" t="str">
            <v>21510200</v>
          </cell>
          <cell r="B9212">
            <v>1</v>
          </cell>
          <cell r="C9212" t="str">
            <v>Light Poles &amp; Fittings (12m)</v>
          </cell>
          <cell r="D9212" t="str">
            <v>41</v>
          </cell>
          <cell r="E9212" t="str">
            <v>CVLSUN</v>
          </cell>
          <cell r="F9212" t="str">
            <v>CVL</v>
          </cell>
          <cell r="G9212">
            <v>39813</v>
          </cell>
          <cell r="H9212" t="str">
            <v>Active</v>
          </cell>
          <cell r="I9212">
            <v>1</v>
          </cell>
          <cell r="J9212">
            <v>39902</v>
          </cell>
          <cell r="K9212" t="str">
            <v>C</v>
          </cell>
          <cell r="L9212" t="str">
            <v>SA</v>
          </cell>
          <cell r="M9212" t="str">
            <v>0022</v>
          </cell>
          <cell r="N9212">
            <v>0</v>
          </cell>
          <cell r="O9212">
            <v>0</v>
          </cell>
          <cell r="P9212">
            <v>0</v>
          </cell>
          <cell r="Q9212">
            <v>0</v>
          </cell>
          <cell r="R9212">
            <v>0</v>
          </cell>
          <cell r="S9212">
            <v>0</v>
          </cell>
          <cell r="T9212">
            <v>10</v>
          </cell>
          <cell r="U9212">
            <v>0</v>
          </cell>
          <cell r="V9212">
            <v>10</v>
          </cell>
          <cell r="W9212">
            <v>0</v>
          </cell>
          <cell r="X9212">
            <v>0</v>
          </cell>
        </row>
        <row r="9213">
          <cell r="A9213" t="str">
            <v>21510300</v>
          </cell>
          <cell r="B9213">
            <v>1</v>
          </cell>
          <cell r="C9213" t="str">
            <v>Light Poles &amp; Fittings (600mm)</v>
          </cell>
          <cell r="D9213" t="str">
            <v>41</v>
          </cell>
          <cell r="E9213" t="str">
            <v>CVLSUN</v>
          </cell>
          <cell r="F9213" t="str">
            <v>CVL</v>
          </cell>
          <cell r="G9213">
            <v>39813</v>
          </cell>
          <cell r="H9213" t="str">
            <v>Active</v>
          </cell>
          <cell r="I9213">
            <v>1</v>
          </cell>
          <cell r="J9213">
            <v>39902</v>
          </cell>
          <cell r="K9213" t="str">
            <v>C</v>
          </cell>
          <cell r="L9213" t="str">
            <v>SA</v>
          </cell>
          <cell r="M9213" t="str">
            <v>0022</v>
          </cell>
          <cell r="N9213">
            <v>0</v>
          </cell>
          <cell r="O9213">
            <v>0</v>
          </cell>
          <cell r="P9213">
            <v>0</v>
          </cell>
          <cell r="Q9213">
            <v>0</v>
          </cell>
          <cell r="R9213">
            <v>0</v>
          </cell>
          <cell r="S9213">
            <v>0</v>
          </cell>
          <cell r="T9213">
            <v>10</v>
          </cell>
          <cell r="U9213">
            <v>0</v>
          </cell>
          <cell r="V9213">
            <v>10</v>
          </cell>
          <cell r="W9213">
            <v>0</v>
          </cell>
          <cell r="X9213">
            <v>0</v>
          </cell>
        </row>
        <row r="9214">
          <cell r="A9214" t="str">
            <v>21510400</v>
          </cell>
          <cell r="B9214">
            <v>1</v>
          </cell>
          <cell r="C9214" t="str">
            <v>Pillar Box (Relocation)</v>
          </cell>
          <cell r="D9214" t="str">
            <v>41</v>
          </cell>
          <cell r="E9214" t="str">
            <v>CVLSUN</v>
          </cell>
          <cell r="F9214" t="str">
            <v>CVL</v>
          </cell>
          <cell r="G9214">
            <v>39813</v>
          </cell>
          <cell r="H9214" t="str">
            <v>Active</v>
          </cell>
          <cell r="I9214">
            <v>1</v>
          </cell>
          <cell r="J9214">
            <v>39902</v>
          </cell>
          <cell r="K9214" t="str">
            <v>C</v>
          </cell>
          <cell r="L9214" t="str">
            <v>SA</v>
          </cell>
          <cell r="M9214" t="str">
            <v>0022</v>
          </cell>
          <cell r="N9214">
            <v>0</v>
          </cell>
          <cell r="O9214">
            <v>0</v>
          </cell>
          <cell r="P9214">
            <v>0</v>
          </cell>
          <cell r="Q9214">
            <v>0</v>
          </cell>
          <cell r="R9214">
            <v>0</v>
          </cell>
          <cell r="S9214">
            <v>0</v>
          </cell>
          <cell r="T9214">
            <v>10</v>
          </cell>
          <cell r="U9214">
            <v>0</v>
          </cell>
          <cell r="V9214">
            <v>10</v>
          </cell>
          <cell r="W9214">
            <v>0</v>
          </cell>
          <cell r="X9214">
            <v>0</v>
          </cell>
        </row>
        <row r="9215">
          <cell r="A9215" t="str">
            <v>21510500</v>
          </cell>
          <cell r="B9215">
            <v>1</v>
          </cell>
          <cell r="C9215" t="str">
            <v>Switchboard (Taxi Hut)</v>
          </cell>
          <cell r="D9215" t="str">
            <v>41</v>
          </cell>
          <cell r="E9215" t="str">
            <v>CVLSUN</v>
          </cell>
          <cell r="F9215" t="str">
            <v>CVL</v>
          </cell>
          <cell r="G9215">
            <v>39813</v>
          </cell>
          <cell r="H9215" t="str">
            <v>Active</v>
          </cell>
          <cell r="I9215">
            <v>1</v>
          </cell>
          <cell r="J9215">
            <v>39902</v>
          </cell>
          <cell r="K9215" t="str">
            <v>C</v>
          </cell>
          <cell r="L9215" t="str">
            <v>SA</v>
          </cell>
          <cell r="M9215" t="str">
            <v>0022</v>
          </cell>
          <cell r="N9215">
            <v>0</v>
          </cell>
          <cell r="O9215">
            <v>0</v>
          </cell>
          <cell r="P9215">
            <v>0</v>
          </cell>
          <cell r="Q9215">
            <v>0</v>
          </cell>
          <cell r="R9215">
            <v>0</v>
          </cell>
          <cell r="S9215">
            <v>0</v>
          </cell>
          <cell r="T9215">
            <v>10</v>
          </cell>
          <cell r="U9215">
            <v>0</v>
          </cell>
          <cell r="V9215">
            <v>10</v>
          </cell>
          <cell r="W9215">
            <v>0</v>
          </cell>
          <cell r="X9215">
            <v>0</v>
          </cell>
        </row>
        <row r="9216">
          <cell r="A9216" t="str">
            <v>21510600</v>
          </cell>
          <cell r="B9216">
            <v>1</v>
          </cell>
          <cell r="C9216" t="str">
            <v>Chainlink Fencing</v>
          </cell>
          <cell r="D9216" t="str">
            <v>41</v>
          </cell>
          <cell r="E9216" t="str">
            <v>CVLFEN</v>
          </cell>
          <cell r="F9216" t="str">
            <v>CVL</v>
          </cell>
          <cell r="G9216">
            <v>39813</v>
          </cell>
          <cell r="H9216" t="str">
            <v>Active</v>
          </cell>
          <cell r="I9216">
            <v>1</v>
          </cell>
          <cell r="J9216">
            <v>39902</v>
          </cell>
          <cell r="K9216" t="str">
            <v>C</v>
          </cell>
          <cell r="L9216" t="str">
            <v>SA</v>
          </cell>
          <cell r="M9216" t="str">
            <v>0022</v>
          </cell>
          <cell r="N9216">
            <v>0</v>
          </cell>
          <cell r="O9216">
            <v>0</v>
          </cell>
          <cell r="P9216">
            <v>0</v>
          </cell>
          <cell r="Q9216">
            <v>0</v>
          </cell>
          <cell r="R9216">
            <v>0</v>
          </cell>
          <cell r="S9216">
            <v>0</v>
          </cell>
          <cell r="T9216">
            <v>10</v>
          </cell>
          <cell r="U9216">
            <v>0</v>
          </cell>
          <cell r="V9216">
            <v>10</v>
          </cell>
          <cell r="W9216">
            <v>0</v>
          </cell>
          <cell r="X9216">
            <v>0</v>
          </cell>
        </row>
        <row r="9217">
          <cell r="A9217" t="str">
            <v>21510700</v>
          </cell>
          <cell r="B9217">
            <v>1</v>
          </cell>
          <cell r="C9217" t="str">
            <v>Electrical Works General</v>
          </cell>
          <cell r="D9217" t="str">
            <v>41</v>
          </cell>
          <cell r="E9217" t="str">
            <v>CVLSUN</v>
          </cell>
          <cell r="F9217" t="str">
            <v>CVL</v>
          </cell>
          <cell r="G9217">
            <v>39813</v>
          </cell>
          <cell r="H9217" t="str">
            <v>Active</v>
          </cell>
          <cell r="I9217">
            <v>1</v>
          </cell>
          <cell r="J9217">
            <v>39902</v>
          </cell>
          <cell r="K9217" t="str">
            <v>C</v>
          </cell>
          <cell r="L9217" t="str">
            <v>SA</v>
          </cell>
          <cell r="M9217" t="str">
            <v>0022</v>
          </cell>
          <cell r="N9217">
            <v>0</v>
          </cell>
          <cell r="O9217">
            <v>0</v>
          </cell>
          <cell r="P9217">
            <v>0</v>
          </cell>
          <cell r="Q9217">
            <v>0</v>
          </cell>
          <cell r="R9217">
            <v>0</v>
          </cell>
          <cell r="S9217">
            <v>0</v>
          </cell>
          <cell r="T9217">
            <v>10</v>
          </cell>
          <cell r="U9217">
            <v>0</v>
          </cell>
          <cell r="V9217">
            <v>10</v>
          </cell>
          <cell r="W9217">
            <v>0</v>
          </cell>
          <cell r="X9217">
            <v>0</v>
          </cell>
        </row>
        <row r="9218">
          <cell r="A9218" t="str">
            <v>21510800</v>
          </cell>
          <cell r="B9218">
            <v>1</v>
          </cell>
          <cell r="C9218" t="str">
            <v>Pavement</v>
          </cell>
          <cell r="D9218" t="str">
            <v>42</v>
          </cell>
          <cell r="E9218" t="str">
            <v>CVLPAV</v>
          </cell>
          <cell r="F9218" t="str">
            <v>CVL</v>
          </cell>
          <cell r="G9218">
            <v>39813</v>
          </cell>
          <cell r="H9218" t="str">
            <v>Active</v>
          </cell>
          <cell r="I9218">
            <v>1</v>
          </cell>
          <cell r="J9218">
            <v>39902</v>
          </cell>
          <cell r="K9218" t="str">
            <v>V</v>
          </cell>
          <cell r="L9218" t="str">
            <v>CP</v>
          </cell>
          <cell r="M9218" t="str">
            <v>0004</v>
          </cell>
          <cell r="N9218">
            <v>0</v>
          </cell>
          <cell r="O9218">
            <v>0</v>
          </cell>
          <cell r="P9218">
            <v>0</v>
          </cell>
          <cell r="Q9218">
            <v>0</v>
          </cell>
          <cell r="R9218">
            <v>0</v>
          </cell>
          <cell r="S9218">
            <v>0</v>
          </cell>
          <cell r="T9218">
            <v>15</v>
          </cell>
          <cell r="U9218">
            <v>0</v>
          </cell>
          <cell r="V9218">
            <v>15</v>
          </cell>
          <cell r="W9218">
            <v>0</v>
          </cell>
          <cell r="X9218">
            <v>0</v>
          </cell>
        </row>
        <row r="9219">
          <cell r="A9219" t="str">
            <v>21510900</v>
          </cell>
          <cell r="B9219">
            <v>1</v>
          </cell>
          <cell r="C9219" t="str">
            <v>Concrete &amp; Builders Work</v>
          </cell>
          <cell r="D9219" t="str">
            <v>42</v>
          </cell>
          <cell r="E9219" t="str">
            <v>CVLSUN</v>
          </cell>
          <cell r="F9219" t="str">
            <v>CVL</v>
          </cell>
          <cell r="G9219">
            <v>39813</v>
          </cell>
          <cell r="H9219" t="str">
            <v>Active</v>
          </cell>
          <cell r="I9219">
            <v>1</v>
          </cell>
          <cell r="J9219">
            <v>39902</v>
          </cell>
          <cell r="K9219" t="str">
            <v>V</v>
          </cell>
          <cell r="L9219" t="str">
            <v>CP</v>
          </cell>
          <cell r="M9219" t="str">
            <v>0004</v>
          </cell>
          <cell r="N9219">
            <v>0</v>
          </cell>
          <cell r="O9219">
            <v>0</v>
          </cell>
          <cell r="P9219">
            <v>0</v>
          </cell>
          <cell r="Q9219">
            <v>0</v>
          </cell>
          <cell r="R9219">
            <v>0</v>
          </cell>
          <cell r="S9219">
            <v>0</v>
          </cell>
          <cell r="T9219">
            <v>10</v>
          </cell>
          <cell r="U9219">
            <v>0</v>
          </cell>
          <cell r="V9219">
            <v>10</v>
          </cell>
          <cell r="W9219">
            <v>0</v>
          </cell>
          <cell r="X9219">
            <v>0</v>
          </cell>
        </row>
        <row r="9220">
          <cell r="A9220" t="str">
            <v>2151100</v>
          </cell>
          <cell r="B9220">
            <v>1</v>
          </cell>
          <cell r="C9220" t="str">
            <v>Building Management Services in square m</v>
          </cell>
          <cell r="D9220" t="str">
            <v>34</v>
          </cell>
          <cell r="E9220" t="str">
            <v>BASBMS</v>
          </cell>
          <cell r="F9220" t="str">
            <v>BAS</v>
          </cell>
          <cell r="G9220">
            <v>38820</v>
          </cell>
          <cell r="H9220" t="str">
            <v>Active</v>
          </cell>
          <cell r="I9220">
            <v>12</v>
          </cell>
          <cell r="J9220">
            <v>39817</v>
          </cell>
          <cell r="K9220" t="str">
            <v>C</v>
          </cell>
          <cell r="L9220" t="str">
            <v>TM</v>
          </cell>
          <cell r="M9220" t="str">
            <v>0037</v>
          </cell>
          <cell r="N9220">
            <v>21.14</v>
          </cell>
          <cell r="O9220">
            <v>0</v>
          </cell>
          <cell r="P9220">
            <v>0</v>
          </cell>
          <cell r="Q9220">
            <v>21.14</v>
          </cell>
          <cell r="R9220">
            <v>0</v>
          </cell>
          <cell r="S9220">
            <v>66.849999999999994</v>
          </cell>
          <cell r="T9220">
            <v>0</v>
          </cell>
          <cell r="U9220">
            <v>92</v>
          </cell>
          <cell r="V9220">
            <v>0</v>
          </cell>
          <cell r="W9220">
            <v>0</v>
          </cell>
          <cell r="X9220">
            <v>0</v>
          </cell>
        </row>
        <row r="9221">
          <cell r="A9221" t="str">
            <v>21511000</v>
          </cell>
          <cell r="B9221">
            <v>1</v>
          </cell>
          <cell r="C9221" t="str">
            <v>Steel Works</v>
          </cell>
          <cell r="D9221" t="str">
            <v>42</v>
          </cell>
          <cell r="E9221" t="str">
            <v>CVLSUN</v>
          </cell>
          <cell r="F9221" t="str">
            <v>CVL</v>
          </cell>
          <cell r="G9221">
            <v>39813</v>
          </cell>
          <cell r="H9221" t="str">
            <v>Active</v>
          </cell>
          <cell r="I9221">
            <v>1</v>
          </cell>
          <cell r="J9221">
            <v>39902</v>
          </cell>
          <cell r="K9221" t="str">
            <v>V</v>
          </cell>
          <cell r="L9221" t="str">
            <v>CP</v>
          </cell>
          <cell r="M9221" t="str">
            <v>0004</v>
          </cell>
          <cell r="N9221">
            <v>0</v>
          </cell>
          <cell r="O9221">
            <v>0</v>
          </cell>
          <cell r="P9221">
            <v>0</v>
          </cell>
          <cell r="Q9221">
            <v>0</v>
          </cell>
          <cell r="R9221">
            <v>0</v>
          </cell>
          <cell r="S9221">
            <v>0</v>
          </cell>
          <cell r="T9221">
            <v>20</v>
          </cell>
          <cell r="U9221">
            <v>0</v>
          </cell>
          <cell r="V9221">
            <v>20</v>
          </cell>
          <cell r="W9221">
            <v>0</v>
          </cell>
          <cell r="X9221">
            <v>0</v>
          </cell>
        </row>
        <row r="9222">
          <cell r="A9222" t="str">
            <v>21511100</v>
          </cell>
          <cell r="B9222">
            <v>1</v>
          </cell>
          <cell r="C9222" t="str">
            <v>Electrical</v>
          </cell>
          <cell r="D9222" t="str">
            <v>42</v>
          </cell>
          <cell r="E9222" t="str">
            <v>CVLSUN</v>
          </cell>
          <cell r="F9222" t="str">
            <v>CVL</v>
          </cell>
          <cell r="G9222">
            <v>39813</v>
          </cell>
          <cell r="H9222" t="str">
            <v>Active</v>
          </cell>
          <cell r="I9222">
            <v>1</v>
          </cell>
          <cell r="J9222">
            <v>39902</v>
          </cell>
          <cell r="K9222" t="str">
            <v>V</v>
          </cell>
          <cell r="L9222" t="str">
            <v>CP</v>
          </cell>
          <cell r="M9222" t="str">
            <v>0004</v>
          </cell>
          <cell r="N9222">
            <v>0</v>
          </cell>
          <cell r="O9222">
            <v>0</v>
          </cell>
          <cell r="P9222">
            <v>0</v>
          </cell>
          <cell r="Q9222">
            <v>0</v>
          </cell>
          <cell r="R9222">
            <v>0</v>
          </cell>
          <cell r="S9222">
            <v>0</v>
          </cell>
          <cell r="T9222">
            <v>10</v>
          </cell>
          <cell r="U9222">
            <v>0</v>
          </cell>
          <cell r="V9222">
            <v>10</v>
          </cell>
          <cell r="W9222">
            <v>0</v>
          </cell>
          <cell r="X9222">
            <v>0</v>
          </cell>
        </row>
        <row r="9223">
          <cell r="A9223" t="str">
            <v>21511200</v>
          </cell>
          <cell r="B9223">
            <v>1</v>
          </cell>
          <cell r="C9223" t="str">
            <v>Siteworks</v>
          </cell>
          <cell r="D9223" t="str">
            <v>42</v>
          </cell>
          <cell r="E9223" t="str">
            <v>CVLSUN</v>
          </cell>
          <cell r="F9223" t="str">
            <v>CVL</v>
          </cell>
          <cell r="G9223">
            <v>39813</v>
          </cell>
          <cell r="H9223" t="str">
            <v>Active</v>
          </cell>
          <cell r="I9223">
            <v>1</v>
          </cell>
          <cell r="J9223">
            <v>39902</v>
          </cell>
          <cell r="K9223" t="str">
            <v>V</v>
          </cell>
          <cell r="L9223" t="str">
            <v>CP</v>
          </cell>
          <cell r="M9223" t="str">
            <v>0004</v>
          </cell>
          <cell r="N9223">
            <v>0</v>
          </cell>
          <cell r="O9223">
            <v>0</v>
          </cell>
          <cell r="P9223">
            <v>0</v>
          </cell>
          <cell r="Q9223">
            <v>0</v>
          </cell>
          <cell r="R9223">
            <v>0</v>
          </cell>
          <cell r="S9223">
            <v>0</v>
          </cell>
          <cell r="T9223">
            <v>20</v>
          </cell>
          <cell r="U9223">
            <v>0</v>
          </cell>
          <cell r="V9223">
            <v>20</v>
          </cell>
          <cell r="W9223">
            <v>0</v>
          </cell>
          <cell r="X9223">
            <v>0</v>
          </cell>
        </row>
        <row r="9224">
          <cell r="A9224" t="str">
            <v>21511300</v>
          </cell>
          <cell r="B9224">
            <v>1</v>
          </cell>
          <cell r="C9224" t="str">
            <v>Signage</v>
          </cell>
          <cell r="D9224" t="str">
            <v>42</v>
          </cell>
          <cell r="E9224" t="str">
            <v>CVLSIG</v>
          </cell>
          <cell r="F9224" t="str">
            <v>CVL</v>
          </cell>
          <cell r="G9224">
            <v>39813</v>
          </cell>
          <cell r="H9224" t="str">
            <v>Active</v>
          </cell>
          <cell r="I9224">
            <v>1</v>
          </cell>
          <cell r="J9224">
            <v>39902</v>
          </cell>
          <cell r="K9224" t="str">
            <v>V</v>
          </cell>
          <cell r="L9224" t="str">
            <v>CP</v>
          </cell>
          <cell r="M9224" t="str">
            <v>0004</v>
          </cell>
          <cell r="N9224">
            <v>0</v>
          </cell>
          <cell r="O9224">
            <v>0</v>
          </cell>
          <cell r="P9224">
            <v>0</v>
          </cell>
          <cell r="Q9224">
            <v>0</v>
          </cell>
          <cell r="R9224">
            <v>0</v>
          </cell>
          <cell r="S9224">
            <v>0</v>
          </cell>
          <cell r="T9224">
            <v>20</v>
          </cell>
          <cell r="U9224">
            <v>0</v>
          </cell>
          <cell r="V9224">
            <v>20</v>
          </cell>
          <cell r="W9224">
            <v>0</v>
          </cell>
          <cell r="X9224">
            <v>0</v>
          </cell>
        </row>
        <row r="9225">
          <cell r="A9225" t="str">
            <v>21511400</v>
          </cell>
          <cell r="B9225">
            <v>1</v>
          </cell>
          <cell r="C9225" t="str">
            <v>Pavement Value Extention</v>
          </cell>
          <cell r="D9225" t="str">
            <v>42</v>
          </cell>
          <cell r="E9225" t="str">
            <v>CVLPAV</v>
          </cell>
          <cell r="F9225" t="str">
            <v>CVL</v>
          </cell>
          <cell r="G9225">
            <v>39813</v>
          </cell>
          <cell r="H9225" t="str">
            <v>Active</v>
          </cell>
          <cell r="I9225">
            <v>1</v>
          </cell>
          <cell r="J9225">
            <v>39902</v>
          </cell>
          <cell r="K9225" t="str">
            <v>V</v>
          </cell>
          <cell r="L9225" t="str">
            <v>CP</v>
          </cell>
          <cell r="M9225" t="str">
            <v>0002</v>
          </cell>
          <cell r="N9225">
            <v>0</v>
          </cell>
          <cell r="O9225">
            <v>0</v>
          </cell>
          <cell r="P9225">
            <v>0</v>
          </cell>
          <cell r="Q9225">
            <v>0</v>
          </cell>
          <cell r="R9225">
            <v>0</v>
          </cell>
          <cell r="S9225">
            <v>0</v>
          </cell>
          <cell r="T9225">
            <v>15</v>
          </cell>
          <cell r="U9225">
            <v>0</v>
          </cell>
          <cell r="V9225">
            <v>15</v>
          </cell>
          <cell r="W9225">
            <v>0</v>
          </cell>
          <cell r="X9225">
            <v>0</v>
          </cell>
        </row>
        <row r="9226">
          <cell r="A9226" t="str">
            <v>21511500</v>
          </cell>
          <cell r="B9226">
            <v>1</v>
          </cell>
          <cell r="C9226" t="str">
            <v>Footpath Pavement</v>
          </cell>
          <cell r="D9226" t="str">
            <v>42</v>
          </cell>
          <cell r="E9226" t="str">
            <v>CVLPAV</v>
          </cell>
          <cell r="F9226" t="str">
            <v>CVL</v>
          </cell>
          <cell r="G9226">
            <v>39454</v>
          </cell>
          <cell r="H9226" t="str">
            <v>Active</v>
          </cell>
          <cell r="I9226">
            <v>1</v>
          </cell>
          <cell r="J9226">
            <v>39902</v>
          </cell>
          <cell r="K9226" t="str">
            <v>V</v>
          </cell>
          <cell r="L9226" t="str">
            <v>RO</v>
          </cell>
          <cell r="M9226" t="str">
            <v>0003</v>
          </cell>
          <cell r="N9226">
            <v>0</v>
          </cell>
          <cell r="O9226">
            <v>0</v>
          </cell>
          <cell r="P9226">
            <v>0</v>
          </cell>
          <cell r="Q9226">
            <v>0</v>
          </cell>
          <cell r="R9226">
            <v>0</v>
          </cell>
          <cell r="S9226">
            <v>0</v>
          </cell>
          <cell r="T9226">
            <v>15</v>
          </cell>
          <cell r="U9226">
            <v>0</v>
          </cell>
          <cell r="V9226">
            <v>15</v>
          </cell>
          <cell r="W9226">
            <v>0</v>
          </cell>
          <cell r="X9226">
            <v>0</v>
          </cell>
        </row>
        <row r="9227">
          <cell r="A9227" t="str">
            <v>21511600</v>
          </cell>
          <cell r="B9227">
            <v>1</v>
          </cell>
          <cell r="C9227" t="str">
            <v>Bollards</v>
          </cell>
          <cell r="D9227" t="str">
            <v>42</v>
          </cell>
          <cell r="E9227" t="str">
            <v>CVLSUN</v>
          </cell>
          <cell r="F9227" t="str">
            <v>CVL</v>
          </cell>
          <cell r="G9227">
            <v>39813</v>
          </cell>
          <cell r="H9227" t="str">
            <v>Active</v>
          </cell>
          <cell r="I9227">
            <v>1</v>
          </cell>
          <cell r="J9227">
            <v>39902</v>
          </cell>
          <cell r="K9227" t="str">
            <v>V</v>
          </cell>
          <cell r="L9227" t="str">
            <v>CP</v>
          </cell>
          <cell r="M9227" t="str">
            <v>0002</v>
          </cell>
          <cell r="N9227">
            <v>0</v>
          </cell>
          <cell r="O9227">
            <v>0</v>
          </cell>
          <cell r="P9227">
            <v>0</v>
          </cell>
          <cell r="Q9227">
            <v>0</v>
          </cell>
          <cell r="R9227">
            <v>0</v>
          </cell>
          <cell r="S9227">
            <v>0</v>
          </cell>
          <cell r="T9227">
            <v>20</v>
          </cell>
          <cell r="U9227">
            <v>0</v>
          </cell>
          <cell r="V9227">
            <v>20</v>
          </cell>
          <cell r="W9227">
            <v>0</v>
          </cell>
          <cell r="X9227">
            <v>0</v>
          </cell>
        </row>
        <row r="9228">
          <cell r="A9228" t="str">
            <v>21511700</v>
          </cell>
          <cell r="B9228">
            <v>1</v>
          </cell>
          <cell r="C9228" t="str">
            <v>Fencing</v>
          </cell>
          <cell r="D9228" t="str">
            <v>42</v>
          </cell>
          <cell r="E9228" t="str">
            <v>CVLFEN</v>
          </cell>
          <cell r="F9228" t="str">
            <v>CVL</v>
          </cell>
          <cell r="G9228">
            <v>39813</v>
          </cell>
          <cell r="H9228" t="str">
            <v>Active</v>
          </cell>
          <cell r="I9228">
            <v>1</v>
          </cell>
          <cell r="J9228">
            <v>39902</v>
          </cell>
          <cell r="K9228" t="str">
            <v>V</v>
          </cell>
          <cell r="L9228" t="str">
            <v>CP</v>
          </cell>
          <cell r="M9228" t="str">
            <v>0002</v>
          </cell>
          <cell r="N9228">
            <v>0</v>
          </cell>
          <cell r="O9228">
            <v>0</v>
          </cell>
          <cell r="P9228">
            <v>0</v>
          </cell>
          <cell r="Q9228">
            <v>0</v>
          </cell>
          <cell r="R9228">
            <v>0</v>
          </cell>
          <cell r="S9228">
            <v>0</v>
          </cell>
          <cell r="T9228">
            <v>10</v>
          </cell>
          <cell r="U9228">
            <v>0</v>
          </cell>
          <cell r="V9228">
            <v>10</v>
          </cell>
          <cell r="W9228">
            <v>0</v>
          </cell>
          <cell r="X9228">
            <v>0</v>
          </cell>
        </row>
        <row r="9229">
          <cell r="A9229" t="str">
            <v>21511800</v>
          </cell>
          <cell r="B9229">
            <v>1</v>
          </cell>
          <cell r="C9229" t="str">
            <v>Planting Area 1</v>
          </cell>
          <cell r="D9229" t="str">
            <v>42</v>
          </cell>
          <cell r="E9229" t="str">
            <v>CVLGRA</v>
          </cell>
          <cell r="F9229" t="str">
            <v>CVL</v>
          </cell>
          <cell r="G9229">
            <v>39458</v>
          </cell>
          <cell r="H9229" t="str">
            <v>Active</v>
          </cell>
          <cell r="I9229">
            <v>1</v>
          </cell>
          <cell r="J9229">
            <v>39902</v>
          </cell>
          <cell r="K9229" t="str">
            <v>V</v>
          </cell>
          <cell r="L9229" t="str">
            <v>CP</v>
          </cell>
          <cell r="M9229" t="str">
            <v>0003</v>
          </cell>
          <cell r="N9229">
            <v>0</v>
          </cell>
          <cell r="O9229">
            <v>0</v>
          </cell>
          <cell r="P9229">
            <v>0</v>
          </cell>
          <cell r="Q9229">
            <v>0</v>
          </cell>
          <cell r="R9229">
            <v>0</v>
          </cell>
          <cell r="S9229">
            <v>0</v>
          </cell>
          <cell r="T9229">
            <v>0</v>
          </cell>
          <cell r="U9229">
            <v>0</v>
          </cell>
          <cell r="V9229">
            <v>0</v>
          </cell>
          <cell r="W9229">
            <v>0</v>
          </cell>
          <cell r="X9229">
            <v>0</v>
          </cell>
        </row>
        <row r="9230">
          <cell r="A9230" t="str">
            <v>21511900</v>
          </cell>
          <cell r="B9230">
            <v>1</v>
          </cell>
          <cell r="C9230" t="str">
            <v>Planting Area 2</v>
          </cell>
          <cell r="D9230" t="str">
            <v>42</v>
          </cell>
          <cell r="E9230" t="str">
            <v>CVLGRA</v>
          </cell>
          <cell r="F9230" t="str">
            <v>CVL</v>
          </cell>
          <cell r="G9230">
            <v>39458</v>
          </cell>
          <cell r="H9230" t="str">
            <v>Active</v>
          </cell>
          <cell r="I9230">
            <v>1</v>
          </cell>
          <cell r="J9230">
            <v>39902</v>
          </cell>
          <cell r="K9230" t="str">
            <v>V</v>
          </cell>
          <cell r="L9230" t="str">
            <v>CP</v>
          </cell>
          <cell r="M9230" t="str">
            <v>0003</v>
          </cell>
          <cell r="N9230">
            <v>0</v>
          </cell>
          <cell r="O9230">
            <v>0</v>
          </cell>
          <cell r="P9230">
            <v>0</v>
          </cell>
          <cell r="Q9230">
            <v>0</v>
          </cell>
          <cell r="R9230">
            <v>0</v>
          </cell>
          <cell r="S9230">
            <v>0</v>
          </cell>
          <cell r="T9230">
            <v>0</v>
          </cell>
          <cell r="U9230">
            <v>0</v>
          </cell>
          <cell r="V9230">
            <v>0</v>
          </cell>
          <cell r="W9230">
            <v>0</v>
          </cell>
          <cell r="X9230">
            <v>0</v>
          </cell>
        </row>
        <row r="9231">
          <cell r="A9231" t="str">
            <v>2151200</v>
          </cell>
          <cell r="B9231">
            <v>1</v>
          </cell>
          <cell r="C9231" t="str">
            <v>Mechanical Services in square metres</v>
          </cell>
          <cell r="D9231" t="str">
            <v>34</v>
          </cell>
          <cell r="E9231" t="str">
            <v>BASAIR</v>
          </cell>
          <cell r="F9231" t="str">
            <v>BAS</v>
          </cell>
          <cell r="G9231">
            <v>38820</v>
          </cell>
          <cell r="H9231" t="str">
            <v>Active</v>
          </cell>
          <cell r="I9231">
            <v>12</v>
          </cell>
          <cell r="J9231">
            <v>39817</v>
          </cell>
          <cell r="K9231" t="str">
            <v>C</v>
          </cell>
          <cell r="L9231" t="str">
            <v>TM</v>
          </cell>
          <cell r="M9231" t="str">
            <v>0037</v>
          </cell>
          <cell r="N9231">
            <v>1649.7</v>
          </cell>
          <cell r="O9231">
            <v>9.0500000000000007</v>
          </cell>
          <cell r="P9231">
            <v>108.16</v>
          </cell>
          <cell r="Q9231">
            <v>216.32</v>
          </cell>
          <cell r="R9231">
            <v>1433.38</v>
          </cell>
          <cell r="S9231">
            <v>617.63</v>
          </cell>
          <cell r="T9231">
            <v>15</v>
          </cell>
          <cell r="U9231">
            <v>92</v>
          </cell>
          <cell r="V9231">
            <v>13</v>
          </cell>
          <cell r="W9231">
            <v>92</v>
          </cell>
          <cell r="X9231">
            <v>0</v>
          </cell>
        </row>
        <row r="9232">
          <cell r="A9232" t="str">
            <v>21512000</v>
          </cell>
          <cell r="B9232">
            <v>1</v>
          </cell>
          <cell r="C9232" t="str">
            <v>Planting Area 3</v>
          </cell>
          <cell r="D9232" t="str">
            <v>42</v>
          </cell>
          <cell r="E9232" t="str">
            <v>CVLGRA</v>
          </cell>
          <cell r="F9232" t="str">
            <v>CVL</v>
          </cell>
          <cell r="G9232">
            <v>39458</v>
          </cell>
          <cell r="H9232" t="str">
            <v>Active</v>
          </cell>
          <cell r="I9232">
            <v>1</v>
          </cell>
          <cell r="J9232">
            <v>39902</v>
          </cell>
          <cell r="K9232" t="str">
            <v>V</v>
          </cell>
          <cell r="L9232" t="str">
            <v>CP</v>
          </cell>
          <cell r="M9232" t="str">
            <v>0003</v>
          </cell>
          <cell r="N9232">
            <v>0</v>
          </cell>
          <cell r="O9232">
            <v>0</v>
          </cell>
          <cell r="P9232">
            <v>0</v>
          </cell>
          <cell r="Q9232">
            <v>0</v>
          </cell>
          <cell r="R9232">
            <v>0</v>
          </cell>
          <cell r="S9232">
            <v>0</v>
          </cell>
          <cell r="T9232">
            <v>0</v>
          </cell>
          <cell r="U9232">
            <v>0</v>
          </cell>
          <cell r="V9232">
            <v>0</v>
          </cell>
          <cell r="W9232">
            <v>0</v>
          </cell>
          <cell r="X9232">
            <v>0</v>
          </cell>
        </row>
        <row r="9233">
          <cell r="A9233" t="str">
            <v>21512100</v>
          </cell>
          <cell r="B9233">
            <v>1</v>
          </cell>
          <cell r="C9233" t="str">
            <v>Planting Area 4</v>
          </cell>
          <cell r="D9233" t="str">
            <v>42</v>
          </cell>
          <cell r="E9233" t="str">
            <v>CVLGRA</v>
          </cell>
          <cell r="F9233" t="str">
            <v>CVL</v>
          </cell>
          <cell r="G9233">
            <v>39458</v>
          </cell>
          <cell r="H9233" t="str">
            <v>Active</v>
          </cell>
          <cell r="I9233">
            <v>1</v>
          </cell>
          <cell r="J9233">
            <v>39902</v>
          </cell>
          <cell r="K9233" t="str">
            <v>V</v>
          </cell>
          <cell r="L9233" t="str">
            <v>CP</v>
          </cell>
          <cell r="M9233" t="str">
            <v>0003</v>
          </cell>
          <cell r="N9233">
            <v>0</v>
          </cell>
          <cell r="O9233">
            <v>0</v>
          </cell>
          <cell r="P9233">
            <v>0</v>
          </cell>
          <cell r="Q9233">
            <v>0</v>
          </cell>
          <cell r="R9233">
            <v>0</v>
          </cell>
          <cell r="S9233">
            <v>0</v>
          </cell>
          <cell r="T9233">
            <v>0</v>
          </cell>
          <cell r="U9233">
            <v>0</v>
          </cell>
          <cell r="V9233">
            <v>0</v>
          </cell>
          <cell r="W9233">
            <v>0</v>
          </cell>
          <cell r="X9233">
            <v>0</v>
          </cell>
        </row>
        <row r="9234">
          <cell r="A9234" t="str">
            <v>21512200</v>
          </cell>
          <cell r="B9234">
            <v>1</v>
          </cell>
          <cell r="C9234" t="str">
            <v>Planting Area 5</v>
          </cell>
          <cell r="D9234" t="str">
            <v>42</v>
          </cell>
          <cell r="E9234" t="str">
            <v>CVLGRA</v>
          </cell>
          <cell r="F9234" t="str">
            <v>CVL</v>
          </cell>
          <cell r="G9234">
            <v>39458</v>
          </cell>
          <cell r="H9234" t="str">
            <v>Active</v>
          </cell>
          <cell r="I9234">
            <v>1</v>
          </cell>
          <cell r="J9234">
            <v>39902</v>
          </cell>
          <cell r="K9234" t="str">
            <v>V</v>
          </cell>
          <cell r="L9234" t="str">
            <v>CP</v>
          </cell>
          <cell r="M9234" t="str">
            <v>0003</v>
          </cell>
          <cell r="N9234">
            <v>0</v>
          </cell>
          <cell r="O9234">
            <v>0</v>
          </cell>
          <cell r="P9234">
            <v>0</v>
          </cell>
          <cell r="Q9234">
            <v>0</v>
          </cell>
          <cell r="R9234">
            <v>0</v>
          </cell>
          <cell r="S9234">
            <v>0</v>
          </cell>
          <cell r="T9234">
            <v>0</v>
          </cell>
          <cell r="U9234">
            <v>0</v>
          </cell>
          <cell r="V9234">
            <v>0</v>
          </cell>
          <cell r="W9234">
            <v>0</v>
          </cell>
          <cell r="X9234">
            <v>0</v>
          </cell>
        </row>
        <row r="9235">
          <cell r="A9235" t="str">
            <v>21512300</v>
          </cell>
          <cell r="B9235">
            <v>1</v>
          </cell>
          <cell r="C9235" t="str">
            <v>Planting Area 6</v>
          </cell>
          <cell r="D9235" t="str">
            <v>42</v>
          </cell>
          <cell r="E9235" t="str">
            <v>CVLGRA</v>
          </cell>
          <cell r="F9235" t="str">
            <v>CVL</v>
          </cell>
          <cell r="G9235">
            <v>39458</v>
          </cell>
          <cell r="H9235" t="str">
            <v>Active</v>
          </cell>
          <cell r="I9235">
            <v>1</v>
          </cell>
          <cell r="J9235">
            <v>39902</v>
          </cell>
          <cell r="K9235" t="str">
            <v>V</v>
          </cell>
          <cell r="L9235" t="str">
            <v>CP</v>
          </cell>
          <cell r="M9235" t="str">
            <v>0003</v>
          </cell>
          <cell r="N9235">
            <v>0</v>
          </cell>
          <cell r="O9235">
            <v>0</v>
          </cell>
          <cell r="P9235">
            <v>0</v>
          </cell>
          <cell r="Q9235">
            <v>0</v>
          </cell>
          <cell r="R9235">
            <v>0</v>
          </cell>
          <cell r="S9235">
            <v>0</v>
          </cell>
          <cell r="T9235">
            <v>0</v>
          </cell>
          <cell r="U9235">
            <v>0</v>
          </cell>
          <cell r="V9235">
            <v>0</v>
          </cell>
          <cell r="W9235">
            <v>0</v>
          </cell>
          <cell r="X9235">
            <v>0</v>
          </cell>
        </row>
        <row r="9236">
          <cell r="A9236" t="str">
            <v>21512400</v>
          </cell>
          <cell r="B9236">
            <v>1</v>
          </cell>
          <cell r="C9236" t="str">
            <v>Planting Area 7</v>
          </cell>
          <cell r="D9236" t="str">
            <v>42</v>
          </cell>
          <cell r="E9236" t="str">
            <v>CVLGRA</v>
          </cell>
          <cell r="F9236" t="str">
            <v>CVL</v>
          </cell>
          <cell r="G9236">
            <v>39458</v>
          </cell>
          <cell r="H9236" t="str">
            <v>Active</v>
          </cell>
          <cell r="I9236">
            <v>1</v>
          </cell>
          <cell r="J9236">
            <v>39902</v>
          </cell>
          <cell r="K9236" t="str">
            <v>V</v>
          </cell>
          <cell r="L9236" t="str">
            <v>CP</v>
          </cell>
          <cell r="M9236" t="str">
            <v>0003</v>
          </cell>
          <cell r="N9236">
            <v>0</v>
          </cell>
          <cell r="O9236">
            <v>0</v>
          </cell>
          <cell r="P9236">
            <v>0</v>
          </cell>
          <cell r="Q9236">
            <v>0</v>
          </cell>
          <cell r="R9236">
            <v>0</v>
          </cell>
          <cell r="S9236">
            <v>0</v>
          </cell>
          <cell r="T9236">
            <v>0</v>
          </cell>
          <cell r="U9236">
            <v>0</v>
          </cell>
          <cell r="V9236">
            <v>0</v>
          </cell>
          <cell r="W9236">
            <v>0</v>
          </cell>
          <cell r="X9236">
            <v>0</v>
          </cell>
        </row>
        <row r="9237">
          <cell r="A9237" t="str">
            <v>21512500</v>
          </cell>
          <cell r="B9237">
            <v>1</v>
          </cell>
          <cell r="C9237" t="str">
            <v>Planting Area 8</v>
          </cell>
          <cell r="D9237" t="str">
            <v>42</v>
          </cell>
          <cell r="E9237" t="str">
            <v>CVLGRA</v>
          </cell>
          <cell r="F9237" t="str">
            <v>CVL</v>
          </cell>
          <cell r="G9237">
            <v>39458</v>
          </cell>
          <cell r="H9237" t="str">
            <v>Active</v>
          </cell>
          <cell r="I9237">
            <v>1</v>
          </cell>
          <cell r="J9237">
            <v>39902</v>
          </cell>
          <cell r="K9237" t="str">
            <v>V</v>
          </cell>
          <cell r="L9237" t="str">
            <v>CP</v>
          </cell>
          <cell r="M9237" t="str">
            <v>0003</v>
          </cell>
          <cell r="N9237">
            <v>0</v>
          </cell>
          <cell r="O9237">
            <v>0</v>
          </cell>
          <cell r="P9237">
            <v>0</v>
          </cell>
          <cell r="Q9237">
            <v>0</v>
          </cell>
          <cell r="R9237">
            <v>0</v>
          </cell>
          <cell r="S9237">
            <v>0</v>
          </cell>
          <cell r="T9237">
            <v>0</v>
          </cell>
          <cell r="U9237">
            <v>0</v>
          </cell>
          <cell r="V9237">
            <v>0</v>
          </cell>
          <cell r="W9237">
            <v>0</v>
          </cell>
          <cell r="X9237">
            <v>0</v>
          </cell>
        </row>
        <row r="9238">
          <cell r="A9238" t="str">
            <v>21512600</v>
          </cell>
          <cell r="B9238">
            <v>1</v>
          </cell>
          <cell r="C9238" t="str">
            <v>Exposed Aggregate Area 1</v>
          </cell>
          <cell r="D9238" t="str">
            <v>42</v>
          </cell>
          <cell r="E9238" t="str">
            <v>CVLPAV</v>
          </cell>
          <cell r="F9238" t="str">
            <v>CVL</v>
          </cell>
          <cell r="G9238">
            <v>39458</v>
          </cell>
          <cell r="H9238" t="str">
            <v>Active</v>
          </cell>
          <cell r="I9238">
            <v>1</v>
          </cell>
          <cell r="J9238">
            <v>39902</v>
          </cell>
          <cell r="K9238" t="str">
            <v>V</v>
          </cell>
          <cell r="L9238" t="str">
            <v>CP</v>
          </cell>
          <cell r="M9238" t="str">
            <v>0003</v>
          </cell>
          <cell r="N9238">
            <v>0</v>
          </cell>
          <cell r="O9238">
            <v>0</v>
          </cell>
          <cell r="P9238">
            <v>0</v>
          </cell>
          <cell r="Q9238">
            <v>0</v>
          </cell>
          <cell r="R9238">
            <v>0</v>
          </cell>
          <cell r="S9238">
            <v>0</v>
          </cell>
          <cell r="T9238">
            <v>15</v>
          </cell>
          <cell r="U9238">
            <v>0</v>
          </cell>
          <cell r="V9238">
            <v>15</v>
          </cell>
          <cell r="W9238">
            <v>0</v>
          </cell>
          <cell r="X9238">
            <v>0</v>
          </cell>
        </row>
        <row r="9239">
          <cell r="A9239" t="str">
            <v>21512700</v>
          </cell>
          <cell r="B9239">
            <v>1</v>
          </cell>
          <cell r="C9239" t="str">
            <v>Exposed Aggregate Area 2</v>
          </cell>
          <cell r="D9239" t="str">
            <v>42</v>
          </cell>
          <cell r="E9239" t="str">
            <v>CVLPAV</v>
          </cell>
          <cell r="F9239" t="str">
            <v>CVL</v>
          </cell>
          <cell r="G9239">
            <v>39458</v>
          </cell>
          <cell r="H9239" t="str">
            <v>Active</v>
          </cell>
          <cell r="I9239">
            <v>1</v>
          </cell>
          <cell r="J9239">
            <v>39902</v>
          </cell>
          <cell r="K9239" t="str">
            <v>V</v>
          </cell>
          <cell r="L9239" t="str">
            <v>CP</v>
          </cell>
          <cell r="M9239" t="str">
            <v>0003</v>
          </cell>
          <cell r="N9239">
            <v>0</v>
          </cell>
          <cell r="O9239">
            <v>0</v>
          </cell>
          <cell r="P9239">
            <v>0</v>
          </cell>
          <cell r="Q9239">
            <v>0</v>
          </cell>
          <cell r="R9239">
            <v>0</v>
          </cell>
          <cell r="S9239">
            <v>0</v>
          </cell>
          <cell r="T9239">
            <v>15</v>
          </cell>
          <cell r="U9239">
            <v>0</v>
          </cell>
          <cell r="V9239">
            <v>15</v>
          </cell>
          <cell r="W9239">
            <v>0</v>
          </cell>
          <cell r="X9239">
            <v>0</v>
          </cell>
        </row>
        <row r="9240">
          <cell r="A9240" t="str">
            <v>21512800</v>
          </cell>
          <cell r="B9240">
            <v>1</v>
          </cell>
          <cell r="C9240" t="str">
            <v>Exposed Aggregate Area 3</v>
          </cell>
          <cell r="D9240" t="str">
            <v>42</v>
          </cell>
          <cell r="E9240" t="str">
            <v>CVLPAV</v>
          </cell>
          <cell r="F9240" t="str">
            <v>CVL</v>
          </cell>
          <cell r="G9240">
            <v>39458</v>
          </cell>
          <cell r="H9240" t="str">
            <v>Active</v>
          </cell>
          <cell r="I9240">
            <v>1</v>
          </cell>
          <cell r="J9240">
            <v>39902</v>
          </cell>
          <cell r="K9240" t="str">
            <v>V</v>
          </cell>
          <cell r="L9240" t="str">
            <v>CP</v>
          </cell>
          <cell r="M9240" t="str">
            <v>0003</v>
          </cell>
          <cell r="N9240">
            <v>0</v>
          </cell>
          <cell r="O9240">
            <v>0</v>
          </cell>
          <cell r="P9240">
            <v>0</v>
          </cell>
          <cell r="Q9240">
            <v>0</v>
          </cell>
          <cell r="R9240">
            <v>0</v>
          </cell>
          <cell r="S9240">
            <v>0</v>
          </cell>
          <cell r="T9240">
            <v>15</v>
          </cell>
          <cell r="U9240">
            <v>0</v>
          </cell>
          <cell r="V9240">
            <v>15</v>
          </cell>
          <cell r="W9240">
            <v>0</v>
          </cell>
          <cell r="X9240">
            <v>0</v>
          </cell>
        </row>
        <row r="9241">
          <cell r="A9241" t="str">
            <v>21512900</v>
          </cell>
          <cell r="B9241">
            <v>1</v>
          </cell>
          <cell r="C9241" t="str">
            <v>Bus Shelter</v>
          </cell>
          <cell r="D9241" t="str">
            <v>42</v>
          </cell>
          <cell r="E9241" t="str">
            <v>CVLSUN</v>
          </cell>
          <cell r="F9241" t="str">
            <v>CVL</v>
          </cell>
          <cell r="G9241">
            <v>39448</v>
          </cell>
          <cell r="H9241" t="str">
            <v>Active</v>
          </cell>
          <cell r="I9241">
            <v>1</v>
          </cell>
          <cell r="J9241">
            <v>39902</v>
          </cell>
          <cell r="K9241" t="str">
            <v>V</v>
          </cell>
          <cell r="L9241" t="str">
            <v>CP</v>
          </cell>
          <cell r="M9241" t="str">
            <v>0001</v>
          </cell>
          <cell r="N9241">
            <v>0</v>
          </cell>
          <cell r="O9241">
            <v>0</v>
          </cell>
          <cell r="P9241">
            <v>0</v>
          </cell>
          <cell r="Q9241">
            <v>0</v>
          </cell>
          <cell r="R9241">
            <v>0</v>
          </cell>
          <cell r="S9241">
            <v>0</v>
          </cell>
          <cell r="T9241">
            <v>15</v>
          </cell>
          <cell r="U9241">
            <v>0</v>
          </cell>
          <cell r="V9241">
            <v>15</v>
          </cell>
          <cell r="W9241">
            <v>0</v>
          </cell>
          <cell r="X9241">
            <v>0</v>
          </cell>
        </row>
        <row r="9242">
          <cell r="A9242" t="str">
            <v>2151300</v>
          </cell>
          <cell r="B9242">
            <v>1</v>
          </cell>
          <cell r="C9242" t="str">
            <v>Drainage Services in square metres</v>
          </cell>
          <cell r="D9242" t="str">
            <v>34</v>
          </cell>
          <cell r="E9242" t="str">
            <v>BASPLM</v>
          </cell>
          <cell r="F9242" t="str">
            <v>BAS</v>
          </cell>
          <cell r="G9242">
            <v>38820</v>
          </cell>
          <cell r="H9242" t="str">
            <v>Active</v>
          </cell>
          <cell r="I9242">
            <v>12</v>
          </cell>
          <cell r="J9242">
            <v>39817</v>
          </cell>
          <cell r="K9242" t="str">
            <v>C</v>
          </cell>
          <cell r="L9242" t="str">
            <v>TM</v>
          </cell>
          <cell r="M9242" t="str">
            <v>0037</v>
          </cell>
          <cell r="N9242">
            <v>207.29</v>
          </cell>
          <cell r="O9242">
            <v>1.1599999999999999</v>
          </cell>
          <cell r="P9242">
            <v>13.59</v>
          </cell>
          <cell r="Q9242">
            <v>27.18</v>
          </cell>
          <cell r="R9242">
            <v>180.11</v>
          </cell>
          <cell r="S9242">
            <v>77.61</v>
          </cell>
          <cell r="T9242">
            <v>15</v>
          </cell>
          <cell r="U9242">
            <v>92</v>
          </cell>
          <cell r="V9242">
            <v>13</v>
          </cell>
          <cell r="W9242">
            <v>92</v>
          </cell>
          <cell r="X9242">
            <v>0</v>
          </cell>
        </row>
        <row r="9243">
          <cell r="A9243" t="str">
            <v>21513000</v>
          </cell>
          <cell r="B9243">
            <v>1</v>
          </cell>
          <cell r="C9243" t="str">
            <v>Tirangi Road Improvements</v>
          </cell>
          <cell r="D9243" t="str">
            <v>42</v>
          </cell>
          <cell r="E9243" t="str">
            <v>CVLSUN</v>
          </cell>
          <cell r="F9243" t="str">
            <v>CVL</v>
          </cell>
          <cell r="G9243">
            <v>39753</v>
          </cell>
          <cell r="H9243" t="str">
            <v>Active</v>
          </cell>
          <cell r="I9243">
            <v>1</v>
          </cell>
          <cell r="J9243">
            <v>39902</v>
          </cell>
          <cell r="K9243" t="str">
            <v>I</v>
          </cell>
          <cell r="L9243" t="str">
            <v>WA</v>
          </cell>
          <cell r="M9243" t="str">
            <v>0126</v>
          </cell>
          <cell r="N9243">
            <v>36646</v>
          </cell>
          <cell r="O9243">
            <v>0</v>
          </cell>
          <cell r="P9243">
            <v>0</v>
          </cell>
          <cell r="Q9243">
            <v>0</v>
          </cell>
          <cell r="R9243">
            <v>36646</v>
          </cell>
          <cell r="S9243">
            <v>0</v>
          </cell>
          <cell r="T9243">
            <v>9</v>
          </cell>
          <cell r="U9243">
            <v>214</v>
          </cell>
          <cell r="V9243">
            <v>9</v>
          </cell>
          <cell r="W9243">
            <v>214</v>
          </cell>
          <cell r="X9243">
            <v>0</v>
          </cell>
        </row>
        <row r="9244">
          <cell r="A9244" t="str">
            <v>21513100</v>
          </cell>
          <cell r="B9244">
            <v>1</v>
          </cell>
          <cell r="C9244" t="str">
            <v>Security Cameras</v>
          </cell>
          <cell r="D9244" t="str">
            <v>42</v>
          </cell>
          <cell r="E9244" t="str">
            <v>PLECC</v>
          </cell>
          <cell r="F9244" t="str">
            <v>PLE</v>
          </cell>
          <cell r="G9244">
            <v>39782</v>
          </cell>
          <cell r="H9244" t="str">
            <v>Active</v>
          </cell>
          <cell r="I9244">
            <v>1</v>
          </cell>
          <cell r="J9244">
            <v>39902</v>
          </cell>
          <cell r="K9244" t="str">
            <v>V</v>
          </cell>
          <cell r="L9244" t="str">
            <v>CP</v>
          </cell>
          <cell r="M9244" t="str">
            <v>0004</v>
          </cell>
          <cell r="N9244">
            <v>25449</v>
          </cell>
          <cell r="O9244">
            <v>424.15</v>
          </cell>
          <cell r="P9244">
            <v>5089.8</v>
          </cell>
          <cell r="Q9244">
            <v>12300.35</v>
          </cell>
          <cell r="R9244">
            <v>13148.65</v>
          </cell>
          <cell r="S9244">
            <v>0</v>
          </cell>
          <cell r="T9244">
            <v>5</v>
          </cell>
          <cell r="U9244">
            <v>0</v>
          </cell>
          <cell r="V9244">
            <v>2</v>
          </cell>
          <cell r="W9244">
            <v>244</v>
          </cell>
          <cell r="X9244">
            <v>0</v>
          </cell>
        </row>
        <row r="9245">
          <cell r="A9245" t="str">
            <v>21513200</v>
          </cell>
          <cell r="B9245">
            <v>1</v>
          </cell>
          <cell r="C9245" t="str">
            <v>Paving</v>
          </cell>
          <cell r="D9245" t="str">
            <v>62</v>
          </cell>
          <cell r="E9245" t="str">
            <v>CVLPAV</v>
          </cell>
          <cell r="F9245" t="str">
            <v>CVL</v>
          </cell>
          <cell r="G9245">
            <v>39844</v>
          </cell>
          <cell r="H9245" t="str">
            <v>Active</v>
          </cell>
          <cell r="I9245">
            <v>1</v>
          </cell>
          <cell r="J9245">
            <v>39902</v>
          </cell>
          <cell r="K9245" t="str">
            <v>AC</v>
          </cell>
          <cell r="L9245" t="str">
            <v>MA</v>
          </cell>
          <cell r="M9245" t="str">
            <v>0017</v>
          </cell>
          <cell r="N9245">
            <v>0</v>
          </cell>
          <cell r="O9245">
            <v>0</v>
          </cell>
          <cell r="P9245">
            <v>0</v>
          </cell>
          <cell r="Q9245">
            <v>0</v>
          </cell>
          <cell r="R9245">
            <v>0</v>
          </cell>
          <cell r="S9245">
            <v>0</v>
          </cell>
          <cell r="T9245">
            <v>15</v>
          </cell>
          <cell r="U9245">
            <v>0</v>
          </cell>
          <cell r="V9245">
            <v>15</v>
          </cell>
          <cell r="W9245">
            <v>0</v>
          </cell>
          <cell r="X9245">
            <v>0</v>
          </cell>
        </row>
        <row r="9246">
          <cell r="A9246" t="str">
            <v>21513300</v>
          </cell>
          <cell r="B9246">
            <v>1</v>
          </cell>
          <cell r="C9246" t="str">
            <v>Stabilising - inc establishing &amp; miling</v>
          </cell>
          <cell r="D9246" t="str">
            <v>62</v>
          </cell>
          <cell r="E9246" t="str">
            <v>CVLPLA</v>
          </cell>
          <cell r="F9246" t="str">
            <v>CVL</v>
          </cell>
          <cell r="G9246">
            <v>39844</v>
          </cell>
          <cell r="H9246" t="str">
            <v>Active</v>
          </cell>
          <cell r="I9246">
            <v>1</v>
          </cell>
          <cell r="J9246">
            <v>39902</v>
          </cell>
          <cell r="K9246" t="str">
            <v>AC</v>
          </cell>
          <cell r="L9246" t="str">
            <v>MA</v>
          </cell>
          <cell r="M9246" t="str">
            <v>0017</v>
          </cell>
          <cell r="N9246">
            <v>0</v>
          </cell>
          <cell r="O9246">
            <v>0</v>
          </cell>
          <cell r="P9246">
            <v>0</v>
          </cell>
          <cell r="Q9246">
            <v>0</v>
          </cell>
          <cell r="R9246">
            <v>0</v>
          </cell>
          <cell r="S9246">
            <v>0</v>
          </cell>
          <cell r="T9246">
            <v>0</v>
          </cell>
          <cell r="U9246">
            <v>0</v>
          </cell>
          <cell r="V9246">
            <v>0</v>
          </cell>
          <cell r="W9246">
            <v>0</v>
          </cell>
          <cell r="X9246">
            <v>0</v>
          </cell>
        </row>
        <row r="9247">
          <cell r="A9247" t="str">
            <v>21513400</v>
          </cell>
          <cell r="B9247">
            <v>1</v>
          </cell>
          <cell r="C9247" t="str">
            <v>Airways/Adjust from Fh to AFL Damage/Bec</v>
          </cell>
          <cell r="D9247" t="str">
            <v>62</v>
          </cell>
          <cell r="E9247" t="str">
            <v>CVLSUN</v>
          </cell>
          <cell r="F9247" t="str">
            <v>CVL</v>
          </cell>
          <cell r="G9247">
            <v>39844</v>
          </cell>
          <cell r="H9247" t="str">
            <v>Active</v>
          </cell>
          <cell r="I9247">
            <v>1</v>
          </cell>
          <cell r="J9247">
            <v>39902</v>
          </cell>
          <cell r="K9247" t="str">
            <v>AC</v>
          </cell>
          <cell r="L9247" t="str">
            <v>MA</v>
          </cell>
          <cell r="M9247" t="str">
            <v>0017</v>
          </cell>
          <cell r="N9247">
            <v>0</v>
          </cell>
          <cell r="O9247">
            <v>0</v>
          </cell>
          <cell r="P9247">
            <v>0</v>
          </cell>
          <cell r="Q9247">
            <v>0</v>
          </cell>
          <cell r="R9247">
            <v>0</v>
          </cell>
          <cell r="S9247">
            <v>0</v>
          </cell>
          <cell r="T9247">
            <v>20</v>
          </cell>
          <cell r="U9247">
            <v>0</v>
          </cell>
          <cell r="V9247">
            <v>20</v>
          </cell>
          <cell r="W9247">
            <v>0</v>
          </cell>
          <cell r="X9247">
            <v>0</v>
          </cell>
        </row>
        <row r="9248">
          <cell r="A9248" t="str">
            <v>21513500</v>
          </cell>
          <cell r="B9248">
            <v>1</v>
          </cell>
          <cell r="C9248" t="str">
            <v>UPS Battery Bank Unit - M.S.B 5</v>
          </cell>
          <cell r="D9248" t="str">
            <v>34</v>
          </cell>
          <cell r="E9248" t="str">
            <v>BASELC</v>
          </cell>
          <cell r="F9248" t="str">
            <v>BAS</v>
          </cell>
          <cell r="G9248">
            <v>39599</v>
          </cell>
          <cell r="H9248" t="str">
            <v>Active</v>
          </cell>
          <cell r="I9248">
            <v>1</v>
          </cell>
          <cell r="J9248">
            <v>39903</v>
          </cell>
          <cell r="K9248" t="str">
            <v>TCOM</v>
          </cell>
          <cell r="L9248" t="str">
            <v>TW</v>
          </cell>
          <cell r="M9248" t="str">
            <v>0029</v>
          </cell>
          <cell r="N9248">
            <v>22730.92</v>
          </cell>
          <cell r="O9248">
            <v>78.63</v>
          </cell>
          <cell r="P9248">
            <v>943.89</v>
          </cell>
          <cell r="Q9248">
            <v>1887.78</v>
          </cell>
          <cell r="R9248">
            <v>20843.14</v>
          </cell>
          <cell r="S9248">
            <v>2033.4</v>
          </cell>
          <cell r="T9248">
            <v>24</v>
          </cell>
          <cell r="U9248">
            <v>30</v>
          </cell>
          <cell r="V9248">
            <v>22</v>
          </cell>
          <cell r="W9248">
            <v>30</v>
          </cell>
          <cell r="X9248">
            <v>0</v>
          </cell>
        </row>
        <row r="9249">
          <cell r="A9249" t="str">
            <v>21513600</v>
          </cell>
          <cell r="B9249">
            <v>1</v>
          </cell>
          <cell r="C9249" t="str">
            <v>UPS Unit Refurbishment - M.S.B 5</v>
          </cell>
          <cell r="D9249" t="str">
            <v>34</v>
          </cell>
          <cell r="E9249" t="str">
            <v>BASELC</v>
          </cell>
          <cell r="F9249" t="str">
            <v>BAS</v>
          </cell>
          <cell r="G9249">
            <v>39599</v>
          </cell>
          <cell r="H9249" t="str">
            <v>Active</v>
          </cell>
          <cell r="I9249">
            <v>1</v>
          </cell>
          <cell r="J9249">
            <v>39903</v>
          </cell>
          <cell r="K9249" t="str">
            <v>TCOM</v>
          </cell>
          <cell r="L9249" t="str">
            <v>TW</v>
          </cell>
          <cell r="M9249" t="str">
            <v>0029</v>
          </cell>
          <cell r="N9249">
            <v>8666.32</v>
          </cell>
          <cell r="O9249">
            <v>29.97</v>
          </cell>
          <cell r="P9249">
            <v>359.86</v>
          </cell>
          <cell r="Q9249">
            <v>719.72</v>
          </cell>
          <cell r="R9249">
            <v>7946.6</v>
          </cell>
          <cell r="S9249">
            <v>775.25</v>
          </cell>
          <cell r="T9249">
            <v>24</v>
          </cell>
          <cell r="U9249">
            <v>30</v>
          </cell>
          <cell r="V9249">
            <v>22</v>
          </cell>
          <cell r="W9249">
            <v>30</v>
          </cell>
          <cell r="X9249">
            <v>0</v>
          </cell>
        </row>
        <row r="9250">
          <cell r="A9250" t="str">
            <v>21513610</v>
          </cell>
          <cell r="B9250">
            <v>1</v>
          </cell>
          <cell r="C9250" t="str">
            <v>UPS Refurbishment</v>
          </cell>
          <cell r="D9250" t="str">
            <v>34</v>
          </cell>
          <cell r="E9250" t="str">
            <v>BASELC</v>
          </cell>
          <cell r="F9250" t="str">
            <v>BAS</v>
          </cell>
          <cell r="G9250">
            <v>39599</v>
          </cell>
          <cell r="H9250" t="str">
            <v>Active</v>
          </cell>
          <cell r="I9250">
            <v>1</v>
          </cell>
          <cell r="J9250">
            <v>40451</v>
          </cell>
          <cell r="K9250" t="str">
            <v>X</v>
          </cell>
          <cell r="L9250" t="str">
            <v>TW</v>
          </cell>
          <cell r="M9250" t="str">
            <v>0029</v>
          </cell>
          <cell r="N9250">
            <v>1893.58</v>
          </cell>
          <cell r="O9250">
            <v>6.33</v>
          </cell>
          <cell r="P9250">
            <v>75.739999999999995</v>
          </cell>
          <cell r="Q9250">
            <v>220.91</v>
          </cell>
          <cell r="R9250">
            <v>1672.67</v>
          </cell>
          <cell r="S9250">
            <v>0</v>
          </cell>
          <cell r="T9250">
            <v>25</v>
          </cell>
          <cell r="U9250">
            <v>0</v>
          </cell>
          <cell r="V9250">
            <v>22</v>
          </cell>
          <cell r="W9250">
            <v>30</v>
          </cell>
          <cell r="X9250">
            <v>0</v>
          </cell>
        </row>
        <row r="9251">
          <cell r="A9251" t="str">
            <v>21513700</v>
          </cell>
          <cell r="B9251">
            <v>1</v>
          </cell>
          <cell r="C9251" t="str">
            <v>UPS Battery Bank Unit - 33 Cell</v>
          </cell>
          <cell r="D9251" t="str">
            <v>34</v>
          </cell>
          <cell r="E9251" t="str">
            <v>BASELC</v>
          </cell>
          <cell r="F9251" t="str">
            <v>BAS</v>
          </cell>
          <cell r="G9251">
            <v>39599</v>
          </cell>
          <cell r="H9251" t="str">
            <v>Active</v>
          </cell>
          <cell r="I9251">
            <v>1</v>
          </cell>
          <cell r="J9251">
            <v>39903</v>
          </cell>
          <cell r="K9251" t="str">
            <v>X</v>
          </cell>
          <cell r="L9251" t="str">
            <v>TN</v>
          </cell>
          <cell r="M9251" t="str">
            <v>0036</v>
          </cell>
          <cell r="N9251">
            <v>6625.16</v>
          </cell>
          <cell r="O9251">
            <v>22.88</v>
          </cell>
          <cell r="P9251">
            <v>275.11</v>
          </cell>
          <cell r="Q9251">
            <v>550.22</v>
          </cell>
          <cell r="R9251">
            <v>6074.94</v>
          </cell>
          <cell r="S9251">
            <v>592.66</v>
          </cell>
          <cell r="T9251">
            <v>24</v>
          </cell>
          <cell r="U9251">
            <v>30</v>
          </cell>
          <cell r="V9251">
            <v>22</v>
          </cell>
          <cell r="W9251">
            <v>30</v>
          </cell>
          <cell r="X9251">
            <v>0</v>
          </cell>
        </row>
        <row r="9252">
          <cell r="A9252" t="str">
            <v>21513710</v>
          </cell>
          <cell r="B9252">
            <v>1</v>
          </cell>
          <cell r="C9252" t="str">
            <v>UPS Battery Bank 33 Cell</v>
          </cell>
          <cell r="D9252" t="str">
            <v>34</v>
          </cell>
          <cell r="E9252" t="str">
            <v>BASELC</v>
          </cell>
          <cell r="F9252" t="str">
            <v>BAS</v>
          </cell>
          <cell r="G9252">
            <v>39933</v>
          </cell>
          <cell r="H9252" t="str">
            <v>Active</v>
          </cell>
          <cell r="I9252">
            <v>1</v>
          </cell>
          <cell r="J9252">
            <v>40451</v>
          </cell>
          <cell r="K9252" t="str">
            <v>X</v>
          </cell>
          <cell r="L9252" t="str">
            <v>TN</v>
          </cell>
          <cell r="M9252" t="str">
            <v>0036</v>
          </cell>
          <cell r="N9252">
            <v>2669.89</v>
          </cell>
          <cell r="O9252">
            <v>8.9</v>
          </cell>
          <cell r="P9252">
            <v>106.8</v>
          </cell>
          <cell r="Q9252">
            <v>213.6</v>
          </cell>
          <cell r="R9252">
            <v>2456.29</v>
          </cell>
          <cell r="S9252">
            <v>0</v>
          </cell>
          <cell r="T9252">
            <v>25</v>
          </cell>
          <cell r="U9252">
            <v>0</v>
          </cell>
          <cell r="V9252">
            <v>23</v>
          </cell>
          <cell r="W9252">
            <v>0</v>
          </cell>
          <cell r="X9252">
            <v>0</v>
          </cell>
        </row>
        <row r="9253">
          <cell r="A9253" t="str">
            <v>21513800</v>
          </cell>
          <cell r="B9253">
            <v>1</v>
          </cell>
          <cell r="C9253" t="str">
            <v>UPS - Vectek 60kVA - M.S.B 1</v>
          </cell>
          <cell r="D9253" t="str">
            <v>34</v>
          </cell>
          <cell r="E9253" t="str">
            <v>BASELC</v>
          </cell>
          <cell r="F9253" t="str">
            <v>BAS</v>
          </cell>
          <cell r="G9253">
            <v>39599</v>
          </cell>
          <cell r="H9253" t="str">
            <v>Active</v>
          </cell>
          <cell r="I9253">
            <v>1</v>
          </cell>
          <cell r="J9253">
            <v>39903</v>
          </cell>
          <cell r="K9253" t="str">
            <v>TCOM</v>
          </cell>
          <cell r="L9253" t="str">
            <v>TM</v>
          </cell>
          <cell r="M9253" t="str">
            <v>0004</v>
          </cell>
          <cell r="N9253">
            <v>39917.11</v>
          </cell>
          <cell r="O9253">
            <v>138.11000000000001</v>
          </cell>
          <cell r="P9253">
            <v>1657.54</v>
          </cell>
          <cell r="Q9253">
            <v>3315.08</v>
          </cell>
          <cell r="R9253">
            <v>36602.03</v>
          </cell>
          <cell r="S9253">
            <v>3570.8</v>
          </cell>
          <cell r="T9253">
            <v>24</v>
          </cell>
          <cell r="U9253">
            <v>30</v>
          </cell>
          <cell r="V9253">
            <v>22</v>
          </cell>
          <cell r="W9253">
            <v>30</v>
          </cell>
          <cell r="X9253">
            <v>0</v>
          </cell>
        </row>
        <row r="9254">
          <cell r="A9254" t="str">
            <v>21513900</v>
          </cell>
          <cell r="B9254">
            <v>1</v>
          </cell>
          <cell r="C9254" t="str">
            <v>UPS Bypass Panel - M.S.B 1</v>
          </cell>
          <cell r="D9254" t="str">
            <v>34</v>
          </cell>
          <cell r="E9254" t="str">
            <v>BASELC</v>
          </cell>
          <cell r="F9254" t="str">
            <v>BAS</v>
          </cell>
          <cell r="G9254">
            <v>39599</v>
          </cell>
          <cell r="H9254" t="str">
            <v>Active</v>
          </cell>
          <cell r="I9254">
            <v>1</v>
          </cell>
          <cell r="J9254">
            <v>39903</v>
          </cell>
          <cell r="K9254" t="str">
            <v>TCOM</v>
          </cell>
          <cell r="L9254" t="str">
            <v>TM</v>
          </cell>
          <cell r="M9254" t="str">
            <v>0004</v>
          </cell>
          <cell r="N9254">
            <v>3244.26</v>
          </cell>
          <cell r="O9254">
            <v>11.19</v>
          </cell>
          <cell r="P9254">
            <v>134.72</v>
          </cell>
          <cell r="Q9254">
            <v>269.44</v>
          </cell>
          <cell r="R9254">
            <v>2974.82</v>
          </cell>
          <cell r="S9254">
            <v>290.22000000000003</v>
          </cell>
          <cell r="T9254">
            <v>24</v>
          </cell>
          <cell r="U9254">
            <v>30</v>
          </cell>
          <cell r="V9254">
            <v>22</v>
          </cell>
          <cell r="W9254">
            <v>30</v>
          </cell>
          <cell r="X9254">
            <v>0</v>
          </cell>
        </row>
        <row r="9255">
          <cell r="A9255" t="str">
            <v>2151400</v>
          </cell>
          <cell r="B9255">
            <v>1</v>
          </cell>
          <cell r="C9255" t="str">
            <v>Communication Services in square metres</v>
          </cell>
          <cell r="D9255" t="str">
            <v>34</v>
          </cell>
          <cell r="E9255" t="str">
            <v>BASCAB</v>
          </cell>
          <cell r="F9255" t="str">
            <v>BAS</v>
          </cell>
          <cell r="G9255">
            <v>38820</v>
          </cell>
          <cell r="H9255" t="str">
            <v>Active</v>
          </cell>
          <cell r="I9255">
            <v>12</v>
          </cell>
          <cell r="J9255">
            <v>39817</v>
          </cell>
          <cell r="K9255" t="str">
            <v>C</v>
          </cell>
          <cell r="L9255" t="str">
            <v>TM</v>
          </cell>
          <cell r="M9255" t="str">
            <v>0037</v>
          </cell>
          <cell r="N9255">
            <v>331.21</v>
          </cell>
          <cell r="O9255">
            <v>2.72</v>
          </cell>
          <cell r="P9255">
            <v>32.31</v>
          </cell>
          <cell r="Q9255">
            <v>64.62</v>
          </cell>
          <cell r="R9255">
            <v>266.58999999999997</v>
          </cell>
          <cell r="S9255">
            <v>131.56</v>
          </cell>
          <cell r="T9255">
            <v>10</v>
          </cell>
          <cell r="U9255">
            <v>92</v>
          </cell>
          <cell r="V9255">
            <v>8</v>
          </cell>
          <cell r="W9255">
            <v>92</v>
          </cell>
          <cell r="X9255">
            <v>0</v>
          </cell>
        </row>
        <row r="9256">
          <cell r="A9256" t="str">
            <v>21514000</v>
          </cell>
          <cell r="B9256">
            <v>1</v>
          </cell>
          <cell r="C9256" t="str">
            <v>Tiles - Discover NZ Shop Entrance</v>
          </cell>
          <cell r="D9256" t="str">
            <v>34</v>
          </cell>
          <cell r="E9256" t="str">
            <v>BASFLO</v>
          </cell>
          <cell r="F9256" t="str">
            <v>BAS</v>
          </cell>
          <cell r="G9256">
            <v>39782</v>
          </cell>
          <cell r="H9256" t="str">
            <v>Active</v>
          </cell>
          <cell r="I9256">
            <v>1</v>
          </cell>
          <cell r="J9256">
            <v>39903</v>
          </cell>
          <cell r="K9256" t="str">
            <v>R</v>
          </cell>
          <cell r="L9256" t="str">
            <v>TM</v>
          </cell>
          <cell r="M9256" t="str">
            <v>0155</v>
          </cell>
          <cell r="N9256">
            <v>3950.34</v>
          </cell>
          <cell r="O9256">
            <v>71.75</v>
          </cell>
          <cell r="P9256">
            <v>861.33</v>
          </cell>
          <cell r="Q9256">
            <v>1722.66</v>
          </cell>
          <cell r="R9256">
            <v>2227.6799999999998</v>
          </cell>
          <cell r="S9256">
            <v>353.38</v>
          </cell>
          <cell r="T9256">
            <v>4</v>
          </cell>
          <cell r="U9256">
            <v>214</v>
          </cell>
          <cell r="V9256">
            <v>2</v>
          </cell>
          <cell r="W9256">
            <v>214</v>
          </cell>
          <cell r="X9256">
            <v>0</v>
          </cell>
        </row>
        <row r="9257">
          <cell r="A9257" t="str">
            <v>21514100</v>
          </cell>
          <cell r="B9257">
            <v>1</v>
          </cell>
          <cell r="C9257" t="str">
            <v>Tiles - Beach Culture Shop Entrance</v>
          </cell>
          <cell r="D9257" t="str">
            <v>34</v>
          </cell>
          <cell r="E9257" t="str">
            <v>BASFLO</v>
          </cell>
          <cell r="F9257" t="str">
            <v>BAS</v>
          </cell>
          <cell r="G9257">
            <v>39813</v>
          </cell>
          <cell r="H9257" t="str">
            <v>Active</v>
          </cell>
          <cell r="I9257">
            <v>1</v>
          </cell>
          <cell r="J9257">
            <v>39903</v>
          </cell>
          <cell r="K9257" t="str">
            <v>R</v>
          </cell>
          <cell r="L9257" t="str">
            <v>TM</v>
          </cell>
          <cell r="M9257" t="str">
            <v>0148</v>
          </cell>
          <cell r="N9257">
            <v>4076.66</v>
          </cell>
          <cell r="O9257">
            <v>72.760000000000005</v>
          </cell>
          <cell r="P9257">
            <v>873.23</v>
          </cell>
          <cell r="Q9257">
            <v>1746.46</v>
          </cell>
          <cell r="R9257">
            <v>2330.1999999999998</v>
          </cell>
          <cell r="S9257">
            <v>364.68</v>
          </cell>
          <cell r="T9257">
            <v>4</v>
          </cell>
          <cell r="U9257">
            <v>244</v>
          </cell>
          <cell r="V9257">
            <v>2</v>
          </cell>
          <cell r="W9257">
            <v>244</v>
          </cell>
          <cell r="X9257">
            <v>0</v>
          </cell>
        </row>
        <row r="9258">
          <cell r="A9258" t="str">
            <v>21514200</v>
          </cell>
          <cell r="B9258">
            <v>1</v>
          </cell>
          <cell r="C9258" t="str">
            <v>Tiles - Mojo Entrance</v>
          </cell>
          <cell r="D9258" t="str">
            <v>34</v>
          </cell>
          <cell r="E9258" t="str">
            <v>BASFLO</v>
          </cell>
          <cell r="F9258" t="str">
            <v>BAS</v>
          </cell>
          <cell r="G9258">
            <v>39813</v>
          </cell>
          <cell r="H9258" t="str">
            <v>Active</v>
          </cell>
          <cell r="I9258">
            <v>1</v>
          </cell>
          <cell r="J9258">
            <v>39903</v>
          </cell>
          <cell r="K9258" t="str">
            <v>R</v>
          </cell>
          <cell r="L9258" t="str">
            <v>TM</v>
          </cell>
          <cell r="M9258" t="str">
            <v>0201</v>
          </cell>
          <cell r="N9258">
            <v>4119.17</v>
          </cell>
          <cell r="O9258">
            <v>73.5</v>
          </cell>
          <cell r="P9258">
            <v>882.33</v>
          </cell>
          <cell r="Q9258">
            <v>1764.66</v>
          </cell>
          <cell r="R9258">
            <v>2354.5100000000002</v>
          </cell>
          <cell r="S9258">
            <v>368.48</v>
          </cell>
          <cell r="T9258">
            <v>4</v>
          </cell>
          <cell r="U9258">
            <v>244</v>
          </cell>
          <cell r="V9258">
            <v>2</v>
          </cell>
          <cell r="W9258">
            <v>244</v>
          </cell>
          <cell r="X9258">
            <v>0</v>
          </cell>
        </row>
        <row r="9259">
          <cell r="A9259" t="str">
            <v>21514300</v>
          </cell>
          <cell r="B9259">
            <v>1</v>
          </cell>
          <cell r="C9259" t="str">
            <v>Tiles - Essity Shop Entrance</v>
          </cell>
          <cell r="D9259" t="str">
            <v>34</v>
          </cell>
          <cell r="E9259" t="str">
            <v>BASFLO</v>
          </cell>
          <cell r="F9259" t="str">
            <v>BAS</v>
          </cell>
          <cell r="G9259">
            <v>39813</v>
          </cell>
          <cell r="H9259" t="str">
            <v>Active</v>
          </cell>
          <cell r="I9259">
            <v>1</v>
          </cell>
          <cell r="J9259">
            <v>39903</v>
          </cell>
          <cell r="K9259" t="str">
            <v>R</v>
          </cell>
          <cell r="L9259" t="str">
            <v>TM</v>
          </cell>
          <cell r="M9259" t="str">
            <v>0144</v>
          </cell>
          <cell r="N9259">
            <v>4390.1899999999996</v>
          </cell>
          <cell r="O9259">
            <v>78.319999999999993</v>
          </cell>
          <cell r="P9259">
            <v>940.39</v>
          </cell>
          <cell r="Q9259">
            <v>1880.78</v>
          </cell>
          <cell r="R9259">
            <v>2509.41</v>
          </cell>
          <cell r="S9259">
            <v>392.73</v>
          </cell>
          <cell r="T9259">
            <v>4</v>
          </cell>
          <cell r="U9259">
            <v>244</v>
          </cell>
          <cell r="V9259">
            <v>2</v>
          </cell>
          <cell r="W9259">
            <v>244</v>
          </cell>
          <cell r="X9259">
            <v>0</v>
          </cell>
        </row>
        <row r="9260">
          <cell r="A9260" t="str">
            <v>21514400</v>
          </cell>
          <cell r="B9260">
            <v>1</v>
          </cell>
          <cell r="C9260" t="str">
            <v>FIDS Screen &amp; Bracket Mojo Cafe</v>
          </cell>
          <cell r="D9260" t="str">
            <v>34</v>
          </cell>
          <cell r="E9260" t="str">
            <v>CMPFID</v>
          </cell>
          <cell r="F9260" t="str">
            <v>CMP</v>
          </cell>
          <cell r="G9260">
            <v>39813</v>
          </cell>
          <cell r="H9260" t="str">
            <v>Active</v>
          </cell>
          <cell r="I9260">
            <v>1</v>
          </cell>
          <cell r="J9260">
            <v>39903</v>
          </cell>
          <cell r="K9260" t="str">
            <v>R</v>
          </cell>
          <cell r="L9260" t="str">
            <v>TM</v>
          </cell>
          <cell r="M9260" t="str">
            <v>0201</v>
          </cell>
          <cell r="N9260">
            <v>970</v>
          </cell>
          <cell r="O9260">
            <v>26.99</v>
          </cell>
          <cell r="P9260">
            <v>323.33</v>
          </cell>
          <cell r="Q9260">
            <v>754.44</v>
          </cell>
          <cell r="R9260">
            <v>215.56</v>
          </cell>
          <cell r="S9260">
            <v>0</v>
          </cell>
          <cell r="T9260">
            <v>3</v>
          </cell>
          <cell r="U9260">
            <v>0</v>
          </cell>
          <cell r="V9260">
            <v>0</v>
          </cell>
          <cell r="W9260">
            <v>275</v>
          </cell>
          <cell r="X9260">
            <v>0</v>
          </cell>
        </row>
        <row r="9261">
          <cell r="A9261" t="str">
            <v>21514500</v>
          </cell>
          <cell r="B9261">
            <v>1</v>
          </cell>
          <cell r="C9261" t="str">
            <v>Lightbox - Outside Cargo</v>
          </cell>
          <cell r="D9261" t="str">
            <v>34</v>
          </cell>
          <cell r="E9261" t="str">
            <v>PLEGEN</v>
          </cell>
          <cell r="F9261" t="str">
            <v>PLE</v>
          </cell>
          <cell r="G9261">
            <v>39721</v>
          </cell>
          <cell r="H9261" t="str">
            <v>Active</v>
          </cell>
          <cell r="I9261">
            <v>1</v>
          </cell>
          <cell r="J9261">
            <v>39903</v>
          </cell>
          <cell r="K9261" t="str">
            <v>C</v>
          </cell>
          <cell r="L9261" t="str">
            <v>TM</v>
          </cell>
          <cell r="M9261" t="str">
            <v>0077</v>
          </cell>
          <cell r="N9261">
            <v>2165</v>
          </cell>
          <cell r="O9261">
            <v>36.119999999999997</v>
          </cell>
          <cell r="P9261">
            <v>433</v>
          </cell>
          <cell r="Q9261">
            <v>1118.58</v>
          </cell>
          <cell r="R9261">
            <v>1046.42</v>
          </cell>
          <cell r="S9261">
            <v>0</v>
          </cell>
          <cell r="T9261">
            <v>5</v>
          </cell>
          <cell r="U9261">
            <v>0</v>
          </cell>
          <cell r="V9261">
            <v>2</v>
          </cell>
          <cell r="W9261">
            <v>183</v>
          </cell>
          <cell r="X9261">
            <v>0</v>
          </cell>
        </row>
        <row r="9262">
          <cell r="A9262" t="str">
            <v>21514600</v>
          </cell>
          <cell r="B9262">
            <v>1</v>
          </cell>
          <cell r="C9262" t="str">
            <v>Billboard - Wexford Road</v>
          </cell>
          <cell r="D9262" t="str">
            <v>41</v>
          </cell>
          <cell r="E9262" t="str">
            <v>PLEGEN</v>
          </cell>
          <cell r="F9262" t="str">
            <v>PLE</v>
          </cell>
          <cell r="G9262">
            <v>39721</v>
          </cell>
          <cell r="H9262" t="str">
            <v>Active</v>
          </cell>
          <cell r="I9262">
            <v>1</v>
          </cell>
          <cell r="J9262">
            <v>39903</v>
          </cell>
          <cell r="K9262" t="str">
            <v>C</v>
          </cell>
          <cell r="L9262" t="str">
            <v>WX</v>
          </cell>
          <cell r="M9262" t="str">
            <v>0001</v>
          </cell>
          <cell r="N9262">
            <v>251363.96</v>
          </cell>
          <cell r="O9262">
            <v>2094.6999999999998</v>
          </cell>
          <cell r="P9262">
            <v>25136.400000000001</v>
          </cell>
          <cell r="Q9262">
            <v>64935.6</v>
          </cell>
          <cell r="R9262">
            <v>186428.36</v>
          </cell>
          <cell r="S9262">
            <v>0</v>
          </cell>
          <cell r="T9262">
            <v>10</v>
          </cell>
          <cell r="U9262">
            <v>0</v>
          </cell>
          <cell r="V9262">
            <v>7</v>
          </cell>
          <cell r="W9262">
            <v>183</v>
          </cell>
          <cell r="X9262">
            <v>0</v>
          </cell>
        </row>
        <row r="9263">
          <cell r="A9263" t="str">
            <v>2151500</v>
          </cell>
          <cell r="B9263">
            <v>1</v>
          </cell>
          <cell r="C9263" t="str">
            <v>Fire Alarm System in square metres</v>
          </cell>
          <cell r="D9263" t="str">
            <v>34</v>
          </cell>
          <cell r="E9263" t="str">
            <v>BASALA</v>
          </cell>
          <cell r="F9263" t="str">
            <v>BAS</v>
          </cell>
          <cell r="G9263">
            <v>38820</v>
          </cell>
          <cell r="H9263" t="str">
            <v>Active</v>
          </cell>
          <cell r="I9263">
            <v>12</v>
          </cell>
          <cell r="J9263">
            <v>39817</v>
          </cell>
          <cell r="K9263" t="str">
            <v>C</v>
          </cell>
          <cell r="L9263" t="str">
            <v>TM</v>
          </cell>
          <cell r="M9263" t="str">
            <v>0037</v>
          </cell>
          <cell r="N9263">
            <v>329.55</v>
          </cell>
          <cell r="O9263">
            <v>1.1000000000000001</v>
          </cell>
          <cell r="P9263">
            <v>12.76</v>
          </cell>
          <cell r="Q9263">
            <v>25.52</v>
          </cell>
          <cell r="R9263">
            <v>304.02999999999997</v>
          </cell>
          <cell r="S9263">
            <v>116.44</v>
          </cell>
          <cell r="T9263">
            <v>15</v>
          </cell>
          <cell r="U9263">
            <v>92</v>
          </cell>
          <cell r="V9263">
            <v>13</v>
          </cell>
          <cell r="W9263">
            <v>92</v>
          </cell>
          <cell r="X9263">
            <v>0</v>
          </cell>
        </row>
        <row r="9264">
          <cell r="A9264" t="str">
            <v>2151600</v>
          </cell>
          <cell r="B9264">
            <v>1</v>
          </cell>
          <cell r="C9264" t="str">
            <v>Plumbing reticulation in square metres</v>
          </cell>
          <cell r="D9264" t="str">
            <v>34</v>
          </cell>
          <cell r="E9264" t="str">
            <v>BASPLM</v>
          </cell>
          <cell r="F9264" t="str">
            <v>BAS</v>
          </cell>
          <cell r="G9264">
            <v>38820</v>
          </cell>
          <cell r="H9264" t="str">
            <v>Active</v>
          </cell>
          <cell r="I9264">
            <v>12</v>
          </cell>
          <cell r="J9264">
            <v>39817</v>
          </cell>
          <cell r="K9264" t="str">
            <v>C</v>
          </cell>
          <cell r="L9264" t="str">
            <v>TM</v>
          </cell>
          <cell r="M9264" t="str">
            <v>0037</v>
          </cell>
          <cell r="N9264">
            <v>362.3</v>
          </cell>
          <cell r="O9264">
            <v>1.97</v>
          </cell>
          <cell r="P9264">
            <v>23.75</v>
          </cell>
          <cell r="Q9264">
            <v>47.5</v>
          </cell>
          <cell r="R9264">
            <v>314.8</v>
          </cell>
          <cell r="S9264">
            <v>135.63999999999999</v>
          </cell>
          <cell r="T9264">
            <v>15</v>
          </cell>
          <cell r="U9264">
            <v>92</v>
          </cell>
          <cell r="V9264">
            <v>13</v>
          </cell>
          <cell r="W9264">
            <v>92</v>
          </cell>
          <cell r="X9264">
            <v>0</v>
          </cell>
        </row>
        <row r="9265">
          <cell r="A9265" t="str">
            <v>2151700</v>
          </cell>
          <cell r="B9265">
            <v>1</v>
          </cell>
          <cell r="C9265" t="str">
            <v>Public Address System in square metres</v>
          </cell>
          <cell r="D9265" t="str">
            <v>34</v>
          </cell>
          <cell r="E9265" t="str">
            <v>BASPUB</v>
          </cell>
          <cell r="F9265" t="str">
            <v>BAS</v>
          </cell>
          <cell r="G9265">
            <v>38820</v>
          </cell>
          <cell r="H9265" t="str">
            <v>Active</v>
          </cell>
          <cell r="I9265">
            <v>12</v>
          </cell>
          <cell r="J9265">
            <v>39817</v>
          </cell>
          <cell r="K9265" t="str">
            <v>C</v>
          </cell>
          <cell r="L9265" t="str">
            <v>TM</v>
          </cell>
          <cell r="M9265" t="str">
            <v>0037</v>
          </cell>
          <cell r="N9265">
            <v>98.34</v>
          </cell>
          <cell r="O9265">
            <v>0.51</v>
          </cell>
          <cell r="P9265">
            <v>6.45</v>
          </cell>
          <cell r="Q9265">
            <v>12.9</v>
          </cell>
          <cell r="R9265">
            <v>85.44</v>
          </cell>
          <cell r="S9265">
            <v>36.82</v>
          </cell>
          <cell r="T9265">
            <v>15</v>
          </cell>
          <cell r="U9265">
            <v>92</v>
          </cell>
          <cell r="V9265">
            <v>13</v>
          </cell>
          <cell r="W9265">
            <v>92</v>
          </cell>
          <cell r="X9265">
            <v>0</v>
          </cell>
        </row>
        <row r="9266">
          <cell r="A9266" t="str">
            <v>2151800</v>
          </cell>
          <cell r="B9266">
            <v>1</v>
          </cell>
          <cell r="C9266" t="str">
            <v>Security System in square metres</v>
          </cell>
          <cell r="D9266" t="str">
            <v>34</v>
          </cell>
          <cell r="E9266" t="str">
            <v>BASSEC</v>
          </cell>
          <cell r="F9266" t="str">
            <v>BAS</v>
          </cell>
          <cell r="G9266">
            <v>38820</v>
          </cell>
          <cell r="H9266" t="str">
            <v>Active</v>
          </cell>
          <cell r="I9266">
            <v>12</v>
          </cell>
          <cell r="J9266">
            <v>39817</v>
          </cell>
          <cell r="K9266" t="str">
            <v>C</v>
          </cell>
          <cell r="L9266" t="str">
            <v>TM</v>
          </cell>
          <cell r="M9266" t="str">
            <v>0037</v>
          </cell>
          <cell r="N9266">
            <v>317.2</v>
          </cell>
          <cell r="O9266">
            <v>1.77</v>
          </cell>
          <cell r="P9266">
            <v>20.8</v>
          </cell>
          <cell r="Q9266">
            <v>41.6</v>
          </cell>
          <cell r="R9266">
            <v>275.60000000000002</v>
          </cell>
          <cell r="S9266">
            <v>118.76</v>
          </cell>
          <cell r="T9266">
            <v>15</v>
          </cell>
          <cell r="U9266">
            <v>92</v>
          </cell>
          <cell r="V9266">
            <v>13</v>
          </cell>
          <cell r="W9266">
            <v>92</v>
          </cell>
          <cell r="X9266">
            <v>0</v>
          </cell>
        </row>
        <row r="9267">
          <cell r="A9267" t="str">
            <v>2151900</v>
          </cell>
          <cell r="B9267">
            <v>1</v>
          </cell>
          <cell r="C9267" t="str">
            <v>suspended ceiling - 35.33 square metres</v>
          </cell>
          <cell r="D9267" t="str">
            <v>34</v>
          </cell>
          <cell r="E9267" t="str">
            <v>BASSUS</v>
          </cell>
          <cell r="F9267" t="str">
            <v>BAS</v>
          </cell>
          <cell r="G9267">
            <v>38820</v>
          </cell>
          <cell r="H9267" t="str">
            <v>Active</v>
          </cell>
          <cell r="I9267">
            <v>12</v>
          </cell>
          <cell r="J9267">
            <v>39817</v>
          </cell>
          <cell r="K9267" t="str">
            <v>C</v>
          </cell>
          <cell r="L9267" t="str">
            <v>TM</v>
          </cell>
          <cell r="M9267" t="str">
            <v>0037</v>
          </cell>
          <cell r="N9267">
            <v>1030.54</v>
          </cell>
          <cell r="O9267">
            <v>2.83</v>
          </cell>
          <cell r="P9267">
            <v>34.07</v>
          </cell>
          <cell r="Q9267">
            <v>68.14</v>
          </cell>
          <cell r="R9267">
            <v>962.4</v>
          </cell>
          <cell r="S9267">
            <v>361.89</v>
          </cell>
          <cell r="T9267">
            <v>30</v>
          </cell>
          <cell r="U9267">
            <v>92</v>
          </cell>
          <cell r="V9267">
            <v>28</v>
          </cell>
          <cell r="W9267">
            <v>92</v>
          </cell>
          <cell r="X9267">
            <v>0</v>
          </cell>
        </row>
        <row r="9268">
          <cell r="A9268" t="str">
            <v>2152000</v>
          </cell>
          <cell r="B9268">
            <v>1</v>
          </cell>
          <cell r="C9268" t="str">
            <v>Electrical services in square metres</v>
          </cell>
          <cell r="D9268" t="str">
            <v>34</v>
          </cell>
          <cell r="E9268" t="str">
            <v>BASELC</v>
          </cell>
          <cell r="F9268" t="str">
            <v>BAS</v>
          </cell>
          <cell r="G9268">
            <v>38820</v>
          </cell>
          <cell r="H9268" t="str">
            <v>Active</v>
          </cell>
          <cell r="I9268">
            <v>12</v>
          </cell>
          <cell r="J9268">
            <v>39817</v>
          </cell>
          <cell r="K9268" t="str">
            <v>TCOM</v>
          </cell>
          <cell r="L9268" t="str">
            <v>TM</v>
          </cell>
          <cell r="M9268" t="str">
            <v>0047</v>
          </cell>
          <cell r="N9268">
            <v>2089.48</v>
          </cell>
          <cell r="O9268">
            <v>6.77</v>
          </cell>
          <cell r="P9268">
            <v>80.91</v>
          </cell>
          <cell r="Q9268">
            <v>161.82</v>
          </cell>
          <cell r="R9268">
            <v>1927.66</v>
          </cell>
          <cell r="S9268">
            <v>738.28</v>
          </cell>
          <cell r="T9268">
            <v>15</v>
          </cell>
          <cell r="U9268">
            <v>92</v>
          </cell>
          <cell r="V9268">
            <v>13</v>
          </cell>
          <cell r="W9268">
            <v>92</v>
          </cell>
          <cell r="X9268">
            <v>0</v>
          </cell>
        </row>
        <row r="9269">
          <cell r="A9269" t="str">
            <v>2152100</v>
          </cell>
          <cell r="B9269">
            <v>1</v>
          </cell>
          <cell r="C9269" t="str">
            <v>fitted carpet</v>
          </cell>
          <cell r="D9269" t="str">
            <v>34</v>
          </cell>
          <cell r="E9269" t="str">
            <v>BASFLO</v>
          </cell>
          <cell r="F9269" t="str">
            <v>BAS</v>
          </cell>
          <cell r="G9269">
            <v>38820</v>
          </cell>
          <cell r="H9269" t="str">
            <v>Active</v>
          </cell>
          <cell r="I9269">
            <v>12</v>
          </cell>
          <cell r="J9269">
            <v>39817</v>
          </cell>
          <cell r="K9269" t="str">
            <v>TCOM</v>
          </cell>
          <cell r="L9269" t="str">
            <v>TM</v>
          </cell>
          <cell r="M9269" t="str">
            <v>0047</v>
          </cell>
          <cell r="N9269">
            <v>37.520000000000003</v>
          </cell>
          <cell r="O9269">
            <v>0</v>
          </cell>
          <cell r="P9269">
            <v>0</v>
          </cell>
          <cell r="Q9269">
            <v>37.520000000000003</v>
          </cell>
          <cell r="R9269">
            <v>0</v>
          </cell>
          <cell r="S9269">
            <v>118.59</v>
          </cell>
          <cell r="T9269">
            <v>0</v>
          </cell>
          <cell r="U9269">
            <v>92</v>
          </cell>
          <cell r="V9269">
            <v>0</v>
          </cell>
          <cell r="W9269">
            <v>0</v>
          </cell>
          <cell r="X9269">
            <v>0</v>
          </cell>
        </row>
        <row r="9270">
          <cell r="A9270" t="str">
            <v>2152200</v>
          </cell>
          <cell r="B9270">
            <v>1</v>
          </cell>
          <cell r="C9270" t="str">
            <v>Building Management Services in square m</v>
          </cell>
          <cell r="D9270" t="str">
            <v>34</v>
          </cell>
          <cell r="E9270" t="str">
            <v>BASBMS</v>
          </cell>
          <cell r="F9270" t="str">
            <v>BAS</v>
          </cell>
          <cell r="G9270">
            <v>38820</v>
          </cell>
          <cell r="H9270" t="str">
            <v>Active</v>
          </cell>
          <cell r="I9270">
            <v>12</v>
          </cell>
          <cell r="J9270">
            <v>39817</v>
          </cell>
          <cell r="K9270" t="str">
            <v>TCOM</v>
          </cell>
          <cell r="L9270" t="str">
            <v>TM</v>
          </cell>
          <cell r="M9270" t="str">
            <v>0047</v>
          </cell>
          <cell r="N9270">
            <v>27.93</v>
          </cell>
          <cell r="O9270">
            <v>0</v>
          </cell>
          <cell r="P9270">
            <v>0</v>
          </cell>
          <cell r="Q9270">
            <v>27.93</v>
          </cell>
          <cell r="R9270">
            <v>0</v>
          </cell>
          <cell r="S9270">
            <v>88.32</v>
          </cell>
          <cell r="T9270">
            <v>0</v>
          </cell>
          <cell r="U9270">
            <v>92</v>
          </cell>
          <cell r="V9270">
            <v>0</v>
          </cell>
          <cell r="W9270">
            <v>0</v>
          </cell>
          <cell r="X9270">
            <v>0</v>
          </cell>
        </row>
        <row r="9271">
          <cell r="A9271" t="str">
            <v>2152300</v>
          </cell>
          <cell r="B9271">
            <v>1</v>
          </cell>
          <cell r="C9271" t="str">
            <v>Mechanical Services in square metres</v>
          </cell>
          <cell r="D9271" t="str">
            <v>34</v>
          </cell>
          <cell r="E9271" t="str">
            <v>BASAIR</v>
          </cell>
          <cell r="F9271" t="str">
            <v>BAS</v>
          </cell>
          <cell r="G9271">
            <v>38820</v>
          </cell>
          <cell r="H9271" t="str">
            <v>Active</v>
          </cell>
          <cell r="I9271">
            <v>12</v>
          </cell>
          <cell r="J9271">
            <v>39817</v>
          </cell>
          <cell r="K9271" t="str">
            <v>TCOM</v>
          </cell>
          <cell r="L9271" t="str">
            <v>TM</v>
          </cell>
          <cell r="M9271" t="str">
            <v>0047</v>
          </cell>
          <cell r="N9271">
            <v>2179.06</v>
          </cell>
          <cell r="O9271">
            <v>11.86</v>
          </cell>
          <cell r="P9271">
            <v>142.87</v>
          </cell>
          <cell r="Q9271">
            <v>285.74</v>
          </cell>
          <cell r="R9271">
            <v>1893.32</v>
          </cell>
          <cell r="S9271">
            <v>815.82</v>
          </cell>
          <cell r="T9271">
            <v>15</v>
          </cell>
          <cell r="U9271">
            <v>92</v>
          </cell>
          <cell r="V9271">
            <v>13</v>
          </cell>
          <cell r="W9271">
            <v>92</v>
          </cell>
          <cell r="X9271">
            <v>0</v>
          </cell>
        </row>
        <row r="9272">
          <cell r="A9272" t="str">
            <v>2152400</v>
          </cell>
          <cell r="B9272">
            <v>1</v>
          </cell>
          <cell r="C9272" t="str">
            <v>Drainage Services in square metres</v>
          </cell>
          <cell r="D9272" t="str">
            <v>34</v>
          </cell>
          <cell r="E9272" t="str">
            <v>BASPLM</v>
          </cell>
          <cell r="F9272" t="str">
            <v>BAS</v>
          </cell>
          <cell r="G9272">
            <v>38820</v>
          </cell>
          <cell r="H9272" t="str">
            <v>Active</v>
          </cell>
          <cell r="I9272">
            <v>12</v>
          </cell>
          <cell r="J9272">
            <v>39817</v>
          </cell>
          <cell r="K9272" t="str">
            <v>TCOM</v>
          </cell>
          <cell r="L9272" t="str">
            <v>TM</v>
          </cell>
          <cell r="M9272" t="str">
            <v>0047</v>
          </cell>
          <cell r="N9272">
            <v>273.82</v>
          </cell>
          <cell r="O9272">
            <v>1.45</v>
          </cell>
          <cell r="P9272">
            <v>17.95</v>
          </cell>
          <cell r="Q9272">
            <v>35.9</v>
          </cell>
          <cell r="R9272">
            <v>237.92</v>
          </cell>
          <cell r="S9272">
            <v>102.51</v>
          </cell>
          <cell r="T9272">
            <v>15</v>
          </cell>
          <cell r="U9272">
            <v>92</v>
          </cell>
          <cell r="V9272">
            <v>13</v>
          </cell>
          <cell r="W9272">
            <v>92</v>
          </cell>
          <cell r="X9272">
            <v>0</v>
          </cell>
        </row>
        <row r="9273">
          <cell r="A9273" t="str">
            <v>2152500</v>
          </cell>
          <cell r="B9273">
            <v>1</v>
          </cell>
          <cell r="C9273" t="str">
            <v>Communication Services in square metres</v>
          </cell>
          <cell r="D9273" t="str">
            <v>34</v>
          </cell>
          <cell r="E9273" t="str">
            <v>BASCAB</v>
          </cell>
          <cell r="F9273" t="str">
            <v>BAS</v>
          </cell>
          <cell r="G9273">
            <v>38820</v>
          </cell>
          <cell r="H9273" t="str">
            <v>Active</v>
          </cell>
          <cell r="I9273">
            <v>12</v>
          </cell>
          <cell r="J9273">
            <v>39817</v>
          </cell>
          <cell r="K9273" t="str">
            <v>TCOM</v>
          </cell>
          <cell r="L9273" t="str">
            <v>TM</v>
          </cell>
          <cell r="M9273" t="str">
            <v>0047</v>
          </cell>
          <cell r="N9273">
            <v>437.51</v>
          </cell>
          <cell r="O9273">
            <v>3.52</v>
          </cell>
          <cell r="P9273">
            <v>42.68</v>
          </cell>
          <cell r="Q9273">
            <v>85.36</v>
          </cell>
          <cell r="R9273">
            <v>352.15</v>
          </cell>
          <cell r="S9273">
            <v>173.79</v>
          </cell>
          <cell r="T9273">
            <v>10</v>
          </cell>
          <cell r="U9273">
            <v>92</v>
          </cell>
          <cell r="V9273">
            <v>8</v>
          </cell>
          <cell r="W9273">
            <v>92</v>
          </cell>
          <cell r="X9273">
            <v>0</v>
          </cell>
        </row>
        <row r="9274">
          <cell r="A9274" t="str">
            <v>2152600</v>
          </cell>
          <cell r="B9274">
            <v>1</v>
          </cell>
          <cell r="C9274" t="str">
            <v>Fire Alarm System in square metres</v>
          </cell>
          <cell r="D9274" t="str">
            <v>34</v>
          </cell>
          <cell r="E9274" t="str">
            <v>BASALA</v>
          </cell>
          <cell r="F9274" t="str">
            <v>BAS</v>
          </cell>
          <cell r="G9274">
            <v>38820</v>
          </cell>
          <cell r="H9274" t="str">
            <v>Active</v>
          </cell>
          <cell r="I9274">
            <v>12</v>
          </cell>
          <cell r="J9274">
            <v>39817</v>
          </cell>
          <cell r="K9274" t="str">
            <v>TCOM</v>
          </cell>
          <cell r="L9274" t="str">
            <v>TM</v>
          </cell>
          <cell r="M9274" t="str">
            <v>0047</v>
          </cell>
          <cell r="N9274">
            <v>435.31</v>
          </cell>
          <cell r="O9274">
            <v>1.46</v>
          </cell>
          <cell r="P9274">
            <v>16.86</v>
          </cell>
          <cell r="Q9274">
            <v>33.72</v>
          </cell>
          <cell r="R9274">
            <v>401.59</v>
          </cell>
          <cell r="S9274">
            <v>153.81</v>
          </cell>
          <cell r="T9274">
            <v>15</v>
          </cell>
          <cell r="U9274">
            <v>92</v>
          </cell>
          <cell r="V9274">
            <v>13</v>
          </cell>
          <cell r="W9274">
            <v>92</v>
          </cell>
          <cell r="X9274">
            <v>0</v>
          </cell>
        </row>
        <row r="9275">
          <cell r="A9275" t="str">
            <v>2152700</v>
          </cell>
          <cell r="B9275">
            <v>1</v>
          </cell>
          <cell r="C9275" t="str">
            <v>Plumbing reticulation in square metres</v>
          </cell>
          <cell r="D9275" t="str">
            <v>34</v>
          </cell>
          <cell r="E9275" t="str">
            <v>BASPLM</v>
          </cell>
          <cell r="F9275" t="str">
            <v>BAS</v>
          </cell>
          <cell r="G9275">
            <v>38820</v>
          </cell>
          <cell r="H9275" t="str">
            <v>Active</v>
          </cell>
          <cell r="I9275">
            <v>12</v>
          </cell>
          <cell r="J9275">
            <v>39817</v>
          </cell>
          <cell r="K9275" t="str">
            <v>TCOM</v>
          </cell>
          <cell r="L9275" t="str">
            <v>TM</v>
          </cell>
          <cell r="M9275" t="str">
            <v>0047</v>
          </cell>
          <cell r="N9275">
            <v>19.920000000000002</v>
          </cell>
          <cell r="O9275">
            <v>0.1</v>
          </cell>
          <cell r="P9275">
            <v>1.31</v>
          </cell>
          <cell r="Q9275">
            <v>2.62</v>
          </cell>
          <cell r="R9275">
            <v>17.3</v>
          </cell>
          <cell r="S9275">
            <v>7.46</v>
          </cell>
          <cell r="T9275">
            <v>15</v>
          </cell>
          <cell r="U9275">
            <v>92</v>
          </cell>
          <cell r="V9275">
            <v>13</v>
          </cell>
          <cell r="W9275">
            <v>92</v>
          </cell>
          <cell r="X9275">
            <v>0</v>
          </cell>
        </row>
        <row r="9276">
          <cell r="A9276" t="str">
            <v>2152800</v>
          </cell>
          <cell r="B9276">
            <v>1</v>
          </cell>
          <cell r="C9276" t="str">
            <v>Public Address System in square metres</v>
          </cell>
          <cell r="D9276" t="str">
            <v>34</v>
          </cell>
          <cell r="E9276" t="str">
            <v>BASPUB</v>
          </cell>
          <cell r="F9276" t="str">
            <v>BAS</v>
          </cell>
          <cell r="G9276">
            <v>38820</v>
          </cell>
          <cell r="H9276" t="str">
            <v>Active</v>
          </cell>
          <cell r="I9276">
            <v>12</v>
          </cell>
          <cell r="J9276">
            <v>39817</v>
          </cell>
          <cell r="K9276" t="str">
            <v>TCOM</v>
          </cell>
          <cell r="L9276" t="str">
            <v>TM</v>
          </cell>
          <cell r="M9276" t="str">
            <v>0047</v>
          </cell>
          <cell r="N9276">
            <v>129.94</v>
          </cell>
          <cell r="O9276">
            <v>0.71</v>
          </cell>
          <cell r="P9276">
            <v>8.52</v>
          </cell>
          <cell r="Q9276">
            <v>17.04</v>
          </cell>
          <cell r="R9276">
            <v>112.9</v>
          </cell>
          <cell r="S9276">
            <v>48.65</v>
          </cell>
          <cell r="T9276">
            <v>15</v>
          </cell>
          <cell r="U9276">
            <v>92</v>
          </cell>
          <cell r="V9276">
            <v>13</v>
          </cell>
          <cell r="W9276">
            <v>92</v>
          </cell>
          <cell r="X9276">
            <v>0</v>
          </cell>
        </row>
        <row r="9277">
          <cell r="A9277" t="str">
            <v>2152900</v>
          </cell>
          <cell r="B9277">
            <v>1</v>
          </cell>
          <cell r="C9277" t="str">
            <v>Security System in square metres</v>
          </cell>
          <cell r="D9277" t="str">
            <v>34</v>
          </cell>
          <cell r="E9277" t="str">
            <v>BASSEC</v>
          </cell>
          <cell r="F9277" t="str">
            <v>BAS</v>
          </cell>
          <cell r="G9277">
            <v>38820</v>
          </cell>
          <cell r="H9277" t="str">
            <v>Active</v>
          </cell>
          <cell r="I9277">
            <v>12</v>
          </cell>
          <cell r="J9277">
            <v>39817</v>
          </cell>
          <cell r="K9277" t="str">
            <v>TCOM</v>
          </cell>
          <cell r="L9277" t="str">
            <v>TM</v>
          </cell>
          <cell r="M9277" t="str">
            <v>0047</v>
          </cell>
          <cell r="N9277">
            <v>418.97</v>
          </cell>
          <cell r="O9277">
            <v>2.2799999999999998</v>
          </cell>
          <cell r="P9277">
            <v>27.47</v>
          </cell>
          <cell r="Q9277">
            <v>54.94</v>
          </cell>
          <cell r="R9277">
            <v>364.03</v>
          </cell>
          <cell r="S9277">
            <v>156.85</v>
          </cell>
          <cell r="T9277">
            <v>15</v>
          </cell>
          <cell r="U9277">
            <v>92</v>
          </cell>
          <cell r="V9277">
            <v>13</v>
          </cell>
          <cell r="W9277">
            <v>92</v>
          </cell>
          <cell r="X9277">
            <v>0</v>
          </cell>
        </row>
        <row r="9278">
          <cell r="A9278" t="str">
            <v>2153000</v>
          </cell>
          <cell r="B9278">
            <v>1</v>
          </cell>
          <cell r="C9278" t="str">
            <v>sprinkler head and piping - 2</v>
          </cell>
          <cell r="D9278" t="str">
            <v>34</v>
          </cell>
          <cell r="E9278" t="str">
            <v>BASSPR</v>
          </cell>
          <cell r="F9278" t="str">
            <v>BAS</v>
          </cell>
          <cell r="G9278">
            <v>38820</v>
          </cell>
          <cell r="H9278" t="str">
            <v>Active</v>
          </cell>
          <cell r="I9278">
            <v>12</v>
          </cell>
          <cell r="J9278">
            <v>39817</v>
          </cell>
          <cell r="K9278" t="str">
            <v>TCOM</v>
          </cell>
          <cell r="L9278" t="str">
            <v>TM</v>
          </cell>
          <cell r="M9278" t="str">
            <v>0047</v>
          </cell>
          <cell r="N9278">
            <v>574.89</v>
          </cell>
          <cell r="O9278">
            <v>3.15</v>
          </cell>
          <cell r="P9278">
            <v>37.69</v>
          </cell>
          <cell r="Q9278">
            <v>75.38</v>
          </cell>
          <cell r="R9278">
            <v>499.51</v>
          </cell>
          <cell r="S9278">
            <v>215.23</v>
          </cell>
          <cell r="T9278">
            <v>15</v>
          </cell>
          <cell r="U9278">
            <v>92</v>
          </cell>
          <cell r="V9278">
            <v>13</v>
          </cell>
          <cell r="W9278">
            <v>92</v>
          </cell>
          <cell r="X9278">
            <v>0</v>
          </cell>
        </row>
        <row r="9279">
          <cell r="A9279" t="str">
            <v>2153100</v>
          </cell>
          <cell r="B9279">
            <v>1</v>
          </cell>
          <cell r="C9279" t="str">
            <v>suspended ceiling - 24 square metres til</v>
          </cell>
          <cell r="D9279" t="str">
            <v>34</v>
          </cell>
          <cell r="E9279" t="str">
            <v>BASSUS</v>
          </cell>
          <cell r="F9279" t="str">
            <v>BAS</v>
          </cell>
          <cell r="G9279">
            <v>38820</v>
          </cell>
          <cell r="H9279" t="str">
            <v>Active</v>
          </cell>
          <cell r="I9279">
            <v>12</v>
          </cell>
          <cell r="J9279">
            <v>39817</v>
          </cell>
          <cell r="K9279" t="str">
            <v>TCOM</v>
          </cell>
          <cell r="L9279" t="str">
            <v>TM</v>
          </cell>
          <cell r="M9279" t="str">
            <v>0047</v>
          </cell>
          <cell r="N9279">
            <v>1361.23</v>
          </cell>
          <cell r="O9279">
            <v>3.75</v>
          </cell>
          <cell r="P9279">
            <v>45</v>
          </cell>
          <cell r="Q9279">
            <v>90</v>
          </cell>
          <cell r="R9279">
            <v>1271.23</v>
          </cell>
          <cell r="S9279">
            <v>478.02</v>
          </cell>
          <cell r="T9279">
            <v>30</v>
          </cell>
          <cell r="U9279">
            <v>92</v>
          </cell>
          <cell r="V9279">
            <v>28</v>
          </cell>
          <cell r="W9279">
            <v>92</v>
          </cell>
          <cell r="X9279">
            <v>0</v>
          </cell>
        </row>
        <row r="9280">
          <cell r="A9280" t="str">
            <v>2153200</v>
          </cell>
          <cell r="B9280">
            <v>1</v>
          </cell>
          <cell r="C9280" t="str">
            <v>Electrical services in square metres</v>
          </cell>
          <cell r="D9280" t="str">
            <v>34</v>
          </cell>
          <cell r="E9280" t="str">
            <v>BASELC</v>
          </cell>
          <cell r="F9280" t="str">
            <v>BAS</v>
          </cell>
          <cell r="G9280">
            <v>38820</v>
          </cell>
          <cell r="H9280" t="str">
            <v>Active</v>
          </cell>
          <cell r="I9280">
            <v>38</v>
          </cell>
          <cell r="J9280">
            <v>39817</v>
          </cell>
          <cell r="K9280" t="str">
            <v>R</v>
          </cell>
          <cell r="L9280" t="str">
            <v>TM</v>
          </cell>
          <cell r="M9280" t="str">
            <v>0077</v>
          </cell>
          <cell r="N9280">
            <v>6558.21</v>
          </cell>
          <cell r="O9280">
            <v>21.18</v>
          </cell>
          <cell r="P9280">
            <v>253.94</v>
          </cell>
          <cell r="Q9280">
            <v>507.88</v>
          </cell>
          <cell r="R9280">
            <v>6050.33</v>
          </cell>
          <cell r="S9280">
            <v>2317.2199999999998</v>
          </cell>
          <cell r="T9280">
            <v>15</v>
          </cell>
          <cell r="U9280">
            <v>92</v>
          </cell>
          <cell r="V9280">
            <v>13</v>
          </cell>
          <cell r="W9280">
            <v>92</v>
          </cell>
          <cell r="X9280">
            <v>0</v>
          </cell>
        </row>
        <row r="9281">
          <cell r="A9281" t="str">
            <v>2153300</v>
          </cell>
          <cell r="B9281">
            <v>1</v>
          </cell>
          <cell r="C9281" t="str">
            <v>fitted carpet - 1052.25 square metres</v>
          </cell>
          <cell r="D9281" t="str">
            <v>34</v>
          </cell>
          <cell r="E9281" t="str">
            <v>BASFLO</v>
          </cell>
          <cell r="F9281" t="str">
            <v>BAS</v>
          </cell>
          <cell r="G9281">
            <v>38820</v>
          </cell>
          <cell r="H9281" t="str">
            <v>Active</v>
          </cell>
          <cell r="I9281">
            <v>38</v>
          </cell>
          <cell r="J9281">
            <v>39817</v>
          </cell>
          <cell r="K9281" t="str">
            <v>R</v>
          </cell>
          <cell r="L9281" t="str">
            <v>TM</v>
          </cell>
          <cell r="M9281" t="str">
            <v>0077</v>
          </cell>
          <cell r="N9281">
            <v>49.4</v>
          </cell>
          <cell r="O9281">
            <v>0</v>
          </cell>
          <cell r="P9281">
            <v>0</v>
          </cell>
          <cell r="Q9281">
            <v>49.4</v>
          </cell>
          <cell r="R9281">
            <v>0</v>
          </cell>
          <cell r="S9281">
            <v>156.16999999999999</v>
          </cell>
          <cell r="T9281">
            <v>0</v>
          </cell>
          <cell r="U9281">
            <v>92</v>
          </cell>
          <cell r="V9281">
            <v>0</v>
          </cell>
          <cell r="W9281">
            <v>0</v>
          </cell>
          <cell r="X9281">
            <v>0</v>
          </cell>
        </row>
        <row r="9282">
          <cell r="A9282" t="str">
            <v>2153400</v>
          </cell>
          <cell r="B9282">
            <v>1</v>
          </cell>
          <cell r="C9282" t="str">
            <v>Building Management Services in square m</v>
          </cell>
          <cell r="D9282" t="str">
            <v>34</v>
          </cell>
          <cell r="E9282" t="str">
            <v>BASBMS</v>
          </cell>
          <cell r="F9282" t="str">
            <v>BAS</v>
          </cell>
          <cell r="G9282">
            <v>38820</v>
          </cell>
          <cell r="H9282" t="str">
            <v>Active</v>
          </cell>
          <cell r="I9282">
            <v>38</v>
          </cell>
          <cell r="J9282">
            <v>39817</v>
          </cell>
          <cell r="K9282" t="str">
            <v>R</v>
          </cell>
          <cell r="L9282" t="str">
            <v>TM</v>
          </cell>
          <cell r="M9282" t="str">
            <v>0077</v>
          </cell>
          <cell r="N9282">
            <v>87.66</v>
          </cell>
          <cell r="O9282">
            <v>0</v>
          </cell>
          <cell r="P9282">
            <v>0</v>
          </cell>
          <cell r="Q9282">
            <v>87.66</v>
          </cell>
          <cell r="R9282">
            <v>0</v>
          </cell>
          <cell r="S9282">
            <v>277.17</v>
          </cell>
          <cell r="T9282">
            <v>0</v>
          </cell>
          <cell r="U9282">
            <v>92</v>
          </cell>
          <cell r="V9282">
            <v>0</v>
          </cell>
          <cell r="W9282">
            <v>0</v>
          </cell>
          <cell r="X9282">
            <v>0</v>
          </cell>
        </row>
        <row r="9283">
          <cell r="A9283" t="str">
            <v>2153500</v>
          </cell>
          <cell r="B9283">
            <v>1</v>
          </cell>
          <cell r="C9283" t="str">
            <v>Mechanical Services in square metres</v>
          </cell>
          <cell r="D9283" t="str">
            <v>34</v>
          </cell>
          <cell r="E9283" t="str">
            <v>BASAIR</v>
          </cell>
          <cell r="F9283" t="str">
            <v>BAS</v>
          </cell>
          <cell r="G9283">
            <v>38820</v>
          </cell>
          <cell r="H9283" t="str">
            <v>Active</v>
          </cell>
          <cell r="I9283">
            <v>38</v>
          </cell>
          <cell r="J9283">
            <v>39817</v>
          </cell>
          <cell r="K9283" t="str">
            <v>R</v>
          </cell>
          <cell r="L9283" t="str">
            <v>TM</v>
          </cell>
          <cell r="M9283" t="str">
            <v>0077</v>
          </cell>
          <cell r="N9283">
            <v>4246.21</v>
          </cell>
          <cell r="O9283">
            <v>23.2</v>
          </cell>
          <cell r="P9283">
            <v>278.39999999999998</v>
          </cell>
          <cell r="Q9283">
            <v>556.79999999999995</v>
          </cell>
          <cell r="R9283">
            <v>3689.41</v>
          </cell>
          <cell r="S9283">
            <v>1596.06</v>
          </cell>
          <cell r="T9283">
            <v>15</v>
          </cell>
          <cell r="U9283">
            <v>92</v>
          </cell>
          <cell r="V9283">
            <v>13</v>
          </cell>
          <cell r="W9283">
            <v>92</v>
          </cell>
          <cell r="X9283">
            <v>0</v>
          </cell>
        </row>
        <row r="9284">
          <cell r="A9284" t="str">
            <v>2153600</v>
          </cell>
          <cell r="B9284">
            <v>1</v>
          </cell>
          <cell r="C9284" t="str">
            <v>Drainage Services in square metres</v>
          </cell>
          <cell r="D9284" t="str">
            <v>34</v>
          </cell>
          <cell r="E9284" t="str">
            <v>BASPLM</v>
          </cell>
          <cell r="F9284" t="str">
            <v>BAS</v>
          </cell>
          <cell r="G9284">
            <v>38820</v>
          </cell>
          <cell r="H9284" t="str">
            <v>Active</v>
          </cell>
          <cell r="I9284">
            <v>38</v>
          </cell>
          <cell r="J9284">
            <v>39817</v>
          </cell>
          <cell r="K9284" t="str">
            <v>R</v>
          </cell>
          <cell r="L9284" t="str">
            <v>TM</v>
          </cell>
          <cell r="M9284" t="str">
            <v>0077</v>
          </cell>
          <cell r="N9284">
            <v>535.53</v>
          </cell>
          <cell r="O9284">
            <v>2.88</v>
          </cell>
          <cell r="P9284">
            <v>35.11</v>
          </cell>
          <cell r="Q9284">
            <v>70.22</v>
          </cell>
          <cell r="R9284">
            <v>465.31</v>
          </cell>
          <cell r="S9284">
            <v>303.02999999999997</v>
          </cell>
          <cell r="T9284">
            <v>15</v>
          </cell>
          <cell r="U9284">
            <v>92</v>
          </cell>
          <cell r="V9284">
            <v>13</v>
          </cell>
          <cell r="W9284">
            <v>92</v>
          </cell>
          <cell r="X9284">
            <v>0</v>
          </cell>
        </row>
        <row r="9285">
          <cell r="A9285" t="str">
            <v>2153700</v>
          </cell>
          <cell r="B9285">
            <v>1</v>
          </cell>
          <cell r="C9285" t="str">
            <v>Communication Services in square metres</v>
          </cell>
          <cell r="D9285" t="str">
            <v>34</v>
          </cell>
          <cell r="E9285" t="str">
            <v>BASCAB</v>
          </cell>
          <cell r="F9285" t="str">
            <v>BAS</v>
          </cell>
          <cell r="G9285">
            <v>38820</v>
          </cell>
          <cell r="H9285" t="str">
            <v>Active</v>
          </cell>
          <cell r="I9285">
            <v>38</v>
          </cell>
          <cell r="J9285">
            <v>39817</v>
          </cell>
          <cell r="K9285" t="str">
            <v>R</v>
          </cell>
          <cell r="L9285" t="str">
            <v>TM</v>
          </cell>
          <cell r="M9285" t="str">
            <v>0077</v>
          </cell>
          <cell r="N9285">
            <v>1373.12</v>
          </cell>
          <cell r="O9285">
            <v>11.18</v>
          </cell>
          <cell r="P9285">
            <v>133.94</v>
          </cell>
          <cell r="Q9285">
            <v>267.88</v>
          </cell>
          <cell r="R9285">
            <v>1105.24</v>
          </cell>
          <cell r="S9285">
            <v>545.45000000000005</v>
          </cell>
          <cell r="T9285">
            <v>10</v>
          </cell>
          <cell r="U9285">
            <v>92</v>
          </cell>
          <cell r="V9285">
            <v>8</v>
          </cell>
          <cell r="W9285">
            <v>92</v>
          </cell>
          <cell r="X9285">
            <v>0</v>
          </cell>
        </row>
        <row r="9286">
          <cell r="A9286" t="str">
            <v>2153800</v>
          </cell>
          <cell r="B9286">
            <v>1</v>
          </cell>
          <cell r="C9286" t="str">
            <v>Fire Alarm System in square metres</v>
          </cell>
          <cell r="D9286" t="str">
            <v>34</v>
          </cell>
          <cell r="E9286" t="str">
            <v>BASALA</v>
          </cell>
          <cell r="F9286" t="str">
            <v>BAS</v>
          </cell>
          <cell r="G9286">
            <v>38820</v>
          </cell>
          <cell r="H9286" t="str">
            <v>Active</v>
          </cell>
          <cell r="I9286">
            <v>38</v>
          </cell>
          <cell r="J9286">
            <v>39817</v>
          </cell>
          <cell r="K9286" t="str">
            <v>R</v>
          </cell>
          <cell r="L9286" t="str">
            <v>TM</v>
          </cell>
          <cell r="M9286" t="str">
            <v>0077</v>
          </cell>
          <cell r="N9286">
            <v>3662.68</v>
          </cell>
          <cell r="O9286">
            <v>18.22</v>
          </cell>
          <cell r="P9286">
            <v>218.86</v>
          </cell>
          <cell r="Q9286">
            <v>437.72</v>
          </cell>
          <cell r="R9286">
            <v>3224.96</v>
          </cell>
          <cell r="S9286">
            <v>1354.57</v>
          </cell>
          <cell r="T9286">
            <v>15</v>
          </cell>
          <cell r="U9286">
            <v>92</v>
          </cell>
          <cell r="V9286">
            <v>13</v>
          </cell>
          <cell r="W9286">
            <v>92</v>
          </cell>
          <cell r="X9286">
            <v>0</v>
          </cell>
        </row>
        <row r="9287">
          <cell r="A9287" t="str">
            <v>2153900</v>
          </cell>
          <cell r="B9287">
            <v>1</v>
          </cell>
          <cell r="C9287" t="str">
            <v>Plumbing reticulation in square metres</v>
          </cell>
          <cell r="D9287" t="str">
            <v>34</v>
          </cell>
          <cell r="E9287" t="str">
            <v>BASPLM</v>
          </cell>
          <cell r="F9287" t="str">
            <v>BAS</v>
          </cell>
          <cell r="G9287">
            <v>38820</v>
          </cell>
          <cell r="H9287" t="str">
            <v>Active</v>
          </cell>
          <cell r="I9287">
            <v>38</v>
          </cell>
          <cell r="J9287">
            <v>39817</v>
          </cell>
          <cell r="K9287" t="str">
            <v>R</v>
          </cell>
          <cell r="L9287" t="str">
            <v>TM</v>
          </cell>
          <cell r="M9287" t="str">
            <v>0077</v>
          </cell>
          <cell r="N9287">
            <v>1447.92</v>
          </cell>
          <cell r="O9287">
            <v>7.92</v>
          </cell>
          <cell r="P9287">
            <v>94.93</v>
          </cell>
          <cell r="Q9287">
            <v>189.86</v>
          </cell>
          <cell r="R9287">
            <v>1258.06</v>
          </cell>
          <cell r="S9287">
            <v>555.25</v>
          </cell>
          <cell r="T9287">
            <v>15</v>
          </cell>
          <cell r="U9287">
            <v>92</v>
          </cell>
          <cell r="V9287">
            <v>13</v>
          </cell>
          <cell r="W9287">
            <v>92</v>
          </cell>
          <cell r="X9287">
            <v>0</v>
          </cell>
        </row>
        <row r="9288">
          <cell r="A9288" t="str">
            <v>2154000</v>
          </cell>
          <cell r="B9288">
            <v>1</v>
          </cell>
          <cell r="C9288" t="str">
            <v>Public Address System in square metres</v>
          </cell>
          <cell r="D9288" t="str">
            <v>34</v>
          </cell>
          <cell r="E9288" t="str">
            <v>BASPUB</v>
          </cell>
          <cell r="F9288" t="str">
            <v>BAS</v>
          </cell>
          <cell r="G9288">
            <v>38820</v>
          </cell>
          <cell r="H9288" t="str">
            <v>Active</v>
          </cell>
          <cell r="I9288">
            <v>38</v>
          </cell>
          <cell r="J9288">
            <v>39817</v>
          </cell>
          <cell r="K9288" t="str">
            <v>R</v>
          </cell>
          <cell r="L9288" t="str">
            <v>TM</v>
          </cell>
          <cell r="M9288" t="str">
            <v>0077</v>
          </cell>
          <cell r="N9288">
            <v>407.74</v>
          </cell>
          <cell r="O9288">
            <v>2.2000000000000002</v>
          </cell>
          <cell r="P9288">
            <v>26.73</v>
          </cell>
          <cell r="Q9288">
            <v>53.46</v>
          </cell>
          <cell r="R9288">
            <v>354.28</v>
          </cell>
          <cell r="S9288">
            <v>152.65</v>
          </cell>
          <cell r="T9288">
            <v>15</v>
          </cell>
          <cell r="U9288">
            <v>92</v>
          </cell>
          <cell r="V9288">
            <v>13</v>
          </cell>
          <cell r="W9288">
            <v>92</v>
          </cell>
          <cell r="X9288">
            <v>0</v>
          </cell>
        </row>
        <row r="9289">
          <cell r="A9289" t="str">
            <v>2154100</v>
          </cell>
          <cell r="B9289">
            <v>1</v>
          </cell>
          <cell r="C9289" t="str">
            <v>Security System in square metres</v>
          </cell>
          <cell r="D9289" t="str">
            <v>34</v>
          </cell>
          <cell r="E9289" t="str">
            <v>BASSEC</v>
          </cell>
          <cell r="F9289" t="str">
            <v>BAS</v>
          </cell>
          <cell r="G9289">
            <v>38820</v>
          </cell>
          <cell r="H9289" t="str">
            <v>Active</v>
          </cell>
          <cell r="I9289">
            <v>38</v>
          </cell>
          <cell r="J9289">
            <v>39817</v>
          </cell>
          <cell r="K9289" t="str">
            <v>R</v>
          </cell>
          <cell r="L9289" t="str">
            <v>TM</v>
          </cell>
          <cell r="M9289" t="str">
            <v>0077</v>
          </cell>
          <cell r="N9289">
            <v>1336.45</v>
          </cell>
          <cell r="O9289">
            <v>6.02</v>
          </cell>
          <cell r="P9289">
            <v>72.239999999999995</v>
          </cell>
          <cell r="Q9289">
            <v>144.47999999999999</v>
          </cell>
          <cell r="R9289">
            <v>1191.97</v>
          </cell>
          <cell r="S9289">
            <v>488.28</v>
          </cell>
          <cell r="T9289">
            <v>15</v>
          </cell>
          <cell r="U9289">
            <v>92</v>
          </cell>
          <cell r="V9289">
            <v>13</v>
          </cell>
          <cell r="W9289">
            <v>92</v>
          </cell>
          <cell r="X9289">
            <v>0</v>
          </cell>
        </row>
        <row r="9290">
          <cell r="A9290" t="str">
            <v>2154200</v>
          </cell>
          <cell r="B9290">
            <v>1</v>
          </cell>
          <cell r="C9290" t="str">
            <v>suspended ceiling - 43.72 square metres</v>
          </cell>
          <cell r="D9290" t="str">
            <v>34</v>
          </cell>
          <cell r="E9290" t="str">
            <v>BASSUS</v>
          </cell>
          <cell r="F9290" t="str">
            <v>BAS</v>
          </cell>
          <cell r="G9290">
            <v>38820</v>
          </cell>
          <cell r="H9290" t="str">
            <v>Active</v>
          </cell>
          <cell r="I9290">
            <v>38</v>
          </cell>
          <cell r="J9290">
            <v>39817</v>
          </cell>
          <cell r="K9290" t="str">
            <v>R</v>
          </cell>
          <cell r="L9290" t="str">
            <v>TM</v>
          </cell>
          <cell r="M9290" t="str">
            <v>0078</v>
          </cell>
          <cell r="N9290">
            <v>2479.62</v>
          </cell>
          <cell r="O9290">
            <v>6.84</v>
          </cell>
          <cell r="P9290">
            <v>81.97</v>
          </cell>
          <cell r="Q9290">
            <v>163.94</v>
          </cell>
          <cell r="R9290">
            <v>2315.6799999999998</v>
          </cell>
          <cell r="S9290">
            <v>870.77</v>
          </cell>
          <cell r="T9290">
            <v>30</v>
          </cell>
          <cell r="U9290">
            <v>92</v>
          </cell>
          <cell r="V9290">
            <v>28</v>
          </cell>
          <cell r="W9290">
            <v>92</v>
          </cell>
          <cell r="X9290">
            <v>0</v>
          </cell>
        </row>
        <row r="9291">
          <cell r="A9291" t="str">
            <v>2154300</v>
          </cell>
          <cell r="B9291">
            <v>1</v>
          </cell>
          <cell r="C9291" t="str">
            <v>Electrical services in square metres</v>
          </cell>
          <cell r="D9291" t="str">
            <v>34</v>
          </cell>
          <cell r="E9291" t="str">
            <v>BASELC</v>
          </cell>
          <cell r="F9291" t="str">
            <v>BAS</v>
          </cell>
          <cell r="G9291">
            <v>38820</v>
          </cell>
          <cell r="H9291" t="str">
            <v>Active</v>
          </cell>
          <cell r="I9291">
            <v>8</v>
          </cell>
          <cell r="J9291">
            <v>39817</v>
          </cell>
          <cell r="K9291" t="str">
            <v>R</v>
          </cell>
          <cell r="L9291" t="str">
            <v>TM</v>
          </cell>
          <cell r="M9291" t="str">
            <v>0078</v>
          </cell>
          <cell r="N9291">
            <v>1393.33</v>
          </cell>
          <cell r="O9291">
            <v>4.45</v>
          </cell>
          <cell r="P9291">
            <v>53.95</v>
          </cell>
          <cell r="Q9291">
            <v>107.9</v>
          </cell>
          <cell r="R9291">
            <v>1285.43</v>
          </cell>
          <cell r="S9291">
            <v>492.31</v>
          </cell>
          <cell r="T9291">
            <v>15</v>
          </cell>
          <cell r="U9291">
            <v>92</v>
          </cell>
          <cell r="V9291">
            <v>13</v>
          </cell>
          <cell r="W9291">
            <v>92</v>
          </cell>
          <cell r="X9291">
            <v>0</v>
          </cell>
        </row>
        <row r="9292">
          <cell r="A9292" t="str">
            <v>2154400</v>
          </cell>
          <cell r="B9292">
            <v>1</v>
          </cell>
          <cell r="C9292" t="str">
            <v>fitted carpet - 1052.25 square metres</v>
          </cell>
          <cell r="D9292" t="str">
            <v>34</v>
          </cell>
          <cell r="E9292" t="str">
            <v>BASFLO</v>
          </cell>
          <cell r="F9292" t="str">
            <v>BAS</v>
          </cell>
          <cell r="G9292">
            <v>38820</v>
          </cell>
          <cell r="H9292" t="str">
            <v>Active</v>
          </cell>
          <cell r="I9292">
            <v>8</v>
          </cell>
          <cell r="J9292">
            <v>39817</v>
          </cell>
          <cell r="K9292" t="str">
            <v>R</v>
          </cell>
          <cell r="L9292" t="str">
            <v>TM</v>
          </cell>
          <cell r="M9292" t="str">
            <v>0078</v>
          </cell>
          <cell r="N9292">
            <v>25.01</v>
          </cell>
          <cell r="O9292">
            <v>0</v>
          </cell>
          <cell r="P9292">
            <v>0</v>
          </cell>
          <cell r="Q9292">
            <v>25.01</v>
          </cell>
          <cell r="R9292">
            <v>0</v>
          </cell>
          <cell r="S9292">
            <v>79.08</v>
          </cell>
          <cell r="T9292">
            <v>0</v>
          </cell>
          <cell r="U9292">
            <v>92</v>
          </cell>
          <cell r="V9292">
            <v>0</v>
          </cell>
          <cell r="W9292">
            <v>0</v>
          </cell>
          <cell r="X9292">
            <v>0</v>
          </cell>
        </row>
        <row r="9293">
          <cell r="A9293" t="str">
            <v>2154500</v>
          </cell>
          <cell r="B9293">
            <v>1</v>
          </cell>
          <cell r="C9293" t="str">
            <v>Building Management Services in square m</v>
          </cell>
          <cell r="D9293" t="str">
            <v>34</v>
          </cell>
          <cell r="E9293" t="str">
            <v>BASBMS</v>
          </cell>
          <cell r="F9293" t="str">
            <v>BAS</v>
          </cell>
          <cell r="G9293">
            <v>38820</v>
          </cell>
          <cell r="H9293" t="str">
            <v>Active</v>
          </cell>
          <cell r="I9293">
            <v>8</v>
          </cell>
          <cell r="J9293">
            <v>39817</v>
          </cell>
          <cell r="K9293" t="str">
            <v>R</v>
          </cell>
          <cell r="L9293" t="str">
            <v>TM</v>
          </cell>
          <cell r="M9293" t="str">
            <v>0078</v>
          </cell>
          <cell r="N9293">
            <v>18.63</v>
          </cell>
          <cell r="O9293">
            <v>0</v>
          </cell>
          <cell r="P9293">
            <v>0</v>
          </cell>
          <cell r="Q9293">
            <v>18.63</v>
          </cell>
          <cell r="R9293">
            <v>0</v>
          </cell>
          <cell r="S9293">
            <v>58.89</v>
          </cell>
          <cell r="T9293">
            <v>0</v>
          </cell>
          <cell r="U9293">
            <v>92</v>
          </cell>
          <cell r="V9293">
            <v>0</v>
          </cell>
          <cell r="W9293">
            <v>0</v>
          </cell>
          <cell r="X9293">
            <v>0</v>
          </cell>
        </row>
        <row r="9294">
          <cell r="A9294" t="str">
            <v>2154600</v>
          </cell>
          <cell r="B9294">
            <v>1</v>
          </cell>
          <cell r="C9294" t="str">
            <v>Mechanical Services in square metres</v>
          </cell>
          <cell r="D9294" t="str">
            <v>34</v>
          </cell>
          <cell r="E9294" t="str">
            <v>BASAIR</v>
          </cell>
          <cell r="F9294" t="str">
            <v>BAS</v>
          </cell>
          <cell r="G9294">
            <v>38820</v>
          </cell>
          <cell r="H9294" t="str">
            <v>Active</v>
          </cell>
          <cell r="I9294">
            <v>8</v>
          </cell>
          <cell r="J9294">
            <v>39817</v>
          </cell>
          <cell r="K9294" t="str">
            <v>R</v>
          </cell>
          <cell r="L9294" t="str">
            <v>TM</v>
          </cell>
          <cell r="M9294" t="str">
            <v>0078</v>
          </cell>
          <cell r="N9294">
            <v>1453.04</v>
          </cell>
          <cell r="O9294">
            <v>7.93</v>
          </cell>
          <cell r="P9294">
            <v>95.27</v>
          </cell>
          <cell r="Q9294">
            <v>190.54</v>
          </cell>
          <cell r="R9294">
            <v>1262.5</v>
          </cell>
          <cell r="S9294">
            <v>544</v>
          </cell>
          <cell r="T9294">
            <v>15</v>
          </cell>
          <cell r="U9294">
            <v>92</v>
          </cell>
          <cell r="V9294">
            <v>13</v>
          </cell>
          <cell r="W9294">
            <v>92</v>
          </cell>
          <cell r="X9294">
            <v>0</v>
          </cell>
        </row>
        <row r="9295">
          <cell r="A9295" t="str">
            <v>2154700</v>
          </cell>
          <cell r="B9295">
            <v>1</v>
          </cell>
          <cell r="C9295" t="str">
            <v>Drainage Services in square metres</v>
          </cell>
          <cell r="D9295" t="str">
            <v>34</v>
          </cell>
          <cell r="E9295" t="str">
            <v>BASPLM</v>
          </cell>
          <cell r="F9295" t="str">
            <v>BAS</v>
          </cell>
          <cell r="G9295">
            <v>38820</v>
          </cell>
          <cell r="H9295" t="str">
            <v>Active</v>
          </cell>
          <cell r="I9295">
            <v>8</v>
          </cell>
          <cell r="J9295">
            <v>39817</v>
          </cell>
          <cell r="K9295" t="str">
            <v>R</v>
          </cell>
          <cell r="L9295" t="str">
            <v>TM</v>
          </cell>
          <cell r="M9295" t="str">
            <v>0078</v>
          </cell>
          <cell r="N9295">
            <v>182.58</v>
          </cell>
          <cell r="O9295">
            <v>0.97</v>
          </cell>
          <cell r="P9295">
            <v>11.97</v>
          </cell>
          <cell r="Q9295">
            <v>23.94</v>
          </cell>
          <cell r="R9295">
            <v>158.63999999999999</v>
          </cell>
          <cell r="S9295">
            <v>68.349999999999994</v>
          </cell>
          <cell r="T9295">
            <v>15</v>
          </cell>
          <cell r="U9295">
            <v>92</v>
          </cell>
          <cell r="V9295">
            <v>13</v>
          </cell>
          <cell r="W9295">
            <v>92</v>
          </cell>
          <cell r="X9295">
            <v>0</v>
          </cell>
        </row>
        <row r="9296">
          <cell r="A9296" t="str">
            <v>2154800</v>
          </cell>
          <cell r="B9296">
            <v>1</v>
          </cell>
          <cell r="C9296" t="str">
            <v>Communication Services in square metres</v>
          </cell>
          <cell r="D9296" t="str">
            <v>34</v>
          </cell>
          <cell r="E9296" t="str">
            <v>BASCAB</v>
          </cell>
          <cell r="F9296" t="str">
            <v>BAS</v>
          </cell>
          <cell r="G9296">
            <v>38820</v>
          </cell>
          <cell r="H9296" t="str">
            <v>Active</v>
          </cell>
          <cell r="I9296">
            <v>8</v>
          </cell>
          <cell r="J9296">
            <v>39817</v>
          </cell>
          <cell r="K9296" t="str">
            <v>R</v>
          </cell>
          <cell r="L9296" t="str">
            <v>TM</v>
          </cell>
          <cell r="M9296" t="str">
            <v>0078</v>
          </cell>
          <cell r="N9296">
            <v>291.73</v>
          </cell>
          <cell r="O9296">
            <v>2.39</v>
          </cell>
          <cell r="P9296">
            <v>28.46</v>
          </cell>
          <cell r="Q9296">
            <v>56.92</v>
          </cell>
          <cell r="R9296">
            <v>234.81</v>
          </cell>
          <cell r="S9296">
            <v>115.88</v>
          </cell>
          <cell r="T9296">
            <v>10</v>
          </cell>
          <cell r="U9296">
            <v>92</v>
          </cell>
          <cell r="V9296">
            <v>8</v>
          </cell>
          <cell r="W9296">
            <v>92</v>
          </cell>
          <cell r="X9296">
            <v>0</v>
          </cell>
        </row>
        <row r="9297">
          <cell r="A9297" t="str">
            <v>2154900</v>
          </cell>
          <cell r="B9297">
            <v>1</v>
          </cell>
          <cell r="C9297" t="str">
            <v>Fire Alarm System in square metres</v>
          </cell>
          <cell r="D9297" t="str">
            <v>34</v>
          </cell>
          <cell r="E9297" t="str">
            <v>BASALA</v>
          </cell>
          <cell r="F9297" t="str">
            <v>BAS</v>
          </cell>
          <cell r="G9297">
            <v>38820</v>
          </cell>
          <cell r="H9297" t="str">
            <v>Active</v>
          </cell>
          <cell r="I9297">
            <v>8</v>
          </cell>
          <cell r="J9297">
            <v>39817</v>
          </cell>
          <cell r="K9297" t="str">
            <v>R</v>
          </cell>
          <cell r="L9297" t="str">
            <v>TM</v>
          </cell>
          <cell r="M9297" t="str">
            <v>0078</v>
          </cell>
          <cell r="N9297">
            <v>290.25</v>
          </cell>
          <cell r="O9297">
            <v>0.9</v>
          </cell>
          <cell r="P9297">
            <v>11.24</v>
          </cell>
          <cell r="Q9297">
            <v>22.48</v>
          </cell>
          <cell r="R9297">
            <v>267.77</v>
          </cell>
          <cell r="S9297">
            <v>102.55</v>
          </cell>
          <cell r="T9297">
            <v>15</v>
          </cell>
          <cell r="U9297">
            <v>92</v>
          </cell>
          <cell r="V9297">
            <v>13</v>
          </cell>
          <cell r="W9297">
            <v>92</v>
          </cell>
          <cell r="X9297">
            <v>0</v>
          </cell>
        </row>
        <row r="9298">
          <cell r="A9298" t="str">
            <v>2155000</v>
          </cell>
          <cell r="B9298">
            <v>1</v>
          </cell>
          <cell r="C9298" t="str">
            <v>Plumbing reticulation in square metres</v>
          </cell>
          <cell r="D9298" t="str">
            <v>34</v>
          </cell>
          <cell r="E9298" t="str">
            <v>BASPLM</v>
          </cell>
          <cell r="F9298" t="str">
            <v>BAS</v>
          </cell>
          <cell r="G9298">
            <v>38820</v>
          </cell>
          <cell r="H9298" t="str">
            <v>Active</v>
          </cell>
          <cell r="I9298">
            <v>8</v>
          </cell>
          <cell r="J9298">
            <v>39817</v>
          </cell>
          <cell r="K9298" t="str">
            <v>R</v>
          </cell>
          <cell r="L9298" t="str">
            <v>TM</v>
          </cell>
          <cell r="M9298" t="str">
            <v>0078</v>
          </cell>
          <cell r="N9298">
            <v>319.12</v>
          </cell>
          <cell r="O9298">
            <v>1.78</v>
          </cell>
          <cell r="P9298">
            <v>20.92</v>
          </cell>
          <cell r="Q9298">
            <v>41.84</v>
          </cell>
          <cell r="R9298">
            <v>277.27999999999997</v>
          </cell>
          <cell r="S9298">
            <v>119.48</v>
          </cell>
          <cell r="T9298">
            <v>15</v>
          </cell>
          <cell r="U9298">
            <v>92</v>
          </cell>
          <cell r="V9298">
            <v>13</v>
          </cell>
          <cell r="W9298">
            <v>92</v>
          </cell>
          <cell r="X9298">
            <v>0</v>
          </cell>
        </row>
        <row r="9299">
          <cell r="A9299" t="str">
            <v>2155100</v>
          </cell>
          <cell r="B9299">
            <v>1</v>
          </cell>
          <cell r="C9299" t="str">
            <v>Public Address System in square metres</v>
          </cell>
          <cell r="D9299" t="str">
            <v>34</v>
          </cell>
          <cell r="E9299" t="str">
            <v>BASPUB</v>
          </cell>
          <cell r="F9299" t="str">
            <v>BAS</v>
          </cell>
          <cell r="G9299">
            <v>38820</v>
          </cell>
          <cell r="H9299" t="str">
            <v>Active</v>
          </cell>
          <cell r="I9299">
            <v>8</v>
          </cell>
          <cell r="J9299">
            <v>39817</v>
          </cell>
          <cell r="K9299" t="str">
            <v>R</v>
          </cell>
          <cell r="L9299" t="str">
            <v>TM</v>
          </cell>
          <cell r="M9299" t="str">
            <v>0078</v>
          </cell>
          <cell r="N9299">
            <v>86.63</v>
          </cell>
          <cell r="O9299">
            <v>0.51</v>
          </cell>
          <cell r="P9299">
            <v>5.68</v>
          </cell>
          <cell r="Q9299">
            <v>11.36</v>
          </cell>
          <cell r="R9299">
            <v>75.27</v>
          </cell>
          <cell r="S9299">
            <v>32.43</v>
          </cell>
          <cell r="T9299">
            <v>15</v>
          </cell>
          <cell r="U9299">
            <v>92</v>
          </cell>
          <cell r="V9299">
            <v>13</v>
          </cell>
          <cell r="W9299">
            <v>92</v>
          </cell>
          <cell r="X9299">
            <v>0</v>
          </cell>
        </row>
        <row r="9300">
          <cell r="A9300" t="str">
            <v>2155200</v>
          </cell>
          <cell r="B9300">
            <v>1</v>
          </cell>
          <cell r="C9300" t="str">
            <v>Security System in square metres</v>
          </cell>
          <cell r="D9300" t="str">
            <v>34</v>
          </cell>
          <cell r="E9300" t="str">
            <v>BASSEC</v>
          </cell>
          <cell r="F9300" t="str">
            <v>BAS</v>
          </cell>
          <cell r="G9300">
            <v>38820</v>
          </cell>
          <cell r="H9300" t="str">
            <v>Active</v>
          </cell>
          <cell r="I9300">
            <v>8</v>
          </cell>
          <cell r="J9300">
            <v>39817</v>
          </cell>
          <cell r="K9300" t="str">
            <v>R</v>
          </cell>
          <cell r="L9300" t="str">
            <v>TM</v>
          </cell>
          <cell r="M9300" t="str">
            <v>0078</v>
          </cell>
          <cell r="N9300">
            <v>279.38</v>
          </cell>
          <cell r="O9300">
            <v>1.49</v>
          </cell>
          <cell r="P9300">
            <v>18.32</v>
          </cell>
          <cell r="Q9300">
            <v>36.64</v>
          </cell>
          <cell r="R9300">
            <v>242.74</v>
          </cell>
          <cell r="S9300">
            <v>104.6</v>
          </cell>
          <cell r="T9300">
            <v>15</v>
          </cell>
          <cell r="U9300">
            <v>92</v>
          </cell>
          <cell r="V9300">
            <v>13</v>
          </cell>
          <cell r="W9300">
            <v>92</v>
          </cell>
          <cell r="X9300">
            <v>0</v>
          </cell>
        </row>
        <row r="9301">
          <cell r="A9301" t="str">
            <v>2155300</v>
          </cell>
          <cell r="B9301">
            <v>1</v>
          </cell>
          <cell r="C9301" t="str">
            <v>Electrical services in square metres</v>
          </cell>
          <cell r="D9301" t="str">
            <v>34</v>
          </cell>
          <cell r="E9301" t="str">
            <v>BASELC</v>
          </cell>
          <cell r="F9301" t="str">
            <v>BAS</v>
          </cell>
          <cell r="G9301">
            <v>38820</v>
          </cell>
          <cell r="H9301" t="str">
            <v>Active</v>
          </cell>
          <cell r="I9301">
            <v>39</v>
          </cell>
          <cell r="J9301">
            <v>39817</v>
          </cell>
          <cell r="K9301" t="str">
            <v>R</v>
          </cell>
          <cell r="L9301" t="str">
            <v>TM</v>
          </cell>
          <cell r="M9301" t="str">
            <v>0134</v>
          </cell>
          <cell r="N9301">
            <v>6783.07</v>
          </cell>
          <cell r="O9301">
            <v>21.86</v>
          </cell>
          <cell r="P9301">
            <v>262.64999999999998</v>
          </cell>
          <cell r="Q9301">
            <v>525.29999999999995</v>
          </cell>
          <cell r="R9301">
            <v>6257.77</v>
          </cell>
          <cell r="S9301">
            <v>2396.67</v>
          </cell>
          <cell r="T9301">
            <v>15</v>
          </cell>
          <cell r="U9301">
            <v>92</v>
          </cell>
          <cell r="V9301">
            <v>13</v>
          </cell>
          <cell r="W9301">
            <v>92</v>
          </cell>
          <cell r="X9301">
            <v>0</v>
          </cell>
        </row>
        <row r="9302">
          <cell r="A9302" t="str">
            <v>2155400</v>
          </cell>
          <cell r="B9302">
            <v>1</v>
          </cell>
          <cell r="C9302" t="str">
            <v>Building Management Services in square m</v>
          </cell>
          <cell r="D9302" t="str">
            <v>34</v>
          </cell>
          <cell r="E9302" t="str">
            <v>BASBMS</v>
          </cell>
          <cell r="F9302" t="str">
            <v>BAS</v>
          </cell>
          <cell r="G9302">
            <v>38820</v>
          </cell>
          <cell r="H9302" t="str">
            <v>Active</v>
          </cell>
          <cell r="I9302">
            <v>39</v>
          </cell>
          <cell r="J9302">
            <v>39817</v>
          </cell>
          <cell r="K9302" t="str">
            <v>R</v>
          </cell>
          <cell r="L9302" t="str">
            <v>TM</v>
          </cell>
          <cell r="M9302" t="str">
            <v>0134</v>
          </cell>
          <cell r="N9302">
            <v>90.68</v>
          </cell>
          <cell r="O9302">
            <v>0</v>
          </cell>
          <cell r="P9302">
            <v>0</v>
          </cell>
          <cell r="Q9302">
            <v>90.68</v>
          </cell>
          <cell r="R9302">
            <v>0</v>
          </cell>
          <cell r="S9302">
            <v>286.68</v>
          </cell>
          <cell r="T9302">
            <v>0</v>
          </cell>
          <cell r="U9302">
            <v>92</v>
          </cell>
          <cell r="V9302">
            <v>0</v>
          </cell>
          <cell r="W9302">
            <v>0</v>
          </cell>
          <cell r="X9302">
            <v>0</v>
          </cell>
        </row>
        <row r="9303">
          <cell r="A9303" t="str">
            <v>2155500</v>
          </cell>
          <cell r="B9303">
            <v>1</v>
          </cell>
          <cell r="C9303" t="str">
            <v>Mechanical Services in square metres</v>
          </cell>
          <cell r="D9303" t="str">
            <v>34</v>
          </cell>
          <cell r="E9303" t="str">
            <v>BASAIR</v>
          </cell>
          <cell r="F9303" t="str">
            <v>BAS</v>
          </cell>
          <cell r="G9303">
            <v>38820</v>
          </cell>
          <cell r="H9303" t="str">
            <v>Active</v>
          </cell>
          <cell r="I9303">
            <v>39</v>
          </cell>
          <cell r="J9303">
            <v>39817</v>
          </cell>
          <cell r="K9303" t="str">
            <v>R</v>
          </cell>
          <cell r="L9303" t="str">
            <v>TM</v>
          </cell>
          <cell r="M9303" t="str">
            <v>0134</v>
          </cell>
          <cell r="N9303">
            <v>7073.75</v>
          </cell>
          <cell r="O9303">
            <v>38.64</v>
          </cell>
          <cell r="P9303">
            <v>463.79</v>
          </cell>
          <cell r="Q9303">
            <v>927.58</v>
          </cell>
          <cell r="R9303">
            <v>6146.17</v>
          </cell>
          <cell r="S9303">
            <v>2648.34</v>
          </cell>
          <cell r="T9303">
            <v>15</v>
          </cell>
          <cell r="U9303">
            <v>92</v>
          </cell>
          <cell r="V9303">
            <v>13</v>
          </cell>
          <cell r="W9303">
            <v>92</v>
          </cell>
          <cell r="X9303">
            <v>0</v>
          </cell>
        </row>
        <row r="9304">
          <cell r="A9304" t="str">
            <v>2155600</v>
          </cell>
          <cell r="B9304">
            <v>1</v>
          </cell>
          <cell r="C9304" t="str">
            <v>Drainage Services in square metres</v>
          </cell>
          <cell r="D9304" t="str">
            <v>34</v>
          </cell>
          <cell r="E9304" t="str">
            <v>BASPLM</v>
          </cell>
          <cell r="F9304" t="str">
            <v>BAS</v>
          </cell>
          <cell r="G9304">
            <v>38820</v>
          </cell>
          <cell r="H9304" t="str">
            <v>Active</v>
          </cell>
          <cell r="I9304">
            <v>39</v>
          </cell>
          <cell r="J9304">
            <v>39817</v>
          </cell>
          <cell r="K9304" t="str">
            <v>R</v>
          </cell>
          <cell r="L9304" t="str">
            <v>TM</v>
          </cell>
          <cell r="M9304" t="str">
            <v>0134</v>
          </cell>
          <cell r="N9304">
            <v>888.85</v>
          </cell>
          <cell r="O9304">
            <v>4.82</v>
          </cell>
          <cell r="P9304">
            <v>58.28</v>
          </cell>
          <cell r="Q9304">
            <v>116.56</v>
          </cell>
          <cell r="R9304">
            <v>772.29</v>
          </cell>
          <cell r="S9304">
            <v>332.78</v>
          </cell>
          <cell r="T9304">
            <v>15</v>
          </cell>
          <cell r="U9304">
            <v>92</v>
          </cell>
          <cell r="V9304">
            <v>13</v>
          </cell>
          <cell r="W9304">
            <v>92</v>
          </cell>
          <cell r="X9304">
            <v>0</v>
          </cell>
        </row>
        <row r="9305">
          <cell r="A9305" t="str">
            <v>2155700</v>
          </cell>
          <cell r="B9305">
            <v>1</v>
          </cell>
          <cell r="C9305" t="str">
            <v>Communication Services in square metres</v>
          </cell>
          <cell r="D9305" t="str">
            <v>34</v>
          </cell>
          <cell r="E9305" t="str">
            <v>BASCAB</v>
          </cell>
          <cell r="F9305" t="str">
            <v>BAS</v>
          </cell>
          <cell r="G9305">
            <v>38820</v>
          </cell>
          <cell r="H9305" t="str">
            <v>Active</v>
          </cell>
          <cell r="I9305">
            <v>39</v>
          </cell>
          <cell r="J9305">
            <v>39817</v>
          </cell>
          <cell r="K9305" t="str">
            <v>R</v>
          </cell>
          <cell r="L9305" t="str">
            <v>TM</v>
          </cell>
          <cell r="M9305" t="str">
            <v>0134</v>
          </cell>
          <cell r="N9305">
            <v>1420.17</v>
          </cell>
          <cell r="O9305">
            <v>11.59</v>
          </cell>
          <cell r="P9305">
            <v>138.53</v>
          </cell>
          <cell r="Q9305">
            <v>277.06</v>
          </cell>
          <cell r="R9305">
            <v>1143.1099999999999</v>
          </cell>
          <cell r="S9305">
            <v>564.14</v>
          </cell>
          <cell r="T9305">
            <v>10</v>
          </cell>
          <cell r="U9305">
            <v>92</v>
          </cell>
          <cell r="V9305">
            <v>8</v>
          </cell>
          <cell r="W9305">
            <v>92</v>
          </cell>
          <cell r="X9305">
            <v>0</v>
          </cell>
        </row>
        <row r="9306">
          <cell r="A9306" t="str">
            <v>2155800</v>
          </cell>
          <cell r="B9306">
            <v>1</v>
          </cell>
          <cell r="C9306" t="str">
            <v>Fire Alarm System in square metres</v>
          </cell>
          <cell r="D9306" t="str">
            <v>34</v>
          </cell>
          <cell r="E9306" t="str">
            <v>BASALA</v>
          </cell>
          <cell r="F9306" t="str">
            <v>BAS</v>
          </cell>
          <cell r="G9306">
            <v>38820</v>
          </cell>
          <cell r="H9306" t="str">
            <v>Active</v>
          </cell>
          <cell r="I9306">
            <v>39</v>
          </cell>
          <cell r="J9306">
            <v>39817</v>
          </cell>
          <cell r="K9306" t="str">
            <v>R</v>
          </cell>
          <cell r="L9306" t="str">
            <v>TM</v>
          </cell>
          <cell r="M9306" t="str">
            <v>0134</v>
          </cell>
          <cell r="N9306">
            <v>1413.01</v>
          </cell>
          <cell r="O9306">
            <v>4.55</v>
          </cell>
          <cell r="P9306">
            <v>54.71</v>
          </cell>
          <cell r="Q9306">
            <v>109.42</v>
          </cell>
          <cell r="R9306">
            <v>1303.5899999999999</v>
          </cell>
          <cell r="S9306">
            <v>499.26</v>
          </cell>
          <cell r="T9306">
            <v>15</v>
          </cell>
          <cell r="U9306">
            <v>92</v>
          </cell>
          <cell r="V9306">
            <v>13</v>
          </cell>
          <cell r="W9306">
            <v>92</v>
          </cell>
          <cell r="X9306">
            <v>0</v>
          </cell>
        </row>
        <row r="9307">
          <cell r="A9307" t="str">
            <v>2155900</v>
          </cell>
          <cell r="B9307">
            <v>1</v>
          </cell>
          <cell r="C9307" t="str">
            <v>Plumbing reticulation in square metres</v>
          </cell>
          <cell r="D9307" t="str">
            <v>34</v>
          </cell>
          <cell r="E9307" t="str">
            <v>BASPLM</v>
          </cell>
          <cell r="F9307" t="str">
            <v>BAS</v>
          </cell>
          <cell r="G9307">
            <v>38820</v>
          </cell>
          <cell r="H9307" t="str">
            <v>Active</v>
          </cell>
          <cell r="I9307">
            <v>39</v>
          </cell>
          <cell r="J9307">
            <v>39817</v>
          </cell>
          <cell r="K9307" t="str">
            <v>R</v>
          </cell>
          <cell r="L9307" t="str">
            <v>TM</v>
          </cell>
          <cell r="M9307" t="str">
            <v>0134</v>
          </cell>
          <cell r="N9307">
            <v>1553.58</v>
          </cell>
          <cell r="O9307">
            <v>8.4700000000000006</v>
          </cell>
          <cell r="P9307">
            <v>101.86</v>
          </cell>
          <cell r="Q9307">
            <v>203.72</v>
          </cell>
          <cell r="R9307">
            <v>1349.86</v>
          </cell>
          <cell r="S9307">
            <v>581.64</v>
          </cell>
          <cell r="T9307">
            <v>15</v>
          </cell>
          <cell r="U9307">
            <v>92</v>
          </cell>
          <cell r="V9307">
            <v>13</v>
          </cell>
          <cell r="W9307">
            <v>92</v>
          </cell>
          <cell r="X9307">
            <v>0</v>
          </cell>
        </row>
        <row r="9308">
          <cell r="A9308" t="str">
            <v>2156000</v>
          </cell>
          <cell r="B9308">
            <v>1</v>
          </cell>
          <cell r="C9308" t="str">
            <v>Public Address System in square metres</v>
          </cell>
          <cell r="D9308" t="str">
            <v>34</v>
          </cell>
          <cell r="E9308" t="str">
            <v>BASPUB</v>
          </cell>
          <cell r="F9308" t="str">
            <v>BAS</v>
          </cell>
          <cell r="G9308">
            <v>38820</v>
          </cell>
          <cell r="H9308" t="str">
            <v>Active</v>
          </cell>
          <cell r="I9308">
            <v>39</v>
          </cell>
          <cell r="J9308">
            <v>39817</v>
          </cell>
          <cell r="K9308" t="str">
            <v>R</v>
          </cell>
          <cell r="L9308" t="str">
            <v>TM</v>
          </cell>
          <cell r="M9308" t="str">
            <v>0134</v>
          </cell>
          <cell r="N9308">
            <v>421.71</v>
          </cell>
          <cell r="O9308">
            <v>2.35</v>
          </cell>
          <cell r="P9308">
            <v>27.65</v>
          </cell>
          <cell r="Q9308">
            <v>55.3</v>
          </cell>
          <cell r="R9308">
            <v>366.41</v>
          </cell>
          <cell r="S9308">
            <v>157.88</v>
          </cell>
          <cell r="T9308">
            <v>15</v>
          </cell>
          <cell r="U9308">
            <v>92</v>
          </cell>
          <cell r="V9308">
            <v>13</v>
          </cell>
          <cell r="W9308">
            <v>92</v>
          </cell>
          <cell r="X9308">
            <v>0</v>
          </cell>
        </row>
        <row r="9309">
          <cell r="A9309" t="str">
            <v>2156100</v>
          </cell>
          <cell r="B9309">
            <v>1</v>
          </cell>
          <cell r="C9309" t="str">
            <v>Security System in square metres</v>
          </cell>
          <cell r="D9309" t="str">
            <v>34</v>
          </cell>
          <cell r="E9309" t="str">
            <v>BASSEC</v>
          </cell>
          <cell r="F9309" t="str">
            <v>BAS</v>
          </cell>
          <cell r="G9309">
            <v>38820</v>
          </cell>
          <cell r="H9309" t="str">
            <v>Active</v>
          </cell>
          <cell r="I9309">
            <v>39</v>
          </cell>
          <cell r="J9309">
            <v>39817</v>
          </cell>
          <cell r="K9309" t="str">
            <v>R</v>
          </cell>
          <cell r="L9309" t="str">
            <v>TM</v>
          </cell>
          <cell r="M9309" t="str">
            <v>0134</v>
          </cell>
          <cell r="N9309">
            <v>1360.09</v>
          </cell>
          <cell r="O9309">
            <v>7.44</v>
          </cell>
          <cell r="P9309">
            <v>89.17</v>
          </cell>
          <cell r="Q9309">
            <v>178.34</v>
          </cell>
          <cell r="R9309">
            <v>1181.75</v>
          </cell>
          <cell r="S9309">
            <v>509.2</v>
          </cell>
          <cell r="T9309">
            <v>15</v>
          </cell>
          <cell r="U9309">
            <v>92</v>
          </cell>
          <cell r="V9309">
            <v>13</v>
          </cell>
          <cell r="W9309">
            <v>92</v>
          </cell>
          <cell r="X9309">
            <v>0</v>
          </cell>
        </row>
        <row r="9310">
          <cell r="A9310" t="str">
            <v>2156200</v>
          </cell>
          <cell r="B9310">
            <v>1</v>
          </cell>
          <cell r="C9310" t="str">
            <v>suspended ceiling - 86.90 square metres</v>
          </cell>
          <cell r="D9310" t="str">
            <v>34</v>
          </cell>
          <cell r="E9310" t="str">
            <v>BASSUS</v>
          </cell>
          <cell r="F9310" t="str">
            <v>BAS</v>
          </cell>
          <cell r="G9310">
            <v>38820</v>
          </cell>
          <cell r="H9310" t="str">
            <v>Active</v>
          </cell>
          <cell r="I9310">
            <v>39</v>
          </cell>
          <cell r="J9310">
            <v>39817</v>
          </cell>
          <cell r="K9310" t="str">
            <v>R</v>
          </cell>
          <cell r="L9310" t="str">
            <v>TM</v>
          </cell>
          <cell r="M9310" t="str">
            <v>0134</v>
          </cell>
          <cell r="N9310">
            <v>4418.82</v>
          </cell>
          <cell r="O9310">
            <v>12.2</v>
          </cell>
          <cell r="P9310">
            <v>146.07</v>
          </cell>
          <cell r="Q9310">
            <v>292.14</v>
          </cell>
          <cell r="R9310">
            <v>4126.68</v>
          </cell>
          <cell r="S9310">
            <v>1551.74</v>
          </cell>
          <cell r="T9310">
            <v>30</v>
          </cell>
          <cell r="U9310">
            <v>92</v>
          </cell>
          <cell r="V9310">
            <v>28</v>
          </cell>
          <cell r="W9310">
            <v>92</v>
          </cell>
          <cell r="X9310">
            <v>0</v>
          </cell>
        </row>
        <row r="9311">
          <cell r="A9311" t="str">
            <v>2156300</v>
          </cell>
          <cell r="B9311">
            <v>1</v>
          </cell>
          <cell r="C9311" t="str">
            <v>suspended ceiling - 1440 square metres</v>
          </cell>
          <cell r="D9311" t="str">
            <v>34</v>
          </cell>
          <cell r="E9311" t="str">
            <v>BASSUS</v>
          </cell>
          <cell r="F9311" t="str">
            <v>BAS</v>
          </cell>
          <cell r="G9311">
            <v>38820</v>
          </cell>
          <cell r="H9311" t="str">
            <v>Active</v>
          </cell>
          <cell r="I9311">
            <v>15</v>
          </cell>
          <cell r="J9311">
            <v>39817</v>
          </cell>
          <cell r="K9311" t="str">
            <v>R</v>
          </cell>
          <cell r="L9311" t="str">
            <v>TM</v>
          </cell>
          <cell r="M9311" t="str">
            <v>0164</v>
          </cell>
          <cell r="N9311">
            <v>4733.2700000000004</v>
          </cell>
          <cell r="O9311">
            <v>13.02</v>
          </cell>
          <cell r="P9311">
            <v>156.46</v>
          </cell>
          <cell r="Q9311">
            <v>312.92</v>
          </cell>
          <cell r="R9311">
            <v>4420.3500000000004</v>
          </cell>
          <cell r="S9311">
            <v>1662.17</v>
          </cell>
          <cell r="T9311">
            <v>30</v>
          </cell>
          <cell r="U9311">
            <v>92</v>
          </cell>
          <cell r="V9311">
            <v>28</v>
          </cell>
          <cell r="W9311">
            <v>92</v>
          </cell>
          <cell r="X9311">
            <v>0</v>
          </cell>
        </row>
        <row r="9312">
          <cell r="A9312" t="str">
            <v>2156400</v>
          </cell>
          <cell r="B9312">
            <v>1</v>
          </cell>
          <cell r="C9312" t="str">
            <v>Electrical services in square metres</v>
          </cell>
          <cell r="D9312" t="str">
            <v>34</v>
          </cell>
          <cell r="E9312" t="str">
            <v>BASELC</v>
          </cell>
          <cell r="F9312" t="str">
            <v>BAS</v>
          </cell>
          <cell r="G9312">
            <v>38820</v>
          </cell>
          <cell r="H9312" t="str">
            <v>Active</v>
          </cell>
          <cell r="I9312">
            <v>95</v>
          </cell>
          <cell r="J9312">
            <v>39817</v>
          </cell>
          <cell r="K9312" t="str">
            <v>R</v>
          </cell>
          <cell r="L9312" t="str">
            <v>TM</v>
          </cell>
          <cell r="M9312" t="str">
            <v>0177</v>
          </cell>
          <cell r="N9312">
            <v>16601.46</v>
          </cell>
          <cell r="O9312">
            <v>53.56</v>
          </cell>
          <cell r="P9312">
            <v>642.83000000000004</v>
          </cell>
          <cell r="Q9312">
            <v>1285.6600000000001</v>
          </cell>
          <cell r="R9312">
            <v>15315.8</v>
          </cell>
          <cell r="S9312">
            <v>5865.81</v>
          </cell>
          <cell r="T9312">
            <v>15</v>
          </cell>
          <cell r="U9312">
            <v>92</v>
          </cell>
          <cell r="V9312">
            <v>13</v>
          </cell>
          <cell r="W9312">
            <v>92</v>
          </cell>
          <cell r="X9312">
            <v>0</v>
          </cell>
        </row>
        <row r="9313">
          <cell r="A9313" t="str">
            <v>2156500</v>
          </cell>
          <cell r="B9313">
            <v>1</v>
          </cell>
          <cell r="C9313" t="str">
            <v>Building Management Services in square m</v>
          </cell>
          <cell r="D9313" t="str">
            <v>34</v>
          </cell>
          <cell r="E9313" t="str">
            <v>BASBMS</v>
          </cell>
          <cell r="F9313" t="str">
            <v>BAS</v>
          </cell>
          <cell r="G9313">
            <v>38820</v>
          </cell>
          <cell r="H9313" t="str">
            <v>Active</v>
          </cell>
          <cell r="I9313">
            <v>95</v>
          </cell>
          <cell r="J9313">
            <v>39817</v>
          </cell>
          <cell r="K9313" t="str">
            <v>R</v>
          </cell>
          <cell r="L9313" t="str">
            <v>TM</v>
          </cell>
          <cell r="M9313" t="str">
            <v>0177</v>
          </cell>
          <cell r="N9313">
            <v>221.94</v>
          </cell>
          <cell r="O9313">
            <v>0</v>
          </cell>
          <cell r="P9313">
            <v>0</v>
          </cell>
          <cell r="Q9313">
            <v>221.94</v>
          </cell>
          <cell r="R9313">
            <v>0</v>
          </cell>
          <cell r="S9313">
            <v>701.65</v>
          </cell>
          <cell r="T9313">
            <v>0</v>
          </cell>
          <cell r="U9313">
            <v>92</v>
          </cell>
          <cell r="V9313">
            <v>0</v>
          </cell>
          <cell r="W9313">
            <v>0</v>
          </cell>
          <cell r="X9313">
            <v>0</v>
          </cell>
        </row>
        <row r="9314">
          <cell r="A9314" t="str">
            <v>2156600</v>
          </cell>
          <cell r="B9314">
            <v>1</v>
          </cell>
          <cell r="C9314" t="str">
            <v>Mechanical Services in square metres</v>
          </cell>
          <cell r="D9314" t="str">
            <v>34</v>
          </cell>
          <cell r="E9314" t="str">
            <v>BASAIR</v>
          </cell>
          <cell r="F9314" t="str">
            <v>BAS</v>
          </cell>
          <cell r="G9314">
            <v>38820</v>
          </cell>
          <cell r="H9314" t="str">
            <v>Active</v>
          </cell>
          <cell r="I9314">
            <v>95</v>
          </cell>
          <cell r="J9314">
            <v>39817</v>
          </cell>
          <cell r="K9314" t="str">
            <v>R</v>
          </cell>
          <cell r="L9314" t="str">
            <v>TM</v>
          </cell>
          <cell r="M9314" t="str">
            <v>0177</v>
          </cell>
          <cell r="N9314">
            <v>17312.939999999999</v>
          </cell>
          <cell r="O9314">
            <v>94.63</v>
          </cell>
          <cell r="P9314">
            <v>1135.1199999999999</v>
          </cell>
          <cell r="Q9314">
            <v>2270.2399999999998</v>
          </cell>
          <cell r="R9314">
            <v>15042.7</v>
          </cell>
          <cell r="S9314">
            <v>6481.78</v>
          </cell>
          <cell r="T9314">
            <v>15</v>
          </cell>
          <cell r="U9314">
            <v>92</v>
          </cell>
          <cell r="V9314">
            <v>13</v>
          </cell>
          <cell r="W9314">
            <v>92</v>
          </cell>
          <cell r="X9314">
            <v>0</v>
          </cell>
        </row>
        <row r="9315">
          <cell r="A9315" t="str">
            <v>2156700</v>
          </cell>
          <cell r="B9315">
            <v>1</v>
          </cell>
          <cell r="C9315" t="str">
            <v>Drainage Services in square metres</v>
          </cell>
          <cell r="D9315" t="str">
            <v>34</v>
          </cell>
          <cell r="E9315" t="str">
            <v>BASPLM</v>
          </cell>
          <cell r="F9315" t="str">
            <v>BAS</v>
          </cell>
          <cell r="G9315">
            <v>38820</v>
          </cell>
          <cell r="H9315" t="str">
            <v>Active</v>
          </cell>
          <cell r="I9315">
            <v>95</v>
          </cell>
          <cell r="J9315">
            <v>39817</v>
          </cell>
          <cell r="K9315" t="str">
            <v>R</v>
          </cell>
          <cell r="L9315" t="str">
            <v>TM</v>
          </cell>
          <cell r="M9315" t="str">
            <v>0177</v>
          </cell>
          <cell r="N9315">
            <v>2175.4</v>
          </cell>
          <cell r="O9315">
            <v>11.84</v>
          </cell>
          <cell r="P9315">
            <v>142.63</v>
          </cell>
          <cell r="Q9315">
            <v>285.26</v>
          </cell>
          <cell r="R9315">
            <v>1890.14</v>
          </cell>
          <cell r="S9315">
            <v>814.45</v>
          </cell>
          <cell r="T9315">
            <v>15</v>
          </cell>
          <cell r="U9315">
            <v>92</v>
          </cell>
          <cell r="V9315">
            <v>13</v>
          </cell>
          <cell r="W9315">
            <v>92</v>
          </cell>
          <cell r="X9315">
            <v>0</v>
          </cell>
        </row>
        <row r="9316">
          <cell r="A9316" t="str">
            <v>2156800</v>
          </cell>
          <cell r="B9316">
            <v>1</v>
          </cell>
          <cell r="C9316" t="str">
            <v>Communication Services in square metres</v>
          </cell>
          <cell r="D9316" t="str">
            <v>34</v>
          </cell>
          <cell r="E9316" t="str">
            <v>BASCAB</v>
          </cell>
          <cell r="F9316" t="str">
            <v>BAS</v>
          </cell>
          <cell r="G9316">
            <v>38820</v>
          </cell>
          <cell r="H9316" t="str">
            <v>Active</v>
          </cell>
          <cell r="I9316">
            <v>95</v>
          </cell>
          <cell r="J9316">
            <v>39817</v>
          </cell>
          <cell r="K9316" t="str">
            <v>R</v>
          </cell>
          <cell r="L9316" t="str">
            <v>TM</v>
          </cell>
          <cell r="M9316" t="str">
            <v>0177</v>
          </cell>
          <cell r="N9316">
            <v>3475.93</v>
          </cell>
          <cell r="O9316">
            <v>28.3</v>
          </cell>
          <cell r="P9316">
            <v>339.05</v>
          </cell>
          <cell r="Q9316">
            <v>678.1</v>
          </cell>
          <cell r="R9316">
            <v>2797.83</v>
          </cell>
          <cell r="S9316">
            <v>1380.74</v>
          </cell>
          <cell r="T9316">
            <v>10</v>
          </cell>
          <cell r="U9316">
            <v>92</v>
          </cell>
          <cell r="V9316">
            <v>8</v>
          </cell>
          <cell r="W9316">
            <v>92</v>
          </cell>
          <cell r="X9316">
            <v>0</v>
          </cell>
        </row>
        <row r="9317">
          <cell r="A9317" t="str">
            <v>2156900</v>
          </cell>
          <cell r="B9317">
            <v>1</v>
          </cell>
          <cell r="C9317" t="str">
            <v>Fire Alarm System in square metres</v>
          </cell>
          <cell r="D9317" t="str">
            <v>34</v>
          </cell>
          <cell r="E9317" t="str">
            <v>BASALA</v>
          </cell>
          <cell r="F9317" t="str">
            <v>BAS</v>
          </cell>
          <cell r="G9317">
            <v>38820</v>
          </cell>
          <cell r="H9317" t="str">
            <v>Active</v>
          </cell>
          <cell r="I9317">
            <v>95</v>
          </cell>
          <cell r="J9317">
            <v>39817</v>
          </cell>
          <cell r="K9317" t="str">
            <v>R</v>
          </cell>
          <cell r="L9317" t="str">
            <v>TM</v>
          </cell>
          <cell r="M9317" t="str">
            <v>0177</v>
          </cell>
          <cell r="N9317">
            <v>3458.31</v>
          </cell>
          <cell r="O9317">
            <v>11.15</v>
          </cell>
          <cell r="P9317">
            <v>133.91</v>
          </cell>
          <cell r="Q9317">
            <v>267.82</v>
          </cell>
          <cell r="R9317">
            <v>3190.49</v>
          </cell>
          <cell r="S9317">
            <v>1221.93</v>
          </cell>
          <cell r="T9317">
            <v>15</v>
          </cell>
          <cell r="U9317">
            <v>92</v>
          </cell>
          <cell r="V9317">
            <v>13</v>
          </cell>
          <cell r="W9317">
            <v>92</v>
          </cell>
          <cell r="X9317">
            <v>0</v>
          </cell>
        </row>
        <row r="9318">
          <cell r="A9318" t="str">
            <v>2157000</v>
          </cell>
          <cell r="B9318">
            <v>1</v>
          </cell>
          <cell r="C9318" t="str">
            <v>Plumbing reticulation in square metres</v>
          </cell>
          <cell r="D9318" t="str">
            <v>34</v>
          </cell>
          <cell r="E9318" t="str">
            <v>BASPLM</v>
          </cell>
          <cell r="F9318" t="str">
            <v>BAS</v>
          </cell>
          <cell r="G9318">
            <v>38820</v>
          </cell>
          <cell r="H9318" t="str">
            <v>Active</v>
          </cell>
          <cell r="I9318">
            <v>95</v>
          </cell>
          <cell r="J9318">
            <v>39817</v>
          </cell>
          <cell r="K9318" t="str">
            <v>R</v>
          </cell>
          <cell r="L9318" t="str">
            <v>TM</v>
          </cell>
          <cell r="M9318" t="str">
            <v>0177</v>
          </cell>
          <cell r="N9318">
            <v>3802.32</v>
          </cell>
          <cell r="O9318">
            <v>20.83</v>
          </cell>
          <cell r="P9318">
            <v>249.3</v>
          </cell>
          <cell r="Q9318">
            <v>498.6</v>
          </cell>
          <cell r="R9318">
            <v>3303.72</v>
          </cell>
          <cell r="S9318">
            <v>1423.55</v>
          </cell>
          <cell r="T9318">
            <v>15</v>
          </cell>
          <cell r="U9318">
            <v>92</v>
          </cell>
          <cell r="V9318">
            <v>13</v>
          </cell>
          <cell r="W9318">
            <v>92</v>
          </cell>
          <cell r="X9318">
            <v>0</v>
          </cell>
        </row>
        <row r="9319">
          <cell r="A9319" t="str">
            <v>2157100</v>
          </cell>
          <cell r="B9319">
            <v>1</v>
          </cell>
          <cell r="C9319" t="str">
            <v>Public Address System in square metres</v>
          </cell>
          <cell r="D9319" t="str">
            <v>34</v>
          </cell>
          <cell r="E9319" t="str">
            <v>BASPUB</v>
          </cell>
          <cell r="F9319" t="str">
            <v>BAS</v>
          </cell>
          <cell r="G9319">
            <v>38820</v>
          </cell>
          <cell r="H9319" t="str">
            <v>Active</v>
          </cell>
          <cell r="I9319">
            <v>95</v>
          </cell>
          <cell r="J9319">
            <v>39817</v>
          </cell>
          <cell r="K9319" t="str">
            <v>R</v>
          </cell>
          <cell r="L9319" t="str">
            <v>TM</v>
          </cell>
          <cell r="M9319" t="str">
            <v>0177</v>
          </cell>
          <cell r="N9319">
            <v>1032.17</v>
          </cell>
          <cell r="O9319">
            <v>5.63</v>
          </cell>
          <cell r="P9319">
            <v>67.67</v>
          </cell>
          <cell r="Q9319">
            <v>135.34</v>
          </cell>
          <cell r="R9319">
            <v>896.83</v>
          </cell>
          <cell r="S9319">
            <v>386.44</v>
          </cell>
          <cell r="T9319">
            <v>15</v>
          </cell>
          <cell r="U9319">
            <v>92</v>
          </cell>
          <cell r="V9319">
            <v>13</v>
          </cell>
          <cell r="W9319">
            <v>92</v>
          </cell>
          <cell r="X9319">
            <v>0</v>
          </cell>
        </row>
        <row r="9320">
          <cell r="A9320" t="str">
            <v>2157200</v>
          </cell>
          <cell r="B9320">
            <v>1</v>
          </cell>
          <cell r="C9320" t="str">
            <v>Security System in square metres</v>
          </cell>
          <cell r="D9320" t="str">
            <v>34</v>
          </cell>
          <cell r="E9320" t="str">
            <v>BASSEC</v>
          </cell>
          <cell r="F9320" t="str">
            <v>BAS</v>
          </cell>
          <cell r="G9320">
            <v>38820</v>
          </cell>
          <cell r="H9320" t="str">
            <v>Active</v>
          </cell>
          <cell r="I9320">
            <v>95</v>
          </cell>
          <cell r="J9320">
            <v>39817</v>
          </cell>
          <cell r="K9320" t="str">
            <v>R</v>
          </cell>
          <cell r="L9320" t="str">
            <v>TM</v>
          </cell>
          <cell r="M9320" t="str">
            <v>0177</v>
          </cell>
          <cell r="N9320">
            <v>3328.8</v>
          </cell>
          <cell r="O9320">
            <v>18.16</v>
          </cell>
          <cell r="P9320">
            <v>218.25</v>
          </cell>
          <cell r="Q9320">
            <v>436.5</v>
          </cell>
          <cell r="R9320">
            <v>2892.3</v>
          </cell>
          <cell r="S9320">
            <v>1246.27</v>
          </cell>
          <cell r="T9320">
            <v>15</v>
          </cell>
          <cell r="U9320">
            <v>92</v>
          </cell>
          <cell r="V9320">
            <v>13</v>
          </cell>
          <cell r="W9320">
            <v>92</v>
          </cell>
          <cell r="X9320">
            <v>0</v>
          </cell>
        </row>
        <row r="9321">
          <cell r="A9321" t="str">
            <v>2157300</v>
          </cell>
          <cell r="B9321">
            <v>1</v>
          </cell>
          <cell r="C9321" t="str">
            <v>suspended ceiling - 106.7 square metres</v>
          </cell>
          <cell r="D9321" t="str">
            <v>34</v>
          </cell>
          <cell r="E9321" t="str">
            <v>BASSUS</v>
          </cell>
          <cell r="F9321" t="str">
            <v>BAS</v>
          </cell>
          <cell r="G9321">
            <v>38820</v>
          </cell>
          <cell r="H9321" t="str">
            <v>Active</v>
          </cell>
          <cell r="I9321">
            <v>95</v>
          </cell>
          <cell r="J9321">
            <v>39817</v>
          </cell>
          <cell r="K9321" t="str">
            <v>R</v>
          </cell>
          <cell r="L9321" t="str">
            <v>TM</v>
          </cell>
          <cell r="M9321" t="str">
            <v>0177</v>
          </cell>
          <cell r="N9321">
            <v>10815</v>
          </cell>
          <cell r="O9321">
            <v>29.81</v>
          </cell>
          <cell r="P9321">
            <v>357.5</v>
          </cell>
          <cell r="Q9321">
            <v>715</v>
          </cell>
          <cell r="R9321">
            <v>10100</v>
          </cell>
          <cell r="S9321">
            <v>3797.88</v>
          </cell>
          <cell r="T9321">
            <v>30</v>
          </cell>
          <cell r="U9321">
            <v>92</v>
          </cell>
          <cell r="V9321">
            <v>28</v>
          </cell>
          <cell r="W9321">
            <v>92</v>
          </cell>
          <cell r="X9321">
            <v>0</v>
          </cell>
        </row>
        <row r="9322">
          <cell r="A9322" t="str">
            <v>2157400</v>
          </cell>
          <cell r="B9322">
            <v>1</v>
          </cell>
          <cell r="C9322" t="str">
            <v>fitted carpet - 169.38 square metres</v>
          </cell>
          <cell r="D9322" t="str">
            <v>34</v>
          </cell>
          <cell r="E9322" t="str">
            <v>BASFLO</v>
          </cell>
          <cell r="F9322" t="str">
            <v>BAS</v>
          </cell>
          <cell r="G9322">
            <v>38821</v>
          </cell>
          <cell r="H9322" t="str">
            <v>Active</v>
          </cell>
          <cell r="I9322">
            <v>95</v>
          </cell>
          <cell r="J9322">
            <v>39817</v>
          </cell>
          <cell r="K9322" t="str">
            <v>R</v>
          </cell>
          <cell r="L9322" t="str">
            <v>TM</v>
          </cell>
          <cell r="M9322" t="str">
            <v>0178</v>
          </cell>
          <cell r="N9322">
            <v>253.75</v>
          </cell>
          <cell r="O9322">
            <v>0</v>
          </cell>
          <cell r="P9322">
            <v>0</v>
          </cell>
          <cell r="Q9322">
            <v>253.75</v>
          </cell>
          <cell r="R9322">
            <v>0</v>
          </cell>
          <cell r="S9322">
            <v>802.24</v>
          </cell>
          <cell r="T9322">
            <v>0</v>
          </cell>
          <cell r="U9322">
            <v>92</v>
          </cell>
          <cell r="V9322">
            <v>0</v>
          </cell>
          <cell r="W9322">
            <v>0</v>
          </cell>
          <cell r="X9322">
            <v>0</v>
          </cell>
        </row>
        <row r="9323">
          <cell r="A9323" t="str">
            <v>2157500</v>
          </cell>
          <cell r="B9323">
            <v>1</v>
          </cell>
          <cell r="C9323" t="str">
            <v>Fitted Carpet in Square Metres</v>
          </cell>
          <cell r="D9323" t="str">
            <v>34</v>
          </cell>
          <cell r="E9323" t="str">
            <v>BASFLO</v>
          </cell>
          <cell r="F9323" t="str">
            <v>BAS</v>
          </cell>
          <cell r="G9323">
            <v>39113</v>
          </cell>
          <cell r="H9323" t="str">
            <v>Active</v>
          </cell>
          <cell r="I9323">
            <v>45</v>
          </cell>
          <cell r="J9323">
            <v>39817</v>
          </cell>
          <cell r="K9323" t="str">
            <v>TIP</v>
          </cell>
          <cell r="L9323" t="str">
            <v>TM</v>
          </cell>
          <cell r="M9323" t="str">
            <v>0179</v>
          </cell>
          <cell r="N9323">
            <v>15092.68</v>
          </cell>
          <cell r="O9323">
            <v>456.74</v>
          </cell>
          <cell r="P9323">
            <v>5481.43</v>
          </cell>
          <cell r="Q9323">
            <v>10962.86</v>
          </cell>
          <cell r="R9323">
            <v>4129.82</v>
          </cell>
          <cell r="S9323">
            <v>1350.12</v>
          </cell>
          <cell r="T9323">
            <v>2</v>
          </cell>
          <cell r="U9323">
            <v>275</v>
          </cell>
          <cell r="V9323">
            <v>0</v>
          </cell>
          <cell r="W9323">
            <v>275</v>
          </cell>
          <cell r="X9323">
            <v>0</v>
          </cell>
        </row>
        <row r="9324">
          <cell r="A9324" t="str">
            <v>2157600</v>
          </cell>
          <cell r="B9324">
            <v>1</v>
          </cell>
          <cell r="C9324" t="str">
            <v>Fluorescent Light Fitting</v>
          </cell>
          <cell r="D9324" t="str">
            <v>34</v>
          </cell>
          <cell r="E9324" t="str">
            <v>BASLIG</v>
          </cell>
          <cell r="F9324" t="str">
            <v>BAS</v>
          </cell>
          <cell r="G9324">
            <v>39113</v>
          </cell>
          <cell r="H9324" t="str">
            <v>Active</v>
          </cell>
          <cell r="I9324">
            <v>45</v>
          </cell>
          <cell r="J9324">
            <v>39817</v>
          </cell>
          <cell r="K9324" t="str">
            <v>TIP</v>
          </cell>
          <cell r="L9324" t="str">
            <v>TM</v>
          </cell>
          <cell r="M9324" t="str">
            <v>0179</v>
          </cell>
          <cell r="N9324">
            <v>8010.33</v>
          </cell>
          <cell r="O9324">
            <v>37.6</v>
          </cell>
          <cell r="P9324">
            <v>451.2</v>
          </cell>
          <cell r="Q9324">
            <v>902.4</v>
          </cell>
          <cell r="R9324">
            <v>7107.93</v>
          </cell>
          <cell r="S9324">
            <v>716.57</v>
          </cell>
          <cell r="T9324">
            <v>17</v>
          </cell>
          <cell r="U9324">
            <v>275</v>
          </cell>
          <cell r="V9324">
            <v>15</v>
          </cell>
          <cell r="W9324">
            <v>275</v>
          </cell>
          <cell r="X9324">
            <v>0</v>
          </cell>
        </row>
        <row r="9325">
          <cell r="A9325" t="str">
            <v>2157700</v>
          </cell>
          <cell r="B9325">
            <v>1</v>
          </cell>
          <cell r="C9325" t="str">
            <v>Internal Division Walling</v>
          </cell>
          <cell r="D9325" t="str">
            <v>34</v>
          </cell>
          <cell r="E9325" t="str">
            <v>BASPAR</v>
          </cell>
          <cell r="F9325" t="str">
            <v>BAS</v>
          </cell>
          <cell r="G9325">
            <v>39113</v>
          </cell>
          <cell r="H9325" t="str">
            <v>Active</v>
          </cell>
          <cell r="I9325">
            <v>45</v>
          </cell>
          <cell r="J9325">
            <v>39817</v>
          </cell>
          <cell r="K9325" t="str">
            <v>TIP</v>
          </cell>
          <cell r="L9325" t="str">
            <v>TM</v>
          </cell>
          <cell r="M9325" t="str">
            <v>0179</v>
          </cell>
          <cell r="N9325">
            <v>15325.67</v>
          </cell>
          <cell r="O9325">
            <v>71.91</v>
          </cell>
          <cell r="P9325">
            <v>863.25</v>
          </cell>
          <cell r="Q9325">
            <v>1726.5</v>
          </cell>
          <cell r="R9325">
            <v>13599.17</v>
          </cell>
          <cell r="S9325">
            <v>1370.96</v>
          </cell>
          <cell r="T9325">
            <v>17</v>
          </cell>
          <cell r="U9325">
            <v>275</v>
          </cell>
          <cell r="V9325">
            <v>15</v>
          </cell>
          <cell r="W9325">
            <v>275</v>
          </cell>
          <cell r="X9325">
            <v>0</v>
          </cell>
        </row>
        <row r="9326">
          <cell r="A9326" t="str">
            <v>2157800</v>
          </cell>
          <cell r="B9326">
            <v>1</v>
          </cell>
          <cell r="C9326" t="str">
            <v>Sprinkler Head &amp; Piping</v>
          </cell>
          <cell r="D9326" t="str">
            <v>34</v>
          </cell>
          <cell r="E9326" t="str">
            <v>BASSPR</v>
          </cell>
          <cell r="F9326" t="str">
            <v>BAS</v>
          </cell>
          <cell r="G9326">
            <v>39113</v>
          </cell>
          <cell r="H9326" t="str">
            <v>Active</v>
          </cell>
          <cell r="I9326">
            <v>45</v>
          </cell>
          <cell r="J9326">
            <v>39817</v>
          </cell>
          <cell r="K9326" t="str">
            <v>TIP</v>
          </cell>
          <cell r="L9326" t="str">
            <v>TM</v>
          </cell>
          <cell r="M9326" t="str">
            <v>0179</v>
          </cell>
          <cell r="N9326">
            <v>5757.52</v>
          </cell>
          <cell r="O9326">
            <v>26.97</v>
          </cell>
          <cell r="P9326">
            <v>324.3</v>
          </cell>
          <cell r="Q9326">
            <v>648.6</v>
          </cell>
          <cell r="R9326">
            <v>5108.92</v>
          </cell>
          <cell r="S9326">
            <v>515.04</v>
          </cell>
          <cell r="T9326">
            <v>17</v>
          </cell>
          <cell r="U9326">
            <v>275</v>
          </cell>
          <cell r="V9326">
            <v>15</v>
          </cell>
          <cell r="W9326">
            <v>275</v>
          </cell>
          <cell r="X9326">
            <v>0</v>
          </cell>
        </row>
        <row r="9327">
          <cell r="A9327" t="str">
            <v>2157900</v>
          </cell>
          <cell r="B9327">
            <v>1</v>
          </cell>
          <cell r="C9327" t="str">
            <v>Suspended Ceiling in Square Metres</v>
          </cell>
          <cell r="D9327" t="str">
            <v>34</v>
          </cell>
          <cell r="E9327" t="str">
            <v>BASSUS</v>
          </cell>
          <cell r="F9327" t="str">
            <v>BAS</v>
          </cell>
          <cell r="G9327">
            <v>39113</v>
          </cell>
          <cell r="H9327" t="str">
            <v>Active</v>
          </cell>
          <cell r="I9327">
            <v>45</v>
          </cell>
          <cell r="J9327">
            <v>39817</v>
          </cell>
          <cell r="K9327" t="str">
            <v>TIP</v>
          </cell>
          <cell r="L9327" t="str">
            <v>TM</v>
          </cell>
          <cell r="M9327" t="str">
            <v>0179</v>
          </cell>
          <cell r="N9327">
            <v>13714.8</v>
          </cell>
          <cell r="O9327">
            <v>50.23</v>
          </cell>
          <cell r="P9327">
            <v>602.76</v>
          </cell>
          <cell r="Q9327">
            <v>1205.52</v>
          </cell>
          <cell r="R9327">
            <v>12509.28</v>
          </cell>
          <cell r="S9327">
            <v>1226.8599999999999</v>
          </cell>
          <cell r="T9327">
            <v>22</v>
          </cell>
          <cell r="U9327">
            <v>275</v>
          </cell>
          <cell r="V9327">
            <v>20</v>
          </cell>
          <cell r="W9327">
            <v>275</v>
          </cell>
          <cell r="X9327">
            <v>0</v>
          </cell>
        </row>
        <row r="9328">
          <cell r="A9328" t="str">
            <v>2158000</v>
          </cell>
          <cell r="B9328">
            <v>1</v>
          </cell>
          <cell r="C9328" t="str">
            <v>Mechanical Services (set)</v>
          </cell>
          <cell r="D9328" t="str">
            <v>34</v>
          </cell>
          <cell r="E9328" t="str">
            <v>BASSUN</v>
          </cell>
          <cell r="F9328" t="str">
            <v>BAS</v>
          </cell>
          <cell r="G9328">
            <v>39113</v>
          </cell>
          <cell r="H9328" t="str">
            <v>Active</v>
          </cell>
          <cell r="I9328">
            <v>45</v>
          </cell>
          <cell r="J9328">
            <v>39817</v>
          </cell>
          <cell r="K9328" t="str">
            <v>TIP</v>
          </cell>
          <cell r="L9328" t="str">
            <v>TM</v>
          </cell>
          <cell r="M9328" t="str">
            <v>0179</v>
          </cell>
          <cell r="N9328">
            <v>36784.15</v>
          </cell>
          <cell r="O9328">
            <v>172.69</v>
          </cell>
          <cell r="P9328">
            <v>2071.9499999999998</v>
          </cell>
          <cell r="Q9328">
            <v>4143.8999999999996</v>
          </cell>
          <cell r="R9328">
            <v>32640.25</v>
          </cell>
          <cell r="S9328">
            <v>3290.54</v>
          </cell>
          <cell r="T9328">
            <v>17</v>
          </cell>
          <cell r="U9328">
            <v>275</v>
          </cell>
          <cell r="V9328">
            <v>15</v>
          </cell>
          <cell r="W9328">
            <v>275</v>
          </cell>
          <cell r="X9328">
            <v>0</v>
          </cell>
        </row>
        <row r="9329">
          <cell r="A9329" t="str">
            <v>2158100</v>
          </cell>
          <cell r="B9329">
            <v>1</v>
          </cell>
          <cell r="C9329" t="str">
            <v>Plumbing Reticulation (Set)</v>
          </cell>
          <cell r="D9329" t="str">
            <v>34</v>
          </cell>
          <cell r="E9329" t="str">
            <v>BASPLM</v>
          </cell>
          <cell r="F9329" t="str">
            <v>BAS</v>
          </cell>
          <cell r="G9329">
            <v>39113</v>
          </cell>
          <cell r="H9329" t="str">
            <v>Active</v>
          </cell>
          <cell r="I9329">
            <v>45</v>
          </cell>
          <cell r="J9329">
            <v>39817</v>
          </cell>
          <cell r="K9329" t="str">
            <v>TIP</v>
          </cell>
          <cell r="L9329" t="str">
            <v>TM</v>
          </cell>
          <cell r="M9329" t="str">
            <v>0179</v>
          </cell>
          <cell r="N9329">
            <v>7543.38</v>
          </cell>
          <cell r="O9329">
            <v>27.6</v>
          </cell>
          <cell r="P9329">
            <v>331.53</v>
          </cell>
          <cell r="Q9329">
            <v>663.06</v>
          </cell>
          <cell r="R9329">
            <v>6880.32</v>
          </cell>
          <cell r="S9329">
            <v>674.8</v>
          </cell>
          <cell r="T9329">
            <v>22</v>
          </cell>
          <cell r="U9329">
            <v>275</v>
          </cell>
          <cell r="V9329">
            <v>20</v>
          </cell>
          <cell r="W9329">
            <v>275</v>
          </cell>
          <cell r="X9329">
            <v>0</v>
          </cell>
        </row>
        <row r="9330">
          <cell r="A9330" t="str">
            <v>2158200</v>
          </cell>
          <cell r="B9330">
            <v>1</v>
          </cell>
          <cell r="C9330" t="str">
            <v>Electrical Reticulation (Set)</v>
          </cell>
          <cell r="D9330" t="str">
            <v>34</v>
          </cell>
          <cell r="E9330" t="str">
            <v>BASELC</v>
          </cell>
          <cell r="F9330" t="str">
            <v>BAS</v>
          </cell>
          <cell r="G9330">
            <v>39113</v>
          </cell>
          <cell r="H9330" t="str">
            <v>Active</v>
          </cell>
          <cell r="I9330">
            <v>45</v>
          </cell>
          <cell r="J9330">
            <v>39817</v>
          </cell>
          <cell r="K9330" t="str">
            <v>TIP</v>
          </cell>
          <cell r="L9330" t="str">
            <v>TM</v>
          </cell>
          <cell r="M9330" t="str">
            <v>0179</v>
          </cell>
          <cell r="N9330">
            <v>110994.99</v>
          </cell>
          <cell r="O9330">
            <v>406.56</v>
          </cell>
          <cell r="P9330">
            <v>4878.17</v>
          </cell>
          <cell r="Q9330">
            <v>9756.34</v>
          </cell>
          <cell r="R9330">
            <v>101238.65</v>
          </cell>
          <cell r="S9330">
            <v>9929.09</v>
          </cell>
          <cell r="T9330">
            <v>22</v>
          </cell>
          <cell r="U9330">
            <v>275</v>
          </cell>
          <cell r="V9330">
            <v>20</v>
          </cell>
          <cell r="W9330">
            <v>275</v>
          </cell>
          <cell r="X9330">
            <v>0</v>
          </cell>
        </row>
        <row r="9331">
          <cell r="A9331" t="str">
            <v>2158300</v>
          </cell>
          <cell r="B9331">
            <v>1</v>
          </cell>
          <cell r="C9331" t="str">
            <v>Security/Access Control System</v>
          </cell>
          <cell r="D9331" t="str">
            <v>34</v>
          </cell>
          <cell r="E9331" t="str">
            <v>BASBMS</v>
          </cell>
          <cell r="F9331" t="str">
            <v>BAS</v>
          </cell>
          <cell r="G9331">
            <v>39113</v>
          </cell>
          <cell r="H9331" t="str">
            <v>Active</v>
          </cell>
          <cell r="I9331">
            <v>45</v>
          </cell>
          <cell r="J9331">
            <v>39817</v>
          </cell>
          <cell r="K9331" t="str">
            <v>TIP</v>
          </cell>
          <cell r="L9331" t="str">
            <v>TM</v>
          </cell>
          <cell r="M9331" t="str">
            <v>0179</v>
          </cell>
          <cell r="N9331">
            <v>28018.11</v>
          </cell>
          <cell r="O9331">
            <v>102.56</v>
          </cell>
          <cell r="P9331">
            <v>1231.3800000000001</v>
          </cell>
          <cell r="Q9331">
            <v>2462.7600000000002</v>
          </cell>
          <cell r="R9331">
            <v>25555.35</v>
          </cell>
          <cell r="S9331">
            <v>2506.37</v>
          </cell>
          <cell r="T9331">
            <v>22</v>
          </cell>
          <cell r="U9331">
            <v>275</v>
          </cell>
          <cell r="V9331">
            <v>20</v>
          </cell>
          <cell r="W9331">
            <v>275</v>
          </cell>
          <cell r="X9331">
            <v>0</v>
          </cell>
        </row>
        <row r="9332">
          <cell r="A9332" t="str">
            <v>2158400</v>
          </cell>
          <cell r="B9332">
            <v>1</v>
          </cell>
          <cell r="C9332" t="str">
            <v>Emergency Lighting System</v>
          </cell>
          <cell r="D9332" t="str">
            <v>34</v>
          </cell>
          <cell r="E9332" t="str">
            <v>BASBMS</v>
          </cell>
          <cell r="F9332" t="str">
            <v>BAS</v>
          </cell>
          <cell r="G9332">
            <v>39113</v>
          </cell>
          <cell r="H9332" t="str">
            <v>Active</v>
          </cell>
          <cell r="I9332">
            <v>45</v>
          </cell>
          <cell r="J9332">
            <v>39817</v>
          </cell>
          <cell r="K9332" t="str">
            <v>TIP</v>
          </cell>
          <cell r="L9332" t="str">
            <v>TM</v>
          </cell>
          <cell r="M9332" t="str">
            <v>0179</v>
          </cell>
          <cell r="N9332">
            <v>8620.93</v>
          </cell>
          <cell r="O9332">
            <v>31.62</v>
          </cell>
          <cell r="P9332">
            <v>378.89</v>
          </cell>
          <cell r="Q9332">
            <v>757.78</v>
          </cell>
          <cell r="R9332">
            <v>7863.15</v>
          </cell>
          <cell r="S9332">
            <v>771.19</v>
          </cell>
          <cell r="T9332">
            <v>22</v>
          </cell>
          <cell r="U9332">
            <v>275</v>
          </cell>
          <cell r="V9332">
            <v>20</v>
          </cell>
          <cell r="W9332">
            <v>275</v>
          </cell>
          <cell r="X9332">
            <v>0</v>
          </cell>
        </row>
        <row r="9333">
          <cell r="A9333" t="str">
            <v>2158500</v>
          </cell>
          <cell r="B9333">
            <v>1</v>
          </cell>
          <cell r="C9333" t="str">
            <v>Statutory Signage (set)</v>
          </cell>
          <cell r="D9333" t="str">
            <v>34</v>
          </cell>
          <cell r="E9333" t="str">
            <v>BASSIG</v>
          </cell>
          <cell r="F9333" t="str">
            <v>BAS</v>
          </cell>
          <cell r="G9333">
            <v>39113</v>
          </cell>
          <cell r="H9333" t="str">
            <v>Active</v>
          </cell>
          <cell r="I9333">
            <v>45</v>
          </cell>
          <cell r="J9333">
            <v>39817</v>
          </cell>
          <cell r="K9333" t="str">
            <v>TIP</v>
          </cell>
          <cell r="L9333" t="str">
            <v>TM</v>
          </cell>
          <cell r="M9333" t="str">
            <v>0179</v>
          </cell>
          <cell r="N9333">
            <v>2101.92</v>
          </cell>
          <cell r="O9333">
            <v>9.83</v>
          </cell>
          <cell r="P9333">
            <v>118.4</v>
          </cell>
          <cell r="Q9333">
            <v>236.8</v>
          </cell>
          <cell r="R9333">
            <v>1865.12</v>
          </cell>
          <cell r="S9333">
            <v>188.03</v>
          </cell>
          <cell r="T9333">
            <v>17</v>
          </cell>
          <cell r="U9333">
            <v>275</v>
          </cell>
          <cell r="V9333">
            <v>15</v>
          </cell>
          <cell r="W9333">
            <v>275</v>
          </cell>
          <cell r="X9333">
            <v>0</v>
          </cell>
        </row>
        <row r="9334">
          <cell r="A9334" t="str">
            <v>2158600</v>
          </cell>
          <cell r="B9334">
            <v>1</v>
          </cell>
          <cell r="C9334" t="str">
            <v>Wayfinding Signage (set)</v>
          </cell>
          <cell r="D9334" t="str">
            <v>34</v>
          </cell>
          <cell r="E9334" t="str">
            <v>BASSIG</v>
          </cell>
          <cell r="F9334" t="str">
            <v>BAS</v>
          </cell>
          <cell r="G9334">
            <v>39113</v>
          </cell>
          <cell r="H9334" t="str">
            <v>Active</v>
          </cell>
          <cell r="I9334">
            <v>45</v>
          </cell>
          <cell r="J9334">
            <v>39817</v>
          </cell>
          <cell r="K9334" t="str">
            <v>TIP</v>
          </cell>
          <cell r="L9334" t="str">
            <v>TM</v>
          </cell>
          <cell r="M9334" t="str">
            <v>0179</v>
          </cell>
          <cell r="N9334">
            <v>3152.93</v>
          </cell>
          <cell r="O9334">
            <v>14.8</v>
          </cell>
          <cell r="P9334">
            <v>177.6</v>
          </cell>
          <cell r="Q9334">
            <v>355.2</v>
          </cell>
          <cell r="R9334">
            <v>2797.73</v>
          </cell>
          <cell r="S9334">
            <v>282.05</v>
          </cell>
          <cell r="T9334">
            <v>17</v>
          </cell>
          <cell r="U9334">
            <v>275</v>
          </cell>
          <cell r="V9334">
            <v>15</v>
          </cell>
          <cell r="W9334">
            <v>275</v>
          </cell>
          <cell r="X9334">
            <v>0</v>
          </cell>
        </row>
        <row r="9335">
          <cell r="A9335" t="str">
            <v>2158700</v>
          </cell>
          <cell r="B9335">
            <v>1</v>
          </cell>
          <cell r="C9335" t="str">
            <v>Electrical services in square metres</v>
          </cell>
          <cell r="D9335" t="str">
            <v>34</v>
          </cell>
          <cell r="E9335" t="str">
            <v>BASELC</v>
          </cell>
          <cell r="F9335" t="str">
            <v>BAS</v>
          </cell>
          <cell r="G9335">
            <v>38820</v>
          </cell>
          <cell r="H9335" t="str">
            <v>Active</v>
          </cell>
          <cell r="I9335">
            <v>15</v>
          </cell>
          <cell r="J9335">
            <v>39817</v>
          </cell>
          <cell r="K9335" t="str">
            <v>R</v>
          </cell>
          <cell r="L9335" t="str">
            <v>TM</v>
          </cell>
          <cell r="M9335" t="str">
            <v>0180</v>
          </cell>
          <cell r="N9335">
            <v>2663.53</v>
          </cell>
          <cell r="O9335">
            <v>8.65</v>
          </cell>
          <cell r="P9335">
            <v>103.14</v>
          </cell>
          <cell r="Q9335">
            <v>206.28</v>
          </cell>
          <cell r="R9335">
            <v>2457.25</v>
          </cell>
          <cell r="S9335">
            <v>941.11</v>
          </cell>
          <cell r="T9335">
            <v>15</v>
          </cell>
          <cell r="U9335">
            <v>92</v>
          </cell>
          <cell r="V9335">
            <v>13</v>
          </cell>
          <cell r="W9335">
            <v>92</v>
          </cell>
          <cell r="X9335">
            <v>0</v>
          </cell>
        </row>
        <row r="9336">
          <cell r="A9336" t="str">
            <v>2158800</v>
          </cell>
          <cell r="B9336">
            <v>1</v>
          </cell>
          <cell r="C9336" t="str">
            <v>Building Management Services in square m</v>
          </cell>
          <cell r="D9336" t="str">
            <v>34</v>
          </cell>
          <cell r="E9336" t="str">
            <v>BASBMS</v>
          </cell>
          <cell r="F9336" t="str">
            <v>BAS</v>
          </cell>
          <cell r="G9336">
            <v>38820</v>
          </cell>
          <cell r="H9336" t="str">
            <v>Active</v>
          </cell>
          <cell r="I9336">
            <v>15</v>
          </cell>
          <cell r="J9336">
            <v>39817</v>
          </cell>
          <cell r="K9336" t="str">
            <v>R</v>
          </cell>
          <cell r="L9336" t="str">
            <v>TM</v>
          </cell>
          <cell r="M9336" t="str">
            <v>0180</v>
          </cell>
          <cell r="N9336">
            <v>36.25</v>
          </cell>
          <cell r="O9336">
            <v>0</v>
          </cell>
          <cell r="P9336">
            <v>0</v>
          </cell>
          <cell r="Q9336">
            <v>36.25</v>
          </cell>
          <cell r="R9336">
            <v>0</v>
          </cell>
          <cell r="S9336">
            <v>114.6</v>
          </cell>
          <cell r="T9336">
            <v>0</v>
          </cell>
          <cell r="U9336">
            <v>92</v>
          </cell>
          <cell r="V9336">
            <v>0</v>
          </cell>
          <cell r="W9336">
            <v>0</v>
          </cell>
          <cell r="X9336">
            <v>0</v>
          </cell>
        </row>
        <row r="9337">
          <cell r="A9337" t="str">
            <v>2158900</v>
          </cell>
          <cell r="B9337">
            <v>1</v>
          </cell>
          <cell r="C9337" t="str">
            <v>Mechanical Services in square metres</v>
          </cell>
          <cell r="D9337" t="str">
            <v>34</v>
          </cell>
          <cell r="E9337" t="str">
            <v>BASAIR</v>
          </cell>
          <cell r="F9337" t="str">
            <v>BAS</v>
          </cell>
          <cell r="G9337">
            <v>38820</v>
          </cell>
          <cell r="H9337" t="str">
            <v>Active</v>
          </cell>
          <cell r="I9337">
            <v>15</v>
          </cell>
          <cell r="J9337">
            <v>39817</v>
          </cell>
          <cell r="K9337" t="str">
            <v>R</v>
          </cell>
          <cell r="L9337" t="str">
            <v>TM</v>
          </cell>
          <cell r="M9337" t="str">
            <v>0180</v>
          </cell>
          <cell r="N9337">
            <v>2777.68</v>
          </cell>
          <cell r="O9337">
            <v>15.14</v>
          </cell>
          <cell r="P9337">
            <v>182.12</v>
          </cell>
          <cell r="Q9337">
            <v>364.24</v>
          </cell>
          <cell r="R9337">
            <v>2413.44</v>
          </cell>
          <cell r="S9337">
            <v>1039.93</v>
          </cell>
          <cell r="T9337">
            <v>15</v>
          </cell>
          <cell r="U9337">
            <v>92</v>
          </cell>
          <cell r="V9337">
            <v>13</v>
          </cell>
          <cell r="W9337">
            <v>92</v>
          </cell>
          <cell r="X9337">
            <v>0</v>
          </cell>
        </row>
        <row r="9338">
          <cell r="A9338" t="str">
            <v>2159000</v>
          </cell>
          <cell r="B9338">
            <v>1</v>
          </cell>
          <cell r="C9338" t="str">
            <v>Drainage Services in square metres</v>
          </cell>
          <cell r="D9338" t="str">
            <v>34</v>
          </cell>
          <cell r="E9338" t="str">
            <v>BASPLM</v>
          </cell>
          <cell r="F9338" t="str">
            <v>BAS</v>
          </cell>
          <cell r="G9338">
            <v>38820</v>
          </cell>
          <cell r="H9338" t="str">
            <v>Active</v>
          </cell>
          <cell r="I9338">
            <v>15</v>
          </cell>
          <cell r="J9338">
            <v>39817</v>
          </cell>
          <cell r="K9338" t="str">
            <v>R</v>
          </cell>
          <cell r="L9338" t="str">
            <v>TM</v>
          </cell>
          <cell r="M9338" t="str">
            <v>0180</v>
          </cell>
          <cell r="N9338">
            <v>349.02</v>
          </cell>
          <cell r="O9338">
            <v>1.87</v>
          </cell>
          <cell r="P9338">
            <v>22.88</v>
          </cell>
          <cell r="Q9338">
            <v>45.76</v>
          </cell>
          <cell r="R9338">
            <v>303.26</v>
          </cell>
          <cell r="S9338">
            <v>130.66999999999999</v>
          </cell>
          <cell r="T9338">
            <v>15</v>
          </cell>
          <cell r="U9338">
            <v>92</v>
          </cell>
          <cell r="V9338">
            <v>13</v>
          </cell>
          <cell r="W9338">
            <v>92</v>
          </cell>
          <cell r="X9338">
            <v>0</v>
          </cell>
        </row>
        <row r="9339">
          <cell r="A9339" t="str">
            <v>2159100</v>
          </cell>
          <cell r="B9339">
            <v>1</v>
          </cell>
          <cell r="C9339" t="str">
            <v>Communication Services in square metres</v>
          </cell>
          <cell r="D9339" t="str">
            <v>34</v>
          </cell>
          <cell r="E9339" t="str">
            <v>BASCAB</v>
          </cell>
          <cell r="F9339" t="str">
            <v>BAS</v>
          </cell>
          <cell r="G9339">
            <v>38820</v>
          </cell>
          <cell r="H9339" t="str">
            <v>Active</v>
          </cell>
          <cell r="I9339">
            <v>15</v>
          </cell>
          <cell r="J9339">
            <v>39817</v>
          </cell>
          <cell r="K9339" t="str">
            <v>R</v>
          </cell>
          <cell r="L9339" t="str">
            <v>TM</v>
          </cell>
          <cell r="M9339" t="str">
            <v>0180</v>
          </cell>
          <cell r="N9339">
            <v>557.66999999999996</v>
          </cell>
          <cell r="O9339">
            <v>4.57</v>
          </cell>
          <cell r="P9339">
            <v>54.4</v>
          </cell>
          <cell r="Q9339">
            <v>108.8</v>
          </cell>
          <cell r="R9339">
            <v>448.87</v>
          </cell>
          <cell r="S9339">
            <v>221.52</v>
          </cell>
          <cell r="T9339">
            <v>10</v>
          </cell>
          <cell r="U9339">
            <v>92</v>
          </cell>
          <cell r="V9339">
            <v>8</v>
          </cell>
          <cell r="W9339">
            <v>92</v>
          </cell>
          <cell r="X9339">
            <v>0</v>
          </cell>
        </row>
        <row r="9340">
          <cell r="A9340" t="str">
            <v>2159200</v>
          </cell>
          <cell r="B9340">
            <v>1</v>
          </cell>
          <cell r="C9340" t="str">
            <v>Fire Alarm System in square metres</v>
          </cell>
          <cell r="D9340" t="str">
            <v>34</v>
          </cell>
          <cell r="E9340" t="str">
            <v>BASALA</v>
          </cell>
          <cell r="F9340" t="str">
            <v>BAS</v>
          </cell>
          <cell r="G9340">
            <v>38820</v>
          </cell>
          <cell r="H9340" t="str">
            <v>Active</v>
          </cell>
          <cell r="I9340">
            <v>15</v>
          </cell>
          <cell r="J9340">
            <v>39817</v>
          </cell>
          <cell r="K9340" t="str">
            <v>R</v>
          </cell>
          <cell r="L9340" t="str">
            <v>TM</v>
          </cell>
          <cell r="M9340" t="str">
            <v>0180</v>
          </cell>
          <cell r="N9340">
            <v>554.85</v>
          </cell>
          <cell r="O9340">
            <v>1.8</v>
          </cell>
          <cell r="P9340">
            <v>21.49</v>
          </cell>
          <cell r="Q9340">
            <v>42.98</v>
          </cell>
          <cell r="R9340">
            <v>511.87</v>
          </cell>
          <cell r="S9340">
            <v>196.04</v>
          </cell>
          <cell r="T9340">
            <v>15</v>
          </cell>
          <cell r="U9340">
            <v>92</v>
          </cell>
          <cell r="V9340">
            <v>13</v>
          </cell>
          <cell r="W9340">
            <v>92</v>
          </cell>
          <cell r="X9340">
            <v>0</v>
          </cell>
        </row>
        <row r="9341">
          <cell r="A9341" t="str">
            <v>2159300</v>
          </cell>
          <cell r="B9341">
            <v>1</v>
          </cell>
          <cell r="C9341" t="str">
            <v>Plumbing reticulation in square metres</v>
          </cell>
          <cell r="D9341" t="str">
            <v>34</v>
          </cell>
          <cell r="E9341" t="str">
            <v>BASPLM</v>
          </cell>
          <cell r="F9341" t="str">
            <v>BAS</v>
          </cell>
          <cell r="G9341">
            <v>38820</v>
          </cell>
          <cell r="H9341" t="str">
            <v>Active</v>
          </cell>
          <cell r="I9341">
            <v>15</v>
          </cell>
          <cell r="J9341">
            <v>39817</v>
          </cell>
          <cell r="K9341" t="str">
            <v>R</v>
          </cell>
          <cell r="L9341" t="str">
            <v>TM</v>
          </cell>
          <cell r="M9341" t="str">
            <v>0180</v>
          </cell>
          <cell r="N9341">
            <v>610.04</v>
          </cell>
          <cell r="O9341">
            <v>3.37</v>
          </cell>
          <cell r="P9341">
            <v>40</v>
          </cell>
          <cell r="Q9341">
            <v>80</v>
          </cell>
          <cell r="R9341">
            <v>530.04</v>
          </cell>
          <cell r="S9341">
            <v>228.39</v>
          </cell>
          <cell r="T9341">
            <v>15</v>
          </cell>
          <cell r="U9341">
            <v>92</v>
          </cell>
          <cell r="V9341">
            <v>13</v>
          </cell>
          <cell r="W9341">
            <v>92</v>
          </cell>
          <cell r="X9341">
            <v>0</v>
          </cell>
        </row>
        <row r="9342">
          <cell r="A9342" t="str">
            <v>2159400</v>
          </cell>
          <cell r="B9342">
            <v>1</v>
          </cell>
          <cell r="C9342" t="str">
            <v>Public Address System in square metres</v>
          </cell>
          <cell r="D9342" t="str">
            <v>34</v>
          </cell>
          <cell r="E9342" t="str">
            <v>BASPUB</v>
          </cell>
          <cell r="F9342" t="str">
            <v>BAS</v>
          </cell>
          <cell r="G9342">
            <v>38820</v>
          </cell>
          <cell r="H9342" t="str">
            <v>Active</v>
          </cell>
          <cell r="I9342">
            <v>15</v>
          </cell>
          <cell r="J9342">
            <v>39817</v>
          </cell>
          <cell r="K9342" t="str">
            <v>R</v>
          </cell>
          <cell r="L9342" t="str">
            <v>TM</v>
          </cell>
          <cell r="M9342" t="str">
            <v>0180</v>
          </cell>
          <cell r="N9342">
            <v>165.6</v>
          </cell>
          <cell r="O9342">
            <v>0.96</v>
          </cell>
          <cell r="P9342">
            <v>10.86</v>
          </cell>
          <cell r="Q9342">
            <v>21.72</v>
          </cell>
          <cell r="R9342">
            <v>143.88</v>
          </cell>
          <cell r="S9342">
            <v>62</v>
          </cell>
          <cell r="T9342">
            <v>15</v>
          </cell>
          <cell r="U9342">
            <v>92</v>
          </cell>
          <cell r="V9342">
            <v>13</v>
          </cell>
          <cell r="W9342">
            <v>92</v>
          </cell>
          <cell r="X9342">
            <v>0</v>
          </cell>
        </row>
        <row r="9343">
          <cell r="A9343" t="str">
            <v>2159500</v>
          </cell>
          <cell r="B9343">
            <v>1</v>
          </cell>
          <cell r="C9343" t="str">
            <v>Security System in square metres</v>
          </cell>
          <cell r="D9343" t="str">
            <v>34</v>
          </cell>
          <cell r="E9343" t="str">
            <v>BASSEC</v>
          </cell>
          <cell r="F9343" t="str">
            <v>BAS</v>
          </cell>
          <cell r="G9343">
            <v>38820</v>
          </cell>
          <cell r="H9343" t="str">
            <v>Active</v>
          </cell>
          <cell r="I9343">
            <v>15</v>
          </cell>
          <cell r="J9343">
            <v>39817</v>
          </cell>
          <cell r="K9343" t="str">
            <v>R</v>
          </cell>
          <cell r="L9343" t="str">
            <v>TM</v>
          </cell>
          <cell r="M9343" t="str">
            <v>0180</v>
          </cell>
          <cell r="N9343">
            <v>534.08000000000004</v>
          </cell>
          <cell r="O9343">
            <v>2.9</v>
          </cell>
          <cell r="P9343">
            <v>35.020000000000003</v>
          </cell>
          <cell r="Q9343">
            <v>70.040000000000006</v>
          </cell>
          <cell r="R9343">
            <v>464.04</v>
          </cell>
          <cell r="S9343">
            <v>199.95</v>
          </cell>
          <cell r="T9343">
            <v>15</v>
          </cell>
          <cell r="U9343">
            <v>92</v>
          </cell>
          <cell r="V9343">
            <v>13</v>
          </cell>
          <cell r="W9343">
            <v>92</v>
          </cell>
          <cell r="X9343">
            <v>0</v>
          </cell>
        </row>
        <row r="9344">
          <cell r="A9344" t="str">
            <v>2159600</v>
          </cell>
          <cell r="B9344">
            <v>1</v>
          </cell>
          <cell r="C9344" t="str">
            <v>Electrical services in square metres</v>
          </cell>
          <cell r="D9344" t="str">
            <v>34</v>
          </cell>
          <cell r="E9344" t="str">
            <v>BASELC</v>
          </cell>
          <cell r="F9344" t="str">
            <v>BAS</v>
          </cell>
          <cell r="G9344">
            <v>38820</v>
          </cell>
          <cell r="H9344" t="str">
            <v>Active</v>
          </cell>
          <cell r="I9344">
            <v>185</v>
          </cell>
          <cell r="J9344">
            <v>39817</v>
          </cell>
          <cell r="K9344" t="str">
            <v>R</v>
          </cell>
          <cell r="L9344" t="str">
            <v>TM</v>
          </cell>
          <cell r="M9344" t="str">
            <v>0181</v>
          </cell>
          <cell r="N9344">
            <v>32241.56</v>
          </cell>
          <cell r="O9344">
            <v>104</v>
          </cell>
          <cell r="P9344">
            <v>1248.44</v>
          </cell>
          <cell r="Q9344">
            <v>2496.88</v>
          </cell>
          <cell r="R9344">
            <v>29744.68</v>
          </cell>
          <cell r="S9344">
            <v>11391.94</v>
          </cell>
          <cell r="T9344">
            <v>15</v>
          </cell>
          <cell r="U9344">
            <v>92</v>
          </cell>
          <cell r="V9344">
            <v>13</v>
          </cell>
          <cell r="W9344">
            <v>92</v>
          </cell>
          <cell r="X9344">
            <v>0</v>
          </cell>
        </row>
        <row r="9345">
          <cell r="A9345" t="str">
            <v>2159700</v>
          </cell>
          <cell r="B9345">
            <v>1</v>
          </cell>
          <cell r="C9345" t="str">
            <v>fitted carpet - 339.30 square metres</v>
          </cell>
          <cell r="D9345" t="str">
            <v>34</v>
          </cell>
          <cell r="E9345" t="str">
            <v>BASFLO</v>
          </cell>
          <cell r="F9345" t="str">
            <v>BAS</v>
          </cell>
          <cell r="G9345">
            <v>38820</v>
          </cell>
          <cell r="H9345" t="str">
            <v>Active</v>
          </cell>
          <cell r="I9345">
            <v>185</v>
          </cell>
          <cell r="J9345">
            <v>39817</v>
          </cell>
          <cell r="K9345" t="str">
            <v>R</v>
          </cell>
          <cell r="L9345" t="str">
            <v>TM</v>
          </cell>
          <cell r="M9345" t="str">
            <v>0181</v>
          </cell>
          <cell r="N9345">
            <v>578.77</v>
          </cell>
          <cell r="O9345">
            <v>17.48</v>
          </cell>
          <cell r="P9345">
            <v>210.2</v>
          </cell>
          <cell r="Q9345">
            <v>420.4</v>
          </cell>
          <cell r="R9345">
            <v>158.37</v>
          </cell>
          <cell r="S9345">
            <v>1829.82</v>
          </cell>
          <cell r="T9345">
            <v>2</v>
          </cell>
          <cell r="U9345">
            <v>275</v>
          </cell>
          <cell r="V9345">
            <v>0</v>
          </cell>
          <cell r="W9345">
            <v>275</v>
          </cell>
          <cell r="X9345">
            <v>0</v>
          </cell>
        </row>
        <row r="9346">
          <cell r="A9346" t="str">
            <v>2159800</v>
          </cell>
          <cell r="B9346">
            <v>1</v>
          </cell>
          <cell r="C9346" t="str">
            <v>Building Management Services in square m</v>
          </cell>
          <cell r="D9346" t="str">
            <v>34</v>
          </cell>
          <cell r="E9346" t="str">
            <v>BASBMS</v>
          </cell>
          <cell r="F9346" t="str">
            <v>BAS</v>
          </cell>
          <cell r="G9346">
            <v>38820</v>
          </cell>
          <cell r="H9346" t="str">
            <v>Active</v>
          </cell>
          <cell r="I9346">
            <v>185</v>
          </cell>
          <cell r="J9346">
            <v>39817</v>
          </cell>
          <cell r="K9346" t="str">
            <v>R</v>
          </cell>
          <cell r="L9346" t="str">
            <v>TM</v>
          </cell>
          <cell r="M9346" t="str">
            <v>0181</v>
          </cell>
          <cell r="N9346">
            <v>431.01</v>
          </cell>
          <cell r="O9346">
            <v>0</v>
          </cell>
          <cell r="P9346">
            <v>0</v>
          </cell>
          <cell r="Q9346">
            <v>431.01</v>
          </cell>
          <cell r="R9346">
            <v>0</v>
          </cell>
          <cell r="S9346">
            <v>1362.67</v>
          </cell>
          <cell r="T9346">
            <v>0</v>
          </cell>
          <cell r="U9346">
            <v>92</v>
          </cell>
          <cell r="V9346">
            <v>0</v>
          </cell>
          <cell r="W9346">
            <v>0</v>
          </cell>
          <cell r="X9346">
            <v>0</v>
          </cell>
        </row>
        <row r="9347">
          <cell r="A9347" t="str">
            <v>2159900</v>
          </cell>
          <cell r="B9347">
            <v>1</v>
          </cell>
          <cell r="C9347" t="str">
            <v>Mechanical Services in square metres</v>
          </cell>
          <cell r="D9347" t="str">
            <v>34</v>
          </cell>
          <cell r="E9347" t="str">
            <v>BASAIR</v>
          </cell>
          <cell r="F9347" t="str">
            <v>BAS</v>
          </cell>
          <cell r="G9347">
            <v>38820</v>
          </cell>
          <cell r="H9347" t="str">
            <v>Active</v>
          </cell>
          <cell r="I9347">
            <v>185</v>
          </cell>
          <cell r="J9347">
            <v>39817</v>
          </cell>
          <cell r="K9347" t="str">
            <v>R</v>
          </cell>
          <cell r="L9347" t="str">
            <v>TM</v>
          </cell>
          <cell r="M9347" t="str">
            <v>0181</v>
          </cell>
          <cell r="N9347">
            <v>33623.42</v>
          </cell>
          <cell r="O9347">
            <v>183.71</v>
          </cell>
          <cell r="P9347">
            <v>2204.52</v>
          </cell>
          <cell r="Q9347">
            <v>4409.04</v>
          </cell>
          <cell r="R9347">
            <v>29214.38</v>
          </cell>
          <cell r="S9347">
            <v>12588.25</v>
          </cell>
          <cell r="T9347">
            <v>15</v>
          </cell>
          <cell r="U9347">
            <v>92</v>
          </cell>
          <cell r="V9347">
            <v>13</v>
          </cell>
          <cell r="W9347">
            <v>92</v>
          </cell>
          <cell r="X9347">
            <v>0</v>
          </cell>
        </row>
        <row r="9348">
          <cell r="A9348" t="str">
            <v>2160000</v>
          </cell>
          <cell r="B9348">
            <v>1</v>
          </cell>
          <cell r="C9348" t="str">
            <v>Drainage Services in square metres</v>
          </cell>
          <cell r="D9348" t="str">
            <v>34</v>
          </cell>
          <cell r="E9348" t="str">
            <v>BASPLM</v>
          </cell>
          <cell r="F9348" t="str">
            <v>BAS</v>
          </cell>
          <cell r="G9348">
            <v>38820</v>
          </cell>
          <cell r="H9348" t="str">
            <v>Active</v>
          </cell>
          <cell r="I9348">
            <v>185</v>
          </cell>
          <cell r="J9348">
            <v>39817</v>
          </cell>
          <cell r="K9348" t="str">
            <v>R</v>
          </cell>
          <cell r="L9348" t="str">
            <v>TM</v>
          </cell>
          <cell r="M9348" t="str">
            <v>0181</v>
          </cell>
          <cell r="N9348">
            <v>4224.8599999999997</v>
          </cell>
          <cell r="O9348">
            <v>23.12</v>
          </cell>
          <cell r="P9348">
            <v>277</v>
          </cell>
          <cell r="Q9348">
            <v>554</v>
          </cell>
          <cell r="R9348">
            <v>3670.86</v>
          </cell>
          <cell r="S9348">
            <v>1581.74</v>
          </cell>
          <cell r="T9348">
            <v>15</v>
          </cell>
          <cell r="U9348">
            <v>92</v>
          </cell>
          <cell r="V9348">
            <v>13</v>
          </cell>
          <cell r="W9348">
            <v>92</v>
          </cell>
          <cell r="X9348">
            <v>0</v>
          </cell>
        </row>
        <row r="9349">
          <cell r="A9349" t="str">
            <v>2160100</v>
          </cell>
          <cell r="B9349">
            <v>1</v>
          </cell>
          <cell r="C9349" t="str">
            <v>Communication Services in square metres</v>
          </cell>
          <cell r="D9349" t="str">
            <v>34</v>
          </cell>
          <cell r="E9349" t="str">
            <v>BASCAB</v>
          </cell>
          <cell r="F9349" t="str">
            <v>BAS</v>
          </cell>
          <cell r="G9349">
            <v>38820</v>
          </cell>
          <cell r="H9349" t="str">
            <v>Active</v>
          </cell>
          <cell r="I9349">
            <v>185</v>
          </cell>
          <cell r="J9349">
            <v>39817</v>
          </cell>
          <cell r="K9349" t="str">
            <v>R</v>
          </cell>
          <cell r="L9349" t="str">
            <v>TM</v>
          </cell>
          <cell r="M9349" t="str">
            <v>0181</v>
          </cell>
          <cell r="N9349">
            <v>6750.56</v>
          </cell>
          <cell r="O9349">
            <v>54.89</v>
          </cell>
          <cell r="P9349">
            <v>658.46</v>
          </cell>
          <cell r="Q9349">
            <v>1316.92</v>
          </cell>
          <cell r="R9349">
            <v>5433.64</v>
          </cell>
          <cell r="S9349">
            <v>2681.53</v>
          </cell>
          <cell r="T9349">
            <v>10</v>
          </cell>
          <cell r="U9349">
            <v>92</v>
          </cell>
          <cell r="V9349">
            <v>8</v>
          </cell>
          <cell r="W9349">
            <v>92</v>
          </cell>
          <cell r="X9349">
            <v>0</v>
          </cell>
        </row>
        <row r="9350">
          <cell r="A9350" t="str">
            <v>2160200</v>
          </cell>
          <cell r="B9350">
            <v>1</v>
          </cell>
          <cell r="C9350" t="str">
            <v>Fire Alarm System in square metres</v>
          </cell>
          <cell r="D9350" t="str">
            <v>34</v>
          </cell>
          <cell r="E9350" t="str">
            <v>BASALA</v>
          </cell>
          <cell r="F9350" t="str">
            <v>BAS</v>
          </cell>
          <cell r="G9350">
            <v>38820</v>
          </cell>
          <cell r="H9350" t="str">
            <v>Active</v>
          </cell>
          <cell r="I9350">
            <v>185</v>
          </cell>
          <cell r="J9350">
            <v>39817</v>
          </cell>
          <cell r="K9350" t="str">
            <v>R</v>
          </cell>
          <cell r="L9350" t="str">
            <v>TM</v>
          </cell>
          <cell r="M9350" t="str">
            <v>0181</v>
          </cell>
          <cell r="N9350">
            <v>6716.31</v>
          </cell>
          <cell r="O9350">
            <v>21.7</v>
          </cell>
          <cell r="P9350">
            <v>260.07</v>
          </cell>
          <cell r="Q9350">
            <v>520.14</v>
          </cell>
          <cell r="R9350">
            <v>6196.17</v>
          </cell>
          <cell r="S9350">
            <v>2373.08</v>
          </cell>
          <cell r="T9350">
            <v>15</v>
          </cell>
          <cell r="U9350">
            <v>92</v>
          </cell>
          <cell r="V9350">
            <v>13</v>
          </cell>
          <cell r="W9350">
            <v>92</v>
          </cell>
          <cell r="X9350">
            <v>0</v>
          </cell>
        </row>
        <row r="9351">
          <cell r="A9351" t="str">
            <v>2160300</v>
          </cell>
          <cell r="B9351">
            <v>1</v>
          </cell>
          <cell r="C9351" t="str">
            <v>Plumbing reticulation in square metres</v>
          </cell>
          <cell r="D9351" t="str">
            <v>34</v>
          </cell>
          <cell r="E9351" t="str">
            <v>BASPLM</v>
          </cell>
          <cell r="F9351" t="str">
            <v>BAS</v>
          </cell>
          <cell r="G9351">
            <v>38820</v>
          </cell>
          <cell r="H9351" t="str">
            <v>Active</v>
          </cell>
          <cell r="I9351">
            <v>185</v>
          </cell>
          <cell r="J9351">
            <v>39817</v>
          </cell>
          <cell r="K9351" t="str">
            <v>R</v>
          </cell>
          <cell r="L9351" t="str">
            <v>TM</v>
          </cell>
          <cell r="M9351" t="str">
            <v>0181</v>
          </cell>
          <cell r="N9351">
            <v>7384.43</v>
          </cell>
          <cell r="O9351">
            <v>40.31</v>
          </cell>
          <cell r="P9351">
            <v>484.16</v>
          </cell>
          <cell r="Q9351">
            <v>968.32</v>
          </cell>
          <cell r="R9351">
            <v>6416.11</v>
          </cell>
          <cell r="S9351">
            <v>2764.65</v>
          </cell>
          <cell r="T9351">
            <v>15</v>
          </cell>
          <cell r="U9351">
            <v>92</v>
          </cell>
          <cell r="V9351">
            <v>13</v>
          </cell>
          <cell r="W9351">
            <v>92</v>
          </cell>
          <cell r="X9351">
            <v>0</v>
          </cell>
        </row>
        <row r="9352">
          <cell r="A9352" t="str">
            <v>2160400</v>
          </cell>
          <cell r="B9352">
            <v>1</v>
          </cell>
          <cell r="C9352" t="str">
            <v>Public Address System in square metres</v>
          </cell>
          <cell r="D9352" t="str">
            <v>34</v>
          </cell>
          <cell r="E9352" t="str">
            <v>BASPUB</v>
          </cell>
          <cell r="F9352" t="str">
            <v>BAS</v>
          </cell>
          <cell r="G9352">
            <v>38820</v>
          </cell>
          <cell r="H9352" t="str">
            <v>Active</v>
          </cell>
          <cell r="I9352">
            <v>185</v>
          </cell>
          <cell r="J9352">
            <v>39817</v>
          </cell>
          <cell r="K9352" t="str">
            <v>R</v>
          </cell>
          <cell r="L9352" t="str">
            <v>TM</v>
          </cell>
          <cell r="M9352" t="str">
            <v>0181</v>
          </cell>
          <cell r="N9352">
            <v>2004.55</v>
          </cell>
          <cell r="O9352">
            <v>10.98</v>
          </cell>
          <cell r="P9352">
            <v>131.43</v>
          </cell>
          <cell r="Q9352">
            <v>262.86</v>
          </cell>
          <cell r="R9352">
            <v>1741.69</v>
          </cell>
          <cell r="S9352">
            <v>750.48</v>
          </cell>
          <cell r="T9352">
            <v>15</v>
          </cell>
          <cell r="U9352">
            <v>92</v>
          </cell>
          <cell r="V9352">
            <v>13</v>
          </cell>
          <cell r="W9352">
            <v>92</v>
          </cell>
          <cell r="X9352">
            <v>0</v>
          </cell>
        </row>
        <row r="9353">
          <cell r="A9353" t="str">
            <v>2160500</v>
          </cell>
          <cell r="B9353">
            <v>1</v>
          </cell>
          <cell r="C9353" t="str">
            <v>Security System in square metres</v>
          </cell>
          <cell r="D9353" t="str">
            <v>34</v>
          </cell>
          <cell r="E9353" t="str">
            <v>BASSEC</v>
          </cell>
          <cell r="F9353" t="str">
            <v>BAS</v>
          </cell>
          <cell r="G9353">
            <v>38820</v>
          </cell>
          <cell r="H9353" t="str">
            <v>Active</v>
          </cell>
          <cell r="I9353">
            <v>185</v>
          </cell>
          <cell r="J9353">
            <v>39817</v>
          </cell>
          <cell r="K9353" t="str">
            <v>R</v>
          </cell>
          <cell r="L9353" t="str">
            <v>TM</v>
          </cell>
          <cell r="M9353" t="str">
            <v>0181</v>
          </cell>
          <cell r="N9353">
            <v>6464.86</v>
          </cell>
          <cell r="O9353">
            <v>35.35</v>
          </cell>
          <cell r="P9353">
            <v>423.87</v>
          </cell>
          <cell r="Q9353">
            <v>847.74</v>
          </cell>
          <cell r="R9353">
            <v>5617.12</v>
          </cell>
          <cell r="S9353">
            <v>2420.38</v>
          </cell>
          <cell r="T9353">
            <v>15</v>
          </cell>
          <cell r="U9353">
            <v>92</v>
          </cell>
          <cell r="V9353">
            <v>13</v>
          </cell>
          <cell r="W9353">
            <v>92</v>
          </cell>
          <cell r="X9353">
            <v>0</v>
          </cell>
        </row>
        <row r="9354">
          <cell r="A9354" t="str">
            <v>2160600</v>
          </cell>
          <cell r="B9354">
            <v>1</v>
          </cell>
          <cell r="C9354" t="str">
            <v>suspended ceiling - 516 square metres</v>
          </cell>
          <cell r="D9354" t="str">
            <v>34</v>
          </cell>
          <cell r="E9354" t="str">
            <v>BASSUS</v>
          </cell>
          <cell r="F9354" t="str">
            <v>BAS</v>
          </cell>
          <cell r="G9354">
            <v>38820</v>
          </cell>
          <cell r="H9354" t="str">
            <v>Active</v>
          </cell>
          <cell r="I9354">
            <v>185</v>
          </cell>
          <cell r="J9354">
            <v>39817</v>
          </cell>
          <cell r="K9354" t="str">
            <v>R</v>
          </cell>
          <cell r="L9354" t="str">
            <v>TM</v>
          </cell>
          <cell r="M9354" t="str">
            <v>0181</v>
          </cell>
          <cell r="N9354">
            <v>87114.69</v>
          </cell>
          <cell r="O9354">
            <v>319.08999999999997</v>
          </cell>
          <cell r="P9354">
            <v>3828.64</v>
          </cell>
          <cell r="Q9354">
            <v>7657.28</v>
          </cell>
          <cell r="R9354">
            <v>79457.41</v>
          </cell>
          <cell r="S9354">
            <v>30591.87</v>
          </cell>
          <cell r="T9354">
            <v>22</v>
          </cell>
          <cell r="U9354">
            <v>275</v>
          </cell>
          <cell r="V9354">
            <v>20</v>
          </cell>
          <cell r="W9354">
            <v>275</v>
          </cell>
          <cell r="X9354">
            <v>0</v>
          </cell>
        </row>
        <row r="9355">
          <cell r="A9355" t="str">
            <v>2160700</v>
          </cell>
          <cell r="B9355">
            <v>1</v>
          </cell>
          <cell r="C9355" t="str">
            <v>Electrical services in square metres</v>
          </cell>
          <cell r="D9355" t="str">
            <v>34</v>
          </cell>
          <cell r="E9355" t="str">
            <v>BASELC</v>
          </cell>
          <cell r="F9355" t="str">
            <v>BAS</v>
          </cell>
          <cell r="G9355">
            <v>38820</v>
          </cell>
          <cell r="H9355" t="str">
            <v>Active</v>
          </cell>
          <cell r="I9355">
            <v>33</v>
          </cell>
          <cell r="J9355">
            <v>39817</v>
          </cell>
          <cell r="K9355" t="str">
            <v>R</v>
          </cell>
          <cell r="L9355" t="str">
            <v>TM</v>
          </cell>
          <cell r="M9355" t="str">
            <v>0182</v>
          </cell>
          <cell r="N9355">
            <v>5751.2</v>
          </cell>
          <cell r="O9355">
            <v>18.53</v>
          </cell>
          <cell r="P9355">
            <v>222.69</v>
          </cell>
          <cell r="Q9355">
            <v>445.38</v>
          </cell>
          <cell r="R9355">
            <v>5305.82</v>
          </cell>
          <cell r="S9355">
            <v>2032.08</v>
          </cell>
          <cell r="T9355">
            <v>15</v>
          </cell>
          <cell r="U9355">
            <v>92</v>
          </cell>
          <cell r="V9355">
            <v>13</v>
          </cell>
          <cell r="W9355">
            <v>92</v>
          </cell>
          <cell r="X9355">
            <v>0</v>
          </cell>
        </row>
        <row r="9356">
          <cell r="A9356" t="str">
            <v>2160800</v>
          </cell>
          <cell r="B9356">
            <v>1</v>
          </cell>
          <cell r="C9356" t="str">
            <v>fitted carpet - 339.30 square metres</v>
          </cell>
          <cell r="D9356" t="str">
            <v>34</v>
          </cell>
          <cell r="E9356" t="str">
            <v>BASFLO</v>
          </cell>
          <cell r="F9356" t="str">
            <v>BAS</v>
          </cell>
          <cell r="G9356">
            <v>38820</v>
          </cell>
          <cell r="H9356" t="str">
            <v>Active</v>
          </cell>
          <cell r="I9356">
            <v>33</v>
          </cell>
          <cell r="J9356">
            <v>39817</v>
          </cell>
          <cell r="K9356" t="str">
            <v>R</v>
          </cell>
          <cell r="L9356" t="str">
            <v>TM</v>
          </cell>
          <cell r="M9356" t="str">
            <v>0182</v>
          </cell>
          <cell r="N9356">
            <v>103.24</v>
          </cell>
          <cell r="O9356">
            <v>3.18</v>
          </cell>
          <cell r="P9356">
            <v>37.5</v>
          </cell>
          <cell r="Q9356">
            <v>75</v>
          </cell>
          <cell r="R9356">
            <v>28.24</v>
          </cell>
          <cell r="S9356">
            <v>326.39999999999998</v>
          </cell>
          <cell r="T9356">
            <v>2</v>
          </cell>
          <cell r="U9356">
            <v>275</v>
          </cell>
          <cell r="V9356">
            <v>0</v>
          </cell>
          <cell r="W9356">
            <v>275</v>
          </cell>
          <cell r="X9356">
            <v>0</v>
          </cell>
        </row>
        <row r="9357">
          <cell r="A9357" t="str">
            <v>2160900</v>
          </cell>
          <cell r="B9357">
            <v>1</v>
          </cell>
          <cell r="C9357" t="str">
            <v>Building Management Services in square m</v>
          </cell>
          <cell r="D9357" t="str">
            <v>34</v>
          </cell>
          <cell r="E9357" t="str">
            <v>BASBMS</v>
          </cell>
          <cell r="F9357" t="str">
            <v>BAS</v>
          </cell>
          <cell r="G9357">
            <v>38820</v>
          </cell>
          <cell r="H9357" t="str">
            <v>Active</v>
          </cell>
          <cell r="I9357">
            <v>33</v>
          </cell>
          <cell r="J9357">
            <v>39817</v>
          </cell>
          <cell r="K9357" t="str">
            <v>R</v>
          </cell>
          <cell r="L9357" t="str">
            <v>TM</v>
          </cell>
          <cell r="M9357" t="str">
            <v>0182</v>
          </cell>
          <cell r="N9357">
            <v>76.88</v>
          </cell>
          <cell r="O9357">
            <v>0</v>
          </cell>
          <cell r="P9357">
            <v>0</v>
          </cell>
          <cell r="Q9357">
            <v>76.88</v>
          </cell>
          <cell r="R9357">
            <v>0</v>
          </cell>
          <cell r="S9357">
            <v>243.07</v>
          </cell>
          <cell r="T9357">
            <v>0</v>
          </cell>
          <cell r="U9357">
            <v>92</v>
          </cell>
          <cell r="V9357">
            <v>0</v>
          </cell>
          <cell r="W9357">
            <v>0</v>
          </cell>
          <cell r="X9357">
            <v>0</v>
          </cell>
        </row>
        <row r="9358">
          <cell r="A9358" t="str">
            <v>2161000</v>
          </cell>
          <cell r="B9358">
            <v>1</v>
          </cell>
          <cell r="C9358" t="str">
            <v>Mechanical Services in square metres</v>
          </cell>
          <cell r="D9358" t="str">
            <v>34</v>
          </cell>
          <cell r="E9358" t="str">
            <v>BASAIR</v>
          </cell>
          <cell r="F9358" t="str">
            <v>BAS</v>
          </cell>
          <cell r="G9358">
            <v>38820</v>
          </cell>
          <cell r="H9358" t="str">
            <v>Active</v>
          </cell>
          <cell r="I9358">
            <v>33</v>
          </cell>
          <cell r="J9358">
            <v>39817</v>
          </cell>
          <cell r="K9358" t="str">
            <v>R</v>
          </cell>
          <cell r="L9358" t="str">
            <v>TM</v>
          </cell>
          <cell r="M9358" t="str">
            <v>0182</v>
          </cell>
          <cell r="N9358">
            <v>5997.69</v>
          </cell>
          <cell r="O9358">
            <v>32.770000000000003</v>
          </cell>
          <cell r="P9358">
            <v>393.24</v>
          </cell>
          <cell r="Q9358">
            <v>786.48</v>
          </cell>
          <cell r="R9358">
            <v>5211.21</v>
          </cell>
          <cell r="S9358">
            <v>2245.4699999999998</v>
          </cell>
          <cell r="T9358">
            <v>15</v>
          </cell>
          <cell r="U9358">
            <v>92</v>
          </cell>
          <cell r="V9358">
            <v>13</v>
          </cell>
          <cell r="W9358">
            <v>92</v>
          </cell>
          <cell r="X9358">
            <v>0</v>
          </cell>
        </row>
        <row r="9359">
          <cell r="A9359" t="str">
            <v>2161100</v>
          </cell>
          <cell r="B9359">
            <v>1</v>
          </cell>
          <cell r="C9359" t="str">
            <v>Drainage Services in square metres</v>
          </cell>
          <cell r="D9359" t="str">
            <v>34</v>
          </cell>
          <cell r="E9359" t="str">
            <v>BASPLM</v>
          </cell>
          <cell r="F9359" t="str">
            <v>BAS</v>
          </cell>
          <cell r="G9359">
            <v>38820</v>
          </cell>
          <cell r="H9359" t="str">
            <v>Active</v>
          </cell>
          <cell r="I9359">
            <v>33</v>
          </cell>
          <cell r="J9359">
            <v>39817</v>
          </cell>
          <cell r="K9359" t="str">
            <v>R</v>
          </cell>
          <cell r="L9359" t="str">
            <v>TM</v>
          </cell>
          <cell r="M9359" t="str">
            <v>0182</v>
          </cell>
          <cell r="N9359">
            <v>753.62</v>
          </cell>
          <cell r="O9359">
            <v>4.09</v>
          </cell>
          <cell r="P9359">
            <v>49.41</v>
          </cell>
          <cell r="Q9359">
            <v>98.82</v>
          </cell>
          <cell r="R9359">
            <v>654.79999999999995</v>
          </cell>
          <cell r="S9359">
            <v>282.14999999999998</v>
          </cell>
          <cell r="T9359">
            <v>15</v>
          </cell>
          <cell r="U9359">
            <v>92</v>
          </cell>
          <cell r="V9359">
            <v>13</v>
          </cell>
          <cell r="W9359">
            <v>92</v>
          </cell>
          <cell r="X9359">
            <v>0</v>
          </cell>
        </row>
        <row r="9360">
          <cell r="A9360" t="str">
            <v>2161200</v>
          </cell>
          <cell r="B9360">
            <v>1</v>
          </cell>
          <cell r="C9360" t="str">
            <v>Communication Services in square metres</v>
          </cell>
          <cell r="D9360" t="str">
            <v>34</v>
          </cell>
          <cell r="E9360" t="str">
            <v>BASCAB</v>
          </cell>
          <cell r="F9360" t="str">
            <v>BAS</v>
          </cell>
          <cell r="G9360">
            <v>38820</v>
          </cell>
          <cell r="H9360" t="str">
            <v>Active</v>
          </cell>
          <cell r="I9360">
            <v>33</v>
          </cell>
          <cell r="J9360">
            <v>39817</v>
          </cell>
          <cell r="K9360" t="str">
            <v>R</v>
          </cell>
          <cell r="L9360" t="str">
            <v>TM</v>
          </cell>
          <cell r="M9360" t="str">
            <v>0182</v>
          </cell>
          <cell r="N9360">
            <v>1204.1500000000001</v>
          </cell>
          <cell r="O9360">
            <v>9.76</v>
          </cell>
          <cell r="P9360">
            <v>117.45</v>
          </cell>
          <cell r="Q9360">
            <v>234.9</v>
          </cell>
          <cell r="R9360">
            <v>969.25</v>
          </cell>
          <cell r="S9360">
            <v>478.33</v>
          </cell>
          <cell r="T9360">
            <v>10</v>
          </cell>
          <cell r="U9360">
            <v>92</v>
          </cell>
          <cell r="V9360">
            <v>8</v>
          </cell>
          <cell r="W9360">
            <v>92</v>
          </cell>
          <cell r="X9360">
            <v>0</v>
          </cell>
        </row>
        <row r="9361">
          <cell r="A9361" t="str">
            <v>2161300</v>
          </cell>
          <cell r="B9361">
            <v>1</v>
          </cell>
          <cell r="C9361" t="str">
            <v>Fire Alarm System in square metres</v>
          </cell>
          <cell r="D9361" t="str">
            <v>34</v>
          </cell>
          <cell r="E9361" t="str">
            <v>BASALA</v>
          </cell>
          <cell r="F9361" t="str">
            <v>BAS</v>
          </cell>
          <cell r="G9361">
            <v>38820</v>
          </cell>
          <cell r="H9361" t="str">
            <v>Active</v>
          </cell>
          <cell r="I9361">
            <v>33</v>
          </cell>
          <cell r="J9361">
            <v>39817</v>
          </cell>
          <cell r="K9361" t="str">
            <v>R</v>
          </cell>
          <cell r="L9361" t="str">
            <v>TM</v>
          </cell>
          <cell r="M9361" t="str">
            <v>0182</v>
          </cell>
          <cell r="N9361">
            <v>1198.04</v>
          </cell>
          <cell r="O9361">
            <v>3.82</v>
          </cell>
          <cell r="P9361">
            <v>46.39</v>
          </cell>
          <cell r="Q9361">
            <v>92.78</v>
          </cell>
          <cell r="R9361">
            <v>1105.26</v>
          </cell>
          <cell r="S9361">
            <v>423.31</v>
          </cell>
          <cell r="T9361">
            <v>15</v>
          </cell>
          <cell r="U9361">
            <v>92</v>
          </cell>
          <cell r="V9361">
            <v>13</v>
          </cell>
          <cell r="W9361">
            <v>92</v>
          </cell>
          <cell r="X9361">
            <v>0</v>
          </cell>
        </row>
        <row r="9362">
          <cell r="A9362" t="str">
            <v>2161400</v>
          </cell>
          <cell r="B9362">
            <v>1</v>
          </cell>
          <cell r="C9362" t="str">
            <v>Plumbing reticulation in square metres</v>
          </cell>
          <cell r="D9362" t="str">
            <v>34</v>
          </cell>
          <cell r="E9362" t="str">
            <v>BASPLM</v>
          </cell>
          <cell r="F9362" t="str">
            <v>BAS</v>
          </cell>
          <cell r="G9362">
            <v>38820</v>
          </cell>
          <cell r="H9362" t="str">
            <v>Active</v>
          </cell>
          <cell r="I9362">
            <v>33</v>
          </cell>
          <cell r="J9362">
            <v>39817</v>
          </cell>
          <cell r="K9362" t="str">
            <v>R</v>
          </cell>
          <cell r="L9362" t="str">
            <v>TM</v>
          </cell>
          <cell r="M9362" t="str">
            <v>0182</v>
          </cell>
          <cell r="N9362">
            <v>1317.22</v>
          </cell>
          <cell r="O9362">
            <v>7.16</v>
          </cell>
          <cell r="P9362">
            <v>86.36</v>
          </cell>
          <cell r="Q9362">
            <v>172.72</v>
          </cell>
          <cell r="R9362">
            <v>1144.5</v>
          </cell>
          <cell r="S9362">
            <v>493.15</v>
          </cell>
          <cell r="T9362">
            <v>15</v>
          </cell>
          <cell r="U9362">
            <v>92</v>
          </cell>
          <cell r="V9362">
            <v>13</v>
          </cell>
          <cell r="W9362">
            <v>92</v>
          </cell>
          <cell r="X9362">
            <v>0</v>
          </cell>
        </row>
        <row r="9363">
          <cell r="A9363" t="str">
            <v>2161500</v>
          </cell>
          <cell r="B9363">
            <v>1</v>
          </cell>
          <cell r="C9363" t="str">
            <v>Public Address System in square metres</v>
          </cell>
          <cell r="D9363" t="str">
            <v>34</v>
          </cell>
          <cell r="E9363" t="str">
            <v>BASPUB</v>
          </cell>
          <cell r="F9363" t="str">
            <v>BAS</v>
          </cell>
          <cell r="G9363">
            <v>38820</v>
          </cell>
          <cell r="H9363" t="str">
            <v>Active</v>
          </cell>
          <cell r="I9363">
            <v>33</v>
          </cell>
          <cell r="J9363">
            <v>39817</v>
          </cell>
          <cell r="K9363" t="str">
            <v>R</v>
          </cell>
          <cell r="L9363" t="str">
            <v>TM</v>
          </cell>
          <cell r="M9363" t="str">
            <v>0182</v>
          </cell>
          <cell r="N9363">
            <v>357.57</v>
          </cell>
          <cell r="O9363">
            <v>1.99</v>
          </cell>
          <cell r="P9363">
            <v>23.44</v>
          </cell>
          <cell r="Q9363">
            <v>46.88</v>
          </cell>
          <cell r="R9363">
            <v>310.69</v>
          </cell>
          <cell r="S9363">
            <v>133.87</v>
          </cell>
          <cell r="T9363">
            <v>15</v>
          </cell>
          <cell r="U9363">
            <v>92</v>
          </cell>
          <cell r="V9363">
            <v>13</v>
          </cell>
          <cell r="W9363">
            <v>92</v>
          </cell>
          <cell r="X9363">
            <v>0</v>
          </cell>
        </row>
        <row r="9364">
          <cell r="A9364" t="str">
            <v>2161600</v>
          </cell>
          <cell r="B9364">
            <v>1</v>
          </cell>
          <cell r="C9364" t="str">
            <v>Security System in square metres</v>
          </cell>
          <cell r="D9364" t="str">
            <v>34</v>
          </cell>
          <cell r="E9364" t="str">
            <v>BASSEC</v>
          </cell>
          <cell r="F9364" t="str">
            <v>BAS</v>
          </cell>
          <cell r="G9364">
            <v>38820</v>
          </cell>
          <cell r="H9364" t="str">
            <v>Active</v>
          </cell>
          <cell r="I9364">
            <v>33</v>
          </cell>
          <cell r="J9364">
            <v>39817</v>
          </cell>
          <cell r="K9364" t="str">
            <v>R</v>
          </cell>
          <cell r="L9364" t="str">
            <v>TM</v>
          </cell>
          <cell r="M9364" t="str">
            <v>0182</v>
          </cell>
          <cell r="N9364">
            <v>1153.19</v>
          </cell>
          <cell r="O9364">
            <v>6.31</v>
          </cell>
          <cell r="P9364">
            <v>75.61</v>
          </cell>
          <cell r="Q9364">
            <v>151.22</v>
          </cell>
          <cell r="R9364">
            <v>1001.97</v>
          </cell>
          <cell r="S9364">
            <v>431.74</v>
          </cell>
          <cell r="T9364">
            <v>15</v>
          </cell>
          <cell r="U9364">
            <v>92</v>
          </cell>
          <cell r="V9364">
            <v>13</v>
          </cell>
          <cell r="W9364">
            <v>92</v>
          </cell>
          <cell r="X9364">
            <v>0</v>
          </cell>
        </row>
        <row r="9365">
          <cell r="A9365" t="str">
            <v>2161700</v>
          </cell>
          <cell r="B9365">
            <v>1</v>
          </cell>
          <cell r="C9365" t="str">
            <v>suspended ceiling - 516 square metres</v>
          </cell>
          <cell r="D9365" t="str">
            <v>34</v>
          </cell>
          <cell r="E9365" t="str">
            <v>BASSUS</v>
          </cell>
          <cell r="F9365" t="str">
            <v>BAS</v>
          </cell>
          <cell r="G9365">
            <v>38820</v>
          </cell>
          <cell r="H9365" t="str">
            <v>Active</v>
          </cell>
          <cell r="I9365">
            <v>33</v>
          </cell>
          <cell r="J9365">
            <v>39817</v>
          </cell>
          <cell r="K9365" t="str">
            <v>R</v>
          </cell>
          <cell r="L9365" t="str">
            <v>TM</v>
          </cell>
          <cell r="M9365" t="str">
            <v>0182</v>
          </cell>
          <cell r="N9365">
            <v>15539.38</v>
          </cell>
          <cell r="O9365">
            <v>56.94</v>
          </cell>
          <cell r="P9365">
            <v>682.95</v>
          </cell>
          <cell r="Q9365">
            <v>1365.9</v>
          </cell>
          <cell r="R9365">
            <v>14173.48</v>
          </cell>
          <cell r="S9365">
            <v>5456.93</v>
          </cell>
          <cell r="T9365">
            <v>22</v>
          </cell>
          <cell r="U9365">
            <v>275</v>
          </cell>
          <cell r="V9365">
            <v>20</v>
          </cell>
          <cell r="W9365">
            <v>275</v>
          </cell>
          <cell r="X9365">
            <v>0</v>
          </cell>
        </row>
        <row r="9366">
          <cell r="A9366" t="str">
            <v>2161800</v>
          </cell>
          <cell r="B9366">
            <v>1</v>
          </cell>
          <cell r="C9366" t="str">
            <v>Communication Services in square metres</v>
          </cell>
          <cell r="D9366" t="str">
            <v>34</v>
          </cell>
          <cell r="E9366" t="str">
            <v>BASCAB</v>
          </cell>
          <cell r="F9366" t="str">
            <v>BAS</v>
          </cell>
          <cell r="G9366">
            <v>38820</v>
          </cell>
          <cell r="H9366" t="str">
            <v>Active</v>
          </cell>
          <cell r="I9366">
            <v>30</v>
          </cell>
          <cell r="J9366">
            <v>39817</v>
          </cell>
          <cell r="K9366" t="str">
            <v>TLI</v>
          </cell>
          <cell r="L9366" t="str">
            <v>TN</v>
          </cell>
          <cell r="M9366" t="str">
            <v>0053</v>
          </cell>
          <cell r="N9366">
            <v>422.13</v>
          </cell>
          <cell r="O9366">
            <v>2.1800000000000002</v>
          </cell>
          <cell r="P9366">
            <v>26.38</v>
          </cell>
          <cell r="Q9366">
            <v>52.76</v>
          </cell>
          <cell r="R9366">
            <v>369.37</v>
          </cell>
          <cell r="S9366">
            <v>175.7</v>
          </cell>
          <cell r="T9366">
            <v>16</v>
          </cell>
          <cell r="U9366">
            <v>0</v>
          </cell>
          <cell r="V9366">
            <v>14</v>
          </cell>
          <cell r="W9366">
            <v>0</v>
          </cell>
          <cell r="X9366">
            <v>0</v>
          </cell>
        </row>
        <row r="9367">
          <cell r="A9367" t="str">
            <v>2161900</v>
          </cell>
          <cell r="B9367">
            <v>1</v>
          </cell>
          <cell r="C9367" t="str">
            <v>Division walling in all 60 lineal metres</v>
          </cell>
          <cell r="D9367" t="str">
            <v>34</v>
          </cell>
          <cell r="E9367" t="str">
            <v>BASPAR</v>
          </cell>
          <cell r="F9367" t="str">
            <v>BAS</v>
          </cell>
          <cell r="G9367">
            <v>38820</v>
          </cell>
          <cell r="H9367" t="str">
            <v>Active</v>
          </cell>
          <cell r="I9367">
            <v>30</v>
          </cell>
          <cell r="J9367">
            <v>39817</v>
          </cell>
          <cell r="K9367" t="str">
            <v>TLI</v>
          </cell>
          <cell r="L9367" t="str">
            <v>TN</v>
          </cell>
          <cell r="M9367" t="str">
            <v>0053</v>
          </cell>
          <cell r="N9367">
            <v>4400.16</v>
          </cell>
          <cell r="O9367">
            <v>33.380000000000003</v>
          </cell>
          <cell r="P9367">
            <v>400.01</v>
          </cell>
          <cell r="Q9367">
            <v>800.02</v>
          </cell>
          <cell r="R9367">
            <v>3600.14</v>
          </cell>
          <cell r="S9367">
            <v>1923.46</v>
          </cell>
          <cell r="T9367">
            <v>11</v>
          </cell>
          <cell r="U9367">
            <v>0</v>
          </cell>
          <cell r="V9367">
            <v>9</v>
          </cell>
          <cell r="W9367">
            <v>0</v>
          </cell>
          <cell r="X9367">
            <v>0</v>
          </cell>
        </row>
        <row r="9368">
          <cell r="A9368" t="str">
            <v>2162000</v>
          </cell>
          <cell r="B9368">
            <v>1</v>
          </cell>
          <cell r="C9368" t="str">
            <v>Drainage Services in square metres</v>
          </cell>
          <cell r="D9368" t="str">
            <v>34</v>
          </cell>
          <cell r="E9368" t="str">
            <v>BASPLM</v>
          </cell>
          <cell r="F9368" t="str">
            <v>BAS</v>
          </cell>
          <cell r="G9368">
            <v>38820</v>
          </cell>
          <cell r="H9368" t="str">
            <v>Active</v>
          </cell>
          <cell r="I9368">
            <v>30</v>
          </cell>
          <cell r="J9368">
            <v>39817</v>
          </cell>
          <cell r="K9368" t="str">
            <v>TLI</v>
          </cell>
          <cell r="L9368" t="str">
            <v>TN</v>
          </cell>
          <cell r="M9368" t="str">
            <v>0053</v>
          </cell>
          <cell r="N9368">
            <v>84.43</v>
          </cell>
          <cell r="O9368">
            <v>0.44</v>
          </cell>
          <cell r="P9368">
            <v>5.28</v>
          </cell>
          <cell r="Q9368">
            <v>10.56</v>
          </cell>
          <cell r="R9368">
            <v>73.87</v>
          </cell>
          <cell r="S9368">
            <v>35.14</v>
          </cell>
          <cell r="T9368">
            <v>16</v>
          </cell>
          <cell r="U9368">
            <v>0</v>
          </cell>
          <cell r="V9368">
            <v>14</v>
          </cell>
          <cell r="W9368">
            <v>0</v>
          </cell>
          <cell r="X9368">
            <v>0</v>
          </cell>
        </row>
        <row r="9369">
          <cell r="A9369" t="str">
            <v>2162100</v>
          </cell>
          <cell r="B9369">
            <v>1</v>
          </cell>
          <cell r="C9369" t="str">
            <v>Electrical services in square metres</v>
          </cell>
          <cell r="D9369" t="str">
            <v>34</v>
          </cell>
          <cell r="E9369" t="str">
            <v>BASELC</v>
          </cell>
          <cell r="F9369" t="str">
            <v>BAS</v>
          </cell>
          <cell r="G9369">
            <v>38820</v>
          </cell>
          <cell r="H9369" t="str">
            <v>Active</v>
          </cell>
          <cell r="I9369">
            <v>30</v>
          </cell>
          <cell r="J9369">
            <v>39817</v>
          </cell>
          <cell r="K9369" t="str">
            <v>TLI</v>
          </cell>
          <cell r="L9369" t="str">
            <v>TN</v>
          </cell>
          <cell r="M9369" t="str">
            <v>0053</v>
          </cell>
          <cell r="N9369">
            <v>3757.81</v>
          </cell>
          <cell r="O9369">
            <v>12.09</v>
          </cell>
          <cell r="P9369">
            <v>145.30000000000001</v>
          </cell>
          <cell r="Q9369">
            <v>290.60000000000002</v>
          </cell>
          <cell r="R9369">
            <v>3467.21</v>
          </cell>
          <cell r="S9369">
            <v>1488.76</v>
          </cell>
          <cell r="T9369">
            <v>16</v>
          </cell>
          <cell r="U9369">
            <v>0</v>
          </cell>
          <cell r="V9369">
            <v>14</v>
          </cell>
          <cell r="W9369">
            <v>0</v>
          </cell>
          <cell r="X9369">
            <v>0</v>
          </cell>
        </row>
        <row r="9370">
          <cell r="A9370" t="str">
            <v>2162200</v>
          </cell>
          <cell r="B9370">
            <v>1</v>
          </cell>
          <cell r="C9370" t="str">
            <v>Fire Alarm System in square metres</v>
          </cell>
          <cell r="D9370" t="str">
            <v>34</v>
          </cell>
          <cell r="E9370" t="str">
            <v>BASALA</v>
          </cell>
          <cell r="F9370" t="str">
            <v>BAS</v>
          </cell>
          <cell r="G9370">
            <v>38820</v>
          </cell>
          <cell r="H9370" t="str">
            <v>Active</v>
          </cell>
          <cell r="I9370">
            <v>30</v>
          </cell>
          <cell r="J9370">
            <v>39817</v>
          </cell>
          <cell r="K9370" t="str">
            <v>TLI</v>
          </cell>
          <cell r="L9370" t="str">
            <v>TN</v>
          </cell>
          <cell r="M9370" t="str">
            <v>0053</v>
          </cell>
          <cell r="N9370">
            <v>1002.09</v>
          </cell>
          <cell r="O9370">
            <v>3.22</v>
          </cell>
          <cell r="P9370">
            <v>38.75</v>
          </cell>
          <cell r="Q9370">
            <v>77.5</v>
          </cell>
          <cell r="R9370">
            <v>924.59</v>
          </cell>
          <cell r="S9370">
            <v>397</v>
          </cell>
          <cell r="T9370">
            <v>16</v>
          </cell>
          <cell r="U9370">
            <v>0</v>
          </cell>
          <cell r="V9370">
            <v>14</v>
          </cell>
          <cell r="W9370">
            <v>0</v>
          </cell>
          <cell r="X9370">
            <v>0</v>
          </cell>
        </row>
        <row r="9371">
          <cell r="A9371" t="str">
            <v>2162300</v>
          </cell>
          <cell r="B9371">
            <v>1</v>
          </cell>
          <cell r="C9371" t="str">
            <v>Mechanical Services in square metres</v>
          </cell>
          <cell r="D9371" t="str">
            <v>34</v>
          </cell>
          <cell r="E9371" t="str">
            <v>BASAIR</v>
          </cell>
          <cell r="F9371" t="str">
            <v>BAS</v>
          </cell>
          <cell r="G9371">
            <v>38820</v>
          </cell>
          <cell r="H9371" t="str">
            <v>Active</v>
          </cell>
          <cell r="I9371">
            <v>30</v>
          </cell>
          <cell r="J9371">
            <v>39817</v>
          </cell>
          <cell r="K9371" t="str">
            <v>TLI</v>
          </cell>
          <cell r="L9371" t="str">
            <v>TN</v>
          </cell>
          <cell r="M9371" t="str">
            <v>0053</v>
          </cell>
          <cell r="N9371">
            <v>4716</v>
          </cell>
          <cell r="O9371">
            <v>35.700000000000003</v>
          </cell>
          <cell r="P9371">
            <v>428.73</v>
          </cell>
          <cell r="Q9371">
            <v>857.46</v>
          </cell>
          <cell r="R9371">
            <v>3858.54</v>
          </cell>
          <cell r="S9371">
            <v>2061.5300000000002</v>
          </cell>
          <cell r="T9371">
            <v>11</v>
          </cell>
          <cell r="U9371">
            <v>0</v>
          </cell>
          <cell r="V9371">
            <v>9</v>
          </cell>
          <cell r="W9371">
            <v>0</v>
          </cell>
          <cell r="X9371">
            <v>0</v>
          </cell>
        </row>
        <row r="9372">
          <cell r="A9372" t="str">
            <v>2162400</v>
          </cell>
          <cell r="B9372">
            <v>1</v>
          </cell>
          <cell r="C9372" t="str">
            <v>Plumbing reticulation in square metres</v>
          </cell>
          <cell r="D9372" t="str">
            <v>34</v>
          </cell>
          <cell r="E9372" t="str">
            <v>BASPLM</v>
          </cell>
          <cell r="F9372" t="str">
            <v>BAS</v>
          </cell>
          <cell r="G9372">
            <v>38820</v>
          </cell>
          <cell r="H9372" t="str">
            <v>Active</v>
          </cell>
          <cell r="I9372">
            <v>30</v>
          </cell>
          <cell r="J9372">
            <v>39817</v>
          </cell>
          <cell r="K9372" t="str">
            <v>TLI</v>
          </cell>
          <cell r="L9372" t="str">
            <v>TN</v>
          </cell>
          <cell r="M9372" t="str">
            <v>0053</v>
          </cell>
          <cell r="N9372">
            <v>633.20000000000005</v>
          </cell>
          <cell r="O9372">
            <v>2.31</v>
          </cell>
          <cell r="P9372">
            <v>27.83</v>
          </cell>
          <cell r="Q9372">
            <v>55.66</v>
          </cell>
          <cell r="R9372">
            <v>577.54</v>
          </cell>
          <cell r="S9372">
            <v>263.55</v>
          </cell>
          <cell r="T9372">
            <v>22</v>
          </cell>
          <cell r="U9372">
            <v>275</v>
          </cell>
          <cell r="V9372">
            <v>20</v>
          </cell>
          <cell r="W9372">
            <v>275</v>
          </cell>
          <cell r="X9372">
            <v>0</v>
          </cell>
        </row>
        <row r="9373">
          <cell r="A9373" t="str">
            <v>2162500</v>
          </cell>
          <cell r="B9373">
            <v>1</v>
          </cell>
          <cell r="C9373" t="str">
            <v>Public Address System in square metres</v>
          </cell>
          <cell r="D9373" t="str">
            <v>34</v>
          </cell>
          <cell r="E9373" t="str">
            <v>BASPUB</v>
          </cell>
          <cell r="F9373" t="str">
            <v>BAS</v>
          </cell>
          <cell r="G9373">
            <v>38820</v>
          </cell>
          <cell r="H9373" t="str">
            <v>Active</v>
          </cell>
          <cell r="I9373">
            <v>30</v>
          </cell>
          <cell r="J9373">
            <v>39817</v>
          </cell>
          <cell r="K9373" t="str">
            <v>TLI</v>
          </cell>
          <cell r="L9373" t="str">
            <v>TN</v>
          </cell>
          <cell r="M9373" t="str">
            <v>0053</v>
          </cell>
          <cell r="N9373">
            <v>422.13</v>
          </cell>
          <cell r="O9373">
            <v>2.1800000000000002</v>
          </cell>
          <cell r="P9373">
            <v>26.38</v>
          </cell>
          <cell r="Q9373">
            <v>52.76</v>
          </cell>
          <cell r="R9373">
            <v>369.37</v>
          </cell>
          <cell r="S9373">
            <v>175.7</v>
          </cell>
          <cell r="T9373">
            <v>16</v>
          </cell>
          <cell r="U9373">
            <v>0</v>
          </cell>
          <cell r="V9373">
            <v>14</v>
          </cell>
          <cell r="W9373">
            <v>0</v>
          </cell>
          <cell r="X9373">
            <v>0</v>
          </cell>
        </row>
        <row r="9374">
          <cell r="A9374" t="str">
            <v>2162600</v>
          </cell>
          <cell r="B9374">
            <v>1</v>
          </cell>
          <cell r="C9374" t="str">
            <v>Security System in square metres</v>
          </cell>
          <cell r="D9374" t="str">
            <v>34</v>
          </cell>
          <cell r="E9374" t="str">
            <v>BASSEC</v>
          </cell>
          <cell r="F9374" t="str">
            <v>BAS</v>
          </cell>
          <cell r="G9374">
            <v>38820</v>
          </cell>
          <cell r="H9374" t="str">
            <v>Active</v>
          </cell>
          <cell r="I9374">
            <v>30</v>
          </cell>
          <cell r="J9374">
            <v>39817</v>
          </cell>
          <cell r="K9374" t="str">
            <v>TLI</v>
          </cell>
          <cell r="L9374" t="str">
            <v>TN</v>
          </cell>
          <cell r="M9374" t="str">
            <v>0053</v>
          </cell>
          <cell r="N9374">
            <v>1055.33</v>
          </cell>
          <cell r="O9374">
            <v>5.46</v>
          </cell>
          <cell r="P9374">
            <v>65.959999999999994</v>
          </cell>
          <cell r="Q9374">
            <v>131.91999999999999</v>
          </cell>
          <cell r="R9374">
            <v>923.41</v>
          </cell>
          <cell r="S9374">
            <v>439.26</v>
          </cell>
          <cell r="T9374">
            <v>16</v>
          </cell>
          <cell r="U9374">
            <v>0</v>
          </cell>
          <cell r="V9374">
            <v>14</v>
          </cell>
          <cell r="W9374">
            <v>0</v>
          </cell>
          <cell r="X9374">
            <v>0</v>
          </cell>
        </row>
        <row r="9375">
          <cell r="A9375" t="str">
            <v>2162700</v>
          </cell>
          <cell r="B9375">
            <v>1</v>
          </cell>
          <cell r="C9375" t="str">
            <v>sprinkler head and piping - 65</v>
          </cell>
          <cell r="D9375" t="str">
            <v>34</v>
          </cell>
          <cell r="E9375" t="str">
            <v>BASSPR</v>
          </cell>
          <cell r="F9375" t="str">
            <v>BAS</v>
          </cell>
          <cell r="G9375">
            <v>38820</v>
          </cell>
          <cell r="H9375" t="str">
            <v>Active</v>
          </cell>
          <cell r="I9375">
            <v>30</v>
          </cell>
          <cell r="J9375">
            <v>39817</v>
          </cell>
          <cell r="K9375" t="str">
            <v>TLI</v>
          </cell>
          <cell r="L9375" t="str">
            <v>TN</v>
          </cell>
          <cell r="M9375" t="str">
            <v>0053</v>
          </cell>
          <cell r="N9375">
            <v>139.69</v>
          </cell>
          <cell r="O9375">
            <v>1.04</v>
          </cell>
          <cell r="P9375">
            <v>12.7</v>
          </cell>
          <cell r="Q9375">
            <v>25.4</v>
          </cell>
          <cell r="R9375">
            <v>114.29</v>
          </cell>
          <cell r="S9375">
            <v>61.06</v>
          </cell>
          <cell r="T9375">
            <v>11</v>
          </cell>
          <cell r="U9375">
            <v>0</v>
          </cell>
          <cell r="V9375">
            <v>9</v>
          </cell>
          <cell r="W9375">
            <v>0</v>
          </cell>
          <cell r="X9375">
            <v>0</v>
          </cell>
        </row>
        <row r="9376">
          <cell r="A9376" t="str">
            <v>2162800</v>
          </cell>
          <cell r="B9376">
            <v>1</v>
          </cell>
          <cell r="C9376" t="str">
            <v>suspended ceiling - 453.40 square metres</v>
          </cell>
          <cell r="D9376" t="str">
            <v>34</v>
          </cell>
          <cell r="E9376" t="str">
            <v>BASSUS</v>
          </cell>
          <cell r="F9376" t="str">
            <v>BAS</v>
          </cell>
          <cell r="G9376">
            <v>38820</v>
          </cell>
          <cell r="H9376" t="str">
            <v>Active</v>
          </cell>
          <cell r="I9376">
            <v>30</v>
          </cell>
          <cell r="J9376">
            <v>39817</v>
          </cell>
          <cell r="K9376" t="str">
            <v>TLI</v>
          </cell>
          <cell r="L9376" t="str">
            <v>TN</v>
          </cell>
          <cell r="M9376" t="str">
            <v>0053</v>
          </cell>
          <cell r="N9376">
            <v>1588.95</v>
          </cell>
          <cell r="O9376">
            <v>8.23</v>
          </cell>
          <cell r="P9376">
            <v>99.31</v>
          </cell>
          <cell r="Q9376">
            <v>198.62</v>
          </cell>
          <cell r="R9376">
            <v>1390.33</v>
          </cell>
          <cell r="S9376">
            <v>694.58</v>
          </cell>
          <cell r="T9376">
            <v>16</v>
          </cell>
          <cell r="U9376">
            <v>0</v>
          </cell>
          <cell r="V9376">
            <v>14</v>
          </cell>
          <cell r="W9376">
            <v>0</v>
          </cell>
          <cell r="X9376">
            <v>0</v>
          </cell>
        </row>
        <row r="9377">
          <cell r="A9377" t="str">
            <v>2162900</v>
          </cell>
          <cell r="B9377">
            <v>1</v>
          </cell>
          <cell r="C9377" t="str">
            <v>Communication Services in square metres</v>
          </cell>
          <cell r="D9377" t="str">
            <v>34</v>
          </cell>
          <cell r="E9377" t="str">
            <v>BASCAB</v>
          </cell>
          <cell r="F9377" t="str">
            <v>BAS</v>
          </cell>
          <cell r="G9377">
            <v>38820</v>
          </cell>
          <cell r="H9377" t="str">
            <v>Active</v>
          </cell>
          <cell r="I9377">
            <v>54</v>
          </cell>
          <cell r="J9377">
            <v>39817</v>
          </cell>
          <cell r="K9377" t="str">
            <v>TLI</v>
          </cell>
          <cell r="L9377" t="str">
            <v>TN</v>
          </cell>
          <cell r="M9377" t="str">
            <v>0054</v>
          </cell>
          <cell r="N9377">
            <v>759.84</v>
          </cell>
          <cell r="O9377">
            <v>3.93</v>
          </cell>
          <cell r="P9377">
            <v>47.49</v>
          </cell>
          <cell r="Q9377">
            <v>94.98</v>
          </cell>
          <cell r="R9377">
            <v>664.86</v>
          </cell>
          <cell r="S9377">
            <v>316.26</v>
          </cell>
          <cell r="T9377">
            <v>16</v>
          </cell>
          <cell r="U9377">
            <v>0</v>
          </cell>
          <cell r="V9377">
            <v>14</v>
          </cell>
          <cell r="W9377">
            <v>0</v>
          </cell>
          <cell r="X9377">
            <v>0</v>
          </cell>
        </row>
        <row r="9378">
          <cell r="A9378" t="str">
            <v>2163000</v>
          </cell>
          <cell r="B9378">
            <v>1</v>
          </cell>
          <cell r="C9378" t="str">
            <v>Division walling in all 60 lineal metres</v>
          </cell>
          <cell r="D9378" t="str">
            <v>34</v>
          </cell>
          <cell r="E9378" t="str">
            <v>BASPAR</v>
          </cell>
          <cell r="F9378" t="str">
            <v>BAS</v>
          </cell>
          <cell r="G9378">
            <v>38820</v>
          </cell>
          <cell r="H9378" t="str">
            <v>Active</v>
          </cell>
          <cell r="I9378">
            <v>54</v>
          </cell>
          <cell r="J9378">
            <v>39817</v>
          </cell>
          <cell r="K9378" t="str">
            <v>TLI</v>
          </cell>
          <cell r="L9378" t="str">
            <v>TN</v>
          </cell>
          <cell r="M9378" t="str">
            <v>0054</v>
          </cell>
          <cell r="N9378">
            <v>7920.29</v>
          </cell>
          <cell r="O9378">
            <v>60.03</v>
          </cell>
          <cell r="P9378">
            <v>720.03</v>
          </cell>
          <cell r="Q9378">
            <v>1440.06</v>
          </cell>
          <cell r="R9378">
            <v>6480.23</v>
          </cell>
          <cell r="S9378">
            <v>3462.23</v>
          </cell>
          <cell r="T9378">
            <v>11</v>
          </cell>
          <cell r="U9378">
            <v>0</v>
          </cell>
          <cell r="V9378">
            <v>9</v>
          </cell>
          <cell r="W9378">
            <v>0</v>
          </cell>
          <cell r="X9378">
            <v>0</v>
          </cell>
        </row>
        <row r="9379">
          <cell r="A9379" t="str">
            <v>2163100</v>
          </cell>
          <cell r="B9379">
            <v>1</v>
          </cell>
          <cell r="C9379" t="str">
            <v>Drainage Services in square metres</v>
          </cell>
          <cell r="D9379" t="str">
            <v>34</v>
          </cell>
          <cell r="E9379" t="str">
            <v>BASPLM</v>
          </cell>
          <cell r="F9379" t="str">
            <v>BAS</v>
          </cell>
          <cell r="G9379">
            <v>38820</v>
          </cell>
          <cell r="H9379" t="str">
            <v>Active</v>
          </cell>
          <cell r="I9379">
            <v>54</v>
          </cell>
          <cell r="J9379">
            <v>39817</v>
          </cell>
          <cell r="K9379" t="str">
            <v>TLI</v>
          </cell>
          <cell r="L9379" t="str">
            <v>TN</v>
          </cell>
          <cell r="M9379" t="str">
            <v>0054</v>
          </cell>
          <cell r="N9379">
            <v>151.97</v>
          </cell>
          <cell r="O9379">
            <v>0.81</v>
          </cell>
          <cell r="P9379">
            <v>9.5</v>
          </cell>
          <cell r="Q9379">
            <v>19</v>
          </cell>
          <cell r="R9379">
            <v>132.97</v>
          </cell>
          <cell r="S9379">
            <v>63.25</v>
          </cell>
          <cell r="T9379">
            <v>16</v>
          </cell>
          <cell r="U9379">
            <v>0</v>
          </cell>
          <cell r="V9379">
            <v>14</v>
          </cell>
          <cell r="W9379">
            <v>0</v>
          </cell>
          <cell r="X9379">
            <v>0</v>
          </cell>
        </row>
        <row r="9380">
          <cell r="A9380" t="str">
            <v>2163200</v>
          </cell>
          <cell r="B9380">
            <v>1</v>
          </cell>
          <cell r="C9380" t="str">
            <v>Electrical services in square metres</v>
          </cell>
          <cell r="D9380" t="str">
            <v>34</v>
          </cell>
          <cell r="E9380" t="str">
            <v>BASELC</v>
          </cell>
          <cell r="F9380" t="str">
            <v>BAS</v>
          </cell>
          <cell r="G9380">
            <v>38820</v>
          </cell>
          <cell r="H9380" t="str">
            <v>Active</v>
          </cell>
          <cell r="I9380">
            <v>54</v>
          </cell>
          <cell r="J9380">
            <v>39817</v>
          </cell>
          <cell r="K9380" t="str">
            <v>TLI</v>
          </cell>
          <cell r="L9380" t="str">
            <v>TN</v>
          </cell>
          <cell r="M9380" t="str">
            <v>0054</v>
          </cell>
          <cell r="N9380">
            <v>6764.07</v>
          </cell>
          <cell r="O9380">
            <v>21.84</v>
          </cell>
          <cell r="P9380">
            <v>261.52999999999997</v>
          </cell>
          <cell r="Q9380">
            <v>523.05999999999995</v>
          </cell>
          <cell r="R9380">
            <v>6241.01</v>
          </cell>
          <cell r="S9380">
            <v>2679.77</v>
          </cell>
          <cell r="T9380">
            <v>16</v>
          </cell>
          <cell r="U9380">
            <v>0</v>
          </cell>
          <cell r="V9380">
            <v>14</v>
          </cell>
          <cell r="W9380">
            <v>0</v>
          </cell>
          <cell r="X9380">
            <v>0</v>
          </cell>
        </row>
        <row r="9381">
          <cell r="A9381" t="str">
            <v>2163300</v>
          </cell>
          <cell r="B9381">
            <v>1</v>
          </cell>
          <cell r="C9381" t="str">
            <v>Fire Alarm System in square metres</v>
          </cell>
          <cell r="D9381" t="str">
            <v>34</v>
          </cell>
          <cell r="E9381" t="str">
            <v>BASALA</v>
          </cell>
          <cell r="F9381" t="str">
            <v>BAS</v>
          </cell>
          <cell r="G9381">
            <v>38820</v>
          </cell>
          <cell r="H9381" t="str">
            <v>Active</v>
          </cell>
          <cell r="I9381">
            <v>54</v>
          </cell>
          <cell r="J9381">
            <v>39817</v>
          </cell>
          <cell r="K9381" t="str">
            <v>TLI</v>
          </cell>
          <cell r="L9381" t="str">
            <v>TN</v>
          </cell>
          <cell r="M9381" t="str">
            <v>0054</v>
          </cell>
          <cell r="N9381">
            <v>1803.76</v>
          </cell>
          <cell r="O9381">
            <v>5.83</v>
          </cell>
          <cell r="P9381">
            <v>69.739999999999995</v>
          </cell>
          <cell r="Q9381">
            <v>139.47999999999999</v>
          </cell>
          <cell r="R9381">
            <v>1664.28</v>
          </cell>
          <cell r="S9381">
            <v>714.61</v>
          </cell>
          <cell r="T9381">
            <v>16</v>
          </cell>
          <cell r="U9381">
            <v>0</v>
          </cell>
          <cell r="V9381">
            <v>14</v>
          </cell>
          <cell r="W9381">
            <v>0</v>
          </cell>
          <cell r="X9381">
            <v>0</v>
          </cell>
        </row>
        <row r="9382">
          <cell r="A9382" t="str">
            <v>2163400</v>
          </cell>
          <cell r="B9382">
            <v>1</v>
          </cell>
          <cell r="C9382" t="str">
            <v>Mechanical Services in square metres</v>
          </cell>
          <cell r="D9382" t="str">
            <v>34</v>
          </cell>
          <cell r="E9382" t="str">
            <v>BASAIR</v>
          </cell>
          <cell r="F9382" t="str">
            <v>BAS</v>
          </cell>
          <cell r="G9382">
            <v>38820</v>
          </cell>
          <cell r="H9382" t="str">
            <v>Active</v>
          </cell>
          <cell r="I9382">
            <v>54</v>
          </cell>
          <cell r="J9382">
            <v>39817</v>
          </cell>
          <cell r="K9382" t="str">
            <v>TLI</v>
          </cell>
          <cell r="L9382" t="str">
            <v>TN</v>
          </cell>
          <cell r="M9382" t="str">
            <v>0054</v>
          </cell>
          <cell r="N9382">
            <v>8488.7999999999993</v>
          </cell>
          <cell r="O9382">
            <v>64.3</v>
          </cell>
          <cell r="P9382">
            <v>771.71</v>
          </cell>
          <cell r="Q9382">
            <v>1543.42</v>
          </cell>
          <cell r="R9382">
            <v>6945.38</v>
          </cell>
          <cell r="S9382">
            <v>3710.75</v>
          </cell>
          <cell r="T9382">
            <v>11</v>
          </cell>
          <cell r="U9382">
            <v>0</v>
          </cell>
          <cell r="V9382">
            <v>9</v>
          </cell>
          <cell r="W9382">
            <v>0</v>
          </cell>
          <cell r="X9382">
            <v>0</v>
          </cell>
        </row>
        <row r="9383">
          <cell r="A9383" t="str">
            <v>2163500</v>
          </cell>
          <cell r="B9383">
            <v>1</v>
          </cell>
          <cell r="C9383" t="str">
            <v>Plumbing reticulation in square metres</v>
          </cell>
          <cell r="D9383" t="str">
            <v>34</v>
          </cell>
          <cell r="E9383" t="str">
            <v>BASPLM</v>
          </cell>
          <cell r="F9383" t="str">
            <v>BAS</v>
          </cell>
          <cell r="G9383">
            <v>38820</v>
          </cell>
          <cell r="H9383" t="str">
            <v>Active</v>
          </cell>
          <cell r="I9383">
            <v>54</v>
          </cell>
          <cell r="J9383">
            <v>39817</v>
          </cell>
          <cell r="K9383" t="str">
            <v>TLI</v>
          </cell>
          <cell r="L9383" t="str">
            <v>TN</v>
          </cell>
          <cell r="M9383" t="str">
            <v>0054</v>
          </cell>
          <cell r="N9383">
            <v>1139.76</v>
          </cell>
          <cell r="O9383">
            <v>4.22</v>
          </cell>
          <cell r="P9383">
            <v>50.09</v>
          </cell>
          <cell r="Q9383">
            <v>100.18</v>
          </cell>
          <cell r="R9383">
            <v>1039.58</v>
          </cell>
          <cell r="S9383">
            <v>474.39</v>
          </cell>
          <cell r="T9383">
            <v>22</v>
          </cell>
          <cell r="U9383">
            <v>275</v>
          </cell>
          <cell r="V9383">
            <v>20</v>
          </cell>
          <cell r="W9383">
            <v>275</v>
          </cell>
          <cell r="X9383">
            <v>0</v>
          </cell>
        </row>
        <row r="9384">
          <cell r="A9384" t="str">
            <v>2163600</v>
          </cell>
          <cell r="B9384">
            <v>1</v>
          </cell>
          <cell r="C9384" t="str">
            <v>Public Address System in square metres</v>
          </cell>
          <cell r="D9384" t="str">
            <v>34</v>
          </cell>
          <cell r="E9384" t="str">
            <v>BASPUB</v>
          </cell>
          <cell r="F9384" t="str">
            <v>BAS</v>
          </cell>
          <cell r="G9384">
            <v>38820</v>
          </cell>
          <cell r="H9384" t="str">
            <v>Active</v>
          </cell>
          <cell r="I9384">
            <v>54</v>
          </cell>
          <cell r="J9384">
            <v>39817</v>
          </cell>
          <cell r="K9384" t="str">
            <v>TLI</v>
          </cell>
          <cell r="L9384" t="str">
            <v>TN</v>
          </cell>
          <cell r="M9384" t="str">
            <v>0054</v>
          </cell>
          <cell r="N9384">
            <v>759.84</v>
          </cell>
          <cell r="O9384">
            <v>3.93</v>
          </cell>
          <cell r="P9384">
            <v>47.49</v>
          </cell>
          <cell r="Q9384">
            <v>94.98</v>
          </cell>
          <cell r="R9384">
            <v>664.86</v>
          </cell>
          <cell r="S9384">
            <v>316.26</v>
          </cell>
          <cell r="T9384">
            <v>16</v>
          </cell>
          <cell r="U9384">
            <v>0</v>
          </cell>
          <cell r="V9384">
            <v>14</v>
          </cell>
          <cell r="W9384">
            <v>0</v>
          </cell>
          <cell r="X9384">
            <v>0</v>
          </cell>
        </row>
        <row r="9385">
          <cell r="A9385" t="str">
            <v>2163700</v>
          </cell>
          <cell r="B9385">
            <v>1</v>
          </cell>
          <cell r="C9385" t="str">
            <v>Security System in square metres</v>
          </cell>
          <cell r="D9385" t="str">
            <v>34</v>
          </cell>
          <cell r="E9385" t="str">
            <v>BASSEC</v>
          </cell>
          <cell r="F9385" t="str">
            <v>BAS</v>
          </cell>
          <cell r="G9385">
            <v>38820</v>
          </cell>
          <cell r="H9385" t="str">
            <v>Active</v>
          </cell>
          <cell r="I9385">
            <v>54</v>
          </cell>
          <cell r="J9385">
            <v>39817</v>
          </cell>
          <cell r="K9385" t="str">
            <v>TLI</v>
          </cell>
          <cell r="L9385" t="str">
            <v>TN</v>
          </cell>
          <cell r="M9385" t="str">
            <v>0054</v>
          </cell>
          <cell r="N9385">
            <v>1899.6</v>
          </cell>
          <cell r="O9385">
            <v>9.94</v>
          </cell>
          <cell r="P9385">
            <v>118.73</v>
          </cell>
          <cell r="Q9385">
            <v>237.46</v>
          </cell>
          <cell r="R9385">
            <v>1662.14</v>
          </cell>
          <cell r="S9385">
            <v>790.66</v>
          </cell>
          <cell r="T9385">
            <v>16</v>
          </cell>
          <cell r="U9385">
            <v>0</v>
          </cell>
          <cell r="V9385">
            <v>14</v>
          </cell>
          <cell r="W9385">
            <v>0</v>
          </cell>
          <cell r="X9385">
            <v>0</v>
          </cell>
        </row>
        <row r="9386">
          <cell r="A9386" t="str">
            <v>2163800</v>
          </cell>
          <cell r="B9386">
            <v>1</v>
          </cell>
          <cell r="C9386" t="str">
            <v>sprinkler head and piping - 65</v>
          </cell>
          <cell r="D9386" t="str">
            <v>34</v>
          </cell>
          <cell r="E9386" t="str">
            <v>BASSPR</v>
          </cell>
          <cell r="F9386" t="str">
            <v>BAS</v>
          </cell>
          <cell r="G9386">
            <v>38820</v>
          </cell>
          <cell r="H9386" t="str">
            <v>Active</v>
          </cell>
          <cell r="I9386">
            <v>54</v>
          </cell>
          <cell r="J9386">
            <v>39817</v>
          </cell>
          <cell r="K9386" t="str">
            <v>TLI</v>
          </cell>
          <cell r="L9386" t="str">
            <v>TN</v>
          </cell>
          <cell r="M9386" t="str">
            <v>0054</v>
          </cell>
          <cell r="N9386">
            <v>251.45</v>
          </cell>
          <cell r="O9386">
            <v>1.96</v>
          </cell>
          <cell r="P9386">
            <v>22.86</v>
          </cell>
          <cell r="Q9386">
            <v>45.72</v>
          </cell>
          <cell r="R9386">
            <v>205.73</v>
          </cell>
          <cell r="S9386">
            <v>109.92</v>
          </cell>
          <cell r="T9386">
            <v>11</v>
          </cell>
          <cell r="U9386">
            <v>0</v>
          </cell>
          <cell r="V9386">
            <v>9</v>
          </cell>
          <cell r="W9386">
            <v>0</v>
          </cell>
          <cell r="X9386">
            <v>0</v>
          </cell>
        </row>
        <row r="9387">
          <cell r="A9387" t="str">
            <v>2163900</v>
          </cell>
          <cell r="B9387">
            <v>1</v>
          </cell>
          <cell r="C9387" t="str">
            <v>suspended ceiling - 453.40 square metres</v>
          </cell>
          <cell r="D9387" t="str">
            <v>34</v>
          </cell>
          <cell r="E9387" t="str">
            <v>BASSUS</v>
          </cell>
          <cell r="F9387" t="str">
            <v>BAS</v>
          </cell>
          <cell r="G9387">
            <v>38820</v>
          </cell>
          <cell r="H9387" t="str">
            <v>Active</v>
          </cell>
          <cell r="I9387">
            <v>54</v>
          </cell>
          <cell r="J9387">
            <v>39817</v>
          </cell>
          <cell r="K9387" t="str">
            <v>TLI</v>
          </cell>
          <cell r="L9387" t="str">
            <v>TN</v>
          </cell>
          <cell r="M9387" t="str">
            <v>0054</v>
          </cell>
          <cell r="N9387">
            <v>2860.11</v>
          </cell>
          <cell r="O9387">
            <v>14.86</v>
          </cell>
          <cell r="P9387">
            <v>178.76</v>
          </cell>
          <cell r="Q9387">
            <v>357.52</v>
          </cell>
          <cell r="R9387">
            <v>2502.59</v>
          </cell>
          <cell r="S9387">
            <v>1250.25</v>
          </cell>
          <cell r="T9387">
            <v>16</v>
          </cell>
          <cell r="U9387">
            <v>0</v>
          </cell>
          <cell r="V9387">
            <v>14</v>
          </cell>
          <cell r="W9387">
            <v>0</v>
          </cell>
          <cell r="X9387">
            <v>0</v>
          </cell>
        </row>
        <row r="9388">
          <cell r="A9388" t="str">
            <v>2164000</v>
          </cell>
          <cell r="B9388">
            <v>1</v>
          </cell>
          <cell r="C9388" t="str">
            <v>Communication Services in square metres</v>
          </cell>
          <cell r="D9388" t="str">
            <v>34</v>
          </cell>
          <cell r="E9388" t="str">
            <v>BASCAB</v>
          </cell>
          <cell r="F9388" t="str">
            <v>BAS</v>
          </cell>
          <cell r="G9388">
            <v>38820</v>
          </cell>
          <cell r="H9388" t="str">
            <v>Active</v>
          </cell>
          <cell r="I9388">
            <v>10</v>
          </cell>
          <cell r="J9388">
            <v>39817</v>
          </cell>
          <cell r="K9388" t="str">
            <v>TLI</v>
          </cell>
          <cell r="L9388" t="str">
            <v>TN</v>
          </cell>
          <cell r="M9388" t="str">
            <v>0055</v>
          </cell>
          <cell r="N9388">
            <v>140.71</v>
          </cell>
          <cell r="O9388">
            <v>0.76</v>
          </cell>
          <cell r="P9388">
            <v>8.7899999999999991</v>
          </cell>
          <cell r="Q9388">
            <v>17.579999999999998</v>
          </cell>
          <cell r="R9388">
            <v>123.13</v>
          </cell>
          <cell r="S9388">
            <v>58.57</v>
          </cell>
          <cell r="T9388">
            <v>16</v>
          </cell>
          <cell r="U9388">
            <v>0</v>
          </cell>
          <cell r="V9388">
            <v>14</v>
          </cell>
          <cell r="W9388">
            <v>0</v>
          </cell>
          <cell r="X9388">
            <v>0</v>
          </cell>
        </row>
        <row r="9389">
          <cell r="A9389" t="str">
            <v>2164100</v>
          </cell>
          <cell r="B9389">
            <v>1</v>
          </cell>
          <cell r="C9389" t="str">
            <v>Division walling in all 60 lineal metres</v>
          </cell>
          <cell r="D9389" t="str">
            <v>34</v>
          </cell>
          <cell r="E9389" t="str">
            <v>BASPAR</v>
          </cell>
          <cell r="F9389" t="str">
            <v>BAS</v>
          </cell>
          <cell r="G9389">
            <v>38820</v>
          </cell>
          <cell r="H9389" t="str">
            <v>Active</v>
          </cell>
          <cell r="I9389">
            <v>10</v>
          </cell>
          <cell r="J9389">
            <v>39817</v>
          </cell>
          <cell r="K9389" t="str">
            <v>TLI</v>
          </cell>
          <cell r="L9389" t="str">
            <v>TN</v>
          </cell>
          <cell r="M9389" t="str">
            <v>0055</v>
          </cell>
          <cell r="N9389">
            <v>1466.72</v>
          </cell>
          <cell r="O9389">
            <v>11.13</v>
          </cell>
          <cell r="P9389">
            <v>133.34</v>
          </cell>
          <cell r="Q9389">
            <v>266.68</v>
          </cell>
          <cell r="R9389">
            <v>1200.04</v>
          </cell>
          <cell r="S9389">
            <v>641.15</v>
          </cell>
          <cell r="T9389">
            <v>11</v>
          </cell>
          <cell r="U9389">
            <v>0</v>
          </cell>
          <cell r="V9389">
            <v>9</v>
          </cell>
          <cell r="W9389">
            <v>0</v>
          </cell>
          <cell r="X9389">
            <v>0</v>
          </cell>
        </row>
        <row r="9390">
          <cell r="A9390" t="str">
            <v>2164200</v>
          </cell>
          <cell r="B9390">
            <v>1</v>
          </cell>
          <cell r="C9390" t="str">
            <v>Drainage Services in square metres</v>
          </cell>
          <cell r="D9390" t="str">
            <v>34</v>
          </cell>
          <cell r="E9390" t="str">
            <v>BASPLM</v>
          </cell>
          <cell r="F9390" t="str">
            <v>BAS</v>
          </cell>
          <cell r="G9390">
            <v>38820</v>
          </cell>
          <cell r="H9390" t="str">
            <v>Active</v>
          </cell>
          <cell r="I9390">
            <v>10</v>
          </cell>
          <cell r="J9390">
            <v>39817</v>
          </cell>
          <cell r="K9390" t="str">
            <v>TLI</v>
          </cell>
          <cell r="L9390" t="str">
            <v>TN</v>
          </cell>
          <cell r="M9390" t="str">
            <v>0055</v>
          </cell>
          <cell r="N9390">
            <v>28.14</v>
          </cell>
          <cell r="O9390">
            <v>0.11</v>
          </cell>
          <cell r="P9390">
            <v>1.76</v>
          </cell>
          <cell r="Q9390">
            <v>3.52</v>
          </cell>
          <cell r="R9390">
            <v>24.62</v>
          </cell>
          <cell r="S9390">
            <v>11.71</v>
          </cell>
          <cell r="T9390">
            <v>16</v>
          </cell>
          <cell r="U9390">
            <v>0</v>
          </cell>
          <cell r="V9390">
            <v>14</v>
          </cell>
          <cell r="W9390">
            <v>0</v>
          </cell>
          <cell r="X9390">
            <v>0</v>
          </cell>
        </row>
        <row r="9391">
          <cell r="A9391" t="str">
            <v>2164300</v>
          </cell>
          <cell r="B9391">
            <v>1</v>
          </cell>
          <cell r="C9391" t="str">
            <v>Electrical services in square metres</v>
          </cell>
          <cell r="D9391" t="str">
            <v>34</v>
          </cell>
          <cell r="E9391" t="str">
            <v>BASELC</v>
          </cell>
          <cell r="F9391" t="str">
            <v>BAS</v>
          </cell>
          <cell r="G9391">
            <v>38820</v>
          </cell>
          <cell r="H9391" t="str">
            <v>Active</v>
          </cell>
          <cell r="I9391">
            <v>10</v>
          </cell>
          <cell r="J9391">
            <v>39817</v>
          </cell>
          <cell r="K9391" t="str">
            <v>TLI</v>
          </cell>
          <cell r="L9391" t="str">
            <v>TN</v>
          </cell>
          <cell r="M9391" t="str">
            <v>0055</v>
          </cell>
          <cell r="N9391">
            <v>1252.5999999999999</v>
          </cell>
          <cell r="O9391">
            <v>3.99</v>
          </cell>
          <cell r="P9391">
            <v>48.43</v>
          </cell>
          <cell r="Q9391">
            <v>96.86</v>
          </cell>
          <cell r="R9391">
            <v>1155.74</v>
          </cell>
          <cell r="S9391">
            <v>496.25</v>
          </cell>
          <cell r="T9391">
            <v>16</v>
          </cell>
          <cell r="U9391">
            <v>0</v>
          </cell>
          <cell r="V9391">
            <v>14</v>
          </cell>
          <cell r="W9391">
            <v>0</v>
          </cell>
          <cell r="X9391">
            <v>0</v>
          </cell>
        </row>
        <row r="9392">
          <cell r="A9392" t="str">
            <v>2164400</v>
          </cell>
          <cell r="B9392">
            <v>1</v>
          </cell>
          <cell r="C9392" t="str">
            <v>Fire Alarm System in square metres</v>
          </cell>
          <cell r="D9392" t="str">
            <v>34</v>
          </cell>
          <cell r="E9392" t="str">
            <v>BASALA</v>
          </cell>
          <cell r="F9392" t="str">
            <v>BAS</v>
          </cell>
          <cell r="G9392">
            <v>38820</v>
          </cell>
          <cell r="H9392" t="str">
            <v>Active</v>
          </cell>
          <cell r="I9392">
            <v>10</v>
          </cell>
          <cell r="J9392">
            <v>39817</v>
          </cell>
          <cell r="K9392" t="str">
            <v>TLI</v>
          </cell>
          <cell r="L9392" t="str">
            <v>TN</v>
          </cell>
          <cell r="M9392" t="str">
            <v>0055</v>
          </cell>
          <cell r="N9392">
            <v>334.03</v>
          </cell>
          <cell r="O9392">
            <v>1.04</v>
          </cell>
          <cell r="P9392">
            <v>12.92</v>
          </cell>
          <cell r="Q9392">
            <v>25.84</v>
          </cell>
          <cell r="R9392">
            <v>308.19</v>
          </cell>
          <cell r="S9392">
            <v>132.33000000000001</v>
          </cell>
          <cell r="T9392">
            <v>16</v>
          </cell>
          <cell r="U9392">
            <v>0</v>
          </cell>
          <cell r="V9392">
            <v>14</v>
          </cell>
          <cell r="W9392">
            <v>0</v>
          </cell>
          <cell r="X9392">
            <v>0</v>
          </cell>
        </row>
        <row r="9393">
          <cell r="A9393" t="str">
            <v>2164500</v>
          </cell>
          <cell r="B9393">
            <v>1</v>
          </cell>
          <cell r="C9393" t="str">
            <v>Mechanical Services in square metres</v>
          </cell>
          <cell r="D9393" t="str">
            <v>34</v>
          </cell>
          <cell r="E9393" t="str">
            <v>BASAIR</v>
          </cell>
          <cell r="F9393" t="str">
            <v>BAS</v>
          </cell>
          <cell r="G9393">
            <v>38820</v>
          </cell>
          <cell r="H9393" t="str">
            <v>Active</v>
          </cell>
          <cell r="I9393">
            <v>10</v>
          </cell>
          <cell r="J9393">
            <v>39817</v>
          </cell>
          <cell r="K9393" t="str">
            <v>TLI</v>
          </cell>
          <cell r="L9393" t="str">
            <v>TN</v>
          </cell>
          <cell r="M9393" t="str">
            <v>0055</v>
          </cell>
          <cell r="N9393">
            <v>1572</v>
          </cell>
          <cell r="O9393">
            <v>11.9</v>
          </cell>
          <cell r="P9393">
            <v>142.91</v>
          </cell>
          <cell r="Q9393">
            <v>285.82</v>
          </cell>
          <cell r="R9393">
            <v>1286.18</v>
          </cell>
          <cell r="S9393">
            <v>687.18</v>
          </cell>
          <cell r="T9393">
            <v>11</v>
          </cell>
          <cell r="U9393">
            <v>0</v>
          </cell>
          <cell r="V9393">
            <v>9</v>
          </cell>
          <cell r="W9393">
            <v>0</v>
          </cell>
          <cell r="X9393">
            <v>0</v>
          </cell>
        </row>
        <row r="9394">
          <cell r="A9394" t="str">
            <v>2164600</v>
          </cell>
          <cell r="B9394">
            <v>1</v>
          </cell>
          <cell r="C9394" t="str">
            <v>Plumbing reticulation in square metres</v>
          </cell>
          <cell r="D9394" t="str">
            <v>34</v>
          </cell>
          <cell r="E9394" t="str">
            <v>BASPLM</v>
          </cell>
          <cell r="F9394" t="str">
            <v>BAS</v>
          </cell>
          <cell r="G9394">
            <v>38820</v>
          </cell>
          <cell r="H9394" t="str">
            <v>Active</v>
          </cell>
          <cell r="I9394">
            <v>10</v>
          </cell>
          <cell r="J9394">
            <v>39817</v>
          </cell>
          <cell r="K9394" t="str">
            <v>TLI</v>
          </cell>
          <cell r="L9394" t="str">
            <v>TN</v>
          </cell>
          <cell r="M9394" t="str">
            <v>0055</v>
          </cell>
          <cell r="N9394">
            <v>211.07</v>
          </cell>
          <cell r="O9394">
            <v>0.81</v>
          </cell>
          <cell r="P9394">
            <v>9.2799999999999994</v>
          </cell>
          <cell r="Q9394">
            <v>18.559999999999999</v>
          </cell>
          <cell r="R9394">
            <v>192.51</v>
          </cell>
          <cell r="S9394">
            <v>87.85</v>
          </cell>
          <cell r="T9394">
            <v>22</v>
          </cell>
          <cell r="U9394">
            <v>275</v>
          </cell>
          <cell r="V9394">
            <v>20</v>
          </cell>
          <cell r="W9394">
            <v>275</v>
          </cell>
          <cell r="X9394">
            <v>0</v>
          </cell>
        </row>
        <row r="9395">
          <cell r="A9395" t="str">
            <v>2164700</v>
          </cell>
          <cell r="B9395">
            <v>1</v>
          </cell>
          <cell r="C9395" t="str">
            <v>Public Address System in square metres</v>
          </cell>
          <cell r="D9395" t="str">
            <v>34</v>
          </cell>
          <cell r="E9395" t="str">
            <v>BASPUB</v>
          </cell>
          <cell r="F9395" t="str">
            <v>BAS</v>
          </cell>
          <cell r="G9395">
            <v>38820</v>
          </cell>
          <cell r="H9395" t="str">
            <v>Active</v>
          </cell>
          <cell r="I9395">
            <v>10</v>
          </cell>
          <cell r="J9395">
            <v>39817</v>
          </cell>
          <cell r="K9395" t="str">
            <v>TLI</v>
          </cell>
          <cell r="L9395" t="str">
            <v>TN</v>
          </cell>
          <cell r="M9395" t="str">
            <v>0055</v>
          </cell>
          <cell r="N9395">
            <v>140.71</v>
          </cell>
          <cell r="O9395">
            <v>0.76</v>
          </cell>
          <cell r="P9395">
            <v>8.7899999999999991</v>
          </cell>
          <cell r="Q9395">
            <v>17.579999999999998</v>
          </cell>
          <cell r="R9395">
            <v>123.13</v>
          </cell>
          <cell r="S9395">
            <v>58.57</v>
          </cell>
          <cell r="T9395">
            <v>16</v>
          </cell>
          <cell r="U9395">
            <v>0</v>
          </cell>
          <cell r="V9395">
            <v>14</v>
          </cell>
          <cell r="W9395">
            <v>0</v>
          </cell>
          <cell r="X9395">
            <v>0</v>
          </cell>
        </row>
        <row r="9396">
          <cell r="A9396" t="str">
            <v>2164800</v>
          </cell>
          <cell r="B9396">
            <v>1</v>
          </cell>
          <cell r="C9396" t="str">
            <v>Security System in square metres</v>
          </cell>
          <cell r="D9396" t="str">
            <v>34</v>
          </cell>
          <cell r="E9396" t="str">
            <v>BASSEC</v>
          </cell>
          <cell r="F9396" t="str">
            <v>BAS</v>
          </cell>
          <cell r="G9396">
            <v>38820</v>
          </cell>
          <cell r="H9396" t="str">
            <v>Active</v>
          </cell>
          <cell r="I9396">
            <v>10</v>
          </cell>
          <cell r="J9396">
            <v>39817</v>
          </cell>
          <cell r="K9396" t="str">
            <v>TLI</v>
          </cell>
          <cell r="L9396" t="str">
            <v>TN</v>
          </cell>
          <cell r="M9396" t="str">
            <v>0055</v>
          </cell>
          <cell r="N9396">
            <v>351.78</v>
          </cell>
          <cell r="O9396">
            <v>1.86</v>
          </cell>
          <cell r="P9396">
            <v>21.99</v>
          </cell>
          <cell r="Q9396">
            <v>43.98</v>
          </cell>
          <cell r="R9396">
            <v>307.8</v>
          </cell>
          <cell r="S9396">
            <v>146.41999999999999</v>
          </cell>
          <cell r="T9396">
            <v>16</v>
          </cell>
          <cell r="U9396">
            <v>0</v>
          </cell>
          <cell r="V9396">
            <v>14</v>
          </cell>
          <cell r="W9396">
            <v>0</v>
          </cell>
          <cell r="X9396">
            <v>0</v>
          </cell>
        </row>
        <row r="9397">
          <cell r="A9397" t="str">
            <v>2164900</v>
          </cell>
          <cell r="B9397">
            <v>1</v>
          </cell>
          <cell r="C9397" t="str">
            <v>sprinkler head and piping - 65</v>
          </cell>
          <cell r="D9397" t="str">
            <v>34</v>
          </cell>
          <cell r="E9397" t="str">
            <v>BASSPR</v>
          </cell>
          <cell r="F9397" t="str">
            <v>BAS</v>
          </cell>
          <cell r="G9397">
            <v>38820</v>
          </cell>
          <cell r="H9397" t="str">
            <v>Active</v>
          </cell>
          <cell r="I9397">
            <v>10</v>
          </cell>
          <cell r="J9397">
            <v>39817</v>
          </cell>
          <cell r="K9397" t="str">
            <v>TLI</v>
          </cell>
          <cell r="L9397" t="str">
            <v>TN</v>
          </cell>
          <cell r="M9397" t="str">
            <v>0055</v>
          </cell>
          <cell r="N9397">
            <v>46.56</v>
          </cell>
          <cell r="O9397">
            <v>0.38</v>
          </cell>
          <cell r="P9397">
            <v>4.2300000000000004</v>
          </cell>
          <cell r="Q9397">
            <v>8.4600000000000009</v>
          </cell>
          <cell r="R9397">
            <v>38.1</v>
          </cell>
          <cell r="S9397">
            <v>20.350000000000001</v>
          </cell>
          <cell r="T9397">
            <v>11</v>
          </cell>
          <cell r="U9397">
            <v>0</v>
          </cell>
          <cell r="V9397">
            <v>9</v>
          </cell>
          <cell r="W9397">
            <v>0</v>
          </cell>
          <cell r="X9397">
            <v>0</v>
          </cell>
        </row>
        <row r="9398">
          <cell r="A9398" t="str">
            <v>2165000</v>
          </cell>
          <cell r="B9398">
            <v>1</v>
          </cell>
          <cell r="C9398" t="str">
            <v>suspended ceiling - 453.40 square metres</v>
          </cell>
          <cell r="D9398" t="str">
            <v>34</v>
          </cell>
          <cell r="E9398" t="str">
            <v>BASSUS</v>
          </cell>
          <cell r="F9398" t="str">
            <v>BAS</v>
          </cell>
          <cell r="G9398">
            <v>38820</v>
          </cell>
          <cell r="H9398" t="str">
            <v>Active</v>
          </cell>
          <cell r="I9398">
            <v>10</v>
          </cell>
          <cell r="J9398">
            <v>39817</v>
          </cell>
          <cell r="K9398" t="str">
            <v>TLI</v>
          </cell>
          <cell r="L9398" t="str">
            <v>TN</v>
          </cell>
          <cell r="M9398" t="str">
            <v>0055</v>
          </cell>
          <cell r="N9398">
            <v>529.65</v>
          </cell>
          <cell r="O9398">
            <v>2.74</v>
          </cell>
          <cell r="P9398">
            <v>33.1</v>
          </cell>
          <cell r="Q9398">
            <v>66.2</v>
          </cell>
          <cell r="R9398">
            <v>463.45</v>
          </cell>
          <cell r="S9398">
            <v>231.53</v>
          </cell>
          <cell r="T9398">
            <v>16</v>
          </cell>
          <cell r="U9398">
            <v>0</v>
          </cell>
          <cell r="V9398">
            <v>14</v>
          </cell>
          <cell r="W9398">
            <v>0</v>
          </cell>
          <cell r="X9398">
            <v>0</v>
          </cell>
        </row>
        <row r="9399">
          <cell r="A9399" t="str">
            <v>2165100</v>
          </cell>
          <cell r="B9399">
            <v>1</v>
          </cell>
          <cell r="C9399" t="str">
            <v>HARO Timber Flooring</v>
          </cell>
          <cell r="D9399" t="str">
            <v>34</v>
          </cell>
          <cell r="E9399" t="str">
            <v>BASFLO</v>
          </cell>
          <cell r="F9399" t="str">
            <v>BAS</v>
          </cell>
          <cell r="G9399">
            <v>39113</v>
          </cell>
          <cell r="H9399" t="str">
            <v>Active</v>
          </cell>
          <cell r="I9399">
            <v>1</v>
          </cell>
          <cell r="J9399">
            <v>39817</v>
          </cell>
          <cell r="K9399" t="str">
            <v>TIP/TD</v>
          </cell>
          <cell r="L9399" t="str">
            <v>TN</v>
          </cell>
          <cell r="M9399" t="str">
            <v>0174</v>
          </cell>
          <cell r="N9399">
            <v>7480.34</v>
          </cell>
          <cell r="O9399">
            <v>80.38</v>
          </cell>
          <cell r="P9399">
            <v>964.78</v>
          </cell>
          <cell r="Q9399">
            <v>1929.56</v>
          </cell>
          <cell r="R9399">
            <v>5550.78</v>
          </cell>
          <cell r="S9399">
            <v>934.11</v>
          </cell>
          <cell r="T9399">
            <v>7</v>
          </cell>
          <cell r="U9399">
            <v>275</v>
          </cell>
          <cell r="V9399">
            <v>5</v>
          </cell>
          <cell r="W9399">
            <v>275</v>
          </cell>
          <cell r="X9399">
            <v>0</v>
          </cell>
        </row>
        <row r="9400">
          <cell r="A9400" t="str">
            <v>2165200</v>
          </cell>
          <cell r="B9400">
            <v>1</v>
          </cell>
          <cell r="C9400" t="str">
            <v>Electric Light Fitting</v>
          </cell>
          <cell r="D9400" t="str">
            <v>34</v>
          </cell>
          <cell r="E9400" t="str">
            <v>BASLIG</v>
          </cell>
          <cell r="F9400" t="str">
            <v>BAS</v>
          </cell>
          <cell r="G9400">
            <v>39113</v>
          </cell>
          <cell r="H9400" t="str">
            <v>Active</v>
          </cell>
          <cell r="I9400">
            <v>39</v>
          </cell>
          <cell r="J9400">
            <v>39817</v>
          </cell>
          <cell r="K9400" t="str">
            <v>TIP/TD</v>
          </cell>
          <cell r="L9400" t="str">
            <v>TN</v>
          </cell>
          <cell r="M9400" t="str">
            <v>0174</v>
          </cell>
          <cell r="N9400">
            <v>1508.19</v>
          </cell>
          <cell r="O9400">
            <v>7.07</v>
          </cell>
          <cell r="P9400">
            <v>84.95</v>
          </cell>
          <cell r="Q9400">
            <v>169.9</v>
          </cell>
          <cell r="R9400">
            <v>1338.29</v>
          </cell>
          <cell r="S9400">
            <v>188.34</v>
          </cell>
          <cell r="T9400">
            <v>17</v>
          </cell>
          <cell r="U9400">
            <v>275</v>
          </cell>
          <cell r="V9400">
            <v>15</v>
          </cell>
          <cell r="W9400">
            <v>275</v>
          </cell>
          <cell r="X9400">
            <v>0</v>
          </cell>
        </row>
        <row r="9401">
          <cell r="A9401" t="str">
            <v>2165300</v>
          </cell>
          <cell r="B9401">
            <v>1</v>
          </cell>
          <cell r="C9401" t="str">
            <v>Handrails in Lineal Metres</v>
          </cell>
          <cell r="D9401" t="str">
            <v>34</v>
          </cell>
          <cell r="E9401" t="str">
            <v>BASSUN</v>
          </cell>
          <cell r="F9401" t="str">
            <v>BAS</v>
          </cell>
          <cell r="G9401">
            <v>39113</v>
          </cell>
          <cell r="H9401" t="str">
            <v>Active</v>
          </cell>
          <cell r="I9401">
            <v>7</v>
          </cell>
          <cell r="J9401">
            <v>39817</v>
          </cell>
          <cell r="K9401" t="str">
            <v>TIP/TD</v>
          </cell>
          <cell r="L9401" t="str">
            <v>TN</v>
          </cell>
          <cell r="M9401" t="str">
            <v>0174</v>
          </cell>
          <cell r="N9401">
            <v>353.08</v>
          </cell>
          <cell r="O9401">
            <v>1.63</v>
          </cell>
          <cell r="P9401">
            <v>19.89</v>
          </cell>
          <cell r="Q9401">
            <v>39.78</v>
          </cell>
          <cell r="R9401">
            <v>313.3</v>
          </cell>
          <cell r="S9401">
            <v>44.09</v>
          </cell>
          <cell r="T9401">
            <v>17</v>
          </cell>
          <cell r="U9401">
            <v>275</v>
          </cell>
          <cell r="V9401">
            <v>15</v>
          </cell>
          <cell r="W9401">
            <v>275</v>
          </cell>
          <cell r="X9401">
            <v>0</v>
          </cell>
        </row>
        <row r="9402">
          <cell r="A9402" t="str">
            <v>2165400</v>
          </cell>
          <cell r="B9402">
            <v>1</v>
          </cell>
          <cell r="C9402" t="str">
            <v>Handrails/Balustrades</v>
          </cell>
          <cell r="D9402" t="str">
            <v>34</v>
          </cell>
          <cell r="E9402" t="str">
            <v>BASSUN</v>
          </cell>
          <cell r="F9402" t="str">
            <v>BAS</v>
          </cell>
          <cell r="G9402">
            <v>39113</v>
          </cell>
          <cell r="H9402" t="str">
            <v>Active</v>
          </cell>
          <cell r="I9402">
            <v>7</v>
          </cell>
          <cell r="J9402">
            <v>39817</v>
          </cell>
          <cell r="K9402" t="str">
            <v>TIP/TD</v>
          </cell>
          <cell r="L9402" t="str">
            <v>TN</v>
          </cell>
          <cell r="M9402" t="str">
            <v>0174</v>
          </cell>
          <cell r="N9402">
            <v>1882.99</v>
          </cell>
          <cell r="O9402">
            <v>8.82</v>
          </cell>
          <cell r="P9402">
            <v>106.06</v>
          </cell>
          <cell r="Q9402">
            <v>212.12</v>
          </cell>
          <cell r="R9402">
            <v>1670.87</v>
          </cell>
          <cell r="S9402">
            <v>235.14</v>
          </cell>
          <cell r="T9402">
            <v>17</v>
          </cell>
          <cell r="U9402">
            <v>275</v>
          </cell>
          <cell r="V9402">
            <v>15</v>
          </cell>
          <cell r="W9402">
            <v>275</v>
          </cell>
          <cell r="X9402">
            <v>0</v>
          </cell>
        </row>
        <row r="9403">
          <cell r="A9403" t="str">
            <v>2165500</v>
          </cell>
          <cell r="B9403">
            <v>1</v>
          </cell>
          <cell r="C9403" t="str">
            <v>Sprinkler Head &amp; Piping</v>
          </cell>
          <cell r="D9403" t="str">
            <v>34</v>
          </cell>
          <cell r="E9403" t="str">
            <v>BASSPR</v>
          </cell>
          <cell r="F9403" t="str">
            <v>BAS</v>
          </cell>
          <cell r="G9403">
            <v>39113</v>
          </cell>
          <cell r="H9403" t="str">
            <v>Active</v>
          </cell>
          <cell r="I9403">
            <v>48</v>
          </cell>
          <cell r="J9403">
            <v>39817</v>
          </cell>
          <cell r="K9403" t="str">
            <v>TIP/TD</v>
          </cell>
          <cell r="L9403" t="str">
            <v>TN</v>
          </cell>
          <cell r="M9403" t="str">
            <v>0174</v>
          </cell>
          <cell r="N9403">
            <v>7262.96</v>
          </cell>
          <cell r="O9403">
            <v>34.11</v>
          </cell>
          <cell r="P9403">
            <v>409.1</v>
          </cell>
          <cell r="Q9403">
            <v>818.2</v>
          </cell>
          <cell r="R9403">
            <v>6444.76</v>
          </cell>
          <cell r="S9403">
            <v>906.97</v>
          </cell>
          <cell r="T9403">
            <v>17</v>
          </cell>
          <cell r="U9403">
            <v>275</v>
          </cell>
          <cell r="V9403">
            <v>15</v>
          </cell>
          <cell r="W9403">
            <v>275</v>
          </cell>
          <cell r="X9403">
            <v>0</v>
          </cell>
        </row>
        <row r="9404">
          <cell r="A9404" t="str">
            <v>2165600</v>
          </cell>
          <cell r="B9404">
            <v>1</v>
          </cell>
          <cell r="C9404" t="str">
            <v>Sprinkler Tank with Equipment</v>
          </cell>
          <cell r="D9404" t="str">
            <v>34</v>
          </cell>
          <cell r="E9404" t="str">
            <v>BASSPR</v>
          </cell>
          <cell r="F9404" t="str">
            <v>BAS</v>
          </cell>
          <cell r="G9404">
            <v>39113</v>
          </cell>
          <cell r="H9404" t="str">
            <v>Active</v>
          </cell>
          <cell r="I9404">
            <v>1</v>
          </cell>
          <cell r="J9404">
            <v>39817</v>
          </cell>
          <cell r="K9404" t="str">
            <v>TIP/TD</v>
          </cell>
          <cell r="L9404" t="str">
            <v>TN</v>
          </cell>
          <cell r="M9404" t="str">
            <v>0174</v>
          </cell>
          <cell r="N9404">
            <v>25219.15</v>
          </cell>
          <cell r="O9404">
            <v>118.34</v>
          </cell>
          <cell r="P9404">
            <v>1420.52</v>
          </cell>
          <cell r="Q9404">
            <v>2841.04</v>
          </cell>
          <cell r="R9404">
            <v>22378.11</v>
          </cell>
          <cell r="S9404">
            <v>3149.26</v>
          </cell>
          <cell r="T9404">
            <v>17</v>
          </cell>
          <cell r="U9404">
            <v>275</v>
          </cell>
          <cell r="V9404">
            <v>15</v>
          </cell>
          <cell r="W9404">
            <v>275</v>
          </cell>
          <cell r="X9404">
            <v>0</v>
          </cell>
        </row>
        <row r="9405">
          <cell r="A9405" t="str">
            <v>2165700</v>
          </cell>
          <cell r="B9405">
            <v>1</v>
          </cell>
          <cell r="C9405" t="str">
            <v>Mechanical Services (set)</v>
          </cell>
          <cell r="D9405" t="str">
            <v>34</v>
          </cell>
          <cell r="E9405" t="str">
            <v>BASSUN</v>
          </cell>
          <cell r="F9405" t="str">
            <v>BAS</v>
          </cell>
          <cell r="G9405">
            <v>39113</v>
          </cell>
          <cell r="H9405" t="str">
            <v>Active</v>
          </cell>
          <cell r="I9405">
            <v>1</v>
          </cell>
          <cell r="J9405">
            <v>39817</v>
          </cell>
          <cell r="K9405" t="str">
            <v>TIP/TD</v>
          </cell>
          <cell r="L9405" t="str">
            <v>TN</v>
          </cell>
          <cell r="M9405" t="str">
            <v>0174</v>
          </cell>
          <cell r="N9405">
            <v>4095.36</v>
          </cell>
          <cell r="O9405">
            <v>19.260000000000002</v>
          </cell>
          <cell r="P9405">
            <v>230.68</v>
          </cell>
          <cell r="Q9405">
            <v>461.36</v>
          </cell>
          <cell r="R9405">
            <v>3634</v>
          </cell>
          <cell r="S9405">
            <v>511.41</v>
          </cell>
          <cell r="T9405">
            <v>17</v>
          </cell>
          <cell r="U9405">
            <v>275</v>
          </cell>
          <cell r="V9405">
            <v>15</v>
          </cell>
          <cell r="W9405">
            <v>275</v>
          </cell>
          <cell r="X9405">
            <v>0</v>
          </cell>
        </row>
        <row r="9406">
          <cell r="A9406" t="str">
            <v>2165800</v>
          </cell>
          <cell r="B9406">
            <v>1</v>
          </cell>
          <cell r="C9406" t="str">
            <v>Plumbing Reticulation (Set)</v>
          </cell>
          <cell r="D9406" t="str">
            <v>34</v>
          </cell>
          <cell r="E9406" t="str">
            <v>BASPLM</v>
          </cell>
          <cell r="F9406" t="str">
            <v>BAS</v>
          </cell>
          <cell r="G9406">
            <v>39113</v>
          </cell>
          <cell r="H9406" t="str">
            <v>Active</v>
          </cell>
          <cell r="I9406">
            <v>1</v>
          </cell>
          <cell r="J9406">
            <v>39817</v>
          </cell>
          <cell r="K9406" t="str">
            <v>TIP/TD</v>
          </cell>
          <cell r="L9406" t="str">
            <v>TN</v>
          </cell>
          <cell r="M9406" t="str">
            <v>0174</v>
          </cell>
          <cell r="N9406">
            <v>839.84</v>
          </cell>
          <cell r="O9406">
            <v>3.03</v>
          </cell>
          <cell r="P9406">
            <v>36.909999999999997</v>
          </cell>
          <cell r="Q9406">
            <v>73.819999999999993</v>
          </cell>
          <cell r="R9406">
            <v>766.02</v>
          </cell>
          <cell r="S9406">
            <v>104.88</v>
          </cell>
          <cell r="T9406">
            <v>22</v>
          </cell>
          <cell r="U9406">
            <v>275</v>
          </cell>
          <cell r="V9406">
            <v>20</v>
          </cell>
          <cell r="W9406">
            <v>275</v>
          </cell>
          <cell r="X9406">
            <v>0</v>
          </cell>
        </row>
        <row r="9407">
          <cell r="A9407" t="str">
            <v>2165900</v>
          </cell>
          <cell r="B9407">
            <v>1</v>
          </cell>
          <cell r="C9407" t="str">
            <v>Electrical Reticulation (Set)</v>
          </cell>
          <cell r="D9407" t="str">
            <v>34</v>
          </cell>
          <cell r="E9407" t="str">
            <v>BASELC</v>
          </cell>
          <cell r="F9407" t="str">
            <v>BAS</v>
          </cell>
          <cell r="G9407">
            <v>39113</v>
          </cell>
          <cell r="H9407" t="str">
            <v>Active</v>
          </cell>
          <cell r="I9407">
            <v>1</v>
          </cell>
          <cell r="J9407">
            <v>39817</v>
          </cell>
          <cell r="K9407" t="str">
            <v>TIP/TD</v>
          </cell>
          <cell r="L9407" t="str">
            <v>TN</v>
          </cell>
          <cell r="M9407" t="str">
            <v>0174</v>
          </cell>
          <cell r="N9407">
            <v>12357.64</v>
          </cell>
          <cell r="O9407">
            <v>45.25</v>
          </cell>
          <cell r="P9407">
            <v>543.11</v>
          </cell>
          <cell r="Q9407">
            <v>1086.22</v>
          </cell>
          <cell r="R9407">
            <v>11271.42</v>
          </cell>
          <cell r="S9407">
            <v>1543.17</v>
          </cell>
          <cell r="T9407">
            <v>22</v>
          </cell>
          <cell r="U9407">
            <v>275</v>
          </cell>
          <cell r="V9407">
            <v>20</v>
          </cell>
          <cell r="W9407">
            <v>275</v>
          </cell>
          <cell r="X9407">
            <v>0</v>
          </cell>
        </row>
        <row r="9408">
          <cell r="A9408" t="str">
            <v>2166000</v>
          </cell>
          <cell r="B9408">
            <v>1</v>
          </cell>
          <cell r="C9408" t="str">
            <v>Security/Access Control System</v>
          </cell>
          <cell r="D9408" t="str">
            <v>34</v>
          </cell>
          <cell r="E9408" t="str">
            <v>BASBMS</v>
          </cell>
          <cell r="F9408" t="str">
            <v>BAS</v>
          </cell>
          <cell r="G9408">
            <v>39113</v>
          </cell>
          <cell r="H9408" t="str">
            <v>Active</v>
          </cell>
          <cell r="I9408">
            <v>1</v>
          </cell>
          <cell r="J9408">
            <v>39817</v>
          </cell>
          <cell r="K9408" t="str">
            <v>TIP/TD</v>
          </cell>
          <cell r="L9408" t="str">
            <v>TN</v>
          </cell>
          <cell r="M9408" t="str">
            <v>0174</v>
          </cell>
          <cell r="N9408">
            <v>3119.4</v>
          </cell>
          <cell r="O9408">
            <v>11.48</v>
          </cell>
          <cell r="P9408">
            <v>137.1</v>
          </cell>
          <cell r="Q9408">
            <v>274.2</v>
          </cell>
          <cell r="R9408">
            <v>2845.2</v>
          </cell>
          <cell r="S9408">
            <v>389.54</v>
          </cell>
          <cell r="T9408">
            <v>22</v>
          </cell>
          <cell r="U9408">
            <v>275</v>
          </cell>
          <cell r="V9408">
            <v>20</v>
          </cell>
          <cell r="W9408">
            <v>275</v>
          </cell>
          <cell r="X9408">
            <v>0</v>
          </cell>
        </row>
        <row r="9409">
          <cell r="A9409" t="str">
            <v>2166100</v>
          </cell>
          <cell r="B9409">
            <v>1</v>
          </cell>
          <cell r="C9409" t="str">
            <v>Emergency Lighting System</v>
          </cell>
          <cell r="D9409" t="str">
            <v>34</v>
          </cell>
          <cell r="E9409" t="str">
            <v>BASBMS</v>
          </cell>
          <cell r="F9409" t="str">
            <v>BAS</v>
          </cell>
          <cell r="G9409">
            <v>39113</v>
          </cell>
          <cell r="H9409" t="str">
            <v>Active</v>
          </cell>
          <cell r="I9409">
            <v>1</v>
          </cell>
          <cell r="J9409">
            <v>39817</v>
          </cell>
          <cell r="K9409" t="str">
            <v>TIP/TD</v>
          </cell>
          <cell r="L9409" t="str">
            <v>TN</v>
          </cell>
          <cell r="M9409" t="str">
            <v>0174</v>
          </cell>
          <cell r="N9409">
            <v>959.81</v>
          </cell>
          <cell r="O9409">
            <v>3.46</v>
          </cell>
          <cell r="P9409">
            <v>42.18</v>
          </cell>
          <cell r="Q9409">
            <v>84.36</v>
          </cell>
          <cell r="R9409">
            <v>875.45</v>
          </cell>
          <cell r="S9409">
            <v>119.86</v>
          </cell>
          <cell r="T9409">
            <v>22</v>
          </cell>
          <cell r="U9409">
            <v>275</v>
          </cell>
          <cell r="V9409">
            <v>20</v>
          </cell>
          <cell r="W9409">
            <v>275</v>
          </cell>
          <cell r="X9409">
            <v>0</v>
          </cell>
        </row>
        <row r="9410">
          <cell r="A9410" t="str">
            <v>2166200</v>
          </cell>
          <cell r="B9410">
            <v>1</v>
          </cell>
          <cell r="C9410" t="str">
            <v>Statutory Signage (set)</v>
          </cell>
          <cell r="D9410" t="str">
            <v>34</v>
          </cell>
          <cell r="E9410" t="str">
            <v>BASSIG</v>
          </cell>
          <cell r="F9410" t="str">
            <v>BAS</v>
          </cell>
          <cell r="G9410">
            <v>39113</v>
          </cell>
          <cell r="H9410" t="str">
            <v>Active</v>
          </cell>
          <cell r="I9410">
            <v>1</v>
          </cell>
          <cell r="J9410">
            <v>39817</v>
          </cell>
          <cell r="K9410" t="str">
            <v>TIP/TD</v>
          </cell>
          <cell r="L9410" t="str">
            <v>TN</v>
          </cell>
          <cell r="M9410" t="str">
            <v>0174</v>
          </cell>
          <cell r="N9410">
            <v>234.02</v>
          </cell>
          <cell r="O9410">
            <v>1.08</v>
          </cell>
          <cell r="P9410">
            <v>13.18</v>
          </cell>
          <cell r="Q9410">
            <v>26.36</v>
          </cell>
          <cell r="R9410">
            <v>207.66</v>
          </cell>
          <cell r="S9410">
            <v>29.22</v>
          </cell>
          <cell r="T9410">
            <v>17</v>
          </cell>
          <cell r="U9410">
            <v>275</v>
          </cell>
          <cell r="V9410">
            <v>15</v>
          </cell>
          <cell r="W9410">
            <v>275</v>
          </cell>
          <cell r="X9410">
            <v>0</v>
          </cell>
        </row>
        <row r="9411">
          <cell r="A9411" t="str">
            <v>2166300</v>
          </cell>
          <cell r="B9411">
            <v>1</v>
          </cell>
          <cell r="C9411" t="str">
            <v>Wayfinding Signage (set)</v>
          </cell>
          <cell r="D9411" t="str">
            <v>34</v>
          </cell>
          <cell r="E9411" t="str">
            <v>BASSIG</v>
          </cell>
          <cell r="F9411" t="str">
            <v>BAS</v>
          </cell>
          <cell r="G9411">
            <v>39113</v>
          </cell>
          <cell r="H9411" t="str">
            <v>Active</v>
          </cell>
          <cell r="I9411">
            <v>1</v>
          </cell>
          <cell r="J9411">
            <v>39817</v>
          </cell>
          <cell r="K9411" t="str">
            <v>TIP/TD</v>
          </cell>
          <cell r="L9411" t="str">
            <v>TN</v>
          </cell>
          <cell r="M9411" t="str">
            <v>0174</v>
          </cell>
          <cell r="N9411">
            <v>351.04</v>
          </cell>
          <cell r="O9411">
            <v>1.62</v>
          </cell>
          <cell r="P9411">
            <v>19.77</v>
          </cell>
          <cell r="Q9411">
            <v>39.54</v>
          </cell>
          <cell r="R9411">
            <v>311.5</v>
          </cell>
          <cell r="S9411">
            <v>43.84</v>
          </cell>
          <cell r="T9411">
            <v>17</v>
          </cell>
          <cell r="U9411">
            <v>275</v>
          </cell>
          <cell r="V9411">
            <v>15</v>
          </cell>
          <cell r="W9411">
            <v>275</v>
          </cell>
          <cell r="X9411">
            <v>0</v>
          </cell>
        </row>
        <row r="9412">
          <cell r="A9412" t="str">
            <v>2166400</v>
          </cell>
          <cell r="B9412">
            <v>1</v>
          </cell>
          <cell r="C9412" t="str">
            <v>break glass fire alarm point</v>
          </cell>
          <cell r="D9412" t="str">
            <v>34</v>
          </cell>
          <cell r="E9412" t="str">
            <v>BASALA</v>
          </cell>
          <cell r="F9412" t="str">
            <v>BAS</v>
          </cell>
          <cell r="G9412">
            <v>39447</v>
          </cell>
          <cell r="H9412" t="str">
            <v>Active</v>
          </cell>
          <cell r="I9412">
            <v>4</v>
          </cell>
          <cell r="J9412">
            <v>39817</v>
          </cell>
          <cell r="K9412" t="str">
            <v>TIP/TD</v>
          </cell>
          <cell r="L9412" t="str">
            <v>TN</v>
          </cell>
          <cell r="M9412" t="str">
            <v>0174</v>
          </cell>
          <cell r="N9412">
            <v>569.79999999999995</v>
          </cell>
          <cell r="O9412">
            <v>2.94</v>
          </cell>
          <cell r="P9412">
            <v>35.61</v>
          </cell>
          <cell r="Q9412">
            <v>71.22</v>
          </cell>
          <cell r="R9412">
            <v>498.58</v>
          </cell>
          <cell r="S9412">
            <v>71.150000000000006</v>
          </cell>
          <cell r="T9412">
            <v>16</v>
          </cell>
          <cell r="U9412">
            <v>0</v>
          </cell>
          <cell r="V9412">
            <v>14</v>
          </cell>
          <cell r="W9412">
            <v>0</v>
          </cell>
          <cell r="X9412">
            <v>0</v>
          </cell>
        </row>
        <row r="9413">
          <cell r="A9413" t="str">
            <v>2166500</v>
          </cell>
          <cell r="B9413">
            <v>1</v>
          </cell>
          <cell r="C9413" t="str">
            <v>collapsible security doors in lineal met</v>
          </cell>
          <cell r="D9413" t="str">
            <v>34</v>
          </cell>
          <cell r="E9413" t="str">
            <v>BASADR</v>
          </cell>
          <cell r="F9413" t="str">
            <v>BAS</v>
          </cell>
          <cell r="G9413">
            <v>39447</v>
          </cell>
          <cell r="H9413" t="str">
            <v>Active</v>
          </cell>
          <cell r="I9413">
            <v>12</v>
          </cell>
          <cell r="J9413">
            <v>39817</v>
          </cell>
          <cell r="K9413" t="str">
            <v>TIP/TD</v>
          </cell>
          <cell r="L9413" t="str">
            <v>TN</v>
          </cell>
          <cell r="M9413" t="str">
            <v>0174</v>
          </cell>
          <cell r="N9413">
            <v>21367.39</v>
          </cell>
          <cell r="O9413">
            <v>75.25</v>
          </cell>
          <cell r="P9413">
            <v>902.78</v>
          </cell>
          <cell r="Q9413">
            <v>1805.56</v>
          </cell>
          <cell r="R9413">
            <v>19561.830000000002</v>
          </cell>
          <cell r="S9413">
            <v>2668.27</v>
          </cell>
          <cell r="T9413">
            <v>23</v>
          </cell>
          <cell r="U9413">
            <v>244</v>
          </cell>
          <cell r="V9413">
            <v>21</v>
          </cell>
          <cell r="W9413">
            <v>244</v>
          </cell>
          <cell r="X9413">
            <v>0</v>
          </cell>
        </row>
        <row r="9414">
          <cell r="A9414" t="str">
            <v>2166600</v>
          </cell>
          <cell r="B9414">
            <v>1</v>
          </cell>
          <cell r="C9414" t="str">
            <v>door closer</v>
          </cell>
          <cell r="D9414" t="str">
            <v>34</v>
          </cell>
          <cell r="E9414" t="str">
            <v>BASADR</v>
          </cell>
          <cell r="F9414" t="str">
            <v>BAS</v>
          </cell>
          <cell r="G9414">
            <v>39447</v>
          </cell>
          <cell r="H9414" t="str">
            <v>Active</v>
          </cell>
          <cell r="I9414">
            <v>10</v>
          </cell>
          <cell r="J9414">
            <v>39817</v>
          </cell>
          <cell r="K9414" t="str">
            <v>TIP/TD</v>
          </cell>
          <cell r="L9414" t="str">
            <v>TN</v>
          </cell>
          <cell r="M9414" t="str">
            <v>0174</v>
          </cell>
          <cell r="N9414">
            <v>1780.62</v>
          </cell>
          <cell r="O9414">
            <v>6.26</v>
          </cell>
          <cell r="P9414">
            <v>75.23</v>
          </cell>
          <cell r="Q9414">
            <v>150.46</v>
          </cell>
          <cell r="R9414">
            <v>1630.16</v>
          </cell>
          <cell r="S9414">
            <v>222.36</v>
          </cell>
          <cell r="T9414">
            <v>23</v>
          </cell>
          <cell r="U9414">
            <v>244</v>
          </cell>
          <cell r="V9414">
            <v>21</v>
          </cell>
          <cell r="W9414">
            <v>244</v>
          </cell>
          <cell r="X9414">
            <v>0</v>
          </cell>
        </row>
        <row r="9415">
          <cell r="A9415" t="str">
            <v>2166700</v>
          </cell>
          <cell r="B9415">
            <v>1</v>
          </cell>
          <cell r="C9415" t="str">
            <v>double sided handrails with glass balust</v>
          </cell>
          <cell r="D9415" t="str">
            <v>34</v>
          </cell>
          <cell r="E9415" t="str">
            <v>BASSUN</v>
          </cell>
          <cell r="F9415" t="str">
            <v>BAS</v>
          </cell>
          <cell r="G9415">
            <v>39447</v>
          </cell>
          <cell r="H9415" t="str">
            <v>Active</v>
          </cell>
          <cell r="I9415">
            <v>34</v>
          </cell>
          <cell r="J9415">
            <v>39817</v>
          </cell>
          <cell r="K9415" t="str">
            <v>TIP/TD</v>
          </cell>
          <cell r="L9415" t="str">
            <v>TN</v>
          </cell>
          <cell r="M9415" t="str">
            <v>0174</v>
          </cell>
          <cell r="N9415">
            <v>14325.18</v>
          </cell>
          <cell r="O9415">
            <v>63.9</v>
          </cell>
          <cell r="P9415">
            <v>767.35</v>
          </cell>
          <cell r="Q9415">
            <v>1534.7</v>
          </cell>
          <cell r="R9415">
            <v>12790.48</v>
          </cell>
          <cell r="S9415">
            <v>1788.87</v>
          </cell>
          <cell r="T9415">
            <v>18</v>
          </cell>
          <cell r="U9415">
            <v>244</v>
          </cell>
          <cell r="V9415">
            <v>16</v>
          </cell>
          <cell r="W9415">
            <v>244</v>
          </cell>
          <cell r="X9415">
            <v>0</v>
          </cell>
        </row>
        <row r="9416">
          <cell r="A9416" t="str">
            <v>2166800</v>
          </cell>
          <cell r="B9416">
            <v>1</v>
          </cell>
          <cell r="C9416" t="str">
            <v>exit sign and wiring</v>
          </cell>
          <cell r="D9416" t="str">
            <v>34</v>
          </cell>
          <cell r="E9416" t="str">
            <v>BASSIG</v>
          </cell>
          <cell r="F9416" t="str">
            <v>BAS</v>
          </cell>
          <cell r="G9416">
            <v>39447</v>
          </cell>
          <cell r="H9416" t="str">
            <v>Active</v>
          </cell>
          <cell r="I9416">
            <v>6</v>
          </cell>
          <cell r="J9416">
            <v>39817</v>
          </cell>
          <cell r="K9416" t="str">
            <v>TIP/TD</v>
          </cell>
          <cell r="L9416" t="str">
            <v>TN</v>
          </cell>
          <cell r="M9416" t="str">
            <v>0174</v>
          </cell>
          <cell r="N9416">
            <v>1053.32</v>
          </cell>
          <cell r="O9416">
            <v>4.72</v>
          </cell>
          <cell r="P9416">
            <v>56.42</v>
          </cell>
          <cell r="Q9416">
            <v>112.84</v>
          </cell>
          <cell r="R9416">
            <v>940.48</v>
          </cell>
          <cell r="S9416">
            <v>131.53</v>
          </cell>
          <cell r="T9416">
            <v>18</v>
          </cell>
          <cell r="U9416">
            <v>244</v>
          </cell>
          <cell r="V9416">
            <v>16</v>
          </cell>
          <cell r="W9416">
            <v>244</v>
          </cell>
          <cell r="X9416">
            <v>0</v>
          </cell>
        </row>
        <row r="9417">
          <cell r="A9417" t="str">
            <v>2166900</v>
          </cell>
          <cell r="B9417">
            <v>1</v>
          </cell>
          <cell r="C9417" t="str">
            <v>fire hose reel</v>
          </cell>
          <cell r="D9417" t="str">
            <v>34</v>
          </cell>
          <cell r="E9417" t="str">
            <v>BASHOS</v>
          </cell>
          <cell r="F9417" t="str">
            <v>BAS</v>
          </cell>
          <cell r="G9417">
            <v>39447</v>
          </cell>
          <cell r="H9417" t="str">
            <v>Active</v>
          </cell>
          <cell r="I9417">
            <v>1</v>
          </cell>
          <cell r="J9417">
            <v>39817</v>
          </cell>
          <cell r="K9417" t="str">
            <v>TIP/TD</v>
          </cell>
          <cell r="L9417" t="str">
            <v>TN</v>
          </cell>
          <cell r="M9417" t="str">
            <v>0174</v>
          </cell>
          <cell r="N9417">
            <v>391.73</v>
          </cell>
          <cell r="O9417">
            <v>1.37</v>
          </cell>
          <cell r="P9417">
            <v>16.55</v>
          </cell>
          <cell r="Q9417">
            <v>33.1</v>
          </cell>
          <cell r="R9417">
            <v>358.63</v>
          </cell>
          <cell r="S9417">
            <v>48.92</v>
          </cell>
          <cell r="T9417">
            <v>23</v>
          </cell>
          <cell r="U9417">
            <v>244</v>
          </cell>
          <cell r="V9417">
            <v>21</v>
          </cell>
          <cell r="W9417">
            <v>244</v>
          </cell>
          <cell r="X9417">
            <v>0</v>
          </cell>
        </row>
        <row r="9418">
          <cell r="A9418" t="str">
            <v>2167000</v>
          </cell>
          <cell r="B9418">
            <v>1</v>
          </cell>
          <cell r="C9418" t="str">
            <v>fire siren/speaker</v>
          </cell>
          <cell r="D9418" t="str">
            <v>34</v>
          </cell>
          <cell r="E9418" t="str">
            <v>BASALA</v>
          </cell>
          <cell r="F9418" t="str">
            <v>BAS</v>
          </cell>
          <cell r="G9418">
            <v>39447</v>
          </cell>
          <cell r="H9418" t="str">
            <v>Active</v>
          </cell>
          <cell r="I9418">
            <v>4</v>
          </cell>
          <cell r="J9418">
            <v>39817</v>
          </cell>
          <cell r="K9418" t="str">
            <v>TIP/TD</v>
          </cell>
          <cell r="L9418" t="str">
            <v>TN</v>
          </cell>
          <cell r="M9418" t="str">
            <v>0174</v>
          </cell>
          <cell r="N9418">
            <v>178.06</v>
          </cell>
          <cell r="O9418">
            <v>0.59</v>
          </cell>
          <cell r="P9418">
            <v>7.52</v>
          </cell>
          <cell r="Q9418">
            <v>15.04</v>
          </cell>
          <cell r="R9418">
            <v>163.02000000000001</v>
          </cell>
          <cell r="S9418">
            <v>22.24</v>
          </cell>
          <cell r="T9418">
            <v>23</v>
          </cell>
          <cell r="U9418">
            <v>244</v>
          </cell>
          <cell r="V9418">
            <v>21</v>
          </cell>
          <cell r="W9418">
            <v>244</v>
          </cell>
          <cell r="X9418">
            <v>0</v>
          </cell>
        </row>
        <row r="9419">
          <cell r="A9419" t="str">
            <v>2167100</v>
          </cell>
          <cell r="B9419">
            <v>1</v>
          </cell>
          <cell r="C9419" t="str">
            <v>fitted carpet in square metres</v>
          </cell>
          <cell r="D9419" t="str">
            <v>34</v>
          </cell>
          <cell r="E9419" t="str">
            <v>BASFLO</v>
          </cell>
          <cell r="F9419" t="str">
            <v>BAS</v>
          </cell>
          <cell r="G9419">
            <v>39447</v>
          </cell>
          <cell r="H9419" t="str">
            <v>Active</v>
          </cell>
          <cell r="I9419">
            <v>754</v>
          </cell>
          <cell r="J9419">
            <v>39817</v>
          </cell>
          <cell r="K9419" t="str">
            <v>TIP/TD</v>
          </cell>
          <cell r="L9419" t="str">
            <v>TN</v>
          </cell>
          <cell r="M9419" t="str">
            <v>0174</v>
          </cell>
          <cell r="N9419">
            <v>22880.67</v>
          </cell>
          <cell r="O9419">
            <v>519.72</v>
          </cell>
          <cell r="P9419">
            <v>6237.08</v>
          </cell>
          <cell r="Q9419">
            <v>12474.16</v>
          </cell>
          <cell r="R9419">
            <v>10406.51</v>
          </cell>
          <cell r="S9419">
            <v>2857.24</v>
          </cell>
          <cell r="T9419">
            <v>3</v>
          </cell>
          <cell r="U9419">
            <v>244</v>
          </cell>
          <cell r="V9419">
            <v>1</v>
          </cell>
          <cell r="W9419">
            <v>244</v>
          </cell>
          <cell r="X9419">
            <v>0</v>
          </cell>
        </row>
        <row r="9420">
          <cell r="A9420" t="str">
            <v>2167200</v>
          </cell>
          <cell r="B9420">
            <v>1</v>
          </cell>
          <cell r="C9420" t="str">
            <v>fluorescent light fitting - 1200 x 600 t</v>
          </cell>
          <cell r="D9420" t="str">
            <v>34</v>
          </cell>
          <cell r="E9420" t="str">
            <v>BASLIG</v>
          </cell>
          <cell r="F9420" t="str">
            <v>BAS</v>
          </cell>
          <cell r="G9420">
            <v>39447</v>
          </cell>
          <cell r="H9420" t="str">
            <v>Active</v>
          </cell>
          <cell r="I9420">
            <v>103</v>
          </cell>
          <cell r="J9420">
            <v>39817</v>
          </cell>
          <cell r="K9420" t="str">
            <v>TIP/TD</v>
          </cell>
          <cell r="L9420" t="str">
            <v>TN</v>
          </cell>
          <cell r="M9420" t="str">
            <v>0174</v>
          </cell>
          <cell r="N9420">
            <v>10849.22</v>
          </cell>
          <cell r="O9420">
            <v>48.42</v>
          </cell>
          <cell r="P9420">
            <v>581.15</v>
          </cell>
          <cell r="Q9420">
            <v>1162.3</v>
          </cell>
          <cell r="R9420">
            <v>9686.92</v>
          </cell>
          <cell r="S9420">
            <v>1354.8</v>
          </cell>
          <cell r="T9420">
            <v>18</v>
          </cell>
          <cell r="U9420">
            <v>244</v>
          </cell>
          <cell r="V9420">
            <v>16</v>
          </cell>
          <cell r="W9420">
            <v>244</v>
          </cell>
          <cell r="X9420">
            <v>0</v>
          </cell>
        </row>
        <row r="9421">
          <cell r="A9421" t="str">
            <v>2167300</v>
          </cell>
          <cell r="B9421">
            <v>1</v>
          </cell>
          <cell r="C9421" t="str">
            <v>fluorescent light fitting - 600 x 600 ty</v>
          </cell>
          <cell r="D9421" t="str">
            <v>34</v>
          </cell>
          <cell r="E9421" t="str">
            <v>BASLIG</v>
          </cell>
          <cell r="F9421" t="str">
            <v>BAS</v>
          </cell>
          <cell r="G9421">
            <v>39447</v>
          </cell>
          <cell r="H9421" t="str">
            <v>Active</v>
          </cell>
          <cell r="I9421">
            <v>4</v>
          </cell>
          <cell r="J9421">
            <v>39817</v>
          </cell>
          <cell r="K9421" t="str">
            <v>TIP/TD</v>
          </cell>
          <cell r="L9421" t="str">
            <v>TN</v>
          </cell>
          <cell r="M9421" t="str">
            <v>0174</v>
          </cell>
          <cell r="N9421">
            <v>280.88</v>
          </cell>
          <cell r="O9421">
            <v>1.3</v>
          </cell>
          <cell r="P9421">
            <v>15.05</v>
          </cell>
          <cell r="Q9421">
            <v>30.1</v>
          </cell>
          <cell r="R9421">
            <v>250.78</v>
          </cell>
          <cell r="S9421">
            <v>35.08</v>
          </cell>
          <cell r="T9421">
            <v>18</v>
          </cell>
          <cell r="U9421">
            <v>244</v>
          </cell>
          <cell r="V9421">
            <v>16</v>
          </cell>
          <cell r="W9421">
            <v>244</v>
          </cell>
          <cell r="X9421">
            <v>0</v>
          </cell>
        </row>
        <row r="9422">
          <cell r="A9422" t="str">
            <v>2167400</v>
          </cell>
          <cell r="B9422">
            <v>1</v>
          </cell>
          <cell r="C9422" t="str">
            <v>handrails in lineal metres</v>
          </cell>
          <cell r="D9422" t="str">
            <v>34</v>
          </cell>
          <cell r="E9422" t="str">
            <v>BASSUN</v>
          </cell>
          <cell r="F9422" t="str">
            <v>BAS</v>
          </cell>
          <cell r="G9422">
            <v>39447</v>
          </cell>
          <cell r="H9422" t="str">
            <v>Active</v>
          </cell>
          <cell r="I9422">
            <v>56</v>
          </cell>
          <cell r="J9422">
            <v>39817</v>
          </cell>
          <cell r="K9422" t="str">
            <v>TIP/TD</v>
          </cell>
          <cell r="L9422" t="str">
            <v>TN</v>
          </cell>
          <cell r="M9422" t="str">
            <v>0174</v>
          </cell>
          <cell r="N9422">
            <v>2457.75</v>
          </cell>
          <cell r="O9422">
            <v>10.98</v>
          </cell>
          <cell r="P9422">
            <v>131.65</v>
          </cell>
          <cell r="Q9422">
            <v>263.3</v>
          </cell>
          <cell r="R9422">
            <v>2194.4499999999998</v>
          </cell>
          <cell r="S9422">
            <v>306.91000000000003</v>
          </cell>
          <cell r="T9422">
            <v>18</v>
          </cell>
          <cell r="U9422">
            <v>244</v>
          </cell>
          <cell r="V9422">
            <v>16</v>
          </cell>
          <cell r="W9422">
            <v>244</v>
          </cell>
          <cell r="X9422">
            <v>0</v>
          </cell>
        </row>
        <row r="9423">
          <cell r="A9423" t="str">
            <v>2167500</v>
          </cell>
          <cell r="B9423">
            <v>1</v>
          </cell>
          <cell r="C9423" t="str">
            <v>internal division walling (glass) in lin</v>
          </cell>
          <cell r="D9423" t="str">
            <v>34</v>
          </cell>
          <cell r="E9423" t="str">
            <v>BASPAR</v>
          </cell>
          <cell r="F9423" t="str">
            <v>BAS</v>
          </cell>
          <cell r="G9423">
            <v>39447</v>
          </cell>
          <cell r="H9423" t="str">
            <v>Active</v>
          </cell>
          <cell r="I9423">
            <v>187</v>
          </cell>
          <cell r="J9423">
            <v>39817</v>
          </cell>
          <cell r="K9423" t="str">
            <v>TIP/TD</v>
          </cell>
          <cell r="L9423" t="str">
            <v>TN</v>
          </cell>
          <cell r="M9423" t="str">
            <v>0174</v>
          </cell>
          <cell r="N9423">
            <v>164142.70000000001</v>
          </cell>
          <cell r="O9423">
            <v>732.69</v>
          </cell>
          <cell r="P9423">
            <v>8792.5</v>
          </cell>
          <cell r="Q9423">
            <v>17585</v>
          </cell>
          <cell r="R9423">
            <v>146557.70000000001</v>
          </cell>
          <cell r="S9423">
            <v>20497.419999999998</v>
          </cell>
          <cell r="T9423">
            <v>18</v>
          </cell>
          <cell r="U9423">
            <v>244</v>
          </cell>
          <cell r="V9423">
            <v>16</v>
          </cell>
          <cell r="W9423">
            <v>244</v>
          </cell>
          <cell r="X9423">
            <v>0</v>
          </cell>
        </row>
        <row r="9424">
          <cell r="A9424" t="str">
            <v>2167600</v>
          </cell>
          <cell r="B9424">
            <v>1</v>
          </cell>
          <cell r="C9424" t="str">
            <v>internal division walling in lineal metr</v>
          </cell>
          <cell r="D9424" t="str">
            <v>34</v>
          </cell>
          <cell r="E9424" t="str">
            <v>BASPAR</v>
          </cell>
          <cell r="F9424" t="str">
            <v>BAS</v>
          </cell>
          <cell r="G9424">
            <v>39447</v>
          </cell>
          <cell r="H9424" t="str">
            <v>Active</v>
          </cell>
          <cell r="I9424">
            <v>10</v>
          </cell>
          <cell r="J9424">
            <v>39817</v>
          </cell>
          <cell r="K9424" t="str">
            <v>TIP/TD</v>
          </cell>
          <cell r="L9424" t="str">
            <v>TN</v>
          </cell>
          <cell r="M9424" t="str">
            <v>0174</v>
          </cell>
          <cell r="N9424">
            <v>4213.29</v>
          </cell>
          <cell r="O9424">
            <v>18.78</v>
          </cell>
          <cell r="P9424">
            <v>225.69</v>
          </cell>
          <cell r="Q9424">
            <v>451.38</v>
          </cell>
          <cell r="R9424">
            <v>3761.91</v>
          </cell>
          <cell r="S9424">
            <v>526.14</v>
          </cell>
          <cell r="T9424">
            <v>18</v>
          </cell>
          <cell r="U9424">
            <v>244</v>
          </cell>
          <cell r="V9424">
            <v>16</v>
          </cell>
          <cell r="W9424">
            <v>244</v>
          </cell>
          <cell r="X9424">
            <v>0</v>
          </cell>
        </row>
        <row r="9425">
          <cell r="A9425" t="str">
            <v>2167700</v>
          </cell>
          <cell r="B9425">
            <v>1</v>
          </cell>
          <cell r="C9425" t="str">
            <v>sprinkler head and piping</v>
          </cell>
          <cell r="D9425" t="str">
            <v>34</v>
          </cell>
          <cell r="E9425" t="str">
            <v>BASSPR</v>
          </cell>
          <cell r="F9425" t="str">
            <v>BAS</v>
          </cell>
          <cell r="G9425">
            <v>39447</v>
          </cell>
          <cell r="H9425" t="str">
            <v>Active</v>
          </cell>
          <cell r="I9425">
            <v>87</v>
          </cell>
          <cell r="J9425">
            <v>39817</v>
          </cell>
          <cell r="K9425" t="str">
            <v>TIP/TD</v>
          </cell>
          <cell r="L9425" t="str">
            <v>TN</v>
          </cell>
          <cell r="M9425" t="str">
            <v>0174</v>
          </cell>
          <cell r="N9425">
            <v>13745.86</v>
          </cell>
          <cell r="O9425">
            <v>61.35</v>
          </cell>
          <cell r="P9425">
            <v>736.31</v>
          </cell>
          <cell r="Q9425">
            <v>1472.62</v>
          </cell>
          <cell r="R9425">
            <v>12273.24</v>
          </cell>
          <cell r="S9425">
            <v>1716.52</v>
          </cell>
          <cell r="T9425">
            <v>18</v>
          </cell>
          <cell r="U9425">
            <v>244</v>
          </cell>
          <cell r="V9425">
            <v>16</v>
          </cell>
          <cell r="W9425">
            <v>244</v>
          </cell>
          <cell r="X9425">
            <v>0</v>
          </cell>
        </row>
        <row r="9426">
          <cell r="A9426" t="str">
            <v>2167800</v>
          </cell>
          <cell r="B9426">
            <v>1</v>
          </cell>
          <cell r="C9426" t="str">
            <v>suspended ceiling in square metres</v>
          </cell>
          <cell r="D9426" t="str">
            <v>34</v>
          </cell>
          <cell r="E9426" t="str">
            <v>BASSUS</v>
          </cell>
          <cell r="F9426" t="str">
            <v>BAS</v>
          </cell>
          <cell r="G9426">
            <v>39447</v>
          </cell>
          <cell r="H9426" t="str">
            <v>Active</v>
          </cell>
          <cell r="I9426">
            <v>784</v>
          </cell>
          <cell r="J9426">
            <v>39817</v>
          </cell>
          <cell r="K9426" t="str">
            <v>TIP/TD</v>
          </cell>
          <cell r="L9426" t="str">
            <v>TN</v>
          </cell>
          <cell r="M9426" t="str">
            <v>0174</v>
          </cell>
          <cell r="N9426">
            <v>19544.04</v>
          </cell>
          <cell r="O9426">
            <v>68.83</v>
          </cell>
          <cell r="P9426">
            <v>825.74</v>
          </cell>
          <cell r="Q9426">
            <v>1651.48</v>
          </cell>
          <cell r="R9426">
            <v>17892.560000000001</v>
          </cell>
          <cell r="S9426">
            <v>2440.5700000000002</v>
          </cell>
          <cell r="T9426">
            <v>23</v>
          </cell>
          <cell r="U9426">
            <v>244</v>
          </cell>
          <cell r="V9426">
            <v>21</v>
          </cell>
          <cell r="W9426">
            <v>244</v>
          </cell>
          <cell r="X9426">
            <v>0</v>
          </cell>
        </row>
        <row r="9427">
          <cell r="A9427" t="str">
            <v>2167900</v>
          </cell>
          <cell r="B9427">
            <v>1</v>
          </cell>
          <cell r="C9427" t="str">
            <v>mechanical services (set)</v>
          </cell>
          <cell r="D9427" t="str">
            <v>34</v>
          </cell>
          <cell r="E9427" t="str">
            <v>BASSUN</v>
          </cell>
          <cell r="F9427" t="str">
            <v>BAS</v>
          </cell>
          <cell r="G9427">
            <v>39447</v>
          </cell>
          <cell r="H9427" t="str">
            <v>Active</v>
          </cell>
          <cell r="I9427">
            <v>1</v>
          </cell>
          <cell r="J9427">
            <v>39817</v>
          </cell>
          <cell r="K9427" t="str">
            <v>TIP/TD</v>
          </cell>
          <cell r="L9427" t="str">
            <v>TN</v>
          </cell>
          <cell r="M9427" t="str">
            <v>0174</v>
          </cell>
          <cell r="N9427">
            <v>78999.16</v>
          </cell>
          <cell r="O9427">
            <v>352.64</v>
          </cell>
          <cell r="P9427">
            <v>4231.68</v>
          </cell>
          <cell r="Q9427">
            <v>8463.36</v>
          </cell>
          <cell r="R9427">
            <v>70535.8</v>
          </cell>
          <cell r="S9427">
            <v>9865.07</v>
          </cell>
          <cell r="T9427">
            <v>18</v>
          </cell>
          <cell r="U9427">
            <v>244</v>
          </cell>
          <cell r="V9427">
            <v>16</v>
          </cell>
          <cell r="W9427">
            <v>244</v>
          </cell>
          <cell r="X9427">
            <v>0</v>
          </cell>
        </row>
        <row r="9428">
          <cell r="A9428" t="str">
            <v>2168000</v>
          </cell>
          <cell r="B9428">
            <v>1</v>
          </cell>
          <cell r="C9428" t="str">
            <v>plumbing reticulation (set)</v>
          </cell>
          <cell r="D9428" t="str">
            <v>34</v>
          </cell>
          <cell r="E9428" t="str">
            <v>BASPLM</v>
          </cell>
          <cell r="F9428" t="str">
            <v>BAS</v>
          </cell>
          <cell r="G9428">
            <v>39447</v>
          </cell>
          <cell r="H9428" t="str">
            <v>Active</v>
          </cell>
          <cell r="I9428">
            <v>1</v>
          </cell>
          <cell r="J9428">
            <v>39817</v>
          </cell>
          <cell r="K9428" t="str">
            <v>TIP/TD</v>
          </cell>
          <cell r="L9428" t="str">
            <v>TN</v>
          </cell>
          <cell r="M9428" t="str">
            <v>0174</v>
          </cell>
          <cell r="N9428">
            <v>10683.7</v>
          </cell>
          <cell r="O9428">
            <v>37.57</v>
          </cell>
          <cell r="P9428">
            <v>451.39</v>
          </cell>
          <cell r="Q9428">
            <v>902.78</v>
          </cell>
          <cell r="R9428">
            <v>9780.92</v>
          </cell>
          <cell r="S9428">
            <v>1334.13</v>
          </cell>
          <cell r="T9428">
            <v>23</v>
          </cell>
          <cell r="U9428">
            <v>244</v>
          </cell>
          <cell r="V9428">
            <v>21</v>
          </cell>
          <cell r="W9428">
            <v>244</v>
          </cell>
          <cell r="X9428">
            <v>0</v>
          </cell>
        </row>
        <row r="9429">
          <cell r="A9429" t="str">
            <v>2168100</v>
          </cell>
          <cell r="B9429">
            <v>1</v>
          </cell>
          <cell r="C9429" t="str">
            <v>electrical reticulation (set)</v>
          </cell>
          <cell r="D9429" t="str">
            <v>34</v>
          </cell>
          <cell r="E9429" t="str">
            <v>BASELC</v>
          </cell>
          <cell r="F9429" t="str">
            <v>BAS</v>
          </cell>
          <cell r="G9429">
            <v>39447</v>
          </cell>
          <cell r="H9429" t="str">
            <v>Active</v>
          </cell>
          <cell r="I9429">
            <v>1</v>
          </cell>
          <cell r="J9429">
            <v>39817</v>
          </cell>
          <cell r="K9429" t="str">
            <v>TIP/TD</v>
          </cell>
          <cell r="L9429" t="str">
            <v>TN</v>
          </cell>
          <cell r="M9429" t="str">
            <v>0174</v>
          </cell>
          <cell r="N9429">
            <v>142449.29999999999</v>
          </cell>
          <cell r="O9429">
            <v>501.58</v>
          </cell>
          <cell r="P9429">
            <v>6018.52</v>
          </cell>
          <cell r="Q9429">
            <v>12037.04</v>
          </cell>
          <cell r="R9429">
            <v>130412.26</v>
          </cell>
          <cell r="S9429">
            <v>17788.439999999999</v>
          </cell>
          <cell r="T9429">
            <v>23</v>
          </cell>
          <cell r="U9429">
            <v>244</v>
          </cell>
          <cell r="V9429">
            <v>21</v>
          </cell>
          <cell r="W9429">
            <v>244</v>
          </cell>
          <cell r="X9429">
            <v>0</v>
          </cell>
        </row>
        <row r="9430">
          <cell r="A9430" t="str">
            <v>2168200</v>
          </cell>
          <cell r="B9430">
            <v>1</v>
          </cell>
          <cell r="C9430" t="str">
            <v>security/access control system</v>
          </cell>
          <cell r="D9430" t="str">
            <v>34</v>
          </cell>
          <cell r="E9430" t="str">
            <v>BASSEC</v>
          </cell>
          <cell r="F9430" t="str">
            <v>BAS</v>
          </cell>
          <cell r="G9430">
            <v>39447</v>
          </cell>
          <cell r="H9430" t="str">
            <v>Active</v>
          </cell>
          <cell r="I9430">
            <v>1</v>
          </cell>
          <cell r="J9430">
            <v>39817</v>
          </cell>
          <cell r="K9430" t="str">
            <v>TIP/TD</v>
          </cell>
          <cell r="L9430" t="str">
            <v>TN</v>
          </cell>
          <cell r="M9430" t="str">
            <v>0174</v>
          </cell>
          <cell r="N9430">
            <v>58760.33</v>
          </cell>
          <cell r="O9430">
            <v>206.85</v>
          </cell>
          <cell r="P9430">
            <v>2482.64</v>
          </cell>
          <cell r="Q9430">
            <v>4965.28</v>
          </cell>
          <cell r="R9430">
            <v>53795.05</v>
          </cell>
          <cell r="S9430">
            <v>7337.73</v>
          </cell>
          <cell r="T9430">
            <v>23</v>
          </cell>
          <cell r="U9430">
            <v>244</v>
          </cell>
          <cell r="V9430">
            <v>21</v>
          </cell>
          <cell r="W9430">
            <v>244</v>
          </cell>
          <cell r="X9430">
            <v>0</v>
          </cell>
        </row>
        <row r="9431">
          <cell r="A9431" t="str">
            <v>2168300</v>
          </cell>
          <cell r="B9431">
            <v>1</v>
          </cell>
          <cell r="C9431" t="str">
            <v>emergency lighting system</v>
          </cell>
          <cell r="D9431" t="str">
            <v>34</v>
          </cell>
          <cell r="E9431" t="str">
            <v>BASLIG</v>
          </cell>
          <cell r="F9431" t="str">
            <v>BAS</v>
          </cell>
          <cell r="G9431">
            <v>39447</v>
          </cell>
          <cell r="H9431" t="str">
            <v>Active</v>
          </cell>
          <cell r="I9431">
            <v>1</v>
          </cell>
          <cell r="J9431">
            <v>39817</v>
          </cell>
          <cell r="K9431" t="str">
            <v>TIP/TD</v>
          </cell>
          <cell r="L9431" t="str">
            <v>TN</v>
          </cell>
          <cell r="M9431" t="str">
            <v>0174</v>
          </cell>
          <cell r="N9431">
            <v>7022.15</v>
          </cell>
          <cell r="O9431">
            <v>31.3</v>
          </cell>
          <cell r="P9431">
            <v>376.15</v>
          </cell>
          <cell r="Q9431">
            <v>752.3</v>
          </cell>
          <cell r="R9431">
            <v>6269.85</v>
          </cell>
          <cell r="S9431">
            <v>876.89</v>
          </cell>
          <cell r="T9431">
            <v>18</v>
          </cell>
          <cell r="U9431">
            <v>244</v>
          </cell>
          <cell r="V9431">
            <v>16</v>
          </cell>
          <cell r="W9431">
            <v>244</v>
          </cell>
          <cell r="X9431">
            <v>0</v>
          </cell>
        </row>
        <row r="9432">
          <cell r="A9432" t="str">
            <v>2168400</v>
          </cell>
          <cell r="B9432">
            <v>1</v>
          </cell>
          <cell r="C9432" t="str">
            <v>Communication Services in square metres</v>
          </cell>
          <cell r="D9432" t="str">
            <v>34</v>
          </cell>
          <cell r="E9432" t="str">
            <v>BASCAB</v>
          </cell>
          <cell r="F9432" t="str">
            <v>BAS</v>
          </cell>
          <cell r="G9432">
            <v>38820</v>
          </cell>
          <cell r="H9432" t="str">
            <v>Active</v>
          </cell>
          <cell r="I9432">
            <v>1</v>
          </cell>
          <cell r="J9432">
            <v>39817</v>
          </cell>
          <cell r="K9432" t="str">
            <v>TIP/TD</v>
          </cell>
          <cell r="L9432" t="str">
            <v>TN</v>
          </cell>
          <cell r="M9432" t="str">
            <v>0183</v>
          </cell>
          <cell r="N9432">
            <v>631.75</v>
          </cell>
          <cell r="O9432">
            <v>3.29</v>
          </cell>
          <cell r="P9432">
            <v>39.479999999999997</v>
          </cell>
          <cell r="Q9432">
            <v>78.959999999999994</v>
          </cell>
          <cell r="R9432">
            <v>552.79</v>
          </cell>
          <cell r="S9432">
            <v>262.95</v>
          </cell>
          <cell r="T9432">
            <v>16</v>
          </cell>
          <cell r="U9432">
            <v>0</v>
          </cell>
          <cell r="V9432">
            <v>14</v>
          </cell>
          <cell r="W9432">
            <v>0</v>
          </cell>
          <cell r="X9432">
            <v>0</v>
          </cell>
        </row>
        <row r="9433">
          <cell r="A9433" t="str">
            <v>2168500</v>
          </cell>
          <cell r="B9433">
            <v>1</v>
          </cell>
          <cell r="C9433" t="str">
            <v>Drainage Services in square metres</v>
          </cell>
          <cell r="D9433" t="str">
            <v>34</v>
          </cell>
          <cell r="E9433" t="str">
            <v>BASPLM</v>
          </cell>
          <cell r="F9433" t="str">
            <v>BAS</v>
          </cell>
          <cell r="G9433">
            <v>38820</v>
          </cell>
          <cell r="H9433" t="str">
            <v>Active</v>
          </cell>
          <cell r="I9433">
            <v>1</v>
          </cell>
          <cell r="J9433">
            <v>39817</v>
          </cell>
          <cell r="K9433" t="str">
            <v>TIP/TD</v>
          </cell>
          <cell r="L9433" t="str">
            <v>TN</v>
          </cell>
          <cell r="M9433" t="str">
            <v>0183</v>
          </cell>
          <cell r="N9433">
            <v>126.35</v>
          </cell>
          <cell r="O9433">
            <v>0.64</v>
          </cell>
          <cell r="P9433">
            <v>7.9</v>
          </cell>
          <cell r="Q9433">
            <v>15.8</v>
          </cell>
          <cell r="R9433">
            <v>110.55</v>
          </cell>
          <cell r="S9433">
            <v>52.59</v>
          </cell>
          <cell r="T9433">
            <v>16</v>
          </cell>
          <cell r="U9433">
            <v>0</v>
          </cell>
          <cell r="V9433">
            <v>14</v>
          </cell>
          <cell r="W9433">
            <v>0</v>
          </cell>
          <cell r="X9433">
            <v>0</v>
          </cell>
        </row>
        <row r="9434">
          <cell r="A9434" t="str">
            <v>2168600</v>
          </cell>
          <cell r="B9434">
            <v>1</v>
          </cell>
          <cell r="C9434" t="str">
            <v>Electrical services in square metres</v>
          </cell>
          <cell r="D9434" t="str">
            <v>34</v>
          </cell>
          <cell r="E9434" t="str">
            <v>BASELC</v>
          </cell>
          <cell r="F9434" t="str">
            <v>BAS</v>
          </cell>
          <cell r="G9434">
            <v>38820</v>
          </cell>
          <cell r="H9434" t="str">
            <v>Active</v>
          </cell>
          <cell r="I9434">
            <v>1</v>
          </cell>
          <cell r="J9434">
            <v>39817</v>
          </cell>
          <cell r="K9434" t="str">
            <v>TIP/TD</v>
          </cell>
          <cell r="L9434" t="str">
            <v>TN</v>
          </cell>
          <cell r="M9434" t="str">
            <v>0183</v>
          </cell>
          <cell r="N9434">
            <v>5623.71</v>
          </cell>
          <cell r="O9434">
            <v>18.12</v>
          </cell>
          <cell r="P9434">
            <v>217.44</v>
          </cell>
          <cell r="Q9434">
            <v>434.88</v>
          </cell>
          <cell r="R9434">
            <v>5188.83</v>
          </cell>
          <cell r="S9434">
            <v>2227.9899999999998</v>
          </cell>
          <cell r="T9434">
            <v>16</v>
          </cell>
          <cell r="U9434">
            <v>0</v>
          </cell>
          <cell r="V9434">
            <v>14</v>
          </cell>
          <cell r="W9434">
            <v>0</v>
          </cell>
          <cell r="X9434">
            <v>0</v>
          </cell>
        </row>
        <row r="9435">
          <cell r="A9435" t="str">
            <v>2168700</v>
          </cell>
          <cell r="B9435">
            <v>1</v>
          </cell>
          <cell r="C9435" t="str">
            <v>Fire Alarm System in square metres</v>
          </cell>
          <cell r="D9435" t="str">
            <v>34</v>
          </cell>
          <cell r="E9435" t="str">
            <v>BASALA</v>
          </cell>
          <cell r="F9435" t="str">
            <v>BAS</v>
          </cell>
          <cell r="G9435">
            <v>38820</v>
          </cell>
          <cell r="H9435" t="str">
            <v>Active</v>
          </cell>
          <cell r="I9435">
            <v>1</v>
          </cell>
          <cell r="J9435">
            <v>39817</v>
          </cell>
          <cell r="K9435" t="str">
            <v>TIP/TD</v>
          </cell>
          <cell r="L9435" t="str">
            <v>TN</v>
          </cell>
          <cell r="M9435" t="str">
            <v>0183</v>
          </cell>
          <cell r="N9435">
            <v>1499.66</v>
          </cell>
          <cell r="O9435">
            <v>4.8499999999999996</v>
          </cell>
          <cell r="P9435">
            <v>57.98</v>
          </cell>
          <cell r="Q9435">
            <v>115.96</v>
          </cell>
          <cell r="R9435">
            <v>1383.7</v>
          </cell>
          <cell r="S9435">
            <v>594.13</v>
          </cell>
          <cell r="T9435">
            <v>16</v>
          </cell>
          <cell r="U9435">
            <v>0</v>
          </cell>
          <cell r="V9435">
            <v>14</v>
          </cell>
          <cell r="W9435">
            <v>0</v>
          </cell>
          <cell r="X9435">
            <v>0</v>
          </cell>
        </row>
        <row r="9436">
          <cell r="A9436" t="str">
            <v>2168800</v>
          </cell>
          <cell r="B9436">
            <v>1</v>
          </cell>
          <cell r="C9436" t="str">
            <v>Mechanical Services in square metres</v>
          </cell>
          <cell r="D9436" t="str">
            <v>34</v>
          </cell>
          <cell r="E9436" t="str">
            <v>BASAIR</v>
          </cell>
          <cell r="F9436" t="str">
            <v>BAS</v>
          </cell>
          <cell r="G9436">
            <v>38820</v>
          </cell>
          <cell r="H9436" t="str">
            <v>Active</v>
          </cell>
          <cell r="I9436">
            <v>1</v>
          </cell>
          <cell r="J9436">
            <v>39817</v>
          </cell>
          <cell r="K9436" t="str">
            <v>TIP/TD</v>
          </cell>
          <cell r="L9436" t="str">
            <v>TN</v>
          </cell>
          <cell r="M9436" t="str">
            <v>0183</v>
          </cell>
          <cell r="N9436">
            <v>7057.71</v>
          </cell>
          <cell r="O9436">
            <v>53.44</v>
          </cell>
          <cell r="P9436">
            <v>641.61</v>
          </cell>
          <cell r="Q9436">
            <v>1283.22</v>
          </cell>
          <cell r="R9436">
            <v>5774.49</v>
          </cell>
          <cell r="S9436">
            <v>3085.16</v>
          </cell>
          <cell r="T9436">
            <v>11</v>
          </cell>
          <cell r="U9436">
            <v>0</v>
          </cell>
          <cell r="V9436">
            <v>9</v>
          </cell>
          <cell r="W9436">
            <v>0</v>
          </cell>
          <cell r="X9436">
            <v>0</v>
          </cell>
        </row>
        <row r="9437">
          <cell r="A9437" t="str">
            <v>2168900</v>
          </cell>
          <cell r="B9437">
            <v>1</v>
          </cell>
          <cell r="C9437" t="str">
            <v>Plumbing reticulation in square metres</v>
          </cell>
          <cell r="D9437" t="str">
            <v>34</v>
          </cell>
          <cell r="E9437" t="str">
            <v>BASPLM</v>
          </cell>
          <cell r="F9437" t="str">
            <v>BAS</v>
          </cell>
          <cell r="G9437">
            <v>38820</v>
          </cell>
          <cell r="H9437" t="str">
            <v>Active</v>
          </cell>
          <cell r="I9437">
            <v>1</v>
          </cell>
          <cell r="J9437">
            <v>39817</v>
          </cell>
          <cell r="K9437" t="str">
            <v>TIP/TD</v>
          </cell>
          <cell r="L9437" t="str">
            <v>TN</v>
          </cell>
          <cell r="M9437" t="str">
            <v>0183</v>
          </cell>
          <cell r="N9437">
            <v>947.59</v>
          </cell>
          <cell r="O9437">
            <v>4.88</v>
          </cell>
          <cell r="P9437">
            <v>59.22</v>
          </cell>
          <cell r="Q9437">
            <v>118.44</v>
          </cell>
          <cell r="R9437">
            <v>829.15</v>
          </cell>
          <cell r="S9437">
            <v>394.41</v>
          </cell>
          <cell r="T9437">
            <v>16</v>
          </cell>
          <cell r="U9437">
            <v>0</v>
          </cell>
          <cell r="V9437">
            <v>14</v>
          </cell>
          <cell r="W9437">
            <v>0</v>
          </cell>
          <cell r="X9437">
            <v>0</v>
          </cell>
        </row>
        <row r="9438">
          <cell r="A9438" t="str">
            <v>2169000</v>
          </cell>
          <cell r="B9438">
            <v>1</v>
          </cell>
          <cell r="C9438" t="str">
            <v>Public Address System in square metres</v>
          </cell>
          <cell r="D9438" t="str">
            <v>34</v>
          </cell>
          <cell r="E9438" t="str">
            <v>BASPUB</v>
          </cell>
          <cell r="F9438" t="str">
            <v>BAS</v>
          </cell>
          <cell r="G9438">
            <v>38820</v>
          </cell>
          <cell r="H9438" t="str">
            <v>Active</v>
          </cell>
          <cell r="I9438">
            <v>1</v>
          </cell>
          <cell r="J9438">
            <v>39817</v>
          </cell>
          <cell r="K9438" t="str">
            <v>TIP/TD</v>
          </cell>
          <cell r="L9438" t="str">
            <v>TN</v>
          </cell>
          <cell r="M9438" t="str">
            <v>0183</v>
          </cell>
          <cell r="N9438">
            <v>631.75</v>
          </cell>
          <cell r="O9438">
            <v>3.29</v>
          </cell>
          <cell r="P9438">
            <v>39.479999999999997</v>
          </cell>
          <cell r="Q9438">
            <v>78.959999999999994</v>
          </cell>
          <cell r="R9438">
            <v>552.79</v>
          </cell>
          <cell r="S9438">
            <v>262.95</v>
          </cell>
          <cell r="T9438">
            <v>16</v>
          </cell>
          <cell r="U9438">
            <v>0</v>
          </cell>
          <cell r="V9438">
            <v>14</v>
          </cell>
          <cell r="W9438">
            <v>0</v>
          </cell>
          <cell r="X9438">
            <v>0</v>
          </cell>
        </row>
        <row r="9439">
          <cell r="A9439" t="str">
            <v>2169100</v>
          </cell>
          <cell r="B9439">
            <v>1</v>
          </cell>
          <cell r="C9439" t="str">
            <v>Security System in square metres</v>
          </cell>
          <cell r="D9439" t="str">
            <v>34</v>
          </cell>
          <cell r="E9439" t="str">
            <v>BASSEC</v>
          </cell>
          <cell r="F9439" t="str">
            <v>BAS</v>
          </cell>
          <cell r="G9439">
            <v>38820</v>
          </cell>
          <cell r="H9439" t="str">
            <v>Active</v>
          </cell>
          <cell r="I9439">
            <v>1</v>
          </cell>
          <cell r="J9439">
            <v>39817</v>
          </cell>
          <cell r="K9439" t="str">
            <v>TIP/TD</v>
          </cell>
          <cell r="L9439" t="str">
            <v>TN</v>
          </cell>
          <cell r="M9439" t="str">
            <v>0183</v>
          </cell>
          <cell r="N9439">
            <v>1579.33</v>
          </cell>
          <cell r="O9439">
            <v>8.18</v>
          </cell>
          <cell r="P9439">
            <v>98.71</v>
          </cell>
          <cell r="Q9439">
            <v>197.42</v>
          </cell>
          <cell r="R9439">
            <v>1381.91</v>
          </cell>
          <cell r="S9439">
            <v>657.35</v>
          </cell>
          <cell r="T9439">
            <v>16</v>
          </cell>
          <cell r="U9439">
            <v>0</v>
          </cell>
          <cell r="V9439">
            <v>14</v>
          </cell>
          <cell r="W9439">
            <v>0</v>
          </cell>
          <cell r="X9439">
            <v>0</v>
          </cell>
        </row>
        <row r="9440">
          <cell r="A9440" t="str">
            <v>2169200</v>
          </cell>
          <cell r="B9440">
            <v>1</v>
          </cell>
          <cell r="C9440" t="str">
            <v>suspended ceiling - 210.60 square metres</v>
          </cell>
          <cell r="D9440" t="str">
            <v>34</v>
          </cell>
          <cell r="E9440" t="str">
            <v>BASSUS</v>
          </cell>
          <cell r="F9440" t="str">
            <v>BAS</v>
          </cell>
          <cell r="G9440">
            <v>38820</v>
          </cell>
          <cell r="H9440" t="str">
            <v>Active</v>
          </cell>
          <cell r="I9440">
            <v>1</v>
          </cell>
          <cell r="J9440">
            <v>39817</v>
          </cell>
          <cell r="K9440" t="str">
            <v>TIP/TD</v>
          </cell>
          <cell r="L9440" t="str">
            <v>TN</v>
          </cell>
          <cell r="M9440" t="str">
            <v>0183</v>
          </cell>
          <cell r="N9440">
            <v>1263.48</v>
          </cell>
          <cell r="O9440">
            <v>6.59</v>
          </cell>
          <cell r="P9440">
            <v>78.97</v>
          </cell>
          <cell r="Q9440">
            <v>157.94</v>
          </cell>
          <cell r="R9440">
            <v>1105.54</v>
          </cell>
          <cell r="S9440">
            <v>525.89</v>
          </cell>
          <cell r="T9440">
            <v>16</v>
          </cell>
          <cell r="U9440">
            <v>0</v>
          </cell>
          <cell r="V9440">
            <v>14</v>
          </cell>
          <cell r="W9440">
            <v>0</v>
          </cell>
          <cell r="X9440">
            <v>0</v>
          </cell>
        </row>
        <row r="9441">
          <cell r="A9441" t="str">
            <v>2169300</v>
          </cell>
          <cell r="B9441">
            <v>1</v>
          </cell>
          <cell r="C9441" t="str">
            <v>Communication Services in square metres</v>
          </cell>
          <cell r="D9441" t="str">
            <v>34</v>
          </cell>
          <cell r="E9441" t="str">
            <v>BASCAB</v>
          </cell>
          <cell r="F9441" t="str">
            <v>BAS</v>
          </cell>
          <cell r="G9441">
            <v>38820</v>
          </cell>
          <cell r="H9441" t="str">
            <v>Active</v>
          </cell>
          <cell r="I9441">
            <v>1</v>
          </cell>
          <cell r="J9441">
            <v>39817</v>
          </cell>
          <cell r="K9441" t="str">
            <v>TIP/TD</v>
          </cell>
          <cell r="L9441" t="str">
            <v>TN</v>
          </cell>
          <cell r="M9441" t="str">
            <v>0184</v>
          </cell>
          <cell r="N9441">
            <v>440.24</v>
          </cell>
          <cell r="O9441">
            <v>2.33</v>
          </cell>
          <cell r="P9441">
            <v>27.52</v>
          </cell>
          <cell r="Q9441">
            <v>55.04</v>
          </cell>
          <cell r="R9441">
            <v>385.2</v>
          </cell>
          <cell r="S9441">
            <v>183.24</v>
          </cell>
          <cell r="T9441">
            <v>16</v>
          </cell>
          <cell r="U9441">
            <v>0</v>
          </cell>
          <cell r="V9441">
            <v>14</v>
          </cell>
          <cell r="W9441">
            <v>0</v>
          </cell>
          <cell r="X9441">
            <v>0</v>
          </cell>
        </row>
        <row r="9442">
          <cell r="A9442" t="str">
            <v>2169400</v>
          </cell>
          <cell r="B9442">
            <v>1</v>
          </cell>
          <cell r="C9442" t="str">
            <v>Drainage Services in square metres</v>
          </cell>
          <cell r="D9442" t="str">
            <v>34</v>
          </cell>
          <cell r="E9442" t="str">
            <v>BASPLM</v>
          </cell>
          <cell r="F9442" t="str">
            <v>BAS</v>
          </cell>
          <cell r="G9442">
            <v>38820</v>
          </cell>
          <cell r="H9442" t="str">
            <v>Active</v>
          </cell>
          <cell r="I9442">
            <v>1</v>
          </cell>
          <cell r="J9442">
            <v>39817</v>
          </cell>
          <cell r="K9442" t="str">
            <v>TIP/TD</v>
          </cell>
          <cell r="L9442" t="str">
            <v>TN</v>
          </cell>
          <cell r="M9442" t="str">
            <v>0184</v>
          </cell>
          <cell r="N9442">
            <v>88.05</v>
          </cell>
          <cell r="O9442">
            <v>0.44</v>
          </cell>
          <cell r="P9442">
            <v>5.5</v>
          </cell>
          <cell r="Q9442">
            <v>11</v>
          </cell>
          <cell r="R9442">
            <v>77.05</v>
          </cell>
          <cell r="S9442">
            <v>36.65</v>
          </cell>
          <cell r="T9442">
            <v>16</v>
          </cell>
          <cell r="U9442">
            <v>0</v>
          </cell>
          <cell r="V9442">
            <v>14</v>
          </cell>
          <cell r="W9442">
            <v>0</v>
          </cell>
          <cell r="X9442">
            <v>0</v>
          </cell>
        </row>
        <row r="9443">
          <cell r="A9443" t="str">
            <v>2169500</v>
          </cell>
          <cell r="B9443">
            <v>1</v>
          </cell>
          <cell r="C9443" t="str">
            <v>Electrical services in square metres</v>
          </cell>
          <cell r="D9443" t="str">
            <v>34</v>
          </cell>
          <cell r="E9443" t="str">
            <v>BASELC</v>
          </cell>
          <cell r="F9443" t="str">
            <v>BAS</v>
          </cell>
          <cell r="G9443">
            <v>38820</v>
          </cell>
          <cell r="H9443" t="str">
            <v>Active</v>
          </cell>
          <cell r="I9443">
            <v>1</v>
          </cell>
          <cell r="J9443">
            <v>39817</v>
          </cell>
          <cell r="K9443" t="str">
            <v>TIP/TD</v>
          </cell>
          <cell r="L9443" t="str">
            <v>TN</v>
          </cell>
          <cell r="M9443" t="str">
            <v>0184</v>
          </cell>
          <cell r="N9443">
            <v>3918.96</v>
          </cell>
          <cell r="O9443">
            <v>12.6</v>
          </cell>
          <cell r="P9443">
            <v>151.53</v>
          </cell>
          <cell r="Q9443">
            <v>303.06</v>
          </cell>
          <cell r="R9443">
            <v>3615.9</v>
          </cell>
          <cell r="S9443">
            <v>1552.6</v>
          </cell>
          <cell r="T9443">
            <v>16</v>
          </cell>
          <cell r="U9443">
            <v>0</v>
          </cell>
          <cell r="V9443">
            <v>14</v>
          </cell>
          <cell r="W9443">
            <v>0</v>
          </cell>
          <cell r="X9443">
            <v>0</v>
          </cell>
        </row>
        <row r="9444">
          <cell r="A9444" t="str">
            <v>2169600</v>
          </cell>
          <cell r="B9444">
            <v>1</v>
          </cell>
          <cell r="C9444" t="str">
            <v>Fire Alarm System in square metres</v>
          </cell>
          <cell r="D9444" t="str">
            <v>34</v>
          </cell>
          <cell r="E9444" t="str">
            <v>BASALA</v>
          </cell>
          <cell r="F9444" t="str">
            <v>BAS</v>
          </cell>
          <cell r="G9444">
            <v>38820</v>
          </cell>
          <cell r="H9444" t="str">
            <v>Active</v>
          </cell>
          <cell r="I9444">
            <v>1</v>
          </cell>
          <cell r="J9444">
            <v>39817</v>
          </cell>
          <cell r="K9444" t="str">
            <v>TIP/TD</v>
          </cell>
          <cell r="L9444" t="str">
            <v>TN</v>
          </cell>
          <cell r="M9444" t="str">
            <v>0184</v>
          </cell>
          <cell r="N9444">
            <v>1045.06</v>
          </cell>
          <cell r="O9444">
            <v>3.34</v>
          </cell>
          <cell r="P9444">
            <v>40.409999999999997</v>
          </cell>
          <cell r="Q9444">
            <v>80.819999999999993</v>
          </cell>
          <cell r="R9444">
            <v>964.24</v>
          </cell>
          <cell r="S9444">
            <v>414.03</v>
          </cell>
          <cell r="T9444">
            <v>16</v>
          </cell>
          <cell r="U9444">
            <v>0</v>
          </cell>
          <cell r="V9444">
            <v>14</v>
          </cell>
          <cell r="W9444">
            <v>0</v>
          </cell>
          <cell r="X9444">
            <v>0</v>
          </cell>
        </row>
        <row r="9445">
          <cell r="A9445" t="str">
            <v>2169700</v>
          </cell>
          <cell r="B9445">
            <v>1</v>
          </cell>
          <cell r="C9445" t="str">
            <v>Mechanical Services in square metres</v>
          </cell>
          <cell r="D9445" t="str">
            <v>34</v>
          </cell>
          <cell r="E9445" t="str">
            <v>BASAIR</v>
          </cell>
          <cell r="F9445" t="str">
            <v>BAS</v>
          </cell>
          <cell r="G9445">
            <v>38820</v>
          </cell>
          <cell r="H9445" t="str">
            <v>Active</v>
          </cell>
          <cell r="I9445">
            <v>1</v>
          </cell>
          <cell r="J9445">
            <v>39817</v>
          </cell>
          <cell r="K9445" t="str">
            <v>TIP/TD</v>
          </cell>
          <cell r="L9445" t="str">
            <v>TN</v>
          </cell>
          <cell r="M9445" t="str">
            <v>0184</v>
          </cell>
          <cell r="N9445">
            <v>4918.26</v>
          </cell>
          <cell r="O9445">
            <v>37.25</v>
          </cell>
          <cell r="P9445">
            <v>447.11</v>
          </cell>
          <cell r="Q9445">
            <v>894.22</v>
          </cell>
          <cell r="R9445">
            <v>4024.04</v>
          </cell>
          <cell r="S9445">
            <v>2149.94</v>
          </cell>
          <cell r="T9445">
            <v>11</v>
          </cell>
          <cell r="U9445">
            <v>0</v>
          </cell>
          <cell r="V9445">
            <v>9</v>
          </cell>
          <cell r="W9445">
            <v>0</v>
          </cell>
          <cell r="X9445">
            <v>0</v>
          </cell>
        </row>
        <row r="9446">
          <cell r="A9446" t="str">
            <v>2169800</v>
          </cell>
          <cell r="B9446">
            <v>1</v>
          </cell>
          <cell r="C9446" t="str">
            <v>Plumbing reticulation in square metres</v>
          </cell>
          <cell r="D9446" t="str">
            <v>34</v>
          </cell>
          <cell r="E9446" t="str">
            <v>BASPLM</v>
          </cell>
          <cell r="F9446" t="str">
            <v>BAS</v>
          </cell>
          <cell r="G9446">
            <v>38820</v>
          </cell>
          <cell r="H9446" t="str">
            <v>Active</v>
          </cell>
          <cell r="I9446">
            <v>1</v>
          </cell>
          <cell r="J9446">
            <v>39817</v>
          </cell>
          <cell r="K9446" t="str">
            <v>TIP/TD</v>
          </cell>
          <cell r="L9446" t="str">
            <v>TN</v>
          </cell>
          <cell r="M9446" t="str">
            <v>0184</v>
          </cell>
          <cell r="N9446">
            <v>660.34</v>
          </cell>
          <cell r="O9446">
            <v>3.43</v>
          </cell>
          <cell r="P9446">
            <v>41.27</v>
          </cell>
          <cell r="Q9446">
            <v>82.54</v>
          </cell>
          <cell r="R9446">
            <v>577.79999999999995</v>
          </cell>
          <cell r="S9446">
            <v>274.85000000000002</v>
          </cell>
          <cell r="T9446">
            <v>16</v>
          </cell>
          <cell r="U9446">
            <v>0</v>
          </cell>
          <cell r="V9446">
            <v>14</v>
          </cell>
          <cell r="W9446">
            <v>0</v>
          </cell>
          <cell r="X9446">
            <v>0</v>
          </cell>
        </row>
        <row r="9447">
          <cell r="A9447" t="str">
            <v>2169900</v>
          </cell>
          <cell r="B9447">
            <v>1</v>
          </cell>
          <cell r="C9447" t="str">
            <v>Public Address System in square metres</v>
          </cell>
          <cell r="D9447" t="str">
            <v>34</v>
          </cell>
          <cell r="E9447" t="str">
            <v>BASPUB</v>
          </cell>
          <cell r="F9447" t="str">
            <v>BAS</v>
          </cell>
          <cell r="G9447">
            <v>38820</v>
          </cell>
          <cell r="H9447" t="str">
            <v>Active</v>
          </cell>
          <cell r="I9447">
            <v>1</v>
          </cell>
          <cell r="J9447">
            <v>39817</v>
          </cell>
          <cell r="K9447" t="str">
            <v>TIP/TD</v>
          </cell>
          <cell r="L9447" t="str">
            <v>TN</v>
          </cell>
          <cell r="M9447" t="str">
            <v>0184</v>
          </cell>
          <cell r="N9447">
            <v>440.24</v>
          </cell>
          <cell r="O9447">
            <v>2.33</v>
          </cell>
          <cell r="P9447">
            <v>27.52</v>
          </cell>
          <cell r="Q9447">
            <v>55.04</v>
          </cell>
          <cell r="R9447">
            <v>385.2</v>
          </cell>
          <cell r="S9447">
            <v>183.24</v>
          </cell>
          <cell r="T9447">
            <v>16</v>
          </cell>
          <cell r="U9447">
            <v>0</v>
          </cell>
          <cell r="V9447">
            <v>14</v>
          </cell>
          <cell r="W9447">
            <v>0</v>
          </cell>
          <cell r="X9447">
            <v>0</v>
          </cell>
        </row>
        <row r="9448">
          <cell r="A9448" t="str">
            <v>2170000</v>
          </cell>
          <cell r="B9448">
            <v>1</v>
          </cell>
          <cell r="C9448" t="str">
            <v>Security System in square metres</v>
          </cell>
          <cell r="D9448" t="str">
            <v>34</v>
          </cell>
          <cell r="E9448" t="str">
            <v>BASSEC</v>
          </cell>
          <cell r="F9448" t="str">
            <v>BAS</v>
          </cell>
          <cell r="G9448">
            <v>38820</v>
          </cell>
          <cell r="H9448" t="str">
            <v>Active</v>
          </cell>
          <cell r="I9448">
            <v>1</v>
          </cell>
          <cell r="J9448">
            <v>39817</v>
          </cell>
          <cell r="K9448" t="str">
            <v>TIP/TD</v>
          </cell>
          <cell r="L9448" t="str">
            <v>TN</v>
          </cell>
          <cell r="M9448" t="str">
            <v>0184</v>
          </cell>
          <cell r="N9448">
            <v>1100.58</v>
          </cell>
          <cell r="O9448">
            <v>5.76</v>
          </cell>
          <cell r="P9448">
            <v>68.790000000000006</v>
          </cell>
          <cell r="Q9448">
            <v>137.58000000000001</v>
          </cell>
          <cell r="R9448">
            <v>963</v>
          </cell>
          <cell r="S9448">
            <v>458.09</v>
          </cell>
          <cell r="T9448">
            <v>16</v>
          </cell>
          <cell r="U9448">
            <v>0</v>
          </cell>
          <cell r="V9448">
            <v>14</v>
          </cell>
          <cell r="W9448">
            <v>0</v>
          </cell>
          <cell r="X9448">
            <v>0</v>
          </cell>
        </row>
        <row r="9449">
          <cell r="A9449" t="str">
            <v>2170100</v>
          </cell>
          <cell r="B9449">
            <v>1</v>
          </cell>
          <cell r="C9449" t="str">
            <v>suspended ceiling - 210.60 square metres</v>
          </cell>
          <cell r="D9449" t="str">
            <v>34</v>
          </cell>
          <cell r="E9449" t="str">
            <v>BASSUS</v>
          </cell>
          <cell r="F9449" t="str">
            <v>BAS</v>
          </cell>
          <cell r="G9449">
            <v>38820</v>
          </cell>
          <cell r="H9449" t="str">
            <v>Active</v>
          </cell>
          <cell r="I9449">
            <v>1</v>
          </cell>
          <cell r="J9449">
            <v>39817</v>
          </cell>
          <cell r="K9449" t="str">
            <v>TIP/TD</v>
          </cell>
          <cell r="L9449" t="str">
            <v>TN</v>
          </cell>
          <cell r="M9449" t="str">
            <v>0184</v>
          </cell>
          <cell r="N9449">
            <v>880.48</v>
          </cell>
          <cell r="O9449">
            <v>4.54</v>
          </cell>
          <cell r="P9449">
            <v>55.03</v>
          </cell>
          <cell r="Q9449">
            <v>110.06</v>
          </cell>
          <cell r="R9449">
            <v>770.42</v>
          </cell>
          <cell r="S9449">
            <v>366.47</v>
          </cell>
          <cell r="T9449">
            <v>16</v>
          </cell>
          <cell r="U9449">
            <v>0</v>
          </cell>
          <cell r="V9449">
            <v>14</v>
          </cell>
          <cell r="W9449">
            <v>0</v>
          </cell>
          <cell r="X9449">
            <v>0</v>
          </cell>
        </row>
        <row r="9450">
          <cell r="A9450" t="str">
            <v>2170200</v>
          </cell>
          <cell r="B9450">
            <v>1</v>
          </cell>
          <cell r="C9450" t="str">
            <v>Building Structure in square metres</v>
          </cell>
          <cell r="D9450" t="str">
            <v>34</v>
          </cell>
          <cell r="E9450" t="str">
            <v>BUITER</v>
          </cell>
          <cell r="F9450" t="str">
            <v>BUI</v>
          </cell>
          <cell r="G9450">
            <v>38820</v>
          </cell>
          <cell r="H9450" t="str">
            <v>Active</v>
          </cell>
          <cell r="I9450">
            <v>20</v>
          </cell>
          <cell r="J9450">
            <v>39344</v>
          </cell>
          <cell r="K9450" t="str">
            <v>R</v>
          </cell>
          <cell r="L9450" t="str">
            <v>TL</v>
          </cell>
          <cell r="M9450" t="str">
            <v>0103</v>
          </cell>
          <cell r="N9450">
            <v>43380.11</v>
          </cell>
          <cell r="O9450">
            <v>66.400000000000006</v>
          </cell>
          <cell r="P9450">
            <v>796.25</v>
          </cell>
          <cell r="Q9450">
            <v>1592.5</v>
          </cell>
          <cell r="R9450">
            <v>41787.61</v>
          </cell>
          <cell r="S9450">
            <v>16401.11</v>
          </cell>
          <cell r="T9450">
            <v>43</v>
          </cell>
          <cell r="U9450">
            <v>0</v>
          </cell>
          <cell r="V9450">
            <v>41</v>
          </cell>
          <cell r="W9450">
            <v>0</v>
          </cell>
          <cell r="X9450">
            <v>0</v>
          </cell>
        </row>
        <row r="9451">
          <cell r="A9451" t="str">
            <v>2170300</v>
          </cell>
          <cell r="B9451">
            <v>1</v>
          </cell>
          <cell r="C9451" t="str">
            <v>Building Structure in square metres</v>
          </cell>
          <cell r="D9451" t="str">
            <v>34</v>
          </cell>
          <cell r="E9451" t="str">
            <v>BUITER</v>
          </cell>
          <cell r="F9451" t="str">
            <v>BUI</v>
          </cell>
          <cell r="G9451">
            <v>38820</v>
          </cell>
          <cell r="H9451" t="str">
            <v>Active</v>
          </cell>
          <cell r="I9451">
            <v>12</v>
          </cell>
          <cell r="J9451">
            <v>40063</v>
          </cell>
          <cell r="K9451" t="str">
            <v>C</v>
          </cell>
          <cell r="L9451" t="str">
            <v>TM</v>
          </cell>
          <cell r="M9451" t="str">
            <v>0037</v>
          </cell>
          <cell r="N9451">
            <v>18897.62</v>
          </cell>
          <cell r="O9451">
            <v>20.190000000000001</v>
          </cell>
          <cell r="P9451">
            <v>242.5</v>
          </cell>
          <cell r="Q9451">
            <v>485</v>
          </cell>
          <cell r="R9451">
            <v>18412.62</v>
          </cell>
          <cell r="S9451">
            <v>6436.08</v>
          </cell>
          <cell r="T9451">
            <v>60</v>
          </cell>
          <cell r="U9451">
            <v>0</v>
          </cell>
          <cell r="V9451">
            <v>58</v>
          </cell>
          <cell r="W9451">
            <v>0</v>
          </cell>
          <cell r="X9451">
            <v>0</v>
          </cell>
        </row>
        <row r="9452">
          <cell r="A9452" t="str">
            <v>2170400</v>
          </cell>
          <cell r="B9452">
            <v>1</v>
          </cell>
          <cell r="C9452" t="str">
            <v>Building Structure in square metres</v>
          </cell>
          <cell r="D9452" t="str">
            <v>34</v>
          </cell>
          <cell r="E9452" t="str">
            <v>BUITER</v>
          </cell>
          <cell r="F9452" t="str">
            <v>BUI</v>
          </cell>
          <cell r="G9452">
            <v>38820</v>
          </cell>
          <cell r="H9452" t="str">
            <v>Active</v>
          </cell>
          <cell r="I9452">
            <v>12</v>
          </cell>
          <cell r="J9452">
            <v>40063</v>
          </cell>
          <cell r="K9452" t="str">
            <v>TCOM</v>
          </cell>
          <cell r="L9452" t="str">
            <v>TM</v>
          </cell>
          <cell r="M9452" t="str">
            <v>0047</v>
          </cell>
          <cell r="N9452">
            <v>24961.45</v>
          </cell>
          <cell r="O9452">
            <v>26.72</v>
          </cell>
          <cell r="P9452">
            <v>320.31</v>
          </cell>
          <cell r="Q9452">
            <v>640.62</v>
          </cell>
          <cell r="R9452">
            <v>24320.83</v>
          </cell>
          <cell r="S9452">
            <v>8501.27</v>
          </cell>
          <cell r="T9452">
            <v>60</v>
          </cell>
          <cell r="U9452">
            <v>0</v>
          </cell>
          <cell r="V9452">
            <v>58</v>
          </cell>
          <cell r="W9452">
            <v>0</v>
          </cell>
          <cell r="X9452">
            <v>0</v>
          </cell>
        </row>
        <row r="9453">
          <cell r="A9453" t="str">
            <v>2170500</v>
          </cell>
          <cell r="B9453">
            <v>1</v>
          </cell>
          <cell r="C9453" t="str">
            <v>Building Structure in square metres</v>
          </cell>
          <cell r="D9453" t="str">
            <v>34</v>
          </cell>
          <cell r="E9453" t="str">
            <v>BUITER</v>
          </cell>
          <cell r="F9453" t="str">
            <v>BUI</v>
          </cell>
          <cell r="G9453">
            <v>38820</v>
          </cell>
          <cell r="H9453" t="str">
            <v>Active</v>
          </cell>
          <cell r="I9453">
            <v>38</v>
          </cell>
          <cell r="J9453">
            <v>40063</v>
          </cell>
          <cell r="K9453" t="str">
            <v>R</v>
          </cell>
          <cell r="L9453" t="str">
            <v>TM</v>
          </cell>
          <cell r="M9453" t="str">
            <v>0077</v>
          </cell>
          <cell r="N9453">
            <v>78345.210000000006</v>
          </cell>
          <cell r="O9453">
            <v>83.78</v>
          </cell>
          <cell r="P9453">
            <v>1005.36</v>
          </cell>
          <cell r="Q9453">
            <v>2010.72</v>
          </cell>
          <cell r="R9453">
            <v>76334.490000000005</v>
          </cell>
          <cell r="S9453">
            <v>26682.52</v>
          </cell>
          <cell r="T9453">
            <v>60</v>
          </cell>
          <cell r="U9453">
            <v>0</v>
          </cell>
          <cell r="V9453">
            <v>58</v>
          </cell>
          <cell r="W9453">
            <v>0</v>
          </cell>
          <cell r="X9453">
            <v>0</v>
          </cell>
        </row>
        <row r="9454">
          <cell r="A9454" t="str">
            <v>2170600</v>
          </cell>
          <cell r="B9454">
            <v>1</v>
          </cell>
          <cell r="C9454" t="str">
            <v>Building Structure in square metres</v>
          </cell>
          <cell r="D9454" t="str">
            <v>34</v>
          </cell>
          <cell r="E9454" t="str">
            <v>BUITER</v>
          </cell>
          <cell r="F9454" t="str">
            <v>BUI</v>
          </cell>
          <cell r="G9454">
            <v>38820</v>
          </cell>
          <cell r="H9454" t="str">
            <v>Active</v>
          </cell>
          <cell r="I9454">
            <v>8</v>
          </cell>
          <cell r="J9454">
            <v>40063</v>
          </cell>
          <cell r="K9454" t="str">
            <v>R</v>
          </cell>
          <cell r="L9454" t="str">
            <v>TM</v>
          </cell>
          <cell r="M9454" t="str">
            <v>0078</v>
          </cell>
          <cell r="N9454">
            <v>16644.939999999999</v>
          </cell>
          <cell r="O9454">
            <v>17.79</v>
          </cell>
          <cell r="P9454">
            <v>213.59</v>
          </cell>
          <cell r="Q9454">
            <v>427.18</v>
          </cell>
          <cell r="R9454">
            <v>16217.76</v>
          </cell>
          <cell r="S9454">
            <v>5668.87</v>
          </cell>
          <cell r="T9454">
            <v>60</v>
          </cell>
          <cell r="U9454">
            <v>0</v>
          </cell>
          <cell r="V9454">
            <v>58</v>
          </cell>
          <cell r="W9454">
            <v>0</v>
          </cell>
          <cell r="X9454">
            <v>0</v>
          </cell>
        </row>
        <row r="9455">
          <cell r="A9455" t="str">
            <v>2170700</v>
          </cell>
          <cell r="B9455">
            <v>1</v>
          </cell>
          <cell r="C9455" t="str">
            <v>Building Structure in square metres</v>
          </cell>
          <cell r="D9455" t="str">
            <v>34</v>
          </cell>
          <cell r="E9455" t="str">
            <v>BUITER</v>
          </cell>
          <cell r="F9455" t="str">
            <v>BUI</v>
          </cell>
          <cell r="G9455">
            <v>38820</v>
          </cell>
          <cell r="H9455" t="str">
            <v>Active</v>
          </cell>
          <cell r="I9455">
            <v>39</v>
          </cell>
          <cell r="J9455">
            <v>40063</v>
          </cell>
          <cell r="K9455" t="str">
            <v>R</v>
          </cell>
          <cell r="L9455" t="str">
            <v>TM</v>
          </cell>
          <cell r="M9455" t="str">
            <v>0134</v>
          </cell>
          <cell r="N9455">
            <v>81031.56</v>
          </cell>
          <cell r="O9455">
            <v>86.68</v>
          </cell>
          <cell r="P9455">
            <v>1039.83</v>
          </cell>
          <cell r="Q9455">
            <v>2079.66</v>
          </cell>
          <cell r="R9455">
            <v>78951.899999999994</v>
          </cell>
          <cell r="S9455">
            <v>27597.43</v>
          </cell>
          <cell r="T9455">
            <v>60</v>
          </cell>
          <cell r="U9455">
            <v>0</v>
          </cell>
          <cell r="V9455">
            <v>58</v>
          </cell>
          <cell r="W9455">
            <v>0</v>
          </cell>
          <cell r="X9455">
            <v>0</v>
          </cell>
        </row>
        <row r="9456">
          <cell r="A9456" t="str">
            <v>2170800</v>
          </cell>
          <cell r="B9456">
            <v>1</v>
          </cell>
          <cell r="C9456" t="str">
            <v>Building Structure in square metres</v>
          </cell>
          <cell r="D9456" t="str">
            <v>34</v>
          </cell>
          <cell r="E9456" t="str">
            <v>BUITER</v>
          </cell>
          <cell r="F9456" t="str">
            <v>BUI</v>
          </cell>
          <cell r="G9456">
            <v>38820</v>
          </cell>
          <cell r="H9456" t="str">
            <v>Active</v>
          </cell>
          <cell r="I9456">
            <v>95</v>
          </cell>
          <cell r="J9456">
            <v>40063</v>
          </cell>
          <cell r="K9456" t="str">
            <v>R</v>
          </cell>
          <cell r="L9456" t="str">
            <v>TM</v>
          </cell>
          <cell r="M9456" t="str">
            <v>0177</v>
          </cell>
          <cell r="N9456">
            <v>198323.71</v>
          </cell>
          <cell r="O9456">
            <v>212.09</v>
          </cell>
          <cell r="P9456">
            <v>2544.9699999999998</v>
          </cell>
          <cell r="Q9456">
            <v>5089.9399999999996</v>
          </cell>
          <cell r="R9456">
            <v>193233.77</v>
          </cell>
          <cell r="S9456">
            <v>67544.350000000006</v>
          </cell>
          <cell r="T9456">
            <v>60</v>
          </cell>
          <cell r="U9456">
            <v>0</v>
          </cell>
          <cell r="V9456">
            <v>58</v>
          </cell>
          <cell r="W9456">
            <v>0</v>
          </cell>
          <cell r="X9456">
            <v>0</v>
          </cell>
        </row>
        <row r="9457">
          <cell r="A9457" t="str">
            <v>2170900</v>
          </cell>
          <cell r="B9457">
            <v>1</v>
          </cell>
          <cell r="C9457" t="str">
            <v>Structural Additions as per Contract 150</v>
          </cell>
          <cell r="D9457" t="str">
            <v>34</v>
          </cell>
          <cell r="E9457" t="str">
            <v>BUITER</v>
          </cell>
          <cell r="F9457" t="str">
            <v>BUI</v>
          </cell>
          <cell r="G9457">
            <v>39113</v>
          </cell>
          <cell r="H9457" t="str">
            <v>Active</v>
          </cell>
          <cell r="I9457">
            <v>45</v>
          </cell>
          <cell r="J9457">
            <v>40063</v>
          </cell>
          <cell r="K9457" t="str">
            <v>TIP</v>
          </cell>
          <cell r="L9457" t="str">
            <v>TM</v>
          </cell>
          <cell r="M9457" t="str">
            <v>0179</v>
          </cell>
          <cell r="N9457">
            <v>661079.15</v>
          </cell>
          <cell r="O9457">
            <v>918.12</v>
          </cell>
          <cell r="P9457">
            <v>11017.99</v>
          </cell>
          <cell r="Q9457">
            <v>22035.98</v>
          </cell>
          <cell r="R9457">
            <v>639043.17000000004</v>
          </cell>
          <cell r="S9457">
            <v>59137.04</v>
          </cell>
          <cell r="T9457">
            <v>60</v>
          </cell>
          <cell r="U9457">
            <v>0</v>
          </cell>
          <cell r="V9457">
            <v>58</v>
          </cell>
          <cell r="W9457">
            <v>0</v>
          </cell>
          <cell r="X9457">
            <v>0</v>
          </cell>
        </row>
        <row r="9458">
          <cell r="A9458" t="str">
            <v>2171000</v>
          </cell>
          <cell r="B9458">
            <v>1</v>
          </cell>
          <cell r="C9458" t="str">
            <v>Building Structure in square metres</v>
          </cell>
          <cell r="D9458" t="str">
            <v>34</v>
          </cell>
          <cell r="E9458" t="str">
            <v>BUITER</v>
          </cell>
          <cell r="F9458" t="str">
            <v>BUI</v>
          </cell>
          <cell r="G9458">
            <v>38820</v>
          </cell>
          <cell r="H9458" t="str">
            <v>Active</v>
          </cell>
          <cell r="I9458">
            <v>15</v>
          </cell>
          <cell r="J9458">
            <v>40063</v>
          </cell>
          <cell r="K9458" t="str">
            <v>R</v>
          </cell>
          <cell r="L9458" t="str">
            <v>TM</v>
          </cell>
          <cell r="M9458" t="str">
            <v>0180</v>
          </cell>
          <cell r="N9458">
            <v>31818.94</v>
          </cell>
          <cell r="O9458">
            <v>33.979999999999997</v>
          </cell>
          <cell r="P9458">
            <v>408.31</v>
          </cell>
          <cell r="Q9458">
            <v>816.62</v>
          </cell>
          <cell r="R9458">
            <v>31002.32</v>
          </cell>
          <cell r="S9458">
            <v>10449.11</v>
          </cell>
          <cell r="T9458">
            <v>60</v>
          </cell>
          <cell r="U9458">
            <v>0</v>
          </cell>
          <cell r="V9458">
            <v>58</v>
          </cell>
          <cell r="W9458">
            <v>0</v>
          </cell>
          <cell r="X9458">
            <v>0</v>
          </cell>
        </row>
        <row r="9459">
          <cell r="A9459" t="str">
            <v>2171100</v>
          </cell>
          <cell r="B9459">
            <v>1</v>
          </cell>
          <cell r="C9459" t="str">
            <v>Building Structure in square metres</v>
          </cell>
          <cell r="D9459" t="str">
            <v>34</v>
          </cell>
          <cell r="E9459" t="str">
            <v>BUITER</v>
          </cell>
          <cell r="F9459" t="str">
            <v>BUI</v>
          </cell>
          <cell r="G9459">
            <v>38820</v>
          </cell>
          <cell r="H9459" t="str">
            <v>Active</v>
          </cell>
          <cell r="I9459">
            <v>185</v>
          </cell>
          <cell r="J9459">
            <v>40063</v>
          </cell>
          <cell r="K9459" t="str">
            <v>R</v>
          </cell>
          <cell r="L9459" t="str">
            <v>TM</v>
          </cell>
          <cell r="M9459" t="str">
            <v>0181</v>
          </cell>
          <cell r="N9459">
            <v>385163.19</v>
          </cell>
          <cell r="O9459">
            <v>411.88</v>
          </cell>
          <cell r="P9459">
            <v>4942.5600000000004</v>
          </cell>
          <cell r="Q9459">
            <v>9885.1200000000008</v>
          </cell>
          <cell r="R9459">
            <v>375278.07</v>
          </cell>
          <cell r="S9459">
            <v>131177.43</v>
          </cell>
          <cell r="T9459">
            <v>60</v>
          </cell>
          <cell r="U9459">
            <v>0</v>
          </cell>
          <cell r="V9459">
            <v>58</v>
          </cell>
          <cell r="W9459">
            <v>0</v>
          </cell>
          <cell r="X9459">
            <v>0</v>
          </cell>
        </row>
        <row r="9460">
          <cell r="A9460" t="str">
            <v>2171200</v>
          </cell>
          <cell r="B9460">
            <v>1</v>
          </cell>
          <cell r="C9460" t="str">
            <v>Building Structure in square metres</v>
          </cell>
          <cell r="D9460" t="str">
            <v>34</v>
          </cell>
          <cell r="E9460" t="str">
            <v>BUITER</v>
          </cell>
          <cell r="F9460" t="str">
            <v>BUI</v>
          </cell>
          <cell r="G9460">
            <v>38820</v>
          </cell>
          <cell r="H9460" t="str">
            <v>Active</v>
          </cell>
          <cell r="I9460">
            <v>33</v>
          </cell>
          <cell r="J9460">
            <v>40063</v>
          </cell>
          <cell r="K9460" t="str">
            <v>R</v>
          </cell>
          <cell r="L9460" t="str">
            <v>TM</v>
          </cell>
          <cell r="M9460" t="str">
            <v>0182</v>
          </cell>
          <cell r="N9460">
            <v>68704.78</v>
          </cell>
          <cell r="O9460">
            <v>73.48</v>
          </cell>
          <cell r="P9460">
            <v>881.65</v>
          </cell>
          <cell r="Q9460">
            <v>1763.3</v>
          </cell>
          <cell r="R9460">
            <v>66941.48</v>
          </cell>
          <cell r="S9460">
            <v>23399.22</v>
          </cell>
          <cell r="T9460">
            <v>60</v>
          </cell>
          <cell r="U9460">
            <v>0</v>
          </cell>
          <cell r="V9460">
            <v>58</v>
          </cell>
          <cell r="W9460">
            <v>0</v>
          </cell>
          <cell r="X9460">
            <v>0</v>
          </cell>
        </row>
        <row r="9461">
          <cell r="A9461" t="str">
            <v>2171210</v>
          </cell>
          <cell r="B9461">
            <v>1</v>
          </cell>
          <cell r="C9461" t="str">
            <v>Tenancy Walls</v>
          </cell>
          <cell r="D9461" t="str">
            <v>34</v>
          </cell>
          <cell r="E9461" t="str">
            <v>BASPAR</v>
          </cell>
          <cell r="F9461" t="str">
            <v>BAS</v>
          </cell>
          <cell r="G9461">
            <v>38820</v>
          </cell>
          <cell r="H9461" t="str">
            <v>Active</v>
          </cell>
          <cell r="I9461">
            <v>1</v>
          </cell>
          <cell r="J9461">
            <v>38820</v>
          </cell>
          <cell r="K9461" t="str">
            <v>R</v>
          </cell>
          <cell r="L9461" t="str">
            <v>TM</v>
          </cell>
          <cell r="M9461" t="str">
            <v>0182</v>
          </cell>
          <cell r="N9461">
            <v>12422.54</v>
          </cell>
          <cell r="O9461">
            <v>3105.65</v>
          </cell>
          <cell r="P9461">
            <v>621.13</v>
          </cell>
          <cell r="Q9461">
            <v>3105.65</v>
          </cell>
          <cell r="R9461">
            <v>9316.89</v>
          </cell>
          <cell r="S9461">
            <v>0</v>
          </cell>
          <cell r="T9461">
            <v>20</v>
          </cell>
          <cell r="U9461">
            <v>0</v>
          </cell>
          <cell r="V9461">
            <v>15</v>
          </cell>
          <cell r="W9461">
            <v>0</v>
          </cell>
          <cell r="X9461">
            <v>0</v>
          </cell>
        </row>
        <row r="9462">
          <cell r="A9462" t="str">
            <v>2171300</v>
          </cell>
          <cell r="B9462">
            <v>1</v>
          </cell>
          <cell r="C9462" t="str">
            <v>Building Structure in square metres</v>
          </cell>
          <cell r="D9462" t="str">
            <v>34</v>
          </cell>
          <cell r="E9462" t="str">
            <v>BUITER</v>
          </cell>
          <cell r="F9462" t="str">
            <v>BUI</v>
          </cell>
          <cell r="G9462">
            <v>38820</v>
          </cell>
          <cell r="H9462" t="str">
            <v>Active</v>
          </cell>
          <cell r="I9462">
            <v>30</v>
          </cell>
          <cell r="J9462">
            <v>40063</v>
          </cell>
          <cell r="K9462" t="str">
            <v>TLI</v>
          </cell>
          <cell r="L9462" t="str">
            <v>TN</v>
          </cell>
          <cell r="M9462" t="str">
            <v>0053</v>
          </cell>
          <cell r="N9462">
            <v>8574.4</v>
          </cell>
          <cell r="O9462">
            <v>9.39</v>
          </cell>
          <cell r="P9462">
            <v>112.79</v>
          </cell>
          <cell r="Q9462">
            <v>225.58</v>
          </cell>
          <cell r="R9462">
            <v>8348.82</v>
          </cell>
          <cell r="S9462">
            <v>3303.92</v>
          </cell>
          <cell r="T9462">
            <v>60</v>
          </cell>
          <cell r="U9462">
            <v>0</v>
          </cell>
          <cell r="V9462">
            <v>58</v>
          </cell>
          <cell r="W9462">
            <v>0</v>
          </cell>
          <cell r="X9462">
            <v>0</v>
          </cell>
        </row>
        <row r="9463">
          <cell r="A9463" t="str">
            <v>2171400</v>
          </cell>
          <cell r="B9463">
            <v>1</v>
          </cell>
          <cell r="C9463" t="str">
            <v>Building Structure in square metres</v>
          </cell>
          <cell r="D9463" t="str">
            <v>34</v>
          </cell>
          <cell r="E9463" t="str">
            <v>BUITER</v>
          </cell>
          <cell r="F9463" t="str">
            <v>BUI</v>
          </cell>
          <cell r="G9463">
            <v>38820</v>
          </cell>
          <cell r="H9463" t="str">
            <v>Active</v>
          </cell>
          <cell r="I9463">
            <v>54</v>
          </cell>
          <cell r="J9463">
            <v>40063</v>
          </cell>
          <cell r="K9463" t="str">
            <v>TLI</v>
          </cell>
          <cell r="L9463" t="str">
            <v>TN</v>
          </cell>
          <cell r="M9463" t="str">
            <v>0054</v>
          </cell>
          <cell r="N9463">
            <v>15433.92</v>
          </cell>
          <cell r="O9463">
            <v>16.899999999999999</v>
          </cell>
          <cell r="P9463">
            <v>203.02</v>
          </cell>
          <cell r="Q9463">
            <v>406.04</v>
          </cell>
          <cell r="R9463">
            <v>15027.88</v>
          </cell>
          <cell r="S9463">
            <v>5947.06</v>
          </cell>
          <cell r="T9463">
            <v>60</v>
          </cell>
          <cell r="U9463">
            <v>0</v>
          </cell>
          <cell r="V9463">
            <v>58</v>
          </cell>
          <cell r="W9463">
            <v>0</v>
          </cell>
          <cell r="X9463">
            <v>0</v>
          </cell>
        </row>
        <row r="9464">
          <cell r="A9464" t="str">
            <v>2171500</v>
          </cell>
          <cell r="B9464">
            <v>1</v>
          </cell>
          <cell r="C9464" t="str">
            <v>Building Structure in square metres</v>
          </cell>
          <cell r="D9464" t="str">
            <v>34</v>
          </cell>
          <cell r="E9464" t="str">
            <v>BUITER</v>
          </cell>
          <cell r="F9464" t="str">
            <v>BUI</v>
          </cell>
          <cell r="G9464">
            <v>38820</v>
          </cell>
          <cell r="H9464" t="str">
            <v>Active</v>
          </cell>
          <cell r="I9464">
            <v>10</v>
          </cell>
          <cell r="J9464">
            <v>40063</v>
          </cell>
          <cell r="K9464" t="str">
            <v>TLI</v>
          </cell>
          <cell r="L9464" t="str">
            <v>TN</v>
          </cell>
          <cell r="M9464" t="str">
            <v>0055</v>
          </cell>
          <cell r="N9464">
            <v>2858.13</v>
          </cell>
          <cell r="O9464">
            <v>3.17</v>
          </cell>
          <cell r="P9464">
            <v>37.6</v>
          </cell>
          <cell r="Q9464">
            <v>75.2</v>
          </cell>
          <cell r="R9464">
            <v>2782.93</v>
          </cell>
          <cell r="S9464">
            <v>1101.31</v>
          </cell>
          <cell r="T9464">
            <v>60</v>
          </cell>
          <cell r="U9464">
            <v>0</v>
          </cell>
          <cell r="V9464">
            <v>58</v>
          </cell>
          <cell r="W9464">
            <v>0</v>
          </cell>
          <cell r="X9464">
            <v>0</v>
          </cell>
        </row>
        <row r="9465">
          <cell r="A9465" t="str">
            <v>2171600</v>
          </cell>
          <cell r="B9465">
            <v>1</v>
          </cell>
          <cell r="C9465" t="str">
            <v>Structural Additions as per Contract 150</v>
          </cell>
          <cell r="D9465" t="str">
            <v>34</v>
          </cell>
          <cell r="E9465" t="str">
            <v>BUITER</v>
          </cell>
          <cell r="F9465" t="str">
            <v>BUI</v>
          </cell>
          <cell r="G9465">
            <v>39113</v>
          </cell>
          <cell r="H9465" t="str">
            <v>Active</v>
          </cell>
          <cell r="I9465">
            <v>1</v>
          </cell>
          <cell r="J9465">
            <v>40063</v>
          </cell>
          <cell r="K9465" t="str">
            <v>TIP/TD</v>
          </cell>
          <cell r="L9465" t="str">
            <v>TN</v>
          </cell>
          <cell r="M9465" t="str">
            <v>0174</v>
          </cell>
          <cell r="N9465">
            <v>73601.3</v>
          </cell>
          <cell r="O9465">
            <v>102.27</v>
          </cell>
          <cell r="P9465">
            <v>1226.69</v>
          </cell>
          <cell r="Q9465">
            <v>2453.38</v>
          </cell>
          <cell r="R9465">
            <v>71147.92</v>
          </cell>
          <cell r="S9465">
            <v>9191.01</v>
          </cell>
          <cell r="T9465">
            <v>60</v>
          </cell>
          <cell r="U9465">
            <v>0</v>
          </cell>
          <cell r="V9465">
            <v>58</v>
          </cell>
          <cell r="W9465">
            <v>0</v>
          </cell>
          <cell r="X9465">
            <v>0</v>
          </cell>
        </row>
        <row r="9466">
          <cell r="A9466" t="str">
            <v>2171700</v>
          </cell>
          <cell r="B9466">
            <v>1</v>
          </cell>
          <cell r="C9466" t="str">
            <v>structural additions as per Contract</v>
          </cell>
          <cell r="D9466" t="str">
            <v>34</v>
          </cell>
          <cell r="E9466" t="str">
            <v>BUITER</v>
          </cell>
          <cell r="F9466" t="str">
            <v>BUI</v>
          </cell>
          <cell r="G9466">
            <v>39447</v>
          </cell>
          <cell r="H9466" t="str">
            <v>Active</v>
          </cell>
          <cell r="I9466">
            <v>1</v>
          </cell>
          <cell r="J9466">
            <v>40063</v>
          </cell>
          <cell r="K9466" t="str">
            <v>TIP/TD</v>
          </cell>
          <cell r="L9466" t="str">
            <v>TN</v>
          </cell>
          <cell r="M9466" t="str">
            <v>0174</v>
          </cell>
          <cell r="N9466">
            <v>674594.31</v>
          </cell>
          <cell r="O9466">
            <v>936.9</v>
          </cell>
          <cell r="P9466">
            <v>11243.24</v>
          </cell>
          <cell r="Q9466">
            <v>22486.48</v>
          </cell>
          <cell r="R9466">
            <v>652107.82999999996</v>
          </cell>
          <cell r="S9466">
            <v>84240.38</v>
          </cell>
          <cell r="T9466">
            <v>60</v>
          </cell>
          <cell r="U9466">
            <v>0</v>
          </cell>
          <cell r="V9466">
            <v>58</v>
          </cell>
          <cell r="W9466">
            <v>0</v>
          </cell>
          <cell r="X9466">
            <v>0</v>
          </cell>
        </row>
        <row r="9467">
          <cell r="A9467" t="str">
            <v>2171800</v>
          </cell>
          <cell r="B9467">
            <v>1</v>
          </cell>
          <cell r="C9467" t="str">
            <v>Building Structure in square metres</v>
          </cell>
          <cell r="D9467" t="str">
            <v>34</v>
          </cell>
          <cell r="E9467" t="str">
            <v>BUITER</v>
          </cell>
          <cell r="F9467" t="str">
            <v>BUI</v>
          </cell>
          <cell r="G9467">
            <v>38820</v>
          </cell>
          <cell r="H9467" t="str">
            <v>Active</v>
          </cell>
          <cell r="I9467">
            <v>1</v>
          </cell>
          <cell r="J9467">
            <v>40063</v>
          </cell>
          <cell r="K9467" t="str">
            <v>TIP/TD</v>
          </cell>
          <cell r="L9467" t="str">
            <v>TN</v>
          </cell>
          <cell r="M9467" t="str">
            <v>0183</v>
          </cell>
          <cell r="N9467">
            <v>12831.93</v>
          </cell>
          <cell r="O9467">
            <v>14.03</v>
          </cell>
          <cell r="P9467">
            <v>168.8</v>
          </cell>
          <cell r="Q9467">
            <v>337.6</v>
          </cell>
          <cell r="R9467">
            <v>12494.33</v>
          </cell>
          <cell r="S9467">
            <v>4944.45</v>
          </cell>
          <cell r="T9467">
            <v>60</v>
          </cell>
          <cell r="U9467">
            <v>0</v>
          </cell>
          <cell r="V9467">
            <v>58</v>
          </cell>
          <cell r="W9467">
            <v>0</v>
          </cell>
          <cell r="X9467">
            <v>0</v>
          </cell>
        </row>
        <row r="9468">
          <cell r="A9468" t="str">
            <v>2171900</v>
          </cell>
          <cell r="B9468">
            <v>1</v>
          </cell>
          <cell r="C9468" t="str">
            <v>Building Structure in square metres</v>
          </cell>
          <cell r="D9468" t="str">
            <v>34</v>
          </cell>
          <cell r="E9468" t="str">
            <v>BUITER</v>
          </cell>
          <cell r="F9468" t="str">
            <v>BUI</v>
          </cell>
          <cell r="G9468">
            <v>38820</v>
          </cell>
          <cell r="H9468" t="str">
            <v>Active</v>
          </cell>
          <cell r="I9468">
            <v>1</v>
          </cell>
          <cell r="J9468">
            <v>40063</v>
          </cell>
          <cell r="K9468" t="str">
            <v>TIP/TD</v>
          </cell>
          <cell r="L9468" t="str">
            <v>TN</v>
          </cell>
          <cell r="M9468" t="str">
            <v>0184</v>
          </cell>
          <cell r="N9468">
            <v>8942.11</v>
          </cell>
          <cell r="O9468">
            <v>9.83</v>
          </cell>
          <cell r="P9468">
            <v>117.63</v>
          </cell>
          <cell r="Q9468">
            <v>235.26</v>
          </cell>
          <cell r="R9468">
            <v>8706.85</v>
          </cell>
          <cell r="S9468">
            <v>3445.61</v>
          </cell>
          <cell r="T9468">
            <v>60</v>
          </cell>
          <cell r="U9468">
            <v>0</v>
          </cell>
          <cell r="V9468">
            <v>58</v>
          </cell>
          <cell r="W9468">
            <v>0</v>
          </cell>
          <cell r="X9468">
            <v>0</v>
          </cell>
        </row>
        <row r="9469">
          <cell r="A9469" t="str">
            <v>2172000</v>
          </cell>
          <cell r="B9469">
            <v>1</v>
          </cell>
          <cell r="C9469" t="str">
            <v>Pavement Surface</v>
          </cell>
          <cell r="D9469" t="str">
            <v>62</v>
          </cell>
          <cell r="E9469" t="str">
            <v>CVLSEA</v>
          </cell>
          <cell r="F9469" t="str">
            <v>CVL</v>
          </cell>
          <cell r="G9469">
            <v>39817</v>
          </cell>
          <cell r="H9469" t="str">
            <v>Active</v>
          </cell>
          <cell r="I9469">
            <v>1</v>
          </cell>
          <cell r="J9469">
            <v>39817</v>
          </cell>
          <cell r="K9469" t="str">
            <v>AC</v>
          </cell>
          <cell r="L9469" t="str">
            <v>AP</v>
          </cell>
          <cell r="M9469" t="str">
            <v>0002</v>
          </cell>
          <cell r="N9469">
            <v>0</v>
          </cell>
          <cell r="O9469">
            <v>0</v>
          </cell>
          <cell r="P9469">
            <v>0</v>
          </cell>
          <cell r="Q9469">
            <v>0</v>
          </cell>
          <cell r="R9469">
            <v>0</v>
          </cell>
          <cell r="S9469">
            <v>0</v>
          </cell>
          <cell r="T9469">
            <v>0</v>
          </cell>
          <cell r="U9469">
            <v>0</v>
          </cell>
          <cell r="V9469">
            <v>0</v>
          </cell>
          <cell r="W9469">
            <v>0</v>
          </cell>
          <cell r="X9469">
            <v>0</v>
          </cell>
        </row>
        <row r="9470">
          <cell r="A9470" t="str">
            <v>2172100</v>
          </cell>
          <cell r="B9470">
            <v>1</v>
          </cell>
          <cell r="C9470" t="str">
            <v>Pavement and Pavement Surfacing</v>
          </cell>
          <cell r="D9470" t="str">
            <v>62</v>
          </cell>
          <cell r="E9470" t="str">
            <v>CVLSEA</v>
          </cell>
          <cell r="F9470" t="str">
            <v>CVL</v>
          </cell>
          <cell r="G9470">
            <v>39817</v>
          </cell>
          <cell r="H9470" t="str">
            <v>Active</v>
          </cell>
          <cell r="I9470">
            <v>1</v>
          </cell>
          <cell r="J9470">
            <v>39817</v>
          </cell>
          <cell r="K9470" t="str">
            <v>AC</v>
          </cell>
          <cell r="L9470" t="str">
            <v>AP</v>
          </cell>
          <cell r="M9470" t="str">
            <v>0006</v>
          </cell>
          <cell r="N9470">
            <v>0</v>
          </cell>
          <cell r="O9470">
            <v>0</v>
          </cell>
          <cell r="P9470">
            <v>0</v>
          </cell>
          <cell r="Q9470">
            <v>0</v>
          </cell>
          <cell r="R9470">
            <v>0</v>
          </cell>
          <cell r="S9470">
            <v>0</v>
          </cell>
          <cell r="T9470">
            <v>0</v>
          </cell>
          <cell r="U9470">
            <v>0</v>
          </cell>
          <cell r="V9470">
            <v>0</v>
          </cell>
          <cell r="W9470">
            <v>0</v>
          </cell>
          <cell r="X9470">
            <v>0</v>
          </cell>
        </row>
        <row r="9471">
          <cell r="A9471" t="str">
            <v>2172200</v>
          </cell>
          <cell r="B9471">
            <v>1</v>
          </cell>
          <cell r="C9471" t="str">
            <v>Pavement and Pavement Surface</v>
          </cell>
          <cell r="D9471" t="str">
            <v>62</v>
          </cell>
          <cell r="E9471" t="str">
            <v>CVLSEA</v>
          </cell>
          <cell r="F9471" t="str">
            <v>CVL</v>
          </cell>
          <cell r="G9471">
            <v>39817</v>
          </cell>
          <cell r="H9471" t="str">
            <v>Active</v>
          </cell>
          <cell r="I9471">
            <v>599</v>
          </cell>
          <cell r="J9471">
            <v>39817</v>
          </cell>
          <cell r="K9471" t="str">
            <v>AC</v>
          </cell>
          <cell r="L9471" t="str">
            <v>AP</v>
          </cell>
          <cell r="M9471" t="str">
            <v>0001</v>
          </cell>
          <cell r="N9471">
            <v>0</v>
          </cell>
          <cell r="O9471">
            <v>0</v>
          </cell>
          <cell r="P9471">
            <v>0</v>
          </cell>
          <cell r="Q9471">
            <v>0</v>
          </cell>
          <cell r="R9471">
            <v>0</v>
          </cell>
          <cell r="S9471">
            <v>0</v>
          </cell>
          <cell r="T9471">
            <v>0</v>
          </cell>
          <cell r="U9471">
            <v>0</v>
          </cell>
          <cell r="V9471">
            <v>0</v>
          </cell>
          <cell r="W9471">
            <v>0</v>
          </cell>
          <cell r="X9471">
            <v>0</v>
          </cell>
        </row>
        <row r="9472">
          <cell r="A9472" t="str">
            <v>2172300</v>
          </cell>
          <cell r="B9472">
            <v>1</v>
          </cell>
          <cell r="C9472" t="str">
            <v>Sealed area (type S)</v>
          </cell>
          <cell r="D9472" t="str">
            <v>41</v>
          </cell>
          <cell r="E9472" t="str">
            <v>CVLSEA</v>
          </cell>
          <cell r="F9472" t="str">
            <v>CVL</v>
          </cell>
          <cell r="G9472">
            <v>39817</v>
          </cell>
          <cell r="H9472" t="str">
            <v>Active</v>
          </cell>
          <cell r="I9472">
            <v>3740</v>
          </cell>
          <cell r="J9472">
            <v>39817</v>
          </cell>
          <cell r="K9472" t="str">
            <v>C</v>
          </cell>
          <cell r="L9472" t="str">
            <v>SA</v>
          </cell>
          <cell r="M9472" t="str">
            <v>0022</v>
          </cell>
          <cell r="N9472">
            <v>384023.2</v>
          </cell>
          <cell r="O9472">
            <v>0</v>
          </cell>
          <cell r="P9472">
            <v>0</v>
          </cell>
          <cell r="Q9472">
            <v>0</v>
          </cell>
          <cell r="R9472">
            <v>384023.2</v>
          </cell>
          <cell r="S9472">
            <v>31477.82</v>
          </cell>
          <cell r="T9472">
            <v>0</v>
          </cell>
          <cell r="U9472">
            <v>0</v>
          </cell>
          <cell r="V9472">
            <v>0</v>
          </cell>
          <cell r="W9472">
            <v>0</v>
          </cell>
          <cell r="X9472">
            <v>0</v>
          </cell>
        </row>
        <row r="9473">
          <cell r="A9473" t="str">
            <v>2172400</v>
          </cell>
          <cell r="B9473">
            <v>1</v>
          </cell>
          <cell r="C9473" t="str">
            <v>Platform formation</v>
          </cell>
          <cell r="D9473" t="str">
            <v>41</v>
          </cell>
          <cell r="E9473" t="str">
            <v>CVLPLA</v>
          </cell>
          <cell r="F9473" t="str">
            <v>CVL</v>
          </cell>
          <cell r="G9473">
            <v>39817</v>
          </cell>
          <cell r="H9473" t="str">
            <v>Active</v>
          </cell>
          <cell r="I9473">
            <v>3740</v>
          </cell>
          <cell r="J9473">
            <v>39817</v>
          </cell>
          <cell r="K9473" t="str">
            <v>C</v>
          </cell>
          <cell r="L9473" t="str">
            <v>SA</v>
          </cell>
          <cell r="M9473" t="str">
            <v>0022</v>
          </cell>
          <cell r="N9473">
            <v>84711</v>
          </cell>
          <cell r="O9473">
            <v>0</v>
          </cell>
          <cell r="P9473">
            <v>0</v>
          </cell>
          <cell r="Q9473">
            <v>0</v>
          </cell>
          <cell r="R9473">
            <v>84711</v>
          </cell>
          <cell r="S9473">
            <v>6943.64</v>
          </cell>
          <cell r="T9473">
            <v>0</v>
          </cell>
          <cell r="U9473">
            <v>0</v>
          </cell>
          <cell r="V9473">
            <v>0</v>
          </cell>
          <cell r="W9473">
            <v>0</v>
          </cell>
          <cell r="X9473">
            <v>0</v>
          </cell>
        </row>
        <row r="9474">
          <cell r="A9474" t="str">
            <v>2172500</v>
          </cell>
          <cell r="B9474">
            <v>1</v>
          </cell>
          <cell r="C9474" t="str">
            <v>Main Services</v>
          </cell>
          <cell r="D9474" t="str">
            <v>41</v>
          </cell>
          <cell r="E9474" t="str">
            <v>CVLSER</v>
          </cell>
          <cell r="F9474" t="str">
            <v>CVL</v>
          </cell>
          <cell r="G9474">
            <v>39817</v>
          </cell>
          <cell r="H9474" t="str">
            <v>Active</v>
          </cell>
          <cell r="I9474">
            <v>3740</v>
          </cell>
          <cell r="J9474">
            <v>39817</v>
          </cell>
          <cell r="K9474" t="str">
            <v>C</v>
          </cell>
          <cell r="L9474" t="str">
            <v>SA</v>
          </cell>
          <cell r="M9474" t="str">
            <v>0022</v>
          </cell>
          <cell r="N9474">
            <v>52742.35</v>
          </cell>
          <cell r="O9474">
            <v>0</v>
          </cell>
          <cell r="P9474">
            <v>0</v>
          </cell>
          <cell r="Q9474">
            <v>0</v>
          </cell>
          <cell r="R9474">
            <v>52742.35</v>
          </cell>
          <cell r="S9474">
            <v>4323.21</v>
          </cell>
          <cell r="T9474">
            <v>0</v>
          </cell>
          <cell r="U9474">
            <v>0</v>
          </cell>
          <cell r="V9474">
            <v>0</v>
          </cell>
          <cell r="W9474">
            <v>0</v>
          </cell>
          <cell r="X9474">
            <v>0</v>
          </cell>
        </row>
        <row r="9475">
          <cell r="A9475" t="str">
            <v>2172600</v>
          </cell>
          <cell r="B9475">
            <v>1</v>
          </cell>
          <cell r="C9475" t="str">
            <v>Sundry items</v>
          </cell>
          <cell r="D9475" t="str">
            <v>41</v>
          </cell>
          <cell r="E9475" t="str">
            <v>CVLSUN</v>
          </cell>
          <cell r="F9475" t="str">
            <v>CVL</v>
          </cell>
          <cell r="G9475">
            <v>39817</v>
          </cell>
          <cell r="H9475" t="str">
            <v>Active</v>
          </cell>
          <cell r="I9475">
            <v>3740</v>
          </cell>
          <cell r="J9475">
            <v>39817</v>
          </cell>
          <cell r="K9475" t="str">
            <v>C</v>
          </cell>
          <cell r="L9475" t="str">
            <v>SA</v>
          </cell>
          <cell r="M9475" t="str">
            <v>0022</v>
          </cell>
          <cell r="N9475">
            <v>14909.61</v>
          </cell>
          <cell r="O9475">
            <v>0</v>
          </cell>
          <cell r="P9475">
            <v>0</v>
          </cell>
          <cell r="Q9475">
            <v>0</v>
          </cell>
          <cell r="R9475">
            <v>14909.61</v>
          </cell>
          <cell r="S9475">
            <v>1222.1199999999999</v>
          </cell>
          <cell r="T9475">
            <v>0</v>
          </cell>
          <cell r="U9475">
            <v>0</v>
          </cell>
          <cell r="V9475">
            <v>0</v>
          </cell>
          <cell r="W9475">
            <v>0</v>
          </cell>
          <cell r="X9475">
            <v>0</v>
          </cell>
        </row>
        <row r="9476">
          <cell r="A9476" t="str">
            <v>2172700</v>
          </cell>
          <cell r="B9476">
            <v>1</v>
          </cell>
          <cell r="C9476" t="str">
            <v>Lighting</v>
          </cell>
          <cell r="D9476" t="str">
            <v>41</v>
          </cell>
          <cell r="E9476" t="str">
            <v>CVLSUN</v>
          </cell>
          <cell r="F9476" t="str">
            <v>CVL</v>
          </cell>
          <cell r="G9476">
            <v>39817</v>
          </cell>
          <cell r="H9476" t="str">
            <v>Active</v>
          </cell>
          <cell r="I9476">
            <v>3740</v>
          </cell>
          <cell r="J9476">
            <v>39817</v>
          </cell>
          <cell r="K9476" t="str">
            <v>C</v>
          </cell>
          <cell r="L9476" t="str">
            <v>SA</v>
          </cell>
          <cell r="M9476" t="str">
            <v>0022</v>
          </cell>
          <cell r="N9476">
            <v>403491.48</v>
          </cell>
          <cell r="O9476">
            <v>0</v>
          </cell>
          <cell r="P9476">
            <v>0</v>
          </cell>
          <cell r="Q9476">
            <v>0</v>
          </cell>
          <cell r="R9476">
            <v>403491.48</v>
          </cell>
          <cell r="S9476">
            <v>33073.61</v>
          </cell>
          <cell r="T9476">
            <v>0</v>
          </cell>
          <cell r="U9476">
            <v>0</v>
          </cell>
          <cell r="V9476">
            <v>0</v>
          </cell>
          <cell r="W9476">
            <v>0</v>
          </cell>
          <cell r="X9476">
            <v>0</v>
          </cell>
        </row>
        <row r="9477">
          <cell r="A9477" t="str">
            <v>2172800</v>
          </cell>
          <cell r="B9477">
            <v>1</v>
          </cell>
          <cell r="C9477" t="str">
            <v>New Additional mains</v>
          </cell>
          <cell r="D9477" t="str">
            <v>41</v>
          </cell>
          <cell r="E9477" t="str">
            <v>CVLSER</v>
          </cell>
          <cell r="F9477" t="str">
            <v>CVL</v>
          </cell>
          <cell r="G9477">
            <v>39817</v>
          </cell>
          <cell r="H9477" t="str">
            <v>Active</v>
          </cell>
          <cell r="I9477">
            <v>3740</v>
          </cell>
          <cell r="J9477">
            <v>39817</v>
          </cell>
          <cell r="K9477" t="str">
            <v>C</v>
          </cell>
          <cell r="L9477" t="str">
            <v>SA</v>
          </cell>
          <cell r="M9477" t="str">
            <v>0022</v>
          </cell>
          <cell r="N9477">
            <v>672486</v>
          </cell>
          <cell r="O9477">
            <v>0</v>
          </cell>
          <cell r="P9477">
            <v>0</v>
          </cell>
          <cell r="Q9477">
            <v>0</v>
          </cell>
          <cell r="R9477">
            <v>672486</v>
          </cell>
          <cell r="S9477">
            <v>55122.69</v>
          </cell>
          <cell r="T9477">
            <v>0</v>
          </cell>
          <cell r="U9477">
            <v>0</v>
          </cell>
          <cell r="V9477">
            <v>0</v>
          </cell>
          <cell r="W9477">
            <v>0</v>
          </cell>
          <cell r="X9477">
            <v>0</v>
          </cell>
        </row>
        <row r="9478">
          <cell r="A9478" t="str">
            <v>2172900</v>
          </cell>
          <cell r="B9478">
            <v>1</v>
          </cell>
          <cell r="C9478" t="str">
            <v>Signs</v>
          </cell>
          <cell r="D9478" t="str">
            <v>42</v>
          </cell>
          <cell r="E9478" t="str">
            <v>CVLSEA</v>
          </cell>
          <cell r="F9478" t="str">
            <v>CVL</v>
          </cell>
          <cell r="G9478">
            <v>39817</v>
          </cell>
          <cell r="H9478" t="str">
            <v>Active</v>
          </cell>
          <cell r="I9478">
            <v>4604</v>
          </cell>
          <cell r="J9478">
            <v>39817</v>
          </cell>
          <cell r="K9478" t="str">
            <v>V</v>
          </cell>
          <cell r="L9478" t="str">
            <v>CP</v>
          </cell>
          <cell r="M9478" t="str">
            <v>0002</v>
          </cell>
          <cell r="N9478">
            <v>10698.78</v>
          </cell>
          <cell r="O9478">
            <v>0</v>
          </cell>
          <cell r="P9478">
            <v>0</v>
          </cell>
          <cell r="Q9478">
            <v>0</v>
          </cell>
          <cell r="R9478">
            <v>10698.78</v>
          </cell>
          <cell r="S9478">
            <v>4083.58</v>
          </cell>
          <cell r="T9478">
            <v>0</v>
          </cell>
          <cell r="U9478">
            <v>0</v>
          </cell>
          <cell r="V9478">
            <v>0</v>
          </cell>
          <cell r="W9478">
            <v>0</v>
          </cell>
          <cell r="X9478">
            <v>0</v>
          </cell>
        </row>
        <row r="9479">
          <cell r="A9479" t="str">
            <v>2173000</v>
          </cell>
          <cell r="B9479">
            <v>1</v>
          </cell>
          <cell r="C9479" t="str">
            <v>Landscaping</v>
          </cell>
          <cell r="D9479" t="str">
            <v>42</v>
          </cell>
          <cell r="E9479" t="str">
            <v>CVLSUN</v>
          </cell>
          <cell r="F9479" t="str">
            <v>CVL</v>
          </cell>
          <cell r="G9479">
            <v>39817</v>
          </cell>
          <cell r="H9479" t="str">
            <v>Active</v>
          </cell>
          <cell r="I9479">
            <v>9489</v>
          </cell>
          <cell r="J9479">
            <v>39817</v>
          </cell>
          <cell r="K9479" t="str">
            <v>V</v>
          </cell>
          <cell r="L9479" t="str">
            <v>CP</v>
          </cell>
          <cell r="M9479" t="str">
            <v>0003</v>
          </cell>
          <cell r="N9479">
            <v>80698.3</v>
          </cell>
          <cell r="O9479">
            <v>0</v>
          </cell>
          <cell r="P9479">
            <v>0</v>
          </cell>
          <cell r="Q9479">
            <v>0</v>
          </cell>
          <cell r="R9479">
            <v>80698.3</v>
          </cell>
          <cell r="S9479">
            <v>30801.47</v>
          </cell>
          <cell r="T9479">
            <v>0</v>
          </cell>
          <cell r="U9479">
            <v>0</v>
          </cell>
          <cell r="V9479">
            <v>0</v>
          </cell>
          <cell r="W9479">
            <v>0</v>
          </cell>
          <cell r="X9479">
            <v>0</v>
          </cell>
        </row>
        <row r="9480">
          <cell r="A9480" t="str">
            <v>2173100</v>
          </cell>
          <cell r="B9480">
            <v>1</v>
          </cell>
          <cell r="C9480" t="str">
            <v>Signs</v>
          </cell>
          <cell r="D9480" t="str">
            <v>42</v>
          </cell>
          <cell r="E9480" t="str">
            <v>CVLSUN</v>
          </cell>
          <cell r="F9480" t="str">
            <v>CVL</v>
          </cell>
          <cell r="G9480">
            <v>39817</v>
          </cell>
          <cell r="H9480" t="str">
            <v>Active</v>
          </cell>
          <cell r="I9480">
            <v>6474</v>
          </cell>
          <cell r="J9480">
            <v>39817</v>
          </cell>
          <cell r="K9480" t="str">
            <v>V</v>
          </cell>
          <cell r="L9480" t="str">
            <v>CP</v>
          </cell>
          <cell r="M9480" t="str">
            <v>0004</v>
          </cell>
          <cell r="N9480">
            <v>18187.919999999998</v>
          </cell>
          <cell r="O9480">
            <v>0</v>
          </cell>
          <cell r="P9480">
            <v>0</v>
          </cell>
          <cell r="Q9480">
            <v>0</v>
          </cell>
          <cell r="R9480">
            <v>18187.919999999998</v>
          </cell>
          <cell r="S9480">
            <v>6942.09</v>
          </cell>
          <cell r="T9480">
            <v>0</v>
          </cell>
          <cell r="U9480">
            <v>0</v>
          </cell>
          <cell r="V9480">
            <v>0</v>
          </cell>
          <cell r="W9480">
            <v>0</v>
          </cell>
          <cell r="X9480">
            <v>0</v>
          </cell>
        </row>
        <row r="9481">
          <cell r="A9481" t="str">
            <v>2173200</v>
          </cell>
          <cell r="B9481">
            <v>1</v>
          </cell>
          <cell r="C9481" t="str">
            <v>New electrical/fencing and steel works</v>
          </cell>
          <cell r="D9481" t="str">
            <v>42</v>
          </cell>
          <cell r="E9481" t="str">
            <v>CVLSUN</v>
          </cell>
          <cell r="F9481" t="str">
            <v>CVL</v>
          </cell>
          <cell r="G9481">
            <v>39817</v>
          </cell>
          <cell r="H9481" t="str">
            <v>Active</v>
          </cell>
          <cell r="I9481">
            <v>1</v>
          </cell>
          <cell r="J9481">
            <v>39817</v>
          </cell>
          <cell r="K9481" t="str">
            <v>V</v>
          </cell>
          <cell r="L9481" t="str">
            <v>CP</v>
          </cell>
          <cell r="M9481" t="str">
            <v>0004</v>
          </cell>
          <cell r="N9481">
            <v>134497.16</v>
          </cell>
          <cell r="O9481">
            <v>0</v>
          </cell>
          <cell r="P9481">
            <v>0</v>
          </cell>
          <cell r="Q9481">
            <v>0</v>
          </cell>
          <cell r="R9481">
            <v>134497.16</v>
          </cell>
          <cell r="S9481">
            <v>51335.79</v>
          </cell>
          <cell r="T9481">
            <v>0</v>
          </cell>
          <cell r="U9481">
            <v>0</v>
          </cell>
          <cell r="V9481">
            <v>0</v>
          </cell>
          <cell r="W9481">
            <v>0</v>
          </cell>
          <cell r="X9481">
            <v>0</v>
          </cell>
        </row>
        <row r="9482">
          <cell r="A9482" t="str">
            <v>2173300</v>
          </cell>
          <cell r="B9482">
            <v>1</v>
          </cell>
          <cell r="C9482" t="str">
            <v>Platform formation</v>
          </cell>
          <cell r="D9482" t="str">
            <v>18</v>
          </cell>
          <cell r="E9482" t="str">
            <v>CVLPLA</v>
          </cell>
          <cell r="F9482" t="str">
            <v>CVL</v>
          </cell>
          <cell r="G9482">
            <v>39817</v>
          </cell>
          <cell r="H9482" t="str">
            <v>Active</v>
          </cell>
          <cell r="I9482">
            <v>2350</v>
          </cell>
          <cell r="J9482">
            <v>39817</v>
          </cell>
          <cell r="K9482" t="str">
            <v>F</v>
          </cell>
          <cell r="L9482" t="str">
            <v>WA</v>
          </cell>
          <cell r="M9482" t="str">
            <v>0032</v>
          </cell>
          <cell r="N9482">
            <v>70970</v>
          </cell>
          <cell r="O9482">
            <v>0</v>
          </cell>
          <cell r="P9482">
            <v>0</v>
          </cell>
          <cell r="Q9482">
            <v>0</v>
          </cell>
          <cell r="R9482">
            <v>70970</v>
          </cell>
          <cell r="S9482">
            <v>70970</v>
          </cell>
          <cell r="T9482">
            <v>0</v>
          </cell>
          <cell r="U9482">
            <v>0</v>
          </cell>
          <cell r="V9482">
            <v>0</v>
          </cell>
          <cell r="W9482">
            <v>0</v>
          </cell>
          <cell r="X9482">
            <v>0</v>
          </cell>
        </row>
        <row r="9483">
          <cell r="A9483" t="str">
            <v>2173400</v>
          </cell>
          <cell r="B9483">
            <v>1</v>
          </cell>
          <cell r="C9483" t="str">
            <v>Sundry items</v>
          </cell>
          <cell r="D9483" t="str">
            <v>18</v>
          </cell>
          <cell r="E9483" t="str">
            <v>CVLSUN</v>
          </cell>
          <cell r="F9483" t="str">
            <v>CVL</v>
          </cell>
          <cell r="G9483">
            <v>39817</v>
          </cell>
          <cell r="H9483" t="str">
            <v>Active</v>
          </cell>
          <cell r="I9483">
            <v>2350</v>
          </cell>
          <cell r="J9483">
            <v>39817</v>
          </cell>
          <cell r="K9483" t="str">
            <v>F</v>
          </cell>
          <cell r="L9483" t="str">
            <v>WA</v>
          </cell>
          <cell r="M9483" t="str">
            <v>0032</v>
          </cell>
          <cell r="N9483">
            <v>9368.34</v>
          </cell>
          <cell r="O9483">
            <v>0</v>
          </cell>
          <cell r="P9483">
            <v>0</v>
          </cell>
          <cell r="Q9483">
            <v>0</v>
          </cell>
          <cell r="R9483">
            <v>9368.34</v>
          </cell>
          <cell r="S9483">
            <v>9368.34</v>
          </cell>
          <cell r="T9483">
            <v>0</v>
          </cell>
          <cell r="U9483">
            <v>0</v>
          </cell>
          <cell r="V9483">
            <v>0</v>
          </cell>
          <cell r="W9483">
            <v>0</v>
          </cell>
          <cell r="X9483">
            <v>0</v>
          </cell>
        </row>
        <row r="9484">
          <cell r="A9484" t="str">
            <v>2173500</v>
          </cell>
          <cell r="B9484">
            <v>1</v>
          </cell>
          <cell r="C9484" t="str">
            <v>North RESA</v>
          </cell>
          <cell r="D9484" t="str">
            <v>62</v>
          </cell>
          <cell r="E9484" t="str">
            <v>CVLSEA</v>
          </cell>
          <cell r="F9484" t="str">
            <v>CVL</v>
          </cell>
          <cell r="G9484">
            <v>39817</v>
          </cell>
          <cell r="H9484" t="str">
            <v>Retired</v>
          </cell>
          <cell r="I9484">
            <v>1</v>
          </cell>
          <cell r="J9484">
            <v>39817</v>
          </cell>
          <cell r="K9484" t="str">
            <v>AC</v>
          </cell>
          <cell r="L9484" t="str">
            <v>MA</v>
          </cell>
          <cell r="M9484" t="str">
            <v>0064</v>
          </cell>
          <cell r="N9484">
            <v>0</v>
          </cell>
          <cell r="O9484">
            <v>0</v>
          </cell>
          <cell r="P9484">
            <v>0</v>
          </cell>
          <cell r="Q9484">
            <v>0</v>
          </cell>
          <cell r="R9484">
            <v>0</v>
          </cell>
          <cell r="S9484">
            <v>199848</v>
          </cell>
          <cell r="T9484">
            <v>0</v>
          </cell>
          <cell r="U9484">
            <v>0</v>
          </cell>
          <cell r="V9484">
            <v>0</v>
          </cell>
          <cell r="W9484">
            <v>0</v>
          </cell>
          <cell r="X9484">
            <v>0</v>
          </cell>
        </row>
        <row r="9485">
          <cell r="A9485" t="str">
            <v>2173600</v>
          </cell>
          <cell r="B9485">
            <v>1</v>
          </cell>
          <cell r="C9485" t="str">
            <v>Rental Car Overflow</v>
          </cell>
          <cell r="D9485" t="str">
            <v>56</v>
          </cell>
          <cell r="E9485" t="str">
            <v>LAN</v>
          </cell>
          <cell r="F9485" t="str">
            <v>LAN</v>
          </cell>
          <cell r="G9485">
            <v>38820</v>
          </cell>
          <cell r="H9485" t="str">
            <v>Active</v>
          </cell>
          <cell r="I9485">
            <v>3530</v>
          </cell>
          <cell r="J9485">
            <v>39343</v>
          </cell>
          <cell r="K9485" t="str">
            <v>C</v>
          </cell>
          <cell r="L9485" t="str">
            <v>SA</v>
          </cell>
          <cell r="M9485" t="str">
            <v>0022</v>
          </cell>
          <cell r="N9485">
            <v>1059000</v>
          </cell>
          <cell r="O9485">
            <v>0</v>
          </cell>
          <cell r="P9485">
            <v>0</v>
          </cell>
          <cell r="Q9485">
            <v>0</v>
          </cell>
          <cell r="R9485">
            <v>1059000</v>
          </cell>
          <cell r="S9485">
            <v>879425</v>
          </cell>
          <cell r="T9485">
            <v>0</v>
          </cell>
          <cell r="U9485">
            <v>0</v>
          </cell>
          <cell r="V9485">
            <v>0</v>
          </cell>
          <cell r="W9485">
            <v>0</v>
          </cell>
          <cell r="X9485">
            <v>0</v>
          </cell>
        </row>
        <row r="9486">
          <cell r="A9486" t="str">
            <v>2174100</v>
          </cell>
          <cell r="B9486">
            <v>1</v>
          </cell>
          <cell r="C9486" t="str">
            <v>Runway Overlay</v>
          </cell>
          <cell r="D9486" t="str">
            <v>62</v>
          </cell>
          <cell r="E9486" t="str">
            <v>CVLRUN</v>
          </cell>
          <cell r="F9486" t="str">
            <v>CVL</v>
          </cell>
          <cell r="G9486">
            <v>40025</v>
          </cell>
          <cell r="H9486" t="str">
            <v>Active</v>
          </cell>
          <cell r="I9486">
            <v>1</v>
          </cell>
          <cell r="J9486">
            <v>40025</v>
          </cell>
          <cell r="K9486" t="str">
            <v>AC</v>
          </cell>
          <cell r="L9486" t="str">
            <v>MA</v>
          </cell>
          <cell r="M9486" t="str">
            <v>0001</v>
          </cell>
          <cell r="N9486">
            <v>7178563.7199999997</v>
          </cell>
          <cell r="O9486">
            <v>49851.1</v>
          </cell>
          <cell r="P9486">
            <v>598213.64</v>
          </cell>
          <cell r="Q9486">
            <v>1196427.28</v>
          </cell>
          <cell r="R9486">
            <v>5982136.4399999995</v>
          </cell>
          <cell r="S9486">
            <v>0</v>
          </cell>
          <cell r="T9486">
            <v>12</v>
          </cell>
          <cell r="U9486">
            <v>0</v>
          </cell>
          <cell r="V9486">
            <v>10</v>
          </cell>
          <cell r="W9486">
            <v>0</v>
          </cell>
          <cell r="X9486">
            <v>0</v>
          </cell>
        </row>
        <row r="9487">
          <cell r="A9487" t="str">
            <v>2174101</v>
          </cell>
          <cell r="B9487">
            <v>1</v>
          </cell>
          <cell r="C9487" t="str">
            <v>Runway Overlay</v>
          </cell>
          <cell r="D9487" t="str">
            <v>62</v>
          </cell>
          <cell r="E9487" t="str">
            <v>CVLRUN</v>
          </cell>
          <cell r="F9487" t="str">
            <v>CVL</v>
          </cell>
          <cell r="G9487">
            <v>40025</v>
          </cell>
          <cell r="H9487" t="str">
            <v>Active</v>
          </cell>
          <cell r="I9487">
            <v>1</v>
          </cell>
          <cell r="J9487">
            <v>40427</v>
          </cell>
          <cell r="K9487" t="str">
            <v>AC</v>
          </cell>
          <cell r="L9487" t="str">
            <v>MA</v>
          </cell>
          <cell r="M9487" t="str">
            <v>0001</v>
          </cell>
          <cell r="N9487">
            <v>3941565.56</v>
          </cell>
          <cell r="O9487">
            <v>9853.68</v>
          </cell>
          <cell r="P9487">
            <v>118243.72</v>
          </cell>
          <cell r="Q9487">
            <v>206698.96</v>
          </cell>
          <cell r="R9487">
            <v>3734866.6</v>
          </cell>
          <cell r="S9487">
            <v>0</v>
          </cell>
          <cell r="T9487">
            <v>33</v>
          </cell>
          <cell r="U9487">
            <v>122</v>
          </cell>
          <cell r="V9487">
            <v>31</v>
          </cell>
          <cell r="W9487">
            <v>213</v>
          </cell>
          <cell r="X9487">
            <v>0</v>
          </cell>
        </row>
        <row r="9488">
          <cell r="A9488" t="str">
            <v>2174102</v>
          </cell>
          <cell r="B9488">
            <v>1</v>
          </cell>
          <cell r="C9488" t="str">
            <v>Runway Overlay</v>
          </cell>
          <cell r="D9488" t="str">
            <v>62</v>
          </cell>
          <cell r="E9488" t="str">
            <v>CVLRUN</v>
          </cell>
          <cell r="F9488" t="str">
            <v>CVL</v>
          </cell>
          <cell r="G9488">
            <v>40025</v>
          </cell>
          <cell r="H9488" t="str">
            <v>Active</v>
          </cell>
          <cell r="I9488">
            <v>1</v>
          </cell>
          <cell r="J9488">
            <v>40025</v>
          </cell>
          <cell r="K9488" t="str">
            <v>AC</v>
          </cell>
          <cell r="L9488" t="str">
            <v>MA</v>
          </cell>
          <cell r="M9488" t="str">
            <v>0001</v>
          </cell>
          <cell r="N9488">
            <v>152256.5</v>
          </cell>
          <cell r="O9488">
            <v>7984.46</v>
          </cell>
          <cell r="P9488">
            <v>4567.57</v>
          </cell>
          <cell r="Q9488">
            <v>7984.46</v>
          </cell>
          <cell r="R9488">
            <v>144272.04</v>
          </cell>
          <cell r="S9488">
            <v>0</v>
          </cell>
          <cell r="T9488">
            <v>33</v>
          </cell>
          <cell r="U9488">
            <v>122</v>
          </cell>
          <cell r="V9488">
            <v>31</v>
          </cell>
          <cell r="W9488">
            <v>213</v>
          </cell>
          <cell r="X9488">
            <v>0</v>
          </cell>
        </row>
        <row r="9489">
          <cell r="A9489" t="str">
            <v>2174200</v>
          </cell>
          <cell r="B9489">
            <v>1</v>
          </cell>
          <cell r="C9489" t="str">
            <v>Reception Phone</v>
          </cell>
          <cell r="D9489" t="str">
            <v>34</v>
          </cell>
          <cell r="E9489" t="str">
            <v>COMPHO</v>
          </cell>
          <cell r="F9489" t="str">
            <v>COM</v>
          </cell>
          <cell r="G9489">
            <v>39933</v>
          </cell>
          <cell r="H9489" t="str">
            <v>Active</v>
          </cell>
          <cell r="I9489">
            <v>1</v>
          </cell>
          <cell r="J9489">
            <v>39933</v>
          </cell>
          <cell r="K9489" t="str">
            <v>X</v>
          </cell>
          <cell r="L9489" t="str">
            <v>TN</v>
          </cell>
          <cell r="M9489" t="str">
            <v>0034</v>
          </cell>
          <cell r="N9489">
            <v>908.51</v>
          </cell>
          <cell r="O9489">
            <v>15.16</v>
          </cell>
          <cell r="P9489">
            <v>181.7</v>
          </cell>
          <cell r="Q9489">
            <v>348.26</v>
          </cell>
          <cell r="R9489">
            <v>560.25</v>
          </cell>
          <cell r="S9489">
            <v>0</v>
          </cell>
          <cell r="T9489">
            <v>5</v>
          </cell>
          <cell r="U9489">
            <v>0</v>
          </cell>
          <cell r="V9489">
            <v>3</v>
          </cell>
          <cell r="W9489">
            <v>30</v>
          </cell>
          <cell r="X9489">
            <v>0</v>
          </cell>
        </row>
        <row r="9490">
          <cell r="A9490" t="str">
            <v>2174300</v>
          </cell>
          <cell r="B9490">
            <v>1</v>
          </cell>
          <cell r="C9490" t="str">
            <v>Jetstar Phone Setup</v>
          </cell>
          <cell r="D9490" t="str">
            <v/>
          </cell>
          <cell r="E9490" t="str">
            <v>COMPHO</v>
          </cell>
          <cell r="F9490" t="str">
            <v>COM</v>
          </cell>
          <cell r="G9490">
            <v>39964</v>
          </cell>
          <cell r="H9490" t="str">
            <v>Active</v>
          </cell>
          <cell r="I9490">
            <v>1</v>
          </cell>
          <cell r="J9490">
            <v>39964</v>
          </cell>
          <cell r="K9490" t="str">
            <v>TCOM</v>
          </cell>
          <cell r="L9490" t="str">
            <v>TM</v>
          </cell>
          <cell r="M9490" t="str">
            <v>0030</v>
          </cell>
          <cell r="N9490">
            <v>863.4</v>
          </cell>
          <cell r="O9490">
            <v>14.39</v>
          </cell>
          <cell r="P9490">
            <v>172.68</v>
          </cell>
          <cell r="Q9490">
            <v>316.58</v>
          </cell>
          <cell r="R9490">
            <v>546.82000000000005</v>
          </cell>
          <cell r="S9490">
            <v>0</v>
          </cell>
          <cell r="T9490">
            <v>5</v>
          </cell>
          <cell r="U9490">
            <v>0</v>
          </cell>
          <cell r="V9490">
            <v>3</v>
          </cell>
          <cell r="W9490">
            <v>61</v>
          </cell>
          <cell r="X9490">
            <v>0</v>
          </cell>
        </row>
        <row r="9491">
          <cell r="A9491" t="str">
            <v>2174400</v>
          </cell>
          <cell r="B9491">
            <v>1</v>
          </cell>
          <cell r="C9491" t="str">
            <v>Jetstar IT Setup</v>
          </cell>
          <cell r="D9491" t="str">
            <v/>
          </cell>
          <cell r="E9491" t="str">
            <v>CMPHAR</v>
          </cell>
          <cell r="F9491" t="str">
            <v>CMP</v>
          </cell>
          <cell r="G9491">
            <v>39964</v>
          </cell>
          <cell r="H9491" t="str">
            <v>Active</v>
          </cell>
          <cell r="I9491">
            <v>1</v>
          </cell>
          <cell r="J9491">
            <v>39964</v>
          </cell>
          <cell r="K9491" t="str">
            <v>TCOM</v>
          </cell>
          <cell r="L9491" t="str">
            <v>TM</v>
          </cell>
          <cell r="M9491" t="str">
            <v>0030</v>
          </cell>
          <cell r="N9491">
            <v>4933.34</v>
          </cell>
          <cell r="O9491">
            <v>137.01</v>
          </cell>
          <cell r="P9491">
            <v>1644.45</v>
          </cell>
          <cell r="Q9491">
            <v>3014.82</v>
          </cell>
          <cell r="R9491">
            <v>1918.52</v>
          </cell>
          <cell r="S9491">
            <v>0</v>
          </cell>
          <cell r="T9491">
            <v>3</v>
          </cell>
          <cell r="U9491">
            <v>0</v>
          </cell>
          <cell r="V9491">
            <v>1</v>
          </cell>
          <cell r="W9491">
            <v>61</v>
          </cell>
          <cell r="X9491">
            <v>0</v>
          </cell>
        </row>
        <row r="9492">
          <cell r="A9492" t="str">
            <v>2174600</v>
          </cell>
          <cell r="B9492">
            <v>1</v>
          </cell>
          <cell r="C9492" t="str">
            <v>Jetstar Check In Terminal</v>
          </cell>
          <cell r="D9492" t="str">
            <v/>
          </cell>
          <cell r="E9492" t="str">
            <v>FIXOTH</v>
          </cell>
          <cell r="F9492" t="str">
            <v>FIX</v>
          </cell>
          <cell r="G9492">
            <v>39994</v>
          </cell>
          <cell r="H9492" t="str">
            <v>Active</v>
          </cell>
          <cell r="I9492">
            <v>1</v>
          </cell>
          <cell r="J9492">
            <v>39994</v>
          </cell>
          <cell r="K9492" t="str">
            <v>TCOM</v>
          </cell>
          <cell r="L9492" t="str">
            <v>TM</v>
          </cell>
          <cell r="M9492" t="str">
            <v>0030</v>
          </cell>
          <cell r="N9492">
            <v>6333.06</v>
          </cell>
          <cell r="O9492">
            <v>105.56</v>
          </cell>
          <cell r="P9492">
            <v>1266.6099999999999</v>
          </cell>
          <cell r="Q9492">
            <v>2216.5700000000002</v>
          </cell>
          <cell r="R9492">
            <v>4116.49</v>
          </cell>
          <cell r="S9492">
            <v>0</v>
          </cell>
          <cell r="T9492">
            <v>5</v>
          </cell>
          <cell r="U9492">
            <v>0</v>
          </cell>
          <cell r="V9492">
            <v>3</v>
          </cell>
          <cell r="W9492">
            <v>91</v>
          </cell>
          <cell r="X9492">
            <v>0</v>
          </cell>
        </row>
        <row r="9493">
          <cell r="A9493" t="str">
            <v>2174700</v>
          </cell>
          <cell r="B9493">
            <v>1</v>
          </cell>
          <cell r="C9493" t="str">
            <v>Computer Processor &amp; Ram</v>
          </cell>
          <cell r="D9493" t="str">
            <v/>
          </cell>
          <cell r="E9493" t="str">
            <v>CMPSOF</v>
          </cell>
          <cell r="F9493" t="str">
            <v>CMP</v>
          </cell>
          <cell r="G9493">
            <v>39933</v>
          </cell>
          <cell r="H9493" t="str">
            <v>Active</v>
          </cell>
          <cell r="I9493">
            <v>1</v>
          </cell>
          <cell r="J9493">
            <v>39933</v>
          </cell>
          <cell r="K9493" t="str">
            <v>X</v>
          </cell>
          <cell r="L9493" t="str">
            <v>TN</v>
          </cell>
          <cell r="M9493" t="str">
            <v>0034</v>
          </cell>
          <cell r="N9493">
            <v>1491.37</v>
          </cell>
          <cell r="O9493">
            <v>41.39</v>
          </cell>
          <cell r="P9493">
            <v>497.12</v>
          </cell>
          <cell r="Q9493">
            <v>952.82</v>
          </cell>
          <cell r="R9493">
            <v>538.54999999999995</v>
          </cell>
          <cell r="S9493">
            <v>0</v>
          </cell>
          <cell r="T9493">
            <v>3</v>
          </cell>
          <cell r="U9493">
            <v>0</v>
          </cell>
          <cell r="V9493">
            <v>1</v>
          </cell>
          <cell r="W9493">
            <v>30</v>
          </cell>
          <cell r="X9493">
            <v>0</v>
          </cell>
        </row>
        <row r="9494">
          <cell r="A9494" t="str">
            <v>2174800</v>
          </cell>
          <cell r="B9494">
            <v>1</v>
          </cell>
          <cell r="C9494" t="str">
            <v>Barrier Phone &amp; Intercom</v>
          </cell>
          <cell r="D9494" t="str">
            <v/>
          </cell>
          <cell r="E9494" t="str">
            <v>COMPHO</v>
          </cell>
          <cell r="F9494" t="str">
            <v>COM</v>
          </cell>
          <cell r="G9494">
            <v>39964</v>
          </cell>
          <cell r="H9494" t="str">
            <v>Active</v>
          </cell>
          <cell r="I9494">
            <v>1</v>
          </cell>
          <cell r="J9494">
            <v>39964</v>
          </cell>
          <cell r="K9494" t="str">
            <v>AC</v>
          </cell>
          <cell r="L9494" t="str">
            <v>NA</v>
          </cell>
          <cell r="M9494" t="str">
            <v>0032</v>
          </cell>
          <cell r="N9494">
            <v>1953</v>
          </cell>
          <cell r="O9494">
            <v>32.549999999999997</v>
          </cell>
          <cell r="P9494">
            <v>390.6</v>
          </cell>
          <cell r="Q9494">
            <v>716.1</v>
          </cell>
          <cell r="R9494">
            <v>1236.9000000000001</v>
          </cell>
          <cell r="S9494">
            <v>0</v>
          </cell>
          <cell r="T9494">
            <v>5</v>
          </cell>
          <cell r="U9494">
            <v>0</v>
          </cell>
          <cell r="V9494">
            <v>3</v>
          </cell>
          <cell r="W9494">
            <v>61</v>
          </cell>
          <cell r="X9494">
            <v>0</v>
          </cell>
        </row>
        <row r="9495">
          <cell r="A9495" t="str">
            <v>2174900</v>
          </cell>
          <cell r="B9495">
            <v>1</v>
          </cell>
          <cell r="C9495" t="str">
            <v>Monitor</v>
          </cell>
          <cell r="D9495" t="str">
            <v/>
          </cell>
          <cell r="E9495" t="str">
            <v>CMPHAR</v>
          </cell>
          <cell r="F9495" t="str">
            <v>CMP</v>
          </cell>
          <cell r="G9495">
            <v>39927</v>
          </cell>
          <cell r="H9495" t="str">
            <v>Active</v>
          </cell>
          <cell r="I9495">
            <v>1</v>
          </cell>
          <cell r="J9495">
            <v>39927</v>
          </cell>
          <cell r="K9495" t="str">
            <v>X</v>
          </cell>
          <cell r="L9495" t="str">
            <v>TN</v>
          </cell>
          <cell r="M9495" t="str">
            <v>0034</v>
          </cell>
          <cell r="N9495">
            <v>542.55999999999995</v>
          </cell>
          <cell r="O9495">
            <v>15.08</v>
          </cell>
          <cell r="P9495">
            <v>180.85</v>
          </cell>
          <cell r="Q9495">
            <v>346.63</v>
          </cell>
          <cell r="R9495">
            <v>195.93</v>
          </cell>
          <cell r="S9495">
            <v>0</v>
          </cell>
          <cell r="T9495">
            <v>3</v>
          </cell>
          <cell r="U9495">
            <v>0</v>
          </cell>
          <cell r="V9495">
            <v>1</v>
          </cell>
          <cell r="W9495">
            <v>30</v>
          </cell>
          <cell r="X9495">
            <v>0</v>
          </cell>
        </row>
        <row r="9496">
          <cell r="A9496" t="str">
            <v>2175000</v>
          </cell>
          <cell r="B9496">
            <v>1</v>
          </cell>
          <cell r="C9496" t="str">
            <v>Airport Model</v>
          </cell>
          <cell r="D9496" t="str">
            <v/>
          </cell>
          <cell r="E9496" t="str">
            <v>PLEGEN</v>
          </cell>
          <cell r="F9496" t="str">
            <v>PLE</v>
          </cell>
          <cell r="G9496">
            <v>39933</v>
          </cell>
          <cell r="H9496" t="str">
            <v>Active</v>
          </cell>
          <cell r="I9496">
            <v>1</v>
          </cell>
          <cell r="J9496">
            <v>39933</v>
          </cell>
          <cell r="K9496" t="str">
            <v>X</v>
          </cell>
          <cell r="L9496" t="str">
            <v>TM</v>
          </cell>
          <cell r="M9496" t="str">
            <v>0001</v>
          </cell>
          <cell r="N9496">
            <v>29900</v>
          </cell>
          <cell r="O9496">
            <v>498.37</v>
          </cell>
          <cell r="P9496">
            <v>5980</v>
          </cell>
          <cell r="Q9496">
            <v>11461.67</v>
          </cell>
          <cell r="R9496">
            <v>18438.330000000002</v>
          </cell>
          <cell r="S9496">
            <v>0</v>
          </cell>
          <cell r="T9496">
            <v>5</v>
          </cell>
          <cell r="U9496">
            <v>0</v>
          </cell>
          <cell r="V9496">
            <v>3</v>
          </cell>
          <cell r="W9496">
            <v>30</v>
          </cell>
          <cell r="X9496">
            <v>0</v>
          </cell>
        </row>
        <row r="9497">
          <cell r="A9497" t="str">
            <v>2175100</v>
          </cell>
          <cell r="B9497">
            <v>1</v>
          </cell>
          <cell r="C9497" t="str">
            <v>Computer Program Office Pro 07</v>
          </cell>
          <cell r="D9497" t="str">
            <v/>
          </cell>
          <cell r="E9497" t="str">
            <v>CMPSOF</v>
          </cell>
          <cell r="F9497" t="str">
            <v>CMP</v>
          </cell>
          <cell r="G9497">
            <v>39933</v>
          </cell>
          <cell r="H9497" t="str">
            <v>Active</v>
          </cell>
          <cell r="I9497">
            <v>1</v>
          </cell>
          <cell r="J9497">
            <v>39933</v>
          </cell>
          <cell r="K9497" t="str">
            <v>X</v>
          </cell>
          <cell r="L9497" t="str">
            <v>TN</v>
          </cell>
          <cell r="M9497" t="str">
            <v>0034</v>
          </cell>
          <cell r="N9497">
            <v>699.68</v>
          </cell>
          <cell r="O9497">
            <v>19.39</v>
          </cell>
          <cell r="P9497">
            <v>233.23</v>
          </cell>
          <cell r="Q9497">
            <v>447.02</v>
          </cell>
          <cell r="R9497">
            <v>252.66</v>
          </cell>
          <cell r="S9497">
            <v>0</v>
          </cell>
          <cell r="T9497">
            <v>3</v>
          </cell>
          <cell r="U9497">
            <v>0</v>
          </cell>
          <cell r="V9497">
            <v>1</v>
          </cell>
          <cell r="W9497">
            <v>30</v>
          </cell>
          <cell r="X9497">
            <v>0</v>
          </cell>
        </row>
        <row r="9498">
          <cell r="A9498" t="str">
            <v>2175200</v>
          </cell>
          <cell r="B9498">
            <v>1</v>
          </cell>
          <cell r="C9498" t="str">
            <v>Mojo Monitor</v>
          </cell>
          <cell r="D9498" t="str">
            <v/>
          </cell>
          <cell r="E9498" t="str">
            <v>CMPHAR</v>
          </cell>
          <cell r="F9498" t="str">
            <v>CMP</v>
          </cell>
          <cell r="G9498">
            <v>39964</v>
          </cell>
          <cell r="H9498" t="str">
            <v>Active</v>
          </cell>
          <cell r="I9498">
            <v>1</v>
          </cell>
          <cell r="J9498">
            <v>39964</v>
          </cell>
          <cell r="K9498" t="str">
            <v>R</v>
          </cell>
          <cell r="L9498" t="str">
            <v>TM</v>
          </cell>
          <cell r="M9498" t="str">
            <v>0201</v>
          </cell>
          <cell r="N9498">
            <v>899</v>
          </cell>
          <cell r="O9498">
            <v>25</v>
          </cell>
          <cell r="P9498">
            <v>299.67</v>
          </cell>
          <cell r="Q9498">
            <v>549.39</v>
          </cell>
          <cell r="R9498">
            <v>349.61</v>
          </cell>
          <cell r="S9498">
            <v>0</v>
          </cell>
          <cell r="T9498">
            <v>3</v>
          </cell>
          <cell r="U9498">
            <v>0</v>
          </cell>
          <cell r="V9498">
            <v>1</v>
          </cell>
          <cell r="W9498">
            <v>61</v>
          </cell>
          <cell r="X9498">
            <v>0</v>
          </cell>
        </row>
        <row r="9499">
          <cell r="A9499" t="str">
            <v>2175300</v>
          </cell>
          <cell r="B9499">
            <v>1</v>
          </cell>
          <cell r="C9499" t="str">
            <v>Essity Fitout</v>
          </cell>
          <cell r="D9499" t="str">
            <v/>
          </cell>
          <cell r="E9499" t="str">
            <v>BASFIT</v>
          </cell>
          <cell r="F9499" t="str">
            <v>BAS</v>
          </cell>
          <cell r="G9499">
            <v>39964</v>
          </cell>
          <cell r="H9499" t="str">
            <v>Active</v>
          </cell>
          <cell r="I9499">
            <v>1</v>
          </cell>
          <cell r="J9499">
            <v>39964</v>
          </cell>
          <cell r="K9499" t="str">
            <v>R</v>
          </cell>
          <cell r="L9499" t="str">
            <v>TM</v>
          </cell>
          <cell r="M9499" t="str">
            <v>0144</v>
          </cell>
          <cell r="N9499">
            <v>50000</v>
          </cell>
          <cell r="O9499">
            <v>166.63</v>
          </cell>
          <cell r="P9499">
            <v>2000</v>
          </cell>
          <cell r="Q9499">
            <v>3666.67</v>
          </cell>
          <cell r="R9499">
            <v>46333.33</v>
          </cell>
          <cell r="S9499">
            <v>0</v>
          </cell>
          <cell r="T9499">
            <v>25</v>
          </cell>
          <cell r="U9499">
            <v>0</v>
          </cell>
          <cell r="V9499">
            <v>23</v>
          </cell>
          <cell r="W9499">
            <v>61</v>
          </cell>
          <cell r="X9499">
            <v>0</v>
          </cell>
        </row>
        <row r="9500">
          <cell r="A9500" t="str">
            <v>2175400</v>
          </cell>
          <cell r="B9500">
            <v>1</v>
          </cell>
          <cell r="C9500" t="str">
            <v>TDP Construction 28 Stewart Duff</v>
          </cell>
          <cell r="D9500" t="str">
            <v/>
          </cell>
          <cell r="E9500" t="str">
            <v>BUIHOU</v>
          </cell>
          <cell r="F9500" t="str">
            <v>BUI</v>
          </cell>
          <cell r="G9500">
            <v>39994</v>
          </cell>
          <cell r="H9500" t="str">
            <v>Active</v>
          </cell>
          <cell r="I9500">
            <v>1</v>
          </cell>
          <cell r="J9500">
            <v>39994</v>
          </cell>
          <cell r="K9500" t="str">
            <v>C</v>
          </cell>
          <cell r="L9500" t="str">
            <v>HO</v>
          </cell>
          <cell r="M9500" t="str">
            <v>0028</v>
          </cell>
          <cell r="N9500">
            <v>7082.64</v>
          </cell>
          <cell r="O9500">
            <v>14.71</v>
          </cell>
          <cell r="P9500">
            <v>177.07</v>
          </cell>
          <cell r="Q9500">
            <v>309.87</v>
          </cell>
          <cell r="R9500">
            <v>6772.77</v>
          </cell>
          <cell r="S9500">
            <v>0</v>
          </cell>
          <cell r="T9500">
            <v>40</v>
          </cell>
          <cell r="U9500">
            <v>0</v>
          </cell>
          <cell r="V9500">
            <v>38</v>
          </cell>
          <cell r="W9500">
            <v>91</v>
          </cell>
          <cell r="X9500">
            <v>0</v>
          </cell>
        </row>
        <row r="9501">
          <cell r="A9501" t="str">
            <v>2175500</v>
          </cell>
          <cell r="B9501">
            <v>1</v>
          </cell>
          <cell r="C9501" t="str">
            <v>TDP Construction 28 Stewart Duff</v>
          </cell>
          <cell r="D9501" t="str">
            <v/>
          </cell>
          <cell r="E9501" t="str">
            <v>BUIHOU</v>
          </cell>
          <cell r="F9501" t="str">
            <v>BUI</v>
          </cell>
          <cell r="G9501">
            <v>39994</v>
          </cell>
          <cell r="H9501" t="str">
            <v>Active</v>
          </cell>
          <cell r="I9501">
            <v>1</v>
          </cell>
          <cell r="J9501">
            <v>39994</v>
          </cell>
          <cell r="K9501" t="str">
            <v>C</v>
          </cell>
          <cell r="L9501" t="str">
            <v>HO</v>
          </cell>
          <cell r="M9501" t="str">
            <v>0028</v>
          </cell>
          <cell r="N9501">
            <v>5724.43</v>
          </cell>
          <cell r="O9501">
            <v>11.88</v>
          </cell>
          <cell r="P9501">
            <v>143.11000000000001</v>
          </cell>
          <cell r="Q9501">
            <v>250.44</v>
          </cell>
          <cell r="R9501">
            <v>5473.99</v>
          </cell>
          <cell r="S9501">
            <v>0</v>
          </cell>
          <cell r="T9501">
            <v>40</v>
          </cell>
          <cell r="U9501">
            <v>0</v>
          </cell>
          <cell r="V9501">
            <v>38</v>
          </cell>
          <cell r="W9501">
            <v>91</v>
          </cell>
          <cell r="X9501">
            <v>0</v>
          </cell>
        </row>
        <row r="9502">
          <cell r="A9502" t="str">
            <v>2175600</v>
          </cell>
          <cell r="B9502">
            <v>1</v>
          </cell>
          <cell r="C9502" t="str">
            <v>FIDS Samsung 40" LCD x 2</v>
          </cell>
          <cell r="D9502" t="str">
            <v>34</v>
          </cell>
          <cell r="E9502" t="str">
            <v>CMPHAR</v>
          </cell>
          <cell r="F9502" t="str">
            <v>CMP</v>
          </cell>
          <cell r="G9502">
            <v>40086</v>
          </cell>
          <cell r="H9502" t="str">
            <v>Active</v>
          </cell>
          <cell r="I9502">
            <v>2</v>
          </cell>
          <cell r="J9502">
            <v>40086</v>
          </cell>
          <cell r="K9502" t="str">
            <v>TCOM</v>
          </cell>
          <cell r="L9502" t="str">
            <v>TL</v>
          </cell>
          <cell r="M9502" t="str">
            <v>0102</v>
          </cell>
          <cell r="N9502">
            <v>7376</v>
          </cell>
          <cell r="O9502">
            <v>204.88</v>
          </cell>
          <cell r="P9502">
            <v>2458.67</v>
          </cell>
          <cell r="Q9502">
            <v>3688</v>
          </cell>
          <cell r="R9502">
            <v>3688</v>
          </cell>
          <cell r="S9502">
            <v>0</v>
          </cell>
          <cell r="T9502">
            <v>3</v>
          </cell>
          <cell r="U9502">
            <v>0</v>
          </cell>
          <cell r="V9502">
            <v>1</v>
          </cell>
          <cell r="W9502">
            <v>183</v>
          </cell>
          <cell r="X9502">
            <v>0</v>
          </cell>
        </row>
        <row r="9503">
          <cell r="A9503" t="str">
            <v>2175610</v>
          </cell>
          <cell r="B9503">
            <v>1</v>
          </cell>
          <cell r="C9503" t="str">
            <v>FIDS Mounting Kit for 2 Screens</v>
          </cell>
          <cell r="D9503" t="str">
            <v>34</v>
          </cell>
          <cell r="E9503" t="str">
            <v>CMPFID</v>
          </cell>
          <cell r="F9503" t="str">
            <v>CMP</v>
          </cell>
          <cell r="G9503">
            <v>40086</v>
          </cell>
          <cell r="H9503" t="str">
            <v>Active</v>
          </cell>
          <cell r="I9503">
            <v>3</v>
          </cell>
          <cell r="J9503">
            <v>40479</v>
          </cell>
          <cell r="K9503" t="str">
            <v>TCOM</v>
          </cell>
          <cell r="L9503" t="str">
            <v>TL</v>
          </cell>
          <cell r="M9503" t="str">
            <v>0102</v>
          </cell>
          <cell r="N9503">
            <v>267.89999999999998</v>
          </cell>
          <cell r="O9503">
            <v>4.41</v>
          </cell>
          <cell r="P9503">
            <v>53.58</v>
          </cell>
          <cell r="Q9503">
            <v>84.84</v>
          </cell>
          <cell r="R9503">
            <v>183.06</v>
          </cell>
          <cell r="S9503">
            <v>0</v>
          </cell>
          <cell r="T9503">
            <v>5</v>
          </cell>
          <cell r="U9503">
            <v>0</v>
          </cell>
          <cell r="V9503">
            <v>3</v>
          </cell>
          <cell r="W9503">
            <v>153</v>
          </cell>
          <cell r="X9503">
            <v>0</v>
          </cell>
        </row>
        <row r="9504">
          <cell r="A9504" t="str">
            <v>2175700</v>
          </cell>
          <cell r="B9504">
            <v>1</v>
          </cell>
          <cell r="C9504" t="str">
            <v>Computer Program Project 07</v>
          </cell>
          <cell r="D9504" t="str">
            <v/>
          </cell>
          <cell r="E9504" t="str">
            <v>CMPSOF</v>
          </cell>
          <cell r="F9504" t="str">
            <v>CMP</v>
          </cell>
          <cell r="G9504">
            <v>39994</v>
          </cell>
          <cell r="H9504" t="str">
            <v>Active</v>
          </cell>
          <cell r="I9504">
            <v>1</v>
          </cell>
          <cell r="J9504">
            <v>39994</v>
          </cell>
          <cell r="K9504" t="str">
            <v>X</v>
          </cell>
          <cell r="L9504" t="str">
            <v>TN</v>
          </cell>
          <cell r="M9504" t="str">
            <v>0034</v>
          </cell>
          <cell r="N9504">
            <v>780.29</v>
          </cell>
          <cell r="O9504">
            <v>21.73</v>
          </cell>
          <cell r="P9504">
            <v>260.10000000000002</v>
          </cell>
          <cell r="Q9504">
            <v>455.17</v>
          </cell>
          <cell r="R9504">
            <v>325.12</v>
          </cell>
          <cell r="S9504">
            <v>0</v>
          </cell>
          <cell r="T9504">
            <v>3</v>
          </cell>
          <cell r="U9504">
            <v>0</v>
          </cell>
          <cell r="V9504">
            <v>1</v>
          </cell>
          <cell r="W9504">
            <v>91</v>
          </cell>
          <cell r="X9504">
            <v>0</v>
          </cell>
        </row>
        <row r="9505">
          <cell r="A9505" t="str">
            <v>2175800</v>
          </cell>
          <cell r="B9505">
            <v>1</v>
          </cell>
          <cell r="C9505" t="str">
            <v>Ram Upgrade</v>
          </cell>
          <cell r="D9505" t="str">
            <v/>
          </cell>
          <cell r="E9505" t="str">
            <v>CMPSOF</v>
          </cell>
          <cell r="F9505" t="str">
            <v>CMP</v>
          </cell>
          <cell r="G9505">
            <v>39994</v>
          </cell>
          <cell r="H9505" t="str">
            <v>Active</v>
          </cell>
          <cell r="I9505">
            <v>1</v>
          </cell>
          <cell r="J9505">
            <v>39994</v>
          </cell>
          <cell r="K9505" t="str">
            <v>X</v>
          </cell>
          <cell r="L9505" t="str">
            <v>TN</v>
          </cell>
          <cell r="M9505" t="str">
            <v>0034</v>
          </cell>
          <cell r="N9505">
            <v>1282.6500000000001</v>
          </cell>
          <cell r="O9505">
            <v>35.619999999999997</v>
          </cell>
          <cell r="P9505">
            <v>427.55</v>
          </cell>
          <cell r="Q9505">
            <v>748.21</v>
          </cell>
          <cell r="R9505">
            <v>534.44000000000005</v>
          </cell>
          <cell r="S9505">
            <v>0</v>
          </cell>
          <cell r="T9505">
            <v>3</v>
          </cell>
          <cell r="U9505">
            <v>0</v>
          </cell>
          <cell r="V9505">
            <v>1</v>
          </cell>
          <cell r="W9505">
            <v>91</v>
          </cell>
          <cell r="X9505">
            <v>0</v>
          </cell>
        </row>
        <row r="9506">
          <cell r="A9506" t="str">
            <v>2175900</v>
          </cell>
          <cell r="B9506">
            <v>1</v>
          </cell>
          <cell r="C9506" t="str">
            <v>Barrier Phone</v>
          </cell>
          <cell r="D9506" t="str">
            <v/>
          </cell>
          <cell r="E9506" t="str">
            <v>COMPHO</v>
          </cell>
          <cell r="F9506" t="str">
            <v>COM</v>
          </cell>
          <cell r="G9506">
            <v>39994</v>
          </cell>
          <cell r="H9506" t="str">
            <v>Active</v>
          </cell>
          <cell r="I9506">
            <v>1</v>
          </cell>
          <cell r="J9506">
            <v>39994</v>
          </cell>
          <cell r="K9506" t="str">
            <v>AC</v>
          </cell>
          <cell r="L9506" t="str">
            <v>NA</v>
          </cell>
          <cell r="M9506" t="str">
            <v>0032</v>
          </cell>
          <cell r="N9506">
            <v>967</v>
          </cell>
          <cell r="O9506">
            <v>16.079999999999998</v>
          </cell>
          <cell r="P9506">
            <v>193.4</v>
          </cell>
          <cell r="Q9506">
            <v>338.45</v>
          </cell>
          <cell r="R9506">
            <v>628.54999999999995</v>
          </cell>
          <cell r="S9506">
            <v>0</v>
          </cell>
          <cell r="T9506">
            <v>5</v>
          </cell>
          <cell r="U9506">
            <v>0</v>
          </cell>
          <cell r="V9506">
            <v>3</v>
          </cell>
          <cell r="W9506">
            <v>91</v>
          </cell>
          <cell r="X9506">
            <v>0</v>
          </cell>
        </row>
        <row r="9507">
          <cell r="A9507" t="str">
            <v>2176000</v>
          </cell>
          <cell r="B9507">
            <v>1</v>
          </cell>
          <cell r="C9507" t="str">
            <v>Runway Overlay</v>
          </cell>
          <cell r="D9507" t="str">
            <v/>
          </cell>
          <cell r="E9507" t="str">
            <v>CVLRUN</v>
          </cell>
          <cell r="F9507" t="str">
            <v>CVL</v>
          </cell>
          <cell r="G9507">
            <v>40025</v>
          </cell>
          <cell r="H9507" t="str">
            <v>Active</v>
          </cell>
          <cell r="I9507">
            <v>1</v>
          </cell>
          <cell r="J9507">
            <v>40025</v>
          </cell>
          <cell r="K9507" t="str">
            <v>AC</v>
          </cell>
          <cell r="L9507" t="str">
            <v>MA</v>
          </cell>
          <cell r="M9507" t="str">
            <v>0001</v>
          </cell>
          <cell r="N9507">
            <v>3817.52</v>
          </cell>
          <cell r="O9507">
            <v>0</v>
          </cell>
          <cell r="P9507">
            <v>0</v>
          </cell>
          <cell r="Q9507">
            <v>0</v>
          </cell>
          <cell r="R9507">
            <v>3817.52</v>
          </cell>
          <cell r="S9507">
            <v>0</v>
          </cell>
          <cell r="T9507">
            <v>0</v>
          </cell>
          <cell r="U9507">
            <v>0</v>
          </cell>
          <cell r="V9507">
            <v>0</v>
          </cell>
          <cell r="W9507">
            <v>0</v>
          </cell>
          <cell r="X9507">
            <v>0</v>
          </cell>
        </row>
        <row r="9508">
          <cell r="A9508" t="str">
            <v>2176100</v>
          </cell>
          <cell r="B9508">
            <v>1</v>
          </cell>
          <cell r="C9508" t="str">
            <v>Mojo Building Works</v>
          </cell>
          <cell r="D9508" t="str">
            <v/>
          </cell>
          <cell r="E9508" t="str">
            <v>BASSUN</v>
          </cell>
          <cell r="F9508" t="str">
            <v>BAS</v>
          </cell>
          <cell r="G9508">
            <v>40025</v>
          </cell>
          <cell r="H9508" t="str">
            <v>Active</v>
          </cell>
          <cell r="I9508">
            <v>1</v>
          </cell>
          <cell r="J9508">
            <v>40025</v>
          </cell>
          <cell r="K9508" t="str">
            <v>R</v>
          </cell>
          <cell r="L9508" t="str">
            <v>TM</v>
          </cell>
          <cell r="M9508" t="str">
            <v>0201</v>
          </cell>
          <cell r="N9508">
            <v>32054.86</v>
          </cell>
          <cell r="O9508">
            <v>133.58000000000001</v>
          </cell>
          <cell r="P9508">
            <v>1602.74</v>
          </cell>
          <cell r="Q9508">
            <v>2671.24</v>
          </cell>
          <cell r="R9508">
            <v>29383.62</v>
          </cell>
          <cell r="S9508">
            <v>0</v>
          </cell>
          <cell r="T9508">
            <v>20</v>
          </cell>
          <cell r="U9508">
            <v>0</v>
          </cell>
          <cell r="V9508">
            <v>18</v>
          </cell>
          <cell r="W9508">
            <v>122</v>
          </cell>
          <cell r="X9508">
            <v>0</v>
          </cell>
        </row>
        <row r="9509">
          <cell r="A9509" t="str">
            <v>2176200</v>
          </cell>
          <cell r="B9509">
            <v>1</v>
          </cell>
          <cell r="C9509" t="str">
            <v>Jetstar Phone Setup</v>
          </cell>
          <cell r="D9509" t="str">
            <v/>
          </cell>
          <cell r="E9509" t="str">
            <v>COMCAB</v>
          </cell>
          <cell r="F9509" t="str">
            <v>COM</v>
          </cell>
          <cell r="G9509">
            <v>39994</v>
          </cell>
          <cell r="H9509" t="str">
            <v>Active</v>
          </cell>
          <cell r="I9509">
            <v>1</v>
          </cell>
          <cell r="J9509">
            <v>39994</v>
          </cell>
          <cell r="K9509" t="str">
            <v>TCOM</v>
          </cell>
          <cell r="L9509" t="str">
            <v>TM</v>
          </cell>
          <cell r="M9509" t="str">
            <v>0030</v>
          </cell>
          <cell r="N9509">
            <v>6206</v>
          </cell>
          <cell r="O9509">
            <v>12.92</v>
          </cell>
          <cell r="P9509">
            <v>155.15</v>
          </cell>
          <cell r="Q9509">
            <v>271.51</v>
          </cell>
          <cell r="R9509">
            <v>5934.49</v>
          </cell>
          <cell r="S9509">
            <v>0</v>
          </cell>
          <cell r="T9509">
            <v>40</v>
          </cell>
          <cell r="U9509">
            <v>0</v>
          </cell>
          <cell r="V9509">
            <v>38</v>
          </cell>
          <cell r="W9509">
            <v>91</v>
          </cell>
          <cell r="X9509">
            <v>0</v>
          </cell>
        </row>
        <row r="9510">
          <cell r="A9510" t="str">
            <v>2176300</v>
          </cell>
          <cell r="B9510">
            <v>1</v>
          </cell>
          <cell r="C9510" t="str">
            <v>Sewer Pump - Rental Car Exit</v>
          </cell>
          <cell r="D9510" t="str">
            <v>42</v>
          </cell>
          <cell r="E9510" t="str">
            <v>CVLSER</v>
          </cell>
          <cell r="F9510" t="str">
            <v>CVL</v>
          </cell>
          <cell r="G9510">
            <v>40237</v>
          </cell>
          <cell r="H9510" t="str">
            <v>Active</v>
          </cell>
          <cell r="I9510">
            <v>1</v>
          </cell>
          <cell r="J9510">
            <v>40427</v>
          </cell>
          <cell r="K9510" t="str">
            <v>V</v>
          </cell>
          <cell r="L9510" t="str">
            <v>CP</v>
          </cell>
          <cell r="M9510" t="str">
            <v>0001</v>
          </cell>
          <cell r="N9510">
            <v>6897.33</v>
          </cell>
          <cell r="O9510">
            <v>7.24</v>
          </cell>
          <cell r="P9510">
            <v>86.22</v>
          </cell>
          <cell r="Q9510">
            <v>100.59</v>
          </cell>
          <cell r="R9510">
            <v>6796.74</v>
          </cell>
          <cell r="S9510">
            <v>0</v>
          </cell>
          <cell r="T9510">
            <v>80</v>
          </cell>
          <cell r="U9510">
            <v>0</v>
          </cell>
          <cell r="V9510">
            <v>78</v>
          </cell>
          <cell r="W9510">
            <v>306</v>
          </cell>
          <cell r="X9510">
            <v>0</v>
          </cell>
        </row>
        <row r="9511">
          <cell r="A9511" t="str">
            <v>2176400</v>
          </cell>
          <cell r="B9511">
            <v>1</v>
          </cell>
          <cell r="C9511" t="str">
            <v>Vinyl Foor Covering</v>
          </cell>
          <cell r="D9511" t="str">
            <v>34</v>
          </cell>
          <cell r="E9511" t="str">
            <v>BASFLO</v>
          </cell>
          <cell r="F9511" t="str">
            <v>BAS</v>
          </cell>
          <cell r="G9511">
            <v>39782</v>
          </cell>
          <cell r="H9511" t="str">
            <v>Active</v>
          </cell>
          <cell r="I9511">
            <v>1</v>
          </cell>
          <cell r="J9511">
            <v>40427</v>
          </cell>
          <cell r="K9511" t="str">
            <v>TIP/TD</v>
          </cell>
          <cell r="L9511" t="str">
            <v>TM</v>
          </cell>
          <cell r="M9511" t="str">
            <v>0047</v>
          </cell>
          <cell r="N9511">
            <v>1214</v>
          </cell>
          <cell r="O9511">
            <v>20.27</v>
          </cell>
          <cell r="P9511">
            <v>242.8</v>
          </cell>
          <cell r="Q9511">
            <v>586.77</v>
          </cell>
          <cell r="R9511">
            <v>627.23</v>
          </cell>
          <cell r="S9511">
            <v>0</v>
          </cell>
          <cell r="T9511">
            <v>5</v>
          </cell>
          <cell r="U9511">
            <v>0</v>
          </cell>
          <cell r="V9511">
            <v>2</v>
          </cell>
          <cell r="W9511">
            <v>214</v>
          </cell>
          <cell r="X9511">
            <v>0</v>
          </cell>
        </row>
        <row r="9512">
          <cell r="A9512" t="str">
            <v>2176500</v>
          </cell>
          <cell r="B9512">
            <v>1</v>
          </cell>
          <cell r="C9512" t="str">
            <v>Wall Grqphics</v>
          </cell>
          <cell r="D9512" t="str">
            <v>34</v>
          </cell>
          <cell r="E9512" t="str">
            <v>BASFIT</v>
          </cell>
          <cell r="F9512" t="str">
            <v>BAS</v>
          </cell>
          <cell r="G9512">
            <v>39691</v>
          </cell>
          <cell r="H9512" t="str">
            <v>Active</v>
          </cell>
          <cell r="I9512">
            <v>1</v>
          </cell>
          <cell r="J9512">
            <v>40427</v>
          </cell>
          <cell r="K9512" t="str">
            <v>V</v>
          </cell>
          <cell r="L9512" t="str">
            <v>TM</v>
          </cell>
          <cell r="M9512" t="str">
            <v>0079</v>
          </cell>
          <cell r="N9512">
            <v>2932</v>
          </cell>
          <cell r="O9512">
            <v>9.81</v>
          </cell>
          <cell r="P9512">
            <v>117.28</v>
          </cell>
          <cell r="Q9512">
            <v>312.75</v>
          </cell>
          <cell r="R9512">
            <v>2619.25</v>
          </cell>
          <cell r="S9512">
            <v>0</v>
          </cell>
          <cell r="T9512">
            <v>25</v>
          </cell>
          <cell r="U9512">
            <v>0</v>
          </cell>
          <cell r="V9512">
            <v>22</v>
          </cell>
          <cell r="W9512">
            <v>122</v>
          </cell>
          <cell r="X9512">
            <v>0</v>
          </cell>
        </row>
        <row r="9513">
          <cell r="A9513" t="str">
            <v>2176600</v>
          </cell>
          <cell r="B9513">
            <v>1</v>
          </cell>
          <cell r="C9513" t="str">
            <v>Help Phone #3</v>
          </cell>
          <cell r="D9513" t="str">
            <v>34</v>
          </cell>
          <cell r="E9513" t="str">
            <v>COMPHO</v>
          </cell>
          <cell r="F9513" t="str">
            <v>COM</v>
          </cell>
          <cell r="G9513">
            <v>39691</v>
          </cell>
          <cell r="H9513" t="str">
            <v>Active</v>
          </cell>
          <cell r="I9513">
            <v>1</v>
          </cell>
          <cell r="J9513">
            <v>40427</v>
          </cell>
          <cell r="K9513" t="str">
            <v>TIP/TD</v>
          </cell>
          <cell r="L9513" t="str">
            <v>TM</v>
          </cell>
          <cell r="M9513" t="str">
            <v>0030</v>
          </cell>
          <cell r="N9513">
            <v>1014</v>
          </cell>
          <cell r="O9513">
            <v>16.899999999999999</v>
          </cell>
          <cell r="P9513">
            <v>202.8</v>
          </cell>
          <cell r="Q9513">
            <v>540.79999999999995</v>
          </cell>
          <cell r="R9513">
            <v>473.2</v>
          </cell>
          <cell r="S9513">
            <v>0</v>
          </cell>
          <cell r="T9513">
            <v>5</v>
          </cell>
          <cell r="U9513">
            <v>0</v>
          </cell>
          <cell r="V9513">
            <v>2</v>
          </cell>
          <cell r="W9513">
            <v>122</v>
          </cell>
          <cell r="X9513">
            <v>0</v>
          </cell>
        </row>
        <row r="9514">
          <cell r="A9514" t="str">
            <v>2176700</v>
          </cell>
          <cell r="B9514">
            <v>1</v>
          </cell>
          <cell r="C9514" t="str">
            <v>Samsung 19" LCD TV &amp; Brackets</v>
          </cell>
          <cell r="D9514" t="str">
            <v>34</v>
          </cell>
          <cell r="E9514" t="str">
            <v>CMPHAR</v>
          </cell>
          <cell r="F9514" t="str">
            <v>CMP</v>
          </cell>
          <cell r="G9514">
            <v>39691</v>
          </cell>
          <cell r="H9514" t="str">
            <v>Active</v>
          </cell>
          <cell r="I9514">
            <v>1</v>
          </cell>
          <cell r="J9514">
            <v>40427</v>
          </cell>
          <cell r="K9514" t="str">
            <v>V</v>
          </cell>
          <cell r="L9514" t="str">
            <v>TM</v>
          </cell>
          <cell r="M9514" t="str">
            <v>0079</v>
          </cell>
          <cell r="N9514">
            <v>825.12</v>
          </cell>
          <cell r="O9514">
            <v>22.92</v>
          </cell>
          <cell r="P9514">
            <v>275.04000000000002</v>
          </cell>
          <cell r="Q9514">
            <v>733.44</v>
          </cell>
          <cell r="R9514">
            <v>91.68</v>
          </cell>
          <cell r="S9514">
            <v>0</v>
          </cell>
          <cell r="T9514">
            <v>3</v>
          </cell>
          <cell r="U9514">
            <v>0</v>
          </cell>
          <cell r="V9514">
            <v>0</v>
          </cell>
          <cell r="W9514">
            <v>122</v>
          </cell>
          <cell r="X9514">
            <v>0</v>
          </cell>
        </row>
        <row r="9515">
          <cell r="A9515" t="str">
            <v>2176800</v>
          </cell>
          <cell r="B9515">
            <v>1</v>
          </cell>
          <cell r="C9515" t="str">
            <v>Door Reader - Electrical Works Relocatio</v>
          </cell>
          <cell r="D9515" t="str">
            <v>34</v>
          </cell>
          <cell r="E9515" t="str">
            <v>BASELC</v>
          </cell>
          <cell r="F9515" t="str">
            <v>BAS</v>
          </cell>
          <cell r="G9515">
            <v>39691</v>
          </cell>
          <cell r="H9515" t="str">
            <v>Active</v>
          </cell>
          <cell r="I9515">
            <v>1</v>
          </cell>
          <cell r="J9515">
            <v>40428</v>
          </cell>
          <cell r="K9515" t="str">
            <v>TIP/TD</v>
          </cell>
          <cell r="L9515" t="str">
            <v>TM</v>
          </cell>
          <cell r="M9515" t="str">
            <v>0054</v>
          </cell>
          <cell r="N9515">
            <v>2468</v>
          </cell>
          <cell r="O9515">
            <v>8.19</v>
          </cell>
          <cell r="P9515">
            <v>98.72</v>
          </cell>
          <cell r="Q9515">
            <v>263.25</v>
          </cell>
          <cell r="R9515">
            <v>2204.75</v>
          </cell>
          <cell r="S9515">
            <v>0</v>
          </cell>
          <cell r="T9515">
            <v>25</v>
          </cell>
          <cell r="U9515">
            <v>0</v>
          </cell>
          <cell r="V9515">
            <v>22</v>
          </cell>
          <cell r="W9515">
            <v>122</v>
          </cell>
          <cell r="X9515">
            <v>0</v>
          </cell>
        </row>
        <row r="9516">
          <cell r="A9516" t="str">
            <v>2176900</v>
          </cell>
          <cell r="B9516">
            <v>1</v>
          </cell>
          <cell r="C9516" t="str">
            <v>Signage - EXit, Taxi, Shuttles</v>
          </cell>
          <cell r="D9516" t="str">
            <v>34</v>
          </cell>
          <cell r="E9516" t="str">
            <v>BASSIG</v>
          </cell>
          <cell r="F9516" t="str">
            <v>BAS</v>
          </cell>
          <cell r="G9516">
            <v>39862</v>
          </cell>
          <cell r="H9516" t="str">
            <v>Active</v>
          </cell>
          <cell r="I9516">
            <v>1</v>
          </cell>
          <cell r="J9516">
            <v>40428</v>
          </cell>
          <cell r="K9516" t="str">
            <v>TIP/TD</v>
          </cell>
          <cell r="L9516" t="str">
            <v>TM</v>
          </cell>
          <cell r="M9516" t="str">
            <v>0030</v>
          </cell>
          <cell r="N9516">
            <v>1370</v>
          </cell>
          <cell r="O9516">
            <v>5.69</v>
          </cell>
          <cell r="P9516">
            <v>68.5</v>
          </cell>
          <cell r="Q9516">
            <v>148.41999999999999</v>
          </cell>
          <cell r="R9516">
            <v>1221.58</v>
          </cell>
          <cell r="S9516">
            <v>0</v>
          </cell>
          <cell r="T9516">
            <v>20</v>
          </cell>
          <cell r="U9516">
            <v>0</v>
          </cell>
          <cell r="V9516">
            <v>17</v>
          </cell>
          <cell r="W9516">
            <v>306</v>
          </cell>
          <cell r="X9516">
            <v>0</v>
          </cell>
        </row>
        <row r="9517">
          <cell r="A9517" t="str">
            <v>2177000</v>
          </cell>
          <cell r="B9517">
            <v>1</v>
          </cell>
          <cell r="C9517" t="str">
            <v>Electrical Compliance Upgrade</v>
          </cell>
          <cell r="D9517" t="str">
            <v>24</v>
          </cell>
          <cell r="E9517" t="str">
            <v>BASELC</v>
          </cell>
          <cell r="F9517" t="str">
            <v>BAS</v>
          </cell>
          <cell r="G9517">
            <v>39880</v>
          </cell>
          <cell r="H9517" t="str">
            <v>Active</v>
          </cell>
          <cell r="I9517">
            <v>1</v>
          </cell>
          <cell r="J9517">
            <v>40428</v>
          </cell>
          <cell r="K9517" t="str">
            <v>AL</v>
          </cell>
          <cell r="L9517" t="str">
            <v>HO</v>
          </cell>
          <cell r="M9517" t="str">
            <v>0033</v>
          </cell>
          <cell r="N9517">
            <v>5853</v>
          </cell>
          <cell r="O9517">
            <v>19.510000000000002</v>
          </cell>
          <cell r="P9517">
            <v>234.12</v>
          </cell>
          <cell r="Q9517">
            <v>487.75</v>
          </cell>
          <cell r="R9517">
            <v>5365.25</v>
          </cell>
          <cell r="S9517">
            <v>0</v>
          </cell>
          <cell r="T9517">
            <v>25</v>
          </cell>
          <cell r="U9517">
            <v>0</v>
          </cell>
          <cell r="V9517">
            <v>22</v>
          </cell>
          <cell r="W9517">
            <v>334</v>
          </cell>
          <cell r="X9517">
            <v>0</v>
          </cell>
        </row>
        <row r="9518">
          <cell r="A9518" t="str">
            <v>2177100</v>
          </cell>
          <cell r="B9518">
            <v>1</v>
          </cell>
          <cell r="C9518" t="str">
            <v>Electrical Compliance Upgrade</v>
          </cell>
          <cell r="D9518" t="str">
            <v>24</v>
          </cell>
          <cell r="E9518" t="str">
            <v>BASELC</v>
          </cell>
          <cell r="F9518" t="str">
            <v>BAS</v>
          </cell>
          <cell r="G9518">
            <v>39903</v>
          </cell>
          <cell r="H9518" t="str">
            <v>Active</v>
          </cell>
          <cell r="I9518">
            <v>1</v>
          </cell>
          <cell r="J9518">
            <v>40428</v>
          </cell>
          <cell r="K9518" t="str">
            <v>AL</v>
          </cell>
          <cell r="L9518" t="str">
            <v>HO</v>
          </cell>
          <cell r="M9518" t="str">
            <v>0057</v>
          </cell>
          <cell r="N9518">
            <v>4763.25</v>
          </cell>
          <cell r="O9518">
            <v>15.85</v>
          </cell>
          <cell r="P9518">
            <v>190.53</v>
          </cell>
          <cell r="Q9518">
            <v>396.94</v>
          </cell>
          <cell r="R9518">
            <v>4366.3100000000004</v>
          </cell>
          <cell r="S9518">
            <v>0</v>
          </cell>
          <cell r="T9518">
            <v>25</v>
          </cell>
          <cell r="U9518">
            <v>0</v>
          </cell>
          <cell r="V9518">
            <v>22</v>
          </cell>
          <cell r="W9518">
            <v>334</v>
          </cell>
          <cell r="X9518">
            <v>0</v>
          </cell>
        </row>
        <row r="9519">
          <cell r="A9519" t="str">
            <v>2177200</v>
          </cell>
          <cell r="B9519">
            <v>1</v>
          </cell>
          <cell r="C9519" t="str">
            <v>Electrical Compliance Upgrade</v>
          </cell>
          <cell r="D9519" t="str">
            <v>24</v>
          </cell>
          <cell r="E9519" t="str">
            <v>BASELC</v>
          </cell>
          <cell r="F9519" t="str">
            <v>BAS</v>
          </cell>
          <cell r="G9519">
            <v>39903</v>
          </cell>
          <cell r="H9519" t="str">
            <v>Active</v>
          </cell>
          <cell r="I9519">
            <v>1</v>
          </cell>
          <cell r="J9519">
            <v>40428</v>
          </cell>
          <cell r="K9519" t="str">
            <v>AL</v>
          </cell>
          <cell r="L9519" t="str">
            <v>HO</v>
          </cell>
          <cell r="M9519" t="str">
            <v>0067</v>
          </cell>
          <cell r="N9519">
            <v>7668</v>
          </cell>
          <cell r="O9519">
            <v>25.56</v>
          </cell>
          <cell r="P9519">
            <v>306.72000000000003</v>
          </cell>
          <cell r="Q9519">
            <v>639</v>
          </cell>
          <cell r="R9519">
            <v>7029</v>
          </cell>
          <cell r="S9519">
            <v>0</v>
          </cell>
          <cell r="T9519">
            <v>25</v>
          </cell>
          <cell r="U9519">
            <v>0</v>
          </cell>
          <cell r="V9519">
            <v>22</v>
          </cell>
          <cell r="W9519">
            <v>334</v>
          </cell>
          <cell r="X9519">
            <v>0</v>
          </cell>
        </row>
        <row r="9520">
          <cell r="A9520" t="str">
            <v>2177300</v>
          </cell>
          <cell r="B9520">
            <v>1</v>
          </cell>
          <cell r="C9520" t="str">
            <v>Electrical Compliance</v>
          </cell>
          <cell r="D9520" t="str">
            <v>24</v>
          </cell>
          <cell r="E9520" t="str">
            <v>BASELC</v>
          </cell>
          <cell r="F9520" t="str">
            <v>BAS</v>
          </cell>
          <cell r="G9520">
            <v>39903</v>
          </cell>
          <cell r="H9520" t="str">
            <v>Active</v>
          </cell>
          <cell r="I9520">
            <v>1</v>
          </cell>
          <cell r="J9520">
            <v>40428</v>
          </cell>
          <cell r="K9520" t="str">
            <v>AL</v>
          </cell>
          <cell r="L9520" t="str">
            <v>HO</v>
          </cell>
          <cell r="M9520" t="str">
            <v>0041</v>
          </cell>
          <cell r="N9520">
            <v>3166.87</v>
          </cell>
          <cell r="O9520">
            <v>10.51</v>
          </cell>
          <cell r="P9520">
            <v>126.67</v>
          </cell>
          <cell r="Q9520">
            <v>263.89999999999998</v>
          </cell>
          <cell r="R9520">
            <v>2902.97</v>
          </cell>
          <cell r="S9520">
            <v>0</v>
          </cell>
          <cell r="T9520">
            <v>25</v>
          </cell>
          <cell r="U9520">
            <v>0</v>
          </cell>
          <cell r="V9520">
            <v>22</v>
          </cell>
          <cell r="W9520">
            <v>334</v>
          </cell>
          <cell r="X9520">
            <v>0</v>
          </cell>
        </row>
        <row r="9521">
          <cell r="A9521" t="str">
            <v>2177400</v>
          </cell>
          <cell r="B9521">
            <v>1</v>
          </cell>
          <cell r="C9521" t="str">
            <v>Electrical Compliance Upgrade</v>
          </cell>
          <cell r="D9521" t="str">
            <v>24</v>
          </cell>
          <cell r="E9521" t="str">
            <v>BASELC</v>
          </cell>
          <cell r="F9521" t="str">
            <v>BAS</v>
          </cell>
          <cell r="G9521">
            <v>39903</v>
          </cell>
          <cell r="H9521" t="str">
            <v>Active</v>
          </cell>
          <cell r="I9521">
            <v>1</v>
          </cell>
          <cell r="J9521">
            <v>40428</v>
          </cell>
          <cell r="K9521" t="str">
            <v>AL</v>
          </cell>
          <cell r="L9521" t="str">
            <v>NA</v>
          </cell>
          <cell r="M9521" t="str">
            <v>0002</v>
          </cell>
          <cell r="N9521">
            <v>5032.1000000000004</v>
          </cell>
          <cell r="O9521">
            <v>16.809999999999999</v>
          </cell>
          <cell r="P9521">
            <v>201.28</v>
          </cell>
          <cell r="Q9521">
            <v>419.33</v>
          </cell>
          <cell r="R9521">
            <v>4612.7700000000004</v>
          </cell>
          <cell r="S9521">
            <v>0</v>
          </cell>
          <cell r="T9521">
            <v>25</v>
          </cell>
          <cell r="U9521">
            <v>0</v>
          </cell>
          <cell r="V9521">
            <v>22</v>
          </cell>
          <cell r="W9521">
            <v>334</v>
          </cell>
          <cell r="X9521">
            <v>0</v>
          </cell>
        </row>
        <row r="9522">
          <cell r="A9522" t="str">
            <v>2177500</v>
          </cell>
          <cell r="B9522">
            <v>1</v>
          </cell>
          <cell r="C9522" t="str">
            <v>Electrical Compliance Upgrade</v>
          </cell>
          <cell r="D9522" t="str">
            <v>24</v>
          </cell>
          <cell r="E9522" t="str">
            <v>BASELC</v>
          </cell>
          <cell r="F9522" t="str">
            <v>BAS</v>
          </cell>
          <cell r="G9522">
            <v>39884</v>
          </cell>
          <cell r="H9522" t="str">
            <v>Active</v>
          </cell>
          <cell r="I9522">
            <v>1</v>
          </cell>
          <cell r="J9522">
            <v>40428</v>
          </cell>
          <cell r="K9522" t="str">
            <v>AL</v>
          </cell>
          <cell r="L9522" t="str">
            <v>HO</v>
          </cell>
          <cell r="M9522" t="str">
            <v>0031</v>
          </cell>
          <cell r="N9522">
            <v>4735.1000000000004</v>
          </cell>
          <cell r="O9522">
            <v>15.82</v>
          </cell>
          <cell r="P9522">
            <v>189.4</v>
          </cell>
          <cell r="Q9522">
            <v>394.58</v>
          </cell>
          <cell r="R9522">
            <v>4340.5200000000004</v>
          </cell>
          <cell r="S9522">
            <v>0</v>
          </cell>
          <cell r="T9522">
            <v>25</v>
          </cell>
          <cell r="U9522">
            <v>0</v>
          </cell>
          <cell r="V9522">
            <v>22</v>
          </cell>
          <cell r="W9522">
            <v>334</v>
          </cell>
          <cell r="X9522">
            <v>0</v>
          </cell>
        </row>
        <row r="9523">
          <cell r="A9523" t="str">
            <v>2177600</v>
          </cell>
          <cell r="B9523">
            <v>1</v>
          </cell>
          <cell r="C9523" t="str">
            <v>Electrical Compliance Upgrade</v>
          </cell>
          <cell r="D9523" t="str">
            <v>24</v>
          </cell>
          <cell r="E9523" t="str">
            <v>BASELC</v>
          </cell>
          <cell r="F9523" t="str">
            <v>BAS</v>
          </cell>
          <cell r="G9523">
            <v>39903</v>
          </cell>
          <cell r="H9523" t="str">
            <v>Active</v>
          </cell>
          <cell r="I9523">
            <v>1</v>
          </cell>
          <cell r="J9523">
            <v>40428</v>
          </cell>
          <cell r="K9523" t="str">
            <v>AL</v>
          </cell>
          <cell r="L9523" t="str">
            <v>HO</v>
          </cell>
          <cell r="M9523" t="str">
            <v>0059</v>
          </cell>
          <cell r="N9523">
            <v>4304.25</v>
          </cell>
          <cell r="O9523">
            <v>14.32</v>
          </cell>
          <cell r="P9523">
            <v>172.17</v>
          </cell>
          <cell r="Q9523">
            <v>358.69</v>
          </cell>
          <cell r="R9523">
            <v>3945.56</v>
          </cell>
          <cell r="S9523">
            <v>0</v>
          </cell>
          <cell r="T9523">
            <v>25</v>
          </cell>
          <cell r="U9523">
            <v>0</v>
          </cell>
          <cell r="V9523">
            <v>22</v>
          </cell>
          <cell r="W9523">
            <v>334</v>
          </cell>
          <cell r="X9523">
            <v>0</v>
          </cell>
        </row>
        <row r="9524">
          <cell r="A9524" t="str">
            <v>2177700</v>
          </cell>
          <cell r="B9524">
            <v>1</v>
          </cell>
          <cell r="C9524" t="str">
            <v>Electrical Compliance Upgrade</v>
          </cell>
          <cell r="D9524" t="str">
            <v>24</v>
          </cell>
          <cell r="E9524" t="str">
            <v>BASELC</v>
          </cell>
          <cell r="F9524" t="str">
            <v>BAS</v>
          </cell>
          <cell r="G9524">
            <v>39903</v>
          </cell>
          <cell r="H9524" t="str">
            <v>Active</v>
          </cell>
          <cell r="I9524">
            <v>1</v>
          </cell>
          <cell r="J9524">
            <v>40428</v>
          </cell>
          <cell r="K9524" t="str">
            <v>AL</v>
          </cell>
          <cell r="L9524" t="str">
            <v>HO</v>
          </cell>
          <cell r="M9524" t="str">
            <v>0238</v>
          </cell>
          <cell r="N9524">
            <v>4110.75</v>
          </cell>
          <cell r="O9524">
            <v>13.73</v>
          </cell>
          <cell r="P9524">
            <v>164.43</v>
          </cell>
          <cell r="Q9524">
            <v>342.56</v>
          </cell>
          <cell r="R9524">
            <v>3768.19</v>
          </cell>
          <cell r="S9524">
            <v>0</v>
          </cell>
          <cell r="T9524">
            <v>25</v>
          </cell>
          <cell r="U9524">
            <v>0</v>
          </cell>
          <cell r="V9524">
            <v>22</v>
          </cell>
          <cell r="W9524">
            <v>334</v>
          </cell>
          <cell r="X9524">
            <v>0</v>
          </cell>
        </row>
        <row r="9525">
          <cell r="A9525" t="str">
            <v>2177800</v>
          </cell>
          <cell r="B9525">
            <v>1</v>
          </cell>
          <cell r="C9525" t="str">
            <v>343 Broadway</v>
          </cell>
          <cell r="D9525" t="str">
            <v>24</v>
          </cell>
          <cell r="E9525" t="str">
            <v>BASELC</v>
          </cell>
          <cell r="F9525" t="str">
            <v>BAS</v>
          </cell>
          <cell r="G9525">
            <v>39903</v>
          </cell>
          <cell r="H9525" t="str">
            <v>Active</v>
          </cell>
          <cell r="I9525">
            <v>1</v>
          </cell>
          <cell r="J9525">
            <v>40428</v>
          </cell>
          <cell r="K9525" t="str">
            <v>AL</v>
          </cell>
          <cell r="L9525" t="str">
            <v>NA</v>
          </cell>
          <cell r="M9525" t="str">
            <v>0343</v>
          </cell>
          <cell r="N9525">
            <v>1228.5</v>
          </cell>
          <cell r="O9525">
            <v>4.04</v>
          </cell>
          <cell r="P9525">
            <v>49.14</v>
          </cell>
          <cell r="Q9525">
            <v>102.38</v>
          </cell>
          <cell r="R9525">
            <v>1126.1199999999999</v>
          </cell>
          <cell r="S9525">
            <v>0</v>
          </cell>
          <cell r="T9525">
            <v>25</v>
          </cell>
          <cell r="U9525">
            <v>0</v>
          </cell>
          <cell r="V9525">
            <v>22</v>
          </cell>
          <cell r="W9525">
            <v>334</v>
          </cell>
          <cell r="X9525">
            <v>0</v>
          </cell>
        </row>
        <row r="9526">
          <cell r="A9526" t="str">
            <v>2177900</v>
          </cell>
          <cell r="B9526">
            <v>1</v>
          </cell>
          <cell r="C9526" t="str">
            <v>Westinghouse Gas Uprigth Oven</v>
          </cell>
          <cell r="D9526" t="str">
            <v>24</v>
          </cell>
          <cell r="E9526" t="str">
            <v>FIXOTH</v>
          </cell>
          <cell r="F9526" t="str">
            <v>FIX</v>
          </cell>
          <cell r="G9526">
            <v>39813</v>
          </cell>
          <cell r="H9526" t="str">
            <v>Active</v>
          </cell>
          <cell r="I9526">
            <v>1</v>
          </cell>
          <cell r="J9526">
            <v>40428</v>
          </cell>
          <cell r="K9526" t="str">
            <v>AL</v>
          </cell>
          <cell r="L9526" t="str">
            <v>HO</v>
          </cell>
          <cell r="M9526" t="str">
            <v>0242</v>
          </cell>
          <cell r="N9526">
            <v>1142</v>
          </cell>
          <cell r="O9526">
            <v>19.07</v>
          </cell>
          <cell r="P9526">
            <v>228.4</v>
          </cell>
          <cell r="Q9526">
            <v>532.92999999999995</v>
          </cell>
          <cell r="R9526">
            <v>609.07000000000005</v>
          </cell>
          <cell r="S9526">
            <v>0</v>
          </cell>
          <cell r="T9526">
            <v>5</v>
          </cell>
          <cell r="U9526">
            <v>0</v>
          </cell>
          <cell r="V9526">
            <v>2</v>
          </cell>
          <cell r="W9526">
            <v>244</v>
          </cell>
          <cell r="X9526">
            <v>0</v>
          </cell>
        </row>
        <row r="9527">
          <cell r="A9527" t="str">
            <v>2178000</v>
          </cell>
          <cell r="B9527">
            <v>1</v>
          </cell>
          <cell r="C9527" t="str">
            <v>Laudnry Tub</v>
          </cell>
          <cell r="D9527" t="str">
            <v>24</v>
          </cell>
          <cell r="E9527" t="str">
            <v>FIXOTH</v>
          </cell>
          <cell r="F9527" t="str">
            <v>FIX</v>
          </cell>
          <cell r="G9527">
            <v>39975</v>
          </cell>
          <cell r="H9527" t="str">
            <v>Active</v>
          </cell>
          <cell r="I9527">
            <v>1</v>
          </cell>
          <cell r="J9527">
            <v>40428</v>
          </cell>
          <cell r="K9527" t="str">
            <v>AL</v>
          </cell>
          <cell r="L9527" t="str">
            <v>HO</v>
          </cell>
          <cell r="M9527" t="str">
            <v>0041</v>
          </cell>
          <cell r="N9527">
            <v>1008.56</v>
          </cell>
          <cell r="O9527">
            <v>16.8</v>
          </cell>
          <cell r="P9527">
            <v>201.71</v>
          </cell>
          <cell r="Q9527">
            <v>369.8</v>
          </cell>
          <cell r="R9527">
            <v>638.76</v>
          </cell>
          <cell r="S9527">
            <v>0</v>
          </cell>
          <cell r="T9527">
            <v>5</v>
          </cell>
          <cell r="U9527">
            <v>0</v>
          </cell>
          <cell r="V9527">
            <v>3</v>
          </cell>
          <cell r="W9527">
            <v>61</v>
          </cell>
          <cell r="X9527">
            <v>0</v>
          </cell>
        </row>
        <row r="9528">
          <cell r="A9528" t="str">
            <v>2178100</v>
          </cell>
          <cell r="B9528">
            <v>1</v>
          </cell>
          <cell r="C9528" t="str">
            <v>Bath Shower Reburishment</v>
          </cell>
          <cell r="D9528" t="str">
            <v>24</v>
          </cell>
          <cell r="E9528" t="str">
            <v>BASPLM</v>
          </cell>
          <cell r="F9528" t="str">
            <v>BAS</v>
          </cell>
          <cell r="G9528">
            <v>39979</v>
          </cell>
          <cell r="H9528" t="str">
            <v>Active</v>
          </cell>
          <cell r="I9528">
            <v>1</v>
          </cell>
          <cell r="J9528">
            <v>40428</v>
          </cell>
          <cell r="K9528" t="str">
            <v>AL</v>
          </cell>
          <cell r="L9528" t="str">
            <v>HO</v>
          </cell>
          <cell r="M9528" t="str">
            <v>0015</v>
          </cell>
          <cell r="N9528">
            <v>7146</v>
          </cell>
          <cell r="O9528">
            <v>23.82</v>
          </cell>
          <cell r="P9528">
            <v>285.83999999999997</v>
          </cell>
          <cell r="Q9528">
            <v>524.04</v>
          </cell>
          <cell r="R9528">
            <v>6621.96</v>
          </cell>
          <cell r="S9528">
            <v>0</v>
          </cell>
          <cell r="T9528">
            <v>25</v>
          </cell>
          <cell r="U9528">
            <v>0</v>
          </cell>
          <cell r="V9528">
            <v>23</v>
          </cell>
          <cell r="W9528">
            <v>61</v>
          </cell>
          <cell r="X9528">
            <v>0</v>
          </cell>
        </row>
        <row r="9529">
          <cell r="A9529" t="str">
            <v>2178200</v>
          </cell>
          <cell r="B9529">
            <v>1</v>
          </cell>
          <cell r="C9529" t="str">
            <v>Vinyl Flooring in Bathroom</v>
          </cell>
          <cell r="D9529" t="str">
            <v>24</v>
          </cell>
          <cell r="E9529" t="str">
            <v>BASFLO</v>
          </cell>
          <cell r="F9529" t="str">
            <v>BAS</v>
          </cell>
          <cell r="G9529">
            <v>40015</v>
          </cell>
          <cell r="H9529" t="str">
            <v>Active</v>
          </cell>
          <cell r="I9529">
            <v>1</v>
          </cell>
          <cell r="J9529">
            <v>40428</v>
          </cell>
          <cell r="K9529" t="str">
            <v>AL</v>
          </cell>
          <cell r="L9529" t="str">
            <v>HO</v>
          </cell>
          <cell r="M9529" t="str">
            <v>0015</v>
          </cell>
          <cell r="N9529">
            <v>660</v>
          </cell>
          <cell r="O9529">
            <v>11</v>
          </cell>
          <cell r="P9529">
            <v>132</v>
          </cell>
          <cell r="Q9529">
            <v>231</v>
          </cell>
          <cell r="R9529">
            <v>429</v>
          </cell>
          <cell r="S9529">
            <v>0</v>
          </cell>
          <cell r="T9529">
            <v>5</v>
          </cell>
          <cell r="U9529">
            <v>0</v>
          </cell>
          <cell r="V9529">
            <v>3</v>
          </cell>
          <cell r="W9529">
            <v>91</v>
          </cell>
          <cell r="X9529">
            <v>0</v>
          </cell>
        </row>
        <row r="9530">
          <cell r="A9530" t="str">
            <v>2178300</v>
          </cell>
          <cell r="B9530">
            <v>1</v>
          </cell>
          <cell r="C9530" t="str">
            <v>Electrical Compliance Upgrade</v>
          </cell>
          <cell r="D9530" t="str">
            <v>24</v>
          </cell>
          <cell r="E9530" t="str">
            <v>BASELC</v>
          </cell>
          <cell r="F9530" t="str">
            <v>BAS</v>
          </cell>
          <cell r="G9530">
            <v>40080</v>
          </cell>
          <cell r="H9530" t="str">
            <v>Active</v>
          </cell>
          <cell r="I9530">
            <v>1</v>
          </cell>
          <cell r="J9530">
            <v>40428</v>
          </cell>
          <cell r="K9530" t="str">
            <v>AL</v>
          </cell>
          <cell r="L9530" t="str">
            <v>HO</v>
          </cell>
          <cell r="M9530" t="str">
            <v>0234</v>
          </cell>
          <cell r="N9530">
            <v>3161.25</v>
          </cell>
          <cell r="O9530">
            <v>10.51</v>
          </cell>
          <cell r="P9530">
            <v>126.45</v>
          </cell>
          <cell r="Q9530">
            <v>200.21</v>
          </cell>
          <cell r="R9530">
            <v>2961.04</v>
          </cell>
          <cell r="S9530">
            <v>0</v>
          </cell>
          <cell r="T9530">
            <v>25</v>
          </cell>
          <cell r="U9530">
            <v>0</v>
          </cell>
          <cell r="V9530">
            <v>23</v>
          </cell>
          <cell r="W9530">
            <v>153</v>
          </cell>
          <cell r="X9530">
            <v>0</v>
          </cell>
        </row>
        <row r="9531">
          <cell r="A9531" t="str">
            <v>2178400</v>
          </cell>
          <cell r="B9531">
            <v>1</v>
          </cell>
          <cell r="C9531" t="str">
            <v>Electrical Compliance Upgrade</v>
          </cell>
          <cell r="D9531" t="str">
            <v>24</v>
          </cell>
          <cell r="E9531" t="str">
            <v>BASELC</v>
          </cell>
          <cell r="F9531" t="str">
            <v>BAS</v>
          </cell>
          <cell r="G9531">
            <v>40080</v>
          </cell>
          <cell r="H9531" t="str">
            <v>Active</v>
          </cell>
          <cell r="I9531">
            <v>1</v>
          </cell>
          <cell r="J9531">
            <v>40428</v>
          </cell>
          <cell r="K9531" t="str">
            <v>AL</v>
          </cell>
          <cell r="L9531" t="str">
            <v>HO</v>
          </cell>
          <cell r="M9531" t="str">
            <v>0073</v>
          </cell>
          <cell r="N9531">
            <v>3107.25</v>
          </cell>
          <cell r="O9531">
            <v>10.33</v>
          </cell>
          <cell r="P9531">
            <v>124.29</v>
          </cell>
          <cell r="Q9531">
            <v>196.79</v>
          </cell>
          <cell r="R9531">
            <v>2910.46</v>
          </cell>
          <cell r="S9531">
            <v>0</v>
          </cell>
          <cell r="T9531">
            <v>25</v>
          </cell>
          <cell r="U9531">
            <v>0</v>
          </cell>
          <cell r="V9531">
            <v>23</v>
          </cell>
          <cell r="W9531">
            <v>153</v>
          </cell>
          <cell r="X9531">
            <v>0</v>
          </cell>
        </row>
        <row r="9532">
          <cell r="A9532" t="str">
            <v>2178500</v>
          </cell>
          <cell r="B9532">
            <v>1</v>
          </cell>
          <cell r="C9532" t="str">
            <v>Electrical Compliance Upgrade</v>
          </cell>
          <cell r="D9532" t="str">
            <v>24</v>
          </cell>
          <cell r="E9532" t="str">
            <v>BASELC</v>
          </cell>
          <cell r="F9532" t="str">
            <v>BAS</v>
          </cell>
          <cell r="G9532">
            <v>40443</v>
          </cell>
          <cell r="H9532" t="str">
            <v>Active</v>
          </cell>
          <cell r="I9532">
            <v>1</v>
          </cell>
          <cell r="J9532">
            <v>40429</v>
          </cell>
          <cell r="K9532" t="str">
            <v>AL</v>
          </cell>
          <cell r="L9532" t="str">
            <v>HO</v>
          </cell>
          <cell r="M9532" t="str">
            <v>0073</v>
          </cell>
          <cell r="N9532">
            <v>3354.75</v>
          </cell>
          <cell r="O9532">
            <v>11.2</v>
          </cell>
          <cell r="P9532">
            <v>78.28</v>
          </cell>
          <cell r="Q9532">
            <v>78.28</v>
          </cell>
          <cell r="R9532">
            <v>3276.47</v>
          </cell>
          <cell r="S9532">
            <v>0</v>
          </cell>
          <cell r="T9532">
            <v>25</v>
          </cell>
          <cell r="U9532">
            <v>0</v>
          </cell>
          <cell r="V9532">
            <v>24</v>
          </cell>
          <cell r="W9532">
            <v>153</v>
          </cell>
          <cell r="X9532">
            <v>0</v>
          </cell>
        </row>
        <row r="9533">
          <cell r="A9533" t="str">
            <v>2178600</v>
          </cell>
          <cell r="B9533">
            <v>1</v>
          </cell>
          <cell r="C9533" t="str">
            <v>Kitchen Bench Top</v>
          </cell>
          <cell r="D9533" t="str">
            <v>24</v>
          </cell>
          <cell r="E9533" t="str">
            <v>FIXOTH</v>
          </cell>
          <cell r="F9533" t="str">
            <v>FIX</v>
          </cell>
          <cell r="G9533">
            <v>40086</v>
          </cell>
          <cell r="H9533" t="str">
            <v>Active</v>
          </cell>
          <cell r="I9533">
            <v>1</v>
          </cell>
          <cell r="J9533">
            <v>40428</v>
          </cell>
          <cell r="K9533" t="str">
            <v>AL</v>
          </cell>
          <cell r="L9533" t="str">
            <v>NA</v>
          </cell>
          <cell r="M9533" t="str">
            <v>0002</v>
          </cell>
          <cell r="N9533">
            <v>2250</v>
          </cell>
          <cell r="O9533">
            <v>37.5</v>
          </cell>
          <cell r="P9533">
            <v>450</v>
          </cell>
          <cell r="Q9533">
            <v>712.5</v>
          </cell>
          <cell r="R9533">
            <v>1537.5</v>
          </cell>
          <cell r="S9533">
            <v>0</v>
          </cell>
          <cell r="T9533">
            <v>5</v>
          </cell>
          <cell r="U9533">
            <v>0</v>
          </cell>
          <cell r="V9533">
            <v>3</v>
          </cell>
          <cell r="W9533">
            <v>153</v>
          </cell>
          <cell r="X9533">
            <v>0</v>
          </cell>
        </row>
        <row r="9534">
          <cell r="A9534" t="str">
            <v>2178700</v>
          </cell>
          <cell r="B9534">
            <v>1</v>
          </cell>
          <cell r="C9534" t="str">
            <v>Kitchen Units &amp; Bench Top</v>
          </cell>
          <cell r="D9534" t="str">
            <v>24</v>
          </cell>
          <cell r="E9534" t="str">
            <v>FIXOTH</v>
          </cell>
          <cell r="F9534" t="str">
            <v>FIX</v>
          </cell>
          <cell r="G9534">
            <v>40024</v>
          </cell>
          <cell r="H9534" t="str">
            <v>Active</v>
          </cell>
          <cell r="I9534">
            <v>1</v>
          </cell>
          <cell r="J9534">
            <v>40428</v>
          </cell>
          <cell r="K9534" t="str">
            <v>AL</v>
          </cell>
          <cell r="L9534" t="str">
            <v>HO</v>
          </cell>
          <cell r="M9534" t="str">
            <v>0051</v>
          </cell>
          <cell r="N9534">
            <v>2482.88</v>
          </cell>
          <cell r="O9534">
            <v>41.4</v>
          </cell>
          <cell r="P9534">
            <v>496.58</v>
          </cell>
          <cell r="Q9534">
            <v>869.01</v>
          </cell>
          <cell r="R9534">
            <v>1613.87</v>
          </cell>
          <cell r="S9534">
            <v>0</v>
          </cell>
          <cell r="T9534">
            <v>5</v>
          </cell>
          <cell r="U9534">
            <v>0</v>
          </cell>
          <cell r="V9534">
            <v>3</v>
          </cell>
          <cell r="W9534">
            <v>91</v>
          </cell>
          <cell r="X9534">
            <v>0</v>
          </cell>
        </row>
        <row r="9535">
          <cell r="A9535" t="str">
            <v>2178800</v>
          </cell>
          <cell r="B9535">
            <v>1</v>
          </cell>
          <cell r="C9535" t="str">
            <v>Electrical Compliance Upgrade</v>
          </cell>
          <cell r="D9535" t="str">
            <v>24</v>
          </cell>
          <cell r="E9535" t="str">
            <v>FIXOTH</v>
          </cell>
          <cell r="F9535" t="str">
            <v>FIX</v>
          </cell>
          <cell r="G9535">
            <v>40037</v>
          </cell>
          <cell r="H9535" t="str">
            <v>Active</v>
          </cell>
          <cell r="I9535">
            <v>1</v>
          </cell>
          <cell r="J9535">
            <v>40428</v>
          </cell>
          <cell r="K9535" t="str">
            <v>AL</v>
          </cell>
          <cell r="L9535" t="str">
            <v>HO</v>
          </cell>
          <cell r="M9535" t="str">
            <v>0021</v>
          </cell>
          <cell r="N9535">
            <v>2647.1</v>
          </cell>
          <cell r="O9535">
            <v>44.1</v>
          </cell>
          <cell r="P9535">
            <v>529.41999999999996</v>
          </cell>
          <cell r="Q9535">
            <v>882.37</v>
          </cell>
          <cell r="R9535">
            <v>1764.73</v>
          </cell>
          <cell r="S9535">
            <v>0</v>
          </cell>
          <cell r="T9535">
            <v>5</v>
          </cell>
          <cell r="U9535">
            <v>0</v>
          </cell>
          <cell r="V9535">
            <v>3</v>
          </cell>
          <cell r="W9535">
            <v>122</v>
          </cell>
          <cell r="X9535">
            <v>0</v>
          </cell>
        </row>
        <row r="9536">
          <cell r="A9536" t="str">
            <v>2178900</v>
          </cell>
          <cell r="B9536">
            <v>1</v>
          </cell>
          <cell r="C9536" t="str">
            <v>Electrical Compliance Upgrade</v>
          </cell>
          <cell r="D9536" t="str">
            <v>24</v>
          </cell>
          <cell r="E9536" t="str">
            <v>BASELC</v>
          </cell>
          <cell r="F9536" t="str">
            <v>BAS</v>
          </cell>
          <cell r="G9536">
            <v>40025</v>
          </cell>
          <cell r="H9536" t="str">
            <v>Active</v>
          </cell>
          <cell r="I9536">
            <v>1</v>
          </cell>
          <cell r="J9536">
            <v>40428</v>
          </cell>
          <cell r="K9536" t="str">
            <v>AL</v>
          </cell>
          <cell r="L9536" t="str">
            <v>NZ</v>
          </cell>
          <cell r="M9536" t="str">
            <v>0017</v>
          </cell>
          <cell r="N9536">
            <v>2568.35</v>
          </cell>
          <cell r="O9536">
            <v>8.57</v>
          </cell>
          <cell r="P9536">
            <v>102.73</v>
          </cell>
          <cell r="Q9536">
            <v>179.78</v>
          </cell>
          <cell r="R9536">
            <v>2388.5700000000002</v>
          </cell>
          <cell r="S9536">
            <v>0</v>
          </cell>
          <cell r="T9536">
            <v>25</v>
          </cell>
          <cell r="U9536">
            <v>0</v>
          </cell>
          <cell r="V9536">
            <v>23</v>
          </cell>
          <cell r="W9536">
            <v>91</v>
          </cell>
          <cell r="X9536">
            <v>0</v>
          </cell>
        </row>
        <row r="9537">
          <cell r="A9537" t="str">
            <v>2179000</v>
          </cell>
          <cell r="B9537">
            <v>1</v>
          </cell>
          <cell r="C9537" t="str">
            <v>Electrical Compliance Upgrade</v>
          </cell>
          <cell r="D9537" t="str">
            <v>24</v>
          </cell>
          <cell r="E9537" t="str">
            <v>BASELC</v>
          </cell>
          <cell r="F9537" t="str">
            <v>BAS</v>
          </cell>
          <cell r="G9537">
            <v>40065</v>
          </cell>
          <cell r="H9537" t="str">
            <v>Active</v>
          </cell>
          <cell r="I9537">
            <v>1</v>
          </cell>
          <cell r="J9537">
            <v>40428</v>
          </cell>
          <cell r="K9537" t="str">
            <v>AL</v>
          </cell>
          <cell r="L9537" t="str">
            <v>HO</v>
          </cell>
          <cell r="M9537" t="str">
            <v>0051</v>
          </cell>
          <cell r="N9537">
            <v>2643.75</v>
          </cell>
          <cell r="O9537">
            <v>8.84</v>
          </cell>
          <cell r="P9537">
            <v>105.75</v>
          </cell>
          <cell r="Q9537">
            <v>167.44</v>
          </cell>
          <cell r="R9537">
            <v>2476.31</v>
          </cell>
          <cell r="S9537">
            <v>0</v>
          </cell>
          <cell r="T9537">
            <v>25</v>
          </cell>
          <cell r="U9537">
            <v>0</v>
          </cell>
          <cell r="V9537">
            <v>23</v>
          </cell>
          <cell r="W9537">
            <v>153</v>
          </cell>
          <cell r="X9537">
            <v>0</v>
          </cell>
        </row>
        <row r="9538">
          <cell r="A9538" t="str">
            <v>2179100</v>
          </cell>
          <cell r="B9538">
            <v>1</v>
          </cell>
          <cell r="C9538" t="str">
            <v>Electrical Compliance Upgrade</v>
          </cell>
          <cell r="D9538" t="str">
            <v>24</v>
          </cell>
          <cell r="E9538" t="str">
            <v>BASELC</v>
          </cell>
          <cell r="F9538" t="str">
            <v>BAS</v>
          </cell>
          <cell r="G9538">
            <v>40072</v>
          </cell>
          <cell r="H9538" t="str">
            <v>Active</v>
          </cell>
          <cell r="I9538">
            <v>1</v>
          </cell>
          <cell r="J9538">
            <v>40428</v>
          </cell>
          <cell r="K9538" t="str">
            <v>AL</v>
          </cell>
          <cell r="L9538" t="str">
            <v>HO</v>
          </cell>
          <cell r="M9538" t="str">
            <v>0005</v>
          </cell>
          <cell r="N9538">
            <v>2808</v>
          </cell>
          <cell r="O9538">
            <v>9.36</v>
          </cell>
          <cell r="P9538">
            <v>112.32</v>
          </cell>
          <cell r="Q9538">
            <v>177.84</v>
          </cell>
          <cell r="R9538">
            <v>2630.16</v>
          </cell>
          <cell r="S9538">
            <v>0</v>
          </cell>
          <cell r="T9538">
            <v>25</v>
          </cell>
          <cell r="U9538">
            <v>0</v>
          </cell>
          <cell r="V9538">
            <v>23</v>
          </cell>
          <cell r="W9538">
            <v>153</v>
          </cell>
          <cell r="X9538">
            <v>0</v>
          </cell>
        </row>
        <row r="9539">
          <cell r="A9539" t="str">
            <v>2179200</v>
          </cell>
          <cell r="B9539">
            <v>1</v>
          </cell>
          <cell r="C9539" t="str">
            <v>Electrical Compliance Upgrade</v>
          </cell>
          <cell r="D9539" t="str">
            <v>24</v>
          </cell>
          <cell r="E9539" t="str">
            <v>BASELC</v>
          </cell>
          <cell r="F9539" t="str">
            <v>BAS</v>
          </cell>
          <cell r="G9539">
            <v>40025</v>
          </cell>
          <cell r="H9539" t="str">
            <v>Active</v>
          </cell>
          <cell r="I9539">
            <v>1</v>
          </cell>
          <cell r="J9539">
            <v>40428</v>
          </cell>
          <cell r="K9539" t="str">
            <v>AL</v>
          </cell>
          <cell r="L9539" t="str">
            <v>NZ</v>
          </cell>
          <cell r="M9539" t="str">
            <v>0337 Broadway</v>
          </cell>
          <cell r="N9539">
            <v>2795.6</v>
          </cell>
          <cell r="O9539">
            <v>9.3000000000000007</v>
          </cell>
          <cell r="P9539">
            <v>111.82</v>
          </cell>
          <cell r="Q9539">
            <v>195.69</v>
          </cell>
          <cell r="R9539">
            <v>2599.91</v>
          </cell>
          <cell r="S9539">
            <v>0</v>
          </cell>
          <cell r="T9539">
            <v>25</v>
          </cell>
          <cell r="U9539">
            <v>0</v>
          </cell>
          <cell r="V9539">
            <v>23</v>
          </cell>
          <cell r="W9539">
            <v>91</v>
          </cell>
          <cell r="X9539">
            <v>0</v>
          </cell>
        </row>
        <row r="9540">
          <cell r="A9540" t="str">
            <v>2179300</v>
          </cell>
          <cell r="B9540">
            <v>1</v>
          </cell>
          <cell r="C9540" t="str">
            <v>Electrical Compliance Upgrade</v>
          </cell>
          <cell r="D9540" t="str">
            <v>24</v>
          </cell>
          <cell r="E9540" t="str">
            <v>BASELC</v>
          </cell>
          <cell r="F9540" t="str">
            <v>BAS</v>
          </cell>
          <cell r="G9540">
            <v>40078</v>
          </cell>
          <cell r="H9540" t="str">
            <v>Active</v>
          </cell>
          <cell r="I9540">
            <v>1</v>
          </cell>
          <cell r="J9540">
            <v>40428</v>
          </cell>
          <cell r="K9540" t="str">
            <v>AL</v>
          </cell>
          <cell r="L9540" t="str">
            <v>HO</v>
          </cell>
          <cell r="M9540" t="str">
            <v>0242 Coutts Street</v>
          </cell>
          <cell r="N9540">
            <v>3218.6</v>
          </cell>
          <cell r="O9540">
            <v>10.71</v>
          </cell>
          <cell r="P9540">
            <v>128.74</v>
          </cell>
          <cell r="Q9540">
            <v>203.84</v>
          </cell>
          <cell r="R9540">
            <v>3014.76</v>
          </cell>
          <cell r="S9540">
            <v>0</v>
          </cell>
          <cell r="T9540">
            <v>25</v>
          </cell>
          <cell r="U9540">
            <v>0</v>
          </cell>
          <cell r="V9540">
            <v>23</v>
          </cell>
          <cell r="W9540">
            <v>153</v>
          </cell>
          <cell r="X9540">
            <v>0</v>
          </cell>
        </row>
        <row r="9541">
          <cell r="A9541" t="str">
            <v>2179400</v>
          </cell>
          <cell r="B9541">
            <v>1</v>
          </cell>
          <cell r="C9541" t="str">
            <v>Air Con Unit MFZ-KA50VA</v>
          </cell>
          <cell r="D9541" t="str">
            <v>52</v>
          </cell>
          <cell r="E9541" t="str">
            <v>PLEAIR</v>
          </cell>
          <cell r="F9541" t="str">
            <v>PLE</v>
          </cell>
          <cell r="G9541">
            <v>40116</v>
          </cell>
          <cell r="H9541" t="str">
            <v>Active</v>
          </cell>
          <cell r="I9541">
            <v>1</v>
          </cell>
          <cell r="J9541">
            <v>40428</v>
          </cell>
          <cell r="K9541" t="str">
            <v>AC</v>
          </cell>
          <cell r="L9541" t="str">
            <v>NA</v>
          </cell>
          <cell r="M9541" t="str">
            <v>0032</v>
          </cell>
          <cell r="N9541">
            <v>4382</v>
          </cell>
          <cell r="O9541">
            <v>18.239999999999998</v>
          </cell>
          <cell r="P9541">
            <v>219.1</v>
          </cell>
          <cell r="Q9541">
            <v>328.65</v>
          </cell>
          <cell r="R9541">
            <v>4053.35</v>
          </cell>
          <cell r="S9541">
            <v>0</v>
          </cell>
          <cell r="T9541">
            <v>20</v>
          </cell>
          <cell r="U9541">
            <v>0</v>
          </cell>
          <cell r="V9541">
            <v>18</v>
          </cell>
          <cell r="W9541">
            <v>183</v>
          </cell>
          <cell r="X9541">
            <v>0</v>
          </cell>
        </row>
        <row r="9542">
          <cell r="A9542" t="str">
            <v>2179500</v>
          </cell>
          <cell r="B9542">
            <v>1</v>
          </cell>
          <cell r="C9542" t="str">
            <v>Gas Oven</v>
          </cell>
          <cell r="D9542" t="str">
            <v>24</v>
          </cell>
          <cell r="E9542" t="str">
            <v>FIXOTH</v>
          </cell>
          <cell r="F9542" t="str">
            <v>FIX</v>
          </cell>
          <cell r="G9542">
            <v>40065</v>
          </cell>
          <cell r="H9542" t="str">
            <v>Active</v>
          </cell>
          <cell r="I9542">
            <v>1</v>
          </cell>
          <cell r="J9542">
            <v>40428</v>
          </cell>
          <cell r="K9542" t="str">
            <v>AL</v>
          </cell>
          <cell r="L9542" t="str">
            <v>NA</v>
          </cell>
          <cell r="M9542" t="str">
            <v>0017</v>
          </cell>
          <cell r="N9542">
            <v>948.98</v>
          </cell>
          <cell r="O9542">
            <v>15.78</v>
          </cell>
          <cell r="P9542">
            <v>189.8</v>
          </cell>
          <cell r="Q9542">
            <v>300.51</v>
          </cell>
          <cell r="R9542">
            <v>648.47</v>
          </cell>
          <cell r="S9542">
            <v>0</v>
          </cell>
          <cell r="T9542">
            <v>5</v>
          </cell>
          <cell r="U9542">
            <v>0</v>
          </cell>
          <cell r="V9542">
            <v>3</v>
          </cell>
          <cell r="W9542">
            <v>153</v>
          </cell>
          <cell r="X9542">
            <v>0</v>
          </cell>
        </row>
        <row r="9543">
          <cell r="A9543" t="str">
            <v>2179600</v>
          </cell>
          <cell r="B9543">
            <v>1</v>
          </cell>
          <cell r="C9543" t="str">
            <v>Shower Unit</v>
          </cell>
          <cell r="D9543" t="str">
            <v>24</v>
          </cell>
          <cell r="E9543" t="str">
            <v>BASPLM</v>
          </cell>
          <cell r="F9543" t="str">
            <v>BAS</v>
          </cell>
          <cell r="G9543">
            <v>40175</v>
          </cell>
          <cell r="H9543" t="str">
            <v>Active</v>
          </cell>
          <cell r="I9543">
            <v>1</v>
          </cell>
          <cell r="J9543">
            <v>40428</v>
          </cell>
          <cell r="K9543" t="str">
            <v>AL</v>
          </cell>
          <cell r="L9543" t="str">
            <v>NA</v>
          </cell>
          <cell r="M9543" t="str">
            <v>0355</v>
          </cell>
          <cell r="N9543">
            <v>1828.78</v>
          </cell>
          <cell r="O9543">
            <v>6.05</v>
          </cell>
          <cell r="P9543">
            <v>73.150000000000006</v>
          </cell>
          <cell r="Q9543">
            <v>97.53</v>
          </cell>
          <cell r="R9543">
            <v>1731.25</v>
          </cell>
          <cell r="S9543">
            <v>0</v>
          </cell>
          <cell r="T9543">
            <v>25</v>
          </cell>
          <cell r="U9543">
            <v>0</v>
          </cell>
          <cell r="V9543">
            <v>23</v>
          </cell>
          <cell r="W9543">
            <v>244</v>
          </cell>
          <cell r="X9543">
            <v>0</v>
          </cell>
        </row>
        <row r="9544">
          <cell r="A9544" t="str">
            <v>2179700</v>
          </cell>
          <cell r="B9544">
            <v>1</v>
          </cell>
          <cell r="C9544" t="str">
            <v>Oven - West 4U612W Neptune</v>
          </cell>
          <cell r="D9544" t="str">
            <v>24</v>
          </cell>
          <cell r="E9544" t="str">
            <v>FIXOTH</v>
          </cell>
          <cell r="F9544" t="str">
            <v>BAS</v>
          </cell>
          <cell r="G9544">
            <v>40157</v>
          </cell>
          <cell r="H9544" t="str">
            <v>Active</v>
          </cell>
          <cell r="I9544">
            <v>1</v>
          </cell>
          <cell r="J9544">
            <v>40428</v>
          </cell>
          <cell r="K9544" t="str">
            <v>AL</v>
          </cell>
          <cell r="L9544" t="str">
            <v>HO</v>
          </cell>
          <cell r="M9544" t="str">
            <v>0059</v>
          </cell>
          <cell r="N9544">
            <v>1098.99</v>
          </cell>
          <cell r="O9544">
            <v>18.28</v>
          </cell>
          <cell r="P9544">
            <v>219.8</v>
          </cell>
          <cell r="Q9544">
            <v>293.07</v>
          </cell>
          <cell r="R9544">
            <v>805.92</v>
          </cell>
          <cell r="S9544">
            <v>0</v>
          </cell>
          <cell r="T9544">
            <v>5</v>
          </cell>
          <cell r="U9544">
            <v>0</v>
          </cell>
          <cell r="V9544">
            <v>3</v>
          </cell>
          <cell r="W9544">
            <v>244</v>
          </cell>
          <cell r="X9544">
            <v>0</v>
          </cell>
        </row>
        <row r="9545">
          <cell r="A9545" t="str">
            <v>2179800</v>
          </cell>
          <cell r="B9545">
            <v>1</v>
          </cell>
          <cell r="C9545" t="str">
            <v>Front Door - Aluminium</v>
          </cell>
          <cell r="D9545" t="str">
            <v>24</v>
          </cell>
          <cell r="E9545" t="str">
            <v>BASADR</v>
          </cell>
          <cell r="F9545" t="str">
            <v>BAS</v>
          </cell>
          <cell r="G9545">
            <v>40109</v>
          </cell>
          <cell r="H9545" t="str">
            <v>Active</v>
          </cell>
          <cell r="I9545">
            <v>1</v>
          </cell>
          <cell r="J9545">
            <v>40428</v>
          </cell>
          <cell r="K9545" t="str">
            <v>AL</v>
          </cell>
          <cell r="L9545" t="str">
            <v>NA</v>
          </cell>
          <cell r="M9545" t="str">
            <v>0335</v>
          </cell>
          <cell r="N9545">
            <v>2221.88</v>
          </cell>
          <cell r="O9545">
            <v>7.37</v>
          </cell>
          <cell r="P9545">
            <v>88.88</v>
          </cell>
          <cell r="Q9545">
            <v>133.32</v>
          </cell>
          <cell r="R9545">
            <v>2088.56</v>
          </cell>
          <cell r="S9545">
            <v>0</v>
          </cell>
          <cell r="T9545">
            <v>25</v>
          </cell>
          <cell r="U9545">
            <v>0</v>
          </cell>
          <cell r="V9545">
            <v>23</v>
          </cell>
          <cell r="W9545">
            <v>183</v>
          </cell>
          <cell r="X9545">
            <v>0</v>
          </cell>
        </row>
        <row r="9546">
          <cell r="A9546" t="str">
            <v>2179900</v>
          </cell>
          <cell r="B9546">
            <v>1</v>
          </cell>
          <cell r="C9546" t="str">
            <v>House - 236 Coutts St</v>
          </cell>
          <cell r="D9546" t="str">
            <v>24</v>
          </cell>
          <cell r="E9546" t="str">
            <v>BUIHOU</v>
          </cell>
          <cell r="F9546" t="str">
            <v>BUI</v>
          </cell>
          <cell r="G9546">
            <v>40170</v>
          </cell>
          <cell r="H9546" t="str">
            <v>Active</v>
          </cell>
          <cell r="I9546">
            <v>1</v>
          </cell>
          <cell r="J9546">
            <v>40428</v>
          </cell>
          <cell r="K9546" t="str">
            <v>AL</v>
          </cell>
          <cell r="L9546" t="str">
            <v>HO</v>
          </cell>
          <cell r="M9546" t="str">
            <v>0236</v>
          </cell>
          <cell r="N9546">
            <v>209139.07</v>
          </cell>
          <cell r="O9546">
            <v>435.67</v>
          </cell>
          <cell r="P9546">
            <v>5228.4799999999996</v>
          </cell>
          <cell r="Q9546">
            <v>6971.31</v>
          </cell>
          <cell r="R9546">
            <v>202167.76</v>
          </cell>
          <cell r="S9546">
            <v>0</v>
          </cell>
          <cell r="T9546">
            <v>40</v>
          </cell>
          <cell r="U9546">
            <v>0</v>
          </cell>
          <cell r="V9546">
            <v>38</v>
          </cell>
          <cell r="W9546">
            <v>244</v>
          </cell>
          <cell r="X9546">
            <v>0</v>
          </cell>
        </row>
        <row r="9547">
          <cell r="A9547" t="str">
            <v>2180000</v>
          </cell>
          <cell r="B9547">
            <v>1</v>
          </cell>
          <cell r="C9547" t="str">
            <v>LAND - 236 Coutts Street</v>
          </cell>
          <cell r="D9547" t="str">
            <v>24</v>
          </cell>
          <cell r="E9547" t="str">
            <v>LAN</v>
          </cell>
          <cell r="F9547" t="str">
            <v>LAN</v>
          </cell>
          <cell r="G9547">
            <v>40170</v>
          </cell>
          <cell r="H9547" t="str">
            <v>Active</v>
          </cell>
          <cell r="I9547">
            <v>1</v>
          </cell>
          <cell r="J9547">
            <v>40428</v>
          </cell>
          <cell r="K9547" t="str">
            <v>AL</v>
          </cell>
          <cell r="L9547" t="str">
            <v>HO</v>
          </cell>
          <cell r="M9547" t="str">
            <v>0236</v>
          </cell>
          <cell r="N9547">
            <v>228600</v>
          </cell>
          <cell r="O9547">
            <v>0</v>
          </cell>
          <cell r="P9547">
            <v>0</v>
          </cell>
          <cell r="Q9547">
            <v>0</v>
          </cell>
          <cell r="R9547">
            <v>228600</v>
          </cell>
          <cell r="S9547">
            <v>0</v>
          </cell>
          <cell r="T9547">
            <v>0</v>
          </cell>
          <cell r="U9547">
            <v>0</v>
          </cell>
          <cell r="V9547">
            <v>0</v>
          </cell>
          <cell r="W9547">
            <v>0</v>
          </cell>
          <cell r="X9547">
            <v>0</v>
          </cell>
        </row>
        <row r="9548">
          <cell r="A9548" t="str">
            <v>2180100</v>
          </cell>
          <cell r="B9548">
            <v>1</v>
          </cell>
          <cell r="C9548" t="str">
            <v>Vinyl Flooring in Bathroom</v>
          </cell>
          <cell r="D9548" t="str">
            <v>24</v>
          </cell>
          <cell r="E9548" t="str">
            <v>BASFLO</v>
          </cell>
          <cell r="F9548" t="str">
            <v>BAS</v>
          </cell>
          <cell r="G9548">
            <v>40263</v>
          </cell>
          <cell r="H9548" t="str">
            <v>Active</v>
          </cell>
          <cell r="I9548">
            <v>1</v>
          </cell>
          <cell r="J9548">
            <v>40428</v>
          </cell>
          <cell r="K9548" t="str">
            <v>AL</v>
          </cell>
          <cell r="L9548" t="str">
            <v>HO</v>
          </cell>
          <cell r="M9548" t="str">
            <v>0019</v>
          </cell>
          <cell r="N9548">
            <v>1311</v>
          </cell>
          <cell r="O9548">
            <v>21.85</v>
          </cell>
          <cell r="P9548">
            <v>262.2</v>
          </cell>
          <cell r="Q9548">
            <v>284.05</v>
          </cell>
          <cell r="R9548">
            <v>1026.95</v>
          </cell>
          <cell r="S9548">
            <v>0</v>
          </cell>
          <cell r="T9548">
            <v>5</v>
          </cell>
          <cell r="U9548">
            <v>0</v>
          </cell>
          <cell r="V9548">
            <v>3</v>
          </cell>
          <cell r="W9548">
            <v>334</v>
          </cell>
          <cell r="X9548">
            <v>0</v>
          </cell>
        </row>
        <row r="9549">
          <cell r="A9549" t="str">
            <v>2180200</v>
          </cell>
          <cell r="B9549">
            <v>1</v>
          </cell>
          <cell r="C9549" t="str">
            <v>Vinyl Flooring in Kitchen</v>
          </cell>
          <cell r="D9549" t="str">
            <v>24</v>
          </cell>
          <cell r="E9549" t="str">
            <v>BASFLO</v>
          </cell>
          <cell r="F9549" t="str">
            <v>BAS</v>
          </cell>
          <cell r="G9549">
            <v>40263</v>
          </cell>
          <cell r="H9549" t="str">
            <v>Active</v>
          </cell>
          <cell r="I9549">
            <v>1</v>
          </cell>
          <cell r="J9549">
            <v>40428</v>
          </cell>
          <cell r="K9549" t="str">
            <v>AL</v>
          </cell>
          <cell r="L9549" t="str">
            <v>HO</v>
          </cell>
          <cell r="M9549" t="str">
            <v>0019</v>
          </cell>
          <cell r="N9549">
            <v>982</v>
          </cell>
          <cell r="O9549">
            <v>16.329999999999998</v>
          </cell>
          <cell r="P9549">
            <v>196.4</v>
          </cell>
          <cell r="Q9549">
            <v>212.77</v>
          </cell>
          <cell r="R9549">
            <v>769.23</v>
          </cell>
          <cell r="S9549">
            <v>0</v>
          </cell>
          <cell r="T9549">
            <v>5</v>
          </cell>
          <cell r="U9549">
            <v>0</v>
          </cell>
          <cell r="V9549">
            <v>3</v>
          </cell>
          <cell r="W9549">
            <v>334</v>
          </cell>
          <cell r="X9549">
            <v>0</v>
          </cell>
        </row>
        <row r="9550">
          <cell r="A9550" t="str">
            <v>2180300</v>
          </cell>
          <cell r="B9550">
            <v>1</v>
          </cell>
          <cell r="C9550" t="str">
            <v>Refurbish Bathroom (Vanity Unit, Step)</v>
          </cell>
          <cell r="D9550" t="str">
            <v>24</v>
          </cell>
          <cell r="E9550" t="str">
            <v>FIXOTH</v>
          </cell>
          <cell r="F9550" t="str">
            <v>FIX</v>
          </cell>
          <cell r="G9550">
            <v>40252</v>
          </cell>
          <cell r="H9550" t="str">
            <v>Active</v>
          </cell>
          <cell r="I9550">
            <v>1</v>
          </cell>
          <cell r="J9550">
            <v>40428</v>
          </cell>
          <cell r="K9550" t="str">
            <v>AL</v>
          </cell>
          <cell r="L9550" t="str">
            <v>HO</v>
          </cell>
          <cell r="M9550" t="str">
            <v>0033</v>
          </cell>
          <cell r="N9550">
            <v>1445.63</v>
          </cell>
          <cell r="O9550">
            <v>24.14</v>
          </cell>
          <cell r="P9550">
            <v>289.13</v>
          </cell>
          <cell r="Q9550">
            <v>313.22000000000003</v>
          </cell>
          <cell r="R9550">
            <v>1132.4100000000001</v>
          </cell>
          <cell r="S9550">
            <v>0</v>
          </cell>
          <cell r="T9550">
            <v>5</v>
          </cell>
          <cell r="U9550">
            <v>0</v>
          </cell>
          <cell r="V9550">
            <v>3</v>
          </cell>
          <cell r="W9550">
            <v>334</v>
          </cell>
          <cell r="X9550">
            <v>0</v>
          </cell>
        </row>
        <row r="9551">
          <cell r="A9551" t="str">
            <v>2180400</v>
          </cell>
          <cell r="B9551">
            <v>1</v>
          </cell>
          <cell r="C9551" t="str">
            <v>Roof</v>
          </cell>
          <cell r="D9551" t="str">
            <v>24</v>
          </cell>
          <cell r="E9551" t="str">
            <v>BUIHOU</v>
          </cell>
          <cell r="F9551" t="str">
            <v>BUI</v>
          </cell>
          <cell r="G9551">
            <v>40261</v>
          </cell>
          <cell r="H9551" t="str">
            <v>Active</v>
          </cell>
          <cell r="I9551">
            <v>1</v>
          </cell>
          <cell r="J9551">
            <v>40428</v>
          </cell>
          <cell r="K9551" t="str">
            <v>AL</v>
          </cell>
          <cell r="L9551" t="str">
            <v>HO</v>
          </cell>
          <cell r="M9551" t="str">
            <v>0061</v>
          </cell>
          <cell r="N9551">
            <v>10631.25</v>
          </cell>
          <cell r="O9551">
            <v>22.13</v>
          </cell>
          <cell r="P9551">
            <v>265.77999999999997</v>
          </cell>
          <cell r="Q9551">
            <v>287.93</v>
          </cell>
          <cell r="R9551">
            <v>10343.32</v>
          </cell>
          <cell r="S9551">
            <v>0</v>
          </cell>
          <cell r="T9551">
            <v>40</v>
          </cell>
          <cell r="U9551">
            <v>0</v>
          </cell>
          <cell r="V9551">
            <v>38</v>
          </cell>
          <cell r="W9551">
            <v>334</v>
          </cell>
          <cell r="X9551">
            <v>0</v>
          </cell>
        </row>
        <row r="9552">
          <cell r="A9552" t="str">
            <v>2180500</v>
          </cell>
          <cell r="B9552">
            <v>1</v>
          </cell>
          <cell r="C9552" t="str">
            <v>Roof - Zincalume</v>
          </cell>
          <cell r="D9552" t="str">
            <v>24</v>
          </cell>
          <cell r="E9552" t="str">
            <v>BUIHOU</v>
          </cell>
          <cell r="F9552" t="str">
            <v>BUI</v>
          </cell>
          <cell r="G9552">
            <v>40261</v>
          </cell>
          <cell r="H9552" t="str">
            <v>Active</v>
          </cell>
          <cell r="I9552">
            <v>1</v>
          </cell>
          <cell r="J9552">
            <v>40428</v>
          </cell>
          <cell r="K9552" t="str">
            <v>AL</v>
          </cell>
          <cell r="L9552" t="str">
            <v>HO</v>
          </cell>
          <cell r="M9552" t="str">
            <v>0051</v>
          </cell>
          <cell r="N9552">
            <v>9540</v>
          </cell>
          <cell r="O9552">
            <v>19.82</v>
          </cell>
          <cell r="P9552">
            <v>238.5</v>
          </cell>
          <cell r="Q9552">
            <v>258.38</v>
          </cell>
          <cell r="R9552">
            <v>9281.6200000000008</v>
          </cell>
          <cell r="S9552">
            <v>0</v>
          </cell>
          <cell r="T9552">
            <v>40</v>
          </cell>
          <cell r="U9552">
            <v>0</v>
          </cell>
          <cell r="V9552">
            <v>38</v>
          </cell>
          <cell r="W9552">
            <v>334</v>
          </cell>
          <cell r="X9552">
            <v>0</v>
          </cell>
        </row>
        <row r="9553">
          <cell r="A9553" t="str">
            <v>2180600</v>
          </cell>
          <cell r="B9553">
            <v>1</v>
          </cell>
          <cell r="C9553" t="str">
            <v>Carpet Flooring in Lounge, 4 Bdrms, Hall</v>
          </cell>
          <cell r="D9553" t="str">
            <v>24</v>
          </cell>
          <cell r="E9553" t="str">
            <v>BASFLO</v>
          </cell>
          <cell r="F9553" t="str">
            <v>BAS</v>
          </cell>
          <cell r="G9553">
            <v>40263</v>
          </cell>
          <cell r="H9553" t="str">
            <v>Active</v>
          </cell>
          <cell r="I9553">
            <v>1</v>
          </cell>
          <cell r="J9553">
            <v>40428</v>
          </cell>
          <cell r="K9553" t="str">
            <v>AL</v>
          </cell>
          <cell r="L9553" t="str">
            <v>HO</v>
          </cell>
          <cell r="M9553" t="str">
            <v>0059</v>
          </cell>
          <cell r="N9553">
            <v>4400</v>
          </cell>
          <cell r="O9553">
            <v>73.37</v>
          </cell>
          <cell r="P9553">
            <v>880</v>
          </cell>
          <cell r="Q9553">
            <v>953.33</v>
          </cell>
          <cell r="R9553">
            <v>3446.67</v>
          </cell>
          <cell r="S9553">
            <v>0</v>
          </cell>
          <cell r="T9553">
            <v>5</v>
          </cell>
          <cell r="U9553">
            <v>0</v>
          </cell>
          <cell r="V9553">
            <v>3</v>
          </cell>
          <cell r="W9553">
            <v>334</v>
          </cell>
          <cell r="X9553">
            <v>0</v>
          </cell>
        </row>
        <row r="9554">
          <cell r="A9554" t="str">
            <v>2180700</v>
          </cell>
          <cell r="B9554">
            <v>1</v>
          </cell>
          <cell r="C9554" t="str">
            <v>Vinyl Floor in Kitchen, Bathroom, Shower</v>
          </cell>
          <cell r="D9554" t="str">
            <v>24</v>
          </cell>
          <cell r="E9554" t="str">
            <v>BASFLO</v>
          </cell>
          <cell r="F9554" t="str">
            <v>BAS</v>
          </cell>
          <cell r="G9554">
            <v>40263</v>
          </cell>
          <cell r="H9554" t="str">
            <v>Active</v>
          </cell>
          <cell r="I9554">
            <v>1</v>
          </cell>
          <cell r="J9554">
            <v>40428</v>
          </cell>
          <cell r="K9554" t="str">
            <v>AL</v>
          </cell>
          <cell r="L9554" t="str">
            <v>HO</v>
          </cell>
          <cell r="M9554" t="str">
            <v>0059</v>
          </cell>
          <cell r="N9554">
            <v>1880</v>
          </cell>
          <cell r="O9554">
            <v>31.37</v>
          </cell>
          <cell r="P9554">
            <v>376</v>
          </cell>
          <cell r="Q9554">
            <v>407.33</v>
          </cell>
          <cell r="R9554">
            <v>1472.67</v>
          </cell>
          <cell r="S9554">
            <v>0</v>
          </cell>
          <cell r="T9554">
            <v>5</v>
          </cell>
          <cell r="U9554">
            <v>0</v>
          </cell>
          <cell r="V9554">
            <v>3</v>
          </cell>
          <cell r="W9554">
            <v>334</v>
          </cell>
          <cell r="X9554">
            <v>0</v>
          </cell>
        </row>
        <row r="9555">
          <cell r="A9555" t="str">
            <v>2180800</v>
          </cell>
          <cell r="B9555">
            <v>1</v>
          </cell>
          <cell r="C9555" t="str">
            <v>Vinyl Flooring in Rear Bathroom, Shower</v>
          </cell>
          <cell r="D9555" t="str">
            <v>24</v>
          </cell>
          <cell r="E9555" t="str">
            <v>BASFLO</v>
          </cell>
          <cell r="F9555" t="str">
            <v>BAS</v>
          </cell>
          <cell r="G9555">
            <v>40263</v>
          </cell>
          <cell r="H9555" t="str">
            <v>Active</v>
          </cell>
          <cell r="I9555">
            <v>1</v>
          </cell>
          <cell r="J9555">
            <v>40428</v>
          </cell>
          <cell r="K9555" t="str">
            <v>AL</v>
          </cell>
          <cell r="L9555" t="str">
            <v>HO</v>
          </cell>
          <cell r="M9555" t="str">
            <v>0033</v>
          </cell>
          <cell r="N9555">
            <v>1100</v>
          </cell>
          <cell r="O9555">
            <v>18.37</v>
          </cell>
          <cell r="P9555">
            <v>220</v>
          </cell>
          <cell r="Q9555">
            <v>238.33</v>
          </cell>
          <cell r="R9555">
            <v>861.67</v>
          </cell>
          <cell r="S9555">
            <v>0</v>
          </cell>
          <cell r="T9555">
            <v>5</v>
          </cell>
          <cell r="U9555">
            <v>0</v>
          </cell>
          <cell r="V9555">
            <v>3</v>
          </cell>
          <cell r="W9555">
            <v>334</v>
          </cell>
          <cell r="X9555">
            <v>0</v>
          </cell>
        </row>
        <row r="9556">
          <cell r="A9556" t="str">
            <v>2180900</v>
          </cell>
          <cell r="B9556">
            <v>1</v>
          </cell>
          <cell r="C9556" t="str">
            <v>Reline Shower</v>
          </cell>
          <cell r="D9556" t="str">
            <v>24</v>
          </cell>
          <cell r="E9556" t="str">
            <v>BASPLM</v>
          </cell>
          <cell r="F9556" t="str">
            <v>BAS</v>
          </cell>
          <cell r="G9556">
            <v>40265</v>
          </cell>
          <cell r="H9556" t="str">
            <v>Active</v>
          </cell>
          <cell r="I9556">
            <v>1</v>
          </cell>
          <cell r="J9556">
            <v>40428</v>
          </cell>
          <cell r="K9556" t="str">
            <v>AL</v>
          </cell>
          <cell r="L9556" t="str">
            <v>HO</v>
          </cell>
          <cell r="M9556" t="str">
            <v>0003</v>
          </cell>
          <cell r="N9556">
            <v>1336.5</v>
          </cell>
          <cell r="O9556">
            <v>4.4000000000000004</v>
          </cell>
          <cell r="P9556">
            <v>53.46</v>
          </cell>
          <cell r="Q9556">
            <v>57.92</v>
          </cell>
          <cell r="R9556">
            <v>1278.58</v>
          </cell>
          <cell r="S9556">
            <v>0</v>
          </cell>
          <cell r="T9556">
            <v>25</v>
          </cell>
          <cell r="U9556">
            <v>0</v>
          </cell>
          <cell r="V9556">
            <v>23</v>
          </cell>
          <cell r="W9556">
            <v>334</v>
          </cell>
          <cell r="X9556">
            <v>0</v>
          </cell>
        </row>
        <row r="9557">
          <cell r="A9557" t="str">
            <v>2181000</v>
          </cell>
          <cell r="B9557">
            <v>1</v>
          </cell>
          <cell r="C9557" t="str">
            <v>Shower Unit</v>
          </cell>
          <cell r="D9557" t="str">
            <v>24</v>
          </cell>
          <cell r="E9557" t="str">
            <v>BASPLM</v>
          </cell>
          <cell r="F9557" t="str">
            <v>BAS</v>
          </cell>
          <cell r="G9557">
            <v>40257</v>
          </cell>
          <cell r="H9557" t="str">
            <v>Active</v>
          </cell>
          <cell r="I9557">
            <v>1</v>
          </cell>
          <cell r="J9557">
            <v>40428</v>
          </cell>
          <cell r="K9557" t="str">
            <v>AL</v>
          </cell>
          <cell r="L9557" t="str">
            <v>HO</v>
          </cell>
          <cell r="M9557" t="str">
            <v>0043</v>
          </cell>
          <cell r="N9557">
            <v>2735.44</v>
          </cell>
          <cell r="O9557">
            <v>9.1</v>
          </cell>
          <cell r="P9557">
            <v>109.42</v>
          </cell>
          <cell r="Q9557">
            <v>118.54</v>
          </cell>
          <cell r="R9557">
            <v>2616.9</v>
          </cell>
          <cell r="S9557">
            <v>0</v>
          </cell>
          <cell r="T9557">
            <v>25</v>
          </cell>
          <cell r="U9557">
            <v>0</v>
          </cell>
          <cell r="V9557">
            <v>23</v>
          </cell>
          <cell r="W9557">
            <v>334</v>
          </cell>
          <cell r="X9557">
            <v>0</v>
          </cell>
        </row>
        <row r="9558">
          <cell r="A9558" t="str">
            <v>2181100</v>
          </cell>
          <cell r="B9558">
            <v>1</v>
          </cell>
          <cell r="C9558" t="str">
            <v>Electrical Compliance Upgrade</v>
          </cell>
          <cell r="D9558" t="str">
            <v>24</v>
          </cell>
          <cell r="E9558" t="str">
            <v>BASELC</v>
          </cell>
          <cell r="F9558" t="str">
            <v>BAS</v>
          </cell>
          <cell r="G9558">
            <v>40359</v>
          </cell>
          <cell r="H9558" t="str">
            <v>Active</v>
          </cell>
          <cell r="I9558">
            <v>1</v>
          </cell>
          <cell r="J9558">
            <v>40428</v>
          </cell>
          <cell r="K9558" t="str">
            <v>AL</v>
          </cell>
          <cell r="L9558" t="str">
            <v>HO</v>
          </cell>
          <cell r="M9558" t="str">
            <v>0049</v>
          </cell>
          <cell r="N9558">
            <v>8427.3700000000008</v>
          </cell>
          <cell r="O9558">
            <v>28.1</v>
          </cell>
          <cell r="P9558">
            <v>280.91000000000003</v>
          </cell>
          <cell r="Q9558">
            <v>280.91000000000003</v>
          </cell>
          <cell r="R9558">
            <v>8146.46</v>
          </cell>
          <cell r="S9558">
            <v>0</v>
          </cell>
          <cell r="T9558">
            <v>25</v>
          </cell>
          <cell r="U9558">
            <v>0</v>
          </cell>
          <cell r="V9558">
            <v>24</v>
          </cell>
          <cell r="W9558">
            <v>61</v>
          </cell>
          <cell r="X9558">
            <v>0</v>
          </cell>
        </row>
        <row r="9559">
          <cell r="A9559" t="str">
            <v>2181200</v>
          </cell>
          <cell r="B9559">
            <v>1</v>
          </cell>
          <cell r="C9559" t="str">
            <v>Hot Water Cylinder MP Gas 441170NO 170L</v>
          </cell>
          <cell r="D9559" t="str">
            <v>24</v>
          </cell>
          <cell r="E9559" t="str">
            <v>BASPLM</v>
          </cell>
          <cell r="F9559" t="str">
            <v>BAS</v>
          </cell>
          <cell r="G9559">
            <v>40381</v>
          </cell>
          <cell r="H9559" t="str">
            <v>Active</v>
          </cell>
          <cell r="I9559">
            <v>1</v>
          </cell>
          <cell r="J9559">
            <v>40428</v>
          </cell>
          <cell r="K9559" t="str">
            <v>AL</v>
          </cell>
          <cell r="L9559" t="str">
            <v>HO</v>
          </cell>
          <cell r="M9559" t="str">
            <v>0236</v>
          </cell>
          <cell r="N9559">
            <v>3503</v>
          </cell>
          <cell r="O9559">
            <v>11.65</v>
          </cell>
          <cell r="P9559">
            <v>105.09</v>
          </cell>
          <cell r="Q9559">
            <v>105.09</v>
          </cell>
          <cell r="R9559">
            <v>3397.91</v>
          </cell>
          <cell r="S9559">
            <v>0</v>
          </cell>
          <cell r="T9559">
            <v>25</v>
          </cell>
          <cell r="U9559">
            <v>0</v>
          </cell>
          <cell r="V9559">
            <v>24</v>
          </cell>
          <cell r="W9559">
            <v>91</v>
          </cell>
          <cell r="X9559">
            <v>0</v>
          </cell>
        </row>
        <row r="9560">
          <cell r="A9560" t="str">
            <v>2181300</v>
          </cell>
          <cell r="B9560">
            <v>1</v>
          </cell>
          <cell r="C9560" t="str">
            <v>Workstation Ergoplan 1800 x 1800</v>
          </cell>
          <cell r="D9560" t="str">
            <v>80</v>
          </cell>
          <cell r="E9560" t="str">
            <v>FIXFUR</v>
          </cell>
          <cell r="F9560" t="str">
            <v>FIX</v>
          </cell>
          <cell r="G9560">
            <v>40324</v>
          </cell>
          <cell r="H9560" t="str">
            <v>Active</v>
          </cell>
          <cell r="I9560">
            <v>1</v>
          </cell>
          <cell r="J9560">
            <v>40428</v>
          </cell>
          <cell r="K9560" t="str">
            <v>X</v>
          </cell>
          <cell r="L9560" t="str">
            <v>TN</v>
          </cell>
          <cell r="M9560" t="str">
            <v>0035</v>
          </cell>
          <cell r="N9560">
            <v>344</v>
          </cell>
          <cell r="O9560">
            <v>5.77</v>
          </cell>
          <cell r="P9560">
            <v>63.07</v>
          </cell>
          <cell r="Q9560">
            <v>63.07</v>
          </cell>
          <cell r="R9560">
            <v>280.93</v>
          </cell>
          <cell r="S9560">
            <v>0</v>
          </cell>
          <cell r="T9560">
            <v>5</v>
          </cell>
          <cell r="U9560">
            <v>0</v>
          </cell>
          <cell r="V9560">
            <v>4</v>
          </cell>
          <cell r="W9560">
            <v>30</v>
          </cell>
          <cell r="X9560">
            <v>0</v>
          </cell>
        </row>
        <row r="9561">
          <cell r="A9561" t="str">
            <v>2181400</v>
          </cell>
          <cell r="B9561">
            <v>1</v>
          </cell>
          <cell r="C9561" t="str">
            <v>Ergoplan Desk 1200L</v>
          </cell>
          <cell r="D9561" t="str">
            <v>80</v>
          </cell>
          <cell r="E9561" t="str">
            <v>FIXFUR</v>
          </cell>
          <cell r="F9561" t="str">
            <v>FIX</v>
          </cell>
          <cell r="G9561">
            <v>40324</v>
          </cell>
          <cell r="H9561" t="str">
            <v>Active</v>
          </cell>
          <cell r="I9561">
            <v>1</v>
          </cell>
          <cell r="J9561">
            <v>40428</v>
          </cell>
          <cell r="K9561" t="str">
            <v>X</v>
          </cell>
          <cell r="L9561" t="str">
            <v>TN</v>
          </cell>
          <cell r="M9561" t="str">
            <v>0035</v>
          </cell>
          <cell r="N9561">
            <v>160</v>
          </cell>
          <cell r="O9561">
            <v>2.63</v>
          </cell>
          <cell r="P9561">
            <v>29.33</v>
          </cell>
          <cell r="Q9561">
            <v>29.33</v>
          </cell>
          <cell r="R9561">
            <v>130.66999999999999</v>
          </cell>
          <cell r="S9561">
            <v>0</v>
          </cell>
          <cell r="T9561">
            <v>5</v>
          </cell>
          <cell r="U9561">
            <v>0</v>
          </cell>
          <cell r="V9561">
            <v>4</v>
          </cell>
          <cell r="W9561">
            <v>30</v>
          </cell>
          <cell r="X9561">
            <v>0</v>
          </cell>
        </row>
        <row r="9562">
          <cell r="A9562" t="str">
            <v>2181500</v>
          </cell>
          <cell r="B9562">
            <v>1</v>
          </cell>
          <cell r="C9562" t="str">
            <v>Capri 3 Lever Chair</v>
          </cell>
          <cell r="D9562" t="str">
            <v>80</v>
          </cell>
          <cell r="E9562" t="str">
            <v>FIXCHA</v>
          </cell>
          <cell r="F9562" t="str">
            <v>FIX</v>
          </cell>
          <cell r="G9562">
            <v>40324</v>
          </cell>
          <cell r="H9562" t="str">
            <v>Active</v>
          </cell>
          <cell r="I9562">
            <v>1</v>
          </cell>
          <cell r="J9562">
            <v>40428</v>
          </cell>
          <cell r="K9562" t="str">
            <v>X</v>
          </cell>
          <cell r="L9562" t="str">
            <v>TN</v>
          </cell>
          <cell r="M9562" t="str">
            <v>0035</v>
          </cell>
          <cell r="N9562">
            <v>159</v>
          </cell>
          <cell r="O9562">
            <v>2.65</v>
          </cell>
          <cell r="P9562">
            <v>29.15</v>
          </cell>
          <cell r="Q9562">
            <v>29.15</v>
          </cell>
          <cell r="R9562">
            <v>129.85</v>
          </cell>
          <cell r="S9562">
            <v>0</v>
          </cell>
          <cell r="T9562">
            <v>5</v>
          </cell>
          <cell r="U9562">
            <v>0</v>
          </cell>
          <cell r="V9562">
            <v>4</v>
          </cell>
          <cell r="W9562">
            <v>30</v>
          </cell>
          <cell r="X9562">
            <v>0</v>
          </cell>
        </row>
        <row r="9563">
          <cell r="A9563" t="str">
            <v>2181600</v>
          </cell>
          <cell r="B9563">
            <v>1</v>
          </cell>
          <cell r="C9563" t="str">
            <v>Exit, Taxis/Shuttles Sign (LED)</v>
          </cell>
          <cell r="D9563" t="str">
            <v>34</v>
          </cell>
          <cell r="E9563" t="str">
            <v>BASSIG</v>
          </cell>
          <cell r="F9563" t="str">
            <v>BAS</v>
          </cell>
          <cell r="G9563">
            <v>39994</v>
          </cell>
          <cell r="H9563" t="str">
            <v>Active</v>
          </cell>
          <cell r="I9563">
            <v>1</v>
          </cell>
          <cell r="J9563">
            <v>40428</v>
          </cell>
          <cell r="K9563" t="str">
            <v>TDP/TI</v>
          </cell>
          <cell r="L9563" t="str">
            <v>TM</v>
          </cell>
          <cell r="M9563" t="str">
            <v>0033</v>
          </cell>
          <cell r="N9563">
            <v>1370</v>
          </cell>
          <cell r="O9563">
            <v>5.69</v>
          </cell>
          <cell r="P9563">
            <v>68.5</v>
          </cell>
          <cell r="Q9563">
            <v>125.58</v>
          </cell>
          <cell r="R9563">
            <v>1244.42</v>
          </cell>
          <cell r="S9563">
            <v>0</v>
          </cell>
          <cell r="T9563">
            <v>20</v>
          </cell>
          <cell r="U9563">
            <v>0</v>
          </cell>
          <cell r="V9563">
            <v>18</v>
          </cell>
          <cell r="W9563">
            <v>61</v>
          </cell>
          <cell r="X9563">
            <v>0</v>
          </cell>
        </row>
        <row r="9564">
          <cell r="A9564" t="str">
            <v>2181700</v>
          </cell>
          <cell r="B9564">
            <v>1</v>
          </cell>
          <cell r="C9564" t="str">
            <v>Toyota Corolla  EQU271</v>
          </cell>
          <cell r="D9564" t="str">
            <v>32</v>
          </cell>
          <cell r="E9564" t="str">
            <v>MOTCAR</v>
          </cell>
          <cell r="F9564" t="str">
            <v>MOT</v>
          </cell>
          <cell r="G9564">
            <v>39721</v>
          </cell>
          <cell r="H9564" t="str">
            <v>Active</v>
          </cell>
          <cell r="I9564">
            <v>1</v>
          </cell>
          <cell r="J9564">
            <v>40428</v>
          </cell>
          <cell r="K9564" t="str">
            <v>AC</v>
          </cell>
          <cell r="L9564" t="str">
            <v>TN</v>
          </cell>
          <cell r="M9564" t="str">
            <v>0016</v>
          </cell>
          <cell r="N9564">
            <v>22869.58</v>
          </cell>
          <cell r="O9564">
            <v>381.16</v>
          </cell>
          <cell r="P9564">
            <v>4573.92</v>
          </cell>
          <cell r="Q9564">
            <v>11815.96</v>
          </cell>
          <cell r="R9564">
            <v>11053.62</v>
          </cell>
          <cell r="S9564">
            <v>0</v>
          </cell>
          <cell r="T9564">
            <v>5</v>
          </cell>
          <cell r="U9564">
            <v>0</v>
          </cell>
          <cell r="V9564">
            <v>2</v>
          </cell>
          <cell r="W9564">
            <v>153</v>
          </cell>
          <cell r="X9564">
            <v>0</v>
          </cell>
        </row>
        <row r="9565">
          <cell r="A9565" t="str">
            <v>2181701</v>
          </cell>
          <cell r="B9565">
            <v>1</v>
          </cell>
          <cell r="C9565" t="str">
            <v>Toyota Corolla EQU271 Lights,RadioFitout</v>
          </cell>
          <cell r="D9565" t="str">
            <v>32</v>
          </cell>
          <cell r="E9565" t="str">
            <v>MOTCAR</v>
          </cell>
          <cell r="F9565" t="str">
            <v>MOT</v>
          </cell>
          <cell r="G9565">
            <v>39751</v>
          </cell>
          <cell r="H9565" t="str">
            <v>Active</v>
          </cell>
          <cell r="I9565">
            <v>1</v>
          </cell>
          <cell r="J9565">
            <v>40428</v>
          </cell>
          <cell r="K9565" t="str">
            <v>AC</v>
          </cell>
          <cell r="L9565" t="str">
            <v>TN</v>
          </cell>
          <cell r="M9565" t="str">
            <v>0016</v>
          </cell>
          <cell r="N9565">
            <v>9987.19</v>
          </cell>
          <cell r="O9565">
            <v>166.49</v>
          </cell>
          <cell r="P9565">
            <v>1997.44</v>
          </cell>
          <cell r="Q9565">
            <v>4993.6000000000004</v>
          </cell>
          <cell r="R9565">
            <v>4993.59</v>
          </cell>
          <cell r="S9565">
            <v>0</v>
          </cell>
          <cell r="T9565">
            <v>5</v>
          </cell>
          <cell r="U9565">
            <v>0</v>
          </cell>
          <cell r="V9565">
            <v>2</v>
          </cell>
          <cell r="W9565">
            <v>183</v>
          </cell>
          <cell r="X9565">
            <v>0</v>
          </cell>
        </row>
        <row r="9566">
          <cell r="A9566" t="str">
            <v>2181800</v>
          </cell>
          <cell r="B9566">
            <v>1</v>
          </cell>
          <cell r="C9566" t="str">
            <v>Olympus MJU6000 Blue Digital Camera,Case</v>
          </cell>
          <cell r="D9566" t="str">
            <v>64</v>
          </cell>
          <cell r="E9566" t="str">
            <v>PLECC</v>
          </cell>
          <cell r="F9566" t="str">
            <v>PLE</v>
          </cell>
          <cell r="G9566">
            <v>39959</v>
          </cell>
          <cell r="H9566" t="str">
            <v>Active</v>
          </cell>
          <cell r="I9566">
            <v>1</v>
          </cell>
          <cell r="J9566">
            <v>40428</v>
          </cell>
          <cell r="K9566" t="str">
            <v>AC</v>
          </cell>
          <cell r="L9566" t="str">
            <v>TN</v>
          </cell>
          <cell r="M9566" t="str">
            <v>0032</v>
          </cell>
          <cell r="N9566">
            <v>586.64</v>
          </cell>
          <cell r="O9566">
            <v>9.75</v>
          </cell>
          <cell r="P9566">
            <v>117.33</v>
          </cell>
          <cell r="Q9566">
            <v>224.88</v>
          </cell>
          <cell r="R9566">
            <v>361.76</v>
          </cell>
          <cell r="S9566">
            <v>0</v>
          </cell>
          <cell r="T9566">
            <v>5</v>
          </cell>
          <cell r="U9566">
            <v>0</v>
          </cell>
          <cell r="V9566">
            <v>3</v>
          </cell>
          <cell r="W9566">
            <v>30</v>
          </cell>
          <cell r="X9566">
            <v>0</v>
          </cell>
        </row>
        <row r="9567">
          <cell r="A9567" t="str">
            <v>2181900</v>
          </cell>
          <cell r="B9567">
            <v>1</v>
          </cell>
          <cell r="C9567" t="str">
            <v>Hand Held Net Gun &amp; Net</v>
          </cell>
          <cell r="D9567" t="str">
            <v>64</v>
          </cell>
          <cell r="E9567" t="str">
            <v>PLEGEN</v>
          </cell>
          <cell r="F9567" t="str">
            <v>PLE</v>
          </cell>
          <cell r="G9567">
            <v>40237</v>
          </cell>
          <cell r="H9567" t="str">
            <v>Active</v>
          </cell>
          <cell r="I9567">
            <v>1</v>
          </cell>
          <cell r="J9567">
            <v>40428</v>
          </cell>
          <cell r="K9567" t="str">
            <v>AC</v>
          </cell>
          <cell r="L9567" t="str">
            <v>TN</v>
          </cell>
          <cell r="M9567" t="str">
            <v>0032</v>
          </cell>
          <cell r="N9567">
            <v>3000</v>
          </cell>
          <cell r="O9567">
            <v>50</v>
          </cell>
          <cell r="P9567">
            <v>600</v>
          </cell>
          <cell r="Q9567">
            <v>700</v>
          </cell>
          <cell r="R9567">
            <v>2300</v>
          </cell>
          <cell r="S9567">
            <v>0</v>
          </cell>
          <cell r="T9567">
            <v>5</v>
          </cell>
          <cell r="U9567">
            <v>0</v>
          </cell>
          <cell r="V9567">
            <v>3</v>
          </cell>
          <cell r="W9567">
            <v>306</v>
          </cell>
          <cell r="X9567">
            <v>0</v>
          </cell>
        </row>
        <row r="9568">
          <cell r="A9568" t="str">
            <v>2182000</v>
          </cell>
          <cell r="B9568">
            <v>1</v>
          </cell>
          <cell r="C9568" t="str">
            <v>Thermo Detectors</v>
          </cell>
          <cell r="D9568" t="str">
            <v>54</v>
          </cell>
          <cell r="E9568" t="str">
            <v>BASALA</v>
          </cell>
          <cell r="F9568" t="str">
            <v>BAS</v>
          </cell>
          <cell r="G9568">
            <v>40290</v>
          </cell>
          <cell r="H9568" t="str">
            <v>Active</v>
          </cell>
          <cell r="I9568">
            <v>1</v>
          </cell>
          <cell r="J9568">
            <v>40428</v>
          </cell>
          <cell r="K9568" t="str">
            <v>C</v>
          </cell>
          <cell r="L9568" t="str">
            <v>SA</v>
          </cell>
          <cell r="M9568" t="str">
            <v>0002</v>
          </cell>
          <cell r="N9568">
            <v>8000</v>
          </cell>
          <cell r="O9568">
            <v>26.63</v>
          </cell>
          <cell r="P9568">
            <v>320</v>
          </cell>
          <cell r="Q9568">
            <v>320</v>
          </cell>
          <cell r="R9568">
            <v>7680</v>
          </cell>
          <cell r="S9568">
            <v>0</v>
          </cell>
          <cell r="T9568">
            <v>25</v>
          </cell>
          <cell r="U9568">
            <v>0</v>
          </cell>
          <cell r="V9568">
            <v>24</v>
          </cell>
          <cell r="W9568">
            <v>0</v>
          </cell>
          <cell r="X9568">
            <v>0</v>
          </cell>
        </row>
        <row r="9569">
          <cell r="A9569" t="str">
            <v>2182100</v>
          </cell>
          <cell r="B9569">
            <v>1</v>
          </cell>
          <cell r="C9569" t="str">
            <v>Cash Register - Casio SES2000</v>
          </cell>
          <cell r="D9569" t="str">
            <v>32</v>
          </cell>
          <cell r="E9569" t="str">
            <v>PLEOFF</v>
          </cell>
          <cell r="F9569" t="str">
            <v>PLE</v>
          </cell>
          <cell r="G9569">
            <v>40311</v>
          </cell>
          <cell r="H9569" t="str">
            <v>Active</v>
          </cell>
          <cell r="I9569">
            <v>1</v>
          </cell>
          <cell r="J9569">
            <v>40428</v>
          </cell>
          <cell r="K9569" t="str">
            <v>AC</v>
          </cell>
          <cell r="L9569" t="str">
            <v>TN</v>
          </cell>
          <cell r="M9569" t="str">
            <v>0016</v>
          </cell>
          <cell r="N9569">
            <v>1095</v>
          </cell>
          <cell r="O9569">
            <v>18.25</v>
          </cell>
          <cell r="P9569">
            <v>200.75</v>
          </cell>
          <cell r="Q9569">
            <v>200.75</v>
          </cell>
          <cell r="R9569">
            <v>894.25</v>
          </cell>
          <cell r="S9569">
            <v>0</v>
          </cell>
          <cell r="T9569">
            <v>5</v>
          </cell>
          <cell r="U9569">
            <v>0</v>
          </cell>
          <cell r="V9569">
            <v>4</v>
          </cell>
          <cell r="W9569">
            <v>30</v>
          </cell>
          <cell r="X9569">
            <v>0</v>
          </cell>
        </row>
        <row r="9570">
          <cell r="A9570" t="str">
            <v>2182200</v>
          </cell>
          <cell r="B9570">
            <v>1</v>
          </cell>
          <cell r="C9570" t="str">
            <v>Milwaukee 12v Battery Drill/Saw/Sander</v>
          </cell>
          <cell r="D9570" t="str">
            <v>32</v>
          </cell>
          <cell r="E9570" t="str">
            <v>PLETOO</v>
          </cell>
          <cell r="F9570" t="str">
            <v>PLE</v>
          </cell>
          <cell r="G9570">
            <v>40315</v>
          </cell>
          <cell r="H9570" t="str">
            <v>Active</v>
          </cell>
          <cell r="I9570">
            <v>1</v>
          </cell>
          <cell r="J9570">
            <v>40428</v>
          </cell>
          <cell r="K9570" t="str">
            <v>AC</v>
          </cell>
          <cell r="L9570" t="str">
            <v>TN</v>
          </cell>
          <cell r="M9570" t="str">
            <v>0016</v>
          </cell>
          <cell r="N9570">
            <v>642.9</v>
          </cell>
          <cell r="O9570">
            <v>10.67</v>
          </cell>
          <cell r="P9570">
            <v>117.87</v>
          </cell>
          <cell r="Q9570">
            <v>117.87</v>
          </cell>
          <cell r="R9570">
            <v>525.03</v>
          </cell>
          <cell r="S9570">
            <v>0</v>
          </cell>
          <cell r="T9570">
            <v>5</v>
          </cell>
          <cell r="U9570">
            <v>0</v>
          </cell>
          <cell r="V9570">
            <v>4</v>
          </cell>
          <cell r="W9570">
            <v>30</v>
          </cell>
          <cell r="X9570">
            <v>0</v>
          </cell>
        </row>
        <row r="9571">
          <cell r="A9571" t="str">
            <v>2182300</v>
          </cell>
          <cell r="B9571">
            <v>1</v>
          </cell>
          <cell r="C9571" t="str">
            <v>Sony Compact LCD Projector VPLDX11</v>
          </cell>
          <cell r="D9571" t="str">
            <v>66</v>
          </cell>
          <cell r="E9571" t="str">
            <v>PLEOFF</v>
          </cell>
          <cell r="F9571" t="str">
            <v>PLE</v>
          </cell>
          <cell r="G9571">
            <v>40237</v>
          </cell>
          <cell r="H9571" t="str">
            <v>Active</v>
          </cell>
          <cell r="I9571">
            <v>1</v>
          </cell>
          <cell r="J9571">
            <v>40428</v>
          </cell>
          <cell r="K9571" t="str">
            <v>X</v>
          </cell>
          <cell r="L9571" t="str">
            <v>NA</v>
          </cell>
          <cell r="M9571" t="str">
            <v>0032</v>
          </cell>
          <cell r="N9571">
            <v>2412.2800000000002</v>
          </cell>
          <cell r="O9571">
            <v>40.26</v>
          </cell>
          <cell r="P9571">
            <v>482.46</v>
          </cell>
          <cell r="Q9571">
            <v>562.87</v>
          </cell>
          <cell r="R9571">
            <v>1849.41</v>
          </cell>
          <cell r="S9571">
            <v>0</v>
          </cell>
          <cell r="T9571">
            <v>5</v>
          </cell>
          <cell r="U9571">
            <v>0</v>
          </cell>
          <cell r="V9571">
            <v>3</v>
          </cell>
          <cell r="W9571">
            <v>306</v>
          </cell>
          <cell r="X9571">
            <v>0</v>
          </cell>
        </row>
        <row r="9572">
          <cell r="A9572" t="str">
            <v>2182400</v>
          </cell>
          <cell r="B9572">
            <v>1</v>
          </cell>
          <cell r="C9572" t="str">
            <v>Flori Chair Backs x 20</v>
          </cell>
          <cell r="D9572" t="str">
            <v>34</v>
          </cell>
          <cell r="E9572" t="str">
            <v>FIXCHA</v>
          </cell>
          <cell r="F9572" t="str">
            <v>FIX</v>
          </cell>
          <cell r="G9572">
            <v>39987</v>
          </cell>
          <cell r="H9572" t="str">
            <v>Active</v>
          </cell>
          <cell r="I9572">
            <v>20</v>
          </cell>
          <cell r="J9572">
            <v>40451</v>
          </cell>
          <cell r="K9572" t="str">
            <v>TIP</v>
          </cell>
          <cell r="L9572" t="str">
            <v>TM</v>
          </cell>
          <cell r="M9572" t="str">
            <v>0157</v>
          </cell>
          <cell r="N9572">
            <v>5560</v>
          </cell>
          <cell r="O9572">
            <v>92.63</v>
          </cell>
          <cell r="P9572">
            <v>1112</v>
          </cell>
          <cell r="Q9572">
            <v>2038.67</v>
          </cell>
          <cell r="R9572">
            <v>3521.33</v>
          </cell>
          <cell r="S9572">
            <v>0</v>
          </cell>
          <cell r="T9572">
            <v>5</v>
          </cell>
          <cell r="U9572">
            <v>0</v>
          </cell>
          <cell r="V9572">
            <v>3</v>
          </cell>
          <cell r="W9572">
            <v>61</v>
          </cell>
          <cell r="X9572">
            <v>0</v>
          </cell>
        </row>
        <row r="9573">
          <cell r="A9573" t="str">
            <v>2182500</v>
          </cell>
          <cell r="B9573">
            <v>1</v>
          </cell>
          <cell r="C9573" t="str">
            <v>Lights over Baggage Belt #3  (x 10)</v>
          </cell>
          <cell r="D9573" t="str">
            <v>34</v>
          </cell>
          <cell r="E9573" t="str">
            <v>PLEBAG</v>
          </cell>
          <cell r="F9573" t="str">
            <v>PLE</v>
          </cell>
          <cell r="G9573">
            <v>39853</v>
          </cell>
          <cell r="H9573" t="str">
            <v>Active</v>
          </cell>
          <cell r="I9573">
            <v>10</v>
          </cell>
          <cell r="J9573">
            <v>40451</v>
          </cell>
          <cell r="K9573" t="str">
            <v>TDP/TI</v>
          </cell>
          <cell r="L9573" t="str">
            <v>TM</v>
          </cell>
          <cell r="M9573" t="str">
            <v>0059</v>
          </cell>
          <cell r="N9573">
            <v>1272.93</v>
          </cell>
          <cell r="O9573">
            <v>10.58</v>
          </cell>
          <cell r="P9573">
            <v>127.29</v>
          </cell>
          <cell r="Q9573">
            <v>275.8</v>
          </cell>
          <cell r="R9573">
            <v>997.13</v>
          </cell>
          <cell r="S9573">
            <v>0</v>
          </cell>
          <cell r="T9573">
            <v>10</v>
          </cell>
          <cell r="U9573">
            <v>0</v>
          </cell>
          <cell r="V9573">
            <v>7</v>
          </cell>
          <cell r="W9573">
            <v>306</v>
          </cell>
          <cell r="X9573">
            <v>0</v>
          </cell>
        </row>
        <row r="9574">
          <cell r="A9574" t="str">
            <v>2182600</v>
          </cell>
          <cell r="B9574">
            <v>1</v>
          </cell>
          <cell r="C9574" t="str">
            <v>Roof Membrane on IPT Concrete Roof</v>
          </cell>
          <cell r="D9574" t="str">
            <v>34</v>
          </cell>
          <cell r="E9574" t="str">
            <v>BUITER</v>
          </cell>
          <cell r="F9574" t="str">
            <v>BUI</v>
          </cell>
          <cell r="G9574">
            <v>39903</v>
          </cell>
          <cell r="H9574" t="str">
            <v>Active</v>
          </cell>
          <cell r="I9574">
            <v>1</v>
          </cell>
          <cell r="J9574">
            <v>40451</v>
          </cell>
          <cell r="K9574" t="str">
            <v>TIP</v>
          </cell>
          <cell r="L9574" t="str">
            <v>TN</v>
          </cell>
          <cell r="M9574" t="str">
            <v>0001</v>
          </cell>
          <cell r="N9574">
            <v>19112</v>
          </cell>
          <cell r="O9574">
            <v>26.59</v>
          </cell>
          <cell r="P9574">
            <v>318.52999999999997</v>
          </cell>
          <cell r="Q9574">
            <v>663.6</v>
          </cell>
          <cell r="R9574">
            <v>18448.400000000001</v>
          </cell>
          <cell r="S9574">
            <v>0</v>
          </cell>
          <cell r="T9574">
            <v>60</v>
          </cell>
          <cell r="U9574">
            <v>0</v>
          </cell>
          <cell r="V9574">
            <v>57</v>
          </cell>
          <cell r="W9574">
            <v>334</v>
          </cell>
          <cell r="X9574">
            <v>0</v>
          </cell>
        </row>
        <row r="9575">
          <cell r="A9575" t="str">
            <v>2182700</v>
          </cell>
          <cell r="B9575">
            <v>1</v>
          </cell>
          <cell r="C9575" t="str">
            <v>Vision Strips on Doors in Gate 21 Area</v>
          </cell>
          <cell r="D9575" t="str">
            <v>34</v>
          </cell>
          <cell r="E9575" t="str">
            <v>BASADR</v>
          </cell>
          <cell r="F9575" t="str">
            <v>BAS</v>
          </cell>
          <cell r="G9575">
            <v>39926</v>
          </cell>
          <cell r="H9575" t="str">
            <v>Active</v>
          </cell>
          <cell r="I9575">
            <v>16</v>
          </cell>
          <cell r="J9575">
            <v>40451</v>
          </cell>
          <cell r="K9575" t="str">
            <v>TDP/TI</v>
          </cell>
          <cell r="L9575" t="str">
            <v>TN</v>
          </cell>
          <cell r="M9575" t="str">
            <v>0171</v>
          </cell>
          <cell r="N9575">
            <v>1209.25</v>
          </cell>
          <cell r="O9575">
            <v>4.04</v>
          </cell>
          <cell r="P9575">
            <v>48.37</v>
          </cell>
          <cell r="Q9575">
            <v>96.74</v>
          </cell>
          <cell r="R9575">
            <v>1112.51</v>
          </cell>
          <cell r="S9575">
            <v>0</v>
          </cell>
          <cell r="T9575">
            <v>25</v>
          </cell>
          <cell r="U9575">
            <v>0</v>
          </cell>
          <cell r="V9575">
            <v>23</v>
          </cell>
          <cell r="W9575">
            <v>0</v>
          </cell>
          <cell r="X9575">
            <v>0</v>
          </cell>
        </row>
        <row r="9576">
          <cell r="A9576" t="str">
            <v>2182800</v>
          </cell>
          <cell r="B9576">
            <v>1</v>
          </cell>
          <cell r="C9576" t="str">
            <v>"Arrivals, Gates 18, 19, 20" Sign Face</v>
          </cell>
          <cell r="D9576" t="str">
            <v>34</v>
          </cell>
          <cell r="E9576" t="str">
            <v>BASSIG</v>
          </cell>
          <cell r="F9576" t="str">
            <v>BAS</v>
          </cell>
          <cell r="G9576">
            <v>40014</v>
          </cell>
          <cell r="H9576" t="str">
            <v>Active</v>
          </cell>
          <cell r="I9576">
            <v>1</v>
          </cell>
          <cell r="J9576">
            <v>40451</v>
          </cell>
          <cell r="K9576" t="str">
            <v>TDP</v>
          </cell>
          <cell r="L9576" t="str">
            <v>TW</v>
          </cell>
          <cell r="M9576" t="str">
            <v>0109</v>
          </cell>
          <cell r="N9576">
            <v>644</v>
          </cell>
          <cell r="O9576">
            <v>2.72</v>
          </cell>
          <cell r="P9576">
            <v>32.200000000000003</v>
          </cell>
          <cell r="Q9576">
            <v>56.35</v>
          </cell>
          <cell r="R9576">
            <v>587.65</v>
          </cell>
          <cell r="S9576">
            <v>0</v>
          </cell>
          <cell r="T9576">
            <v>20</v>
          </cell>
          <cell r="U9576">
            <v>0</v>
          </cell>
          <cell r="V9576">
            <v>18</v>
          </cell>
          <cell r="W9576">
            <v>91</v>
          </cell>
          <cell r="X9576">
            <v>0</v>
          </cell>
        </row>
        <row r="9577">
          <cell r="A9577" t="str">
            <v>2182900</v>
          </cell>
          <cell r="B9577">
            <v>1</v>
          </cell>
          <cell r="C9577" t="str">
            <v>"Check In" Sign Face</v>
          </cell>
          <cell r="D9577" t="str">
            <v>34</v>
          </cell>
          <cell r="E9577" t="str">
            <v>BASSIG</v>
          </cell>
          <cell r="F9577" t="str">
            <v>BAS</v>
          </cell>
          <cell r="G9577">
            <v>40014</v>
          </cell>
          <cell r="H9577" t="str">
            <v>Active</v>
          </cell>
          <cell r="I9577">
            <v>1</v>
          </cell>
          <cell r="J9577">
            <v>40451</v>
          </cell>
          <cell r="K9577" t="str">
            <v>TDP</v>
          </cell>
          <cell r="L9577" t="str">
            <v>TM</v>
          </cell>
          <cell r="M9577" t="str">
            <v>0165</v>
          </cell>
          <cell r="N9577">
            <v>551</v>
          </cell>
          <cell r="O9577">
            <v>2.25</v>
          </cell>
          <cell r="P9577">
            <v>27.55</v>
          </cell>
          <cell r="Q9577">
            <v>48.21</v>
          </cell>
          <cell r="R9577">
            <v>502.79</v>
          </cell>
          <cell r="S9577">
            <v>0</v>
          </cell>
          <cell r="T9577">
            <v>20</v>
          </cell>
          <cell r="U9577">
            <v>0</v>
          </cell>
          <cell r="V9577">
            <v>18</v>
          </cell>
          <cell r="W9577">
            <v>91</v>
          </cell>
          <cell r="X9577">
            <v>0</v>
          </cell>
        </row>
        <row r="9578">
          <cell r="A9578" t="str">
            <v>2183000</v>
          </cell>
          <cell r="B9578">
            <v>1</v>
          </cell>
          <cell r="C9578" t="str">
            <v>Check-in Injector Belt Barrier Blind x 9</v>
          </cell>
          <cell r="D9578" t="str">
            <v>34</v>
          </cell>
          <cell r="E9578" t="str">
            <v>BASSUN</v>
          </cell>
          <cell r="F9578" t="str">
            <v>BAS</v>
          </cell>
          <cell r="G9578">
            <v>40025</v>
          </cell>
          <cell r="H9578" t="str">
            <v>Active</v>
          </cell>
          <cell r="I9578">
            <v>9</v>
          </cell>
          <cell r="J9578">
            <v>40451</v>
          </cell>
          <cell r="K9578" t="str">
            <v>TDP/TI</v>
          </cell>
          <cell r="L9578" t="str">
            <v>TM</v>
          </cell>
          <cell r="M9578" t="str">
            <v>0125</v>
          </cell>
          <cell r="N9578">
            <v>7051.08</v>
          </cell>
          <cell r="O9578">
            <v>29.37</v>
          </cell>
          <cell r="P9578">
            <v>352.55</v>
          </cell>
          <cell r="Q9578">
            <v>616.97</v>
          </cell>
          <cell r="R9578">
            <v>6434.11</v>
          </cell>
          <cell r="S9578">
            <v>0</v>
          </cell>
          <cell r="T9578">
            <v>20</v>
          </cell>
          <cell r="U9578">
            <v>0</v>
          </cell>
          <cell r="V9578">
            <v>18</v>
          </cell>
          <cell r="W9578">
            <v>91</v>
          </cell>
          <cell r="X9578">
            <v>0</v>
          </cell>
        </row>
        <row r="9579">
          <cell r="A9579" t="str">
            <v>2183100</v>
          </cell>
          <cell r="B9579">
            <v>1</v>
          </cell>
          <cell r="C9579" t="str">
            <v>Check-in Injector Belt Barrier Blind x 4</v>
          </cell>
          <cell r="D9579" t="str">
            <v>34</v>
          </cell>
          <cell r="E9579" t="str">
            <v>BASSUN</v>
          </cell>
          <cell r="F9579" t="str">
            <v>BAS</v>
          </cell>
          <cell r="G9579">
            <v>40025</v>
          </cell>
          <cell r="H9579" t="str">
            <v>Active</v>
          </cell>
          <cell r="I9579">
            <v>4</v>
          </cell>
          <cell r="J9579">
            <v>40451</v>
          </cell>
          <cell r="K9579" t="str">
            <v>TDP/TI</v>
          </cell>
          <cell r="L9579" t="str">
            <v>TM</v>
          </cell>
          <cell r="M9579" t="str">
            <v>0124</v>
          </cell>
          <cell r="N9579">
            <v>3133.81</v>
          </cell>
          <cell r="O9579">
            <v>13.03</v>
          </cell>
          <cell r="P9579">
            <v>156.69</v>
          </cell>
          <cell r="Q9579">
            <v>274.20999999999998</v>
          </cell>
          <cell r="R9579">
            <v>2859.6</v>
          </cell>
          <cell r="S9579">
            <v>0</v>
          </cell>
          <cell r="T9579">
            <v>20</v>
          </cell>
          <cell r="U9579">
            <v>0</v>
          </cell>
          <cell r="V9579">
            <v>18</v>
          </cell>
          <cell r="W9579">
            <v>91</v>
          </cell>
          <cell r="X9579">
            <v>0</v>
          </cell>
        </row>
        <row r="9580">
          <cell r="A9580" t="str">
            <v>2183200</v>
          </cell>
          <cell r="B9580">
            <v>1</v>
          </cell>
          <cell r="C9580" t="str">
            <v>Check-in Injector Belt Barrier Blind x 2</v>
          </cell>
          <cell r="D9580" t="str">
            <v>34</v>
          </cell>
          <cell r="E9580" t="str">
            <v>BASSUN</v>
          </cell>
          <cell r="F9580" t="str">
            <v>BAS</v>
          </cell>
          <cell r="G9580">
            <v>40025</v>
          </cell>
          <cell r="H9580" t="str">
            <v>Active</v>
          </cell>
          <cell r="I9580">
            <v>2</v>
          </cell>
          <cell r="J9580">
            <v>40451</v>
          </cell>
          <cell r="K9580" t="str">
            <v>TDP/TI</v>
          </cell>
          <cell r="L9580" t="str">
            <v>TM</v>
          </cell>
          <cell r="M9580" t="str">
            <v>0124</v>
          </cell>
          <cell r="N9580">
            <v>1566.91</v>
          </cell>
          <cell r="O9580">
            <v>6.52</v>
          </cell>
          <cell r="P9580">
            <v>78.349999999999994</v>
          </cell>
          <cell r="Q9580">
            <v>137.11000000000001</v>
          </cell>
          <cell r="R9580">
            <v>1429.8</v>
          </cell>
          <cell r="S9580">
            <v>0</v>
          </cell>
          <cell r="T9580">
            <v>20</v>
          </cell>
          <cell r="U9580">
            <v>0</v>
          </cell>
          <cell r="V9580">
            <v>18</v>
          </cell>
          <cell r="W9580">
            <v>91</v>
          </cell>
          <cell r="X9580">
            <v>0</v>
          </cell>
        </row>
        <row r="9581">
          <cell r="A9581" t="str">
            <v>2183300</v>
          </cell>
          <cell r="B9581">
            <v>1</v>
          </cell>
          <cell r="C9581" t="str">
            <v>O/size Chek-in Inject Belt Barier Blind</v>
          </cell>
          <cell r="D9581" t="str">
            <v>34</v>
          </cell>
          <cell r="E9581" t="str">
            <v>BASSUN</v>
          </cell>
          <cell r="F9581" t="str">
            <v>BAS</v>
          </cell>
          <cell r="G9581">
            <v>40086</v>
          </cell>
          <cell r="H9581" t="str">
            <v>Active</v>
          </cell>
          <cell r="I9581">
            <v>1</v>
          </cell>
          <cell r="J9581">
            <v>40451</v>
          </cell>
          <cell r="K9581" t="str">
            <v>TDP/TI</v>
          </cell>
          <cell r="L9581" t="str">
            <v>TM</v>
          </cell>
          <cell r="M9581" t="str">
            <v>0124</v>
          </cell>
          <cell r="N9581">
            <v>1085.8</v>
          </cell>
          <cell r="O9581">
            <v>4.57</v>
          </cell>
          <cell r="P9581">
            <v>54.29</v>
          </cell>
          <cell r="Q9581">
            <v>85.96</v>
          </cell>
          <cell r="R9581">
            <v>999.84</v>
          </cell>
          <cell r="S9581">
            <v>0</v>
          </cell>
          <cell r="T9581">
            <v>20</v>
          </cell>
          <cell r="U9581">
            <v>0</v>
          </cell>
          <cell r="V9581">
            <v>18</v>
          </cell>
          <cell r="W9581">
            <v>153</v>
          </cell>
          <cell r="X9581">
            <v>0</v>
          </cell>
        </row>
        <row r="9582">
          <cell r="A9582" t="str">
            <v>2183400</v>
          </cell>
          <cell r="B9582">
            <v>1</v>
          </cell>
          <cell r="C9582" t="str">
            <v>Sieger Sensepoint XCD CO Detector x 5</v>
          </cell>
          <cell r="D9582" t="str">
            <v>34</v>
          </cell>
          <cell r="E9582" t="str">
            <v>PLEBAG</v>
          </cell>
          <cell r="F9582" t="str">
            <v>PLE</v>
          </cell>
          <cell r="G9582">
            <v>40105</v>
          </cell>
          <cell r="H9582" t="str">
            <v>Active</v>
          </cell>
          <cell r="I9582">
            <v>5</v>
          </cell>
          <cell r="J9582">
            <v>40451</v>
          </cell>
          <cell r="K9582" t="str">
            <v>TDP/TI</v>
          </cell>
          <cell r="L9582" t="str">
            <v>TM</v>
          </cell>
          <cell r="M9582" t="str">
            <v>0059</v>
          </cell>
          <cell r="N9582">
            <v>7070</v>
          </cell>
          <cell r="O9582">
            <v>58.88</v>
          </cell>
          <cell r="P9582">
            <v>707</v>
          </cell>
          <cell r="Q9582">
            <v>1060.5</v>
          </cell>
          <cell r="R9582">
            <v>6009.5</v>
          </cell>
          <cell r="S9582">
            <v>0</v>
          </cell>
          <cell r="T9582">
            <v>10</v>
          </cell>
          <cell r="U9582">
            <v>0</v>
          </cell>
          <cell r="V9582">
            <v>8</v>
          </cell>
          <cell r="W9582">
            <v>183</v>
          </cell>
          <cell r="X9582">
            <v>0</v>
          </cell>
        </row>
        <row r="9583">
          <cell r="A9583" t="str">
            <v>2183500</v>
          </cell>
          <cell r="B9583">
            <v>1</v>
          </cell>
          <cell r="C9583" t="str">
            <v>Gate Alpha - Locking Device</v>
          </cell>
          <cell r="D9583" t="str">
            <v>62</v>
          </cell>
          <cell r="E9583" t="str">
            <v>CVLFEN</v>
          </cell>
          <cell r="F9583" t="str">
            <v>CVL</v>
          </cell>
          <cell r="G9583">
            <v>40168</v>
          </cell>
          <cell r="H9583" t="str">
            <v>Active</v>
          </cell>
          <cell r="I9583">
            <v>1</v>
          </cell>
          <cell r="J9583">
            <v>40451</v>
          </cell>
          <cell r="K9583" t="str">
            <v>AC</v>
          </cell>
          <cell r="L9583" t="str">
            <v>AP</v>
          </cell>
          <cell r="M9583" t="str">
            <v>0007</v>
          </cell>
          <cell r="N9583">
            <v>4392</v>
          </cell>
          <cell r="O9583">
            <v>18.3</v>
          </cell>
          <cell r="P9583">
            <v>219.6</v>
          </cell>
          <cell r="Q9583">
            <v>292.8</v>
          </cell>
          <cell r="R9583">
            <v>4099.2</v>
          </cell>
          <cell r="S9583">
            <v>0</v>
          </cell>
          <cell r="T9583">
            <v>20</v>
          </cell>
          <cell r="U9583">
            <v>0</v>
          </cell>
          <cell r="V9583">
            <v>18</v>
          </cell>
          <cell r="W9583">
            <v>244</v>
          </cell>
          <cell r="X9583">
            <v>0</v>
          </cell>
        </row>
        <row r="9584">
          <cell r="A9584" t="str">
            <v>2183600</v>
          </cell>
          <cell r="B9584">
            <v>1</v>
          </cell>
          <cell r="C9584" t="str">
            <v>Secure Filing Cabinets for SPSV Records</v>
          </cell>
          <cell r="D9584" t="str">
            <v>32</v>
          </cell>
          <cell r="E9584" t="str">
            <v>BASFIT</v>
          </cell>
          <cell r="F9584" t="str">
            <v>BAS</v>
          </cell>
          <cell r="G9584">
            <v>40209</v>
          </cell>
          <cell r="H9584" t="str">
            <v>Active</v>
          </cell>
          <cell r="I9584">
            <v>6</v>
          </cell>
          <cell r="J9584">
            <v>40451</v>
          </cell>
          <cell r="K9584" t="str">
            <v>X</v>
          </cell>
          <cell r="L9584" t="str">
            <v>TN</v>
          </cell>
          <cell r="M9584" t="str">
            <v>0016</v>
          </cell>
          <cell r="N9584">
            <v>5945</v>
          </cell>
          <cell r="O9584">
            <v>19.78</v>
          </cell>
          <cell r="P9584">
            <v>237.8</v>
          </cell>
          <cell r="Q9584">
            <v>297.25</v>
          </cell>
          <cell r="R9584">
            <v>5647.75</v>
          </cell>
          <cell r="S9584">
            <v>0</v>
          </cell>
          <cell r="T9584">
            <v>25</v>
          </cell>
          <cell r="U9584">
            <v>0</v>
          </cell>
          <cell r="V9584">
            <v>23</v>
          </cell>
          <cell r="W9584">
            <v>275</v>
          </cell>
          <cell r="X9584">
            <v>0</v>
          </cell>
        </row>
        <row r="9585">
          <cell r="A9585" t="str">
            <v>2183700</v>
          </cell>
          <cell r="B9585">
            <v>1</v>
          </cell>
          <cell r="C9585" t="str">
            <v>Neata Inground Barriers c/w 2m Belts</v>
          </cell>
          <cell r="D9585" t="str">
            <v>34</v>
          </cell>
          <cell r="E9585" t="str">
            <v>FIXOTH</v>
          </cell>
          <cell r="F9585" t="str">
            <v>FIX</v>
          </cell>
          <cell r="G9585">
            <v>40329</v>
          </cell>
          <cell r="H9585" t="str">
            <v>Active</v>
          </cell>
          <cell r="I9585">
            <v>42</v>
          </cell>
          <cell r="J9585">
            <v>40451</v>
          </cell>
          <cell r="K9585" t="str">
            <v>TIP</v>
          </cell>
          <cell r="L9585" t="str">
            <v>TN</v>
          </cell>
          <cell r="M9585" t="str">
            <v>0014</v>
          </cell>
          <cell r="N9585">
            <v>21948</v>
          </cell>
          <cell r="O9585">
            <v>365.8</v>
          </cell>
          <cell r="P9585">
            <v>4023.8</v>
          </cell>
          <cell r="Q9585">
            <v>4023.8</v>
          </cell>
          <cell r="R9585">
            <v>17924.2</v>
          </cell>
          <cell r="S9585">
            <v>0</v>
          </cell>
          <cell r="T9585">
            <v>5</v>
          </cell>
          <cell r="U9585">
            <v>0</v>
          </cell>
          <cell r="V9585">
            <v>4</v>
          </cell>
          <cell r="W9585">
            <v>30</v>
          </cell>
          <cell r="X9585">
            <v>0</v>
          </cell>
        </row>
        <row r="9586">
          <cell r="A9586" t="str">
            <v>2183800</v>
          </cell>
          <cell r="B9586">
            <v>1</v>
          </cell>
          <cell r="C9586" t="str">
            <v>Mural - 2260x7700mm Wall Vinyl Graphic</v>
          </cell>
          <cell r="D9586" t="str">
            <v>34</v>
          </cell>
          <cell r="E9586" t="str">
            <v>BASSIG</v>
          </cell>
          <cell r="F9586" t="str">
            <v>BAS</v>
          </cell>
          <cell r="G9586">
            <v>40326</v>
          </cell>
          <cell r="H9586" t="str">
            <v>Active</v>
          </cell>
          <cell r="I9586">
            <v>1</v>
          </cell>
          <cell r="J9586">
            <v>40451</v>
          </cell>
          <cell r="K9586" t="str">
            <v>TIP</v>
          </cell>
          <cell r="L9586" t="str">
            <v>TN</v>
          </cell>
          <cell r="M9586" t="str">
            <v>0014</v>
          </cell>
          <cell r="N9586">
            <v>2848.2</v>
          </cell>
          <cell r="O9586">
            <v>11.84</v>
          </cell>
          <cell r="P9586">
            <v>130.54</v>
          </cell>
          <cell r="Q9586">
            <v>130.54</v>
          </cell>
          <cell r="R9586">
            <v>2717.66</v>
          </cell>
          <cell r="S9586">
            <v>0</v>
          </cell>
          <cell r="T9586">
            <v>20</v>
          </cell>
          <cell r="U9586">
            <v>0</v>
          </cell>
          <cell r="V9586">
            <v>19</v>
          </cell>
          <cell r="W9586">
            <v>30</v>
          </cell>
          <cell r="X9586">
            <v>0</v>
          </cell>
        </row>
        <row r="9587">
          <cell r="A9587" t="str">
            <v>2183900</v>
          </cell>
          <cell r="B9587">
            <v>1</v>
          </cell>
          <cell r="C9587" t="str">
            <v>Mural - 2270x5650mm Wall Vinyl Graphic</v>
          </cell>
          <cell r="D9587" t="str">
            <v>34</v>
          </cell>
          <cell r="E9587" t="str">
            <v>BASSIG</v>
          </cell>
          <cell r="F9587" t="str">
            <v>BAS</v>
          </cell>
          <cell r="G9587">
            <v>40326</v>
          </cell>
          <cell r="H9587" t="str">
            <v>Active</v>
          </cell>
          <cell r="I9587">
            <v>1</v>
          </cell>
          <cell r="J9587">
            <v>40451</v>
          </cell>
          <cell r="K9587" t="str">
            <v>TIP</v>
          </cell>
          <cell r="L9587" t="str">
            <v>TN</v>
          </cell>
          <cell r="M9587" t="str">
            <v>0014</v>
          </cell>
          <cell r="N9587">
            <v>2100</v>
          </cell>
          <cell r="O9587">
            <v>8.75</v>
          </cell>
          <cell r="P9587">
            <v>96.25</v>
          </cell>
          <cell r="Q9587">
            <v>96.25</v>
          </cell>
          <cell r="R9587">
            <v>2003.75</v>
          </cell>
          <cell r="S9587">
            <v>0</v>
          </cell>
          <cell r="T9587">
            <v>20</v>
          </cell>
          <cell r="U9587">
            <v>0</v>
          </cell>
          <cell r="V9587">
            <v>19</v>
          </cell>
          <cell r="W9587">
            <v>30</v>
          </cell>
          <cell r="X9587">
            <v>0</v>
          </cell>
        </row>
        <row r="9588">
          <cell r="A9588" t="str">
            <v>2184000</v>
          </cell>
          <cell r="B9588">
            <v>1</v>
          </cell>
          <cell r="C9588" t="str">
            <v>Staff Carpark 12 - Sealed Area</v>
          </cell>
          <cell r="D9588" t="str">
            <v>56</v>
          </cell>
          <cell r="E9588" t="str">
            <v>CVLSEA</v>
          </cell>
          <cell r="F9588" t="str">
            <v>CVL</v>
          </cell>
          <cell r="G9588">
            <v>40147</v>
          </cell>
          <cell r="H9588" t="str">
            <v>Active</v>
          </cell>
          <cell r="I9588">
            <v>1</v>
          </cell>
          <cell r="J9588">
            <v>40451</v>
          </cell>
          <cell r="K9588" t="str">
            <v>X</v>
          </cell>
          <cell r="L9588" t="str">
            <v>NA</v>
          </cell>
          <cell r="M9588" t="str">
            <v>0033</v>
          </cell>
          <cell r="N9588">
            <v>97454.75</v>
          </cell>
          <cell r="O9588">
            <v>162.47999999999999</v>
          </cell>
          <cell r="P9588">
            <v>1949.1</v>
          </cell>
          <cell r="Q9588">
            <v>2761.22</v>
          </cell>
          <cell r="R9588">
            <v>94693.53</v>
          </cell>
          <cell r="S9588">
            <v>0</v>
          </cell>
          <cell r="T9588">
            <v>50</v>
          </cell>
          <cell r="U9588">
            <v>0</v>
          </cell>
          <cell r="V9588">
            <v>48</v>
          </cell>
          <cell r="W9588">
            <v>214</v>
          </cell>
          <cell r="X9588">
            <v>0</v>
          </cell>
        </row>
        <row r="9589">
          <cell r="A9589" t="str">
            <v>2184100</v>
          </cell>
          <cell r="B9589">
            <v>1</v>
          </cell>
          <cell r="C9589" t="str">
            <v>Staff Carpark Sign</v>
          </cell>
          <cell r="D9589" t="str">
            <v>56</v>
          </cell>
          <cell r="E9589" t="str">
            <v>CVLSIG</v>
          </cell>
          <cell r="F9589" t="str">
            <v>CVL</v>
          </cell>
          <cell r="G9589">
            <v>40147</v>
          </cell>
          <cell r="H9589" t="str">
            <v>Active</v>
          </cell>
          <cell r="I9589">
            <v>1</v>
          </cell>
          <cell r="J9589">
            <v>40451</v>
          </cell>
          <cell r="K9589" t="str">
            <v>X</v>
          </cell>
          <cell r="L9589" t="str">
            <v>NA</v>
          </cell>
          <cell r="M9589" t="str">
            <v>0033</v>
          </cell>
          <cell r="N9589">
            <v>3157</v>
          </cell>
          <cell r="O9589">
            <v>13.2</v>
          </cell>
          <cell r="P9589">
            <v>157.85</v>
          </cell>
          <cell r="Q9589">
            <v>223.62</v>
          </cell>
          <cell r="R9589">
            <v>2933.38</v>
          </cell>
          <cell r="S9589">
            <v>0</v>
          </cell>
          <cell r="T9589">
            <v>20</v>
          </cell>
          <cell r="U9589">
            <v>0</v>
          </cell>
          <cell r="V9589">
            <v>18</v>
          </cell>
          <cell r="W9589">
            <v>214</v>
          </cell>
          <cell r="X9589">
            <v>0</v>
          </cell>
        </row>
        <row r="9590">
          <cell r="A9590" t="str">
            <v>2184200</v>
          </cell>
          <cell r="B9590">
            <v>1</v>
          </cell>
          <cell r="C9590" t="str">
            <v>Golf Club-Airport Parking Restrict Signs</v>
          </cell>
          <cell r="D9590" t="str">
            <v>56</v>
          </cell>
          <cell r="E9590" t="str">
            <v>CVLSIG</v>
          </cell>
          <cell r="F9590" t="str">
            <v>CVL</v>
          </cell>
          <cell r="G9590">
            <v>40237</v>
          </cell>
          <cell r="H9590" t="str">
            <v>Active</v>
          </cell>
          <cell r="I9590">
            <v>18</v>
          </cell>
          <cell r="J9590">
            <v>40451</v>
          </cell>
          <cell r="K9590" t="str">
            <v>V</v>
          </cell>
          <cell r="L9590" t="str">
            <v>RO</v>
          </cell>
          <cell r="M9590" t="str">
            <v>0002</v>
          </cell>
          <cell r="N9590">
            <v>5817</v>
          </cell>
          <cell r="O9590">
            <v>24.21</v>
          </cell>
          <cell r="P9590">
            <v>290.85000000000002</v>
          </cell>
          <cell r="Q9590">
            <v>339.33</v>
          </cell>
          <cell r="R9590">
            <v>5477.67</v>
          </cell>
          <cell r="S9590">
            <v>0</v>
          </cell>
          <cell r="T9590">
            <v>20</v>
          </cell>
          <cell r="U9590">
            <v>0</v>
          </cell>
          <cell r="V9590">
            <v>18</v>
          </cell>
          <cell r="W9590">
            <v>306</v>
          </cell>
          <cell r="X9590">
            <v>0</v>
          </cell>
        </row>
        <row r="9591">
          <cell r="A9591" t="str">
            <v>2184300</v>
          </cell>
          <cell r="B9591">
            <v>1</v>
          </cell>
          <cell r="C9591" t="str">
            <v>Carparks Overroad Hoarding 9000x1500 RTL</v>
          </cell>
          <cell r="D9591" t="str">
            <v>42</v>
          </cell>
          <cell r="E9591" t="str">
            <v>CVLSIG</v>
          </cell>
          <cell r="F9591" t="str">
            <v>CVL</v>
          </cell>
          <cell r="G9591">
            <v>40265</v>
          </cell>
          <cell r="H9591" t="str">
            <v>Active</v>
          </cell>
          <cell r="I9591">
            <v>1</v>
          </cell>
          <cell r="J9591">
            <v>40451</v>
          </cell>
          <cell r="K9591" t="str">
            <v>V</v>
          </cell>
          <cell r="L9591" t="str">
            <v>RO</v>
          </cell>
          <cell r="M9591" t="str">
            <v>0002</v>
          </cell>
          <cell r="N9591">
            <v>8345</v>
          </cell>
          <cell r="O9591">
            <v>34.78</v>
          </cell>
          <cell r="P9591">
            <v>417.25</v>
          </cell>
          <cell r="Q9591">
            <v>452.02</v>
          </cell>
          <cell r="R9591">
            <v>7892.98</v>
          </cell>
          <cell r="S9591">
            <v>0</v>
          </cell>
          <cell r="T9591">
            <v>20</v>
          </cell>
          <cell r="U9591">
            <v>0</v>
          </cell>
          <cell r="V9591">
            <v>18</v>
          </cell>
          <cell r="W9591">
            <v>334</v>
          </cell>
          <cell r="X9591">
            <v>0</v>
          </cell>
        </row>
        <row r="9592">
          <cell r="A9592" t="str">
            <v>2184400</v>
          </cell>
          <cell r="B9592">
            <v>1</v>
          </cell>
          <cell r="C9592" t="str">
            <v>Carparks Roadside Directional Sign</v>
          </cell>
          <cell r="D9592" t="str">
            <v>42</v>
          </cell>
          <cell r="E9592" t="str">
            <v>CVLSIG</v>
          </cell>
          <cell r="F9592" t="str">
            <v>CVL</v>
          </cell>
          <cell r="G9592">
            <v>40265</v>
          </cell>
          <cell r="H9592" t="str">
            <v>Active</v>
          </cell>
          <cell r="I9592">
            <v>1</v>
          </cell>
          <cell r="J9592">
            <v>40451</v>
          </cell>
          <cell r="K9592" t="str">
            <v>V</v>
          </cell>
          <cell r="L9592" t="str">
            <v>RO</v>
          </cell>
          <cell r="M9592" t="str">
            <v>0002</v>
          </cell>
          <cell r="N9592">
            <v>3461</v>
          </cell>
          <cell r="O9592">
            <v>14.43</v>
          </cell>
          <cell r="P9592">
            <v>173.05</v>
          </cell>
          <cell r="Q9592">
            <v>187.47</v>
          </cell>
          <cell r="R9592">
            <v>3273.53</v>
          </cell>
          <cell r="S9592">
            <v>0</v>
          </cell>
          <cell r="T9592">
            <v>20</v>
          </cell>
          <cell r="U9592">
            <v>0</v>
          </cell>
          <cell r="V9592">
            <v>18</v>
          </cell>
          <cell r="W9592">
            <v>334</v>
          </cell>
          <cell r="X9592">
            <v>0</v>
          </cell>
        </row>
        <row r="9593">
          <cell r="A9593" t="str">
            <v>2184500</v>
          </cell>
          <cell r="B9593">
            <v>1</v>
          </cell>
          <cell r="C9593" t="str">
            <v>Carparks Roadside Directional Sign</v>
          </cell>
          <cell r="D9593" t="str">
            <v>42</v>
          </cell>
          <cell r="E9593" t="str">
            <v>CVLSIG</v>
          </cell>
          <cell r="F9593" t="str">
            <v>CVL</v>
          </cell>
          <cell r="G9593">
            <v>40265</v>
          </cell>
          <cell r="H9593" t="str">
            <v>Active</v>
          </cell>
          <cell r="I9593">
            <v>1</v>
          </cell>
          <cell r="J9593">
            <v>40451</v>
          </cell>
          <cell r="K9593" t="str">
            <v>V</v>
          </cell>
          <cell r="L9593" t="str">
            <v>RO</v>
          </cell>
          <cell r="M9593" t="str">
            <v>0002</v>
          </cell>
          <cell r="N9593">
            <v>1219</v>
          </cell>
          <cell r="O9593">
            <v>5.07</v>
          </cell>
          <cell r="P9593">
            <v>60.95</v>
          </cell>
          <cell r="Q9593">
            <v>66.03</v>
          </cell>
          <cell r="R9593">
            <v>1152.97</v>
          </cell>
          <cell r="S9593">
            <v>0</v>
          </cell>
          <cell r="T9593">
            <v>20</v>
          </cell>
          <cell r="U9593">
            <v>0</v>
          </cell>
          <cell r="V9593">
            <v>18</v>
          </cell>
          <cell r="W9593">
            <v>334</v>
          </cell>
          <cell r="X9593">
            <v>0</v>
          </cell>
        </row>
        <row r="9594">
          <cell r="A9594" t="str">
            <v>2184600</v>
          </cell>
          <cell r="B9594">
            <v>1</v>
          </cell>
          <cell r="C9594" t="str">
            <v>Carparks Roadside Directional Sign</v>
          </cell>
          <cell r="D9594" t="str">
            <v>42</v>
          </cell>
          <cell r="E9594" t="str">
            <v>CVLSIG</v>
          </cell>
          <cell r="F9594" t="str">
            <v>CVL</v>
          </cell>
          <cell r="G9594">
            <v>40265</v>
          </cell>
          <cell r="H9594" t="str">
            <v>Active</v>
          </cell>
          <cell r="I9594">
            <v>1</v>
          </cell>
          <cell r="J9594">
            <v>40451</v>
          </cell>
          <cell r="K9594" t="str">
            <v>V</v>
          </cell>
          <cell r="L9594" t="str">
            <v>RO</v>
          </cell>
          <cell r="M9594" t="str">
            <v>0002</v>
          </cell>
          <cell r="N9594">
            <v>4430</v>
          </cell>
          <cell r="O9594">
            <v>18.440000000000001</v>
          </cell>
          <cell r="P9594">
            <v>221.5</v>
          </cell>
          <cell r="Q9594">
            <v>239.96</v>
          </cell>
          <cell r="R9594">
            <v>4190.04</v>
          </cell>
          <cell r="S9594">
            <v>0</v>
          </cell>
          <cell r="T9594">
            <v>20</v>
          </cell>
          <cell r="U9594">
            <v>0</v>
          </cell>
          <cell r="V9594">
            <v>18</v>
          </cell>
          <cell r="W9594">
            <v>334</v>
          </cell>
          <cell r="X9594">
            <v>0</v>
          </cell>
        </row>
        <row r="9595">
          <cell r="A9595" t="str">
            <v>2184610</v>
          </cell>
          <cell r="B9595">
            <v>1</v>
          </cell>
          <cell r="C9595" t="str">
            <v>Carparks Roadside Directional Sign Found</v>
          </cell>
          <cell r="D9595" t="str">
            <v>42</v>
          </cell>
          <cell r="E9595" t="str">
            <v>CVLSIG</v>
          </cell>
          <cell r="F9595" t="str">
            <v>CVL</v>
          </cell>
          <cell r="G9595">
            <v>40265</v>
          </cell>
          <cell r="H9595" t="str">
            <v>Active</v>
          </cell>
          <cell r="I9595">
            <v>1</v>
          </cell>
          <cell r="J9595">
            <v>40265</v>
          </cell>
          <cell r="K9595" t="str">
            <v>V</v>
          </cell>
          <cell r="L9595" t="str">
            <v>RO</v>
          </cell>
          <cell r="M9595" t="str">
            <v>0002</v>
          </cell>
          <cell r="N9595">
            <v>9290</v>
          </cell>
          <cell r="O9595">
            <v>503.21</v>
          </cell>
          <cell r="P9595">
            <v>464.5</v>
          </cell>
          <cell r="Q9595">
            <v>503.21</v>
          </cell>
          <cell r="R9595">
            <v>8786.7900000000009</v>
          </cell>
          <cell r="S9595">
            <v>0</v>
          </cell>
          <cell r="T9595">
            <v>20</v>
          </cell>
          <cell r="U9595">
            <v>0</v>
          </cell>
          <cell r="V9595">
            <v>18</v>
          </cell>
          <cell r="W9595">
            <v>334</v>
          </cell>
          <cell r="X9595">
            <v>0</v>
          </cell>
        </row>
        <row r="9596">
          <cell r="A9596" t="str">
            <v>2184700</v>
          </cell>
          <cell r="B9596">
            <v>1</v>
          </cell>
          <cell r="C9596" t="str">
            <v>Heart Carpark Directional Sign</v>
          </cell>
          <cell r="D9596" t="str">
            <v>42</v>
          </cell>
          <cell r="E9596" t="str">
            <v>CVLSIG</v>
          </cell>
          <cell r="F9596" t="str">
            <v>CVL</v>
          </cell>
          <cell r="G9596">
            <v>40265</v>
          </cell>
          <cell r="H9596" t="str">
            <v>Active</v>
          </cell>
          <cell r="I9596">
            <v>1</v>
          </cell>
          <cell r="J9596">
            <v>40451</v>
          </cell>
          <cell r="K9596" t="str">
            <v>V</v>
          </cell>
          <cell r="L9596" t="str">
            <v>CP</v>
          </cell>
          <cell r="M9596" t="str">
            <v>0002</v>
          </cell>
          <cell r="N9596">
            <v>1849</v>
          </cell>
          <cell r="O9596">
            <v>7.75</v>
          </cell>
          <cell r="P9596">
            <v>92.45</v>
          </cell>
          <cell r="Q9596">
            <v>100.15</v>
          </cell>
          <cell r="R9596">
            <v>1748.85</v>
          </cell>
          <cell r="S9596">
            <v>0</v>
          </cell>
          <cell r="T9596">
            <v>20</v>
          </cell>
          <cell r="U9596">
            <v>0</v>
          </cell>
          <cell r="V9596">
            <v>18</v>
          </cell>
          <cell r="W9596">
            <v>334</v>
          </cell>
          <cell r="X9596">
            <v>0</v>
          </cell>
        </row>
        <row r="9597">
          <cell r="A9597" t="str">
            <v>2184800</v>
          </cell>
          <cell r="B9597">
            <v>1</v>
          </cell>
          <cell r="C9597" t="str">
            <v>Longterm Crpk/Cargo Term Roadside Sign</v>
          </cell>
          <cell r="D9597" t="str">
            <v>42</v>
          </cell>
          <cell r="E9597" t="str">
            <v>CVLSIG</v>
          </cell>
          <cell r="F9597" t="str">
            <v>CVL</v>
          </cell>
          <cell r="G9597">
            <v>40265</v>
          </cell>
          <cell r="H9597" t="str">
            <v>Active</v>
          </cell>
          <cell r="I9597">
            <v>1</v>
          </cell>
          <cell r="J9597">
            <v>40451</v>
          </cell>
          <cell r="K9597" t="str">
            <v>V</v>
          </cell>
          <cell r="L9597" t="str">
            <v>RO</v>
          </cell>
          <cell r="M9597" t="str">
            <v>0003</v>
          </cell>
          <cell r="N9597">
            <v>1518</v>
          </cell>
          <cell r="O9597">
            <v>6.27</v>
          </cell>
          <cell r="P9597">
            <v>75.900000000000006</v>
          </cell>
          <cell r="Q9597">
            <v>82.23</v>
          </cell>
          <cell r="R9597">
            <v>1435.77</v>
          </cell>
          <cell r="S9597">
            <v>0</v>
          </cell>
          <cell r="T9597">
            <v>20</v>
          </cell>
          <cell r="U9597">
            <v>0</v>
          </cell>
          <cell r="V9597">
            <v>18</v>
          </cell>
          <cell r="W9597">
            <v>334</v>
          </cell>
          <cell r="X9597">
            <v>0</v>
          </cell>
        </row>
        <row r="9598">
          <cell r="A9598" t="str">
            <v>2184900</v>
          </cell>
          <cell r="B9598">
            <v>1</v>
          </cell>
          <cell r="C9598" t="str">
            <v>Longterm Carpark Roadside Sign</v>
          </cell>
          <cell r="D9598" t="str">
            <v>42</v>
          </cell>
          <cell r="E9598" t="str">
            <v>CVLSIG</v>
          </cell>
          <cell r="F9598" t="str">
            <v>CVL</v>
          </cell>
          <cell r="G9598">
            <v>40265</v>
          </cell>
          <cell r="H9598" t="str">
            <v>Active</v>
          </cell>
          <cell r="I9598">
            <v>1</v>
          </cell>
          <cell r="J9598">
            <v>40451</v>
          </cell>
          <cell r="K9598" t="str">
            <v>V</v>
          </cell>
          <cell r="L9598" t="str">
            <v>RO</v>
          </cell>
          <cell r="M9598" t="str">
            <v>0003</v>
          </cell>
          <cell r="N9598">
            <v>1011</v>
          </cell>
          <cell r="O9598">
            <v>4.24</v>
          </cell>
          <cell r="P9598">
            <v>50.55</v>
          </cell>
          <cell r="Q9598">
            <v>54.76</v>
          </cell>
          <cell r="R9598">
            <v>956.24</v>
          </cell>
          <cell r="S9598">
            <v>0</v>
          </cell>
          <cell r="T9598">
            <v>20</v>
          </cell>
          <cell r="U9598">
            <v>0</v>
          </cell>
          <cell r="V9598">
            <v>18</v>
          </cell>
          <cell r="W9598">
            <v>334</v>
          </cell>
          <cell r="X9598">
            <v>0</v>
          </cell>
        </row>
        <row r="9599">
          <cell r="A9599" t="str">
            <v>2185000</v>
          </cell>
          <cell r="B9599">
            <v>1</v>
          </cell>
          <cell r="C9599" t="str">
            <v>Longterm Carpark Roadside Sign</v>
          </cell>
          <cell r="D9599" t="str">
            <v>42</v>
          </cell>
          <cell r="E9599" t="str">
            <v>CVLSIG</v>
          </cell>
          <cell r="F9599" t="str">
            <v>CVL</v>
          </cell>
          <cell r="G9599">
            <v>40265</v>
          </cell>
          <cell r="H9599" t="str">
            <v>Active</v>
          </cell>
          <cell r="I9599">
            <v>1</v>
          </cell>
          <cell r="J9599">
            <v>40451</v>
          </cell>
          <cell r="K9599" t="str">
            <v>V</v>
          </cell>
          <cell r="L9599" t="str">
            <v>RO</v>
          </cell>
          <cell r="M9599" t="str">
            <v>0003</v>
          </cell>
          <cell r="N9599">
            <v>913</v>
          </cell>
          <cell r="O9599">
            <v>3.85</v>
          </cell>
          <cell r="P9599">
            <v>45.65</v>
          </cell>
          <cell r="Q9599">
            <v>49.45</v>
          </cell>
          <cell r="R9599">
            <v>863.55</v>
          </cell>
          <cell r="S9599">
            <v>0</v>
          </cell>
          <cell r="T9599">
            <v>20</v>
          </cell>
          <cell r="U9599">
            <v>0</v>
          </cell>
          <cell r="V9599">
            <v>18</v>
          </cell>
          <cell r="W9599">
            <v>334</v>
          </cell>
          <cell r="X9599">
            <v>0</v>
          </cell>
        </row>
        <row r="9600">
          <cell r="A9600" t="str">
            <v>2185100</v>
          </cell>
          <cell r="B9600">
            <v>1</v>
          </cell>
          <cell r="C9600" t="str">
            <v>Longterm Carpark Building Sign x 2</v>
          </cell>
          <cell r="D9600" t="str">
            <v>43</v>
          </cell>
          <cell r="E9600" t="str">
            <v>BASSIG</v>
          </cell>
          <cell r="F9600" t="str">
            <v>BAS</v>
          </cell>
          <cell r="G9600">
            <v>40265</v>
          </cell>
          <cell r="H9600" t="str">
            <v>Active</v>
          </cell>
          <cell r="I9600">
            <v>2</v>
          </cell>
          <cell r="J9600">
            <v>40451</v>
          </cell>
          <cell r="K9600" t="str">
            <v>V</v>
          </cell>
          <cell r="L9600" t="str">
            <v>SA</v>
          </cell>
          <cell r="M9600" t="str">
            <v>0014</v>
          </cell>
          <cell r="N9600">
            <v>5900</v>
          </cell>
          <cell r="O9600">
            <v>24.62</v>
          </cell>
          <cell r="P9600">
            <v>295</v>
          </cell>
          <cell r="Q9600">
            <v>319.58</v>
          </cell>
          <cell r="R9600">
            <v>5580.42</v>
          </cell>
          <cell r="S9600">
            <v>0</v>
          </cell>
          <cell r="T9600">
            <v>20</v>
          </cell>
          <cell r="U9600">
            <v>0</v>
          </cell>
          <cell r="V9600">
            <v>18</v>
          </cell>
          <cell r="W9600">
            <v>334</v>
          </cell>
          <cell r="X9600">
            <v>0</v>
          </cell>
        </row>
        <row r="9601">
          <cell r="A9601" t="str">
            <v>2185200</v>
          </cell>
          <cell r="B9601">
            <v>1</v>
          </cell>
          <cell r="C9601" t="str">
            <v>Premium Carpark Northern Entrance Sign</v>
          </cell>
          <cell r="D9601" t="str">
            <v>42</v>
          </cell>
          <cell r="E9601" t="str">
            <v>BASSIG</v>
          </cell>
          <cell r="F9601" t="str">
            <v>BAS</v>
          </cell>
          <cell r="G9601">
            <v>40265</v>
          </cell>
          <cell r="H9601" t="str">
            <v>Active</v>
          </cell>
          <cell r="I9601">
            <v>1</v>
          </cell>
          <cell r="J9601">
            <v>40451</v>
          </cell>
          <cell r="K9601" t="str">
            <v>V</v>
          </cell>
          <cell r="L9601" t="str">
            <v>CP</v>
          </cell>
          <cell r="M9601" t="str">
            <v>0003</v>
          </cell>
          <cell r="N9601">
            <v>4005</v>
          </cell>
          <cell r="O9601">
            <v>16.66</v>
          </cell>
          <cell r="P9601">
            <v>200.25</v>
          </cell>
          <cell r="Q9601">
            <v>216.94</v>
          </cell>
          <cell r="R9601">
            <v>3788.06</v>
          </cell>
          <cell r="S9601">
            <v>0</v>
          </cell>
          <cell r="T9601">
            <v>20</v>
          </cell>
          <cell r="U9601">
            <v>0</v>
          </cell>
          <cell r="V9601">
            <v>18</v>
          </cell>
          <cell r="W9601">
            <v>334</v>
          </cell>
          <cell r="X9601">
            <v>0</v>
          </cell>
        </row>
        <row r="9602">
          <cell r="A9602" t="str">
            <v>2185300</v>
          </cell>
          <cell r="B9602">
            <v>1</v>
          </cell>
          <cell r="C9602" t="str">
            <v>Premium Carpark Bldg Window Decal</v>
          </cell>
          <cell r="D9602" t="str">
            <v>42</v>
          </cell>
          <cell r="E9602" t="str">
            <v>BASSIG</v>
          </cell>
          <cell r="F9602" t="str">
            <v>BAS</v>
          </cell>
          <cell r="G9602">
            <v>40265</v>
          </cell>
          <cell r="H9602" t="str">
            <v>Active</v>
          </cell>
          <cell r="I9602">
            <v>1</v>
          </cell>
          <cell r="J9602">
            <v>40451</v>
          </cell>
          <cell r="K9602" t="str">
            <v>V</v>
          </cell>
          <cell r="L9602" t="str">
            <v>CP</v>
          </cell>
          <cell r="M9602" t="str">
            <v>0004</v>
          </cell>
          <cell r="N9602">
            <v>339</v>
          </cell>
          <cell r="O9602">
            <v>1.44</v>
          </cell>
          <cell r="P9602">
            <v>16.95</v>
          </cell>
          <cell r="Q9602">
            <v>18.36</v>
          </cell>
          <cell r="R9602">
            <v>320.64</v>
          </cell>
          <cell r="S9602">
            <v>0</v>
          </cell>
          <cell r="T9602">
            <v>20</v>
          </cell>
          <cell r="U9602">
            <v>0</v>
          </cell>
          <cell r="V9602">
            <v>18</v>
          </cell>
          <cell r="W9602">
            <v>334</v>
          </cell>
          <cell r="X9602">
            <v>0</v>
          </cell>
        </row>
        <row r="9603">
          <cell r="A9603" t="str">
            <v>2185400</v>
          </cell>
          <cell r="B9603">
            <v>1</v>
          </cell>
          <cell r="C9603" t="str">
            <v>Carpark "Terminal" Direction Sign</v>
          </cell>
          <cell r="D9603" t="str">
            <v>42</v>
          </cell>
          <cell r="E9603" t="str">
            <v>BASSIG</v>
          </cell>
          <cell r="F9603" t="str">
            <v>BAS</v>
          </cell>
          <cell r="G9603">
            <v>40265</v>
          </cell>
          <cell r="H9603" t="str">
            <v>Active</v>
          </cell>
          <cell r="I9603">
            <v>1</v>
          </cell>
          <cell r="J9603">
            <v>40451</v>
          </cell>
          <cell r="K9603" t="str">
            <v>V</v>
          </cell>
          <cell r="L9603" t="str">
            <v>CP</v>
          </cell>
          <cell r="M9603" t="str">
            <v>0004</v>
          </cell>
          <cell r="N9603">
            <v>1291</v>
          </cell>
          <cell r="O9603">
            <v>5.37</v>
          </cell>
          <cell r="P9603">
            <v>64.55</v>
          </cell>
          <cell r="Q9603">
            <v>69.930000000000007</v>
          </cell>
          <cell r="R9603">
            <v>1221.07</v>
          </cell>
          <cell r="S9603">
            <v>0</v>
          </cell>
          <cell r="T9603">
            <v>20</v>
          </cell>
          <cell r="U9603">
            <v>0</v>
          </cell>
          <cell r="V9603">
            <v>18</v>
          </cell>
          <cell r="W9603">
            <v>334</v>
          </cell>
          <cell r="X9603">
            <v>0</v>
          </cell>
        </row>
        <row r="9604">
          <cell r="A9604" t="str">
            <v>2185500</v>
          </cell>
          <cell r="B9604">
            <v>1</v>
          </cell>
          <cell r="C9604" t="str">
            <v>Premium Carpark Building Sign</v>
          </cell>
          <cell r="D9604" t="str">
            <v>42</v>
          </cell>
          <cell r="E9604" t="str">
            <v>BASSIG</v>
          </cell>
          <cell r="F9604" t="str">
            <v>BAS</v>
          </cell>
          <cell r="G9604">
            <v>40265</v>
          </cell>
          <cell r="H9604" t="str">
            <v>Active</v>
          </cell>
          <cell r="I9604">
            <v>1</v>
          </cell>
          <cell r="J9604">
            <v>40451</v>
          </cell>
          <cell r="K9604" t="str">
            <v>V</v>
          </cell>
          <cell r="L9604" t="str">
            <v>CP</v>
          </cell>
          <cell r="M9604" t="str">
            <v>0004</v>
          </cell>
          <cell r="N9604">
            <v>1495</v>
          </cell>
          <cell r="O9604">
            <v>6.22</v>
          </cell>
          <cell r="P9604">
            <v>74.75</v>
          </cell>
          <cell r="Q9604">
            <v>80.98</v>
          </cell>
          <cell r="R9604">
            <v>1414.02</v>
          </cell>
          <cell r="S9604">
            <v>0</v>
          </cell>
          <cell r="T9604">
            <v>20</v>
          </cell>
          <cell r="U9604">
            <v>0</v>
          </cell>
          <cell r="V9604">
            <v>18</v>
          </cell>
          <cell r="W9604">
            <v>334</v>
          </cell>
          <cell r="X9604">
            <v>0</v>
          </cell>
        </row>
        <row r="9605">
          <cell r="A9605" t="str">
            <v>2185600</v>
          </cell>
          <cell r="B9605">
            <v>1</v>
          </cell>
          <cell r="C9605" t="str">
            <v>Carparks Roadside Directional sign</v>
          </cell>
          <cell r="D9605" t="str">
            <v>42</v>
          </cell>
          <cell r="E9605" t="str">
            <v>CVLSIG</v>
          </cell>
          <cell r="F9605" t="str">
            <v>CVL</v>
          </cell>
          <cell r="G9605">
            <v>40265</v>
          </cell>
          <cell r="H9605" t="str">
            <v>Active</v>
          </cell>
          <cell r="I9605">
            <v>1</v>
          </cell>
          <cell r="J9605">
            <v>40451</v>
          </cell>
          <cell r="K9605" t="str">
            <v>V</v>
          </cell>
          <cell r="L9605" t="str">
            <v>RO</v>
          </cell>
          <cell r="M9605" t="str">
            <v>0002</v>
          </cell>
          <cell r="N9605">
            <v>1446</v>
          </cell>
          <cell r="O9605">
            <v>5.97</v>
          </cell>
          <cell r="P9605">
            <v>72.3</v>
          </cell>
          <cell r="Q9605">
            <v>78.33</v>
          </cell>
          <cell r="R9605">
            <v>1367.67</v>
          </cell>
          <cell r="S9605">
            <v>0</v>
          </cell>
          <cell r="T9605">
            <v>20</v>
          </cell>
          <cell r="U9605">
            <v>0</v>
          </cell>
          <cell r="V9605">
            <v>18</v>
          </cell>
          <cell r="W9605">
            <v>334</v>
          </cell>
          <cell r="X9605">
            <v>0</v>
          </cell>
        </row>
        <row r="9606">
          <cell r="A9606" t="str">
            <v>2185700</v>
          </cell>
          <cell r="B9606">
            <v>1</v>
          </cell>
          <cell r="C9606" t="str">
            <v>"Walkway to Carpark" Hanging Sign</v>
          </cell>
          <cell r="D9606" t="str">
            <v>42</v>
          </cell>
          <cell r="E9606" t="str">
            <v>BASSIG</v>
          </cell>
          <cell r="F9606" t="str">
            <v>BAS</v>
          </cell>
          <cell r="G9606">
            <v>40265</v>
          </cell>
          <cell r="H9606" t="str">
            <v>Active</v>
          </cell>
          <cell r="I9606">
            <v>1</v>
          </cell>
          <cell r="J9606">
            <v>40451</v>
          </cell>
          <cell r="K9606" t="str">
            <v>V</v>
          </cell>
          <cell r="L9606" t="str">
            <v>CP</v>
          </cell>
          <cell r="M9606" t="str">
            <v>0005</v>
          </cell>
          <cell r="N9606">
            <v>1123</v>
          </cell>
          <cell r="O9606">
            <v>4.67</v>
          </cell>
          <cell r="P9606">
            <v>56.15</v>
          </cell>
          <cell r="Q9606">
            <v>60.83</v>
          </cell>
          <cell r="R9606">
            <v>1062.17</v>
          </cell>
          <cell r="S9606">
            <v>0</v>
          </cell>
          <cell r="T9606">
            <v>20</v>
          </cell>
          <cell r="U9606">
            <v>0</v>
          </cell>
          <cell r="V9606">
            <v>18</v>
          </cell>
          <cell r="W9606">
            <v>334</v>
          </cell>
          <cell r="X9606">
            <v>0</v>
          </cell>
        </row>
        <row r="9607">
          <cell r="A9607" t="str">
            <v>2185800</v>
          </cell>
          <cell r="B9607">
            <v>1</v>
          </cell>
          <cell r="C9607" t="str">
            <v>Kerbside Carpark/Taxis/Bus/Shuttle Signs</v>
          </cell>
          <cell r="D9607" t="str">
            <v>42</v>
          </cell>
          <cell r="E9607" t="str">
            <v>CVLSIG</v>
          </cell>
          <cell r="F9607" t="str">
            <v>CVL</v>
          </cell>
          <cell r="G9607">
            <v>40265</v>
          </cell>
          <cell r="H9607" t="str">
            <v>Active</v>
          </cell>
          <cell r="I9607">
            <v>2</v>
          </cell>
          <cell r="J9607">
            <v>40451</v>
          </cell>
          <cell r="K9607" t="str">
            <v>V</v>
          </cell>
          <cell r="L9607" t="str">
            <v>TM</v>
          </cell>
          <cell r="M9607" t="str">
            <v>0031</v>
          </cell>
          <cell r="N9607">
            <v>967</v>
          </cell>
          <cell r="O9607">
            <v>4.0199999999999996</v>
          </cell>
          <cell r="P9607">
            <v>48.35</v>
          </cell>
          <cell r="Q9607">
            <v>52.38</v>
          </cell>
          <cell r="R9607">
            <v>914.62</v>
          </cell>
          <cell r="S9607">
            <v>0</v>
          </cell>
          <cell r="T9607">
            <v>20</v>
          </cell>
          <cell r="U9607">
            <v>0</v>
          </cell>
          <cell r="V9607">
            <v>18</v>
          </cell>
          <cell r="W9607">
            <v>334</v>
          </cell>
          <cell r="X9607">
            <v>0</v>
          </cell>
        </row>
        <row r="9608">
          <cell r="A9608" t="str">
            <v>2185900</v>
          </cell>
          <cell r="B9608">
            <v>1</v>
          </cell>
          <cell r="C9608" t="str">
            <v>Kerbside Carpark/Taxis/Bus/Shuttle Signs</v>
          </cell>
          <cell r="D9608" t="str">
            <v>42</v>
          </cell>
          <cell r="E9608" t="str">
            <v>CVLSIG</v>
          </cell>
          <cell r="F9608" t="str">
            <v>CVL</v>
          </cell>
          <cell r="G9608">
            <v>40265</v>
          </cell>
          <cell r="H9608" t="str">
            <v>Active</v>
          </cell>
          <cell r="I9608">
            <v>2</v>
          </cell>
          <cell r="J9608">
            <v>40451</v>
          </cell>
          <cell r="K9608" t="str">
            <v>V</v>
          </cell>
          <cell r="L9608" t="str">
            <v>TM</v>
          </cell>
          <cell r="M9608" t="str">
            <v>0032</v>
          </cell>
          <cell r="N9608">
            <v>967</v>
          </cell>
          <cell r="O9608">
            <v>4.0199999999999996</v>
          </cell>
          <cell r="P9608">
            <v>48.35</v>
          </cell>
          <cell r="Q9608">
            <v>52.38</v>
          </cell>
          <cell r="R9608">
            <v>914.62</v>
          </cell>
          <cell r="S9608">
            <v>0</v>
          </cell>
          <cell r="T9608">
            <v>20</v>
          </cell>
          <cell r="U9608">
            <v>0</v>
          </cell>
          <cell r="V9608">
            <v>18</v>
          </cell>
          <cell r="W9608">
            <v>334</v>
          </cell>
          <cell r="X9608">
            <v>0</v>
          </cell>
        </row>
        <row r="9609">
          <cell r="A9609" t="str">
            <v>2186000</v>
          </cell>
          <cell r="B9609">
            <v>1</v>
          </cell>
          <cell r="C9609" t="str">
            <v>Kerbside Carpark/Taxis/Bus/Shuttle Signs</v>
          </cell>
          <cell r="D9609" t="str">
            <v>42</v>
          </cell>
          <cell r="E9609" t="str">
            <v>CVLSIG</v>
          </cell>
          <cell r="F9609" t="str">
            <v>CVL</v>
          </cell>
          <cell r="G9609">
            <v>40265</v>
          </cell>
          <cell r="H9609" t="str">
            <v>Active</v>
          </cell>
          <cell r="I9609">
            <v>2</v>
          </cell>
          <cell r="J9609">
            <v>40451</v>
          </cell>
          <cell r="K9609" t="str">
            <v>V</v>
          </cell>
          <cell r="L9609" t="str">
            <v>TM</v>
          </cell>
          <cell r="M9609" t="str">
            <v>0033</v>
          </cell>
          <cell r="N9609">
            <v>966</v>
          </cell>
          <cell r="O9609">
            <v>3.97</v>
          </cell>
          <cell r="P9609">
            <v>48.3</v>
          </cell>
          <cell r="Q9609">
            <v>52.33</v>
          </cell>
          <cell r="R9609">
            <v>913.67</v>
          </cell>
          <cell r="S9609">
            <v>0</v>
          </cell>
          <cell r="T9609">
            <v>20</v>
          </cell>
          <cell r="U9609">
            <v>0</v>
          </cell>
          <cell r="V9609">
            <v>18</v>
          </cell>
          <cell r="W9609">
            <v>334</v>
          </cell>
          <cell r="X9609">
            <v>0</v>
          </cell>
        </row>
        <row r="9610">
          <cell r="A9610" t="str">
            <v>2186100</v>
          </cell>
          <cell r="B9610">
            <v>1</v>
          </cell>
          <cell r="C9610" t="str">
            <v>Heart Carpark Tariff &amp; Header Panels x 3</v>
          </cell>
          <cell r="D9610" t="str">
            <v>42</v>
          </cell>
          <cell r="E9610" t="str">
            <v>CVLSIG</v>
          </cell>
          <cell r="F9610" t="str">
            <v>CVL</v>
          </cell>
          <cell r="G9610">
            <v>40265</v>
          </cell>
          <cell r="H9610" t="str">
            <v>Active</v>
          </cell>
          <cell r="I9610">
            <v>6</v>
          </cell>
          <cell r="J9610">
            <v>40451</v>
          </cell>
          <cell r="K9610" t="str">
            <v>V</v>
          </cell>
          <cell r="L9610" t="str">
            <v>CP</v>
          </cell>
          <cell r="M9610" t="str">
            <v>0002</v>
          </cell>
          <cell r="N9610">
            <v>1718.5</v>
          </cell>
          <cell r="O9610">
            <v>7.17</v>
          </cell>
          <cell r="P9610">
            <v>85.93</v>
          </cell>
          <cell r="Q9610">
            <v>93.09</v>
          </cell>
          <cell r="R9610">
            <v>1625.41</v>
          </cell>
          <cell r="S9610">
            <v>0</v>
          </cell>
          <cell r="T9610">
            <v>20</v>
          </cell>
          <cell r="U9610">
            <v>0</v>
          </cell>
          <cell r="V9610">
            <v>18</v>
          </cell>
          <cell r="W9610">
            <v>334</v>
          </cell>
          <cell r="X9610">
            <v>0</v>
          </cell>
        </row>
        <row r="9611">
          <cell r="A9611" t="str">
            <v>2186200</v>
          </cell>
          <cell r="B9611">
            <v>1</v>
          </cell>
          <cell r="C9611" t="str">
            <v>Carpark Tariff Board - Header Panel x 14</v>
          </cell>
          <cell r="D9611" t="str">
            <v>42</v>
          </cell>
          <cell r="E9611" t="str">
            <v>CVLSIG</v>
          </cell>
          <cell r="F9611" t="str">
            <v>CVL</v>
          </cell>
          <cell r="G9611">
            <v>40265</v>
          </cell>
          <cell r="H9611" t="str">
            <v>Active</v>
          </cell>
          <cell r="I9611">
            <v>14</v>
          </cell>
          <cell r="J9611">
            <v>40451</v>
          </cell>
          <cell r="K9611" t="str">
            <v>V</v>
          </cell>
          <cell r="L9611" t="str">
            <v>CP</v>
          </cell>
          <cell r="M9611" t="str">
            <v>0005</v>
          </cell>
          <cell r="N9611">
            <v>4056.5</v>
          </cell>
          <cell r="O9611">
            <v>16.93</v>
          </cell>
          <cell r="P9611">
            <v>202.83</v>
          </cell>
          <cell r="Q9611">
            <v>219.73</v>
          </cell>
          <cell r="R9611">
            <v>3836.77</v>
          </cell>
          <cell r="S9611">
            <v>0</v>
          </cell>
          <cell r="T9611">
            <v>20</v>
          </cell>
          <cell r="U9611">
            <v>0</v>
          </cell>
          <cell r="V9611">
            <v>18</v>
          </cell>
          <cell r="W9611">
            <v>334</v>
          </cell>
          <cell r="X9611">
            <v>0</v>
          </cell>
        </row>
        <row r="9612">
          <cell r="A9612" t="str">
            <v>2186300</v>
          </cell>
          <cell r="B9612">
            <v>1</v>
          </cell>
          <cell r="C9612" t="str">
            <v>Footpath Shuttle Request Moveable Sign</v>
          </cell>
          <cell r="D9612" t="str">
            <v>42</v>
          </cell>
          <cell r="E9612" t="str">
            <v>CVLSIG</v>
          </cell>
          <cell r="F9612" t="str">
            <v>CVL</v>
          </cell>
          <cell r="G9612">
            <v>40265</v>
          </cell>
          <cell r="H9612" t="str">
            <v>Active</v>
          </cell>
          <cell r="I9612">
            <v>1</v>
          </cell>
          <cell r="J9612">
            <v>40451</v>
          </cell>
          <cell r="K9612" t="str">
            <v>V</v>
          </cell>
          <cell r="L9612" t="str">
            <v>TM</v>
          </cell>
          <cell r="M9612" t="str">
            <v>0031</v>
          </cell>
          <cell r="N9612">
            <v>725</v>
          </cell>
          <cell r="O9612">
            <v>3.03</v>
          </cell>
          <cell r="P9612">
            <v>36.25</v>
          </cell>
          <cell r="Q9612">
            <v>39.270000000000003</v>
          </cell>
          <cell r="R9612">
            <v>685.73</v>
          </cell>
          <cell r="S9612">
            <v>0</v>
          </cell>
          <cell r="T9612">
            <v>20</v>
          </cell>
          <cell r="U9612">
            <v>0</v>
          </cell>
          <cell r="V9612">
            <v>18</v>
          </cell>
          <cell r="W9612">
            <v>334</v>
          </cell>
          <cell r="X9612">
            <v>0</v>
          </cell>
        </row>
        <row r="9613">
          <cell r="A9613" t="str">
            <v>2186400</v>
          </cell>
          <cell r="B9613">
            <v>1</v>
          </cell>
          <cell r="C9613" t="str">
            <v>Carpark Shuttle Phone Instruction Sign</v>
          </cell>
          <cell r="D9613" t="str">
            <v>42</v>
          </cell>
          <cell r="E9613" t="str">
            <v>BASSIG</v>
          </cell>
          <cell r="F9613" t="str">
            <v>BAS</v>
          </cell>
          <cell r="G9613">
            <v>40265</v>
          </cell>
          <cell r="H9613" t="str">
            <v>Active</v>
          </cell>
          <cell r="I9613">
            <v>1</v>
          </cell>
          <cell r="J9613">
            <v>40451</v>
          </cell>
          <cell r="K9613" t="str">
            <v>V</v>
          </cell>
          <cell r="L9613" t="str">
            <v>TM</v>
          </cell>
          <cell r="M9613" t="str">
            <v>0032</v>
          </cell>
          <cell r="N9613">
            <v>466</v>
          </cell>
          <cell r="O9613">
            <v>1.96</v>
          </cell>
          <cell r="P9613">
            <v>23.3</v>
          </cell>
          <cell r="Q9613">
            <v>25.24</v>
          </cell>
          <cell r="R9613">
            <v>440.76</v>
          </cell>
          <cell r="S9613">
            <v>0</v>
          </cell>
          <cell r="T9613">
            <v>20</v>
          </cell>
          <cell r="U9613">
            <v>0</v>
          </cell>
          <cell r="V9613">
            <v>18</v>
          </cell>
          <cell r="W9613">
            <v>334</v>
          </cell>
          <cell r="X9613">
            <v>0</v>
          </cell>
        </row>
        <row r="9614">
          <cell r="A9614" t="str">
            <v>2186500</v>
          </cell>
          <cell r="B9614">
            <v>1</v>
          </cell>
          <cell r="C9614" t="str">
            <v>Carpark Shuttle Phone Instruction Sign</v>
          </cell>
          <cell r="D9614" t="str">
            <v>43</v>
          </cell>
          <cell r="E9614" t="str">
            <v>BASSIG</v>
          </cell>
          <cell r="F9614" t="str">
            <v>BAS</v>
          </cell>
          <cell r="G9614">
            <v>40265</v>
          </cell>
          <cell r="H9614" t="str">
            <v>Active</v>
          </cell>
          <cell r="I9614">
            <v>1</v>
          </cell>
          <cell r="J9614">
            <v>40451</v>
          </cell>
          <cell r="K9614" t="str">
            <v>V</v>
          </cell>
          <cell r="L9614" t="str">
            <v>SA</v>
          </cell>
          <cell r="M9614" t="str">
            <v>0014</v>
          </cell>
          <cell r="N9614">
            <v>466</v>
          </cell>
          <cell r="O9614">
            <v>1.96</v>
          </cell>
          <cell r="P9614">
            <v>23.3</v>
          </cell>
          <cell r="Q9614">
            <v>25.24</v>
          </cell>
          <cell r="R9614">
            <v>440.76</v>
          </cell>
          <cell r="S9614">
            <v>0</v>
          </cell>
          <cell r="T9614">
            <v>20</v>
          </cell>
          <cell r="U9614">
            <v>0</v>
          </cell>
          <cell r="V9614">
            <v>18</v>
          </cell>
          <cell r="W9614">
            <v>334</v>
          </cell>
          <cell r="X9614">
            <v>0</v>
          </cell>
        </row>
        <row r="9615">
          <cell r="A9615" t="str">
            <v>2186600</v>
          </cell>
          <cell r="B9615">
            <v>1</v>
          </cell>
          <cell r="C9615" t="str">
            <v>Premium Carpark Rooftop Entry Sign</v>
          </cell>
          <cell r="D9615" t="str">
            <v>42</v>
          </cell>
          <cell r="E9615" t="str">
            <v>CVLSIG</v>
          </cell>
          <cell r="F9615" t="str">
            <v>CVL</v>
          </cell>
          <cell r="G9615">
            <v>40265</v>
          </cell>
          <cell r="H9615" t="str">
            <v>Active</v>
          </cell>
          <cell r="I9615">
            <v>1</v>
          </cell>
          <cell r="J9615">
            <v>40451</v>
          </cell>
          <cell r="K9615" t="str">
            <v>V</v>
          </cell>
          <cell r="L9615" t="str">
            <v>CP</v>
          </cell>
          <cell r="M9615" t="str">
            <v>0004</v>
          </cell>
          <cell r="N9615">
            <v>1667</v>
          </cell>
          <cell r="O9615">
            <v>6.9</v>
          </cell>
          <cell r="P9615">
            <v>83.35</v>
          </cell>
          <cell r="Q9615">
            <v>90.3</v>
          </cell>
          <cell r="R9615">
            <v>1576.7</v>
          </cell>
          <cell r="S9615">
            <v>0</v>
          </cell>
          <cell r="T9615">
            <v>20</v>
          </cell>
          <cell r="U9615">
            <v>0</v>
          </cell>
          <cell r="V9615">
            <v>18</v>
          </cell>
          <cell r="W9615">
            <v>334</v>
          </cell>
          <cell r="X9615">
            <v>0</v>
          </cell>
        </row>
        <row r="9616">
          <cell r="A9616" t="str">
            <v>2186700</v>
          </cell>
          <cell r="B9616">
            <v>1</v>
          </cell>
          <cell r="C9616" t="str">
            <v>Pay Station Instruct Board -Header Panel</v>
          </cell>
          <cell r="D9616" t="str">
            <v>42</v>
          </cell>
          <cell r="E9616" t="str">
            <v>CVLSIG</v>
          </cell>
          <cell r="F9616" t="str">
            <v>CVL</v>
          </cell>
          <cell r="G9616">
            <v>40390</v>
          </cell>
          <cell r="H9616" t="str">
            <v>Active</v>
          </cell>
          <cell r="I9616">
            <v>9</v>
          </cell>
          <cell r="J9616">
            <v>40451</v>
          </cell>
          <cell r="K9616" t="str">
            <v>V</v>
          </cell>
          <cell r="L9616" t="str">
            <v>CP</v>
          </cell>
          <cell r="M9616" t="str">
            <v>0005</v>
          </cell>
          <cell r="N9616">
            <v>900</v>
          </cell>
          <cell r="O9616">
            <v>3.75</v>
          </cell>
          <cell r="P9616">
            <v>33.75</v>
          </cell>
          <cell r="Q9616">
            <v>33.75</v>
          </cell>
          <cell r="R9616">
            <v>866.25</v>
          </cell>
          <cell r="S9616">
            <v>0</v>
          </cell>
          <cell r="T9616">
            <v>20</v>
          </cell>
          <cell r="U9616">
            <v>0</v>
          </cell>
          <cell r="V9616">
            <v>19</v>
          </cell>
          <cell r="W9616">
            <v>91</v>
          </cell>
          <cell r="X9616">
            <v>0</v>
          </cell>
        </row>
        <row r="9617">
          <cell r="A9617" t="str">
            <v>2186800</v>
          </cell>
          <cell r="B9617">
            <v>1</v>
          </cell>
          <cell r="C9617" t="str">
            <v>Longterm Carpark Roadside Signs x 2</v>
          </cell>
          <cell r="D9617" t="str">
            <v>42</v>
          </cell>
          <cell r="E9617" t="str">
            <v>CVLSIG</v>
          </cell>
          <cell r="F9617" t="str">
            <v>CVL</v>
          </cell>
          <cell r="G9617">
            <v>40390</v>
          </cell>
          <cell r="H9617" t="str">
            <v>Active</v>
          </cell>
          <cell r="I9617">
            <v>2</v>
          </cell>
          <cell r="J9617">
            <v>40451</v>
          </cell>
          <cell r="K9617" t="str">
            <v>V</v>
          </cell>
          <cell r="L9617" t="str">
            <v>RO</v>
          </cell>
          <cell r="M9617" t="str">
            <v>0003</v>
          </cell>
          <cell r="N9617">
            <v>950</v>
          </cell>
          <cell r="O9617">
            <v>3.95</v>
          </cell>
          <cell r="P9617">
            <v>35.630000000000003</v>
          </cell>
          <cell r="Q9617">
            <v>35.630000000000003</v>
          </cell>
          <cell r="R9617">
            <v>914.37</v>
          </cell>
          <cell r="S9617">
            <v>0</v>
          </cell>
          <cell r="T9617">
            <v>20</v>
          </cell>
          <cell r="U9617">
            <v>0</v>
          </cell>
          <cell r="V9617">
            <v>19</v>
          </cell>
          <cell r="W9617">
            <v>91</v>
          </cell>
          <cell r="X9617">
            <v>0</v>
          </cell>
        </row>
        <row r="9618">
          <cell r="A9618" t="str">
            <v>2186900</v>
          </cell>
          <cell r="B9618">
            <v>1</v>
          </cell>
          <cell r="C9618" t="str">
            <v>"20" Speed Limit Sign on Lamp Post</v>
          </cell>
          <cell r="D9618" t="str">
            <v>42</v>
          </cell>
          <cell r="E9618" t="str">
            <v>CVLSIG</v>
          </cell>
          <cell r="F9618" t="str">
            <v>CVL</v>
          </cell>
          <cell r="G9618">
            <v>40310</v>
          </cell>
          <cell r="H9618" t="str">
            <v>Active</v>
          </cell>
          <cell r="I9618">
            <v>1</v>
          </cell>
          <cell r="J9618">
            <v>40451</v>
          </cell>
          <cell r="K9618" t="str">
            <v>V</v>
          </cell>
          <cell r="L9618" t="str">
            <v>TM</v>
          </cell>
          <cell r="M9618" t="str">
            <v>0199</v>
          </cell>
          <cell r="N9618">
            <v>136.01</v>
          </cell>
          <cell r="O9618">
            <v>0.53</v>
          </cell>
          <cell r="P9618">
            <v>6.23</v>
          </cell>
          <cell r="Q9618">
            <v>6.23</v>
          </cell>
          <cell r="R9618">
            <v>129.78</v>
          </cell>
          <cell r="S9618">
            <v>0</v>
          </cell>
          <cell r="T9618">
            <v>20</v>
          </cell>
          <cell r="U9618">
            <v>0</v>
          </cell>
          <cell r="V9618">
            <v>19</v>
          </cell>
          <cell r="W9618">
            <v>30</v>
          </cell>
          <cell r="X9618">
            <v>0</v>
          </cell>
        </row>
        <row r="9619">
          <cell r="A9619" t="str">
            <v>2187000</v>
          </cell>
          <cell r="B9619">
            <v>1</v>
          </cell>
          <cell r="C9619" t="str">
            <v>"20" Speed Limit Sign on Lamp Post</v>
          </cell>
          <cell r="D9619" t="str">
            <v>42</v>
          </cell>
          <cell r="E9619" t="str">
            <v>CVLSIG</v>
          </cell>
          <cell r="F9619" t="str">
            <v>CVL</v>
          </cell>
          <cell r="G9619">
            <v>40310</v>
          </cell>
          <cell r="H9619" t="str">
            <v>Active</v>
          </cell>
          <cell r="I9619">
            <v>1</v>
          </cell>
          <cell r="J9619">
            <v>40451</v>
          </cell>
          <cell r="K9619" t="str">
            <v>V</v>
          </cell>
          <cell r="L9619" t="str">
            <v>TM</v>
          </cell>
          <cell r="M9619" t="str">
            <v>0199</v>
          </cell>
          <cell r="N9619">
            <v>136.01</v>
          </cell>
          <cell r="O9619">
            <v>0.53</v>
          </cell>
          <cell r="P9619">
            <v>6.23</v>
          </cell>
          <cell r="Q9619">
            <v>6.23</v>
          </cell>
          <cell r="R9619">
            <v>129.78</v>
          </cell>
          <cell r="S9619">
            <v>0</v>
          </cell>
          <cell r="T9619">
            <v>20</v>
          </cell>
          <cell r="U9619">
            <v>0</v>
          </cell>
          <cell r="V9619">
            <v>19</v>
          </cell>
          <cell r="W9619">
            <v>30</v>
          </cell>
          <cell r="X9619">
            <v>0</v>
          </cell>
        </row>
        <row r="9620">
          <cell r="A9620" t="str">
            <v>2187100</v>
          </cell>
          <cell r="B9620">
            <v>1</v>
          </cell>
          <cell r="C9620" t="str">
            <v>"20" Speed Limit Sign on Ali Fluted Pole</v>
          </cell>
          <cell r="D9620" t="str">
            <v>42</v>
          </cell>
          <cell r="E9620" t="str">
            <v>CVLSIG</v>
          </cell>
          <cell r="F9620" t="str">
            <v>CVL</v>
          </cell>
          <cell r="G9620">
            <v>40310</v>
          </cell>
          <cell r="H9620" t="str">
            <v>Active</v>
          </cell>
          <cell r="I9620">
            <v>1</v>
          </cell>
          <cell r="J9620">
            <v>40451</v>
          </cell>
          <cell r="K9620" t="str">
            <v>V</v>
          </cell>
          <cell r="L9620" t="str">
            <v>TM</v>
          </cell>
          <cell r="M9620" t="str">
            <v>0199</v>
          </cell>
          <cell r="N9620">
            <v>243.9</v>
          </cell>
          <cell r="O9620">
            <v>0.98</v>
          </cell>
          <cell r="P9620">
            <v>11.18</v>
          </cell>
          <cell r="Q9620">
            <v>11.18</v>
          </cell>
          <cell r="R9620">
            <v>232.72</v>
          </cell>
          <cell r="S9620">
            <v>0</v>
          </cell>
          <cell r="T9620">
            <v>20</v>
          </cell>
          <cell r="U9620">
            <v>0</v>
          </cell>
          <cell r="V9620">
            <v>19</v>
          </cell>
          <cell r="W9620">
            <v>30</v>
          </cell>
          <cell r="X9620">
            <v>0</v>
          </cell>
        </row>
        <row r="9621">
          <cell r="A9621" t="str">
            <v>2187200</v>
          </cell>
          <cell r="B9621">
            <v>1</v>
          </cell>
          <cell r="C9621" t="str">
            <v>"20" Speed Limit Sign on Ali Fluted Pole</v>
          </cell>
          <cell r="D9621" t="str">
            <v>42</v>
          </cell>
          <cell r="E9621" t="str">
            <v>CVLSIG</v>
          </cell>
          <cell r="F9621" t="str">
            <v>CVL</v>
          </cell>
          <cell r="G9621">
            <v>40310</v>
          </cell>
          <cell r="H9621" t="str">
            <v>Active</v>
          </cell>
          <cell r="I9621">
            <v>1</v>
          </cell>
          <cell r="J9621">
            <v>40451</v>
          </cell>
          <cell r="K9621" t="str">
            <v>V</v>
          </cell>
          <cell r="L9621" t="str">
            <v>TM</v>
          </cell>
          <cell r="M9621" t="str">
            <v>0199</v>
          </cell>
          <cell r="N9621">
            <v>243.9</v>
          </cell>
          <cell r="O9621">
            <v>0.98</v>
          </cell>
          <cell r="P9621">
            <v>11.18</v>
          </cell>
          <cell r="Q9621">
            <v>11.18</v>
          </cell>
          <cell r="R9621">
            <v>232.72</v>
          </cell>
          <cell r="S9621">
            <v>0</v>
          </cell>
          <cell r="T9621">
            <v>20</v>
          </cell>
          <cell r="U9621">
            <v>0</v>
          </cell>
          <cell r="V9621">
            <v>19</v>
          </cell>
          <cell r="W9621">
            <v>30</v>
          </cell>
          <cell r="X9621">
            <v>0</v>
          </cell>
        </row>
        <row r="9622">
          <cell r="A9622" t="str">
            <v>2187300</v>
          </cell>
          <cell r="B9622">
            <v>1</v>
          </cell>
          <cell r="C9622" t="str">
            <v>"20" Speed Limit Sign on Ali Fluted Pole</v>
          </cell>
          <cell r="D9622" t="str">
            <v>42</v>
          </cell>
          <cell r="E9622" t="str">
            <v>CVLSIG</v>
          </cell>
          <cell r="F9622" t="str">
            <v>CVL</v>
          </cell>
          <cell r="G9622">
            <v>40310</v>
          </cell>
          <cell r="H9622" t="str">
            <v>Active</v>
          </cell>
          <cell r="I9622">
            <v>1</v>
          </cell>
          <cell r="J9622">
            <v>40451</v>
          </cell>
          <cell r="K9622" t="str">
            <v>V</v>
          </cell>
          <cell r="L9622" t="str">
            <v>TM</v>
          </cell>
          <cell r="M9622" t="str">
            <v>0199</v>
          </cell>
          <cell r="N9622">
            <v>243.9</v>
          </cell>
          <cell r="O9622">
            <v>0.98</v>
          </cell>
          <cell r="P9622">
            <v>11.18</v>
          </cell>
          <cell r="Q9622">
            <v>11.18</v>
          </cell>
          <cell r="R9622">
            <v>232.72</v>
          </cell>
          <cell r="S9622">
            <v>0</v>
          </cell>
          <cell r="T9622">
            <v>20</v>
          </cell>
          <cell r="U9622">
            <v>0</v>
          </cell>
          <cell r="V9622">
            <v>19</v>
          </cell>
          <cell r="W9622">
            <v>30</v>
          </cell>
          <cell r="X9622">
            <v>0</v>
          </cell>
        </row>
        <row r="9623">
          <cell r="A9623" t="str">
            <v>2187400</v>
          </cell>
          <cell r="B9623">
            <v>1</v>
          </cell>
          <cell r="C9623" t="str">
            <v>"20" Speed Limit Sign on Ali Fluted Pole</v>
          </cell>
          <cell r="D9623" t="str">
            <v>42</v>
          </cell>
          <cell r="E9623" t="str">
            <v>CVLSIG</v>
          </cell>
          <cell r="F9623" t="str">
            <v>CVL</v>
          </cell>
          <cell r="G9623">
            <v>40310</v>
          </cell>
          <cell r="H9623" t="str">
            <v>Active</v>
          </cell>
          <cell r="I9623">
            <v>1</v>
          </cell>
          <cell r="J9623">
            <v>40451</v>
          </cell>
          <cell r="K9623" t="str">
            <v>V</v>
          </cell>
          <cell r="L9623" t="str">
            <v>TM</v>
          </cell>
          <cell r="M9623" t="str">
            <v>0199</v>
          </cell>
          <cell r="N9623">
            <v>243.9</v>
          </cell>
          <cell r="O9623">
            <v>0.98</v>
          </cell>
          <cell r="P9623">
            <v>11.18</v>
          </cell>
          <cell r="Q9623">
            <v>11.18</v>
          </cell>
          <cell r="R9623">
            <v>232.72</v>
          </cell>
          <cell r="S9623">
            <v>0</v>
          </cell>
          <cell r="T9623">
            <v>20</v>
          </cell>
          <cell r="U9623">
            <v>0</v>
          </cell>
          <cell r="V9623">
            <v>19</v>
          </cell>
          <cell r="W9623">
            <v>30</v>
          </cell>
          <cell r="X9623">
            <v>0</v>
          </cell>
        </row>
        <row r="9624">
          <cell r="A9624" t="str">
            <v>2187500</v>
          </cell>
          <cell r="B9624">
            <v>1</v>
          </cell>
          <cell r="C9624" t="str">
            <v>"Give Way Ahead" Sign on Lamp Post</v>
          </cell>
          <cell r="D9624" t="str">
            <v>42</v>
          </cell>
          <cell r="E9624" t="str">
            <v>CVLSIG</v>
          </cell>
          <cell r="F9624" t="str">
            <v>CVL</v>
          </cell>
          <cell r="G9624">
            <v>40310</v>
          </cell>
          <cell r="H9624" t="str">
            <v>Active</v>
          </cell>
          <cell r="I9624">
            <v>1</v>
          </cell>
          <cell r="J9624">
            <v>40451</v>
          </cell>
          <cell r="K9624" t="str">
            <v>V</v>
          </cell>
          <cell r="L9624" t="str">
            <v>TM</v>
          </cell>
          <cell r="M9624" t="str">
            <v>0199</v>
          </cell>
          <cell r="N9624">
            <v>209.39</v>
          </cell>
          <cell r="O9624">
            <v>0.9</v>
          </cell>
          <cell r="P9624">
            <v>9.6</v>
          </cell>
          <cell r="Q9624">
            <v>9.6</v>
          </cell>
          <cell r="R9624">
            <v>199.79</v>
          </cell>
          <cell r="S9624">
            <v>0</v>
          </cell>
          <cell r="T9624">
            <v>20</v>
          </cell>
          <cell r="U9624">
            <v>0</v>
          </cell>
          <cell r="V9624">
            <v>19</v>
          </cell>
          <cell r="W9624">
            <v>30</v>
          </cell>
          <cell r="X9624">
            <v>0</v>
          </cell>
        </row>
        <row r="9625">
          <cell r="A9625" t="str">
            <v>2187600</v>
          </cell>
          <cell r="B9625">
            <v>1</v>
          </cell>
          <cell r="C9625" t="str">
            <v>"Give Way Ahead" Sign on Lamp Post</v>
          </cell>
          <cell r="D9625" t="str">
            <v>42</v>
          </cell>
          <cell r="E9625" t="str">
            <v>CVLSIG</v>
          </cell>
          <cell r="F9625" t="str">
            <v>CVL</v>
          </cell>
          <cell r="G9625">
            <v>40310</v>
          </cell>
          <cell r="H9625" t="str">
            <v>Active</v>
          </cell>
          <cell r="I9625">
            <v>1</v>
          </cell>
          <cell r="J9625">
            <v>40451</v>
          </cell>
          <cell r="K9625" t="str">
            <v>V</v>
          </cell>
          <cell r="L9625" t="str">
            <v>TM</v>
          </cell>
          <cell r="M9625" t="str">
            <v>0199</v>
          </cell>
          <cell r="N9625">
            <v>209.39</v>
          </cell>
          <cell r="O9625">
            <v>0.9</v>
          </cell>
          <cell r="P9625">
            <v>9.6</v>
          </cell>
          <cell r="Q9625">
            <v>9.6</v>
          </cell>
          <cell r="R9625">
            <v>199.79</v>
          </cell>
          <cell r="S9625">
            <v>0</v>
          </cell>
          <cell r="T9625">
            <v>20</v>
          </cell>
          <cell r="U9625">
            <v>0</v>
          </cell>
          <cell r="V9625">
            <v>19</v>
          </cell>
          <cell r="W9625">
            <v>30</v>
          </cell>
          <cell r="X9625">
            <v>0</v>
          </cell>
        </row>
        <row r="9626">
          <cell r="A9626" t="str">
            <v>2187700</v>
          </cell>
          <cell r="B9626">
            <v>1</v>
          </cell>
          <cell r="C9626" t="str">
            <v>"60m" Sign on Lamp Post</v>
          </cell>
          <cell r="D9626" t="str">
            <v>42</v>
          </cell>
          <cell r="E9626" t="str">
            <v>CVLSIG</v>
          </cell>
          <cell r="F9626" t="str">
            <v>CVL</v>
          </cell>
          <cell r="G9626">
            <v>40310</v>
          </cell>
          <cell r="H9626" t="str">
            <v>Active</v>
          </cell>
          <cell r="I9626">
            <v>1</v>
          </cell>
          <cell r="J9626">
            <v>40451</v>
          </cell>
          <cell r="K9626" t="str">
            <v>V</v>
          </cell>
          <cell r="L9626" t="str">
            <v>TM</v>
          </cell>
          <cell r="M9626" t="str">
            <v>0199</v>
          </cell>
          <cell r="N9626">
            <v>103.17</v>
          </cell>
          <cell r="O9626">
            <v>0.43</v>
          </cell>
          <cell r="P9626">
            <v>4.7300000000000004</v>
          </cell>
          <cell r="Q9626">
            <v>4.7300000000000004</v>
          </cell>
          <cell r="R9626">
            <v>98.44</v>
          </cell>
          <cell r="S9626">
            <v>0</v>
          </cell>
          <cell r="T9626">
            <v>20</v>
          </cell>
          <cell r="U9626">
            <v>0</v>
          </cell>
          <cell r="V9626">
            <v>19</v>
          </cell>
          <cell r="W9626">
            <v>30</v>
          </cell>
          <cell r="X9626">
            <v>0</v>
          </cell>
        </row>
        <row r="9627">
          <cell r="A9627" t="str">
            <v>2187800</v>
          </cell>
          <cell r="B9627">
            <v>1</v>
          </cell>
          <cell r="C9627" t="str">
            <v>"60m" Sign on Lamp Post</v>
          </cell>
          <cell r="D9627" t="str">
            <v>42</v>
          </cell>
          <cell r="E9627" t="str">
            <v>CVLSIG</v>
          </cell>
          <cell r="F9627" t="str">
            <v>CVL</v>
          </cell>
          <cell r="G9627">
            <v>40310</v>
          </cell>
          <cell r="H9627" t="str">
            <v>Active</v>
          </cell>
          <cell r="I9627">
            <v>1</v>
          </cell>
          <cell r="J9627">
            <v>40451</v>
          </cell>
          <cell r="K9627" t="str">
            <v>V</v>
          </cell>
          <cell r="L9627" t="str">
            <v>TM</v>
          </cell>
          <cell r="M9627" t="str">
            <v>0199</v>
          </cell>
          <cell r="N9627">
            <v>103.17</v>
          </cell>
          <cell r="O9627">
            <v>0.43</v>
          </cell>
          <cell r="P9627">
            <v>4.7300000000000004</v>
          </cell>
          <cell r="Q9627">
            <v>4.7300000000000004</v>
          </cell>
          <cell r="R9627">
            <v>98.44</v>
          </cell>
          <cell r="S9627">
            <v>0</v>
          </cell>
          <cell r="T9627">
            <v>20</v>
          </cell>
          <cell r="U9627">
            <v>0</v>
          </cell>
          <cell r="V9627">
            <v>19</v>
          </cell>
          <cell r="W9627">
            <v>30</v>
          </cell>
          <cell r="X9627">
            <v>0</v>
          </cell>
        </row>
        <row r="9628">
          <cell r="A9628" t="str">
            <v>2187900</v>
          </cell>
          <cell r="B9628">
            <v>1</v>
          </cell>
          <cell r="C9628" t="str">
            <v>"Caution Give Way toTurningTraffic" Sign</v>
          </cell>
          <cell r="D9628" t="str">
            <v>42</v>
          </cell>
          <cell r="E9628" t="str">
            <v>CVLSIG</v>
          </cell>
          <cell r="F9628" t="str">
            <v>CVL</v>
          </cell>
          <cell r="G9628">
            <v>40310</v>
          </cell>
          <cell r="H9628" t="str">
            <v>Active</v>
          </cell>
          <cell r="I9628">
            <v>1</v>
          </cell>
          <cell r="J9628">
            <v>40451</v>
          </cell>
          <cell r="K9628" t="str">
            <v>V</v>
          </cell>
          <cell r="L9628" t="str">
            <v>TM</v>
          </cell>
          <cell r="M9628" t="str">
            <v>0199</v>
          </cell>
          <cell r="N9628">
            <v>547.77</v>
          </cell>
          <cell r="O9628">
            <v>2.31</v>
          </cell>
          <cell r="P9628">
            <v>25.11</v>
          </cell>
          <cell r="Q9628">
            <v>25.11</v>
          </cell>
          <cell r="R9628">
            <v>522.66</v>
          </cell>
          <cell r="S9628">
            <v>0</v>
          </cell>
          <cell r="T9628">
            <v>20</v>
          </cell>
          <cell r="U9628">
            <v>0</v>
          </cell>
          <cell r="V9628">
            <v>19</v>
          </cell>
          <cell r="W9628">
            <v>30</v>
          </cell>
          <cell r="X9628">
            <v>0</v>
          </cell>
        </row>
        <row r="9629">
          <cell r="A9629" t="str">
            <v>2188000</v>
          </cell>
          <cell r="B9629">
            <v>1</v>
          </cell>
          <cell r="C9629" t="str">
            <v>"Caution Give Way toTurningTraffic" Sign</v>
          </cell>
          <cell r="D9629" t="str">
            <v>42</v>
          </cell>
          <cell r="E9629" t="str">
            <v>CVLSIG</v>
          </cell>
          <cell r="F9629" t="str">
            <v>CVL</v>
          </cell>
          <cell r="G9629">
            <v>40310</v>
          </cell>
          <cell r="H9629" t="str">
            <v>Active</v>
          </cell>
          <cell r="I9629">
            <v>1</v>
          </cell>
          <cell r="J9629">
            <v>40451</v>
          </cell>
          <cell r="K9629" t="str">
            <v>V</v>
          </cell>
          <cell r="L9629" t="str">
            <v>TM</v>
          </cell>
          <cell r="M9629" t="str">
            <v>0199</v>
          </cell>
          <cell r="N9629">
            <v>547.77</v>
          </cell>
          <cell r="O9629">
            <v>2.31</v>
          </cell>
          <cell r="P9629">
            <v>25.11</v>
          </cell>
          <cell r="Q9629">
            <v>25.11</v>
          </cell>
          <cell r="R9629">
            <v>522.66</v>
          </cell>
          <cell r="S9629">
            <v>0</v>
          </cell>
          <cell r="T9629">
            <v>20</v>
          </cell>
          <cell r="U9629">
            <v>0</v>
          </cell>
          <cell r="V9629">
            <v>19</v>
          </cell>
          <cell r="W9629">
            <v>30</v>
          </cell>
          <cell r="X9629">
            <v>0</v>
          </cell>
        </row>
        <row r="9630">
          <cell r="A9630" t="str">
            <v>218810</v>
          </cell>
          <cell r="B9630">
            <v>1</v>
          </cell>
          <cell r="C9630" t="str">
            <v>Access System Cabinets - Camloks x 60</v>
          </cell>
          <cell r="D9630" t="str">
            <v>34</v>
          </cell>
          <cell r="E9630" t="str">
            <v>BASSEC</v>
          </cell>
          <cell r="F9630" t="str">
            <v>BAS</v>
          </cell>
          <cell r="G9630">
            <v>40154</v>
          </cell>
          <cell r="H9630" t="str">
            <v>Active</v>
          </cell>
          <cell r="I9630">
            <v>60</v>
          </cell>
          <cell r="J9630">
            <v>40451</v>
          </cell>
          <cell r="K9630" t="str">
            <v>TCOM</v>
          </cell>
          <cell r="L9630" t="str">
            <v>TM</v>
          </cell>
          <cell r="M9630" t="str">
            <v>0000</v>
          </cell>
          <cell r="N9630">
            <v>5315.75</v>
          </cell>
          <cell r="O9630">
            <v>17.71</v>
          </cell>
          <cell r="P9630">
            <v>212.63</v>
          </cell>
          <cell r="Q9630">
            <v>283.51</v>
          </cell>
          <cell r="R9630">
            <v>5032.24</v>
          </cell>
          <cell r="S9630">
            <v>0</v>
          </cell>
          <cell r="T9630">
            <v>25</v>
          </cell>
          <cell r="U9630">
            <v>0</v>
          </cell>
          <cell r="V9630">
            <v>23</v>
          </cell>
          <cell r="W9630">
            <v>244</v>
          </cell>
          <cell r="X9630">
            <v>0</v>
          </cell>
        </row>
        <row r="9631">
          <cell r="A9631" t="str">
            <v>2188200</v>
          </cell>
          <cell r="B9631">
            <v>1</v>
          </cell>
          <cell r="C9631" t="str">
            <v>Bar Fridge - Elba RF80RCRW2 74L</v>
          </cell>
          <cell r="D9631" t="str">
            <v>45</v>
          </cell>
          <cell r="E9631" t="str">
            <v>FIXOTH</v>
          </cell>
          <cell r="F9631" t="str">
            <v>FIX</v>
          </cell>
          <cell r="G9631">
            <v>40259</v>
          </cell>
          <cell r="H9631" t="str">
            <v>Active</v>
          </cell>
          <cell r="I9631">
            <v>1</v>
          </cell>
          <cell r="J9631">
            <v>40451</v>
          </cell>
          <cell r="K9631" t="str">
            <v>C</v>
          </cell>
          <cell r="L9631" t="str">
            <v>TM</v>
          </cell>
          <cell r="M9631" t="str">
            <v>0210</v>
          </cell>
          <cell r="N9631">
            <v>342.21</v>
          </cell>
          <cell r="O9631">
            <v>5.74</v>
          </cell>
          <cell r="P9631">
            <v>68.44</v>
          </cell>
          <cell r="Q9631">
            <v>74.14</v>
          </cell>
          <cell r="R9631">
            <v>268.07</v>
          </cell>
          <cell r="S9631">
            <v>0</v>
          </cell>
          <cell r="T9631">
            <v>5</v>
          </cell>
          <cell r="U9631">
            <v>0</v>
          </cell>
          <cell r="V9631">
            <v>3</v>
          </cell>
          <cell r="W9631">
            <v>334</v>
          </cell>
          <cell r="X9631">
            <v>0</v>
          </cell>
        </row>
        <row r="9632">
          <cell r="A9632" t="str">
            <v>2188300</v>
          </cell>
          <cell r="B9632">
            <v>1</v>
          </cell>
          <cell r="C9632" t="str">
            <v>Barista Station Pump Installation</v>
          </cell>
          <cell r="D9632" t="str">
            <v>45</v>
          </cell>
          <cell r="E9632" t="str">
            <v>FIXOTH</v>
          </cell>
          <cell r="F9632" t="str">
            <v>FIX</v>
          </cell>
          <cell r="G9632">
            <v>40291</v>
          </cell>
          <cell r="H9632" t="str">
            <v>Active</v>
          </cell>
          <cell r="I9632">
            <v>1</v>
          </cell>
          <cell r="J9632">
            <v>40451</v>
          </cell>
          <cell r="K9632" t="str">
            <v>C</v>
          </cell>
          <cell r="L9632" t="str">
            <v>TM</v>
          </cell>
          <cell r="M9632" t="str">
            <v>0210</v>
          </cell>
          <cell r="N9632">
            <v>2858</v>
          </cell>
          <cell r="O9632">
            <v>47.67</v>
          </cell>
          <cell r="P9632">
            <v>571.6</v>
          </cell>
          <cell r="Q9632">
            <v>571.6</v>
          </cell>
          <cell r="R9632">
            <v>2286.4</v>
          </cell>
          <cell r="S9632">
            <v>0</v>
          </cell>
          <cell r="T9632">
            <v>5</v>
          </cell>
          <cell r="U9632">
            <v>0</v>
          </cell>
          <cell r="V9632">
            <v>4</v>
          </cell>
          <cell r="W9632">
            <v>0</v>
          </cell>
          <cell r="X9632">
            <v>0</v>
          </cell>
        </row>
        <row r="9633">
          <cell r="A9633" t="str">
            <v>2188400</v>
          </cell>
          <cell r="B9633">
            <v>1</v>
          </cell>
          <cell r="C9633" t="str">
            <v>Barista Station / Reception Joinery</v>
          </cell>
          <cell r="D9633" t="str">
            <v>45</v>
          </cell>
          <cell r="E9633" t="str">
            <v>FIXOTH</v>
          </cell>
          <cell r="F9633" t="str">
            <v>FIX</v>
          </cell>
          <cell r="G9633">
            <v>40298</v>
          </cell>
          <cell r="H9633" t="str">
            <v>Active</v>
          </cell>
          <cell r="I9633">
            <v>2</v>
          </cell>
          <cell r="J9633">
            <v>40451</v>
          </cell>
          <cell r="K9633" t="str">
            <v>C</v>
          </cell>
          <cell r="L9633" t="str">
            <v>TM</v>
          </cell>
          <cell r="M9633" t="str">
            <v>0210</v>
          </cell>
          <cell r="N9633">
            <v>16071</v>
          </cell>
          <cell r="O9633">
            <v>267.85000000000002</v>
          </cell>
          <cell r="P9633">
            <v>3214.2</v>
          </cell>
          <cell r="Q9633">
            <v>3214.2</v>
          </cell>
          <cell r="R9633">
            <v>12856.8</v>
          </cell>
          <cell r="S9633">
            <v>0</v>
          </cell>
          <cell r="T9633">
            <v>5</v>
          </cell>
          <cell r="U9633">
            <v>0</v>
          </cell>
          <cell r="V9633">
            <v>4</v>
          </cell>
          <cell r="W9633">
            <v>0</v>
          </cell>
          <cell r="X9633">
            <v>0</v>
          </cell>
        </row>
        <row r="9634">
          <cell r="A9634" t="str">
            <v>2188500</v>
          </cell>
          <cell r="B9634">
            <v>1</v>
          </cell>
          <cell r="C9634" t="str">
            <v>Leaner Table</v>
          </cell>
          <cell r="D9634" t="str">
            <v>45</v>
          </cell>
          <cell r="E9634" t="str">
            <v>FIXTAB</v>
          </cell>
          <cell r="F9634" t="str">
            <v>FIX</v>
          </cell>
          <cell r="G9634">
            <v>40298</v>
          </cell>
          <cell r="H9634" t="str">
            <v>Active</v>
          </cell>
          <cell r="I9634">
            <v>1</v>
          </cell>
          <cell r="J9634">
            <v>40451</v>
          </cell>
          <cell r="K9634" t="str">
            <v>C</v>
          </cell>
          <cell r="L9634" t="str">
            <v>TM</v>
          </cell>
          <cell r="M9634" t="str">
            <v>0210</v>
          </cell>
          <cell r="N9634">
            <v>1650</v>
          </cell>
          <cell r="O9634">
            <v>27.5</v>
          </cell>
          <cell r="P9634">
            <v>330</v>
          </cell>
          <cell r="Q9634">
            <v>330</v>
          </cell>
          <cell r="R9634">
            <v>1320</v>
          </cell>
          <cell r="S9634">
            <v>0</v>
          </cell>
          <cell r="T9634">
            <v>5</v>
          </cell>
          <cell r="U9634">
            <v>0</v>
          </cell>
          <cell r="V9634">
            <v>4</v>
          </cell>
          <cell r="W9634">
            <v>0</v>
          </cell>
          <cell r="X9634">
            <v>0</v>
          </cell>
        </row>
        <row r="9635">
          <cell r="A9635" t="str">
            <v>2188600</v>
          </cell>
          <cell r="B9635">
            <v>1</v>
          </cell>
          <cell r="C9635" t="str">
            <v>8 x Cat5E Data Outlets &amp; Cabling</v>
          </cell>
          <cell r="D9635" t="str">
            <v>45</v>
          </cell>
          <cell r="E9635" t="str">
            <v>BASCAB</v>
          </cell>
          <cell r="F9635" t="str">
            <v>BAS</v>
          </cell>
          <cell r="G9635">
            <v>40298</v>
          </cell>
          <cell r="H9635" t="str">
            <v>Active</v>
          </cell>
          <cell r="I9635">
            <v>8</v>
          </cell>
          <cell r="J9635">
            <v>40451</v>
          </cell>
          <cell r="K9635" t="str">
            <v>C</v>
          </cell>
          <cell r="L9635" t="str">
            <v>TM</v>
          </cell>
          <cell r="M9635" t="str">
            <v>0210</v>
          </cell>
          <cell r="N9635">
            <v>1805</v>
          </cell>
          <cell r="O9635">
            <v>5.98</v>
          </cell>
          <cell r="P9635">
            <v>72.2</v>
          </cell>
          <cell r="Q9635">
            <v>72.2</v>
          </cell>
          <cell r="R9635">
            <v>1732.8</v>
          </cell>
          <cell r="S9635">
            <v>0</v>
          </cell>
          <cell r="T9635">
            <v>25</v>
          </cell>
          <cell r="U9635">
            <v>0</v>
          </cell>
          <cell r="V9635">
            <v>24</v>
          </cell>
          <cell r="W9635">
            <v>0</v>
          </cell>
          <cell r="X9635">
            <v>0</v>
          </cell>
        </row>
        <row r="9636">
          <cell r="A9636" t="str">
            <v>2188700</v>
          </cell>
          <cell r="B9636">
            <v>1</v>
          </cell>
          <cell r="C9636" t="str">
            <v>Electrical Fitout</v>
          </cell>
          <cell r="D9636" t="str">
            <v>45</v>
          </cell>
          <cell r="E9636" t="str">
            <v>BASELC</v>
          </cell>
          <cell r="F9636" t="str">
            <v>BAS</v>
          </cell>
          <cell r="G9636">
            <v>40298</v>
          </cell>
          <cell r="H9636" t="str">
            <v>Active</v>
          </cell>
          <cell r="I9636">
            <v>1</v>
          </cell>
          <cell r="J9636">
            <v>40451</v>
          </cell>
          <cell r="K9636" t="str">
            <v>C</v>
          </cell>
          <cell r="L9636" t="str">
            <v>TM</v>
          </cell>
          <cell r="M9636" t="str">
            <v>0210</v>
          </cell>
          <cell r="N9636">
            <v>3783.17</v>
          </cell>
          <cell r="O9636">
            <v>12.62</v>
          </cell>
          <cell r="P9636">
            <v>151.33000000000001</v>
          </cell>
          <cell r="Q9636">
            <v>151.33000000000001</v>
          </cell>
          <cell r="R9636">
            <v>3631.84</v>
          </cell>
          <cell r="S9636">
            <v>0</v>
          </cell>
          <cell r="T9636">
            <v>25</v>
          </cell>
          <cell r="U9636">
            <v>0</v>
          </cell>
          <cell r="V9636">
            <v>24</v>
          </cell>
          <cell r="W9636">
            <v>0</v>
          </cell>
          <cell r="X9636">
            <v>0</v>
          </cell>
        </row>
        <row r="9637">
          <cell r="A9637" t="str">
            <v>2188800</v>
          </cell>
          <cell r="B9637">
            <v>1</v>
          </cell>
          <cell r="C9637" t="str">
            <v>Stubway Alpha - AC Pavement Surface</v>
          </cell>
          <cell r="D9637" t="str">
            <v>62</v>
          </cell>
          <cell r="E9637" t="str">
            <v>CVLSTU</v>
          </cell>
          <cell r="F9637" t="str">
            <v>CVL</v>
          </cell>
          <cell r="G9637">
            <v>40298</v>
          </cell>
          <cell r="H9637" t="str">
            <v>Active</v>
          </cell>
          <cell r="I9637">
            <v>1</v>
          </cell>
          <cell r="J9637">
            <v>40451</v>
          </cell>
          <cell r="K9637" t="str">
            <v>AC</v>
          </cell>
          <cell r="L9637" t="str">
            <v>MA</v>
          </cell>
          <cell r="M9637" t="str">
            <v>0004</v>
          </cell>
          <cell r="N9637">
            <v>375332.26</v>
          </cell>
          <cell r="O9637">
            <v>625.6</v>
          </cell>
          <cell r="P9637">
            <v>7506.65</v>
          </cell>
          <cell r="Q9637">
            <v>7506.65</v>
          </cell>
          <cell r="R9637">
            <v>367825.61</v>
          </cell>
          <cell r="S9637">
            <v>0</v>
          </cell>
          <cell r="T9637">
            <v>50</v>
          </cell>
          <cell r="U9637">
            <v>0</v>
          </cell>
          <cell r="V9637">
            <v>49</v>
          </cell>
          <cell r="W9637">
            <v>0</v>
          </cell>
          <cell r="X9637">
            <v>0</v>
          </cell>
        </row>
        <row r="9638">
          <cell r="A9638" t="str">
            <v>2188900</v>
          </cell>
          <cell r="B9638">
            <v>1</v>
          </cell>
          <cell r="C9638" t="str">
            <v>Land - South RESA Underpass and Airspace</v>
          </cell>
          <cell r="D9638" t="str">
            <v>62</v>
          </cell>
          <cell r="E9638" t="str">
            <v>LAN</v>
          </cell>
          <cell r="F9638" t="str">
            <v>LAN</v>
          </cell>
          <cell r="G9638">
            <v>40268</v>
          </cell>
          <cell r="H9638" t="str">
            <v>Active</v>
          </cell>
          <cell r="I9638">
            <v>1</v>
          </cell>
          <cell r="J9638">
            <v>40451</v>
          </cell>
          <cell r="K9638" t="str">
            <v>AC</v>
          </cell>
          <cell r="L9638" t="str">
            <v>MA</v>
          </cell>
          <cell r="M9638" t="str">
            <v>0063</v>
          </cell>
          <cell r="N9638">
            <v>339737.36</v>
          </cell>
          <cell r="O9638">
            <v>0</v>
          </cell>
          <cell r="P9638">
            <v>0</v>
          </cell>
          <cell r="Q9638">
            <v>0</v>
          </cell>
          <cell r="R9638">
            <v>339737.36</v>
          </cell>
          <cell r="S9638">
            <v>0</v>
          </cell>
          <cell r="T9638">
            <v>0</v>
          </cell>
          <cell r="U9638">
            <v>0</v>
          </cell>
          <cell r="V9638">
            <v>0</v>
          </cell>
          <cell r="W9638">
            <v>0</v>
          </cell>
          <cell r="X9638">
            <v>0</v>
          </cell>
        </row>
        <row r="9639">
          <cell r="A9639" t="str">
            <v>2189000</v>
          </cell>
          <cell r="B9639">
            <v>1</v>
          </cell>
          <cell r="C9639" t="str">
            <v>UPS Battery Bank 40 Cell</v>
          </cell>
          <cell r="D9639" t="str">
            <v>34</v>
          </cell>
          <cell r="E9639" t="str">
            <v>BASELC</v>
          </cell>
          <cell r="F9639" t="str">
            <v>BAS</v>
          </cell>
          <cell r="G9639">
            <v>39599</v>
          </cell>
          <cell r="H9639" t="str">
            <v>Active</v>
          </cell>
          <cell r="I9639">
            <v>1</v>
          </cell>
          <cell r="J9639">
            <v>40451</v>
          </cell>
          <cell r="K9639" t="str">
            <v>TCOM</v>
          </cell>
          <cell r="L9639" t="str">
            <v>TM</v>
          </cell>
          <cell r="M9639" t="str">
            <v>0004</v>
          </cell>
          <cell r="N9639">
            <v>10415.41</v>
          </cell>
          <cell r="O9639">
            <v>34.700000000000003</v>
          </cell>
          <cell r="P9639">
            <v>416.62</v>
          </cell>
          <cell r="Q9639">
            <v>1215.1400000000001</v>
          </cell>
          <cell r="R9639">
            <v>9200.27</v>
          </cell>
          <cell r="S9639">
            <v>0</v>
          </cell>
          <cell r="T9639">
            <v>25</v>
          </cell>
          <cell r="U9639">
            <v>0</v>
          </cell>
          <cell r="V9639">
            <v>22</v>
          </cell>
          <cell r="W9639">
            <v>30</v>
          </cell>
          <cell r="X9639">
            <v>0</v>
          </cell>
        </row>
        <row r="9640">
          <cell r="A9640" t="str">
            <v>2189100</v>
          </cell>
          <cell r="B9640">
            <v>1</v>
          </cell>
          <cell r="C9640" t="str">
            <v>UPS Battery Monitoring System</v>
          </cell>
          <cell r="D9640" t="str">
            <v>34</v>
          </cell>
          <cell r="E9640" t="str">
            <v>BASELC</v>
          </cell>
          <cell r="F9640" t="str">
            <v>BAS</v>
          </cell>
          <cell r="G9640">
            <v>39599</v>
          </cell>
          <cell r="H9640" t="str">
            <v>Active</v>
          </cell>
          <cell r="I9640">
            <v>1</v>
          </cell>
          <cell r="J9640">
            <v>40451</v>
          </cell>
          <cell r="K9640" t="str">
            <v>TCOM</v>
          </cell>
          <cell r="L9640" t="str">
            <v>TM</v>
          </cell>
          <cell r="M9640" t="str">
            <v>0004</v>
          </cell>
          <cell r="N9640">
            <v>5694</v>
          </cell>
          <cell r="O9640">
            <v>18.98</v>
          </cell>
          <cell r="P9640">
            <v>227.76</v>
          </cell>
          <cell r="Q9640">
            <v>664.3</v>
          </cell>
          <cell r="R9640">
            <v>5029.7</v>
          </cell>
          <cell r="S9640">
            <v>0</v>
          </cell>
          <cell r="T9640">
            <v>25</v>
          </cell>
          <cell r="U9640">
            <v>0</v>
          </cell>
          <cell r="V9640">
            <v>22</v>
          </cell>
          <cell r="W9640">
            <v>30</v>
          </cell>
          <cell r="X9640">
            <v>0</v>
          </cell>
        </row>
        <row r="9641">
          <cell r="A9641" t="str">
            <v>2189200</v>
          </cell>
          <cell r="B9641">
            <v>1</v>
          </cell>
          <cell r="C9641" t="str">
            <v>UPS Bypass Panel</v>
          </cell>
          <cell r="D9641" t="str">
            <v>34</v>
          </cell>
          <cell r="E9641" t="str">
            <v>BASELC</v>
          </cell>
          <cell r="F9641" t="str">
            <v>BAS</v>
          </cell>
          <cell r="G9641">
            <v>39599</v>
          </cell>
          <cell r="H9641" t="str">
            <v>Active</v>
          </cell>
          <cell r="I9641">
            <v>1</v>
          </cell>
          <cell r="J9641">
            <v>40451</v>
          </cell>
          <cell r="K9641" t="str">
            <v>X</v>
          </cell>
          <cell r="L9641" t="str">
            <v>TW</v>
          </cell>
          <cell r="M9641" t="str">
            <v>0029</v>
          </cell>
          <cell r="N9641">
            <v>2323.08</v>
          </cell>
          <cell r="O9641">
            <v>7.78</v>
          </cell>
          <cell r="P9641">
            <v>92.92</v>
          </cell>
          <cell r="Q9641">
            <v>271.02</v>
          </cell>
          <cell r="R9641">
            <v>2052.06</v>
          </cell>
          <cell r="S9641">
            <v>0</v>
          </cell>
          <cell r="T9641">
            <v>25</v>
          </cell>
          <cell r="U9641">
            <v>0</v>
          </cell>
          <cell r="V9641">
            <v>22</v>
          </cell>
          <cell r="W9641">
            <v>30</v>
          </cell>
          <cell r="X9641">
            <v>0</v>
          </cell>
        </row>
        <row r="9642">
          <cell r="A9642" t="str">
            <v>2189300</v>
          </cell>
          <cell r="B9642">
            <v>1</v>
          </cell>
          <cell r="C9642" t="str">
            <v>UPS Battery Monitoring System</v>
          </cell>
          <cell r="D9642" t="str">
            <v>34</v>
          </cell>
          <cell r="E9642" t="str">
            <v>BASELC</v>
          </cell>
          <cell r="F9642" t="str">
            <v>BAS</v>
          </cell>
          <cell r="G9642">
            <v>39599</v>
          </cell>
          <cell r="H9642" t="str">
            <v>Active</v>
          </cell>
          <cell r="I9642">
            <v>1</v>
          </cell>
          <cell r="J9642">
            <v>40451</v>
          </cell>
          <cell r="K9642" t="str">
            <v>X</v>
          </cell>
          <cell r="L9642" t="str">
            <v>TW</v>
          </cell>
          <cell r="M9642" t="str">
            <v>0029</v>
          </cell>
          <cell r="N9642">
            <v>4294</v>
          </cell>
          <cell r="O9642">
            <v>14.35</v>
          </cell>
          <cell r="P9642">
            <v>171.76</v>
          </cell>
          <cell r="Q9642">
            <v>500.97</v>
          </cell>
          <cell r="R9642">
            <v>3793.03</v>
          </cell>
          <cell r="S9642">
            <v>0</v>
          </cell>
          <cell r="T9642">
            <v>25</v>
          </cell>
          <cell r="U9642">
            <v>0</v>
          </cell>
          <cell r="V9642">
            <v>22</v>
          </cell>
          <cell r="W9642">
            <v>30</v>
          </cell>
          <cell r="X9642">
            <v>0</v>
          </cell>
        </row>
        <row r="9643">
          <cell r="A9643" t="str">
            <v>2189400</v>
          </cell>
          <cell r="B9643">
            <v>1</v>
          </cell>
          <cell r="C9643" t="str">
            <v>UPS Battery Monitoring System</v>
          </cell>
          <cell r="D9643" t="str">
            <v>34</v>
          </cell>
          <cell r="E9643" t="str">
            <v>BASELC</v>
          </cell>
          <cell r="F9643" t="str">
            <v>BAS</v>
          </cell>
          <cell r="G9643">
            <v>39933</v>
          </cell>
          <cell r="H9643" t="str">
            <v>Active</v>
          </cell>
          <cell r="I9643">
            <v>1</v>
          </cell>
          <cell r="J9643">
            <v>40451</v>
          </cell>
          <cell r="K9643" t="str">
            <v>X</v>
          </cell>
          <cell r="L9643" t="str">
            <v>TN</v>
          </cell>
          <cell r="M9643" t="str">
            <v>0036</v>
          </cell>
          <cell r="N9643">
            <v>4294</v>
          </cell>
          <cell r="O9643">
            <v>14.35</v>
          </cell>
          <cell r="P9643">
            <v>171.76</v>
          </cell>
          <cell r="Q9643">
            <v>343.52</v>
          </cell>
          <cell r="R9643">
            <v>3950.48</v>
          </cell>
          <cell r="S9643">
            <v>0</v>
          </cell>
          <cell r="T9643">
            <v>25</v>
          </cell>
          <cell r="U9643">
            <v>0</v>
          </cell>
          <cell r="V9643">
            <v>23</v>
          </cell>
          <cell r="W9643">
            <v>0</v>
          </cell>
          <cell r="X9643">
            <v>0</v>
          </cell>
        </row>
        <row r="9644">
          <cell r="A9644" t="str">
            <v>2189500</v>
          </cell>
          <cell r="B9644">
            <v>1</v>
          </cell>
          <cell r="C9644" t="str">
            <v>UPS Refurbishment</v>
          </cell>
          <cell r="D9644" t="str">
            <v>34</v>
          </cell>
          <cell r="E9644" t="str">
            <v>BASELC</v>
          </cell>
          <cell r="F9644" t="str">
            <v>BAS</v>
          </cell>
          <cell r="G9644">
            <v>39933</v>
          </cell>
          <cell r="H9644" t="str">
            <v>Active</v>
          </cell>
          <cell r="I9644">
            <v>1</v>
          </cell>
          <cell r="J9644">
            <v>40451</v>
          </cell>
          <cell r="K9644" t="str">
            <v>X</v>
          </cell>
          <cell r="L9644" t="str">
            <v>TN</v>
          </cell>
          <cell r="M9644" t="str">
            <v>0036</v>
          </cell>
          <cell r="N9644">
            <v>15204.68</v>
          </cell>
          <cell r="O9644">
            <v>50.71</v>
          </cell>
          <cell r="P9644">
            <v>608.19000000000005</v>
          </cell>
          <cell r="Q9644">
            <v>1216.3800000000001</v>
          </cell>
          <cell r="R9644">
            <v>13988.3</v>
          </cell>
          <cell r="S9644">
            <v>0</v>
          </cell>
          <cell r="T9644">
            <v>25</v>
          </cell>
          <cell r="U9644">
            <v>0</v>
          </cell>
          <cell r="V9644">
            <v>23</v>
          </cell>
          <cell r="W9644">
            <v>0</v>
          </cell>
          <cell r="X9644">
            <v>0</v>
          </cell>
        </row>
        <row r="9645">
          <cell r="A9645" t="str">
            <v>2189600</v>
          </cell>
          <cell r="B9645">
            <v>1</v>
          </cell>
          <cell r="C9645" t="str">
            <v>Ops Log/ RFM/ HBS Fault/ SIR System</v>
          </cell>
          <cell r="D9645" t="str">
            <v>80</v>
          </cell>
          <cell r="E9645" t="str">
            <v>CMPSOF</v>
          </cell>
          <cell r="F9645" t="str">
            <v>CMP</v>
          </cell>
          <cell r="G9645">
            <v>39903</v>
          </cell>
          <cell r="H9645" t="str">
            <v>Active</v>
          </cell>
          <cell r="I9645">
            <v>1</v>
          </cell>
          <cell r="J9645">
            <v>40479</v>
          </cell>
          <cell r="K9645" t="str">
            <v>X</v>
          </cell>
          <cell r="L9645" t="str">
            <v>TN</v>
          </cell>
          <cell r="M9645" t="str">
            <v>0034</v>
          </cell>
          <cell r="N9645">
            <v>14000</v>
          </cell>
          <cell r="O9645">
            <v>291.63</v>
          </cell>
          <cell r="P9645">
            <v>3500</v>
          </cell>
          <cell r="Q9645">
            <v>7291.67</v>
          </cell>
          <cell r="R9645">
            <v>6708.33</v>
          </cell>
          <cell r="S9645">
            <v>0</v>
          </cell>
          <cell r="T9645">
            <v>4</v>
          </cell>
          <cell r="U9645">
            <v>0</v>
          </cell>
          <cell r="V9645">
            <v>1</v>
          </cell>
          <cell r="W9645">
            <v>334</v>
          </cell>
          <cell r="X9645">
            <v>0</v>
          </cell>
        </row>
        <row r="9646">
          <cell r="A9646" t="str">
            <v>2189700</v>
          </cell>
          <cell r="B9646">
            <v>1</v>
          </cell>
          <cell r="C9646" t="str">
            <v>Blackberry Phone - CFO</v>
          </cell>
          <cell r="D9646" t="str">
            <v>80</v>
          </cell>
          <cell r="E9646" t="str">
            <v>COMMOB</v>
          </cell>
          <cell r="F9646" t="str">
            <v>COM</v>
          </cell>
          <cell r="G9646">
            <v>39813</v>
          </cell>
          <cell r="H9646" t="str">
            <v>Active</v>
          </cell>
          <cell r="I9646">
            <v>1</v>
          </cell>
          <cell r="J9646">
            <v>40479</v>
          </cell>
          <cell r="K9646" t="str">
            <v>X</v>
          </cell>
          <cell r="L9646" t="str">
            <v>TN</v>
          </cell>
          <cell r="M9646" t="str">
            <v>0034</v>
          </cell>
          <cell r="N9646">
            <v>443</v>
          </cell>
          <cell r="O9646">
            <v>12.26</v>
          </cell>
          <cell r="P9646">
            <v>147.66999999999999</v>
          </cell>
          <cell r="Q9646">
            <v>344.56</v>
          </cell>
          <cell r="R9646">
            <v>98.44</v>
          </cell>
          <cell r="S9646">
            <v>0</v>
          </cell>
          <cell r="T9646">
            <v>3</v>
          </cell>
          <cell r="U9646">
            <v>0</v>
          </cell>
          <cell r="V9646">
            <v>0</v>
          </cell>
          <cell r="W9646">
            <v>244</v>
          </cell>
          <cell r="X9646">
            <v>0</v>
          </cell>
        </row>
        <row r="9647">
          <cell r="A9647" t="str">
            <v>2189800</v>
          </cell>
          <cell r="B9647">
            <v>1</v>
          </cell>
          <cell r="C9647" t="str">
            <v>3G T-Stick for Incident Command PC</v>
          </cell>
          <cell r="D9647" t="str">
            <v>80</v>
          </cell>
          <cell r="E9647" t="str">
            <v>CMPHAR</v>
          </cell>
          <cell r="F9647" t="str">
            <v>CMP</v>
          </cell>
          <cell r="G9647">
            <v>39813</v>
          </cell>
          <cell r="H9647" t="str">
            <v>Active</v>
          </cell>
          <cell r="I9647">
            <v>1</v>
          </cell>
          <cell r="J9647">
            <v>40479</v>
          </cell>
          <cell r="K9647" t="str">
            <v>X</v>
          </cell>
          <cell r="L9647" t="str">
            <v>NA</v>
          </cell>
          <cell r="M9647" t="str">
            <v>0032</v>
          </cell>
          <cell r="N9647">
            <v>327.64</v>
          </cell>
          <cell r="O9647">
            <v>6.78</v>
          </cell>
          <cell r="P9647">
            <v>81.91</v>
          </cell>
          <cell r="Q9647">
            <v>191.12</v>
          </cell>
          <cell r="R9647">
            <v>136.52000000000001</v>
          </cell>
          <cell r="S9647">
            <v>0</v>
          </cell>
          <cell r="T9647">
            <v>4</v>
          </cell>
          <cell r="U9647">
            <v>0</v>
          </cell>
          <cell r="V9647">
            <v>1</v>
          </cell>
          <cell r="W9647">
            <v>244</v>
          </cell>
          <cell r="X9647">
            <v>0</v>
          </cell>
        </row>
        <row r="9648">
          <cell r="A9648" t="str">
            <v>2189900</v>
          </cell>
          <cell r="B9648">
            <v>1</v>
          </cell>
          <cell r="C9648" t="str">
            <v>300GB 3.5" Hot-Swap Hard Drive</v>
          </cell>
          <cell r="D9648" t="str">
            <v>80</v>
          </cell>
          <cell r="E9648" t="str">
            <v>CMPHAR</v>
          </cell>
          <cell r="F9648" t="str">
            <v>CMP</v>
          </cell>
          <cell r="G9648">
            <v>39903</v>
          </cell>
          <cell r="H9648" t="str">
            <v>Active</v>
          </cell>
          <cell r="I9648">
            <v>1</v>
          </cell>
          <cell r="J9648">
            <v>40479</v>
          </cell>
          <cell r="K9648" t="str">
            <v>X</v>
          </cell>
          <cell r="L9648" t="str">
            <v>TN</v>
          </cell>
          <cell r="M9648" t="str">
            <v>0034</v>
          </cell>
          <cell r="N9648">
            <v>889.6</v>
          </cell>
          <cell r="O9648">
            <v>18.57</v>
          </cell>
          <cell r="P9648">
            <v>222.4</v>
          </cell>
          <cell r="Q9648">
            <v>463.33</v>
          </cell>
          <cell r="R9648">
            <v>426.27</v>
          </cell>
          <cell r="S9648">
            <v>0</v>
          </cell>
          <cell r="T9648">
            <v>4</v>
          </cell>
          <cell r="U9648">
            <v>0</v>
          </cell>
          <cell r="V9648">
            <v>1</v>
          </cell>
          <cell r="W9648">
            <v>334</v>
          </cell>
          <cell r="X9648">
            <v>0</v>
          </cell>
        </row>
        <row r="9649">
          <cell r="A9649" t="str">
            <v>2189910</v>
          </cell>
          <cell r="B9649">
            <v>1</v>
          </cell>
          <cell r="C9649" t="str">
            <v>300GB 3.5" Hot-Swap Hard Drive</v>
          </cell>
          <cell r="D9649" t="str">
            <v>80</v>
          </cell>
          <cell r="E9649" t="str">
            <v>CMPHAR</v>
          </cell>
          <cell r="F9649" t="str">
            <v>CMP</v>
          </cell>
          <cell r="G9649">
            <v>39903</v>
          </cell>
          <cell r="H9649" t="str">
            <v>Active</v>
          </cell>
          <cell r="I9649">
            <v>1</v>
          </cell>
          <cell r="J9649">
            <v>40479</v>
          </cell>
          <cell r="K9649" t="str">
            <v>X</v>
          </cell>
          <cell r="L9649" t="str">
            <v>TN</v>
          </cell>
          <cell r="M9649" t="str">
            <v>0034</v>
          </cell>
          <cell r="N9649">
            <v>889.6</v>
          </cell>
          <cell r="O9649">
            <v>18.57</v>
          </cell>
          <cell r="P9649">
            <v>222.4</v>
          </cell>
          <cell r="Q9649">
            <v>463.33</v>
          </cell>
          <cell r="R9649">
            <v>426.27</v>
          </cell>
          <cell r="S9649">
            <v>0</v>
          </cell>
          <cell r="T9649">
            <v>4</v>
          </cell>
          <cell r="U9649">
            <v>0</v>
          </cell>
          <cell r="V9649">
            <v>1</v>
          </cell>
          <cell r="W9649">
            <v>334</v>
          </cell>
          <cell r="X9649">
            <v>0</v>
          </cell>
        </row>
        <row r="9650">
          <cell r="A9650" t="str">
            <v>2189920</v>
          </cell>
          <cell r="B9650">
            <v>1</v>
          </cell>
          <cell r="C9650" t="str">
            <v>300GB 3.5" Hot-Swap Hard Drive</v>
          </cell>
          <cell r="D9650" t="str">
            <v>80</v>
          </cell>
          <cell r="E9650" t="str">
            <v>CMPHAR</v>
          </cell>
          <cell r="F9650" t="str">
            <v>CMP</v>
          </cell>
          <cell r="G9650">
            <v>39903</v>
          </cell>
          <cell r="H9650" t="str">
            <v>Active</v>
          </cell>
          <cell r="I9650">
            <v>1</v>
          </cell>
          <cell r="J9650">
            <v>40479</v>
          </cell>
          <cell r="K9650" t="str">
            <v>X</v>
          </cell>
          <cell r="L9650" t="str">
            <v>TN</v>
          </cell>
          <cell r="M9650" t="str">
            <v>0034</v>
          </cell>
          <cell r="N9650">
            <v>889.6</v>
          </cell>
          <cell r="O9650">
            <v>18.57</v>
          </cell>
          <cell r="P9650">
            <v>222.4</v>
          </cell>
          <cell r="Q9650">
            <v>463.33</v>
          </cell>
          <cell r="R9650">
            <v>426.27</v>
          </cell>
          <cell r="S9650">
            <v>0</v>
          </cell>
          <cell r="T9650">
            <v>4</v>
          </cell>
          <cell r="U9650">
            <v>0</v>
          </cell>
          <cell r="V9650">
            <v>1</v>
          </cell>
          <cell r="W9650">
            <v>334</v>
          </cell>
          <cell r="X9650">
            <v>0</v>
          </cell>
        </row>
        <row r="9651">
          <cell r="A9651" t="str">
            <v>2190000</v>
          </cell>
          <cell r="B9651">
            <v>1</v>
          </cell>
          <cell r="C9651" t="str">
            <v>MS Project 2007 - Chin</v>
          </cell>
          <cell r="D9651" t="str">
            <v>80</v>
          </cell>
          <cell r="E9651" t="str">
            <v>CMPSOF</v>
          </cell>
          <cell r="F9651" t="str">
            <v>CMP</v>
          </cell>
          <cell r="G9651">
            <v>39903</v>
          </cell>
          <cell r="H9651" t="str">
            <v>Active</v>
          </cell>
          <cell r="I9651">
            <v>1</v>
          </cell>
          <cell r="J9651">
            <v>40479</v>
          </cell>
          <cell r="K9651" t="str">
            <v>X</v>
          </cell>
          <cell r="L9651" t="str">
            <v>TN</v>
          </cell>
          <cell r="M9651" t="str">
            <v>0034</v>
          </cell>
          <cell r="N9651">
            <v>818.54</v>
          </cell>
          <cell r="O9651">
            <v>17.09</v>
          </cell>
          <cell r="P9651">
            <v>204.64</v>
          </cell>
          <cell r="Q9651">
            <v>426.33</v>
          </cell>
          <cell r="R9651">
            <v>392.21</v>
          </cell>
          <cell r="S9651">
            <v>0</v>
          </cell>
          <cell r="T9651">
            <v>4</v>
          </cell>
          <cell r="U9651">
            <v>0</v>
          </cell>
          <cell r="V9651">
            <v>1</v>
          </cell>
          <cell r="W9651">
            <v>334</v>
          </cell>
          <cell r="X9651">
            <v>0</v>
          </cell>
        </row>
        <row r="9652">
          <cell r="A9652" t="str">
            <v>2190100</v>
          </cell>
          <cell r="B9652">
            <v>1</v>
          </cell>
          <cell r="C9652" t="str">
            <v>MS Project 2007 - Katy Ellis</v>
          </cell>
          <cell r="D9652" t="str">
            <v>80</v>
          </cell>
          <cell r="E9652" t="str">
            <v>CMPSOF</v>
          </cell>
          <cell r="F9652" t="str">
            <v>CMP</v>
          </cell>
          <cell r="G9652">
            <v>39903</v>
          </cell>
          <cell r="H9652" t="str">
            <v>Active</v>
          </cell>
          <cell r="I9652">
            <v>1</v>
          </cell>
          <cell r="J9652">
            <v>40479</v>
          </cell>
          <cell r="K9652" t="str">
            <v>X</v>
          </cell>
          <cell r="L9652" t="str">
            <v>TN</v>
          </cell>
          <cell r="M9652" t="str">
            <v>0034</v>
          </cell>
          <cell r="N9652">
            <v>818.54</v>
          </cell>
          <cell r="O9652">
            <v>17.09</v>
          </cell>
          <cell r="P9652">
            <v>204.64</v>
          </cell>
          <cell r="Q9652">
            <v>426.33</v>
          </cell>
          <cell r="R9652">
            <v>392.21</v>
          </cell>
          <cell r="S9652">
            <v>0</v>
          </cell>
          <cell r="T9652">
            <v>4</v>
          </cell>
          <cell r="U9652">
            <v>0</v>
          </cell>
          <cell r="V9652">
            <v>1</v>
          </cell>
          <cell r="W9652">
            <v>334</v>
          </cell>
          <cell r="X9652">
            <v>0</v>
          </cell>
        </row>
        <row r="9653">
          <cell r="A9653" t="str">
            <v>2190200</v>
          </cell>
          <cell r="B9653">
            <v>1</v>
          </cell>
          <cell r="C9653" t="str">
            <v>Viewsonic 21.6" LCD Monitor VA2216w</v>
          </cell>
          <cell r="D9653" t="str">
            <v>80</v>
          </cell>
          <cell r="E9653" t="str">
            <v>CMPHAR</v>
          </cell>
          <cell r="F9653" t="str">
            <v>CMP</v>
          </cell>
          <cell r="G9653">
            <v>39903</v>
          </cell>
          <cell r="H9653" t="str">
            <v>Active</v>
          </cell>
          <cell r="I9653">
            <v>1</v>
          </cell>
          <cell r="J9653">
            <v>40479</v>
          </cell>
          <cell r="K9653" t="str">
            <v>X</v>
          </cell>
          <cell r="L9653" t="str">
            <v>TN</v>
          </cell>
          <cell r="M9653" t="str">
            <v>0034</v>
          </cell>
          <cell r="N9653">
            <v>271.27999999999997</v>
          </cell>
          <cell r="O9653">
            <v>5.67</v>
          </cell>
          <cell r="P9653">
            <v>67.819999999999993</v>
          </cell>
          <cell r="Q9653">
            <v>141.29</v>
          </cell>
          <cell r="R9653">
            <v>129.99</v>
          </cell>
          <cell r="S9653">
            <v>0</v>
          </cell>
          <cell r="T9653">
            <v>4</v>
          </cell>
          <cell r="U9653">
            <v>0</v>
          </cell>
          <cell r="V9653">
            <v>1</v>
          </cell>
          <cell r="W9653">
            <v>334</v>
          </cell>
          <cell r="X9653">
            <v>0</v>
          </cell>
        </row>
        <row r="9654">
          <cell r="A9654" t="str">
            <v>2190210</v>
          </cell>
          <cell r="B9654">
            <v>1</v>
          </cell>
          <cell r="C9654" t="str">
            <v>Viewsonic 21.6" LCD Monitor VA2216w</v>
          </cell>
          <cell r="D9654" t="str">
            <v>80</v>
          </cell>
          <cell r="E9654" t="str">
            <v>CMPHAR</v>
          </cell>
          <cell r="F9654" t="str">
            <v>CMP</v>
          </cell>
          <cell r="G9654">
            <v>39903</v>
          </cell>
          <cell r="H9654" t="str">
            <v>Active</v>
          </cell>
          <cell r="I9654">
            <v>1</v>
          </cell>
          <cell r="J9654">
            <v>40479</v>
          </cell>
          <cell r="K9654" t="str">
            <v>X</v>
          </cell>
          <cell r="L9654" t="str">
            <v>TN</v>
          </cell>
          <cell r="M9654" t="str">
            <v>0034</v>
          </cell>
          <cell r="N9654">
            <v>271.27999999999997</v>
          </cell>
          <cell r="O9654">
            <v>5.67</v>
          </cell>
          <cell r="P9654">
            <v>67.819999999999993</v>
          </cell>
          <cell r="Q9654">
            <v>141.29</v>
          </cell>
          <cell r="R9654">
            <v>129.99</v>
          </cell>
          <cell r="S9654">
            <v>0</v>
          </cell>
          <cell r="T9654">
            <v>4</v>
          </cell>
          <cell r="U9654">
            <v>0</v>
          </cell>
          <cell r="V9654">
            <v>1</v>
          </cell>
          <cell r="W9654">
            <v>334</v>
          </cell>
          <cell r="X9654">
            <v>0</v>
          </cell>
        </row>
        <row r="9655">
          <cell r="A9655" t="str">
            <v>2190220</v>
          </cell>
          <cell r="B9655">
            <v>1</v>
          </cell>
          <cell r="C9655" t="str">
            <v>Viewsonic 21.6" LCD Monitor VA2216w</v>
          </cell>
          <cell r="D9655" t="str">
            <v>80</v>
          </cell>
          <cell r="E9655" t="str">
            <v>CMPHAR</v>
          </cell>
          <cell r="F9655" t="str">
            <v>CMP</v>
          </cell>
          <cell r="G9655">
            <v>39903</v>
          </cell>
          <cell r="H9655" t="str">
            <v>Active</v>
          </cell>
          <cell r="I9655">
            <v>1</v>
          </cell>
          <cell r="J9655">
            <v>40479</v>
          </cell>
          <cell r="K9655" t="str">
            <v>X</v>
          </cell>
          <cell r="L9655" t="str">
            <v>TN</v>
          </cell>
          <cell r="M9655" t="str">
            <v>0034</v>
          </cell>
          <cell r="N9655">
            <v>271.27999999999997</v>
          </cell>
          <cell r="O9655">
            <v>5.67</v>
          </cell>
          <cell r="P9655">
            <v>67.819999999999993</v>
          </cell>
          <cell r="Q9655">
            <v>141.29</v>
          </cell>
          <cell r="R9655">
            <v>129.99</v>
          </cell>
          <cell r="S9655">
            <v>0</v>
          </cell>
          <cell r="T9655">
            <v>4</v>
          </cell>
          <cell r="U9655">
            <v>0</v>
          </cell>
          <cell r="V9655">
            <v>1</v>
          </cell>
          <cell r="W9655">
            <v>334</v>
          </cell>
          <cell r="X9655">
            <v>0</v>
          </cell>
        </row>
        <row r="9656">
          <cell r="A9656" t="str">
            <v>2190230</v>
          </cell>
          <cell r="B9656">
            <v>1</v>
          </cell>
          <cell r="C9656" t="str">
            <v>Viewsonic 21.6" LCD Monitor VA2216w</v>
          </cell>
          <cell r="D9656" t="str">
            <v>80</v>
          </cell>
          <cell r="E9656" t="str">
            <v>CMPHAR</v>
          </cell>
          <cell r="F9656" t="str">
            <v>CMP</v>
          </cell>
          <cell r="G9656">
            <v>39903</v>
          </cell>
          <cell r="H9656" t="str">
            <v>Active</v>
          </cell>
          <cell r="I9656">
            <v>1</v>
          </cell>
          <cell r="J9656">
            <v>40479</v>
          </cell>
          <cell r="K9656" t="str">
            <v>X</v>
          </cell>
          <cell r="L9656" t="str">
            <v>TN</v>
          </cell>
          <cell r="M9656" t="str">
            <v>0034</v>
          </cell>
          <cell r="N9656">
            <v>271.27999999999997</v>
          </cell>
          <cell r="O9656">
            <v>5.67</v>
          </cell>
          <cell r="P9656">
            <v>67.819999999999993</v>
          </cell>
          <cell r="Q9656">
            <v>141.29</v>
          </cell>
          <cell r="R9656">
            <v>129.99</v>
          </cell>
          <cell r="S9656">
            <v>0</v>
          </cell>
          <cell r="T9656">
            <v>4</v>
          </cell>
          <cell r="U9656">
            <v>0</v>
          </cell>
          <cell r="V9656">
            <v>1</v>
          </cell>
          <cell r="W9656">
            <v>334</v>
          </cell>
          <cell r="X9656">
            <v>0</v>
          </cell>
        </row>
        <row r="9657">
          <cell r="A9657" t="str">
            <v>2190240</v>
          </cell>
          <cell r="B9657">
            <v>1</v>
          </cell>
          <cell r="C9657" t="str">
            <v>Viewsonic 21.6" LCD Monitor VA2216w</v>
          </cell>
          <cell r="D9657" t="str">
            <v>80</v>
          </cell>
          <cell r="E9657" t="str">
            <v>CMPHAR</v>
          </cell>
          <cell r="F9657" t="str">
            <v>CMP</v>
          </cell>
          <cell r="G9657">
            <v>39903</v>
          </cell>
          <cell r="H9657" t="str">
            <v>Active</v>
          </cell>
          <cell r="I9657">
            <v>1</v>
          </cell>
          <cell r="J9657">
            <v>40479</v>
          </cell>
          <cell r="K9657" t="str">
            <v>X</v>
          </cell>
          <cell r="L9657" t="str">
            <v>TN</v>
          </cell>
          <cell r="M9657" t="str">
            <v>0034</v>
          </cell>
          <cell r="N9657">
            <v>271.27999999999997</v>
          </cell>
          <cell r="O9657">
            <v>5.67</v>
          </cell>
          <cell r="P9657">
            <v>67.819999999999993</v>
          </cell>
          <cell r="Q9657">
            <v>141.29</v>
          </cell>
          <cell r="R9657">
            <v>129.99</v>
          </cell>
          <cell r="S9657">
            <v>0</v>
          </cell>
          <cell r="T9657">
            <v>4</v>
          </cell>
          <cell r="U9657">
            <v>0</v>
          </cell>
          <cell r="V9657">
            <v>1</v>
          </cell>
          <cell r="W9657">
            <v>334</v>
          </cell>
          <cell r="X9657">
            <v>0</v>
          </cell>
        </row>
        <row r="9658">
          <cell r="A9658" t="str">
            <v>2190300</v>
          </cell>
          <cell r="B9658">
            <v>1</v>
          </cell>
          <cell r="C9658" t="str">
            <v>Desktop PC - HP DC7900 SFF E7400</v>
          </cell>
          <cell r="D9658" t="str">
            <v>80</v>
          </cell>
          <cell r="E9658" t="str">
            <v>CMPHAR</v>
          </cell>
          <cell r="F9658" t="str">
            <v>CMP</v>
          </cell>
          <cell r="G9658">
            <v>39903</v>
          </cell>
          <cell r="H9658" t="str">
            <v>Active</v>
          </cell>
          <cell r="I9658">
            <v>1</v>
          </cell>
          <cell r="J9658">
            <v>40479</v>
          </cell>
          <cell r="K9658" t="str">
            <v>X</v>
          </cell>
          <cell r="L9658" t="str">
            <v>TN</v>
          </cell>
          <cell r="M9658" t="str">
            <v>0034</v>
          </cell>
          <cell r="N9658">
            <v>1443.85</v>
          </cell>
          <cell r="O9658">
            <v>30.08</v>
          </cell>
          <cell r="P9658">
            <v>360.96</v>
          </cell>
          <cell r="Q9658">
            <v>752</v>
          </cell>
          <cell r="R9658">
            <v>691.85</v>
          </cell>
          <cell r="S9658">
            <v>0</v>
          </cell>
          <cell r="T9658">
            <v>4</v>
          </cell>
          <cell r="U9658">
            <v>0</v>
          </cell>
          <cell r="V9658">
            <v>1</v>
          </cell>
          <cell r="W9658">
            <v>334</v>
          </cell>
          <cell r="X9658">
            <v>0</v>
          </cell>
        </row>
        <row r="9659">
          <cell r="A9659" t="str">
            <v>2190310</v>
          </cell>
          <cell r="B9659">
            <v>1</v>
          </cell>
          <cell r="C9659" t="str">
            <v>Deskto PC - HP DC7900 SFF E7400</v>
          </cell>
          <cell r="D9659" t="str">
            <v>80</v>
          </cell>
          <cell r="E9659" t="str">
            <v>CMPHAR</v>
          </cell>
          <cell r="F9659" t="str">
            <v>CMP</v>
          </cell>
          <cell r="G9659">
            <v>39903</v>
          </cell>
          <cell r="H9659" t="str">
            <v>Active</v>
          </cell>
          <cell r="I9659">
            <v>1</v>
          </cell>
          <cell r="J9659">
            <v>40479</v>
          </cell>
          <cell r="K9659" t="str">
            <v>X</v>
          </cell>
          <cell r="L9659" t="str">
            <v>TN</v>
          </cell>
          <cell r="M9659" t="str">
            <v>0034</v>
          </cell>
          <cell r="N9659">
            <v>1443.85</v>
          </cell>
          <cell r="O9659">
            <v>30.08</v>
          </cell>
          <cell r="P9659">
            <v>360.96</v>
          </cell>
          <cell r="Q9659">
            <v>752</v>
          </cell>
          <cell r="R9659">
            <v>691.85</v>
          </cell>
          <cell r="S9659">
            <v>0</v>
          </cell>
          <cell r="T9659">
            <v>4</v>
          </cell>
          <cell r="U9659">
            <v>0</v>
          </cell>
          <cell r="V9659">
            <v>1</v>
          </cell>
          <cell r="W9659">
            <v>334</v>
          </cell>
          <cell r="X9659">
            <v>0</v>
          </cell>
        </row>
        <row r="9660">
          <cell r="A9660" t="str">
            <v>2190400</v>
          </cell>
          <cell r="B9660">
            <v>1</v>
          </cell>
          <cell r="C9660" t="str">
            <v>Intranet Access - Home Page, Online Form</v>
          </cell>
          <cell r="D9660" t="str">
            <v>80</v>
          </cell>
          <cell r="E9660" t="str">
            <v>CMPSOF</v>
          </cell>
          <cell r="F9660" t="str">
            <v>CMP</v>
          </cell>
          <cell r="G9660">
            <v>40147</v>
          </cell>
          <cell r="H9660" t="str">
            <v>Active</v>
          </cell>
          <cell r="I9660">
            <v>1</v>
          </cell>
          <cell r="J9660">
            <v>40479</v>
          </cell>
          <cell r="K9660" t="str">
            <v>X</v>
          </cell>
          <cell r="L9660" t="str">
            <v>TN</v>
          </cell>
          <cell r="M9660" t="str">
            <v>0034</v>
          </cell>
          <cell r="N9660">
            <v>5160</v>
          </cell>
          <cell r="O9660">
            <v>107.5</v>
          </cell>
          <cell r="P9660">
            <v>1290</v>
          </cell>
          <cell r="Q9660">
            <v>1827.5</v>
          </cell>
          <cell r="R9660">
            <v>3332.5</v>
          </cell>
          <cell r="S9660">
            <v>0</v>
          </cell>
          <cell r="T9660">
            <v>4</v>
          </cell>
          <cell r="U9660">
            <v>0</v>
          </cell>
          <cell r="V9660">
            <v>2</v>
          </cell>
          <cell r="W9660">
            <v>214</v>
          </cell>
          <cell r="X9660">
            <v>0</v>
          </cell>
        </row>
        <row r="9661">
          <cell r="A9661" t="str">
            <v>2190500</v>
          </cell>
          <cell r="B9661">
            <v>1</v>
          </cell>
          <cell r="C9661" t="str">
            <v>Crashline Automute Signalling Converter</v>
          </cell>
          <cell r="D9661" t="str">
            <v>66</v>
          </cell>
          <cell r="E9661" t="str">
            <v>COMSYS</v>
          </cell>
          <cell r="F9661" t="str">
            <v>COM</v>
          </cell>
          <cell r="G9661">
            <v>40328</v>
          </cell>
          <cell r="H9661" t="str">
            <v>Active</v>
          </cell>
          <cell r="I9661">
            <v>1</v>
          </cell>
          <cell r="J9661">
            <v>40479</v>
          </cell>
          <cell r="K9661" t="str">
            <v>AC</v>
          </cell>
          <cell r="L9661" t="str">
            <v>NA</v>
          </cell>
          <cell r="M9661" t="str">
            <v>0032</v>
          </cell>
          <cell r="N9661">
            <v>642</v>
          </cell>
          <cell r="O9661">
            <v>8.0299999999999994</v>
          </cell>
          <cell r="P9661">
            <v>88.23</v>
          </cell>
          <cell r="Q9661">
            <v>88.23</v>
          </cell>
          <cell r="R9661">
            <v>553.77</v>
          </cell>
          <cell r="S9661">
            <v>0</v>
          </cell>
          <cell r="T9661">
            <v>6</v>
          </cell>
          <cell r="U9661">
            <v>240</v>
          </cell>
          <cell r="V9661">
            <v>5</v>
          </cell>
          <cell r="W9661">
            <v>270</v>
          </cell>
          <cell r="X9661">
            <v>0</v>
          </cell>
        </row>
        <row r="9662">
          <cell r="A9662" t="str">
            <v>2190600</v>
          </cell>
          <cell r="B9662">
            <v>1</v>
          </cell>
          <cell r="C9662" t="str">
            <v>Crashline Automute Signalling Receiver</v>
          </cell>
          <cell r="D9662" t="str">
            <v>32</v>
          </cell>
          <cell r="E9662" t="str">
            <v>COMSYS</v>
          </cell>
          <cell r="F9662" t="str">
            <v>COM</v>
          </cell>
          <cell r="G9662">
            <v>40328</v>
          </cell>
          <cell r="H9662" t="str">
            <v>Active</v>
          </cell>
          <cell r="I9662">
            <v>1</v>
          </cell>
          <cell r="J9662">
            <v>40479</v>
          </cell>
          <cell r="K9662" t="str">
            <v>AC</v>
          </cell>
          <cell r="L9662" t="str">
            <v>TN</v>
          </cell>
          <cell r="M9662" t="str">
            <v>0016</v>
          </cell>
          <cell r="N9662">
            <v>505</v>
          </cell>
          <cell r="O9662">
            <v>6.3</v>
          </cell>
          <cell r="P9662">
            <v>69.400000000000006</v>
          </cell>
          <cell r="Q9662">
            <v>69.400000000000006</v>
          </cell>
          <cell r="R9662">
            <v>435.6</v>
          </cell>
          <cell r="S9662">
            <v>0</v>
          </cell>
          <cell r="T9662">
            <v>6</v>
          </cell>
          <cell r="U9662">
            <v>240</v>
          </cell>
          <cell r="V9662">
            <v>5</v>
          </cell>
          <cell r="W9662">
            <v>270</v>
          </cell>
          <cell r="X9662">
            <v>0</v>
          </cell>
        </row>
        <row r="9663">
          <cell r="A9663" t="str">
            <v>2190700</v>
          </cell>
          <cell r="B9663">
            <v>1</v>
          </cell>
          <cell r="C9663" t="str">
            <v>WIALFIN - Symantecs Backup Recovery S/wa</v>
          </cell>
          <cell r="D9663" t="str">
            <v>80</v>
          </cell>
          <cell r="E9663" t="str">
            <v>CMPSOF</v>
          </cell>
          <cell r="F9663" t="str">
            <v>CMP</v>
          </cell>
          <cell r="G9663">
            <v>40178</v>
          </cell>
          <cell r="H9663" t="str">
            <v>Active</v>
          </cell>
          <cell r="I9663">
            <v>1</v>
          </cell>
          <cell r="J9663">
            <v>40479</v>
          </cell>
          <cell r="K9663" t="str">
            <v>X</v>
          </cell>
          <cell r="L9663" t="str">
            <v>TN</v>
          </cell>
          <cell r="M9663" t="str">
            <v>0034</v>
          </cell>
          <cell r="N9663">
            <v>1525.61</v>
          </cell>
          <cell r="O9663">
            <v>31.82</v>
          </cell>
          <cell r="P9663">
            <v>381.4</v>
          </cell>
          <cell r="Q9663">
            <v>508.53</v>
          </cell>
          <cell r="R9663">
            <v>1017.08</v>
          </cell>
          <cell r="S9663">
            <v>0</v>
          </cell>
          <cell r="T9663">
            <v>4</v>
          </cell>
          <cell r="U9663">
            <v>0</v>
          </cell>
          <cell r="V9663">
            <v>2</v>
          </cell>
          <cell r="W9663">
            <v>244</v>
          </cell>
          <cell r="X9663">
            <v>0</v>
          </cell>
        </row>
        <row r="9664">
          <cell r="A9664" t="str">
            <v>2190800</v>
          </cell>
          <cell r="B9664">
            <v>1</v>
          </cell>
          <cell r="C9664" t="str">
            <v>"Exit, SH1" Sign for Buses Sth End Trmnl</v>
          </cell>
          <cell r="D9664" t="str">
            <v>42</v>
          </cell>
          <cell r="E9664" t="str">
            <v>CVLSIG</v>
          </cell>
          <cell r="F9664" t="str">
            <v>CVL</v>
          </cell>
          <cell r="G9664">
            <v>40084</v>
          </cell>
          <cell r="H9664" t="str">
            <v>Active</v>
          </cell>
          <cell r="I9664">
            <v>1</v>
          </cell>
          <cell r="J9664">
            <v>40479</v>
          </cell>
          <cell r="K9664" t="str">
            <v>V</v>
          </cell>
          <cell r="L9664" t="str">
            <v>RO</v>
          </cell>
          <cell r="M9664" t="str">
            <v>0003</v>
          </cell>
          <cell r="N9664">
            <v>628.65</v>
          </cell>
          <cell r="O9664">
            <v>2.61</v>
          </cell>
          <cell r="P9664">
            <v>31.43</v>
          </cell>
          <cell r="Q9664">
            <v>49.77</v>
          </cell>
          <cell r="R9664">
            <v>578.88</v>
          </cell>
          <cell r="S9664">
            <v>0</v>
          </cell>
          <cell r="T9664">
            <v>20</v>
          </cell>
          <cell r="U9664">
            <v>0</v>
          </cell>
          <cell r="V9664">
            <v>18</v>
          </cell>
          <cell r="W9664">
            <v>153</v>
          </cell>
          <cell r="X9664">
            <v>0</v>
          </cell>
        </row>
        <row r="9665">
          <cell r="A9665" t="str">
            <v>2190900</v>
          </cell>
          <cell r="B9665">
            <v>1</v>
          </cell>
          <cell r="C9665" t="str">
            <v>Checkpoint SSL Network Extender</v>
          </cell>
          <cell r="D9665" t="str">
            <v>80</v>
          </cell>
          <cell r="E9665" t="str">
            <v>CMPSOF</v>
          </cell>
          <cell r="F9665" t="str">
            <v>CMP</v>
          </cell>
          <cell r="G9665">
            <v>40086</v>
          </cell>
          <cell r="H9665" t="str">
            <v>Active</v>
          </cell>
          <cell r="I9665">
            <v>1</v>
          </cell>
          <cell r="J9665">
            <v>40479</v>
          </cell>
          <cell r="K9665" t="str">
            <v>X</v>
          </cell>
          <cell r="L9665" t="str">
            <v>TN</v>
          </cell>
          <cell r="M9665" t="str">
            <v>0034</v>
          </cell>
          <cell r="N9665">
            <v>3228.17</v>
          </cell>
          <cell r="O9665">
            <v>67.290000000000006</v>
          </cell>
          <cell r="P9665">
            <v>807.04</v>
          </cell>
          <cell r="Q9665">
            <v>1277.81</v>
          </cell>
          <cell r="R9665">
            <v>1950.36</v>
          </cell>
          <cell r="S9665">
            <v>0</v>
          </cell>
          <cell r="T9665">
            <v>4</v>
          </cell>
          <cell r="U9665">
            <v>0</v>
          </cell>
          <cell r="V9665">
            <v>2</v>
          </cell>
          <cell r="W9665">
            <v>153</v>
          </cell>
          <cell r="X9665">
            <v>0</v>
          </cell>
        </row>
        <row r="9666">
          <cell r="A9666" t="str">
            <v>2191000</v>
          </cell>
          <cell r="B9666">
            <v>1</v>
          </cell>
          <cell r="C9666" t="str">
            <v>Samsung 40" LCD TV &amp; Brackets</v>
          </cell>
          <cell r="D9666" t="str">
            <v>34</v>
          </cell>
          <cell r="E9666" t="str">
            <v>CMPFID</v>
          </cell>
          <cell r="F9666" t="str">
            <v>CMP</v>
          </cell>
          <cell r="G9666">
            <v>40147</v>
          </cell>
          <cell r="H9666" t="str">
            <v>Active</v>
          </cell>
          <cell r="I9666">
            <v>1</v>
          </cell>
          <cell r="J9666">
            <v>40479</v>
          </cell>
          <cell r="K9666" t="str">
            <v>TDP/TI</v>
          </cell>
          <cell r="L9666" t="str">
            <v>TM</v>
          </cell>
          <cell r="M9666" t="str">
            <v>0164</v>
          </cell>
          <cell r="N9666">
            <v>4170.33</v>
          </cell>
          <cell r="O9666">
            <v>69.459999999999994</v>
          </cell>
          <cell r="P9666">
            <v>834.07</v>
          </cell>
          <cell r="Q9666">
            <v>1181.5999999999999</v>
          </cell>
          <cell r="R9666">
            <v>2988.73</v>
          </cell>
          <cell r="S9666">
            <v>0</v>
          </cell>
          <cell r="T9666">
            <v>5</v>
          </cell>
          <cell r="U9666">
            <v>0</v>
          </cell>
          <cell r="V9666">
            <v>3</v>
          </cell>
          <cell r="W9666">
            <v>214</v>
          </cell>
          <cell r="X9666">
            <v>0</v>
          </cell>
        </row>
        <row r="9667">
          <cell r="A9667" t="str">
            <v>2191100</v>
          </cell>
          <cell r="B9667">
            <v>1</v>
          </cell>
          <cell r="C9667" t="str">
            <v>Samsung 40" LCD TV &amp; Brackets</v>
          </cell>
          <cell r="D9667" t="str">
            <v>34</v>
          </cell>
          <cell r="E9667" t="str">
            <v>CMPFID</v>
          </cell>
          <cell r="F9667" t="str">
            <v>CMP</v>
          </cell>
          <cell r="G9667">
            <v>40147</v>
          </cell>
          <cell r="H9667" t="str">
            <v>Active</v>
          </cell>
          <cell r="I9667">
            <v>1</v>
          </cell>
          <cell r="J9667">
            <v>40479</v>
          </cell>
          <cell r="K9667" t="str">
            <v>TDP/TI</v>
          </cell>
          <cell r="L9667" t="str">
            <v>TM</v>
          </cell>
          <cell r="M9667" t="str">
            <v>0164</v>
          </cell>
          <cell r="N9667">
            <v>4170.33</v>
          </cell>
          <cell r="O9667">
            <v>69.459999999999994</v>
          </cell>
          <cell r="P9667">
            <v>834.07</v>
          </cell>
          <cell r="Q9667">
            <v>1181.5999999999999</v>
          </cell>
          <cell r="R9667">
            <v>2988.73</v>
          </cell>
          <cell r="S9667">
            <v>0</v>
          </cell>
          <cell r="T9667">
            <v>5</v>
          </cell>
          <cell r="U9667">
            <v>0</v>
          </cell>
          <cell r="V9667">
            <v>3</v>
          </cell>
          <cell r="W9667">
            <v>214</v>
          </cell>
          <cell r="X9667">
            <v>0</v>
          </cell>
        </row>
        <row r="9668">
          <cell r="A9668" t="str">
            <v>2191200</v>
          </cell>
          <cell r="B9668">
            <v>1</v>
          </cell>
          <cell r="C9668" t="str">
            <v>Samsung 40" LCD TV</v>
          </cell>
          <cell r="D9668" t="str">
            <v>34</v>
          </cell>
          <cell r="E9668" t="str">
            <v>CMPFID</v>
          </cell>
          <cell r="F9668" t="str">
            <v>CMP</v>
          </cell>
          <cell r="G9668">
            <v>40147</v>
          </cell>
          <cell r="H9668" t="str">
            <v>Active</v>
          </cell>
          <cell r="I9668">
            <v>1</v>
          </cell>
          <cell r="J9668">
            <v>40479</v>
          </cell>
          <cell r="K9668" t="str">
            <v>TDP/TI</v>
          </cell>
          <cell r="L9668" t="str">
            <v>TN</v>
          </cell>
          <cell r="M9668" t="str">
            <v>0167</v>
          </cell>
          <cell r="N9668">
            <v>3688</v>
          </cell>
          <cell r="O9668">
            <v>61.43</v>
          </cell>
          <cell r="P9668">
            <v>737.6</v>
          </cell>
          <cell r="Q9668">
            <v>1044.93</v>
          </cell>
          <cell r="R9668">
            <v>2643.07</v>
          </cell>
          <cell r="S9668">
            <v>0</v>
          </cell>
          <cell r="T9668">
            <v>5</v>
          </cell>
          <cell r="U9668">
            <v>0</v>
          </cell>
          <cell r="V9668">
            <v>3</v>
          </cell>
          <cell r="W9668">
            <v>214</v>
          </cell>
          <cell r="X9668">
            <v>0</v>
          </cell>
        </row>
        <row r="9669">
          <cell r="A9669" t="str">
            <v>2191300</v>
          </cell>
          <cell r="B9669">
            <v>1</v>
          </cell>
          <cell r="C9669" t="str">
            <v>Desktop PC - HP DC7900 SFF E7500</v>
          </cell>
          <cell r="D9669" t="str">
            <v>80</v>
          </cell>
          <cell r="E9669" t="str">
            <v>CMPHAR</v>
          </cell>
          <cell r="F9669" t="str">
            <v>CMP</v>
          </cell>
          <cell r="G9669">
            <v>40135</v>
          </cell>
          <cell r="H9669" t="str">
            <v>Active</v>
          </cell>
          <cell r="I9669">
            <v>1</v>
          </cell>
          <cell r="J9669">
            <v>40479</v>
          </cell>
          <cell r="K9669" t="str">
            <v>X</v>
          </cell>
          <cell r="L9669" t="str">
            <v>TN</v>
          </cell>
          <cell r="M9669" t="str">
            <v>0034</v>
          </cell>
          <cell r="N9669">
            <v>1292.8699999999999</v>
          </cell>
          <cell r="O9669">
            <v>26.99</v>
          </cell>
          <cell r="P9669">
            <v>323.22000000000003</v>
          </cell>
          <cell r="Q9669">
            <v>457.89</v>
          </cell>
          <cell r="R9669">
            <v>834.98</v>
          </cell>
          <cell r="S9669">
            <v>0</v>
          </cell>
          <cell r="T9669">
            <v>4</v>
          </cell>
          <cell r="U9669">
            <v>0</v>
          </cell>
          <cell r="V9669">
            <v>2</v>
          </cell>
          <cell r="W9669">
            <v>214</v>
          </cell>
          <cell r="X9669">
            <v>0</v>
          </cell>
        </row>
        <row r="9670">
          <cell r="A9670" t="str">
            <v>2191400</v>
          </cell>
          <cell r="B9670">
            <v>1</v>
          </cell>
          <cell r="C9670" t="str">
            <v>Desktop PC - HP DC7900 SFF E7500</v>
          </cell>
          <cell r="D9670" t="str">
            <v>80</v>
          </cell>
          <cell r="E9670" t="str">
            <v>CMPHAR</v>
          </cell>
          <cell r="F9670" t="str">
            <v>CMP</v>
          </cell>
          <cell r="G9670">
            <v>40135</v>
          </cell>
          <cell r="H9670" t="str">
            <v>Active</v>
          </cell>
          <cell r="I9670">
            <v>1</v>
          </cell>
          <cell r="J9670">
            <v>40479</v>
          </cell>
          <cell r="K9670" t="str">
            <v>X</v>
          </cell>
          <cell r="L9670" t="str">
            <v>TN</v>
          </cell>
          <cell r="M9670" t="str">
            <v>0034</v>
          </cell>
          <cell r="N9670">
            <v>1292.8699999999999</v>
          </cell>
          <cell r="O9670">
            <v>26.99</v>
          </cell>
          <cell r="P9670">
            <v>323.22000000000003</v>
          </cell>
          <cell r="Q9670">
            <v>457.89</v>
          </cell>
          <cell r="R9670">
            <v>834.98</v>
          </cell>
          <cell r="S9670">
            <v>0</v>
          </cell>
          <cell r="T9670">
            <v>4</v>
          </cell>
          <cell r="U9670">
            <v>0</v>
          </cell>
          <cell r="V9670">
            <v>2</v>
          </cell>
          <cell r="W9670">
            <v>214</v>
          </cell>
          <cell r="X9670">
            <v>0</v>
          </cell>
        </row>
        <row r="9671">
          <cell r="A9671" t="str">
            <v>2191500</v>
          </cell>
          <cell r="B9671">
            <v>1</v>
          </cell>
          <cell r="C9671" t="str">
            <v>MS Office Pro Plus 2007</v>
          </cell>
          <cell r="D9671" t="str">
            <v>80</v>
          </cell>
          <cell r="E9671" t="str">
            <v>CMPSOF</v>
          </cell>
          <cell r="F9671" t="str">
            <v>CMP</v>
          </cell>
          <cell r="G9671">
            <v>40208</v>
          </cell>
          <cell r="H9671" t="str">
            <v>Active</v>
          </cell>
          <cell r="I9671">
            <v>1</v>
          </cell>
          <cell r="J9671">
            <v>40479</v>
          </cell>
          <cell r="K9671" t="str">
            <v>X</v>
          </cell>
          <cell r="L9671" t="str">
            <v>TN</v>
          </cell>
          <cell r="M9671" t="str">
            <v>0034</v>
          </cell>
          <cell r="N9671">
            <v>778.12</v>
          </cell>
          <cell r="O9671">
            <v>16.22</v>
          </cell>
          <cell r="P9671">
            <v>194.53</v>
          </cell>
          <cell r="Q9671">
            <v>243.16</v>
          </cell>
          <cell r="R9671">
            <v>534.96</v>
          </cell>
          <cell r="S9671">
            <v>0</v>
          </cell>
          <cell r="T9671">
            <v>4</v>
          </cell>
          <cell r="U9671">
            <v>0</v>
          </cell>
          <cell r="V9671">
            <v>2</v>
          </cell>
          <cell r="W9671">
            <v>275</v>
          </cell>
          <cell r="X9671">
            <v>0</v>
          </cell>
        </row>
        <row r="9672">
          <cell r="A9672" t="str">
            <v>2191600</v>
          </cell>
          <cell r="B9672">
            <v>1</v>
          </cell>
          <cell r="C9672" t="str">
            <v>Desktop PC - HP 8000 Elite SFF89+ E7600</v>
          </cell>
          <cell r="D9672" t="str">
            <v>80</v>
          </cell>
          <cell r="E9672" t="str">
            <v>CMPHAR</v>
          </cell>
          <cell r="F9672" t="str">
            <v>CMP</v>
          </cell>
          <cell r="G9672">
            <v>40245</v>
          </cell>
          <cell r="H9672" t="str">
            <v>Active</v>
          </cell>
          <cell r="I9672">
            <v>1</v>
          </cell>
          <cell r="J9672">
            <v>40479</v>
          </cell>
          <cell r="K9672" t="str">
            <v>X</v>
          </cell>
          <cell r="L9672" t="str">
            <v>TN</v>
          </cell>
          <cell r="M9672" t="str">
            <v>0034</v>
          </cell>
          <cell r="N9672">
            <v>1305.18</v>
          </cell>
          <cell r="O9672">
            <v>27.21</v>
          </cell>
          <cell r="P9672">
            <v>326.3</v>
          </cell>
          <cell r="Q9672">
            <v>353.49</v>
          </cell>
          <cell r="R9672">
            <v>951.69</v>
          </cell>
          <cell r="S9672">
            <v>0</v>
          </cell>
          <cell r="T9672">
            <v>4</v>
          </cell>
          <cell r="U9672">
            <v>0</v>
          </cell>
          <cell r="V9672">
            <v>2</v>
          </cell>
          <cell r="W9672">
            <v>334</v>
          </cell>
          <cell r="X9672">
            <v>0</v>
          </cell>
        </row>
        <row r="9673">
          <cell r="A9673" t="str">
            <v>2191700</v>
          </cell>
          <cell r="B9673">
            <v>1</v>
          </cell>
          <cell r="C9673" t="str">
            <v>Viewsonic 22" LCD Monitor VX2233wm</v>
          </cell>
          <cell r="D9673" t="str">
            <v>80</v>
          </cell>
          <cell r="E9673" t="str">
            <v>CMPHAR</v>
          </cell>
          <cell r="F9673" t="str">
            <v>CMP</v>
          </cell>
          <cell r="G9673">
            <v>40245</v>
          </cell>
          <cell r="H9673" t="str">
            <v>Active</v>
          </cell>
          <cell r="I9673">
            <v>1</v>
          </cell>
          <cell r="J9673">
            <v>40479</v>
          </cell>
          <cell r="K9673" t="str">
            <v>X</v>
          </cell>
          <cell r="L9673" t="str">
            <v>TN</v>
          </cell>
          <cell r="M9673" t="str">
            <v>0034</v>
          </cell>
          <cell r="N9673">
            <v>249.44</v>
          </cell>
          <cell r="O9673">
            <v>5.16</v>
          </cell>
          <cell r="P9673">
            <v>62.36</v>
          </cell>
          <cell r="Q9673">
            <v>67.56</v>
          </cell>
          <cell r="R9673">
            <v>181.88</v>
          </cell>
          <cell r="S9673">
            <v>0</v>
          </cell>
          <cell r="T9673">
            <v>4</v>
          </cell>
          <cell r="U9673">
            <v>0</v>
          </cell>
          <cell r="V9673">
            <v>2</v>
          </cell>
          <cell r="W9673">
            <v>334</v>
          </cell>
          <cell r="X9673">
            <v>0</v>
          </cell>
        </row>
        <row r="9674">
          <cell r="A9674" t="str">
            <v>2191800</v>
          </cell>
          <cell r="B9674">
            <v>1</v>
          </cell>
          <cell r="C9674" t="str">
            <v>Dialog DBC5446 IP Exec Phone</v>
          </cell>
          <cell r="D9674" t="str">
            <v>80</v>
          </cell>
          <cell r="E9674" t="str">
            <v>COMPHO</v>
          </cell>
          <cell r="F9674" t="str">
            <v>COM</v>
          </cell>
          <cell r="G9674">
            <v>40246</v>
          </cell>
          <cell r="H9674" t="str">
            <v>Active</v>
          </cell>
          <cell r="I9674">
            <v>1</v>
          </cell>
          <cell r="J9674">
            <v>40479</v>
          </cell>
          <cell r="K9674" t="str">
            <v>X</v>
          </cell>
          <cell r="L9674" t="str">
            <v>TN</v>
          </cell>
          <cell r="M9674" t="str">
            <v>0034</v>
          </cell>
          <cell r="N9674">
            <v>704.09</v>
          </cell>
          <cell r="O9674">
            <v>8.85</v>
          </cell>
          <cell r="P9674">
            <v>105.76</v>
          </cell>
          <cell r="Q9674">
            <v>114.56</v>
          </cell>
          <cell r="R9674">
            <v>589.53</v>
          </cell>
          <cell r="S9674">
            <v>0</v>
          </cell>
          <cell r="T9674">
            <v>6</v>
          </cell>
          <cell r="U9674">
            <v>240</v>
          </cell>
          <cell r="V9674">
            <v>5</v>
          </cell>
          <cell r="W9674">
            <v>208</v>
          </cell>
          <cell r="X9674">
            <v>0</v>
          </cell>
        </row>
        <row r="9675">
          <cell r="A9675" t="str">
            <v>2191900</v>
          </cell>
          <cell r="B9675">
            <v>1</v>
          </cell>
          <cell r="C9675" t="str">
            <v>Dialog DBC5446 IP Exec Phone</v>
          </cell>
          <cell r="D9675" t="str">
            <v>80</v>
          </cell>
          <cell r="E9675" t="str">
            <v>COMPHO</v>
          </cell>
          <cell r="F9675" t="str">
            <v>COM</v>
          </cell>
          <cell r="G9675">
            <v>40243</v>
          </cell>
          <cell r="H9675" t="str">
            <v>Active</v>
          </cell>
          <cell r="I9675">
            <v>1</v>
          </cell>
          <cell r="J9675">
            <v>40479</v>
          </cell>
          <cell r="K9675" t="str">
            <v>X</v>
          </cell>
          <cell r="L9675" t="str">
            <v>TN</v>
          </cell>
          <cell r="M9675" t="str">
            <v>0034</v>
          </cell>
          <cell r="N9675">
            <v>704.09</v>
          </cell>
          <cell r="O9675">
            <v>8.85</v>
          </cell>
          <cell r="P9675">
            <v>105.76</v>
          </cell>
          <cell r="Q9675">
            <v>114.56</v>
          </cell>
          <cell r="R9675">
            <v>589.53</v>
          </cell>
          <cell r="S9675">
            <v>0</v>
          </cell>
          <cell r="T9675">
            <v>6</v>
          </cell>
          <cell r="U9675">
            <v>240</v>
          </cell>
          <cell r="V9675">
            <v>5</v>
          </cell>
          <cell r="W9675">
            <v>208</v>
          </cell>
          <cell r="X9675">
            <v>0</v>
          </cell>
        </row>
        <row r="9676">
          <cell r="A9676" t="str">
            <v>2192000</v>
          </cell>
          <cell r="B9676">
            <v>1</v>
          </cell>
          <cell r="C9676" t="str">
            <v>Desktop PC - HP 8000 Elite SFF89+ E7600</v>
          </cell>
          <cell r="D9676" t="str">
            <v>80</v>
          </cell>
          <cell r="E9676" t="str">
            <v>CMPHAR</v>
          </cell>
          <cell r="F9676" t="str">
            <v>CMP</v>
          </cell>
          <cell r="G9676">
            <v>40248</v>
          </cell>
          <cell r="H9676" t="str">
            <v>Active</v>
          </cell>
          <cell r="I9676">
            <v>1</v>
          </cell>
          <cell r="J9676">
            <v>40479</v>
          </cell>
          <cell r="K9676" t="str">
            <v>X</v>
          </cell>
          <cell r="L9676" t="str">
            <v>TN</v>
          </cell>
          <cell r="M9676" t="str">
            <v>0034</v>
          </cell>
          <cell r="N9676">
            <v>1305.18</v>
          </cell>
          <cell r="O9676">
            <v>27.21</v>
          </cell>
          <cell r="P9676">
            <v>326.3</v>
          </cell>
          <cell r="Q9676">
            <v>353.49</v>
          </cell>
          <cell r="R9676">
            <v>951.69</v>
          </cell>
          <cell r="S9676">
            <v>0</v>
          </cell>
          <cell r="T9676">
            <v>4</v>
          </cell>
          <cell r="U9676">
            <v>0</v>
          </cell>
          <cell r="V9676">
            <v>2</v>
          </cell>
          <cell r="W9676">
            <v>334</v>
          </cell>
          <cell r="X9676">
            <v>0</v>
          </cell>
        </row>
        <row r="9677">
          <cell r="A9677" t="str">
            <v>2192010</v>
          </cell>
          <cell r="B9677">
            <v>1</v>
          </cell>
          <cell r="C9677" t="str">
            <v>MS Office Pro Plus 2007</v>
          </cell>
          <cell r="D9677" t="str">
            <v>80</v>
          </cell>
          <cell r="E9677" t="str">
            <v>CMPSOF</v>
          </cell>
          <cell r="F9677" t="str">
            <v>CMP</v>
          </cell>
          <cell r="G9677">
            <v>40268</v>
          </cell>
          <cell r="H9677" t="str">
            <v>Active</v>
          </cell>
          <cell r="I9677">
            <v>1</v>
          </cell>
          <cell r="J9677">
            <v>40479</v>
          </cell>
          <cell r="K9677" t="str">
            <v>X</v>
          </cell>
          <cell r="L9677" t="str">
            <v>TN</v>
          </cell>
          <cell r="M9677" t="str">
            <v>0034</v>
          </cell>
          <cell r="N9677">
            <v>778.25</v>
          </cell>
          <cell r="O9677">
            <v>16.25</v>
          </cell>
          <cell r="P9677">
            <v>194.56</v>
          </cell>
          <cell r="Q9677">
            <v>210.77</v>
          </cell>
          <cell r="R9677">
            <v>567.48</v>
          </cell>
          <cell r="S9677">
            <v>0</v>
          </cell>
          <cell r="T9677">
            <v>4</v>
          </cell>
          <cell r="U9677">
            <v>0</v>
          </cell>
          <cell r="V9677">
            <v>2</v>
          </cell>
          <cell r="W9677">
            <v>334</v>
          </cell>
          <cell r="X9677">
            <v>0</v>
          </cell>
        </row>
        <row r="9678">
          <cell r="A9678" t="str">
            <v>2192020</v>
          </cell>
          <cell r="B9678">
            <v>1</v>
          </cell>
          <cell r="C9678" t="str">
            <v>Symantec Protection &amp; Ghost Software</v>
          </cell>
          <cell r="D9678" t="str">
            <v>80</v>
          </cell>
          <cell r="E9678" t="str">
            <v>CMPSOF</v>
          </cell>
          <cell r="F9678" t="str">
            <v>CMP</v>
          </cell>
          <cell r="G9678">
            <v>40268</v>
          </cell>
          <cell r="H9678" t="str">
            <v>Active</v>
          </cell>
          <cell r="I9678">
            <v>1</v>
          </cell>
          <cell r="J9678">
            <v>40479</v>
          </cell>
          <cell r="K9678" t="str">
            <v>X</v>
          </cell>
          <cell r="L9678" t="str">
            <v>TN</v>
          </cell>
          <cell r="M9678" t="str">
            <v>0034</v>
          </cell>
          <cell r="N9678">
            <v>142.88999999999999</v>
          </cell>
          <cell r="O9678">
            <v>2.94</v>
          </cell>
          <cell r="P9678">
            <v>35.72</v>
          </cell>
          <cell r="Q9678">
            <v>38.700000000000003</v>
          </cell>
          <cell r="R9678">
            <v>104.19</v>
          </cell>
          <cell r="S9678">
            <v>0</v>
          </cell>
          <cell r="T9678">
            <v>4</v>
          </cell>
          <cell r="U9678">
            <v>0</v>
          </cell>
          <cell r="V9678">
            <v>2</v>
          </cell>
          <cell r="W9678">
            <v>334</v>
          </cell>
          <cell r="X9678">
            <v>0</v>
          </cell>
        </row>
        <row r="9679">
          <cell r="A9679" t="str">
            <v>2192100</v>
          </cell>
          <cell r="B9679">
            <v>1</v>
          </cell>
          <cell r="C9679" t="str">
            <v>Viewsonic 22" LCD Monitor VX2233wm</v>
          </cell>
          <cell r="D9679" t="str">
            <v>80</v>
          </cell>
          <cell r="E9679" t="str">
            <v>CMPHAR</v>
          </cell>
          <cell r="F9679" t="str">
            <v>CMP</v>
          </cell>
          <cell r="G9679">
            <v>40248</v>
          </cell>
          <cell r="H9679" t="str">
            <v>Active</v>
          </cell>
          <cell r="I9679">
            <v>1</v>
          </cell>
          <cell r="J9679">
            <v>40479</v>
          </cell>
          <cell r="K9679" t="str">
            <v>X</v>
          </cell>
          <cell r="L9679" t="str">
            <v>TN</v>
          </cell>
          <cell r="M9679" t="str">
            <v>0034</v>
          </cell>
          <cell r="N9679">
            <v>236.53</v>
          </cell>
          <cell r="O9679">
            <v>4.9000000000000004</v>
          </cell>
          <cell r="P9679">
            <v>59.13</v>
          </cell>
          <cell r="Q9679">
            <v>64.06</v>
          </cell>
          <cell r="R9679">
            <v>172.47</v>
          </cell>
          <cell r="S9679">
            <v>0</v>
          </cell>
          <cell r="T9679">
            <v>4</v>
          </cell>
          <cell r="U9679">
            <v>0</v>
          </cell>
          <cell r="V9679">
            <v>2</v>
          </cell>
          <cell r="W9679">
            <v>334</v>
          </cell>
          <cell r="X9679">
            <v>0</v>
          </cell>
        </row>
        <row r="9680">
          <cell r="A9680" t="str">
            <v>2192200</v>
          </cell>
          <cell r="B9680">
            <v>1</v>
          </cell>
          <cell r="C9680" t="str">
            <v>Desktop PC - HP 8000 Elite SFF 89+ E7600</v>
          </cell>
          <cell r="D9680" t="str">
            <v>80</v>
          </cell>
          <cell r="E9680" t="str">
            <v>CMPHAR</v>
          </cell>
          <cell r="F9680" t="str">
            <v>CMP</v>
          </cell>
          <cell r="G9680">
            <v>40248</v>
          </cell>
          <cell r="H9680" t="str">
            <v>Active</v>
          </cell>
          <cell r="I9680">
            <v>1</v>
          </cell>
          <cell r="J9680">
            <v>40479</v>
          </cell>
          <cell r="K9680" t="str">
            <v>X</v>
          </cell>
          <cell r="L9680" t="str">
            <v>TN</v>
          </cell>
          <cell r="M9680" t="str">
            <v>0034</v>
          </cell>
          <cell r="N9680">
            <v>1305.18</v>
          </cell>
          <cell r="O9680">
            <v>27.21</v>
          </cell>
          <cell r="P9680">
            <v>326.3</v>
          </cell>
          <cell r="Q9680">
            <v>353.49</v>
          </cell>
          <cell r="R9680">
            <v>951.69</v>
          </cell>
          <cell r="S9680">
            <v>0</v>
          </cell>
          <cell r="T9680">
            <v>4</v>
          </cell>
          <cell r="U9680">
            <v>0</v>
          </cell>
          <cell r="V9680">
            <v>2</v>
          </cell>
          <cell r="W9680">
            <v>334</v>
          </cell>
          <cell r="X9680">
            <v>0</v>
          </cell>
        </row>
        <row r="9681">
          <cell r="A9681" t="str">
            <v>2192210</v>
          </cell>
          <cell r="B9681">
            <v>1</v>
          </cell>
          <cell r="C9681" t="str">
            <v>MS Office Pro Plus 2007</v>
          </cell>
          <cell r="D9681" t="str">
            <v>80</v>
          </cell>
          <cell r="E9681" t="str">
            <v>CMPSOF</v>
          </cell>
          <cell r="F9681" t="str">
            <v>CMP</v>
          </cell>
          <cell r="G9681">
            <v>40268</v>
          </cell>
          <cell r="H9681" t="str">
            <v>Active</v>
          </cell>
          <cell r="I9681">
            <v>1</v>
          </cell>
          <cell r="J9681">
            <v>40479</v>
          </cell>
          <cell r="K9681" t="str">
            <v>X</v>
          </cell>
          <cell r="L9681" t="str">
            <v>TN</v>
          </cell>
          <cell r="M9681" t="str">
            <v>0034</v>
          </cell>
          <cell r="N9681">
            <v>778.25</v>
          </cell>
          <cell r="O9681">
            <v>16.25</v>
          </cell>
          <cell r="P9681">
            <v>194.56</v>
          </cell>
          <cell r="Q9681">
            <v>210.77</v>
          </cell>
          <cell r="R9681">
            <v>567.48</v>
          </cell>
          <cell r="S9681">
            <v>0</v>
          </cell>
          <cell r="T9681">
            <v>4</v>
          </cell>
          <cell r="U9681">
            <v>0</v>
          </cell>
          <cell r="V9681">
            <v>2</v>
          </cell>
          <cell r="W9681">
            <v>334</v>
          </cell>
          <cell r="X9681">
            <v>0</v>
          </cell>
        </row>
        <row r="9682">
          <cell r="A9682" t="str">
            <v>2192220</v>
          </cell>
          <cell r="B9682">
            <v>1</v>
          </cell>
          <cell r="C9682" t="str">
            <v>Symantec Protection &amp; Ghost Software</v>
          </cell>
          <cell r="D9682" t="str">
            <v>80</v>
          </cell>
          <cell r="E9682" t="str">
            <v>CMPSOF</v>
          </cell>
          <cell r="F9682" t="str">
            <v>CMP</v>
          </cell>
          <cell r="G9682">
            <v>40268</v>
          </cell>
          <cell r="H9682" t="str">
            <v>Active</v>
          </cell>
          <cell r="I9682">
            <v>1</v>
          </cell>
          <cell r="J9682">
            <v>40479</v>
          </cell>
          <cell r="K9682" t="str">
            <v>X</v>
          </cell>
          <cell r="L9682" t="str">
            <v>TN</v>
          </cell>
          <cell r="M9682" t="str">
            <v>0034</v>
          </cell>
          <cell r="N9682">
            <v>142.88999999999999</v>
          </cell>
          <cell r="O9682">
            <v>2.94</v>
          </cell>
          <cell r="P9682">
            <v>35.72</v>
          </cell>
          <cell r="Q9682">
            <v>38.700000000000003</v>
          </cell>
          <cell r="R9682">
            <v>104.19</v>
          </cell>
          <cell r="S9682">
            <v>0</v>
          </cell>
          <cell r="T9682">
            <v>4</v>
          </cell>
          <cell r="U9682">
            <v>0</v>
          </cell>
          <cell r="V9682">
            <v>2</v>
          </cell>
          <cell r="W9682">
            <v>334</v>
          </cell>
          <cell r="X9682">
            <v>0</v>
          </cell>
        </row>
        <row r="9683">
          <cell r="A9683" t="str">
            <v>2192300</v>
          </cell>
          <cell r="B9683">
            <v>1</v>
          </cell>
          <cell r="C9683" t="str">
            <v>Viewsonic 22" LCD Monitor VX2233wm</v>
          </cell>
          <cell r="D9683" t="str">
            <v>80</v>
          </cell>
          <cell r="E9683" t="str">
            <v>CMPHAR</v>
          </cell>
          <cell r="F9683" t="str">
            <v>CMP</v>
          </cell>
          <cell r="G9683">
            <v>40248</v>
          </cell>
          <cell r="H9683" t="str">
            <v>Active</v>
          </cell>
          <cell r="I9683">
            <v>1</v>
          </cell>
          <cell r="J9683">
            <v>40479</v>
          </cell>
          <cell r="K9683" t="str">
            <v>X</v>
          </cell>
          <cell r="L9683" t="str">
            <v>TN</v>
          </cell>
          <cell r="M9683" t="str">
            <v>0034</v>
          </cell>
          <cell r="N9683">
            <v>236.53</v>
          </cell>
          <cell r="O9683">
            <v>4.9000000000000004</v>
          </cell>
          <cell r="P9683">
            <v>59.13</v>
          </cell>
          <cell r="Q9683">
            <v>64.06</v>
          </cell>
          <cell r="R9683">
            <v>172.47</v>
          </cell>
          <cell r="S9683">
            <v>0</v>
          </cell>
          <cell r="T9683">
            <v>4</v>
          </cell>
          <cell r="U9683">
            <v>0</v>
          </cell>
          <cell r="V9683">
            <v>2</v>
          </cell>
          <cell r="W9683">
            <v>334</v>
          </cell>
          <cell r="X9683">
            <v>0</v>
          </cell>
        </row>
        <row r="9684">
          <cell r="A9684" t="str">
            <v>2192400</v>
          </cell>
          <cell r="B9684">
            <v>1</v>
          </cell>
          <cell r="C9684" t="str">
            <v>Viewsonic 22" LCD Monitor VX2233wm</v>
          </cell>
          <cell r="D9684" t="str">
            <v>80</v>
          </cell>
          <cell r="E9684" t="str">
            <v>CMPHAR</v>
          </cell>
          <cell r="F9684" t="str">
            <v>CMP</v>
          </cell>
          <cell r="G9684">
            <v>40248</v>
          </cell>
          <cell r="H9684" t="str">
            <v>Active</v>
          </cell>
          <cell r="I9684">
            <v>1</v>
          </cell>
          <cell r="J9684">
            <v>40479</v>
          </cell>
          <cell r="K9684" t="str">
            <v>X</v>
          </cell>
          <cell r="L9684" t="str">
            <v>TN</v>
          </cell>
          <cell r="M9684" t="str">
            <v>0034</v>
          </cell>
          <cell r="N9684">
            <v>236.53</v>
          </cell>
          <cell r="O9684">
            <v>4.9000000000000004</v>
          </cell>
          <cell r="P9684">
            <v>59.13</v>
          </cell>
          <cell r="Q9684">
            <v>64.06</v>
          </cell>
          <cell r="R9684">
            <v>172.47</v>
          </cell>
          <cell r="S9684">
            <v>0</v>
          </cell>
          <cell r="T9684">
            <v>4</v>
          </cell>
          <cell r="U9684">
            <v>0</v>
          </cell>
          <cell r="V9684">
            <v>2</v>
          </cell>
          <cell r="W9684">
            <v>334</v>
          </cell>
          <cell r="X9684">
            <v>0</v>
          </cell>
        </row>
        <row r="9685">
          <cell r="A9685" t="str">
            <v>2192500</v>
          </cell>
          <cell r="B9685">
            <v>1</v>
          </cell>
          <cell r="C9685" t="str">
            <v>Laptop PC -HP Elitebook 89440p 14" &amp; Bag</v>
          </cell>
          <cell r="D9685" t="str">
            <v>80</v>
          </cell>
          <cell r="E9685" t="str">
            <v>CMPHAR</v>
          </cell>
          <cell r="F9685" t="str">
            <v>CMP</v>
          </cell>
          <cell r="G9685">
            <v>40267</v>
          </cell>
          <cell r="H9685" t="str">
            <v>Active</v>
          </cell>
          <cell r="I9685">
            <v>1</v>
          </cell>
          <cell r="J9685">
            <v>40479</v>
          </cell>
          <cell r="K9685" t="str">
            <v>X</v>
          </cell>
          <cell r="L9685" t="str">
            <v>TN</v>
          </cell>
          <cell r="M9685" t="str">
            <v>0034</v>
          </cell>
          <cell r="N9685">
            <v>2244.77</v>
          </cell>
          <cell r="O9685">
            <v>46.72</v>
          </cell>
          <cell r="P9685">
            <v>561.19000000000005</v>
          </cell>
          <cell r="Q9685">
            <v>607.96</v>
          </cell>
          <cell r="R9685">
            <v>1636.81</v>
          </cell>
          <cell r="S9685">
            <v>0</v>
          </cell>
          <cell r="T9685">
            <v>4</v>
          </cell>
          <cell r="U9685">
            <v>0</v>
          </cell>
          <cell r="V9685">
            <v>2</v>
          </cell>
          <cell r="W9685">
            <v>334</v>
          </cell>
          <cell r="X9685">
            <v>0</v>
          </cell>
        </row>
        <row r="9686">
          <cell r="A9686" t="str">
            <v>2192510</v>
          </cell>
          <cell r="B9686">
            <v>1</v>
          </cell>
          <cell r="C9686" t="str">
            <v>HP Laptop Docking Station</v>
          </cell>
          <cell r="D9686" t="str">
            <v>80</v>
          </cell>
          <cell r="E9686" t="str">
            <v>CMPHAR</v>
          </cell>
          <cell r="F9686" t="str">
            <v>CMP</v>
          </cell>
          <cell r="G9686">
            <v>40267</v>
          </cell>
          <cell r="H9686" t="str">
            <v>Active</v>
          </cell>
          <cell r="I9686">
            <v>1</v>
          </cell>
          <cell r="J9686">
            <v>40479</v>
          </cell>
          <cell r="K9686" t="str">
            <v>X</v>
          </cell>
          <cell r="L9686" t="str">
            <v>TN</v>
          </cell>
          <cell r="M9686" t="str">
            <v>0034</v>
          </cell>
          <cell r="N9686">
            <v>332.16</v>
          </cell>
          <cell r="O9686">
            <v>6.92</v>
          </cell>
          <cell r="P9686">
            <v>83.04</v>
          </cell>
          <cell r="Q9686">
            <v>89.96</v>
          </cell>
          <cell r="R9686">
            <v>242.2</v>
          </cell>
          <cell r="S9686">
            <v>0</v>
          </cell>
          <cell r="T9686">
            <v>4</v>
          </cell>
          <cell r="U9686">
            <v>0</v>
          </cell>
          <cell r="V9686">
            <v>2</v>
          </cell>
          <cell r="W9686">
            <v>334</v>
          </cell>
          <cell r="X9686">
            <v>0</v>
          </cell>
        </row>
        <row r="9687">
          <cell r="A9687" t="str">
            <v>2192520</v>
          </cell>
          <cell r="B9687">
            <v>1</v>
          </cell>
          <cell r="C9687" t="str">
            <v>MS Oiice Pro Plus 2007</v>
          </cell>
          <cell r="D9687" t="str">
            <v>80</v>
          </cell>
          <cell r="E9687" t="str">
            <v>CMPSOF</v>
          </cell>
          <cell r="F9687" t="str">
            <v>CMP</v>
          </cell>
          <cell r="G9687">
            <v>40268</v>
          </cell>
          <cell r="H9687" t="str">
            <v>Active</v>
          </cell>
          <cell r="I9687">
            <v>1</v>
          </cell>
          <cell r="J9687">
            <v>40479</v>
          </cell>
          <cell r="K9687" t="str">
            <v>X</v>
          </cell>
          <cell r="L9687" t="str">
            <v>TN</v>
          </cell>
          <cell r="M9687" t="str">
            <v>0034</v>
          </cell>
          <cell r="N9687">
            <v>778.25</v>
          </cell>
          <cell r="O9687">
            <v>16.25</v>
          </cell>
          <cell r="P9687">
            <v>194.56</v>
          </cell>
          <cell r="Q9687">
            <v>210.77</v>
          </cell>
          <cell r="R9687">
            <v>567.48</v>
          </cell>
          <cell r="S9687">
            <v>0</v>
          </cell>
          <cell r="T9687">
            <v>4</v>
          </cell>
          <cell r="U9687">
            <v>0</v>
          </cell>
          <cell r="V9687">
            <v>2</v>
          </cell>
          <cell r="W9687">
            <v>334</v>
          </cell>
          <cell r="X9687">
            <v>0</v>
          </cell>
        </row>
        <row r="9688">
          <cell r="A9688" t="str">
            <v>2192530</v>
          </cell>
          <cell r="B9688">
            <v>1</v>
          </cell>
          <cell r="C9688" t="str">
            <v>Symantec Protection &amp; Ghost Software</v>
          </cell>
          <cell r="D9688" t="str">
            <v>80</v>
          </cell>
          <cell r="E9688" t="str">
            <v>CMPSOF</v>
          </cell>
          <cell r="F9688" t="str">
            <v>CMP</v>
          </cell>
          <cell r="G9688">
            <v>40268</v>
          </cell>
          <cell r="H9688" t="str">
            <v>Active</v>
          </cell>
          <cell r="I9688">
            <v>1</v>
          </cell>
          <cell r="J9688">
            <v>40479</v>
          </cell>
          <cell r="K9688" t="str">
            <v>X</v>
          </cell>
          <cell r="L9688" t="str">
            <v>TN</v>
          </cell>
          <cell r="M9688" t="str">
            <v>0034</v>
          </cell>
          <cell r="N9688">
            <v>142.88999999999999</v>
          </cell>
          <cell r="O9688">
            <v>2.94</v>
          </cell>
          <cell r="P9688">
            <v>35.72</v>
          </cell>
          <cell r="Q9688">
            <v>38.700000000000003</v>
          </cell>
          <cell r="R9688">
            <v>104.19</v>
          </cell>
          <cell r="S9688">
            <v>0</v>
          </cell>
          <cell r="T9688">
            <v>4</v>
          </cell>
          <cell r="U9688">
            <v>0</v>
          </cell>
          <cell r="V9688">
            <v>2</v>
          </cell>
          <cell r="W9688">
            <v>334</v>
          </cell>
          <cell r="X9688">
            <v>0</v>
          </cell>
        </row>
        <row r="9689">
          <cell r="A9689" t="str">
            <v>2192600</v>
          </cell>
          <cell r="B9689">
            <v>1</v>
          </cell>
          <cell r="C9689" t="str">
            <v>Viewsonic 22" LCD Monitor VX2233wm</v>
          </cell>
          <cell r="D9689" t="str">
            <v>80</v>
          </cell>
          <cell r="E9689" t="str">
            <v>CMPHAR</v>
          </cell>
          <cell r="F9689" t="str">
            <v>CMP</v>
          </cell>
          <cell r="G9689">
            <v>40267</v>
          </cell>
          <cell r="H9689" t="str">
            <v>Active</v>
          </cell>
          <cell r="I9689">
            <v>1</v>
          </cell>
          <cell r="J9689">
            <v>40479</v>
          </cell>
          <cell r="K9689" t="str">
            <v>X</v>
          </cell>
          <cell r="L9689" t="str">
            <v>TN</v>
          </cell>
          <cell r="M9689" t="str">
            <v>0034</v>
          </cell>
          <cell r="N9689">
            <v>250.16</v>
          </cell>
          <cell r="O9689">
            <v>5.23</v>
          </cell>
          <cell r="P9689">
            <v>62.54</v>
          </cell>
          <cell r="Q9689">
            <v>67.75</v>
          </cell>
          <cell r="R9689">
            <v>182.41</v>
          </cell>
          <cell r="S9689">
            <v>0</v>
          </cell>
          <cell r="T9689">
            <v>4</v>
          </cell>
          <cell r="U9689">
            <v>0</v>
          </cell>
          <cell r="V9689">
            <v>2</v>
          </cell>
          <cell r="W9689">
            <v>334</v>
          </cell>
          <cell r="X9689">
            <v>0</v>
          </cell>
        </row>
        <row r="9690">
          <cell r="A9690" t="str">
            <v>2192700</v>
          </cell>
          <cell r="B9690">
            <v>1</v>
          </cell>
          <cell r="C9690" t="str">
            <v>Laptop PC -HP Elitebook 8440p 14" &amp; Bag</v>
          </cell>
          <cell r="D9690" t="str">
            <v>80</v>
          </cell>
          <cell r="E9690" t="str">
            <v>CMPHAR</v>
          </cell>
          <cell r="F9690" t="str">
            <v>CMP</v>
          </cell>
          <cell r="G9690">
            <v>40267</v>
          </cell>
          <cell r="H9690" t="str">
            <v>Active</v>
          </cell>
          <cell r="I9690">
            <v>1</v>
          </cell>
          <cell r="J9690">
            <v>40479</v>
          </cell>
          <cell r="K9690" t="str">
            <v>X</v>
          </cell>
          <cell r="L9690" t="str">
            <v>TN</v>
          </cell>
          <cell r="M9690" t="str">
            <v>0034</v>
          </cell>
          <cell r="N9690">
            <v>2244.77</v>
          </cell>
          <cell r="O9690">
            <v>46.72</v>
          </cell>
          <cell r="P9690">
            <v>561.19000000000005</v>
          </cell>
          <cell r="Q9690">
            <v>607.96</v>
          </cell>
          <cell r="R9690">
            <v>1636.81</v>
          </cell>
          <cell r="S9690">
            <v>0</v>
          </cell>
          <cell r="T9690">
            <v>4</v>
          </cell>
          <cell r="U9690">
            <v>0</v>
          </cell>
          <cell r="V9690">
            <v>2</v>
          </cell>
          <cell r="W9690">
            <v>334</v>
          </cell>
          <cell r="X9690">
            <v>0</v>
          </cell>
        </row>
        <row r="9691">
          <cell r="A9691" t="str">
            <v>2192710</v>
          </cell>
          <cell r="B9691">
            <v>1</v>
          </cell>
          <cell r="C9691" t="str">
            <v>HP Laptop Docking Station</v>
          </cell>
          <cell r="D9691" t="str">
            <v>80</v>
          </cell>
          <cell r="E9691" t="str">
            <v>CMPHAR</v>
          </cell>
          <cell r="F9691" t="str">
            <v>CMP</v>
          </cell>
          <cell r="G9691">
            <v>40267</v>
          </cell>
          <cell r="H9691" t="str">
            <v>Active</v>
          </cell>
          <cell r="I9691">
            <v>1</v>
          </cell>
          <cell r="J9691">
            <v>40479</v>
          </cell>
          <cell r="K9691" t="str">
            <v>X</v>
          </cell>
          <cell r="L9691" t="str">
            <v>TN</v>
          </cell>
          <cell r="M9691" t="str">
            <v>0034</v>
          </cell>
          <cell r="N9691">
            <v>332.16</v>
          </cell>
          <cell r="O9691">
            <v>6.92</v>
          </cell>
          <cell r="P9691">
            <v>83.04</v>
          </cell>
          <cell r="Q9691">
            <v>89.96</v>
          </cell>
          <cell r="R9691">
            <v>242.2</v>
          </cell>
          <cell r="S9691">
            <v>0</v>
          </cell>
          <cell r="T9691">
            <v>4</v>
          </cell>
          <cell r="U9691">
            <v>0</v>
          </cell>
          <cell r="V9691">
            <v>2</v>
          </cell>
          <cell r="W9691">
            <v>334</v>
          </cell>
          <cell r="X9691">
            <v>0</v>
          </cell>
        </row>
        <row r="9692">
          <cell r="A9692" t="str">
            <v>2192720</v>
          </cell>
          <cell r="B9692">
            <v>1</v>
          </cell>
          <cell r="C9692" t="str">
            <v>MS Office Pro Plus 2007</v>
          </cell>
          <cell r="D9692" t="str">
            <v>80</v>
          </cell>
          <cell r="E9692" t="str">
            <v>CMPSOF</v>
          </cell>
          <cell r="F9692" t="str">
            <v>CMP</v>
          </cell>
          <cell r="G9692">
            <v>40268</v>
          </cell>
          <cell r="H9692" t="str">
            <v>Active</v>
          </cell>
          <cell r="I9692">
            <v>1</v>
          </cell>
          <cell r="J9692">
            <v>40479</v>
          </cell>
          <cell r="K9692" t="str">
            <v>X</v>
          </cell>
          <cell r="L9692" t="str">
            <v>TN</v>
          </cell>
          <cell r="M9692" t="str">
            <v>0034</v>
          </cell>
          <cell r="N9692">
            <v>778.25</v>
          </cell>
          <cell r="O9692">
            <v>16.25</v>
          </cell>
          <cell r="P9692">
            <v>194.56</v>
          </cell>
          <cell r="Q9692">
            <v>210.77</v>
          </cell>
          <cell r="R9692">
            <v>567.48</v>
          </cell>
          <cell r="S9692">
            <v>0</v>
          </cell>
          <cell r="T9692">
            <v>4</v>
          </cell>
          <cell r="U9692">
            <v>0</v>
          </cell>
          <cell r="V9692">
            <v>2</v>
          </cell>
          <cell r="W9692">
            <v>334</v>
          </cell>
          <cell r="X9692">
            <v>0</v>
          </cell>
        </row>
        <row r="9693">
          <cell r="A9693" t="str">
            <v>2192730</v>
          </cell>
          <cell r="B9693">
            <v>1</v>
          </cell>
          <cell r="C9693" t="str">
            <v>Symantec Protection &amp; Ghost Software</v>
          </cell>
          <cell r="D9693" t="str">
            <v>80</v>
          </cell>
          <cell r="E9693" t="str">
            <v>CMPSOF</v>
          </cell>
          <cell r="F9693" t="str">
            <v>CMP</v>
          </cell>
          <cell r="G9693">
            <v>40268</v>
          </cell>
          <cell r="H9693" t="str">
            <v>Active</v>
          </cell>
          <cell r="I9693">
            <v>1</v>
          </cell>
          <cell r="J9693">
            <v>40479</v>
          </cell>
          <cell r="K9693" t="str">
            <v>X</v>
          </cell>
          <cell r="L9693" t="str">
            <v>TN</v>
          </cell>
          <cell r="M9693" t="str">
            <v>0034</v>
          </cell>
          <cell r="N9693">
            <v>142.88999999999999</v>
          </cell>
          <cell r="O9693">
            <v>2.94</v>
          </cell>
          <cell r="P9693">
            <v>35.72</v>
          </cell>
          <cell r="Q9693">
            <v>38.700000000000003</v>
          </cell>
          <cell r="R9693">
            <v>104.19</v>
          </cell>
          <cell r="S9693">
            <v>0</v>
          </cell>
          <cell r="T9693">
            <v>4</v>
          </cell>
          <cell r="U9693">
            <v>0</v>
          </cell>
          <cell r="V9693">
            <v>2</v>
          </cell>
          <cell r="W9693">
            <v>334</v>
          </cell>
          <cell r="X9693">
            <v>0</v>
          </cell>
        </row>
        <row r="9694">
          <cell r="A9694" t="str">
            <v>2192800</v>
          </cell>
          <cell r="B9694">
            <v>1</v>
          </cell>
          <cell r="C9694" t="str">
            <v>Viewsonic 22" LCD Monitor VX2233wm</v>
          </cell>
          <cell r="D9694" t="str">
            <v>80</v>
          </cell>
          <cell r="E9694" t="str">
            <v>CMPHAR</v>
          </cell>
          <cell r="F9694" t="str">
            <v>CMP</v>
          </cell>
          <cell r="G9694">
            <v>40267</v>
          </cell>
          <cell r="H9694" t="str">
            <v>Active</v>
          </cell>
          <cell r="I9694">
            <v>1</v>
          </cell>
          <cell r="J9694">
            <v>40479</v>
          </cell>
          <cell r="K9694" t="str">
            <v>X</v>
          </cell>
          <cell r="L9694" t="str">
            <v>TN</v>
          </cell>
          <cell r="M9694" t="str">
            <v>0034</v>
          </cell>
          <cell r="N9694">
            <v>250.16</v>
          </cell>
          <cell r="O9694">
            <v>5.23</v>
          </cell>
          <cell r="P9694">
            <v>62.54</v>
          </cell>
          <cell r="Q9694">
            <v>67.75</v>
          </cell>
          <cell r="R9694">
            <v>182.41</v>
          </cell>
          <cell r="S9694">
            <v>0</v>
          </cell>
          <cell r="T9694">
            <v>4</v>
          </cell>
          <cell r="U9694">
            <v>0</v>
          </cell>
          <cell r="V9694">
            <v>2</v>
          </cell>
          <cell r="W9694">
            <v>334</v>
          </cell>
          <cell r="X9694">
            <v>0</v>
          </cell>
        </row>
        <row r="9695">
          <cell r="A9695" t="str">
            <v>2192900</v>
          </cell>
          <cell r="B9695">
            <v>1</v>
          </cell>
          <cell r="C9695" t="str">
            <v>Laptop PC -HP Elitebook 8440p 14" 7 Bag</v>
          </cell>
          <cell r="D9695" t="str">
            <v>80</v>
          </cell>
          <cell r="E9695" t="str">
            <v>CMPHAR</v>
          </cell>
          <cell r="F9695" t="str">
            <v>CMP</v>
          </cell>
          <cell r="G9695">
            <v>40267</v>
          </cell>
          <cell r="H9695" t="str">
            <v>Active</v>
          </cell>
          <cell r="I9695">
            <v>1</v>
          </cell>
          <cell r="J9695">
            <v>40479</v>
          </cell>
          <cell r="K9695" t="str">
            <v>X</v>
          </cell>
          <cell r="L9695" t="str">
            <v>TN</v>
          </cell>
          <cell r="M9695" t="str">
            <v>0034</v>
          </cell>
          <cell r="N9695">
            <v>2244.77</v>
          </cell>
          <cell r="O9695">
            <v>46.72</v>
          </cell>
          <cell r="P9695">
            <v>561.19000000000005</v>
          </cell>
          <cell r="Q9695">
            <v>607.96</v>
          </cell>
          <cell r="R9695">
            <v>1636.81</v>
          </cell>
          <cell r="S9695">
            <v>0</v>
          </cell>
          <cell r="T9695">
            <v>4</v>
          </cell>
          <cell r="U9695">
            <v>0</v>
          </cell>
          <cell r="V9695">
            <v>2</v>
          </cell>
          <cell r="W9695">
            <v>334</v>
          </cell>
          <cell r="X9695">
            <v>0</v>
          </cell>
        </row>
        <row r="9696">
          <cell r="A9696" t="str">
            <v>2192910</v>
          </cell>
          <cell r="B9696">
            <v>1</v>
          </cell>
          <cell r="C9696" t="str">
            <v>HP Laptop Docking Station</v>
          </cell>
          <cell r="D9696" t="str">
            <v>80</v>
          </cell>
          <cell r="E9696" t="str">
            <v>CMPHAR</v>
          </cell>
          <cell r="F9696" t="str">
            <v>CMP</v>
          </cell>
          <cell r="G9696">
            <v>40267</v>
          </cell>
          <cell r="H9696" t="str">
            <v>Active</v>
          </cell>
          <cell r="I9696">
            <v>1</v>
          </cell>
          <cell r="J9696">
            <v>40483</v>
          </cell>
          <cell r="K9696" t="str">
            <v>X</v>
          </cell>
          <cell r="L9696" t="str">
            <v>TN</v>
          </cell>
          <cell r="M9696" t="str">
            <v>0034</v>
          </cell>
          <cell r="N9696">
            <v>332.16</v>
          </cell>
          <cell r="O9696">
            <v>6.92</v>
          </cell>
          <cell r="P9696">
            <v>83.04</v>
          </cell>
          <cell r="Q9696">
            <v>89.96</v>
          </cell>
          <cell r="R9696">
            <v>242.2</v>
          </cell>
          <cell r="S9696">
            <v>0</v>
          </cell>
          <cell r="T9696">
            <v>4</v>
          </cell>
          <cell r="U9696">
            <v>0</v>
          </cell>
          <cell r="V9696">
            <v>2</v>
          </cell>
          <cell r="W9696">
            <v>334</v>
          </cell>
          <cell r="X9696">
            <v>0</v>
          </cell>
        </row>
        <row r="9697">
          <cell r="A9697" t="str">
            <v>2192920</v>
          </cell>
          <cell r="B9697">
            <v>1</v>
          </cell>
          <cell r="C9697" t="str">
            <v>MS Office Pro Plus 2007</v>
          </cell>
          <cell r="D9697" t="str">
            <v>80</v>
          </cell>
          <cell r="E9697" t="str">
            <v>CMPSOF</v>
          </cell>
          <cell r="F9697" t="str">
            <v>CMP</v>
          </cell>
          <cell r="G9697">
            <v>40268</v>
          </cell>
          <cell r="H9697" t="str">
            <v>Active</v>
          </cell>
          <cell r="I9697">
            <v>1</v>
          </cell>
          <cell r="J9697">
            <v>40483</v>
          </cell>
          <cell r="K9697" t="str">
            <v>X</v>
          </cell>
          <cell r="L9697" t="str">
            <v>TN</v>
          </cell>
          <cell r="M9697" t="str">
            <v>0034</v>
          </cell>
          <cell r="N9697">
            <v>778.25</v>
          </cell>
          <cell r="O9697">
            <v>16.25</v>
          </cell>
          <cell r="P9697">
            <v>194.56</v>
          </cell>
          <cell r="Q9697">
            <v>210.77</v>
          </cell>
          <cell r="R9697">
            <v>567.48</v>
          </cell>
          <cell r="S9697">
            <v>0</v>
          </cell>
          <cell r="T9697">
            <v>4</v>
          </cell>
          <cell r="U9697">
            <v>0</v>
          </cell>
          <cell r="V9697">
            <v>2</v>
          </cell>
          <cell r="W9697">
            <v>334</v>
          </cell>
          <cell r="X9697">
            <v>0</v>
          </cell>
        </row>
        <row r="9698">
          <cell r="A9698" t="str">
            <v>2192930</v>
          </cell>
          <cell r="B9698">
            <v>1</v>
          </cell>
          <cell r="C9698" t="str">
            <v>Symantec Protection &amp; Ghost Software</v>
          </cell>
          <cell r="D9698" t="str">
            <v>80</v>
          </cell>
          <cell r="E9698" t="str">
            <v>CMPSOF</v>
          </cell>
          <cell r="F9698" t="str">
            <v>CMP</v>
          </cell>
          <cell r="G9698">
            <v>40268</v>
          </cell>
          <cell r="H9698" t="str">
            <v>Active</v>
          </cell>
          <cell r="I9698">
            <v>1</v>
          </cell>
          <cell r="J9698">
            <v>40483</v>
          </cell>
          <cell r="K9698" t="str">
            <v>X</v>
          </cell>
          <cell r="L9698" t="str">
            <v>TN</v>
          </cell>
          <cell r="M9698" t="str">
            <v>0034</v>
          </cell>
          <cell r="N9698">
            <v>142.88999999999999</v>
          </cell>
          <cell r="O9698">
            <v>2.94</v>
          </cell>
          <cell r="P9698">
            <v>35.72</v>
          </cell>
          <cell r="Q9698">
            <v>38.700000000000003</v>
          </cell>
          <cell r="R9698">
            <v>104.19</v>
          </cell>
          <cell r="S9698">
            <v>0</v>
          </cell>
          <cell r="T9698">
            <v>4</v>
          </cell>
          <cell r="U9698">
            <v>0</v>
          </cell>
          <cell r="V9698">
            <v>2</v>
          </cell>
          <cell r="W9698">
            <v>334</v>
          </cell>
          <cell r="X9698">
            <v>0</v>
          </cell>
        </row>
        <row r="9699">
          <cell r="A9699" t="str">
            <v>2193000</v>
          </cell>
          <cell r="B9699">
            <v>1</v>
          </cell>
          <cell r="C9699" t="str">
            <v>Viewsonic 22" LCD Monitor VX2233wm</v>
          </cell>
          <cell r="D9699" t="str">
            <v>80</v>
          </cell>
          <cell r="E9699" t="str">
            <v>CMPHAR</v>
          </cell>
          <cell r="F9699" t="str">
            <v>CMP</v>
          </cell>
          <cell r="G9699">
            <v>40267</v>
          </cell>
          <cell r="H9699" t="str">
            <v>Active</v>
          </cell>
          <cell r="I9699">
            <v>1</v>
          </cell>
          <cell r="J9699">
            <v>40483</v>
          </cell>
          <cell r="K9699" t="str">
            <v>X</v>
          </cell>
          <cell r="L9699" t="str">
            <v>TN</v>
          </cell>
          <cell r="M9699" t="str">
            <v>0034</v>
          </cell>
          <cell r="N9699">
            <v>250.16</v>
          </cell>
          <cell r="O9699">
            <v>5.23</v>
          </cell>
          <cell r="P9699">
            <v>62.54</v>
          </cell>
          <cell r="Q9699">
            <v>67.75</v>
          </cell>
          <cell r="R9699">
            <v>182.41</v>
          </cell>
          <cell r="S9699">
            <v>0</v>
          </cell>
          <cell r="T9699">
            <v>4</v>
          </cell>
          <cell r="U9699">
            <v>0</v>
          </cell>
          <cell r="V9699">
            <v>2</v>
          </cell>
          <cell r="W9699">
            <v>334</v>
          </cell>
          <cell r="X9699">
            <v>0</v>
          </cell>
        </row>
        <row r="9700">
          <cell r="A9700" t="str">
            <v>2193100</v>
          </cell>
          <cell r="B9700">
            <v>1</v>
          </cell>
          <cell r="C9700" t="str">
            <v>Symantec Protection &amp; Ghost Software</v>
          </cell>
          <cell r="D9700" t="str">
            <v>80</v>
          </cell>
          <cell r="E9700" t="str">
            <v>CMPSOF</v>
          </cell>
          <cell r="F9700" t="str">
            <v>CMP</v>
          </cell>
          <cell r="G9700">
            <v>40268</v>
          </cell>
          <cell r="H9700" t="str">
            <v>Active</v>
          </cell>
          <cell r="I9700">
            <v>1</v>
          </cell>
          <cell r="J9700">
            <v>40483</v>
          </cell>
          <cell r="K9700" t="str">
            <v>X</v>
          </cell>
          <cell r="L9700" t="str">
            <v>TN</v>
          </cell>
          <cell r="M9700" t="str">
            <v>0034</v>
          </cell>
          <cell r="N9700">
            <v>142.88999999999999</v>
          </cell>
          <cell r="O9700">
            <v>2.94</v>
          </cell>
          <cell r="P9700">
            <v>35.72</v>
          </cell>
          <cell r="Q9700">
            <v>38.700000000000003</v>
          </cell>
          <cell r="R9700">
            <v>104.19</v>
          </cell>
          <cell r="S9700">
            <v>0</v>
          </cell>
          <cell r="T9700">
            <v>4</v>
          </cell>
          <cell r="U9700">
            <v>0</v>
          </cell>
          <cell r="V9700">
            <v>2</v>
          </cell>
          <cell r="W9700">
            <v>334</v>
          </cell>
          <cell r="X9700">
            <v>0</v>
          </cell>
        </row>
        <row r="9701">
          <cell r="A9701" t="str">
            <v>2193200</v>
          </cell>
          <cell r="B9701">
            <v>1</v>
          </cell>
          <cell r="C9701" t="str">
            <v>CCTV Camera 51 - Camera</v>
          </cell>
          <cell r="D9701" t="str">
            <v>42</v>
          </cell>
          <cell r="E9701" t="str">
            <v>PLECC</v>
          </cell>
          <cell r="F9701" t="str">
            <v>PLE</v>
          </cell>
          <cell r="G9701">
            <v>40298</v>
          </cell>
          <cell r="H9701" t="str">
            <v>Active</v>
          </cell>
          <cell r="I9701">
            <v>1</v>
          </cell>
          <cell r="J9701">
            <v>40483</v>
          </cell>
          <cell r="K9701" t="str">
            <v>V</v>
          </cell>
          <cell r="L9701" t="str">
            <v>CP</v>
          </cell>
          <cell r="M9701" t="str">
            <v>0005</v>
          </cell>
          <cell r="N9701">
            <v>7941</v>
          </cell>
          <cell r="O9701">
            <v>66.12</v>
          </cell>
          <cell r="P9701">
            <v>794.1</v>
          </cell>
          <cell r="Q9701">
            <v>794.1</v>
          </cell>
          <cell r="R9701">
            <v>7146.9</v>
          </cell>
          <cell r="S9701">
            <v>0</v>
          </cell>
          <cell r="T9701">
            <v>10</v>
          </cell>
          <cell r="U9701">
            <v>0</v>
          </cell>
          <cell r="V9701">
            <v>9</v>
          </cell>
          <cell r="W9701">
            <v>0</v>
          </cell>
          <cell r="X9701">
            <v>0</v>
          </cell>
        </row>
        <row r="9702">
          <cell r="A9702" t="str">
            <v>2193300</v>
          </cell>
          <cell r="B9702">
            <v>1</v>
          </cell>
          <cell r="C9702" t="str">
            <v>Nettuno for CCTV Camera overlooking WIAL</v>
          </cell>
          <cell r="D9702" t="str">
            <v>42</v>
          </cell>
          <cell r="E9702" t="str">
            <v>PLECC</v>
          </cell>
          <cell r="F9702" t="str">
            <v>PLE</v>
          </cell>
          <cell r="G9702">
            <v>40267</v>
          </cell>
          <cell r="H9702" t="str">
            <v>Active</v>
          </cell>
          <cell r="I9702">
            <v>1</v>
          </cell>
          <cell r="J9702">
            <v>40483</v>
          </cell>
          <cell r="K9702" t="str">
            <v>V</v>
          </cell>
          <cell r="L9702" t="str">
            <v>TN</v>
          </cell>
          <cell r="M9702" t="str">
            <v>0016</v>
          </cell>
          <cell r="N9702">
            <v>1105</v>
          </cell>
          <cell r="O9702">
            <v>9.19</v>
          </cell>
          <cell r="P9702">
            <v>110.5</v>
          </cell>
          <cell r="Q9702">
            <v>119.71</v>
          </cell>
          <cell r="R9702">
            <v>985.29</v>
          </cell>
          <cell r="S9702">
            <v>0</v>
          </cell>
          <cell r="T9702">
            <v>10</v>
          </cell>
          <cell r="U9702">
            <v>0</v>
          </cell>
          <cell r="V9702">
            <v>8</v>
          </cell>
          <cell r="W9702">
            <v>334</v>
          </cell>
          <cell r="X9702">
            <v>0</v>
          </cell>
        </row>
        <row r="9703">
          <cell r="A9703" t="str">
            <v>2193400</v>
          </cell>
          <cell r="B9703">
            <v>1</v>
          </cell>
          <cell r="C9703" t="str">
            <v>Desktop PC - HP 8000 Elite SFF E7600</v>
          </cell>
          <cell r="D9703" t="str">
            <v>80</v>
          </cell>
          <cell r="E9703" t="str">
            <v>CMPHAR</v>
          </cell>
          <cell r="F9703" t="str">
            <v>CMP</v>
          </cell>
          <cell r="G9703">
            <v>40284</v>
          </cell>
          <cell r="H9703" t="str">
            <v>Active</v>
          </cell>
          <cell r="I9703">
            <v>1</v>
          </cell>
          <cell r="J9703">
            <v>40483</v>
          </cell>
          <cell r="K9703" t="str">
            <v>X</v>
          </cell>
          <cell r="L9703" t="str">
            <v>TN</v>
          </cell>
          <cell r="M9703" t="str">
            <v>0034</v>
          </cell>
          <cell r="N9703">
            <v>1374.17</v>
          </cell>
          <cell r="O9703">
            <v>28.61</v>
          </cell>
          <cell r="P9703">
            <v>343.54</v>
          </cell>
          <cell r="Q9703">
            <v>343.54</v>
          </cell>
          <cell r="R9703">
            <v>1030.6300000000001</v>
          </cell>
          <cell r="S9703">
            <v>0</v>
          </cell>
          <cell r="T9703">
            <v>4</v>
          </cell>
          <cell r="U9703">
            <v>0</v>
          </cell>
          <cell r="V9703">
            <v>3</v>
          </cell>
          <cell r="W9703">
            <v>0</v>
          </cell>
          <cell r="X9703">
            <v>0</v>
          </cell>
        </row>
        <row r="9704">
          <cell r="A9704" t="str">
            <v>2193410</v>
          </cell>
          <cell r="B9704">
            <v>1</v>
          </cell>
          <cell r="C9704" t="str">
            <v>MS Office Pro Plus 2007</v>
          </cell>
          <cell r="D9704" t="str">
            <v>80</v>
          </cell>
          <cell r="E9704" t="str">
            <v>CMPSOF</v>
          </cell>
          <cell r="F9704" t="str">
            <v>CMP</v>
          </cell>
          <cell r="G9704">
            <v>40284</v>
          </cell>
          <cell r="H9704" t="str">
            <v>Active</v>
          </cell>
          <cell r="I9704">
            <v>1</v>
          </cell>
          <cell r="J9704">
            <v>40483</v>
          </cell>
          <cell r="K9704" t="str">
            <v>X</v>
          </cell>
          <cell r="L9704" t="str">
            <v>TN</v>
          </cell>
          <cell r="M9704" t="str">
            <v>0034</v>
          </cell>
          <cell r="N9704">
            <v>778.25</v>
          </cell>
          <cell r="O9704">
            <v>16.25</v>
          </cell>
          <cell r="P9704">
            <v>194.56</v>
          </cell>
          <cell r="Q9704">
            <v>194.56</v>
          </cell>
          <cell r="R9704">
            <v>583.69000000000005</v>
          </cell>
          <cell r="S9704">
            <v>0</v>
          </cell>
          <cell r="T9704">
            <v>4</v>
          </cell>
          <cell r="U9704">
            <v>0</v>
          </cell>
          <cell r="V9704">
            <v>3</v>
          </cell>
          <cell r="W9704">
            <v>0</v>
          </cell>
          <cell r="X9704">
            <v>0</v>
          </cell>
        </row>
        <row r="9705">
          <cell r="A9705" t="str">
            <v>2193500</v>
          </cell>
          <cell r="B9705">
            <v>1</v>
          </cell>
          <cell r="C9705" t="str">
            <v>Viewsonic 22" LCD Monitor VX2233wm</v>
          </cell>
          <cell r="D9705" t="str">
            <v>80</v>
          </cell>
          <cell r="E9705" t="str">
            <v>CMPHAR</v>
          </cell>
          <cell r="F9705" t="str">
            <v>CMP</v>
          </cell>
          <cell r="G9705">
            <v>40284</v>
          </cell>
          <cell r="H9705" t="str">
            <v>Active</v>
          </cell>
          <cell r="I9705">
            <v>1</v>
          </cell>
          <cell r="J9705">
            <v>40483</v>
          </cell>
          <cell r="K9705" t="str">
            <v>X</v>
          </cell>
          <cell r="L9705" t="str">
            <v>TN</v>
          </cell>
          <cell r="M9705" t="str">
            <v>0034</v>
          </cell>
          <cell r="N9705">
            <v>252.66</v>
          </cell>
          <cell r="O9705">
            <v>5.31</v>
          </cell>
          <cell r="P9705">
            <v>63.17</v>
          </cell>
          <cell r="Q9705">
            <v>63.17</v>
          </cell>
          <cell r="R9705">
            <v>189.49</v>
          </cell>
          <cell r="S9705">
            <v>0</v>
          </cell>
          <cell r="T9705">
            <v>4</v>
          </cell>
          <cell r="U9705">
            <v>0</v>
          </cell>
          <cell r="V9705">
            <v>3</v>
          </cell>
          <cell r="W9705">
            <v>0</v>
          </cell>
          <cell r="X9705">
            <v>0</v>
          </cell>
        </row>
        <row r="9706">
          <cell r="A9706" t="str">
            <v>2193600</v>
          </cell>
          <cell r="B9706">
            <v>1</v>
          </cell>
          <cell r="C9706" t="str">
            <v>Boasch Dinion Camera, 5mmx50mm lens</v>
          </cell>
          <cell r="D9706" t="str">
            <v>66</v>
          </cell>
          <cell r="E9706" t="str">
            <v>PLECC</v>
          </cell>
          <cell r="F9706" t="str">
            <v>PLE</v>
          </cell>
          <cell r="G9706">
            <v>40298</v>
          </cell>
          <cell r="H9706" t="str">
            <v>Active</v>
          </cell>
          <cell r="I9706">
            <v>1</v>
          </cell>
          <cell r="J9706">
            <v>40483</v>
          </cell>
          <cell r="K9706" t="str">
            <v>AC</v>
          </cell>
          <cell r="L9706" t="str">
            <v>NA</v>
          </cell>
          <cell r="M9706" t="str">
            <v>0032</v>
          </cell>
          <cell r="N9706">
            <v>4000</v>
          </cell>
          <cell r="O9706">
            <v>33.369999999999997</v>
          </cell>
          <cell r="P9706">
            <v>400</v>
          </cell>
          <cell r="Q9706">
            <v>400</v>
          </cell>
          <cell r="R9706">
            <v>3600</v>
          </cell>
          <cell r="S9706">
            <v>0</v>
          </cell>
          <cell r="T9706">
            <v>10</v>
          </cell>
          <cell r="U9706">
            <v>0</v>
          </cell>
          <cell r="V9706">
            <v>9</v>
          </cell>
          <cell r="W9706">
            <v>0</v>
          </cell>
          <cell r="X9706">
            <v>0</v>
          </cell>
        </row>
        <row r="9707">
          <cell r="A9707" t="str">
            <v>2193700</v>
          </cell>
          <cell r="B9707">
            <v>1</v>
          </cell>
          <cell r="C9707" t="str">
            <v>Bosch Dinion Camera, 5mmx50mm lens</v>
          </cell>
          <cell r="D9707" t="str">
            <v>66</v>
          </cell>
          <cell r="E9707" t="str">
            <v>PLECC</v>
          </cell>
          <cell r="F9707" t="str">
            <v>PLE</v>
          </cell>
          <cell r="G9707">
            <v>40298</v>
          </cell>
          <cell r="H9707" t="str">
            <v>Active</v>
          </cell>
          <cell r="I9707">
            <v>1</v>
          </cell>
          <cell r="J9707">
            <v>40483</v>
          </cell>
          <cell r="K9707" t="str">
            <v>AC</v>
          </cell>
          <cell r="L9707" t="str">
            <v>NA</v>
          </cell>
          <cell r="M9707" t="str">
            <v>0032</v>
          </cell>
          <cell r="N9707">
            <v>4000</v>
          </cell>
          <cell r="O9707">
            <v>33.369999999999997</v>
          </cell>
          <cell r="P9707">
            <v>400</v>
          </cell>
          <cell r="Q9707">
            <v>400</v>
          </cell>
          <cell r="R9707">
            <v>3600</v>
          </cell>
          <cell r="S9707">
            <v>0</v>
          </cell>
          <cell r="T9707">
            <v>10</v>
          </cell>
          <cell r="U9707">
            <v>0</v>
          </cell>
          <cell r="V9707">
            <v>9</v>
          </cell>
          <cell r="W9707">
            <v>0</v>
          </cell>
          <cell r="X9707">
            <v>0</v>
          </cell>
        </row>
        <row r="9708">
          <cell r="A9708" t="str">
            <v>2193800</v>
          </cell>
          <cell r="B9708">
            <v>1</v>
          </cell>
          <cell r="C9708" t="str">
            <v>Bosch Dinion Camera, 5mmx75mm lens</v>
          </cell>
          <cell r="D9708" t="str">
            <v>66</v>
          </cell>
          <cell r="E9708" t="str">
            <v>PLECC</v>
          </cell>
          <cell r="F9708" t="str">
            <v>PLE</v>
          </cell>
          <cell r="G9708">
            <v>40298</v>
          </cell>
          <cell r="H9708" t="str">
            <v>Active</v>
          </cell>
          <cell r="I9708">
            <v>1</v>
          </cell>
          <cell r="J9708">
            <v>40483</v>
          </cell>
          <cell r="K9708" t="str">
            <v>AC</v>
          </cell>
          <cell r="L9708" t="str">
            <v>NA</v>
          </cell>
          <cell r="M9708" t="str">
            <v>0032</v>
          </cell>
          <cell r="N9708">
            <v>4000</v>
          </cell>
          <cell r="O9708">
            <v>33.369999999999997</v>
          </cell>
          <cell r="P9708">
            <v>400</v>
          </cell>
          <cell r="Q9708">
            <v>400</v>
          </cell>
          <cell r="R9708">
            <v>3600</v>
          </cell>
          <cell r="S9708">
            <v>0</v>
          </cell>
          <cell r="T9708">
            <v>10</v>
          </cell>
          <cell r="U9708">
            <v>0</v>
          </cell>
          <cell r="V9708">
            <v>9</v>
          </cell>
          <cell r="W9708">
            <v>0</v>
          </cell>
          <cell r="X9708">
            <v>0</v>
          </cell>
        </row>
        <row r="9709">
          <cell r="A9709" t="str">
            <v>2193900</v>
          </cell>
          <cell r="B9709">
            <v>1</v>
          </cell>
          <cell r="C9709" t="str">
            <v>Bosch Dinion Camera, 5mmx75mm lens</v>
          </cell>
          <cell r="D9709" t="str">
            <v>66</v>
          </cell>
          <cell r="E9709" t="str">
            <v>PLECC</v>
          </cell>
          <cell r="F9709" t="str">
            <v>PLE</v>
          </cell>
          <cell r="G9709">
            <v>40298</v>
          </cell>
          <cell r="H9709" t="str">
            <v>Active</v>
          </cell>
          <cell r="I9709">
            <v>1</v>
          </cell>
          <cell r="J9709">
            <v>40483</v>
          </cell>
          <cell r="K9709" t="str">
            <v>AC</v>
          </cell>
          <cell r="L9709" t="str">
            <v>NA</v>
          </cell>
          <cell r="M9709" t="str">
            <v>0032</v>
          </cell>
          <cell r="N9709">
            <v>4000</v>
          </cell>
          <cell r="O9709">
            <v>33.369999999999997</v>
          </cell>
          <cell r="P9709">
            <v>400</v>
          </cell>
          <cell r="Q9709">
            <v>400</v>
          </cell>
          <cell r="R9709">
            <v>3600</v>
          </cell>
          <cell r="S9709">
            <v>0</v>
          </cell>
          <cell r="T9709">
            <v>10</v>
          </cell>
          <cell r="U9709">
            <v>0</v>
          </cell>
          <cell r="V9709">
            <v>9</v>
          </cell>
          <cell r="W9709">
            <v>0</v>
          </cell>
          <cell r="X9709">
            <v>0</v>
          </cell>
        </row>
        <row r="9710">
          <cell r="A9710" t="str">
            <v>2194000</v>
          </cell>
          <cell r="B9710">
            <v>1</v>
          </cell>
          <cell r="C9710" t="str">
            <v>Nettuno Quad for Runway Cameras</v>
          </cell>
          <cell r="D9710" t="str">
            <v>66</v>
          </cell>
          <cell r="E9710" t="str">
            <v>PLECC</v>
          </cell>
          <cell r="F9710" t="str">
            <v>PLE</v>
          </cell>
          <cell r="G9710">
            <v>40298</v>
          </cell>
          <cell r="H9710" t="str">
            <v>Active</v>
          </cell>
          <cell r="I9710">
            <v>1</v>
          </cell>
          <cell r="J9710">
            <v>40483</v>
          </cell>
          <cell r="K9710" t="str">
            <v>AC</v>
          </cell>
          <cell r="L9710" t="str">
            <v>NA</v>
          </cell>
          <cell r="M9710" t="str">
            <v>0032</v>
          </cell>
          <cell r="N9710">
            <v>1836</v>
          </cell>
          <cell r="O9710">
            <v>15.3</v>
          </cell>
          <cell r="P9710">
            <v>183.6</v>
          </cell>
          <cell r="Q9710">
            <v>183.6</v>
          </cell>
          <cell r="R9710">
            <v>1652.4</v>
          </cell>
          <cell r="S9710">
            <v>0</v>
          </cell>
          <cell r="T9710">
            <v>10</v>
          </cell>
          <cell r="U9710">
            <v>0</v>
          </cell>
          <cell r="V9710">
            <v>9</v>
          </cell>
          <cell r="W9710">
            <v>0</v>
          </cell>
          <cell r="X9710">
            <v>0</v>
          </cell>
        </row>
        <row r="9711">
          <cell r="A9711" t="str">
            <v>2194100</v>
          </cell>
          <cell r="B9711">
            <v>1</v>
          </cell>
          <cell r="C9711" t="str">
            <v>Laptop PC - Sony Vaio TT White 11.1"</v>
          </cell>
          <cell r="D9711" t="str">
            <v>80</v>
          </cell>
          <cell r="E9711" t="str">
            <v>CMPHAR</v>
          </cell>
          <cell r="F9711" t="str">
            <v>CMP</v>
          </cell>
          <cell r="G9711">
            <v>40234</v>
          </cell>
          <cell r="H9711" t="str">
            <v>Active</v>
          </cell>
          <cell r="I9711">
            <v>1</v>
          </cell>
          <cell r="J9711">
            <v>40483</v>
          </cell>
          <cell r="K9711" t="str">
            <v>X</v>
          </cell>
          <cell r="L9711" t="str">
            <v>TN</v>
          </cell>
          <cell r="M9711" t="str">
            <v>0034</v>
          </cell>
          <cell r="N9711">
            <v>3115.5</v>
          </cell>
          <cell r="O9711">
            <v>64.87</v>
          </cell>
          <cell r="P9711">
            <v>778.88</v>
          </cell>
          <cell r="Q9711">
            <v>908.69</v>
          </cell>
          <cell r="R9711">
            <v>2206.81</v>
          </cell>
          <cell r="S9711">
            <v>0</v>
          </cell>
          <cell r="T9711">
            <v>4</v>
          </cell>
          <cell r="U9711">
            <v>0</v>
          </cell>
          <cell r="V9711">
            <v>2</v>
          </cell>
          <cell r="W9711">
            <v>306</v>
          </cell>
          <cell r="X9711">
            <v>0</v>
          </cell>
        </row>
        <row r="9712">
          <cell r="A9712" t="str">
            <v>2194110</v>
          </cell>
          <cell r="B9712">
            <v>1</v>
          </cell>
          <cell r="C9712" t="str">
            <v>Laptop Docking Station for Sony Vaio TT</v>
          </cell>
          <cell r="D9712" t="str">
            <v>80</v>
          </cell>
          <cell r="E9712" t="str">
            <v>CMPHAR</v>
          </cell>
          <cell r="F9712" t="str">
            <v>CMP</v>
          </cell>
          <cell r="G9712">
            <v>40234</v>
          </cell>
          <cell r="H9712" t="str">
            <v>Active</v>
          </cell>
          <cell r="I9712">
            <v>1</v>
          </cell>
          <cell r="J9712">
            <v>40483</v>
          </cell>
          <cell r="K9712" t="str">
            <v>X</v>
          </cell>
          <cell r="L9712" t="str">
            <v>TN</v>
          </cell>
          <cell r="M9712" t="str">
            <v>0034</v>
          </cell>
          <cell r="N9712">
            <v>335.79</v>
          </cell>
          <cell r="O9712">
            <v>6.95</v>
          </cell>
          <cell r="P9712">
            <v>83.95</v>
          </cell>
          <cell r="Q9712">
            <v>97.94</v>
          </cell>
          <cell r="R9712">
            <v>237.85</v>
          </cell>
          <cell r="S9712">
            <v>0</v>
          </cell>
          <cell r="T9712">
            <v>4</v>
          </cell>
          <cell r="U9712">
            <v>0</v>
          </cell>
          <cell r="V9712">
            <v>2</v>
          </cell>
          <cell r="W9712">
            <v>306</v>
          </cell>
          <cell r="X9712">
            <v>0</v>
          </cell>
        </row>
        <row r="9713">
          <cell r="A9713" t="str">
            <v>2194200</v>
          </cell>
          <cell r="B9713">
            <v>1</v>
          </cell>
          <cell r="C9713" t="str">
            <v>Konka 32" LCD TV</v>
          </cell>
          <cell r="D9713" t="str">
            <v>32</v>
          </cell>
          <cell r="E9713" t="str">
            <v>CMPFID</v>
          </cell>
          <cell r="F9713" t="str">
            <v>CMP</v>
          </cell>
          <cell r="G9713">
            <v>40269</v>
          </cell>
          <cell r="H9713" t="str">
            <v>Active</v>
          </cell>
          <cell r="I9713">
            <v>1</v>
          </cell>
          <cell r="J9713">
            <v>40483</v>
          </cell>
          <cell r="K9713" t="str">
            <v>TDP/TI</v>
          </cell>
          <cell r="L9713" t="str">
            <v>TM</v>
          </cell>
          <cell r="M9713" t="str">
            <v>0062</v>
          </cell>
          <cell r="N9713">
            <v>468.44</v>
          </cell>
          <cell r="O9713">
            <v>7.78</v>
          </cell>
          <cell r="P9713">
            <v>93.69</v>
          </cell>
          <cell r="Q9713">
            <v>93.69</v>
          </cell>
          <cell r="R9713">
            <v>374.75</v>
          </cell>
          <cell r="S9713">
            <v>0</v>
          </cell>
          <cell r="T9713">
            <v>5</v>
          </cell>
          <cell r="U9713">
            <v>0</v>
          </cell>
          <cell r="V9713">
            <v>4</v>
          </cell>
          <cell r="W9713">
            <v>0</v>
          </cell>
          <cell r="X9713">
            <v>0</v>
          </cell>
        </row>
        <row r="9714">
          <cell r="A9714" t="str">
            <v>2194300</v>
          </cell>
          <cell r="B9714">
            <v>1</v>
          </cell>
          <cell r="C9714" t="str">
            <v>Konka 32" LCD TV</v>
          </cell>
          <cell r="D9714" t="str">
            <v>32</v>
          </cell>
          <cell r="E9714" t="str">
            <v>CMPFID</v>
          </cell>
          <cell r="F9714" t="str">
            <v>CMP</v>
          </cell>
          <cell r="G9714">
            <v>40269</v>
          </cell>
          <cell r="H9714" t="str">
            <v>Active</v>
          </cell>
          <cell r="I9714">
            <v>1</v>
          </cell>
          <cell r="J9714">
            <v>40483</v>
          </cell>
          <cell r="K9714" t="str">
            <v>TDP/TI</v>
          </cell>
          <cell r="L9714" t="str">
            <v>TM</v>
          </cell>
          <cell r="M9714" t="str">
            <v>0062</v>
          </cell>
          <cell r="N9714">
            <v>468.44</v>
          </cell>
          <cell r="O9714">
            <v>7.78</v>
          </cell>
          <cell r="P9714">
            <v>93.69</v>
          </cell>
          <cell r="Q9714">
            <v>93.69</v>
          </cell>
          <cell r="R9714">
            <v>374.75</v>
          </cell>
          <cell r="S9714">
            <v>0</v>
          </cell>
          <cell r="T9714">
            <v>5</v>
          </cell>
          <cell r="U9714">
            <v>0</v>
          </cell>
          <cell r="V9714">
            <v>4</v>
          </cell>
          <cell r="W9714">
            <v>0</v>
          </cell>
          <cell r="X9714">
            <v>0</v>
          </cell>
        </row>
        <row r="9715">
          <cell r="A9715" t="str">
            <v>2194400</v>
          </cell>
          <cell r="B9715">
            <v>1</v>
          </cell>
          <cell r="C9715" t="str">
            <v>Cisco 48 Port PoE Switch</v>
          </cell>
          <cell r="D9715" t="str">
            <v>66</v>
          </cell>
          <cell r="E9715" t="str">
            <v>CMPHAR</v>
          </cell>
          <cell r="F9715" t="str">
            <v>CMP</v>
          </cell>
          <cell r="G9715">
            <v>40320</v>
          </cell>
          <cell r="H9715" t="str">
            <v>Active</v>
          </cell>
          <cell r="I9715">
            <v>1</v>
          </cell>
          <cell r="J9715">
            <v>40483</v>
          </cell>
          <cell r="K9715" t="str">
            <v>AC</v>
          </cell>
          <cell r="L9715" t="str">
            <v>NA</v>
          </cell>
          <cell r="M9715" t="str">
            <v>0032</v>
          </cell>
          <cell r="N9715">
            <v>5953.16</v>
          </cell>
          <cell r="O9715">
            <v>124.07</v>
          </cell>
          <cell r="P9715">
            <v>1364.27</v>
          </cell>
          <cell r="Q9715">
            <v>1364.27</v>
          </cell>
          <cell r="R9715">
            <v>4588.8900000000003</v>
          </cell>
          <cell r="S9715">
            <v>0</v>
          </cell>
          <cell r="T9715">
            <v>4</v>
          </cell>
          <cell r="U9715">
            <v>0</v>
          </cell>
          <cell r="V9715">
            <v>3</v>
          </cell>
          <cell r="W9715">
            <v>30</v>
          </cell>
          <cell r="X9715">
            <v>0</v>
          </cell>
        </row>
        <row r="9716">
          <cell r="A9716" t="str">
            <v>2194500</v>
          </cell>
          <cell r="B9716">
            <v>1</v>
          </cell>
          <cell r="C9716" t="str">
            <v>Dialog DBC5446 IP Exec Phone</v>
          </cell>
          <cell r="D9716" t="str">
            <v>80</v>
          </cell>
          <cell r="E9716" t="str">
            <v>COMPHO</v>
          </cell>
          <cell r="F9716" t="str">
            <v>COM</v>
          </cell>
          <cell r="G9716">
            <v>40345</v>
          </cell>
          <cell r="H9716" t="str">
            <v>Active</v>
          </cell>
          <cell r="I9716">
            <v>1</v>
          </cell>
          <cell r="J9716">
            <v>40483</v>
          </cell>
          <cell r="K9716" t="str">
            <v>X</v>
          </cell>
          <cell r="L9716" t="str">
            <v>TN</v>
          </cell>
          <cell r="M9716" t="str">
            <v>0034</v>
          </cell>
          <cell r="N9716">
            <v>877.81</v>
          </cell>
          <cell r="O9716">
            <v>10.94</v>
          </cell>
          <cell r="P9716">
            <v>109.67</v>
          </cell>
          <cell r="Q9716">
            <v>109.67</v>
          </cell>
          <cell r="R9716">
            <v>768.14</v>
          </cell>
          <cell r="S9716">
            <v>0</v>
          </cell>
          <cell r="T9716">
            <v>6</v>
          </cell>
          <cell r="U9716">
            <v>240</v>
          </cell>
          <cell r="V9716">
            <v>5</v>
          </cell>
          <cell r="W9716">
            <v>301</v>
          </cell>
          <cell r="X9716">
            <v>0</v>
          </cell>
        </row>
        <row r="9717">
          <cell r="A9717" t="str">
            <v>2194600</v>
          </cell>
          <cell r="B9717">
            <v>1</v>
          </cell>
          <cell r="C9717" t="str">
            <v>MS Office Pro Plus 2010 x2 copies</v>
          </cell>
          <cell r="D9717" t="str">
            <v>80</v>
          </cell>
          <cell r="E9717" t="str">
            <v>CMPSOF</v>
          </cell>
          <cell r="F9717" t="str">
            <v>CMP</v>
          </cell>
          <cell r="G9717">
            <v>40365</v>
          </cell>
          <cell r="H9717" t="str">
            <v>Active</v>
          </cell>
          <cell r="I9717">
            <v>2</v>
          </cell>
          <cell r="J9717">
            <v>40483</v>
          </cell>
          <cell r="K9717" t="str">
            <v>X</v>
          </cell>
          <cell r="L9717" t="str">
            <v>TN</v>
          </cell>
          <cell r="M9717" t="str">
            <v>0034</v>
          </cell>
          <cell r="N9717">
            <v>1634.16</v>
          </cell>
          <cell r="O9717">
            <v>34.01</v>
          </cell>
          <cell r="P9717">
            <v>306.41000000000003</v>
          </cell>
          <cell r="Q9717">
            <v>306.41000000000003</v>
          </cell>
          <cell r="R9717">
            <v>1327.75</v>
          </cell>
          <cell r="S9717">
            <v>0</v>
          </cell>
          <cell r="T9717">
            <v>4</v>
          </cell>
          <cell r="U9717">
            <v>0</v>
          </cell>
          <cell r="V9717">
            <v>3</v>
          </cell>
          <cell r="W9717">
            <v>91</v>
          </cell>
          <cell r="X9717">
            <v>0</v>
          </cell>
        </row>
        <row r="9718">
          <cell r="A9718" t="str">
            <v>2194700</v>
          </cell>
          <cell r="B9718">
            <v>1</v>
          </cell>
          <cell r="C9718" t="str">
            <v>Mindjet MindManager 8 x 8 Licences</v>
          </cell>
          <cell r="D9718" t="str">
            <v>80</v>
          </cell>
          <cell r="E9718" t="str">
            <v>CMPSOF</v>
          </cell>
          <cell r="F9718" t="str">
            <v>CMP</v>
          </cell>
          <cell r="G9718">
            <v>40386</v>
          </cell>
          <cell r="H9718" t="str">
            <v>Active</v>
          </cell>
          <cell r="I9718">
            <v>8</v>
          </cell>
          <cell r="J9718">
            <v>40483</v>
          </cell>
          <cell r="K9718" t="str">
            <v>X</v>
          </cell>
          <cell r="L9718" t="str">
            <v>TN</v>
          </cell>
          <cell r="M9718" t="str">
            <v>0034</v>
          </cell>
          <cell r="N9718">
            <v>4795.76</v>
          </cell>
          <cell r="O9718">
            <v>99.93</v>
          </cell>
          <cell r="P9718">
            <v>899.21</v>
          </cell>
          <cell r="Q9718">
            <v>899.21</v>
          </cell>
          <cell r="R9718">
            <v>3896.55</v>
          </cell>
          <cell r="S9718">
            <v>0</v>
          </cell>
          <cell r="T9718">
            <v>4</v>
          </cell>
          <cell r="U9718">
            <v>0</v>
          </cell>
          <cell r="V9718">
            <v>3</v>
          </cell>
          <cell r="W9718">
            <v>91</v>
          </cell>
          <cell r="X9718">
            <v>0</v>
          </cell>
        </row>
        <row r="9719">
          <cell r="A9719" t="str">
            <v>2194800</v>
          </cell>
          <cell r="B9719">
            <v>1</v>
          </cell>
          <cell r="C9719" t="str">
            <v>HP Mini 210-1015 TU 10" Notebook</v>
          </cell>
          <cell r="D9719" t="str">
            <v>80</v>
          </cell>
          <cell r="E9719" t="str">
            <v>CMPHAR</v>
          </cell>
          <cell r="F9719" t="str">
            <v>CMP</v>
          </cell>
          <cell r="G9719">
            <v>40381</v>
          </cell>
          <cell r="H9719" t="str">
            <v>Active</v>
          </cell>
          <cell r="I9719">
            <v>1</v>
          </cell>
          <cell r="J9719">
            <v>40483</v>
          </cell>
          <cell r="K9719" t="str">
            <v>X</v>
          </cell>
          <cell r="L9719" t="str">
            <v>TN</v>
          </cell>
          <cell r="M9719" t="str">
            <v>0034</v>
          </cell>
          <cell r="N9719">
            <v>558.21</v>
          </cell>
          <cell r="O9719">
            <v>11.62</v>
          </cell>
          <cell r="P9719">
            <v>104.66</v>
          </cell>
          <cell r="Q9719">
            <v>104.66</v>
          </cell>
          <cell r="R9719">
            <v>453.55</v>
          </cell>
          <cell r="S9719">
            <v>0</v>
          </cell>
          <cell r="T9719">
            <v>4</v>
          </cell>
          <cell r="U9719">
            <v>0</v>
          </cell>
          <cell r="V9719">
            <v>3</v>
          </cell>
          <cell r="W9719">
            <v>91</v>
          </cell>
          <cell r="X9719">
            <v>0</v>
          </cell>
        </row>
        <row r="9720">
          <cell r="A9720" t="str">
            <v>2194900</v>
          </cell>
          <cell r="B9720">
            <v>1</v>
          </cell>
          <cell r="C9720" t="str">
            <v>MS Project 2010</v>
          </cell>
          <cell r="D9720" t="str">
            <v>80</v>
          </cell>
          <cell r="E9720" t="str">
            <v>CMPSOF</v>
          </cell>
          <cell r="F9720" t="str">
            <v>CMP</v>
          </cell>
          <cell r="G9720">
            <v>40471</v>
          </cell>
          <cell r="H9720" t="str">
            <v>Active</v>
          </cell>
          <cell r="I9720">
            <v>1</v>
          </cell>
          <cell r="J9720">
            <v>40483</v>
          </cell>
          <cell r="K9720" t="str">
            <v>X</v>
          </cell>
          <cell r="L9720" t="str">
            <v>TN</v>
          </cell>
          <cell r="M9720" t="str">
            <v>0034</v>
          </cell>
          <cell r="N9720">
            <v>894.39</v>
          </cell>
          <cell r="O9720">
            <v>18.649999999999999</v>
          </cell>
          <cell r="P9720">
            <v>111.8</v>
          </cell>
          <cell r="Q9720">
            <v>111.8</v>
          </cell>
          <cell r="R9720">
            <v>782.59</v>
          </cell>
          <cell r="S9720">
            <v>0</v>
          </cell>
          <cell r="T9720">
            <v>4</v>
          </cell>
          <cell r="U9720">
            <v>0</v>
          </cell>
          <cell r="V9720">
            <v>3</v>
          </cell>
          <cell r="W9720">
            <v>183</v>
          </cell>
          <cell r="X9720">
            <v>0</v>
          </cell>
        </row>
        <row r="9721">
          <cell r="A9721" t="str">
            <v>2195000</v>
          </cell>
          <cell r="B9721">
            <v>1</v>
          </cell>
          <cell r="C9721" t="str">
            <v>FIDS Airport 20/20 Licences x 3</v>
          </cell>
          <cell r="D9721" t="str">
            <v>80</v>
          </cell>
          <cell r="E9721" t="str">
            <v>CMPSOF</v>
          </cell>
          <cell r="F9721" t="str">
            <v>CMP</v>
          </cell>
          <cell r="G9721">
            <v>40451</v>
          </cell>
          <cell r="H9721" t="str">
            <v>Active</v>
          </cell>
          <cell r="I9721">
            <v>3</v>
          </cell>
          <cell r="J9721">
            <v>40483</v>
          </cell>
          <cell r="K9721" t="str">
            <v>X</v>
          </cell>
          <cell r="L9721" t="str">
            <v>TN</v>
          </cell>
          <cell r="M9721" t="str">
            <v>0034</v>
          </cell>
          <cell r="N9721">
            <v>6000</v>
          </cell>
          <cell r="O9721">
            <v>125</v>
          </cell>
          <cell r="P9721">
            <v>875</v>
          </cell>
          <cell r="Q9721">
            <v>875</v>
          </cell>
          <cell r="R9721">
            <v>5125</v>
          </cell>
          <cell r="S9721">
            <v>0</v>
          </cell>
          <cell r="T9721">
            <v>4</v>
          </cell>
          <cell r="U9721">
            <v>0</v>
          </cell>
          <cell r="V9721">
            <v>3</v>
          </cell>
          <cell r="W9721">
            <v>153</v>
          </cell>
          <cell r="X9721">
            <v>0</v>
          </cell>
        </row>
        <row r="9722">
          <cell r="A9722" t="str">
            <v>2195100</v>
          </cell>
          <cell r="B9722">
            <v>1</v>
          </cell>
          <cell r="C9722" t="str">
            <v>Noise Server Hardware - Intel Xeon DC</v>
          </cell>
          <cell r="D9722" t="str">
            <v>34</v>
          </cell>
          <cell r="E9722" t="str">
            <v>CMPNOI</v>
          </cell>
          <cell r="F9722" t="str">
            <v>CMP</v>
          </cell>
          <cell r="G9722">
            <v>39872</v>
          </cell>
          <cell r="H9722" t="str">
            <v>Active</v>
          </cell>
          <cell r="I9722">
            <v>1</v>
          </cell>
          <cell r="J9722">
            <v>39872</v>
          </cell>
          <cell r="K9722" t="str">
            <v>X</v>
          </cell>
          <cell r="L9722" t="str">
            <v>TN</v>
          </cell>
          <cell r="M9722" t="str">
            <v>0034</v>
          </cell>
          <cell r="N9722">
            <v>7219.69</v>
          </cell>
          <cell r="O9722">
            <v>200.51</v>
          </cell>
          <cell r="P9722">
            <v>2406.56</v>
          </cell>
          <cell r="Q9722">
            <v>5214.21</v>
          </cell>
          <cell r="R9722">
            <v>2005.48</v>
          </cell>
          <cell r="S9722">
            <v>0</v>
          </cell>
          <cell r="T9722">
            <v>3</v>
          </cell>
          <cell r="U9722">
            <v>0</v>
          </cell>
          <cell r="V9722">
            <v>0</v>
          </cell>
          <cell r="W9722">
            <v>306</v>
          </cell>
          <cell r="X9722">
            <v>0</v>
          </cell>
        </row>
        <row r="9723">
          <cell r="A9723" t="str">
            <v>2195110</v>
          </cell>
          <cell r="B9723">
            <v>1</v>
          </cell>
          <cell r="C9723" t="str">
            <v>Noise Server Software</v>
          </cell>
          <cell r="D9723" t="str">
            <v>34</v>
          </cell>
          <cell r="E9723" t="str">
            <v>CMPNOI</v>
          </cell>
          <cell r="F9723" t="str">
            <v>CMP</v>
          </cell>
          <cell r="G9723">
            <v>39872</v>
          </cell>
          <cell r="H9723" t="str">
            <v>Active</v>
          </cell>
          <cell r="I9723">
            <v>1</v>
          </cell>
          <cell r="J9723">
            <v>39872</v>
          </cell>
          <cell r="K9723" t="str">
            <v>X</v>
          </cell>
          <cell r="L9723" t="str">
            <v>TN</v>
          </cell>
          <cell r="M9723" t="str">
            <v>0034</v>
          </cell>
          <cell r="N9723">
            <v>2466.39</v>
          </cell>
          <cell r="O9723">
            <v>68.52</v>
          </cell>
          <cell r="P9723">
            <v>822.13</v>
          </cell>
          <cell r="Q9723">
            <v>1781.28</v>
          </cell>
          <cell r="R9723">
            <v>685.11</v>
          </cell>
          <cell r="S9723">
            <v>0</v>
          </cell>
          <cell r="T9723">
            <v>3</v>
          </cell>
          <cell r="U9723">
            <v>0</v>
          </cell>
          <cell r="V9723">
            <v>0</v>
          </cell>
          <cell r="W9723">
            <v>306</v>
          </cell>
          <cell r="X9723">
            <v>0</v>
          </cell>
        </row>
        <row r="9724">
          <cell r="A9724" t="str">
            <v>2195200</v>
          </cell>
          <cell r="B9724">
            <v>1</v>
          </cell>
          <cell r="C9724" t="str">
            <v>BMS Server Laptop - Elitebook 8540p</v>
          </cell>
          <cell r="D9724" t="str">
            <v>80</v>
          </cell>
          <cell r="E9724" t="str">
            <v>CMPHAR</v>
          </cell>
          <cell r="F9724" t="str">
            <v>CMP</v>
          </cell>
          <cell r="G9724">
            <v>40518</v>
          </cell>
          <cell r="H9724" t="str">
            <v>Active</v>
          </cell>
          <cell r="I9724">
            <v>1</v>
          </cell>
          <cell r="J9724">
            <v>40518</v>
          </cell>
          <cell r="K9724" t="str">
            <v>X</v>
          </cell>
          <cell r="L9724" t="str">
            <v>TN</v>
          </cell>
          <cell r="M9724" t="str">
            <v>0034</v>
          </cell>
          <cell r="N9724">
            <v>2944.02</v>
          </cell>
          <cell r="O9724">
            <v>81.77</v>
          </cell>
          <cell r="P9724">
            <v>327.11</v>
          </cell>
          <cell r="Q9724">
            <v>327.11</v>
          </cell>
          <cell r="R9724">
            <v>2616.91</v>
          </cell>
          <cell r="S9724">
            <v>0</v>
          </cell>
          <cell r="T9724">
            <v>3</v>
          </cell>
          <cell r="U9724">
            <v>0</v>
          </cell>
          <cell r="V9724">
            <v>2</v>
          </cell>
          <cell r="W9724">
            <v>244</v>
          </cell>
          <cell r="X9724">
            <v>0</v>
          </cell>
        </row>
        <row r="9725">
          <cell r="A9725" t="str">
            <v>2195210</v>
          </cell>
          <cell r="B9725">
            <v>1</v>
          </cell>
          <cell r="C9725" t="str">
            <v>Viewsonic Monitor VX2439 24</v>
          </cell>
          <cell r="D9725" t="str">
            <v>80</v>
          </cell>
          <cell r="E9725" t="str">
            <v>CMPHAR</v>
          </cell>
          <cell r="F9725" t="str">
            <v>CMP</v>
          </cell>
          <cell r="G9725">
            <v>40518</v>
          </cell>
          <cell r="H9725" t="str">
            <v>Active</v>
          </cell>
          <cell r="I9725">
            <v>1</v>
          </cell>
          <cell r="J9725">
            <v>40518</v>
          </cell>
          <cell r="K9725" t="str">
            <v>X</v>
          </cell>
          <cell r="L9725" t="str">
            <v>TN</v>
          </cell>
          <cell r="M9725" t="str">
            <v>0034</v>
          </cell>
          <cell r="N9725">
            <v>271.58</v>
          </cell>
          <cell r="O9725">
            <v>7.56</v>
          </cell>
          <cell r="P9725">
            <v>30.18</v>
          </cell>
          <cell r="Q9725">
            <v>30.18</v>
          </cell>
          <cell r="R9725">
            <v>241.4</v>
          </cell>
          <cell r="S9725">
            <v>0</v>
          </cell>
          <cell r="T9725">
            <v>3</v>
          </cell>
          <cell r="U9725">
            <v>0</v>
          </cell>
          <cell r="V9725">
            <v>2</v>
          </cell>
          <cell r="W9725">
            <v>244</v>
          </cell>
          <cell r="X9725">
            <v>0</v>
          </cell>
        </row>
        <row r="9726">
          <cell r="A9726" t="str">
            <v>2195220</v>
          </cell>
          <cell r="B9726">
            <v>1</v>
          </cell>
          <cell r="C9726" t="str">
            <v>BMS Server SAS Blade HS22 Xeon 2GB</v>
          </cell>
          <cell r="D9726" t="str">
            <v>80</v>
          </cell>
          <cell r="E9726" t="str">
            <v>CMPHAR</v>
          </cell>
          <cell r="F9726" t="str">
            <v>CMP</v>
          </cell>
          <cell r="G9726">
            <v>40518</v>
          </cell>
          <cell r="H9726" t="str">
            <v>Active</v>
          </cell>
          <cell r="I9726">
            <v>1</v>
          </cell>
          <cell r="J9726">
            <v>40518</v>
          </cell>
          <cell r="K9726" t="str">
            <v>X</v>
          </cell>
          <cell r="L9726" t="str">
            <v>TN</v>
          </cell>
          <cell r="M9726" t="str">
            <v>0034</v>
          </cell>
          <cell r="N9726">
            <v>3480.18</v>
          </cell>
          <cell r="O9726">
            <v>96.68</v>
          </cell>
          <cell r="P9726">
            <v>386.69</v>
          </cell>
          <cell r="Q9726">
            <v>386.69</v>
          </cell>
          <cell r="R9726">
            <v>3093.49</v>
          </cell>
          <cell r="S9726">
            <v>0</v>
          </cell>
          <cell r="T9726">
            <v>3</v>
          </cell>
          <cell r="U9726">
            <v>0</v>
          </cell>
          <cell r="V9726">
            <v>2</v>
          </cell>
          <cell r="W9726">
            <v>244</v>
          </cell>
          <cell r="X9726">
            <v>0</v>
          </cell>
        </row>
        <row r="9727">
          <cell r="A9727" t="str">
            <v>2195221</v>
          </cell>
          <cell r="B9727">
            <v>1</v>
          </cell>
          <cell r="C9727" t="str">
            <v>BMS Server Install</v>
          </cell>
          <cell r="D9727" t="str">
            <v>80</v>
          </cell>
          <cell r="E9727" t="str">
            <v>CMPHAR</v>
          </cell>
          <cell r="F9727" t="str">
            <v>CMP</v>
          </cell>
          <cell r="G9727">
            <v>40518</v>
          </cell>
          <cell r="H9727" t="str">
            <v>Active</v>
          </cell>
          <cell r="I9727">
            <v>1</v>
          </cell>
          <cell r="J9727">
            <v>40518</v>
          </cell>
          <cell r="K9727" t="str">
            <v>X</v>
          </cell>
          <cell r="L9727" t="str">
            <v>TN</v>
          </cell>
          <cell r="M9727" t="str">
            <v>0034</v>
          </cell>
          <cell r="N9727">
            <v>4810</v>
          </cell>
          <cell r="O9727">
            <v>534.44000000000005</v>
          </cell>
          <cell r="P9727">
            <v>534.44000000000005</v>
          </cell>
          <cell r="Q9727">
            <v>534.44000000000005</v>
          </cell>
          <cell r="R9727">
            <v>4275.5600000000004</v>
          </cell>
          <cell r="S9727">
            <v>0</v>
          </cell>
          <cell r="T9727">
            <v>3</v>
          </cell>
          <cell r="U9727">
            <v>0</v>
          </cell>
          <cell r="V9727">
            <v>2</v>
          </cell>
          <cell r="W9727">
            <v>244</v>
          </cell>
          <cell r="X9727">
            <v>0</v>
          </cell>
        </row>
        <row r="9728">
          <cell r="A9728" t="str">
            <v>2195230</v>
          </cell>
          <cell r="B9728">
            <v>1</v>
          </cell>
          <cell r="C9728" t="str">
            <v>BMS Server software</v>
          </cell>
          <cell r="D9728" t="str">
            <v>80</v>
          </cell>
          <cell r="E9728" t="str">
            <v>CMPSOF</v>
          </cell>
          <cell r="F9728" t="str">
            <v>CMP</v>
          </cell>
          <cell r="G9728">
            <v>40518</v>
          </cell>
          <cell r="H9728" t="str">
            <v>Active</v>
          </cell>
          <cell r="I9728">
            <v>1</v>
          </cell>
          <cell r="J9728">
            <v>40518</v>
          </cell>
          <cell r="K9728" t="str">
            <v>X</v>
          </cell>
          <cell r="L9728" t="str">
            <v>TN</v>
          </cell>
          <cell r="M9728" t="str">
            <v>0034</v>
          </cell>
          <cell r="N9728">
            <v>2638.1</v>
          </cell>
          <cell r="O9728">
            <v>73.28</v>
          </cell>
          <cell r="P9728">
            <v>293.12</v>
          </cell>
          <cell r="Q9728">
            <v>293.12</v>
          </cell>
          <cell r="R9728">
            <v>2344.98</v>
          </cell>
          <cell r="S9728">
            <v>0</v>
          </cell>
          <cell r="T9728">
            <v>3</v>
          </cell>
          <cell r="U9728">
            <v>0</v>
          </cell>
          <cell r="V9728">
            <v>2</v>
          </cell>
          <cell r="W9728">
            <v>244</v>
          </cell>
          <cell r="X9728">
            <v>0</v>
          </cell>
        </row>
        <row r="9729">
          <cell r="A9729" t="str">
            <v>2195240</v>
          </cell>
          <cell r="B9729">
            <v>1</v>
          </cell>
          <cell r="C9729" t="str">
            <v>SQL Server Standard Ed 2008 - BMS Server</v>
          </cell>
          <cell r="D9729" t="str">
            <v>80</v>
          </cell>
          <cell r="E9729" t="str">
            <v>CMPSOF</v>
          </cell>
          <cell r="F9729" t="str">
            <v>CMP</v>
          </cell>
          <cell r="G9729">
            <v>40518</v>
          </cell>
          <cell r="H9729" t="str">
            <v>Active</v>
          </cell>
          <cell r="I9729">
            <v>1</v>
          </cell>
          <cell r="J9729">
            <v>40518</v>
          </cell>
          <cell r="K9729" t="str">
            <v>X</v>
          </cell>
          <cell r="L9729" t="str">
            <v>TN</v>
          </cell>
          <cell r="M9729" t="str">
            <v>0034</v>
          </cell>
          <cell r="N9729">
            <v>857.29</v>
          </cell>
          <cell r="O9729">
            <v>23.82</v>
          </cell>
          <cell r="P9729">
            <v>95.25</v>
          </cell>
          <cell r="Q9729">
            <v>95.25</v>
          </cell>
          <cell r="R9729">
            <v>762.04</v>
          </cell>
          <cell r="S9729">
            <v>0</v>
          </cell>
          <cell r="T9729">
            <v>3</v>
          </cell>
          <cell r="U9729">
            <v>0</v>
          </cell>
          <cell r="V9729">
            <v>2</v>
          </cell>
          <cell r="W9729">
            <v>244</v>
          </cell>
          <cell r="X9729">
            <v>0</v>
          </cell>
        </row>
        <row r="9730">
          <cell r="A9730" t="str">
            <v>2195300</v>
          </cell>
          <cell r="B9730">
            <v>1</v>
          </cell>
          <cell r="C9730" t="str">
            <v>Desktop PC - HP 8000 SFF 4GB</v>
          </cell>
          <cell r="D9730" t="str">
            <v>80</v>
          </cell>
          <cell r="E9730" t="str">
            <v>CMPHAR</v>
          </cell>
          <cell r="F9730" t="str">
            <v>CMP</v>
          </cell>
          <cell r="G9730">
            <v>40352</v>
          </cell>
          <cell r="H9730" t="str">
            <v>Active</v>
          </cell>
          <cell r="I9730">
            <v>1</v>
          </cell>
          <cell r="J9730">
            <v>40352</v>
          </cell>
          <cell r="K9730" t="str">
            <v>X</v>
          </cell>
          <cell r="L9730" t="str">
            <v>TN</v>
          </cell>
          <cell r="M9730" t="str">
            <v>0034</v>
          </cell>
          <cell r="N9730">
            <v>1332.22</v>
          </cell>
          <cell r="O9730">
            <v>36.97</v>
          </cell>
          <cell r="P9730">
            <v>370.06</v>
          </cell>
          <cell r="Q9730">
            <v>370.06</v>
          </cell>
          <cell r="R9730">
            <v>962.16</v>
          </cell>
          <cell r="S9730">
            <v>0</v>
          </cell>
          <cell r="T9730">
            <v>3</v>
          </cell>
          <cell r="U9730">
            <v>0</v>
          </cell>
          <cell r="V9730">
            <v>2</v>
          </cell>
          <cell r="W9730">
            <v>61</v>
          </cell>
          <cell r="X9730">
            <v>0</v>
          </cell>
        </row>
        <row r="9731">
          <cell r="A9731" t="str">
            <v>2195400</v>
          </cell>
          <cell r="B9731">
            <v>1</v>
          </cell>
          <cell r="C9731" t="str">
            <v>Desktop PC - HP 8000 SFF 4GB</v>
          </cell>
          <cell r="D9731" t="str">
            <v>80</v>
          </cell>
          <cell r="E9731" t="str">
            <v>CMPHAR</v>
          </cell>
          <cell r="F9731" t="str">
            <v>CMP</v>
          </cell>
          <cell r="G9731">
            <v>40352</v>
          </cell>
          <cell r="H9731" t="str">
            <v>Active</v>
          </cell>
          <cell r="I9731">
            <v>1</v>
          </cell>
          <cell r="J9731">
            <v>40352</v>
          </cell>
          <cell r="K9731" t="str">
            <v>X</v>
          </cell>
          <cell r="L9731" t="str">
            <v>TN</v>
          </cell>
          <cell r="M9731" t="str">
            <v>0034</v>
          </cell>
          <cell r="N9731">
            <v>1332.22</v>
          </cell>
          <cell r="O9731">
            <v>36.97</v>
          </cell>
          <cell r="P9731">
            <v>370.06</v>
          </cell>
          <cell r="Q9731">
            <v>370.06</v>
          </cell>
          <cell r="R9731">
            <v>962.16</v>
          </cell>
          <cell r="S9731">
            <v>0</v>
          </cell>
          <cell r="T9731">
            <v>3</v>
          </cell>
          <cell r="U9731">
            <v>0</v>
          </cell>
          <cell r="V9731">
            <v>2</v>
          </cell>
          <cell r="W9731">
            <v>61</v>
          </cell>
          <cell r="X9731">
            <v>0</v>
          </cell>
        </row>
        <row r="9732">
          <cell r="A9732" t="str">
            <v>2195500</v>
          </cell>
          <cell r="B9732">
            <v>1</v>
          </cell>
          <cell r="C9732" t="str">
            <v>Software - Acrobat Pro 9 &amp; VisioSt 2010</v>
          </cell>
          <cell r="D9732" t="str">
            <v>80</v>
          </cell>
          <cell r="E9732" t="str">
            <v>CMPSOF</v>
          </cell>
          <cell r="F9732" t="str">
            <v>CMP</v>
          </cell>
          <cell r="G9732">
            <v>40502</v>
          </cell>
          <cell r="H9732" t="str">
            <v>Active</v>
          </cell>
          <cell r="I9732">
            <v>1</v>
          </cell>
          <cell r="J9732">
            <v>40502</v>
          </cell>
          <cell r="K9732" t="str">
            <v>X</v>
          </cell>
          <cell r="L9732" t="str">
            <v>TN</v>
          </cell>
          <cell r="M9732" t="str">
            <v>0034</v>
          </cell>
          <cell r="N9732">
            <v>1089.18</v>
          </cell>
          <cell r="O9732">
            <v>30.24</v>
          </cell>
          <cell r="P9732">
            <v>151.28</v>
          </cell>
          <cell r="Q9732">
            <v>151.28</v>
          </cell>
          <cell r="R9732">
            <v>937.9</v>
          </cell>
          <cell r="S9732">
            <v>0</v>
          </cell>
          <cell r="T9732">
            <v>3</v>
          </cell>
          <cell r="U9732">
            <v>0</v>
          </cell>
          <cell r="V9732">
            <v>2</v>
          </cell>
          <cell r="W9732">
            <v>214</v>
          </cell>
          <cell r="X9732">
            <v>0</v>
          </cell>
        </row>
        <row r="9733">
          <cell r="A9733" t="str">
            <v>2195600</v>
          </cell>
          <cell r="B9733">
            <v>1</v>
          </cell>
          <cell r="C9733" t="str">
            <v>Samsung 46</v>
          </cell>
          <cell r="D9733" t="str">
            <v>34</v>
          </cell>
          <cell r="E9733" t="str">
            <v>CMPFID</v>
          </cell>
          <cell r="F9733" t="str">
            <v>CMP</v>
          </cell>
          <cell r="G9733">
            <v>40499</v>
          </cell>
          <cell r="H9733" t="str">
            <v>Active</v>
          </cell>
          <cell r="I9733">
            <v>1</v>
          </cell>
          <cell r="J9733">
            <v>40499</v>
          </cell>
          <cell r="K9733" t="str">
            <v>X</v>
          </cell>
          <cell r="L9733" t="str">
            <v>TM</v>
          </cell>
          <cell r="M9733" t="str">
            <v>0000</v>
          </cell>
          <cell r="N9733">
            <v>4432.9799999999996</v>
          </cell>
          <cell r="O9733">
            <v>123.13</v>
          </cell>
          <cell r="P9733">
            <v>615.69000000000005</v>
          </cell>
          <cell r="Q9733">
            <v>615.69000000000005</v>
          </cell>
          <cell r="R9733">
            <v>3817.29</v>
          </cell>
          <cell r="S9733">
            <v>0</v>
          </cell>
          <cell r="T9733">
            <v>3</v>
          </cell>
          <cell r="U9733">
            <v>0</v>
          </cell>
          <cell r="V9733">
            <v>2</v>
          </cell>
          <cell r="W9733">
            <v>214</v>
          </cell>
          <cell r="X9733">
            <v>0</v>
          </cell>
        </row>
        <row r="9734">
          <cell r="A9734" t="str">
            <v>2195700</v>
          </cell>
          <cell r="B9734">
            <v>1</v>
          </cell>
          <cell r="C9734" t="str">
            <v>Mind Manager 9 Win XP/V/7</v>
          </cell>
          <cell r="D9734" t="str">
            <v>80</v>
          </cell>
          <cell r="E9734" t="str">
            <v>CMPSOF</v>
          </cell>
          <cell r="F9734" t="str">
            <v>CMP</v>
          </cell>
          <cell r="G9734">
            <v>40502</v>
          </cell>
          <cell r="H9734" t="str">
            <v>Active</v>
          </cell>
          <cell r="I9734">
            <v>1</v>
          </cell>
          <cell r="J9734">
            <v>40502</v>
          </cell>
          <cell r="K9734" t="str">
            <v>X</v>
          </cell>
          <cell r="L9734" t="str">
            <v>TN</v>
          </cell>
          <cell r="M9734" t="str">
            <v>0034</v>
          </cell>
          <cell r="N9734">
            <v>574.47</v>
          </cell>
          <cell r="O9734">
            <v>15.95</v>
          </cell>
          <cell r="P9734">
            <v>79.790000000000006</v>
          </cell>
          <cell r="Q9734">
            <v>79.790000000000006</v>
          </cell>
          <cell r="R9734">
            <v>494.68</v>
          </cell>
          <cell r="S9734">
            <v>0</v>
          </cell>
          <cell r="T9734">
            <v>3</v>
          </cell>
          <cell r="U9734">
            <v>0</v>
          </cell>
          <cell r="V9734">
            <v>2</v>
          </cell>
          <cell r="W9734">
            <v>214</v>
          </cell>
          <cell r="X9734">
            <v>0</v>
          </cell>
        </row>
        <row r="9735">
          <cell r="A9735" t="str">
            <v>2195800</v>
          </cell>
          <cell r="B9735">
            <v>1</v>
          </cell>
          <cell r="C9735" t="str">
            <v>APC FIDS Rack</v>
          </cell>
          <cell r="D9735" t="str">
            <v>34</v>
          </cell>
          <cell r="E9735" t="str">
            <v>BASFIT</v>
          </cell>
          <cell r="F9735" t="str">
            <v>BAS</v>
          </cell>
          <cell r="G9735">
            <v>40512</v>
          </cell>
          <cell r="H9735" t="str">
            <v>Active</v>
          </cell>
          <cell r="I9735">
            <v>1</v>
          </cell>
          <cell r="J9735">
            <v>40512</v>
          </cell>
          <cell r="K9735" t="str">
            <v>x</v>
          </cell>
          <cell r="L9735" t="str">
            <v>TM</v>
          </cell>
          <cell r="M9735" t="str">
            <v>0157</v>
          </cell>
          <cell r="N9735">
            <v>7086</v>
          </cell>
          <cell r="O9735">
            <v>23.62</v>
          </cell>
          <cell r="P9735">
            <v>118.1</v>
          </cell>
          <cell r="Q9735">
            <v>118.1</v>
          </cell>
          <cell r="R9735">
            <v>6967.9</v>
          </cell>
          <cell r="S9735">
            <v>0</v>
          </cell>
          <cell r="T9735">
            <v>25</v>
          </cell>
          <cell r="U9735">
            <v>0</v>
          </cell>
          <cell r="V9735">
            <v>24</v>
          </cell>
          <cell r="W9735">
            <v>214</v>
          </cell>
          <cell r="X9735">
            <v>0</v>
          </cell>
        </row>
        <row r="9736">
          <cell r="A9736" t="str">
            <v>2195900</v>
          </cell>
          <cell r="B9736">
            <v>1</v>
          </cell>
          <cell r="C9736" t="str">
            <v>FIDS 16 Switch - IBM 48 plug switch</v>
          </cell>
          <cell r="D9736" t="str">
            <v>34</v>
          </cell>
          <cell r="E9736" t="str">
            <v>CMPHAR</v>
          </cell>
          <cell r="F9736" t="str">
            <v>CMP</v>
          </cell>
          <cell r="G9736">
            <v>40512</v>
          </cell>
          <cell r="H9736" t="str">
            <v>Active</v>
          </cell>
          <cell r="I9736">
            <v>1</v>
          </cell>
          <cell r="J9736">
            <v>40512</v>
          </cell>
          <cell r="K9736" t="str">
            <v>X</v>
          </cell>
          <cell r="L9736" t="str">
            <v>TM</v>
          </cell>
          <cell r="M9736" t="str">
            <v>0157</v>
          </cell>
          <cell r="N9736">
            <v>5385.8</v>
          </cell>
          <cell r="O9736">
            <v>149.59</v>
          </cell>
          <cell r="P9736">
            <v>748.03</v>
          </cell>
          <cell r="Q9736">
            <v>748.03</v>
          </cell>
          <cell r="R9736">
            <v>4637.7700000000004</v>
          </cell>
          <cell r="S9736">
            <v>0</v>
          </cell>
          <cell r="T9736">
            <v>3</v>
          </cell>
          <cell r="U9736">
            <v>0</v>
          </cell>
          <cell r="V9736">
            <v>2</v>
          </cell>
          <cell r="W9736">
            <v>214</v>
          </cell>
          <cell r="X9736">
            <v>0</v>
          </cell>
        </row>
        <row r="9737">
          <cell r="A9737" t="str">
            <v>2196000</v>
          </cell>
          <cell r="B9737">
            <v>1</v>
          </cell>
          <cell r="C9737" t="str">
            <v>NEC 40</v>
          </cell>
          <cell r="D9737" t="str">
            <v>34</v>
          </cell>
          <cell r="E9737" t="str">
            <v>CMPHAR</v>
          </cell>
          <cell r="F9737" t="str">
            <v>CMP</v>
          </cell>
          <cell r="G9737">
            <v>40528</v>
          </cell>
          <cell r="H9737" t="str">
            <v>Active</v>
          </cell>
          <cell r="I9737">
            <v>1</v>
          </cell>
          <cell r="J9737">
            <v>40528</v>
          </cell>
          <cell r="K9737" t="str">
            <v>X</v>
          </cell>
          <cell r="L9737" t="str">
            <v>TS</v>
          </cell>
          <cell r="M9737" t="str">
            <v>0001</v>
          </cell>
          <cell r="N9737">
            <v>3277.8</v>
          </cell>
          <cell r="O9737">
            <v>91.05</v>
          </cell>
          <cell r="P9737">
            <v>364.2</v>
          </cell>
          <cell r="Q9737">
            <v>364.2</v>
          </cell>
          <cell r="R9737">
            <v>2913.6</v>
          </cell>
          <cell r="S9737">
            <v>0</v>
          </cell>
          <cell r="T9737">
            <v>3</v>
          </cell>
          <cell r="U9737">
            <v>0</v>
          </cell>
          <cell r="V9737">
            <v>2</v>
          </cell>
          <cell r="W9737">
            <v>244</v>
          </cell>
          <cell r="X9737">
            <v>0</v>
          </cell>
        </row>
        <row r="9738">
          <cell r="A9738" t="str">
            <v>2196100</v>
          </cell>
          <cell r="B9738">
            <v>1</v>
          </cell>
          <cell r="C9738" t="str">
            <v>Office Pro 2010/SharePoint 2010</v>
          </cell>
          <cell r="D9738" t="str">
            <v>80</v>
          </cell>
          <cell r="E9738" t="str">
            <v>CMPSOF</v>
          </cell>
          <cell r="F9738" t="str">
            <v>CMP</v>
          </cell>
          <cell r="G9738">
            <v>40532</v>
          </cell>
          <cell r="H9738" t="str">
            <v>Active</v>
          </cell>
          <cell r="I9738">
            <v>1</v>
          </cell>
          <cell r="J9738">
            <v>40532</v>
          </cell>
          <cell r="K9738" t="str">
            <v>X</v>
          </cell>
          <cell r="L9738" t="str">
            <v>TN</v>
          </cell>
          <cell r="M9738" t="str">
            <v>0034</v>
          </cell>
          <cell r="N9738">
            <v>1142.28</v>
          </cell>
          <cell r="O9738">
            <v>31.73</v>
          </cell>
          <cell r="P9738">
            <v>126.92</v>
          </cell>
          <cell r="Q9738">
            <v>126.92</v>
          </cell>
          <cell r="R9738">
            <v>1015.36</v>
          </cell>
          <cell r="S9738">
            <v>0</v>
          </cell>
          <cell r="T9738">
            <v>3</v>
          </cell>
          <cell r="U9738">
            <v>0</v>
          </cell>
          <cell r="V9738">
            <v>2</v>
          </cell>
          <cell r="W9738">
            <v>244</v>
          </cell>
          <cell r="X9738">
            <v>0</v>
          </cell>
        </row>
        <row r="9739">
          <cell r="A9739" t="str">
            <v>2196200</v>
          </cell>
          <cell r="B9739">
            <v>1</v>
          </cell>
          <cell r="C9739" t="str">
            <v>Office Pro 2010/SharePoint 2010</v>
          </cell>
          <cell r="D9739" t="str">
            <v>80</v>
          </cell>
          <cell r="E9739" t="str">
            <v>CMPSOF</v>
          </cell>
          <cell r="F9739" t="str">
            <v>CMP</v>
          </cell>
          <cell r="G9739">
            <v>40532</v>
          </cell>
          <cell r="H9739" t="str">
            <v>Active</v>
          </cell>
          <cell r="I9739">
            <v>2</v>
          </cell>
          <cell r="J9739">
            <v>40532</v>
          </cell>
          <cell r="K9739" t="str">
            <v>X</v>
          </cell>
          <cell r="L9739" t="str">
            <v>TN</v>
          </cell>
          <cell r="M9739" t="str">
            <v>0034</v>
          </cell>
          <cell r="N9739">
            <v>2284.56</v>
          </cell>
          <cell r="O9739">
            <v>63.46</v>
          </cell>
          <cell r="P9739">
            <v>253.84</v>
          </cell>
          <cell r="Q9739">
            <v>253.84</v>
          </cell>
          <cell r="R9739">
            <v>2030.72</v>
          </cell>
          <cell r="S9739">
            <v>0</v>
          </cell>
          <cell r="T9739">
            <v>3</v>
          </cell>
          <cell r="U9739">
            <v>0</v>
          </cell>
          <cell r="V9739">
            <v>2</v>
          </cell>
          <cell r="W9739">
            <v>244</v>
          </cell>
          <cell r="X9739">
            <v>0</v>
          </cell>
        </row>
        <row r="9740">
          <cell r="A9740" t="str">
            <v>2196300</v>
          </cell>
          <cell r="B9740">
            <v>1</v>
          </cell>
          <cell r="C9740" t="str">
            <v>Elitebook 8540p +Docking Station &amp; Mouse</v>
          </cell>
          <cell r="D9740" t="str">
            <v>80</v>
          </cell>
          <cell r="E9740" t="str">
            <v>CMPHAR</v>
          </cell>
          <cell r="F9740" t="str">
            <v>CMP</v>
          </cell>
          <cell r="G9740">
            <v>40563</v>
          </cell>
          <cell r="H9740" t="str">
            <v>Active</v>
          </cell>
          <cell r="I9740">
            <v>1</v>
          </cell>
          <cell r="J9740">
            <v>40563</v>
          </cell>
          <cell r="K9740" t="str">
            <v>X</v>
          </cell>
          <cell r="L9740" t="str">
            <v>TN</v>
          </cell>
          <cell r="M9740" t="str">
            <v>0034</v>
          </cell>
          <cell r="N9740">
            <v>2933.99</v>
          </cell>
          <cell r="O9740">
            <v>81.5</v>
          </cell>
          <cell r="P9740">
            <v>244.5</v>
          </cell>
          <cell r="Q9740">
            <v>244.5</v>
          </cell>
          <cell r="R9740">
            <v>2689.49</v>
          </cell>
          <cell r="S9740">
            <v>0</v>
          </cell>
          <cell r="T9740">
            <v>3</v>
          </cell>
          <cell r="U9740">
            <v>0</v>
          </cell>
          <cell r="V9740">
            <v>2</v>
          </cell>
          <cell r="W9740">
            <v>275</v>
          </cell>
          <cell r="X9740">
            <v>0</v>
          </cell>
        </row>
        <row r="9741">
          <cell r="A9741" t="str">
            <v>2196310</v>
          </cell>
          <cell r="B9741">
            <v>1</v>
          </cell>
          <cell r="C9741" t="str">
            <v>Viewsonic Monitor VX2439 24</v>
          </cell>
          <cell r="D9741" t="str">
            <v>80</v>
          </cell>
          <cell r="E9741" t="str">
            <v>CMPHAR</v>
          </cell>
          <cell r="F9741" t="str">
            <v>CMP</v>
          </cell>
          <cell r="G9741">
            <v>40563</v>
          </cell>
          <cell r="H9741" t="str">
            <v>Active</v>
          </cell>
          <cell r="I9741">
            <v>1</v>
          </cell>
          <cell r="J9741">
            <v>40563</v>
          </cell>
          <cell r="K9741" t="str">
            <v>X</v>
          </cell>
          <cell r="L9741" t="str">
            <v>TN</v>
          </cell>
          <cell r="M9741" t="str">
            <v>0034</v>
          </cell>
          <cell r="N9741">
            <v>276.67</v>
          </cell>
          <cell r="O9741">
            <v>7.68</v>
          </cell>
          <cell r="P9741">
            <v>23.06</v>
          </cell>
          <cell r="Q9741">
            <v>23.06</v>
          </cell>
          <cell r="R9741">
            <v>253.61</v>
          </cell>
          <cell r="S9741">
            <v>0</v>
          </cell>
          <cell r="T9741">
            <v>3</v>
          </cell>
          <cell r="U9741">
            <v>0</v>
          </cell>
          <cell r="V9741">
            <v>2</v>
          </cell>
          <cell r="W9741">
            <v>275</v>
          </cell>
          <cell r="X9741">
            <v>0</v>
          </cell>
        </row>
        <row r="9742">
          <cell r="A9742" t="str">
            <v>2196400</v>
          </cell>
          <cell r="B9742">
            <v>1</v>
          </cell>
          <cell r="C9742" t="str">
            <v>Elitebook 8540p +Docking Station &amp; Mouse</v>
          </cell>
          <cell r="D9742" t="str">
            <v>80</v>
          </cell>
          <cell r="E9742" t="str">
            <v>CMPHAR</v>
          </cell>
          <cell r="F9742" t="str">
            <v>CMP</v>
          </cell>
          <cell r="G9742">
            <v>40563</v>
          </cell>
          <cell r="H9742" t="str">
            <v>Active</v>
          </cell>
          <cell r="I9742">
            <v>1</v>
          </cell>
          <cell r="J9742">
            <v>40563</v>
          </cell>
          <cell r="K9742" t="str">
            <v>X</v>
          </cell>
          <cell r="L9742" t="str">
            <v>TN</v>
          </cell>
          <cell r="M9742" t="str">
            <v>0034</v>
          </cell>
          <cell r="N9742">
            <v>2933.99</v>
          </cell>
          <cell r="O9742">
            <v>81.5</v>
          </cell>
          <cell r="P9742">
            <v>244.5</v>
          </cell>
          <cell r="Q9742">
            <v>244.5</v>
          </cell>
          <cell r="R9742">
            <v>2689.49</v>
          </cell>
          <cell r="S9742">
            <v>0</v>
          </cell>
          <cell r="T9742">
            <v>3</v>
          </cell>
          <cell r="U9742">
            <v>0</v>
          </cell>
          <cell r="V9742">
            <v>2</v>
          </cell>
          <cell r="W9742">
            <v>275</v>
          </cell>
          <cell r="X9742">
            <v>0</v>
          </cell>
        </row>
        <row r="9743">
          <cell r="A9743" t="str">
            <v>2196410</v>
          </cell>
          <cell r="B9743">
            <v>1</v>
          </cell>
          <cell r="C9743" t="str">
            <v>Viewsonic Monitor VX2439 24</v>
          </cell>
          <cell r="D9743" t="str">
            <v>80</v>
          </cell>
          <cell r="E9743" t="str">
            <v>CMPHAR</v>
          </cell>
          <cell r="F9743" t="str">
            <v>CMP</v>
          </cell>
          <cell r="G9743">
            <v>40563</v>
          </cell>
          <cell r="H9743" t="str">
            <v>Active</v>
          </cell>
          <cell r="I9743">
            <v>1</v>
          </cell>
          <cell r="J9743">
            <v>40563</v>
          </cell>
          <cell r="K9743" t="str">
            <v>X</v>
          </cell>
          <cell r="L9743" t="str">
            <v>TN</v>
          </cell>
          <cell r="M9743" t="str">
            <v>0034</v>
          </cell>
          <cell r="N9743">
            <v>276.67</v>
          </cell>
          <cell r="O9743">
            <v>7.68</v>
          </cell>
          <cell r="P9743">
            <v>23.06</v>
          </cell>
          <cell r="Q9743">
            <v>23.06</v>
          </cell>
          <cell r="R9743">
            <v>253.61</v>
          </cell>
          <cell r="S9743">
            <v>0</v>
          </cell>
          <cell r="T9743">
            <v>3</v>
          </cell>
          <cell r="U9743">
            <v>0</v>
          </cell>
          <cell r="V9743">
            <v>2</v>
          </cell>
          <cell r="W9743">
            <v>275</v>
          </cell>
          <cell r="X9743">
            <v>0</v>
          </cell>
        </row>
        <row r="9744">
          <cell r="A9744" t="str">
            <v>2196500</v>
          </cell>
          <cell r="B9744">
            <v>1</v>
          </cell>
          <cell r="C9744" t="str">
            <v>Elitebook 8540p +Docking Station &amp; Mouse</v>
          </cell>
          <cell r="D9744" t="str">
            <v>80</v>
          </cell>
          <cell r="E9744" t="str">
            <v>CMPHAR</v>
          </cell>
          <cell r="F9744" t="str">
            <v>CMP</v>
          </cell>
          <cell r="G9744">
            <v>40563</v>
          </cell>
          <cell r="H9744" t="str">
            <v>Active</v>
          </cell>
          <cell r="I9744">
            <v>1</v>
          </cell>
          <cell r="J9744">
            <v>40563</v>
          </cell>
          <cell r="K9744" t="str">
            <v>X</v>
          </cell>
          <cell r="L9744" t="str">
            <v>TN</v>
          </cell>
          <cell r="M9744" t="str">
            <v>0034</v>
          </cell>
          <cell r="N9744">
            <v>2933.99</v>
          </cell>
          <cell r="O9744">
            <v>81.5</v>
          </cell>
          <cell r="P9744">
            <v>244.5</v>
          </cell>
          <cell r="Q9744">
            <v>244.5</v>
          </cell>
          <cell r="R9744">
            <v>2689.49</v>
          </cell>
          <cell r="S9744">
            <v>0</v>
          </cell>
          <cell r="T9744">
            <v>3</v>
          </cell>
          <cell r="U9744">
            <v>0</v>
          </cell>
          <cell r="V9744">
            <v>2</v>
          </cell>
          <cell r="W9744">
            <v>275</v>
          </cell>
          <cell r="X9744">
            <v>0</v>
          </cell>
        </row>
        <row r="9745">
          <cell r="A9745" t="str">
            <v>2196510</v>
          </cell>
          <cell r="B9745">
            <v>1</v>
          </cell>
          <cell r="C9745" t="str">
            <v>Viewsonic Monitor VX2439 24</v>
          </cell>
          <cell r="D9745" t="str">
            <v>80</v>
          </cell>
          <cell r="E9745" t="str">
            <v>CMPHAR</v>
          </cell>
          <cell r="F9745" t="str">
            <v>CMP</v>
          </cell>
          <cell r="G9745">
            <v>40563</v>
          </cell>
          <cell r="H9745" t="str">
            <v>Active</v>
          </cell>
          <cell r="I9745">
            <v>1</v>
          </cell>
          <cell r="J9745">
            <v>40563</v>
          </cell>
          <cell r="K9745" t="str">
            <v>X</v>
          </cell>
          <cell r="L9745" t="str">
            <v>TN</v>
          </cell>
          <cell r="M9745" t="str">
            <v>0034</v>
          </cell>
          <cell r="N9745">
            <v>276.67</v>
          </cell>
          <cell r="O9745">
            <v>7.68</v>
          </cell>
          <cell r="P9745">
            <v>23.06</v>
          </cell>
          <cell r="Q9745">
            <v>23.06</v>
          </cell>
          <cell r="R9745">
            <v>253.61</v>
          </cell>
          <cell r="S9745">
            <v>0</v>
          </cell>
          <cell r="T9745">
            <v>3</v>
          </cell>
          <cell r="U9745">
            <v>0</v>
          </cell>
          <cell r="V9745">
            <v>2</v>
          </cell>
          <cell r="W9745">
            <v>275</v>
          </cell>
          <cell r="X9745">
            <v>0</v>
          </cell>
        </row>
        <row r="9746">
          <cell r="A9746" t="str">
            <v>2196600</v>
          </cell>
          <cell r="B9746">
            <v>1</v>
          </cell>
          <cell r="C9746" t="str">
            <v>Office 10/SharePoint 10/WinPro SNGL SA O</v>
          </cell>
          <cell r="D9746" t="str">
            <v>80</v>
          </cell>
          <cell r="E9746" t="str">
            <v>CMPSOF</v>
          </cell>
          <cell r="F9746" t="str">
            <v>CMP</v>
          </cell>
          <cell r="G9746">
            <v>40563</v>
          </cell>
          <cell r="H9746" t="str">
            <v>Active</v>
          </cell>
          <cell r="I9746">
            <v>1</v>
          </cell>
          <cell r="J9746">
            <v>40563</v>
          </cell>
          <cell r="K9746" t="str">
            <v>X</v>
          </cell>
          <cell r="L9746" t="str">
            <v>TN</v>
          </cell>
          <cell r="M9746" t="str">
            <v>0034</v>
          </cell>
          <cell r="N9746">
            <v>3966.84</v>
          </cell>
          <cell r="O9746">
            <v>110.19</v>
          </cell>
          <cell r="P9746">
            <v>330.57</v>
          </cell>
          <cell r="Q9746">
            <v>330.57</v>
          </cell>
          <cell r="R9746">
            <v>3636.27</v>
          </cell>
          <cell r="S9746">
            <v>0</v>
          </cell>
          <cell r="T9746">
            <v>3</v>
          </cell>
          <cell r="U9746">
            <v>0</v>
          </cell>
          <cell r="V9746">
            <v>2</v>
          </cell>
          <cell r="W9746">
            <v>275</v>
          </cell>
          <cell r="X9746">
            <v>0</v>
          </cell>
        </row>
        <row r="9747">
          <cell r="A9747" t="str">
            <v>2196700</v>
          </cell>
          <cell r="B9747">
            <v>1</v>
          </cell>
          <cell r="C9747" t="str">
            <v>Office Pro Plus 2010/ SharePoint 2010</v>
          </cell>
          <cell r="D9747" t="str">
            <v>80</v>
          </cell>
          <cell r="E9747" t="str">
            <v>CMPSOF</v>
          </cell>
          <cell r="F9747" t="str">
            <v>CMP</v>
          </cell>
          <cell r="G9747">
            <v>40563</v>
          </cell>
          <cell r="H9747" t="str">
            <v>Active</v>
          </cell>
          <cell r="I9747">
            <v>2</v>
          </cell>
          <cell r="J9747">
            <v>40563</v>
          </cell>
          <cell r="K9747" t="str">
            <v>X</v>
          </cell>
          <cell r="L9747" t="str">
            <v>TN</v>
          </cell>
          <cell r="M9747" t="str">
            <v>0034</v>
          </cell>
          <cell r="N9747">
            <v>2284.56</v>
          </cell>
          <cell r="O9747">
            <v>63.46</v>
          </cell>
          <cell r="P9747">
            <v>190.38</v>
          </cell>
          <cell r="Q9747">
            <v>190.38</v>
          </cell>
          <cell r="R9747">
            <v>2094.1799999999998</v>
          </cell>
          <cell r="S9747">
            <v>0</v>
          </cell>
          <cell r="T9747">
            <v>3</v>
          </cell>
          <cell r="U9747">
            <v>0</v>
          </cell>
          <cell r="V9747">
            <v>2</v>
          </cell>
          <cell r="W9747">
            <v>275</v>
          </cell>
          <cell r="X9747">
            <v>0</v>
          </cell>
        </row>
        <row r="9748">
          <cell r="A9748" t="str">
            <v>2196800</v>
          </cell>
          <cell r="B9748">
            <v>1</v>
          </cell>
          <cell r="C9748" t="str">
            <v>Desk phone - Dialog Dbc5446 Ip Dark Grey</v>
          </cell>
          <cell r="D9748" t="str">
            <v>80</v>
          </cell>
          <cell r="E9748" t="str">
            <v>COMPHO</v>
          </cell>
          <cell r="F9748" t="str">
            <v>COM</v>
          </cell>
          <cell r="G9748">
            <v>40494</v>
          </cell>
          <cell r="H9748" t="str">
            <v>Active</v>
          </cell>
          <cell r="I9748">
            <v>1</v>
          </cell>
          <cell r="J9748">
            <v>40494</v>
          </cell>
          <cell r="K9748" t="str">
            <v>X</v>
          </cell>
          <cell r="L9748" t="str">
            <v>TN</v>
          </cell>
          <cell r="M9748" t="str">
            <v>0034</v>
          </cell>
          <cell r="N9748">
            <v>659.81</v>
          </cell>
          <cell r="O9748">
            <v>10.98</v>
          </cell>
          <cell r="P9748">
            <v>54.98</v>
          </cell>
          <cell r="Q9748">
            <v>54.98</v>
          </cell>
          <cell r="R9748">
            <v>604.83000000000004</v>
          </cell>
          <cell r="S9748">
            <v>0</v>
          </cell>
          <cell r="T9748">
            <v>5</v>
          </cell>
          <cell r="U9748">
            <v>0</v>
          </cell>
          <cell r="V9748">
            <v>4</v>
          </cell>
          <cell r="W9748">
            <v>214</v>
          </cell>
          <cell r="X9748">
            <v>0</v>
          </cell>
        </row>
        <row r="9749">
          <cell r="A9749" t="str">
            <v>2196900</v>
          </cell>
          <cell r="B9749">
            <v>1</v>
          </cell>
          <cell r="C9749" t="str">
            <v>Office Pro Plus 2010/ SharePoint 2010</v>
          </cell>
          <cell r="D9749" t="str">
            <v>80</v>
          </cell>
          <cell r="E9749" t="str">
            <v>CMPSOF</v>
          </cell>
          <cell r="F9749" t="str">
            <v>CMP</v>
          </cell>
          <cell r="G9749">
            <v>40532</v>
          </cell>
          <cell r="H9749" t="str">
            <v>Active</v>
          </cell>
          <cell r="I9749">
            <v>1</v>
          </cell>
          <cell r="J9749">
            <v>40532</v>
          </cell>
          <cell r="K9749" t="str">
            <v>X</v>
          </cell>
          <cell r="L9749" t="str">
            <v>TN</v>
          </cell>
          <cell r="M9749" t="str">
            <v>0034</v>
          </cell>
          <cell r="N9749">
            <v>1142.28</v>
          </cell>
          <cell r="O9749">
            <v>31.73</v>
          </cell>
          <cell r="P9749">
            <v>126.92</v>
          </cell>
          <cell r="Q9749">
            <v>126.92</v>
          </cell>
          <cell r="R9749">
            <v>1015.36</v>
          </cell>
          <cell r="S9749">
            <v>0</v>
          </cell>
          <cell r="T9749">
            <v>3</v>
          </cell>
          <cell r="U9749">
            <v>0</v>
          </cell>
          <cell r="V9749">
            <v>2</v>
          </cell>
          <cell r="W9749">
            <v>244</v>
          </cell>
          <cell r="X9749">
            <v>0</v>
          </cell>
        </row>
        <row r="9750">
          <cell r="A9750" t="str">
            <v>2197000</v>
          </cell>
          <cell r="B9750">
            <v>1</v>
          </cell>
          <cell r="C9750" t="str">
            <v>Electrical &amp; Cabling works - AFS comms</v>
          </cell>
          <cell r="D9750" t="str">
            <v>66</v>
          </cell>
          <cell r="E9750" t="str">
            <v>BASELC</v>
          </cell>
          <cell r="F9750" t="str">
            <v>BAS</v>
          </cell>
          <cell r="G9750">
            <v>40359</v>
          </cell>
          <cell r="H9750" t="str">
            <v>Active</v>
          </cell>
          <cell r="I9750">
            <v>1</v>
          </cell>
          <cell r="J9750">
            <v>40359</v>
          </cell>
          <cell r="K9750" t="str">
            <v>AC</v>
          </cell>
          <cell r="L9750" t="str">
            <v>NA</v>
          </cell>
          <cell r="M9750" t="str">
            <v>0032</v>
          </cell>
          <cell r="N9750">
            <v>5074</v>
          </cell>
          <cell r="O9750">
            <v>16.940000000000001</v>
          </cell>
          <cell r="P9750">
            <v>169.13</v>
          </cell>
          <cell r="Q9750">
            <v>169.13</v>
          </cell>
          <cell r="R9750">
            <v>4904.87</v>
          </cell>
          <cell r="S9750">
            <v>0</v>
          </cell>
          <cell r="T9750">
            <v>25</v>
          </cell>
          <cell r="U9750">
            <v>0</v>
          </cell>
          <cell r="V9750">
            <v>24</v>
          </cell>
          <cell r="W9750">
            <v>61</v>
          </cell>
          <cell r="X9750">
            <v>0</v>
          </cell>
        </row>
        <row r="9751">
          <cell r="A9751" t="str">
            <v>2197100</v>
          </cell>
          <cell r="B9751">
            <v>1</v>
          </cell>
          <cell r="C9751" t="str">
            <v>Building Works - AFS comms room</v>
          </cell>
          <cell r="D9751" t="str">
            <v>66</v>
          </cell>
          <cell r="E9751" t="str">
            <v>BASSUN</v>
          </cell>
          <cell r="F9751" t="str">
            <v>BAS</v>
          </cell>
          <cell r="G9751">
            <v>40410</v>
          </cell>
          <cell r="H9751" t="str">
            <v>Active</v>
          </cell>
          <cell r="I9751">
            <v>1</v>
          </cell>
          <cell r="J9751">
            <v>40410</v>
          </cell>
          <cell r="K9751" t="str">
            <v>AC</v>
          </cell>
          <cell r="L9751" t="str">
            <v>NA</v>
          </cell>
          <cell r="M9751" t="str">
            <v>0032</v>
          </cell>
          <cell r="N9751">
            <v>2062</v>
          </cell>
          <cell r="O9751">
            <v>8.6</v>
          </cell>
          <cell r="P9751">
            <v>68.73</v>
          </cell>
          <cell r="Q9751">
            <v>68.73</v>
          </cell>
          <cell r="R9751">
            <v>1993.27</v>
          </cell>
          <cell r="S9751">
            <v>0</v>
          </cell>
          <cell r="T9751">
            <v>20</v>
          </cell>
          <cell r="U9751">
            <v>0</v>
          </cell>
          <cell r="V9751">
            <v>19</v>
          </cell>
          <cell r="W9751">
            <v>122</v>
          </cell>
          <cell r="X9751">
            <v>0</v>
          </cell>
        </row>
        <row r="9752">
          <cell r="A9752" t="str">
            <v>2197110</v>
          </cell>
          <cell r="B9752">
            <v>1</v>
          </cell>
          <cell r="C9752" t="str">
            <v>Building Works - AFS comms room</v>
          </cell>
          <cell r="D9752" t="str">
            <v>66</v>
          </cell>
          <cell r="E9752" t="str">
            <v>BASSUN</v>
          </cell>
          <cell r="F9752" t="str">
            <v>BAS</v>
          </cell>
          <cell r="G9752">
            <v>40410</v>
          </cell>
          <cell r="H9752" t="str">
            <v>Active</v>
          </cell>
          <cell r="I9752">
            <v>1</v>
          </cell>
          <cell r="J9752">
            <v>40410</v>
          </cell>
          <cell r="K9752" t="str">
            <v>AC</v>
          </cell>
          <cell r="L9752" t="str">
            <v>NA</v>
          </cell>
          <cell r="M9752" t="str">
            <v>0032</v>
          </cell>
          <cell r="N9752">
            <v>825</v>
          </cell>
          <cell r="O9752">
            <v>27.5</v>
          </cell>
          <cell r="P9752">
            <v>27.5</v>
          </cell>
          <cell r="Q9752">
            <v>27.5</v>
          </cell>
          <cell r="R9752">
            <v>797.5</v>
          </cell>
          <cell r="S9752">
            <v>0</v>
          </cell>
          <cell r="T9752">
            <v>20</v>
          </cell>
          <cell r="U9752">
            <v>0</v>
          </cell>
          <cell r="V9752">
            <v>19</v>
          </cell>
          <cell r="W9752">
            <v>122</v>
          </cell>
          <cell r="X9752">
            <v>0</v>
          </cell>
        </row>
        <row r="9753">
          <cell r="A9753" t="str">
            <v>2197200</v>
          </cell>
          <cell r="B9753">
            <v>1</v>
          </cell>
          <cell r="C9753" t="str">
            <v>IBM System Storage DS3300 Dual controll</v>
          </cell>
          <cell r="D9753" t="str">
            <v>80</v>
          </cell>
          <cell r="E9753" t="str">
            <v>CMPHAR</v>
          </cell>
          <cell r="F9753" t="str">
            <v>CMP</v>
          </cell>
          <cell r="G9753">
            <v>40352</v>
          </cell>
          <cell r="H9753" t="str">
            <v>Active</v>
          </cell>
          <cell r="I9753">
            <v>1</v>
          </cell>
          <cell r="J9753">
            <v>40352</v>
          </cell>
          <cell r="K9753" t="str">
            <v>X</v>
          </cell>
          <cell r="L9753" t="str">
            <v>TN</v>
          </cell>
          <cell r="M9753" t="str">
            <v>0034</v>
          </cell>
          <cell r="N9753">
            <v>6129.03</v>
          </cell>
          <cell r="O9753">
            <v>170.26</v>
          </cell>
          <cell r="P9753">
            <v>1702.51</v>
          </cell>
          <cell r="Q9753">
            <v>1702.51</v>
          </cell>
          <cell r="R9753">
            <v>4426.5200000000004</v>
          </cell>
          <cell r="S9753">
            <v>0</v>
          </cell>
          <cell r="T9753">
            <v>3</v>
          </cell>
          <cell r="U9753">
            <v>0</v>
          </cell>
          <cell r="V9753">
            <v>2</v>
          </cell>
          <cell r="W9753">
            <v>61</v>
          </cell>
          <cell r="X9753">
            <v>0</v>
          </cell>
        </row>
        <row r="9754">
          <cell r="A9754" t="str">
            <v>2197300</v>
          </cell>
          <cell r="B9754">
            <v>1</v>
          </cell>
          <cell r="C9754" t="str">
            <v>IBM 2TB 7200 Dual Port SATA 3.5</v>
          </cell>
          <cell r="D9754" t="str">
            <v>80</v>
          </cell>
          <cell r="E9754" t="str">
            <v>CMPHAR</v>
          </cell>
          <cell r="F9754" t="str">
            <v>CMP</v>
          </cell>
          <cell r="G9754">
            <v>40352</v>
          </cell>
          <cell r="H9754" t="str">
            <v>Active</v>
          </cell>
          <cell r="I9754">
            <v>1</v>
          </cell>
          <cell r="J9754">
            <v>40352</v>
          </cell>
          <cell r="K9754" t="str">
            <v>X</v>
          </cell>
          <cell r="L9754" t="str">
            <v>TN</v>
          </cell>
          <cell r="M9754" t="str">
            <v>0034</v>
          </cell>
          <cell r="N9754">
            <v>7889.81</v>
          </cell>
          <cell r="O9754">
            <v>219.17</v>
          </cell>
          <cell r="P9754">
            <v>2191.61</v>
          </cell>
          <cell r="Q9754">
            <v>2191.61</v>
          </cell>
          <cell r="R9754">
            <v>5698.2</v>
          </cell>
          <cell r="S9754">
            <v>0</v>
          </cell>
          <cell r="T9754">
            <v>3</v>
          </cell>
          <cell r="U9754">
            <v>0</v>
          </cell>
          <cell r="V9754">
            <v>2</v>
          </cell>
          <cell r="W9754">
            <v>61</v>
          </cell>
          <cell r="X9754">
            <v>0</v>
          </cell>
        </row>
        <row r="9755">
          <cell r="A9755" t="str">
            <v>2197400</v>
          </cell>
          <cell r="B9755">
            <v>1</v>
          </cell>
          <cell r="C9755" t="str">
            <v>Qlogic 1GBe Dual iSCSI HBA PCI-X RJ45</v>
          </cell>
          <cell r="D9755" t="str">
            <v>80</v>
          </cell>
          <cell r="E9755" t="str">
            <v>CMPHAR</v>
          </cell>
          <cell r="F9755" t="str">
            <v>CMP</v>
          </cell>
          <cell r="G9755">
            <v>40441</v>
          </cell>
          <cell r="H9755" t="str">
            <v>Active</v>
          </cell>
          <cell r="I9755">
            <v>1</v>
          </cell>
          <cell r="J9755">
            <v>40441</v>
          </cell>
          <cell r="K9755" t="str">
            <v>X</v>
          </cell>
          <cell r="L9755" t="str">
            <v>TN</v>
          </cell>
          <cell r="M9755" t="str">
            <v>0034</v>
          </cell>
          <cell r="N9755">
            <v>2375.14</v>
          </cell>
          <cell r="O9755">
            <v>65.95</v>
          </cell>
          <cell r="P9755">
            <v>461.83</v>
          </cell>
          <cell r="Q9755">
            <v>461.83</v>
          </cell>
          <cell r="R9755">
            <v>1913.31</v>
          </cell>
          <cell r="S9755">
            <v>0</v>
          </cell>
          <cell r="T9755">
            <v>3</v>
          </cell>
          <cell r="U9755">
            <v>0</v>
          </cell>
          <cell r="V9755">
            <v>2</v>
          </cell>
          <cell r="W9755">
            <v>153</v>
          </cell>
          <cell r="X9755">
            <v>0</v>
          </cell>
        </row>
        <row r="9756">
          <cell r="A9756" t="str">
            <v>2197500</v>
          </cell>
          <cell r="B9756">
            <v>1</v>
          </cell>
          <cell r="C9756" t="str">
            <v>Fibre Cabling</v>
          </cell>
          <cell r="D9756" t="str">
            <v>80</v>
          </cell>
          <cell r="E9756" t="str">
            <v>COMCAB</v>
          </cell>
          <cell r="F9756" t="str">
            <v>COM</v>
          </cell>
          <cell r="G9756">
            <v>40359</v>
          </cell>
          <cell r="H9756" t="str">
            <v>Active</v>
          </cell>
          <cell r="I9756">
            <v>1</v>
          </cell>
          <cell r="J9756">
            <v>40359</v>
          </cell>
          <cell r="K9756" t="str">
            <v>X</v>
          </cell>
          <cell r="L9756" t="str">
            <v>TN</v>
          </cell>
          <cell r="M9756" t="str">
            <v>0034</v>
          </cell>
          <cell r="N9756">
            <v>1900</v>
          </cell>
          <cell r="O9756">
            <v>23.72</v>
          </cell>
          <cell r="P9756">
            <v>237.38</v>
          </cell>
          <cell r="Q9756">
            <v>237.38</v>
          </cell>
          <cell r="R9756">
            <v>1662.62</v>
          </cell>
          <cell r="S9756">
            <v>0</v>
          </cell>
          <cell r="T9756">
            <v>6</v>
          </cell>
          <cell r="U9756">
            <v>240</v>
          </cell>
          <cell r="V9756">
            <v>5</v>
          </cell>
          <cell r="W9756">
            <v>301</v>
          </cell>
          <cell r="X9756">
            <v>0</v>
          </cell>
        </row>
        <row r="9757">
          <cell r="A9757" t="str">
            <v>2197600</v>
          </cell>
          <cell r="B9757">
            <v>1</v>
          </cell>
          <cell r="C9757" t="str">
            <v>Software - SYMC Backup Exec 2010 Option</v>
          </cell>
          <cell r="D9757" t="str">
            <v>80</v>
          </cell>
          <cell r="E9757" t="str">
            <v>CMPSOF</v>
          </cell>
          <cell r="F9757" t="str">
            <v>CMP</v>
          </cell>
          <cell r="G9757">
            <v>40532</v>
          </cell>
          <cell r="H9757" t="str">
            <v>Active</v>
          </cell>
          <cell r="I9757">
            <v>1</v>
          </cell>
          <cell r="J9757">
            <v>40532</v>
          </cell>
          <cell r="K9757" t="str">
            <v>X</v>
          </cell>
          <cell r="L9757" t="str">
            <v>TN</v>
          </cell>
          <cell r="M9757" t="str">
            <v>0034</v>
          </cell>
          <cell r="N9757">
            <v>2871.98</v>
          </cell>
          <cell r="O9757">
            <v>79.77</v>
          </cell>
          <cell r="P9757">
            <v>319.11</v>
          </cell>
          <cell r="Q9757">
            <v>319.11</v>
          </cell>
          <cell r="R9757">
            <v>2552.87</v>
          </cell>
          <cell r="S9757">
            <v>0</v>
          </cell>
          <cell r="T9757">
            <v>3</v>
          </cell>
          <cell r="U9757">
            <v>0</v>
          </cell>
          <cell r="V9757">
            <v>2</v>
          </cell>
          <cell r="W9757">
            <v>244</v>
          </cell>
          <cell r="X9757">
            <v>0</v>
          </cell>
        </row>
        <row r="9758">
          <cell r="A9758" t="str">
            <v>2197700</v>
          </cell>
          <cell r="B9758">
            <v>1</v>
          </cell>
          <cell r="C9758" t="str">
            <v>Data Whouse/Business Intel platform upgr</v>
          </cell>
          <cell r="D9758" t="str">
            <v>80</v>
          </cell>
          <cell r="E9758" t="str">
            <v>CMPSOF</v>
          </cell>
          <cell r="F9758" t="str">
            <v>CMP</v>
          </cell>
          <cell r="G9758">
            <v>40451</v>
          </cell>
          <cell r="H9758" t="str">
            <v>Active</v>
          </cell>
          <cell r="I9758">
            <v>1</v>
          </cell>
          <cell r="J9758">
            <v>40451</v>
          </cell>
          <cell r="K9758" t="str">
            <v>X</v>
          </cell>
          <cell r="L9758" t="str">
            <v>TN</v>
          </cell>
          <cell r="M9758" t="str">
            <v>0034</v>
          </cell>
          <cell r="N9758">
            <v>10747</v>
          </cell>
          <cell r="O9758">
            <v>298.51</v>
          </cell>
          <cell r="P9758">
            <v>2089.69</v>
          </cell>
          <cell r="Q9758">
            <v>2089.69</v>
          </cell>
          <cell r="R9758">
            <v>8657.31</v>
          </cell>
          <cell r="S9758">
            <v>0</v>
          </cell>
          <cell r="T9758">
            <v>3</v>
          </cell>
          <cell r="U9758">
            <v>0</v>
          </cell>
          <cell r="V9758">
            <v>2</v>
          </cell>
          <cell r="W9758">
            <v>153</v>
          </cell>
          <cell r="X9758">
            <v>0</v>
          </cell>
        </row>
        <row r="9759">
          <cell r="A9759" t="str">
            <v>2197800</v>
          </cell>
          <cell r="B9759">
            <v>1</v>
          </cell>
          <cell r="C9759" t="str">
            <v>Disk Drive</v>
          </cell>
          <cell r="D9759" t="str">
            <v>80</v>
          </cell>
          <cell r="E9759" t="str">
            <v>CMPHAR</v>
          </cell>
          <cell r="F9759" t="str">
            <v>CMP</v>
          </cell>
          <cell r="G9759">
            <v>40471</v>
          </cell>
          <cell r="H9759" t="str">
            <v>Active</v>
          </cell>
          <cell r="I9759">
            <v>1</v>
          </cell>
          <cell r="J9759">
            <v>40471</v>
          </cell>
          <cell r="K9759" t="str">
            <v>C</v>
          </cell>
          <cell r="L9759" t="str">
            <v>TN</v>
          </cell>
          <cell r="M9759" t="str">
            <v>0034</v>
          </cell>
          <cell r="N9759">
            <v>3537.45</v>
          </cell>
          <cell r="O9759">
            <v>98.28</v>
          </cell>
          <cell r="P9759">
            <v>589.58000000000004</v>
          </cell>
          <cell r="Q9759">
            <v>589.58000000000004</v>
          </cell>
          <cell r="R9759">
            <v>2947.87</v>
          </cell>
          <cell r="S9759">
            <v>0</v>
          </cell>
          <cell r="T9759">
            <v>3</v>
          </cell>
          <cell r="U9759">
            <v>0</v>
          </cell>
          <cell r="V9759">
            <v>2</v>
          </cell>
          <cell r="W9759">
            <v>183</v>
          </cell>
          <cell r="X9759">
            <v>0</v>
          </cell>
        </row>
        <row r="9760">
          <cell r="A9760" t="str">
            <v>2197900</v>
          </cell>
          <cell r="B9760">
            <v>1</v>
          </cell>
          <cell r="C9760" t="str">
            <v>SkiData Upgrade</v>
          </cell>
          <cell r="D9760" t="str">
            <v>80</v>
          </cell>
          <cell r="E9760" t="str">
            <v>CMPSOF</v>
          </cell>
          <cell r="F9760" t="str">
            <v>CMP</v>
          </cell>
          <cell r="G9760">
            <v>40482</v>
          </cell>
          <cell r="H9760" t="str">
            <v>Active</v>
          </cell>
          <cell r="I9760">
            <v>1</v>
          </cell>
          <cell r="J9760">
            <v>40482</v>
          </cell>
          <cell r="K9760" t="str">
            <v>C</v>
          </cell>
          <cell r="L9760" t="str">
            <v>TN</v>
          </cell>
          <cell r="M9760" t="str">
            <v>0034</v>
          </cell>
          <cell r="N9760">
            <v>33379.339999999997</v>
          </cell>
          <cell r="O9760">
            <v>927.22</v>
          </cell>
          <cell r="P9760">
            <v>5563.22</v>
          </cell>
          <cell r="Q9760">
            <v>5563.22</v>
          </cell>
          <cell r="R9760">
            <v>27816.12</v>
          </cell>
          <cell r="S9760">
            <v>0</v>
          </cell>
          <cell r="T9760">
            <v>3</v>
          </cell>
          <cell r="U9760">
            <v>0</v>
          </cell>
          <cell r="V9760">
            <v>2</v>
          </cell>
          <cell r="W9760">
            <v>183</v>
          </cell>
          <cell r="X9760">
            <v>0</v>
          </cell>
        </row>
        <row r="9761">
          <cell r="A9761" t="str">
            <v>2198000</v>
          </cell>
          <cell r="B9761">
            <v>1</v>
          </cell>
          <cell r="C9761" t="str">
            <v>Apple iPhone &amp; Dock Connector</v>
          </cell>
          <cell r="D9761" t="str">
            <v>80</v>
          </cell>
          <cell r="E9761" t="str">
            <v>COMMOB</v>
          </cell>
          <cell r="F9761" t="str">
            <v>COM</v>
          </cell>
          <cell r="G9761">
            <v>40481</v>
          </cell>
          <cell r="H9761" t="str">
            <v>Active</v>
          </cell>
          <cell r="I9761">
            <v>1</v>
          </cell>
          <cell r="J9761">
            <v>40481</v>
          </cell>
          <cell r="K9761" t="str">
            <v>X</v>
          </cell>
          <cell r="L9761" t="str">
            <v>TN</v>
          </cell>
          <cell r="M9761" t="str">
            <v>0034</v>
          </cell>
          <cell r="N9761">
            <v>1122.67</v>
          </cell>
          <cell r="O9761">
            <v>31.16</v>
          </cell>
          <cell r="P9761">
            <v>187.11</v>
          </cell>
          <cell r="Q9761">
            <v>187.11</v>
          </cell>
          <cell r="R9761">
            <v>935.56</v>
          </cell>
          <cell r="S9761">
            <v>0</v>
          </cell>
          <cell r="T9761">
            <v>3</v>
          </cell>
          <cell r="U9761">
            <v>0</v>
          </cell>
          <cell r="V9761">
            <v>2</v>
          </cell>
          <cell r="W9761">
            <v>183</v>
          </cell>
          <cell r="X9761">
            <v>0</v>
          </cell>
        </row>
        <row r="9762">
          <cell r="A9762" t="str">
            <v>2198100</v>
          </cell>
          <cell r="B9762">
            <v>1</v>
          </cell>
          <cell r="C9762" t="str">
            <v>Software - Trend Interscan Virus Wall v7</v>
          </cell>
          <cell r="D9762" t="str">
            <v>80</v>
          </cell>
          <cell r="E9762" t="str">
            <v>CMPSOF</v>
          </cell>
          <cell r="F9762" t="str">
            <v>CMP</v>
          </cell>
          <cell r="G9762">
            <v>40532</v>
          </cell>
          <cell r="H9762" t="str">
            <v>Active</v>
          </cell>
          <cell r="I9762">
            <v>30</v>
          </cell>
          <cell r="J9762">
            <v>40532</v>
          </cell>
          <cell r="K9762" t="str">
            <v>X</v>
          </cell>
          <cell r="L9762" t="str">
            <v>TN</v>
          </cell>
          <cell r="M9762" t="str">
            <v>0034</v>
          </cell>
          <cell r="N9762">
            <v>1104</v>
          </cell>
          <cell r="O9762">
            <v>30.66</v>
          </cell>
          <cell r="P9762">
            <v>122.67</v>
          </cell>
          <cell r="Q9762">
            <v>122.67</v>
          </cell>
          <cell r="R9762">
            <v>981.33</v>
          </cell>
          <cell r="S9762">
            <v>0</v>
          </cell>
          <cell r="T9762">
            <v>3</v>
          </cell>
          <cell r="U9762">
            <v>0</v>
          </cell>
          <cell r="V9762">
            <v>2</v>
          </cell>
          <cell r="W9762">
            <v>244</v>
          </cell>
          <cell r="X9762">
            <v>0</v>
          </cell>
        </row>
        <row r="9763">
          <cell r="A9763" t="str">
            <v>2198200</v>
          </cell>
          <cell r="B9763">
            <v>1</v>
          </cell>
          <cell r="C9763" t="str">
            <v>No Unauthorised Access Sign -440x300 2mm</v>
          </cell>
          <cell r="D9763" t="str">
            <v>42</v>
          </cell>
          <cell r="E9763" t="str">
            <v>CVLSIG</v>
          </cell>
          <cell r="F9763" t="str">
            <v>CVL</v>
          </cell>
          <cell r="G9763">
            <v>40014</v>
          </cell>
          <cell r="H9763" t="str">
            <v>Active</v>
          </cell>
          <cell r="I9763">
            <v>1</v>
          </cell>
          <cell r="J9763">
            <v>40014</v>
          </cell>
          <cell r="K9763" t="str">
            <v>V</v>
          </cell>
          <cell r="L9763" t="str">
            <v>CP</v>
          </cell>
          <cell r="M9763" t="str">
            <v>0003</v>
          </cell>
          <cell r="N9763">
            <v>67.23</v>
          </cell>
          <cell r="O9763">
            <v>0.28000000000000003</v>
          </cell>
          <cell r="P9763">
            <v>3.36</v>
          </cell>
          <cell r="Q9763">
            <v>5.88</v>
          </cell>
          <cell r="R9763">
            <v>61.35</v>
          </cell>
          <cell r="S9763">
            <v>0</v>
          </cell>
          <cell r="T9763">
            <v>20</v>
          </cell>
          <cell r="U9763">
            <v>0</v>
          </cell>
          <cell r="V9763">
            <v>18</v>
          </cell>
          <cell r="W9763">
            <v>91</v>
          </cell>
          <cell r="X9763">
            <v>0</v>
          </cell>
        </row>
        <row r="9764">
          <cell r="A9764" t="str">
            <v>2198300</v>
          </cell>
          <cell r="B9764">
            <v>1</v>
          </cell>
          <cell r="C9764" t="str">
            <v>EAS Server (Sun Solaris)</v>
          </cell>
          <cell r="D9764" t="str">
            <v>34</v>
          </cell>
          <cell r="E9764" t="str">
            <v>CMPEAS</v>
          </cell>
          <cell r="F9764" t="str">
            <v>CMP</v>
          </cell>
          <cell r="G9764">
            <v>40329</v>
          </cell>
          <cell r="H9764" t="str">
            <v>Active</v>
          </cell>
          <cell r="I9764">
            <v>2</v>
          </cell>
          <cell r="J9764">
            <v>40329</v>
          </cell>
          <cell r="K9764" t="str">
            <v>X</v>
          </cell>
          <cell r="L9764" t="str">
            <v>TN</v>
          </cell>
          <cell r="M9764" t="str">
            <v>0016</v>
          </cell>
          <cell r="N9764">
            <v>14092.09</v>
          </cell>
          <cell r="O9764">
            <v>391.42</v>
          </cell>
          <cell r="P9764">
            <v>4305.92</v>
          </cell>
          <cell r="Q9764">
            <v>4305.92</v>
          </cell>
          <cell r="R9764">
            <v>9786.17</v>
          </cell>
          <cell r="S9764">
            <v>0</v>
          </cell>
          <cell r="T9764">
            <v>3</v>
          </cell>
          <cell r="U9764">
            <v>0</v>
          </cell>
          <cell r="V9764">
            <v>2</v>
          </cell>
          <cell r="W9764">
            <v>30</v>
          </cell>
          <cell r="X9764">
            <v>0</v>
          </cell>
        </row>
        <row r="9765">
          <cell r="A9765" t="str">
            <v>2198400</v>
          </cell>
          <cell r="B9765">
            <v>1</v>
          </cell>
          <cell r="C9765" t="str">
            <v>Coms server/gateway controller</v>
          </cell>
          <cell r="D9765" t="str">
            <v>34</v>
          </cell>
          <cell r="E9765" t="str">
            <v>CMPEAS</v>
          </cell>
          <cell r="F9765" t="str">
            <v>CMP</v>
          </cell>
          <cell r="G9765">
            <v>40329</v>
          </cell>
          <cell r="H9765" t="str">
            <v>Active</v>
          </cell>
          <cell r="I9765">
            <v>1</v>
          </cell>
          <cell r="J9765">
            <v>40329</v>
          </cell>
          <cell r="K9765" t="str">
            <v>X</v>
          </cell>
          <cell r="L9765" t="str">
            <v>TN</v>
          </cell>
          <cell r="M9765" t="str">
            <v>0016</v>
          </cell>
          <cell r="N9765">
            <v>2684.21</v>
          </cell>
          <cell r="O9765">
            <v>74.58</v>
          </cell>
          <cell r="P9765">
            <v>820.18</v>
          </cell>
          <cell r="Q9765">
            <v>820.18</v>
          </cell>
          <cell r="R9765">
            <v>1864.03</v>
          </cell>
          <cell r="S9765">
            <v>0</v>
          </cell>
          <cell r="T9765">
            <v>3</v>
          </cell>
          <cell r="U9765">
            <v>0</v>
          </cell>
          <cell r="V9765">
            <v>2</v>
          </cell>
          <cell r="W9765">
            <v>30</v>
          </cell>
          <cell r="X9765">
            <v>0</v>
          </cell>
        </row>
        <row r="9766">
          <cell r="A9766" t="str">
            <v>2198500</v>
          </cell>
          <cell r="B9766">
            <v>1</v>
          </cell>
          <cell r="C9766" t="str">
            <v>Backup drive (LTO2, rack mount)</v>
          </cell>
          <cell r="D9766" t="str">
            <v>34</v>
          </cell>
          <cell r="E9766" t="str">
            <v>CMPEAS</v>
          </cell>
          <cell r="F9766" t="str">
            <v>CMP</v>
          </cell>
          <cell r="G9766">
            <v>40329</v>
          </cell>
          <cell r="H9766" t="str">
            <v>Active</v>
          </cell>
          <cell r="I9766">
            <v>1</v>
          </cell>
          <cell r="J9766">
            <v>40329</v>
          </cell>
          <cell r="K9766" t="str">
            <v>X</v>
          </cell>
          <cell r="L9766" t="str">
            <v>TN</v>
          </cell>
          <cell r="M9766" t="str">
            <v>0016</v>
          </cell>
          <cell r="N9766">
            <v>3308.29</v>
          </cell>
          <cell r="O9766">
            <v>91.87</v>
          </cell>
          <cell r="P9766">
            <v>1010.87</v>
          </cell>
          <cell r="Q9766">
            <v>1010.87</v>
          </cell>
          <cell r="R9766">
            <v>2297.42</v>
          </cell>
          <cell r="S9766">
            <v>0</v>
          </cell>
          <cell r="T9766">
            <v>3</v>
          </cell>
          <cell r="U9766">
            <v>0</v>
          </cell>
          <cell r="V9766">
            <v>2</v>
          </cell>
          <cell r="W9766">
            <v>30</v>
          </cell>
          <cell r="X9766">
            <v>0</v>
          </cell>
        </row>
        <row r="9767">
          <cell r="A9767" t="str">
            <v>2198600</v>
          </cell>
          <cell r="B9767">
            <v>1</v>
          </cell>
          <cell r="C9767" t="str">
            <v>Backup tapes</v>
          </cell>
          <cell r="D9767" t="str">
            <v>34</v>
          </cell>
          <cell r="E9767" t="str">
            <v>CMPEAS</v>
          </cell>
          <cell r="F9767" t="str">
            <v>CMP</v>
          </cell>
          <cell r="G9767">
            <v>40329</v>
          </cell>
          <cell r="H9767" t="str">
            <v>Active</v>
          </cell>
          <cell r="I9767">
            <v>14</v>
          </cell>
          <cell r="J9767">
            <v>40329</v>
          </cell>
          <cell r="K9767" t="str">
            <v>X</v>
          </cell>
          <cell r="L9767" t="str">
            <v>TN</v>
          </cell>
          <cell r="M9767" t="str">
            <v>0016</v>
          </cell>
          <cell r="N9767">
            <v>814.21</v>
          </cell>
          <cell r="O9767">
            <v>22.59</v>
          </cell>
          <cell r="P9767">
            <v>248.79</v>
          </cell>
          <cell r="Q9767">
            <v>248.79</v>
          </cell>
          <cell r="R9767">
            <v>565.41999999999996</v>
          </cell>
          <cell r="S9767">
            <v>0</v>
          </cell>
          <cell r="T9767">
            <v>3</v>
          </cell>
          <cell r="U9767">
            <v>0</v>
          </cell>
          <cell r="V9767">
            <v>2</v>
          </cell>
          <cell r="W9767">
            <v>30</v>
          </cell>
          <cell r="X9767">
            <v>0</v>
          </cell>
        </row>
        <row r="9768">
          <cell r="A9768" t="str">
            <v>2198700</v>
          </cell>
          <cell r="B9768">
            <v>1</v>
          </cell>
          <cell r="C9768" t="str">
            <v>Pager check module</v>
          </cell>
          <cell r="D9768" t="str">
            <v>34</v>
          </cell>
          <cell r="E9768" t="str">
            <v>CMPEAS</v>
          </cell>
          <cell r="F9768" t="str">
            <v>CMP</v>
          </cell>
          <cell r="G9768">
            <v>40329</v>
          </cell>
          <cell r="H9768" t="str">
            <v>Active</v>
          </cell>
          <cell r="I9768">
            <v>2</v>
          </cell>
          <cell r="J9768">
            <v>40329</v>
          </cell>
          <cell r="K9768" t="str">
            <v>X</v>
          </cell>
          <cell r="L9768" t="str">
            <v>TN</v>
          </cell>
          <cell r="M9768" t="str">
            <v>0016</v>
          </cell>
          <cell r="N9768">
            <v>1342.1</v>
          </cell>
          <cell r="O9768">
            <v>37.29</v>
          </cell>
          <cell r="P9768">
            <v>410.09</v>
          </cell>
          <cell r="Q9768">
            <v>410.09</v>
          </cell>
          <cell r="R9768">
            <v>932.01</v>
          </cell>
          <cell r="S9768">
            <v>0</v>
          </cell>
          <cell r="T9768">
            <v>3</v>
          </cell>
          <cell r="U9768">
            <v>0</v>
          </cell>
          <cell r="V9768">
            <v>2</v>
          </cell>
          <cell r="W9768">
            <v>30</v>
          </cell>
          <cell r="X9768">
            <v>0</v>
          </cell>
        </row>
        <row r="9769">
          <cell r="A9769" t="str">
            <v>2198800</v>
          </cell>
          <cell r="B9769">
            <v>1</v>
          </cell>
          <cell r="C9769" t="str">
            <v>Phone Dialler</v>
          </cell>
          <cell r="D9769" t="str">
            <v>34</v>
          </cell>
          <cell r="E9769" t="str">
            <v>CMPEAS</v>
          </cell>
          <cell r="F9769" t="str">
            <v>CMP</v>
          </cell>
          <cell r="G9769">
            <v>40329</v>
          </cell>
          <cell r="H9769" t="str">
            <v>Active</v>
          </cell>
          <cell r="I9769">
            <v>3</v>
          </cell>
          <cell r="J9769">
            <v>40329</v>
          </cell>
          <cell r="K9769" t="str">
            <v>X</v>
          </cell>
          <cell r="L9769" t="str">
            <v>TN</v>
          </cell>
          <cell r="M9769" t="str">
            <v>0016</v>
          </cell>
          <cell r="N9769">
            <v>671.05</v>
          </cell>
          <cell r="O9769">
            <v>18.64</v>
          </cell>
          <cell r="P9769">
            <v>205.04</v>
          </cell>
          <cell r="Q9769">
            <v>205.04</v>
          </cell>
          <cell r="R9769">
            <v>466.01</v>
          </cell>
          <cell r="S9769">
            <v>0</v>
          </cell>
          <cell r="T9769">
            <v>3</v>
          </cell>
          <cell r="U9769">
            <v>0</v>
          </cell>
          <cell r="V9769">
            <v>2</v>
          </cell>
          <cell r="W9769">
            <v>30</v>
          </cell>
          <cell r="X9769">
            <v>0</v>
          </cell>
        </row>
        <row r="9770">
          <cell r="A9770" t="str">
            <v>2198900</v>
          </cell>
          <cell r="B9770">
            <v>1</v>
          </cell>
          <cell r="C9770" t="str">
            <v>SMS modules &amp; ext. PS &amp; ant.</v>
          </cell>
          <cell r="D9770" t="str">
            <v>34</v>
          </cell>
          <cell r="E9770" t="str">
            <v>CMPEAS</v>
          </cell>
          <cell r="F9770" t="str">
            <v>CMP</v>
          </cell>
          <cell r="G9770">
            <v>40329</v>
          </cell>
          <cell r="H9770" t="str">
            <v>Active</v>
          </cell>
          <cell r="I9770">
            <v>2</v>
          </cell>
          <cell r="J9770">
            <v>40329</v>
          </cell>
          <cell r="K9770" t="str">
            <v>X</v>
          </cell>
          <cell r="L9770" t="str">
            <v>TN</v>
          </cell>
          <cell r="M9770" t="str">
            <v>0016</v>
          </cell>
          <cell r="N9770">
            <v>1512.1</v>
          </cell>
          <cell r="O9770">
            <v>42.03</v>
          </cell>
          <cell r="P9770">
            <v>462.03</v>
          </cell>
          <cell r="Q9770">
            <v>462.03</v>
          </cell>
          <cell r="R9770">
            <v>1050.07</v>
          </cell>
          <cell r="S9770">
            <v>0</v>
          </cell>
          <cell r="T9770">
            <v>3</v>
          </cell>
          <cell r="U9770">
            <v>0</v>
          </cell>
          <cell r="V9770">
            <v>2</v>
          </cell>
          <cell r="W9770">
            <v>30</v>
          </cell>
          <cell r="X9770">
            <v>0</v>
          </cell>
        </row>
        <row r="9771">
          <cell r="A9771" t="str">
            <v>2199000</v>
          </cell>
          <cell r="B9771">
            <v>1</v>
          </cell>
          <cell r="C9771" t="str">
            <v>GPS modules (time sync)</v>
          </cell>
          <cell r="D9771" t="str">
            <v>34</v>
          </cell>
          <cell r="E9771" t="str">
            <v>CMPEAS</v>
          </cell>
          <cell r="F9771" t="str">
            <v>CMP</v>
          </cell>
          <cell r="G9771">
            <v>40329</v>
          </cell>
          <cell r="H9771" t="str">
            <v>Active</v>
          </cell>
          <cell r="I9771">
            <v>2</v>
          </cell>
          <cell r="J9771">
            <v>40329</v>
          </cell>
          <cell r="K9771" t="str">
            <v>X</v>
          </cell>
          <cell r="L9771" t="str">
            <v>TN</v>
          </cell>
          <cell r="M9771" t="str">
            <v>0016</v>
          </cell>
          <cell r="N9771">
            <v>335.53</v>
          </cell>
          <cell r="O9771">
            <v>9.32</v>
          </cell>
          <cell r="P9771">
            <v>102.52</v>
          </cell>
          <cell r="Q9771">
            <v>102.52</v>
          </cell>
          <cell r="R9771">
            <v>233.01</v>
          </cell>
          <cell r="S9771">
            <v>0</v>
          </cell>
          <cell r="T9771">
            <v>3</v>
          </cell>
          <cell r="U9771">
            <v>0</v>
          </cell>
          <cell r="V9771">
            <v>2</v>
          </cell>
          <cell r="W9771">
            <v>30</v>
          </cell>
          <cell r="X9771">
            <v>0</v>
          </cell>
        </row>
        <row r="9772">
          <cell r="A9772" t="str">
            <v>2199100</v>
          </cell>
          <cell r="B9772">
            <v>1</v>
          </cell>
          <cell r="C9772" t="str">
            <v>Telecom circuit install</v>
          </cell>
          <cell r="D9772" t="str">
            <v>34</v>
          </cell>
          <cell r="E9772" t="str">
            <v>CMPEAS</v>
          </cell>
          <cell r="F9772" t="str">
            <v>CMP</v>
          </cell>
          <cell r="G9772">
            <v>40329</v>
          </cell>
          <cell r="H9772" t="str">
            <v>Active</v>
          </cell>
          <cell r="I9772">
            <v>1</v>
          </cell>
          <cell r="J9772">
            <v>40329</v>
          </cell>
          <cell r="K9772" t="str">
            <v>X</v>
          </cell>
          <cell r="L9772" t="str">
            <v>TN</v>
          </cell>
          <cell r="M9772" t="str">
            <v>0016</v>
          </cell>
          <cell r="N9772">
            <v>335.53</v>
          </cell>
          <cell r="O9772">
            <v>9.32</v>
          </cell>
          <cell r="P9772">
            <v>102.52</v>
          </cell>
          <cell r="Q9772">
            <v>102.52</v>
          </cell>
          <cell r="R9772">
            <v>233.01</v>
          </cell>
          <cell r="S9772">
            <v>0</v>
          </cell>
          <cell r="T9772">
            <v>3</v>
          </cell>
          <cell r="U9772">
            <v>0</v>
          </cell>
          <cell r="V9772">
            <v>2</v>
          </cell>
          <cell r="W9772">
            <v>30</v>
          </cell>
          <cell r="X9772">
            <v>0</v>
          </cell>
        </row>
        <row r="9773">
          <cell r="A9773" t="str">
            <v>2199200</v>
          </cell>
          <cell r="B9773">
            <v>1</v>
          </cell>
          <cell r="C9773" t="str">
            <v>WIAL aerial installation</v>
          </cell>
          <cell r="D9773" t="str">
            <v>34</v>
          </cell>
          <cell r="E9773" t="str">
            <v>CMPEAS</v>
          </cell>
          <cell r="F9773" t="str">
            <v>CMP</v>
          </cell>
          <cell r="G9773">
            <v>40329</v>
          </cell>
          <cell r="H9773" t="str">
            <v>Active</v>
          </cell>
          <cell r="I9773">
            <v>1</v>
          </cell>
          <cell r="J9773">
            <v>40329</v>
          </cell>
          <cell r="K9773" t="str">
            <v>X</v>
          </cell>
          <cell r="L9773" t="str">
            <v>TN</v>
          </cell>
          <cell r="M9773" t="str">
            <v>0016</v>
          </cell>
          <cell r="N9773">
            <v>1342.1</v>
          </cell>
          <cell r="O9773">
            <v>37.29</v>
          </cell>
          <cell r="P9773">
            <v>410.09</v>
          </cell>
          <cell r="Q9773">
            <v>410.09</v>
          </cell>
          <cell r="R9773">
            <v>932.01</v>
          </cell>
          <cell r="S9773">
            <v>0</v>
          </cell>
          <cell r="T9773">
            <v>3</v>
          </cell>
          <cell r="U9773">
            <v>0</v>
          </cell>
          <cell r="V9773">
            <v>2</v>
          </cell>
          <cell r="W9773">
            <v>30</v>
          </cell>
          <cell r="X9773">
            <v>0</v>
          </cell>
        </row>
        <row r="9774">
          <cell r="A9774" t="str">
            <v>2199300</v>
          </cell>
          <cell r="B9774">
            <v>1</v>
          </cell>
          <cell r="C9774" t="str">
            <v>Core set-up &amp; configuration</v>
          </cell>
          <cell r="D9774" t="str">
            <v>34</v>
          </cell>
          <cell r="E9774" t="str">
            <v>CMPEAS</v>
          </cell>
          <cell r="F9774" t="str">
            <v>CMP</v>
          </cell>
          <cell r="G9774">
            <v>40329</v>
          </cell>
          <cell r="H9774" t="str">
            <v>Active</v>
          </cell>
          <cell r="I9774">
            <v>1</v>
          </cell>
          <cell r="J9774">
            <v>40329</v>
          </cell>
          <cell r="K9774" t="str">
            <v>X</v>
          </cell>
          <cell r="L9774" t="str">
            <v>TN</v>
          </cell>
          <cell r="M9774" t="str">
            <v>0016</v>
          </cell>
          <cell r="N9774">
            <v>8947.36</v>
          </cell>
          <cell r="O9774">
            <v>248.52</v>
          </cell>
          <cell r="P9774">
            <v>2733.92</v>
          </cell>
          <cell r="Q9774">
            <v>2733.92</v>
          </cell>
          <cell r="R9774">
            <v>6213.44</v>
          </cell>
          <cell r="S9774">
            <v>0</v>
          </cell>
          <cell r="T9774">
            <v>3</v>
          </cell>
          <cell r="U9774">
            <v>0</v>
          </cell>
          <cell r="V9774">
            <v>2</v>
          </cell>
          <cell r="W9774">
            <v>30</v>
          </cell>
          <cell r="X9774">
            <v>0</v>
          </cell>
        </row>
        <row r="9775">
          <cell r="A9775" t="str">
            <v>2199400</v>
          </cell>
          <cell r="B9775">
            <v>1</v>
          </cell>
          <cell r="C9775" t="str">
            <v>Graphics station</v>
          </cell>
          <cell r="D9775" t="str">
            <v>34</v>
          </cell>
          <cell r="E9775" t="str">
            <v>CMPEAS</v>
          </cell>
          <cell r="F9775" t="str">
            <v>CMP</v>
          </cell>
          <cell r="G9775">
            <v>40329</v>
          </cell>
          <cell r="H9775" t="str">
            <v>Active</v>
          </cell>
          <cell r="I9775">
            <v>1</v>
          </cell>
          <cell r="J9775">
            <v>40329</v>
          </cell>
          <cell r="K9775" t="str">
            <v>X</v>
          </cell>
          <cell r="L9775" t="str">
            <v>TN</v>
          </cell>
          <cell r="M9775" t="str">
            <v>0016</v>
          </cell>
          <cell r="N9775">
            <v>3243.42</v>
          </cell>
          <cell r="O9775">
            <v>90.05</v>
          </cell>
          <cell r="P9775">
            <v>991.05</v>
          </cell>
          <cell r="Q9775">
            <v>991.05</v>
          </cell>
          <cell r="R9775">
            <v>2252.37</v>
          </cell>
          <cell r="S9775">
            <v>0</v>
          </cell>
          <cell r="T9775">
            <v>3</v>
          </cell>
          <cell r="U9775">
            <v>0</v>
          </cell>
          <cell r="V9775">
            <v>2</v>
          </cell>
          <cell r="W9775">
            <v>30</v>
          </cell>
          <cell r="X9775">
            <v>0</v>
          </cell>
        </row>
        <row r="9776">
          <cell r="A9776" t="str">
            <v>2199500</v>
          </cell>
          <cell r="B9776">
            <v>1</v>
          </cell>
          <cell r="C9776" t="str">
            <v>20” LCD screen</v>
          </cell>
          <cell r="D9776" t="str">
            <v>34</v>
          </cell>
          <cell r="E9776" t="str">
            <v>CMPEAS</v>
          </cell>
          <cell r="F9776" t="str">
            <v>CMP</v>
          </cell>
          <cell r="G9776">
            <v>40329</v>
          </cell>
          <cell r="H9776" t="str">
            <v>Active</v>
          </cell>
          <cell r="I9776">
            <v>1</v>
          </cell>
          <cell r="J9776">
            <v>40329</v>
          </cell>
          <cell r="K9776" t="str">
            <v>X</v>
          </cell>
          <cell r="L9776" t="str">
            <v>TN</v>
          </cell>
          <cell r="M9776" t="str">
            <v>0016</v>
          </cell>
          <cell r="N9776">
            <v>503.29</v>
          </cell>
          <cell r="O9776">
            <v>13.98</v>
          </cell>
          <cell r="P9776">
            <v>153.78</v>
          </cell>
          <cell r="Q9776">
            <v>153.78</v>
          </cell>
          <cell r="R9776">
            <v>349.51</v>
          </cell>
          <cell r="S9776">
            <v>0</v>
          </cell>
          <cell r="T9776">
            <v>3</v>
          </cell>
          <cell r="U9776">
            <v>0</v>
          </cell>
          <cell r="V9776">
            <v>2</v>
          </cell>
          <cell r="W9776">
            <v>30</v>
          </cell>
          <cell r="X9776">
            <v>0</v>
          </cell>
        </row>
        <row r="9777">
          <cell r="A9777" t="str">
            <v>2199600</v>
          </cell>
          <cell r="B9777">
            <v>1</v>
          </cell>
          <cell r="C9777" t="str">
            <v>Set-up &amp; configuration</v>
          </cell>
          <cell r="D9777" t="str">
            <v>34</v>
          </cell>
          <cell r="E9777" t="str">
            <v>CMPEAS</v>
          </cell>
          <cell r="F9777" t="str">
            <v>CMP</v>
          </cell>
          <cell r="G9777">
            <v>40329</v>
          </cell>
          <cell r="H9777" t="str">
            <v>Active</v>
          </cell>
          <cell r="I9777">
            <v>1</v>
          </cell>
          <cell r="J9777">
            <v>40329</v>
          </cell>
          <cell r="K9777" t="str">
            <v>X</v>
          </cell>
          <cell r="L9777" t="str">
            <v>TN</v>
          </cell>
          <cell r="M9777" t="str">
            <v>0016</v>
          </cell>
          <cell r="N9777">
            <v>2851.97</v>
          </cell>
          <cell r="O9777">
            <v>79.239999999999995</v>
          </cell>
          <cell r="P9777">
            <v>871.44</v>
          </cell>
          <cell r="Q9777">
            <v>871.44</v>
          </cell>
          <cell r="R9777">
            <v>1980.53</v>
          </cell>
          <cell r="S9777">
            <v>0</v>
          </cell>
          <cell r="T9777">
            <v>3</v>
          </cell>
          <cell r="U9777">
            <v>0</v>
          </cell>
          <cell r="V9777">
            <v>2</v>
          </cell>
          <cell r="W9777">
            <v>30</v>
          </cell>
          <cell r="X9777">
            <v>0</v>
          </cell>
        </row>
        <row r="9778">
          <cell r="A9778" t="str">
            <v>2199700</v>
          </cell>
          <cell r="B9778">
            <v>1</v>
          </cell>
          <cell r="C9778" t="str">
            <v>Graphics station</v>
          </cell>
          <cell r="D9778" t="str">
            <v>34</v>
          </cell>
          <cell r="E9778" t="str">
            <v>CMPEAS</v>
          </cell>
          <cell r="F9778" t="str">
            <v>CMP</v>
          </cell>
          <cell r="G9778">
            <v>40329</v>
          </cell>
          <cell r="H9778" t="str">
            <v>Active</v>
          </cell>
          <cell r="I9778">
            <v>1</v>
          </cell>
          <cell r="J9778">
            <v>40329</v>
          </cell>
          <cell r="K9778" t="str">
            <v>X</v>
          </cell>
          <cell r="L9778" t="str">
            <v>TN</v>
          </cell>
          <cell r="M9778" t="str">
            <v>0016</v>
          </cell>
          <cell r="N9778">
            <v>3243.42</v>
          </cell>
          <cell r="O9778">
            <v>90.05</v>
          </cell>
          <cell r="P9778">
            <v>991.05</v>
          </cell>
          <cell r="Q9778">
            <v>991.05</v>
          </cell>
          <cell r="R9778">
            <v>2252.37</v>
          </cell>
          <cell r="S9778">
            <v>0</v>
          </cell>
          <cell r="T9778">
            <v>3</v>
          </cell>
          <cell r="U9778">
            <v>0</v>
          </cell>
          <cell r="V9778">
            <v>2</v>
          </cell>
          <cell r="W9778">
            <v>30</v>
          </cell>
          <cell r="X9778">
            <v>0</v>
          </cell>
        </row>
        <row r="9779">
          <cell r="A9779" t="str">
            <v>2199800</v>
          </cell>
          <cell r="B9779">
            <v>1</v>
          </cell>
          <cell r="C9779" t="str">
            <v>20” LCD screen</v>
          </cell>
          <cell r="D9779" t="str">
            <v>34</v>
          </cell>
          <cell r="E9779" t="str">
            <v>CMPEAS</v>
          </cell>
          <cell r="F9779" t="str">
            <v>CMP</v>
          </cell>
          <cell r="G9779">
            <v>40329</v>
          </cell>
          <cell r="H9779" t="str">
            <v>Active</v>
          </cell>
          <cell r="I9779">
            <v>1</v>
          </cell>
          <cell r="J9779">
            <v>40329</v>
          </cell>
          <cell r="K9779" t="str">
            <v>X</v>
          </cell>
          <cell r="L9779" t="str">
            <v>TN</v>
          </cell>
          <cell r="M9779" t="str">
            <v>0016</v>
          </cell>
          <cell r="N9779">
            <v>503.29</v>
          </cell>
          <cell r="O9779">
            <v>13.98</v>
          </cell>
          <cell r="P9779">
            <v>153.78</v>
          </cell>
          <cell r="Q9779">
            <v>153.78</v>
          </cell>
          <cell r="R9779">
            <v>349.51</v>
          </cell>
          <cell r="S9779">
            <v>0</v>
          </cell>
          <cell r="T9779">
            <v>3</v>
          </cell>
          <cell r="U9779">
            <v>0</v>
          </cell>
          <cell r="V9779">
            <v>2</v>
          </cell>
          <cell r="W9779">
            <v>30</v>
          </cell>
          <cell r="X9779">
            <v>0</v>
          </cell>
        </row>
        <row r="9780">
          <cell r="A9780" t="str">
            <v>2199900</v>
          </cell>
          <cell r="B9780">
            <v>1</v>
          </cell>
          <cell r="C9780" t="str">
            <v>Set-up &amp; configuration</v>
          </cell>
          <cell r="D9780" t="str">
            <v>34</v>
          </cell>
          <cell r="E9780" t="str">
            <v>CMPEAS</v>
          </cell>
          <cell r="F9780" t="str">
            <v>CMP</v>
          </cell>
          <cell r="G9780">
            <v>40329</v>
          </cell>
          <cell r="H9780" t="str">
            <v>Active</v>
          </cell>
          <cell r="I9780">
            <v>1</v>
          </cell>
          <cell r="J9780">
            <v>40329</v>
          </cell>
          <cell r="K9780" t="str">
            <v>X</v>
          </cell>
          <cell r="L9780" t="str">
            <v>TN</v>
          </cell>
          <cell r="M9780" t="str">
            <v>0016</v>
          </cell>
          <cell r="N9780">
            <v>2851.97</v>
          </cell>
          <cell r="O9780">
            <v>79.239999999999995</v>
          </cell>
          <cell r="P9780">
            <v>871.44</v>
          </cell>
          <cell r="Q9780">
            <v>871.44</v>
          </cell>
          <cell r="R9780">
            <v>1980.53</v>
          </cell>
          <cell r="S9780">
            <v>0</v>
          </cell>
          <cell r="T9780">
            <v>3</v>
          </cell>
          <cell r="U9780">
            <v>0</v>
          </cell>
          <cell r="V9780">
            <v>2</v>
          </cell>
          <cell r="W9780">
            <v>30</v>
          </cell>
          <cell r="X9780">
            <v>0</v>
          </cell>
        </row>
        <row r="9781">
          <cell r="A9781" t="str">
            <v>2200000</v>
          </cell>
          <cell r="B9781">
            <v>1</v>
          </cell>
          <cell r="C9781" t="str">
            <v>Graphics station</v>
          </cell>
          <cell r="D9781" t="str">
            <v>34</v>
          </cell>
          <cell r="E9781" t="str">
            <v>CMPEAS</v>
          </cell>
          <cell r="F9781" t="str">
            <v>CMP</v>
          </cell>
          <cell r="G9781">
            <v>40329</v>
          </cell>
          <cell r="H9781" t="str">
            <v>Active</v>
          </cell>
          <cell r="I9781">
            <v>1</v>
          </cell>
          <cell r="J9781">
            <v>40329</v>
          </cell>
          <cell r="K9781" t="str">
            <v>X</v>
          </cell>
          <cell r="L9781" t="str">
            <v>TN</v>
          </cell>
          <cell r="M9781" t="str">
            <v>0016</v>
          </cell>
          <cell r="N9781">
            <v>3243.42</v>
          </cell>
          <cell r="O9781">
            <v>90.05</v>
          </cell>
          <cell r="P9781">
            <v>991.05</v>
          </cell>
          <cell r="Q9781">
            <v>991.05</v>
          </cell>
          <cell r="R9781">
            <v>2252.37</v>
          </cell>
          <cell r="S9781">
            <v>0</v>
          </cell>
          <cell r="T9781">
            <v>3</v>
          </cell>
          <cell r="U9781">
            <v>0</v>
          </cell>
          <cell r="V9781">
            <v>2</v>
          </cell>
          <cell r="W9781">
            <v>30</v>
          </cell>
          <cell r="X9781">
            <v>0</v>
          </cell>
        </row>
        <row r="9782">
          <cell r="A9782" t="str">
            <v>2200100</v>
          </cell>
          <cell r="B9782">
            <v>1</v>
          </cell>
          <cell r="C9782" t="str">
            <v>20” LCD screen</v>
          </cell>
          <cell r="D9782" t="str">
            <v>34</v>
          </cell>
          <cell r="E9782" t="str">
            <v>CMPEAS</v>
          </cell>
          <cell r="F9782" t="str">
            <v>CMP</v>
          </cell>
          <cell r="G9782">
            <v>40329</v>
          </cell>
          <cell r="H9782" t="str">
            <v>Active</v>
          </cell>
          <cell r="I9782">
            <v>1</v>
          </cell>
          <cell r="J9782">
            <v>40329</v>
          </cell>
          <cell r="K9782" t="str">
            <v>X</v>
          </cell>
          <cell r="L9782" t="str">
            <v>TN</v>
          </cell>
          <cell r="M9782" t="str">
            <v>0016</v>
          </cell>
          <cell r="N9782">
            <v>503.29</v>
          </cell>
          <cell r="O9782">
            <v>13.98</v>
          </cell>
          <cell r="P9782">
            <v>153.78</v>
          </cell>
          <cell r="Q9782">
            <v>153.78</v>
          </cell>
          <cell r="R9782">
            <v>349.51</v>
          </cell>
          <cell r="S9782">
            <v>0</v>
          </cell>
          <cell r="T9782">
            <v>3</v>
          </cell>
          <cell r="U9782">
            <v>0</v>
          </cell>
          <cell r="V9782">
            <v>2</v>
          </cell>
          <cell r="W9782">
            <v>30</v>
          </cell>
          <cell r="X9782">
            <v>0</v>
          </cell>
        </row>
        <row r="9783">
          <cell r="A9783" t="str">
            <v>2200200</v>
          </cell>
          <cell r="B9783">
            <v>1</v>
          </cell>
          <cell r="C9783" t="str">
            <v>Set-up &amp; configuration</v>
          </cell>
          <cell r="D9783" t="str">
            <v>34</v>
          </cell>
          <cell r="E9783" t="str">
            <v>CMPEAS</v>
          </cell>
          <cell r="F9783" t="str">
            <v>CMP</v>
          </cell>
          <cell r="G9783">
            <v>40329</v>
          </cell>
          <cell r="H9783" t="str">
            <v>Active</v>
          </cell>
          <cell r="I9783">
            <v>1</v>
          </cell>
          <cell r="J9783">
            <v>40329</v>
          </cell>
          <cell r="K9783" t="str">
            <v>X</v>
          </cell>
          <cell r="L9783" t="str">
            <v>TN</v>
          </cell>
          <cell r="M9783" t="str">
            <v>0016</v>
          </cell>
          <cell r="N9783">
            <v>2851.97</v>
          </cell>
          <cell r="O9783">
            <v>79.239999999999995</v>
          </cell>
          <cell r="P9783">
            <v>871.44</v>
          </cell>
          <cell r="Q9783">
            <v>871.44</v>
          </cell>
          <cell r="R9783">
            <v>1980.53</v>
          </cell>
          <cell r="S9783">
            <v>0</v>
          </cell>
          <cell r="T9783">
            <v>3</v>
          </cell>
          <cell r="U9783">
            <v>0</v>
          </cell>
          <cell r="V9783">
            <v>2</v>
          </cell>
          <cell r="W9783">
            <v>30</v>
          </cell>
          <cell r="X9783">
            <v>0</v>
          </cell>
        </row>
        <row r="9784">
          <cell r="A9784" t="str">
            <v>2200300</v>
          </cell>
          <cell r="B9784">
            <v>1</v>
          </cell>
          <cell r="C9784" t="str">
            <v>Fixed SCC</v>
          </cell>
          <cell r="D9784" t="str">
            <v>66</v>
          </cell>
          <cell r="E9784" t="str">
            <v>CMPEAS</v>
          </cell>
          <cell r="F9784" t="str">
            <v>CMP</v>
          </cell>
          <cell r="G9784">
            <v>40329</v>
          </cell>
          <cell r="H9784" t="str">
            <v>Active</v>
          </cell>
          <cell r="I9784">
            <v>1</v>
          </cell>
          <cell r="J9784">
            <v>40329</v>
          </cell>
          <cell r="K9784" t="str">
            <v>X</v>
          </cell>
          <cell r="L9784" t="str">
            <v>NA</v>
          </cell>
          <cell r="M9784" t="str">
            <v>0032</v>
          </cell>
          <cell r="N9784">
            <v>4619.07</v>
          </cell>
          <cell r="O9784">
            <v>128.28</v>
          </cell>
          <cell r="P9784">
            <v>1411.38</v>
          </cell>
          <cell r="Q9784">
            <v>1411.38</v>
          </cell>
          <cell r="R9784">
            <v>3207.69</v>
          </cell>
          <cell r="S9784">
            <v>0</v>
          </cell>
          <cell r="T9784">
            <v>3</v>
          </cell>
          <cell r="U9784">
            <v>0</v>
          </cell>
          <cell r="V9784">
            <v>2</v>
          </cell>
          <cell r="W9784">
            <v>30</v>
          </cell>
          <cell r="X9784">
            <v>0</v>
          </cell>
        </row>
        <row r="9785">
          <cell r="A9785" t="str">
            <v>2200400</v>
          </cell>
          <cell r="B9785">
            <v>1</v>
          </cell>
          <cell r="C9785" t="str">
            <v>Low voltage PSU</v>
          </cell>
          <cell r="D9785" t="str">
            <v>66</v>
          </cell>
          <cell r="E9785" t="str">
            <v>CMPEAS</v>
          </cell>
          <cell r="F9785" t="str">
            <v>CMP</v>
          </cell>
          <cell r="G9785">
            <v>40329</v>
          </cell>
          <cell r="H9785" t="str">
            <v>Active</v>
          </cell>
          <cell r="I9785">
            <v>1</v>
          </cell>
          <cell r="J9785">
            <v>40329</v>
          </cell>
          <cell r="K9785" t="str">
            <v>X</v>
          </cell>
          <cell r="L9785" t="str">
            <v>NA</v>
          </cell>
          <cell r="M9785" t="str">
            <v>0032</v>
          </cell>
          <cell r="N9785">
            <v>3605.78</v>
          </cell>
          <cell r="O9785">
            <v>100.17</v>
          </cell>
          <cell r="P9785">
            <v>1101.77</v>
          </cell>
          <cell r="Q9785">
            <v>1101.77</v>
          </cell>
          <cell r="R9785">
            <v>2504.0100000000002</v>
          </cell>
          <cell r="S9785">
            <v>0</v>
          </cell>
          <cell r="T9785">
            <v>3</v>
          </cell>
          <cell r="U9785">
            <v>0</v>
          </cell>
          <cell r="V9785">
            <v>2</v>
          </cell>
          <cell r="W9785">
            <v>30</v>
          </cell>
          <cell r="X9785">
            <v>0</v>
          </cell>
        </row>
        <row r="9786">
          <cell r="A9786" t="str">
            <v>2200500</v>
          </cell>
          <cell r="B9786">
            <v>1</v>
          </cell>
          <cell r="C9786" t="str">
            <v>Wide carriage thermal printer</v>
          </cell>
          <cell r="D9786" t="str">
            <v>66</v>
          </cell>
          <cell r="E9786" t="str">
            <v>CMPEAS</v>
          </cell>
          <cell r="F9786" t="str">
            <v>CMP</v>
          </cell>
          <cell r="G9786">
            <v>40329</v>
          </cell>
          <cell r="H9786" t="str">
            <v>Active</v>
          </cell>
          <cell r="I9786">
            <v>1</v>
          </cell>
          <cell r="J9786">
            <v>40329</v>
          </cell>
          <cell r="K9786" t="str">
            <v>X</v>
          </cell>
          <cell r="L9786" t="str">
            <v>NA</v>
          </cell>
          <cell r="M9786" t="str">
            <v>0032</v>
          </cell>
          <cell r="N9786">
            <v>1224.67</v>
          </cell>
          <cell r="O9786">
            <v>34</v>
          </cell>
          <cell r="P9786">
            <v>374.2</v>
          </cell>
          <cell r="Q9786">
            <v>374.2</v>
          </cell>
          <cell r="R9786">
            <v>850.47</v>
          </cell>
          <cell r="S9786">
            <v>0</v>
          </cell>
          <cell r="T9786">
            <v>3</v>
          </cell>
          <cell r="U9786">
            <v>0</v>
          </cell>
          <cell r="V9786">
            <v>2</v>
          </cell>
          <cell r="W9786">
            <v>30</v>
          </cell>
          <cell r="X9786">
            <v>0</v>
          </cell>
        </row>
        <row r="9787">
          <cell r="A9787" t="str">
            <v>2200600</v>
          </cell>
          <cell r="B9787">
            <v>1</v>
          </cell>
          <cell r="C9787" t="str">
            <v>Ack Module</v>
          </cell>
          <cell r="D9787" t="str">
            <v>66</v>
          </cell>
          <cell r="E9787" t="str">
            <v>CMPEAS</v>
          </cell>
          <cell r="F9787" t="str">
            <v>CMP</v>
          </cell>
          <cell r="G9787">
            <v>40329</v>
          </cell>
          <cell r="H9787" t="str">
            <v>Active</v>
          </cell>
          <cell r="I9787">
            <v>1</v>
          </cell>
          <cell r="J9787">
            <v>40329</v>
          </cell>
          <cell r="K9787" t="str">
            <v>X</v>
          </cell>
          <cell r="L9787" t="str">
            <v>NA</v>
          </cell>
          <cell r="M9787" t="str">
            <v>0032</v>
          </cell>
          <cell r="N9787">
            <v>581.58000000000004</v>
          </cell>
          <cell r="O9787">
            <v>16.11</v>
          </cell>
          <cell r="P9787">
            <v>177.71</v>
          </cell>
          <cell r="Q9787">
            <v>177.71</v>
          </cell>
          <cell r="R9787">
            <v>403.87</v>
          </cell>
          <cell r="S9787">
            <v>0</v>
          </cell>
          <cell r="T9787">
            <v>3</v>
          </cell>
          <cell r="U9787">
            <v>0</v>
          </cell>
          <cell r="V9787">
            <v>2</v>
          </cell>
          <cell r="W9787">
            <v>30</v>
          </cell>
          <cell r="X9787">
            <v>0</v>
          </cell>
        </row>
        <row r="9788">
          <cell r="A9788" t="str">
            <v>2200700</v>
          </cell>
          <cell r="B9788">
            <v>1</v>
          </cell>
          <cell r="C9788" t="str">
            <v>Breakout controller</v>
          </cell>
          <cell r="D9788" t="str">
            <v>66</v>
          </cell>
          <cell r="E9788" t="str">
            <v>CMPEAS</v>
          </cell>
          <cell r="F9788" t="str">
            <v>CMP</v>
          </cell>
          <cell r="G9788">
            <v>40329</v>
          </cell>
          <cell r="H9788" t="str">
            <v>Active</v>
          </cell>
          <cell r="I9788">
            <v>1</v>
          </cell>
          <cell r="J9788">
            <v>40329</v>
          </cell>
          <cell r="K9788" t="str">
            <v>X</v>
          </cell>
          <cell r="L9788" t="str">
            <v>NA</v>
          </cell>
          <cell r="M9788" t="str">
            <v>0032</v>
          </cell>
          <cell r="N9788">
            <v>3131.57</v>
          </cell>
          <cell r="O9788">
            <v>86.97</v>
          </cell>
          <cell r="P9788">
            <v>956.87</v>
          </cell>
          <cell r="Q9788">
            <v>956.87</v>
          </cell>
          <cell r="R9788">
            <v>2174.6999999999998</v>
          </cell>
          <cell r="S9788">
            <v>0</v>
          </cell>
          <cell r="T9788">
            <v>3</v>
          </cell>
          <cell r="U9788">
            <v>0</v>
          </cell>
          <cell r="V9788">
            <v>2</v>
          </cell>
          <cell r="W9788">
            <v>30</v>
          </cell>
          <cell r="X9788">
            <v>0</v>
          </cell>
        </row>
        <row r="9789">
          <cell r="A9789" t="str">
            <v>2200800</v>
          </cell>
          <cell r="B9789">
            <v>1</v>
          </cell>
          <cell r="C9789" t="str">
            <v>Fixed SCC</v>
          </cell>
          <cell r="D9789" t="str">
            <v>34</v>
          </cell>
          <cell r="E9789" t="str">
            <v>CMPEAS</v>
          </cell>
          <cell r="F9789" t="str">
            <v>CMP</v>
          </cell>
          <cell r="G9789">
            <v>40329</v>
          </cell>
          <cell r="H9789" t="str">
            <v>Active</v>
          </cell>
          <cell r="I9789">
            <v>1</v>
          </cell>
          <cell r="J9789">
            <v>40329</v>
          </cell>
          <cell r="K9789" t="str">
            <v>X</v>
          </cell>
          <cell r="L9789" t="str">
            <v>TM</v>
          </cell>
          <cell r="M9789" t="str">
            <v>0053</v>
          </cell>
          <cell r="N9789">
            <v>4619.07</v>
          </cell>
          <cell r="O9789">
            <v>128.28</v>
          </cell>
          <cell r="P9789">
            <v>1411.38</v>
          </cell>
          <cell r="Q9789">
            <v>1411.38</v>
          </cell>
          <cell r="R9789">
            <v>3207.69</v>
          </cell>
          <cell r="S9789">
            <v>0</v>
          </cell>
          <cell r="T9789">
            <v>3</v>
          </cell>
          <cell r="U9789">
            <v>0</v>
          </cell>
          <cell r="V9789">
            <v>2</v>
          </cell>
          <cell r="W9789">
            <v>30</v>
          </cell>
          <cell r="X9789">
            <v>0</v>
          </cell>
        </row>
        <row r="9790">
          <cell r="A9790" t="str">
            <v>2200900</v>
          </cell>
          <cell r="B9790">
            <v>1</v>
          </cell>
          <cell r="C9790" t="str">
            <v>UPS – 500VA Line Interactive</v>
          </cell>
          <cell r="D9790" t="str">
            <v>34</v>
          </cell>
          <cell r="E9790" t="str">
            <v>CMPEAS</v>
          </cell>
          <cell r="F9790" t="str">
            <v>CMP</v>
          </cell>
          <cell r="G9790">
            <v>40329</v>
          </cell>
          <cell r="H9790" t="str">
            <v>Active</v>
          </cell>
          <cell r="I9790">
            <v>1</v>
          </cell>
          <cell r="J9790">
            <v>40329</v>
          </cell>
          <cell r="K9790" t="str">
            <v>X</v>
          </cell>
          <cell r="L9790" t="str">
            <v>TM</v>
          </cell>
          <cell r="M9790" t="str">
            <v>0053</v>
          </cell>
          <cell r="N9790">
            <v>258.35000000000002</v>
          </cell>
          <cell r="O9790">
            <v>7.14</v>
          </cell>
          <cell r="P9790">
            <v>78.94</v>
          </cell>
          <cell r="Q9790">
            <v>78.94</v>
          </cell>
          <cell r="R9790">
            <v>179.41</v>
          </cell>
          <cell r="S9790">
            <v>0</v>
          </cell>
          <cell r="T9790">
            <v>3</v>
          </cell>
          <cell r="U9790">
            <v>0</v>
          </cell>
          <cell r="V9790">
            <v>2</v>
          </cell>
          <cell r="W9790">
            <v>30</v>
          </cell>
          <cell r="X9790">
            <v>0</v>
          </cell>
        </row>
        <row r="9791">
          <cell r="A9791" t="str">
            <v>2201000</v>
          </cell>
          <cell r="B9791">
            <v>1</v>
          </cell>
          <cell r="C9791" t="str">
            <v>Wide carriage thermal printer</v>
          </cell>
          <cell r="D9791" t="str">
            <v>34</v>
          </cell>
          <cell r="E9791" t="str">
            <v>CMPEAS</v>
          </cell>
          <cell r="F9791" t="str">
            <v>CMP</v>
          </cell>
          <cell r="G9791">
            <v>40329</v>
          </cell>
          <cell r="H9791" t="str">
            <v>Active</v>
          </cell>
          <cell r="I9791">
            <v>1</v>
          </cell>
          <cell r="J9791">
            <v>40329</v>
          </cell>
          <cell r="K9791" t="str">
            <v>X</v>
          </cell>
          <cell r="L9791" t="str">
            <v>TM</v>
          </cell>
          <cell r="M9791" t="str">
            <v>0053</v>
          </cell>
          <cell r="N9791">
            <v>1224.67</v>
          </cell>
          <cell r="O9791">
            <v>34</v>
          </cell>
          <cell r="P9791">
            <v>374.2</v>
          </cell>
          <cell r="Q9791">
            <v>374.2</v>
          </cell>
          <cell r="R9791">
            <v>850.47</v>
          </cell>
          <cell r="S9791">
            <v>0</v>
          </cell>
          <cell r="T9791">
            <v>3</v>
          </cell>
          <cell r="U9791">
            <v>0</v>
          </cell>
          <cell r="V9791">
            <v>2</v>
          </cell>
          <cell r="W9791">
            <v>30</v>
          </cell>
          <cell r="X9791">
            <v>0</v>
          </cell>
        </row>
        <row r="9792">
          <cell r="A9792" t="str">
            <v>2201100</v>
          </cell>
          <cell r="B9792">
            <v>1</v>
          </cell>
          <cell r="C9792" t="str">
            <v>Ack Module</v>
          </cell>
          <cell r="D9792" t="str">
            <v>34</v>
          </cell>
          <cell r="E9792" t="str">
            <v>CMPEAS</v>
          </cell>
          <cell r="F9792" t="str">
            <v>CMP</v>
          </cell>
          <cell r="G9792">
            <v>40329</v>
          </cell>
          <cell r="H9792" t="str">
            <v>Active</v>
          </cell>
          <cell r="I9792">
            <v>1</v>
          </cell>
          <cell r="J9792">
            <v>40329</v>
          </cell>
          <cell r="K9792" t="str">
            <v>X</v>
          </cell>
          <cell r="L9792" t="str">
            <v>TM</v>
          </cell>
          <cell r="M9792" t="str">
            <v>0053</v>
          </cell>
          <cell r="N9792">
            <v>581.58000000000004</v>
          </cell>
          <cell r="O9792">
            <v>16.11</v>
          </cell>
          <cell r="P9792">
            <v>177.71</v>
          </cell>
          <cell r="Q9792">
            <v>177.71</v>
          </cell>
          <cell r="R9792">
            <v>403.87</v>
          </cell>
          <cell r="S9792">
            <v>0</v>
          </cell>
          <cell r="T9792">
            <v>3</v>
          </cell>
          <cell r="U9792">
            <v>0</v>
          </cell>
          <cell r="V9792">
            <v>2</v>
          </cell>
          <cell r="W9792">
            <v>30</v>
          </cell>
          <cell r="X9792">
            <v>0</v>
          </cell>
        </row>
        <row r="9793">
          <cell r="A9793" t="str">
            <v>2201200</v>
          </cell>
          <cell r="B9793">
            <v>1</v>
          </cell>
          <cell r="C9793" t="str">
            <v>Fixed SCC</v>
          </cell>
          <cell r="D9793" t="str">
            <v>34</v>
          </cell>
          <cell r="E9793" t="str">
            <v>CMPEAS</v>
          </cell>
          <cell r="F9793" t="str">
            <v>CMP</v>
          </cell>
          <cell r="G9793">
            <v>40329</v>
          </cell>
          <cell r="H9793" t="str">
            <v>Active</v>
          </cell>
          <cell r="I9793">
            <v>1</v>
          </cell>
          <cell r="J9793">
            <v>40329</v>
          </cell>
          <cell r="K9793" t="str">
            <v>X</v>
          </cell>
          <cell r="L9793" t="str">
            <v>TW</v>
          </cell>
          <cell r="M9793" t="str">
            <v>0016</v>
          </cell>
          <cell r="N9793">
            <v>4619.07</v>
          </cell>
          <cell r="O9793">
            <v>128.28</v>
          </cell>
          <cell r="P9793">
            <v>1411.38</v>
          </cell>
          <cell r="Q9793">
            <v>1411.38</v>
          </cell>
          <cell r="R9793">
            <v>3207.69</v>
          </cell>
          <cell r="S9793">
            <v>0</v>
          </cell>
          <cell r="T9793">
            <v>3</v>
          </cell>
          <cell r="U9793">
            <v>0</v>
          </cell>
          <cell r="V9793">
            <v>2</v>
          </cell>
          <cell r="W9793">
            <v>30</v>
          </cell>
          <cell r="X9793">
            <v>0</v>
          </cell>
        </row>
        <row r="9794">
          <cell r="A9794" t="str">
            <v>2201300</v>
          </cell>
          <cell r="B9794">
            <v>1</v>
          </cell>
          <cell r="C9794" t="str">
            <v>UPS – 500VA Line Interactive</v>
          </cell>
          <cell r="D9794" t="str">
            <v>34</v>
          </cell>
          <cell r="E9794" t="str">
            <v>CMPEAS</v>
          </cell>
          <cell r="F9794" t="str">
            <v>CMP</v>
          </cell>
          <cell r="G9794">
            <v>40329</v>
          </cell>
          <cell r="H9794" t="str">
            <v>Active</v>
          </cell>
          <cell r="I9794">
            <v>1</v>
          </cell>
          <cell r="J9794">
            <v>40329</v>
          </cell>
          <cell r="K9794" t="str">
            <v>X</v>
          </cell>
          <cell r="L9794" t="str">
            <v>TW</v>
          </cell>
          <cell r="M9794" t="str">
            <v>0016</v>
          </cell>
          <cell r="N9794">
            <v>258.35000000000002</v>
          </cell>
          <cell r="O9794">
            <v>7.14</v>
          </cell>
          <cell r="P9794">
            <v>78.94</v>
          </cell>
          <cell r="Q9794">
            <v>78.94</v>
          </cell>
          <cell r="R9794">
            <v>179.41</v>
          </cell>
          <cell r="S9794">
            <v>0</v>
          </cell>
          <cell r="T9794">
            <v>3</v>
          </cell>
          <cell r="U9794">
            <v>0</v>
          </cell>
          <cell r="V9794">
            <v>2</v>
          </cell>
          <cell r="W9794">
            <v>30</v>
          </cell>
          <cell r="X9794">
            <v>0</v>
          </cell>
        </row>
        <row r="9795">
          <cell r="A9795" t="str">
            <v>2201400</v>
          </cell>
          <cell r="B9795">
            <v>1</v>
          </cell>
          <cell r="C9795" t="str">
            <v>Wide carriage thermal printer</v>
          </cell>
          <cell r="D9795" t="str">
            <v>34</v>
          </cell>
          <cell r="E9795" t="str">
            <v>CMPEAS</v>
          </cell>
          <cell r="F9795" t="str">
            <v>CMP</v>
          </cell>
          <cell r="G9795">
            <v>40329</v>
          </cell>
          <cell r="H9795" t="str">
            <v>Active</v>
          </cell>
          <cell r="I9795">
            <v>1</v>
          </cell>
          <cell r="J9795">
            <v>40329</v>
          </cell>
          <cell r="K9795" t="str">
            <v>X</v>
          </cell>
          <cell r="L9795" t="str">
            <v>TW</v>
          </cell>
          <cell r="M9795" t="str">
            <v>0016</v>
          </cell>
          <cell r="N9795">
            <v>1224.67</v>
          </cell>
          <cell r="O9795">
            <v>34</v>
          </cell>
          <cell r="P9795">
            <v>374.2</v>
          </cell>
          <cell r="Q9795">
            <v>374.2</v>
          </cell>
          <cell r="R9795">
            <v>850.47</v>
          </cell>
          <cell r="S9795">
            <v>0</v>
          </cell>
          <cell r="T9795">
            <v>3</v>
          </cell>
          <cell r="U9795">
            <v>0</v>
          </cell>
          <cell r="V9795">
            <v>2</v>
          </cell>
          <cell r="W9795">
            <v>30</v>
          </cell>
          <cell r="X9795">
            <v>0</v>
          </cell>
        </row>
        <row r="9796">
          <cell r="A9796" t="str">
            <v>2201500</v>
          </cell>
          <cell r="B9796">
            <v>1</v>
          </cell>
          <cell r="C9796" t="str">
            <v>Ack Module</v>
          </cell>
          <cell r="D9796" t="str">
            <v>34</v>
          </cell>
          <cell r="E9796" t="str">
            <v>CMPEAS</v>
          </cell>
          <cell r="F9796" t="str">
            <v>CMP</v>
          </cell>
          <cell r="G9796">
            <v>40329</v>
          </cell>
          <cell r="H9796" t="str">
            <v>Active</v>
          </cell>
          <cell r="I9796">
            <v>1</v>
          </cell>
          <cell r="J9796">
            <v>40329</v>
          </cell>
          <cell r="K9796" t="str">
            <v>X</v>
          </cell>
          <cell r="L9796" t="str">
            <v>TW</v>
          </cell>
          <cell r="M9796" t="str">
            <v>0016</v>
          </cell>
          <cell r="N9796">
            <v>581.58000000000004</v>
          </cell>
          <cell r="O9796">
            <v>16.11</v>
          </cell>
          <cell r="P9796">
            <v>177.71</v>
          </cell>
          <cell r="Q9796">
            <v>177.71</v>
          </cell>
          <cell r="R9796">
            <v>403.87</v>
          </cell>
          <cell r="S9796">
            <v>0</v>
          </cell>
          <cell r="T9796">
            <v>3</v>
          </cell>
          <cell r="U9796">
            <v>0</v>
          </cell>
          <cell r="V9796">
            <v>2</v>
          </cell>
          <cell r="W9796">
            <v>30</v>
          </cell>
          <cell r="X9796">
            <v>0</v>
          </cell>
        </row>
        <row r="9797">
          <cell r="A9797" t="str">
            <v>2201600</v>
          </cell>
          <cell r="B9797">
            <v>1</v>
          </cell>
          <cell r="C9797" t="str">
            <v>Graphics station - Training Station</v>
          </cell>
          <cell r="D9797" t="str">
            <v>34</v>
          </cell>
          <cell r="E9797" t="str">
            <v>CMPEAS</v>
          </cell>
          <cell r="F9797" t="str">
            <v>CMP</v>
          </cell>
          <cell r="G9797">
            <v>40329</v>
          </cell>
          <cell r="H9797" t="str">
            <v>Active</v>
          </cell>
          <cell r="I9797">
            <v>1</v>
          </cell>
          <cell r="J9797">
            <v>40329</v>
          </cell>
          <cell r="K9797" t="str">
            <v>X</v>
          </cell>
          <cell r="L9797" t="str">
            <v>TN</v>
          </cell>
          <cell r="M9797" t="str">
            <v>0016</v>
          </cell>
          <cell r="N9797">
            <v>3243.42</v>
          </cell>
          <cell r="O9797">
            <v>90.05</v>
          </cell>
          <cell r="P9797">
            <v>991.05</v>
          </cell>
          <cell r="Q9797">
            <v>991.05</v>
          </cell>
          <cell r="R9797">
            <v>2252.37</v>
          </cell>
          <cell r="S9797">
            <v>0</v>
          </cell>
          <cell r="T9797">
            <v>3</v>
          </cell>
          <cell r="U9797">
            <v>0</v>
          </cell>
          <cell r="V9797">
            <v>2</v>
          </cell>
          <cell r="W9797">
            <v>30</v>
          </cell>
          <cell r="X9797">
            <v>0</v>
          </cell>
        </row>
        <row r="9798">
          <cell r="A9798" t="str">
            <v>2201700</v>
          </cell>
          <cell r="B9798">
            <v>1</v>
          </cell>
          <cell r="C9798" t="str">
            <v>20” LCD screen - Training Station</v>
          </cell>
          <cell r="D9798" t="str">
            <v>34</v>
          </cell>
          <cell r="E9798" t="str">
            <v>CMPEAS</v>
          </cell>
          <cell r="F9798" t="str">
            <v>CMP</v>
          </cell>
          <cell r="G9798">
            <v>40329</v>
          </cell>
          <cell r="H9798" t="str">
            <v>Active</v>
          </cell>
          <cell r="I9798">
            <v>1</v>
          </cell>
          <cell r="J9798">
            <v>40329</v>
          </cell>
          <cell r="K9798" t="str">
            <v>X</v>
          </cell>
          <cell r="L9798" t="str">
            <v>TN</v>
          </cell>
          <cell r="M9798" t="str">
            <v>0016</v>
          </cell>
          <cell r="N9798">
            <v>503.29</v>
          </cell>
          <cell r="O9798">
            <v>13.98</v>
          </cell>
          <cell r="P9798">
            <v>153.78</v>
          </cell>
          <cell r="Q9798">
            <v>153.78</v>
          </cell>
          <cell r="R9798">
            <v>349.51</v>
          </cell>
          <cell r="S9798">
            <v>0</v>
          </cell>
          <cell r="T9798">
            <v>3</v>
          </cell>
          <cell r="U9798">
            <v>0</v>
          </cell>
          <cell r="V9798">
            <v>2</v>
          </cell>
          <cell r="W9798">
            <v>30</v>
          </cell>
          <cell r="X9798">
            <v>0</v>
          </cell>
        </row>
        <row r="9799">
          <cell r="A9799" t="str">
            <v>2201800</v>
          </cell>
          <cell r="B9799">
            <v>1</v>
          </cell>
          <cell r="C9799" t="str">
            <v>Set-up &amp; configuration of training systm</v>
          </cell>
          <cell r="D9799" t="str">
            <v>34</v>
          </cell>
          <cell r="E9799" t="str">
            <v>CMPEAS</v>
          </cell>
          <cell r="F9799" t="str">
            <v>CMP</v>
          </cell>
          <cell r="G9799">
            <v>40329</v>
          </cell>
          <cell r="H9799" t="str">
            <v>Active</v>
          </cell>
          <cell r="I9799">
            <v>1</v>
          </cell>
          <cell r="J9799">
            <v>40329</v>
          </cell>
          <cell r="K9799" t="str">
            <v>X</v>
          </cell>
          <cell r="L9799" t="str">
            <v>TN</v>
          </cell>
          <cell r="M9799" t="str">
            <v>0016</v>
          </cell>
          <cell r="N9799">
            <v>2851.97</v>
          </cell>
          <cell r="O9799">
            <v>79.239999999999995</v>
          </cell>
          <cell r="P9799">
            <v>871.44</v>
          </cell>
          <cell r="Q9799">
            <v>871.44</v>
          </cell>
          <cell r="R9799">
            <v>1980.53</v>
          </cell>
          <cell r="S9799">
            <v>0</v>
          </cell>
          <cell r="T9799">
            <v>3</v>
          </cell>
          <cell r="U9799">
            <v>0</v>
          </cell>
          <cell r="V9799">
            <v>2</v>
          </cell>
          <cell r="W9799">
            <v>30</v>
          </cell>
          <cell r="X9799">
            <v>0</v>
          </cell>
        </row>
        <row r="9800">
          <cell r="A9800" t="str">
            <v>2201900</v>
          </cell>
          <cell r="B9800">
            <v>1</v>
          </cell>
          <cell r="C9800" t="str">
            <v>Fixed SCC - Spare</v>
          </cell>
          <cell r="D9800" t="str">
            <v>34</v>
          </cell>
          <cell r="E9800" t="str">
            <v>CMPEAS</v>
          </cell>
          <cell r="F9800" t="str">
            <v>CMP</v>
          </cell>
          <cell r="G9800">
            <v>40329</v>
          </cell>
          <cell r="H9800" t="str">
            <v>Active</v>
          </cell>
          <cell r="I9800">
            <v>1</v>
          </cell>
          <cell r="J9800">
            <v>40329</v>
          </cell>
          <cell r="K9800" t="str">
            <v>X</v>
          </cell>
          <cell r="L9800" t="str">
            <v>TN</v>
          </cell>
          <cell r="M9800" t="str">
            <v>0016</v>
          </cell>
          <cell r="N9800">
            <v>4619.07</v>
          </cell>
          <cell r="O9800">
            <v>128.28</v>
          </cell>
          <cell r="P9800">
            <v>1411.38</v>
          </cell>
          <cell r="Q9800">
            <v>1411.38</v>
          </cell>
          <cell r="R9800">
            <v>3207.69</v>
          </cell>
          <cell r="S9800">
            <v>0</v>
          </cell>
          <cell r="T9800">
            <v>3</v>
          </cell>
          <cell r="U9800">
            <v>0</v>
          </cell>
          <cell r="V9800">
            <v>2</v>
          </cell>
          <cell r="W9800">
            <v>30</v>
          </cell>
          <cell r="X9800">
            <v>0</v>
          </cell>
        </row>
        <row r="9801">
          <cell r="A9801" t="str">
            <v>2202000</v>
          </cell>
          <cell r="B9801">
            <v>1</v>
          </cell>
          <cell r="C9801" t="str">
            <v>Low voltage PSU - Spare</v>
          </cell>
          <cell r="D9801" t="str">
            <v>34</v>
          </cell>
          <cell r="E9801" t="str">
            <v>CMPEAS</v>
          </cell>
          <cell r="F9801" t="str">
            <v>CMP</v>
          </cell>
          <cell r="G9801">
            <v>40329</v>
          </cell>
          <cell r="H9801" t="str">
            <v>Active</v>
          </cell>
          <cell r="I9801">
            <v>1</v>
          </cell>
          <cell r="J9801">
            <v>40329</v>
          </cell>
          <cell r="K9801" t="str">
            <v>X</v>
          </cell>
          <cell r="L9801" t="str">
            <v>TN</v>
          </cell>
          <cell r="M9801" t="str">
            <v>0016</v>
          </cell>
          <cell r="N9801">
            <v>3605.78</v>
          </cell>
          <cell r="O9801">
            <v>100.17</v>
          </cell>
          <cell r="P9801">
            <v>1101.77</v>
          </cell>
          <cell r="Q9801">
            <v>1101.77</v>
          </cell>
          <cell r="R9801">
            <v>2504.0100000000002</v>
          </cell>
          <cell r="S9801">
            <v>0</v>
          </cell>
          <cell r="T9801">
            <v>3</v>
          </cell>
          <cell r="U9801">
            <v>0</v>
          </cell>
          <cell r="V9801">
            <v>2</v>
          </cell>
          <cell r="W9801">
            <v>30</v>
          </cell>
          <cell r="X9801">
            <v>0</v>
          </cell>
        </row>
        <row r="9802">
          <cell r="A9802" t="str">
            <v>2202100</v>
          </cell>
          <cell r="B9802">
            <v>1</v>
          </cell>
          <cell r="C9802" t="str">
            <v>Wide carriage thermal printer - Spare</v>
          </cell>
          <cell r="D9802" t="str">
            <v>34</v>
          </cell>
          <cell r="E9802" t="str">
            <v>CMPEAS</v>
          </cell>
          <cell r="F9802" t="str">
            <v>CMP</v>
          </cell>
          <cell r="G9802">
            <v>40329</v>
          </cell>
          <cell r="H9802" t="str">
            <v>Active</v>
          </cell>
          <cell r="I9802">
            <v>1</v>
          </cell>
          <cell r="J9802">
            <v>40329</v>
          </cell>
          <cell r="K9802" t="str">
            <v>X</v>
          </cell>
          <cell r="L9802" t="str">
            <v>TN</v>
          </cell>
          <cell r="M9802" t="str">
            <v>0016</v>
          </cell>
          <cell r="N9802">
            <v>1224.67</v>
          </cell>
          <cell r="O9802">
            <v>34</v>
          </cell>
          <cell r="P9802">
            <v>374.2</v>
          </cell>
          <cell r="Q9802">
            <v>374.2</v>
          </cell>
          <cell r="R9802">
            <v>850.47</v>
          </cell>
          <cell r="S9802">
            <v>0</v>
          </cell>
          <cell r="T9802">
            <v>3</v>
          </cell>
          <cell r="U9802">
            <v>0</v>
          </cell>
          <cell r="V9802">
            <v>2</v>
          </cell>
          <cell r="W9802">
            <v>30</v>
          </cell>
          <cell r="X9802">
            <v>0</v>
          </cell>
        </row>
        <row r="9803">
          <cell r="A9803" t="str">
            <v>2202200</v>
          </cell>
          <cell r="B9803">
            <v>1</v>
          </cell>
          <cell r="C9803" t="str">
            <v>Ack Module - Spare</v>
          </cell>
          <cell r="D9803" t="str">
            <v>34</v>
          </cell>
          <cell r="E9803" t="str">
            <v>CMPEAS</v>
          </cell>
          <cell r="F9803" t="str">
            <v>CMP</v>
          </cell>
          <cell r="G9803">
            <v>40329</v>
          </cell>
          <cell r="H9803" t="str">
            <v>Active</v>
          </cell>
          <cell r="I9803">
            <v>2</v>
          </cell>
          <cell r="J9803">
            <v>40329</v>
          </cell>
          <cell r="K9803" t="str">
            <v>X</v>
          </cell>
          <cell r="L9803" t="str">
            <v>TN</v>
          </cell>
          <cell r="M9803" t="str">
            <v>0016</v>
          </cell>
          <cell r="N9803">
            <v>1163.1600000000001</v>
          </cell>
          <cell r="O9803">
            <v>32.31</v>
          </cell>
          <cell r="P9803">
            <v>355.41</v>
          </cell>
          <cell r="Q9803">
            <v>355.41</v>
          </cell>
          <cell r="R9803">
            <v>807.75</v>
          </cell>
          <cell r="S9803">
            <v>0</v>
          </cell>
          <cell r="T9803">
            <v>3</v>
          </cell>
          <cell r="U9803">
            <v>0</v>
          </cell>
          <cell r="V9803">
            <v>2</v>
          </cell>
          <cell r="W9803">
            <v>30</v>
          </cell>
          <cell r="X9803">
            <v>0</v>
          </cell>
        </row>
        <row r="9804">
          <cell r="A9804" t="str">
            <v>2202300</v>
          </cell>
          <cell r="B9804">
            <v>1</v>
          </cell>
          <cell r="C9804" t="str">
            <v>UPS 500VA Line interactive - Spare</v>
          </cell>
          <cell r="D9804" t="str">
            <v>34</v>
          </cell>
          <cell r="E9804" t="str">
            <v>CMPEAS</v>
          </cell>
          <cell r="F9804" t="str">
            <v>CMP</v>
          </cell>
          <cell r="G9804">
            <v>40329</v>
          </cell>
          <cell r="H9804" t="str">
            <v>Active</v>
          </cell>
          <cell r="I9804">
            <v>1</v>
          </cell>
          <cell r="J9804">
            <v>40329</v>
          </cell>
          <cell r="K9804" t="str">
            <v>X</v>
          </cell>
          <cell r="L9804" t="str">
            <v>TN</v>
          </cell>
          <cell r="M9804" t="str">
            <v>0016</v>
          </cell>
          <cell r="N9804">
            <v>258.35000000000002</v>
          </cell>
          <cell r="O9804">
            <v>7.14</v>
          </cell>
          <cell r="P9804">
            <v>78.94</v>
          </cell>
          <cell r="Q9804">
            <v>78.94</v>
          </cell>
          <cell r="R9804">
            <v>179.41</v>
          </cell>
          <cell r="S9804">
            <v>0</v>
          </cell>
          <cell r="T9804">
            <v>3</v>
          </cell>
          <cell r="U9804">
            <v>0</v>
          </cell>
          <cell r="V9804">
            <v>2</v>
          </cell>
          <cell r="W9804">
            <v>30</v>
          </cell>
          <cell r="X9804">
            <v>0</v>
          </cell>
        </row>
        <row r="9805">
          <cell r="A9805" t="str">
            <v>2202400</v>
          </cell>
          <cell r="B9805">
            <v>1</v>
          </cell>
          <cell r="C9805" t="str">
            <v>Coms server/gateway controller - Spare</v>
          </cell>
          <cell r="D9805" t="str">
            <v>34</v>
          </cell>
          <cell r="E9805" t="str">
            <v>CMPEAS</v>
          </cell>
          <cell r="F9805" t="str">
            <v>CMP</v>
          </cell>
          <cell r="G9805">
            <v>40329</v>
          </cell>
          <cell r="H9805" t="str">
            <v>Active</v>
          </cell>
          <cell r="I9805">
            <v>1</v>
          </cell>
          <cell r="J9805">
            <v>40329</v>
          </cell>
          <cell r="K9805" t="str">
            <v>X</v>
          </cell>
          <cell r="L9805" t="str">
            <v>TN</v>
          </cell>
          <cell r="M9805" t="str">
            <v>0016</v>
          </cell>
          <cell r="N9805">
            <v>2684.21</v>
          </cell>
          <cell r="O9805">
            <v>74.58</v>
          </cell>
          <cell r="P9805">
            <v>820.18</v>
          </cell>
          <cell r="Q9805">
            <v>820.18</v>
          </cell>
          <cell r="R9805">
            <v>1864.03</v>
          </cell>
          <cell r="S9805">
            <v>0</v>
          </cell>
          <cell r="T9805">
            <v>3</v>
          </cell>
          <cell r="U9805">
            <v>0</v>
          </cell>
          <cell r="V9805">
            <v>2</v>
          </cell>
          <cell r="W9805">
            <v>30</v>
          </cell>
          <cell r="X9805">
            <v>0</v>
          </cell>
        </row>
        <row r="9806">
          <cell r="A9806" t="str">
            <v>2202500</v>
          </cell>
          <cell r="B9806">
            <v>1</v>
          </cell>
          <cell r="C9806" t="str">
            <v>Phone dialer - Spare</v>
          </cell>
          <cell r="D9806" t="str">
            <v>34</v>
          </cell>
          <cell r="E9806" t="str">
            <v>CMPEAS</v>
          </cell>
          <cell r="F9806" t="str">
            <v>CMP</v>
          </cell>
          <cell r="G9806">
            <v>40329</v>
          </cell>
          <cell r="H9806" t="str">
            <v>Active</v>
          </cell>
          <cell r="I9806">
            <v>1</v>
          </cell>
          <cell r="J9806">
            <v>40329</v>
          </cell>
          <cell r="K9806" t="str">
            <v>X</v>
          </cell>
          <cell r="L9806" t="str">
            <v>TN</v>
          </cell>
          <cell r="M9806" t="str">
            <v>0016</v>
          </cell>
          <cell r="N9806">
            <v>223.68</v>
          </cell>
          <cell r="O9806">
            <v>6.25</v>
          </cell>
          <cell r="P9806">
            <v>68.349999999999994</v>
          </cell>
          <cell r="Q9806">
            <v>68.349999999999994</v>
          </cell>
          <cell r="R9806">
            <v>155.33000000000001</v>
          </cell>
          <cell r="S9806">
            <v>0</v>
          </cell>
          <cell r="T9806">
            <v>3</v>
          </cell>
          <cell r="U9806">
            <v>0</v>
          </cell>
          <cell r="V9806">
            <v>2</v>
          </cell>
          <cell r="W9806">
            <v>30</v>
          </cell>
          <cell r="X9806">
            <v>0</v>
          </cell>
        </row>
        <row r="9807">
          <cell r="A9807" t="str">
            <v>2202600</v>
          </cell>
          <cell r="B9807">
            <v>1</v>
          </cell>
          <cell r="C9807" t="str">
            <v>Mapping data (Beca and Terralink)</v>
          </cell>
          <cell r="D9807" t="str">
            <v>34</v>
          </cell>
          <cell r="E9807" t="str">
            <v>CMPEAS</v>
          </cell>
          <cell r="F9807" t="str">
            <v>CMP</v>
          </cell>
          <cell r="G9807">
            <v>40329</v>
          </cell>
          <cell r="H9807" t="str">
            <v>Active</v>
          </cell>
          <cell r="I9807">
            <v>1</v>
          </cell>
          <cell r="J9807">
            <v>40329</v>
          </cell>
          <cell r="K9807" t="str">
            <v>X</v>
          </cell>
          <cell r="L9807" t="str">
            <v>TN</v>
          </cell>
          <cell r="M9807" t="str">
            <v>0016</v>
          </cell>
          <cell r="N9807">
            <v>7828.94</v>
          </cell>
          <cell r="O9807">
            <v>217.48</v>
          </cell>
          <cell r="P9807">
            <v>2392.1799999999998</v>
          </cell>
          <cell r="Q9807">
            <v>2392.1799999999998</v>
          </cell>
          <cell r="R9807">
            <v>5436.76</v>
          </cell>
          <cell r="S9807">
            <v>0</v>
          </cell>
          <cell r="T9807">
            <v>3</v>
          </cell>
          <cell r="U9807">
            <v>0</v>
          </cell>
          <cell r="V9807">
            <v>2</v>
          </cell>
          <cell r="W9807">
            <v>30</v>
          </cell>
          <cell r="X9807">
            <v>0</v>
          </cell>
        </row>
        <row r="9808">
          <cell r="A9808" t="str">
            <v>2202700</v>
          </cell>
          <cell r="B9808">
            <v>1</v>
          </cell>
          <cell r="C9808" t="str">
            <v>Mapping data conversion</v>
          </cell>
          <cell r="D9808" t="str">
            <v>34</v>
          </cell>
          <cell r="E9808" t="str">
            <v>CMPEAS</v>
          </cell>
          <cell r="F9808" t="str">
            <v>CMP</v>
          </cell>
          <cell r="G9808">
            <v>40329</v>
          </cell>
          <cell r="H9808" t="str">
            <v>Active</v>
          </cell>
          <cell r="I9808">
            <v>1</v>
          </cell>
          <cell r="J9808">
            <v>40329</v>
          </cell>
          <cell r="K9808" t="str">
            <v>X</v>
          </cell>
          <cell r="L9808" t="str">
            <v>TN</v>
          </cell>
          <cell r="M9808" t="str">
            <v>0016</v>
          </cell>
          <cell r="N9808">
            <v>16776.29</v>
          </cell>
          <cell r="O9808">
            <v>465.99</v>
          </cell>
          <cell r="P9808">
            <v>5126.09</v>
          </cell>
          <cell r="Q9808">
            <v>5126.09</v>
          </cell>
          <cell r="R9808">
            <v>11650.2</v>
          </cell>
          <cell r="S9808">
            <v>0</v>
          </cell>
          <cell r="T9808">
            <v>3</v>
          </cell>
          <cell r="U9808">
            <v>0</v>
          </cell>
          <cell r="V9808">
            <v>2</v>
          </cell>
          <cell r="W9808">
            <v>30</v>
          </cell>
          <cell r="X9808">
            <v>0</v>
          </cell>
        </row>
        <row r="9809">
          <cell r="A9809" t="str">
            <v>2202800</v>
          </cell>
          <cell r="B9809">
            <v>1</v>
          </cell>
          <cell r="C9809" t="str">
            <v>WIAL software customisation</v>
          </cell>
          <cell r="D9809" t="str">
            <v>34</v>
          </cell>
          <cell r="E9809" t="str">
            <v>CMPEAS</v>
          </cell>
          <cell r="F9809" t="str">
            <v>CMP</v>
          </cell>
          <cell r="G9809">
            <v>40329</v>
          </cell>
          <cell r="H9809" t="str">
            <v>Active</v>
          </cell>
          <cell r="I9809">
            <v>1</v>
          </cell>
          <cell r="J9809">
            <v>40329</v>
          </cell>
          <cell r="K9809" t="str">
            <v>X</v>
          </cell>
          <cell r="L9809" t="str">
            <v>TN</v>
          </cell>
          <cell r="M9809" t="str">
            <v>0016</v>
          </cell>
          <cell r="N9809">
            <v>3355.26</v>
          </cell>
          <cell r="O9809">
            <v>93.22</v>
          </cell>
          <cell r="P9809">
            <v>1025.22</v>
          </cell>
          <cell r="Q9809">
            <v>1025.22</v>
          </cell>
          <cell r="R9809">
            <v>2330.04</v>
          </cell>
          <cell r="S9809">
            <v>0</v>
          </cell>
          <cell r="T9809">
            <v>3</v>
          </cell>
          <cell r="U9809">
            <v>0</v>
          </cell>
          <cell r="V9809">
            <v>2</v>
          </cell>
          <cell r="W9809">
            <v>30</v>
          </cell>
          <cell r="X9809">
            <v>0</v>
          </cell>
        </row>
        <row r="9810">
          <cell r="A9810" t="str">
            <v>2202900</v>
          </cell>
          <cell r="B9810">
            <v>1</v>
          </cell>
          <cell r="C9810" t="str">
            <v>Artwork</v>
          </cell>
          <cell r="D9810" t="str">
            <v>34</v>
          </cell>
          <cell r="E9810" t="str">
            <v>CMPEAS</v>
          </cell>
          <cell r="F9810" t="str">
            <v>CMP</v>
          </cell>
          <cell r="G9810">
            <v>40329</v>
          </cell>
          <cell r="H9810" t="str">
            <v>Active</v>
          </cell>
          <cell r="I9810">
            <v>1</v>
          </cell>
          <cell r="J9810">
            <v>40329</v>
          </cell>
          <cell r="K9810" t="str">
            <v>X</v>
          </cell>
          <cell r="L9810" t="str">
            <v>TN</v>
          </cell>
          <cell r="M9810" t="str">
            <v>0016</v>
          </cell>
          <cell r="N9810">
            <v>2796.05</v>
          </cell>
          <cell r="O9810">
            <v>77.650000000000006</v>
          </cell>
          <cell r="P9810">
            <v>854.35</v>
          </cell>
          <cell r="Q9810">
            <v>854.35</v>
          </cell>
          <cell r="R9810">
            <v>1941.7</v>
          </cell>
          <cell r="S9810">
            <v>0</v>
          </cell>
          <cell r="T9810">
            <v>3</v>
          </cell>
          <cell r="U9810">
            <v>0</v>
          </cell>
          <cell r="V9810">
            <v>2</v>
          </cell>
          <cell r="W9810">
            <v>30</v>
          </cell>
          <cell r="X9810">
            <v>0</v>
          </cell>
        </row>
        <row r="9811">
          <cell r="A9811" t="str">
            <v>2203000</v>
          </cell>
          <cell r="B9811">
            <v>1</v>
          </cell>
          <cell r="C9811" t="str">
            <v>EAS Software Installation</v>
          </cell>
          <cell r="D9811" t="str">
            <v>34</v>
          </cell>
          <cell r="E9811" t="str">
            <v>CMPEAS</v>
          </cell>
          <cell r="F9811" t="str">
            <v>CMP</v>
          </cell>
          <cell r="G9811">
            <v>40329</v>
          </cell>
          <cell r="H9811" t="str">
            <v>Active</v>
          </cell>
          <cell r="I9811">
            <v>1</v>
          </cell>
          <cell r="J9811">
            <v>40329</v>
          </cell>
          <cell r="K9811" t="str">
            <v>X</v>
          </cell>
          <cell r="L9811" t="str">
            <v>TN</v>
          </cell>
          <cell r="M9811" t="str">
            <v>0016</v>
          </cell>
          <cell r="N9811">
            <v>8947.36</v>
          </cell>
          <cell r="O9811">
            <v>248.52</v>
          </cell>
          <cell r="P9811">
            <v>2733.92</v>
          </cell>
          <cell r="Q9811">
            <v>2733.92</v>
          </cell>
          <cell r="R9811">
            <v>6213.44</v>
          </cell>
          <cell r="S9811">
            <v>0</v>
          </cell>
          <cell r="T9811">
            <v>3</v>
          </cell>
          <cell r="U9811">
            <v>0</v>
          </cell>
          <cell r="V9811">
            <v>2</v>
          </cell>
          <cell r="W9811">
            <v>30</v>
          </cell>
          <cell r="X9811">
            <v>0</v>
          </cell>
        </row>
        <row r="9812">
          <cell r="A9812" t="str">
            <v>2203100</v>
          </cell>
          <cell r="B9812">
            <v>1</v>
          </cell>
          <cell r="C9812" t="str">
            <v>Data Cabling</v>
          </cell>
          <cell r="D9812" t="str">
            <v>34</v>
          </cell>
          <cell r="E9812" t="str">
            <v>CMPEAS</v>
          </cell>
          <cell r="F9812" t="str">
            <v>CMP</v>
          </cell>
          <cell r="G9812">
            <v>40329</v>
          </cell>
          <cell r="H9812" t="str">
            <v>Active</v>
          </cell>
          <cell r="I9812">
            <v>1</v>
          </cell>
          <cell r="J9812">
            <v>40329</v>
          </cell>
          <cell r="K9812" t="str">
            <v>X</v>
          </cell>
          <cell r="L9812" t="str">
            <v>TN</v>
          </cell>
          <cell r="M9812" t="str">
            <v>0016</v>
          </cell>
          <cell r="N9812">
            <v>6704.93</v>
          </cell>
          <cell r="O9812">
            <v>186.23</v>
          </cell>
          <cell r="P9812">
            <v>2048.73</v>
          </cell>
          <cell r="Q9812">
            <v>2048.73</v>
          </cell>
          <cell r="R9812">
            <v>4656.2</v>
          </cell>
          <cell r="S9812">
            <v>0</v>
          </cell>
          <cell r="T9812">
            <v>3</v>
          </cell>
          <cell r="U9812">
            <v>0</v>
          </cell>
          <cell r="V9812">
            <v>2</v>
          </cell>
          <cell r="W9812">
            <v>30</v>
          </cell>
          <cell r="X9812">
            <v>0</v>
          </cell>
        </row>
        <row r="9813">
          <cell r="A9813" t="str">
            <v>2203200</v>
          </cell>
          <cell r="B9813">
            <v>1</v>
          </cell>
          <cell r="C9813" t="str">
            <v>PABX - Dialler  API licences</v>
          </cell>
          <cell r="D9813" t="str">
            <v>34</v>
          </cell>
          <cell r="E9813" t="str">
            <v>CMPEAS</v>
          </cell>
          <cell r="F9813" t="str">
            <v>CMP</v>
          </cell>
          <cell r="G9813">
            <v>40329</v>
          </cell>
          <cell r="H9813" t="str">
            <v>Active</v>
          </cell>
          <cell r="I9813">
            <v>1</v>
          </cell>
          <cell r="J9813">
            <v>40329</v>
          </cell>
          <cell r="K9813" t="str">
            <v>X</v>
          </cell>
          <cell r="L9813" t="str">
            <v>TN</v>
          </cell>
          <cell r="M9813" t="str">
            <v>0016</v>
          </cell>
          <cell r="N9813">
            <v>2236.84</v>
          </cell>
          <cell r="O9813">
            <v>62.18</v>
          </cell>
          <cell r="P9813">
            <v>683.48</v>
          </cell>
          <cell r="Q9813">
            <v>683.48</v>
          </cell>
          <cell r="R9813">
            <v>1553.36</v>
          </cell>
          <cell r="S9813">
            <v>0</v>
          </cell>
          <cell r="T9813">
            <v>3</v>
          </cell>
          <cell r="U9813">
            <v>0</v>
          </cell>
          <cell r="V9813">
            <v>2</v>
          </cell>
          <cell r="W9813">
            <v>30</v>
          </cell>
          <cell r="X9813">
            <v>0</v>
          </cell>
        </row>
        <row r="9814">
          <cell r="A9814" t="str">
            <v>2203300</v>
          </cell>
          <cell r="B9814">
            <v>1</v>
          </cell>
          <cell r="C9814" t="str">
            <v>Fixed SCC</v>
          </cell>
          <cell r="D9814" t="str">
            <v/>
          </cell>
          <cell r="E9814" t="str">
            <v>CMPEAS</v>
          </cell>
          <cell r="F9814" t="str">
            <v>CMP</v>
          </cell>
          <cell r="G9814">
            <v>40329</v>
          </cell>
          <cell r="H9814" t="str">
            <v>Active</v>
          </cell>
          <cell r="I9814">
            <v>1</v>
          </cell>
          <cell r="J9814">
            <v>40329</v>
          </cell>
          <cell r="K9814" t="str">
            <v>X</v>
          </cell>
          <cell r="L9814" t="str">
            <v/>
          </cell>
          <cell r="M9814" t="str">
            <v/>
          </cell>
          <cell r="N9814">
            <v>4619.07</v>
          </cell>
          <cell r="O9814">
            <v>128.28</v>
          </cell>
          <cell r="P9814">
            <v>1411.38</v>
          </cell>
          <cell r="Q9814">
            <v>1411.38</v>
          </cell>
          <cell r="R9814">
            <v>3207.69</v>
          </cell>
          <cell r="S9814">
            <v>0</v>
          </cell>
          <cell r="T9814">
            <v>3</v>
          </cell>
          <cell r="U9814">
            <v>0</v>
          </cell>
          <cell r="V9814">
            <v>2</v>
          </cell>
          <cell r="W9814">
            <v>30</v>
          </cell>
          <cell r="X9814">
            <v>0</v>
          </cell>
        </row>
        <row r="9815">
          <cell r="A9815" t="str">
            <v>2203400</v>
          </cell>
          <cell r="B9815">
            <v>1</v>
          </cell>
          <cell r="C9815" t="str">
            <v>UPS – 500VA Line Interactive</v>
          </cell>
          <cell r="D9815" t="str">
            <v/>
          </cell>
          <cell r="E9815" t="str">
            <v>CMPEAS</v>
          </cell>
          <cell r="F9815" t="str">
            <v>CMP</v>
          </cell>
          <cell r="G9815">
            <v>40329</v>
          </cell>
          <cell r="H9815" t="str">
            <v>Active</v>
          </cell>
          <cell r="I9815">
            <v>1</v>
          </cell>
          <cell r="J9815">
            <v>40329</v>
          </cell>
          <cell r="K9815" t="str">
            <v>X</v>
          </cell>
          <cell r="L9815" t="str">
            <v/>
          </cell>
          <cell r="M9815" t="str">
            <v/>
          </cell>
          <cell r="N9815">
            <v>258.35000000000002</v>
          </cell>
          <cell r="O9815">
            <v>7.14</v>
          </cell>
          <cell r="P9815">
            <v>78.94</v>
          </cell>
          <cell r="Q9815">
            <v>78.94</v>
          </cell>
          <cell r="R9815">
            <v>179.41</v>
          </cell>
          <cell r="S9815">
            <v>0</v>
          </cell>
          <cell r="T9815">
            <v>3</v>
          </cell>
          <cell r="U9815">
            <v>0</v>
          </cell>
          <cell r="V9815">
            <v>2</v>
          </cell>
          <cell r="W9815">
            <v>30</v>
          </cell>
          <cell r="X9815">
            <v>0</v>
          </cell>
        </row>
        <row r="9816">
          <cell r="A9816" t="str">
            <v>2203500</v>
          </cell>
          <cell r="B9816">
            <v>1</v>
          </cell>
          <cell r="C9816" t="str">
            <v>Wide carriage thermal printer</v>
          </cell>
          <cell r="D9816" t="str">
            <v/>
          </cell>
          <cell r="E9816" t="str">
            <v>CMPEAS</v>
          </cell>
          <cell r="F9816" t="str">
            <v>CMP</v>
          </cell>
          <cell r="G9816">
            <v>40329</v>
          </cell>
          <cell r="H9816" t="str">
            <v>Active</v>
          </cell>
          <cell r="I9816">
            <v>1</v>
          </cell>
          <cell r="J9816">
            <v>40329</v>
          </cell>
          <cell r="K9816" t="str">
            <v>X</v>
          </cell>
          <cell r="L9816" t="str">
            <v/>
          </cell>
          <cell r="M9816" t="str">
            <v/>
          </cell>
          <cell r="N9816">
            <v>1224.67</v>
          </cell>
          <cell r="O9816">
            <v>34</v>
          </cell>
          <cell r="P9816">
            <v>374.2</v>
          </cell>
          <cell r="Q9816">
            <v>374.2</v>
          </cell>
          <cell r="R9816">
            <v>850.47</v>
          </cell>
          <cell r="S9816">
            <v>0</v>
          </cell>
          <cell r="T9816">
            <v>3</v>
          </cell>
          <cell r="U9816">
            <v>0</v>
          </cell>
          <cell r="V9816">
            <v>2</v>
          </cell>
          <cell r="W9816">
            <v>30</v>
          </cell>
          <cell r="X9816">
            <v>0</v>
          </cell>
        </row>
        <row r="9817">
          <cell r="A9817" t="str">
            <v>2203600</v>
          </cell>
          <cell r="B9817">
            <v>1</v>
          </cell>
          <cell r="C9817" t="str">
            <v>Ack Module</v>
          </cell>
          <cell r="D9817" t="str">
            <v/>
          </cell>
          <cell r="E9817" t="str">
            <v>CMPEAS</v>
          </cell>
          <cell r="F9817" t="str">
            <v>CMP</v>
          </cell>
          <cell r="G9817">
            <v>40329</v>
          </cell>
          <cell r="H9817" t="str">
            <v>Active</v>
          </cell>
          <cell r="I9817">
            <v>1</v>
          </cell>
          <cell r="J9817">
            <v>40329</v>
          </cell>
          <cell r="K9817" t="str">
            <v>X</v>
          </cell>
          <cell r="L9817" t="str">
            <v/>
          </cell>
          <cell r="M9817" t="str">
            <v/>
          </cell>
          <cell r="N9817">
            <v>581.58000000000004</v>
          </cell>
          <cell r="O9817">
            <v>16.11</v>
          </cell>
          <cell r="P9817">
            <v>177.71</v>
          </cell>
          <cell r="Q9817">
            <v>177.71</v>
          </cell>
          <cell r="R9817">
            <v>403.87</v>
          </cell>
          <cell r="S9817">
            <v>0</v>
          </cell>
          <cell r="T9817">
            <v>3</v>
          </cell>
          <cell r="U9817">
            <v>0</v>
          </cell>
          <cell r="V9817">
            <v>2</v>
          </cell>
          <cell r="W9817">
            <v>30</v>
          </cell>
          <cell r="X9817">
            <v>0</v>
          </cell>
        </row>
        <row r="9818">
          <cell r="A9818" t="str">
            <v>2203700</v>
          </cell>
          <cell r="B9818">
            <v>1</v>
          </cell>
          <cell r="C9818" t="str">
            <v>Telecom circuit install</v>
          </cell>
          <cell r="D9818" t="str">
            <v/>
          </cell>
          <cell r="E9818" t="str">
            <v>CMPEAS</v>
          </cell>
          <cell r="F9818" t="str">
            <v>CMP</v>
          </cell>
          <cell r="G9818">
            <v>40329</v>
          </cell>
          <cell r="H9818" t="str">
            <v>Active</v>
          </cell>
          <cell r="I9818">
            <v>1</v>
          </cell>
          <cell r="J9818">
            <v>40329</v>
          </cell>
          <cell r="K9818" t="str">
            <v>X</v>
          </cell>
          <cell r="L9818" t="str">
            <v/>
          </cell>
          <cell r="M9818" t="str">
            <v/>
          </cell>
          <cell r="N9818">
            <v>335.53</v>
          </cell>
          <cell r="O9818">
            <v>9.32</v>
          </cell>
          <cell r="P9818">
            <v>102.52</v>
          </cell>
          <cell r="Q9818">
            <v>102.52</v>
          </cell>
          <cell r="R9818">
            <v>233.01</v>
          </cell>
          <cell r="S9818">
            <v>0</v>
          </cell>
          <cell r="T9818">
            <v>3</v>
          </cell>
          <cell r="U9818">
            <v>0</v>
          </cell>
          <cell r="V9818">
            <v>2</v>
          </cell>
          <cell r="W9818">
            <v>30</v>
          </cell>
          <cell r="X9818">
            <v>0</v>
          </cell>
        </row>
        <row r="9819">
          <cell r="A9819" t="str">
            <v>2203800</v>
          </cell>
          <cell r="B9819">
            <v>1</v>
          </cell>
          <cell r="C9819" t="str">
            <v>Fixed SCC</v>
          </cell>
          <cell r="D9819" t="str">
            <v/>
          </cell>
          <cell r="E9819" t="str">
            <v>CMPEAS</v>
          </cell>
          <cell r="F9819" t="str">
            <v>CMP</v>
          </cell>
          <cell r="G9819">
            <v>40329</v>
          </cell>
          <cell r="H9819" t="str">
            <v>Active</v>
          </cell>
          <cell r="I9819">
            <v>1</v>
          </cell>
          <cell r="J9819">
            <v>40329</v>
          </cell>
          <cell r="K9819" t="str">
            <v>X</v>
          </cell>
          <cell r="L9819" t="str">
            <v/>
          </cell>
          <cell r="M9819" t="str">
            <v/>
          </cell>
          <cell r="N9819">
            <v>4619.07</v>
          </cell>
          <cell r="O9819">
            <v>128.28</v>
          </cell>
          <cell r="P9819">
            <v>1411.38</v>
          </cell>
          <cell r="Q9819">
            <v>1411.38</v>
          </cell>
          <cell r="R9819">
            <v>3207.69</v>
          </cell>
          <cell r="S9819">
            <v>0</v>
          </cell>
          <cell r="T9819">
            <v>3</v>
          </cell>
          <cell r="U9819">
            <v>0</v>
          </cell>
          <cell r="V9819">
            <v>2</v>
          </cell>
          <cell r="W9819">
            <v>30</v>
          </cell>
          <cell r="X9819">
            <v>0</v>
          </cell>
        </row>
        <row r="9820">
          <cell r="A9820" t="str">
            <v>2203900</v>
          </cell>
          <cell r="B9820">
            <v>1</v>
          </cell>
          <cell r="C9820" t="str">
            <v>UPS – 500VA Line Interactive</v>
          </cell>
          <cell r="D9820" t="str">
            <v/>
          </cell>
          <cell r="E9820" t="str">
            <v>CMPEAS</v>
          </cell>
          <cell r="F9820" t="str">
            <v>CMP</v>
          </cell>
          <cell r="G9820">
            <v>40329</v>
          </cell>
          <cell r="H9820" t="str">
            <v>Active</v>
          </cell>
          <cell r="I9820">
            <v>1</v>
          </cell>
          <cell r="J9820">
            <v>40329</v>
          </cell>
          <cell r="K9820" t="str">
            <v>X</v>
          </cell>
          <cell r="L9820" t="str">
            <v/>
          </cell>
          <cell r="M9820" t="str">
            <v/>
          </cell>
          <cell r="N9820">
            <v>258.35000000000002</v>
          </cell>
          <cell r="O9820">
            <v>7.14</v>
          </cell>
          <cell r="P9820">
            <v>78.94</v>
          </cell>
          <cell r="Q9820">
            <v>78.94</v>
          </cell>
          <cell r="R9820">
            <v>179.41</v>
          </cell>
          <cell r="S9820">
            <v>0</v>
          </cell>
          <cell r="T9820">
            <v>3</v>
          </cell>
          <cell r="U9820">
            <v>0</v>
          </cell>
          <cell r="V9820">
            <v>2</v>
          </cell>
          <cell r="W9820">
            <v>30</v>
          </cell>
          <cell r="X9820">
            <v>0</v>
          </cell>
        </row>
        <row r="9821">
          <cell r="A9821" t="str">
            <v>2204000</v>
          </cell>
          <cell r="B9821">
            <v>1</v>
          </cell>
          <cell r="C9821" t="str">
            <v>Wide carriage thermal printer</v>
          </cell>
          <cell r="D9821" t="str">
            <v/>
          </cell>
          <cell r="E9821" t="str">
            <v>CMPEAS</v>
          </cell>
          <cell r="F9821" t="str">
            <v>CMP</v>
          </cell>
          <cell r="G9821">
            <v>40329</v>
          </cell>
          <cell r="H9821" t="str">
            <v>Active</v>
          </cell>
          <cell r="I9821">
            <v>1</v>
          </cell>
          <cell r="J9821">
            <v>40329</v>
          </cell>
          <cell r="K9821" t="str">
            <v>X</v>
          </cell>
          <cell r="L9821" t="str">
            <v/>
          </cell>
          <cell r="M9821" t="str">
            <v/>
          </cell>
          <cell r="N9821">
            <v>1224.67</v>
          </cell>
          <cell r="O9821">
            <v>34</v>
          </cell>
          <cell r="P9821">
            <v>374.2</v>
          </cell>
          <cell r="Q9821">
            <v>374.2</v>
          </cell>
          <cell r="R9821">
            <v>850.47</v>
          </cell>
          <cell r="S9821">
            <v>0</v>
          </cell>
          <cell r="T9821">
            <v>3</v>
          </cell>
          <cell r="U9821">
            <v>0</v>
          </cell>
          <cell r="V9821">
            <v>2</v>
          </cell>
          <cell r="W9821">
            <v>30</v>
          </cell>
          <cell r="X9821">
            <v>0</v>
          </cell>
        </row>
        <row r="9822">
          <cell r="A9822" t="str">
            <v>2204100</v>
          </cell>
          <cell r="B9822">
            <v>1</v>
          </cell>
          <cell r="C9822" t="str">
            <v>Ack Module</v>
          </cell>
          <cell r="D9822" t="str">
            <v/>
          </cell>
          <cell r="E9822" t="str">
            <v>CMPEAS</v>
          </cell>
          <cell r="F9822" t="str">
            <v>CMP</v>
          </cell>
          <cell r="G9822">
            <v>40329</v>
          </cell>
          <cell r="H9822" t="str">
            <v>Active</v>
          </cell>
          <cell r="I9822">
            <v>1</v>
          </cell>
          <cell r="J9822">
            <v>40329</v>
          </cell>
          <cell r="K9822" t="str">
            <v>X</v>
          </cell>
          <cell r="L9822" t="str">
            <v/>
          </cell>
          <cell r="M9822" t="str">
            <v/>
          </cell>
          <cell r="N9822">
            <v>581.58000000000004</v>
          </cell>
          <cell r="O9822">
            <v>16.11</v>
          </cell>
          <cell r="P9822">
            <v>177.71</v>
          </cell>
          <cell r="Q9822">
            <v>177.71</v>
          </cell>
          <cell r="R9822">
            <v>403.87</v>
          </cell>
          <cell r="S9822">
            <v>0</v>
          </cell>
          <cell r="T9822">
            <v>3</v>
          </cell>
          <cell r="U9822">
            <v>0</v>
          </cell>
          <cell r="V9822">
            <v>2</v>
          </cell>
          <cell r="W9822">
            <v>30</v>
          </cell>
          <cell r="X9822">
            <v>0</v>
          </cell>
        </row>
        <row r="9823">
          <cell r="A9823" t="str">
            <v>2204200</v>
          </cell>
          <cell r="B9823">
            <v>1</v>
          </cell>
          <cell r="C9823" t="str">
            <v>Telecom circuit install</v>
          </cell>
          <cell r="D9823" t="str">
            <v/>
          </cell>
          <cell r="E9823" t="str">
            <v>CMPEAS</v>
          </cell>
          <cell r="F9823" t="str">
            <v>CMP</v>
          </cell>
          <cell r="G9823">
            <v>40329</v>
          </cell>
          <cell r="H9823" t="str">
            <v>Active</v>
          </cell>
          <cell r="I9823">
            <v>1</v>
          </cell>
          <cell r="J9823">
            <v>40329</v>
          </cell>
          <cell r="K9823" t="str">
            <v>X</v>
          </cell>
          <cell r="L9823" t="str">
            <v/>
          </cell>
          <cell r="M9823" t="str">
            <v/>
          </cell>
          <cell r="N9823">
            <v>335.53</v>
          </cell>
          <cell r="O9823">
            <v>9.32</v>
          </cell>
          <cell r="P9823">
            <v>102.52</v>
          </cell>
          <cell r="Q9823">
            <v>102.52</v>
          </cell>
          <cell r="R9823">
            <v>233.01</v>
          </cell>
          <cell r="S9823">
            <v>0</v>
          </cell>
          <cell r="T9823">
            <v>3</v>
          </cell>
          <cell r="U9823">
            <v>0</v>
          </cell>
          <cell r="V9823">
            <v>2</v>
          </cell>
          <cell r="W9823">
            <v>30</v>
          </cell>
          <cell r="X9823">
            <v>0</v>
          </cell>
        </row>
        <row r="9824">
          <cell r="A9824" t="str">
            <v>2204300</v>
          </cell>
          <cell r="B9824">
            <v>1</v>
          </cell>
          <cell r="C9824" t="str">
            <v>Fixed SCC</v>
          </cell>
          <cell r="D9824" t="str">
            <v/>
          </cell>
          <cell r="E9824" t="str">
            <v>CMPEAS</v>
          </cell>
          <cell r="F9824" t="str">
            <v>CMP</v>
          </cell>
          <cell r="G9824">
            <v>40329</v>
          </cell>
          <cell r="H9824" t="str">
            <v>Active</v>
          </cell>
          <cell r="I9824">
            <v>1</v>
          </cell>
          <cell r="J9824">
            <v>40329</v>
          </cell>
          <cell r="K9824" t="str">
            <v>X</v>
          </cell>
          <cell r="L9824" t="str">
            <v/>
          </cell>
          <cell r="M9824" t="str">
            <v/>
          </cell>
          <cell r="N9824">
            <v>4619.07</v>
          </cell>
          <cell r="O9824">
            <v>128.28</v>
          </cell>
          <cell r="P9824">
            <v>1411.38</v>
          </cell>
          <cell r="Q9824">
            <v>1411.38</v>
          </cell>
          <cell r="R9824">
            <v>3207.69</v>
          </cell>
          <cell r="S9824">
            <v>0</v>
          </cell>
          <cell r="T9824">
            <v>3</v>
          </cell>
          <cell r="U9824">
            <v>0</v>
          </cell>
          <cell r="V9824">
            <v>2</v>
          </cell>
          <cell r="W9824">
            <v>30</v>
          </cell>
          <cell r="X9824">
            <v>0</v>
          </cell>
        </row>
        <row r="9825">
          <cell r="A9825" t="str">
            <v>2204400</v>
          </cell>
          <cell r="B9825">
            <v>1</v>
          </cell>
          <cell r="C9825" t="str">
            <v>UPS – 500VA Line Interactive</v>
          </cell>
          <cell r="D9825" t="str">
            <v/>
          </cell>
          <cell r="E9825" t="str">
            <v>CMPEAS</v>
          </cell>
          <cell r="F9825" t="str">
            <v>CMP</v>
          </cell>
          <cell r="G9825">
            <v>40329</v>
          </cell>
          <cell r="H9825" t="str">
            <v>Active</v>
          </cell>
          <cell r="I9825">
            <v>1</v>
          </cell>
          <cell r="J9825">
            <v>40329</v>
          </cell>
          <cell r="K9825" t="str">
            <v>X</v>
          </cell>
          <cell r="L9825" t="str">
            <v/>
          </cell>
          <cell r="M9825" t="str">
            <v/>
          </cell>
          <cell r="N9825">
            <v>258.35000000000002</v>
          </cell>
          <cell r="O9825">
            <v>7.14</v>
          </cell>
          <cell r="P9825">
            <v>78.94</v>
          </cell>
          <cell r="Q9825">
            <v>78.94</v>
          </cell>
          <cell r="R9825">
            <v>179.41</v>
          </cell>
          <cell r="S9825">
            <v>0</v>
          </cell>
          <cell r="T9825">
            <v>3</v>
          </cell>
          <cell r="U9825">
            <v>0</v>
          </cell>
          <cell r="V9825">
            <v>2</v>
          </cell>
          <cell r="W9825">
            <v>30</v>
          </cell>
          <cell r="X9825">
            <v>0</v>
          </cell>
        </row>
        <row r="9826">
          <cell r="A9826" t="str">
            <v>2204500</v>
          </cell>
          <cell r="B9826">
            <v>1</v>
          </cell>
          <cell r="C9826" t="str">
            <v>Wide carriage thermal printer</v>
          </cell>
          <cell r="D9826" t="str">
            <v/>
          </cell>
          <cell r="E9826" t="str">
            <v>CMPEAS</v>
          </cell>
          <cell r="F9826" t="str">
            <v>CMP</v>
          </cell>
          <cell r="G9826">
            <v>40329</v>
          </cell>
          <cell r="H9826" t="str">
            <v>Active</v>
          </cell>
          <cell r="I9826">
            <v>1</v>
          </cell>
          <cell r="J9826">
            <v>40329</v>
          </cell>
          <cell r="K9826" t="str">
            <v>X</v>
          </cell>
          <cell r="L9826" t="str">
            <v/>
          </cell>
          <cell r="M9826" t="str">
            <v/>
          </cell>
          <cell r="N9826">
            <v>1224.67</v>
          </cell>
          <cell r="O9826">
            <v>34</v>
          </cell>
          <cell r="P9826">
            <v>374.2</v>
          </cell>
          <cell r="Q9826">
            <v>374.2</v>
          </cell>
          <cell r="R9826">
            <v>850.47</v>
          </cell>
          <cell r="S9826">
            <v>0</v>
          </cell>
          <cell r="T9826">
            <v>3</v>
          </cell>
          <cell r="U9826">
            <v>0</v>
          </cell>
          <cell r="V9826">
            <v>2</v>
          </cell>
          <cell r="W9826">
            <v>30</v>
          </cell>
          <cell r="X9826">
            <v>0</v>
          </cell>
        </row>
        <row r="9827">
          <cell r="A9827" t="str">
            <v>2204600</v>
          </cell>
          <cell r="B9827">
            <v>1</v>
          </cell>
          <cell r="C9827" t="str">
            <v>Ack Module</v>
          </cell>
          <cell r="D9827" t="str">
            <v/>
          </cell>
          <cell r="E9827" t="str">
            <v>CMPEAS</v>
          </cell>
          <cell r="F9827" t="str">
            <v>CMP</v>
          </cell>
          <cell r="G9827">
            <v>40329</v>
          </cell>
          <cell r="H9827" t="str">
            <v>Active</v>
          </cell>
          <cell r="I9827">
            <v>1</v>
          </cell>
          <cell r="J9827">
            <v>40329</v>
          </cell>
          <cell r="K9827" t="str">
            <v>X</v>
          </cell>
          <cell r="L9827" t="str">
            <v/>
          </cell>
          <cell r="M9827" t="str">
            <v/>
          </cell>
          <cell r="N9827">
            <v>581.58000000000004</v>
          </cell>
          <cell r="O9827">
            <v>16.11</v>
          </cell>
          <cell r="P9827">
            <v>177.71</v>
          </cell>
          <cell r="Q9827">
            <v>177.71</v>
          </cell>
          <cell r="R9827">
            <v>403.87</v>
          </cell>
          <cell r="S9827">
            <v>0</v>
          </cell>
          <cell r="T9827">
            <v>3</v>
          </cell>
          <cell r="U9827">
            <v>0</v>
          </cell>
          <cell r="V9827">
            <v>2</v>
          </cell>
          <cell r="W9827">
            <v>30</v>
          </cell>
          <cell r="X9827">
            <v>0</v>
          </cell>
        </row>
        <row r="9828">
          <cell r="A9828" t="str">
            <v>2204700</v>
          </cell>
          <cell r="B9828">
            <v>1</v>
          </cell>
          <cell r="C9828" t="str">
            <v>Telecom circuit install</v>
          </cell>
          <cell r="D9828" t="str">
            <v/>
          </cell>
          <cell r="E9828" t="str">
            <v>CMPEAS</v>
          </cell>
          <cell r="F9828" t="str">
            <v>CMP</v>
          </cell>
          <cell r="G9828">
            <v>40329</v>
          </cell>
          <cell r="H9828" t="str">
            <v>Active</v>
          </cell>
          <cell r="I9828">
            <v>1</v>
          </cell>
          <cell r="J9828">
            <v>40329</v>
          </cell>
          <cell r="K9828" t="str">
            <v>X</v>
          </cell>
          <cell r="L9828" t="str">
            <v/>
          </cell>
          <cell r="M9828" t="str">
            <v/>
          </cell>
          <cell r="N9828">
            <v>335.53</v>
          </cell>
          <cell r="O9828">
            <v>9.32</v>
          </cell>
          <cell r="P9828">
            <v>102.52</v>
          </cell>
          <cell r="Q9828">
            <v>102.52</v>
          </cell>
          <cell r="R9828">
            <v>233.01</v>
          </cell>
          <cell r="S9828">
            <v>0</v>
          </cell>
          <cell r="T9828">
            <v>3</v>
          </cell>
          <cell r="U9828">
            <v>0</v>
          </cell>
          <cell r="V9828">
            <v>2</v>
          </cell>
          <cell r="W9828">
            <v>30</v>
          </cell>
          <cell r="X9828">
            <v>0</v>
          </cell>
        </row>
        <row r="9829">
          <cell r="A9829" t="str">
            <v>2204800</v>
          </cell>
          <cell r="B9829">
            <v>1</v>
          </cell>
          <cell r="C9829" t="str">
            <v>Strip topsoil (100mm deep) and stockpile</v>
          </cell>
          <cell r="D9829" t="str">
            <v>62</v>
          </cell>
          <cell r="E9829" t="str">
            <v>CVLGRA</v>
          </cell>
          <cell r="F9829" t="str">
            <v>CVL</v>
          </cell>
          <cell r="G9829">
            <v>39817</v>
          </cell>
          <cell r="H9829" t="str">
            <v>Active</v>
          </cell>
          <cell r="I9829">
            <v>469</v>
          </cell>
          <cell r="J9829">
            <v>39817</v>
          </cell>
          <cell r="K9829" t="str">
            <v>AC</v>
          </cell>
          <cell r="L9829" t="str">
            <v>MA</v>
          </cell>
          <cell r="M9829" t="str">
            <v>0064</v>
          </cell>
          <cell r="N9829">
            <v>134642.15</v>
          </cell>
          <cell r="O9829">
            <v>0</v>
          </cell>
          <cell r="P9829">
            <v>0</v>
          </cell>
          <cell r="Q9829">
            <v>0</v>
          </cell>
          <cell r="R9829">
            <v>134642.15</v>
          </cell>
          <cell r="S9829">
            <v>0</v>
          </cell>
          <cell r="T9829">
            <v>0</v>
          </cell>
          <cell r="U9829">
            <v>0</v>
          </cell>
          <cell r="V9829">
            <v>0</v>
          </cell>
          <cell r="W9829">
            <v>0</v>
          </cell>
          <cell r="X9829">
            <v>0</v>
          </cell>
        </row>
        <row r="9830">
          <cell r="A9830" t="str">
            <v>2204900</v>
          </cell>
          <cell r="B9830">
            <v>1</v>
          </cell>
          <cell r="C9830" t="str">
            <v>Excavate to waste in berm (600mm deep)</v>
          </cell>
          <cell r="D9830" t="str">
            <v>62</v>
          </cell>
          <cell r="E9830" t="str">
            <v>CVLGRA</v>
          </cell>
          <cell r="F9830" t="str">
            <v>CVL</v>
          </cell>
          <cell r="G9830">
            <v>39817</v>
          </cell>
          <cell r="H9830" t="str">
            <v>Active</v>
          </cell>
          <cell r="I9830">
            <v>2810</v>
          </cell>
          <cell r="J9830">
            <v>39817</v>
          </cell>
          <cell r="K9830" t="str">
            <v>AC</v>
          </cell>
          <cell r="L9830" t="str">
            <v>MA</v>
          </cell>
          <cell r="M9830" t="str">
            <v>0064</v>
          </cell>
          <cell r="N9830">
            <v>498259.15</v>
          </cell>
          <cell r="O9830">
            <v>0</v>
          </cell>
          <cell r="P9830">
            <v>0</v>
          </cell>
          <cell r="Q9830">
            <v>0</v>
          </cell>
          <cell r="R9830">
            <v>498259.15</v>
          </cell>
          <cell r="S9830">
            <v>0</v>
          </cell>
          <cell r="T9830">
            <v>0</v>
          </cell>
          <cell r="U9830">
            <v>0</v>
          </cell>
          <cell r="V9830">
            <v>0</v>
          </cell>
          <cell r="W9830">
            <v>0</v>
          </cell>
          <cell r="X9830">
            <v>0</v>
          </cell>
        </row>
        <row r="9831">
          <cell r="A9831" t="str">
            <v>2205000</v>
          </cell>
          <cell r="B9831">
            <v>1</v>
          </cell>
          <cell r="C9831" t="str">
            <v>Blast Pad pavement</v>
          </cell>
          <cell r="D9831" t="str">
            <v>62</v>
          </cell>
          <cell r="E9831" t="str">
            <v>CVLGRA</v>
          </cell>
          <cell r="F9831" t="str">
            <v>CVL</v>
          </cell>
          <cell r="G9831">
            <v>39817</v>
          </cell>
          <cell r="H9831" t="str">
            <v>Active</v>
          </cell>
          <cell r="I9831">
            <v>2846</v>
          </cell>
          <cell r="J9831">
            <v>39817</v>
          </cell>
          <cell r="K9831" t="str">
            <v>AC</v>
          </cell>
          <cell r="L9831" t="str">
            <v>MA</v>
          </cell>
          <cell r="M9831" t="str">
            <v>0064</v>
          </cell>
          <cell r="N9831">
            <v>710185.54</v>
          </cell>
          <cell r="O9831">
            <v>0</v>
          </cell>
          <cell r="P9831">
            <v>0</v>
          </cell>
          <cell r="Q9831">
            <v>0</v>
          </cell>
          <cell r="R9831">
            <v>710185.54</v>
          </cell>
          <cell r="S9831">
            <v>0</v>
          </cell>
          <cell r="T9831">
            <v>0</v>
          </cell>
          <cell r="U9831">
            <v>0</v>
          </cell>
          <cell r="V9831">
            <v>0</v>
          </cell>
          <cell r="W9831">
            <v>0</v>
          </cell>
          <cell r="X9831">
            <v>0</v>
          </cell>
        </row>
        <row r="9832">
          <cell r="A9832" t="str">
            <v>2205100</v>
          </cell>
          <cell r="B9832">
            <v>1</v>
          </cell>
          <cell r="C9832" t="str">
            <v>Undercut to waste in subgrade &amp; backfill</v>
          </cell>
          <cell r="D9832" t="str">
            <v>62</v>
          </cell>
          <cell r="E9832" t="str">
            <v>CVLGRA</v>
          </cell>
          <cell r="F9832" t="str">
            <v>CVL</v>
          </cell>
          <cell r="G9832">
            <v>39817</v>
          </cell>
          <cell r="H9832" t="str">
            <v>Active</v>
          </cell>
          <cell r="I9832">
            <v>300</v>
          </cell>
          <cell r="J9832">
            <v>39817</v>
          </cell>
          <cell r="K9832" t="str">
            <v>AC</v>
          </cell>
          <cell r="L9832" t="str">
            <v>MA</v>
          </cell>
          <cell r="M9832" t="str">
            <v>0064</v>
          </cell>
          <cell r="N9832">
            <v>106857</v>
          </cell>
          <cell r="O9832">
            <v>0</v>
          </cell>
          <cell r="P9832">
            <v>0</v>
          </cell>
          <cell r="Q9832">
            <v>0</v>
          </cell>
          <cell r="R9832">
            <v>106857</v>
          </cell>
          <cell r="S9832">
            <v>0</v>
          </cell>
          <cell r="T9832">
            <v>0</v>
          </cell>
          <cell r="U9832">
            <v>0</v>
          </cell>
          <cell r="V9832">
            <v>0</v>
          </cell>
          <cell r="W9832">
            <v>0</v>
          </cell>
          <cell r="X9832">
            <v>0</v>
          </cell>
        </row>
        <row r="9833">
          <cell r="A9833" t="str">
            <v>2205200</v>
          </cell>
          <cell r="B9833">
            <v>1</v>
          </cell>
          <cell r="C9833" t="str">
            <v>Import topsoil and spread 100mm deep</v>
          </cell>
          <cell r="D9833" t="str">
            <v>62</v>
          </cell>
          <cell r="E9833" t="str">
            <v>CVLGRA</v>
          </cell>
          <cell r="F9833" t="str">
            <v>CVL</v>
          </cell>
          <cell r="G9833">
            <v>39817</v>
          </cell>
          <cell r="H9833" t="str">
            <v>Active</v>
          </cell>
          <cell r="I9833">
            <v>150</v>
          </cell>
          <cell r="J9833">
            <v>39817</v>
          </cell>
          <cell r="K9833" t="str">
            <v>AC</v>
          </cell>
          <cell r="L9833" t="str">
            <v>MA</v>
          </cell>
          <cell r="M9833" t="str">
            <v>0064</v>
          </cell>
          <cell r="N9833">
            <v>37011.78</v>
          </cell>
          <cell r="O9833">
            <v>0</v>
          </cell>
          <cell r="P9833">
            <v>0</v>
          </cell>
          <cell r="Q9833">
            <v>0</v>
          </cell>
          <cell r="R9833">
            <v>37011.78</v>
          </cell>
          <cell r="S9833">
            <v>0</v>
          </cell>
          <cell r="T9833">
            <v>0</v>
          </cell>
          <cell r="U9833">
            <v>0</v>
          </cell>
          <cell r="V9833">
            <v>0</v>
          </cell>
          <cell r="W9833">
            <v>0</v>
          </cell>
          <cell r="X9833">
            <v>0</v>
          </cell>
        </row>
        <row r="9834">
          <cell r="A9834" t="str">
            <v>2205300</v>
          </cell>
          <cell r="B9834">
            <v>1</v>
          </cell>
          <cell r="C9834" t="str">
            <v>Stockpile of surplus topsoil</v>
          </cell>
          <cell r="D9834" t="str">
            <v>62</v>
          </cell>
          <cell r="E9834" t="str">
            <v>CVLGRA</v>
          </cell>
          <cell r="F9834" t="str">
            <v>CVL</v>
          </cell>
          <cell r="G9834">
            <v>39817</v>
          </cell>
          <cell r="H9834" t="str">
            <v>Active</v>
          </cell>
          <cell r="I9834">
            <v>50</v>
          </cell>
          <cell r="J9834">
            <v>39817</v>
          </cell>
          <cell r="K9834" t="str">
            <v>AC</v>
          </cell>
          <cell r="L9834" t="str">
            <v>MA</v>
          </cell>
          <cell r="M9834" t="str">
            <v>0064</v>
          </cell>
          <cell r="N9834">
            <v>6101.28</v>
          </cell>
          <cell r="O9834">
            <v>0</v>
          </cell>
          <cell r="P9834">
            <v>0</v>
          </cell>
          <cell r="Q9834">
            <v>0</v>
          </cell>
          <cell r="R9834">
            <v>6101.28</v>
          </cell>
          <cell r="S9834">
            <v>0</v>
          </cell>
          <cell r="T9834">
            <v>0</v>
          </cell>
          <cell r="U9834">
            <v>0</v>
          </cell>
          <cell r="V9834">
            <v>0</v>
          </cell>
          <cell r="W9834">
            <v>0</v>
          </cell>
          <cell r="X9834">
            <v>0</v>
          </cell>
        </row>
        <row r="9835">
          <cell r="A9835" t="str">
            <v>2205400</v>
          </cell>
          <cell r="B9835">
            <v>1</v>
          </cell>
          <cell r="C9835" t="str">
            <v>Regrading &amp; grassing to edge of pavement</v>
          </cell>
          <cell r="D9835" t="str">
            <v>62</v>
          </cell>
          <cell r="E9835" t="str">
            <v>CVLGRA</v>
          </cell>
          <cell r="F9835" t="str">
            <v>CVL</v>
          </cell>
          <cell r="G9835">
            <v>39817</v>
          </cell>
          <cell r="H9835" t="str">
            <v>Active</v>
          </cell>
          <cell r="I9835">
            <v>3165</v>
          </cell>
          <cell r="J9835">
            <v>39817</v>
          </cell>
          <cell r="K9835" t="str">
            <v>AC</v>
          </cell>
          <cell r="L9835" t="str">
            <v>MA</v>
          </cell>
          <cell r="M9835" t="str">
            <v>0064</v>
          </cell>
          <cell r="N9835">
            <v>41460.75</v>
          </cell>
          <cell r="O9835">
            <v>0</v>
          </cell>
          <cell r="P9835">
            <v>0</v>
          </cell>
          <cell r="Q9835">
            <v>0</v>
          </cell>
          <cell r="R9835">
            <v>41460.75</v>
          </cell>
          <cell r="S9835">
            <v>0</v>
          </cell>
          <cell r="T9835">
            <v>0</v>
          </cell>
          <cell r="U9835">
            <v>0</v>
          </cell>
          <cell r="V9835">
            <v>0</v>
          </cell>
          <cell r="W9835">
            <v>0</v>
          </cell>
          <cell r="X9835">
            <v>0</v>
          </cell>
        </row>
        <row r="9836">
          <cell r="A9836" t="str">
            <v>2205500</v>
          </cell>
          <cell r="B9836">
            <v>1</v>
          </cell>
          <cell r="C9836" t="str">
            <v>ILS Building  &amp;Retaining Wall Earthworks</v>
          </cell>
          <cell r="D9836" t="str">
            <v>62</v>
          </cell>
          <cell r="E9836" t="str">
            <v>CVLGRA</v>
          </cell>
          <cell r="F9836" t="str">
            <v>CVL</v>
          </cell>
          <cell r="G9836">
            <v>39817</v>
          </cell>
          <cell r="H9836" t="str">
            <v>Active</v>
          </cell>
          <cell r="I9836">
            <v>307</v>
          </cell>
          <cell r="J9836">
            <v>39817</v>
          </cell>
          <cell r="K9836" t="str">
            <v>AC</v>
          </cell>
          <cell r="L9836" t="str">
            <v>MA</v>
          </cell>
          <cell r="M9836" t="str">
            <v>0064</v>
          </cell>
          <cell r="N9836">
            <v>70773.05</v>
          </cell>
          <cell r="O9836">
            <v>0</v>
          </cell>
          <cell r="P9836">
            <v>0</v>
          </cell>
          <cell r="Q9836">
            <v>0</v>
          </cell>
          <cell r="R9836">
            <v>70773.05</v>
          </cell>
          <cell r="S9836">
            <v>0</v>
          </cell>
          <cell r="T9836">
            <v>0</v>
          </cell>
          <cell r="U9836">
            <v>0</v>
          </cell>
          <cell r="V9836">
            <v>0</v>
          </cell>
          <cell r="W9836">
            <v>0</v>
          </cell>
          <cell r="X9836">
            <v>0</v>
          </cell>
        </row>
        <row r="9837">
          <cell r="A9837" t="str">
            <v>2205600</v>
          </cell>
          <cell r="B9837">
            <v>1</v>
          </cell>
          <cell r="C9837" t="str">
            <v>ILS Building &amp; Retaining Wall Earthworks</v>
          </cell>
          <cell r="D9837" t="str">
            <v>62</v>
          </cell>
          <cell r="E9837" t="str">
            <v>CVLGRA</v>
          </cell>
          <cell r="F9837" t="str">
            <v>CVL</v>
          </cell>
          <cell r="G9837">
            <v>39817</v>
          </cell>
          <cell r="H9837" t="str">
            <v>Active</v>
          </cell>
          <cell r="I9837">
            <v>465</v>
          </cell>
          <cell r="J9837">
            <v>39817</v>
          </cell>
          <cell r="K9837" t="str">
            <v>AC</v>
          </cell>
          <cell r="L9837" t="str">
            <v>MA</v>
          </cell>
          <cell r="M9837" t="str">
            <v>0064</v>
          </cell>
          <cell r="N9837">
            <v>104840.87</v>
          </cell>
          <cell r="O9837">
            <v>0</v>
          </cell>
          <cell r="P9837">
            <v>0</v>
          </cell>
          <cell r="Q9837">
            <v>0</v>
          </cell>
          <cell r="R9837">
            <v>104840.87</v>
          </cell>
          <cell r="S9837">
            <v>0</v>
          </cell>
          <cell r="T9837">
            <v>0</v>
          </cell>
          <cell r="U9837">
            <v>0</v>
          </cell>
          <cell r="V9837">
            <v>0</v>
          </cell>
          <cell r="W9837">
            <v>0</v>
          </cell>
          <cell r="X9837">
            <v>0</v>
          </cell>
        </row>
        <row r="9838">
          <cell r="A9838" t="str">
            <v>2205700</v>
          </cell>
          <cell r="B9838">
            <v>1</v>
          </cell>
          <cell r="C9838" t="str">
            <v>Glide Path Pad Construction Earthworks</v>
          </cell>
          <cell r="D9838" t="str">
            <v>62</v>
          </cell>
          <cell r="E9838" t="str">
            <v>CVLGRA</v>
          </cell>
          <cell r="F9838" t="str">
            <v>CVL</v>
          </cell>
          <cell r="G9838">
            <v>39817</v>
          </cell>
          <cell r="H9838" t="str">
            <v>Active</v>
          </cell>
          <cell r="I9838">
            <v>20</v>
          </cell>
          <cell r="J9838">
            <v>39817</v>
          </cell>
          <cell r="K9838" t="str">
            <v>AC</v>
          </cell>
          <cell r="L9838" t="str">
            <v>MA</v>
          </cell>
          <cell r="M9838" t="str">
            <v>0064</v>
          </cell>
          <cell r="N9838">
            <v>7702.17</v>
          </cell>
          <cell r="O9838">
            <v>0</v>
          </cell>
          <cell r="P9838">
            <v>0</v>
          </cell>
          <cell r="Q9838">
            <v>0</v>
          </cell>
          <cell r="R9838">
            <v>7702.17</v>
          </cell>
          <cell r="S9838">
            <v>0</v>
          </cell>
          <cell r="T9838">
            <v>0</v>
          </cell>
          <cell r="U9838">
            <v>0</v>
          </cell>
          <cell r="V9838">
            <v>0</v>
          </cell>
          <cell r="W9838">
            <v>0</v>
          </cell>
          <cell r="X9838">
            <v>0</v>
          </cell>
        </row>
        <row r="9839">
          <cell r="A9839" t="str">
            <v>2205800</v>
          </cell>
          <cell r="B9839">
            <v>1</v>
          </cell>
          <cell r="C9839" t="str">
            <v>Glide Path Pad Construction Earthworks</v>
          </cell>
          <cell r="D9839" t="str">
            <v>62</v>
          </cell>
          <cell r="E9839" t="str">
            <v>CVLGRA</v>
          </cell>
          <cell r="F9839" t="str">
            <v>CVL</v>
          </cell>
          <cell r="G9839">
            <v>39817</v>
          </cell>
          <cell r="H9839" t="str">
            <v>Active</v>
          </cell>
          <cell r="I9839">
            <v>58</v>
          </cell>
          <cell r="J9839">
            <v>39817</v>
          </cell>
          <cell r="K9839" t="str">
            <v>AC</v>
          </cell>
          <cell r="L9839" t="str">
            <v>MA</v>
          </cell>
          <cell r="M9839" t="str">
            <v>0064</v>
          </cell>
          <cell r="N9839">
            <v>16514.599999999999</v>
          </cell>
          <cell r="O9839">
            <v>0</v>
          </cell>
          <cell r="P9839">
            <v>0</v>
          </cell>
          <cell r="Q9839">
            <v>0</v>
          </cell>
          <cell r="R9839">
            <v>16514.599999999999</v>
          </cell>
          <cell r="S9839">
            <v>0</v>
          </cell>
          <cell r="T9839">
            <v>0</v>
          </cell>
          <cell r="U9839">
            <v>0</v>
          </cell>
          <cell r="V9839">
            <v>0</v>
          </cell>
          <cell r="W9839">
            <v>0</v>
          </cell>
          <cell r="X9839">
            <v>0</v>
          </cell>
        </row>
        <row r="9840">
          <cell r="A9840" t="str">
            <v>2205900</v>
          </cell>
          <cell r="B9840">
            <v>1</v>
          </cell>
          <cell r="C9840" t="str">
            <v>Slope Reconstruction at West End of ILS</v>
          </cell>
          <cell r="D9840" t="str">
            <v>62</v>
          </cell>
          <cell r="E9840" t="str">
            <v>CVLGRA</v>
          </cell>
          <cell r="F9840" t="str">
            <v>CVL</v>
          </cell>
          <cell r="G9840">
            <v>39817</v>
          </cell>
          <cell r="H9840" t="str">
            <v>Active</v>
          </cell>
          <cell r="I9840">
            <v>178</v>
          </cell>
          <cell r="J9840">
            <v>39817</v>
          </cell>
          <cell r="K9840" t="str">
            <v>AC</v>
          </cell>
          <cell r="L9840" t="str">
            <v>MA</v>
          </cell>
          <cell r="M9840" t="str">
            <v>0064</v>
          </cell>
          <cell r="N9840">
            <v>42745.96</v>
          </cell>
          <cell r="O9840">
            <v>0</v>
          </cell>
          <cell r="P9840">
            <v>0</v>
          </cell>
          <cell r="Q9840">
            <v>0</v>
          </cell>
          <cell r="R9840">
            <v>42745.96</v>
          </cell>
          <cell r="S9840">
            <v>0</v>
          </cell>
          <cell r="T9840">
            <v>0</v>
          </cell>
          <cell r="U9840">
            <v>0</v>
          </cell>
          <cell r="V9840">
            <v>0</v>
          </cell>
          <cell r="W9840">
            <v>0</v>
          </cell>
          <cell r="X9840">
            <v>0</v>
          </cell>
        </row>
        <row r="9841">
          <cell r="A9841" t="str">
            <v>2206000</v>
          </cell>
          <cell r="B9841">
            <v>1</v>
          </cell>
          <cell r="C9841" t="str">
            <v>Slope Reconstruction at West End of ILS</v>
          </cell>
          <cell r="D9841" t="str">
            <v>62</v>
          </cell>
          <cell r="E9841" t="str">
            <v>CVLGRA</v>
          </cell>
          <cell r="F9841" t="str">
            <v>CVL</v>
          </cell>
          <cell r="G9841">
            <v>39817</v>
          </cell>
          <cell r="H9841" t="str">
            <v>Active</v>
          </cell>
          <cell r="I9841">
            <v>200</v>
          </cell>
          <cell r="J9841">
            <v>39817</v>
          </cell>
          <cell r="K9841" t="str">
            <v>AC</v>
          </cell>
          <cell r="L9841" t="str">
            <v>MA</v>
          </cell>
          <cell r="M9841" t="str">
            <v>0064</v>
          </cell>
          <cell r="N9841">
            <v>59299.91</v>
          </cell>
          <cell r="O9841">
            <v>0</v>
          </cell>
          <cell r="P9841">
            <v>0</v>
          </cell>
          <cell r="Q9841">
            <v>0</v>
          </cell>
          <cell r="R9841">
            <v>59299.91</v>
          </cell>
          <cell r="S9841">
            <v>0</v>
          </cell>
          <cell r="T9841">
            <v>0</v>
          </cell>
          <cell r="U9841">
            <v>0</v>
          </cell>
          <cell r="V9841">
            <v>0</v>
          </cell>
          <cell r="W9841">
            <v>0</v>
          </cell>
          <cell r="X9841">
            <v>0</v>
          </cell>
        </row>
        <row r="9842">
          <cell r="A9842" t="str">
            <v>2206100</v>
          </cell>
          <cell r="B9842">
            <v>1</v>
          </cell>
          <cell r="C9842" t="str">
            <v>Blast Pad Lime</v>
          </cell>
          <cell r="D9842" t="str">
            <v>62</v>
          </cell>
          <cell r="E9842" t="str">
            <v>CVLSEA</v>
          </cell>
          <cell r="F9842" t="str">
            <v>CVL</v>
          </cell>
          <cell r="G9842">
            <v>39817</v>
          </cell>
          <cell r="H9842" t="str">
            <v>Active</v>
          </cell>
          <cell r="I9842">
            <v>1615</v>
          </cell>
          <cell r="J9842">
            <v>39817</v>
          </cell>
          <cell r="K9842" t="str">
            <v>AC</v>
          </cell>
          <cell r="L9842" t="str">
            <v>MA</v>
          </cell>
          <cell r="M9842" t="str">
            <v>0064</v>
          </cell>
          <cell r="N9842">
            <v>45675.13</v>
          </cell>
          <cell r="O9842">
            <v>0</v>
          </cell>
          <cell r="P9842">
            <v>0</v>
          </cell>
          <cell r="Q9842">
            <v>0</v>
          </cell>
          <cell r="R9842">
            <v>45675.13</v>
          </cell>
          <cell r="S9842">
            <v>0</v>
          </cell>
          <cell r="T9842">
            <v>0</v>
          </cell>
          <cell r="U9842">
            <v>0</v>
          </cell>
          <cell r="V9842">
            <v>0</v>
          </cell>
          <cell r="W9842">
            <v>0</v>
          </cell>
          <cell r="X9842">
            <v>0</v>
          </cell>
        </row>
        <row r="9843">
          <cell r="A9843" t="str">
            <v>2206200</v>
          </cell>
          <cell r="B9843">
            <v>1</v>
          </cell>
          <cell r="C9843" t="str">
            <v>Blast Pad 250mm thick</v>
          </cell>
          <cell r="D9843" t="str">
            <v>62</v>
          </cell>
          <cell r="E9843" t="str">
            <v>CVLSEA</v>
          </cell>
          <cell r="F9843" t="str">
            <v>CVL</v>
          </cell>
          <cell r="G9843">
            <v>39817</v>
          </cell>
          <cell r="H9843" t="str">
            <v>Active</v>
          </cell>
          <cell r="I9843">
            <v>405</v>
          </cell>
          <cell r="J9843">
            <v>39817</v>
          </cell>
          <cell r="K9843" t="str">
            <v>AC</v>
          </cell>
          <cell r="L9843" t="str">
            <v>MA</v>
          </cell>
          <cell r="M9843" t="str">
            <v>0064</v>
          </cell>
          <cell r="N9843">
            <v>140569.82999999999</v>
          </cell>
          <cell r="O9843">
            <v>0</v>
          </cell>
          <cell r="P9843">
            <v>0</v>
          </cell>
          <cell r="Q9843">
            <v>0</v>
          </cell>
          <cell r="R9843">
            <v>140569.82999999999</v>
          </cell>
          <cell r="S9843">
            <v>0</v>
          </cell>
          <cell r="T9843">
            <v>0</v>
          </cell>
          <cell r="U9843">
            <v>0</v>
          </cell>
          <cell r="V9843">
            <v>0</v>
          </cell>
          <cell r="W9843">
            <v>0</v>
          </cell>
          <cell r="X9843">
            <v>0</v>
          </cell>
        </row>
        <row r="9844">
          <cell r="A9844" t="str">
            <v>2206300</v>
          </cell>
          <cell r="B9844">
            <v>1</v>
          </cell>
          <cell r="C9844" t="str">
            <v>Blast Pad Preperation</v>
          </cell>
          <cell r="D9844" t="str">
            <v>62</v>
          </cell>
          <cell r="E9844" t="str">
            <v>CVLSEA</v>
          </cell>
          <cell r="F9844" t="str">
            <v>CVL</v>
          </cell>
          <cell r="G9844">
            <v>39817</v>
          </cell>
          <cell r="H9844" t="str">
            <v>Active</v>
          </cell>
          <cell r="I9844">
            <v>1615</v>
          </cell>
          <cell r="J9844">
            <v>39817</v>
          </cell>
          <cell r="K9844" t="str">
            <v>AC</v>
          </cell>
          <cell r="L9844" t="str">
            <v>MA</v>
          </cell>
          <cell r="M9844" t="str">
            <v>0064</v>
          </cell>
          <cell r="N9844">
            <v>13038.68</v>
          </cell>
          <cell r="O9844">
            <v>0</v>
          </cell>
          <cell r="P9844">
            <v>0</v>
          </cell>
          <cell r="Q9844">
            <v>0</v>
          </cell>
          <cell r="R9844">
            <v>13038.68</v>
          </cell>
          <cell r="S9844">
            <v>0</v>
          </cell>
          <cell r="T9844">
            <v>0</v>
          </cell>
          <cell r="U9844">
            <v>0</v>
          </cell>
          <cell r="V9844">
            <v>0</v>
          </cell>
          <cell r="W9844">
            <v>0</v>
          </cell>
          <cell r="X9844">
            <v>0</v>
          </cell>
        </row>
        <row r="9845">
          <cell r="A9845" t="str">
            <v>2206400</v>
          </cell>
          <cell r="B9845">
            <v>1</v>
          </cell>
          <cell r="C9845" t="str">
            <v>Blast Pad 50mm thick Asphaltic Concrete</v>
          </cell>
          <cell r="D9845" t="str">
            <v>62</v>
          </cell>
          <cell r="E9845" t="str">
            <v>CVLSEA</v>
          </cell>
          <cell r="F9845" t="str">
            <v>CVL</v>
          </cell>
          <cell r="G9845">
            <v>39817</v>
          </cell>
          <cell r="H9845" t="str">
            <v>Active</v>
          </cell>
          <cell r="I9845">
            <v>1615</v>
          </cell>
          <cell r="J9845">
            <v>39817</v>
          </cell>
          <cell r="K9845" t="str">
            <v>AC</v>
          </cell>
          <cell r="L9845" t="str">
            <v>MA</v>
          </cell>
          <cell r="M9845" t="str">
            <v>0064</v>
          </cell>
          <cell r="N9845">
            <v>192234.13</v>
          </cell>
          <cell r="O9845">
            <v>0</v>
          </cell>
          <cell r="P9845">
            <v>0</v>
          </cell>
          <cell r="Q9845">
            <v>0</v>
          </cell>
          <cell r="R9845">
            <v>192234.13</v>
          </cell>
          <cell r="S9845">
            <v>0</v>
          </cell>
          <cell r="T9845">
            <v>0</v>
          </cell>
          <cell r="U9845">
            <v>0</v>
          </cell>
          <cell r="V9845">
            <v>0</v>
          </cell>
          <cell r="W9845">
            <v>0</v>
          </cell>
          <cell r="X9845">
            <v>0</v>
          </cell>
        </row>
        <row r="9846">
          <cell r="A9846" t="str">
            <v>2206500</v>
          </cell>
          <cell r="B9846">
            <v>1</v>
          </cell>
          <cell r="C9846" t="str">
            <v>Runway/Taxiway Supply &amp; lay Tensar SS40</v>
          </cell>
          <cell r="D9846" t="str">
            <v>62</v>
          </cell>
          <cell r="E9846" t="str">
            <v>CVLSEA</v>
          </cell>
          <cell r="F9846" t="str">
            <v>CVL</v>
          </cell>
          <cell r="G9846">
            <v>39817</v>
          </cell>
          <cell r="H9846" t="str">
            <v>Active</v>
          </cell>
          <cell r="I9846">
            <v>500</v>
          </cell>
          <cell r="J9846">
            <v>39817</v>
          </cell>
          <cell r="K9846" t="str">
            <v>AC</v>
          </cell>
          <cell r="L9846" t="str">
            <v>MA</v>
          </cell>
          <cell r="M9846" t="str">
            <v>0064</v>
          </cell>
          <cell r="N9846">
            <v>10228.57</v>
          </cell>
          <cell r="O9846">
            <v>0</v>
          </cell>
          <cell r="P9846">
            <v>0</v>
          </cell>
          <cell r="Q9846">
            <v>0</v>
          </cell>
          <cell r="R9846">
            <v>10228.57</v>
          </cell>
          <cell r="S9846">
            <v>0</v>
          </cell>
          <cell r="T9846">
            <v>0</v>
          </cell>
          <cell r="U9846">
            <v>0</v>
          </cell>
          <cell r="V9846">
            <v>0</v>
          </cell>
          <cell r="W9846">
            <v>0</v>
          </cell>
          <cell r="X9846">
            <v>0</v>
          </cell>
        </row>
        <row r="9847">
          <cell r="A9847" t="str">
            <v>2206600</v>
          </cell>
          <cell r="B9847">
            <v>1</v>
          </cell>
          <cell r="C9847" t="str">
            <v>Runway / Taxiway Lime</v>
          </cell>
          <cell r="D9847" t="str">
            <v>62</v>
          </cell>
          <cell r="E9847" t="str">
            <v>CVLSEA</v>
          </cell>
          <cell r="F9847" t="str">
            <v>CVL</v>
          </cell>
          <cell r="G9847">
            <v>39817</v>
          </cell>
          <cell r="H9847" t="str">
            <v>Active</v>
          </cell>
          <cell r="I9847">
            <v>1000</v>
          </cell>
          <cell r="J9847">
            <v>39817</v>
          </cell>
          <cell r="K9847" t="str">
            <v>AC</v>
          </cell>
          <cell r="L9847" t="str">
            <v>MA</v>
          </cell>
          <cell r="M9847" t="str">
            <v>0064</v>
          </cell>
          <cell r="N9847">
            <v>34361.54</v>
          </cell>
          <cell r="O9847">
            <v>0</v>
          </cell>
          <cell r="P9847">
            <v>0</v>
          </cell>
          <cell r="Q9847">
            <v>0</v>
          </cell>
          <cell r="R9847">
            <v>34361.54</v>
          </cell>
          <cell r="S9847">
            <v>0</v>
          </cell>
          <cell r="T9847">
            <v>0</v>
          </cell>
          <cell r="U9847">
            <v>0</v>
          </cell>
          <cell r="V9847">
            <v>0</v>
          </cell>
          <cell r="W9847">
            <v>0</v>
          </cell>
          <cell r="X9847">
            <v>0</v>
          </cell>
        </row>
        <row r="9848">
          <cell r="A9848" t="str">
            <v>2206700</v>
          </cell>
          <cell r="B9848">
            <v>1</v>
          </cell>
          <cell r="C9848" t="str">
            <v>Runway/Taxiway Construct 400mm GAP 65</v>
          </cell>
          <cell r="D9848" t="str">
            <v>62</v>
          </cell>
          <cell r="E9848" t="str">
            <v>CVLSEA</v>
          </cell>
          <cell r="F9848" t="str">
            <v>CVL</v>
          </cell>
          <cell r="G9848">
            <v>39817</v>
          </cell>
          <cell r="H9848" t="str">
            <v>Active</v>
          </cell>
          <cell r="I9848">
            <v>3280</v>
          </cell>
          <cell r="J9848">
            <v>39817</v>
          </cell>
          <cell r="K9848" t="str">
            <v>AC</v>
          </cell>
          <cell r="L9848" t="str">
            <v>MA</v>
          </cell>
          <cell r="M9848" t="str">
            <v>0064</v>
          </cell>
          <cell r="N9848">
            <v>974873.3</v>
          </cell>
          <cell r="O9848">
            <v>0</v>
          </cell>
          <cell r="P9848">
            <v>0</v>
          </cell>
          <cell r="Q9848">
            <v>0</v>
          </cell>
          <cell r="R9848">
            <v>974873.3</v>
          </cell>
          <cell r="S9848">
            <v>0</v>
          </cell>
          <cell r="T9848">
            <v>0</v>
          </cell>
          <cell r="U9848">
            <v>0</v>
          </cell>
          <cell r="V9848">
            <v>0</v>
          </cell>
          <cell r="W9848">
            <v>0</v>
          </cell>
          <cell r="X9848">
            <v>0</v>
          </cell>
        </row>
        <row r="9849">
          <cell r="A9849" t="str">
            <v>2206800</v>
          </cell>
          <cell r="B9849">
            <v>1</v>
          </cell>
          <cell r="C9849" t="str">
            <v>Runway / Taxiway Construct 200mm thick</v>
          </cell>
          <cell r="D9849" t="str">
            <v>62</v>
          </cell>
          <cell r="E9849" t="str">
            <v>CVLSEA</v>
          </cell>
          <cell r="F9849" t="str">
            <v>CVL</v>
          </cell>
          <cell r="G9849">
            <v>39817</v>
          </cell>
          <cell r="H9849" t="str">
            <v>Active</v>
          </cell>
          <cell r="I9849">
            <v>1640</v>
          </cell>
          <cell r="J9849">
            <v>39817</v>
          </cell>
          <cell r="K9849" t="str">
            <v>AC</v>
          </cell>
          <cell r="L9849" t="str">
            <v>MA</v>
          </cell>
          <cell r="M9849" t="str">
            <v>0064</v>
          </cell>
          <cell r="N9849">
            <v>578667.03</v>
          </cell>
          <cell r="O9849">
            <v>0</v>
          </cell>
          <cell r="P9849">
            <v>0</v>
          </cell>
          <cell r="Q9849">
            <v>0</v>
          </cell>
          <cell r="R9849">
            <v>578667.03</v>
          </cell>
          <cell r="S9849">
            <v>0</v>
          </cell>
          <cell r="T9849">
            <v>0</v>
          </cell>
          <cell r="U9849">
            <v>0</v>
          </cell>
          <cell r="V9849">
            <v>0</v>
          </cell>
          <cell r="W9849">
            <v>0</v>
          </cell>
          <cell r="X9849">
            <v>0</v>
          </cell>
        </row>
        <row r="9850">
          <cell r="A9850" t="str">
            <v>2206900</v>
          </cell>
          <cell r="B9850">
            <v>1</v>
          </cell>
          <cell r="C9850" t="str">
            <v>Runway / Taxiway Preperation</v>
          </cell>
          <cell r="D9850" t="str">
            <v>62</v>
          </cell>
          <cell r="E9850" t="str">
            <v>CVLSEA</v>
          </cell>
          <cell r="F9850" t="str">
            <v>CVL</v>
          </cell>
          <cell r="G9850">
            <v>39817</v>
          </cell>
          <cell r="H9850" t="str">
            <v>Active</v>
          </cell>
          <cell r="I9850">
            <v>8200</v>
          </cell>
          <cell r="J9850">
            <v>39817</v>
          </cell>
          <cell r="K9850" t="str">
            <v>AC</v>
          </cell>
          <cell r="L9850" t="str">
            <v>MA</v>
          </cell>
          <cell r="M9850" t="str">
            <v>0064</v>
          </cell>
          <cell r="N9850">
            <v>65927.56</v>
          </cell>
          <cell r="O9850">
            <v>0</v>
          </cell>
          <cell r="P9850">
            <v>0</v>
          </cell>
          <cell r="Q9850">
            <v>0</v>
          </cell>
          <cell r="R9850">
            <v>65927.56</v>
          </cell>
          <cell r="S9850">
            <v>0</v>
          </cell>
          <cell r="T9850">
            <v>0</v>
          </cell>
          <cell r="U9850">
            <v>0</v>
          </cell>
          <cell r="V9850">
            <v>0</v>
          </cell>
          <cell r="W9850">
            <v>0</v>
          </cell>
          <cell r="X9850">
            <v>0</v>
          </cell>
        </row>
        <row r="9851">
          <cell r="A9851" t="str">
            <v>2207000</v>
          </cell>
          <cell r="B9851">
            <v>1</v>
          </cell>
          <cell r="C9851" t="str">
            <v>Runway/Taxiway 100mm Asphaltic Concrete</v>
          </cell>
          <cell r="D9851" t="str">
            <v>62</v>
          </cell>
          <cell r="E9851" t="str">
            <v>CVLSEA</v>
          </cell>
          <cell r="F9851" t="str">
            <v>CVL</v>
          </cell>
          <cell r="G9851">
            <v>39817</v>
          </cell>
          <cell r="H9851" t="str">
            <v>Active</v>
          </cell>
          <cell r="I9851">
            <v>8200</v>
          </cell>
          <cell r="J9851">
            <v>39817</v>
          </cell>
          <cell r="K9851" t="str">
            <v>AC</v>
          </cell>
          <cell r="L9851" t="str">
            <v>MA</v>
          </cell>
          <cell r="M9851" t="str">
            <v>0064</v>
          </cell>
          <cell r="N9851">
            <v>1488596.05</v>
          </cell>
          <cell r="O9851">
            <v>0</v>
          </cell>
          <cell r="P9851">
            <v>0</v>
          </cell>
          <cell r="Q9851">
            <v>0</v>
          </cell>
          <cell r="R9851">
            <v>1488596.05</v>
          </cell>
          <cell r="S9851">
            <v>0</v>
          </cell>
          <cell r="T9851">
            <v>0</v>
          </cell>
          <cell r="U9851">
            <v>0</v>
          </cell>
          <cell r="V9851">
            <v>0</v>
          </cell>
          <cell r="W9851">
            <v>0</v>
          </cell>
          <cell r="X9851">
            <v>0</v>
          </cell>
        </row>
        <row r="9852">
          <cell r="A9852" t="str">
            <v>2207100</v>
          </cell>
          <cell r="B9852">
            <v>1</v>
          </cell>
          <cell r="C9852" t="str">
            <v>Pavement Joints (approx 60m)</v>
          </cell>
          <cell r="D9852" t="str">
            <v>62</v>
          </cell>
          <cell r="E9852" t="str">
            <v>CVLSEA</v>
          </cell>
          <cell r="F9852" t="str">
            <v>CVL</v>
          </cell>
          <cell r="G9852">
            <v>39817</v>
          </cell>
          <cell r="H9852" t="str">
            <v>Active</v>
          </cell>
          <cell r="I9852">
            <v>1</v>
          </cell>
          <cell r="J9852">
            <v>39817</v>
          </cell>
          <cell r="K9852" t="str">
            <v>AC</v>
          </cell>
          <cell r="L9852" t="str">
            <v>MA</v>
          </cell>
          <cell r="M9852" t="str">
            <v>0064</v>
          </cell>
          <cell r="N9852">
            <v>8901.1</v>
          </cell>
          <cell r="O9852">
            <v>0</v>
          </cell>
          <cell r="P9852">
            <v>0</v>
          </cell>
          <cell r="Q9852">
            <v>0</v>
          </cell>
          <cell r="R9852">
            <v>8901.1</v>
          </cell>
          <cell r="S9852">
            <v>0</v>
          </cell>
          <cell r="T9852">
            <v>0</v>
          </cell>
          <cell r="U9852">
            <v>0</v>
          </cell>
          <cell r="V9852">
            <v>0</v>
          </cell>
          <cell r="W9852">
            <v>0</v>
          </cell>
          <cell r="X9852">
            <v>0</v>
          </cell>
        </row>
        <row r="9853">
          <cell r="A9853" t="str">
            <v>2207200</v>
          </cell>
          <cell r="B9853">
            <v>1</v>
          </cell>
          <cell r="C9853" t="str">
            <v>Pavement Joints (approx 60m)</v>
          </cell>
          <cell r="D9853" t="str">
            <v>62</v>
          </cell>
          <cell r="E9853" t="str">
            <v>CVLSEA</v>
          </cell>
          <cell r="F9853" t="str">
            <v>CVL</v>
          </cell>
          <cell r="G9853">
            <v>39817</v>
          </cell>
          <cell r="H9853" t="str">
            <v>Active</v>
          </cell>
          <cell r="I9853">
            <v>1</v>
          </cell>
          <cell r="J9853">
            <v>39817</v>
          </cell>
          <cell r="K9853" t="str">
            <v>AC</v>
          </cell>
          <cell r="L9853" t="str">
            <v>MA</v>
          </cell>
          <cell r="M9853" t="str">
            <v>0064</v>
          </cell>
          <cell r="N9853">
            <v>8901.1</v>
          </cell>
          <cell r="O9853">
            <v>0</v>
          </cell>
          <cell r="P9853">
            <v>0</v>
          </cell>
          <cell r="Q9853">
            <v>0</v>
          </cell>
          <cell r="R9853">
            <v>8901.1</v>
          </cell>
          <cell r="S9853">
            <v>0</v>
          </cell>
          <cell r="T9853">
            <v>0</v>
          </cell>
          <cell r="U9853">
            <v>0</v>
          </cell>
          <cell r="V9853">
            <v>0</v>
          </cell>
          <cell r="W9853">
            <v>0</v>
          </cell>
          <cell r="X9853">
            <v>0</v>
          </cell>
        </row>
        <row r="9854">
          <cell r="A9854" t="str">
            <v>2207300</v>
          </cell>
          <cell r="B9854">
            <v>1</v>
          </cell>
          <cell r="C9854" t="str">
            <v>Pavement Joints (approx 90m)</v>
          </cell>
          <cell r="D9854" t="str">
            <v>62</v>
          </cell>
          <cell r="E9854" t="str">
            <v>CVLSEA</v>
          </cell>
          <cell r="F9854" t="str">
            <v>CVL</v>
          </cell>
          <cell r="G9854">
            <v>39817</v>
          </cell>
          <cell r="H9854" t="str">
            <v>Active</v>
          </cell>
          <cell r="I9854">
            <v>1</v>
          </cell>
          <cell r="J9854">
            <v>39817</v>
          </cell>
          <cell r="K9854" t="str">
            <v>AC</v>
          </cell>
          <cell r="L9854" t="str">
            <v>MA</v>
          </cell>
          <cell r="M9854" t="str">
            <v>0064</v>
          </cell>
          <cell r="N9854">
            <v>11444.26</v>
          </cell>
          <cell r="O9854">
            <v>0</v>
          </cell>
          <cell r="P9854">
            <v>0</v>
          </cell>
          <cell r="Q9854">
            <v>0</v>
          </cell>
          <cell r="R9854">
            <v>11444.26</v>
          </cell>
          <cell r="S9854">
            <v>0</v>
          </cell>
          <cell r="T9854">
            <v>0</v>
          </cell>
          <cell r="U9854">
            <v>0</v>
          </cell>
          <cell r="V9854">
            <v>0</v>
          </cell>
          <cell r="W9854">
            <v>0</v>
          </cell>
          <cell r="X9854">
            <v>0</v>
          </cell>
        </row>
        <row r="9855">
          <cell r="A9855" t="str">
            <v>2207400</v>
          </cell>
          <cell r="B9855">
            <v>1</v>
          </cell>
          <cell r="C9855" t="str">
            <v>Pavement Milling (Provisional)</v>
          </cell>
          <cell r="D9855" t="str">
            <v>62</v>
          </cell>
          <cell r="E9855" t="str">
            <v>CVLSEA</v>
          </cell>
          <cell r="F9855" t="str">
            <v>CVL</v>
          </cell>
          <cell r="G9855">
            <v>39817</v>
          </cell>
          <cell r="H9855" t="str">
            <v>Active</v>
          </cell>
          <cell r="I9855">
            <v>250</v>
          </cell>
          <cell r="J9855">
            <v>39817</v>
          </cell>
          <cell r="K9855" t="str">
            <v>AC</v>
          </cell>
          <cell r="L9855" t="str">
            <v>MA</v>
          </cell>
          <cell r="M9855" t="str">
            <v>0064</v>
          </cell>
          <cell r="N9855">
            <v>14787.21</v>
          </cell>
          <cell r="O9855">
            <v>0</v>
          </cell>
          <cell r="P9855">
            <v>0</v>
          </cell>
          <cell r="Q9855">
            <v>0</v>
          </cell>
          <cell r="R9855">
            <v>14787.21</v>
          </cell>
          <cell r="S9855">
            <v>0</v>
          </cell>
          <cell r="T9855">
            <v>0</v>
          </cell>
          <cell r="U9855">
            <v>0</v>
          </cell>
          <cell r="V9855">
            <v>0</v>
          </cell>
          <cell r="W9855">
            <v>0</v>
          </cell>
          <cell r="X9855">
            <v>0</v>
          </cell>
        </row>
        <row r="9856">
          <cell r="A9856" t="str">
            <v>2207500</v>
          </cell>
          <cell r="B9856">
            <v>1</v>
          </cell>
          <cell r="C9856" t="str">
            <v>Tack Coat (Provisional)</v>
          </cell>
          <cell r="D9856" t="str">
            <v>62</v>
          </cell>
          <cell r="E9856" t="str">
            <v>CVLSUN</v>
          </cell>
          <cell r="F9856" t="str">
            <v>CVL</v>
          </cell>
          <cell r="G9856">
            <v>39817</v>
          </cell>
          <cell r="H9856" t="str">
            <v>Active</v>
          </cell>
          <cell r="I9856">
            <v>250</v>
          </cell>
          <cell r="J9856">
            <v>39817</v>
          </cell>
          <cell r="K9856" t="str">
            <v>AC</v>
          </cell>
          <cell r="L9856" t="str">
            <v>MA</v>
          </cell>
          <cell r="M9856" t="str">
            <v>0064</v>
          </cell>
          <cell r="N9856">
            <v>1224.8</v>
          </cell>
          <cell r="O9856">
            <v>0</v>
          </cell>
          <cell r="P9856">
            <v>0</v>
          </cell>
          <cell r="Q9856">
            <v>0</v>
          </cell>
          <cell r="R9856">
            <v>1224.8</v>
          </cell>
          <cell r="S9856">
            <v>0</v>
          </cell>
          <cell r="T9856">
            <v>0</v>
          </cell>
          <cell r="U9856">
            <v>0</v>
          </cell>
          <cell r="V9856">
            <v>0</v>
          </cell>
          <cell r="W9856">
            <v>0</v>
          </cell>
          <cell r="X9856">
            <v>0</v>
          </cell>
        </row>
        <row r="9857">
          <cell r="A9857" t="str">
            <v>2207600</v>
          </cell>
          <cell r="B9857">
            <v>1</v>
          </cell>
          <cell r="C9857" t="str">
            <v>Remove existing markings by jet blasting</v>
          </cell>
          <cell r="D9857" t="str">
            <v>62</v>
          </cell>
          <cell r="E9857" t="str">
            <v>CVLSUN</v>
          </cell>
          <cell r="F9857" t="str">
            <v>CVL</v>
          </cell>
          <cell r="G9857">
            <v>39817</v>
          </cell>
          <cell r="H9857" t="str">
            <v>Active</v>
          </cell>
          <cell r="I9857">
            <v>750</v>
          </cell>
          <cell r="J9857">
            <v>39817</v>
          </cell>
          <cell r="K9857" t="str">
            <v>AC</v>
          </cell>
          <cell r="L9857" t="str">
            <v>MA</v>
          </cell>
          <cell r="M9857" t="str">
            <v>0064</v>
          </cell>
          <cell r="N9857">
            <v>98331.72</v>
          </cell>
          <cell r="O9857">
            <v>0</v>
          </cell>
          <cell r="P9857">
            <v>0</v>
          </cell>
          <cell r="Q9857">
            <v>0</v>
          </cell>
          <cell r="R9857">
            <v>98331.72</v>
          </cell>
          <cell r="S9857">
            <v>0</v>
          </cell>
          <cell r="T9857">
            <v>0</v>
          </cell>
          <cell r="U9857">
            <v>0</v>
          </cell>
          <cell r="V9857">
            <v>0</v>
          </cell>
          <cell r="W9857">
            <v>0</v>
          </cell>
          <cell r="X9857">
            <v>0</v>
          </cell>
        </row>
        <row r="9858">
          <cell r="A9858" t="str">
            <v>2207700</v>
          </cell>
          <cell r="B9858">
            <v>1</v>
          </cell>
          <cell r="C9858" t="str">
            <v>Pavement Markings</v>
          </cell>
          <cell r="D9858" t="str">
            <v>62</v>
          </cell>
          <cell r="E9858" t="str">
            <v>CVLSUN</v>
          </cell>
          <cell r="F9858" t="str">
            <v>CVL</v>
          </cell>
          <cell r="G9858">
            <v>39817</v>
          </cell>
          <cell r="H9858" t="str">
            <v>Active</v>
          </cell>
          <cell r="I9858">
            <v>729</v>
          </cell>
          <cell r="J9858">
            <v>39817</v>
          </cell>
          <cell r="K9858" t="str">
            <v>AC</v>
          </cell>
          <cell r="L9858" t="str">
            <v>MA</v>
          </cell>
          <cell r="M9858" t="str">
            <v>0064</v>
          </cell>
          <cell r="N9858">
            <v>37870.99</v>
          </cell>
          <cell r="O9858">
            <v>0</v>
          </cell>
          <cell r="P9858">
            <v>0</v>
          </cell>
          <cell r="Q9858">
            <v>0</v>
          </cell>
          <cell r="R9858">
            <v>37870.99</v>
          </cell>
          <cell r="S9858">
            <v>0</v>
          </cell>
          <cell r="T9858">
            <v>0</v>
          </cell>
          <cell r="U9858">
            <v>0</v>
          </cell>
          <cell r="V9858">
            <v>0</v>
          </cell>
          <cell r="W9858">
            <v>0</v>
          </cell>
          <cell r="X9858">
            <v>0</v>
          </cell>
        </row>
        <row r="9859">
          <cell r="A9859" t="str">
            <v>2207800</v>
          </cell>
          <cell r="B9859">
            <v>1</v>
          </cell>
          <cell r="C9859" t="str">
            <v>Pavement Markings</v>
          </cell>
          <cell r="D9859" t="str">
            <v>62</v>
          </cell>
          <cell r="E9859" t="str">
            <v>CVLSUN</v>
          </cell>
          <cell r="F9859" t="str">
            <v>CVL</v>
          </cell>
          <cell r="G9859">
            <v>39817</v>
          </cell>
          <cell r="H9859" t="str">
            <v>Active</v>
          </cell>
          <cell r="I9859">
            <v>76</v>
          </cell>
          <cell r="J9859">
            <v>39817</v>
          </cell>
          <cell r="K9859" t="str">
            <v>AC</v>
          </cell>
          <cell r="L9859" t="str">
            <v>MA</v>
          </cell>
          <cell r="M9859" t="str">
            <v>0064</v>
          </cell>
          <cell r="N9859">
            <v>3948.14</v>
          </cell>
          <cell r="O9859">
            <v>0</v>
          </cell>
          <cell r="P9859">
            <v>0</v>
          </cell>
          <cell r="Q9859">
            <v>0</v>
          </cell>
          <cell r="R9859">
            <v>3948.14</v>
          </cell>
          <cell r="S9859">
            <v>0</v>
          </cell>
          <cell r="T9859">
            <v>0</v>
          </cell>
          <cell r="U9859">
            <v>0</v>
          </cell>
          <cell r="V9859">
            <v>0</v>
          </cell>
          <cell r="W9859">
            <v>0</v>
          </cell>
          <cell r="X9859">
            <v>0</v>
          </cell>
        </row>
        <row r="9860">
          <cell r="A9860" t="str">
            <v>2207900</v>
          </cell>
          <cell r="B9860">
            <v>1</v>
          </cell>
          <cell r="C9860" t="str">
            <v>Pavement Markings</v>
          </cell>
          <cell r="D9860" t="str">
            <v>62</v>
          </cell>
          <cell r="E9860" t="str">
            <v>CVLSUN</v>
          </cell>
          <cell r="F9860" t="str">
            <v>CVL</v>
          </cell>
          <cell r="G9860">
            <v>39817</v>
          </cell>
          <cell r="H9860" t="str">
            <v>Active</v>
          </cell>
          <cell r="I9860">
            <v>849</v>
          </cell>
          <cell r="J9860">
            <v>39817</v>
          </cell>
          <cell r="K9860" t="str">
            <v>AC</v>
          </cell>
          <cell r="L9860" t="str">
            <v>MA</v>
          </cell>
          <cell r="M9860" t="str">
            <v>0064</v>
          </cell>
          <cell r="N9860">
            <v>44104.9</v>
          </cell>
          <cell r="O9860">
            <v>73.489999999999995</v>
          </cell>
          <cell r="P9860">
            <v>882.1</v>
          </cell>
          <cell r="Q9860">
            <v>1984.72</v>
          </cell>
          <cell r="R9860">
            <v>42120.18</v>
          </cell>
          <cell r="S9860">
            <v>0</v>
          </cell>
          <cell r="T9860">
            <v>50</v>
          </cell>
          <cell r="U9860">
            <v>0</v>
          </cell>
          <cell r="V9860">
            <v>47</v>
          </cell>
          <cell r="W9860">
            <v>275</v>
          </cell>
          <cell r="X9860">
            <v>0</v>
          </cell>
        </row>
        <row r="9861">
          <cell r="A9861" t="str">
            <v>2208000</v>
          </cell>
          <cell r="B9861">
            <v>1</v>
          </cell>
          <cell r="C9861" t="str">
            <v>Pavement Markings</v>
          </cell>
          <cell r="D9861" t="str">
            <v>62</v>
          </cell>
          <cell r="E9861" t="str">
            <v>CVLSUN</v>
          </cell>
          <cell r="F9861" t="str">
            <v>CVL</v>
          </cell>
          <cell r="G9861">
            <v>39817</v>
          </cell>
          <cell r="H9861" t="str">
            <v>Active</v>
          </cell>
          <cell r="I9861">
            <v>225</v>
          </cell>
          <cell r="J9861">
            <v>39817</v>
          </cell>
          <cell r="K9861" t="str">
            <v>AC</v>
          </cell>
          <cell r="L9861" t="str">
            <v>MA</v>
          </cell>
          <cell r="M9861" t="str">
            <v>0064</v>
          </cell>
          <cell r="N9861">
            <v>10518.76</v>
          </cell>
          <cell r="O9861">
            <v>0</v>
          </cell>
          <cell r="P9861">
            <v>0</v>
          </cell>
          <cell r="Q9861">
            <v>0</v>
          </cell>
          <cell r="R9861">
            <v>10518.76</v>
          </cell>
          <cell r="S9861">
            <v>0</v>
          </cell>
          <cell r="T9861">
            <v>0</v>
          </cell>
          <cell r="U9861">
            <v>0</v>
          </cell>
          <cell r="V9861">
            <v>0</v>
          </cell>
          <cell r="W9861">
            <v>0</v>
          </cell>
          <cell r="X9861">
            <v>0</v>
          </cell>
        </row>
        <row r="9862">
          <cell r="A9862" t="str">
            <v>2208100</v>
          </cell>
          <cell r="B9862">
            <v>1</v>
          </cell>
          <cell r="C9862" t="str">
            <v>Pavement Markings</v>
          </cell>
          <cell r="D9862" t="str">
            <v>62</v>
          </cell>
          <cell r="E9862" t="str">
            <v>CVLSUN</v>
          </cell>
          <cell r="F9862" t="str">
            <v>CVL</v>
          </cell>
          <cell r="G9862">
            <v>39817</v>
          </cell>
          <cell r="H9862" t="str">
            <v>Active</v>
          </cell>
          <cell r="I9862">
            <v>1048</v>
          </cell>
          <cell r="J9862">
            <v>39817</v>
          </cell>
          <cell r="K9862" t="str">
            <v>AC</v>
          </cell>
          <cell r="L9862" t="str">
            <v>MA</v>
          </cell>
          <cell r="M9862" t="str">
            <v>0064</v>
          </cell>
          <cell r="N9862">
            <v>8999.36</v>
          </cell>
          <cell r="O9862">
            <v>0</v>
          </cell>
          <cell r="P9862">
            <v>0</v>
          </cell>
          <cell r="Q9862">
            <v>0</v>
          </cell>
          <cell r="R9862">
            <v>8999.36</v>
          </cell>
          <cell r="S9862">
            <v>0</v>
          </cell>
          <cell r="T9862">
            <v>0</v>
          </cell>
          <cell r="U9862">
            <v>0</v>
          </cell>
          <cell r="V9862">
            <v>0</v>
          </cell>
          <cell r="W9862">
            <v>0</v>
          </cell>
          <cell r="X9862">
            <v>0</v>
          </cell>
        </row>
        <row r="9863">
          <cell r="A9863" t="str">
            <v>2208200</v>
          </cell>
          <cell r="B9863">
            <v>1</v>
          </cell>
          <cell r="C9863" t="str">
            <v>Pavement Markings</v>
          </cell>
          <cell r="D9863" t="str">
            <v>62</v>
          </cell>
          <cell r="E9863" t="str">
            <v>CVLSUN</v>
          </cell>
          <cell r="F9863" t="str">
            <v>CVL</v>
          </cell>
          <cell r="G9863">
            <v>39817</v>
          </cell>
          <cell r="H9863" t="str">
            <v>Active</v>
          </cell>
          <cell r="I9863">
            <v>63</v>
          </cell>
          <cell r="J9863">
            <v>39817</v>
          </cell>
          <cell r="K9863" t="str">
            <v>AC</v>
          </cell>
          <cell r="L9863" t="str">
            <v>MA</v>
          </cell>
          <cell r="M9863" t="str">
            <v>0064</v>
          </cell>
          <cell r="N9863">
            <v>358.42</v>
          </cell>
          <cell r="O9863">
            <v>0</v>
          </cell>
          <cell r="P9863">
            <v>0</v>
          </cell>
          <cell r="Q9863">
            <v>0</v>
          </cell>
          <cell r="R9863">
            <v>358.42</v>
          </cell>
          <cell r="S9863">
            <v>0</v>
          </cell>
          <cell r="T9863">
            <v>0</v>
          </cell>
          <cell r="U9863">
            <v>0</v>
          </cell>
          <cell r="V9863">
            <v>0</v>
          </cell>
          <cell r="W9863">
            <v>0</v>
          </cell>
          <cell r="X9863">
            <v>0</v>
          </cell>
        </row>
        <row r="9864">
          <cell r="A9864" t="str">
            <v>2208300</v>
          </cell>
          <cell r="B9864">
            <v>1</v>
          </cell>
          <cell r="C9864" t="str">
            <v>Pavement Markings Taxiway edge</v>
          </cell>
          <cell r="D9864" t="str">
            <v>62</v>
          </cell>
          <cell r="E9864" t="str">
            <v>CVLSUN</v>
          </cell>
          <cell r="F9864" t="str">
            <v>CVL</v>
          </cell>
          <cell r="G9864">
            <v>39817</v>
          </cell>
          <cell r="H9864" t="str">
            <v>Active</v>
          </cell>
          <cell r="I9864">
            <v>135</v>
          </cell>
          <cell r="J9864">
            <v>39817</v>
          </cell>
          <cell r="K9864" t="str">
            <v>AC</v>
          </cell>
          <cell r="L9864" t="str">
            <v>MA</v>
          </cell>
          <cell r="M9864" t="str">
            <v>0064</v>
          </cell>
          <cell r="N9864">
            <v>768.05</v>
          </cell>
          <cell r="O9864">
            <v>0</v>
          </cell>
          <cell r="P9864">
            <v>0</v>
          </cell>
          <cell r="Q9864">
            <v>0</v>
          </cell>
          <cell r="R9864">
            <v>768.05</v>
          </cell>
          <cell r="S9864">
            <v>0</v>
          </cell>
          <cell r="T9864">
            <v>0</v>
          </cell>
          <cell r="U9864">
            <v>0</v>
          </cell>
          <cell r="V9864">
            <v>0</v>
          </cell>
          <cell r="W9864">
            <v>0</v>
          </cell>
          <cell r="X9864">
            <v>0</v>
          </cell>
        </row>
        <row r="9865">
          <cell r="A9865" t="str">
            <v>2208400</v>
          </cell>
          <cell r="B9865">
            <v>1</v>
          </cell>
          <cell r="C9865" t="str">
            <v>Pavement Markings</v>
          </cell>
          <cell r="D9865" t="str">
            <v>62</v>
          </cell>
          <cell r="E9865" t="str">
            <v>CVLSUN</v>
          </cell>
          <cell r="F9865" t="str">
            <v>CVL</v>
          </cell>
          <cell r="G9865">
            <v>39817</v>
          </cell>
          <cell r="H9865" t="str">
            <v>Active</v>
          </cell>
          <cell r="I9865">
            <v>400</v>
          </cell>
          <cell r="J9865">
            <v>39817</v>
          </cell>
          <cell r="K9865" t="str">
            <v>AC</v>
          </cell>
          <cell r="L9865" t="str">
            <v>MA</v>
          </cell>
          <cell r="M9865" t="str">
            <v>0064</v>
          </cell>
          <cell r="N9865">
            <v>18700.02</v>
          </cell>
          <cell r="O9865">
            <v>0</v>
          </cell>
          <cell r="P9865">
            <v>0</v>
          </cell>
          <cell r="Q9865">
            <v>0</v>
          </cell>
          <cell r="R9865">
            <v>18700.02</v>
          </cell>
          <cell r="S9865">
            <v>0</v>
          </cell>
          <cell r="T9865">
            <v>0</v>
          </cell>
          <cell r="U9865">
            <v>0</v>
          </cell>
          <cell r="V9865">
            <v>0</v>
          </cell>
          <cell r="W9865">
            <v>0</v>
          </cell>
          <cell r="X9865">
            <v>0</v>
          </cell>
        </row>
        <row r="9866">
          <cell r="A9866" t="str">
            <v>2208500</v>
          </cell>
          <cell r="B9866">
            <v>1</v>
          </cell>
          <cell r="C9866" t="str">
            <v>Pavement Markings</v>
          </cell>
          <cell r="D9866" t="str">
            <v>62</v>
          </cell>
          <cell r="E9866" t="str">
            <v>CVLSUN</v>
          </cell>
          <cell r="F9866" t="str">
            <v>CVL</v>
          </cell>
          <cell r="G9866">
            <v>39817</v>
          </cell>
          <cell r="H9866" t="str">
            <v>Active</v>
          </cell>
          <cell r="I9866">
            <v>223</v>
          </cell>
          <cell r="J9866">
            <v>39817</v>
          </cell>
          <cell r="K9866" t="str">
            <v>AC</v>
          </cell>
          <cell r="L9866" t="str">
            <v>MA</v>
          </cell>
          <cell r="M9866" t="str">
            <v>0064</v>
          </cell>
          <cell r="N9866">
            <v>5193.62</v>
          </cell>
          <cell r="O9866">
            <v>0</v>
          </cell>
          <cell r="P9866">
            <v>0</v>
          </cell>
          <cell r="Q9866">
            <v>0</v>
          </cell>
          <cell r="R9866">
            <v>5193.62</v>
          </cell>
          <cell r="S9866">
            <v>0</v>
          </cell>
          <cell r="T9866">
            <v>0</v>
          </cell>
          <cell r="U9866">
            <v>0</v>
          </cell>
          <cell r="V9866">
            <v>0</v>
          </cell>
          <cell r="W9866">
            <v>0</v>
          </cell>
          <cell r="X9866">
            <v>0</v>
          </cell>
        </row>
        <row r="9867">
          <cell r="A9867" t="str">
            <v>2208600</v>
          </cell>
          <cell r="B9867">
            <v>1</v>
          </cell>
          <cell r="C9867" t="str">
            <v>Pavement Markings</v>
          </cell>
          <cell r="D9867" t="str">
            <v>62</v>
          </cell>
          <cell r="E9867" t="str">
            <v>CVLSUN</v>
          </cell>
          <cell r="F9867" t="str">
            <v>CVL</v>
          </cell>
          <cell r="G9867">
            <v>39817</v>
          </cell>
          <cell r="H9867" t="str">
            <v>Active</v>
          </cell>
          <cell r="I9867">
            <v>6</v>
          </cell>
          <cell r="J9867">
            <v>39817</v>
          </cell>
          <cell r="K9867" t="str">
            <v>AC</v>
          </cell>
          <cell r="L9867" t="str">
            <v>MA</v>
          </cell>
          <cell r="M9867" t="str">
            <v>0064</v>
          </cell>
          <cell r="N9867">
            <v>4704.84</v>
          </cell>
          <cell r="O9867">
            <v>0</v>
          </cell>
          <cell r="P9867">
            <v>0</v>
          </cell>
          <cell r="Q9867">
            <v>0</v>
          </cell>
          <cell r="R9867">
            <v>4704.84</v>
          </cell>
          <cell r="S9867">
            <v>0</v>
          </cell>
          <cell r="T9867">
            <v>0</v>
          </cell>
          <cell r="U9867">
            <v>0</v>
          </cell>
          <cell r="V9867">
            <v>0</v>
          </cell>
          <cell r="W9867">
            <v>0</v>
          </cell>
          <cell r="X9867">
            <v>0</v>
          </cell>
        </row>
        <row r="9868">
          <cell r="A9868" t="str">
            <v>2208700</v>
          </cell>
          <cell r="B9868">
            <v>1</v>
          </cell>
          <cell r="C9868" t="str">
            <v>Pavement Markings</v>
          </cell>
          <cell r="D9868" t="str">
            <v>62</v>
          </cell>
          <cell r="E9868" t="str">
            <v>CVLSUN</v>
          </cell>
          <cell r="F9868" t="str">
            <v>CVL</v>
          </cell>
          <cell r="G9868">
            <v>39817</v>
          </cell>
          <cell r="H9868" t="str">
            <v>Active</v>
          </cell>
          <cell r="I9868">
            <v>1</v>
          </cell>
          <cell r="J9868">
            <v>39817</v>
          </cell>
          <cell r="K9868" t="str">
            <v>AC</v>
          </cell>
          <cell r="L9868" t="str">
            <v>MA</v>
          </cell>
          <cell r="M9868" t="str">
            <v>0064</v>
          </cell>
          <cell r="N9868">
            <v>784.14</v>
          </cell>
          <cell r="O9868">
            <v>0</v>
          </cell>
          <cell r="P9868">
            <v>0</v>
          </cell>
          <cell r="Q9868">
            <v>0</v>
          </cell>
          <cell r="R9868">
            <v>784.14</v>
          </cell>
          <cell r="S9868">
            <v>0</v>
          </cell>
          <cell r="T9868">
            <v>0</v>
          </cell>
          <cell r="U9868">
            <v>0</v>
          </cell>
          <cell r="V9868">
            <v>0</v>
          </cell>
          <cell r="W9868">
            <v>0</v>
          </cell>
          <cell r="X9868">
            <v>0</v>
          </cell>
        </row>
        <row r="9869">
          <cell r="A9869" t="str">
            <v>2208800</v>
          </cell>
          <cell r="B9869">
            <v>1</v>
          </cell>
          <cell r="C9869" t="str">
            <v>Pavement Markings</v>
          </cell>
          <cell r="D9869" t="str">
            <v>62</v>
          </cell>
          <cell r="E9869" t="str">
            <v>CVLSUN</v>
          </cell>
          <cell r="F9869" t="str">
            <v>CVL</v>
          </cell>
          <cell r="G9869">
            <v>39817</v>
          </cell>
          <cell r="H9869" t="str">
            <v>Active</v>
          </cell>
          <cell r="I9869">
            <v>2</v>
          </cell>
          <cell r="J9869">
            <v>39817</v>
          </cell>
          <cell r="K9869" t="str">
            <v>AC</v>
          </cell>
          <cell r="L9869" t="str">
            <v>MA</v>
          </cell>
          <cell r="M9869" t="str">
            <v>0064</v>
          </cell>
          <cell r="N9869">
            <v>1715.3</v>
          </cell>
          <cell r="O9869">
            <v>0</v>
          </cell>
          <cell r="P9869">
            <v>0</v>
          </cell>
          <cell r="Q9869">
            <v>0</v>
          </cell>
          <cell r="R9869">
            <v>1715.3</v>
          </cell>
          <cell r="S9869">
            <v>0</v>
          </cell>
          <cell r="T9869">
            <v>0</v>
          </cell>
          <cell r="U9869">
            <v>0</v>
          </cell>
          <cell r="V9869">
            <v>0</v>
          </cell>
          <cell r="W9869">
            <v>0</v>
          </cell>
          <cell r="X9869">
            <v>0</v>
          </cell>
        </row>
        <row r="9870">
          <cell r="A9870" t="str">
            <v>2208900</v>
          </cell>
          <cell r="B9870">
            <v>1</v>
          </cell>
          <cell r="C9870" t="str">
            <v>Pavement Markings Closed area green</v>
          </cell>
          <cell r="D9870" t="str">
            <v>62</v>
          </cell>
          <cell r="E9870" t="str">
            <v>CVLSUN</v>
          </cell>
          <cell r="F9870" t="str">
            <v>CVL</v>
          </cell>
          <cell r="G9870">
            <v>39817</v>
          </cell>
          <cell r="H9870" t="str">
            <v>Active</v>
          </cell>
          <cell r="I9870">
            <v>1</v>
          </cell>
          <cell r="J9870">
            <v>39817</v>
          </cell>
          <cell r="K9870" t="str">
            <v>AC</v>
          </cell>
          <cell r="L9870" t="str">
            <v>MA</v>
          </cell>
          <cell r="M9870" t="str">
            <v>0064</v>
          </cell>
          <cell r="N9870">
            <v>116233.97</v>
          </cell>
          <cell r="O9870">
            <v>0</v>
          </cell>
          <cell r="P9870">
            <v>0</v>
          </cell>
          <cell r="Q9870">
            <v>0</v>
          </cell>
          <cell r="R9870">
            <v>116233.97</v>
          </cell>
          <cell r="S9870">
            <v>0</v>
          </cell>
          <cell r="T9870">
            <v>0</v>
          </cell>
          <cell r="U9870">
            <v>0</v>
          </cell>
          <cell r="V9870">
            <v>0</v>
          </cell>
          <cell r="W9870">
            <v>0</v>
          </cell>
          <cell r="X9870">
            <v>0</v>
          </cell>
        </row>
        <row r="9871">
          <cell r="A9871" t="str">
            <v>2209000</v>
          </cell>
          <cell r="B9871">
            <v>1</v>
          </cell>
          <cell r="C9871" t="str">
            <v>Paint test thickness plate testing</v>
          </cell>
          <cell r="D9871" t="str">
            <v>62</v>
          </cell>
          <cell r="E9871" t="str">
            <v>CVLSUN</v>
          </cell>
          <cell r="F9871" t="str">
            <v>CVL</v>
          </cell>
          <cell r="G9871">
            <v>39817</v>
          </cell>
          <cell r="H9871" t="str">
            <v>Active</v>
          </cell>
          <cell r="I9871">
            <v>6</v>
          </cell>
          <cell r="J9871">
            <v>39817</v>
          </cell>
          <cell r="K9871" t="str">
            <v>AC</v>
          </cell>
          <cell r="L9871" t="str">
            <v>MA</v>
          </cell>
          <cell r="M9871" t="str">
            <v>0064</v>
          </cell>
          <cell r="N9871">
            <v>367.57</v>
          </cell>
          <cell r="O9871">
            <v>0</v>
          </cell>
          <cell r="P9871">
            <v>0</v>
          </cell>
          <cell r="Q9871">
            <v>0</v>
          </cell>
          <cell r="R9871">
            <v>367.57</v>
          </cell>
          <cell r="S9871">
            <v>0</v>
          </cell>
          <cell r="T9871">
            <v>0</v>
          </cell>
          <cell r="U9871">
            <v>0</v>
          </cell>
          <cell r="V9871">
            <v>0</v>
          </cell>
          <cell r="W9871">
            <v>0</v>
          </cell>
          <cell r="X9871">
            <v>0</v>
          </cell>
        </row>
        <row r="9872">
          <cell r="A9872" t="str">
            <v>2209100</v>
          </cell>
          <cell r="B9872">
            <v>1</v>
          </cell>
          <cell r="C9872" t="str">
            <v>10mpa blinding concrete (75mm thick)</v>
          </cell>
          <cell r="D9872" t="str">
            <v>62</v>
          </cell>
          <cell r="E9872" t="str">
            <v>CVLBUI</v>
          </cell>
          <cell r="F9872" t="str">
            <v>CVL</v>
          </cell>
          <cell r="G9872">
            <v>39817</v>
          </cell>
          <cell r="H9872" t="str">
            <v>Active</v>
          </cell>
          <cell r="I9872">
            <v>80</v>
          </cell>
          <cell r="J9872">
            <v>39817</v>
          </cell>
          <cell r="K9872" t="str">
            <v>AC</v>
          </cell>
          <cell r="L9872" t="str">
            <v>MA</v>
          </cell>
          <cell r="M9872" t="str">
            <v>0064</v>
          </cell>
          <cell r="N9872">
            <v>16315.4</v>
          </cell>
          <cell r="O9872">
            <v>0</v>
          </cell>
          <cell r="P9872">
            <v>0</v>
          </cell>
          <cell r="Q9872">
            <v>0</v>
          </cell>
          <cell r="R9872">
            <v>16315.4</v>
          </cell>
          <cell r="S9872">
            <v>0</v>
          </cell>
          <cell r="T9872">
            <v>0</v>
          </cell>
          <cell r="U9872">
            <v>0</v>
          </cell>
          <cell r="V9872">
            <v>0</v>
          </cell>
          <cell r="W9872">
            <v>0</v>
          </cell>
          <cell r="X9872">
            <v>0</v>
          </cell>
        </row>
        <row r="9873">
          <cell r="A9873" t="str">
            <v>2209200</v>
          </cell>
          <cell r="B9873">
            <v>1</v>
          </cell>
          <cell r="C9873" t="str">
            <v>Unreinforced concrete between footings</v>
          </cell>
          <cell r="D9873" t="str">
            <v>62</v>
          </cell>
          <cell r="E9873" t="str">
            <v>CVLBUI</v>
          </cell>
          <cell r="F9873" t="str">
            <v>CVL</v>
          </cell>
          <cell r="G9873">
            <v>39817</v>
          </cell>
          <cell r="H9873" t="str">
            <v>Active</v>
          </cell>
          <cell r="I9873">
            <v>8</v>
          </cell>
          <cell r="J9873">
            <v>39817</v>
          </cell>
          <cell r="K9873" t="str">
            <v>AC</v>
          </cell>
          <cell r="L9873" t="str">
            <v>MA</v>
          </cell>
          <cell r="M9873" t="str">
            <v>0064</v>
          </cell>
          <cell r="N9873">
            <v>13674.98</v>
          </cell>
          <cell r="O9873">
            <v>0</v>
          </cell>
          <cell r="P9873">
            <v>0</v>
          </cell>
          <cell r="Q9873">
            <v>0</v>
          </cell>
          <cell r="R9873">
            <v>13674.98</v>
          </cell>
          <cell r="S9873">
            <v>0</v>
          </cell>
          <cell r="T9873">
            <v>0</v>
          </cell>
          <cell r="U9873">
            <v>0</v>
          </cell>
          <cell r="V9873">
            <v>0</v>
          </cell>
          <cell r="W9873">
            <v>0</v>
          </cell>
          <cell r="X9873">
            <v>0</v>
          </cell>
        </row>
        <row r="9874">
          <cell r="A9874" t="str">
            <v>2209300</v>
          </cell>
          <cell r="B9874">
            <v>1</v>
          </cell>
          <cell r="C9874" t="str">
            <v>Insitu concrete footing (50mpa)</v>
          </cell>
          <cell r="D9874" t="str">
            <v>62</v>
          </cell>
          <cell r="E9874" t="str">
            <v>CVLBUI</v>
          </cell>
          <cell r="F9874" t="str">
            <v>CVL</v>
          </cell>
          <cell r="G9874">
            <v>39817</v>
          </cell>
          <cell r="H9874" t="str">
            <v>Active</v>
          </cell>
          <cell r="I9874">
            <v>42</v>
          </cell>
          <cell r="J9874">
            <v>39817</v>
          </cell>
          <cell r="K9874" t="str">
            <v>AC</v>
          </cell>
          <cell r="L9874" t="str">
            <v>MA</v>
          </cell>
          <cell r="M9874" t="str">
            <v>0064</v>
          </cell>
          <cell r="N9874">
            <v>59507.63</v>
          </cell>
          <cell r="O9874">
            <v>0</v>
          </cell>
          <cell r="P9874">
            <v>0</v>
          </cell>
          <cell r="Q9874">
            <v>0</v>
          </cell>
          <cell r="R9874">
            <v>59507.63</v>
          </cell>
          <cell r="S9874">
            <v>0</v>
          </cell>
          <cell r="T9874">
            <v>0</v>
          </cell>
          <cell r="U9874">
            <v>0</v>
          </cell>
          <cell r="V9874">
            <v>0</v>
          </cell>
          <cell r="W9874">
            <v>0</v>
          </cell>
          <cell r="X9874">
            <v>0</v>
          </cell>
        </row>
        <row r="9875">
          <cell r="A9875" t="str">
            <v>2209400</v>
          </cell>
          <cell r="B9875">
            <v>1</v>
          </cell>
          <cell r="C9875" t="str">
            <v>ILS Building&amp;RetainingWall Reinforcement</v>
          </cell>
          <cell r="D9875" t="str">
            <v>62</v>
          </cell>
          <cell r="E9875" t="str">
            <v>CVLBUI</v>
          </cell>
          <cell r="F9875" t="str">
            <v>CVL</v>
          </cell>
          <cell r="G9875">
            <v>39817</v>
          </cell>
          <cell r="H9875" t="str">
            <v>Active</v>
          </cell>
          <cell r="I9875">
            <v>294</v>
          </cell>
          <cell r="J9875">
            <v>39817</v>
          </cell>
          <cell r="K9875" t="str">
            <v>AC</v>
          </cell>
          <cell r="L9875" t="str">
            <v>MA</v>
          </cell>
          <cell r="M9875" t="str">
            <v>0064</v>
          </cell>
          <cell r="N9875">
            <v>24593.53</v>
          </cell>
          <cell r="O9875">
            <v>0</v>
          </cell>
          <cell r="P9875">
            <v>0</v>
          </cell>
          <cell r="Q9875">
            <v>0</v>
          </cell>
          <cell r="R9875">
            <v>24593.53</v>
          </cell>
          <cell r="S9875">
            <v>0</v>
          </cell>
          <cell r="T9875">
            <v>0</v>
          </cell>
          <cell r="U9875">
            <v>0</v>
          </cell>
          <cell r="V9875">
            <v>0</v>
          </cell>
          <cell r="W9875">
            <v>0</v>
          </cell>
          <cell r="X9875">
            <v>0</v>
          </cell>
        </row>
        <row r="9876">
          <cell r="A9876" t="str">
            <v>2209500</v>
          </cell>
          <cell r="B9876">
            <v>1</v>
          </cell>
          <cell r="C9876" t="str">
            <v>ILS Building &amp; Retaining Wall Formwork</v>
          </cell>
          <cell r="D9876" t="str">
            <v>62</v>
          </cell>
          <cell r="E9876" t="str">
            <v>CVLBUI</v>
          </cell>
          <cell r="F9876" t="str">
            <v>CVL</v>
          </cell>
          <cell r="G9876">
            <v>39817</v>
          </cell>
          <cell r="H9876" t="str">
            <v>Active</v>
          </cell>
          <cell r="I9876">
            <v>39</v>
          </cell>
          <cell r="J9876">
            <v>39817</v>
          </cell>
          <cell r="K9876" t="str">
            <v>AC</v>
          </cell>
          <cell r="L9876" t="str">
            <v>MA</v>
          </cell>
          <cell r="M9876" t="str">
            <v>0064</v>
          </cell>
          <cell r="N9876">
            <v>16756.48</v>
          </cell>
          <cell r="O9876">
            <v>0</v>
          </cell>
          <cell r="P9876">
            <v>0</v>
          </cell>
          <cell r="Q9876">
            <v>0</v>
          </cell>
          <cell r="R9876">
            <v>16756.48</v>
          </cell>
          <cell r="S9876">
            <v>0</v>
          </cell>
          <cell r="T9876">
            <v>0</v>
          </cell>
          <cell r="U9876">
            <v>0</v>
          </cell>
          <cell r="V9876">
            <v>0</v>
          </cell>
          <cell r="W9876">
            <v>0</v>
          </cell>
          <cell r="X9876">
            <v>0</v>
          </cell>
        </row>
        <row r="9877">
          <cell r="A9877" t="str">
            <v>2209600</v>
          </cell>
          <cell r="B9877">
            <v>1</v>
          </cell>
          <cell r="C9877" t="str">
            <v>ILS Building Floor Slab Damp Proof Cours</v>
          </cell>
          <cell r="D9877" t="str">
            <v>62</v>
          </cell>
          <cell r="E9877" t="str">
            <v>CVLBUI</v>
          </cell>
          <cell r="F9877" t="str">
            <v>CVL</v>
          </cell>
          <cell r="G9877">
            <v>39817</v>
          </cell>
          <cell r="H9877" t="str">
            <v>Active</v>
          </cell>
          <cell r="I9877">
            <v>30</v>
          </cell>
          <cell r="J9877">
            <v>39817</v>
          </cell>
          <cell r="K9877" t="str">
            <v>AC</v>
          </cell>
          <cell r="L9877" t="str">
            <v>MA</v>
          </cell>
          <cell r="M9877" t="str">
            <v>0064</v>
          </cell>
          <cell r="N9877">
            <v>3499.62</v>
          </cell>
          <cell r="O9877">
            <v>0</v>
          </cell>
          <cell r="P9877">
            <v>0</v>
          </cell>
          <cell r="Q9877">
            <v>0</v>
          </cell>
          <cell r="R9877">
            <v>3499.62</v>
          </cell>
          <cell r="S9877">
            <v>0</v>
          </cell>
          <cell r="T9877">
            <v>0</v>
          </cell>
          <cell r="U9877">
            <v>0</v>
          </cell>
          <cell r="V9877">
            <v>0</v>
          </cell>
          <cell r="W9877">
            <v>0</v>
          </cell>
          <cell r="X9877">
            <v>0</v>
          </cell>
        </row>
        <row r="9878">
          <cell r="A9878" t="str">
            <v>2209700</v>
          </cell>
          <cell r="B9878">
            <v>1</v>
          </cell>
          <cell r="C9878" t="str">
            <v>ILSBuilding FloorSlab aprox 10mx3mx150mm</v>
          </cell>
          <cell r="D9878" t="str">
            <v>62</v>
          </cell>
          <cell r="E9878" t="str">
            <v>CVLBUI</v>
          </cell>
          <cell r="F9878" t="str">
            <v>CVL</v>
          </cell>
          <cell r="G9878">
            <v>39817</v>
          </cell>
          <cell r="H9878" t="str">
            <v>Active</v>
          </cell>
          <cell r="I9878">
            <v>1</v>
          </cell>
          <cell r="J9878">
            <v>39817</v>
          </cell>
          <cell r="K9878" t="str">
            <v>AC</v>
          </cell>
          <cell r="L9878" t="str">
            <v>MA</v>
          </cell>
          <cell r="M9878" t="str">
            <v>0064</v>
          </cell>
          <cell r="N9878">
            <v>38397.72</v>
          </cell>
          <cell r="O9878">
            <v>0</v>
          </cell>
          <cell r="P9878">
            <v>0</v>
          </cell>
          <cell r="Q9878">
            <v>0</v>
          </cell>
          <cell r="R9878">
            <v>38397.72</v>
          </cell>
          <cell r="S9878">
            <v>0</v>
          </cell>
          <cell r="T9878">
            <v>0</v>
          </cell>
          <cell r="U9878">
            <v>0</v>
          </cell>
          <cell r="V9878">
            <v>0</v>
          </cell>
          <cell r="W9878">
            <v>0</v>
          </cell>
          <cell r="X9878">
            <v>0</v>
          </cell>
        </row>
        <row r="9879">
          <cell r="A9879" t="str">
            <v>2209800</v>
          </cell>
          <cell r="B9879">
            <v>1</v>
          </cell>
          <cell r="C9879" t="str">
            <v>ILS Building Floor Slab  ILS Building Fl</v>
          </cell>
          <cell r="D9879" t="str">
            <v>62</v>
          </cell>
          <cell r="E9879" t="str">
            <v>CVLBUI</v>
          </cell>
          <cell r="F9879" t="str">
            <v>CVL</v>
          </cell>
          <cell r="G9879">
            <v>39817</v>
          </cell>
          <cell r="H9879" t="str">
            <v>Active</v>
          </cell>
          <cell r="I9879">
            <v>1</v>
          </cell>
          <cell r="J9879">
            <v>39817</v>
          </cell>
          <cell r="K9879" t="str">
            <v>AC</v>
          </cell>
          <cell r="L9879" t="str">
            <v>MA</v>
          </cell>
          <cell r="M9879" t="str">
            <v>0064</v>
          </cell>
          <cell r="N9879">
            <v>831.96</v>
          </cell>
          <cell r="O9879">
            <v>0</v>
          </cell>
          <cell r="P9879">
            <v>0</v>
          </cell>
          <cell r="Q9879">
            <v>0</v>
          </cell>
          <cell r="R9879">
            <v>831.96</v>
          </cell>
          <cell r="S9879">
            <v>0</v>
          </cell>
          <cell r="T9879">
            <v>0</v>
          </cell>
          <cell r="U9879">
            <v>0</v>
          </cell>
          <cell r="V9879">
            <v>0</v>
          </cell>
          <cell r="W9879">
            <v>0</v>
          </cell>
          <cell r="X9879">
            <v>0</v>
          </cell>
        </row>
        <row r="9880">
          <cell r="A9880" t="str">
            <v>2209900</v>
          </cell>
          <cell r="B9880">
            <v>1</v>
          </cell>
          <cell r="C9880" t="str">
            <v>ILS Building 300mmthick precast ret wall</v>
          </cell>
          <cell r="D9880" t="str">
            <v>62</v>
          </cell>
          <cell r="E9880" t="str">
            <v>CVLBUI</v>
          </cell>
          <cell r="F9880" t="str">
            <v>CVL</v>
          </cell>
          <cell r="G9880">
            <v>39817</v>
          </cell>
          <cell r="H9880" t="str">
            <v>Active</v>
          </cell>
          <cell r="I9880">
            <v>42</v>
          </cell>
          <cell r="J9880">
            <v>39817</v>
          </cell>
          <cell r="K9880" t="str">
            <v>AC</v>
          </cell>
          <cell r="L9880" t="str">
            <v>MA</v>
          </cell>
          <cell r="M9880" t="str">
            <v>0064</v>
          </cell>
          <cell r="N9880">
            <v>94031.35</v>
          </cell>
          <cell r="O9880">
            <v>0</v>
          </cell>
          <cell r="P9880">
            <v>0</v>
          </cell>
          <cell r="Q9880">
            <v>0</v>
          </cell>
          <cell r="R9880">
            <v>94031.35</v>
          </cell>
          <cell r="S9880">
            <v>0</v>
          </cell>
          <cell r="T9880">
            <v>0</v>
          </cell>
          <cell r="U9880">
            <v>0</v>
          </cell>
          <cell r="V9880">
            <v>0</v>
          </cell>
          <cell r="W9880">
            <v>0</v>
          </cell>
          <cell r="X9880">
            <v>0</v>
          </cell>
        </row>
        <row r="9881">
          <cell r="A9881" t="str">
            <v>2210000</v>
          </cell>
          <cell r="B9881">
            <v>1</v>
          </cell>
          <cell r="C9881" t="str">
            <v>ILS Building250mm thick precast ret wall</v>
          </cell>
          <cell r="D9881" t="str">
            <v>62</v>
          </cell>
          <cell r="E9881" t="str">
            <v>CVLBUI</v>
          </cell>
          <cell r="F9881" t="str">
            <v>CVL</v>
          </cell>
          <cell r="G9881">
            <v>39817</v>
          </cell>
          <cell r="H9881" t="str">
            <v>Active</v>
          </cell>
          <cell r="I9881">
            <v>85</v>
          </cell>
          <cell r="J9881">
            <v>39817</v>
          </cell>
          <cell r="K9881" t="str">
            <v>AC</v>
          </cell>
          <cell r="L9881" t="str">
            <v>MA</v>
          </cell>
          <cell r="M9881" t="str">
            <v>0064</v>
          </cell>
          <cell r="N9881">
            <v>168075.04</v>
          </cell>
          <cell r="O9881">
            <v>0</v>
          </cell>
          <cell r="P9881">
            <v>0</v>
          </cell>
          <cell r="Q9881">
            <v>0</v>
          </cell>
          <cell r="R9881">
            <v>168075.04</v>
          </cell>
          <cell r="S9881">
            <v>0</v>
          </cell>
          <cell r="T9881">
            <v>0</v>
          </cell>
          <cell r="U9881">
            <v>0</v>
          </cell>
          <cell r="V9881">
            <v>0</v>
          </cell>
          <cell r="W9881">
            <v>0</v>
          </cell>
          <cell r="X9881">
            <v>0</v>
          </cell>
        </row>
        <row r="9882">
          <cell r="A9882" t="str">
            <v>2210100</v>
          </cell>
          <cell r="B9882">
            <v>1</v>
          </cell>
          <cell r="C9882" t="str">
            <v>ILS Building  300mm thick precast wall</v>
          </cell>
          <cell r="D9882" t="str">
            <v>62</v>
          </cell>
          <cell r="E9882" t="str">
            <v>CVLBUI</v>
          </cell>
          <cell r="F9882" t="str">
            <v>CVL</v>
          </cell>
          <cell r="G9882">
            <v>39817</v>
          </cell>
          <cell r="H9882" t="str">
            <v>Active</v>
          </cell>
          <cell r="I9882">
            <v>40</v>
          </cell>
          <cell r="J9882">
            <v>39817</v>
          </cell>
          <cell r="K9882" t="str">
            <v>AC</v>
          </cell>
          <cell r="L9882" t="str">
            <v>MA</v>
          </cell>
          <cell r="M9882" t="str">
            <v>0064</v>
          </cell>
          <cell r="N9882">
            <v>91244.479999999996</v>
          </cell>
          <cell r="O9882">
            <v>0</v>
          </cell>
          <cell r="P9882">
            <v>0</v>
          </cell>
          <cell r="Q9882">
            <v>0</v>
          </cell>
          <cell r="R9882">
            <v>91244.479999999996</v>
          </cell>
          <cell r="S9882">
            <v>0</v>
          </cell>
          <cell r="T9882">
            <v>0</v>
          </cell>
          <cell r="U9882">
            <v>0</v>
          </cell>
          <cell r="V9882">
            <v>0</v>
          </cell>
          <cell r="W9882">
            <v>0</v>
          </cell>
          <cell r="X9882">
            <v>0</v>
          </cell>
        </row>
        <row r="9883">
          <cell r="A9883" t="str">
            <v>2210200</v>
          </cell>
          <cell r="B9883">
            <v>1</v>
          </cell>
          <cell r="C9883" t="str">
            <v>ILS Building 200mm thick precast wall</v>
          </cell>
          <cell r="D9883" t="str">
            <v>62</v>
          </cell>
          <cell r="E9883" t="str">
            <v>CVLBUI</v>
          </cell>
          <cell r="F9883" t="str">
            <v>CVL</v>
          </cell>
          <cell r="G9883">
            <v>39817</v>
          </cell>
          <cell r="H9883" t="str">
            <v>Active</v>
          </cell>
          <cell r="I9883">
            <v>5</v>
          </cell>
          <cell r="J9883">
            <v>39817</v>
          </cell>
          <cell r="K9883" t="str">
            <v>AC</v>
          </cell>
          <cell r="L9883" t="str">
            <v>MA</v>
          </cell>
          <cell r="M9883" t="str">
            <v>0064</v>
          </cell>
          <cell r="N9883">
            <v>10098.66</v>
          </cell>
          <cell r="O9883">
            <v>0</v>
          </cell>
          <cell r="P9883">
            <v>0</v>
          </cell>
          <cell r="Q9883">
            <v>0</v>
          </cell>
          <cell r="R9883">
            <v>10098.66</v>
          </cell>
          <cell r="S9883">
            <v>0</v>
          </cell>
          <cell r="T9883">
            <v>0</v>
          </cell>
          <cell r="U9883">
            <v>0</v>
          </cell>
          <cell r="V9883">
            <v>0</v>
          </cell>
          <cell r="W9883">
            <v>0</v>
          </cell>
          <cell r="X9883">
            <v>0</v>
          </cell>
        </row>
        <row r="9884">
          <cell r="A9884" t="str">
            <v>2210300</v>
          </cell>
          <cell r="B9884">
            <v>1</v>
          </cell>
          <cell r="C9884" t="str">
            <v>ILS Building Joints</v>
          </cell>
          <cell r="D9884" t="str">
            <v>62</v>
          </cell>
          <cell r="E9884" t="str">
            <v>CVLBUI</v>
          </cell>
          <cell r="F9884" t="str">
            <v>CVL</v>
          </cell>
          <cell r="G9884">
            <v>39817</v>
          </cell>
          <cell r="H9884" t="str">
            <v>Active</v>
          </cell>
          <cell r="I9884">
            <v>9</v>
          </cell>
          <cell r="J9884">
            <v>39817</v>
          </cell>
          <cell r="K9884" t="str">
            <v>AC</v>
          </cell>
          <cell r="L9884" t="str">
            <v>MA</v>
          </cell>
          <cell r="M9884" t="str">
            <v>0064</v>
          </cell>
          <cell r="N9884">
            <v>557.67999999999995</v>
          </cell>
          <cell r="O9884">
            <v>0</v>
          </cell>
          <cell r="P9884">
            <v>0</v>
          </cell>
          <cell r="Q9884">
            <v>0</v>
          </cell>
          <cell r="R9884">
            <v>557.67999999999995</v>
          </cell>
          <cell r="S9884">
            <v>0</v>
          </cell>
          <cell r="T9884">
            <v>0</v>
          </cell>
          <cell r="U9884">
            <v>0</v>
          </cell>
          <cell r="V9884">
            <v>0</v>
          </cell>
          <cell r="W9884">
            <v>0</v>
          </cell>
          <cell r="X9884">
            <v>0</v>
          </cell>
        </row>
        <row r="9885">
          <cell r="A9885" t="str">
            <v>2210400</v>
          </cell>
          <cell r="B9885">
            <v>1</v>
          </cell>
          <cell r="C9885" t="str">
            <v>ILS Building Insitu Strip (50mpa)</v>
          </cell>
          <cell r="D9885" t="str">
            <v>62</v>
          </cell>
          <cell r="E9885" t="str">
            <v>CVLBUI</v>
          </cell>
          <cell r="F9885" t="str">
            <v>CVL</v>
          </cell>
          <cell r="G9885">
            <v>39817</v>
          </cell>
          <cell r="H9885" t="str">
            <v>Active</v>
          </cell>
          <cell r="I9885">
            <v>3</v>
          </cell>
          <cell r="J9885">
            <v>39817</v>
          </cell>
          <cell r="K9885" t="str">
            <v>AC</v>
          </cell>
          <cell r="L9885" t="str">
            <v>MA</v>
          </cell>
          <cell r="M9885" t="str">
            <v>0064</v>
          </cell>
          <cell r="N9885">
            <v>25767.88</v>
          </cell>
          <cell r="O9885">
            <v>0</v>
          </cell>
          <cell r="P9885">
            <v>0</v>
          </cell>
          <cell r="Q9885">
            <v>0</v>
          </cell>
          <cell r="R9885">
            <v>25767.88</v>
          </cell>
          <cell r="S9885">
            <v>0</v>
          </cell>
          <cell r="T9885">
            <v>0</v>
          </cell>
          <cell r="U9885">
            <v>0</v>
          </cell>
          <cell r="V9885">
            <v>0</v>
          </cell>
          <cell r="W9885">
            <v>0</v>
          </cell>
          <cell r="X9885">
            <v>0</v>
          </cell>
        </row>
        <row r="9886">
          <cell r="A9886" t="str">
            <v>2210500</v>
          </cell>
          <cell r="B9886">
            <v>1</v>
          </cell>
          <cell r="C9886" t="str">
            <v>ILS Building Insitu Strip</v>
          </cell>
          <cell r="D9886" t="str">
            <v>62</v>
          </cell>
          <cell r="E9886" t="str">
            <v>CVLBUI</v>
          </cell>
          <cell r="F9886" t="str">
            <v>CVL</v>
          </cell>
          <cell r="G9886">
            <v>39817</v>
          </cell>
          <cell r="H9886" t="str">
            <v>Active</v>
          </cell>
          <cell r="I9886">
            <v>205</v>
          </cell>
          <cell r="J9886">
            <v>39817</v>
          </cell>
          <cell r="K9886" t="str">
            <v>AC</v>
          </cell>
          <cell r="L9886" t="str">
            <v>MA</v>
          </cell>
          <cell r="M9886" t="str">
            <v>0064</v>
          </cell>
          <cell r="N9886">
            <v>17148.55</v>
          </cell>
          <cell r="O9886">
            <v>0</v>
          </cell>
          <cell r="P9886">
            <v>0</v>
          </cell>
          <cell r="Q9886">
            <v>0</v>
          </cell>
          <cell r="R9886">
            <v>17148.55</v>
          </cell>
          <cell r="S9886">
            <v>0</v>
          </cell>
          <cell r="T9886">
            <v>0</v>
          </cell>
          <cell r="U9886">
            <v>0</v>
          </cell>
          <cell r="V9886">
            <v>0</v>
          </cell>
          <cell r="W9886">
            <v>0</v>
          </cell>
          <cell r="X9886">
            <v>0</v>
          </cell>
        </row>
        <row r="9887">
          <cell r="A9887" t="str">
            <v>2210600</v>
          </cell>
          <cell r="B9887">
            <v>1</v>
          </cell>
          <cell r="C9887" t="str">
            <v>ILS Building Insitu Strip</v>
          </cell>
          <cell r="D9887" t="str">
            <v>62</v>
          </cell>
          <cell r="E9887" t="str">
            <v>CVLBUI</v>
          </cell>
          <cell r="F9887" t="str">
            <v>CVL</v>
          </cell>
          <cell r="G9887">
            <v>39817</v>
          </cell>
          <cell r="H9887" t="str">
            <v>Active</v>
          </cell>
          <cell r="I9887">
            <v>21</v>
          </cell>
          <cell r="J9887">
            <v>39817</v>
          </cell>
          <cell r="K9887" t="str">
            <v>AC</v>
          </cell>
          <cell r="L9887" t="str">
            <v>MA</v>
          </cell>
          <cell r="M9887" t="str">
            <v>0064</v>
          </cell>
          <cell r="N9887">
            <v>16247.46</v>
          </cell>
          <cell r="O9887">
            <v>0</v>
          </cell>
          <cell r="P9887">
            <v>0</v>
          </cell>
          <cell r="Q9887">
            <v>0</v>
          </cell>
          <cell r="R9887">
            <v>16247.46</v>
          </cell>
          <cell r="S9887">
            <v>0</v>
          </cell>
          <cell r="T9887">
            <v>0</v>
          </cell>
          <cell r="U9887">
            <v>0</v>
          </cell>
          <cell r="V9887">
            <v>0</v>
          </cell>
          <cell r="W9887">
            <v>0</v>
          </cell>
          <cell r="X9887">
            <v>0</v>
          </cell>
        </row>
        <row r="9888">
          <cell r="A9888" t="str">
            <v>2210700</v>
          </cell>
          <cell r="B9888">
            <v>1</v>
          </cell>
          <cell r="C9888" t="str">
            <v>ILS Building Insitu Strip 20x20 colpor</v>
          </cell>
          <cell r="D9888" t="str">
            <v>62</v>
          </cell>
          <cell r="E9888" t="str">
            <v>CVLBUI</v>
          </cell>
          <cell r="F9888" t="str">
            <v>CVL</v>
          </cell>
          <cell r="G9888">
            <v>39817</v>
          </cell>
          <cell r="H9888" t="str">
            <v>Active</v>
          </cell>
          <cell r="I9888">
            <v>33</v>
          </cell>
          <cell r="J9888">
            <v>39817</v>
          </cell>
          <cell r="K9888" t="str">
            <v>AC</v>
          </cell>
          <cell r="L9888" t="str">
            <v>MA</v>
          </cell>
          <cell r="M9888" t="str">
            <v>0064</v>
          </cell>
          <cell r="N9888">
            <v>2044.81</v>
          </cell>
          <cell r="O9888">
            <v>0</v>
          </cell>
          <cell r="P9888">
            <v>0</v>
          </cell>
          <cell r="Q9888">
            <v>0</v>
          </cell>
          <cell r="R9888">
            <v>2044.81</v>
          </cell>
          <cell r="S9888">
            <v>0</v>
          </cell>
          <cell r="T9888">
            <v>0</v>
          </cell>
          <cell r="U9888">
            <v>0</v>
          </cell>
          <cell r="V9888">
            <v>0</v>
          </cell>
          <cell r="W9888">
            <v>0</v>
          </cell>
          <cell r="X9888">
            <v>0</v>
          </cell>
        </row>
        <row r="9889">
          <cell r="A9889" t="str">
            <v>2210800</v>
          </cell>
          <cell r="B9889">
            <v>1</v>
          </cell>
          <cell r="C9889" t="str">
            <v>ILS Building Insitu Strip (200x20)</v>
          </cell>
          <cell r="D9889" t="str">
            <v>62</v>
          </cell>
          <cell r="E9889" t="str">
            <v>CVLBUI</v>
          </cell>
          <cell r="F9889" t="str">
            <v>CVL</v>
          </cell>
          <cell r="G9889">
            <v>39817</v>
          </cell>
          <cell r="H9889" t="str">
            <v>Active</v>
          </cell>
          <cell r="I9889">
            <v>33</v>
          </cell>
          <cell r="J9889">
            <v>39817</v>
          </cell>
          <cell r="K9889" t="str">
            <v>AC</v>
          </cell>
          <cell r="L9889" t="str">
            <v>MA</v>
          </cell>
          <cell r="M9889" t="str">
            <v>0064</v>
          </cell>
          <cell r="N9889">
            <v>1022.41</v>
          </cell>
          <cell r="O9889">
            <v>0</v>
          </cell>
          <cell r="P9889">
            <v>0</v>
          </cell>
          <cell r="Q9889">
            <v>0</v>
          </cell>
          <cell r="R9889">
            <v>1022.41</v>
          </cell>
          <cell r="S9889">
            <v>0</v>
          </cell>
          <cell r="T9889">
            <v>0</v>
          </cell>
          <cell r="U9889">
            <v>0</v>
          </cell>
          <cell r="V9889">
            <v>0</v>
          </cell>
          <cell r="W9889">
            <v>0</v>
          </cell>
          <cell r="X9889">
            <v>0</v>
          </cell>
        </row>
        <row r="9890">
          <cell r="A9890" t="str">
            <v>2210900</v>
          </cell>
          <cell r="B9890">
            <v>1</v>
          </cell>
          <cell r="C9890" t="str">
            <v>ILS Building Control Room Corner Joints</v>
          </cell>
          <cell r="D9890" t="str">
            <v>62</v>
          </cell>
          <cell r="E9890" t="str">
            <v>CVLBUI</v>
          </cell>
          <cell r="F9890" t="str">
            <v>CVL</v>
          </cell>
          <cell r="G9890">
            <v>39817</v>
          </cell>
          <cell r="H9890" t="str">
            <v>Active</v>
          </cell>
          <cell r="I9890">
            <v>2</v>
          </cell>
          <cell r="J9890">
            <v>39817</v>
          </cell>
          <cell r="K9890" t="str">
            <v>AC</v>
          </cell>
          <cell r="L9890" t="str">
            <v>MA</v>
          </cell>
          <cell r="M9890" t="str">
            <v>0064</v>
          </cell>
          <cell r="N9890">
            <v>26604.18</v>
          </cell>
          <cell r="O9890">
            <v>0</v>
          </cell>
          <cell r="P9890">
            <v>0</v>
          </cell>
          <cell r="Q9890">
            <v>0</v>
          </cell>
          <cell r="R9890">
            <v>26604.18</v>
          </cell>
          <cell r="S9890">
            <v>0</v>
          </cell>
          <cell r="T9890">
            <v>0</v>
          </cell>
          <cell r="U9890">
            <v>0</v>
          </cell>
          <cell r="V9890">
            <v>0</v>
          </cell>
          <cell r="W9890">
            <v>0</v>
          </cell>
          <cell r="X9890">
            <v>0</v>
          </cell>
        </row>
        <row r="9891">
          <cell r="A9891" t="str">
            <v>2211000</v>
          </cell>
          <cell r="B9891">
            <v>1</v>
          </cell>
          <cell r="C9891" t="str">
            <v>ILS Building Control Room Corner Joints</v>
          </cell>
          <cell r="D9891" t="str">
            <v>62</v>
          </cell>
          <cell r="E9891" t="str">
            <v>CVLBUI</v>
          </cell>
          <cell r="F9891" t="str">
            <v>CVL</v>
          </cell>
          <cell r="G9891">
            <v>39817</v>
          </cell>
          <cell r="H9891" t="str">
            <v>Active</v>
          </cell>
          <cell r="I9891">
            <v>85</v>
          </cell>
          <cell r="J9891">
            <v>39817</v>
          </cell>
          <cell r="K9891" t="str">
            <v>AC</v>
          </cell>
          <cell r="L9891" t="str">
            <v>MA</v>
          </cell>
          <cell r="M9891" t="str">
            <v>0064</v>
          </cell>
          <cell r="N9891">
            <v>7110.37</v>
          </cell>
          <cell r="O9891">
            <v>0</v>
          </cell>
          <cell r="P9891">
            <v>0</v>
          </cell>
          <cell r="Q9891">
            <v>0</v>
          </cell>
          <cell r="R9891">
            <v>7110.37</v>
          </cell>
          <cell r="S9891">
            <v>0</v>
          </cell>
          <cell r="T9891">
            <v>0</v>
          </cell>
          <cell r="U9891">
            <v>0</v>
          </cell>
          <cell r="V9891">
            <v>0</v>
          </cell>
          <cell r="W9891">
            <v>0</v>
          </cell>
          <cell r="X9891">
            <v>0</v>
          </cell>
        </row>
        <row r="9892">
          <cell r="A9892" t="str">
            <v>2211100</v>
          </cell>
          <cell r="B9892">
            <v>1</v>
          </cell>
          <cell r="C9892" t="str">
            <v>ILS Building Corner Joints Formwork</v>
          </cell>
          <cell r="D9892" t="str">
            <v>62</v>
          </cell>
          <cell r="E9892" t="str">
            <v>CVLBUI</v>
          </cell>
          <cell r="F9892" t="str">
            <v>CVL</v>
          </cell>
          <cell r="G9892">
            <v>39817</v>
          </cell>
          <cell r="H9892" t="str">
            <v>Active</v>
          </cell>
          <cell r="I9892">
            <v>8</v>
          </cell>
          <cell r="J9892">
            <v>39817</v>
          </cell>
          <cell r="K9892" t="str">
            <v>AC</v>
          </cell>
          <cell r="L9892" t="str">
            <v>MA</v>
          </cell>
          <cell r="M9892" t="str">
            <v>0064</v>
          </cell>
          <cell r="N9892">
            <v>14200.65</v>
          </cell>
          <cell r="O9892">
            <v>0</v>
          </cell>
          <cell r="P9892">
            <v>0</v>
          </cell>
          <cell r="Q9892">
            <v>0</v>
          </cell>
          <cell r="R9892">
            <v>14200.65</v>
          </cell>
          <cell r="S9892">
            <v>0</v>
          </cell>
          <cell r="T9892">
            <v>0</v>
          </cell>
          <cell r="U9892">
            <v>0</v>
          </cell>
          <cell r="V9892">
            <v>0</v>
          </cell>
          <cell r="W9892">
            <v>0</v>
          </cell>
          <cell r="X9892">
            <v>0</v>
          </cell>
        </row>
        <row r="9893">
          <cell r="A9893" t="str">
            <v>2211200</v>
          </cell>
          <cell r="B9893">
            <v>1</v>
          </cell>
          <cell r="C9893" t="str">
            <v>ILS Building Corner Joints Form 20x10</v>
          </cell>
          <cell r="D9893" t="str">
            <v>62</v>
          </cell>
          <cell r="E9893" t="str">
            <v>CVLBUI</v>
          </cell>
          <cell r="F9893" t="str">
            <v>CVL</v>
          </cell>
          <cell r="G9893">
            <v>39817</v>
          </cell>
          <cell r="H9893" t="str">
            <v>Active</v>
          </cell>
          <cell r="I9893">
            <v>24</v>
          </cell>
          <cell r="J9893">
            <v>39817</v>
          </cell>
          <cell r="K9893" t="str">
            <v>AC</v>
          </cell>
          <cell r="L9893" t="str">
            <v>MA</v>
          </cell>
          <cell r="M9893" t="str">
            <v>0064</v>
          </cell>
          <cell r="N9893">
            <v>312.3</v>
          </cell>
          <cell r="O9893">
            <v>0</v>
          </cell>
          <cell r="P9893">
            <v>0</v>
          </cell>
          <cell r="Q9893">
            <v>0</v>
          </cell>
          <cell r="R9893">
            <v>312.3</v>
          </cell>
          <cell r="S9893">
            <v>0</v>
          </cell>
          <cell r="T9893">
            <v>0</v>
          </cell>
          <cell r="U9893">
            <v>0</v>
          </cell>
          <cell r="V9893">
            <v>0</v>
          </cell>
          <cell r="W9893">
            <v>0</v>
          </cell>
          <cell r="X9893">
            <v>0</v>
          </cell>
        </row>
        <row r="9894">
          <cell r="A9894" t="str">
            <v>2211300</v>
          </cell>
          <cell r="B9894">
            <v>1</v>
          </cell>
          <cell r="C9894" t="str">
            <v>ILS Building Control Room Corner Joints</v>
          </cell>
          <cell r="D9894" t="str">
            <v>62</v>
          </cell>
          <cell r="E9894" t="str">
            <v>CVLBUI</v>
          </cell>
          <cell r="F9894" t="str">
            <v>CVL</v>
          </cell>
          <cell r="G9894">
            <v>39817</v>
          </cell>
          <cell r="H9894" t="str">
            <v>Active</v>
          </cell>
          <cell r="I9894">
            <v>12</v>
          </cell>
          <cell r="J9894">
            <v>39817</v>
          </cell>
          <cell r="K9894" t="str">
            <v>AC</v>
          </cell>
          <cell r="L9894" t="str">
            <v>MA</v>
          </cell>
          <cell r="M9894" t="str">
            <v>0064</v>
          </cell>
          <cell r="N9894">
            <v>557.67999999999995</v>
          </cell>
          <cell r="O9894">
            <v>0</v>
          </cell>
          <cell r="P9894">
            <v>0</v>
          </cell>
          <cell r="Q9894">
            <v>0</v>
          </cell>
          <cell r="R9894">
            <v>557.67999999999995</v>
          </cell>
          <cell r="S9894">
            <v>0</v>
          </cell>
          <cell r="T9894">
            <v>0</v>
          </cell>
          <cell r="U9894">
            <v>0</v>
          </cell>
          <cell r="V9894">
            <v>0</v>
          </cell>
          <cell r="W9894">
            <v>0</v>
          </cell>
          <cell r="X9894">
            <v>0</v>
          </cell>
        </row>
        <row r="9895">
          <cell r="A9895" t="str">
            <v>2211400</v>
          </cell>
          <cell r="B9895">
            <v>1</v>
          </cell>
          <cell r="C9895" t="str">
            <v>ILS Building Wall Joints50mpa</v>
          </cell>
          <cell r="D9895" t="str">
            <v>62</v>
          </cell>
          <cell r="E9895" t="str">
            <v>CVLBUI</v>
          </cell>
          <cell r="F9895" t="str">
            <v>CVL</v>
          </cell>
          <cell r="G9895">
            <v>39817</v>
          </cell>
          <cell r="H9895" t="str">
            <v>Active</v>
          </cell>
          <cell r="I9895">
            <v>2</v>
          </cell>
          <cell r="J9895">
            <v>39817</v>
          </cell>
          <cell r="K9895" t="str">
            <v>AC</v>
          </cell>
          <cell r="L9895" t="str">
            <v>MA</v>
          </cell>
          <cell r="M9895" t="str">
            <v>0064</v>
          </cell>
          <cell r="N9895">
            <v>22832.46</v>
          </cell>
          <cell r="O9895">
            <v>0</v>
          </cell>
          <cell r="P9895">
            <v>0</v>
          </cell>
          <cell r="Q9895">
            <v>0</v>
          </cell>
          <cell r="R9895">
            <v>22832.46</v>
          </cell>
          <cell r="S9895">
            <v>0</v>
          </cell>
          <cell r="T9895">
            <v>0</v>
          </cell>
          <cell r="U9895">
            <v>0</v>
          </cell>
          <cell r="V9895">
            <v>0</v>
          </cell>
          <cell r="W9895">
            <v>0</v>
          </cell>
          <cell r="X9895">
            <v>0</v>
          </cell>
        </row>
        <row r="9896">
          <cell r="A9896" t="str">
            <v>2211500</v>
          </cell>
          <cell r="B9896">
            <v>1</v>
          </cell>
          <cell r="C9896" t="str">
            <v>ILS Building Control Room Wall Joints</v>
          </cell>
          <cell r="D9896" t="str">
            <v>62</v>
          </cell>
          <cell r="E9896" t="str">
            <v>CVLBUI</v>
          </cell>
          <cell r="F9896" t="str">
            <v>CVL</v>
          </cell>
          <cell r="G9896">
            <v>39817</v>
          </cell>
          <cell r="H9896" t="str">
            <v>Active</v>
          </cell>
          <cell r="I9896">
            <v>41</v>
          </cell>
          <cell r="J9896">
            <v>39817</v>
          </cell>
          <cell r="K9896" t="str">
            <v>AC</v>
          </cell>
          <cell r="L9896" t="str">
            <v>MA</v>
          </cell>
          <cell r="M9896" t="str">
            <v>0064</v>
          </cell>
          <cell r="N9896">
            <v>3429.71</v>
          </cell>
          <cell r="O9896">
            <v>0</v>
          </cell>
          <cell r="P9896">
            <v>0</v>
          </cell>
          <cell r="Q9896">
            <v>0</v>
          </cell>
          <cell r="R9896">
            <v>3429.71</v>
          </cell>
          <cell r="S9896">
            <v>0</v>
          </cell>
          <cell r="T9896">
            <v>0</v>
          </cell>
          <cell r="U9896">
            <v>0</v>
          </cell>
          <cell r="V9896">
            <v>0</v>
          </cell>
          <cell r="W9896">
            <v>0</v>
          </cell>
          <cell r="X9896">
            <v>0</v>
          </cell>
        </row>
        <row r="9897">
          <cell r="A9897" t="str">
            <v>2211600</v>
          </cell>
          <cell r="B9897">
            <v>1</v>
          </cell>
          <cell r="C9897" t="str">
            <v>ILS Building Control Room Wall Joints</v>
          </cell>
          <cell r="D9897" t="str">
            <v>62</v>
          </cell>
          <cell r="E9897" t="str">
            <v>CVLBUI</v>
          </cell>
          <cell r="F9897" t="str">
            <v>CVL</v>
          </cell>
          <cell r="G9897">
            <v>39817</v>
          </cell>
          <cell r="H9897" t="str">
            <v>Active</v>
          </cell>
          <cell r="I9897">
            <v>11</v>
          </cell>
          <cell r="J9897">
            <v>39817</v>
          </cell>
          <cell r="K9897" t="str">
            <v>AC</v>
          </cell>
          <cell r="L9897" t="str">
            <v>MA</v>
          </cell>
          <cell r="M9897" t="str">
            <v>0064</v>
          </cell>
          <cell r="N9897">
            <v>19525.89</v>
          </cell>
          <cell r="O9897">
            <v>0</v>
          </cell>
          <cell r="P9897">
            <v>0</v>
          </cell>
          <cell r="Q9897">
            <v>0</v>
          </cell>
          <cell r="R9897">
            <v>19525.89</v>
          </cell>
          <cell r="S9897">
            <v>0</v>
          </cell>
          <cell r="T9897">
            <v>0</v>
          </cell>
          <cell r="U9897">
            <v>0</v>
          </cell>
          <cell r="V9897">
            <v>0</v>
          </cell>
          <cell r="W9897">
            <v>0</v>
          </cell>
          <cell r="X9897">
            <v>0</v>
          </cell>
        </row>
        <row r="9898">
          <cell r="A9898" t="str">
            <v>2211700</v>
          </cell>
          <cell r="B9898">
            <v>1</v>
          </cell>
          <cell r="C9898" t="str">
            <v>ILS Building Control Room Wall Joints</v>
          </cell>
          <cell r="D9898" t="str">
            <v>62</v>
          </cell>
          <cell r="E9898" t="str">
            <v>CVLBUI</v>
          </cell>
          <cell r="F9898" t="str">
            <v>CVL</v>
          </cell>
          <cell r="G9898">
            <v>39817</v>
          </cell>
          <cell r="H9898" t="str">
            <v>Active</v>
          </cell>
          <cell r="I9898">
            <v>36</v>
          </cell>
          <cell r="J9898">
            <v>39817</v>
          </cell>
          <cell r="K9898" t="str">
            <v>AC</v>
          </cell>
          <cell r="L9898" t="str">
            <v>MA</v>
          </cell>
          <cell r="M9898" t="str">
            <v>0064</v>
          </cell>
          <cell r="N9898">
            <v>468.45</v>
          </cell>
          <cell r="O9898">
            <v>0</v>
          </cell>
          <cell r="P9898">
            <v>0</v>
          </cell>
          <cell r="Q9898">
            <v>0</v>
          </cell>
          <cell r="R9898">
            <v>468.45</v>
          </cell>
          <cell r="S9898">
            <v>0</v>
          </cell>
          <cell r="T9898">
            <v>0</v>
          </cell>
          <cell r="U9898">
            <v>0</v>
          </cell>
          <cell r="V9898">
            <v>0</v>
          </cell>
          <cell r="W9898">
            <v>0</v>
          </cell>
          <cell r="X9898">
            <v>0</v>
          </cell>
        </row>
        <row r="9899">
          <cell r="A9899" t="str">
            <v>2211800</v>
          </cell>
          <cell r="B9899">
            <v>1</v>
          </cell>
          <cell r="C9899" t="str">
            <v>ILS Roof Slab 50mpa concrete roof slab</v>
          </cell>
          <cell r="D9899" t="str">
            <v>62</v>
          </cell>
          <cell r="E9899" t="str">
            <v>CVLBUI</v>
          </cell>
          <cell r="F9899" t="str">
            <v>CVL</v>
          </cell>
          <cell r="G9899">
            <v>39817</v>
          </cell>
          <cell r="H9899" t="str">
            <v>Active</v>
          </cell>
          <cell r="I9899">
            <v>1</v>
          </cell>
          <cell r="J9899">
            <v>39817</v>
          </cell>
          <cell r="K9899" t="str">
            <v>AC</v>
          </cell>
          <cell r="L9899" t="str">
            <v>MA</v>
          </cell>
          <cell r="M9899" t="str">
            <v>0064</v>
          </cell>
          <cell r="N9899">
            <v>38927.64</v>
          </cell>
          <cell r="O9899">
            <v>0</v>
          </cell>
          <cell r="P9899">
            <v>0</v>
          </cell>
          <cell r="Q9899">
            <v>0</v>
          </cell>
          <cell r="R9899">
            <v>38927.64</v>
          </cell>
          <cell r="S9899">
            <v>0</v>
          </cell>
          <cell r="T9899">
            <v>0</v>
          </cell>
          <cell r="U9899">
            <v>0</v>
          </cell>
          <cell r="V9899">
            <v>0</v>
          </cell>
          <cell r="W9899">
            <v>0</v>
          </cell>
          <cell r="X9899">
            <v>0</v>
          </cell>
        </row>
        <row r="9900">
          <cell r="A9900" t="str">
            <v>2211900</v>
          </cell>
          <cell r="B9900">
            <v>1</v>
          </cell>
          <cell r="C9900" t="str">
            <v>ILS Roof Slab</v>
          </cell>
          <cell r="D9900" t="str">
            <v>62</v>
          </cell>
          <cell r="E9900" t="str">
            <v>CVLBUI</v>
          </cell>
          <cell r="F9900" t="str">
            <v>CVL</v>
          </cell>
          <cell r="G9900">
            <v>39817</v>
          </cell>
          <cell r="H9900" t="str">
            <v>Active</v>
          </cell>
          <cell r="I9900">
            <v>78</v>
          </cell>
          <cell r="J9900">
            <v>39817</v>
          </cell>
          <cell r="K9900" t="str">
            <v>AC</v>
          </cell>
          <cell r="L9900" t="str">
            <v>MA</v>
          </cell>
          <cell r="M9900" t="str">
            <v>0064</v>
          </cell>
          <cell r="N9900">
            <v>8458.09</v>
          </cell>
          <cell r="O9900">
            <v>0</v>
          </cell>
          <cell r="P9900">
            <v>0</v>
          </cell>
          <cell r="Q9900">
            <v>0</v>
          </cell>
          <cell r="R9900">
            <v>8458.09</v>
          </cell>
          <cell r="S9900">
            <v>0</v>
          </cell>
          <cell r="T9900">
            <v>0</v>
          </cell>
          <cell r="U9900">
            <v>0</v>
          </cell>
          <cell r="V9900">
            <v>0</v>
          </cell>
          <cell r="W9900">
            <v>0</v>
          </cell>
          <cell r="X9900">
            <v>0</v>
          </cell>
        </row>
        <row r="9901">
          <cell r="A9901" t="str">
            <v>2212000</v>
          </cell>
          <cell r="B9901">
            <v>1</v>
          </cell>
          <cell r="C9901" t="str">
            <v>ILS Roof Slab Galvanised</v>
          </cell>
          <cell r="D9901" t="str">
            <v>62</v>
          </cell>
          <cell r="E9901" t="str">
            <v>CVLBUI</v>
          </cell>
          <cell r="F9901" t="str">
            <v>CVL</v>
          </cell>
          <cell r="G9901">
            <v>39817</v>
          </cell>
          <cell r="H9901" t="str">
            <v>Active</v>
          </cell>
          <cell r="I9901">
            <v>26</v>
          </cell>
          <cell r="J9901">
            <v>39817</v>
          </cell>
          <cell r="K9901" t="str">
            <v>AC</v>
          </cell>
          <cell r="L9901" t="str">
            <v>MA</v>
          </cell>
          <cell r="M9901" t="str">
            <v>0064</v>
          </cell>
          <cell r="N9901">
            <v>3101.65</v>
          </cell>
          <cell r="O9901">
            <v>0</v>
          </cell>
          <cell r="P9901">
            <v>0</v>
          </cell>
          <cell r="Q9901">
            <v>0</v>
          </cell>
          <cell r="R9901">
            <v>3101.65</v>
          </cell>
          <cell r="S9901">
            <v>0</v>
          </cell>
          <cell r="T9901">
            <v>0</v>
          </cell>
          <cell r="U9901">
            <v>0</v>
          </cell>
          <cell r="V9901">
            <v>0</v>
          </cell>
          <cell r="W9901">
            <v>0</v>
          </cell>
          <cell r="X9901">
            <v>0</v>
          </cell>
        </row>
        <row r="9902">
          <cell r="A9902" t="str">
            <v>2212100</v>
          </cell>
          <cell r="B9902">
            <v>1</v>
          </cell>
          <cell r="C9902" t="str">
            <v>ILS Roof Slab 2 layers malthoid</v>
          </cell>
          <cell r="D9902" t="str">
            <v>62</v>
          </cell>
          <cell r="E9902" t="str">
            <v>CVLBUI</v>
          </cell>
          <cell r="F9902" t="str">
            <v>CVL</v>
          </cell>
          <cell r="G9902">
            <v>39817</v>
          </cell>
          <cell r="H9902" t="str">
            <v>Active</v>
          </cell>
          <cell r="I9902">
            <v>26</v>
          </cell>
          <cell r="J9902">
            <v>39817</v>
          </cell>
          <cell r="K9902" t="str">
            <v>AC</v>
          </cell>
          <cell r="L9902" t="str">
            <v>MA</v>
          </cell>
          <cell r="M9902" t="str">
            <v>0064</v>
          </cell>
          <cell r="N9902">
            <v>540.05999999999995</v>
          </cell>
          <cell r="O9902">
            <v>0</v>
          </cell>
          <cell r="P9902">
            <v>0</v>
          </cell>
          <cell r="Q9902">
            <v>0</v>
          </cell>
          <cell r="R9902">
            <v>540.05999999999995</v>
          </cell>
          <cell r="S9902">
            <v>0</v>
          </cell>
          <cell r="T9902">
            <v>0</v>
          </cell>
          <cell r="U9902">
            <v>0</v>
          </cell>
          <cell r="V9902">
            <v>0</v>
          </cell>
          <cell r="W9902">
            <v>0</v>
          </cell>
          <cell r="X9902">
            <v>0</v>
          </cell>
        </row>
        <row r="9903">
          <cell r="A9903" t="str">
            <v>2212200</v>
          </cell>
          <cell r="B9903">
            <v>1</v>
          </cell>
          <cell r="C9903" t="str">
            <v>ILS Roof Slab 20x20 Colpor 200 sealant</v>
          </cell>
          <cell r="D9903" t="str">
            <v>62</v>
          </cell>
          <cell r="E9903" t="str">
            <v>CVLBUI</v>
          </cell>
          <cell r="F9903" t="str">
            <v>CVL</v>
          </cell>
          <cell r="G9903">
            <v>39817</v>
          </cell>
          <cell r="H9903" t="str">
            <v>Active</v>
          </cell>
          <cell r="I9903">
            <v>12</v>
          </cell>
          <cell r="J9903">
            <v>39817</v>
          </cell>
          <cell r="K9903" t="str">
            <v>AC</v>
          </cell>
          <cell r="L9903" t="str">
            <v>MA</v>
          </cell>
          <cell r="M9903" t="str">
            <v>0064</v>
          </cell>
          <cell r="N9903">
            <v>743.57</v>
          </cell>
          <cell r="O9903">
            <v>0</v>
          </cell>
          <cell r="P9903">
            <v>0</v>
          </cell>
          <cell r="Q9903">
            <v>0</v>
          </cell>
          <cell r="R9903">
            <v>743.57</v>
          </cell>
          <cell r="S9903">
            <v>0</v>
          </cell>
          <cell r="T9903">
            <v>0</v>
          </cell>
          <cell r="U9903">
            <v>0</v>
          </cell>
          <cell r="V9903">
            <v>0</v>
          </cell>
          <cell r="W9903">
            <v>0</v>
          </cell>
          <cell r="X9903">
            <v>0</v>
          </cell>
        </row>
        <row r="9904">
          <cell r="A9904" t="str">
            <v>2212300</v>
          </cell>
          <cell r="B9904">
            <v>1</v>
          </cell>
          <cell r="C9904" t="str">
            <v>ILS Roof Slab 125x75x10 UA-1300</v>
          </cell>
          <cell r="D9904" t="str">
            <v>62</v>
          </cell>
          <cell r="E9904" t="str">
            <v>CVLBUI</v>
          </cell>
          <cell r="F9904" t="str">
            <v>CVL</v>
          </cell>
          <cell r="G9904">
            <v>39817</v>
          </cell>
          <cell r="H9904" t="str">
            <v>Active</v>
          </cell>
          <cell r="I9904">
            <v>2</v>
          </cell>
          <cell r="J9904">
            <v>39817</v>
          </cell>
          <cell r="K9904" t="str">
            <v>AC</v>
          </cell>
          <cell r="L9904" t="str">
            <v>MA</v>
          </cell>
          <cell r="M9904" t="str">
            <v>0064</v>
          </cell>
          <cell r="N9904">
            <v>768.35</v>
          </cell>
          <cell r="O9904">
            <v>0</v>
          </cell>
          <cell r="P9904">
            <v>0</v>
          </cell>
          <cell r="Q9904">
            <v>0</v>
          </cell>
          <cell r="R9904">
            <v>768.35</v>
          </cell>
          <cell r="S9904">
            <v>0</v>
          </cell>
          <cell r="T9904">
            <v>0</v>
          </cell>
          <cell r="U9904">
            <v>0</v>
          </cell>
          <cell r="V9904">
            <v>0</v>
          </cell>
          <cell r="W9904">
            <v>0</v>
          </cell>
          <cell r="X9904">
            <v>0</v>
          </cell>
        </row>
        <row r="9905">
          <cell r="A9905" t="str">
            <v>2212400</v>
          </cell>
          <cell r="B9905">
            <v>1</v>
          </cell>
          <cell r="C9905" t="str">
            <v>ILS Roof Slab M10 Dynabolts-1000</v>
          </cell>
          <cell r="D9905" t="str">
            <v>62</v>
          </cell>
          <cell r="E9905" t="str">
            <v>CVLBUI</v>
          </cell>
          <cell r="F9905" t="str">
            <v>CVL</v>
          </cell>
          <cell r="G9905">
            <v>39817</v>
          </cell>
          <cell r="H9905" t="str">
            <v>Active</v>
          </cell>
          <cell r="I9905">
            <v>26</v>
          </cell>
          <cell r="J9905">
            <v>39817</v>
          </cell>
          <cell r="K9905" t="str">
            <v>AC</v>
          </cell>
          <cell r="L9905" t="str">
            <v>MA</v>
          </cell>
          <cell r="M9905" t="str">
            <v>0064</v>
          </cell>
          <cell r="N9905">
            <v>1611.07</v>
          </cell>
          <cell r="O9905">
            <v>0</v>
          </cell>
          <cell r="P9905">
            <v>0</v>
          </cell>
          <cell r="Q9905">
            <v>0</v>
          </cell>
          <cell r="R9905">
            <v>1611.07</v>
          </cell>
          <cell r="S9905">
            <v>0</v>
          </cell>
          <cell r="T9905">
            <v>0</v>
          </cell>
          <cell r="U9905">
            <v>0</v>
          </cell>
          <cell r="V9905">
            <v>0</v>
          </cell>
          <cell r="W9905">
            <v>0</v>
          </cell>
          <cell r="X9905">
            <v>0</v>
          </cell>
        </row>
        <row r="9906">
          <cell r="A9906" t="str">
            <v>2212500</v>
          </cell>
          <cell r="B9906">
            <v>1</v>
          </cell>
          <cell r="C9906" t="str">
            <v>PAPI Pad 50mpa Cncret 36mx3.2mx150-200mm</v>
          </cell>
          <cell r="D9906" t="str">
            <v>62</v>
          </cell>
          <cell r="E9906" t="str">
            <v>CVLBUI</v>
          </cell>
          <cell r="F9906" t="str">
            <v>CVL</v>
          </cell>
          <cell r="G9906">
            <v>39817</v>
          </cell>
          <cell r="H9906" t="str">
            <v>Active</v>
          </cell>
          <cell r="I9906">
            <v>1</v>
          </cell>
          <cell r="J9906">
            <v>39817</v>
          </cell>
          <cell r="K9906" t="str">
            <v>AC</v>
          </cell>
          <cell r="L9906" t="str">
            <v>MA</v>
          </cell>
          <cell r="M9906" t="str">
            <v>0064</v>
          </cell>
          <cell r="N9906">
            <v>197350.07</v>
          </cell>
          <cell r="O9906">
            <v>0</v>
          </cell>
          <cell r="P9906">
            <v>0</v>
          </cell>
          <cell r="Q9906">
            <v>0</v>
          </cell>
          <cell r="R9906">
            <v>197350.07</v>
          </cell>
          <cell r="S9906">
            <v>0</v>
          </cell>
          <cell r="T9906">
            <v>0</v>
          </cell>
          <cell r="U9906">
            <v>0</v>
          </cell>
          <cell r="V9906">
            <v>0</v>
          </cell>
          <cell r="W9906">
            <v>0</v>
          </cell>
          <cell r="X9906">
            <v>0</v>
          </cell>
        </row>
        <row r="9907">
          <cell r="A9907" t="str">
            <v>2212600</v>
          </cell>
          <cell r="B9907">
            <v>1</v>
          </cell>
          <cell r="C9907" t="str">
            <v>ILS Building Shear Key Insitu concrete</v>
          </cell>
          <cell r="D9907" t="str">
            <v>62</v>
          </cell>
          <cell r="E9907" t="str">
            <v>CVLBUI</v>
          </cell>
          <cell r="F9907" t="str">
            <v>CVL</v>
          </cell>
          <cell r="G9907">
            <v>39817</v>
          </cell>
          <cell r="H9907" t="str">
            <v>Active</v>
          </cell>
          <cell r="I9907">
            <v>1</v>
          </cell>
          <cell r="J9907">
            <v>39817</v>
          </cell>
          <cell r="K9907" t="str">
            <v>AC</v>
          </cell>
          <cell r="L9907" t="str">
            <v>MA</v>
          </cell>
          <cell r="M9907" t="str">
            <v>0064</v>
          </cell>
          <cell r="N9907">
            <v>4361.68</v>
          </cell>
          <cell r="O9907">
            <v>0</v>
          </cell>
          <cell r="P9907">
            <v>0</v>
          </cell>
          <cell r="Q9907">
            <v>0</v>
          </cell>
          <cell r="R9907">
            <v>4361.68</v>
          </cell>
          <cell r="S9907">
            <v>0</v>
          </cell>
          <cell r="T9907">
            <v>0</v>
          </cell>
          <cell r="U9907">
            <v>0</v>
          </cell>
          <cell r="V9907">
            <v>0</v>
          </cell>
          <cell r="W9907">
            <v>0</v>
          </cell>
          <cell r="X9907">
            <v>0</v>
          </cell>
        </row>
        <row r="9908">
          <cell r="A9908" t="str">
            <v>2212700</v>
          </cell>
          <cell r="B9908">
            <v>1</v>
          </cell>
          <cell r="C9908" t="str">
            <v>ILS Building Shear Key Reinforcement</v>
          </cell>
          <cell r="D9908" t="str">
            <v>62</v>
          </cell>
          <cell r="E9908" t="str">
            <v>CVLBUI</v>
          </cell>
          <cell r="F9908" t="str">
            <v>CVL</v>
          </cell>
          <cell r="G9908">
            <v>39817</v>
          </cell>
          <cell r="H9908" t="str">
            <v>Active</v>
          </cell>
          <cell r="I9908">
            <v>3</v>
          </cell>
          <cell r="J9908">
            <v>39817</v>
          </cell>
          <cell r="K9908" t="str">
            <v>AC</v>
          </cell>
          <cell r="L9908" t="str">
            <v>MA</v>
          </cell>
          <cell r="M9908" t="str">
            <v>0064</v>
          </cell>
          <cell r="N9908">
            <v>250.95</v>
          </cell>
          <cell r="O9908">
            <v>0</v>
          </cell>
          <cell r="P9908">
            <v>0</v>
          </cell>
          <cell r="Q9908">
            <v>0</v>
          </cell>
          <cell r="R9908">
            <v>250.95</v>
          </cell>
          <cell r="S9908">
            <v>0</v>
          </cell>
          <cell r="T9908">
            <v>0</v>
          </cell>
          <cell r="U9908">
            <v>0</v>
          </cell>
          <cell r="V9908">
            <v>0</v>
          </cell>
          <cell r="W9908">
            <v>0</v>
          </cell>
          <cell r="X9908">
            <v>0</v>
          </cell>
        </row>
        <row r="9909">
          <cell r="A9909" t="str">
            <v>2212800</v>
          </cell>
          <cell r="B9909">
            <v>1</v>
          </cell>
          <cell r="C9909" t="str">
            <v>ILS Building Shear Key Formwork</v>
          </cell>
          <cell r="D9909" t="str">
            <v>62</v>
          </cell>
          <cell r="E9909" t="str">
            <v>CVLBUI</v>
          </cell>
          <cell r="F9909" t="str">
            <v>CVL</v>
          </cell>
          <cell r="G9909">
            <v>39817</v>
          </cell>
          <cell r="H9909" t="str">
            <v>Active</v>
          </cell>
          <cell r="I9909">
            <v>3</v>
          </cell>
          <cell r="J9909">
            <v>39817</v>
          </cell>
          <cell r="K9909" t="str">
            <v>AC</v>
          </cell>
          <cell r="L9909" t="str">
            <v>MA</v>
          </cell>
          <cell r="M9909" t="str">
            <v>0064</v>
          </cell>
          <cell r="N9909">
            <v>1279.02</v>
          </cell>
          <cell r="O9909">
            <v>0</v>
          </cell>
          <cell r="P9909">
            <v>0</v>
          </cell>
          <cell r="Q9909">
            <v>0</v>
          </cell>
          <cell r="R9909">
            <v>1279.02</v>
          </cell>
          <cell r="S9909">
            <v>0</v>
          </cell>
          <cell r="T9909">
            <v>0</v>
          </cell>
          <cell r="U9909">
            <v>0</v>
          </cell>
          <cell r="V9909">
            <v>0</v>
          </cell>
          <cell r="W9909">
            <v>0</v>
          </cell>
          <cell r="X9909">
            <v>0</v>
          </cell>
        </row>
        <row r="9910">
          <cell r="A9910" t="str">
            <v>2212900</v>
          </cell>
          <cell r="B9910">
            <v>1</v>
          </cell>
          <cell r="C9910" t="str">
            <v>ILS Building Shear Key 125x75x10 UA-1300</v>
          </cell>
          <cell r="D9910" t="str">
            <v>62</v>
          </cell>
          <cell r="E9910" t="str">
            <v>CVLBUI</v>
          </cell>
          <cell r="F9910" t="str">
            <v>CVL</v>
          </cell>
          <cell r="G9910">
            <v>39817</v>
          </cell>
          <cell r="H9910" t="str">
            <v>Active</v>
          </cell>
          <cell r="I9910">
            <v>2</v>
          </cell>
          <cell r="J9910">
            <v>39817</v>
          </cell>
          <cell r="K9910" t="str">
            <v>AC</v>
          </cell>
          <cell r="L9910" t="str">
            <v>MA</v>
          </cell>
          <cell r="M9910" t="str">
            <v>0064</v>
          </cell>
          <cell r="N9910">
            <v>768.35</v>
          </cell>
          <cell r="O9910">
            <v>0</v>
          </cell>
          <cell r="P9910">
            <v>0</v>
          </cell>
          <cell r="Q9910">
            <v>0</v>
          </cell>
          <cell r="R9910">
            <v>768.35</v>
          </cell>
          <cell r="S9910">
            <v>0</v>
          </cell>
          <cell r="T9910">
            <v>0</v>
          </cell>
          <cell r="U9910">
            <v>0</v>
          </cell>
          <cell r="V9910">
            <v>0</v>
          </cell>
          <cell r="W9910">
            <v>0</v>
          </cell>
          <cell r="X9910">
            <v>0</v>
          </cell>
        </row>
        <row r="9911">
          <cell r="A9911" t="str">
            <v>2213000</v>
          </cell>
          <cell r="B9911">
            <v>1</v>
          </cell>
          <cell r="C9911" t="str">
            <v>ILS Building Shear Key</v>
          </cell>
          <cell r="D9911" t="str">
            <v>62</v>
          </cell>
          <cell r="E9911" t="str">
            <v>CVLBUI</v>
          </cell>
          <cell r="F9911" t="str">
            <v>CVL</v>
          </cell>
          <cell r="G9911">
            <v>39817</v>
          </cell>
          <cell r="H9911" t="str">
            <v>Active</v>
          </cell>
          <cell r="I9911">
            <v>4</v>
          </cell>
          <cell r="J9911">
            <v>39817</v>
          </cell>
          <cell r="K9911" t="str">
            <v>AC</v>
          </cell>
          <cell r="L9911" t="str">
            <v>MA</v>
          </cell>
          <cell r="M9911" t="str">
            <v>0064</v>
          </cell>
          <cell r="N9911">
            <v>247.86</v>
          </cell>
          <cell r="O9911">
            <v>0</v>
          </cell>
          <cell r="P9911">
            <v>0</v>
          </cell>
          <cell r="Q9911">
            <v>0</v>
          </cell>
          <cell r="R9911">
            <v>247.86</v>
          </cell>
          <cell r="S9911">
            <v>0</v>
          </cell>
          <cell r="T9911">
            <v>0</v>
          </cell>
          <cell r="U9911">
            <v>0</v>
          </cell>
          <cell r="V9911">
            <v>0</v>
          </cell>
          <cell r="W9911">
            <v>0</v>
          </cell>
          <cell r="X9911">
            <v>0</v>
          </cell>
        </row>
        <row r="9912">
          <cell r="A9912" t="str">
            <v>2213100</v>
          </cell>
          <cell r="B9912">
            <v>1</v>
          </cell>
          <cell r="C9912" t="str">
            <v>ILS Building Corbels InsituConcrte 50mpa</v>
          </cell>
          <cell r="D9912" t="str">
            <v>62</v>
          </cell>
          <cell r="E9912" t="str">
            <v>CVLBUI</v>
          </cell>
          <cell r="F9912" t="str">
            <v>CVL</v>
          </cell>
          <cell r="G9912">
            <v>39817</v>
          </cell>
          <cell r="H9912" t="str">
            <v>Active</v>
          </cell>
          <cell r="I9912">
            <v>1</v>
          </cell>
          <cell r="J9912">
            <v>39817</v>
          </cell>
          <cell r="K9912" t="str">
            <v>AC</v>
          </cell>
          <cell r="L9912" t="str">
            <v>MA</v>
          </cell>
          <cell r="M9912" t="str">
            <v>0064</v>
          </cell>
          <cell r="N9912">
            <v>15448.09</v>
          </cell>
          <cell r="O9912">
            <v>0</v>
          </cell>
          <cell r="P9912">
            <v>0</v>
          </cell>
          <cell r="Q9912">
            <v>0</v>
          </cell>
          <cell r="R9912">
            <v>15448.09</v>
          </cell>
          <cell r="S9912">
            <v>0</v>
          </cell>
          <cell r="T9912">
            <v>0</v>
          </cell>
          <cell r="U9912">
            <v>0</v>
          </cell>
          <cell r="V9912">
            <v>0</v>
          </cell>
          <cell r="W9912">
            <v>0</v>
          </cell>
          <cell r="X9912">
            <v>0</v>
          </cell>
        </row>
        <row r="9913">
          <cell r="A9913" t="str">
            <v>2213200</v>
          </cell>
          <cell r="B9913">
            <v>1</v>
          </cell>
          <cell r="C9913" t="str">
            <v>ILS Building Corbels Reinforcement</v>
          </cell>
          <cell r="D9913" t="str">
            <v>62</v>
          </cell>
          <cell r="E9913" t="str">
            <v>CVLBUI</v>
          </cell>
          <cell r="F9913" t="str">
            <v>CVL</v>
          </cell>
          <cell r="G9913">
            <v>39817</v>
          </cell>
          <cell r="H9913" t="str">
            <v>Active</v>
          </cell>
          <cell r="I9913">
            <v>36</v>
          </cell>
          <cell r="J9913">
            <v>39817</v>
          </cell>
          <cell r="K9913" t="str">
            <v>AC</v>
          </cell>
          <cell r="L9913" t="str">
            <v>MA</v>
          </cell>
          <cell r="M9913" t="str">
            <v>0064</v>
          </cell>
          <cell r="N9913">
            <v>3011.45</v>
          </cell>
          <cell r="O9913">
            <v>0</v>
          </cell>
          <cell r="P9913">
            <v>0</v>
          </cell>
          <cell r="Q9913">
            <v>0</v>
          </cell>
          <cell r="R9913">
            <v>3011.45</v>
          </cell>
          <cell r="S9913">
            <v>0</v>
          </cell>
          <cell r="T9913">
            <v>0</v>
          </cell>
          <cell r="U9913">
            <v>0</v>
          </cell>
          <cell r="V9913">
            <v>0</v>
          </cell>
          <cell r="W9913">
            <v>0</v>
          </cell>
          <cell r="X9913">
            <v>0</v>
          </cell>
        </row>
        <row r="9914">
          <cell r="A9914" t="str">
            <v>2213300</v>
          </cell>
          <cell r="B9914">
            <v>1</v>
          </cell>
          <cell r="C9914" t="str">
            <v>ILS Building Corbels Formwork</v>
          </cell>
          <cell r="D9914" t="str">
            <v>62</v>
          </cell>
          <cell r="E9914" t="str">
            <v>CVLBUI</v>
          </cell>
          <cell r="F9914" t="str">
            <v>CVL</v>
          </cell>
          <cell r="G9914">
            <v>39817</v>
          </cell>
          <cell r="H9914" t="str">
            <v>Active</v>
          </cell>
          <cell r="I9914">
            <v>6</v>
          </cell>
          <cell r="J9914">
            <v>39817</v>
          </cell>
          <cell r="K9914" t="str">
            <v>AC</v>
          </cell>
          <cell r="L9914" t="str">
            <v>MA</v>
          </cell>
          <cell r="M9914" t="str">
            <v>0064</v>
          </cell>
          <cell r="N9914">
            <v>2558.04</v>
          </cell>
          <cell r="O9914">
            <v>0</v>
          </cell>
          <cell r="P9914">
            <v>0</v>
          </cell>
          <cell r="Q9914">
            <v>0</v>
          </cell>
          <cell r="R9914">
            <v>2558.04</v>
          </cell>
          <cell r="S9914">
            <v>0</v>
          </cell>
          <cell r="T9914">
            <v>0</v>
          </cell>
          <cell r="U9914">
            <v>0</v>
          </cell>
          <cell r="V9914">
            <v>0</v>
          </cell>
          <cell r="W9914">
            <v>0</v>
          </cell>
          <cell r="X9914">
            <v>0</v>
          </cell>
        </row>
        <row r="9915">
          <cell r="A9915" t="str">
            <v>2213400</v>
          </cell>
          <cell r="B9915">
            <v>1</v>
          </cell>
          <cell r="C9915" t="str">
            <v>ILS Building Corbels Dish channel 400mm</v>
          </cell>
          <cell r="D9915" t="str">
            <v>62</v>
          </cell>
          <cell r="E9915" t="str">
            <v>CVLBUI</v>
          </cell>
          <cell r="F9915" t="str">
            <v>CVL</v>
          </cell>
          <cell r="G9915">
            <v>39817</v>
          </cell>
          <cell r="H9915" t="str">
            <v>Active</v>
          </cell>
          <cell r="I9915">
            <v>36</v>
          </cell>
          <cell r="J9915">
            <v>39817</v>
          </cell>
          <cell r="K9915" t="str">
            <v>AC</v>
          </cell>
          <cell r="L9915" t="str">
            <v>MA</v>
          </cell>
          <cell r="M9915" t="str">
            <v>0064</v>
          </cell>
          <cell r="N9915">
            <v>17776.78</v>
          </cell>
          <cell r="O9915">
            <v>0</v>
          </cell>
          <cell r="P9915">
            <v>0</v>
          </cell>
          <cell r="Q9915">
            <v>0</v>
          </cell>
          <cell r="R9915">
            <v>17776.78</v>
          </cell>
          <cell r="S9915">
            <v>0</v>
          </cell>
          <cell r="T9915">
            <v>0</v>
          </cell>
          <cell r="U9915">
            <v>0</v>
          </cell>
          <cell r="V9915">
            <v>0</v>
          </cell>
          <cell r="W9915">
            <v>0</v>
          </cell>
          <cell r="X9915">
            <v>0</v>
          </cell>
        </row>
        <row r="9916">
          <cell r="A9916" t="str">
            <v>2213500</v>
          </cell>
          <cell r="B9916">
            <v>1</v>
          </cell>
          <cell r="C9916" t="str">
            <v>ILS Building Corbels Sump 250mm x 250mm</v>
          </cell>
          <cell r="D9916" t="str">
            <v>62</v>
          </cell>
          <cell r="E9916" t="str">
            <v>CVLBUI</v>
          </cell>
          <cell r="F9916" t="str">
            <v>CVL</v>
          </cell>
          <cell r="G9916">
            <v>39817</v>
          </cell>
          <cell r="H9916" t="str">
            <v>Active</v>
          </cell>
          <cell r="I9916">
            <v>1</v>
          </cell>
          <cell r="J9916">
            <v>39817</v>
          </cell>
          <cell r="K9916" t="str">
            <v>AC</v>
          </cell>
          <cell r="L9916" t="str">
            <v>MA</v>
          </cell>
          <cell r="M9916" t="str">
            <v>0064</v>
          </cell>
          <cell r="N9916">
            <v>546.41</v>
          </cell>
          <cell r="O9916">
            <v>0</v>
          </cell>
          <cell r="P9916">
            <v>0</v>
          </cell>
          <cell r="Q9916">
            <v>0</v>
          </cell>
          <cell r="R9916">
            <v>546.41</v>
          </cell>
          <cell r="S9916">
            <v>0</v>
          </cell>
          <cell r="T9916">
            <v>0</v>
          </cell>
          <cell r="U9916">
            <v>0</v>
          </cell>
          <cell r="V9916">
            <v>0</v>
          </cell>
          <cell r="W9916">
            <v>0</v>
          </cell>
          <cell r="X9916">
            <v>0</v>
          </cell>
        </row>
        <row r="9917">
          <cell r="A9917" t="str">
            <v>2213600</v>
          </cell>
          <cell r="B9917">
            <v>1</v>
          </cell>
          <cell r="C9917" t="str">
            <v>ILS Building Corbels</v>
          </cell>
          <cell r="D9917" t="str">
            <v>62</v>
          </cell>
          <cell r="E9917" t="str">
            <v>CVLBUI</v>
          </cell>
          <cell r="F9917" t="str">
            <v>CVL</v>
          </cell>
          <cell r="G9917">
            <v>39817</v>
          </cell>
          <cell r="H9917" t="str">
            <v>Active</v>
          </cell>
          <cell r="I9917">
            <v>46</v>
          </cell>
          <cell r="J9917">
            <v>39817</v>
          </cell>
          <cell r="K9917" t="str">
            <v>AC</v>
          </cell>
          <cell r="L9917" t="str">
            <v>MA</v>
          </cell>
          <cell r="M9917" t="str">
            <v>0064</v>
          </cell>
          <cell r="N9917">
            <v>1852.72</v>
          </cell>
          <cell r="O9917">
            <v>0</v>
          </cell>
          <cell r="P9917">
            <v>0</v>
          </cell>
          <cell r="Q9917">
            <v>0</v>
          </cell>
          <cell r="R9917">
            <v>1852.72</v>
          </cell>
          <cell r="S9917">
            <v>0</v>
          </cell>
          <cell r="T9917">
            <v>0</v>
          </cell>
          <cell r="U9917">
            <v>0</v>
          </cell>
          <cell r="V9917">
            <v>0</v>
          </cell>
          <cell r="W9917">
            <v>0</v>
          </cell>
          <cell r="X9917">
            <v>0</v>
          </cell>
        </row>
        <row r="9918">
          <cell r="A9918" t="str">
            <v>2213700</v>
          </cell>
          <cell r="B9918">
            <v>1</v>
          </cell>
          <cell r="C9918" t="str">
            <v>ILS Building Corbels</v>
          </cell>
          <cell r="D9918" t="str">
            <v>62</v>
          </cell>
          <cell r="E9918" t="str">
            <v>CVLBUI</v>
          </cell>
          <cell r="F9918" t="str">
            <v>CVL</v>
          </cell>
          <cell r="G9918">
            <v>39817</v>
          </cell>
          <cell r="H9918" t="str">
            <v>Active</v>
          </cell>
          <cell r="I9918">
            <v>5</v>
          </cell>
          <cell r="J9918">
            <v>39817</v>
          </cell>
          <cell r="K9918" t="str">
            <v>AC</v>
          </cell>
          <cell r="L9918" t="str">
            <v>MA</v>
          </cell>
          <cell r="M9918" t="str">
            <v>0064</v>
          </cell>
          <cell r="N9918">
            <v>64.930000000000007</v>
          </cell>
          <cell r="O9918">
            <v>0</v>
          </cell>
          <cell r="P9918">
            <v>0</v>
          </cell>
          <cell r="Q9918">
            <v>0</v>
          </cell>
          <cell r="R9918">
            <v>64.930000000000007</v>
          </cell>
          <cell r="S9918">
            <v>0</v>
          </cell>
          <cell r="T9918">
            <v>0</v>
          </cell>
          <cell r="U9918">
            <v>0</v>
          </cell>
          <cell r="V9918">
            <v>0</v>
          </cell>
          <cell r="W9918">
            <v>0</v>
          </cell>
          <cell r="X9918">
            <v>0</v>
          </cell>
        </row>
        <row r="9919">
          <cell r="A9919" t="str">
            <v>2213800</v>
          </cell>
          <cell r="B9919">
            <v>1</v>
          </cell>
          <cell r="C9919" t="str">
            <v>ILS Building Corbels</v>
          </cell>
          <cell r="D9919" t="str">
            <v>62</v>
          </cell>
          <cell r="E9919" t="str">
            <v>CVLBUI</v>
          </cell>
          <cell r="F9919" t="str">
            <v>CVL</v>
          </cell>
          <cell r="G9919">
            <v>39817</v>
          </cell>
          <cell r="H9919" t="str">
            <v>Active</v>
          </cell>
          <cell r="I9919">
            <v>48</v>
          </cell>
          <cell r="J9919">
            <v>39817</v>
          </cell>
          <cell r="K9919" t="str">
            <v>AC</v>
          </cell>
          <cell r="L9919" t="str">
            <v>MA</v>
          </cell>
          <cell r="M9919" t="str">
            <v>0064</v>
          </cell>
          <cell r="N9919">
            <v>11897.1</v>
          </cell>
          <cell r="O9919">
            <v>0</v>
          </cell>
          <cell r="P9919">
            <v>0</v>
          </cell>
          <cell r="Q9919">
            <v>0</v>
          </cell>
          <cell r="R9919">
            <v>11897.1</v>
          </cell>
          <cell r="S9919">
            <v>0</v>
          </cell>
          <cell r="T9919">
            <v>0</v>
          </cell>
          <cell r="U9919">
            <v>0</v>
          </cell>
          <cell r="V9919">
            <v>0</v>
          </cell>
          <cell r="W9919">
            <v>0</v>
          </cell>
          <cell r="X9919">
            <v>0</v>
          </cell>
        </row>
        <row r="9920">
          <cell r="A9920" t="str">
            <v>2213900</v>
          </cell>
          <cell r="B9920">
            <v>1</v>
          </cell>
          <cell r="C9920" t="str">
            <v>ILS Building Corbels</v>
          </cell>
          <cell r="D9920" t="str">
            <v>62</v>
          </cell>
          <cell r="E9920" t="str">
            <v>CVLBUI</v>
          </cell>
          <cell r="F9920" t="str">
            <v>CVL</v>
          </cell>
          <cell r="G9920">
            <v>39817</v>
          </cell>
          <cell r="H9920" t="str">
            <v>Active</v>
          </cell>
          <cell r="I9920">
            <v>138</v>
          </cell>
          <cell r="J9920">
            <v>39817</v>
          </cell>
          <cell r="K9920" t="str">
            <v>AC</v>
          </cell>
          <cell r="L9920" t="str">
            <v>MA</v>
          </cell>
          <cell r="M9920" t="str">
            <v>0064</v>
          </cell>
          <cell r="N9920">
            <v>1792</v>
          </cell>
          <cell r="O9920">
            <v>0</v>
          </cell>
          <cell r="P9920">
            <v>0</v>
          </cell>
          <cell r="Q9920">
            <v>0</v>
          </cell>
          <cell r="R9920">
            <v>1792</v>
          </cell>
          <cell r="S9920">
            <v>0</v>
          </cell>
          <cell r="T9920">
            <v>0</v>
          </cell>
          <cell r="U9920">
            <v>0</v>
          </cell>
          <cell r="V9920">
            <v>0</v>
          </cell>
          <cell r="W9920">
            <v>0</v>
          </cell>
          <cell r="X9920">
            <v>0</v>
          </cell>
        </row>
        <row r="9921">
          <cell r="A9921" t="str">
            <v>2214000</v>
          </cell>
          <cell r="B9921">
            <v>1</v>
          </cell>
          <cell r="C9921" t="str">
            <v>ILS Building Doors and Frame</v>
          </cell>
          <cell r="D9921" t="str">
            <v>62</v>
          </cell>
          <cell r="E9921" t="str">
            <v>CVLBUI</v>
          </cell>
          <cell r="F9921" t="str">
            <v>CVL</v>
          </cell>
          <cell r="G9921">
            <v>39817</v>
          </cell>
          <cell r="H9921" t="str">
            <v>Active</v>
          </cell>
          <cell r="I9921">
            <v>1</v>
          </cell>
          <cell r="J9921">
            <v>39817</v>
          </cell>
          <cell r="K9921" t="str">
            <v>AC</v>
          </cell>
          <cell r="L9921" t="str">
            <v>MA</v>
          </cell>
          <cell r="M9921" t="str">
            <v>0064</v>
          </cell>
          <cell r="N9921">
            <v>15981.67</v>
          </cell>
          <cell r="O9921">
            <v>0</v>
          </cell>
          <cell r="P9921">
            <v>0</v>
          </cell>
          <cell r="Q9921">
            <v>0</v>
          </cell>
          <cell r="R9921">
            <v>15981.67</v>
          </cell>
          <cell r="S9921">
            <v>0</v>
          </cell>
          <cell r="T9921">
            <v>0</v>
          </cell>
          <cell r="U9921">
            <v>0</v>
          </cell>
          <cell r="V9921">
            <v>0</v>
          </cell>
          <cell r="W9921">
            <v>0</v>
          </cell>
          <cell r="X9921">
            <v>0</v>
          </cell>
        </row>
        <row r="9922">
          <cell r="A9922" t="str">
            <v>2214100</v>
          </cell>
          <cell r="B9922">
            <v>1</v>
          </cell>
          <cell r="C9922" t="str">
            <v>ILS Building Access Walkway</v>
          </cell>
          <cell r="D9922" t="str">
            <v>62</v>
          </cell>
          <cell r="E9922" t="str">
            <v>CVLBUI</v>
          </cell>
          <cell r="F9922" t="str">
            <v>CVL</v>
          </cell>
          <cell r="G9922">
            <v>39817</v>
          </cell>
          <cell r="H9922" t="str">
            <v>Active</v>
          </cell>
          <cell r="I9922">
            <v>1</v>
          </cell>
          <cell r="J9922">
            <v>39817</v>
          </cell>
          <cell r="K9922" t="str">
            <v>AC</v>
          </cell>
          <cell r="L9922" t="str">
            <v>MA</v>
          </cell>
          <cell r="M9922" t="str">
            <v>0064</v>
          </cell>
          <cell r="N9922">
            <v>31053.119999999999</v>
          </cell>
          <cell r="O9922">
            <v>0</v>
          </cell>
          <cell r="P9922">
            <v>0</v>
          </cell>
          <cell r="Q9922">
            <v>0</v>
          </cell>
          <cell r="R9922">
            <v>31053.119999999999</v>
          </cell>
          <cell r="S9922">
            <v>0</v>
          </cell>
          <cell r="T9922">
            <v>0</v>
          </cell>
          <cell r="U9922">
            <v>0</v>
          </cell>
          <cell r="V9922">
            <v>0</v>
          </cell>
          <cell r="W9922">
            <v>0</v>
          </cell>
          <cell r="X9922">
            <v>0</v>
          </cell>
        </row>
        <row r="9923">
          <cell r="A9923" t="str">
            <v>2214200</v>
          </cell>
          <cell r="B9923">
            <v>1</v>
          </cell>
          <cell r="C9923" t="str">
            <v>ILS Building Access Walkway</v>
          </cell>
          <cell r="D9923" t="str">
            <v>62</v>
          </cell>
          <cell r="E9923" t="str">
            <v>CVLBUI</v>
          </cell>
          <cell r="F9923" t="str">
            <v>CVL</v>
          </cell>
          <cell r="G9923">
            <v>39817</v>
          </cell>
          <cell r="H9923" t="str">
            <v>Active</v>
          </cell>
          <cell r="I9923">
            <v>1</v>
          </cell>
          <cell r="J9923">
            <v>39817</v>
          </cell>
          <cell r="K9923" t="str">
            <v>AC</v>
          </cell>
          <cell r="L9923" t="str">
            <v>MA</v>
          </cell>
          <cell r="M9923" t="str">
            <v>0064</v>
          </cell>
          <cell r="N9923">
            <v>4558.8999999999996</v>
          </cell>
          <cell r="O9923">
            <v>0</v>
          </cell>
          <cell r="P9923">
            <v>0</v>
          </cell>
          <cell r="Q9923">
            <v>0</v>
          </cell>
          <cell r="R9923">
            <v>4558.8999999999996</v>
          </cell>
          <cell r="S9923">
            <v>0</v>
          </cell>
          <cell r="T9923">
            <v>0</v>
          </cell>
          <cell r="U9923">
            <v>0</v>
          </cell>
          <cell r="V9923">
            <v>0</v>
          </cell>
          <cell r="W9923">
            <v>0</v>
          </cell>
          <cell r="X9923">
            <v>0</v>
          </cell>
        </row>
        <row r="9924">
          <cell r="A9924" t="str">
            <v>2214300</v>
          </cell>
          <cell r="B9924">
            <v>1</v>
          </cell>
          <cell r="C9924" t="str">
            <v>ILS Building Access Walkway Handrail</v>
          </cell>
          <cell r="D9924" t="str">
            <v>62</v>
          </cell>
          <cell r="E9924" t="str">
            <v>CVLBUI</v>
          </cell>
          <cell r="F9924" t="str">
            <v>CVL</v>
          </cell>
          <cell r="G9924">
            <v>39817</v>
          </cell>
          <cell r="H9924" t="str">
            <v>Active</v>
          </cell>
          <cell r="I9924">
            <v>1</v>
          </cell>
          <cell r="J9924">
            <v>39817</v>
          </cell>
          <cell r="K9924" t="str">
            <v>AC</v>
          </cell>
          <cell r="L9924" t="str">
            <v>MA</v>
          </cell>
          <cell r="M9924" t="str">
            <v>0064</v>
          </cell>
          <cell r="N9924">
            <v>16148.68</v>
          </cell>
          <cell r="O9924">
            <v>0</v>
          </cell>
          <cell r="P9924">
            <v>0</v>
          </cell>
          <cell r="Q9924">
            <v>0</v>
          </cell>
          <cell r="R9924">
            <v>16148.68</v>
          </cell>
          <cell r="S9924">
            <v>0</v>
          </cell>
          <cell r="T9924">
            <v>0</v>
          </cell>
          <cell r="U9924">
            <v>0</v>
          </cell>
          <cell r="V9924">
            <v>0</v>
          </cell>
          <cell r="W9924">
            <v>0</v>
          </cell>
          <cell r="X9924">
            <v>0</v>
          </cell>
        </row>
        <row r="9925">
          <cell r="A9925" t="str">
            <v>2214400</v>
          </cell>
          <cell r="B9925">
            <v>1</v>
          </cell>
          <cell r="C9925" t="str">
            <v>ILS Building Services</v>
          </cell>
          <cell r="D9925" t="str">
            <v>62</v>
          </cell>
          <cell r="E9925" t="str">
            <v>CVLBUI</v>
          </cell>
          <cell r="F9925" t="str">
            <v>CVL</v>
          </cell>
          <cell r="G9925">
            <v>39817</v>
          </cell>
          <cell r="H9925" t="str">
            <v>Active</v>
          </cell>
          <cell r="I9925">
            <v>9</v>
          </cell>
          <cell r="J9925">
            <v>39817</v>
          </cell>
          <cell r="K9925" t="str">
            <v>AC</v>
          </cell>
          <cell r="L9925" t="str">
            <v>MA</v>
          </cell>
          <cell r="M9925" t="str">
            <v>0064</v>
          </cell>
          <cell r="N9925">
            <v>1152.8599999999999</v>
          </cell>
          <cell r="O9925">
            <v>0</v>
          </cell>
          <cell r="P9925">
            <v>0</v>
          </cell>
          <cell r="Q9925">
            <v>0</v>
          </cell>
          <cell r="R9925">
            <v>1152.8599999999999</v>
          </cell>
          <cell r="S9925">
            <v>0</v>
          </cell>
          <cell r="T9925">
            <v>0</v>
          </cell>
          <cell r="U9925">
            <v>0</v>
          </cell>
          <cell r="V9925">
            <v>0</v>
          </cell>
          <cell r="W9925">
            <v>0</v>
          </cell>
          <cell r="X9925">
            <v>0</v>
          </cell>
        </row>
        <row r="9926">
          <cell r="A9926" t="str">
            <v>2214500</v>
          </cell>
          <cell r="B9926">
            <v>1</v>
          </cell>
          <cell r="C9926" t="str">
            <v>ILS Building Services</v>
          </cell>
          <cell r="D9926" t="str">
            <v>62</v>
          </cell>
          <cell r="E9926" t="str">
            <v>CVLBUI</v>
          </cell>
          <cell r="F9926" t="str">
            <v>CVL</v>
          </cell>
          <cell r="G9926">
            <v>39817</v>
          </cell>
          <cell r="H9926" t="str">
            <v>Active</v>
          </cell>
          <cell r="I9926">
            <v>1</v>
          </cell>
          <cell r="J9926">
            <v>39817</v>
          </cell>
          <cell r="K9926" t="str">
            <v>AC</v>
          </cell>
          <cell r="L9926" t="str">
            <v>MA</v>
          </cell>
          <cell r="M9926" t="str">
            <v>0064</v>
          </cell>
          <cell r="N9926">
            <v>256.19</v>
          </cell>
          <cell r="O9926">
            <v>0</v>
          </cell>
          <cell r="P9926">
            <v>0</v>
          </cell>
          <cell r="Q9926">
            <v>0</v>
          </cell>
          <cell r="R9926">
            <v>256.19</v>
          </cell>
          <cell r="S9926">
            <v>0</v>
          </cell>
          <cell r="T9926">
            <v>0</v>
          </cell>
          <cell r="U9926">
            <v>0</v>
          </cell>
          <cell r="V9926">
            <v>0</v>
          </cell>
          <cell r="W9926">
            <v>0</v>
          </cell>
          <cell r="X9926">
            <v>0</v>
          </cell>
        </row>
        <row r="9927">
          <cell r="A9927" t="str">
            <v>2214600</v>
          </cell>
          <cell r="B9927">
            <v>1</v>
          </cell>
          <cell r="C9927" t="str">
            <v>ILS Building Services</v>
          </cell>
          <cell r="D9927" t="str">
            <v>62</v>
          </cell>
          <cell r="E9927" t="str">
            <v>CVLBUI</v>
          </cell>
          <cell r="F9927" t="str">
            <v>CVL</v>
          </cell>
          <cell r="G9927">
            <v>39817</v>
          </cell>
          <cell r="H9927" t="str">
            <v>Active</v>
          </cell>
          <cell r="I9927">
            <v>1</v>
          </cell>
          <cell r="J9927">
            <v>39817</v>
          </cell>
          <cell r="K9927" t="str">
            <v>AC</v>
          </cell>
          <cell r="L9927" t="str">
            <v>MA</v>
          </cell>
          <cell r="M9927" t="str">
            <v>0064</v>
          </cell>
          <cell r="N9927">
            <v>1134.56</v>
          </cell>
          <cell r="O9927">
            <v>0</v>
          </cell>
          <cell r="P9927">
            <v>0</v>
          </cell>
          <cell r="Q9927">
            <v>0</v>
          </cell>
          <cell r="R9927">
            <v>1134.56</v>
          </cell>
          <cell r="S9927">
            <v>0</v>
          </cell>
          <cell r="T9927">
            <v>0</v>
          </cell>
          <cell r="U9927">
            <v>0</v>
          </cell>
          <cell r="V9927">
            <v>0</v>
          </cell>
          <cell r="W9927">
            <v>0</v>
          </cell>
          <cell r="X9927">
            <v>0</v>
          </cell>
        </row>
        <row r="9928">
          <cell r="A9928" t="str">
            <v>2214700</v>
          </cell>
          <cell r="B9928">
            <v>1</v>
          </cell>
          <cell r="C9928" t="str">
            <v>ILS Building Misc Earthing materials and</v>
          </cell>
          <cell r="D9928" t="str">
            <v>62</v>
          </cell>
          <cell r="E9928" t="str">
            <v>CVLBUI</v>
          </cell>
          <cell r="F9928" t="str">
            <v>CVL</v>
          </cell>
          <cell r="G9928">
            <v>39817</v>
          </cell>
          <cell r="H9928" t="str">
            <v>Active</v>
          </cell>
          <cell r="I9928">
            <v>10</v>
          </cell>
          <cell r="J9928">
            <v>39817</v>
          </cell>
          <cell r="K9928" t="str">
            <v>AC</v>
          </cell>
          <cell r="L9928" t="str">
            <v>MA</v>
          </cell>
          <cell r="M9928" t="str">
            <v>0064</v>
          </cell>
          <cell r="N9928">
            <v>10854.98</v>
          </cell>
          <cell r="O9928">
            <v>0</v>
          </cell>
          <cell r="P9928">
            <v>0</v>
          </cell>
          <cell r="Q9928">
            <v>0</v>
          </cell>
          <cell r="R9928">
            <v>10854.98</v>
          </cell>
          <cell r="S9928">
            <v>0</v>
          </cell>
          <cell r="T9928">
            <v>0</v>
          </cell>
          <cell r="U9928">
            <v>0</v>
          </cell>
          <cell r="V9928">
            <v>0</v>
          </cell>
          <cell r="W9928">
            <v>0</v>
          </cell>
          <cell r="X9928">
            <v>0</v>
          </cell>
        </row>
        <row r="9929">
          <cell r="A9929" t="str">
            <v>2214800</v>
          </cell>
          <cell r="B9929">
            <v>1</v>
          </cell>
          <cell r="C9929" t="str">
            <v>ILS Building Misc Pad drilling &amp; groutng</v>
          </cell>
          <cell r="D9929" t="str">
            <v>62</v>
          </cell>
          <cell r="E9929" t="str">
            <v>CVLBUI</v>
          </cell>
          <cell r="F9929" t="str">
            <v>CVL</v>
          </cell>
          <cell r="G9929">
            <v>39817</v>
          </cell>
          <cell r="H9929" t="str">
            <v>Active</v>
          </cell>
          <cell r="I9929">
            <v>14</v>
          </cell>
          <cell r="J9929">
            <v>39817</v>
          </cell>
          <cell r="K9929" t="str">
            <v>AC</v>
          </cell>
          <cell r="L9929" t="str">
            <v>MA</v>
          </cell>
          <cell r="M9929" t="str">
            <v>0064</v>
          </cell>
          <cell r="N9929">
            <v>9074.76</v>
          </cell>
          <cell r="O9929">
            <v>0</v>
          </cell>
          <cell r="P9929">
            <v>0</v>
          </cell>
          <cell r="Q9929">
            <v>0</v>
          </cell>
          <cell r="R9929">
            <v>9074.76</v>
          </cell>
          <cell r="S9929">
            <v>0</v>
          </cell>
          <cell r="T9929">
            <v>0</v>
          </cell>
          <cell r="U9929">
            <v>0</v>
          </cell>
          <cell r="V9929">
            <v>0</v>
          </cell>
          <cell r="W9929">
            <v>0</v>
          </cell>
          <cell r="X9929">
            <v>0</v>
          </cell>
        </row>
        <row r="9930">
          <cell r="A9930" t="str">
            <v>2214900</v>
          </cell>
          <cell r="B9930">
            <v>1</v>
          </cell>
          <cell r="C9930" t="str">
            <v>ILS Building Misc Pad drilling &amp; groutng</v>
          </cell>
          <cell r="D9930" t="str">
            <v>62</v>
          </cell>
          <cell r="E9930" t="str">
            <v>CVLBUI</v>
          </cell>
          <cell r="F9930" t="str">
            <v>CVL</v>
          </cell>
          <cell r="G9930">
            <v>39817</v>
          </cell>
          <cell r="H9930" t="str">
            <v>Active</v>
          </cell>
          <cell r="I9930">
            <v>15</v>
          </cell>
          <cell r="J9930">
            <v>39817</v>
          </cell>
          <cell r="K9930" t="str">
            <v>AC</v>
          </cell>
          <cell r="L9930" t="str">
            <v>MA</v>
          </cell>
          <cell r="M9930" t="str">
            <v>0064</v>
          </cell>
          <cell r="N9930">
            <v>9722.9599999999991</v>
          </cell>
          <cell r="O9930">
            <v>0</v>
          </cell>
          <cell r="P9930">
            <v>0</v>
          </cell>
          <cell r="Q9930">
            <v>0</v>
          </cell>
          <cell r="R9930">
            <v>9722.9599999999991</v>
          </cell>
          <cell r="S9930">
            <v>0</v>
          </cell>
          <cell r="T9930">
            <v>0</v>
          </cell>
          <cell r="U9930">
            <v>0</v>
          </cell>
          <cell r="V9930">
            <v>0</v>
          </cell>
          <cell r="W9930">
            <v>0</v>
          </cell>
          <cell r="X9930">
            <v>0</v>
          </cell>
        </row>
        <row r="9931">
          <cell r="A9931" t="str">
            <v>2215000</v>
          </cell>
          <cell r="B9931">
            <v>1</v>
          </cell>
          <cell r="C9931" t="str">
            <v>ILS Building Mis Pad drilling &amp; grouting</v>
          </cell>
          <cell r="D9931" t="str">
            <v>62</v>
          </cell>
          <cell r="E9931" t="str">
            <v>CVLBUI</v>
          </cell>
          <cell r="F9931" t="str">
            <v>CVL</v>
          </cell>
          <cell r="G9931">
            <v>39817</v>
          </cell>
          <cell r="H9931" t="str">
            <v>Active</v>
          </cell>
          <cell r="I9931">
            <v>14</v>
          </cell>
          <cell r="J9931">
            <v>39817</v>
          </cell>
          <cell r="K9931" t="str">
            <v>AC</v>
          </cell>
          <cell r="L9931" t="str">
            <v>MA</v>
          </cell>
          <cell r="M9931" t="str">
            <v>0064</v>
          </cell>
          <cell r="N9931">
            <v>9074.76</v>
          </cell>
          <cell r="O9931">
            <v>0</v>
          </cell>
          <cell r="P9931">
            <v>0</v>
          </cell>
          <cell r="Q9931">
            <v>0</v>
          </cell>
          <cell r="R9931">
            <v>9074.76</v>
          </cell>
          <cell r="S9931">
            <v>0</v>
          </cell>
          <cell r="T9931">
            <v>0</v>
          </cell>
          <cell r="U9931">
            <v>0</v>
          </cell>
          <cell r="V9931">
            <v>0</v>
          </cell>
          <cell r="W9931">
            <v>0</v>
          </cell>
          <cell r="X9931">
            <v>0</v>
          </cell>
        </row>
        <row r="9932">
          <cell r="A9932" t="str">
            <v>2215100</v>
          </cell>
          <cell r="B9932">
            <v>1</v>
          </cell>
          <cell r="C9932" t="str">
            <v>ILS Building Misc Pad drilling &amp; groutng</v>
          </cell>
          <cell r="D9932" t="str">
            <v>62</v>
          </cell>
          <cell r="E9932" t="str">
            <v>CVLBUI</v>
          </cell>
          <cell r="F9932" t="str">
            <v>CVL</v>
          </cell>
          <cell r="G9932">
            <v>39817</v>
          </cell>
          <cell r="H9932" t="str">
            <v>Active</v>
          </cell>
          <cell r="I9932">
            <v>1</v>
          </cell>
          <cell r="J9932">
            <v>39817</v>
          </cell>
          <cell r="K9932" t="str">
            <v>AC</v>
          </cell>
          <cell r="L9932" t="str">
            <v>MA</v>
          </cell>
          <cell r="M9932" t="str">
            <v>0064</v>
          </cell>
          <cell r="N9932">
            <v>648.20000000000005</v>
          </cell>
          <cell r="O9932">
            <v>0</v>
          </cell>
          <cell r="P9932">
            <v>0</v>
          </cell>
          <cell r="Q9932">
            <v>0</v>
          </cell>
          <cell r="R9932">
            <v>648.20000000000005</v>
          </cell>
          <cell r="S9932">
            <v>0</v>
          </cell>
          <cell r="T9932">
            <v>0</v>
          </cell>
          <cell r="U9932">
            <v>0</v>
          </cell>
          <cell r="V9932">
            <v>0</v>
          </cell>
          <cell r="W9932">
            <v>0</v>
          </cell>
          <cell r="X9932">
            <v>0</v>
          </cell>
        </row>
        <row r="9933">
          <cell r="A9933" t="str">
            <v>2215200</v>
          </cell>
          <cell r="B9933">
            <v>1</v>
          </cell>
          <cell r="C9933" t="str">
            <v>Foundation Slab 50mpa concrete</v>
          </cell>
          <cell r="D9933" t="str">
            <v>62</v>
          </cell>
          <cell r="E9933" t="str">
            <v>CVLBUI</v>
          </cell>
          <cell r="F9933" t="str">
            <v>CVL</v>
          </cell>
          <cell r="G9933">
            <v>39817</v>
          </cell>
          <cell r="H9933" t="str">
            <v>Active</v>
          </cell>
          <cell r="I9933">
            <v>1</v>
          </cell>
          <cell r="J9933">
            <v>39817</v>
          </cell>
          <cell r="K9933" t="str">
            <v>AC</v>
          </cell>
          <cell r="L9933" t="str">
            <v>MA</v>
          </cell>
          <cell r="M9933" t="str">
            <v>0064</v>
          </cell>
          <cell r="N9933">
            <v>140530.62</v>
          </cell>
          <cell r="O9933">
            <v>0</v>
          </cell>
          <cell r="P9933">
            <v>0</v>
          </cell>
          <cell r="Q9933">
            <v>0</v>
          </cell>
          <cell r="R9933">
            <v>140530.62</v>
          </cell>
          <cell r="S9933">
            <v>0</v>
          </cell>
          <cell r="T9933">
            <v>0</v>
          </cell>
          <cell r="U9933">
            <v>0</v>
          </cell>
          <cell r="V9933">
            <v>0</v>
          </cell>
          <cell r="W9933">
            <v>0</v>
          </cell>
          <cell r="X9933">
            <v>0</v>
          </cell>
        </row>
        <row r="9934">
          <cell r="A9934" t="str">
            <v>2215300</v>
          </cell>
          <cell r="B9934">
            <v>1</v>
          </cell>
          <cell r="C9934" t="str">
            <v>Anemometer Mast Foundation</v>
          </cell>
          <cell r="D9934" t="str">
            <v>62</v>
          </cell>
          <cell r="E9934" t="str">
            <v>CVLSEA</v>
          </cell>
          <cell r="F9934" t="str">
            <v>CVL</v>
          </cell>
          <cell r="G9934">
            <v>39817</v>
          </cell>
          <cell r="H9934" t="str">
            <v>Active</v>
          </cell>
          <cell r="I9934">
            <v>1</v>
          </cell>
          <cell r="J9934">
            <v>39817</v>
          </cell>
          <cell r="K9934" t="str">
            <v>AC</v>
          </cell>
          <cell r="L9934" t="str">
            <v>MA</v>
          </cell>
          <cell r="M9934" t="str">
            <v>0064</v>
          </cell>
          <cell r="N9934">
            <v>7357.05</v>
          </cell>
          <cell r="O9934">
            <v>0</v>
          </cell>
          <cell r="P9934">
            <v>0</v>
          </cell>
          <cell r="Q9934">
            <v>0</v>
          </cell>
          <cell r="R9934">
            <v>7357.05</v>
          </cell>
          <cell r="S9934">
            <v>0</v>
          </cell>
          <cell r="T9934">
            <v>0</v>
          </cell>
          <cell r="U9934">
            <v>0</v>
          </cell>
          <cell r="V9934">
            <v>0</v>
          </cell>
          <cell r="W9934">
            <v>0</v>
          </cell>
          <cell r="X9934">
            <v>0</v>
          </cell>
        </row>
        <row r="9935">
          <cell r="A9935" t="str">
            <v>2215400</v>
          </cell>
          <cell r="B9935">
            <v>1</v>
          </cell>
          <cell r="C9935" t="str">
            <v>Glide Path Mast Foundation</v>
          </cell>
          <cell r="D9935" t="str">
            <v>62</v>
          </cell>
          <cell r="E9935" t="str">
            <v>CVLSEA</v>
          </cell>
          <cell r="F9935" t="str">
            <v>CVL</v>
          </cell>
          <cell r="G9935">
            <v>39817</v>
          </cell>
          <cell r="H9935" t="str">
            <v>Active</v>
          </cell>
          <cell r="I9935">
            <v>1</v>
          </cell>
          <cell r="J9935">
            <v>39817</v>
          </cell>
          <cell r="K9935" t="str">
            <v>AC</v>
          </cell>
          <cell r="L9935" t="str">
            <v>MA</v>
          </cell>
          <cell r="M9935" t="str">
            <v>0064</v>
          </cell>
          <cell r="N9935">
            <v>58495.12</v>
          </cell>
          <cell r="O9935">
            <v>0</v>
          </cell>
          <cell r="P9935">
            <v>0</v>
          </cell>
          <cell r="Q9935">
            <v>0</v>
          </cell>
          <cell r="R9935">
            <v>58495.12</v>
          </cell>
          <cell r="S9935">
            <v>0</v>
          </cell>
          <cell r="T9935">
            <v>0</v>
          </cell>
          <cell r="U9935">
            <v>0</v>
          </cell>
          <cell r="V9935">
            <v>0</v>
          </cell>
          <cell r="W9935">
            <v>0</v>
          </cell>
          <cell r="X9935">
            <v>0</v>
          </cell>
        </row>
        <row r="9936">
          <cell r="A9936" t="str">
            <v>2215500</v>
          </cell>
          <cell r="B9936">
            <v>1</v>
          </cell>
          <cell r="C9936" t="str">
            <v>Drawpit 600mm x 600mm</v>
          </cell>
          <cell r="D9936" t="str">
            <v>62</v>
          </cell>
          <cell r="E9936" t="str">
            <v>CVLSEA</v>
          </cell>
          <cell r="F9936" t="str">
            <v>CVL</v>
          </cell>
          <cell r="G9936">
            <v>39817</v>
          </cell>
          <cell r="H9936" t="str">
            <v>Active</v>
          </cell>
          <cell r="I9936">
            <v>1</v>
          </cell>
          <cell r="J9936">
            <v>39817</v>
          </cell>
          <cell r="K9936" t="str">
            <v>AC</v>
          </cell>
          <cell r="L9936" t="str">
            <v>MA</v>
          </cell>
          <cell r="M9936" t="str">
            <v>0064</v>
          </cell>
          <cell r="N9936">
            <v>17288.04</v>
          </cell>
          <cell r="O9936">
            <v>0</v>
          </cell>
          <cell r="P9936">
            <v>0</v>
          </cell>
          <cell r="Q9936">
            <v>0</v>
          </cell>
          <cell r="R9936">
            <v>17288.04</v>
          </cell>
          <cell r="S9936">
            <v>0</v>
          </cell>
          <cell r="T9936">
            <v>0</v>
          </cell>
          <cell r="U9936">
            <v>0</v>
          </cell>
          <cell r="V9936">
            <v>0</v>
          </cell>
          <cell r="W9936">
            <v>0</v>
          </cell>
          <cell r="X9936">
            <v>0</v>
          </cell>
        </row>
        <row r="9937">
          <cell r="A9937" t="str">
            <v>2215600</v>
          </cell>
          <cell r="B9937">
            <v>1</v>
          </cell>
          <cell r="C9937" t="str">
            <v>Ducts  1x100mm monitor duct</v>
          </cell>
          <cell r="D9937" t="str">
            <v>62</v>
          </cell>
          <cell r="E9937" t="str">
            <v>CVLSUN</v>
          </cell>
          <cell r="F9937" t="str">
            <v>CVL</v>
          </cell>
          <cell r="G9937">
            <v>39817</v>
          </cell>
          <cell r="H9937" t="str">
            <v>Active</v>
          </cell>
          <cell r="I9937">
            <v>30</v>
          </cell>
          <cell r="J9937">
            <v>39817</v>
          </cell>
          <cell r="K9937" t="str">
            <v>AC</v>
          </cell>
          <cell r="L9937" t="str">
            <v>MA</v>
          </cell>
          <cell r="M9937" t="str">
            <v>0064</v>
          </cell>
          <cell r="N9937">
            <v>5338.46</v>
          </cell>
          <cell r="O9937">
            <v>0</v>
          </cell>
          <cell r="P9937">
            <v>0</v>
          </cell>
          <cell r="Q9937">
            <v>0</v>
          </cell>
          <cell r="R9937">
            <v>5338.46</v>
          </cell>
          <cell r="S9937">
            <v>0</v>
          </cell>
          <cell r="T9937">
            <v>0</v>
          </cell>
          <cell r="U9937">
            <v>0</v>
          </cell>
          <cell r="V9937">
            <v>0</v>
          </cell>
          <cell r="W9937">
            <v>0</v>
          </cell>
          <cell r="X9937">
            <v>0</v>
          </cell>
        </row>
        <row r="9938">
          <cell r="A9938" t="str">
            <v>2215700</v>
          </cell>
          <cell r="B9938">
            <v>1</v>
          </cell>
          <cell r="C9938" t="str">
            <v>Ducts 2x100mm ducts</v>
          </cell>
          <cell r="D9938" t="str">
            <v>62</v>
          </cell>
          <cell r="E9938" t="str">
            <v>CVLSUN</v>
          </cell>
          <cell r="F9938" t="str">
            <v>CVL</v>
          </cell>
          <cell r="G9938">
            <v>39817</v>
          </cell>
          <cell r="H9938" t="str">
            <v>Active</v>
          </cell>
          <cell r="I9938">
            <v>12</v>
          </cell>
          <cell r="J9938">
            <v>39817</v>
          </cell>
          <cell r="K9938" t="str">
            <v>AC</v>
          </cell>
          <cell r="L9938" t="str">
            <v>MA</v>
          </cell>
          <cell r="M9938" t="str">
            <v>0064</v>
          </cell>
          <cell r="N9938">
            <v>2895.76</v>
          </cell>
          <cell r="O9938">
            <v>0</v>
          </cell>
          <cell r="P9938">
            <v>0</v>
          </cell>
          <cell r="Q9938">
            <v>0</v>
          </cell>
          <cell r="R9938">
            <v>2895.76</v>
          </cell>
          <cell r="S9938">
            <v>0</v>
          </cell>
          <cell r="T9938">
            <v>0</v>
          </cell>
          <cell r="U9938">
            <v>0</v>
          </cell>
          <cell r="V9938">
            <v>0</v>
          </cell>
          <cell r="W9938">
            <v>0</v>
          </cell>
          <cell r="X9938">
            <v>0</v>
          </cell>
        </row>
        <row r="9939">
          <cell r="A9939" t="str">
            <v>2215800</v>
          </cell>
          <cell r="B9939">
            <v>1</v>
          </cell>
          <cell r="C9939" t="str">
            <v>Jet Blast Deflectors fabricated off site</v>
          </cell>
          <cell r="D9939" t="str">
            <v>62</v>
          </cell>
          <cell r="E9939" t="str">
            <v>CVLSUN</v>
          </cell>
          <cell r="F9939" t="str">
            <v>CVL</v>
          </cell>
          <cell r="G9939">
            <v>39817</v>
          </cell>
          <cell r="H9939" t="str">
            <v>Active</v>
          </cell>
          <cell r="I9939">
            <v>1</v>
          </cell>
          <cell r="J9939">
            <v>39817</v>
          </cell>
          <cell r="K9939" t="str">
            <v>AC</v>
          </cell>
          <cell r="L9939" t="str">
            <v>MA</v>
          </cell>
          <cell r="M9939" t="str">
            <v>0064</v>
          </cell>
          <cell r="N9939">
            <v>328261.27</v>
          </cell>
          <cell r="O9939">
            <v>0</v>
          </cell>
          <cell r="P9939">
            <v>0</v>
          </cell>
          <cell r="Q9939">
            <v>0</v>
          </cell>
          <cell r="R9939">
            <v>328261.27</v>
          </cell>
          <cell r="S9939">
            <v>0</v>
          </cell>
          <cell r="T9939">
            <v>0</v>
          </cell>
          <cell r="U9939">
            <v>0</v>
          </cell>
          <cell r="V9939">
            <v>0</v>
          </cell>
          <cell r="W9939">
            <v>0</v>
          </cell>
          <cell r="X9939">
            <v>0</v>
          </cell>
        </row>
        <row r="9940">
          <cell r="A9940" t="str">
            <v>2215900</v>
          </cell>
          <cell r="B9940">
            <v>1</v>
          </cell>
          <cell r="C9940" t="str">
            <v>Ducting 1x110mm dia uPVC duct</v>
          </cell>
          <cell r="D9940" t="str">
            <v>62</v>
          </cell>
          <cell r="E9940" t="str">
            <v>CVLSUN</v>
          </cell>
          <cell r="F9940" t="str">
            <v>CVL</v>
          </cell>
          <cell r="G9940">
            <v>39817</v>
          </cell>
          <cell r="H9940" t="str">
            <v>Active</v>
          </cell>
          <cell r="I9940">
            <v>390</v>
          </cell>
          <cell r="J9940">
            <v>39817</v>
          </cell>
          <cell r="K9940" t="str">
            <v>AC</v>
          </cell>
          <cell r="L9940" t="str">
            <v>MA</v>
          </cell>
          <cell r="M9940" t="str">
            <v>0064</v>
          </cell>
          <cell r="N9940">
            <v>213573.08</v>
          </cell>
          <cell r="O9940">
            <v>0</v>
          </cell>
          <cell r="P9940">
            <v>0</v>
          </cell>
          <cell r="Q9940">
            <v>0</v>
          </cell>
          <cell r="R9940">
            <v>213573.08</v>
          </cell>
          <cell r="S9940">
            <v>0</v>
          </cell>
          <cell r="T9940">
            <v>0</v>
          </cell>
          <cell r="U9940">
            <v>0</v>
          </cell>
          <cell r="V9940">
            <v>0</v>
          </cell>
          <cell r="W9940">
            <v>0</v>
          </cell>
          <cell r="X9940">
            <v>0</v>
          </cell>
        </row>
        <row r="9941">
          <cell r="A9941" t="str">
            <v>2216000</v>
          </cell>
          <cell r="B9941">
            <v>1</v>
          </cell>
          <cell r="C9941" t="str">
            <v>Ducting  1x110mm dia uPVC duct</v>
          </cell>
          <cell r="D9941" t="str">
            <v>62</v>
          </cell>
          <cell r="E9941" t="str">
            <v>CVLSUN</v>
          </cell>
          <cell r="F9941" t="str">
            <v>CVL</v>
          </cell>
          <cell r="G9941">
            <v>39817</v>
          </cell>
          <cell r="H9941" t="str">
            <v>Active</v>
          </cell>
          <cell r="I9941">
            <v>409</v>
          </cell>
          <cell r="J9941">
            <v>39817</v>
          </cell>
          <cell r="K9941" t="str">
            <v>AC</v>
          </cell>
          <cell r="L9941" t="str">
            <v>MA</v>
          </cell>
          <cell r="M9941" t="str">
            <v>0064</v>
          </cell>
          <cell r="N9941">
            <v>111592.96000000001</v>
          </cell>
          <cell r="O9941">
            <v>0</v>
          </cell>
          <cell r="P9941">
            <v>0</v>
          </cell>
          <cell r="Q9941">
            <v>0</v>
          </cell>
          <cell r="R9941">
            <v>111592.96000000001</v>
          </cell>
          <cell r="S9941">
            <v>0</v>
          </cell>
          <cell r="T9941">
            <v>0</v>
          </cell>
          <cell r="U9941">
            <v>0</v>
          </cell>
          <cell r="V9941">
            <v>0</v>
          </cell>
          <cell r="W9941">
            <v>0</v>
          </cell>
          <cell r="X9941">
            <v>0</v>
          </cell>
        </row>
        <row r="9942">
          <cell r="A9942" t="str">
            <v>2216100</v>
          </cell>
          <cell r="B9942">
            <v>1</v>
          </cell>
          <cell r="C9942" t="str">
            <v>Ducting  2x110mm dia uPVC duct</v>
          </cell>
          <cell r="D9942" t="str">
            <v>62</v>
          </cell>
          <cell r="E9942" t="str">
            <v>CVLSUN</v>
          </cell>
          <cell r="F9942" t="str">
            <v>CVL</v>
          </cell>
          <cell r="G9942">
            <v>39817</v>
          </cell>
          <cell r="H9942" t="str">
            <v>Active</v>
          </cell>
          <cell r="I9942">
            <v>148</v>
          </cell>
          <cell r="J9942">
            <v>39817</v>
          </cell>
          <cell r="K9942" t="str">
            <v>AC</v>
          </cell>
          <cell r="L9942" t="str">
            <v>MA</v>
          </cell>
          <cell r="M9942" t="str">
            <v>0064</v>
          </cell>
          <cell r="N9942">
            <v>99531.79</v>
          </cell>
          <cell r="O9942">
            <v>0</v>
          </cell>
          <cell r="P9942">
            <v>0</v>
          </cell>
          <cell r="Q9942">
            <v>0</v>
          </cell>
          <cell r="R9942">
            <v>99531.79</v>
          </cell>
          <cell r="S9942">
            <v>0</v>
          </cell>
          <cell r="T9942">
            <v>0</v>
          </cell>
          <cell r="U9942">
            <v>0</v>
          </cell>
          <cell r="V9942">
            <v>0</v>
          </cell>
          <cell r="W9942">
            <v>0</v>
          </cell>
          <cell r="X9942">
            <v>0</v>
          </cell>
        </row>
        <row r="9943">
          <cell r="A9943" t="str">
            <v>2216200</v>
          </cell>
          <cell r="B9943">
            <v>1</v>
          </cell>
          <cell r="C9943" t="str">
            <v>Ducting  3x110mm dia uPVC duct</v>
          </cell>
          <cell r="D9943" t="str">
            <v>62</v>
          </cell>
          <cell r="E9943" t="str">
            <v>CVLSUN</v>
          </cell>
          <cell r="F9943" t="str">
            <v>CVL</v>
          </cell>
          <cell r="G9943">
            <v>39817</v>
          </cell>
          <cell r="H9943" t="str">
            <v>Active</v>
          </cell>
          <cell r="I9943">
            <v>207</v>
          </cell>
          <cell r="J9943">
            <v>39817</v>
          </cell>
          <cell r="K9943" t="str">
            <v>AC</v>
          </cell>
          <cell r="L9943" t="str">
            <v>MA</v>
          </cell>
          <cell r="M9943" t="str">
            <v>0064</v>
          </cell>
          <cell r="N9943">
            <v>164392.22</v>
          </cell>
          <cell r="O9943">
            <v>0</v>
          </cell>
          <cell r="P9943">
            <v>0</v>
          </cell>
          <cell r="Q9943">
            <v>0</v>
          </cell>
          <cell r="R9943">
            <v>164392.22</v>
          </cell>
          <cell r="S9943">
            <v>0</v>
          </cell>
          <cell r="T9943">
            <v>0</v>
          </cell>
          <cell r="U9943">
            <v>0</v>
          </cell>
          <cell r="V9943">
            <v>0</v>
          </cell>
          <cell r="W9943">
            <v>0</v>
          </cell>
          <cell r="X9943">
            <v>0</v>
          </cell>
        </row>
        <row r="9944">
          <cell r="A9944" t="str">
            <v>2216300</v>
          </cell>
          <cell r="B9944">
            <v>1</v>
          </cell>
          <cell r="C9944" t="str">
            <v>Ducting  4x110mm dia uPVC duct</v>
          </cell>
          <cell r="D9944" t="str">
            <v>62</v>
          </cell>
          <cell r="E9944" t="str">
            <v>CVLSUN</v>
          </cell>
          <cell r="F9944" t="str">
            <v>CVL</v>
          </cell>
          <cell r="G9944">
            <v>39817</v>
          </cell>
          <cell r="H9944" t="str">
            <v>Active</v>
          </cell>
          <cell r="I9944">
            <v>208</v>
          </cell>
          <cell r="J9944">
            <v>39817</v>
          </cell>
          <cell r="K9944" t="str">
            <v>AC</v>
          </cell>
          <cell r="L9944" t="str">
            <v>MA</v>
          </cell>
          <cell r="M9944" t="str">
            <v>0064</v>
          </cell>
          <cell r="N9944">
            <v>75233.5</v>
          </cell>
          <cell r="O9944">
            <v>0</v>
          </cell>
          <cell r="P9944">
            <v>0</v>
          </cell>
          <cell r="Q9944">
            <v>0</v>
          </cell>
          <cell r="R9944">
            <v>75233.5</v>
          </cell>
          <cell r="S9944">
            <v>0</v>
          </cell>
          <cell r="T9944">
            <v>0</v>
          </cell>
          <cell r="U9944">
            <v>0</v>
          </cell>
          <cell r="V9944">
            <v>0</v>
          </cell>
          <cell r="W9944">
            <v>0</v>
          </cell>
          <cell r="X9944">
            <v>0</v>
          </cell>
        </row>
        <row r="9945">
          <cell r="A9945" t="str">
            <v>2216400</v>
          </cell>
          <cell r="B9945">
            <v>1</v>
          </cell>
          <cell r="C9945" t="str">
            <v>Ducting  5x110mm dia uPVC duct</v>
          </cell>
          <cell r="D9945" t="str">
            <v>62</v>
          </cell>
          <cell r="E9945" t="str">
            <v>CVLSUN</v>
          </cell>
          <cell r="F9945" t="str">
            <v>CVL</v>
          </cell>
          <cell r="G9945">
            <v>39817</v>
          </cell>
          <cell r="H9945" t="str">
            <v>Active</v>
          </cell>
          <cell r="I9945">
            <v>99</v>
          </cell>
          <cell r="J9945">
            <v>39817</v>
          </cell>
          <cell r="K9945" t="str">
            <v>AC</v>
          </cell>
          <cell r="L9945" t="str">
            <v>MA</v>
          </cell>
          <cell r="M9945" t="str">
            <v>0064</v>
          </cell>
          <cell r="N9945">
            <v>111834.06</v>
          </cell>
          <cell r="O9945">
            <v>0</v>
          </cell>
          <cell r="P9945">
            <v>0</v>
          </cell>
          <cell r="Q9945">
            <v>0</v>
          </cell>
          <cell r="R9945">
            <v>111834.06</v>
          </cell>
          <cell r="S9945">
            <v>0</v>
          </cell>
          <cell r="T9945">
            <v>0</v>
          </cell>
          <cell r="U9945">
            <v>0</v>
          </cell>
          <cell r="V9945">
            <v>0</v>
          </cell>
          <cell r="W9945">
            <v>0</v>
          </cell>
          <cell r="X9945">
            <v>0</v>
          </cell>
        </row>
        <row r="9946">
          <cell r="A9946" t="str">
            <v>2216500</v>
          </cell>
          <cell r="B9946">
            <v>1</v>
          </cell>
          <cell r="C9946" t="str">
            <v>Ducting  6x110mm dia uPVC duct</v>
          </cell>
          <cell r="D9946" t="str">
            <v>62</v>
          </cell>
          <cell r="E9946" t="str">
            <v>CVLSUN</v>
          </cell>
          <cell r="F9946" t="str">
            <v>CVL</v>
          </cell>
          <cell r="G9946">
            <v>39817</v>
          </cell>
          <cell r="H9946" t="str">
            <v>Active</v>
          </cell>
          <cell r="I9946">
            <v>169</v>
          </cell>
          <cell r="J9946">
            <v>39817</v>
          </cell>
          <cell r="K9946" t="str">
            <v>AC</v>
          </cell>
          <cell r="L9946" t="str">
            <v>MA</v>
          </cell>
          <cell r="M9946" t="str">
            <v>0064</v>
          </cell>
          <cell r="N9946">
            <v>151306.03</v>
          </cell>
          <cell r="O9946">
            <v>0</v>
          </cell>
          <cell r="P9946">
            <v>0</v>
          </cell>
          <cell r="Q9946">
            <v>0</v>
          </cell>
          <cell r="R9946">
            <v>151306.03</v>
          </cell>
          <cell r="S9946">
            <v>0</v>
          </cell>
          <cell r="T9946">
            <v>0</v>
          </cell>
          <cell r="U9946">
            <v>0</v>
          </cell>
          <cell r="V9946">
            <v>0</v>
          </cell>
          <cell r="W9946">
            <v>0</v>
          </cell>
          <cell r="X9946">
            <v>0</v>
          </cell>
        </row>
        <row r="9947">
          <cell r="A9947" t="str">
            <v>2216600</v>
          </cell>
          <cell r="B9947">
            <v>1</v>
          </cell>
          <cell r="C9947" t="str">
            <v>Lighting  ZM109 Light base  shallow</v>
          </cell>
          <cell r="D9947" t="str">
            <v>62</v>
          </cell>
          <cell r="E9947" t="str">
            <v>CVLSUN</v>
          </cell>
          <cell r="F9947" t="str">
            <v>CVL</v>
          </cell>
          <cell r="G9947">
            <v>39817</v>
          </cell>
          <cell r="H9947" t="str">
            <v>Active</v>
          </cell>
          <cell r="I9947">
            <v>17</v>
          </cell>
          <cell r="J9947">
            <v>39817</v>
          </cell>
          <cell r="K9947" t="str">
            <v>AC</v>
          </cell>
          <cell r="L9947" t="str">
            <v>MA</v>
          </cell>
          <cell r="M9947" t="str">
            <v>0064</v>
          </cell>
          <cell r="N9947">
            <v>85402.21</v>
          </cell>
          <cell r="O9947">
            <v>0</v>
          </cell>
          <cell r="P9947">
            <v>0</v>
          </cell>
          <cell r="Q9947">
            <v>0</v>
          </cell>
          <cell r="R9947">
            <v>85402.21</v>
          </cell>
          <cell r="S9947">
            <v>0</v>
          </cell>
          <cell r="T9947">
            <v>0</v>
          </cell>
          <cell r="U9947">
            <v>0</v>
          </cell>
          <cell r="V9947">
            <v>0</v>
          </cell>
          <cell r="W9947">
            <v>0</v>
          </cell>
          <cell r="X9947">
            <v>0</v>
          </cell>
        </row>
        <row r="9948">
          <cell r="A9948" t="str">
            <v>2216700</v>
          </cell>
          <cell r="B9948">
            <v>1</v>
          </cell>
          <cell r="C9948" t="str">
            <v>Lighting  LB2 Light base</v>
          </cell>
          <cell r="D9948" t="str">
            <v>62</v>
          </cell>
          <cell r="E9948" t="str">
            <v>CVLSUN</v>
          </cell>
          <cell r="F9948" t="str">
            <v>CVL</v>
          </cell>
          <cell r="G9948">
            <v>39817</v>
          </cell>
          <cell r="H9948" t="str">
            <v>Active</v>
          </cell>
          <cell r="I9948">
            <v>11</v>
          </cell>
          <cell r="J9948">
            <v>39817</v>
          </cell>
          <cell r="K9948" t="str">
            <v>AC</v>
          </cell>
          <cell r="L9948" t="str">
            <v>MA</v>
          </cell>
          <cell r="M9948" t="str">
            <v>0064</v>
          </cell>
          <cell r="N9948">
            <v>76785.89</v>
          </cell>
          <cell r="O9948">
            <v>0</v>
          </cell>
          <cell r="P9948">
            <v>0</v>
          </cell>
          <cell r="Q9948">
            <v>0</v>
          </cell>
          <cell r="R9948">
            <v>76785.89</v>
          </cell>
          <cell r="S9948">
            <v>0</v>
          </cell>
          <cell r="T9948">
            <v>0</v>
          </cell>
          <cell r="U9948">
            <v>0</v>
          </cell>
          <cell r="V9948">
            <v>0</v>
          </cell>
          <cell r="W9948">
            <v>0</v>
          </cell>
          <cell r="X9948">
            <v>0</v>
          </cell>
        </row>
        <row r="9949">
          <cell r="A9949" t="str">
            <v>2216800</v>
          </cell>
          <cell r="B9949">
            <v>1</v>
          </cell>
          <cell r="C9949" t="str">
            <v>Lighting  Slotted Cabling</v>
          </cell>
          <cell r="D9949" t="str">
            <v>62</v>
          </cell>
          <cell r="E9949" t="str">
            <v>CVLSUN</v>
          </cell>
          <cell r="F9949" t="str">
            <v>CVL</v>
          </cell>
          <cell r="G9949">
            <v>39817</v>
          </cell>
          <cell r="H9949" t="str">
            <v>Active</v>
          </cell>
          <cell r="I9949">
            <v>145</v>
          </cell>
          <cell r="J9949">
            <v>39817</v>
          </cell>
          <cell r="K9949" t="str">
            <v>AC</v>
          </cell>
          <cell r="L9949" t="str">
            <v>MA</v>
          </cell>
          <cell r="M9949" t="str">
            <v>0064</v>
          </cell>
          <cell r="N9949">
            <v>8610.36</v>
          </cell>
          <cell r="O9949">
            <v>0</v>
          </cell>
          <cell r="P9949">
            <v>0</v>
          </cell>
          <cell r="Q9949">
            <v>0</v>
          </cell>
          <cell r="R9949">
            <v>8610.36</v>
          </cell>
          <cell r="S9949">
            <v>0</v>
          </cell>
          <cell r="T9949">
            <v>0</v>
          </cell>
          <cell r="U9949">
            <v>0</v>
          </cell>
          <cell r="V9949">
            <v>0</v>
          </cell>
          <cell r="W9949">
            <v>0</v>
          </cell>
          <cell r="X9949">
            <v>0</v>
          </cell>
        </row>
        <row r="9950">
          <cell r="A9950" t="str">
            <v>2216900</v>
          </cell>
          <cell r="B9950">
            <v>1</v>
          </cell>
          <cell r="C9950" t="str">
            <v>Miscellaneous  Draw Pit 600mm x 600mm</v>
          </cell>
          <cell r="D9950" t="str">
            <v>62</v>
          </cell>
          <cell r="E9950" t="str">
            <v>CVLSUN</v>
          </cell>
          <cell r="F9950" t="str">
            <v>CVL</v>
          </cell>
          <cell r="G9950">
            <v>39817</v>
          </cell>
          <cell r="H9950" t="str">
            <v>Active</v>
          </cell>
          <cell r="I9950">
            <v>8</v>
          </cell>
          <cell r="J9950">
            <v>39817</v>
          </cell>
          <cell r="K9950" t="str">
            <v>AC</v>
          </cell>
          <cell r="L9950" t="str">
            <v>MA</v>
          </cell>
          <cell r="M9950" t="str">
            <v>0064</v>
          </cell>
          <cell r="N9950">
            <v>196502.37</v>
          </cell>
          <cell r="O9950">
            <v>0</v>
          </cell>
          <cell r="P9950">
            <v>0</v>
          </cell>
          <cell r="Q9950">
            <v>0</v>
          </cell>
          <cell r="R9950">
            <v>196502.37</v>
          </cell>
          <cell r="S9950">
            <v>0</v>
          </cell>
          <cell r="T9950">
            <v>0</v>
          </cell>
          <cell r="U9950">
            <v>0</v>
          </cell>
          <cell r="V9950">
            <v>0</v>
          </cell>
          <cell r="W9950">
            <v>0</v>
          </cell>
          <cell r="X9950">
            <v>0</v>
          </cell>
        </row>
        <row r="9951">
          <cell r="A9951" t="str">
            <v>2217000</v>
          </cell>
          <cell r="B9951">
            <v>1</v>
          </cell>
          <cell r="C9951" t="str">
            <v>Misc Multiple Transformer Chamber</v>
          </cell>
          <cell r="D9951" t="str">
            <v>62</v>
          </cell>
          <cell r="E9951" t="str">
            <v>CVLSUN</v>
          </cell>
          <cell r="F9951" t="str">
            <v>CVL</v>
          </cell>
          <cell r="G9951">
            <v>39817</v>
          </cell>
          <cell r="H9951" t="str">
            <v>Active</v>
          </cell>
          <cell r="I9951">
            <v>4</v>
          </cell>
          <cell r="J9951">
            <v>39817</v>
          </cell>
          <cell r="K9951" t="str">
            <v>AC</v>
          </cell>
          <cell r="L9951" t="str">
            <v>MA</v>
          </cell>
          <cell r="M9951" t="str">
            <v>0064</v>
          </cell>
          <cell r="N9951">
            <v>100393.34</v>
          </cell>
          <cell r="O9951">
            <v>0</v>
          </cell>
          <cell r="P9951">
            <v>0</v>
          </cell>
          <cell r="Q9951">
            <v>0</v>
          </cell>
          <cell r="R9951">
            <v>100393.34</v>
          </cell>
          <cell r="S9951">
            <v>0</v>
          </cell>
          <cell r="T9951">
            <v>0</v>
          </cell>
          <cell r="U9951">
            <v>0</v>
          </cell>
          <cell r="V9951">
            <v>0</v>
          </cell>
          <cell r="W9951">
            <v>0</v>
          </cell>
          <cell r="X9951">
            <v>0</v>
          </cell>
        </row>
        <row r="9952">
          <cell r="A9952" t="str">
            <v>2217100</v>
          </cell>
          <cell r="B9952">
            <v>1</v>
          </cell>
          <cell r="C9952" t="str">
            <v>Airside Stormwater Drainage</v>
          </cell>
          <cell r="D9952" t="str">
            <v>62</v>
          </cell>
          <cell r="E9952" t="str">
            <v>CVLSUN</v>
          </cell>
          <cell r="F9952" t="str">
            <v>CVL</v>
          </cell>
          <cell r="G9952">
            <v>39817</v>
          </cell>
          <cell r="H9952" t="str">
            <v>Active</v>
          </cell>
          <cell r="I9952">
            <v>60</v>
          </cell>
          <cell r="J9952">
            <v>39817</v>
          </cell>
          <cell r="K9952" t="str">
            <v>AC</v>
          </cell>
          <cell r="L9952" t="str">
            <v>MA</v>
          </cell>
          <cell r="M9952" t="str">
            <v>0064</v>
          </cell>
          <cell r="N9952">
            <v>7835.44</v>
          </cell>
          <cell r="O9952">
            <v>0</v>
          </cell>
          <cell r="P9952">
            <v>0</v>
          </cell>
          <cell r="Q9952">
            <v>0</v>
          </cell>
          <cell r="R9952">
            <v>7835.44</v>
          </cell>
          <cell r="S9952">
            <v>0</v>
          </cell>
          <cell r="T9952">
            <v>0</v>
          </cell>
          <cell r="U9952">
            <v>0</v>
          </cell>
          <cell r="V9952">
            <v>0</v>
          </cell>
          <cell r="W9952">
            <v>0</v>
          </cell>
          <cell r="X9952">
            <v>0</v>
          </cell>
        </row>
        <row r="9953">
          <cell r="A9953" t="str">
            <v>2217200</v>
          </cell>
          <cell r="B9953">
            <v>1</v>
          </cell>
          <cell r="C9953" t="str">
            <v>Airside Stormwater Drainage</v>
          </cell>
          <cell r="D9953" t="str">
            <v>62</v>
          </cell>
          <cell r="E9953" t="str">
            <v>CVLSUN</v>
          </cell>
          <cell r="F9953" t="str">
            <v>CVL</v>
          </cell>
          <cell r="G9953">
            <v>39817</v>
          </cell>
          <cell r="H9953" t="str">
            <v>Active</v>
          </cell>
          <cell r="I9953">
            <v>2</v>
          </cell>
          <cell r="J9953">
            <v>39817</v>
          </cell>
          <cell r="K9953" t="str">
            <v>AC</v>
          </cell>
          <cell r="L9953" t="str">
            <v>MA</v>
          </cell>
          <cell r="M9953" t="str">
            <v>0064</v>
          </cell>
          <cell r="N9953">
            <v>961.47</v>
          </cell>
          <cell r="O9953">
            <v>0</v>
          </cell>
          <cell r="P9953">
            <v>0</v>
          </cell>
          <cell r="Q9953">
            <v>0</v>
          </cell>
          <cell r="R9953">
            <v>961.47</v>
          </cell>
          <cell r="S9953">
            <v>0</v>
          </cell>
          <cell r="T9953">
            <v>0</v>
          </cell>
          <cell r="U9953">
            <v>0</v>
          </cell>
          <cell r="V9953">
            <v>0</v>
          </cell>
          <cell r="W9953">
            <v>0</v>
          </cell>
          <cell r="X9953">
            <v>0</v>
          </cell>
        </row>
        <row r="9954">
          <cell r="A9954" t="str">
            <v>2217300</v>
          </cell>
          <cell r="B9954">
            <v>1</v>
          </cell>
          <cell r="C9954" t="str">
            <v>Airside Stormwater Drainage</v>
          </cell>
          <cell r="D9954" t="str">
            <v>62</v>
          </cell>
          <cell r="E9954" t="str">
            <v>CVLSUN</v>
          </cell>
          <cell r="F9954" t="str">
            <v>CVL</v>
          </cell>
          <cell r="G9954">
            <v>39817</v>
          </cell>
          <cell r="H9954" t="str">
            <v>Active</v>
          </cell>
          <cell r="I9954">
            <v>1</v>
          </cell>
          <cell r="J9954">
            <v>39817</v>
          </cell>
          <cell r="K9954" t="str">
            <v>AC</v>
          </cell>
          <cell r="L9954" t="str">
            <v>MA</v>
          </cell>
          <cell r="M9954" t="str">
            <v>0064</v>
          </cell>
          <cell r="N9954">
            <v>27322.27</v>
          </cell>
          <cell r="O9954">
            <v>0</v>
          </cell>
          <cell r="P9954">
            <v>0</v>
          </cell>
          <cell r="Q9954">
            <v>0</v>
          </cell>
          <cell r="R9954">
            <v>27322.27</v>
          </cell>
          <cell r="S9954">
            <v>0</v>
          </cell>
          <cell r="T9954">
            <v>0</v>
          </cell>
          <cell r="U9954">
            <v>0</v>
          </cell>
          <cell r="V9954">
            <v>0</v>
          </cell>
          <cell r="W9954">
            <v>0</v>
          </cell>
          <cell r="X9954">
            <v>0</v>
          </cell>
        </row>
        <row r="9955">
          <cell r="A9955" t="str">
            <v>2217400</v>
          </cell>
          <cell r="B9955">
            <v>1</v>
          </cell>
          <cell r="C9955" t="str">
            <v>Airside Stormwater Drainage</v>
          </cell>
          <cell r="D9955" t="str">
            <v>62</v>
          </cell>
          <cell r="E9955" t="str">
            <v>CVLSUN</v>
          </cell>
          <cell r="F9955" t="str">
            <v>CVL</v>
          </cell>
          <cell r="G9955">
            <v>39817</v>
          </cell>
          <cell r="H9955" t="str">
            <v>Active</v>
          </cell>
          <cell r="I9955">
            <v>22</v>
          </cell>
          <cell r="J9955">
            <v>39817</v>
          </cell>
          <cell r="K9955" t="str">
            <v>AC</v>
          </cell>
          <cell r="L9955" t="str">
            <v>MA</v>
          </cell>
          <cell r="M9955" t="str">
            <v>0064</v>
          </cell>
          <cell r="N9955">
            <v>21511.49</v>
          </cell>
          <cell r="O9955">
            <v>0</v>
          </cell>
          <cell r="P9955">
            <v>0</v>
          </cell>
          <cell r="Q9955">
            <v>0</v>
          </cell>
          <cell r="R9955">
            <v>21511.49</v>
          </cell>
          <cell r="S9955">
            <v>0</v>
          </cell>
          <cell r="T9955">
            <v>0</v>
          </cell>
          <cell r="U9955">
            <v>0</v>
          </cell>
          <cell r="V9955">
            <v>0</v>
          </cell>
          <cell r="W9955">
            <v>0</v>
          </cell>
          <cell r="X9955">
            <v>0</v>
          </cell>
        </row>
        <row r="9956">
          <cell r="A9956" t="str">
            <v>2217500</v>
          </cell>
          <cell r="B9956">
            <v>1</v>
          </cell>
          <cell r="C9956" t="str">
            <v>Airside Stormwater Drainage</v>
          </cell>
          <cell r="D9956" t="str">
            <v>62</v>
          </cell>
          <cell r="E9956" t="str">
            <v>CVLSUN</v>
          </cell>
          <cell r="F9956" t="str">
            <v>CVL</v>
          </cell>
          <cell r="G9956">
            <v>39817</v>
          </cell>
          <cell r="H9956" t="str">
            <v>Active</v>
          </cell>
          <cell r="I9956">
            <v>46</v>
          </cell>
          <cell r="J9956">
            <v>39817</v>
          </cell>
          <cell r="K9956" t="str">
            <v>AC</v>
          </cell>
          <cell r="L9956" t="str">
            <v>MA</v>
          </cell>
          <cell r="M9956" t="str">
            <v>0064</v>
          </cell>
          <cell r="N9956">
            <v>41183.800000000003</v>
          </cell>
          <cell r="O9956">
            <v>0</v>
          </cell>
          <cell r="P9956">
            <v>0</v>
          </cell>
          <cell r="Q9956">
            <v>0</v>
          </cell>
          <cell r="R9956">
            <v>41183.800000000003</v>
          </cell>
          <cell r="S9956">
            <v>0</v>
          </cell>
          <cell r="T9956">
            <v>0</v>
          </cell>
          <cell r="U9956">
            <v>0</v>
          </cell>
          <cell r="V9956">
            <v>0</v>
          </cell>
          <cell r="W9956">
            <v>0</v>
          </cell>
          <cell r="X9956">
            <v>0</v>
          </cell>
        </row>
        <row r="9957">
          <cell r="A9957" t="str">
            <v>2217600</v>
          </cell>
          <cell r="B9957">
            <v>1</v>
          </cell>
          <cell r="C9957" t="str">
            <v>Airside Stormwater Drainage</v>
          </cell>
          <cell r="D9957" t="str">
            <v>62</v>
          </cell>
          <cell r="E9957" t="str">
            <v>CVLSUN</v>
          </cell>
          <cell r="F9957" t="str">
            <v>CVL</v>
          </cell>
          <cell r="G9957">
            <v>39817</v>
          </cell>
          <cell r="H9957" t="str">
            <v>Active</v>
          </cell>
          <cell r="I9957">
            <v>25</v>
          </cell>
          <cell r="J9957">
            <v>39817</v>
          </cell>
          <cell r="K9957" t="str">
            <v>AC</v>
          </cell>
          <cell r="L9957" t="str">
            <v>MA</v>
          </cell>
          <cell r="M9957" t="str">
            <v>0064</v>
          </cell>
          <cell r="N9957">
            <v>25238.48</v>
          </cell>
          <cell r="O9957">
            <v>0</v>
          </cell>
          <cell r="P9957">
            <v>0</v>
          </cell>
          <cell r="Q9957">
            <v>0</v>
          </cell>
          <cell r="R9957">
            <v>25238.48</v>
          </cell>
          <cell r="S9957">
            <v>0</v>
          </cell>
          <cell r="T9957">
            <v>0</v>
          </cell>
          <cell r="U9957">
            <v>0</v>
          </cell>
          <cell r="V9957">
            <v>0</v>
          </cell>
          <cell r="W9957">
            <v>0</v>
          </cell>
          <cell r="X9957">
            <v>0</v>
          </cell>
        </row>
        <row r="9958">
          <cell r="A9958" t="str">
            <v>2217700</v>
          </cell>
          <cell r="B9958">
            <v>1</v>
          </cell>
          <cell r="C9958" t="str">
            <v>Airside Stormwater Drainage</v>
          </cell>
          <cell r="D9958" t="str">
            <v>62</v>
          </cell>
          <cell r="E9958" t="str">
            <v>CVLSUN</v>
          </cell>
          <cell r="F9958" t="str">
            <v>CVL</v>
          </cell>
          <cell r="G9958">
            <v>39817</v>
          </cell>
          <cell r="H9958" t="str">
            <v>Active</v>
          </cell>
          <cell r="I9958">
            <v>1</v>
          </cell>
          <cell r="J9958">
            <v>39817</v>
          </cell>
          <cell r="K9958" t="str">
            <v>AC</v>
          </cell>
          <cell r="L9958" t="str">
            <v>MA</v>
          </cell>
          <cell r="M9958" t="str">
            <v>0064</v>
          </cell>
          <cell r="N9958">
            <v>14059.47</v>
          </cell>
          <cell r="O9958">
            <v>0</v>
          </cell>
          <cell r="P9958">
            <v>0</v>
          </cell>
          <cell r="Q9958">
            <v>0</v>
          </cell>
          <cell r="R9958">
            <v>14059.47</v>
          </cell>
          <cell r="S9958">
            <v>0</v>
          </cell>
          <cell r="T9958">
            <v>0</v>
          </cell>
          <cell r="U9958">
            <v>0</v>
          </cell>
          <cell r="V9958">
            <v>0</v>
          </cell>
          <cell r="W9958">
            <v>0</v>
          </cell>
          <cell r="X9958">
            <v>0</v>
          </cell>
        </row>
        <row r="9959">
          <cell r="A9959" t="str">
            <v>2217800</v>
          </cell>
          <cell r="B9959">
            <v>1</v>
          </cell>
          <cell r="C9959" t="str">
            <v>Airside Stormwater Drainage Airside sump</v>
          </cell>
          <cell r="D9959" t="str">
            <v>62</v>
          </cell>
          <cell r="E9959" t="str">
            <v>CVLSUN</v>
          </cell>
          <cell r="F9959" t="str">
            <v>CVL</v>
          </cell>
          <cell r="G9959">
            <v>39817</v>
          </cell>
          <cell r="H9959" t="str">
            <v>Active</v>
          </cell>
          <cell r="I9959">
            <v>3</v>
          </cell>
          <cell r="J9959">
            <v>39817</v>
          </cell>
          <cell r="K9959" t="str">
            <v>AC</v>
          </cell>
          <cell r="L9959" t="str">
            <v>MA</v>
          </cell>
          <cell r="M9959" t="str">
            <v>0064</v>
          </cell>
          <cell r="N9959">
            <v>44209.66</v>
          </cell>
          <cell r="O9959">
            <v>0</v>
          </cell>
          <cell r="P9959">
            <v>0</v>
          </cell>
          <cell r="Q9959">
            <v>0</v>
          </cell>
          <cell r="R9959">
            <v>44209.66</v>
          </cell>
          <cell r="S9959">
            <v>0</v>
          </cell>
          <cell r="T9959">
            <v>0</v>
          </cell>
          <cell r="U9959">
            <v>0</v>
          </cell>
          <cell r="V9959">
            <v>0</v>
          </cell>
          <cell r="W9959">
            <v>0</v>
          </cell>
          <cell r="X9959">
            <v>0</v>
          </cell>
        </row>
        <row r="9960">
          <cell r="A9960" t="str">
            <v>2217900</v>
          </cell>
          <cell r="B9960">
            <v>1</v>
          </cell>
          <cell r="C9960" t="str">
            <v>Galvanised wire mesh fence</v>
          </cell>
          <cell r="D9960" t="str">
            <v>62</v>
          </cell>
          <cell r="E9960" t="str">
            <v>CVLFEN</v>
          </cell>
          <cell r="F9960" t="str">
            <v>CVL</v>
          </cell>
          <cell r="G9960">
            <v>39817</v>
          </cell>
          <cell r="H9960" t="str">
            <v>Active</v>
          </cell>
          <cell r="I9960">
            <v>175</v>
          </cell>
          <cell r="J9960">
            <v>39817</v>
          </cell>
          <cell r="K9960" t="str">
            <v>AC</v>
          </cell>
          <cell r="L9960" t="str">
            <v>MA</v>
          </cell>
          <cell r="M9960" t="str">
            <v>0064</v>
          </cell>
          <cell r="N9960">
            <v>31924.3</v>
          </cell>
          <cell r="O9960">
            <v>0</v>
          </cell>
          <cell r="P9960">
            <v>0</v>
          </cell>
          <cell r="Q9960">
            <v>0</v>
          </cell>
          <cell r="R9960">
            <v>31924.3</v>
          </cell>
          <cell r="S9960">
            <v>0</v>
          </cell>
          <cell r="T9960">
            <v>0</v>
          </cell>
          <cell r="U9960">
            <v>0</v>
          </cell>
          <cell r="V9960">
            <v>0</v>
          </cell>
          <cell r="W9960">
            <v>0</v>
          </cell>
          <cell r="X9960">
            <v>0</v>
          </cell>
        </row>
        <row r="9961">
          <cell r="A9961" t="str">
            <v>2218000</v>
          </cell>
          <cell r="B9961">
            <v>1</v>
          </cell>
          <cell r="C9961" t="str">
            <v>Architectural fence post &amp; Foundation</v>
          </cell>
          <cell r="D9961" t="str">
            <v>62</v>
          </cell>
          <cell r="E9961" t="str">
            <v>CVLFEN</v>
          </cell>
          <cell r="F9961" t="str">
            <v>CVL</v>
          </cell>
          <cell r="G9961">
            <v>39817</v>
          </cell>
          <cell r="H9961" t="str">
            <v>Active</v>
          </cell>
          <cell r="I9961">
            <v>1</v>
          </cell>
          <cell r="J9961">
            <v>39817</v>
          </cell>
          <cell r="K9961" t="str">
            <v>AC</v>
          </cell>
          <cell r="L9961" t="str">
            <v>MA</v>
          </cell>
          <cell r="M9961" t="str">
            <v>0064</v>
          </cell>
          <cell r="N9961">
            <v>65645.2</v>
          </cell>
          <cell r="O9961">
            <v>0</v>
          </cell>
          <cell r="P9961">
            <v>0</v>
          </cell>
          <cell r="Q9961">
            <v>0</v>
          </cell>
          <cell r="R9961">
            <v>65645.2</v>
          </cell>
          <cell r="S9961">
            <v>0</v>
          </cell>
          <cell r="T9961">
            <v>0</v>
          </cell>
          <cell r="U9961">
            <v>0</v>
          </cell>
          <cell r="V9961">
            <v>0</v>
          </cell>
          <cell r="W9961">
            <v>0</v>
          </cell>
          <cell r="X9961">
            <v>0</v>
          </cell>
        </row>
        <row r="9962">
          <cell r="A9962" t="str">
            <v>2218100</v>
          </cell>
          <cell r="B9962">
            <v>1</v>
          </cell>
          <cell r="C9962" t="str">
            <v>Concrete support strip</v>
          </cell>
          <cell r="D9962" t="str">
            <v>62</v>
          </cell>
          <cell r="E9962" t="str">
            <v>CVLFEN</v>
          </cell>
          <cell r="F9962" t="str">
            <v>CVL</v>
          </cell>
          <cell r="G9962">
            <v>39817</v>
          </cell>
          <cell r="H9962" t="str">
            <v>Active</v>
          </cell>
          <cell r="I9962">
            <v>1</v>
          </cell>
          <cell r="J9962">
            <v>39817</v>
          </cell>
          <cell r="K9962" t="str">
            <v>AC</v>
          </cell>
          <cell r="L9962" t="str">
            <v>MA</v>
          </cell>
          <cell r="M9962" t="str">
            <v>0064</v>
          </cell>
          <cell r="N9962">
            <v>41774.550000000003</v>
          </cell>
          <cell r="O9962">
            <v>0</v>
          </cell>
          <cell r="P9962">
            <v>0</v>
          </cell>
          <cell r="Q9962">
            <v>0</v>
          </cell>
          <cell r="R9962">
            <v>41774.550000000003</v>
          </cell>
          <cell r="S9962">
            <v>0</v>
          </cell>
          <cell r="T9962">
            <v>0</v>
          </cell>
          <cell r="U9962">
            <v>0</v>
          </cell>
          <cell r="V9962">
            <v>0</v>
          </cell>
          <cell r="W9962">
            <v>0</v>
          </cell>
          <cell r="X9962">
            <v>0</v>
          </cell>
        </row>
        <row r="9963">
          <cell r="A9963" t="str">
            <v>2218200</v>
          </cell>
          <cell r="B9963">
            <v>1</v>
          </cell>
          <cell r="C9963" t="str">
            <v>Architectural fence panels</v>
          </cell>
          <cell r="D9963" t="str">
            <v>62</v>
          </cell>
          <cell r="E9963" t="str">
            <v>CVLFEN</v>
          </cell>
          <cell r="F9963" t="str">
            <v>CVL</v>
          </cell>
          <cell r="G9963">
            <v>39817</v>
          </cell>
          <cell r="H9963" t="str">
            <v>Active</v>
          </cell>
          <cell r="I9963">
            <v>1</v>
          </cell>
          <cell r="J9963">
            <v>39817</v>
          </cell>
          <cell r="K9963" t="str">
            <v>AC</v>
          </cell>
          <cell r="L9963" t="str">
            <v>MA</v>
          </cell>
          <cell r="M9963" t="str">
            <v>0064</v>
          </cell>
          <cell r="N9963">
            <v>151347.15</v>
          </cell>
          <cell r="O9963">
            <v>0</v>
          </cell>
          <cell r="P9963">
            <v>0</v>
          </cell>
          <cell r="Q9963">
            <v>0</v>
          </cell>
          <cell r="R9963">
            <v>151347.15</v>
          </cell>
          <cell r="S9963">
            <v>0</v>
          </cell>
          <cell r="T9963">
            <v>0</v>
          </cell>
          <cell r="U9963">
            <v>0</v>
          </cell>
          <cell r="V9963">
            <v>0</v>
          </cell>
          <cell r="W9963">
            <v>0</v>
          </cell>
          <cell r="X9963">
            <v>0</v>
          </cell>
        </row>
        <row r="9964">
          <cell r="A9964" t="str">
            <v>2218300</v>
          </cell>
          <cell r="B9964">
            <v>1</v>
          </cell>
          <cell r="C9964" t="str">
            <v>Galvanised wire mesh gate</v>
          </cell>
          <cell r="D9964" t="str">
            <v>62</v>
          </cell>
          <cell r="E9964" t="str">
            <v>CVLFEN</v>
          </cell>
          <cell r="F9964" t="str">
            <v>CVL</v>
          </cell>
          <cell r="G9964">
            <v>39817</v>
          </cell>
          <cell r="H9964" t="str">
            <v>Active</v>
          </cell>
          <cell r="I9964">
            <v>3</v>
          </cell>
          <cell r="J9964">
            <v>39817</v>
          </cell>
          <cell r="K9964" t="str">
            <v>AC</v>
          </cell>
          <cell r="L9964" t="str">
            <v>MA</v>
          </cell>
          <cell r="M9964" t="str">
            <v>0064</v>
          </cell>
          <cell r="N9964">
            <v>9950.43</v>
          </cell>
          <cell r="O9964">
            <v>0</v>
          </cell>
          <cell r="P9964">
            <v>0</v>
          </cell>
          <cell r="Q9964">
            <v>0</v>
          </cell>
          <cell r="R9964">
            <v>9950.43</v>
          </cell>
          <cell r="S9964">
            <v>0</v>
          </cell>
          <cell r="T9964">
            <v>0</v>
          </cell>
          <cell r="U9964">
            <v>0</v>
          </cell>
          <cell r="V9964">
            <v>0</v>
          </cell>
          <cell r="W9964">
            <v>0</v>
          </cell>
          <cell r="X9964">
            <v>0</v>
          </cell>
        </row>
        <row r="9965">
          <cell r="A9965" t="str">
            <v>2218400</v>
          </cell>
          <cell r="B9965">
            <v>1</v>
          </cell>
          <cell r="C9965" t="str">
            <v>NEC 40</v>
          </cell>
          <cell r="D9965" t="str">
            <v>34</v>
          </cell>
          <cell r="E9965" t="str">
            <v>CMPFID</v>
          </cell>
          <cell r="F9965" t="str">
            <v>CMP</v>
          </cell>
          <cell r="G9965">
            <v>40483</v>
          </cell>
          <cell r="H9965" t="str">
            <v>Active</v>
          </cell>
          <cell r="I9965">
            <v>1</v>
          </cell>
          <cell r="J9965">
            <v>40483</v>
          </cell>
          <cell r="K9965" t="str">
            <v>TIP</v>
          </cell>
          <cell r="L9965" t="str">
            <v>TN</v>
          </cell>
          <cell r="M9965" t="str">
            <v>0151</v>
          </cell>
          <cell r="N9965">
            <v>4786.62</v>
          </cell>
          <cell r="O9965">
            <v>132.97</v>
          </cell>
          <cell r="P9965">
            <v>664.81</v>
          </cell>
          <cell r="Q9965">
            <v>664.81</v>
          </cell>
          <cell r="R9965">
            <v>4121.8100000000004</v>
          </cell>
          <cell r="S9965">
            <v>0</v>
          </cell>
          <cell r="T9965">
            <v>3</v>
          </cell>
          <cell r="U9965">
            <v>0</v>
          </cell>
          <cell r="V9965">
            <v>2</v>
          </cell>
          <cell r="W9965">
            <v>214</v>
          </cell>
          <cell r="X9965">
            <v>0</v>
          </cell>
        </row>
        <row r="9966">
          <cell r="A9966" t="str">
            <v>2218500</v>
          </cell>
          <cell r="B9966">
            <v>1</v>
          </cell>
          <cell r="C9966" t="str">
            <v>NEC 40</v>
          </cell>
          <cell r="D9966" t="str">
            <v>34</v>
          </cell>
          <cell r="E9966" t="str">
            <v>CMPFID</v>
          </cell>
          <cell r="F9966" t="str">
            <v>CMP</v>
          </cell>
          <cell r="G9966">
            <v>40483</v>
          </cell>
          <cell r="H9966" t="str">
            <v>Active</v>
          </cell>
          <cell r="I9966">
            <v>1</v>
          </cell>
          <cell r="J9966">
            <v>40483</v>
          </cell>
          <cell r="K9966" t="str">
            <v>TIP</v>
          </cell>
          <cell r="L9966" t="str">
            <v>TN</v>
          </cell>
          <cell r="M9966" t="str">
            <v>0151</v>
          </cell>
          <cell r="N9966">
            <v>4786.62</v>
          </cell>
          <cell r="O9966">
            <v>132.97</v>
          </cell>
          <cell r="P9966">
            <v>664.81</v>
          </cell>
          <cell r="Q9966">
            <v>664.81</v>
          </cell>
          <cell r="R9966">
            <v>4121.8100000000004</v>
          </cell>
          <cell r="S9966">
            <v>0</v>
          </cell>
          <cell r="T9966">
            <v>3</v>
          </cell>
          <cell r="U9966">
            <v>0</v>
          </cell>
          <cell r="V9966">
            <v>2</v>
          </cell>
          <cell r="W9966">
            <v>214</v>
          </cell>
          <cell r="X9966">
            <v>0</v>
          </cell>
        </row>
        <row r="9967">
          <cell r="A9967" t="str">
            <v>2218600</v>
          </cell>
          <cell r="B9967">
            <v>1</v>
          </cell>
          <cell r="C9967" t="str">
            <v>NEC 40</v>
          </cell>
          <cell r="D9967" t="str">
            <v>34</v>
          </cell>
          <cell r="E9967" t="str">
            <v>CMPFID</v>
          </cell>
          <cell r="F9967" t="str">
            <v>CMP</v>
          </cell>
          <cell r="G9967">
            <v>40483</v>
          </cell>
          <cell r="H9967" t="str">
            <v>Active</v>
          </cell>
          <cell r="I9967">
            <v>1</v>
          </cell>
          <cell r="J9967">
            <v>40483</v>
          </cell>
          <cell r="K9967" t="str">
            <v>TIP</v>
          </cell>
          <cell r="L9967" t="str">
            <v>TN</v>
          </cell>
          <cell r="M9967" t="str">
            <v>0151</v>
          </cell>
          <cell r="N9967">
            <v>4786.62</v>
          </cell>
          <cell r="O9967">
            <v>132.97</v>
          </cell>
          <cell r="P9967">
            <v>664.81</v>
          </cell>
          <cell r="Q9967">
            <v>664.81</v>
          </cell>
          <cell r="R9967">
            <v>4121.8100000000004</v>
          </cell>
          <cell r="S9967">
            <v>0</v>
          </cell>
          <cell r="T9967">
            <v>3</v>
          </cell>
          <cell r="U9967">
            <v>0</v>
          </cell>
          <cell r="V9967">
            <v>2</v>
          </cell>
          <cell r="W9967">
            <v>214</v>
          </cell>
          <cell r="X9967">
            <v>0</v>
          </cell>
        </row>
        <row r="9968">
          <cell r="A9968" t="str">
            <v>2218700</v>
          </cell>
          <cell r="B9968">
            <v>1</v>
          </cell>
          <cell r="C9968" t="str">
            <v>NEC 40</v>
          </cell>
          <cell r="D9968" t="str">
            <v>34</v>
          </cell>
          <cell r="E9968" t="str">
            <v>CMPFID</v>
          </cell>
          <cell r="F9968" t="str">
            <v>CMP</v>
          </cell>
          <cell r="G9968">
            <v>40483</v>
          </cell>
          <cell r="H9968" t="str">
            <v>Active</v>
          </cell>
          <cell r="I9968">
            <v>1</v>
          </cell>
          <cell r="J9968">
            <v>40483</v>
          </cell>
          <cell r="K9968" t="str">
            <v>TIP</v>
          </cell>
          <cell r="L9968" t="str">
            <v>TN</v>
          </cell>
          <cell r="M9968" t="str">
            <v>0103</v>
          </cell>
          <cell r="N9968">
            <v>4786.62</v>
          </cell>
          <cell r="O9968">
            <v>132.97</v>
          </cell>
          <cell r="P9968">
            <v>664.81</v>
          </cell>
          <cell r="Q9968">
            <v>664.81</v>
          </cell>
          <cell r="R9968">
            <v>4121.8100000000004</v>
          </cell>
          <cell r="S9968">
            <v>0</v>
          </cell>
          <cell r="T9968">
            <v>3</v>
          </cell>
          <cell r="U9968">
            <v>0</v>
          </cell>
          <cell r="V9968">
            <v>2</v>
          </cell>
          <cell r="W9968">
            <v>214</v>
          </cell>
          <cell r="X9968">
            <v>0</v>
          </cell>
        </row>
        <row r="9969">
          <cell r="A9969" t="str">
            <v>2218800</v>
          </cell>
          <cell r="B9969">
            <v>1</v>
          </cell>
          <cell r="C9969" t="str">
            <v>NEC 40</v>
          </cell>
          <cell r="D9969" t="str">
            <v>34</v>
          </cell>
          <cell r="E9969" t="str">
            <v>CMPFID</v>
          </cell>
          <cell r="F9969" t="str">
            <v>CMP</v>
          </cell>
          <cell r="G9969">
            <v>40483</v>
          </cell>
          <cell r="H9969" t="str">
            <v>Active</v>
          </cell>
          <cell r="I9969">
            <v>1</v>
          </cell>
          <cell r="J9969">
            <v>40483</v>
          </cell>
          <cell r="K9969" t="str">
            <v>TIP</v>
          </cell>
          <cell r="L9969" t="str">
            <v>TN</v>
          </cell>
          <cell r="M9969" t="str">
            <v>0122</v>
          </cell>
          <cell r="N9969">
            <v>4786.62</v>
          </cell>
          <cell r="O9969">
            <v>132.97</v>
          </cell>
          <cell r="P9969">
            <v>664.81</v>
          </cell>
          <cell r="Q9969">
            <v>664.81</v>
          </cell>
          <cell r="R9969">
            <v>4121.8100000000004</v>
          </cell>
          <cell r="S9969">
            <v>0</v>
          </cell>
          <cell r="T9969">
            <v>3</v>
          </cell>
          <cell r="U9969">
            <v>0</v>
          </cell>
          <cell r="V9969">
            <v>2</v>
          </cell>
          <cell r="W9969">
            <v>214</v>
          </cell>
          <cell r="X9969">
            <v>0</v>
          </cell>
        </row>
        <row r="9970">
          <cell r="A9970" t="str">
            <v>2218900</v>
          </cell>
          <cell r="B9970">
            <v>1</v>
          </cell>
          <cell r="C9970" t="str">
            <v>NEC 40</v>
          </cell>
          <cell r="D9970" t="str">
            <v>34</v>
          </cell>
          <cell r="E9970" t="str">
            <v>CMPFID</v>
          </cell>
          <cell r="F9970" t="str">
            <v>CMP</v>
          </cell>
          <cell r="G9970">
            <v>40483</v>
          </cell>
          <cell r="H9970" t="str">
            <v>Active</v>
          </cell>
          <cell r="I9970">
            <v>1</v>
          </cell>
          <cell r="J9970">
            <v>40483</v>
          </cell>
          <cell r="K9970" t="str">
            <v>TIP</v>
          </cell>
          <cell r="L9970" t="str">
            <v>TN</v>
          </cell>
          <cell r="M9970" t="str">
            <v>0122</v>
          </cell>
          <cell r="N9970">
            <v>4786.62</v>
          </cell>
          <cell r="O9970">
            <v>132.97</v>
          </cell>
          <cell r="P9970">
            <v>664.81</v>
          </cell>
          <cell r="Q9970">
            <v>664.81</v>
          </cell>
          <cell r="R9970">
            <v>4121.8100000000004</v>
          </cell>
          <cell r="S9970">
            <v>0</v>
          </cell>
          <cell r="T9970">
            <v>3</v>
          </cell>
          <cell r="U9970">
            <v>0</v>
          </cell>
          <cell r="V9970">
            <v>2</v>
          </cell>
          <cell r="W9970">
            <v>214</v>
          </cell>
          <cell r="X9970">
            <v>0</v>
          </cell>
        </row>
        <row r="9971">
          <cell r="A9971" t="str">
            <v>2219000</v>
          </cell>
          <cell r="B9971">
            <v>1</v>
          </cell>
          <cell r="C9971" t="str">
            <v>4 Seater Beam Seats Refurbished</v>
          </cell>
          <cell r="D9971" t="str">
            <v>34</v>
          </cell>
          <cell r="E9971" t="str">
            <v>FIXCHA</v>
          </cell>
          <cell r="F9971" t="str">
            <v>FIX</v>
          </cell>
          <cell r="G9971">
            <v>40483</v>
          </cell>
          <cell r="H9971" t="str">
            <v>Active</v>
          </cell>
          <cell r="I9971">
            <v>11</v>
          </cell>
          <cell r="J9971">
            <v>40483</v>
          </cell>
          <cell r="K9971" t="str">
            <v>TIP</v>
          </cell>
          <cell r="L9971" t="str">
            <v>TN</v>
          </cell>
          <cell r="M9971" t="str">
            <v>0122</v>
          </cell>
          <cell r="N9971">
            <v>31437.37</v>
          </cell>
          <cell r="O9971">
            <v>523.94000000000005</v>
          </cell>
          <cell r="P9971">
            <v>2619.7800000000002</v>
          </cell>
          <cell r="Q9971">
            <v>2619.7800000000002</v>
          </cell>
          <cell r="R9971">
            <v>28817.59</v>
          </cell>
          <cell r="S9971">
            <v>0</v>
          </cell>
          <cell r="T9971">
            <v>5</v>
          </cell>
          <cell r="U9971">
            <v>0</v>
          </cell>
          <cell r="V9971">
            <v>4</v>
          </cell>
          <cell r="W9971">
            <v>214</v>
          </cell>
          <cell r="X9971">
            <v>0</v>
          </cell>
        </row>
        <row r="9972">
          <cell r="A9972" t="str">
            <v>2219100</v>
          </cell>
          <cell r="B9972">
            <v>1</v>
          </cell>
          <cell r="C9972" t="str">
            <v>Samsung 40</v>
          </cell>
          <cell r="D9972" t="str">
            <v>34</v>
          </cell>
          <cell r="E9972" t="str">
            <v>CMPFID</v>
          </cell>
          <cell r="F9972" t="str">
            <v>CMP</v>
          </cell>
          <cell r="G9972">
            <v>40483</v>
          </cell>
          <cell r="H9972" t="str">
            <v>Active</v>
          </cell>
          <cell r="I9972">
            <v>1</v>
          </cell>
          <cell r="J9972">
            <v>40483</v>
          </cell>
          <cell r="K9972" t="str">
            <v>TIP</v>
          </cell>
          <cell r="L9972" t="str">
            <v>TN</v>
          </cell>
          <cell r="M9972" t="str">
            <v>0147</v>
          </cell>
          <cell r="N9972">
            <v>4278.53</v>
          </cell>
          <cell r="O9972">
            <v>118.84</v>
          </cell>
          <cell r="P9972">
            <v>594.24</v>
          </cell>
          <cell r="Q9972">
            <v>594.24</v>
          </cell>
          <cell r="R9972">
            <v>3684.29</v>
          </cell>
          <cell r="S9972">
            <v>0</v>
          </cell>
          <cell r="T9972">
            <v>3</v>
          </cell>
          <cell r="U9972">
            <v>0</v>
          </cell>
          <cell r="V9972">
            <v>2</v>
          </cell>
          <cell r="W9972">
            <v>214</v>
          </cell>
          <cell r="X9972">
            <v>0</v>
          </cell>
        </row>
        <row r="9973">
          <cell r="A9973" t="str">
            <v>2219200</v>
          </cell>
          <cell r="B9973">
            <v>1</v>
          </cell>
          <cell r="C9973" t="str">
            <v>Temporary Toilet Signage</v>
          </cell>
          <cell r="D9973" t="str">
            <v>34</v>
          </cell>
          <cell r="E9973" t="str">
            <v>BASSIG</v>
          </cell>
          <cell r="F9973" t="str">
            <v>BAS</v>
          </cell>
          <cell r="G9973">
            <v>40483</v>
          </cell>
          <cell r="H9973" t="str">
            <v>Active</v>
          </cell>
          <cell r="I9973">
            <v>3</v>
          </cell>
          <cell r="J9973">
            <v>40483</v>
          </cell>
          <cell r="K9973" t="str">
            <v>TCOM</v>
          </cell>
          <cell r="L9973" t="str">
            <v>TN</v>
          </cell>
          <cell r="M9973" t="str">
            <v>0021</v>
          </cell>
          <cell r="N9973">
            <v>904.65</v>
          </cell>
          <cell r="O9973">
            <v>3.77</v>
          </cell>
          <cell r="P9973">
            <v>18.850000000000001</v>
          </cell>
          <cell r="Q9973">
            <v>18.850000000000001</v>
          </cell>
          <cell r="R9973">
            <v>885.8</v>
          </cell>
          <cell r="S9973">
            <v>0</v>
          </cell>
          <cell r="T9973">
            <v>20</v>
          </cell>
          <cell r="U9973">
            <v>0</v>
          </cell>
          <cell r="V9973">
            <v>19</v>
          </cell>
          <cell r="W9973">
            <v>214</v>
          </cell>
          <cell r="X9973">
            <v>0</v>
          </cell>
        </row>
        <row r="9974">
          <cell r="A9974" t="str">
            <v>2219300</v>
          </cell>
          <cell r="B9974">
            <v>1</v>
          </cell>
          <cell r="C9974" t="str">
            <v>Baggage Claim LED Sign</v>
          </cell>
          <cell r="D9974" t="str">
            <v>34</v>
          </cell>
          <cell r="E9974" t="str">
            <v>BASSIG</v>
          </cell>
          <cell r="F9974" t="str">
            <v>BAS</v>
          </cell>
          <cell r="G9974">
            <v>40483</v>
          </cell>
          <cell r="H9974" t="str">
            <v>Active</v>
          </cell>
          <cell r="I9974">
            <v>1</v>
          </cell>
          <cell r="J9974">
            <v>40483</v>
          </cell>
          <cell r="K9974" t="str">
            <v>TIP</v>
          </cell>
          <cell r="L9974" t="str">
            <v>TN</v>
          </cell>
          <cell r="M9974" t="str">
            <v>0014</v>
          </cell>
          <cell r="N9974">
            <v>934.12</v>
          </cell>
          <cell r="O9974">
            <v>3.9</v>
          </cell>
          <cell r="P9974">
            <v>19.46</v>
          </cell>
          <cell r="Q9974">
            <v>19.46</v>
          </cell>
          <cell r="R9974">
            <v>914.66</v>
          </cell>
          <cell r="S9974">
            <v>0</v>
          </cell>
          <cell r="T9974">
            <v>20</v>
          </cell>
          <cell r="U9974">
            <v>0</v>
          </cell>
          <cell r="V9974">
            <v>19</v>
          </cell>
          <cell r="W9974">
            <v>214</v>
          </cell>
          <cell r="X9974">
            <v>0</v>
          </cell>
        </row>
        <row r="9975">
          <cell r="A9975" t="str">
            <v>2219400</v>
          </cell>
          <cell r="B9975">
            <v>1</v>
          </cell>
          <cell r="C9975" t="str">
            <v>Magnetic Sand Table</v>
          </cell>
          <cell r="D9975" t="str">
            <v>34</v>
          </cell>
          <cell r="E9975" t="str">
            <v>FIXTAB</v>
          </cell>
          <cell r="F9975" t="str">
            <v>FIX</v>
          </cell>
          <cell r="G9975">
            <v>40483</v>
          </cell>
          <cell r="H9975" t="str">
            <v>Active</v>
          </cell>
          <cell r="I9975">
            <v>1</v>
          </cell>
          <cell r="J9975">
            <v>40483</v>
          </cell>
          <cell r="K9975" t="str">
            <v>TIP</v>
          </cell>
          <cell r="L9975" t="str">
            <v>TN</v>
          </cell>
          <cell r="M9975" t="str">
            <v>0151</v>
          </cell>
          <cell r="N9975">
            <v>398.64</v>
          </cell>
          <cell r="O9975">
            <v>6.66</v>
          </cell>
          <cell r="P9975">
            <v>33.22</v>
          </cell>
          <cell r="Q9975">
            <v>33.22</v>
          </cell>
          <cell r="R9975">
            <v>365.42</v>
          </cell>
          <cell r="S9975">
            <v>0</v>
          </cell>
          <cell r="T9975">
            <v>5</v>
          </cell>
          <cell r="U9975">
            <v>0</v>
          </cell>
          <cell r="V9975">
            <v>4</v>
          </cell>
          <cell r="W9975">
            <v>214</v>
          </cell>
          <cell r="X9975">
            <v>0</v>
          </cell>
        </row>
        <row r="9976">
          <cell r="A9976" t="str">
            <v>2219500</v>
          </cell>
          <cell r="B9976">
            <v>1</v>
          </cell>
          <cell r="C9976" t="str">
            <v>Magis Me Too Chair - Green</v>
          </cell>
          <cell r="D9976" t="str">
            <v>34</v>
          </cell>
          <cell r="E9976" t="str">
            <v>FIXCHA</v>
          </cell>
          <cell r="F9976" t="str">
            <v>FIX</v>
          </cell>
          <cell r="G9976">
            <v>40483</v>
          </cell>
          <cell r="H9976" t="str">
            <v>Active</v>
          </cell>
          <cell r="I9976">
            <v>1</v>
          </cell>
          <cell r="J9976">
            <v>40483</v>
          </cell>
          <cell r="K9976" t="str">
            <v>TIP</v>
          </cell>
          <cell r="L9976" t="str">
            <v>TN</v>
          </cell>
          <cell r="M9976" t="str">
            <v>0151</v>
          </cell>
          <cell r="N9976">
            <v>261.41000000000003</v>
          </cell>
          <cell r="O9976">
            <v>4.34</v>
          </cell>
          <cell r="P9976">
            <v>21.78</v>
          </cell>
          <cell r="Q9976">
            <v>21.78</v>
          </cell>
          <cell r="R9976">
            <v>239.63</v>
          </cell>
          <cell r="S9976">
            <v>0</v>
          </cell>
          <cell r="T9976">
            <v>5</v>
          </cell>
          <cell r="U9976">
            <v>0</v>
          </cell>
          <cell r="V9976">
            <v>4</v>
          </cell>
          <cell r="W9976">
            <v>214</v>
          </cell>
          <cell r="X9976">
            <v>0</v>
          </cell>
        </row>
        <row r="9977">
          <cell r="A9977" t="str">
            <v>2219600</v>
          </cell>
          <cell r="B9977">
            <v>1</v>
          </cell>
          <cell r="C9977" t="str">
            <v>Magis Me Too Chair - Red</v>
          </cell>
          <cell r="D9977" t="str">
            <v>34</v>
          </cell>
          <cell r="E9977" t="str">
            <v>FIXCHA</v>
          </cell>
          <cell r="F9977" t="str">
            <v>FIX</v>
          </cell>
          <cell r="G9977">
            <v>40483</v>
          </cell>
          <cell r="H9977" t="str">
            <v>Active</v>
          </cell>
          <cell r="I9977">
            <v>1</v>
          </cell>
          <cell r="J9977">
            <v>40483</v>
          </cell>
          <cell r="K9977" t="str">
            <v>TIP</v>
          </cell>
          <cell r="L9977" t="str">
            <v>TN</v>
          </cell>
          <cell r="M9977" t="str">
            <v>0151</v>
          </cell>
          <cell r="N9977">
            <v>470.27</v>
          </cell>
          <cell r="O9977">
            <v>7.83</v>
          </cell>
          <cell r="P9977">
            <v>39.19</v>
          </cell>
          <cell r="Q9977">
            <v>39.19</v>
          </cell>
          <cell r="R9977">
            <v>431.08</v>
          </cell>
          <cell r="S9977">
            <v>0</v>
          </cell>
          <cell r="T9977">
            <v>5</v>
          </cell>
          <cell r="U9977">
            <v>0</v>
          </cell>
          <cell r="V9977">
            <v>4</v>
          </cell>
          <cell r="W9977">
            <v>214</v>
          </cell>
          <cell r="X9977">
            <v>0</v>
          </cell>
        </row>
        <row r="9978">
          <cell r="A9978" t="str">
            <v>2219700</v>
          </cell>
          <cell r="B9978">
            <v>1</v>
          </cell>
          <cell r="C9978" t="str">
            <v>Magis Me Too Chair - Blue</v>
          </cell>
          <cell r="D9978" t="str">
            <v>34</v>
          </cell>
          <cell r="E9978" t="str">
            <v>FIXCHA</v>
          </cell>
          <cell r="F9978" t="str">
            <v>FIX</v>
          </cell>
          <cell r="G9978">
            <v>40483</v>
          </cell>
          <cell r="H9978" t="str">
            <v>Active</v>
          </cell>
          <cell r="I9978">
            <v>1</v>
          </cell>
          <cell r="J9978">
            <v>40483</v>
          </cell>
          <cell r="K9978" t="str">
            <v>TIP</v>
          </cell>
          <cell r="L9978" t="str">
            <v>TN</v>
          </cell>
          <cell r="M9978" t="str">
            <v>0151</v>
          </cell>
          <cell r="N9978">
            <v>470.27</v>
          </cell>
          <cell r="O9978">
            <v>7.83</v>
          </cell>
          <cell r="P9978">
            <v>39.19</v>
          </cell>
          <cell r="Q9978">
            <v>39.19</v>
          </cell>
          <cell r="R9978">
            <v>431.08</v>
          </cell>
          <cell r="S9978">
            <v>0</v>
          </cell>
          <cell r="T9978">
            <v>5</v>
          </cell>
          <cell r="U9978">
            <v>0</v>
          </cell>
          <cell r="V9978">
            <v>4</v>
          </cell>
          <cell r="W9978">
            <v>214</v>
          </cell>
          <cell r="X9978">
            <v>0</v>
          </cell>
        </row>
        <row r="9979">
          <cell r="A9979" t="str">
            <v>2219800</v>
          </cell>
          <cell r="B9979">
            <v>1</v>
          </cell>
          <cell r="C9979" t="str">
            <v>Magis Me Too Chair - Yellow</v>
          </cell>
          <cell r="D9979" t="str">
            <v>34</v>
          </cell>
          <cell r="E9979" t="str">
            <v>FIXCHA</v>
          </cell>
          <cell r="F9979" t="str">
            <v>FIX</v>
          </cell>
          <cell r="G9979">
            <v>40483</v>
          </cell>
          <cell r="H9979" t="str">
            <v>Active</v>
          </cell>
          <cell r="I9979">
            <v>1</v>
          </cell>
          <cell r="J9979">
            <v>40483</v>
          </cell>
          <cell r="K9979" t="str">
            <v>TIP</v>
          </cell>
          <cell r="L9979" t="str">
            <v>TN</v>
          </cell>
          <cell r="M9979" t="str">
            <v>0151</v>
          </cell>
          <cell r="N9979">
            <v>611.22</v>
          </cell>
          <cell r="O9979">
            <v>10.18</v>
          </cell>
          <cell r="P9979">
            <v>50.94</v>
          </cell>
          <cell r="Q9979">
            <v>50.94</v>
          </cell>
          <cell r="R9979">
            <v>560.28</v>
          </cell>
          <cell r="S9979">
            <v>0</v>
          </cell>
          <cell r="T9979">
            <v>5</v>
          </cell>
          <cell r="U9979">
            <v>0</v>
          </cell>
          <cell r="V9979">
            <v>4</v>
          </cell>
          <cell r="W9979">
            <v>214</v>
          </cell>
          <cell r="X9979">
            <v>0</v>
          </cell>
        </row>
        <row r="9980">
          <cell r="A9980" t="str">
            <v>2219900</v>
          </cell>
          <cell r="B9980">
            <v>1</v>
          </cell>
          <cell r="C9980" t="str">
            <v>Nido Nest/Cave</v>
          </cell>
          <cell r="D9980" t="str">
            <v>34</v>
          </cell>
          <cell r="E9980" t="str">
            <v>FIXOTH</v>
          </cell>
          <cell r="F9980" t="str">
            <v>FIX</v>
          </cell>
          <cell r="G9980">
            <v>40483</v>
          </cell>
          <cell r="H9980" t="str">
            <v>Active</v>
          </cell>
          <cell r="I9980">
            <v>1</v>
          </cell>
          <cell r="J9980">
            <v>40483</v>
          </cell>
          <cell r="K9980" t="str">
            <v>TIP</v>
          </cell>
          <cell r="L9980" t="str">
            <v>TN</v>
          </cell>
          <cell r="M9980" t="str">
            <v>0151</v>
          </cell>
          <cell r="N9980">
            <v>3003.56</v>
          </cell>
          <cell r="O9980">
            <v>50.06</v>
          </cell>
          <cell r="P9980">
            <v>250.3</v>
          </cell>
          <cell r="Q9980">
            <v>250.3</v>
          </cell>
          <cell r="R9980">
            <v>2753.26</v>
          </cell>
          <cell r="S9980">
            <v>0</v>
          </cell>
          <cell r="T9980">
            <v>5</v>
          </cell>
          <cell r="U9980">
            <v>0</v>
          </cell>
          <cell r="V9980">
            <v>4</v>
          </cell>
          <cell r="W9980">
            <v>214</v>
          </cell>
          <cell r="X9980">
            <v>0</v>
          </cell>
        </row>
        <row r="9981">
          <cell r="A9981" t="str">
            <v>2220000</v>
          </cell>
          <cell r="B9981">
            <v>1</v>
          </cell>
          <cell r="C9981" t="str">
            <v>Mica Round Tables (Lge) x 8</v>
          </cell>
          <cell r="D9981" t="str">
            <v>34</v>
          </cell>
          <cell r="E9981" t="str">
            <v>FIXTAB</v>
          </cell>
          <cell r="F9981" t="str">
            <v>FIX</v>
          </cell>
          <cell r="G9981">
            <v>40483</v>
          </cell>
          <cell r="H9981" t="str">
            <v>Active</v>
          </cell>
          <cell r="I9981">
            <v>8</v>
          </cell>
          <cell r="J9981">
            <v>40483</v>
          </cell>
          <cell r="K9981" t="str">
            <v>TIP</v>
          </cell>
          <cell r="L9981" t="str">
            <v>TN</v>
          </cell>
          <cell r="M9981" t="str">
            <v>0151</v>
          </cell>
          <cell r="N9981">
            <v>8510.93</v>
          </cell>
          <cell r="O9981">
            <v>141.84</v>
          </cell>
          <cell r="P9981">
            <v>709.24</v>
          </cell>
          <cell r="Q9981">
            <v>709.24</v>
          </cell>
          <cell r="R9981">
            <v>7801.69</v>
          </cell>
          <cell r="S9981">
            <v>0</v>
          </cell>
          <cell r="T9981">
            <v>5</v>
          </cell>
          <cell r="U9981">
            <v>0</v>
          </cell>
          <cell r="V9981">
            <v>4</v>
          </cell>
          <cell r="W9981">
            <v>214</v>
          </cell>
          <cell r="X9981">
            <v>0</v>
          </cell>
        </row>
        <row r="9982">
          <cell r="A9982" t="str">
            <v>2220100</v>
          </cell>
          <cell r="B9982">
            <v>1</v>
          </cell>
          <cell r="C9982" t="str">
            <v>Mica Round Tables (Sml) x 4</v>
          </cell>
          <cell r="D9982" t="str">
            <v>34</v>
          </cell>
          <cell r="E9982" t="str">
            <v>FIXTAB</v>
          </cell>
          <cell r="F9982" t="str">
            <v>FIX</v>
          </cell>
          <cell r="G9982">
            <v>40483</v>
          </cell>
          <cell r="H9982" t="str">
            <v>Active</v>
          </cell>
          <cell r="I9982">
            <v>4</v>
          </cell>
          <cell r="J9982">
            <v>40483</v>
          </cell>
          <cell r="K9982" t="str">
            <v>TIP</v>
          </cell>
          <cell r="L9982" t="str">
            <v>TN</v>
          </cell>
          <cell r="M9982" t="str">
            <v>0151</v>
          </cell>
          <cell r="N9982">
            <v>4047.88</v>
          </cell>
          <cell r="O9982">
            <v>67.48</v>
          </cell>
          <cell r="P9982">
            <v>337.32</v>
          </cell>
          <cell r="Q9982">
            <v>337.32</v>
          </cell>
          <cell r="R9982">
            <v>3710.56</v>
          </cell>
          <cell r="S9982">
            <v>0</v>
          </cell>
          <cell r="T9982">
            <v>5</v>
          </cell>
          <cell r="U9982">
            <v>0</v>
          </cell>
          <cell r="V9982">
            <v>4</v>
          </cell>
          <cell r="W9982">
            <v>214</v>
          </cell>
          <cell r="X9982">
            <v>0</v>
          </cell>
        </row>
        <row r="9983">
          <cell r="A9983" t="str">
            <v>2220200</v>
          </cell>
          <cell r="B9983">
            <v>1</v>
          </cell>
          <cell r="C9983" t="str">
            <v>Emeco 20-06 Chairs x 36</v>
          </cell>
          <cell r="D9983" t="str">
            <v>34</v>
          </cell>
          <cell r="E9983" t="str">
            <v>FIXCHA</v>
          </cell>
          <cell r="F9983" t="str">
            <v>FIX</v>
          </cell>
          <cell r="G9983">
            <v>40483</v>
          </cell>
          <cell r="H9983" t="str">
            <v>Active</v>
          </cell>
          <cell r="I9983">
            <v>36</v>
          </cell>
          <cell r="J9983">
            <v>40483</v>
          </cell>
          <cell r="K9983" t="str">
            <v>TIP</v>
          </cell>
          <cell r="L9983" t="str">
            <v>TN</v>
          </cell>
          <cell r="M9983" t="str">
            <v>0151</v>
          </cell>
          <cell r="N9983">
            <v>27591.72</v>
          </cell>
          <cell r="O9983">
            <v>459.87</v>
          </cell>
          <cell r="P9983">
            <v>2299.31</v>
          </cell>
          <cell r="Q9983">
            <v>2299.31</v>
          </cell>
          <cell r="R9983">
            <v>25292.41</v>
          </cell>
          <cell r="S9983">
            <v>0</v>
          </cell>
          <cell r="T9983">
            <v>5</v>
          </cell>
          <cell r="U9983">
            <v>0</v>
          </cell>
          <cell r="V9983">
            <v>4</v>
          </cell>
          <cell r="W9983">
            <v>214</v>
          </cell>
          <cell r="X9983">
            <v>0</v>
          </cell>
        </row>
        <row r="9984">
          <cell r="A9984" t="str">
            <v>2220300</v>
          </cell>
          <cell r="B9984">
            <v>1</v>
          </cell>
          <cell r="C9984" t="str">
            <v>Emeco 20-06 Stools x 14</v>
          </cell>
          <cell r="D9984" t="str">
            <v>34</v>
          </cell>
          <cell r="E9984" t="str">
            <v>FIXCHA</v>
          </cell>
          <cell r="F9984" t="str">
            <v>FIX</v>
          </cell>
          <cell r="G9984">
            <v>40483</v>
          </cell>
          <cell r="H9984" t="str">
            <v>Active</v>
          </cell>
          <cell r="I9984">
            <v>14</v>
          </cell>
          <cell r="J9984">
            <v>40483</v>
          </cell>
          <cell r="K9984" t="str">
            <v>C</v>
          </cell>
          <cell r="L9984" t="str">
            <v>TN</v>
          </cell>
          <cell r="M9984" t="str">
            <v>0201</v>
          </cell>
          <cell r="N9984">
            <v>11093.39</v>
          </cell>
          <cell r="O9984">
            <v>184.89</v>
          </cell>
          <cell r="P9984">
            <v>924.45</v>
          </cell>
          <cell r="Q9984">
            <v>924.45</v>
          </cell>
          <cell r="R9984">
            <v>10168.94</v>
          </cell>
          <cell r="S9984">
            <v>0</v>
          </cell>
          <cell r="T9984">
            <v>5</v>
          </cell>
          <cell r="U9984">
            <v>0</v>
          </cell>
          <cell r="V9984">
            <v>4</v>
          </cell>
          <cell r="W9984">
            <v>214</v>
          </cell>
          <cell r="X9984">
            <v>0</v>
          </cell>
        </row>
        <row r="9985">
          <cell r="A9985" t="str">
            <v>2220400</v>
          </cell>
          <cell r="B9985">
            <v>1</v>
          </cell>
          <cell r="C9985" t="str">
            <v>Emeco 20-06 Stools x 12</v>
          </cell>
          <cell r="D9985" t="str">
            <v>34</v>
          </cell>
          <cell r="E9985" t="str">
            <v>FIXCHA</v>
          </cell>
          <cell r="F9985" t="str">
            <v>FIX</v>
          </cell>
          <cell r="G9985">
            <v>40483</v>
          </cell>
          <cell r="H9985" t="str">
            <v>Active</v>
          </cell>
          <cell r="I9985">
            <v>12</v>
          </cell>
          <cell r="J9985">
            <v>40483</v>
          </cell>
          <cell r="K9985" t="str">
            <v>TIP</v>
          </cell>
          <cell r="L9985" t="str">
            <v>TN</v>
          </cell>
          <cell r="M9985" t="str">
            <v>0151</v>
          </cell>
          <cell r="N9985">
            <v>9508.6299999999992</v>
          </cell>
          <cell r="O9985">
            <v>158.47</v>
          </cell>
          <cell r="P9985">
            <v>792.39</v>
          </cell>
          <cell r="Q9985">
            <v>792.39</v>
          </cell>
          <cell r="R9985">
            <v>8716.24</v>
          </cell>
          <cell r="S9985">
            <v>0</v>
          </cell>
          <cell r="T9985">
            <v>5</v>
          </cell>
          <cell r="U9985">
            <v>0</v>
          </cell>
          <cell r="V9985">
            <v>4</v>
          </cell>
          <cell r="W9985">
            <v>214</v>
          </cell>
          <cell r="X9985">
            <v>0</v>
          </cell>
        </row>
        <row r="9986">
          <cell r="A9986" t="str">
            <v>2220500</v>
          </cell>
          <cell r="B9986">
            <v>1</v>
          </cell>
          <cell r="C9986" t="str">
            <v>Artek E60 Stools x 2</v>
          </cell>
          <cell r="D9986" t="str">
            <v>34</v>
          </cell>
          <cell r="E9986" t="str">
            <v>FIXCHA</v>
          </cell>
          <cell r="F9986" t="str">
            <v>FIX</v>
          </cell>
          <cell r="G9986">
            <v>40483</v>
          </cell>
          <cell r="H9986" t="str">
            <v>Active</v>
          </cell>
          <cell r="I9986">
            <v>2</v>
          </cell>
          <cell r="J9986">
            <v>40483</v>
          </cell>
          <cell r="K9986" t="str">
            <v>TIP</v>
          </cell>
          <cell r="L9986" t="str">
            <v>TN</v>
          </cell>
          <cell r="M9986" t="str">
            <v>0151</v>
          </cell>
          <cell r="N9986">
            <v>1025.0999999999999</v>
          </cell>
          <cell r="O9986">
            <v>17.07</v>
          </cell>
          <cell r="P9986">
            <v>85.43</v>
          </cell>
          <cell r="Q9986">
            <v>85.43</v>
          </cell>
          <cell r="R9986">
            <v>939.67</v>
          </cell>
          <cell r="S9986">
            <v>0</v>
          </cell>
          <cell r="T9986">
            <v>5</v>
          </cell>
          <cell r="U9986">
            <v>0</v>
          </cell>
          <cell r="V9986">
            <v>4</v>
          </cell>
          <cell r="W9986">
            <v>214</v>
          </cell>
          <cell r="X9986">
            <v>0</v>
          </cell>
        </row>
        <row r="9987">
          <cell r="A9987" t="str">
            <v>2220600</v>
          </cell>
          <cell r="B9987">
            <v>1</v>
          </cell>
          <cell r="C9987" t="str">
            <v>Mezzanine Leaners x 2</v>
          </cell>
          <cell r="D9987" t="str">
            <v>34</v>
          </cell>
          <cell r="E9987" t="str">
            <v>FIXOTH</v>
          </cell>
          <cell r="F9987" t="str">
            <v>FIX</v>
          </cell>
          <cell r="G9987">
            <v>40483</v>
          </cell>
          <cell r="H9987" t="str">
            <v>Active</v>
          </cell>
          <cell r="I9987">
            <v>2</v>
          </cell>
          <cell r="J9987">
            <v>40483</v>
          </cell>
          <cell r="K9987" t="str">
            <v>C</v>
          </cell>
          <cell r="L9987" t="str">
            <v>TN</v>
          </cell>
          <cell r="M9987" t="str">
            <v>0201</v>
          </cell>
          <cell r="N9987">
            <v>7444.82</v>
          </cell>
          <cell r="O9987">
            <v>124.08</v>
          </cell>
          <cell r="P9987">
            <v>620.4</v>
          </cell>
          <cell r="Q9987">
            <v>620.4</v>
          </cell>
          <cell r="R9987">
            <v>6824.42</v>
          </cell>
          <cell r="S9987">
            <v>0</v>
          </cell>
          <cell r="T9987">
            <v>5</v>
          </cell>
          <cell r="U9987">
            <v>0</v>
          </cell>
          <cell r="V9987">
            <v>4</v>
          </cell>
          <cell r="W9987">
            <v>214</v>
          </cell>
          <cell r="X9987">
            <v>0</v>
          </cell>
        </row>
        <row r="9988">
          <cell r="A9988" t="str">
            <v>2220700</v>
          </cell>
          <cell r="B9988">
            <v>1</v>
          </cell>
          <cell r="C9988" t="str">
            <v>Gate Desk</v>
          </cell>
          <cell r="D9988" t="str">
            <v>34</v>
          </cell>
          <cell r="E9988" t="str">
            <v>FIXOTH</v>
          </cell>
          <cell r="F9988" t="str">
            <v>FIX</v>
          </cell>
          <cell r="G9988">
            <v>40483</v>
          </cell>
          <cell r="H9988" t="str">
            <v>Active</v>
          </cell>
          <cell r="I9988">
            <v>1</v>
          </cell>
          <cell r="J9988">
            <v>40483</v>
          </cell>
          <cell r="K9988" t="str">
            <v>TIP</v>
          </cell>
          <cell r="L9988" t="str">
            <v>TN</v>
          </cell>
          <cell r="M9988" t="str">
            <v>0151</v>
          </cell>
          <cell r="N9988">
            <v>8623.69</v>
          </cell>
          <cell r="O9988">
            <v>143.72</v>
          </cell>
          <cell r="P9988">
            <v>718.64</v>
          </cell>
          <cell r="Q9988">
            <v>718.64</v>
          </cell>
          <cell r="R9988">
            <v>7905.05</v>
          </cell>
          <cell r="S9988">
            <v>0</v>
          </cell>
          <cell r="T9988">
            <v>5</v>
          </cell>
          <cell r="U9988">
            <v>0</v>
          </cell>
          <cell r="V9988">
            <v>4</v>
          </cell>
          <cell r="W9988">
            <v>214</v>
          </cell>
          <cell r="X9988">
            <v>0</v>
          </cell>
        </row>
        <row r="9989">
          <cell r="A9989" t="str">
            <v>2220800</v>
          </cell>
          <cell r="B9989">
            <v>1</v>
          </cell>
          <cell r="C9989" t="str">
            <v>Gate Desk</v>
          </cell>
          <cell r="D9989" t="str">
            <v>34</v>
          </cell>
          <cell r="E9989" t="str">
            <v>FIXOTH</v>
          </cell>
          <cell r="F9989" t="str">
            <v>FIX</v>
          </cell>
          <cell r="G9989">
            <v>40483</v>
          </cell>
          <cell r="H9989" t="str">
            <v>Active</v>
          </cell>
          <cell r="I9989">
            <v>1</v>
          </cell>
          <cell r="J9989">
            <v>40483</v>
          </cell>
          <cell r="K9989" t="str">
            <v>TIP</v>
          </cell>
          <cell r="L9989" t="str">
            <v>TN</v>
          </cell>
          <cell r="M9989" t="str">
            <v>0151</v>
          </cell>
          <cell r="N9989">
            <v>8623.69</v>
          </cell>
          <cell r="O9989">
            <v>143.72</v>
          </cell>
          <cell r="P9989">
            <v>718.64</v>
          </cell>
          <cell r="Q9989">
            <v>718.64</v>
          </cell>
          <cell r="R9989">
            <v>7905.05</v>
          </cell>
          <cell r="S9989">
            <v>0</v>
          </cell>
          <cell r="T9989">
            <v>5</v>
          </cell>
          <cell r="U9989">
            <v>0</v>
          </cell>
          <cell r="V9989">
            <v>4</v>
          </cell>
          <cell r="W9989">
            <v>214</v>
          </cell>
          <cell r="X9989">
            <v>0</v>
          </cell>
        </row>
        <row r="9990">
          <cell r="A9990" t="str">
            <v>2220900</v>
          </cell>
          <cell r="B9990">
            <v>1</v>
          </cell>
          <cell r="C9990" t="str">
            <v>Triangular Side Tables x 12</v>
          </cell>
          <cell r="D9990" t="str">
            <v>34</v>
          </cell>
          <cell r="E9990" t="str">
            <v>FIXTAB</v>
          </cell>
          <cell r="F9990" t="str">
            <v>FIX</v>
          </cell>
          <cell r="G9990">
            <v>40483</v>
          </cell>
          <cell r="H9990" t="str">
            <v>Active</v>
          </cell>
          <cell r="I9990">
            <v>12</v>
          </cell>
          <cell r="J9990">
            <v>40483</v>
          </cell>
          <cell r="K9990" t="str">
            <v>TIP</v>
          </cell>
          <cell r="L9990" t="str">
            <v>TN</v>
          </cell>
          <cell r="M9990" t="str">
            <v>0151</v>
          </cell>
          <cell r="N9990">
            <v>5581.69</v>
          </cell>
          <cell r="O9990">
            <v>93.02</v>
          </cell>
          <cell r="P9990">
            <v>465.14</v>
          </cell>
          <cell r="Q9990">
            <v>465.14</v>
          </cell>
          <cell r="R9990">
            <v>5116.55</v>
          </cell>
          <cell r="S9990">
            <v>0</v>
          </cell>
          <cell r="T9990">
            <v>5</v>
          </cell>
          <cell r="U9990">
            <v>0</v>
          </cell>
          <cell r="V9990">
            <v>4</v>
          </cell>
          <cell r="W9990">
            <v>214</v>
          </cell>
          <cell r="X9990">
            <v>0</v>
          </cell>
        </row>
        <row r="9991">
          <cell r="A9991" t="str">
            <v>2221000</v>
          </cell>
          <cell r="B9991">
            <v>1</v>
          </cell>
          <cell r="C9991" t="str">
            <v>Desk &amp; Shelving</v>
          </cell>
          <cell r="D9991" t="str">
            <v>34</v>
          </cell>
          <cell r="E9991" t="str">
            <v>FIXOTH</v>
          </cell>
          <cell r="F9991" t="str">
            <v>FIX</v>
          </cell>
          <cell r="G9991">
            <v>40483</v>
          </cell>
          <cell r="H9991" t="str">
            <v>Active</v>
          </cell>
          <cell r="I9991">
            <v>1</v>
          </cell>
          <cell r="J9991">
            <v>40483</v>
          </cell>
          <cell r="K9991" t="str">
            <v>TCOM</v>
          </cell>
          <cell r="L9991" t="str">
            <v>TN</v>
          </cell>
          <cell r="M9991" t="str">
            <v>0029</v>
          </cell>
          <cell r="N9991">
            <v>3344.4</v>
          </cell>
          <cell r="O9991">
            <v>55.74</v>
          </cell>
          <cell r="P9991">
            <v>278.7</v>
          </cell>
          <cell r="Q9991">
            <v>278.7</v>
          </cell>
          <cell r="R9991">
            <v>3065.7</v>
          </cell>
          <cell r="S9991">
            <v>0</v>
          </cell>
          <cell r="T9991">
            <v>5</v>
          </cell>
          <cell r="U9991">
            <v>0</v>
          </cell>
          <cell r="V9991">
            <v>4</v>
          </cell>
          <cell r="W9991">
            <v>214</v>
          </cell>
          <cell r="X9991">
            <v>0</v>
          </cell>
        </row>
        <row r="9992">
          <cell r="A9992" t="str">
            <v>2221100</v>
          </cell>
          <cell r="B9992">
            <v>1</v>
          </cell>
          <cell r="C9992" t="str">
            <v>TV Entertainment Unit</v>
          </cell>
          <cell r="D9992" t="str">
            <v>34</v>
          </cell>
          <cell r="E9992" t="str">
            <v>FIXOTH</v>
          </cell>
          <cell r="F9992" t="str">
            <v>FIX</v>
          </cell>
          <cell r="G9992">
            <v>40483</v>
          </cell>
          <cell r="H9992" t="str">
            <v>Active</v>
          </cell>
          <cell r="I9992">
            <v>1</v>
          </cell>
          <cell r="J9992">
            <v>40483</v>
          </cell>
          <cell r="K9992" t="str">
            <v>C</v>
          </cell>
          <cell r="L9992" t="str">
            <v>TN</v>
          </cell>
          <cell r="M9992" t="str">
            <v>0201</v>
          </cell>
          <cell r="N9992">
            <v>2799.81</v>
          </cell>
          <cell r="O9992">
            <v>46.68</v>
          </cell>
          <cell r="P9992">
            <v>233.32</v>
          </cell>
          <cell r="Q9992">
            <v>233.32</v>
          </cell>
          <cell r="R9992">
            <v>2566.4899999999998</v>
          </cell>
          <cell r="S9992">
            <v>0</v>
          </cell>
          <cell r="T9992">
            <v>5</v>
          </cell>
          <cell r="U9992">
            <v>0</v>
          </cell>
          <cell r="V9992">
            <v>4</v>
          </cell>
          <cell r="W9992">
            <v>214</v>
          </cell>
          <cell r="X9992">
            <v>0</v>
          </cell>
        </row>
        <row r="9993">
          <cell r="A9993" t="str">
            <v>2221110</v>
          </cell>
          <cell r="B9993">
            <v>1</v>
          </cell>
          <cell r="C9993" t="str">
            <v>Television Sony Bravia 40</v>
          </cell>
          <cell r="D9993" t="str">
            <v>34</v>
          </cell>
          <cell r="E9993" t="str">
            <v>FIXOTH</v>
          </cell>
          <cell r="F9993" t="str">
            <v>FIX</v>
          </cell>
          <cell r="G9993">
            <v>40483</v>
          </cell>
          <cell r="H9993" t="str">
            <v>Active</v>
          </cell>
          <cell r="I9993">
            <v>1</v>
          </cell>
          <cell r="J9993">
            <v>40483</v>
          </cell>
          <cell r="K9993" t="str">
            <v>C</v>
          </cell>
          <cell r="L9993" t="str">
            <v>TN</v>
          </cell>
          <cell r="M9993" t="str">
            <v>0201</v>
          </cell>
          <cell r="N9993">
            <v>1016.51</v>
          </cell>
          <cell r="O9993">
            <v>84.71</v>
          </cell>
          <cell r="P9993">
            <v>84.71</v>
          </cell>
          <cell r="Q9993">
            <v>84.71</v>
          </cell>
          <cell r="R9993">
            <v>931.8</v>
          </cell>
          <cell r="S9993">
            <v>0</v>
          </cell>
          <cell r="T9993">
            <v>5</v>
          </cell>
          <cell r="U9993">
            <v>0</v>
          </cell>
          <cell r="V9993">
            <v>4</v>
          </cell>
          <cell r="W9993">
            <v>214</v>
          </cell>
          <cell r="X9993">
            <v>0</v>
          </cell>
        </row>
        <row r="9994">
          <cell r="A9994" t="str">
            <v>2221200</v>
          </cell>
          <cell r="B9994">
            <v>1</v>
          </cell>
          <cell r="C9994" t="str">
            <v>Fridge Cabinet Unit</v>
          </cell>
          <cell r="D9994" t="str">
            <v>34</v>
          </cell>
          <cell r="E9994" t="str">
            <v>FIXOTH</v>
          </cell>
          <cell r="F9994" t="str">
            <v>FIX</v>
          </cell>
          <cell r="G9994">
            <v>40483</v>
          </cell>
          <cell r="H9994" t="str">
            <v>Active</v>
          </cell>
          <cell r="I9994">
            <v>1</v>
          </cell>
          <cell r="J9994">
            <v>40483</v>
          </cell>
          <cell r="K9994" t="str">
            <v>C</v>
          </cell>
          <cell r="L9994" t="str">
            <v>TN</v>
          </cell>
          <cell r="M9994" t="str">
            <v>0201</v>
          </cell>
          <cell r="N9994">
            <v>3837.74</v>
          </cell>
          <cell r="O9994">
            <v>63.97</v>
          </cell>
          <cell r="P9994">
            <v>319.81</v>
          </cell>
          <cell r="Q9994">
            <v>319.81</v>
          </cell>
          <cell r="R9994">
            <v>3517.93</v>
          </cell>
          <cell r="S9994">
            <v>0</v>
          </cell>
          <cell r="T9994">
            <v>5</v>
          </cell>
          <cell r="U9994">
            <v>0</v>
          </cell>
          <cell r="V9994">
            <v>4</v>
          </cell>
          <cell r="W9994">
            <v>214</v>
          </cell>
          <cell r="X9994">
            <v>0</v>
          </cell>
        </row>
        <row r="9995">
          <cell r="A9995" t="str">
            <v>2221210</v>
          </cell>
          <cell r="B9995">
            <v>1</v>
          </cell>
          <cell r="C9995" t="str">
            <v>Underbench Chiller Unit</v>
          </cell>
          <cell r="D9995" t="str">
            <v>34</v>
          </cell>
          <cell r="E9995" t="str">
            <v>FIXOTH</v>
          </cell>
          <cell r="F9995" t="str">
            <v>FIX</v>
          </cell>
          <cell r="G9995">
            <v>40483</v>
          </cell>
          <cell r="H9995" t="str">
            <v>Active</v>
          </cell>
          <cell r="I9995">
            <v>1</v>
          </cell>
          <cell r="J9995">
            <v>40483</v>
          </cell>
          <cell r="K9995" t="str">
            <v>C</v>
          </cell>
          <cell r="L9995" t="str">
            <v>TN</v>
          </cell>
          <cell r="M9995" t="str">
            <v>0201</v>
          </cell>
          <cell r="N9995">
            <v>5189.8</v>
          </cell>
          <cell r="O9995">
            <v>432.48</v>
          </cell>
          <cell r="P9995">
            <v>432.48</v>
          </cell>
          <cell r="Q9995">
            <v>432.48</v>
          </cell>
          <cell r="R9995">
            <v>4757.32</v>
          </cell>
          <cell r="S9995">
            <v>0</v>
          </cell>
          <cell r="T9995">
            <v>5</v>
          </cell>
          <cell r="U9995">
            <v>0</v>
          </cell>
          <cell r="V9995">
            <v>4</v>
          </cell>
          <cell r="W9995">
            <v>214</v>
          </cell>
          <cell r="X9995">
            <v>0</v>
          </cell>
        </row>
        <row r="9996">
          <cell r="A9996" t="str">
            <v>2221300</v>
          </cell>
          <cell r="B9996">
            <v>1</v>
          </cell>
          <cell r="C9996" t="str">
            <v>The Rock Plaque</v>
          </cell>
          <cell r="D9996" t="str">
            <v>34</v>
          </cell>
          <cell r="E9996" t="str">
            <v>FIXOTH</v>
          </cell>
          <cell r="F9996" t="str">
            <v>FIX</v>
          </cell>
          <cell r="G9996">
            <v>40483</v>
          </cell>
          <cell r="H9996" t="str">
            <v>Active</v>
          </cell>
          <cell r="I9996">
            <v>1</v>
          </cell>
          <cell r="J9996">
            <v>40483</v>
          </cell>
          <cell r="K9996" t="str">
            <v>TCOM</v>
          </cell>
          <cell r="L9996" t="str">
            <v>TM</v>
          </cell>
          <cell r="M9996" t="str">
            <v>0136</v>
          </cell>
          <cell r="N9996">
            <v>2716.52</v>
          </cell>
          <cell r="O9996">
            <v>45.26</v>
          </cell>
          <cell r="P9996">
            <v>226.38</v>
          </cell>
          <cell r="Q9996">
            <v>226.38</v>
          </cell>
          <cell r="R9996">
            <v>2490.14</v>
          </cell>
          <cell r="S9996">
            <v>0</v>
          </cell>
          <cell r="T9996">
            <v>5</v>
          </cell>
          <cell r="U9996">
            <v>0</v>
          </cell>
          <cell r="V9996">
            <v>4</v>
          </cell>
          <cell r="W9996">
            <v>214</v>
          </cell>
          <cell r="X9996">
            <v>0</v>
          </cell>
        </row>
        <row r="9997">
          <cell r="A9997" t="str">
            <v>2221400</v>
          </cell>
          <cell r="B9997">
            <v>1</v>
          </cell>
          <cell r="C9997" t="str">
            <v>Seats &amp; Backs for Beam Seats</v>
          </cell>
          <cell r="D9997" t="str">
            <v>34</v>
          </cell>
          <cell r="E9997" t="str">
            <v>FIXCHA</v>
          </cell>
          <cell r="F9997" t="str">
            <v>FIX</v>
          </cell>
          <cell r="G9997">
            <v>40483</v>
          </cell>
          <cell r="H9997" t="str">
            <v>Active</v>
          </cell>
          <cell r="I9997">
            <v>50</v>
          </cell>
          <cell r="J9997">
            <v>40483</v>
          </cell>
          <cell r="K9997" t="str">
            <v>TIP</v>
          </cell>
          <cell r="L9997" t="str">
            <v>TN</v>
          </cell>
          <cell r="M9997" t="str">
            <v>0122</v>
          </cell>
          <cell r="N9997">
            <v>13446.16</v>
          </cell>
          <cell r="O9997">
            <v>224.11</v>
          </cell>
          <cell r="P9997">
            <v>1120.51</v>
          </cell>
          <cell r="Q9997">
            <v>1120.51</v>
          </cell>
          <cell r="R9997">
            <v>12325.65</v>
          </cell>
          <cell r="S9997">
            <v>0</v>
          </cell>
          <cell r="T9997">
            <v>5</v>
          </cell>
          <cell r="U9997">
            <v>0</v>
          </cell>
          <cell r="V9997">
            <v>4</v>
          </cell>
          <cell r="W9997">
            <v>214</v>
          </cell>
          <cell r="X9997">
            <v>0</v>
          </cell>
        </row>
        <row r="9998">
          <cell r="A9998" t="str">
            <v>2221500</v>
          </cell>
          <cell r="B9998">
            <v>1</v>
          </cell>
          <cell r="C9998" t="str">
            <v>Triangle Lightbox in Ceiling</v>
          </cell>
          <cell r="D9998" t="str">
            <v>34</v>
          </cell>
          <cell r="E9998" t="str">
            <v>BASSIG</v>
          </cell>
          <cell r="F9998" t="str">
            <v>BAS</v>
          </cell>
          <cell r="G9998">
            <v>40483</v>
          </cell>
          <cell r="H9998" t="str">
            <v>Active</v>
          </cell>
          <cell r="I9998">
            <v>1</v>
          </cell>
          <cell r="J9998">
            <v>40483</v>
          </cell>
          <cell r="K9998" t="str">
            <v>TIP</v>
          </cell>
          <cell r="L9998" t="str">
            <v>TN</v>
          </cell>
          <cell r="M9998" t="str">
            <v>0151</v>
          </cell>
          <cell r="N9998">
            <v>15814.78</v>
          </cell>
          <cell r="O9998">
            <v>65.91</v>
          </cell>
          <cell r="P9998">
            <v>329.47</v>
          </cell>
          <cell r="Q9998">
            <v>329.47</v>
          </cell>
          <cell r="R9998">
            <v>15485.31</v>
          </cell>
          <cell r="S9998">
            <v>0</v>
          </cell>
          <cell r="T9998">
            <v>20</v>
          </cell>
          <cell r="U9998">
            <v>0</v>
          </cell>
          <cell r="V9998">
            <v>19</v>
          </cell>
          <cell r="W9998">
            <v>214</v>
          </cell>
          <cell r="X9998">
            <v>0</v>
          </cell>
        </row>
        <row r="9999">
          <cell r="A9999" t="str">
            <v>2221600</v>
          </cell>
          <cell r="B9999">
            <v>1</v>
          </cell>
          <cell r="C9999" t="str">
            <v>Lightbox Sign 6400x2200x75mm</v>
          </cell>
          <cell r="D9999" t="str">
            <v>34</v>
          </cell>
          <cell r="E9999" t="str">
            <v>BASSIG</v>
          </cell>
          <cell r="F9999" t="str">
            <v>BAS</v>
          </cell>
          <cell r="G9999">
            <v>40483</v>
          </cell>
          <cell r="H9999" t="str">
            <v>Active</v>
          </cell>
          <cell r="I9999">
            <v>1</v>
          </cell>
          <cell r="J9999">
            <v>40483</v>
          </cell>
          <cell r="K9999" t="str">
            <v>TIP</v>
          </cell>
          <cell r="L9999" t="str">
            <v>TN</v>
          </cell>
          <cell r="M9999" t="str">
            <v>0030</v>
          </cell>
          <cell r="N9999">
            <v>25293.15</v>
          </cell>
          <cell r="O9999">
            <v>105.38</v>
          </cell>
          <cell r="P9999">
            <v>526.94000000000005</v>
          </cell>
          <cell r="Q9999">
            <v>526.94000000000005</v>
          </cell>
          <cell r="R9999">
            <v>24766.21</v>
          </cell>
          <cell r="S9999">
            <v>0</v>
          </cell>
          <cell r="T9999">
            <v>20</v>
          </cell>
          <cell r="U9999">
            <v>0</v>
          </cell>
          <cell r="V9999">
            <v>19</v>
          </cell>
          <cell r="W9999">
            <v>214</v>
          </cell>
          <cell r="X9999">
            <v>0</v>
          </cell>
        </row>
        <row r="10000">
          <cell r="A10000" t="str">
            <v>2221700</v>
          </cell>
          <cell r="B10000">
            <v>1</v>
          </cell>
          <cell r="C10000" t="str">
            <v>Lightbox Sign 4000x2300x75mm</v>
          </cell>
          <cell r="D10000" t="str">
            <v>34</v>
          </cell>
          <cell r="E10000" t="str">
            <v>BASSIG</v>
          </cell>
          <cell r="F10000" t="str">
            <v>BAS</v>
          </cell>
          <cell r="G10000">
            <v>40483</v>
          </cell>
          <cell r="H10000" t="str">
            <v>Active</v>
          </cell>
          <cell r="I10000">
            <v>1</v>
          </cell>
          <cell r="J10000">
            <v>40483</v>
          </cell>
          <cell r="K10000" t="str">
            <v>TIP</v>
          </cell>
          <cell r="L10000" t="str">
            <v>TN</v>
          </cell>
          <cell r="M10000" t="str">
            <v>0152</v>
          </cell>
          <cell r="N10000">
            <v>16645.12</v>
          </cell>
          <cell r="O10000">
            <v>69.37</v>
          </cell>
          <cell r="P10000">
            <v>346.77</v>
          </cell>
          <cell r="Q10000">
            <v>346.77</v>
          </cell>
          <cell r="R10000">
            <v>16298.35</v>
          </cell>
          <cell r="S10000">
            <v>0</v>
          </cell>
          <cell r="T10000">
            <v>20</v>
          </cell>
          <cell r="U10000">
            <v>0</v>
          </cell>
          <cell r="V10000">
            <v>19</v>
          </cell>
          <cell r="W10000">
            <v>214</v>
          </cell>
          <cell r="X10000">
            <v>0</v>
          </cell>
        </row>
        <row r="10001">
          <cell r="A10001" t="str">
            <v>2221800</v>
          </cell>
          <cell r="B10001">
            <v>1</v>
          </cell>
          <cell r="C10001" t="str">
            <v>Litter Bins O/Top c/w graphic</v>
          </cell>
          <cell r="D10001" t="str">
            <v>34</v>
          </cell>
          <cell r="E10001" t="str">
            <v>PLEGEN</v>
          </cell>
          <cell r="F10001" t="str">
            <v>PLE</v>
          </cell>
          <cell r="G10001">
            <v>40483</v>
          </cell>
          <cell r="H10001" t="str">
            <v>Active</v>
          </cell>
          <cell r="I10001">
            <v>4</v>
          </cell>
          <cell r="J10001">
            <v>40483</v>
          </cell>
          <cell r="K10001" t="str">
            <v>TIP</v>
          </cell>
          <cell r="L10001" t="str">
            <v>TN</v>
          </cell>
          <cell r="M10001" t="str">
            <v>0151</v>
          </cell>
          <cell r="N10001">
            <v>2576.09</v>
          </cell>
          <cell r="O10001">
            <v>21.46</v>
          </cell>
          <cell r="P10001">
            <v>107.34</v>
          </cell>
          <cell r="Q10001">
            <v>107.34</v>
          </cell>
          <cell r="R10001">
            <v>2468.75</v>
          </cell>
          <cell r="S10001">
            <v>0</v>
          </cell>
          <cell r="T10001">
            <v>10</v>
          </cell>
          <cell r="U10001">
            <v>0</v>
          </cell>
          <cell r="V10001">
            <v>9</v>
          </cell>
          <cell r="W10001">
            <v>214</v>
          </cell>
          <cell r="X10001">
            <v>0</v>
          </cell>
        </row>
        <row r="10002">
          <cell r="A10002" t="str">
            <v>2221900</v>
          </cell>
          <cell r="B10002">
            <v>1</v>
          </cell>
          <cell r="C10002" t="str">
            <v>Directional Signage</v>
          </cell>
          <cell r="D10002" t="str">
            <v>34</v>
          </cell>
          <cell r="E10002" t="str">
            <v>BASSIG</v>
          </cell>
          <cell r="F10002" t="str">
            <v>BAS</v>
          </cell>
          <cell r="G10002">
            <v>40483</v>
          </cell>
          <cell r="H10002" t="str">
            <v>Active</v>
          </cell>
          <cell r="I10002">
            <v>11</v>
          </cell>
          <cell r="J10002">
            <v>40483</v>
          </cell>
          <cell r="K10002" t="str">
            <v>TIP</v>
          </cell>
          <cell r="L10002" t="str">
            <v>TN</v>
          </cell>
          <cell r="M10002" t="str">
            <v>0151</v>
          </cell>
          <cell r="N10002">
            <v>11219.76</v>
          </cell>
          <cell r="O10002">
            <v>46.75</v>
          </cell>
          <cell r="P10002">
            <v>233.75</v>
          </cell>
          <cell r="Q10002">
            <v>233.75</v>
          </cell>
          <cell r="R10002">
            <v>10986.01</v>
          </cell>
          <cell r="S10002">
            <v>0</v>
          </cell>
          <cell r="T10002">
            <v>20</v>
          </cell>
          <cell r="U10002">
            <v>0</v>
          </cell>
          <cell r="V10002">
            <v>19</v>
          </cell>
          <cell r="W10002">
            <v>214</v>
          </cell>
          <cell r="X10002">
            <v>0</v>
          </cell>
        </row>
        <row r="10003">
          <cell r="A10003" t="str">
            <v>2222000</v>
          </cell>
          <cell r="B10003">
            <v>1</v>
          </cell>
          <cell r="C10003" t="str">
            <v>International Arrivals Signage</v>
          </cell>
          <cell r="D10003" t="str">
            <v>34</v>
          </cell>
          <cell r="E10003" t="str">
            <v>BASSIG</v>
          </cell>
          <cell r="F10003" t="str">
            <v>BAS</v>
          </cell>
          <cell r="G10003">
            <v>40483</v>
          </cell>
          <cell r="H10003" t="str">
            <v>Active</v>
          </cell>
          <cell r="I10003">
            <v>4</v>
          </cell>
          <cell r="J10003">
            <v>40483</v>
          </cell>
          <cell r="K10003" t="str">
            <v>TIP</v>
          </cell>
          <cell r="L10003" t="str">
            <v>TN</v>
          </cell>
          <cell r="M10003" t="str">
            <v>0151</v>
          </cell>
          <cell r="N10003">
            <v>4191.82</v>
          </cell>
          <cell r="O10003">
            <v>17.45</v>
          </cell>
          <cell r="P10003">
            <v>87.33</v>
          </cell>
          <cell r="Q10003">
            <v>87.33</v>
          </cell>
          <cell r="R10003">
            <v>4104.49</v>
          </cell>
          <cell r="S10003">
            <v>0</v>
          </cell>
          <cell r="T10003">
            <v>20</v>
          </cell>
          <cell r="U10003">
            <v>0</v>
          </cell>
          <cell r="V10003">
            <v>19</v>
          </cell>
          <cell r="W10003">
            <v>214</v>
          </cell>
          <cell r="X10003">
            <v>0</v>
          </cell>
        </row>
        <row r="10004">
          <cell r="A10004" t="str">
            <v>2222100</v>
          </cell>
          <cell r="B10004">
            <v>1</v>
          </cell>
          <cell r="C10004" t="str">
            <v>International Arrivals Signage</v>
          </cell>
          <cell r="D10004" t="str">
            <v>34</v>
          </cell>
          <cell r="E10004" t="str">
            <v>BASSIG</v>
          </cell>
          <cell r="F10004" t="str">
            <v>BAS</v>
          </cell>
          <cell r="G10004">
            <v>40483</v>
          </cell>
          <cell r="H10004" t="str">
            <v>Active</v>
          </cell>
          <cell r="I10004">
            <v>8</v>
          </cell>
          <cell r="J10004">
            <v>40483</v>
          </cell>
          <cell r="K10004" t="str">
            <v>TIP</v>
          </cell>
          <cell r="L10004" t="str">
            <v>TN</v>
          </cell>
          <cell r="M10004" t="str">
            <v>0030</v>
          </cell>
          <cell r="N10004">
            <v>8383.65</v>
          </cell>
          <cell r="O10004">
            <v>34.94</v>
          </cell>
          <cell r="P10004">
            <v>174.66</v>
          </cell>
          <cell r="Q10004">
            <v>174.66</v>
          </cell>
          <cell r="R10004">
            <v>8208.99</v>
          </cell>
          <cell r="S10004">
            <v>0</v>
          </cell>
          <cell r="T10004">
            <v>20</v>
          </cell>
          <cell r="U10004">
            <v>0</v>
          </cell>
          <cell r="V10004">
            <v>19</v>
          </cell>
          <cell r="W10004">
            <v>214</v>
          </cell>
          <cell r="X10004">
            <v>0</v>
          </cell>
        </row>
        <row r="10005">
          <cell r="A10005" t="str">
            <v>2222200</v>
          </cell>
          <cell r="B10005">
            <v>1</v>
          </cell>
          <cell r="C10005" t="str">
            <v>Leather Bench Seats Cream x 37</v>
          </cell>
          <cell r="D10005" t="str">
            <v>34</v>
          </cell>
          <cell r="E10005" t="str">
            <v>FIXCHA</v>
          </cell>
          <cell r="F10005" t="str">
            <v>FIX</v>
          </cell>
          <cell r="G10005">
            <v>40483</v>
          </cell>
          <cell r="H10005" t="str">
            <v>Active</v>
          </cell>
          <cell r="I10005">
            <v>37</v>
          </cell>
          <cell r="J10005">
            <v>40483</v>
          </cell>
          <cell r="K10005" t="str">
            <v>TIP</v>
          </cell>
          <cell r="L10005" t="str">
            <v>TN</v>
          </cell>
          <cell r="M10005" t="str">
            <v>0151</v>
          </cell>
          <cell r="N10005">
            <v>155508.21</v>
          </cell>
          <cell r="O10005">
            <v>2591.8200000000002</v>
          </cell>
          <cell r="P10005">
            <v>12959.02</v>
          </cell>
          <cell r="Q10005">
            <v>12959.02</v>
          </cell>
          <cell r="R10005">
            <v>142549.19</v>
          </cell>
          <cell r="S10005">
            <v>0</v>
          </cell>
          <cell r="T10005">
            <v>5</v>
          </cell>
          <cell r="U10005">
            <v>0</v>
          </cell>
          <cell r="V10005">
            <v>4</v>
          </cell>
          <cell r="W10005">
            <v>214</v>
          </cell>
          <cell r="X10005">
            <v>0</v>
          </cell>
        </row>
        <row r="10006">
          <cell r="A10006" t="str">
            <v>2222300</v>
          </cell>
          <cell r="B10006">
            <v>1</v>
          </cell>
          <cell r="C10006" t="str">
            <v>Leather Bench Seats Cream x 6</v>
          </cell>
          <cell r="D10006" t="str">
            <v>34</v>
          </cell>
          <cell r="E10006" t="str">
            <v>FIXCHA</v>
          </cell>
          <cell r="F10006" t="str">
            <v>FIX</v>
          </cell>
          <cell r="G10006">
            <v>40483</v>
          </cell>
          <cell r="H10006" t="str">
            <v>Active</v>
          </cell>
          <cell r="I10006">
            <v>6</v>
          </cell>
          <cell r="J10006">
            <v>40483</v>
          </cell>
          <cell r="K10006" t="str">
            <v>C</v>
          </cell>
          <cell r="L10006" t="str">
            <v>TN</v>
          </cell>
          <cell r="M10006" t="str">
            <v>0201</v>
          </cell>
          <cell r="N10006">
            <v>25217.55</v>
          </cell>
          <cell r="O10006">
            <v>420.3</v>
          </cell>
          <cell r="P10006">
            <v>2101.46</v>
          </cell>
          <cell r="Q10006">
            <v>2101.46</v>
          </cell>
          <cell r="R10006">
            <v>23116.09</v>
          </cell>
          <cell r="S10006">
            <v>0</v>
          </cell>
          <cell r="T10006">
            <v>5</v>
          </cell>
          <cell r="U10006">
            <v>0</v>
          </cell>
          <cell r="V10006">
            <v>4</v>
          </cell>
          <cell r="W10006">
            <v>214</v>
          </cell>
          <cell r="X10006">
            <v>0</v>
          </cell>
        </row>
        <row r="10007">
          <cell r="A10007" t="str">
            <v>2222400</v>
          </cell>
          <cell r="B10007">
            <v>1</v>
          </cell>
          <cell r="C10007" t="str">
            <v>Leather Bench Stool Brown x 3</v>
          </cell>
          <cell r="D10007" t="str">
            <v>34</v>
          </cell>
          <cell r="E10007" t="str">
            <v>FIXCHA</v>
          </cell>
          <cell r="F10007" t="str">
            <v>FIX</v>
          </cell>
          <cell r="G10007">
            <v>40483</v>
          </cell>
          <cell r="H10007" t="str">
            <v>Active</v>
          </cell>
          <cell r="I10007">
            <v>3</v>
          </cell>
          <cell r="J10007">
            <v>40483</v>
          </cell>
          <cell r="K10007" t="str">
            <v>TIP</v>
          </cell>
          <cell r="L10007" t="str">
            <v>TN</v>
          </cell>
          <cell r="M10007" t="str">
            <v>0151</v>
          </cell>
          <cell r="N10007">
            <v>1758.61</v>
          </cell>
          <cell r="O10007">
            <v>29.31</v>
          </cell>
          <cell r="P10007">
            <v>146.55000000000001</v>
          </cell>
          <cell r="Q10007">
            <v>146.55000000000001</v>
          </cell>
          <cell r="R10007">
            <v>1612.06</v>
          </cell>
          <cell r="S10007">
            <v>0</v>
          </cell>
          <cell r="T10007">
            <v>5</v>
          </cell>
          <cell r="U10007">
            <v>0</v>
          </cell>
          <cell r="V10007">
            <v>4</v>
          </cell>
          <cell r="W10007">
            <v>214</v>
          </cell>
          <cell r="X10007">
            <v>0</v>
          </cell>
        </row>
        <row r="10008">
          <cell r="A10008" t="str">
            <v>2222500</v>
          </cell>
          <cell r="B10008">
            <v>1</v>
          </cell>
          <cell r="C10008" t="str">
            <v>Carpet Tiles - (in sqm)</v>
          </cell>
          <cell r="D10008" t="str">
            <v>34</v>
          </cell>
          <cell r="E10008" t="str">
            <v>BASFLO</v>
          </cell>
          <cell r="F10008" t="str">
            <v>BAS</v>
          </cell>
          <cell r="G10008">
            <v>40483</v>
          </cell>
          <cell r="H10008" t="str">
            <v>Active</v>
          </cell>
          <cell r="I10008">
            <v>43</v>
          </cell>
          <cell r="J10008">
            <v>40602</v>
          </cell>
          <cell r="K10008" t="str">
            <v>TIP</v>
          </cell>
          <cell r="L10008" t="str">
            <v>TN</v>
          </cell>
          <cell r="M10008" t="str">
            <v>0147</v>
          </cell>
          <cell r="N10008">
            <v>5784.79</v>
          </cell>
          <cell r="O10008">
            <v>96.43</v>
          </cell>
          <cell r="P10008">
            <v>482.07</v>
          </cell>
          <cell r="Q10008">
            <v>482.07</v>
          </cell>
          <cell r="R10008">
            <v>5302.72</v>
          </cell>
          <cell r="S10008">
            <v>0</v>
          </cell>
          <cell r="T10008">
            <v>5</v>
          </cell>
          <cell r="U10008">
            <v>0</v>
          </cell>
          <cell r="V10008">
            <v>4</v>
          </cell>
          <cell r="W10008">
            <v>214</v>
          </cell>
          <cell r="X10008">
            <v>0</v>
          </cell>
        </row>
        <row r="10009">
          <cell r="A10009" t="str">
            <v>2222600</v>
          </cell>
          <cell r="B10009">
            <v>1</v>
          </cell>
          <cell r="C10009" t="str">
            <v>Door Closer</v>
          </cell>
          <cell r="D10009" t="str">
            <v>34</v>
          </cell>
          <cell r="E10009" t="str">
            <v>BASADR</v>
          </cell>
          <cell r="F10009" t="str">
            <v>BAS</v>
          </cell>
          <cell r="G10009">
            <v>40483</v>
          </cell>
          <cell r="H10009" t="str">
            <v>Active</v>
          </cell>
          <cell r="I10009">
            <v>2</v>
          </cell>
          <cell r="J10009">
            <v>40602</v>
          </cell>
          <cell r="K10009" t="str">
            <v>TIP</v>
          </cell>
          <cell r="L10009" t="str">
            <v>TN</v>
          </cell>
          <cell r="M10009" t="str">
            <v>0147</v>
          </cell>
          <cell r="N10009">
            <v>1345.3</v>
          </cell>
          <cell r="O10009">
            <v>4.5</v>
          </cell>
          <cell r="P10009">
            <v>22.42</v>
          </cell>
          <cell r="Q10009">
            <v>22.42</v>
          </cell>
          <cell r="R10009">
            <v>1322.88</v>
          </cell>
          <cell r="S10009">
            <v>0</v>
          </cell>
          <cell r="T10009">
            <v>25</v>
          </cell>
          <cell r="U10009">
            <v>0</v>
          </cell>
          <cell r="V10009">
            <v>24</v>
          </cell>
          <cell r="W10009">
            <v>214</v>
          </cell>
          <cell r="X10009">
            <v>0</v>
          </cell>
        </row>
        <row r="10010">
          <cell r="A10010" t="str">
            <v>2222700</v>
          </cell>
          <cell r="B10010">
            <v>1</v>
          </cell>
          <cell r="C10010" t="str">
            <v>Light Fitting - Exit Sign and Wiring</v>
          </cell>
          <cell r="D10010" t="str">
            <v>34</v>
          </cell>
          <cell r="E10010" t="str">
            <v>BASSIG</v>
          </cell>
          <cell r="F10010" t="str">
            <v>BAS</v>
          </cell>
          <cell r="G10010">
            <v>40483</v>
          </cell>
          <cell r="H10010" t="str">
            <v>Active</v>
          </cell>
          <cell r="I10010">
            <v>1</v>
          </cell>
          <cell r="J10010">
            <v>40602</v>
          </cell>
          <cell r="K10010" t="str">
            <v>TIP</v>
          </cell>
          <cell r="L10010" t="str">
            <v>TN</v>
          </cell>
          <cell r="M10010" t="str">
            <v>0147</v>
          </cell>
          <cell r="N10010">
            <v>637.25</v>
          </cell>
          <cell r="O10010">
            <v>2.64</v>
          </cell>
          <cell r="P10010">
            <v>13.28</v>
          </cell>
          <cell r="Q10010">
            <v>13.28</v>
          </cell>
          <cell r="R10010">
            <v>623.97</v>
          </cell>
          <cell r="S10010">
            <v>0</v>
          </cell>
          <cell r="T10010">
            <v>20</v>
          </cell>
          <cell r="U10010">
            <v>0</v>
          </cell>
          <cell r="V10010">
            <v>19</v>
          </cell>
          <cell r="W10010">
            <v>214</v>
          </cell>
          <cell r="X10010">
            <v>0</v>
          </cell>
        </row>
        <row r="10011">
          <cell r="A10011" t="str">
            <v>2222800</v>
          </cell>
          <cell r="B10011">
            <v>1</v>
          </cell>
          <cell r="C10011" t="str">
            <v>Fire Siren/Speaker</v>
          </cell>
          <cell r="D10011" t="str">
            <v>34</v>
          </cell>
          <cell r="E10011" t="str">
            <v>BASALA</v>
          </cell>
          <cell r="F10011" t="str">
            <v>BAS</v>
          </cell>
          <cell r="G10011">
            <v>40483</v>
          </cell>
          <cell r="H10011" t="str">
            <v>Active</v>
          </cell>
          <cell r="I10011">
            <v>1</v>
          </cell>
          <cell r="J10011">
            <v>40602</v>
          </cell>
          <cell r="K10011" t="str">
            <v>TIP</v>
          </cell>
          <cell r="L10011" t="str">
            <v>TN</v>
          </cell>
          <cell r="M10011" t="str">
            <v>0147</v>
          </cell>
          <cell r="N10011">
            <v>191.18</v>
          </cell>
          <cell r="O10011">
            <v>0.63</v>
          </cell>
          <cell r="P10011">
            <v>3.19</v>
          </cell>
          <cell r="Q10011">
            <v>3.19</v>
          </cell>
          <cell r="R10011">
            <v>187.99</v>
          </cell>
          <cell r="S10011">
            <v>0</v>
          </cell>
          <cell r="T10011">
            <v>25</v>
          </cell>
          <cell r="U10011">
            <v>0</v>
          </cell>
          <cell r="V10011">
            <v>24</v>
          </cell>
          <cell r="W10011">
            <v>214</v>
          </cell>
          <cell r="X10011">
            <v>0</v>
          </cell>
        </row>
        <row r="10012">
          <cell r="A10012" t="str">
            <v>2222900</v>
          </cell>
          <cell r="B10012">
            <v>1</v>
          </cell>
          <cell r="C10012" t="str">
            <v>Light Fitting - Fluoro 1200x600</v>
          </cell>
          <cell r="D10012" t="str">
            <v>34</v>
          </cell>
          <cell r="E10012" t="str">
            <v>BASLIG</v>
          </cell>
          <cell r="F10012" t="str">
            <v>BAS</v>
          </cell>
          <cell r="G10012">
            <v>40483</v>
          </cell>
          <cell r="H10012" t="str">
            <v>Active</v>
          </cell>
          <cell r="I10012">
            <v>8</v>
          </cell>
          <cell r="J10012">
            <v>40602</v>
          </cell>
          <cell r="K10012" t="str">
            <v>TIP</v>
          </cell>
          <cell r="L10012" t="str">
            <v>TN</v>
          </cell>
          <cell r="M10012" t="str">
            <v>0147</v>
          </cell>
          <cell r="N10012">
            <v>4531.54</v>
          </cell>
          <cell r="O10012">
            <v>18.89</v>
          </cell>
          <cell r="P10012">
            <v>94.41</v>
          </cell>
          <cell r="Q10012">
            <v>94.41</v>
          </cell>
          <cell r="R10012">
            <v>4437.13</v>
          </cell>
          <cell r="S10012">
            <v>0</v>
          </cell>
          <cell r="T10012">
            <v>20</v>
          </cell>
          <cell r="U10012">
            <v>0</v>
          </cell>
          <cell r="V10012">
            <v>19</v>
          </cell>
          <cell r="W10012">
            <v>214</v>
          </cell>
          <cell r="X10012">
            <v>0</v>
          </cell>
        </row>
        <row r="10013">
          <cell r="A10013" t="str">
            <v>2223000</v>
          </cell>
          <cell r="B10013">
            <v>1</v>
          </cell>
          <cell r="C10013" t="str">
            <v>Smoke Detectors</v>
          </cell>
          <cell r="D10013" t="str">
            <v>34</v>
          </cell>
          <cell r="E10013" t="str">
            <v>BASALA</v>
          </cell>
          <cell r="F10013" t="str">
            <v>BAS</v>
          </cell>
          <cell r="G10013">
            <v>40483</v>
          </cell>
          <cell r="H10013" t="str">
            <v>Active</v>
          </cell>
          <cell r="I10013">
            <v>2</v>
          </cell>
          <cell r="J10013">
            <v>40602</v>
          </cell>
          <cell r="K10013" t="str">
            <v>TIP</v>
          </cell>
          <cell r="L10013" t="str">
            <v>TN</v>
          </cell>
          <cell r="M10013" t="str">
            <v>0147</v>
          </cell>
          <cell r="N10013">
            <v>1416.11</v>
          </cell>
          <cell r="O10013">
            <v>4.72</v>
          </cell>
          <cell r="P10013">
            <v>23.6</v>
          </cell>
          <cell r="Q10013">
            <v>23.6</v>
          </cell>
          <cell r="R10013">
            <v>1392.51</v>
          </cell>
          <cell r="S10013">
            <v>0</v>
          </cell>
          <cell r="T10013">
            <v>25</v>
          </cell>
          <cell r="U10013">
            <v>0</v>
          </cell>
          <cell r="V10013">
            <v>24</v>
          </cell>
          <cell r="W10013">
            <v>214</v>
          </cell>
          <cell r="X10013">
            <v>0</v>
          </cell>
        </row>
        <row r="10014">
          <cell r="A10014" t="str">
            <v>2223100</v>
          </cell>
          <cell r="B10014">
            <v>1</v>
          </cell>
          <cell r="C10014" t="str">
            <v>Sprinklers - Fire Protection</v>
          </cell>
          <cell r="D10014" t="str">
            <v>34</v>
          </cell>
          <cell r="E10014" t="str">
            <v>BASSPR</v>
          </cell>
          <cell r="F10014" t="str">
            <v>BAS</v>
          </cell>
          <cell r="G10014">
            <v>40483</v>
          </cell>
          <cell r="H10014" t="str">
            <v>Active</v>
          </cell>
          <cell r="I10014">
            <v>7</v>
          </cell>
          <cell r="J10014">
            <v>40602</v>
          </cell>
          <cell r="K10014" t="str">
            <v>TIP</v>
          </cell>
          <cell r="L10014" t="str">
            <v>TN</v>
          </cell>
          <cell r="M10014" t="str">
            <v>0147</v>
          </cell>
          <cell r="N10014">
            <v>16851.669999999998</v>
          </cell>
          <cell r="O10014">
            <v>70.2</v>
          </cell>
          <cell r="P10014">
            <v>351.08</v>
          </cell>
          <cell r="Q10014">
            <v>351.08</v>
          </cell>
          <cell r="R10014">
            <v>16500.59</v>
          </cell>
          <cell r="S10014">
            <v>0</v>
          </cell>
          <cell r="T10014">
            <v>20</v>
          </cell>
          <cell r="U10014">
            <v>0</v>
          </cell>
          <cell r="V10014">
            <v>19</v>
          </cell>
          <cell r="W10014">
            <v>214</v>
          </cell>
          <cell r="X10014">
            <v>0</v>
          </cell>
        </row>
        <row r="10015">
          <cell r="A10015" t="str">
            <v>2223200</v>
          </cell>
          <cell r="B10015">
            <v>1</v>
          </cell>
          <cell r="C10015" t="str">
            <v>Suspended Ceilings - (in sqm)</v>
          </cell>
          <cell r="D10015" t="str">
            <v>34</v>
          </cell>
          <cell r="E10015" t="str">
            <v>BASSUS</v>
          </cell>
          <cell r="F10015" t="str">
            <v>BAS</v>
          </cell>
          <cell r="G10015">
            <v>40483</v>
          </cell>
          <cell r="H10015" t="str">
            <v>Active</v>
          </cell>
          <cell r="I10015">
            <v>43</v>
          </cell>
          <cell r="J10015">
            <v>40602</v>
          </cell>
          <cell r="K10015" t="str">
            <v>TIP</v>
          </cell>
          <cell r="L10015" t="str">
            <v>TN</v>
          </cell>
          <cell r="M10015" t="str">
            <v>0147</v>
          </cell>
          <cell r="N10015">
            <v>4871.41</v>
          </cell>
          <cell r="O10015">
            <v>16.23</v>
          </cell>
          <cell r="P10015">
            <v>81.19</v>
          </cell>
          <cell r="Q10015">
            <v>81.19</v>
          </cell>
          <cell r="R10015">
            <v>4790.22</v>
          </cell>
          <cell r="S10015">
            <v>0</v>
          </cell>
          <cell r="T10015">
            <v>25</v>
          </cell>
          <cell r="U10015">
            <v>0</v>
          </cell>
          <cell r="V10015">
            <v>24</v>
          </cell>
          <cell r="W10015">
            <v>214</v>
          </cell>
          <cell r="X10015">
            <v>0</v>
          </cell>
        </row>
        <row r="10016">
          <cell r="A10016" t="str">
            <v>2223300</v>
          </cell>
          <cell r="B10016">
            <v>1</v>
          </cell>
          <cell r="C10016" t="str">
            <v>Door Closer</v>
          </cell>
          <cell r="D10016" t="str">
            <v>34</v>
          </cell>
          <cell r="E10016" t="str">
            <v>BASADR</v>
          </cell>
          <cell r="F10016" t="str">
            <v>BAS</v>
          </cell>
          <cell r="G10016">
            <v>40483</v>
          </cell>
          <cell r="H10016" t="str">
            <v>Active</v>
          </cell>
          <cell r="I10016">
            <v>3</v>
          </cell>
          <cell r="J10016">
            <v>40602</v>
          </cell>
          <cell r="K10016" t="str">
            <v>TIP</v>
          </cell>
          <cell r="L10016" t="str">
            <v>TN</v>
          </cell>
          <cell r="M10016" t="str">
            <v>0023</v>
          </cell>
          <cell r="N10016">
            <v>2017.95</v>
          </cell>
          <cell r="O10016">
            <v>6.71</v>
          </cell>
          <cell r="P10016">
            <v>33.630000000000003</v>
          </cell>
          <cell r="Q10016">
            <v>33.630000000000003</v>
          </cell>
          <cell r="R10016">
            <v>1984.32</v>
          </cell>
          <cell r="S10016">
            <v>0</v>
          </cell>
          <cell r="T10016">
            <v>25</v>
          </cell>
          <cell r="U10016">
            <v>0</v>
          </cell>
          <cell r="V10016">
            <v>24</v>
          </cell>
          <cell r="W10016">
            <v>214</v>
          </cell>
          <cell r="X10016">
            <v>0</v>
          </cell>
        </row>
        <row r="10017">
          <cell r="A10017" t="str">
            <v>2223400</v>
          </cell>
          <cell r="B10017">
            <v>1</v>
          </cell>
          <cell r="C10017" t="str">
            <v>Fire Siren/Speaker</v>
          </cell>
          <cell r="D10017" t="str">
            <v>34</v>
          </cell>
          <cell r="E10017" t="str">
            <v>BASALA</v>
          </cell>
          <cell r="F10017" t="str">
            <v>BAS</v>
          </cell>
          <cell r="G10017">
            <v>40483</v>
          </cell>
          <cell r="H10017" t="str">
            <v>Active</v>
          </cell>
          <cell r="I10017">
            <v>2</v>
          </cell>
          <cell r="J10017">
            <v>40602</v>
          </cell>
          <cell r="K10017" t="str">
            <v>TIP</v>
          </cell>
          <cell r="L10017" t="str">
            <v>TN</v>
          </cell>
          <cell r="M10017" t="str">
            <v>0023</v>
          </cell>
          <cell r="N10017">
            <v>382.35</v>
          </cell>
          <cell r="O10017">
            <v>1.29</v>
          </cell>
          <cell r="P10017">
            <v>6.37</v>
          </cell>
          <cell r="Q10017">
            <v>6.37</v>
          </cell>
          <cell r="R10017">
            <v>375.98</v>
          </cell>
          <cell r="S10017">
            <v>0</v>
          </cell>
          <cell r="T10017">
            <v>25</v>
          </cell>
          <cell r="U10017">
            <v>0</v>
          </cell>
          <cell r="V10017">
            <v>24</v>
          </cell>
          <cell r="W10017">
            <v>214</v>
          </cell>
          <cell r="X10017">
            <v>0</v>
          </cell>
        </row>
        <row r="10018">
          <cell r="A10018" t="str">
            <v>2223500</v>
          </cell>
          <cell r="B10018">
            <v>1</v>
          </cell>
          <cell r="C10018" t="str">
            <v>Fitted Shower Seat</v>
          </cell>
          <cell r="D10018" t="str">
            <v>34</v>
          </cell>
          <cell r="E10018" t="str">
            <v>BASPLM</v>
          </cell>
          <cell r="F10018" t="str">
            <v>BAS</v>
          </cell>
          <cell r="G10018">
            <v>40483</v>
          </cell>
          <cell r="H10018" t="str">
            <v>Active</v>
          </cell>
          <cell r="I10018">
            <v>1</v>
          </cell>
          <cell r="J10018">
            <v>40602</v>
          </cell>
          <cell r="K10018" t="str">
            <v>TIP</v>
          </cell>
          <cell r="L10018" t="str">
            <v>TN</v>
          </cell>
          <cell r="M10018" t="str">
            <v>0023</v>
          </cell>
          <cell r="N10018">
            <v>566.44000000000005</v>
          </cell>
          <cell r="O10018">
            <v>1.88</v>
          </cell>
          <cell r="P10018">
            <v>9.44</v>
          </cell>
          <cell r="Q10018">
            <v>9.44</v>
          </cell>
          <cell r="R10018">
            <v>557</v>
          </cell>
          <cell r="S10018">
            <v>0</v>
          </cell>
          <cell r="T10018">
            <v>25</v>
          </cell>
          <cell r="U10018">
            <v>0</v>
          </cell>
          <cell r="V10018">
            <v>24</v>
          </cell>
          <cell r="W10018">
            <v>214</v>
          </cell>
          <cell r="X10018">
            <v>0</v>
          </cell>
        </row>
        <row r="10019">
          <cell r="A10019" t="str">
            <v>2223600</v>
          </cell>
          <cell r="B10019">
            <v>1</v>
          </cell>
          <cell r="C10019" t="str">
            <v>Grabrail - Stainless Steel</v>
          </cell>
          <cell r="D10019" t="str">
            <v>34</v>
          </cell>
          <cell r="E10019" t="str">
            <v>BASFIT</v>
          </cell>
          <cell r="F10019" t="str">
            <v>BAS</v>
          </cell>
          <cell r="G10019">
            <v>40483</v>
          </cell>
          <cell r="H10019" t="str">
            <v>Active</v>
          </cell>
          <cell r="I10019">
            <v>1</v>
          </cell>
          <cell r="J10019">
            <v>40602</v>
          </cell>
          <cell r="K10019" t="str">
            <v>TIP</v>
          </cell>
          <cell r="L10019" t="str">
            <v>TN</v>
          </cell>
          <cell r="M10019" t="str">
            <v>0023</v>
          </cell>
          <cell r="N10019">
            <v>424.83</v>
          </cell>
          <cell r="O10019">
            <v>1.4</v>
          </cell>
          <cell r="P10019">
            <v>7.08</v>
          </cell>
          <cell r="Q10019">
            <v>7.08</v>
          </cell>
          <cell r="R10019">
            <v>417.75</v>
          </cell>
          <cell r="S10019">
            <v>0</v>
          </cell>
          <cell r="T10019">
            <v>25</v>
          </cell>
          <cell r="U10019">
            <v>0</v>
          </cell>
          <cell r="V10019">
            <v>24</v>
          </cell>
          <cell r="W10019">
            <v>214</v>
          </cell>
          <cell r="X10019">
            <v>0</v>
          </cell>
        </row>
        <row r="10020">
          <cell r="A10020" t="str">
            <v>2223700</v>
          </cell>
          <cell r="B10020">
            <v>1</v>
          </cell>
          <cell r="C10020" t="str">
            <v>Hand Basin</v>
          </cell>
          <cell r="D10020" t="str">
            <v>34</v>
          </cell>
          <cell r="E10020" t="str">
            <v>BASPLM</v>
          </cell>
          <cell r="F10020" t="str">
            <v>BAS</v>
          </cell>
          <cell r="G10020">
            <v>40483</v>
          </cell>
          <cell r="H10020" t="str">
            <v>Active</v>
          </cell>
          <cell r="I10020">
            <v>2</v>
          </cell>
          <cell r="J10020">
            <v>40602</v>
          </cell>
          <cell r="K10020" t="str">
            <v>TIP</v>
          </cell>
          <cell r="L10020" t="str">
            <v>TN</v>
          </cell>
          <cell r="M10020" t="str">
            <v>0023</v>
          </cell>
          <cell r="N10020">
            <v>1982.55</v>
          </cell>
          <cell r="O10020">
            <v>6.6</v>
          </cell>
          <cell r="P10020">
            <v>33.04</v>
          </cell>
          <cell r="Q10020">
            <v>33.04</v>
          </cell>
          <cell r="R10020">
            <v>1949.51</v>
          </cell>
          <cell r="S10020">
            <v>0</v>
          </cell>
          <cell r="T10020">
            <v>25</v>
          </cell>
          <cell r="U10020">
            <v>0</v>
          </cell>
          <cell r="V10020">
            <v>24</v>
          </cell>
          <cell r="W10020">
            <v>214</v>
          </cell>
          <cell r="X10020">
            <v>0</v>
          </cell>
        </row>
        <row r="10021">
          <cell r="A10021" t="str">
            <v>2223800</v>
          </cell>
          <cell r="B10021">
            <v>1</v>
          </cell>
          <cell r="C10021" t="str">
            <v>Light Fitting - Ceiling Type</v>
          </cell>
          <cell r="D10021" t="str">
            <v>34</v>
          </cell>
          <cell r="E10021" t="str">
            <v>BASLIG</v>
          </cell>
          <cell r="F10021" t="str">
            <v>BAS</v>
          </cell>
          <cell r="G10021">
            <v>40483</v>
          </cell>
          <cell r="H10021" t="str">
            <v>Active</v>
          </cell>
          <cell r="I10021">
            <v>4</v>
          </cell>
          <cell r="J10021">
            <v>40602</v>
          </cell>
          <cell r="K10021" t="str">
            <v>TIP</v>
          </cell>
          <cell r="L10021" t="str">
            <v>TN</v>
          </cell>
          <cell r="M10021" t="str">
            <v>0023</v>
          </cell>
          <cell r="N10021">
            <v>1132.8900000000001</v>
          </cell>
          <cell r="O10021">
            <v>4.72</v>
          </cell>
          <cell r="P10021">
            <v>23.6</v>
          </cell>
          <cell r="Q10021">
            <v>23.6</v>
          </cell>
          <cell r="R10021">
            <v>1109.29</v>
          </cell>
          <cell r="S10021">
            <v>0</v>
          </cell>
          <cell r="T10021">
            <v>20</v>
          </cell>
          <cell r="U10021">
            <v>0</v>
          </cell>
          <cell r="V10021">
            <v>19</v>
          </cell>
          <cell r="W10021">
            <v>214</v>
          </cell>
          <cell r="X10021">
            <v>0</v>
          </cell>
        </row>
        <row r="10022">
          <cell r="A10022" t="str">
            <v>2223900</v>
          </cell>
          <cell r="B10022">
            <v>1</v>
          </cell>
          <cell r="C10022" t="str">
            <v>Light Fitting - Fluoro 600x600</v>
          </cell>
          <cell r="D10022" t="str">
            <v>34</v>
          </cell>
          <cell r="E10022" t="str">
            <v>BASLIG</v>
          </cell>
          <cell r="F10022" t="str">
            <v>BAS</v>
          </cell>
          <cell r="G10022">
            <v>40483</v>
          </cell>
          <cell r="H10022" t="str">
            <v>Active</v>
          </cell>
          <cell r="I10022">
            <v>6</v>
          </cell>
          <cell r="J10022">
            <v>40602</v>
          </cell>
          <cell r="K10022" t="str">
            <v>TIP</v>
          </cell>
          <cell r="L10022" t="str">
            <v>TN</v>
          </cell>
          <cell r="M10022" t="str">
            <v>0023</v>
          </cell>
          <cell r="N10022">
            <v>2124.16</v>
          </cell>
          <cell r="O10022">
            <v>8.85</v>
          </cell>
          <cell r="P10022">
            <v>44.25</v>
          </cell>
          <cell r="Q10022">
            <v>44.25</v>
          </cell>
          <cell r="R10022">
            <v>2079.91</v>
          </cell>
          <cell r="S10022">
            <v>0</v>
          </cell>
          <cell r="T10022">
            <v>20</v>
          </cell>
          <cell r="U10022">
            <v>0</v>
          </cell>
          <cell r="V10022">
            <v>19</v>
          </cell>
          <cell r="W10022">
            <v>214</v>
          </cell>
          <cell r="X10022">
            <v>0</v>
          </cell>
        </row>
        <row r="10023">
          <cell r="A10023" t="str">
            <v>2224000</v>
          </cell>
          <cell r="B10023">
            <v>1</v>
          </cell>
          <cell r="C10023" t="str">
            <v>Mirror - Small</v>
          </cell>
          <cell r="D10023" t="str">
            <v>34</v>
          </cell>
          <cell r="E10023" t="str">
            <v>BASFIT</v>
          </cell>
          <cell r="F10023" t="str">
            <v>BAS</v>
          </cell>
          <cell r="G10023">
            <v>40483</v>
          </cell>
          <cell r="H10023" t="str">
            <v>Active</v>
          </cell>
          <cell r="I10023">
            <v>2</v>
          </cell>
          <cell r="J10023">
            <v>40602</v>
          </cell>
          <cell r="K10023" t="str">
            <v>TIP</v>
          </cell>
          <cell r="L10023" t="str">
            <v>TN</v>
          </cell>
          <cell r="M10023" t="str">
            <v>0023</v>
          </cell>
          <cell r="N10023">
            <v>283.22000000000003</v>
          </cell>
          <cell r="O10023">
            <v>0.96</v>
          </cell>
          <cell r="P10023">
            <v>4.72</v>
          </cell>
          <cell r="Q10023">
            <v>4.72</v>
          </cell>
          <cell r="R10023">
            <v>278.5</v>
          </cell>
          <cell r="S10023">
            <v>0</v>
          </cell>
          <cell r="T10023">
            <v>25</v>
          </cell>
          <cell r="U10023">
            <v>0</v>
          </cell>
          <cell r="V10023">
            <v>24</v>
          </cell>
          <cell r="W10023">
            <v>214</v>
          </cell>
          <cell r="X10023">
            <v>0</v>
          </cell>
        </row>
        <row r="10024">
          <cell r="A10024" t="str">
            <v>2224100</v>
          </cell>
          <cell r="B10024">
            <v>1</v>
          </cell>
          <cell r="C10024" t="str">
            <v>Partition Internal - incl Doors</v>
          </cell>
          <cell r="D10024" t="str">
            <v>34</v>
          </cell>
          <cell r="E10024" t="str">
            <v>BASPAR</v>
          </cell>
          <cell r="F10024" t="str">
            <v>BAS</v>
          </cell>
          <cell r="G10024">
            <v>40483</v>
          </cell>
          <cell r="H10024" t="str">
            <v>Active</v>
          </cell>
          <cell r="I10024">
            <v>5</v>
          </cell>
          <cell r="J10024">
            <v>40602</v>
          </cell>
          <cell r="K10024" t="str">
            <v>TIP</v>
          </cell>
          <cell r="L10024" t="str">
            <v>TN</v>
          </cell>
          <cell r="M10024" t="str">
            <v>0023</v>
          </cell>
          <cell r="N10024">
            <v>7080.53</v>
          </cell>
          <cell r="O10024">
            <v>29.51</v>
          </cell>
          <cell r="P10024">
            <v>147.51</v>
          </cell>
          <cell r="Q10024">
            <v>147.51</v>
          </cell>
          <cell r="R10024">
            <v>6933.02</v>
          </cell>
          <cell r="S10024">
            <v>0</v>
          </cell>
          <cell r="T10024">
            <v>20</v>
          </cell>
          <cell r="U10024">
            <v>0</v>
          </cell>
          <cell r="V10024">
            <v>19</v>
          </cell>
          <cell r="W10024">
            <v>214</v>
          </cell>
          <cell r="X10024">
            <v>0</v>
          </cell>
        </row>
        <row r="10025">
          <cell r="A10025" t="str">
            <v>2224200</v>
          </cell>
          <cell r="B10025">
            <v>1</v>
          </cell>
          <cell r="C10025" t="str">
            <v>Shower Mixer and Head</v>
          </cell>
          <cell r="D10025" t="str">
            <v>34</v>
          </cell>
          <cell r="E10025" t="str">
            <v>BASPLM</v>
          </cell>
          <cell r="F10025" t="str">
            <v>BAS</v>
          </cell>
          <cell r="G10025">
            <v>40483</v>
          </cell>
          <cell r="H10025" t="str">
            <v>Active</v>
          </cell>
          <cell r="I10025">
            <v>1</v>
          </cell>
          <cell r="J10025">
            <v>40602</v>
          </cell>
          <cell r="K10025" t="str">
            <v>TIP</v>
          </cell>
          <cell r="L10025" t="str">
            <v>TN</v>
          </cell>
          <cell r="M10025" t="str">
            <v>0023</v>
          </cell>
          <cell r="N10025">
            <v>1274.49</v>
          </cell>
          <cell r="O10025">
            <v>4.24</v>
          </cell>
          <cell r="P10025">
            <v>21.24</v>
          </cell>
          <cell r="Q10025">
            <v>21.24</v>
          </cell>
          <cell r="R10025">
            <v>1253.25</v>
          </cell>
          <cell r="S10025">
            <v>0</v>
          </cell>
          <cell r="T10025">
            <v>25</v>
          </cell>
          <cell r="U10025">
            <v>0</v>
          </cell>
          <cell r="V10025">
            <v>24</v>
          </cell>
          <cell r="W10025">
            <v>214</v>
          </cell>
          <cell r="X10025">
            <v>0</v>
          </cell>
        </row>
        <row r="10026">
          <cell r="A10026" t="str">
            <v>2224300</v>
          </cell>
          <cell r="B10026">
            <v>1</v>
          </cell>
          <cell r="C10026" t="str">
            <v>Smoke Detectors</v>
          </cell>
          <cell r="D10026" t="str">
            <v>34</v>
          </cell>
          <cell r="E10026" t="str">
            <v>BASALA</v>
          </cell>
          <cell r="F10026" t="str">
            <v>BAS</v>
          </cell>
          <cell r="G10026">
            <v>40483</v>
          </cell>
          <cell r="H10026" t="str">
            <v>Active</v>
          </cell>
          <cell r="I10026">
            <v>1</v>
          </cell>
          <cell r="J10026">
            <v>40602</v>
          </cell>
          <cell r="K10026" t="str">
            <v>TIP</v>
          </cell>
          <cell r="L10026" t="str">
            <v>TN</v>
          </cell>
          <cell r="M10026" t="str">
            <v>0023</v>
          </cell>
          <cell r="N10026">
            <v>708.05</v>
          </cell>
          <cell r="O10026">
            <v>2.36</v>
          </cell>
          <cell r="P10026">
            <v>11.8</v>
          </cell>
          <cell r="Q10026">
            <v>11.8</v>
          </cell>
          <cell r="R10026">
            <v>696.25</v>
          </cell>
          <cell r="S10026">
            <v>0</v>
          </cell>
          <cell r="T10026">
            <v>25</v>
          </cell>
          <cell r="U10026">
            <v>0</v>
          </cell>
          <cell r="V10026">
            <v>24</v>
          </cell>
          <cell r="W10026">
            <v>214</v>
          </cell>
          <cell r="X10026">
            <v>0</v>
          </cell>
        </row>
        <row r="10027">
          <cell r="A10027" t="str">
            <v>2224400</v>
          </cell>
          <cell r="B10027">
            <v>1</v>
          </cell>
          <cell r="C10027" t="str">
            <v>Sprinklers - Fire Protection</v>
          </cell>
          <cell r="D10027" t="str">
            <v>34</v>
          </cell>
          <cell r="E10027" t="str">
            <v>BASSPR</v>
          </cell>
          <cell r="F10027" t="str">
            <v>BAS</v>
          </cell>
          <cell r="G10027">
            <v>40483</v>
          </cell>
          <cell r="H10027" t="str">
            <v>Active</v>
          </cell>
          <cell r="I10027">
            <v>4</v>
          </cell>
          <cell r="J10027">
            <v>40602</v>
          </cell>
          <cell r="K10027" t="str">
            <v>TIP</v>
          </cell>
          <cell r="L10027" t="str">
            <v>TN</v>
          </cell>
          <cell r="M10027" t="str">
            <v>0023</v>
          </cell>
          <cell r="N10027">
            <v>9629.52</v>
          </cell>
          <cell r="O10027">
            <v>40.14</v>
          </cell>
          <cell r="P10027">
            <v>200.62</v>
          </cell>
          <cell r="Q10027">
            <v>200.62</v>
          </cell>
          <cell r="R10027">
            <v>9428.9</v>
          </cell>
          <cell r="S10027">
            <v>0</v>
          </cell>
          <cell r="T10027">
            <v>20</v>
          </cell>
          <cell r="U10027">
            <v>0</v>
          </cell>
          <cell r="V10027">
            <v>19</v>
          </cell>
          <cell r="W10027">
            <v>214</v>
          </cell>
          <cell r="X10027">
            <v>0</v>
          </cell>
        </row>
        <row r="10028">
          <cell r="A10028" t="str">
            <v>2224500</v>
          </cell>
          <cell r="B10028">
            <v>1</v>
          </cell>
          <cell r="C10028" t="str">
            <v>Tiled Floor - (in sqm)</v>
          </cell>
          <cell r="D10028" t="str">
            <v>34</v>
          </cell>
          <cell r="E10028" t="str">
            <v>BASFLO</v>
          </cell>
          <cell r="F10028" t="str">
            <v>BAS</v>
          </cell>
          <cell r="G10028">
            <v>40483</v>
          </cell>
          <cell r="H10028" t="str">
            <v>Active</v>
          </cell>
          <cell r="I10028">
            <v>17</v>
          </cell>
          <cell r="J10028">
            <v>40602</v>
          </cell>
          <cell r="K10028" t="str">
            <v>TIP</v>
          </cell>
          <cell r="L10028" t="str">
            <v>TN</v>
          </cell>
          <cell r="M10028" t="str">
            <v>0023</v>
          </cell>
          <cell r="N10028">
            <v>6018.45</v>
          </cell>
          <cell r="O10028">
            <v>100.3</v>
          </cell>
          <cell r="P10028">
            <v>501.54</v>
          </cell>
          <cell r="Q10028">
            <v>501.54</v>
          </cell>
          <cell r="R10028">
            <v>5516.91</v>
          </cell>
          <cell r="S10028">
            <v>0</v>
          </cell>
          <cell r="T10028">
            <v>5</v>
          </cell>
          <cell r="U10028">
            <v>0</v>
          </cell>
          <cell r="V10028">
            <v>4</v>
          </cell>
          <cell r="W10028">
            <v>214</v>
          </cell>
          <cell r="X10028">
            <v>0</v>
          </cell>
        </row>
        <row r="10029">
          <cell r="A10029" t="str">
            <v>2224600</v>
          </cell>
          <cell r="B10029">
            <v>1</v>
          </cell>
          <cell r="C10029" t="str">
            <v>WC Pedestal and Fittings</v>
          </cell>
          <cell r="D10029" t="str">
            <v>34</v>
          </cell>
          <cell r="E10029" t="str">
            <v>BASPLM</v>
          </cell>
          <cell r="F10029" t="str">
            <v>BAS</v>
          </cell>
          <cell r="G10029">
            <v>40483</v>
          </cell>
          <cell r="H10029" t="str">
            <v>Active</v>
          </cell>
          <cell r="I10029">
            <v>1</v>
          </cell>
          <cell r="J10029">
            <v>40602</v>
          </cell>
          <cell r="K10029" t="str">
            <v>TIP</v>
          </cell>
          <cell r="L10029" t="str">
            <v>TN</v>
          </cell>
          <cell r="M10029" t="str">
            <v>0023</v>
          </cell>
          <cell r="N10029">
            <v>3115.43</v>
          </cell>
          <cell r="O10029">
            <v>10.4</v>
          </cell>
          <cell r="P10029">
            <v>51.92</v>
          </cell>
          <cell r="Q10029">
            <v>51.92</v>
          </cell>
          <cell r="R10029">
            <v>3063.51</v>
          </cell>
          <cell r="S10029">
            <v>0</v>
          </cell>
          <cell r="T10029">
            <v>25</v>
          </cell>
          <cell r="U10029">
            <v>0</v>
          </cell>
          <cell r="V10029">
            <v>24</v>
          </cell>
          <cell r="W10029">
            <v>214</v>
          </cell>
          <cell r="X10029">
            <v>0</v>
          </cell>
        </row>
        <row r="10030">
          <cell r="A10030" t="str">
            <v>2224700</v>
          </cell>
          <cell r="B10030">
            <v>1</v>
          </cell>
          <cell r="C10030" t="str">
            <v>Carpet Fitted - (in sqm)</v>
          </cell>
          <cell r="D10030" t="str">
            <v>34</v>
          </cell>
          <cell r="E10030" t="str">
            <v>BASFLO</v>
          </cell>
          <cell r="F10030" t="str">
            <v>BAS</v>
          </cell>
          <cell r="G10030">
            <v>40483</v>
          </cell>
          <cell r="H10030" t="str">
            <v>Active</v>
          </cell>
          <cell r="I10030">
            <v>660</v>
          </cell>
          <cell r="J10030">
            <v>40602</v>
          </cell>
          <cell r="K10030" t="str">
            <v>TIP</v>
          </cell>
          <cell r="L10030" t="str">
            <v>TN</v>
          </cell>
          <cell r="M10030" t="str">
            <v>0122</v>
          </cell>
          <cell r="N10030">
            <v>107482.48</v>
          </cell>
          <cell r="O10030">
            <v>1791.39</v>
          </cell>
          <cell r="P10030">
            <v>8956.8700000000008</v>
          </cell>
          <cell r="Q10030">
            <v>8956.8700000000008</v>
          </cell>
          <cell r="R10030">
            <v>98525.61</v>
          </cell>
          <cell r="S10030">
            <v>0</v>
          </cell>
          <cell r="T10030">
            <v>5</v>
          </cell>
          <cell r="U10030">
            <v>0</v>
          </cell>
          <cell r="V10030">
            <v>4</v>
          </cell>
          <cell r="W10030">
            <v>214</v>
          </cell>
          <cell r="X10030">
            <v>0</v>
          </cell>
        </row>
        <row r="10031">
          <cell r="A10031" t="str">
            <v>2224800</v>
          </cell>
          <cell r="B10031">
            <v>1</v>
          </cell>
          <cell r="C10031" t="str">
            <v>Carpet Tiles - (in sqm)</v>
          </cell>
          <cell r="D10031" t="str">
            <v>34</v>
          </cell>
          <cell r="E10031" t="str">
            <v>BASFLO</v>
          </cell>
          <cell r="F10031" t="str">
            <v>BAS</v>
          </cell>
          <cell r="G10031">
            <v>40483</v>
          </cell>
          <cell r="H10031" t="str">
            <v>Active</v>
          </cell>
          <cell r="I10031">
            <v>217</v>
          </cell>
          <cell r="J10031">
            <v>40602</v>
          </cell>
          <cell r="K10031" t="str">
            <v>TIP</v>
          </cell>
          <cell r="L10031" t="str">
            <v>TN</v>
          </cell>
          <cell r="M10031" t="str">
            <v>0122</v>
          </cell>
          <cell r="N10031">
            <v>29193.040000000001</v>
          </cell>
          <cell r="O10031">
            <v>486.55</v>
          </cell>
          <cell r="P10031">
            <v>2432.75</v>
          </cell>
          <cell r="Q10031">
            <v>2432.75</v>
          </cell>
          <cell r="R10031">
            <v>26760.29</v>
          </cell>
          <cell r="S10031">
            <v>0</v>
          </cell>
          <cell r="T10031">
            <v>5</v>
          </cell>
          <cell r="U10031">
            <v>0</v>
          </cell>
          <cell r="V10031">
            <v>4</v>
          </cell>
          <cell r="W10031">
            <v>214</v>
          </cell>
          <cell r="X10031">
            <v>0</v>
          </cell>
        </row>
        <row r="10032">
          <cell r="A10032" t="str">
            <v>2224900</v>
          </cell>
          <cell r="B10032">
            <v>1</v>
          </cell>
          <cell r="C10032" t="str">
            <v>Light Fitting - Fluoro 1200x600</v>
          </cell>
          <cell r="D10032" t="str">
            <v>34</v>
          </cell>
          <cell r="E10032" t="str">
            <v>BASLIG</v>
          </cell>
          <cell r="F10032" t="str">
            <v>BAS</v>
          </cell>
          <cell r="G10032">
            <v>40483</v>
          </cell>
          <cell r="H10032" t="str">
            <v>Active</v>
          </cell>
          <cell r="I10032">
            <v>34</v>
          </cell>
          <cell r="J10032">
            <v>40602</v>
          </cell>
          <cell r="K10032" t="str">
            <v>R</v>
          </cell>
          <cell r="L10032" t="str">
            <v>TN</v>
          </cell>
          <cell r="M10032" t="str">
            <v>0121</v>
          </cell>
          <cell r="N10032">
            <v>17333.14</v>
          </cell>
          <cell r="O10032">
            <v>72.23</v>
          </cell>
          <cell r="P10032">
            <v>361.11</v>
          </cell>
          <cell r="Q10032">
            <v>361.11</v>
          </cell>
          <cell r="R10032">
            <v>16972.03</v>
          </cell>
          <cell r="S10032">
            <v>0</v>
          </cell>
          <cell r="T10032">
            <v>20</v>
          </cell>
          <cell r="U10032">
            <v>0</v>
          </cell>
          <cell r="V10032">
            <v>19</v>
          </cell>
          <cell r="W10032">
            <v>214</v>
          </cell>
          <cell r="X10032">
            <v>0</v>
          </cell>
        </row>
        <row r="10033">
          <cell r="A10033" t="str">
            <v>2225000</v>
          </cell>
          <cell r="B10033">
            <v>1</v>
          </cell>
          <cell r="C10033" t="str">
            <v>Shop Roller Shutter Grille</v>
          </cell>
          <cell r="D10033" t="str">
            <v>34</v>
          </cell>
          <cell r="E10033" t="str">
            <v>BASADR</v>
          </cell>
          <cell r="F10033" t="str">
            <v>BAS</v>
          </cell>
          <cell r="G10033">
            <v>40483</v>
          </cell>
          <cell r="H10033" t="str">
            <v>Active</v>
          </cell>
          <cell r="I10033">
            <v>11</v>
          </cell>
          <cell r="J10033">
            <v>40602</v>
          </cell>
          <cell r="K10033" t="str">
            <v>R</v>
          </cell>
          <cell r="L10033" t="str">
            <v>TN</v>
          </cell>
          <cell r="M10033" t="str">
            <v>0121</v>
          </cell>
          <cell r="N10033">
            <v>62308.69</v>
          </cell>
          <cell r="O10033">
            <v>207.68</v>
          </cell>
          <cell r="P10033">
            <v>1038.48</v>
          </cell>
          <cell r="Q10033">
            <v>1038.48</v>
          </cell>
          <cell r="R10033">
            <v>61270.21</v>
          </cell>
          <cell r="S10033">
            <v>0</v>
          </cell>
          <cell r="T10033">
            <v>25</v>
          </cell>
          <cell r="U10033">
            <v>0</v>
          </cell>
          <cell r="V10033">
            <v>24</v>
          </cell>
          <cell r="W10033">
            <v>214</v>
          </cell>
          <cell r="X10033">
            <v>0</v>
          </cell>
        </row>
        <row r="10034">
          <cell r="A10034" t="str">
            <v>2225100</v>
          </cell>
          <cell r="B10034">
            <v>1</v>
          </cell>
          <cell r="C10034" t="str">
            <v>Smoke Detectors</v>
          </cell>
          <cell r="D10034" t="str">
            <v>34</v>
          </cell>
          <cell r="E10034" t="str">
            <v>BASALA</v>
          </cell>
          <cell r="F10034" t="str">
            <v>BAS</v>
          </cell>
          <cell r="G10034">
            <v>40483</v>
          </cell>
          <cell r="H10034" t="str">
            <v>Active</v>
          </cell>
          <cell r="I10034">
            <v>16</v>
          </cell>
          <cell r="J10034">
            <v>40602</v>
          </cell>
          <cell r="K10034" t="str">
            <v>R</v>
          </cell>
          <cell r="L10034" t="str">
            <v>TN</v>
          </cell>
          <cell r="M10034" t="str">
            <v>0121</v>
          </cell>
          <cell r="N10034">
            <v>11328.85</v>
          </cell>
          <cell r="O10034">
            <v>37.770000000000003</v>
          </cell>
          <cell r="P10034">
            <v>188.81</v>
          </cell>
          <cell r="Q10034">
            <v>188.81</v>
          </cell>
          <cell r="R10034">
            <v>11140.04</v>
          </cell>
          <cell r="S10034">
            <v>0</v>
          </cell>
          <cell r="T10034">
            <v>25</v>
          </cell>
          <cell r="U10034">
            <v>0</v>
          </cell>
          <cell r="V10034">
            <v>24</v>
          </cell>
          <cell r="W10034">
            <v>214</v>
          </cell>
          <cell r="X10034">
            <v>0</v>
          </cell>
        </row>
        <row r="10035">
          <cell r="A10035" t="str">
            <v>2225200</v>
          </cell>
          <cell r="B10035">
            <v>1</v>
          </cell>
          <cell r="C10035" t="str">
            <v>Sprinklers - Fire Protection</v>
          </cell>
          <cell r="D10035" t="str">
            <v>34</v>
          </cell>
          <cell r="E10035" t="str">
            <v>BASSPR</v>
          </cell>
          <cell r="F10035" t="str">
            <v>BAS</v>
          </cell>
          <cell r="G10035">
            <v>40483</v>
          </cell>
          <cell r="H10035" t="str">
            <v>Active</v>
          </cell>
          <cell r="I10035">
            <v>23</v>
          </cell>
          <cell r="J10035">
            <v>40602</v>
          </cell>
          <cell r="K10035" t="str">
            <v>R</v>
          </cell>
          <cell r="L10035" t="str">
            <v>TN</v>
          </cell>
          <cell r="M10035" t="str">
            <v>0121</v>
          </cell>
          <cell r="N10035">
            <v>55369.760000000002</v>
          </cell>
          <cell r="O10035">
            <v>230.7</v>
          </cell>
          <cell r="P10035">
            <v>1153.54</v>
          </cell>
          <cell r="Q10035">
            <v>1153.54</v>
          </cell>
          <cell r="R10035">
            <v>54216.22</v>
          </cell>
          <cell r="S10035">
            <v>0</v>
          </cell>
          <cell r="T10035">
            <v>20</v>
          </cell>
          <cell r="U10035">
            <v>0</v>
          </cell>
          <cell r="V10035">
            <v>19</v>
          </cell>
          <cell r="W10035">
            <v>214</v>
          </cell>
          <cell r="X10035">
            <v>0</v>
          </cell>
        </row>
        <row r="10036">
          <cell r="A10036" t="str">
            <v>2225300</v>
          </cell>
          <cell r="B10036">
            <v>1</v>
          </cell>
          <cell r="C10036" t="str">
            <v>Suspended Ceilings - (in sqm)</v>
          </cell>
          <cell r="D10036" t="str">
            <v>34</v>
          </cell>
          <cell r="E10036" t="str">
            <v>BASSUS</v>
          </cell>
          <cell r="F10036" t="str">
            <v>BAS</v>
          </cell>
          <cell r="G10036">
            <v>40483</v>
          </cell>
          <cell r="H10036" t="str">
            <v>Active</v>
          </cell>
          <cell r="I10036">
            <v>644</v>
          </cell>
          <cell r="J10036">
            <v>40602</v>
          </cell>
          <cell r="K10036" t="str">
            <v>R</v>
          </cell>
          <cell r="L10036" t="str">
            <v>TN</v>
          </cell>
          <cell r="M10036" t="str">
            <v>0121</v>
          </cell>
          <cell r="N10036">
            <v>72957.8</v>
          </cell>
          <cell r="O10036">
            <v>243.2</v>
          </cell>
          <cell r="P10036">
            <v>1215.96</v>
          </cell>
          <cell r="Q10036">
            <v>1215.96</v>
          </cell>
          <cell r="R10036">
            <v>71741.84</v>
          </cell>
          <cell r="S10036">
            <v>0</v>
          </cell>
          <cell r="T10036">
            <v>25</v>
          </cell>
          <cell r="U10036">
            <v>0</v>
          </cell>
          <cell r="V10036">
            <v>24</v>
          </cell>
          <cell r="W10036">
            <v>214</v>
          </cell>
          <cell r="X10036">
            <v>0</v>
          </cell>
        </row>
        <row r="10037">
          <cell r="A10037" t="str">
            <v>2225400</v>
          </cell>
          <cell r="B10037">
            <v>1</v>
          </cell>
          <cell r="C10037" t="str">
            <v>Automatic Doors Double - Wood</v>
          </cell>
          <cell r="D10037" t="str">
            <v>34</v>
          </cell>
          <cell r="E10037" t="str">
            <v>BASADR</v>
          </cell>
          <cell r="F10037" t="str">
            <v>BAS</v>
          </cell>
          <cell r="G10037">
            <v>40483</v>
          </cell>
          <cell r="H10037" t="str">
            <v>Active</v>
          </cell>
          <cell r="I10037">
            <v>1</v>
          </cell>
          <cell r="J10037">
            <v>40602</v>
          </cell>
          <cell r="K10037" t="str">
            <v>TIP</v>
          </cell>
          <cell r="L10037" t="str">
            <v>TN</v>
          </cell>
          <cell r="M10037" t="str">
            <v>0030</v>
          </cell>
          <cell r="N10037">
            <v>6372.47</v>
          </cell>
          <cell r="O10037">
            <v>21.25</v>
          </cell>
          <cell r="P10037">
            <v>106.21</v>
          </cell>
          <cell r="Q10037">
            <v>106.21</v>
          </cell>
          <cell r="R10037">
            <v>6266.26</v>
          </cell>
          <cell r="S10037">
            <v>0</v>
          </cell>
          <cell r="T10037">
            <v>25</v>
          </cell>
          <cell r="U10037">
            <v>0</v>
          </cell>
          <cell r="V10037">
            <v>24</v>
          </cell>
          <cell r="W10037">
            <v>214</v>
          </cell>
          <cell r="X10037">
            <v>0</v>
          </cell>
        </row>
        <row r="10038">
          <cell r="A10038" t="str">
            <v>2225500</v>
          </cell>
          <cell r="B10038">
            <v>1</v>
          </cell>
          <cell r="C10038" t="str">
            <v>Automatic Doors Double - Wood</v>
          </cell>
          <cell r="D10038" t="str">
            <v>34</v>
          </cell>
          <cell r="E10038" t="str">
            <v>BASADR</v>
          </cell>
          <cell r="F10038" t="str">
            <v>BAS</v>
          </cell>
          <cell r="G10038">
            <v>40483</v>
          </cell>
          <cell r="H10038" t="str">
            <v>Active</v>
          </cell>
          <cell r="I10038">
            <v>2</v>
          </cell>
          <cell r="J10038">
            <v>40602</v>
          </cell>
          <cell r="K10038" t="str">
            <v>TIP</v>
          </cell>
          <cell r="L10038" t="str">
            <v>TN</v>
          </cell>
          <cell r="M10038" t="str">
            <v>0030</v>
          </cell>
          <cell r="N10038">
            <v>12744.96</v>
          </cell>
          <cell r="O10038">
            <v>42.5</v>
          </cell>
          <cell r="P10038">
            <v>212.42</v>
          </cell>
          <cell r="Q10038">
            <v>212.42</v>
          </cell>
          <cell r="R10038">
            <v>12532.54</v>
          </cell>
          <cell r="S10038">
            <v>0</v>
          </cell>
          <cell r="T10038">
            <v>25</v>
          </cell>
          <cell r="U10038">
            <v>0</v>
          </cell>
          <cell r="V10038">
            <v>24</v>
          </cell>
          <cell r="W10038">
            <v>214</v>
          </cell>
          <cell r="X10038">
            <v>0</v>
          </cell>
        </row>
        <row r="10039">
          <cell r="A10039" t="str">
            <v>2225600</v>
          </cell>
          <cell r="B10039">
            <v>1</v>
          </cell>
          <cell r="C10039" t="str">
            <v>Break Glass Fire Alarm Point</v>
          </cell>
          <cell r="D10039" t="str">
            <v>34</v>
          </cell>
          <cell r="E10039" t="str">
            <v>BASALA</v>
          </cell>
          <cell r="F10039" t="str">
            <v>BAS</v>
          </cell>
          <cell r="G10039">
            <v>40483</v>
          </cell>
          <cell r="H10039" t="str">
            <v>Active</v>
          </cell>
          <cell r="I10039">
            <v>1</v>
          </cell>
          <cell r="J10039">
            <v>40602</v>
          </cell>
          <cell r="K10039" t="str">
            <v>TIP</v>
          </cell>
          <cell r="L10039" t="str">
            <v>TN</v>
          </cell>
          <cell r="M10039" t="str">
            <v>0030</v>
          </cell>
          <cell r="N10039">
            <v>778.86</v>
          </cell>
          <cell r="O10039">
            <v>2.58</v>
          </cell>
          <cell r="P10039">
            <v>12.98</v>
          </cell>
          <cell r="Q10039">
            <v>12.98</v>
          </cell>
          <cell r="R10039">
            <v>765.88</v>
          </cell>
          <cell r="S10039">
            <v>0</v>
          </cell>
          <cell r="T10039">
            <v>25</v>
          </cell>
          <cell r="U10039">
            <v>0</v>
          </cell>
          <cell r="V10039">
            <v>24</v>
          </cell>
          <cell r="W10039">
            <v>214</v>
          </cell>
          <cell r="X10039">
            <v>0</v>
          </cell>
        </row>
        <row r="10040">
          <cell r="A10040" t="str">
            <v>2225700</v>
          </cell>
          <cell r="B10040">
            <v>1</v>
          </cell>
          <cell r="C10040" t="str">
            <v>Break Glass Fire Alarm Point</v>
          </cell>
          <cell r="D10040" t="str">
            <v>34</v>
          </cell>
          <cell r="E10040" t="str">
            <v>BASALA</v>
          </cell>
          <cell r="F10040" t="str">
            <v>BAS</v>
          </cell>
          <cell r="G10040">
            <v>40483</v>
          </cell>
          <cell r="H10040" t="str">
            <v>Active</v>
          </cell>
          <cell r="I10040">
            <v>1</v>
          </cell>
          <cell r="J10040">
            <v>40602</v>
          </cell>
          <cell r="K10040" t="str">
            <v>TIP</v>
          </cell>
          <cell r="L10040" t="str">
            <v>TN</v>
          </cell>
          <cell r="M10040" t="str">
            <v>0030</v>
          </cell>
          <cell r="N10040">
            <v>778.86</v>
          </cell>
          <cell r="O10040">
            <v>2.58</v>
          </cell>
          <cell r="P10040">
            <v>12.98</v>
          </cell>
          <cell r="Q10040">
            <v>12.98</v>
          </cell>
          <cell r="R10040">
            <v>765.88</v>
          </cell>
          <cell r="S10040">
            <v>0</v>
          </cell>
          <cell r="T10040">
            <v>25</v>
          </cell>
          <cell r="U10040">
            <v>0</v>
          </cell>
          <cell r="V10040">
            <v>24</v>
          </cell>
          <cell r="W10040">
            <v>214</v>
          </cell>
          <cell r="X10040">
            <v>0</v>
          </cell>
        </row>
        <row r="10041">
          <cell r="A10041" t="str">
            <v>2225800</v>
          </cell>
          <cell r="B10041">
            <v>1</v>
          </cell>
          <cell r="C10041" t="str">
            <v>Carpet Tiles - (in sqm)</v>
          </cell>
          <cell r="D10041" t="str">
            <v>34</v>
          </cell>
          <cell r="E10041" t="str">
            <v>BASFLO</v>
          </cell>
          <cell r="F10041" t="str">
            <v>BAS</v>
          </cell>
          <cell r="G10041">
            <v>40483</v>
          </cell>
          <cell r="H10041" t="str">
            <v>Active</v>
          </cell>
          <cell r="I10041">
            <v>38</v>
          </cell>
          <cell r="J10041">
            <v>40602</v>
          </cell>
          <cell r="K10041" t="str">
            <v>TIP</v>
          </cell>
          <cell r="L10041" t="str">
            <v>TN</v>
          </cell>
          <cell r="M10041" t="str">
            <v>0030</v>
          </cell>
          <cell r="N10041">
            <v>5112.1400000000003</v>
          </cell>
          <cell r="O10041">
            <v>85.21</v>
          </cell>
          <cell r="P10041">
            <v>426.01</v>
          </cell>
          <cell r="Q10041">
            <v>426.01</v>
          </cell>
          <cell r="R10041">
            <v>4686.13</v>
          </cell>
          <cell r="S10041">
            <v>0</v>
          </cell>
          <cell r="T10041">
            <v>5</v>
          </cell>
          <cell r="U10041">
            <v>0</v>
          </cell>
          <cell r="V10041">
            <v>4</v>
          </cell>
          <cell r="W10041">
            <v>214</v>
          </cell>
          <cell r="X10041">
            <v>0</v>
          </cell>
        </row>
        <row r="10042">
          <cell r="A10042" t="str">
            <v>2225900</v>
          </cell>
          <cell r="B10042">
            <v>1</v>
          </cell>
          <cell r="C10042" t="str">
            <v>Copper Internal Wall Panels &amp; Supports</v>
          </cell>
          <cell r="D10042" t="str">
            <v>34</v>
          </cell>
          <cell r="E10042" t="str">
            <v>BASPAR</v>
          </cell>
          <cell r="F10042" t="str">
            <v>BAS</v>
          </cell>
          <cell r="G10042">
            <v>40483</v>
          </cell>
          <cell r="H10042" t="str">
            <v>Active</v>
          </cell>
          <cell r="I10042">
            <v>8</v>
          </cell>
          <cell r="J10042">
            <v>40602</v>
          </cell>
          <cell r="K10042" t="str">
            <v>TIP</v>
          </cell>
          <cell r="L10042" t="str">
            <v>TN</v>
          </cell>
          <cell r="M10042" t="str">
            <v>0030</v>
          </cell>
          <cell r="N10042">
            <v>169932.77</v>
          </cell>
          <cell r="O10042">
            <v>708.07</v>
          </cell>
          <cell r="P10042">
            <v>3540.27</v>
          </cell>
          <cell r="Q10042">
            <v>3540.27</v>
          </cell>
          <cell r="R10042">
            <v>166392.5</v>
          </cell>
          <cell r="S10042">
            <v>0</v>
          </cell>
          <cell r="T10042">
            <v>20</v>
          </cell>
          <cell r="U10042">
            <v>0</v>
          </cell>
          <cell r="V10042">
            <v>19</v>
          </cell>
          <cell r="W10042">
            <v>214</v>
          </cell>
          <cell r="X10042">
            <v>0</v>
          </cell>
        </row>
        <row r="10043">
          <cell r="A10043" t="str">
            <v>2226000</v>
          </cell>
          <cell r="B10043">
            <v>1</v>
          </cell>
          <cell r="C10043" t="str">
            <v>Door Closer</v>
          </cell>
          <cell r="D10043" t="str">
            <v>34</v>
          </cell>
          <cell r="E10043" t="str">
            <v>BASADR</v>
          </cell>
          <cell r="F10043" t="str">
            <v>BAS</v>
          </cell>
          <cell r="G10043">
            <v>40483</v>
          </cell>
          <cell r="H10043" t="str">
            <v>Active</v>
          </cell>
          <cell r="I10043">
            <v>2</v>
          </cell>
          <cell r="J10043">
            <v>40602</v>
          </cell>
          <cell r="K10043" t="str">
            <v>TIP</v>
          </cell>
          <cell r="L10043" t="str">
            <v>TN</v>
          </cell>
          <cell r="M10043" t="str">
            <v>0030</v>
          </cell>
          <cell r="N10043">
            <v>1345.3</v>
          </cell>
          <cell r="O10043">
            <v>4.5</v>
          </cell>
          <cell r="P10043">
            <v>22.42</v>
          </cell>
          <cell r="Q10043">
            <v>22.42</v>
          </cell>
          <cell r="R10043">
            <v>1322.88</v>
          </cell>
          <cell r="S10043">
            <v>0</v>
          </cell>
          <cell r="T10043">
            <v>25</v>
          </cell>
          <cell r="U10043">
            <v>0</v>
          </cell>
          <cell r="V10043">
            <v>24</v>
          </cell>
          <cell r="W10043">
            <v>214</v>
          </cell>
          <cell r="X10043">
            <v>0</v>
          </cell>
        </row>
        <row r="10044">
          <cell r="A10044" t="str">
            <v>2226100</v>
          </cell>
          <cell r="B10044">
            <v>1</v>
          </cell>
          <cell r="C10044" t="str">
            <v>Door Closer</v>
          </cell>
          <cell r="D10044" t="str">
            <v>34</v>
          </cell>
          <cell r="E10044" t="str">
            <v>BASADR</v>
          </cell>
          <cell r="F10044" t="str">
            <v>BAS</v>
          </cell>
          <cell r="G10044">
            <v>40483</v>
          </cell>
          <cell r="H10044" t="str">
            <v>Active</v>
          </cell>
          <cell r="I10044">
            <v>4</v>
          </cell>
          <cell r="J10044">
            <v>40602</v>
          </cell>
          <cell r="K10044" t="str">
            <v>TIP</v>
          </cell>
          <cell r="L10044" t="str">
            <v>TN</v>
          </cell>
          <cell r="M10044" t="str">
            <v>0030</v>
          </cell>
          <cell r="N10044">
            <v>2690.6</v>
          </cell>
          <cell r="O10044">
            <v>8.9600000000000009</v>
          </cell>
          <cell r="P10044">
            <v>44.84</v>
          </cell>
          <cell r="Q10044">
            <v>44.84</v>
          </cell>
          <cell r="R10044">
            <v>2645.76</v>
          </cell>
          <cell r="S10044">
            <v>0</v>
          </cell>
          <cell r="T10044">
            <v>25</v>
          </cell>
          <cell r="U10044">
            <v>0</v>
          </cell>
          <cell r="V10044">
            <v>24</v>
          </cell>
          <cell r="W10044">
            <v>214</v>
          </cell>
          <cell r="X10044">
            <v>0</v>
          </cell>
        </row>
        <row r="10045">
          <cell r="A10045" t="str">
            <v>2226200</v>
          </cell>
          <cell r="B10045">
            <v>1</v>
          </cell>
          <cell r="C10045" t="str">
            <v>Light Fitting - Exit Sign and Wiring</v>
          </cell>
          <cell r="D10045" t="str">
            <v>34</v>
          </cell>
          <cell r="E10045" t="str">
            <v>BASSIG</v>
          </cell>
          <cell r="F10045" t="str">
            <v>BAS</v>
          </cell>
          <cell r="G10045">
            <v>40483</v>
          </cell>
          <cell r="H10045" t="str">
            <v>Active</v>
          </cell>
          <cell r="I10045">
            <v>2</v>
          </cell>
          <cell r="J10045">
            <v>40602</v>
          </cell>
          <cell r="K10045" t="str">
            <v>TIP</v>
          </cell>
          <cell r="L10045" t="str">
            <v>TN</v>
          </cell>
          <cell r="M10045" t="str">
            <v>0030</v>
          </cell>
          <cell r="N10045">
            <v>1274.49</v>
          </cell>
          <cell r="O10045">
            <v>5.31</v>
          </cell>
          <cell r="P10045">
            <v>26.55</v>
          </cell>
          <cell r="Q10045">
            <v>26.55</v>
          </cell>
          <cell r="R10045">
            <v>1247.94</v>
          </cell>
          <cell r="S10045">
            <v>0</v>
          </cell>
          <cell r="T10045">
            <v>20</v>
          </cell>
          <cell r="U10045">
            <v>0</v>
          </cell>
          <cell r="V10045">
            <v>19</v>
          </cell>
          <cell r="W10045">
            <v>214</v>
          </cell>
          <cell r="X10045">
            <v>0</v>
          </cell>
        </row>
        <row r="10046">
          <cell r="A10046" t="str">
            <v>2226300</v>
          </cell>
          <cell r="B10046">
            <v>1</v>
          </cell>
          <cell r="C10046" t="str">
            <v>Light Fitting - Exit Sign and Wiring</v>
          </cell>
          <cell r="D10046" t="str">
            <v>34</v>
          </cell>
          <cell r="E10046" t="str">
            <v>BASSIG</v>
          </cell>
          <cell r="F10046" t="str">
            <v>BAS</v>
          </cell>
          <cell r="G10046">
            <v>40483</v>
          </cell>
          <cell r="H10046" t="str">
            <v>Active</v>
          </cell>
          <cell r="I10046">
            <v>5</v>
          </cell>
          <cell r="J10046">
            <v>40602</v>
          </cell>
          <cell r="K10046" t="str">
            <v>TIP</v>
          </cell>
          <cell r="L10046" t="str">
            <v>TN</v>
          </cell>
          <cell r="M10046" t="str">
            <v>0030</v>
          </cell>
          <cell r="N10046">
            <v>3186.24</v>
          </cell>
          <cell r="O10046">
            <v>13.26</v>
          </cell>
          <cell r="P10046">
            <v>66.38</v>
          </cell>
          <cell r="Q10046">
            <v>66.38</v>
          </cell>
          <cell r="R10046">
            <v>3119.86</v>
          </cell>
          <cell r="S10046">
            <v>0</v>
          </cell>
          <cell r="T10046">
            <v>20</v>
          </cell>
          <cell r="U10046">
            <v>0</v>
          </cell>
          <cell r="V10046">
            <v>19</v>
          </cell>
          <cell r="W10046">
            <v>214</v>
          </cell>
          <cell r="X10046">
            <v>0</v>
          </cell>
        </row>
        <row r="10047">
          <cell r="A10047" t="str">
            <v>2226400</v>
          </cell>
          <cell r="B10047">
            <v>1</v>
          </cell>
          <cell r="C10047" t="str">
            <v>Fire Hose Reel - In Cabinet</v>
          </cell>
          <cell r="D10047" t="str">
            <v>34</v>
          </cell>
          <cell r="E10047" t="str">
            <v>BASHOS</v>
          </cell>
          <cell r="F10047" t="str">
            <v>BAS</v>
          </cell>
          <cell r="G10047">
            <v>40483</v>
          </cell>
          <cell r="H10047" t="str">
            <v>Active</v>
          </cell>
          <cell r="I10047">
            <v>1</v>
          </cell>
          <cell r="J10047">
            <v>40602</v>
          </cell>
          <cell r="K10047" t="str">
            <v>TIP</v>
          </cell>
          <cell r="L10047" t="str">
            <v>TN</v>
          </cell>
          <cell r="M10047" t="str">
            <v>0030</v>
          </cell>
          <cell r="N10047">
            <v>1840.94</v>
          </cell>
          <cell r="O10047">
            <v>6.12</v>
          </cell>
          <cell r="P10047">
            <v>30.68</v>
          </cell>
          <cell r="Q10047">
            <v>30.68</v>
          </cell>
          <cell r="R10047">
            <v>1810.26</v>
          </cell>
          <cell r="S10047">
            <v>0</v>
          </cell>
          <cell r="T10047">
            <v>25</v>
          </cell>
          <cell r="U10047">
            <v>0</v>
          </cell>
          <cell r="V10047">
            <v>24</v>
          </cell>
          <cell r="W10047">
            <v>214</v>
          </cell>
          <cell r="X10047">
            <v>0</v>
          </cell>
        </row>
        <row r="10048">
          <cell r="A10048" t="str">
            <v>2226500</v>
          </cell>
          <cell r="B10048">
            <v>1</v>
          </cell>
          <cell r="C10048" t="str">
            <v>Fire Siren/Speaker</v>
          </cell>
          <cell r="D10048" t="str">
            <v>34</v>
          </cell>
          <cell r="E10048" t="str">
            <v>BASALA</v>
          </cell>
          <cell r="F10048" t="str">
            <v>BAS</v>
          </cell>
          <cell r="G10048">
            <v>40483</v>
          </cell>
          <cell r="H10048" t="str">
            <v>Active</v>
          </cell>
          <cell r="I10048">
            <v>1</v>
          </cell>
          <cell r="J10048">
            <v>40602</v>
          </cell>
          <cell r="K10048" t="str">
            <v>TIP</v>
          </cell>
          <cell r="L10048" t="str">
            <v>TN</v>
          </cell>
          <cell r="M10048" t="str">
            <v>0030</v>
          </cell>
          <cell r="N10048">
            <v>191.18</v>
          </cell>
          <cell r="O10048">
            <v>0.63</v>
          </cell>
          <cell r="P10048">
            <v>3.19</v>
          </cell>
          <cell r="Q10048">
            <v>3.19</v>
          </cell>
          <cell r="R10048">
            <v>187.99</v>
          </cell>
          <cell r="S10048">
            <v>0</v>
          </cell>
          <cell r="T10048">
            <v>25</v>
          </cell>
          <cell r="U10048">
            <v>0</v>
          </cell>
          <cell r="V10048">
            <v>24</v>
          </cell>
          <cell r="W10048">
            <v>214</v>
          </cell>
          <cell r="X10048">
            <v>0</v>
          </cell>
        </row>
        <row r="10049">
          <cell r="A10049" t="str">
            <v>2226600</v>
          </cell>
          <cell r="B10049">
            <v>1</v>
          </cell>
          <cell r="C10049" t="str">
            <v>Fire Siren/Speaker</v>
          </cell>
          <cell r="D10049" t="str">
            <v>34</v>
          </cell>
          <cell r="E10049" t="str">
            <v>BASALA</v>
          </cell>
          <cell r="F10049" t="str">
            <v>BAS</v>
          </cell>
          <cell r="G10049">
            <v>40483</v>
          </cell>
          <cell r="H10049" t="str">
            <v>Active</v>
          </cell>
          <cell r="I10049">
            <v>4</v>
          </cell>
          <cell r="J10049">
            <v>40602</v>
          </cell>
          <cell r="K10049" t="str">
            <v>TIP</v>
          </cell>
          <cell r="L10049" t="str">
            <v>TN</v>
          </cell>
          <cell r="M10049" t="str">
            <v>0030</v>
          </cell>
          <cell r="N10049">
            <v>764.7</v>
          </cell>
          <cell r="O10049">
            <v>2.5499999999999998</v>
          </cell>
          <cell r="P10049">
            <v>12.75</v>
          </cell>
          <cell r="Q10049">
            <v>12.75</v>
          </cell>
          <cell r="R10049">
            <v>751.95</v>
          </cell>
          <cell r="S10049">
            <v>0</v>
          </cell>
          <cell r="T10049">
            <v>25</v>
          </cell>
          <cell r="U10049">
            <v>0</v>
          </cell>
          <cell r="V10049">
            <v>24</v>
          </cell>
          <cell r="W10049">
            <v>214</v>
          </cell>
          <cell r="X10049">
            <v>0</v>
          </cell>
        </row>
        <row r="10050">
          <cell r="A10050" t="str">
            <v>2226700</v>
          </cell>
          <cell r="B10050">
            <v>1</v>
          </cell>
          <cell r="C10050" t="str">
            <v>Light Fitting - Ceiling Spot Type</v>
          </cell>
          <cell r="D10050" t="str">
            <v>34</v>
          </cell>
          <cell r="E10050" t="str">
            <v>BASLIG</v>
          </cell>
          <cell r="F10050" t="str">
            <v>BAS</v>
          </cell>
          <cell r="G10050">
            <v>40483</v>
          </cell>
          <cell r="H10050" t="str">
            <v>Active</v>
          </cell>
          <cell r="I10050">
            <v>10</v>
          </cell>
          <cell r="J10050">
            <v>40602</v>
          </cell>
          <cell r="K10050" t="str">
            <v>TIP</v>
          </cell>
          <cell r="L10050" t="str">
            <v>TN</v>
          </cell>
          <cell r="M10050" t="str">
            <v>0030</v>
          </cell>
          <cell r="N10050">
            <v>3186.24</v>
          </cell>
          <cell r="O10050">
            <v>13.26</v>
          </cell>
          <cell r="P10050">
            <v>66.38</v>
          </cell>
          <cell r="Q10050">
            <v>66.38</v>
          </cell>
          <cell r="R10050">
            <v>3119.86</v>
          </cell>
          <cell r="S10050">
            <v>0</v>
          </cell>
          <cell r="T10050">
            <v>20</v>
          </cell>
          <cell r="U10050">
            <v>0</v>
          </cell>
          <cell r="V10050">
            <v>19</v>
          </cell>
          <cell r="W10050">
            <v>214</v>
          </cell>
          <cell r="X10050">
            <v>0</v>
          </cell>
        </row>
        <row r="10051">
          <cell r="A10051" t="str">
            <v>2226800</v>
          </cell>
          <cell r="B10051">
            <v>1</v>
          </cell>
          <cell r="C10051" t="str">
            <v>Light Fitting - Square Box Ceiling</v>
          </cell>
          <cell r="D10051" t="str">
            <v>34</v>
          </cell>
          <cell r="E10051" t="str">
            <v>BASLIG</v>
          </cell>
          <cell r="F10051" t="str">
            <v>BAS</v>
          </cell>
          <cell r="G10051">
            <v>40483</v>
          </cell>
          <cell r="H10051" t="str">
            <v>Active</v>
          </cell>
          <cell r="I10051">
            <v>24</v>
          </cell>
          <cell r="J10051">
            <v>40602</v>
          </cell>
          <cell r="K10051" t="str">
            <v>TIP</v>
          </cell>
          <cell r="L10051" t="str">
            <v>TN</v>
          </cell>
          <cell r="M10051" t="str">
            <v>0030</v>
          </cell>
          <cell r="N10051">
            <v>8496.64</v>
          </cell>
          <cell r="O10051">
            <v>35.409999999999997</v>
          </cell>
          <cell r="P10051">
            <v>177.01</v>
          </cell>
          <cell r="Q10051">
            <v>177.01</v>
          </cell>
          <cell r="R10051">
            <v>8319.6299999999992</v>
          </cell>
          <cell r="S10051">
            <v>0</v>
          </cell>
          <cell r="T10051">
            <v>20</v>
          </cell>
          <cell r="U10051">
            <v>0</v>
          </cell>
          <cell r="V10051">
            <v>19</v>
          </cell>
          <cell r="W10051">
            <v>214</v>
          </cell>
          <cell r="X10051">
            <v>0</v>
          </cell>
        </row>
        <row r="10052">
          <cell r="A10052" t="str">
            <v>2226900</v>
          </cell>
          <cell r="B10052">
            <v>1</v>
          </cell>
          <cell r="C10052" t="str">
            <v>Light Fitting - Fluoro 600x600 Recessed</v>
          </cell>
          <cell r="D10052" t="str">
            <v>34</v>
          </cell>
          <cell r="E10052" t="str">
            <v>BASLIG</v>
          </cell>
          <cell r="F10052" t="str">
            <v>BAS</v>
          </cell>
          <cell r="G10052">
            <v>40483</v>
          </cell>
          <cell r="H10052" t="str">
            <v>Active</v>
          </cell>
          <cell r="I10052">
            <v>8</v>
          </cell>
          <cell r="J10052">
            <v>40602</v>
          </cell>
          <cell r="K10052" t="str">
            <v>TIP</v>
          </cell>
          <cell r="L10052" t="str">
            <v>TN</v>
          </cell>
          <cell r="M10052" t="str">
            <v>0030</v>
          </cell>
          <cell r="N10052">
            <v>2832.22</v>
          </cell>
          <cell r="O10052">
            <v>11.8</v>
          </cell>
          <cell r="P10052">
            <v>59</v>
          </cell>
          <cell r="Q10052">
            <v>59</v>
          </cell>
          <cell r="R10052">
            <v>2773.22</v>
          </cell>
          <cell r="S10052">
            <v>0</v>
          </cell>
          <cell r="T10052">
            <v>20</v>
          </cell>
          <cell r="U10052">
            <v>0</v>
          </cell>
          <cell r="V10052">
            <v>19</v>
          </cell>
          <cell r="W10052">
            <v>214</v>
          </cell>
          <cell r="X10052">
            <v>0</v>
          </cell>
        </row>
        <row r="10053">
          <cell r="A10053" t="str">
            <v>2227000</v>
          </cell>
          <cell r="B10053">
            <v>1</v>
          </cell>
          <cell r="C10053" t="str">
            <v>Lino Floor Tiles (in sqm)</v>
          </cell>
          <cell r="D10053" t="str">
            <v>34</v>
          </cell>
          <cell r="E10053" t="str">
            <v>BASFLO</v>
          </cell>
          <cell r="F10053" t="str">
            <v>BAS</v>
          </cell>
          <cell r="G10053">
            <v>40483</v>
          </cell>
          <cell r="H10053" t="str">
            <v>Active</v>
          </cell>
          <cell r="I10053">
            <v>280</v>
          </cell>
          <cell r="J10053">
            <v>40602</v>
          </cell>
          <cell r="K10053" t="str">
            <v>TIP</v>
          </cell>
          <cell r="L10053" t="str">
            <v>TN</v>
          </cell>
          <cell r="M10053" t="str">
            <v>0030</v>
          </cell>
          <cell r="N10053">
            <v>35685.879999999997</v>
          </cell>
          <cell r="O10053">
            <v>594.78</v>
          </cell>
          <cell r="P10053">
            <v>2973.82</v>
          </cell>
          <cell r="Q10053">
            <v>2973.82</v>
          </cell>
          <cell r="R10053">
            <v>32712.06</v>
          </cell>
          <cell r="S10053">
            <v>0</v>
          </cell>
          <cell r="T10053">
            <v>5</v>
          </cell>
          <cell r="U10053">
            <v>0</v>
          </cell>
          <cell r="V10053">
            <v>4</v>
          </cell>
          <cell r="W10053">
            <v>214</v>
          </cell>
          <cell r="X10053">
            <v>0</v>
          </cell>
        </row>
        <row r="10054">
          <cell r="A10054" t="str">
            <v>2227100</v>
          </cell>
          <cell r="B10054">
            <v>1</v>
          </cell>
          <cell r="C10054" t="str">
            <v>Motorised Roller Fire Door</v>
          </cell>
          <cell r="D10054" t="str">
            <v>34</v>
          </cell>
          <cell r="E10054" t="str">
            <v>BASADR</v>
          </cell>
          <cell r="F10054" t="str">
            <v>BAS</v>
          </cell>
          <cell r="G10054">
            <v>40483</v>
          </cell>
          <cell r="H10054" t="str">
            <v>Active</v>
          </cell>
          <cell r="I10054">
            <v>1</v>
          </cell>
          <cell r="J10054">
            <v>40602</v>
          </cell>
          <cell r="K10054" t="str">
            <v>TIP</v>
          </cell>
          <cell r="L10054" t="str">
            <v>TN</v>
          </cell>
          <cell r="M10054" t="str">
            <v>0030</v>
          </cell>
          <cell r="N10054">
            <v>21241.59</v>
          </cell>
          <cell r="O10054">
            <v>70.790000000000006</v>
          </cell>
          <cell r="P10054">
            <v>354.03</v>
          </cell>
          <cell r="Q10054">
            <v>354.03</v>
          </cell>
          <cell r="R10054">
            <v>20887.560000000001</v>
          </cell>
          <cell r="S10054">
            <v>0</v>
          </cell>
          <cell r="T10054">
            <v>25</v>
          </cell>
          <cell r="U10054">
            <v>0</v>
          </cell>
          <cell r="V10054">
            <v>24</v>
          </cell>
          <cell r="W10054">
            <v>214</v>
          </cell>
          <cell r="X10054">
            <v>0</v>
          </cell>
        </row>
        <row r="10055">
          <cell r="A10055" t="str">
            <v>2227200</v>
          </cell>
          <cell r="B10055">
            <v>1</v>
          </cell>
          <cell r="C10055" t="str">
            <v>Roller Door Motor</v>
          </cell>
          <cell r="D10055" t="str">
            <v>34</v>
          </cell>
          <cell r="E10055" t="str">
            <v>BASADR</v>
          </cell>
          <cell r="F10055" t="str">
            <v>BAS</v>
          </cell>
          <cell r="G10055">
            <v>40483</v>
          </cell>
          <cell r="H10055" t="str">
            <v>Active</v>
          </cell>
          <cell r="I10055">
            <v>1</v>
          </cell>
          <cell r="J10055">
            <v>40602</v>
          </cell>
          <cell r="K10055" t="str">
            <v>TIP</v>
          </cell>
          <cell r="L10055" t="str">
            <v>TN</v>
          </cell>
          <cell r="M10055" t="str">
            <v>0030</v>
          </cell>
          <cell r="N10055">
            <v>1203.69</v>
          </cell>
          <cell r="O10055">
            <v>4.0199999999999996</v>
          </cell>
          <cell r="P10055">
            <v>20.059999999999999</v>
          </cell>
          <cell r="Q10055">
            <v>20.059999999999999</v>
          </cell>
          <cell r="R10055">
            <v>1183.6300000000001</v>
          </cell>
          <cell r="S10055">
            <v>0</v>
          </cell>
          <cell r="T10055">
            <v>25</v>
          </cell>
          <cell r="U10055">
            <v>0</v>
          </cell>
          <cell r="V10055">
            <v>24</v>
          </cell>
          <cell r="W10055">
            <v>214</v>
          </cell>
          <cell r="X10055">
            <v>0</v>
          </cell>
        </row>
        <row r="10056">
          <cell r="A10056" t="str">
            <v>2227300</v>
          </cell>
          <cell r="B10056">
            <v>1</v>
          </cell>
          <cell r="C10056" t="str">
            <v>Smoke Detectors</v>
          </cell>
          <cell r="D10056" t="str">
            <v>34</v>
          </cell>
          <cell r="E10056" t="str">
            <v>BASALA</v>
          </cell>
          <cell r="F10056" t="str">
            <v>BAS</v>
          </cell>
          <cell r="G10056">
            <v>40483</v>
          </cell>
          <cell r="H10056" t="str">
            <v>Active</v>
          </cell>
          <cell r="I10056">
            <v>3</v>
          </cell>
          <cell r="J10056">
            <v>40602</v>
          </cell>
          <cell r="K10056" t="str">
            <v>TIP</v>
          </cell>
          <cell r="L10056" t="str">
            <v>TN</v>
          </cell>
          <cell r="M10056" t="str">
            <v>0030</v>
          </cell>
          <cell r="N10056">
            <v>2124.16</v>
          </cell>
          <cell r="O10056">
            <v>7.08</v>
          </cell>
          <cell r="P10056">
            <v>35.4</v>
          </cell>
          <cell r="Q10056">
            <v>35.4</v>
          </cell>
          <cell r="R10056">
            <v>2088.7600000000002</v>
          </cell>
          <cell r="S10056">
            <v>0</v>
          </cell>
          <cell r="T10056">
            <v>25</v>
          </cell>
          <cell r="U10056">
            <v>0</v>
          </cell>
          <cell r="V10056">
            <v>24</v>
          </cell>
          <cell r="W10056">
            <v>214</v>
          </cell>
          <cell r="X10056">
            <v>0</v>
          </cell>
        </row>
        <row r="10057">
          <cell r="A10057" t="str">
            <v>2227400</v>
          </cell>
          <cell r="B10057">
            <v>1</v>
          </cell>
          <cell r="C10057" t="str">
            <v>Smoke Detectors</v>
          </cell>
          <cell r="D10057" t="str">
            <v>34</v>
          </cell>
          <cell r="E10057" t="str">
            <v>BASALA</v>
          </cell>
          <cell r="F10057" t="str">
            <v>BAS</v>
          </cell>
          <cell r="G10057">
            <v>40483</v>
          </cell>
          <cell r="H10057" t="str">
            <v>Active</v>
          </cell>
          <cell r="I10057">
            <v>15</v>
          </cell>
          <cell r="J10057">
            <v>40602</v>
          </cell>
          <cell r="K10057" t="str">
            <v>TIP</v>
          </cell>
          <cell r="L10057" t="str">
            <v>TN</v>
          </cell>
          <cell r="M10057" t="str">
            <v>0030</v>
          </cell>
          <cell r="N10057">
            <v>10620.8</v>
          </cell>
          <cell r="O10057">
            <v>35.409999999999997</v>
          </cell>
          <cell r="P10057">
            <v>177.01</v>
          </cell>
          <cell r="Q10057">
            <v>177.01</v>
          </cell>
          <cell r="R10057">
            <v>10443.790000000001</v>
          </cell>
          <cell r="S10057">
            <v>0</v>
          </cell>
          <cell r="T10057">
            <v>25</v>
          </cell>
          <cell r="U10057">
            <v>0</v>
          </cell>
          <cell r="V10057">
            <v>24</v>
          </cell>
          <cell r="W10057">
            <v>214</v>
          </cell>
          <cell r="X10057">
            <v>0</v>
          </cell>
        </row>
        <row r="10058">
          <cell r="A10058" t="str">
            <v>2227500</v>
          </cell>
          <cell r="B10058">
            <v>1</v>
          </cell>
          <cell r="C10058" t="str">
            <v>Sprinklers - Fire Protection</v>
          </cell>
          <cell r="D10058" t="str">
            <v>34</v>
          </cell>
          <cell r="E10058" t="str">
            <v>BASSPR</v>
          </cell>
          <cell r="F10058" t="str">
            <v>BAS</v>
          </cell>
          <cell r="G10058">
            <v>40483</v>
          </cell>
          <cell r="H10058" t="str">
            <v>Active</v>
          </cell>
          <cell r="I10058">
            <v>6</v>
          </cell>
          <cell r="J10058">
            <v>40602</v>
          </cell>
          <cell r="K10058" t="str">
            <v>TIP</v>
          </cell>
          <cell r="L10058" t="str">
            <v>TN</v>
          </cell>
          <cell r="M10058" t="str">
            <v>0030</v>
          </cell>
          <cell r="N10058">
            <v>14444.29</v>
          </cell>
          <cell r="O10058">
            <v>60.2</v>
          </cell>
          <cell r="P10058">
            <v>300.92</v>
          </cell>
          <cell r="Q10058">
            <v>300.92</v>
          </cell>
          <cell r="R10058">
            <v>14143.37</v>
          </cell>
          <cell r="S10058">
            <v>0</v>
          </cell>
          <cell r="T10058">
            <v>20</v>
          </cell>
          <cell r="U10058">
            <v>0</v>
          </cell>
          <cell r="V10058">
            <v>19</v>
          </cell>
          <cell r="W10058">
            <v>214</v>
          </cell>
          <cell r="X10058">
            <v>0</v>
          </cell>
        </row>
        <row r="10059">
          <cell r="A10059" t="str">
            <v>2227600</v>
          </cell>
          <cell r="B10059">
            <v>1</v>
          </cell>
          <cell r="C10059" t="str">
            <v>Sprinklers - Fire Protection</v>
          </cell>
          <cell r="D10059" t="str">
            <v>34</v>
          </cell>
          <cell r="E10059" t="str">
            <v>BASSPR</v>
          </cell>
          <cell r="F10059" t="str">
            <v>BAS</v>
          </cell>
          <cell r="G10059">
            <v>40483</v>
          </cell>
          <cell r="H10059" t="str">
            <v>Active</v>
          </cell>
          <cell r="I10059">
            <v>33</v>
          </cell>
          <cell r="J10059">
            <v>40602</v>
          </cell>
          <cell r="K10059" t="str">
            <v>TIP</v>
          </cell>
          <cell r="L10059" t="str">
            <v>TN</v>
          </cell>
          <cell r="M10059" t="str">
            <v>0030</v>
          </cell>
          <cell r="N10059">
            <v>79443.570000000007</v>
          </cell>
          <cell r="O10059">
            <v>331.03</v>
          </cell>
          <cell r="P10059">
            <v>1655.07</v>
          </cell>
          <cell r="Q10059">
            <v>1655.07</v>
          </cell>
          <cell r="R10059">
            <v>77788.5</v>
          </cell>
          <cell r="S10059">
            <v>0</v>
          </cell>
          <cell r="T10059">
            <v>20</v>
          </cell>
          <cell r="U10059">
            <v>0</v>
          </cell>
          <cell r="V10059">
            <v>19</v>
          </cell>
          <cell r="W10059">
            <v>214</v>
          </cell>
          <cell r="X10059">
            <v>0</v>
          </cell>
        </row>
        <row r="10060">
          <cell r="A10060" t="str">
            <v>2227700</v>
          </cell>
          <cell r="B10060">
            <v>1</v>
          </cell>
          <cell r="C10060" t="str">
            <v>Suspended Ceilings - (in sqm)</v>
          </cell>
          <cell r="D10060" t="str">
            <v>34</v>
          </cell>
          <cell r="E10060" t="str">
            <v>BASSUS</v>
          </cell>
          <cell r="F10060" t="str">
            <v>BAS</v>
          </cell>
          <cell r="G10060">
            <v>40483</v>
          </cell>
          <cell r="H10060" t="str">
            <v>Active</v>
          </cell>
          <cell r="I10060">
            <v>38</v>
          </cell>
          <cell r="J10060">
            <v>40602</v>
          </cell>
          <cell r="K10060" t="str">
            <v>TIP</v>
          </cell>
          <cell r="L10060" t="str">
            <v>TN</v>
          </cell>
          <cell r="M10060" t="str">
            <v>0030</v>
          </cell>
          <cell r="N10060">
            <v>4304.96</v>
          </cell>
          <cell r="O10060">
            <v>14.35</v>
          </cell>
          <cell r="P10060">
            <v>71.75</v>
          </cell>
          <cell r="Q10060">
            <v>71.75</v>
          </cell>
          <cell r="R10060">
            <v>4233.21</v>
          </cell>
          <cell r="S10060">
            <v>0</v>
          </cell>
          <cell r="T10060">
            <v>25</v>
          </cell>
          <cell r="U10060">
            <v>0</v>
          </cell>
          <cell r="V10060">
            <v>24</v>
          </cell>
          <cell r="W10060">
            <v>214</v>
          </cell>
          <cell r="X10060">
            <v>0</v>
          </cell>
        </row>
        <row r="10061">
          <cell r="A10061" t="str">
            <v>2227800</v>
          </cell>
          <cell r="B10061">
            <v>1</v>
          </cell>
          <cell r="C10061" t="str">
            <v>Timber Slatted Ceiling (in sqm)</v>
          </cell>
          <cell r="D10061" t="str">
            <v>34</v>
          </cell>
          <cell r="E10061" t="str">
            <v>BASLIN</v>
          </cell>
          <cell r="F10061" t="str">
            <v>BAS</v>
          </cell>
          <cell r="G10061">
            <v>40483</v>
          </cell>
          <cell r="H10061" t="str">
            <v>Active</v>
          </cell>
          <cell r="I10061">
            <v>42</v>
          </cell>
          <cell r="J10061">
            <v>40602</v>
          </cell>
          <cell r="K10061" t="str">
            <v>TIP</v>
          </cell>
          <cell r="L10061" t="str">
            <v>TN</v>
          </cell>
          <cell r="M10061" t="str">
            <v>0030</v>
          </cell>
          <cell r="N10061">
            <v>14869.12</v>
          </cell>
          <cell r="O10061">
            <v>49.58</v>
          </cell>
          <cell r="P10061">
            <v>247.82</v>
          </cell>
          <cell r="Q10061">
            <v>247.82</v>
          </cell>
          <cell r="R10061">
            <v>14621.3</v>
          </cell>
          <cell r="S10061">
            <v>0</v>
          </cell>
          <cell r="T10061">
            <v>25</v>
          </cell>
          <cell r="U10061">
            <v>0</v>
          </cell>
          <cell r="V10061">
            <v>24</v>
          </cell>
          <cell r="W10061">
            <v>214</v>
          </cell>
          <cell r="X10061">
            <v>0</v>
          </cell>
        </row>
        <row r="10062">
          <cell r="A10062" t="str">
            <v>2227900</v>
          </cell>
          <cell r="B10062">
            <v>1</v>
          </cell>
          <cell r="C10062" t="str">
            <v>Timber/Gib Wall &amp; Ceiling Panels (sqm)</v>
          </cell>
          <cell r="D10062" t="str">
            <v>34</v>
          </cell>
          <cell r="E10062" t="str">
            <v>BASLIN</v>
          </cell>
          <cell r="F10062" t="str">
            <v>BAS</v>
          </cell>
          <cell r="G10062">
            <v>40483</v>
          </cell>
          <cell r="H10062" t="str">
            <v>Active</v>
          </cell>
          <cell r="I10062">
            <v>238</v>
          </cell>
          <cell r="J10062">
            <v>40602</v>
          </cell>
          <cell r="K10062" t="str">
            <v>TIP</v>
          </cell>
          <cell r="L10062" t="str">
            <v>TN</v>
          </cell>
          <cell r="M10062" t="str">
            <v>0030</v>
          </cell>
          <cell r="N10062">
            <v>42129.16</v>
          </cell>
          <cell r="O10062">
            <v>140.43</v>
          </cell>
          <cell r="P10062">
            <v>702.15</v>
          </cell>
          <cell r="Q10062">
            <v>702.15</v>
          </cell>
          <cell r="R10062">
            <v>41427.01</v>
          </cell>
          <cell r="S10062">
            <v>0</v>
          </cell>
          <cell r="T10062">
            <v>25</v>
          </cell>
          <cell r="U10062">
            <v>0</v>
          </cell>
          <cell r="V10062">
            <v>24</v>
          </cell>
          <cell r="W10062">
            <v>214</v>
          </cell>
          <cell r="X10062">
            <v>0</v>
          </cell>
        </row>
        <row r="10063">
          <cell r="A10063" t="str">
            <v>2228000</v>
          </cell>
          <cell r="B10063">
            <v>1</v>
          </cell>
          <cell r="C10063" t="str">
            <v>Automatic Doors Double - Glass</v>
          </cell>
          <cell r="D10063" t="str">
            <v>34</v>
          </cell>
          <cell r="E10063" t="str">
            <v>BASADR</v>
          </cell>
          <cell r="F10063" t="str">
            <v>BAS</v>
          </cell>
          <cell r="G10063">
            <v>40483</v>
          </cell>
          <cell r="H10063" t="str">
            <v>Active</v>
          </cell>
          <cell r="I10063">
            <v>1</v>
          </cell>
          <cell r="J10063">
            <v>40602</v>
          </cell>
          <cell r="K10063" t="str">
            <v>TDP/TI</v>
          </cell>
          <cell r="L10063" t="str">
            <v>TN</v>
          </cell>
          <cell r="M10063" t="str">
            <v>0177</v>
          </cell>
          <cell r="N10063">
            <v>14161.07</v>
          </cell>
          <cell r="O10063">
            <v>47.22</v>
          </cell>
          <cell r="P10063">
            <v>236.02</v>
          </cell>
          <cell r="Q10063">
            <v>236.02</v>
          </cell>
          <cell r="R10063">
            <v>13925.05</v>
          </cell>
          <cell r="S10063">
            <v>0</v>
          </cell>
          <cell r="T10063">
            <v>25</v>
          </cell>
          <cell r="U10063">
            <v>0</v>
          </cell>
          <cell r="V10063">
            <v>24</v>
          </cell>
          <cell r="W10063">
            <v>214</v>
          </cell>
          <cell r="X10063">
            <v>0</v>
          </cell>
        </row>
        <row r="10064">
          <cell r="A10064" t="str">
            <v>2228100</v>
          </cell>
          <cell r="B10064">
            <v>1</v>
          </cell>
          <cell r="C10064" t="str">
            <v>Carpet Tiles - (in sqm)</v>
          </cell>
          <cell r="D10064" t="str">
            <v>34</v>
          </cell>
          <cell r="E10064" t="str">
            <v>BASFLO</v>
          </cell>
          <cell r="F10064" t="str">
            <v>BAS</v>
          </cell>
          <cell r="G10064">
            <v>40483</v>
          </cell>
          <cell r="H10064" t="str">
            <v>Active</v>
          </cell>
          <cell r="I10064">
            <v>48</v>
          </cell>
          <cell r="J10064">
            <v>40602</v>
          </cell>
          <cell r="K10064" t="str">
            <v>TDP/TI</v>
          </cell>
          <cell r="L10064" t="str">
            <v>TN</v>
          </cell>
          <cell r="M10064" t="str">
            <v>0177</v>
          </cell>
          <cell r="N10064">
            <v>6457.44</v>
          </cell>
          <cell r="O10064">
            <v>107.64</v>
          </cell>
          <cell r="P10064">
            <v>538.12</v>
          </cell>
          <cell r="Q10064">
            <v>538.12</v>
          </cell>
          <cell r="R10064">
            <v>5919.32</v>
          </cell>
          <cell r="S10064">
            <v>0</v>
          </cell>
          <cell r="T10064">
            <v>5</v>
          </cell>
          <cell r="U10064">
            <v>0</v>
          </cell>
          <cell r="V10064">
            <v>4</v>
          </cell>
          <cell r="W10064">
            <v>214</v>
          </cell>
          <cell r="X10064">
            <v>0</v>
          </cell>
        </row>
        <row r="10065">
          <cell r="A10065" t="str">
            <v>2228200</v>
          </cell>
          <cell r="B10065">
            <v>1</v>
          </cell>
          <cell r="C10065" t="str">
            <v>Light Fitting - Exit Sign and Wiring</v>
          </cell>
          <cell r="D10065" t="str">
            <v>34</v>
          </cell>
          <cell r="E10065" t="str">
            <v>BASSIG</v>
          </cell>
          <cell r="F10065" t="str">
            <v>BAS</v>
          </cell>
          <cell r="G10065">
            <v>40483</v>
          </cell>
          <cell r="H10065" t="str">
            <v>Active</v>
          </cell>
          <cell r="I10065">
            <v>1</v>
          </cell>
          <cell r="J10065">
            <v>40602</v>
          </cell>
          <cell r="K10065" t="str">
            <v>TDP/TI</v>
          </cell>
          <cell r="L10065" t="str">
            <v>TN</v>
          </cell>
          <cell r="M10065" t="str">
            <v>0177</v>
          </cell>
          <cell r="N10065">
            <v>637.25</v>
          </cell>
          <cell r="O10065">
            <v>2.64</v>
          </cell>
          <cell r="P10065">
            <v>13.28</v>
          </cell>
          <cell r="Q10065">
            <v>13.28</v>
          </cell>
          <cell r="R10065">
            <v>623.97</v>
          </cell>
          <cell r="S10065">
            <v>0</v>
          </cell>
          <cell r="T10065">
            <v>20</v>
          </cell>
          <cell r="U10065">
            <v>0</v>
          </cell>
          <cell r="V10065">
            <v>19</v>
          </cell>
          <cell r="W10065">
            <v>214</v>
          </cell>
          <cell r="X10065">
            <v>0</v>
          </cell>
        </row>
        <row r="10066">
          <cell r="A10066" t="str">
            <v>2228300</v>
          </cell>
          <cell r="B10066">
            <v>1</v>
          </cell>
          <cell r="C10066" t="str">
            <v>Fire Siren/Speaker</v>
          </cell>
          <cell r="D10066" t="str">
            <v>34</v>
          </cell>
          <cell r="E10066" t="str">
            <v>BASALA</v>
          </cell>
          <cell r="F10066" t="str">
            <v>BAS</v>
          </cell>
          <cell r="G10066">
            <v>40483</v>
          </cell>
          <cell r="H10066" t="str">
            <v>Active</v>
          </cell>
          <cell r="I10066">
            <v>1</v>
          </cell>
          <cell r="J10066">
            <v>40602</v>
          </cell>
          <cell r="K10066" t="str">
            <v>TDP/TI</v>
          </cell>
          <cell r="L10066" t="str">
            <v>TN</v>
          </cell>
          <cell r="M10066" t="str">
            <v>0177</v>
          </cell>
          <cell r="N10066">
            <v>191.18</v>
          </cell>
          <cell r="O10066">
            <v>0.63</v>
          </cell>
          <cell r="P10066">
            <v>3.19</v>
          </cell>
          <cell r="Q10066">
            <v>3.19</v>
          </cell>
          <cell r="R10066">
            <v>187.99</v>
          </cell>
          <cell r="S10066">
            <v>0</v>
          </cell>
          <cell r="T10066">
            <v>25</v>
          </cell>
          <cell r="U10066">
            <v>0</v>
          </cell>
          <cell r="V10066">
            <v>24</v>
          </cell>
          <cell r="W10066">
            <v>214</v>
          </cell>
          <cell r="X10066">
            <v>0</v>
          </cell>
        </row>
        <row r="10067">
          <cell r="A10067" t="str">
            <v>2228400</v>
          </cell>
          <cell r="B10067">
            <v>1</v>
          </cell>
          <cell r="C10067" t="str">
            <v>Lift - Passenger</v>
          </cell>
          <cell r="D10067" t="str">
            <v>34</v>
          </cell>
          <cell r="E10067" t="str">
            <v>BASLFT</v>
          </cell>
          <cell r="F10067" t="str">
            <v>BAS</v>
          </cell>
          <cell r="G10067">
            <v>40483</v>
          </cell>
          <cell r="H10067" t="str">
            <v>Active</v>
          </cell>
          <cell r="I10067">
            <v>1</v>
          </cell>
          <cell r="J10067">
            <v>40602</v>
          </cell>
          <cell r="K10067" t="str">
            <v>TDP/TI</v>
          </cell>
          <cell r="L10067" t="str">
            <v>TN</v>
          </cell>
          <cell r="M10067" t="str">
            <v>0177</v>
          </cell>
          <cell r="N10067">
            <v>184093.83</v>
          </cell>
          <cell r="O10067">
            <v>613.63</v>
          </cell>
          <cell r="P10067">
            <v>3068.23</v>
          </cell>
          <cell r="Q10067">
            <v>3068.23</v>
          </cell>
          <cell r="R10067">
            <v>181025.6</v>
          </cell>
          <cell r="S10067">
            <v>0</v>
          </cell>
          <cell r="T10067">
            <v>25</v>
          </cell>
          <cell r="U10067">
            <v>0</v>
          </cell>
          <cell r="V10067">
            <v>24</v>
          </cell>
          <cell r="W10067">
            <v>214</v>
          </cell>
          <cell r="X10067">
            <v>0</v>
          </cell>
        </row>
        <row r="10068">
          <cell r="A10068" t="str">
            <v>2228500</v>
          </cell>
          <cell r="B10068">
            <v>1</v>
          </cell>
          <cell r="C10068" t="str">
            <v>Light Fitting - Fluoro 600x600</v>
          </cell>
          <cell r="D10068" t="str">
            <v>34</v>
          </cell>
          <cell r="E10068" t="str">
            <v>BASLIG</v>
          </cell>
          <cell r="F10068" t="str">
            <v>BAS</v>
          </cell>
          <cell r="G10068">
            <v>40483</v>
          </cell>
          <cell r="H10068" t="str">
            <v>Active</v>
          </cell>
          <cell r="I10068">
            <v>9</v>
          </cell>
          <cell r="J10068">
            <v>40602</v>
          </cell>
          <cell r="K10068" t="str">
            <v>TDP/TI</v>
          </cell>
          <cell r="L10068" t="str">
            <v>TN</v>
          </cell>
          <cell r="M10068" t="str">
            <v>0177</v>
          </cell>
          <cell r="N10068">
            <v>3186.24</v>
          </cell>
          <cell r="O10068">
            <v>13.26</v>
          </cell>
          <cell r="P10068">
            <v>66.38</v>
          </cell>
          <cell r="Q10068">
            <v>66.38</v>
          </cell>
          <cell r="R10068">
            <v>3119.86</v>
          </cell>
          <cell r="S10068">
            <v>0</v>
          </cell>
          <cell r="T10068">
            <v>20</v>
          </cell>
          <cell r="U10068">
            <v>0</v>
          </cell>
          <cell r="V10068">
            <v>19</v>
          </cell>
          <cell r="W10068">
            <v>214</v>
          </cell>
          <cell r="X10068">
            <v>0</v>
          </cell>
        </row>
        <row r="10069">
          <cell r="A10069" t="str">
            <v>2228600</v>
          </cell>
          <cell r="B10069">
            <v>1</v>
          </cell>
          <cell r="C10069" t="str">
            <v>Smoke Detectors</v>
          </cell>
          <cell r="D10069" t="str">
            <v>34</v>
          </cell>
          <cell r="E10069" t="str">
            <v>BASALA</v>
          </cell>
          <cell r="F10069" t="str">
            <v>BAS</v>
          </cell>
          <cell r="G10069">
            <v>40483</v>
          </cell>
          <cell r="H10069" t="str">
            <v>Active</v>
          </cell>
          <cell r="I10069">
            <v>2</v>
          </cell>
          <cell r="J10069">
            <v>40602</v>
          </cell>
          <cell r="K10069" t="str">
            <v>TDP/TI</v>
          </cell>
          <cell r="L10069" t="str">
            <v>TN</v>
          </cell>
          <cell r="M10069" t="str">
            <v>0177</v>
          </cell>
          <cell r="N10069">
            <v>1416.11</v>
          </cell>
          <cell r="O10069">
            <v>4.72</v>
          </cell>
          <cell r="P10069">
            <v>23.6</v>
          </cell>
          <cell r="Q10069">
            <v>23.6</v>
          </cell>
          <cell r="R10069">
            <v>1392.51</v>
          </cell>
          <cell r="S10069">
            <v>0</v>
          </cell>
          <cell r="T10069">
            <v>25</v>
          </cell>
          <cell r="U10069">
            <v>0</v>
          </cell>
          <cell r="V10069">
            <v>24</v>
          </cell>
          <cell r="W10069">
            <v>214</v>
          </cell>
          <cell r="X10069">
            <v>0</v>
          </cell>
        </row>
        <row r="10070">
          <cell r="A10070" t="str">
            <v>2228700</v>
          </cell>
          <cell r="B10070">
            <v>1</v>
          </cell>
          <cell r="C10070" t="str">
            <v>Sprinklers - Fire Protection</v>
          </cell>
          <cell r="D10070" t="str">
            <v>34</v>
          </cell>
          <cell r="E10070" t="str">
            <v>BASSPR</v>
          </cell>
          <cell r="F10070" t="str">
            <v>BAS</v>
          </cell>
          <cell r="G10070">
            <v>40483</v>
          </cell>
          <cell r="H10070" t="str">
            <v>Active</v>
          </cell>
          <cell r="I10070">
            <v>6</v>
          </cell>
          <cell r="J10070">
            <v>40602</v>
          </cell>
          <cell r="K10070" t="str">
            <v>TDP/TI</v>
          </cell>
          <cell r="L10070" t="str">
            <v>TN</v>
          </cell>
          <cell r="M10070" t="str">
            <v>0177</v>
          </cell>
          <cell r="N10070">
            <v>14444.29</v>
          </cell>
          <cell r="O10070">
            <v>60.2</v>
          </cell>
          <cell r="P10070">
            <v>300.92</v>
          </cell>
          <cell r="Q10070">
            <v>300.92</v>
          </cell>
          <cell r="R10070">
            <v>14143.37</v>
          </cell>
          <cell r="S10070">
            <v>0</v>
          </cell>
          <cell r="T10070">
            <v>20</v>
          </cell>
          <cell r="U10070">
            <v>0</v>
          </cell>
          <cell r="V10070">
            <v>19</v>
          </cell>
          <cell r="W10070">
            <v>214</v>
          </cell>
          <cell r="X10070">
            <v>0</v>
          </cell>
        </row>
        <row r="10071">
          <cell r="A10071" t="str">
            <v>2228800</v>
          </cell>
          <cell r="B10071">
            <v>1</v>
          </cell>
          <cell r="C10071" t="str">
            <v>Suspended Ceilings - (in sqm)</v>
          </cell>
          <cell r="D10071" t="str">
            <v>34</v>
          </cell>
          <cell r="E10071" t="str">
            <v>BASSUS</v>
          </cell>
          <cell r="F10071" t="str">
            <v>BAS</v>
          </cell>
          <cell r="G10071">
            <v>40483</v>
          </cell>
          <cell r="H10071" t="str">
            <v>Active</v>
          </cell>
          <cell r="I10071">
            <v>48</v>
          </cell>
          <cell r="J10071">
            <v>40602</v>
          </cell>
          <cell r="K10071" t="str">
            <v>TDP/TI</v>
          </cell>
          <cell r="L10071" t="str">
            <v>TN</v>
          </cell>
          <cell r="M10071" t="str">
            <v>0177</v>
          </cell>
          <cell r="N10071">
            <v>5437.85</v>
          </cell>
          <cell r="O10071">
            <v>18.11</v>
          </cell>
          <cell r="P10071">
            <v>90.63</v>
          </cell>
          <cell r="Q10071">
            <v>90.63</v>
          </cell>
          <cell r="R10071">
            <v>5347.22</v>
          </cell>
          <cell r="S10071">
            <v>0</v>
          </cell>
          <cell r="T10071">
            <v>25</v>
          </cell>
          <cell r="U10071">
            <v>0</v>
          </cell>
          <cell r="V10071">
            <v>24</v>
          </cell>
          <cell r="W10071">
            <v>214</v>
          </cell>
          <cell r="X10071">
            <v>0</v>
          </cell>
        </row>
        <row r="10072">
          <cell r="A10072" t="str">
            <v>2228900</v>
          </cell>
          <cell r="B10072">
            <v>1</v>
          </cell>
          <cell r="C10072" t="str">
            <v>Carpet Tiles - (in sqm)</v>
          </cell>
          <cell r="D10072" t="str">
            <v>34</v>
          </cell>
          <cell r="E10072" t="str">
            <v>BASFLO</v>
          </cell>
          <cell r="F10072" t="str">
            <v>BAS</v>
          </cell>
          <cell r="G10072">
            <v>40483</v>
          </cell>
          <cell r="H10072" t="str">
            <v>Active</v>
          </cell>
          <cell r="I10072">
            <v>23</v>
          </cell>
          <cell r="J10072">
            <v>40602</v>
          </cell>
          <cell r="K10072" t="str">
            <v>TDP/TI</v>
          </cell>
          <cell r="L10072" t="str">
            <v>TN</v>
          </cell>
          <cell r="M10072" t="str">
            <v>0177</v>
          </cell>
          <cell r="N10072">
            <v>3094.19</v>
          </cell>
          <cell r="O10072">
            <v>51.57</v>
          </cell>
          <cell r="P10072">
            <v>257.85000000000002</v>
          </cell>
          <cell r="Q10072">
            <v>257.85000000000002</v>
          </cell>
          <cell r="R10072">
            <v>2836.34</v>
          </cell>
          <cell r="S10072">
            <v>0</v>
          </cell>
          <cell r="T10072">
            <v>5</v>
          </cell>
          <cell r="U10072">
            <v>0</v>
          </cell>
          <cell r="V10072">
            <v>4</v>
          </cell>
          <cell r="W10072">
            <v>214</v>
          </cell>
          <cell r="X10072">
            <v>0</v>
          </cell>
        </row>
        <row r="10073">
          <cell r="A10073" t="str">
            <v>2229000</v>
          </cell>
          <cell r="B10073">
            <v>1</v>
          </cell>
          <cell r="C10073" t="str">
            <v>Light Fitting - Exit Sign and Wiring</v>
          </cell>
          <cell r="D10073" t="str">
            <v>34</v>
          </cell>
          <cell r="E10073" t="str">
            <v>BASSIG</v>
          </cell>
          <cell r="F10073" t="str">
            <v>BAS</v>
          </cell>
          <cell r="G10073">
            <v>40483</v>
          </cell>
          <cell r="H10073" t="str">
            <v>Active</v>
          </cell>
          <cell r="I10073">
            <v>1</v>
          </cell>
          <cell r="J10073">
            <v>40602</v>
          </cell>
          <cell r="K10073" t="str">
            <v>TDP/TI</v>
          </cell>
          <cell r="L10073" t="str">
            <v>TN</v>
          </cell>
          <cell r="M10073" t="str">
            <v>0177</v>
          </cell>
          <cell r="N10073">
            <v>637.25</v>
          </cell>
          <cell r="O10073">
            <v>2.64</v>
          </cell>
          <cell r="P10073">
            <v>13.28</v>
          </cell>
          <cell r="Q10073">
            <v>13.28</v>
          </cell>
          <cell r="R10073">
            <v>623.97</v>
          </cell>
          <cell r="S10073">
            <v>0</v>
          </cell>
          <cell r="T10073">
            <v>20</v>
          </cell>
          <cell r="U10073">
            <v>0</v>
          </cell>
          <cell r="V10073">
            <v>19</v>
          </cell>
          <cell r="W10073">
            <v>214</v>
          </cell>
          <cell r="X10073">
            <v>0</v>
          </cell>
        </row>
        <row r="10074">
          <cell r="A10074" t="str">
            <v>2229100</v>
          </cell>
          <cell r="B10074">
            <v>1</v>
          </cell>
          <cell r="C10074" t="str">
            <v>Fire Siren/Speaker</v>
          </cell>
          <cell r="D10074" t="str">
            <v>34</v>
          </cell>
          <cell r="E10074" t="str">
            <v>BASALA</v>
          </cell>
          <cell r="F10074" t="str">
            <v>BAS</v>
          </cell>
          <cell r="G10074">
            <v>40483</v>
          </cell>
          <cell r="H10074" t="str">
            <v>Active</v>
          </cell>
          <cell r="I10074">
            <v>1</v>
          </cell>
          <cell r="J10074">
            <v>40602</v>
          </cell>
          <cell r="K10074" t="str">
            <v>TDP/TI</v>
          </cell>
          <cell r="L10074" t="str">
            <v>TN</v>
          </cell>
          <cell r="M10074" t="str">
            <v>0177</v>
          </cell>
          <cell r="N10074">
            <v>191.18</v>
          </cell>
          <cell r="O10074">
            <v>0.63</v>
          </cell>
          <cell r="P10074">
            <v>3.19</v>
          </cell>
          <cell r="Q10074">
            <v>3.19</v>
          </cell>
          <cell r="R10074">
            <v>187.99</v>
          </cell>
          <cell r="S10074">
            <v>0</v>
          </cell>
          <cell r="T10074">
            <v>25</v>
          </cell>
          <cell r="U10074">
            <v>0</v>
          </cell>
          <cell r="V10074">
            <v>24</v>
          </cell>
          <cell r="W10074">
            <v>214</v>
          </cell>
          <cell r="X10074">
            <v>0</v>
          </cell>
        </row>
        <row r="10075">
          <cell r="A10075" t="str">
            <v>2229200</v>
          </cell>
          <cell r="B10075">
            <v>1</v>
          </cell>
          <cell r="C10075" t="str">
            <v>Light Fitting - Fluoro 600x600</v>
          </cell>
          <cell r="D10075" t="str">
            <v>34</v>
          </cell>
          <cell r="E10075" t="str">
            <v>BASLIG</v>
          </cell>
          <cell r="F10075" t="str">
            <v>BAS</v>
          </cell>
          <cell r="G10075">
            <v>40483</v>
          </cell>
          <cell r="H10075" t="str">
            <v>Active</v>
          </cell>
          <cell r="I10075">
            <v>4</v>
          </cell>
          <cell r="J10075">
            <v>40602</v>
          </cell>
          <cell r="K10075" t="str">
            <v>TDP/TI</v>
          </cell>
          <cell r="L10075" t="str">
            <v>TN</v>
          </cell>
          <cell r="M10075" t="str">
            <v>0177</v>
          </cell>
          <cell r="N10075">
            <v>1416.11</v>
          </cell>
          <cell r="O10075">
            <v>5.9</v>
          </cell>
          <cell r="P10075">
            <v>29.5</v>
          </cell>
          <cell r="Q10075">
            <v>29.5</v>
          </cell>
          <cell r="R10075">
            <v>1386.61</v>
          </cell>
          <cell r="S10075">
            <v>0</v>
          </cell>
          <cell r="T10075">
            <v>20</v>
          </cell>
          <cell r="U10075">
            <v>0</v>
          </cell>
          <cell r="V10075">
            <v>19</v>
          </cell>
          <cell r="W10075">
            <v>214</v>
          </cell>
          <cell r="X10075">
            <v>0</v>
          </cell>
        </row>
        <row r="10076">
          <cell r="A10076" t="str">
            <v>2229300</v>
          </cell>
          <cell r="B10076">
            <v>1</v>
          </cell>
          <cell r="C10076" t="str">
            <v>Smoke Detectors</v>
          </cell>
          <cell r="D10076" t="str">
            <v>34</v>
          </cell>
          <cell r="E10076" t="str">
            <v>BASALA</v>
          </cell>
          <cell r="F10076" t="str">
            <v>BAS</v>
          </cell>
          <cell r="G10076">
            <v>40483</v>
          </cell>
          <cell r="H10076" t="str">
            <v>Active</v>
          </cell>
          <cell r="I10076">
            <v>1</v>
          </cell>
          <cell r="J10076">
            <v>40602</v>
          </cell>
          <cell r="K10076" t="str">
            <v>TDP/TI</v>
          </cell>
          <cell r="L10076" t="str">
            <v>TN</v>
          </cell>
          <cell r="M10076" t="str">
            <v>0177</v>
          </cell>
          <cell r="N10076">
            <v>708.05</v>
          </cell>
          <cell r="O10076">
            <v>2.36</v>
          </cell>
          <cell r="P10076">
            <v>11.8</v>
          </cell>
          <cell r="Q10076">
            <v>11.8</v>
          </cell>
          <cell r="R10076">
            <v>696.25</v>
          </cell>
          <cell r="S10076">
            <v>0</v>
          </cell>
          <cell r="T10076">
            <v>25</v>
          </cell>
          <cell r="U10076">
            <v>0</v>
          </cell>
          <cell r="V10076">
            <v>24</v>
          </cell>
          <cell r="W10076">
            <v>214</v>
          </cell>
          <cell r="X10076">
            <v>0</v>
          </cell>
        </row>
        <row r="10077">
          <cell r="A10077" t="str">
            <v>2229400</v>
          </cell>
          <cell r="B10077">
            <v>1</v>
          </cell>
          <cell r="C10077" t="str">
            <v>Sprinklers - Fire Protection</v>
          </cell>
          <cell r="D10077" t="str">
            <v>34</v>
          </cell>
          <cell r="E10077" t="str">
            <v>BASSPR</v>
          </cell>
          <cell r="F10077" t="str">
            <v>BAS</v>
          </cell>
          <cell r="G10077">
            <v>40483</v>
          </cell>
          <cell r="H10077" t="str">
            <v>Active</v>
          </cell>
          <cell r="I10077">
            <v>3</v>
          </cell>
          <cell r="J10077">
            <v>40602</v>
          </cell>
          <cell r="K10077" t="str">
            <v>TDP/TI</v>
          </cell>
          <cell r="L10077" t="str">
            <v>TN</v>
          </cell>
          <cell r="M10077" t="str">
            <v>0177</v>
          </cell>
          <cell r="N10077">
            <v>7222.14</v>
          </cell>
          <cell r="O10077">
            <v>30.1</v>
          </cell>
          <cell r="P10077">
            <v>150.46</v>
          </cell>
          <cell r="Q10077">
            <v>150.46</v>
          </cell>
          <cell r="R10077">
            <v>7071.68</v>
          </cell>
          <cell r="S10077">
            <v>0</v>
          </cell>
          <cell r="T10077">
            <v>20</v>
          </cell>
          <cell r="U10077">
            <v>0</v>
          </cell>
          <cell r="V10077">
            <v>19</v>
          </cell>
          <cell r="W10077">
            <v>214</v>
          </cell>
          <cell r="X10077">
            <v>0</v>
          </cell>
        </row>
        <row r="10078">
          <cell r="A10078" t="str">
            <v>2229500</v>
          </cell>
          <cell r="B10078">
            <v>1</v>
          </cell>
          <cell r="C10078" t="str">
            <v>Suspended Ceilings - (in sqm)</v>
          </cell>
          <cell r="D10078" t="str">
            <v>34</v>
          </cell>
          <cell r="E10078" t="str">
            <v>BASSUS</v>
          </cell>
          <cell r="F10078" t="str">
            <v>BAS</v>
          </cell>
          <cell r="G10078">
            <v>40483</v>
          </cell>
          <cell r="H10078" t="str">
            <v>Active</v>
          </cell>
          <cell r="I10078">
            <v>23</v>
          </cell>
          <cell r="J10078">
            <v>40602</v>
          </cell>
          <cell r="K10078" t="str">
            <v>TDP/TI</v>
          </cell>
          <cell r="L10078" t="str">
            <v>TN</v>
          </cell>
          <cell r="M10078" t="str">
            <v>0177</v>
          </cell>
          <cell r="N10078">
            <v>2605.63</v>
          </cell>
          <cell r="O10078">
            <v>8.67</v>
          </cell>
          <cell r="P10078">
            <v>43.43</v>
          </cell>
          <cell r="Q10078">
            <v>43.43</v>
          </cell>
          <cell r="R10078">
            <v>2562.1999999999998</v>
          </cell>
          <cell r="S10078">
            <v>0</v>
          </cell>
          <cell r="T10078">
            <v>25</v>
          </cell>
          <cell r="U10078">
            <v>0</v>
          </cell>
          <cell r="V10078">
            <v>24</v>
          </cell>
          <cell r="W10078">
            <v>214</v>
          </cell>
          <cell r="X10078">
            <v>0</v>
          </cell>
        </row>
        <row r="10079">
          <cell r="A10079" t="str">
            <v>2229600</v>
          </cell>
          <cell r="B10079">
            <v>1</v>
          </cell>
          <cell r="C10079" t="str">
            <v>Fire Siren/Speaker</v>
          </cell>
          <cell r="D10079" t="str">
            <v>34</v>
          </cell>
          <cell r="E10079" t="str">
            <v>BASALA</v>
          </cell>
          <cell r="F10079" t="str">
            <v>BAS</v>
          </cell>
          <cell r="G10079">
            <v>40483</v>
          </cell>
          <cell r="H10079" t="str">
            <v>Active</v>
          </cell>
          <cell r="I10079">
            <v>1</v>
          </cell>
          <cell r="J10079">
            <v>40602</v>
          </cell>
          <cell r="K10079" t="str">
            <v>TIP</v>
          </cell>
          <cell r="L10079" t="str">
            <v>TN</v>
          </cell>
          <cell r="M10079" t="str">
            <v>0024</v>
          </cell>
          <cell r="N10079">
            <v>191.18</v>
          </cell>
          <cell r="O10079">
            <v>0.63</v>
          </cell>
          <cell r="P10079">
            <v>3.19</v>
          </cell>
          <cell r="Q10079">
            <v>3.19</v>
          </cell>
          <cell r="R10079">
            <v>187.99</v>
          </cell>
          <cell r="S10079">
            <v>0</v>
          </cell>
          <cell r="T10079">
            <v>25</v>
          </cell>
          <cell r="U10079">
            <v>0</v>
          </cell>
          <cell r="V10079">
            <v>24</v>
          </cell>
          <cell r="W10079">
            <v>214</v>
          </cell>
          <cell r="X10079">
            <v>0</v>
          </cell>
        </row>
        <row r="10080">
          <cell r="A10080" t="str">
            <v>2229700</v>
          </cell>
          <cell r="B10080">
            <v>1</v>
          </cell>
          <cell r="C10080" t="str">
            <v>Hand Basin</v>
          </cell>
          <cell r="D10080" t="str">
            <v>34</v>
          </cell>
          <cell r="E10080" t="str">
            <v>BASPLM</v>
          </cell>
          <cell r="F10080" t="str">
            <v>BAS</v>
          </cell>
          <cell r="G10080">
            <v>40483</v>
          </cell>
          <cell r="H10080" t="str">
            <v>Active</v>
          </cell>
          <cell r="I10080">
            <v>3</v>
          </cell>
          <cell r="J10080">
            <v>40602</v>
          </cell>
          <cell r="K10080" t="str">
            <v>TIP</v>
          </cell>
          <cell r="L10080" t="str">
            <v>TN</v>
          </cell>
          <cell r="M10080" t="str">
            <v>0024</v>
          </cell>
          <cell r="N10080">
            <v>5097.9799999999996</v>
          </cell>
          <cell r="O10080">
            <v>17.010000000000002</v>
          </cell>
          <cell r="P10080">
            <v>84.97</v>
          </cell>
          <cell r="Q10080">
            <v>84.97</v>
          </cell>
          <cell r="R10080">
            <v>5013.01</v>
          </cell>
          <cell r="S10080">
            <v>0</v>
          </cell>
          <cell r="T10080">
            <v>25</v>
          </cell>
          <cell r="U10080">
            <v>0</v>
          </cell>
          <cell r="V10080">
            <v>24</v>
          </cell>
          <cell r="W10080">
            <v>214</v>
          </cell>
          <cell r="X10080">
            <v>0</v>
          </cell>
        </row>
        <row r="10081">
          <cell r="A10081" t="str">
            <v>2229800</v>
          </cell>
          <cell r="B10081">
            <v>1</v>
          </cell>
          <cell r="C10081" t="str">
            <v>Light Fitting - Ceiling Type</v>
          </cell>
          <cell r="D10081" t="str">
            <v>34</v>
          </cell>
          <cell r="E10081" t="str">
            <v>BASLIG</v>
          </cell>
          <cell r="F10081" t="str">
            <v>BAS</v>
          </cell>
          <cell r="G10081">
            <v>40483</v>
          </cell>
          <cell r="H10081" t="str">
            <v>Active</v>
          </cell>
          <cell r="I10081">
            <v>4</v>
          </cell>
          <cell r="J10081">
            <v>40602</v>
          </cell>
          <cell r="K10081" t="str">
            <v>TIP</v>
          </cell>
          <cell r="L10081" t="str">
            <v>TN</v>
          </cell>
          <cell r="M10081" t="str">
            <v>0024</v>
          </cell>
          <cell r="N10081">
            <v>1132.8900000000001</v>
          </cell>
          <cell r="O10081">
            <v>4.72</v>
          </cell>
          <cell r="P10081">
            <v>23.6</v>
          </cell>
          <cell r="Q10081">
            <v>23.6</v>
          </cell>
          <cell r="R10081">
            <v>1109.29</v>
          </cell>
          <cell r="S10081">
            <v>0</v>
          </cell>
          <cell r="T10081">
            <v>20</v>
          </cell>
          <cell r="U10081">
            <v>0</v>
          </cell>
          <cell r="V10081">
            <v>19</v>
          </cell>
          <cell r="W10081">
            <v>214</v>
          </cell>
          <cell r="X10081">
            <v>0</v>
          </cell>
        </row>
        <row r="10082">
          <cell r="A10082" t="str">
            <v>2229900</v>
          </cell>
          <cell r="B10082">
            <v>1</v>
          </cell>
          <cell r="C10082" t="str">
            <v>Light Fitting - Pelmet Toilet Type (set)</v>
          </cell>
          <cell r="D10082" t="str">
            <v>34</v>
          </cell>
          <cell r="E10082" t="str">
            <v>BASLIG</v>
          </cell>
          <cell r="F10082" t="str">
            <v>BAS</v>
          </cell>
          <cell r="G10082">
            <v>40483</v>
          </cell>
          <cell r="H10082" t="str">
            <v>Active</v>
          </cell>
          <cell r="I10082">
            <v>2</v>
          </cell>
          <cell r="J10082">
            <v>40602</v>
          </cell>
          <cell r="K10082" t="str">
            <v>TIP</v>
          </cell>
          <cell r="L10082" t="str">
            <v>TN</v>
          </cell>
          <cell r="M10082" t="str">
            <v>0024</v>
          </cell>
          <cell r="N10082">
            <v>4248.32</v>
          </cell>
          <cell r="O10082">
            <v>17.71</v>
          </cell>
          <cell r="P10082">
            <v>88.51</v>
          </cell>
          <cell r="Q10082">
            <v>88.51</v>
          </cell>
          <cell r="R10082">
            <v>4159.8100000000004</v>
          </cell>
          <cell r="S10082">
            <v>0</v>
          </cell>
          <cell r="T10082">
            <v>20</v>
          </cell>
          <cell r="U10082">
            <v>0</v>
          </cell>
          <cell r="V10082">
            <v>19</v>
          </cell>
          <cell r="W10082">
            <v>214</v>
          </cell>
          <cell r="X10082">
            <v>0</v>
          </cell>
        </row>
        <row r="10083">
          <cell r="A10083" t="str">
            <v>2230000</v>
          </cell>
          <cell r="B10083">
            <v>1</v>
          </cell>
          <cell r="C10083" t="str">
            <v>Mirror - Large</v>
          </cell>
          <cell r="D10083" t="str">
            <v>34</v>
          </cell>
          <cell r="E10083" t="str">
            <v>BASFIT</v>
          </cell>
          <cell r="F10083" t="str">
            <v>BAS</v>
          </cell>
          <cell r="G10083">
            <v>40483</v>
          </cell>
          <cell r="H10083" t="str">
            <v>Active</v>
          </cell>
          <cell r="I10083">
            <v>1</v>
          </cell>
          <cell r="J10083">
            <v>40602</v>
          </cell>
          <cell r="K10083" t="str">
            <v>TIP</v>
          </cell>
          <cell r="L10083" t="str">
            <v>TN</v>
          </cell>
          <cell r="M10083" t="str">
            <v>0024</v>
          </cell>
          <cell r="N10083">
            <v>495.64</v>
          </cell>
          <cell r="O10083">
            <v>1.66</v>
          </cell>
          <cell r="P10083">
            <v>8.26</v>
          </cell>
          <cell r="Q10083">
            <v>8.26</v>
          </cell>
          <cell r="R10083">
            <v>487.38</v>
          </cell>
          <cell r="S10083">
            <v>0</v>
          </cell>
          <cell r="T10083">
            <v>25</v>
          </cell>
          <cell r="U10083">
            <v>0</v>
          </cell>
          <cell r="V10083">
            <v>24</v>
          </cell>
          <cell r="W10083">
            <v>214</v>
          </cell>
          <cell r="X10083">
            <v>0</v>
          </cell>
        </row>
        <row r="10084">
          <cell r="A10084" t="str">
            <v>2230100</v>
          </cell>
          <cell r="B10084">
            <v>1</v>
          </cell>
          <cell r="C10084" t="str">
            <v>Sprinklers - Fire Protection</v>
          </cell>
          <cell r="D10084" t="str">
            <v>34</v>
          </cell>
          <cell r="E10084" t="str">
            <v>BASSPR</v>
          </cell>
          <cell r="F10084" t="str">
            <v>BAS</v>
          </cell>
          <cell r="G10084">
            <v>40483</v>
          </cell>
          <cell r="H10084" t="str">
            <v>Active</v>
          </cell>
          <cell r="I10084">
            <v>3</v>
          </cell>
          <cell r="J10084">
            <v>40602</v>
          </cell>
          <cell r="K10084" t="str">
            <v>TIP</v>
          </cell>
          <cell r="L10084" t="str">
            <v>TN</v>
          </cell>
          <cell r="M10084" t="str">
            <v>0024</v>
          </cell>
          <cell r="N10084">
            <v>7222.14</v>
          </cell>
          <cell r="O10084">
            <v>30.1</v>
          </cell>
          <cell r="P10084">
            <v>150.46</v>
          </cell>
          <cell r="Q10084">
            <v>150.46</v>
          </cell>
          <cell r="R10084">
            <v>7071.68</v>
          </cell>
          <cell r="S10084">
            <v>0</v>
          </cell>
          <cell r="T10084">
            <v>20</v>
          </cell>
          <cell r="U10084">
            <v>0</v>
          </cell>
          <cell r="V10084">
            <v>19</v>
          </cell>
          <cell r="W10084">
            <v>214</v>
          </cell>
          <cell r="X10084">
            <v>0</v>
          </cell>
        </row>
        <row r="10085">
          <cell r="A10085" t="str">
            <v>2230200</v>
          </cell>
          <cell r="B10085">
            <v>1</v>
          </cell>
          <cell r="C10085" t="str">
            <v>Tiled Floor - (in sqm)</v>
          </cell>
          <cell r="D10085" t="str">
            <v>34</v>
          </cell>
          <cell r="E10085" t="str">
            <v>BASFLO</v>
          </cell>
          <cell r="F10085" t="str">
            <v>BAS</v>
          </cell>
          <cell r="G10085">
            <v>40483</v>
          </cell>
          <cell r="H10085" t="str">
            <v>Active</v>
          </cell>
          <cell r="I10085">
            <v>16</v>
          </cell>
          <cell r="J10085">
            <v>40602</v>
          </cell>
          <cell r="K10085" t="str">
            <v>TIP</v>
          </cell>
          <cell r="L10085" t="str">
            <v>TN</v>
          </cell>
          <cell r="M10085" t="str">
            <v>0024</v>
          </cell>
          <cell r="N10085">
            <v>5664.43</v>
          </cell>
          <cell r="O10085">
            <v>94.4</v>
          </cell>
          <cell r="P10085">
            <v>472.04</v>
          </cell>
          <cell r="Q10085">
            <v>472.04</v>
          </cell>
          <cell r="R10085">
            <v>5192.3900000000003</v>
          </cell>
          <cell r="S10085">
            <v>0</v>
          </cell>
          <cell r="T10085">
            <v>5</v>
          </cell>
          <cell r="U10085">
            <v>0</v>
          </cell>
          <cell r="V10085">
            <v>4</v>
          </cell>
          <cell r="W10085">
            <v>214</v>
          </cell>
          <cell r="X10085">
            <v>0</v>
          </cell>
        </row>
        <row r="10086">
          <cell r="A10086" t="str">
            <v>2230300</v>
          </cell>
          <cell r="B10086">
            <v>1</v>
          </cell>
          <cell r="C10086" t="str">
            <v>Urinal - China</v>
          </cell>
          <cell r="D10086" t="str">
            <v>34</v>
          </cell>
          <cell r="E10086" t="str">
            <v>BASPLM</v>
          </cell>
          <cell r="F10086" t="str">
            <v>BAS</v>
          </cell>
          <cell r="G10086">
            <v>40483</v>
          </cell>
          <cell r="H10086" t="str">
            <v>Active</v>
          </cell>
          <cell r="I10086">
            <v>3</v>
          </cell>
          <cell r="J10086">
            <v>40602</v>
          </cell>
          <cell r="K10086" t="str">
            <v>TIP</v>
          </cell>
          <cell r="L10086" t="str">
            <v>TN</v>
          </cell>
          <cell r="M10086" t="str">
            <v>0024</v>
          </cell>
          <cell r="N10086">
            <v>6372.47</v>
          </cell>
          <cell r="O10086">
            <v>21.25</v>
          </cell>
          <cell r="P10086">
            <v>106.21</v>
          </cell>
          <cell r="Q10086">
            <v>106.21</v>
          </cell>
          <cell r="R10086">
            <v>6266.26</v>
          </cell>
          <cell r="S10086">
            <v>0</v>
          </cell>
          <cell r="T10086">
            <v>25</v>
          </cell>
          <cell r="U10086">
            <v>0</v>
          </cell>
          <cell r="V10086">
            <v>24</v>
          </cell>
          <cell r="W10086">
            <v>214</v>
          </cell>
          <cell r="X10086">
            <v>0</v>
          </cell>
        </row>
        <row r="10087">
          <cell r="A10087" t="str">
            <v>2230400</v>
          </cell>
          <cell r="B10087">
            <v>1</v>
          </cell>
          <cell r="C10087" t="str">
            <v>WC Partition Screens and Fittings</v>
          </cell>
          <cell r="D10087" t="str">
            <v>34</v>
          </cell>
          <cell r="E10087" t="str">
            <v>BASPAR</v>
          </cell>
          <cell r="F10087" t="str">
            <v>BAS</v>
          </cell>
          <cell r="G10087">
            <v>40483</v>
          </cell>
          <cell r="H10087" t="str">
            <v>Active</v>
          </cell>
          <cell r="I10087">
            <v>3</v>
          </cell>
          <cell r="J10087">
            <v>40602</v>
          </cell>
          <cell r="K10087" t="str">
            <v>TIP</v>
          </cell>
          <cell r="L10087" t="str">
            <v>TN</v>
          </cell>
          <cell r="M10087" t="str">
            <v>0024</v>
          </cell>
          <cell r="N10087">
            <v>9346.2999999999993</v>
          </cell>
          <cell r="O10087">
            <v>38.950000000000003</v>
          </cell>
          <cell r="P10087">
            <v>194.71</v>
          </cell>
          <cell r="Q10087">
            <v>194.71</v>
          </cell>
          <cell r="R10087">
            <v>9151.59</v>
          </cell>
          <cell r="S10087">
            <v>0</v>
          </cell>
          <cell r="T10087">
            <v>20</v>
          </cell>
          <cell r="U10087">
            <v>0</v>
          </cell>
          <cell r="V10087">
            <v>19</v>
          </cell>
          <cell r="W10087">
            <v>214</v>
          </cell>
          <cell r="X10087">
            <v>0</v>
          </cell>
        </row>
        <row r="10088">
          <cell r="A10088" t="str">
            <v>2230500</v>
          </cell>
          <cell r="B10088">
            <v>1</v>
          </cell>
          <cell r="C10088" t="str">
            <v>WC Pedestal and Fittings</v>
          </cell>
          <cell r="D10088" t="str">
            <v>34</v>
          </cell>
          <cell r="E10088" t="str">
            <v>BASPLM</v>
          </cell>
          <cell r="F10088" t="str">
            <v>BAS</v>
          </cell>
          <cell r="G10088">
            <v>40483</v>
          </cell>
          <cell r="H10088" t="str">
            <v>Active</v>
          </cell>
          <cell r="I10088">
            <v>3</v>
          </cell>
          <cell r="J10088">
            <v>40602</v>
          </cell>
          <cell r="K10088" t="str">
            <v>TIP</v>
          </cell>
          <cell r="L10088" t="str">
            <v>TN</v>
          </cell>
          <cell r="M10088" t="str">
            <v>0024</v>
          </cell>
          <cell r="N10088">
            <v>9346.2999999999993</v>
          </cell>
          <cell r="O10088">
            <v>31.17</v>
          </cell>
          <cell r="P10088">
            <v>155.77000000000001</v>
          </cell>
          <cell r="Q10088">
            <v>155.77000000000001</v>
          </cell>
          <cell r="R10088">
            <v>9190.5300000000007</v>
          </cell>
          <cell r="S10088">
            <v>0</v>
          </cell>
          <cell r="T10088">
            <v>25</v>
          </cell>
          <cell r="U10088">
            <v>0</v>
          </cell>
          <cell r="V10088">
            <v>24</v>
          </cell>
          <cell r="W10088">
            <v>214</v>
          </cell>
          <cell r="X10088">
            <v>0</v>
          </cell>
        </row>
        <row r="10089">
          <cell r="A10089" t="str">
            <v>2230600</v>
          </cell>
          <cell r="B10089">
            <v>1</v>
          </cell>
          <cell r="C10089" t="str">
            <v>Hot Water Cylinder - Freestand</v>
          </cell>
          <cell r="D10089" t="str">
            <v>34</v>
          </cell>
          <cell r="E10089" t="str">
            <v>BASPLM</v>
          </cell>
          <cell r="F10089" t="str">
            <v>BAS</v>
          </cell>
          <cell r="G10089">
            <v>40483</v>
          </cell>
          <cell r="H10089" t="str">
            <v>Active</v>
          </cell>
          <cell r="I10089">
            <v>4</v>
          </cell>
          <cell r="J10089">
            <v>40602</v>
          </cell>
          <cell r="K10089" t="str">
            <v>TIP</v>
          </cell>
          <cell r="L10089" t="str">
            <v>TN</v>
          </cell>
          <cell r="M10089" t="str">
            <v>0023</v>
          </cell>
          <cell r="N10089">
            <v>11328.85</v>
          </cell>
          <cell r="O10089">
            <v>37.770000000000003</v>
          </cell>
          <cell r="P10089">
            <v>188.81</v>
          </cell>
          <cell r="Q10089">
            <v>188.81</v>
          </cell>
          <cell r="R10089">
            <v>11140.04</v>
          </cell>
          <cell r="S10089">
            <v>0</v>
          </cell>
          <cell r="T10089">
            <v>25</v>
          </cell>
          <cell r="U10089">
            <v>0</v>
          </cell>
          <cell r="V10089">
            <v>24</v>
          </cell>
          <cell r="W10089">
            <v>214</v>
          </cell>
          <cell r="X10089">
            <v>0</v>
          </cell>
        </row>
        <row r="10090">
          <cell r="A10090" t="str">
            <v>2230700</v>
          </cell>
          <cell r="B10090">
            <v>1</v>
          </cell>
          <cell r="C10090" t="str">
            <v>Light Fitting - Ceiling Type</v>
          </cell>
          <cell r="D10090" t="str">
            <v>34</v>
          </cell>
          <cell r="E10090" t="str">
            <v>BASLIG</v>
          </cell>
          <cell r="F10090" t="str">
            <v>BAS</v>
          </cell>
          <cell r="G10090">
            <v>40483</v>
          </cell>
          <cell r="H10090" t="str">
            <v>Active</v>
          </cell>
          <cell r="I10090">
            <v>1</v>
          </cell>
          <cell r="J10090">
            <v>40602</v>
          </cell>
          <cell r="K10090" t="str">
            <v>TIP</v>
          </cell>
          <cell r="L10090" t="str">
            <v>TN</v>
          </cell>
          <cell r="M10090" t="str">
            <v>0023</v>
          </cell>
          <cell r="N10090">
            <v>177.01</v>
          </cell>
          <cell r="O10090">
            <v>0.73</v>
          </cell>
          <cell r="P10090">
            <v>3.69</v>
          </cell>
          <cell r="Q10090">
            <v>3.69</v>
          </cell>
          <cell r="R10090">
            <v>173.32</v>
          </cell>
          <cell r="S10090">
            <v>0</v>
          </cell>
          <cell r="T10090">
            <v>20</v>
          </cell>
          <cell r="U10090">
            <v>0</v>
          </cell>
          <cell r="V10090">
            <v>19</v>
          </cell>
          <cell r="W10090">
            <v>214</v>
          </cell>
          <cell r="X10090">
            <v>0</v>
          </cell>
        </row>
        <row r="10091">
          <cell r="A10091" t="str">
            <v>2230800</v>
          </cell>
          <cell r="B10091">
            <v>1</v>
          </cell>
          <cell r="C10091" t="str">
            <v>Sprinklers - Fire Protection</v>
          </cell>
          <cell r="D10091" t="str">
            <v>34</v>
          </cell>
          <cell r="E10091" t="str">
            <v>BASSPR</v>
          </cell>
          <cell r="F10091" t="str">
            <v>BAS</v>
          </cell>
          <cell r="G10091">
            <v>40483</v>
          </cell>
          <cell r="H10091" t="str">
            <v>Active</v>
          </cell>
          <cell r="I10091">
            <v>1</v>
          </cell>
          <cell r="J10091">
            <v>40602</v>
          </cell>
          <cell r="K10091" t="str">
            <v>TIP</v>
          </cell>
          <cell r="L10091" t="str">
            <v>TN</v>
          </cell>
          <cell r="M10091" t="str">
            <v>0023</v>
          </cell>
          <cell r="N10091">
            <v>2407.38</v>
          </cell>
          <cell r="O10091">
            <v>10.029999999999999</v>
          </cell>
          <cell r="P10091">
            <v>50.15</v>
          </cell>
          <cell r="Q10091">
            <v>50.15</v>
          </cell>
          <cell r="R10091">
            <v>2357.23</v>
          </cell>
          <cell r="S10091">
            <v>0</v>
          </cell>
          <cell r="T10091">
            <v>20</v>
          </cell>
          <cell r="U10091">
            <v>0</v>
          </cell>
          <cell r="V10091">
            <v>19</v>
          </cell>
          <cell r="W10091">
            <v>214</v>
          </cell>
          <cell r="X10091">
            <v>0</v>
          </cell>
        </row>
        <row r="10092">
          <cell r="A10092" t="str">
            <v>2230900</v>
          </cell>
          <cell r="B10092">
            <v>1</v>
          </cell>
          <cell r="C10092" t="str">
            <v>Break Glass Fire Alarm Point</v>
          </cell>
          <cell r="D10092" t="str">
            <v>34</v>
          </cell>
          <cell r="E10092" t="str">
            <v>BASALA</v>
          </cell>
          <cell r="F10092" t="str">
            <v>BAS</v>
          </cell>
          <cell r="G10092">
            <v>40483</v>
          </cell>
          <cell r="H10092" t="str">
            <v>Active</v>
          </cell>
          <cell r="I10092">
            <v>1</v>
          </cell>
          <cell r="J10092">
            <v>40602</v>
          </cell>
          <cell r="K10092" t="str">
            <v>TIP</v>
          </cell>
          <cell r="L10092" t="str">
            <v>TN</v>
          </cell>
          <cell r="M10092" t="str">
            <v>0151</v>
          </cell>
          <cell r="N10092">
            <v>778.86</v>
          </cell>
          <cell r="O10092">
            <v>2.58</v>
          </cell>
          <cell r="P10092">
            <v>12.98</v>
          </cell>
          <cell r="Q10092">
            <v>12.98</v>
          </cell>
          <cell r="R10092">
            <v>765.88</v>
          </cell>
          <cell r="S10092">
            <v>0</v>
          </cell>
          <cell r="T10092">
            <v>25</v>
          </cell>
          <cell r="U10092">
            <v>0</v>
          </cell>
          <cell r="V10092">
            <v>24</v>
          </cell>
          <cell r="W10092">
            <v>214</v>
          </cell>
          <cell r="X10092">
            <v>0</v>
          </cell>
        </row>
        <row r="10093">
          <cell r="A10093" t="str">
            <v>2231000</v>
          </cell>
          <cell r="B10093">
            <v>1</v>
          </cell>
          <cell r="C10093" t="str">
            <v>Copper Internal Wall Panels &amp; Supports</v>
          </cell>
          <cell r="D10093" t="str">
            <v>34</v>
          </cell>
          <cell r="E10093" t="str">
            <v>BASPAR</v>
          </cell>
          <cell r="F10093" t="str">
            <v>BAS</v>
          </cell>
          <cell r="G10093">
            <v>40483</v>
          </cell>
          <cell r="H10093" t="str">
            <v>Active</v>
          </cell>
          <cell r="I10093">
            <v>16</v>
          </cell>
          <cell r="J10093">
            <v>40602</v>
          </cell>
          <cell r="K10093" t="str">
            <v>TIP</v>
          </cell>
          <cell r="L10093" t="str">
            <v>TN</v>
          </cell>
          <cell r="M10093" t="str">
            <v>0151</v>
          </cell>
          <cell r="N10093">
            <v>339865.54</v>
          </cell>
          <cell r="O10093">
            <v>1416.09</v>
          </cell>
          <cell r="P10093">
            <v>7080.53</v>
          </cell>
          <cell r="Q10093">
            <v>7080.53</v>
          </cell>
          <cell r="R10093">
            <v>332785.01</v>
          </cell>
          <cell r="S10093">
            <v>0</v>
          </cell>
          <cell r="T10093">
            <v>20</v>
          </cell>
          <cell r="U10093">
            <v>0</v>
          </cell>
          <cell r="V10093">
            <v>19</v>
          </cell>
          <cell r="W10093">
            <v>214</v>
          </cell>
          <cell r="X10093">
            <v>0</v>
          </cell>
        </row>
        <row r="10094">
          <cell r="A10094" t="str">
            <v>2231100</v>
          </cell>
          <cell r="B10094">
            <v>1</v>
          </cell>
          <cell r="C10094" t="str">
            <v>Light Fitting - Exit Sign and Wiring</v>
          </cell>
          <cell r="D10094" t="str">
            <v>34</v>
          </cell>
          <cell r="E10094" t="str">
            <v>BASSIG</v>
          </cell>
          <cell r="F10094" t="str">
            <v>BAS</v>
          </cell>
          <cell r="G10094">
            <v>40483</v>
          </cell>
          <cell r="H10094" t="str">
            <v>Active</v>
          </cell>
          <cell r="I10094">
            <v>8</v>
          </cell>
          <cell r="J10094">
            <v>40602</v>
          </cell>
          <cell r="K10094" t="str">
            <v>TIP</v>
          </cell>
          <cell r="L10094" t="str">
            <v>TN</v>
          </cell>
          <cell r="M10094" t="str">
            <v>0151</v>
          </cell>
          <cell r="N10094">
            <v>5097.9799999999996</v>
          </cell>
          <cell r="O10094">
            <v>21.25</v>
          </cell>
          <cell r="P10094">
            <v>106.21</v>
          </cell>
          <cell r="Q10094">
            <v>106.21</v>
          </cell>
          <cell r="R10094">
            <v>4991.7700000000004</v>
          </cell>
          <cell r="S10094">
            <v>0</v>
          </cell>
          <cell r="T10094">
            <v>20</v>
          </cell>
          <cell r="U10094">
            <v>0</v>
          </cell>
          <cell r="V10094">
            <v>19</v>
          </cell>
          <cell r="W10094">
            <v>214</v>
          </cell>
          <cell r="X10094">
            <v>0</v>
          </cell>
        </row>
        <row r="10095">
          <cell r="A10095" t="str">
            <v>2231200</v>
          </cell>
          <cell r="B10095">
            <v>1</v>
          </cell>
          <cell r="C10095" t="str">
            <v>Handrails (lineal mtrs)</v>
          </cell>
          <cell r="D10095" t="str">
            <v>34</v>
          </cell>
          <cell r="E10095" t="str">
            <v>BASFIT</v>
          </cell>
          <cell r="F10095" t="str">
            <v>BAS</v>
          </cell>
          <cell r="G10095">
            <v>40483</v>
          </cell>
          <cell r="H10095" t="str">
            <v>Active</v>
          </cell>
          <cell r="I10095">
            <v>18</v>
          </cell>
          <cell r="J10095">
            <v>40602</v>
          </cell>
          <cell r="K10095" t="str">
            <v>TIP</v>
          </cell>
          <cell r="L10095" t="str">
            <v>TN</v>
          </cell>
          <cell r="M10095" t="str">
            <v>0151</v>
          </cell>
          <cell r="N10095">
            <v>17842.939999999999</v>
          </cell>
          <cell r="O10095">
            <v>59.46</v>
          </cell>
          <cell r="P10095">
            <v>297.38</v>
          </cell>
          <cell r="Q10095">
            <v>297.38</v>
          </cell>
          <cell r="R10095">
            <v>17545.560000000001</v>
          </cell>
          <cell r="S10095">
            <v>0</v>
          </cell>
          <cell r="T10095">
            <v>25</v>
          </cell>
          <cell r="U10095">
            <v>0</v>
          </cell>
          <cell r="V10095">
            <v>24</v>
          </cell>
          <cell r="W10095">
            <v>214</v>
          </cell>
          <cell r="X10095">
            <v>0</v>
          </cell>
        </row>
        <row r="10096">
          <cell r="A10096" t="str">
            <v>2231300</v>
          </cell>
          <cell r="B10096">
            <v>1</v>
          </cell>
          <cell r="C10096" t="str">
            <v>Lift - Paraplegic to 3 Floors</v>
          </cell>
          <cell r="D10096" t="str">
            <v>34</v>
          </cell>
          <cell r="E10096" t="str">
            <v>BASLFT</v>
          </cell>
          <cell r="F10096" t="str">
            <v>BAS</v>
          </cell>
          <cell r="G10096">
            <v>40483</v>
          </cell>
          <cell r="H10096" t="str">
            <v>Active</v>
          </cell>
          <cell r="I10096">
            <v>1</v>
          </cell>
          <cell r="J10096">
            <v>40602</v>
          </cell>
          <cell r="K10096" t="str">
            <v>TIP</v>
          </cell>
          <cell r="L10096" t="str">
            <v>TN</v>
          </cell>
          <cell r="M10096" t="str">
            <v>0151</v>
          </cell>
          <cell r="N10096">
            <v>127449.58</v>
          </cell>
          <cell r="O10096">
            <v>424.84</v>
          </cell>
          <cell r="P10096">
            <v>2124.16</v>
          </cell>
          <cell r="Q10096">
            <v>2124.16</v>
          </cell>
          <cell r="R10096">
            <v>125325.42</v>
          </cell>
          <cell r="S10096">
            <v>0</v>
          </cell>
          <cell r="T10096">
            <v>25</v>
          </cell>
          <cell r="U10096">
            <v>0</v>
          </cell>
          <cell r="V10096">
            <v>24</v>
          </cell>
          <cell r="W10096">
            <v>214</v>
          </cell>
          <cell r="X10096">
            <v>0</v>
          </cell>
        </row>
        <row r="10097">
          <cell r="A10097" t="str">
            <v>2231400</v>
          </cell>
          <cell r="B10097">
            <v>1</v>
          </cell>
          <cell r="C10097" t="str">
            <v>Light Fitting - Ceiling Type - Lge</v>
          </cell>
          <cell r="D10097" t="str">
            <v>34</v>
          </cell>
          <cell r="E10097" t="str">
            <v>BASLIG</v>
          </cell>
          <cell r="F10097" t="str">
            <v>BAS</v>
          </cell>
          <cell r="G10097">
            <v>40483</v>
          </cell>
          <cell r="H10097" t="str">
            <v>Active</v>
          </cell>
          <cell r="I10097">
            <v>19</v>
          </cell>
          <cell r="J10097">
            <v>40602</v>
          </cell>
          <cell r="K10097" t="str">
            <v>TIP</v>
          </cell>
          <cell r="L10097" t="str">
            <v>TN</v>
          </cell>
          <cell r="M10097" t="str">
            <v>0151</v>
          </cell>
          <cell r="N10097">
            <v>8071.81</v>
          </cell>
          <cell r="O10097">
            <v>33.64</v>
          </cell>
          <cell r="P10097">
            <v>168.16</v>
          </cell>
          <cell r="Q10097">
            <v>168.16</v>
          </cell>
          <cell r="R10097">
            <v>7903.65</v>
          </cell>
          <cell r="S10097">
            <v>0</v>
          </cell>
          <cell r="T10097">
            <v>20</v>
          </cell>
          <cell r="U10097">
            <v>0</v>
          </cell>
          <cell r="V10097">
            <v>19</v>
          </cell>
          <cell r="W10097">
            <v>214</v>
          </cell>
          <cell r="X10097">
            <v>0</v>
          </cell>
        </row>
        <row r="10098">
          <cell r="A10098" t="str">
            <v>2231500</v>
          </cell>
          <cell r="B10098">
            <v>1</v>
          </cell>
          <cell r="C10098" t="str">
            <v>Light Fitting - Ceiling Spot Type</v>
          </cell>
          <cell r="D10098" t="str">
            <v>34</v>
          </cell>
          <cell r="E10098" t="str">
            <v>BASLIG</v>
          </cell>
          <cell r="F10098" t="str">
            <v>BAS</v>
          </cell>
          <cell r="G10098">
            <v>40483</v>
          </cell>
          <cell r="H10098" t="str">
            <v>Active</v>
          </cell>
          <cell r="I10098">
            <v>52</v>
          </cell>
          <cell r="J10098">
            <v>40602</v>
          </cell>
          <cell r="K10098" t="str">
            <v>TIP</v>
          </cell>
          <cell r="L10098" t="str">
            <v>TN</v>
          </cell>
          <cell r="M10098" t="str">
            <v>0151</v>
          </cell>
          <cell r="N10098">
            <v>16568.45</v>
          </cell>
          <cell r="O10098">
            <v>69.02</v>
          </cell>
          <cell r="P10098">
            <v>345.18</v>
          </cell>
          <cell r="Q10098">
            <v>345.18</v>
          </cell>
          <cell r="R10098">
            <v>16223.27</v>
          </cell>
          <cell r="S10098">
            <v>0</v>
          </cell>
          <cell r="T10098">
            <v>20</v>
          </cell>
          <cell r="U10098">
            <v>0</v>
          </cell>
          <cell r="V10098">
            <v>19</v>
          </cell>
          <cell r="W10098">
            <v>214</v>
          </cell>
          <cell r="X10098">
            <v>0</v>
          </cell>
        </row>
        <row r="10099">
          <cell r="A10099" t="str">
            <v>2231600</v>
          </cell>
          <cell r="B10099">
            <v>1</v>
          </cell>
          <cell r="C10099" t="str">
            <v>Light Fitting - External Spot Type</v>
          </cell>
          <cell r="D10099" t="str">
            <v>34</v>
          </cell>
          <cell r="E10099" t="str">
            <v>BASLIG</v>
          </cell>
          <cell r="F10099" t="str">
            <v>BAS</v>
          </cell>
          <cell r="G10099">
            <v>40483</v>
          </cell>
          <cell r="H10099" t="str">
            <v>Active</v>
          </cell>
          <cell r="I10099">
            <v>9</v>
          </cell>
          <cell r="J10099">
            <v>40602</v>
          </cell>
          <cell r="K10099" t="str">
            <v>TIP</v>
          </cell>
          <cell r="L10099" t="str">
            <v>TN</v>
          </cell>
          <cell r="M10099" t="str">
            <v>0151</v>
          </cell>
          <cell r="N10099">
            <v>38234.879999999997</v>
          </cell>
          <cell r="O10099">
            <v>159.32</v>
          </cell>
          <cell r="P10099">
            <v>796.56</v>
          </cell>
          <cell r="Q10099">
            <v>796.56</v>
          </cell>
          <cell r="R10099">
            <v>37438.32</v>
          </cell>
          <cell r="S10099">
            <v>0</v>
          </cell>
          <cell r="T10099">
            <v>20</v>
          </cell>
          <cell r="U10099">
            <v>0</v>
          </cell>
          <cell r="V10099">
            <v>19</v>
          </cell>
          <cell r="W10099">
            <v>214</v>
          </cell>
          <cell r="X10099">
            <v>0</v>
          </cell>
        </row>
        <row r="10100">
          <cell r="A10100" t="str">
            <v>2231700</v>
          </cell>
          <cell r="B10100">
            <v>1</v>
          </cell>
          <cell r="C10100" t="str">
            <v>Light Fitting - Square Box Ceiling</v>
          </cell>
          <cell r="D10100" t="str">
            <v>34</v>
          </cell>
          <cell r="E10100" t="str">
            <v>BASLIG</v>
          </cell>
          <cell r="F10100" t="str">
            <v>BAS</v>
          </cell>
          <cell r="G10100">
            <v>40483</v>
          </cell>
          <cell r="H10100" t="str">
            <v>Active</v>
          </cell>
          <cell r="I10100">
            <v>29</v>
          </cell>
          <cell r="J10100">
            <v>40602</v>
          </cell>
          <cell r="K10100" t="str">
            <v>TIP</v>
          </cell>
          <cell r="L10100" t="str">
            <v>TN</v>
          </cell>
          <cell r="M10100" t="str">
            <v>0151</v>
          </cell>
          <cell r="N10100">
            <v>10266.77</v>
          </cell>
          <cell r="O10100">
            <v>42.77</v>
          </cell>
          <cell r="P10100">
            <v>213.89</v>
          </cell>
          <cell r="Q10100">
            <v>213.89</v>
          </cell>
          <cell r="R10100">
            <v>10052.879999999999</v>
          </cell>
          <cell r="S10100">
            <v>0</v>
          </cell>
          <cell r="T10100">
            <v>20</v>
          </cell>
          <cell r="U10100">
            <v>0</v>
          </cell>
          <cell r="V10100">
            <v>19</v>
          </cell>
          <cell r="W10100">
            <v>214</v>
          </cell>
          <cell r="X10100">
            <v>0</v>
          </cell>
        </row>
        <row r="10101">
          <cell r="A10101" t="str">
            <v>2231800</v>
          </cell>
          <cell r="B10101">
            <v>1</v>
          </cell>
          <cell r="C10101" t="str">
            <v>Light Fitting - Wall Mounted Ttype</v>
          </cell>
          <cell r="D10101" t="str">
            <v>34</v>
          </cell>
          <cell r="E10101" t="str">
            <v>BASLIG</v>
          </cell>
          <cell r="F10101" t="str">
            <v>BAS</v>
          </cell>
          <cell r="G10101">
            <v>40483</v>
          </cell>
          <cell r="H10101" t="str">
            <v>Active</v>
          </cell>
          <cell r="I10101">
            <v>5</v>
          </cell>
          <cell r="J10101">
            <v>40602</v>
          </cell>
          <cell r="K10101" t="str">
            <v>TIP</v>
          </cell>
          <cell r="L10101" t="str">
            <v>TN</v>
          </cell>
          <cell r="M10101" t="str">
            <v>0151</v>
          </cell>
          <cell r="N10101">
            <v>3186.24</v>
          </cell>
          <cell r="O10101">
            <v>13.26</v>
          </cell>
          <cell r="P10101">
            <v>66.38</v>
          </cell>
          <cell r="Q10101">
            <v>66.38</v>
          </cell>
          <cell r="R10101">
            <v>3119.86</v>
          </cell>
          <cell r="S10101">
            <v>0</v>
          </cell>
          <cell r="T10101">
            <v>20</v>
          </cell>
          <cell r="U10101">
            <v>0</v>
          </cell>
          <cell r="V10101">
            <v>19</v>
          </cell>
          <cell r="W10101">
            <v>214</v>
          </cell>
          <cell r="X10101">
            <v>0</v>
          </cell>
        </row>
        <row r="10102">
          <cell r="A10102" t="str">
            <v>2231900</v>
          </cell>
          <cell r="B10102">
            <v>1</v>
          </cell>
          <cell r="C10102" t="str">
            <v>Smoke Detectors</v>
          </cell>
          <cell r="D10102" t="str">
            <v>34</v>
          </cell>
          <cell r="E10102" t="str">
            <v>BASALA</v>
          </cell>
          <cell r="F10102" t="str">
            <v>BAS</v>
          </cell>
          <cell r="G10102">
            <v>40483</v>
          </cell>
          <cell r="H10102" t="str">
            <v>Active</v>
          </cell>
          <cell r="I10102">
            <v>12</v>
          </cell>
          <cell r="J10102">
            <v>40602</v>
          </cell>
          <cell r="K10102" t="str">
            <v>TIP</v>
          </cell>
          <cell r="L10102" t="str">
            <v>TN</v>
          </cell>
          <cell r="M10102" t="str">
            <v>0151</v>
          </cell>
          <cell r="N10102">
            <v>8496.64</v>
          </cell>
          <cell r="O10102">
            <v>28.33</v>
          </cell>
          <cell r="P10102">
            <v>141.61000000000001</v>
          </cell>
          <cell r="Q10102">
            <v>141.61000000000001</v>
          </cell>
          <cell r="R10102">
            <v>8355.0300000000007</v>
          </cell>
          <cell r="S10102">
            <v>0</v>
          </cell>
          <cell r="T10102">
            <v>25</v>
          </cell>
          <cell r="U10102">
            <v>0</v>
          </cell>
          <cell r="V10102">
            <v>24</v>
          </cell>
          <cell r="W10102">
            <v>214</v>
          </cell>
          <cell r="X10102">
            <v>0</v>
          </cell>
        </row>
        <row r="10103">
          <cell r="A10103" t="str">
            <v>2232000</v>
          </cell>
          <cell r="B10103">
            <v>1</v>
          </cell>
          <cell r="C10103" t="str">
            <v>Sprinklers - Fire Protection</v>
          </cell>
          <cell r="D10103" t="str">
            <v>34</v>
          </cell>
          <cell r="E10103" t="str">
            <v>BASSPR</v>
          </cell>
          <cell r="F10103" t="str">
            <v>BAS</v>
          </cell>
          <cell r="G10103">
            <v>40483</v>
          </cell>
          <cell r="H10103" t="str">
            <v>Active</v>
          </cell>
          <cell r="I10103">
            <v>75</v>
          </cell>
          <cell r="J10103">
            <v>40602</v>
          </cell>
          <cell r="K10103" t="str">
            <v>TIP</v>
          </cell>
          <cell r="L10103" t="str">
            <v>TN</v>
          </cell>
          <cell r="M10103" t="str">
            <v>0151</v>
          </cell>
          <cell r="N10103">
            <v>180553.56</v>
          </cell>
          <cell r="O10103">
            <v>752.29</v>
          </cell>
          <cell r="P10103">
            <v>3761.53</v>
          </cell>
          <cell r="Q10103">
            <v>3761.53</v>
          </cell>
          <cell r="R10103">
            <v>176792.03</v>
          </cell>
          <cell r="S10103">
            <v>0</v>
          </cell>
          <cell r="T10103">
            <v>20</v>
          </cell>
          <cell r="U10103">
            <v>0</v>
          </cell>
          <cell r="V10103">
            <v>19</v>
          </cell>
          <cell r="W10103">
            <v>214</v>
          </cell>
          <cell r="X10103">
            <v>0</v>
          </cell>
        </row>
        <row r="10104">
          <cell r="A10104" t="str">
            <v>2232100</v>
          </cell>
          <cell r="B10104">
            <v>1</v>
          </cell>
          <cell r="C10104" t="str">
            <v>Tiled Floor - (in sqm)</v>
          </cell>
          <cell r="D10104" t="str">
            <v>34</v>
          </cell>
          <cell r="E10104" t="str">
            <v>BASFLO</v>
          </cell>
          <cell r="F10104" t="str">
            <v>BAS</v>
          </cell>
          <cell r="G10104">
            <v>40483</v>
          </cell>
          <cell r="H10104" t="str">
            <v>Active</v>
          </cell>
          <cell r="I10104">
            <v>579</v>
          </cell>
          <cell r="J10104">
            <v>40602</v>
          </cell>
          <cell r="K10104" t="str">
            <v>TIP</v>
          </cell>
          <cell r="L10104" t="str">
            <v>TN</v>
          </cell>
          <cell r="M10104" t="str">
            <v>0151</v>
          </cell>
          <cell r="N10104">
            <v>204981.4</v>
          </cell>
          <cell r="O10104">
            <v>3416.34</v>
          </cell>
          <cell r="P10104">
            <v>17081.78</v>
          </cell>
          <cell r="Q10104">
            <v>17081.78</v>
          </cell>
          <cell r="R10104">
            <v>187899.62</v>
          </cell>
          <cell r="S10104">
            <v>0</v>
          </cell>
          <cell r="T10104">
            <v>5</v>
          </cell>
          <cell r="U10104">
            <v>0</v>
          </cell>
          <cell r="V10104">
            <v>4</v>
          </cell>
          <cell r="W10104">
            <v>214</v>
          </cell>
          <cell r="X10104">
            <v>0</v>
          </cell>
        </row>
        <row r="10105">
          <cell r="A10105" t="str">
            <v>2232200</v>
          </cell>
          <cell r="B10105">
            <v>1</v>
          </cell>
          <cell r="C10105" t="str">
            <v>Timber Wall/Ceiling Decorative Panels</v>
          </cell>
          <cell r="D10105" t="str">
            <v>34</v>
          </cell>
          <cell r="E10105" t="str">
            <v>BASLIN</v>
          </cell>
          <cell r="F10105" t="str">
            <v>BAS</v>
          </cell>
          <cell r="G10105">
            <v>40483</v>
          </cell>
          <cell r="H10105" t="str">
            <v>Active</v>
          </cell>
          <cell r="I10105">
            <v>110</v>
          </cell>
          <cell r="J10105">
            <v>40602</v>
          </cell>
          <cell r="K10105" t="str">
            <v>TIP</v>
          </cell>
          <cell r="L10105" t="str">
            <v>TN</v>
          </cell>
          <cell r="M10105" t="str">
            <v>0151</v>
          </cell>
          <cell r="N10105">
            <v>233657.56</v>
          </cell>
          <cell r="O10105">
            <v>778.85</v>
          </cell>
          <cell r="P10105">
            <v>3894.29</v>
          </cell>
          <cell r="Q10105">
            <v>3894.29</v>
          </cell>
          <cell r="R10105">
            <v>229763.27</v>
          </cell>
          <cell r="S10105">
            <v>0</v>
          </cell>
          <cell r="T10105">
            <v>25</v>
          </cell>
          <cell r="U10105">
            <v>0</v>
          </cell>
          <cell r="V10105">
            <v>24</v>
          </cell>
          <cell r="W10105">
            <v>214</v>
          </cell>
          <cell r="X10105">
            <v>0</v>
          </cell>
        </row>
        <row r="10106">
          <cell r="A10106" t="str">
            <v>2232300</v>
          </cell>
          <cell r="B10106">
            <v>1</v>
          </cell>
          <cell r="C10106" t="str">
            <v>Handrails &amp; Balustrades (lineal mtrs)</v>
          </cell>
          <cell r="D10106" t="str">
            <v>34</v>
          </cell>
          <cell r="E10106" t="str">
            <v>BASFIT</v>
          </cell>
          <cell r="F10106" t="str">
            <v>BAS</v>
          </cell>
          <cell r="G10106">
            <v>40483</v>
          </cell>
          <cell r="H10106" t="str">
            <v>Active</v>
          </cell>
          <cell r="I10106">
            <v>24</v>
          </cell>
          <cell r="J10106">
            <v>40602</v>
          </cell>
          <cell r="K10106" t="str">
            <v>TIP</v>
          </cell>
          <cell r="L10106" t="str">
            <v>TN</v>
          </cell>
          <cell r="M10106" t="str">
            <v>0151</v>
          </cell>
          <cell r="N10106">
            <v>33986.550000000003</v>
          </cell>
          <cell r="O10106">
            <v>113.28</v>
          </cell>
          <cell r="P10106">
            <v>566.44000000000005</v>
          </cell>
          <cell r="Q10106">
            <v>566.44000000000005</v>
          </cell>
          <cell r="R10106">
            <v>33420.11</v>
          </cell>
          <cell r="S10106">
            <v>0</v>
          </cell>
          <cell r="T10106">
            <v>25</v>
          </cell>
          <cell r="U10106">
            <v>0</v>
          </cell>
          <cell r="V10106">
            <v>24</v>
          </cell>
          <cell r="W10106">
            <v>214</v>
          </cell>
          <cell r="X10106">
            <v>0</v>
          </cell>
        </row>
        <row r="10107">
          <cell r="A10107" t="str">
            <v>2232400</v>
          </cell>
          <cell r="B10107">
            <v>1</v>
          </cell>
          <cell r="C10107" t="str">
            <v>Light Fitting - Ceiling Spot Type</v>
          </cell>
          <cell r="D10107" t="str">
            <v>34</v>
          </cell>
          <cell r="E10107" t="str">
            <v>BASLIG</v>
          </cell>
          <cell r="F10107" t="str">
            <v>BAS</v>
          </cell>
          <cell r="G10107">
            <v>40483</v>
          </cell>
          <cell r="H10107" t="str">
            <v>Active</v>
          </cell>
          <cell r="I10107">
            <v>56</v>
          </cell>
          <cell r="J10107">
            <v>40602</v>
          </cell>
          <cell r="K10107" t="str">
            <v>TIP</v>
          </cell>
          <cell r="L10107" t="str">
            <v>TN</v>
          </cell>
          <cell r="M10107" t="str">
            <v>0151</v>
          </cell>
          <cell r="N10107">
            <v>17842.939999999999</v>
          </cell>
          <cell r="O10107">
            <v>74.33</v>
          </cell>
          <cell r="P10107">
            <v>371.73</v>
          </cell>
          <cell r="Q10107">
            <v>371.73</v>
          </cell>
          <cell r="R10107">
            <v>17471.21</v>
          </cell>
          <cell r="S10107">
            <v>0</v>
          </cell>
          <cell r="T10107">
            <v>20</v>
          </cell>
          <cell r="U10107">
            <v>0</v>
          </cell>
          <cell r="V10107">
            <v>19</v>
          </cell>
          <cell r="W10107">
            <v>214</v>
          </cell>
          <cell r="X10107">
            <v>0</v>
          </cell>
        </row>
        <row r="10108">
          <cell r="A10108" t="str">
            <v>2232500</v>
          </cell>
          <cell r="B10108">
            <v>1</v>
          </cell>
          <cell r="C10108" t="str">
            <v>Light Fitting - Wall Mounted Type</v>
          </cell>
          <cell r="D10108" t="str">
            <v>34</v>
          </cell>
          <cell r="E10108" t="str">
            <v>BASLIG</v>
          </cell>
          <cell r="F10108" t="str">
            <v>BAS</v>
          </cell>
          <cell r="G10108">
            <v>40483</v>
          </cell>
          <cell r="H10108" t="str">
            <v>Active</v>
          </cell>
          <cell r="I10108">
            <v>8</v>
          </cell>
          <cell r="J10108">
            <v>40602</v>
          </cell>
          <cell r="K10108" t="str">
            <v>TIP</v>
          </cell>
          <cell r="L10108" t="str">
            <v>TN</v>
          </cell>
          <cell r="M10108" t="str">
            <v>0151</v>
          </cell>
          <cell r="N10108">
            <v>5097.9799999999996</v>
          </cell>
          <cell r="O10108">
            <v>21.25</v>
          </cell>
          <cell r="P10108">
            <v>106.21</v>
          </cell>
          <cell r="Q10108">
            <v>106.21</v>
          </cell>
          <cell r="R10108">
            <v>4991.7700000000004</v>
          </cell>
          <cell r="S10108">
            <v>0</v>
          </cell>
          <cell r="T10108">
            <v>20</v>
          </cell>
          <cell r="U10108">
            <v>0</v>
          </cell>
          <cell r="V10108">
            <v>19</v>
          </cell>
          <cell r="W10108">
            <v>214</v>
          </cell>
          <cell r="X10108">
            <v>0</v>
          </cell>
        </row>
        <row r="10109">
          <cell r="A10109" t="str">
            <v>2232600</v>
          </cell>
          <cell r="B10109">
            <v>1</v>
          </cell>
          <cell r="C10109" t="str">
            <v>Sprinklers - Fire Protection</v>
          </cell>
          <cell r="D10109" t="str">
            <v>34</v>
          </cell>
          <cell r="E10109" t="str">
            <v>BASSPR</v>
          </cell>
          <cell r="F10109" t="str">
            <v>BAS</v>
          </cell>
          <cell r="G10109">
            <v>40483</v>
          </cell>
          <cell r="H10109" t="str">
            <v>Active</v>
          </cell>
          <cell r="I10109">
            <v>36</v>
          </cell>
          <cell r="J10109">
            <v>40602</v>
          </cell>
          <cell r="K10109" t="str">
            <v>TIP</v>
          </cell>
          <cell r="L10109" t="str">
            <v>TN</v>
          </cell>
          <cell r="M10109" t="str">
            <v>0151</v>
          </cell>
          <cell r="N10109">
            <v>86665.72</v>
          </cell>
          <cell r="O10109">
            <v>361.1</v>
          </cell>
          <cell r="P10109">
            <v>1805.54</v>
          </cell>
          <cell r="Q10109">
            <v>1805.54</v>
          </cell>
          <cell r="R10109">
            <v>84860.18</v>
          </cell>
          <cell r="S10109">
            <v>0</v>
          </cell>
          <cell r="T10109">
            <v>20</v>
          </cell>
          <cell r="U10109">
            <v>0</v>
          </cell>
          <cell r="V10109">
            <v>19</v>
          </cell>
          <cell r="W10109">
            <v>214</v>
          </cell>
          <cell r="X10109">
            <v>0</v>
          </cell>
        </row>
        <row r="10110">
          <cell r="A10110" t="str">
            <v>2232700</v>
          </cell>
          <cell r="B10110">
            <v>1</v>
          </cell>
          <cell r="C10110" t="str">
            <v>Tiled Floor - (in sqm)</v>
          </cell>
          <cell r="D10110" t="str">
            <v>34</v>
          </cell>
          <cell r="E10110" t="str">
            <v>BASFLO</v>
          </cell>
          <cell r="F10110" t="str">
            <v>BAS</v>
          </cell>
          <cell r="G10110">
            <v>40483</v>
          </cell>
          <cell r="H10110" t="str">
            <v>Active</v>
          </cell>
          <cell r="I10110">
            <v>320</v>
          </cell>
          <cell r="J10110">
            <v>40602</v>
          </cell>
          <cell r="K10110" t="str">
            <v>TIP</v>
          </cell>
          <cell r="L10110" t="str">
            <v>TN</v>
          </cell>
          <cell r="M10110" t="str">
            <v>0151</v>
          </cell>
          <cell r="N10110">
            <v>113288.51</v>
          </cell>
          <cell r="O10110">
            <v>1888.15</v>
          </cell>
          <cell r="P10110">
            <v>9440.7099999999991</v>
          </cell>
          <cell r="Q10110">
            <v>9440.7099999999991</v>
          </cell>
          <cell r="R10110">
            <v>103847.8</v>
          </cell>
          <cell r="S10110">
            <v>0</v>
          </cell>
          <cell r="T10110">
            <v>5</v>
          </cell>
          <cell r="U10110">
            <v>0</v>
          </cell>
          <cell r="V10110">
            <v>4</v>
          </cell>
          <cell r="W10110">
            <v>214</v>
          </cell>
          <cell r="X10110">
            <v>0</v>
          </cell>
        </row>
        <row r="10111">
          <cell r="A10111" t="str">
            <v>2232800</v>
          </cell>
          <cell r="B10111">
            <v>1</v>
          </cell>
          <cell r="C10111" t="str">
            <v>Timber Wall/Ceiling Decorative Panels</v>
          </cell>
          <cell r="D10111" t="str">
            <v>34</v>
          </cell>
          <cell r="E10111" t="str">
            <v>BASLIN</v>
          </cell>
          <cell r="F10111" t="str">
            <v>BAS</v>
          </cell>
          <cell r="G10111">
            <v>40483</v>
          </cell>
          <cell r="H10111" t="str">
            <v>Active</v>
          </cell>
          <cell r="I10111">
            <v>95</v>
          </cell>
          <cell r="J10111">
            <v>40602</v>
          </cell>
          <cell r="K10111" t="str">
            <v>TIP</v>
          </cell>
          <cell r="L10111" t="str">
            <v>TN</v>
          </cell>
          <cell r="M10111" t="str">
            <v>0151</v>
          </cell>
          <cell r="N10111">
            <v>201795.17</v>
          </cell>
          <cell r="O10111">
            <v>672.65</v>
          </cell>
          <cell r="P10111">
            <v>3363.25</v>
          </cell>
          <cell r="Q10111">
            <v>3363.25</v>
          </cell>
          <cell r="R10111">
            <v>198431.92</v>
          </cell>
          <cell r="S10111">
            <v>0</v>
          </cell>
          <cell r="T10111">
            <v>25</v>
          </cell>
          <cell r="U10111">
            <v>0</v>
          </cell>
          <cell r="V10111">
            <v>24</v>
          </cell>
          <cell r="W10111">
            <v>214</v>
          </cell>
          <cell r="X10111">
            <v>0</v>
          </cell>
        </row>
        <row r="10112">
          <cell r="A10112" t="str">
            <v>2232900</v>
          </cell>
          <cell r="B10112">
            <v>1</v>
          </cell>
          <cell r="C10112" t="str">
            <v>Automatic Doors Double - Wood</v>
          </cell>
          <cell r="D10112" t="str">
            <v>34</v>
          </cell>
          <cell r="E10112" t="str">
            <v>BASADR</v>
          </cell>
          <cell r="F10112" t="str">
            <v>BAS</v>
          </cell>
          <cell r="G10112">
            <v>40483</v>
          </cell>
          <cell r="H10112" t="str">
            <v>Active</v>
          </cell>
          <cell r="I10112">
            <v>2</v>
          </cell>
          <cell r="J10112">
            <v>40602</v>
          </cell>
          <cell r="K10112" t="str">
            <v>TCOM</v>
          </cell>
          <cell r="L10112" t="str">
            <v>TN</v>
          </cell>
          <cell r="M10112" t="str">
            <v>0026</v>
          </cell>
          <cell r="N10112">
            <v>9912.74</v>
          </cell>
          <cell r="O10112">
            <v>33.049999999999997</v>
          </cell>
          <cell r="P10112">
            <v>165.21</v>
          </cell>
          <cell r="Q10112">
            <v>165.21</v>
          </cell>
          <cell r="R10112">
            <v>9747.5300000000007</v>
          </cell>
          <cell r="S10112">
            <v>0</v>
          </cell>
          <cell r="T10112">
            <v>25</v>
          </cell>
          <cell r="U10112">
            <v>0</v>
          </cell>
          <cell r="V10112">
            <v>24</v>
          </cell>
          <cell r="W10112">
            <v>214</v>
          </cell>
          <cell r="X10112">
            <v>0</v>
          </cell>
        </row>
        <row r="10113">
          <cell r="A10113" t="str">
            <v>2233000</v>
          </cell>
          <cell r="B10113">
            <v>1</v>
          </cell>
          <cell r="C10113" t="str">
            <v>Door Closer</v>
          </cell>
          <cell r="D10113" t="str">
            <v>34</v>
          </cell>
          <cell r="E10113" t="str">
            <v>BASADR</v>
          </cell>
          <cell r="F10113" t="str">
            <v>BAS</v>
          </cell>
          <cell r="G10113">
            <v>40483</v>
          </cell>
          <cell r="H10113" t="str">
            <v>Active</v>
          </cell>
          <cell r="I10113">
            <v>5</v>
          </cell>
          <cell r="J10113">
            <v>40602</v>
          </cell>
          <cell r="K10113" t="str">
            <v>TCOM</v>
          </cell>
          <cell r="L10113" t="str">
            <v>TN</v>
          </cell>
          <cell r="M10113" t="str">
            <v>0026</v>
          </cell>
          <cell r="N10113">
            <v>3363.25</v>
          </cell>
          <cell r="O10113">
            <v>11.21</v>
          </cell>
          <cell r="P10113">
            <v>56.05</v>
          </cell>
          <cell r="Q10113">
            <v>56.05</v>
          </cell>
          <cell r="R10113">
            <v>3307.2</v>
          </cell>
          <cell r="S10113">
            <v>0</v>
          </cell>
          <cell r="T10113">
            <v>25</v>
          </cell>
          <cell r="U10113">
            <v>0</v>
          </cell>
          <cell r="V10113">
            <v>24</v>
          </cell>
          <cell r="W10113">
            <v>214</v>
          </cell>
          <cell r="X10113">
            <v>0</v>
          </cell>
        </row>
        <row r="10114">
          <cell r="A10114" t="str">
            <v>2233100</v>
          </cell>
          <cell r="B10114">
            <v>1</v>
          </cell>
          <cell r="C10114" t="str">
            <v>Light Fitting - Exit Sign and Wiring</v>
          </cell>
          <cell r="D10114" t="str">
            <v>34</v>
          </cell>
          <cell r="E10114" t="str">
            <v>BASSIG</v>
          </cell>
          <cell r="F10114" t="str">
            <v>BAS</v>
          </cell>
          <cell r="G10114">
            <v>40483</v>
          </cell>
          <cell r="H10114" t="str">
            <v>Active</v>
          </cell>
          <cell r="I10114">
            <v>2</v>
          </cell>
          <cell r="J10114">
            <v>40602</v>
          </cell>
          <cell r="K10114" t="str">
            <v>TCOM</v>
          </cell>
          <cell r="L10114" t="str">
            <v>TN</v>
          </cell>
          <cell r="M10114" t="str">
            <v>0026</v>
          </cell>
          <cell r="N10114">
            <v>1274.49</v>
          </cell>
          <cell r="O10114">
            <v>5.31</v>
          </cell>
          <cell r="P10114">
            <v>26.55</v>
          </cell>
          <cell r="Q10114">
            <v>26.55</v>
          </cell>
          <cell r="R10114">
            <v>1247.94</v>
          </cell>
          <cell r="S10114">
            <v>0</v>
          </cell>
          <cell r="T10114">
            <v>20</v>
          </cell>
          <cell r="U10114">
            <v>0</v>
          </cell>
          <cell r="V10114">
            <v>19</v>
          </cell>
          <cell r="W10114">
            <v>214</v>
          </cell>
          <cell r="X10114">
            <v>0</v>
          </cell>
        </row>
        <row r="10115">
          <cell r="A10115" t="str">
            <v>2233200</v>
          </cell>
          <cell r="B10115">
            <v>1</v>
          </cell>
          <cell r="C10115" t="str">
            <v>Extractor Fan - Through Window</v>
          </cell>
          <cell r="D10115" t="str">
            <v>34</v>
          </cell>
          <cell r="E10115" t="str">
            <v>BASAIR</v>
          </cell>
          <cell r="F10115" t="str">
            <v>BAS</v>
          </cell>
          <cell r="G10115">
            <v>40483</v>
          </cell>
          <cell r="H10115" t="str">
            <v>Active</v>
          </cell>
          <cell r="I10115">
            <v>1</v>
          </cell>
          <cell r="J10115">
            <v>40602</v>
          </cell>
          <cell r="K10115" t="str">
            <v>TCOM</v>
          </cell>
          <cell r="L10115" t="str">
            <v>TN</v>
          </cell>
          <cell r="M10115" t="str">
            <v>0026</v>
          </cell>
          <cell r="N10115">
            <v>708.05</v>
          </cell>
          <cell r="O10115">
            <v>2.95</v>
          </cell>
          <cell r="P10115">
            <v>14.75</v>
          </cell>
          <cell r="Q10115">
            <v>14.75</v>
          </cell>
          <cell r="R10115">
            <v>693.3</v>
          </cell>
          <cell r="S10115">
            <v>0</v>
          </cell>
          <cell r="T10115">
            <v>20</v>
          </cell>
          <cell r="U10115">
            <v>0</v>
          </cell>
          <cell r="V10115">
            <v>19</v>
          </cell>
          <cell r="W10115">
            <v>214</v>
          </cell>
          <cell r="X10115">
            <v>0</v>
          </cell>
        </row>
        <row r="10116">
          <cell r="A10116" t="str">
            <v>2233300</v>
          </cell>
          <cell r="B10116">
            <v>1</v>
          </cell>
          <cell r="C10116" t="str">
            <v>Fire Hose Reel - Exposed</v>
          </cell>
          <cell r="D10116" t="str">
            <v>34</v>
          </cell>
          <cell r="E10116" t="str">
            <v>BASHOS</v>
          </cell>
          <cell r="F10116" t="str">
            <v>BAS</v>
          </cell>
          <cell r="G10116">
            <v>40483</v>
          </cell>
          <cell r="H10116" t="str">
            <v>Active</v>
          </cell>
          <cell r="I10116">
            <v>1</v>
          </cell>
          <cell r="J10116">
            <v>40602</v>
          </cell>
          <cell r="K10116" t="str">
            <v>TCOM</v>
          </cell>
          <cell r="L10116" t="str">
            <v>TN</v>
          </cell>
          <cell r="M10116" t="str">
            <v>0026</v>
          </cell>
          <cell r="N10116">
            <v>1557.71</v>
          </cell>
          <cell r="O10116">
            <v>5.2</v>
          </cell>
          <cell r="P10116">
            <v>25.96</v>
          </cell>
          <cell r="Q10116">
            <v>25.96</v>
          </cell>
          <cell r="R10116">
            <v>1531.75</v>
          </cell>
          <cell r="S10116">
            <v>0</v>
          </cell>
          <cell r="T10116">
            <v>25</v>
          </cell>
          <cell r="U10116">
            <v>0</v>
          </cell>
          <cell r="V10116">
            <v>24</v>
          </cell>
          <cell r="W10116">
            <v>214</v>
          </cell>
          <cell r="X10116">
            <v>0</v>
          </cell>
        </row>
        <row r="10117">
          <cell r="A10117" t="str">
            <v>2233400</v>
          </cell>
          <cell r="B10117">
            <v>1</v>
          </cell>
          <cell r="C10117" t="str">
            <v>Fire Siren/Speaker</v>
          </cell>
          <cell r="D10117" t="str">
            <v>34</v>
          </cell>
          <cell r="E10117" t="str">
            <v>BASALA</v>
          </cell>
          <cell r="F10117" t="str">
            <v>BAS</v>
          </cell>
          <cell r="G10117">
            <v>40483</v>
          </cell>
          <cell r="H10117" t="str">
            <v>Active</v>
          </cell>
          <cell r="I10117">
            <v>2</v>
          </cell>
          <cell r="J10117">
            <v>40602</v>
          </cell>
          <cell r="K10117" t="str">
            <v>TCOM</v>
          </cell>
          <cell r="L10117" t="str">
            <v>TN</v>
          </cell>
          <cell r="M10117" t="str">
            <v>0026</v>
          </cell>
          <cell r="N10117">
            <v>382.35</v>
          </cell>
          <cell r="O10117">
            <v>1.29</v>
          </cell>
          <cell r="P10117">
            <v>6.37</v>
          </cell>
          <cell r="Q10117">
            <v>6.37</v>
          </cell>
          <cell r="R10117">
            <v>375.98</v>
          </cell>
          <cell r="S10117">
            <v>0</v>
          </cell>
          <cell r="T10117">
            <v>25</v>
          </cell>
          <cell r="U10117">
            <v>0</v>
          </cell>
          <cell r="V10117">
            <v>24</v>
          </cell>
          <cell r="W10117">
            <v>214</v>
          </cell>
          <cell r="X10117">
            <v>0</v>
          </cell>
        </row>
        <row r="10118">
          <cell r="A10118" t="str">
            <v>2233500</v>
          </cell>
          <cell r="B10118">
            <v>1</v>
          </cell>
          <cell r="C10118" t="str">
            <v>Hot Water Cylinder - Freestand</v>
          </cell>
          <cell r="D10118" t="str">
            <v>34</v>
          </cell>
          <cell r="E10118" t="str">
            <v>BASPLM</v>
          </cell>
          <cell r="F10118" t="str">
            <v>BAS</v>
          </cell>
          <cell r="G10118">
            <v>40483</v>
          </cell>
          <cell r="H10118" t="str">
            <v>Active</v>
          </cell>
          <cell r="I10118">
            <v>1</v>
          </cell>
          <cell r="J10118">
            <v>40602</v>
          </cell>
          <cell r="K10118" t="str">
            <v>TCOM</v>
          </cell>
          <cell r="L10118" t="str">
            <v>TN</v>
          </cell>
          <cell r="M10118" t="str">
            <v>0026</v>
          </cell>
          <cell r="N10118">
            <v>849.67</v>
          </cell>
          <cell r="O10118">
            <v>2.84</v>
          </cell>
          <cell r="P10118">
            <v>14.16</v>
          </cell>
          <cell r="Q10118">
            <v>14.16</v>
          </cell>
          <cell r="R10118">
            <v>835.51</v>
          </cell>
          <cell r="S10118">
            <v>0</v>
          </cell>
          <cell r="T10118">
            <v>25</v>
          </cell>
          <cell r="U10118">
            <v>0</v>
          </cell>
          <cell r="V10118">
            <v>24</v>
          </cell>
          <cell r="W10118">
            <v>214</v>
          </cell>
          <cell r="X10118">
            <v>0</v>
          </cell>
        </row>
        <row r="10119">
          <cell r="A10119" t="str">
            <v>2233600</v>
          </cell>
          <cell r="B10119">
            <v>1</v>
          </cell>
          <cell r="C10119" t="str">
            <v>Light Fitting-Fluoro 2 Tube Carpark Type</v>
          </cell>
          <cell r="D10119" t="str">
            <v>34</v>
          </cell>
          <cell r="E10119" t="str">
            <v>BASLIG</v>
          </cell>
          <cell r="F10119" t="str">
            <v>BAS</v>
          </cell>
          <cell r="G10119">
            <v>40483</v>
          </cell>
          <cell r="H10119" t="str">
            <v>Active</v>
          </cell>
          <cell r="I10119">
            <v>12</v>
          </cell>
          <cell r="J10119">
            <v>40602</v>
          </cell>
          <cell r="K10119" t="str">
            <v>TCOM</v>
          </cell>
          <cell r="L10119" t="str">
            <v>TN</v>
          </cell>
          <cell r="M10119" t="str">
            <v>0026</v>
          </cell>
          <cell r="N10119">
            <v>7646.98</v>
          </cell>
          <cell r="O10119">
            <v>31.87</v>
          </cell>
          <cell r="P10119">
            <v>159.31</v>
          </cell>
          <cell r="Q10119">
            <v>159.31</v>
          </cell>
          <cell r="R10119">
            <v>7487.67</v>
          </cell>
          <cell r="S10119">
            <v>0</v>
          </cell>
          <cell r="T10119">
            <v>20</v>
          </cell>
          <cell r="U10119">
            <v>0</v>
          </cell>
          <cell r="V10119">
            <v>19</v>
          </cell>
          <cell r="W10119">
            <v>214</v>
          </cell>
          <cell r="X10119">
            <v>0</v>
          </cell>
        </row>
        <row r="10120">
          <cell r="A10120" t="str">
            <v>2233700</v>
          </cell>
          <cell r="B10120">
            <v>1</v>
          </cell>
          <cell r="C10120" t="str">
            <v>Light Fitting - Fluoro 2 Tube Reflector</v>
          </cell>
          <cell r="D10120" t="str">
            <v>34</v>
          </cell>
          <cell r="E10120" t="str">
            <v>BASLIG</v>
          </cell>
          <cell r="F10120" t="str">
            <v>BAS</v>
          </cell>
          <cell r="G10120">
            <v>40483</v>
          </cell>
          <cell r="H10120" t="str">
            <v>Active</v>
          </cell>
          <cell r="I10120">
            <v>1</v>
          </cell>
          <cell r="J10120">
            <v>40602</v>
          </cell>
          <cell r="K10120" t="str">
            <v>TCOM</v>
          </cell>
          <cell r="L10120" t="str">
            <v>TN</v>
          </cell>
          <cell r="M10120" t="str">
            <v>0026</v>
          </cell>
          <cell r="N10120">
            <v>283.22000000000003</v>
          </cell>
          <cell r="O10120">
            <v>1.18</v>
          </cell>
          <cell r="P10120">
            <v>5.9</v>
          </cell>
          <cell r="Q10120">
            <v>5.9</v>
          </cell>
          <cell r="R10120">
            <v>277.32</v>
          </cell>
          <cell r="S10120">
            <v>0</v>
          </cell>
          <cell r="T10120">
            <v>20</v>
          </cell>
          <cell r="U10120">
            <v>0</v>
          </cell>
          <cell r="V10120">
            <v>19</v>
          </cell>
          <cell r="W10120">
            <v>214</v>
          </cell>
          <cell r="X10120">
            <v>0</v>
          </cell>
        </row>
        <row r="10121">
          <cell r="A10121" t="str">
            <v>2233800</v>
          </cell>
          <cell r="B10121">
            <v>1</v>
          </cell>
          <cell r="C10121" t="str">
            <v>Smoke Detectors</v>
          </cell>
          <cell r="D10121" t="str">
            <v>34</v>
          </cell>
          <cell r="E10121" t="str">
            <v>BASALA</v>
          </cell>
          <cell r="F10121" t="str">
            <v>BAS</v>
          </cell>
          <cell r="G10121">
            <v>40483</v>
          </cell>
          <cell r="H10121" t="str">
            <v>Active</v>
          </cell>
          <cell r="I10121">
            <v>7</v>
          </cell>
          <cell r="J10121">
            <v>40602</v>
          </cell>
          <cell r="K10121" t="str">
            <v>TCOM</v>
          </cell>
          <cell r="L10121" t="str">
            <v>TN</v>
          </cell>
          <cell r="M10121" t="str">
            <v>0026</v>
          </cell>
          <cell r="N10121">
            <v>4956.38</v>
          </cell>
          <cell r="O10121">
            <v>16.53</v>
          </cell>
          <cell r="P10121">
            <v>82.61</v>
          </cell>
          <cell r="Q10121">
            <v>82.61</v>
          </cell>
          <cell r="R10121">
            <v>4873.7700000000004</v>
          </cell>
          <cell r="S10121">
            <v>0</v>
          </cell>
          <cell r="T10121">
            <v>25</v>
          </cell>
          <cell r="U10121">
            <v>0</v>
          </cell>
          <cell r="V10121">
            <v>24</v>
          </cell>
          <cell r="W10121">
            <v>214</v>
          </cell>
          <cell r="X10121">
            <v>0</v>
          </cell>
        </row>
        <row r="10122">
          <cell r="A10122" t="str">
            <v>2233900</v>
          </cell>
          <cell r="B10122">
            <v>1</v>
          </cell>
          <cell r="C10122" t="str">
            <v>Sprinklers - Fire Protection</v>
          </cell>
          <cell r="D10122" t="str">
            <v>34</v>
          </cell>
          <cell r="E10122" t="str">
            <v>BASSPR</v>
          </cell>
          <cell r="F10122" t="str">
            <v>BAS</v>
          </cell>
          <cell r="G10122">
            <v>40483</v>
          </cell>
          <cell r="H10122" t="str">
            <v>Active</v>
          </cell>
          <cell r="I10122">
            <v>32</v>
          </cell>
          <cell r="J10122">
            <v>40602</v>
          </cell>
          <cell r="K10122" t="str">
            <v>TCOM</v>
          </cell>
          <cell r="L10122" t="str">
            <v>TN</v>
          </cell>
          <cell r="M10122" t="str">
            <v>0026</v>
          </cell>
          <cell r="N10122">
            <v>77036.19</v>
          </cell>
          <cell r="O10122">
            <v>321</v>
          </cell>
          <cell r="P10122">
            <v>1604.92</v>
          </cell>
          <cell r="Q10122">
            <v>1604.92</v>
          </cell>
          <cell r="R10122">
            <v>75431.27</v>
          </cell>
          <cell r="S10122">
            <v>0</v>
          </cell>
          <cell r="T10122">
            <v>20</v>
          </cell>
          <cell r="U10122">
            <v>0</v>
          </cell>
          <cell r="V10122">
            <v>19</v>
          </cell>
          <cell r="W10122">
            <v>214</v>
          </cell>
          <cell r="X10122">
            <v>0</v>
          </cell>
        </row>
        <row r="10123">
          <cell r="A10123" t="str">
            <v>2234000</v>
          </cell>
          <cell r="B10123">
            <v>1</v>
          </cell>
          <cell r="C10123" t="str">
            <v>Break Glass Fire Alarm Point</v>
          </cell>
          <cell r="D10123" t="str">
            <v>34</v>
          </cell>
          <cell r="E10123" t="str">
            <v>BASALA</v>
          </cell>
          <cell r="F10123" t="str">
            <v>BAS</v>
          </cell>
          <cell r="G10123">
            <v>40483</v>
          </cell>
          <cell r="H10123" t="str">
            <v>Active</v>
          </cell>
          <cell r="I10123">
            <v>1</v>
          </cell>
          <cell r="J10123">
            <v>40602</v>
          </cell>
          <cell r="K10123" t="str">
            <v>TIP</v>
          </cell>
          <cell r="L10123" t="str">
            <v>TN</v>
          </cell>
          <cell r="M10123" t="str">
            <v>0030</v>
          </cell>
          <cell r="N10123">
            <v>778.86</v>
          </cell>
          <cell r="O10123">
            <v>2.58</v>
          </cell>
          <cell r="P10123">
            <v>12.98</v>
          </cell>
          <cell r="Q10123">
            <v>12.98</v>
          </cell>
          <cell r="R10123">
            <v>765.88</v>
          </cell>
          <cell r="S10123">
            <v>0</v>
          </cell>
          <cell r="T10123">
            <v>25</v>
          </cell>
          <cell r="U10123">
            <v>0</v>
          </cell>
          <cell r="V10123">
            <v>24</v>
          </cell>
          <cell r="W10123">
            <v>214</v>
          </cell>
          <cell r="X10123">
            <v>0</v>
          </cell>
        </row>
        <row r="10124">
          <cell r="A10124" t="str">
            <v>2234100</v>
          </cell>
          <cell r="B10124">
            <v>1</v>
          </cell>
          <cell r="C10124" t="str">
            <v>Carpet Fitted - (in sqm)</v>
          </cell>
          <cell r="D10124" t="str">
            <v>34</v>
          </cell>
          <cell r="E10124" t="str">
            <v>BASFLO</v>
          </cell>
          <cell r="F10124" t="str">
            <v>BAS</v>
          </cell>
          <cell r="G10124">
            <v>40483</v>
          </cell>
          <cell r="H10124" t="str">
            <v>Active</v>
          </cell>
          <cell r="I10124">
            <v>61</v>
          </cell>
          <cell r="J10124">
            <v>40602</v>
          </cell>
          <cell r="K10124" t="str">
            <v>TIP</v>
          </cell>
          <cell r="L10124" t="str">
            <v>TN</v>
          </cell>
          <cell r="M10124" t="str">
            <v>0030</v>
          </cell>
          <cell r="N10124">
            <v>9933.99</v>
          </cell>
          <cell r="O10124">
            <v>165.55</v>
          </cell>
          <cell r="P10124">
            <v>827.83</v>
          </cell>
          <cell r="Q10124">
            <v>827.83</v>
          </cell>
          <cell r="R10124">
            <v>9106.16</v>
          </cell>
          <cell r="S10124">
            <v>0</v>
          </cell>
          <cell r="T10124">
            <v>5</v>
          </cell>
          <cell r="U10124">
            <v>0</v>
          </cell>
          <cell r="V10124">
            <v>4</v>
          </cell>
          <cell r="W10124">
            <v>214</v>
          </cell>
          <cell r="X10124">
            <v>0</v>
          </cell>
        </row>
        <row r="10125">
          <cell r="A10125" t="str">
            <v>2234200</v>
          </cell>
          <cell r="B10125">
            <v>1</v>
          </cell>
          <cell r="C10125" t="str">
            <v>Light Fitting - Exit Sign and Wiring</v>
          </cell>
          <cell r="D10125" t="str">
            <v>34</v>
          </cell>
          <cell r="E10125" t="str">
            <v>BASSIG</v>
          </cell>
          <cell r="F10125" t="str">
            <v>BAS</v>
          </cell>
          <cell r="G10125">
            <v>40483</v>
          </cell>
          <cell r="H10125" t="str">
            <v>Active</v>
          </cell>
          <cell r="I10125">
            <v>1</v>
          </cell>
          <cell r="J10125">
            <v>40602</v>
          </cell>
          <cell r="K10125" t="str">
            <v>TIP</v>
          </cell>
          <cell r="L10125" t="str">
            <v>TN</v>
          </cell>
          <cell r="M10125" t="str">
            <v>0030</v>
          </cell>
          <cell r="N10125">
            <v>637.25</v>
          </cell>
          <cell r="O10125">
            <v>2.64</v>
          </cell>
          <cell r="P10125">
            <v>13.28</v>
          </cell>
          <cell r="Q10125">
            <v>13.28</v>
          </cell>
          <cell r="R10125">
            <v>623.97</v>
          </cell>
          <cell r="S10125">
            <v>0</v>
          </cell>
          <cell r="T10125">
            <v>20</v>
          </cell>
          <cell r="U10125">
            <v>0</v>
          </cell>
          <cell r="V10125">
            <v>19</v>
          </cell>
          <cell r="W10125">
            <v>214</v>
          </cell>
          <cell r="X10125">
            <v>0</v>
          </cell>
        </row>
        <row r="10126">
          <cell r="A10126" t="str">
            <v>2234300</v>
          </cell>
          <cell r="B10126">
            <v>1</v>
          </cell>
          <cell r="C10126" t="str">
            <v>Light Fitting - Ceiling Type - Lge</v>
          </cell>
          <cell r="D10126" t="str">
            <v>34</v>
          </cell>
          <cell r="E10126" t="str">
            <v>BASLIG</v>
          </cell>
          <cell r="F10126" t="str">
            <v>BAS</v>
          </cell>
          <cell r="G10126">
            <v>40483</v>
          </cell>
          <cell r="H10126" t="str">
            <v>Active</v>
          </cell>
          <cell r="I10126">
            <v>3</v>
          </cell>
          <cell r="J10126">
            <v>40602</v>
          </cell>
          <cell r="K10126" t="str">
            <v>TIP</v>
          </cell>
          <cell r="L10126" t="str">
            <v>TN</v>
          </cell>
          <cell r="M10126" t="str">
            <v>0030</v>
          </cell>
          <cell r="N10126">
            <v>849.67</v>
          </cell>
          <cell r="O10126">
            <v>3.54</v>
          </cell>
          <cell r="P10126">
            <v>17.7</v>
          </cell>
          <cell r="Q10126">
            <v>17.7</v>
          </cell>
          <cell r="R10126">
            <v>831.97</v>
          </cell>
          <cell r="S10126">
            <v>0</v>
          </cell>
          <cell r="T10126">
            <v>20</v>
          </cell>
          <cell r="U10126">
            <v>0</v>
          </cell>
          <cell r="V10126">
            <v>19</v>
          </cell>
          <cell r="W10126">
            <v>214</v>
          </cell>
          <cell r="X10126">
            <v>0</v>
          </cell>
        </row>
        <row r="10127">
          <cell r="A10127" t="str">
            <v>2234400</v>
          </cell>
          <cell r="B10127">
            <v>1</v>
          </cell>
          <cell r="C10127" t="str">
            <v>Carpet Tiles - (in sqm)</v>
          </cell>
          <cell r="D10127" t="str">
            <v>34</v>
          </cell>
          <cell r="E10127" t="str">
            <v>BASFLO</v>
          </cell>
          <cell r="F10127" t="str">
            <v>BAS</v>
          </cell>
          <cell r="G10127">
            <v>40483</v>
          </cell>
          <cell r="H10127" t="str">
            <v>Active</v>
          </cell>
          <cell r="I10127">
            <v>33</v>
          </cell>
          <cell r="J10127">
            <v>40602</v>
          </cell>
          <cell r="K10127" t="str">
            <v>R</v>
          </cell>
          <cell r="L10127" t="str">
            <v>TN</v>
          </cell>
          <cell r="M10127" t="str">
            <v>0137</v>
          </cell>
          <cell r="N10127">
            <v>4439.49</v>
          </cell>
          <cell r="O10127">
            <v>74</v>
          </cell>
          <cell r="P10127">
            <v>369.96</v>
          </cell>
          <cell r="Q10127">
            <v>369.96</v>
          </cell>
          <cell r="R10127">
            <v>4069.53</v>
          </cell>
          <cell r="S10127">
            <v>0</v>
          </cell>
          <cell r="T10127">
            <v>5</v>
          </cell>
          <cell r="U10127">
            <v>0</v>
          </cell>
          <cell r="V10127">
            <v>4</v>
          </cell>
          <cell r="W10127">
            <v>214</v>
          </cell>
          <cell r="X10127">
            <v>0</v>
          </cell>
        </row>
        <row r="10128">
          <cell r="A10128" t="str">
            <v>2234500</v>
          </cell>
          <cell r="B10128">
            <v>1</v>
          </cell>
          <cell r="C10128" t="str">
            <v>Automatic Doors Double - Glass</v>
          </cell>
          <cell r="D10128" t="str">
            <v>34</v>
          </cell>
          <cell r="E10128" t="str">
            <v>BASADR</v>
          </cell>
          <cell r="F10128" t="str">
            <v>BAS</v>
          </cell>
          <cell r="G10128">
            <v>40483</v>
          </cell>
          <cell r="H10128" t="str">
            <v>Active</v>
          </cell>
          <cell r="I10128">
            <v>2</v>
          </cell>
          <cell r="J10128">
            <v>40602</v>
          </cell>
          <cell r="K10128" t="str">
            <v>TIP</v>
          </cell>
          <cell r="L10128" t="str">
            <v>TN</v>
          </cell>
          <cell r="M10128" t="str">
            <v>0152</v>
          </cell>
          <cell r="N10128">
            <v>28322.13</v>
          </cell>
          <cell r="O10128">
            <v>94.4</v>
          </cell>
          <cell r="P10128">
            <v>472.04</v>
          </cell>
          <cell r="Q10128">
            <v>472.04</v>
          </cell>
          <cell r="R10128">
            <v>27850.09</v>
          </cell>
          <cell r="S10128">
            <v>0</v>
          </cell>
          <cell r="T10128">
            <v>25</v>
          </cell>
          <cell r="U10128">
            <v>0</v>
          </cell>
          <cell r="V10128">
            <v>24</v>
          </cell>
          <cell r="W10128">
            <v>214</v>
          </cell>
          <cell r="X10128">
            <v>0</v>
          </cell>
        </row>
        <row r="10129">
          <cell r="A10129" t="str">
            <v>2234600</v>
          </cell>
          <cell r="B10129">
            <v>1</v>
          </cell>
          <cell r="C10129" t="str">
            <v>Automatic Doors Single - Glass</v>
          </cell>
          <cell r="D10129" t="str">
            <v>34</v>
          </cell>
          <cell r="E10129" t="str">
            <v>BASADR</v>
          </cell>
          <cell r="F10129" t="str">
            <v>BAS</v>
          </cell>
          <cell r="G10129">
            <v>40483</v>
          </cell>
          <cell r="H10129" t="str">
            <v>Active</v>
          </cell>
          <cell r="I10129">
            <v>2</v>
          </cell>
          <cell r="J10129">
            <v>40602</v>
          </cell>
          <cell r="K10129" t="str">
            <v>TIP</v>
          </cell>
          <cell r="L10129" t="str">
            <v>TN</v>
          </cell>
          <cell r="M10129" t="str">
            <v>0152</v>
          </cell>
          <cell r="N10129">
            <v>16993.28</v>
          </cell>
          <cell r="O10129">
            <v>56.66</v>
          </cell>
          <cell r="P10129">
            <v>283.22000000000003</v>
          </cell>
          <cell r="Q10129">
            <v>283.22000000000003</v>
          </cell>
          <cell r="R10129">
            <v>16710.060000000001</v>
          </cell>
          <cell r="S10129">
            <v>0</v>
          </cell>
          <cell r="T10129">
            <v>25</v>
          </cell>
          <cell r="U10129">
            <v>0</v>
          </cell>
          <cell r="V10129">
            <v>24</v>
          </cell>
          <cell r="W10129">
            <v>214</v>
          </cell>
          <cell r="X10129">
            <v>0</v>
          </cell>
        </row>
        <row r="10130">
          <cell r="A10130" t="str">
            <v>2234700</v>
          </cell>
          <cell r="B10130">
            <v>1</v>
          </cell>
          <cell r="C10130" t="str">
            <v>Break Glass Fire Alarm Point</v>
          </cell>
          <cell r="D10130" t="str">
            <v>34</v>
          </cell>
          <cell r="E10130" t="str">
            <v>BASALA</v>
          </cell>
          <cell r="F10130" t="str">
            <v>BAS</v>
          </cell>
          <cell r="G10130">
            <v>40483</v>
          </cell>
          <cell r="H10130" t="str">
            <v>Active</v>
          </cell>
          <cell r="I10130">
            <v>1</v>
          </cell>
          <cell r="J10130">
            <v>40602</v>
          </cell>
          <cell r="K10130" t="str">
            <v>TIP</v>
          </cell>
          <cell r="L10130" t="str">
            <v>TN</v>
          </cell>
          <cell r="M10130" t="str">
            <v>0152</v>
          </cell>
          <cell r="N10130">
            <v>778.86</v>
          </cell>
          <cell r="O10130">
            <v>2.58</v>
          </cell>
          <cell r="P10130">
            <v>12.98</v>
          </cell>
          <cell r="Q10130">
            <v>12.98</v>
          </cell>
          <cell r="R10130">
            <v>765.88</v>
          </cell>
          <cell r="S10130">
            <v>0</v>
          </cell>
          <cell r="T10130">
            <v>25</v>
          </cell>
          <cell r="U10130">
            <v>0</v>
          </cell>
          <cell r="V10130">
            <v>24</v>
          </cell>
          <cell r="W10130">
            <v>214</v>
          </cell>
          <cell r="X10130">
            <v>0</v>
          </cell>
        </row>
        <row r="10131">
          <cell r="A10131" t="str">
            <v>2234800</v>
          </cell>
          <cell r="B10131">
            <v>1</v>
          </cell>
          <cell r="C10131" t="str">
            <v>Light Fitting - Exit Sign and Wiring</v>
          </cell>
          <cell r="D10131" t="str">
            <v>34</v>
          </cell>
          <cell r="E10131" t="str">
            <v>BASSIG</v>
          </cell>
          <cell r="F10131" t="str">
            <v>BAS</v>
          </cell>
          <cell r="G10131">
            <v>40483</v>
          </cell>
          <cell r="H10131" t="str">
            <v>Active</v>
          </cell>
          <cell r="I10131">
            <v>7</v>
          </cell>
          <cell r="J10131">
            <v>40602</v>
          </cell>
          <cell r="K10131" t="str">
            <v>TIP</v>
          </cell>
          <cell r="L10131" t="str">
            <v>TN</v>
          </cell>
          <cell r="M10131" t="str">
            <v>0152</v>
          </cell>
          <cell r="N10131">
            <v>4460.74</v>
          </cell>
          <cell r="O10131">
            <v>18.57</v>
          </cell>
          <cell r="P10131">
            <v>92.93</v>
          </cell>
          <cell r="Q10131">
            <v>92.93</v>
          </cell>
          <cell r="R10131">
            <v>4367.8100000000004</v>
          </cell>
          <cell r="S10131">
            <v>0</v>
          </cell>
          <cell r="T10131">
            <v>20</v>
          </cell>
          <cell r="U10131">
            <v>0</v>
          </cell>
          <cell r="V10131">
            <v>19</v>
          </cell>
          <cell r="W10131">
            <v>214</v>
          </cell>
          <cell r="X10131">
            <v>0</v>
          </cell>
        </row>
        <row r="10132">
          <cell r="A10132" t="str">
            <v>2234900</v>
          </cell>
          <cell r="B10132">
            <v>1</v>
          </cell>
          <cell r="C10132" t="str">
            <v>Handrails &amp; Balustrades - Concrete</v>
          </cell>
          <cell r="D10132" t="str">
            <v>34</v>
          </cell>
          <cell r="E10132" t="str">
            <v>BASFIT</v>
          </cell>
          <cell r="F10132" t="str">
            <v>BAS</v>
          </cell>
          <cell r="G10132">
            <v>40483</v>
          </cell>
          <cell r="H10132" t="str">
            <v>Active</v>
          </cell>
          <cell r="I10132">
            <v>20</v>
          </cell>
          <cell r="J10132">
            <v>40602</v>
          </cell>
          <cell r="K10132" t="str">
            <v>TIP</v>
          </cell>
          <cell r="L10132" t="str">
            <v>TN</v>
          </cell>
          <cell r="M10132" t="str">
            <v>0152</v>
          </cell>
          <cell r="N10132">
            <v>35402.660000000003</v>
          </cell>
          <cell r="O10132">
            <v>118</v>
          </cell>
          <cell r="P10132">
            <v>590.04</v>
          </cell>
          <cell r="Q10132">
            <v>590.04</v>
          </cell>
          <cell r="R10132">
            <v>34812.620000000003</v>
          </cell>
          <cell r="S10132">
            <v>0</v>
          </cell>
          <cell r="T10132">
            <v>25</v>
          </cell>
          <cell r="U10132">
            <v>0</v>
          </cell>
          <cell r="V10132">
            <v>24</v>
          </cell>
          <cell r="W10132">
            <v>214</v>
          </cell>
          <cell r="X10132">
            <v>0</v>
          </cell>
        </row>
        <row r="10133">
          <cell r="A10133" t="str">
            <v>2235000</v>
          </cell>
          <cell r="B10133">
            <v>1</v>
          </cell>
          <cell r="C10133" t="str">
            <v>Handrails &amp; Balustrades (lineal mtrs)</v>
          </cell>
          <cell r="D10133" t="str">
            <v>34</v>
          </cell>
          <cell r="E10133" t="str">
            <v>BASFIT</v>
          </cell>
          <cell r="F10133" t="str">
            <v>BAS</v>
          </cell>
          <cell r="G10133">
            <v>40483</v>
          </cell>
          <cell r="H10133" t="str">
            <v>Active</v>
          </cell>
          <cell r="I10133">
            <v>24</v>
          </cell>
          <cell r="J10133">
            <v>40602</v>
          </cell>
          <cell r="K10133" t="str">
            <v>TIP</v>
          </cell>
          <cell r="L10133" t="str">
            <v>TN</v>
          </cell>
          <cell r="M10133" t="str">
            <v>0152</v>
          </cell>
          <cell r="N10133">
            <v>33986.550000000003</v>
          </cell>
          <cell r="O10133">
            <v>113.28</v>
          </cell>
          <cell r="P10133">
            <v>566.44000000000005</v>
          </cell>
          <cell r="Q10133">
            <v>566.44000000000005</v>
          </cell>
          <cell r="R10133">
            <v>33420.11</v>
          </cell>
          <cell r="S10133">
            <v>0</v>
          </cell>
          <cell r="T10133">
            <v>25</v>
          </cell>
          <cell r="U10133">
            <v>0</v>
          </cell>
          <cell r="V10133">
            <v>24</v>
          </cell>
          <cell r="W10133">
            <v>214</v>
          </cell>
          <cell r="X10133">
            <v>0</v>
          </cell>
        </row>
        <row r="10134">
          <cell r="A10134" t="str">
            <v>2235100</v>
          </cell>
          <cell r="B10134">
            <v>1</v>
          </cell>
          <cell r="C10134" t="str">
            <v>Handrails (lineal mtrs)</v>
          </cell>
          <cell r="D10134" t="str">
            <v>34</v>
          </cell>
          <cell r="E10134" t="str">
            <v>BASFIT</v>
          </cell>
          <cell r="F10134" t="str">
            <v>BAS</v>
          </cell>
          <cell r="G10134">
            <v>40483</v>
          </cell>
          <cell r="H10134" t="str">
            <v>Active</v>
          </cell>
          <cell r="I10134">
            <v>84</v>
          </cell>
          <cell r="J10134">
            <v>40602</v>
          </cell>
          <cell r="K10134" t="str">
            <v>TIP</v>
          </cell>
          <cell r="L10134" t="str">
            <v>TN</v>
          </cell>
          <cell r="M10134" t="str">
            <v>0152</v>
          </cell>
          <cell r="N10134">
            <v>83267.06</v>
          </cell>
          <cell r="O10134">
            <v>277.54000000000002</v>
          </cell>
          <cell r="P10134">
            <v>1387.78</v>
          </cell>
          <cell r="Q10134">
            <v>1387.78</v>
          </cell>
          <cell r="R10134">
            <v>81879.28</v>
          </cell>
          <cell r="S10134">
            <v>0</v>
          </cell>
          <cell r="T10134">
            <v>25</v>
          </cell>
          <cell r="U10134">
            <v>0</v>
          </cell>
          <cell r="V10134">
            <v>24</v>
          </cell>
          <cell r="W10134">
            <v>214</v>
          </cell>
          <cell r="X10134">
            <v>0</v>
          </cell>
        </row>
        <row r="10135">
          <cell r="A10135" t="str">
            <v>2235200</v>
          </cell>
          <cell r="B10135">
            <v>1</v>
          </cell>
          <cell r="C10135" t="str">
            <v>Light Fitting - Ceiling Spot Type</v>
          </cell>
          <cell r="D10135" t="str">
            <v>34</v>
          </cell>
          <cell r="E10135" t="str">
            <v>BASLIG</v>
          </cell>
          <cell r="F10135" t="str">
            <v>BAS</v>
          </cell>
          <cell r="G10135">
            <v>40483</v>
          </cell>
          <cell r="H10135" t="str">
            <v>Active</v>
          </cell>
          <cell r="I10135">
            <v>46</v>
          </cell>
          <cell r="J10135">
            <v>40602</v>
          </cell>
          <cell r="K10135" t="str">
            <v>TIP</v>
          </cell>
          <cell r="L10135" t="str">
            <v>TN</v>
          </cell>
          <cell r="M10135" t="str">
            <v>0152</v>
          </cell>
          <cell r="N10135">
            <v>14656.7</v>
          </cell>
          <cell r="O10135">
            <v>61.07</v>
          </cell>
          <cell r="P10135">
            <v>305.35000000000002</v>
          </cell>
          <cell r="Q10135">
            <v>305.35000000000002</v>
          </cell>
          <cell r="R10135">
            <v>14351.35</v>
          </cell>
          <cell r="S10135">
            <v>0</v>
          </cell>
          <cell r="T10135">
            <v>20</v>
          </cell>
          <cell r="U10135">
            <v>0</v>
          </cell>
          <cell r="V10135">
            <v>19</v>
          </cell>
          <cell r="W10135">
            <v>214</v>
          </cell>
          <cell r="X10135">
            <v>0</v>
          </cell>
        </row>
        <row r="10136">
          <cell r="A10136" t="str">
            <v>2235300</v>
          </cell>
          <cell r="B10136">
            <v>1</v>
          </cell>
          <cell r="C10136" t="str">
            <v>Light Fitting - Wall Mounted</v>
          </cell>
          <cell r="D10136" t="str">
            <v>34</v>
          </cell>
          <cell r="E10136" t="str">
            <v>BASLIG</v>
          </cell>
          <cell r="F10136" t="str">
            <v>BAS</v>
          </cell>
          <cell r="G10136">
            <v>40483</v>
          </cell>
          <cell r="H10136" t="str">
            <v>Active</v>
          </cell>
          <cell r="I10136">
            <v>3</v>
          </cell>
          <cell r="J10136">
            <v>40602</v>
          </cell>
          <cell r="K10136" t="str">
            <v>TIP</v>
          </cell>
          <cell r="L10136" t="str">
            <v>TN</v>
          </cell>
          <cell r="M10136" t="str">
            <v>0152</v>
          </cell>
          <cell r="N10136">
            <v>3398.65</v>
          </cell>
          <cell r="O10136">
            <v>14.17</v>
          </cell>
          <cell r="P10136">
            <v>70.81</v>
          </cell>
          <cell r="Q10136">
            <v>70.81</v>
          </cell>
          <cell r="R10136">
            <v>3327.84</v>
          </cell>
          <cell r="S10136">
            <v>0</v>
          </cell>
          <cell r="T10136">
            <v>20</v>
          </cell>
          <cell r="U10136">
            <v>0</v>
          </cell>
          <cell r="V10136">
            <v>19</v>
          </cell>
          <cell r="W10136">
            <v>214</v>
          </cell>
          <cell r="X10136">
            <v>0</v>
          </cell>
        </row>
        <row r="10137">
          <cell r="A10137" t="str">
            <v>2235400</v>
          </cell>
          <cell r="B10137">
            <v>1</v>
          </cell>
          <cell r="C10137" t="str">
            <v>Light Fitting - Square Box Ceiling</v>
          </cell>
          <cell r="D10137" t="str">
            <v>34</v>
          </cell>
          <cell r="E10137" t="str">
            <v>BASLIG</v>
          </cell>
          <cell r="F10137" t="str">
            <v>BAS</v>
          </cell>
          <cell r="G10137">
            <v>40483</v>
          </cell>
          <cell r="H10137" t="str">
            <v>Active</v>
          </cell>
          <cell r="I10137">
            <v>9</v>
          </cell>
          <cell r="J10137">
            <v>40602</v>
          </cell>
          <cell r="K10137" t="str">
            <v>TIP</v>
          </cell>
          <cell r="L10137" t="str">
            <v>TN</v>
          </cell>
          <cell r="M10137" t="str">
            <v>0152</v>
          </cell>
          <cell r="N10137">
            <v>3186.24</v>
          </cell>
          <cell r="O10137">
            <v>13.26</v>
          </cell>
          <cell r="P10137">
            <v>66.38</v>
          </cell>
          <cell r="Q10137">
            <v>66.38</v>
          </cell>
          <cell r="R10137">
            <v>3119.86</v>
          </cell>
          <cell r="S10137">
            <v>0</v>
          </cell>
          <cell r="T10137">
            <v>20</v>
          </cell>
          <cell r="U10137">
            <v>0</v>
          </cell>
          <cell r="V10137">
            <v>19</v>
          </cell>
          <cell r="W10137">
            <v>214</v>
          </cell>
          <cell r="X10137">
            <v>0</v>
          </cell>
        </row>
        <row r="10138">
          <cell r="A10138" t="str">
            <v>2235500</v>
          </cell>
          <cell r="B10138">
            <v>1</v>
          </cell>
          <cell r="C10138" t="str">
            <v>Lino Floor Tiles (in sqm)</v>
          </cell>
          <cell r="D10138" t="str">
            <v>34</v>
          </cell>
          <cell r="E10138" t="str">
            <v>BASFLO</v>
          </cell>
          <cell r="F10138" t="str">
            <v>BAS</v>
          </cell>
          <cell r="G10138">
            <v>40483</v>
          </cell>
          <cell r="H10138" t="str">
            <v>Active</v>
          </cell>
          <cell r="I10138">
            <v>132</v>
          </cell>
          <cell r="J10138">
            <v>40602</v>
          </cell>
          <cell r="K10138" t="str">
            <v>TIP</v>
          </cell>
          <cell r="L10138" t="str">
            <v>TN</v>
          </cell>
          <cell r="M10138" t="str">
            <v>0152</v>
          </cell>
          <cell r="N10138">
            <v>16823.349999999999</v>
          </cell>
          <cell r="O10138">
            <v>280.39</v>
          </cell>
          <cell r="P10138">
            <v>1401.95</v>
          </cell>
          <cell r="Q10138">
            <v>1401.95</v>
          </cell>
          <cell r="R10138">
            <v>15421.4</v>
          </cell>
          <cell r="S10138">
            <v>0</v>
          </cell>
          <cell r="T10138">
            <v>5</v>
          </cell>
          <cell r="U10138">
            <v>0</v>
          </cell>
          <cell r="V10138">
            <v>4</v>
          </cell>
          <cell r="W10138">
            <v>214</v>
          </cell>
          <cell r="X10138">
            <v>0</v>
          </cell>
        </row>
        <row r="10139">
          <cell r="A10139" t="str">
            <v>2235600</v>
          </cell>
          <cell r="B10139">
            <v>1</v>
          </cell>
          <cell r="C10139" t="str">
            <v>Smoke Detectors</v>
          </cell>
          <cell r="D10139" t="str">
            <v>34</v>
          </cell>
          <cell r="E10139" t="str">
            <v>BASALA</v>
          </cell>
          <cell r="F10139" t="str">
            <v>BAS</v>
          </cell>
          <cell r="G10139">
            <v>40483</v>
          </cell>
          <cell r="H10139" t="str">
            <v>Active</v>
          </cell>
          <cell r="I10139">
            <v>9</v>
          </cell>
          <cell r="J10139">
            <v>40602</v>
          </cell>
          <cell r="K10139" t="str">
            <v>TIP</v>
          </cell>
          <cell r="L10139" t="str">
            <v>TN</v>
          </cell>
          <cell r="M10139" t="str">
            <v>0152</v>
          </cell>
          <cell r="N10139">
            <v>6372.47</v>
          </cell>
          <cell r="O10139">
            <v>21.25</v>
          </cell>
          <cell r="P10139">
            <v>106.21</v>
          </cell>
          <cell r="Q10139">
            <v>106.21</v>
          </cell>
          <cell r="R10139">
            <v>6266.26</v>
          </cell>
          <cell r="S10139">
            <v>0</v>
          </cell>
          <cell r="T10139">
            <v>25</v>
          </cell>
          <cell r="U10139">
            <v>0</v>
          </cell>
          <cell r="V10139">
            <v>24</v>
          </cell>
          <cell r="W10139">
            <v>214</v>
          </cell>
          <cell r="X10139">
            <v>0</v>
          </cell>
        </row>
        <row r="10140">
          <cell r="A10140" t="str">
            <v>2235700</v>
          </cell>
          <cell r="B10140">
            <v>1</v>
          </cell>
          <cell r="C10140" t="str">
            <v>Sprinklers - Fire Protection</v>
          </cell>
          <cell r="D10140" t="str">
            <v>34</v>
          </cell>
          <cell r="E10140" t="str">
            <v>BASSPR</v>
          </cell>
          <cell r="F10140" t="str">
            <v>BAS</v>
          </cell>
          <cell r="G10140">
            <v>40483</v>
          </cell>
          <cell r="H10140" t="str">
            <v>Active</v>
          </cell>
          <cell r="I10140">
            <v>27</v>
          </cell>
          <cell r="J10140">
            <v>40602</v>
          </cell>
          <cell r="K10140" t="str">
            <v>TIP</v>
          </cell>
          <cell r="L10140" t="str">
            <v>TN</v>
          </cell>
          <cell r="M10140" t="str">
            <v>0152</v>
          </cell>
          <cell r="N10140">
            <v>64999.29</v>
          </cell>
          <cell r="O10140">
            <v>270.83</v>
          </cell>
          <cell r="P10140">
            <v>1354.15</v>
          </cell>
          <cell r="Q10140">
            <v>1354.15</v>
          </cell>
          <cell r="R10140">
            <v>63645.14</v>
          </cell>
          <cell r="S10140">
            <v>0</v>
          </cell>
          <cell r="T10140">
            <v>20</v>
          </cell>
          <cell r="U10140">
            <v>0</v>
          </cell>
          <cell r="V10140">
            <v>19</v>
          </cell>
          <cell r="W10140">
            <v>214</v>
          </cell>
          <cell r="X10140">
            <v>0</v>
          </cell>
        </row>
        <row r="10141">
          <cell r="A10141" t="str">
            <v>2235800</v>
          </cell>
          <cell r="B10141">
            <v>1</v>
          </cell>
          <cell r="C10141" t="str">
            <v>Tiled Floor - (in sqm)</v>
          </cell>
          <cell r="D10141" t="str">
            <v>34</v>
          </cell>
          <cell r="E10141" t="str">
            <v>BASFLO</v>
          </cell>
          <cell r="F10141" t="str">
            <v>BAS</v>
          </cell>
          <cell r="G10141">
            <v>40483</v>
          </cell>
          <cell r="H10141" t="str">
            <v>Active</v>
          </cell>
          <cell r="I10141">
            <v>62</v>
          </cell>
          <cell r="J10141">
            <v>40602</v>
          </cell>
          <cell r="K10141" t="str">
            <v>TIP</v>
          </cell>
          <cell r="L10141" t="str">
            <v>TN</v>
          </cell>
          <cell r="M10141" t="str">
            <v>0152</v>
          </cell>
          <cell r="N10141">
            <v>21949.65</v>
          </cell>
          <cell r="O10141">
            <v>365.82</v>
          </cell>
          <cell r="P10141">
            <v>1829.14</v>
          </cell>
          <cell r="Q10141">
            <v>1829.14</v>
          </cell>
          <cell r="R10141">
            <v>20120.509999999998</v>
          </cell>
          <cell r="S10141">
            <v>0</v>
          </cell>
          <cell r="T10141">
            <v>5</v>
          </cell>
          <cell r="U10141">
            <v>0</v>
          </cell>
          <cell r="V10141">
            <v>4</v>
          </cell>
          <cell r="W10141">
            <v>214</v>
          </cell>
          <cell r="X10141">
            <v>0</v>
          </cell>
        </row>
        <row r="10142">
          <cell r="A10142" t="str">
            <v>2235900</v>
          </cell>
          <cell r="B10142">
            <v>1</v>
          </cell>
          <cell r="C10142" t="str">
            <v>Timber/Gib Wall &amp; Ceiling Decorative Pan</v>
          </cell>
          <cell r="D10142" t="str">
            <v>34</v>
          </cell>
          <cell r="E10142" t="str">
            <v>BASLIN</v>
          </cell>
          <cell r="F10142" t="str">
            <v>BAS</v>
          </cell>
          <cell r="G10142">
            <v>40483</v>
          </cell>
          <cell r="H10142" t="str">
            <v>Active</v>
          </cell>
          <cell r="I10142">
            <v>155</v>
          </cell>
          <cell r="J10142">
            <v>40602</v>
          </cell>
          <cell r="K10142" t="str">
            <v>TIP</v>
          </cell>
          <cell r="L10142" t="str">
            <v>TN</v>
          </cell>
          <cell r="M10142" t="str">
            <v>0152</v>
          </cell>
          <cell r="N10142">
            <v>65848.95</v>
          </cell>
          <cell r="O10142">
            <v>219.48</v>
          </cell>
          <cell r="P10142">
            <v>1097.48</v>
          </cell>
          <cell r="Q10142">
            <v>1097.48</v>
          </cell>
          <cell r="R10142">
            <v>64751.47</v>
          </cell>
          <cell r="S10142">
            <v>0</v>
          </cell>
          <cell r="T10142">
            <v>25</v>
          </cell>
          <cell r="U10142">
            <v>0</v>
          </cell>
          <cell r="V10142">
            <v>24</v>
          </cell>
          <cell r="W10142">
            <v>214</v>
          </cell>
          <cell r="X10142">
            <v>0</v>
          </cell>
        </row>
        <row r="10143">
          <cell r="A10143" t="str">
            <v>2236000</v>
          </cell>
          <cell r="B10143">
            <v>1</v>
          </cell>
          <cell r="C10143" t="str">
            <v>Door Closer</v>
          </cell>
          <cell r="D10143" t="str">
            <v>34</v>
          </cell>
          <cell r="E10143" t="str">
            <v>BASADR</v>
          </cell>
          <cell r="F10143" t="str">
            <v>BAS</v>
          </cell>
          <cell r="G10143">
            <v>40483</v>
          </cell>
          <cell r="H10143" t="str">
            <v>Active</v>
          </cell>
          <cell r="I10143">
            <v>1</v>
          </cell>
          <cell r="J10143">
            <v>40602</v>
          </cell>
          <cell r="K10143" t="str">
            <v>TCOM</v>
          </cell>
          <cell r="L10143" t="str">
            <v>TN</v>
          </cell>
          <cell r="M10143" t="str">
            <v>0027</v>
          </cell>
          <cell r="N10143">
            <v>672.65</v>
          </cell>
          <cell r="O10143">
            <v>2.25</v>
          </cell>
          <cell r="P10143">
            <v>11.21</v>
          </cell>
          <cell r="Q10143">
            <v>11.21</v>
          </cell>
          <cell r="R10143">
            <v>661.44</v>
          </cell>
          <cell r="S10143">
            <v>0</v>
          </cell>
          <cell r="T10143">
            <v>25</v>
          </cell>
          <cell r="U10143">
            <v>0</v>
          </cell>
          <cell r="V10143">
            <v>24</v>
          </cell>
          <cell r="W10143">
            <v>214</v>
          </cell>
          <cell r="X10143">
            <v>0</v>
          </cell>
        </row>
        <row r="10144">
          <cell r="A10144" t="str">
            <v>2236100</v>
          </cell>
          <cell r="B10144">
            <v>1</v>
          </cell>
          <cell r="C10144" t="str">
            <v>Fire Siren/Speaker</v>
          </cell>
          <cell r="D10144" t="str">
            <v>34</v>
          </cell>
          <cell r="E10144" t="str">
            <v>BASALA</v>
          </cell>
          <cell r="F10144" t="str">
            <v>BAS</v>
          </cell>
          <cell r="G10144">
            <v>40483</v>
          </cell>
          <cell r="H10144" t="str">
            <v>Active</v>
          </cell>
          <cell r="I10144">
            <v>1</v>
          </cell>
          <cell r="J10144">
            <v>40602</v>
          </cell>
          <cell r="K10144" t="str">
            <v>TCOM</v>
          </cell>
          <cell r="L10144" t="str">
            <v>TN</v>
          </cell>
          <cell r="M10144" t="str">
            <v>0027</v>
          </cell>
          <cell r="N10144">
            <v>191.18</v>
          </cell>
          <cell r="O10144">
            <v>0.63</v>
          </cell>
          <cell r="P10144">
            <v>3.19</v>
          </cell>
          <cell r="Q10144">
            <v>3.19</v>
          </cell>
          <cell r="R10144">
            <v>187.99</v>
          </cell>
          <cell r="S10144">
            <v>0</v>
          </cell>
          <cell r="T10144">
            <v>25</v>
          </cell>
          <cell r="U10144">
            <v>0</v>
          </cell>
          <cell r="V10144">
            <v>24</v>
          </cell>
          <cell r="W10144">
            <v>214</v>
          </cell>
          <cell r="X10144">
            <v>0</v>
          </cell>
        </row>
        <row r="10145">
          <cell r="A10145" t="str">
            <v>2236200</v>
          </cell>
          <cell r="B10145">
            <v>1</v>
          </cell>
          <cell r="C10145" t="str">
            <v>Handrails &amp; Balustrades (lineal mtrs)</v>
          </cell>
          <cell r="D10145" t="str">
            <v>34</v>
          </cell>
          <cell r="E10145" t="str">
            <v>BASFIT</v>
          </cell>
          <cell r="F10145" t="str">
            <v>BAS</v>
          </cell>
          <cell r="G10145">
            <v>40483</v>
          </cell>
          <cell r="H10145" t="str">
            <v>Active</v>
          </cell>
          <cell r="I10145">
            <v>15</v>
          </cell>
          <cell r="J10145">
            <v>40602</v>
          </cell>
          <cell r="K10145" t="str">
            <v>TCOM</v>
          </cell>
          <cell r="L10145" t="str">
            <v>TN</v>
          </cell>
          <cell r="M10145" t="str">
            <v>0027</v>
          </cell>
          <cell r="N10145">
            <v>2124.16</v>
          </cell>
          <cell r="O10145">
            <v>7.08</v>
          </cell>
          <cell r="P10145">
            <v>35.4</v>
          </cell>
          <cell r="Q10145">
            <v>35.4</v>
          </cell>
          <cell r="R10145">
            <v>2088.7600000000002</v>
          </cell>
          <cell r="S10145">
            <v>0</v>
          </cell>
          <cell r="T10145">
            <v>25</v>
          </cell>
          <cell r="U10145">
            <v>0</v>
          </cell>
          <cell r="V10145">
            <v>24</v>
          </cell>
          <cell r="W10145">
            <v>214</v>
          </cell>
          <cell r="X10145">
            <v>0</v>
          </cell>
        </row>
        <row r="10146">
          <cell r="A10146" t="str">
            <v>2236300</v>
          </cell>
          <cell r="B10146">
            <v>1</v>
          </cell>
          <cell r="C10146" t="str">
            <v>Light Fitting- Fluoro2 Tube Carpark Type</v>
          </cell>
          <cell r="D10146" t="str">
            <v>34</v>
          </cell>
          <cell r="E10146" t="str">
            <v>BASLIG</v>
          </cell>
          <cell r="F10146" t="str">
            <v>BAS</v>
          </cell>
          <cell r="G10146">
            <v>40483</v>
          </cell>
          <cell r="H10146" t="str">
            <v>Active</v>
          </cell>
          <cell r="I10146">
            <v>5</v>
          </cell>
          <cell r="J10146">
            <v>40602</v>
          </cell>
          <cell r="K10146" t="str">
            <v>TCOM</v>
          </cell>
          <cell r="L10146" t="str">
            <v>TN</v>
          </cell>
          <cell r="M10146" t="str">
            <v>0027</v>
          </cell>
          <cell r="N10146">
            <v>3186.24</v>
          </cell>
          <cell r="O10146">
            <v>13.26</v>
          </cell>
          <cell r="P10146">
            <v>66.38</v>
          </cell>
          <cell r="Q10146">
            <v>66.38</v>
          </cell>
          <cell r="R10146">
            <v>3119.86</v>
          </cell>
          <cell r="S10146">
            <v>0</v>
          </cell>
          <cell r="T10146">
            <v>20</v>
          </cell>
          <cell r="U10146">
            <v>0</v>
          </cell>
          <cell r="V10146">
            <v>19</v>
          </cell>
          <cell r="W10146">
            <v>214</v>
          </cell>
          <cell r="X10146">
            <v>0</v>
          </cell>
        </row>
        <row r="10147">
          <cell r="A10147" t="str">
            <v>2236400</v>
          </cell>
          <cell r="B10147">
            <v>1</v>
          </cell>
          <cell r="C10147" t="str">
            <v>Smoke Detectors</v>
          </cell>
          <cell r="D10147" t="str">
            <v>34</v>
          </cell>
          <cell r="E10147" t="str">
            <v>BASALA</v>
          </cell>
          <cell r="F10147" t="str">
            <v>BAS</v>
          </cell>
          <cell r="G10147">
            <v>40483</v>
          </cell>
          <cell r="H10147" t="str">
            <v>Active</v>
          </cell>
          <cell r="I10147">
            <v>3</v>
          </cell>
          <cell r="J10147">
            <v>40602</v>
          </cell>
          <cell r="K10147" t="str">
            <v>TCOM</v>
          </cell>
          <cell r="L10147" t="str">
            <v>TN</v>
          </cell>
          <cell r="M10147" t="str">
            <v>0027</v>
          </cell>
          <cell r="N10147">
            <v>2124.16</v>
          </cell>
          <cell r="O10147">
            <v>7.08</v>
          </cell>
          <cell r="P10147">
            <v>35.4</v>
          </cell>
          <cell r="Q10147">
            <v>35.4</v>
          </cell>
          <cell r="R10147">
            <v>2088.7600000000002</v>
          </cell>
          <cell r="S10147">
            <v>0</v>
          </cell>
          <cell r="T10147">
            <v>25</v>
          </cell>
          <cell r="U10147">
            <v>0</v>
          </cell>
          <cell r="V10147">
            <v>24</v>
          </cell>
          <cell r="W10147">
            <v>214</v>
          </cell>
          <cell r="X10147">
            <v>0</v>
          </cell>
        </row>
        <row r="10148">
          <cell r="A10148" t="str">
            <v>2236500</v>
          </cell>
          <cell r="B10148">
            <v>1</v>
          </cell>
          <cell r="C10148" t="str">
            <v>Sprinklers - Control Valve set</v>
          </cell>
          <cell r="D10148" t="str">
            <v>34</v>
          </cell>
          <cell r="E10148" t="str">
            <v>BASSPR</v>
          </cell>
          <cell r="F10148" t="str">
            <v>BAS</v>
          </cell>
          <cell r="G10148">
            <v>40483</v>
          </cell>
          <cell r="H10148" t="str">
            <v>Active</v>
          </cell>
          <cell r="I10148">
            <v>1</v>
          </cell>
          <cell r="J10148">
            <v>40602</v>
          </cell>
          <cell r="K10148" t="str">
            <v>TCOM</v>
          </cell>
          <cell r="L10148" t="str">
            <v>TN</v>
          </cell>
          <cell r="M10148" t="str">
            <v>0027</v>
          </cell>
          <cell r="N10148">
            <v>63724.78</v>
          </cell>
          <cell r="O10148">
            <v>265.52</v>
          </cell>
          <cell r="P10148">
            <v>1327.6</v>
          </cell>
          <cell r="Q10148">
            <v>1327.6</v>
          </cell>
          <cell r="R10148">
            <v>62397.18</v>
          </cell>
          <cell r="S10148">
            <v>0</v>
          </cell>
          <cell r="T10148">
            <v>20</v>
          </cell>
          <cell r="U10148">
            <v>0</v>
          </cell>
          <cell r="V10148">
            <v>19</v>
          </cell>
          <cell r="W10148">
            <v>214</v>
          </cell>
          <cell r="X10148">
            <v>0</v>
          </cell>
        </row>
        <row r="10149">
          <cell r="A10149" t="str">
            <v>2236600</v>
          </cell>
          <cell r="B10149">
            <v>1</v>
          </cell>
          <cell r="C10149" t="str">
            <v>Sprinklers - Fire Protection</v>
          </cell>
          <cell r="D10149" t="str">
            <v>34</v>
          </cell>
          <cell r="E10149" t="str">
            <v>BASSPR</v>
          </cell>
          <cell r="F10149" t="str">
            <v>BAS</v>
          </cell>
          <cell r="G10149">
            <v>40483</v>
          </cell>
          <cell r="H10149" t="str">
            <v>Active</v>
          </cell>
          <cell r="I10149">
            <v>15</v>
          </cell>
          <cell r="J10149">
            <v>40602</v>
          </cell>
          <cell r="K10149" t="str">
            <v>TCOM</v>
          </cell>
          <cell r="L10149" t="str">
            <v>TN</v>
          </cell>
          <cell r="M10149" t="str">
            <v>0027</v>
          </cell>
          <cell r="N10149">
            <v>36110.71</v>
          </cell>
          <cell r="O10149">
            <v>150.47</v>
          </cell>
          <cell r="P10149">
            <v>752.31</v>
          </cell>
          <cell r="Q10149">
            <v>752.31</v>
          </cell>
          <cell r="R10149">
            <v>35358.400000000001</v>
          </cell>
          <cell r="S10149">
            <v>0</v>
          </cell>
          <cell r="T10149">
            <v>20</v>
          </cell>
          <cell r="U10149">
            <v>0</v>
          </cell>
          <cell r="V10149">
            <v>19</v>
          </cell>
          <cell r="W10149">
            <v>214</v>
          </cell>
          <cell r="X10149">
            <v>0</v>
          </cell>
        </row>
        <row r="10150">
          <cell r="A10150" t="str">
            <v>2236700</v>
          </cell>
          <cell r="B10150">
            <v>1</v>
          </cell>
          <cell r="C10150" t="str">
            <v>Door Closer</v>
          </cell>
          <cell r="D10150" t="str">
            <v>34</v>
          </cell>
          <cell r="E10150" t="str">
            <v>BASADR</v>
          </cell>
          <cell r="F10150" t="str">
            <v>BAS</v>
          </cell>
          <cell r="G10150">
            <v>40483</v>
          </cell>
          <cell r="H10150" t="str">
            <v>Active</v>
          </cell>
          <cell r="I10150">
            <v>2</v>
          </cell>
          <cell r="J10150">
            <v>40602</v>
          </cell>
          <cell r="K10150" t="str">
            <v>TLI</v>
          </cell>
          <cell r="L10150" t="str">
            <v>TN</v>
          </cell>
          <cell r="M10150" t="str">
            <v>0021</v>
          </cell>
          <cell r="N10150">
            <v>1345.3</v>
          </cell>
          <cell r="O10150">
            <v>4.5</v>
          </cell>
          <cell r="P10150">
            <v>22.42</v>
          </cell>
          <cell r="Q10150">
            <v>22.42</v>
          </cell>
          <cell r="R10150">
            <v>1322.88</v>
          </cell>
          <cell r="S10150">
            <v>0</v>
          </cell>
          <cell r="T10150">
            <v>25</v>
          </cell>
          <cell r="U10150">
            <v>0</v>
          </cell>
          <cell r="V10150">
            <v>24</v>
          </cell>
          <cell r="W10150">
            <v>214</v>
          </cell>
          <cell r="X10150">
            <v>0</v>
          </cell>
        </row>
        <row r="10151">
          <cell r="A10151" t="str">
            <v>2236800</v>
          </cell>
          <cell r="B10151">
            <v>1</v>
          </cell>
          <cell r="C10151" t="str">
            <v>Fire Siren/Speaker</v>
          </cell>
          <cell r="D10151" t="str">
            <v>34</v>
          </cell>
          <cell r="E10151" t="str">
            <v>BASALA</v>
          </cell>
          <cell r="F10151" t="str">
            <v>BAS</v>
          </cell>
          <cell r="G10151">
            <v>40483</v>
          </cell>
          <cell r="H10151" t="str">
            <v>Active</v>
          </cell>
          <cell r="I10151">
            <v>2</v>
          </cell>
          <cell r="J10151">
            <v>40602</v>
          </cell>
          <cell r="K10151" t="str">
            <v>TLI</v>
          </cell>
          <cell r="L10151" t="str">
            <v>TN</v>
          </cell>
          <cell r="M10151" t="str">
            <v>0021</v>
          </cell>
          <cell r="N10151">
            <v>382.35</v>
          </cell>
          <cell r="O10151">
            <v>1.29</v>
          </cell>
          <cell r="P10151">
            <v>6.37</v>
          </cell>
          <cell r="Q10151">
            <v>6.37</v>
          </cell>
          <cell r="R10151">
            <v>375.98</v>
          </cell>
          <cell r="S10151">
            <v>0</v>
          </cell>
          <cell r="T10151">
            <v>25</v>
          </cell>
          <cell r="U10151">
            <v>0</v>
          </cell>
          <cell r="V10151">
            <v>24</v>
          </cell>
          <cell r="W10151">
            <v>214</v>
          </cell>
          <cell r="X10151">
            <v>0</v>
          </cell>
        </row>
        <row r="10152">
          <cell r="A10152" t="str">
            <v>2236900</v>
          </cell>
          <cell r="B10152">
            <v>1</v>
          </cell>
          <cell r="C10152" t="str">
            <v>Grabrail - Stainless Steel</v>
          </cell>
          <cell r="D10152" t="str">
            <v>34</v>
          </cell>
          <cell r="E10152" t="str">
            <v>BASFIT</v>
          </cell>
          <cell r="F10152" t="str">
            <v>BAS</v>
          </cell>
          <cell r="G10152">
            <v>40483</v>
          </cell>
          <cell r="H10152" t="str">
            <v>Active</v>
          </cell>
          <cell r="I10152">
            <v>1</v>
          </cell>
          <cell r="J10152">
            <v>40602</v>
          </cell>
          <cell r="K10152" t="str">
            <v>TLI</v>
          </cell>
          <cell r="L10152" t="str">
            <v>TN</v>
          </cell>
          <cell r="M10152" t="str">
            <v>0021</v>
          </cell>
          <cell r="N10152">
            <v>424.83</v>
          </cell>
          <cell r="O10152">
            <v>1.4</v>
          </cell>
          <cell r="P10152">
            <v>7.08</v>
          </cell>
          <cell r="Q10152">
            <v>7.08</v>
          </cell>
          <cell r="R10152">
            <v>417.75</v>
          </cell>
          <cell r="S10152">
            <v>0</v>
          </cell>
          <cell r="T10152">
            <v>25</v>
          </cell>
          <cell r="U10152">
            <v>0</v>
          </cell>
          <cell r="V10152">
            <v>24</v>
          </cell>
          <cell r="W10152">
            <v>214</v>
          </cell>
          <cell r="X10152">
            <v>0</v>
          </cell>
        </row>
        <row r="10153">
          <cell r="A10153" t="str">
            <v>2237000</v>
          </cell>
          <cell r="B10153">
            <v>1</v>
          </cell>
          <cell r="C10153" t="str">
            <v>Hand Basin</v>
          </cell>
          <cell r="D10153" t="str">
            <v>34</v>
          </cell>
          <cell r="E10153" t="str">
            <v>BASPLM</v>
          </cell>
          <cell r="F10153" t="str">
            <v>BAS</v>
          </cell>
          <cell r="G10153">
            <v>40483</v>
          </cell>
          <cell r="H10153" t="str">
            <v>Active</v>
          </cell>
          <cell r="I10153">
            <v>4</v>
          </cell>
          <cell r="J10153">
            <v>40602</v>
          </cell>
          <cell r="K10153" t="str">
            <v>TLI</v>
          </cell>
          <cell r="L10153" t="str">
            <v>TN</v>
          </cell>
          <cell r="M10153" t="str">
            <v>0021</v>
          </cell>
          <cell r="N10153">
            <v>3965.09</v>
          </cell>
          <cell r="O10153">
            <v>13.2</v>
          </cell>
          <cell r="P10153">
            <v>66.08</v>
          </cell>
          <cell r="Q10153">
            <v>66.08</v>
          </cell>
          <cell r="R10153">
            <v>3899.01</v>
          </cell>
          <cell r="S10153">
            <v>0</v>
          </cell>
          <cell r="T10153">
            <v>25</v>
          </cell>
          <cell r="U10153">
            <v>0</v>
          </cell>
          <cell r="V10153">
            <v>24</v>
          </cell>
          <cell r="W10153">
            <v>214</v>
          </cell>
          <cell r="X10153">
            <v>0</v>
          </cell>
        </row>
        <row r="10154">
          <cell r="A10154" t="str">
            <v>2237100</v>
          </cell>
          <cell r="B10154">
            <v>1</v>
          </cell>
          <cell r="C10154" t="str">
            <v>Light Fitting - Ceiling Type</v>
          </cell>
          <cell r="D10154" t="str">
            <v>34</v>
          </cell>
          <cell r="E10154" t="str">
            <v>BASLIG</v>
          </cell>
          <cell r="F10154" t="str">
            <v>BAS</v>
          </cell>
          <cell r="G10154">
            <v>40483</v>
          </cell>
          <cell r="H10154" t="str">
            <v>Active</v>
          </cell>
          <cell r="I10154">
            <v>5</v>
          </cell>
          <cell r="J10154">
            <v>40602</v>
          </cell>
          <cell r="K10154" t="str">
            <v>TLI</v>
          </cell>
          <cell r="L10154" t="str">
            <v>TN</v>
          </cell>
          <cell r="M10154" t="str">
            <v>0021</v>
          </cell>
          <cell r="N10154">
            <v>1416.11</v>
          </cell>
          <cell r="O10154">
            <v>5.9</v>
          </cell>
          <cell r="P10154">
            <v>29.5</v>
          </cell>
          <cell r="Q10154">
            <v>29.5</v>
          </cell>
          <cell r="R10154">
            <v>1386.61</v>
          </cell>
          <cell r="S10154">
            <v>0</v>
          </cell>
          <cell r="T10154">
            <v>20</v>
          </cell>
          <cell r="U10154">
            <v>0</v>
          </cell>
          <cell r="V10154">
            <v>19</v>
          </cell>
          <cell r="W10154">
            <v>214</v>
          </cell>
          <cell r="X10154">
            <v>0</v>
          </cell>
        </row>
        <row r="10155">
          <cell r="A10155" t="str">
            <v>2237200</v>
          </cell>
          <cell r="B10155">
            <v>1</v>
          </cell>
          <cell r="C10155" t="str">
            <v>Mirror - Small</v>
          </cell>
          <cell r="D10155" t="str">
            <v>34</v>
          </cell>
          <cell r="E10155" t="str">
            <v>BASFIT</v>
          </cell>
          <cell r="F10155" t="str">
            <v>BAS</v>
          </cell>
          <cell r="G10155">
            <v>40483</v>
          </cell>
          <cell r="H10155" t="str">
            <v>Active</v>
          </cell>
          <cell r="I10155">
            <v>4</v>
          </cell>
          <cell r="J10155">
            <v>40602</v>
          </cell>
          <cell r="K10155" t="str">
            <v>TLI</v>
          </cell>
          <cell r="L10155" t="str">
            <v>TN</v>
          </cell>
          <cell r="M10155" t="str">
            <v>0021</v>
          </cell>
          <cell r="N10155">
            <v>566.44000000000005</v>
          </cell>
          <cell r="O10155">
            <v>1.88</v>
          </cell>
          <cell r="P10155">
            <v>9.44</v>
          </cell>
          <cell r="Q10155">
            <v>9.44</v>
          </cell>
          <cell r="R10155">
            <v>557</v>
          </cell>
          <cell r="S10155">
            <v>0</v>
          </cell>
          <cell r="T10155">
            <v>25</v>
          </cell>
          <cell r="U10155">
            <v>0</v>
          </cell>
          <cell r="V10155">
            <v>24</v>
          </cell>
          <cell r="W10155">
            <v>214</v>
          </cell>
          <cell r="X10155">
            <v>0</v>
          </cell>
        </row>
        <row r="10156">
          <cell r="A10156" t="str">
            <v>2237300</v>
          </cell>
          <cell r="B10156">
            <v>1</v>
          </cell>
          <cell r="C10156" t="str">
            <v>Partition Internal - incl Doors</v>
          </cell>
          <cell r="D10156" t="str">
            <v>34</v>
          </cell>
          <cell r="E10156" t="str">
            <v>BASPAR</v>
          </cell>
          <cell r="F10156" t="str">
            <v>BAS</v>
          </cell>
          <cell r="G10156">
            <v>40483</v>
          </cell>
          <cell r="H10156" t="str">
            <v>Active</v>
          </cell>
          <cell r="I10156">
            <v>13</v>
          </cell>
          <cell r="J10156">
            <v>40602</v>
          </cell>
          <cell r="K10156" t="str">
            <v>TLI</v>
          </cell>
          <cell r="L10156" t="str">
            <v>TN</v>
          </cell>
          <cell r="M10156" t="str">
            <v>0021</v>
          </cell>
          <cell r="N10156">
            <v>18409.38</v>
          </cell>
          <cell r="O10156">
            <v>76.69</v>
          </cell>
          <cell r="P10156">
            <v>383.53</v>
          </cell>
          <cell r="Q10156">
            <v>383.53</v>
          </cell>
          <cell r="R10156">
            <v>18025.849999999999</v>
          </cell>
          <cell r="S10156">
            <v>0</v>
          </cell>
          <cell r="T10156">
            <v>20</v>
          </cell>
          <cell r="U10156">
            <v>0</v>
          </cell>
          <cell r="V10156">
            <v>19</v>
          </cell>
          <cell r="W10156">
            <v>214</v>
          </cell>
          <cell r="X10156">
            <v>0</v>
          </cell>
        </row>
        <row r="10157">
          <cell r="A10157" t="str">
            <v>2237400</v>
          </cell>
          <cell r="B10157">
            <v>1</v>
          </cell>
          <cell r="C10157" t="str">
            <v>Sprinklers - Fire Protection</v>
          </cell>
          <cell r="D10157" t="str">
            <v>34</v>
          </cell>
          <cell r="E10157" t="str">
            <v>BASSPR</v>
          </cell>
          <cell r="F10157" t="str">
            <v>BAS</v>
          </cell>
          <cell r="G10157">
            <v>40483</v>
          </cell>
          <cell r="H10157" t="str">
            <v>Active</v>
          </cell>
          <cell r="I10157">
            <v>2</v>
          </cell>
          <cell r="J10157">
            <v>40602</v>
          </cell>
          <cell r="K10157" t="str">
            <v>TLI</v>
          </cell>
          <cell r="L10157" t="str">
            <v>TN</v>
          </cell>
          <cell r="M10157" t="str">
            <v>0021</v>
          </cell>
          <cell r="N10157">
            <v>4814.76</v>
          </cell>
          <cell r="O10157">
            <v>20.07</v>
          </cell>
          <cell r="P10157">
            <v>100.31</v>
          </cell>
          <cell r="Q10157">
            <v>100.31</v>
          </cell>
          <cell r="R10157">
            <v>4714.45</v>
          </cell>
          <cell r="S10157">
            <v>0</v>
          </cell>
          <cell r="T10157">
            <v>20</v>
          </cell>
          <cell r="U10157">
            <v>0</v>
          </cell>
          <cell r="V10157">
            <v>19</v>
          </cell>
          <cell r="W10157">
            <v>214</v>
          </cell>
          <cell r="X10157">
            <v>0</v>
          </cell>
        </row>
        <row r="10158">
          <cell r="A10158" t="str">
            <v>2237500</v>
          </cell>
          <cell r="B10158">
            <v>1</v>
          </cell>
          <cell r="C10158" t="str">
            <v>Vinyl Floor - (in sqm)</v>
          </cell>
          <cell r="D10158" t="str">
            <v>34</v>
          </cell>
          <cell r="E10158" t="str">
            <v>BASFLO</v>
          </cell>
          <cell r="F10158" t="str">
            <v>BAS</v>
          </cell>
          <cell r="G10158">
            <v>40483</v>
          </cell>
          <cell r="H10158" t="str">
            <v>Active</v>
          </cell>
          <cell r="I10158">
            <v>18</v>
          </cell>
          <cell r="J10158">
            <v>40602</v>
          </cell>
          <cell r="K10158" t="str">
            <v>TLI</v>
          </cell>
          <cell r="L10158" t="str">
            <v>TN</v>
          </cell>
          <cell r="M10158" t="str">
            <v>0021</v>
          </cell>
          <cell r="N10158">
            <v>1911.74</v>
          </cell>
          <cell r="O10158">
            <v>31.87</v>
          </cell>
          <cell r="P10158">
            <v>159.31</v>
          </cell>
          <cell r="Q10158">
            <v>159.31</v>
          </cell>
          <cell r="R10158">
            <v>1752.43</v>
          </cell>
          <cell r="S10158">
            <v>0</v>
          </cell>
          <cell r="T10158">
            <v>5</v>
          </cell>
          <cell r="U10158">
            <v>0</v>
          </cell>
          <cell r="V10158">
            <v>4</v>
          </cell>
          <cell r="W10158">
            <v>214</v>
          </cell>
          <cell r="X10158">
            <v>0</v>
          </cell>
        </row>
        <row r="10159">
          <cell r="A10159" t="str">
            <v>2237600</v>
          </cell>
          <cell r="B10159">
            <v>1</v>
          </cell>
          <cell r="C10159" t="str">
            <v>WC Partition Screens and Fittings</v>
          </cell>
          <cell r="D10159" t="str">
            <v>34</v>
          </cell>
          <cell r="E10159" t="str">
            <v>BASPAR</v>
          </cell>
          <cell r="F10159" t="str">
            <v>BAS</v>
          </cell>
          <cell r="G10159">
            <v>40483</v>
          </cell>
          <cell r="H10159" t="str">
            <v>Active</v>
          </cell>
          <cell r="I10159">
            <v>3</v>
          </cell>
          <cell r="J10159">
            <v>40602</v>
          </cell>
          <cell r="K10159" t="str">
            <v>TLI</v>
          </cell>
          <cell r="L10159" t="str">
            <v>TN</v>
          </cell>
          <cell r="M10159" t="str">
            <v>0021</v>
          </cell>
          <cell r="N10159">
            <v>9346.2999999999993</v>
          </cell>
          <cell r="O10159">
            <v>38.950000000000003</v>
          </cell>
          <cell r="P10159">
            <v>194.71</v>
          </cell>
          <cell r="Q10159">
            <v>194.71</v>
          </cell>
          <cell r="R10159">
            <v>9151.59</v>
          </cell>
          <cell r="S10159">
            <v>0</v>
          </cell>
          <cell r="T10159">
            <v>20</v>
          </cell>
          <cell r="U10159">
            <v>0</v>
          </cell>
          <cell r="V10159">
            <v>19</v>
          </cell>
          <cell r="W10159">
            <v>214</v>
          </cell>
          <cell r="X10159">
            <v>0</v>
          </cell>
        </row>
        <row r="10160">
          <cell r="A10160" t="str">
            <v>2237700</v>
          </cell>
          <cell r="B10160">
            <v>1</v>
          </cell>
          <cell r="C10160" t="str">
            <v>WC Pedestal and Fittings</v>
          </cell>
          <cell r="D10160" t="str">
            <v>34</v>
          </cell>
          <cell r="E10160" t="str">
            <v>BASPLM</v>
          </cell>
          <cell r="F10160" t="str">
            <v>BAS</v>
          </cell>
          <cell r="G10160">
            <v>40483</v>
          </cell>
          <cell r="H10160" t="str">
            <v>Active</v>
          </cell>
          <cell r="I10160">
            <v>4</v>
          </cell>
          <cell r="J10160">
            <v>40602</v>
          </cell>
          <cell r="K10160" t="str">
            <v>TLI</v>
          </cell>
          <cell r="L10160" t="str">
            <v>TN</v>
          </cell>
          <cell r="M10160" t="str">
            <v>0021</v>
          </cell>
          <cell r="N10160">
            <v>12461.74</v>
          </cell>
          <cell r="O10160">
            <v>41.54</v>
          </cell>
          <cell r="P10160">
            <v>207.7</v>
          </cell>
          <cell r="Q10160">
            <v>207.7</v>
          </cell>
          <cell r="R10160">
            <v>12254.04</v>
          </cell>
          <cell r="S10160">
            <v>0</v>
          </cell>
          <cell r="T10160">
            <v>25</v>
          </cell>
          <cell r="U10160">
            <v>0</v>
          </cell>
          <cell r="V10160">
            <v>24</v>
          </cell>
          <cell r="W10160">
            <v>214</v>
          </cell>
          <cell r="X10160">
            <v>0</v>
          </cell>
        </row>
        <row r="10161">
          <cell r="A10161" t="str">
            <v>2237800</v>
          </cell>
          <cell r="B10161">
            <v>1</v>
          </cell>
          <cell r="C10161" t="str">
            <v>Carpet Tiles - (in sqm)</v>
          </cell>
          <cell r="D10161" t="str">
            <v>34</v>
          </cell>
          <cell r="E10161" t="str">
            <v>BASFLO</v>
          </cell>
          <cell r="F10161" t="str">
            <v>BAS</v>
          </cell>
          <cell r="G10161">
            <v>40483</v>
          </cell>
          <cell r="H10161" t="str">
            <v>Active</v>
          </cell>
          <cell r="I10161">
            <v>8</v>
          </cell>
          <cell r="J10161">
            <v>40602</v>
          </cell>
          <cell r="K10161" t="str">
            <v>TIP</v>
          </cell>
          <cell r="L10161" t="str">
            <v>TN</v>
          </cell>
          <cell r="M10161" t="str">
            <v>0148</v>
          </cell>
          <cell r="N10161">
            <v>1076.24</v>
          </cell>
          <cell r="O10161">
            <v>17.93</v>
          </cell>
          <cell r="P10161">
            <v>89.69</v>
          </cell>
          <cell r="Q10161">
            <v>89.69</v>
          </cell>
          <cell r="R10161">
            <v>986.55</v>
          </cell>
          <cell r="S10161">
            <v>0</v>
          </cell>
          <cell r="T10161">
            <v>5</v>
          </cell>
          <cell r="U10161">
            <v>0</v>
          </cell>
          <cell r="V10161">
            <v>4</v>
          </cell>
          <cell r="W10161">
            <v>214</v>
          </cell>
          <cell r="X10161">
            <v>0</v>
          </cell>
        </row>
        <row r="10162">
          <cell r="A10162" t="str">
            <v>2237900</v>
          </cell>
          <cell r="B10162">
            <v>1</v>
          </cell>
          <cell r="C10162" t="str">
            <v>Carpet Tiles - (in sqm)</v>
          </cell>
          <cell r="D10162" t="str">
            <v>34</v>
          </cell>
          <cell r="E10162" t="str">
            <v>BASFLO</v>
          </cell>
          <cell r="F10162" t="str">
            <v>BAS</v>
          </cell>
          <cell r="G10162">
            <v>40483</v>
          </cell>
          <cell r="H10162" t="str">
            <v>Active</v>
          </cell>
          <cell r="I10162">
            <v>6</v>
          </cell>
          <cell r="J10162">
            <v>40602</v>
          </cell>
          <cell r="K10162" t="str">
            <v>TIP</v>
          </cell>
          <cell r="L10162" t="str">
            <v>TN</v>
          </cell>
          <cell r="M10162" t="str">
            <v>0130</v>
          </cell>
          <cell r="N10162">
            <v>807.18</v>
          </cell>
          <cell r="O10162">
            <v>13.47</v>
          </cell>
          <cell r="P10162">
            <v>67.27</v>
          </cell>
          <cell r="Q10162">
            <v>67.27</v>
          </cell>
          <cell r="R10162">
            <v>739.91</v>
          </cell>
          <cell r="S10162">
            <v>0</v>
          </cell>
          <cell r="T10162">
            <v>5</v>
          </cell>
          <cell r="U10162">
            <v>0</v>
          </cell>
          <cell r="V10162">
            <v>4</v>
          </cell>
          <cell r="W10162">
            <v>214</v>
          </cell>
          <cell r="X10162">
            <v>0</v>
          </cell>
        </row>
        <row r="10163">
          <cell r="A10163" t="str">
            <v>2238000</v>
          </cell>
          <cell r="B10163">
            <v>1</v>
          </cell>
          <cell r="C10163" t="str">
            <v>Cleaners Sink - Stainless Steel</v>
          </cell>
          <cell r="D10163" t="str">
            <v>34</v>
          </cell>
          <cell r="E10163" t="str">
            <v>BASPLM</v>
          </cell>
          <cell r="F10163" t="str">
            <v>BAS</v>
          </cell>
          <cell r="G10163">
            <v>40483</v>
          </cell>
          <cell r="H10163" t="str">
            <v>Active</v>
          </cell>
          <cell r="I10163">
            <v>1</v>
          </cell>
          <cell r="J10163">
            <v>40602</v>
          </cell>
          <cell r="K10163" t="str">
            <v>TIP</v>
          </cell>
          <cell r="L10163" t="str">
            <v>TN</v>
          </cell>
          <cell r="M10163" t="str">
            <v>0148</v>
          </cell>
          <cell r="N10163">
            <v>1267.42</v>
          </cell>
          <cell r="O10163">
            <v>4.24</v>
          </cell>
          <cell r="P10163">
            <v>21.12</v>
          </cell>
          <cell r="Q10163">
            <v>21.12</v>
          </cell>
          <cell r="R10163">
            <v>1246.3</v>
          </cell>
          <cell r="S10163">
            <v>0</v>
          </cell>
          <cell r="T10163">
            <v>25</v>
          </cell>
          <cell r="U10163">
            <v>0</v>
          </cell>
          <cell r="V10163">
            <v>24</v>
          </cell>
          <cell r="W10163">
            <v>214</v>
          </cell>
          <cell r="X10163">
            <v>0</v>
          </cell>
        </row>
        <row r="10164">
          <cell r="A10164" t="str">
            <v>2238100</v>
          </cell>
          <cell r="B10164">
            <v>1</v>
          </cell>
          <cell r="C10164" t="str">
            <v>Door Closer</v>
          </cell>
          <cell r="D10164" t="str">
            <v>34</v>
          </cell>
          <cell r="E10164" t="str">
            <v>BASADR</v>
          </cell>
          <cell r="F10164" t="str">
            <v>BAS</v>
          </cell>
          <cell r="G10164">
            <v>40483</v>
          </cell>
          <cell r="H10164" t="str">
            <v>Active</v>
          </cell>
          <cell r="I10164">
            <v>7</v>
          </cell>
          <cell r="J10164">
            <v>40602</v>
          </cell>
          <cell r="K10164" t="str">
            <v>TIP</v>
          </cell>
          <cell r="L10164" t="str">
            <v>TN</v>
          </cell>
          <cell r="M10164" t="str">
            <v>0148</v>
          </cell>
          <cell r="N10164">
            <v>4708.55</v>
          </cell>
          <cell r="O10164">
            <v>15.68</v>
          </cell>
          <cell r="P10164">
            <v>78.48</v>
          </cell>
          <cell r="Q10164">
            <v>78.48</v>
          </cell>
          <cell r="R10164">
            <v>4630.07</v>
          </cell>
          <cell r="S10164">
            <v>0</v>
          </cell>
          <cell r="T10164">
            <v>25</v>
          </cell>
          <cell r="U10164">
            <v>0</v>
          </cell>
          <cell r="V10164">
            <v>24</v>
          </cell>
          <cell r="W10164">
            <v>214</v>
          </cell>
          <cell r="X10164">
            <v>0</v>
          </cell>
        </row>
        <row r="10165">
          <cell r="A10165" t="str">
            <v>2238200</v>
          </cell>
          <cell r="B10165">
            <v>1</v>
          </cell>
          <cell r="C10165" t="str">
            <v>Fire Siren/Speaker</v>
          </cell>
          <cell r="D10165" t="str">
            <v>34</v>
          </cell>
          <cell r="E10165" t="str">
            <v>BASALA</v>
          </cell>
          <cell r="F10165" t="str">
            <v>BAS</v>
          </cell>
          <cell r="G10165">
            <v>40483</v>
          </cell>
          <cell r="H10165" t="str">
            <v>Active</v>
          </cell>
          <cell r="I10165">
            <v>6</v>
          </cell>
          <cell r="J10165">
            <v>40602</v>
          </cell>
          <cell r="K10165" t="str">
            <v>TIP</v>
          </cell>
          <cell r="L10165" t="str">
            <v>TN</v>
          </cell>
          <cell r="M10165" t="str">
            <v>0148</v>
          </cell>
          <cell r="N10165">
            <v>1147.05</v>
          </cell>
          <cell r="O10165">
            <v>3.84</v>
          </cell>
          <cell r="P10165">
            <v>19.12</v>
          </cell>
          <cell r="Q10165">
            <v>19.12</v>
          </cell>
          <cell r="R10165">
            <v>1127.93</v>
          </cell>
          <cell r="S10165">
            <v>0</v>
          </cell>
          <cell r="T10165">
            <v>25</v>
          </cell>
          <cell r="U10165">
            <v>0</v>
          </cell>
          <cell r="V10165">
            <v>24</v>
          </cell>
          <cell r="W10165">
            <v>214</v>
          </cell>
          <cell r="X10165">
            <v>0</v>
          </cell>
        </row>
        <row r="10166">
          <cell r="A10166" t="str">
            <v>2238300</v>
          </cell>
          <cell r="B10166">
            <v>1</v>
          </cell>
          <cell r="C10166" t="str">
            <v>Grabrail - Stainless Steel</v>
          </cell>
          <cell r="D10166" t="str">
            <v>34</v>
          </cell>
          <cell r="E10166" t="str">
            <v>BASFIT</v>
          </cell>
          <cell r="F10166" t="str">
            <v>BAS</v>
          </cell>
          <cell r="G10166">
            <v>40483</v>
          </cell>
          <cell r="H10166" t="str">
            <v>Active</v>
          </cell>
          <cell r="I10166">
            <v>2</v>
          </cell>
          <cell r="J10166">
            <v>40602</v>
          </cell>
          <cell r="K10166" t="str">
            <v>TIP</v>
          </cell>
          <cell r="L10166" t="str">
            <v>TN</v>
          </cell>
          <cell r="M10166" t="str">
            <v>0148</v>
          </cell>
          <cell r="N10166">
            <v>849.67</v>
          </cell>
          <cell r="O10166">
            <v>2.84</v>
          </cell>
          <cell r="P10166">
            <v>14.16</v>
          </cell>
          <cell r="Q10166">
            <v>14.16</v>
          </cell>
          <cell r="R10166">
            <v>835.51</v>
          </cell>
          <cell r="S10166">
            <v>0</v>
          </cell>
          <cell r="T10166">
            <v>25</v>
          </cell>
          <cell r="U10166">
            <v>0</v>
          </cell>
          <cell r="V10166">
            <v>24</v>
          </cell>
          <cell r="W10166">
            <v>214</v>
          </cell>
          <cell r="X10166">
            <v>0</v>
          </cell>
        </row>
        <row r="10167">
          <cell r="A10167" t="str">
            <v>2238400</v>
          </cell>
          <cell r="B10167">
            <v>1</v>
          </cell>
          <cell r="C10167" t="str">
            <v>Hand Basin</v>
          </cell>
          <cell r="D10167" t="str">
            <v>34</v>
          </cell>
          <cell r="E10167" t="str">
            <v>BASPLM</v>
          </cell>
          <cell r="F10167" t="str">
            <v>BAS</v>
          </cell>
          <cell r="G10167">
            <v>40483</v>
          </cell>
          <cell r="H10167" t="str">
            <v>Active</v>
          </cell>
          <cell r="I10167">
            <v>8</v>
          </cell>
          <cell r="J10167">
            <v>40602</v>
          </cell>
          <cell r="K10167" t="str">
            <v>TIP</v>
          </cell>
          <cell r="L10167" t="str">
            <v>TN</v>
          </cell>
          <cell r="M10167" t="str">
            <v>0148</v>
          </cell>
          <cell r="N10167">
            <v>13594.62</v>
          </cell>
          <cell r="O10167">
            <v>45.3</v>
          </cell>
          <cell r="P10167">
            <v>226.58</v>
          </cell>
          <cell r="Q10167">
            <v>226.58</v>
          </cell>
          <cell r="R10167">
            <v>13368.04</v>
          </cell>
          <cell r="S10167">
            <v>0</v>
          </cell>
          <cell r="T10167">
            <v>25</v>
          </cell>
          <cell r="U10167">
            <v>0</v>
          </cell>
          <cell r="V10167">
            <v>24</v>
          </cell>
          <cell r="W10167">
            <v>214</v>
          </cell>
          <cell r="X10167">
            <v>0</v>
          </cell>
        </row>
        <row r="10168">
          <cell r="A10168" t="str">
            <v>2238500</v>
          </cell>
          <cell r="B10168">
            <v>1</v>
          </cell>
          <cell r="C10168" t="str">
            <v>Hot Water Cylinder - Freestand</v>
          </cell>
          <cell r="D10168" t="str">
            <v>34</v>
          </cell>
          <cell r="E10168" t="str">
            <v>BASPLM</v>
          </cell>
          <cell r="F10168" t="str">
            <v>BAS</v>
          </cell>
          <cell r="G10168">
            <v>40483</v>
          </cell>
          <cell r="H10168" t="str">
            <v>Active</v>
          </cell>
          <cell r="I10168">
            <v>1</v>
          </cell>
          <cell r="J10168">
            <v>40602</v>
          </cell>
          <cell r="K10168" t="str">
            <v>TIP</v>
          </cell>
          <cell r="L10168" t="str">
            <v>TN</v>
          </cell>
          <cell r="M10168" t="str">
            <v>0148</v>
          </cell>
          <cell r="N10168">
            <v>2832.22</v>
          </cell>
          <cell r="O10168">
            <v>9.44</v>
          </cell>
          <cell r="P10168">
            <v>47.2</v>
          </cell>
          <cell r="Q10168">
            <v>47.2</v>
          </cell>
          <cell r="R10168">
            <v>2785.02</v>
          </cell>
          <cell r="S10168">
            <v>0</v>
          </cell>
          <cell r="T10168">
            <v>25</v>
          </cell>
          <cell r="U10168">
            <v>0</v>
          </cell>
          <cell r="V10168">
            <v>24</v>
          </cell>
          <cell r="W10168">
            <v>214</v>
          </cell>
          <cell r="X10168">
            <v>0</v>
          </cell>
        </row>
        <row r="10169">
          <cell r="A10169" t="str">
            <v>2238600</v>
          </cell>
          <cell r="B10169">
            <v>1</v>
          </cell>
          <cell r="C10169" t="str">
            <v>Light Fitting - Ceiling Type</v>
          </cell>
          <cell r="D10169" t="str">
            <v>34</v>
          </cell>
          <cell r="E10169" t="str">
            <v>BASLIG</v>
          </cell>
          <cell r="F10169" t="str">
            <v>BAS</v>
          </cell>
          <cell r="G10169">
            <v>40483</v>
          </cell>
          <cell r="H10169" t="str">
            <v>Active</v>
          </cell>
          <cell r="I10169">
            <v>24</v>
          </cell>
          <cell r="J10169">
            <v>40602</v>
          </cell>
          <cell r="K10169" t="str">
            <v>TIP</v>
          </cell>
          <cell r="L10169" t="str">
            <v>TN</v>
          </cell>
          <cell r="M10169" t="str">
            <v>0148</v>
          </cell>
          <cell r="N10169">
            <v>6797.31</v>
          </cell>
          <cell r="O10169">
            <v>28.33</v>
          </cell>
          <cell r="P10169">
            <v>141.61000000000001</v>
          </cell>
          <cell r="Q10169">
            <v>141.61000000000001</v>
          </cell>
          <cell r="R10169">
            <v>6655.7</v>
          </cell>
          <cell r="S10169">
            <v>0</v>
          </cell>
          <cell r="T10169">
            <v>20</v>
          </cell>
          <cell r="U10169">
            <v>0</v>
          </cell>
          <cell r="V10169">
            <v>19</v>
          </cell>
          <cell r="W10169">
            <v>214</v>
          </cell>
          <cell r="X10169">
            <v>0</v>
          </cell>
        </row>
        <row r="10170">
          <cell r="A10170" t="str">
            <v>2238700</v>
          </cell>
          <cell r="B10170">
            <v>1</v>
          </cell>
          <cell r="C10170" t="str">
            <v>Light Fitting - Fluorescent Twin Tube</v>
          </cell>
          <cell r="D10170" t="str">
            <v>34</v>
          </cell>
          <cell r="E10170" t="str">
            <v>BASLIG</v>
          </cell>
          <cell r="F10170" t="str">
            <v>BAS</v>
          </cell>
          <cell r="G10170">
            <v>40483</v>
          </cell>
          <cell r="H10170" t="str">
            <v>Active</v>
          </cell>
          <cell r="I10170">
            <v>1</v>
          </cell>
          <cell r="J10170">
            <v>40602</v>
          </cell>
          <cell r="K10170" t="str">
            <v>TIP</v>
          </cell>
          <cell r="L10170" t="str">
            <v>TN</v>
          </cell>
          <cell r="M10170" t="str">
            <v>0148</v>
          </cell>
          <cell r="N10170">
            <v>283.22000000000003</v>
          </cell>
          <cell r="O10170">
            <v>1.18</v>
          </cell>
          <cell r="P10170">
            <v>5.9</v>
          </cell>
          <cell r="Q10170">
            <v>5.9</v>
          </cell>
          <cell r="R10170">
            <v>277.32</v>
          </cell>
          <cell r="S10170">
            <v>0</v>
          </cell>
          <cell r="T10170">
            <v>20</v>
          </cell>
          <cell r="U10170">
            <v>0</v>
          </cell>
          <cell r="V10170">
            <v>19</v>
          </cell>
          <cell r="W10170">
            <v>214</v>
          </cell>
          <cell r="X10170">
            <v>0</v>
          </cell>
        </row>
        <row r="10171">
          <cell r="A10171" t="str">
            <v>2238800</v>
          </cell>
          <cell r="B10171">
            <v>1</v>
          </cell>
          <cell r="C10171" t="str">
            <v>Light Fitting - Pelmet Toilet Type (set)</v>
          </cell>
          <cell r="D10171" t="str">
            <v>34</v>
          </cell>
          <cell r="E10171" t="str">
            <v>BASLIG</v>
          </cell>
          <cell r="F10171" t="str">
            <v>BAS</v>
          </cell>
          <cell r="G10171">
            <v>40483</v>
          </cell>
          <cell r="H10171" t="str">
            <v>Active</v>
          </cell>
          <cell r="I10171">
            <v>3</v>
          </cell>
          <cell r="J10171">
            <v>40602</v>
          </cell>
          <cell r="K10171" t="str">
            <v>TIP</v>
          </cell>
          <cell r="L10171" t="str">
            <v>TN</v>
          </cell>
          <cell r="M10171" t="str">
            <v>0148</v>
          </cell>
          <cell r="N10171">
            <v>6372.47</v>
          </cell>
          <cell r="O10171">
            <v>26.56</v>
          </cell>
          <cell r="P10171">
            <v>132.76</v>
          </cell>
          <cell r="Q10171">
            <v>132.76</v>
          </cell>
          <cell r="R10171">
            <v>6239.71</v>
          </cell>
          <cell r="S10171">
            <v>0</v>
          </cell>
          <cell r="T10171">
            <v>20</v>
          </cell>
          <cell r="U10171">
            <v>0</v>
          </cell>
          <cell r="V10171">
            <v>19</v>
          </cell>
          <cell r="W10171">
            <v>214</v>
          </cell>
          <cell r="X10171">
            <v>0</v>
          </cell>
        </row>
        <row r="10172">
          <cell r="A10172" t="str">
            <v>2238900</v>
          </cell>
          <cell r="B10172">
            <v>1</v>
          </cell>
          <cell r="C10172" t="str">
            <v>Light Fitting - Pelmet Toilet Type (set)</v>
          </cell>
          <cell r="D10172" t="str">
            <v>34</v>
          </cell>
          <cell r="E10172" t="str">
            <v>BASLIG</v>
          </cell>
          <cell r="F10172" t="str">
            <v>BAS</v>
          </cell>
          <cell r="G10172">
            <v>40483</v>
          </cell>
          <cell r="H10172" t="str">
            <v>Active</v>
          </cell>
          <cell r="I10172">
            <v>3</v>
          </cell>
          <cell r="J10172">
            <v>40602</v>
          </cell>
          <cell r="K10172" t="str">
            <v>TIP</v>
          </cell>
          <cell r="L10172" t="str">
            <v>TN</v>
          </cell>
          <cell r="M10172" t="str">
            <v>0130</v>
          </cell>
          <cell r="N10172">
            <v>6372.47</v>
          </cell>
          <cell r="O10172">
            <v>26.56</v>
          </cell>
          <cell r="P10172">
            <v>132.76</v>
          </cell>
          <cell r="Q10172">
            <v>132.76</v>
          </cell>
          <cell r="R10172">
            <v>6239.71</v>
          </cell>
          <cell r="S10172">
            <v>0</v>
          </cell>
          <cell r="T10172">
            <v>20</v>
          </cell>
          <cell r="U10172">
            <v>0</v>
          </cell>
          <cell r="V10172">
            <v>19</v>
          </cell>
          <cell r="W10172">
            <v>214</v>
          </cell>
          <cell r="X10172">
            <v>0</v>
          </cell>
        </row>
        <row r="10173">
          <cell r="A10173" t="str">
            <v>2239000</v>
          </cell>
          <cell r="B10173">
            <v>1</v>
          </cell>
          <cell r="C10173" t="str">
            <v>Light Fitting - Fluoro 2 Tube Reflector</v>
          </cell>
          <cell r="D10173" t="str">
            <v>34</v>
          </cell>
          <cell r="E10173" t="str">
            <v>BASLIG</v>
          </cell>
          <cell r="F10173" t="str">
            <v>BAS</v>
          </cell>
          <cell r="G10173">
            <v>40483</v>
          </cell>
          <cell r="H10173" t="str">
            <v>Active</v>
          </cell>
          <cell r="I10173">
            <v>3</v>
          </cell>
          <cell r="J10173">
            <v>40602</v>
          </cell>
          <cell r="K10173" t="str">
            <v>TIP</v>
          </cell>
          <cell r="L10173" t="str">
            <v>TN</v>
          </cell>
          <cell r="M10173" t="str">
            <v>0148</v>
          </cell>
          <cell r="N10173">
            <v>1274.49</v>
          </cell>
          <cell r="O10173">
            <v>5.31</v>
          </cell>
          <cell r="P10173">
            <v>26.55</v>
          </cell>
          <cell r="Q10173">
            <v>26.55</v>
          </cell>
          <cell r="R10173">
            <v>1247.94</v>
          </cell>
          <cell r="S10173">
            <v>0</v>
          </cell>
          <cell r="T10173">
            <v>20</v>
          </cell>
          <cell r="U10173">
            <v>0</v>
          </cell>
          <cell r="V10173">
            <v>19</v>
          </cell>
          <cell r="W10173">
            <v>214</v>
          </cell>
          <cell r="X10173">
            <v>0</v>
          </cell>
        </row>
        <row r="10174">
          <cell r="A10174" t="str">
            <v>2239100</v>
          </cell>
          <cell r="B10174">
            <v>1</v>
          </cell>
          <cell r="C10174" t="str">
            <v>Mirror - Large</v>
          </cell>
          <cell r="D10174" t="str">
            <v>34</v>
          </cell>
          <cell r="E10174" t="str">
            <v>BASFIT</v>
          </cell>
          <cell r="F10174" t="str">
            <v>BAS</v>
          </cell>
          <cell r="G10174">
            <v>40483</v>
          </cell>
          <cell r="H10174" t="str">
            <v>Active</v>
          </cell>
          <cell r="I10174">
            <v>2</v>
          </cell>
          <cell r="J10174">
            <v>40602</v>
          </cell>
          <cell r="K10174" t="str">
            <v>TIP</v>
          </cell>
          <cell r="L10174" t="str">
            <v>TN</v>
          </cell>
          <cell r="M10174" t="str">
            <v>0148</v>
          </cell>
          <cell r="N10174">
            <v>991.27</v>
          </cell>
          <cell r="O10174">
            <v>3.32</v>
          </cell>
          <cell r="P10174">
            <v>16.52</v>
          </cell>
          <cell r="Q10174">
            <v>16.52</v>
          </cell>
          <cell r="R10174">
            <v>974.75</v>
          </cell>
          <cell r="S10174">
            <v>0</v>
          </cell>
          <cell r="T10174">
            <v>25</v>
          </cell>
          <cell r="U10174">
            <v>0</v>
          </cell>
          <cell r="V10174">
            <v>24</v>
          </cell>
          <cell r="W10174">
            <v>214</v>
          </cell>
          <cell r="X10174">
            <v>0</v>
          </cell>
        </row>
        <row r="10175">
          <cell r="A10175" t="str">
            <v>2239200</v>
          </cell>
          <cell r="B10175">
            <v>1</v>
          </cell>
          <cell r="C10175" t="str">
            <v>Mirror - Small</v>
          </cell>
          <cell r="D10175" t="str">
            <v>34</v>
          </cell>
          <cell r="E10175" t="str">
            <v>BASFIT</v>
          </cell>
          <cell r="F10175" t="str">
            <v>BAS</v>
          </cell>
          <cell r="G10175">
            <v>40483</v>
          </cell>
          <cell r="H10175" t="str">
            <v>Active</v>
          </cell>
          <cell r="I10175">
            <v>2</v>
          </cell>
          <cell r="J10175">
            <v>40602</v>
          </cell>
          <cell r="K10175" t="str">
            <v>TIP</v>
          </cell>
          <cell r="L10175" t="str">
            <v>TN</v>
          </cell>
          <cell r="M10175" t="str">
            <v>0148</v>
          </cell>
          <cell r="N10175">
            <v>283.22000000000003</v>
          </cell>
          <cell r="O10175">
            <v>0.96</v>
          </cell>
          <cell r="P10175">
            <v>4.72</v>
          </cell>
          <cell r="Q10175">
            <v>4.72</v>
          </cell>
          <cell r="R10175">
            <v>278.5</v>
          </cell>
          <cell r="S10175">
            <v>0</v>
          </cell>
          <cell r="T10175">
            <v>25</v>
          </cell>
          <cell r="U10175">
            <v>0</v>
          </cell>
          <cell r="V10175">
            <v>24</v>
          </cell>
          <cell r="W10175">
            <v>214</v>
          </cell>
          <cell r="X10175">
            <v>0</v>
          </cell>
        </row>
        <row r="10176">
          <cell r="A10176" t="str">
            <v>2239300</v>
          </cell>
          <cell r="B10176">
            <v>1</v>
          </cell>
          <cell r="C10176" t="str">
            <v>Partition Internal - incl Doors</v>
          </cell>
          <cell r="D10176" t="str">
            <v>34</v>
          </cell>
          <cell r="E10176" t="str">
            <v>BASPAR</v>
          </cell>
          <cell r="F10176" t="str">
            <v>BAS</v>
          </cell>
          <cell r="G10176">
            <v>40483</v>
          </cell>
          <cell r="H10176" t="str">
            <v>Active</v>
          </cell>
          <cell r="I10176">
            <v>66</v>
          </cell>
          <cell r="J10176">
            <v>40602</v>
          </cell>
          <cell r="K10176" t="str">
            <v>TIP</v>
          </cell>
          <cell r="L10176" t="str">
            <v>TN</v>
          </cell>
          <cell r="M10176" t="str">
            <v>0148</v>
          </cell>
          <cell r="N10176">
            <v>93463.02</v>
          </cell>
          <cell r="O10176">
            <v>389.43</v>
          </cell>
          <cell r="P10176">
            <v>1947.15</v>
          </cell>
          <cell r="Q10176">
            <v>1947.15</v>
          </cell>
          <cell r="R10176">
            <v>91515.87</v>
          </cell>
          <cell r="S10176">
            <v>0</v>
          </cell>
          <cell r="T10176">
            <v>20</v>
          </cell>
          <cell r="U10176">
            <v>0</v>
          </cell>
          <cell r="V10176">
            <v>19</v>
          </cell>
          <cell r="W10176">
            <v>214</v>
          </cell>
          <cell r="X10176">
            <v>0</v>
          </cell>
        </row>
        <row r="10177">
          <cell r="A10177" t="str">
            <v>2239400</v>
          </cell>
          <cell r="B10177">
            <v>1</v>
          </cell>
          <cell r="C10177" t="str">
            <v>Smoke Detectors</v>
          </cell>
          <cell r="D10177" t="str">
            <v>34</v>
          </cell>
          <cell r="E10177" t="str">
            <v>BASALA</v>
          </cell>
          <cell r="F10177" t="str">
            <v>BAS</v>
          </cell>
          <cell r="G10177">
            <v>40483</v>
          </cell>
          <cell r="H10177" t="str">
            <v>Active</v>
          </cell>
          <cell r="I10177">
            <v>3</v>
          </cell>
          <cell r="J10177">
            <v>40602</v>
          </cell>
          <cell r="K10177" t="str">
            <v>TIP</v>
          </cell>
          <cell r="L10177" t="str">
            <v>TN</v>
          </cell>
          <cell r="M10177" t="str">
            <v>0148</v>
          </cell>
          <cell r="N10177">
            <v>2124.16</v>
          </cell>
          <cell r="O10177">
            <v>7.08</v>
          </cell>
          <cell r="P10177">
            <v>35.4</v>
          </cell>
          <cell r="Q10177">
            <v>35.4</v>
          </cell>
          <cell r="R10177">
            <v>2088.7600000000002</v>
          </cell>
          <cell r="S10177">
            <v>0</v>
          </cell>
          <cell r="T10177">
            <v>25</v>
          </cell>
          <cell r="U10177">
            <v>0</v>
          </cell>
          <cell r="V10177">
            <v>24</v>
          </cell>
          <cell r="W10177">
            <v>214</v>
          </cell>
          <cell r="X10177">
            <v>0</v>
          </cell>
        </row>
        <row r="10178">
          <cell r="A10178" t="str">
            <v>2239500</v>
          </cell>
          <cell r="B10178">
            <v>1</v>
          </cell>
          <cell r="C10178" t="str">
            <v>Sprinklers - Fire Protection</v>
          </cell>
          <cell r="D10178" t="str">
            <v>34</v>
          </cell>
          <cell r="E10178" t="str">
            <v>BASSPR</v>
          </cell>
          <cell r="F10178" t="str">
            <v>BAS</v>
          </cell>
          <cell r="G10178">
            <v>40483</v>
          </cell>
          <cell r="H10178" t="str">
            <v>Active</v>
          </cell>
          <cell r="I10178">
            <v>15</v>
          </cell>
          <cell r="J10178">
            <v>40602</v>
          </cell>
          <cell r="K10178" t="str">
            <v>TIP</v>
          </cell>
          <cell r="L10178" t="str">
            <v>TN</v>
          </cell>
          <cell r="M10178" t="str">
            <v>0148</v>
          </cell>
          <cell r="N10178">
            <v>36110.71</v>
          </cell>
          <cell r="O10178">
            <v>150.47</v>
          </cell>
          <cell r="P10178">
            <v>752.31</v>
          </cell>
          <cell r="Q10178">
            <v>752.31</v>
          </cell>
          <cell r="R10178">
            <v>35358.400000000001</v>
          </cell>
          <cell r="S10178">
            <v>0</v>
          </cell>
          <cell r="T10178">
            <v>20</v>
          </cell>
          <cell r="U10178">
            <v>0</v>
          </cell>
          <cell r="V10178">
            <v>19</v>
          </cell>
          <cell r="W10178">
            <v>214</v>
          </cell>
          <cell r="X10178">
            <v>0</v>
          </cell>
        </row>
        <row r="10179">
          <cell r="A10179" t="str">
            <v>2239600</v>
          </cell>
          <cell r="B10179">
            <v>1</v>
          </cell>
          <cell r="C10179" t="str">
            <v>Tiled Floor - (in sqm)</v>
          </cell>
          <cell r="D10179" t="str">
            <v>34</v>
          </cell>
          <cell r="E10179" t="str">
            <v>BASFLO</v>
          </cell>
          <cell r="F10179" t="str">
            <v>BAS</v>
          </cell>
          <cell r="G10179">
            <v>40483</v>
          </cell>
          <cell r="H10179" t="str">
            <v>Active</v>
          </cell>
          <cell r="I10179">
            <v>54</v>
          </cell>
          <cell r="J10179">
            <v>40602</v>
          </cell>
          <cell r="K10179" t="str">
            <v>TIP</v>
          </cell>
          <cell r="L10179" t="str">
            <v>TN</v>
          </cell>
          <cell r="M10179" t="str">
            <v>0148</v>
          </cell>
          <cell r="N10179">
            <v>19117.43</v>
          </cell>
          <cell r="O10179">
            <v>318.64</v>
          </cell>
          <cell r="P10179">
            <v>1593.12</v>
          </cell>
          <cell r="Q10179">
            <v>1593.12</v>
          </cell>
          <cell r="R10179">
            <v>17524.310000000001</v>
          </cell>
          <cell r="S10179">
            <v>0</v>
          </cell>
          <cell r="T10179">
            <v>5</v>
          </cell>
          <cell r="U10179">
            <v>0</v>
          </cell>
          <cell r="V10179">
            <v>4</v>
          </cell>
          <cell r="W10179">
            <v>214</v>
          </cell>
          <cell r="X10179">
            <v>0</v>
          </cell>
        </row>
        <row r="10180">
          <cell r="A10180" t="str">
            <v>2239700</v>
          </cell>
          <cell r="B10180">
            <v>1</v>
          </cell>
          <cell r="C10180" t="str">
            <v>Tiled Floor - (in sqm)</v>
          </cell>
          <cell r="D10180" t="str">
            <v>34</v>
          </cell>
          <cell r="E10180" t="str">
            <v>BASFLO</v>
          </cell>
          <cell r="F10180" t="str">
            <v>BAS</v>
          </cell>
          <cell r="G10180">
            <v>40483</v>
          </cell>
          <cell r="H10180" t="str">
            <v>Active</v>
          </cell>
          <cell r="I10180">
            <v>26</v>
          </cell>
          <cell r="J10180">
            <v>40602</v>
          </cell>
          <cell r="K10180" t="str">
            <v>TIP</v>
          </cell>
          <cell r="L10180" t="str">
            <v>TN</v>
          </cell>
          <cell r="M10180" t="str">
            <v>0130</v>
          </cell>
          <cell r="N10180">
            <v>9204.69</v>
          </cell>
          <cell r="O10180">
            <v>153.41999999999999</v>
          </cell>
          <cell r="P10180">
            <v>767.06</v>
          </cell>
          <cell r="Q10180">
            <v>767.06</v>
          </cell>
          <cell r="R10180">
            <v>8437.6299999999992</v>
          </cell>
          <cell r="S10180">
            <v>0</v>
          </cell>
          <cell r="T10180">
            <v>5</v>
          </cell>
          <cell r="U10180">
            <v>0</v>
          </cell>
          <cell r="V10180">
            <v>4</v>
          </cell>
          <cell r="W10180">
            <v>214</v>
          </cell>
          <cell r="X10180">
            <v>0</v>
          </cell>
        </row>
        <row r="10181">
          <cell r="A10181" t="str">
            <v>2239800</v>
          </cell>
          <cell r="B10181">
            <v>1</v>
          </cell>
          <cell r="C10181" t="str">
            <v>Urinal - China</v>
          </cell>
          <cell r="D10181" t="str">
            <v>34</v>
          </cell>
          <cell r="E10181" t="str">
            <v>BASPLM</v>
          </cell>
          <cell r="F10181" t="str">
            <v>BAS</v>
          </cell>
          <cell r="G10181">
            <v>40483</v>
          </cell>
          <cell r="H10181" t="str">
            <v>Active</v>
          </cell>
          <cell r="I10181">
            <v>3</v>
          </cell>
          <cell r="J10181">
            <v>40602</v>
          </cell>
          <cell r="K10181" t="str">
            <v>TIP</v>
          </cell>
          <cell r="L10181" t="str">
            <v>TN</v>
          </cell>
          <cell r="M10181" t="str">
            <v>0148</v>
          </cell>
          <cell r="N10181">
            <v>6372.47</v>
          </cell>
          <cell r="O10181">
            <v>21.25</v>
          </cell>
          <cell r="P10181">
            <v>106.21</v>
          </cell>
          <cell r="Q10181">
            <v>106.21</v>
          </cell>
          <cell r="R10181">
            <v>6266.26</v>
          </cell>
          <cell r="S10181">
            <v>0</v>
          </cell>
          <cell r="T10181">
            <v>25</v>
          </cell>
          <cell r="U10181">
            <v>0</v>
          </cell>
          <cell r="V10181">
            <v>24</v>
          </cell>
          <cell r="W10181">
            <v>214</v>
          </cell>
          <cell r="X10181">
            <v>0</v>
          </cell>
        </row>
        <row r="10182">
          <cell r="A10182" t="str">
            <v>2239900</v>
          </cell>
          <cell r="B10182">
            <v>1</v>
          </cell>
          <cell r="C10182" t="str">
            <v>WC Partition Screens and Fittings</v>
          </cell>
          <cell r="D10182" t="str">
            <v>34</v>
          </cell>
          <cell r="E10182" t="str">
            <v>BASPAR</v>
          </cell>
          <cell r="F10182" t="str">
            <v>BAS</v>
          </cell>
          <cell r="G10182">
            <v>40483</v>
          </cell>
          <cell r="H10182" t="str">
            <v>Active</v>
          </cell>
          <cell r="I10182">
            <v>5</v>
          </cell>
          <cell r="J10182">
            <v>40602</v>
          </cell>
          <cell r="K10182" t="str">
            <v>TIP</v>
          </cell>
          <cell r="L10182" t="str">
            <v>TN</v>
          </cell>
          <cell r="M10182" t="str">
            <v>0148</v>
          </cell>
          <cell r="N10182">
            <v>15577.17</v>
          </cell>
          <cell r="O10182">
            <v>64.92</v>
          </cell>
          <cell r="P10182">
            <v>324.52</v>
          </cell>
          <cell r="Q10182">
            <v>324.52</v>
          </cell>
          <cell r="R10182">
            <v>15252.65</v>
          </cell>
          <cell r="S10182">
            <v>0</v>
          </cell>
          <cell r="T10182">
            <v>20</v>
          </cell>
          <cell r="U10182">
            <v>0</v>
          </cell>
          <cell r="V10182">
            <v>19</v>
          </cell>
          <cell r="W10182">
            <v>214</v>
          </cell>
          <cell r="X10182">
            <v>0</v>
          </cell>
        </row>
        <row r="10183">
          <cell r="A10183" t="str">
            <v>2240000</v>
          </cell>
          <cell r="B10183">
            <v>1</v>
          </cell>
          <cell r="C10183" t="str">
            <v>WC Pedestal and Fittings</v>
          </cell>
          <cell r="D10183" t="str">
            <v>34</v>
          </cell>
          <cell r="E10183" t="str">
            <v>BASPLM</v>
          </cell>
          <cell r="F10183" t="str">
            <v>BAS</v>
          </cell>
          <cell r="G10183">
            <v>40483</v>
          </cell>
          <cell r="H10183" t="str">
            <v>Active</v>
          </cell>
          <cell r="I10183">
            <v>7</v>
          </cell>
          <cell r="J10183">
            <v>40602</v>
          </cell>
          <cell r="K10183" t="str">
            <v>TIP</v>
          </cell>
          <cell r="L10183" t="str">
            <v>TN</v>
          </cell>
          <cell r="M10183" t="str">
            <v>0148</v>
          </cell>
          <cell r="N10183">
            <v>21808.04</v>
          </cell>
          <cell r="O10183">
            <v>72.709999999999994</v>
          </cell>
          <cell r="P10183">
            <v>363.47</v>
          </cell>
          <cell r="Q10183">
            <v>363.47</v>
          </cell>
          <cell r="R10183">
            <v>21444.57</v>
          </cell>
          <cell r="S10183">
            <v>0</v>
          </cell>
          <cell r="T10183">
            <v>25</v>
          </cell>
          <cell r="U10183">
            <v>0</v>
          </cell>
          <cell r="V10183">
            <v>24</v>
          </cell>
          <cell r="W10183">
            <v>214</v>
          </cell>
          <cell r="X10183">
            <v>0</v>
          </cell>
        </row>
        <row r="10184">
          <cell r="A10184" t="str">
            <v>2240100</v>
          </cell>
          <cell r="B10184">
            <v>1</v>
          </cell>
          <cell r="C10184" t="str">
            <v>Break Glass Fire Alarm Point</v>
          </cell>
          <cell r="D10184" t="str">
            <v>34</v>
          </cell>
          <cell r="E10184" t="str">
            <v>BASALA</v>
          </cell>
          <cell r="F10184" t="str">
            <v>BAS</v>
          </cell>
          <cell r="G10184">
            <v>40483</v>
          </cell>
          <cell r="H10184" t="str">
            <v>Active</v>
          </cell>
          <cell r="I10184">
            <v>2</v>
          </cell>
          <cell r="J10184">
            <v>40602</v>
          </cell>
          <cell r="K10184" t="str">
            <v>AC</v>
          </cell>
          <cell r="L10184" t="str">
            <v>TN</v>
          </cell>
          <cell r="M10184" t="str">
            <v>0028</v>
          </cell>
          <cell r="N10184">
            <v>1557.71</v>
          </cell>
          <cell r="O10184">
            <v>5.2</v>
          </cell>
          <cell r="P10184">
            <v>25.96</v>
          </cell>
          <cell r="Q10184">
            <v>25.96</v>
          </cell>
          <cell r="R10184">
            <v>1531.75</v>
          </cell>
          <cell r="S10184">
            <v>0</v>
          </cell>
          <cell r="T10184">
            <v>25</v>
          </cell>
          <cell r="U10184">
            <v>0</v>
          </cell>
          <cell r="V10184">
            <v>24</v>
          </cell>
          <cell r="W10184">
            <v>214</v>
          </cell>
          <cell r="X10184">
            <v>0</v>
          </cell>
        </row>
        <row r="10185">
          <cell r="A10185" t="str">
            <v>2240200</v>
          </cell>
          <cell r="B10185">
            <v>1</v>
          </cell>
          <cell r="C10185" t="str">
            <v>Light Fitting - Exit Sign and Wiring</v>
          </cell>
          <cell r="D10185" t="str">
            <v>34</v>
          </cell>
          <cell r="E10185" t="str">
            <v>BASSIG</v>
          </cell>
          <cell r="F10185" t="str">
            <v>BAS</v>
          </cell>
          <cell r="G10185">
            <v>40483</v>
          </cell>
          <cell r="H10185" t="str">
            <v>Active</v>
          </cell>
          <cell r="I10185">
            <v>1</v>
          </cell>
          <cell r="J10185">
            <v>40602</v>
          </cell>
          <cell r="K10185" t="str">
            <v>AC</v>
          </cell>
          <cell r="L10185" t="str">
            <v>TN</v>
          </cell>
          <cell r="M10185" t="str">
            <v>0028</v>
          </cell>
          <cell r="N10185">
            <v>637.25</v>
          </cell>
          <cell r="O10185">
            <v>2.64</v>
          </cell>
          <cell r="P10185">
            <v>13.28</v>
          </cell>
          <cell r="Q10185">
            <v>13.28</v>
          </cell>
          <cell r="R10185">
            <v>623.97</v>
          </cell>
          <cell r="S10185">
            <v>0</v>
          </cell>
          <cell r="T10185">
            <v>20</v>
          </cell>
          <cell r="U10185">
            <v>0</v>
          </cell>
          <cell r="V10185">
            <v>19</v>
          </cell>
          <cell r="W10185">
            <v>214</v>
          </cell>
          <cell r="X10185">
            <v>0</v>
          </cell>
        </row>
        <row r="10186">
          <cell r="A10186" t="str">
            <v>2240300</v>
          </cell>
          <cell r="B10186">
            <v>1</v>
          </cell>
          <cell r="C10186" t="str">
            <v>Fire Hose Reel - Exposed</v>
          </cell>
          <cell r="D10186" t="str">
            <v>34</v>
          </cell>
          <cell r="E10186" t="str">
            <v>BASHOS</v>
          </cell>
          <cell r="F10186" t="str">
            <v>BAS</v>
          </cell>
          <cell r="G10186">
            <v>40483</v>
          </cell>
          <cell r="H10186" t="str">
            <v>Active</v>
          </cell>
          <cell r="I10186">
            <v>1</v>
          </cell>
          <cell r="J10186">
            <v>40602</v>
          </cell>
          <cell r="K10186" t="str">
            <v>AC</v>
          </cell>
          <cell r="L10186" t="str">
            <v>TN</v>
          </cell>
          <cell r="M10186" t="str">
            <v>0028</v>
          </cell>
          <cell r="N10186">
            <v>1557.71</v>
          </cell>
          <cell r="O10186">
            <v>5.2</v>
          </cell>
          <cell r="P10186">
            <v>25.96</v>
          </cell>
          <cell r="Q10186">
            <v>25.96</v>
          </cell>
          <cell r="R10186">
            <v>1531.75</v>
          </cell>
          <cell r="S10186">
            <v>0</v>
          </cell>
          <cell r="T10186">
            <v>25</v>
          </cell>
          <cell r="U10186">
            <v>0</v>
          </cell>
          <cell r="V10186">
            <v>24</v>
          </cell>
          <cell r="W10186">
            <v>214</v>
          </cell>
          <cell r="X10186">
            <v>0</v>
          </cell>
        </row>
        <row r="10187">
          <cell r="A10187" t="str">
            <v>2240400</v>
          </cell>
          <cell r="B10187">
            <v>1</v>
          </cell>
          <cell r="C10187" t="str">
            <v>Fire Siren/Speaker</v>
          </cell>
          <cell r="D10187" t="str">
            <v>34</v>
          </cell>
          <cell r="E10187" t="str">
            <v>BASALA</v>
          </cell>
          <cell r="F10187" t="str">
            <v>BAS</v>
          </cell>
          <cell r="G10187">
            <v>40483</v>
          </cell>
          <cell r="H10187" t="str">
            <v>Active</v>
          </cell>
          <cell r="I10187">
            <v>1</v>
          </cell>
          <cell r="J10187">
            <v>40602</v>
          </cell>
          <cell r="K10187" t="str">
            <v>AC</v>
          </cell>
          <cell r="L10187" t="str">
            <v>TN</v>
          </cell>
          <cell r="M10187" t="str">
            <v>0028</v>
          </cell>
          <cell r="N10187">
            <v>191.18</v>
          </cell>
          <cell r="O10187">
            <v>0.63</v>
          </cell>
          <cell r="P10187">
            <v>3.19</v>
          </cell>
          <cell r="Q10187">
            <v>3.19</v>
          </cell>
          <cell r="R10187">
            <v>187.99</v>
          </cell>
          <cell r="S10187">
            <v>0</v>
          </cell>
          <cell r="T10187">
            <v>25</v>
          </cell>
          <cell r="U10187">
            <v>0</v>
          </cell>
          <cell r="V10187">
            <v>24</v>
          </cell>
          <cell r="W10187">
            <v>214</v>
          </cell>
          <cell r="X10187">
            <v>0</v>
          </cell>
        </row>
        <row r="10188">
          <cell r="A10188" t="str">
            <v>2240500</v>
          </cell>
          <cell r="B10188">
            <v>1</v>
          </cell>
          <cell r="C10188" t="str">
            <v>Handrails &amp; Balustrades (lineal mtrs)</v>
          </cell>
          <cell r="D10188" t="str">
            <v>34</v>
          </cell>
          <cell r="E10188" t="str">
            <v>BASFIT</v>
          </cell>
          <cell r="F10188" t="str">
            <v>BAS</v>
          </cell>
          <cell r="G10188">
            <v>40483</v>
          </cell>
          <cell r="H10188" t="str">
            <v>Active</v>
          </cell>
          <cell r="I10188">
            <v>4</v>
          </cell>
          <cell r="J10188">
            <v>40602</v>
          </cell>
          <cell r="K10188" t="str">
            <v>AC</v>
          </cell>
          <cell r="L10188" t="str">
            <v>TN</v>
          </cell>
          <cell r="M10188" t="str">
            <v>0028</v>
          </cell>
          <cell r="N10188">
            <v>5664.43</v>
          </cell>
          <cell r="O10188">
            <v>18.89</v>
          </cell>
          <cell r="P10188">
            <v>94.41</v>
          </cell>
          <cell r="Q10188">
            <v>94.41</v>
          </cell>
          <cell r="R10188">
            <v>5570.02</v>
          </cell>
          <cell r="S10188">
            <v>0</v>
          </cell>
          <cell r="T10188">
            <v>25</v>
          </cell>
          <cell r="U10188">
            <v>0</v>
          </cell>
          <cell r="V10188">
            <v>24</v>
          </cell>
          <cell r="W10188">
            <v>214</v>
          </cell>
          <cell r="X10188">
            <v>0</v>
          </cell>
        </row>
        <row r="10189">
          <cell r="A10189" t="str">
            <v>2240600</v>
          </cell>
          <cell r="B10189">
            <v>1</v>
          </cell>
          <cell r="C10189" t="str">
            <v>Handrails (lineal mtrs)</v>
          </cell>
          <cell r="D10189" t="str">
            <v>34</v>
          </cell>
          <cell r="E10189" t="str">
            <v>BASFIT</v>
          </cell>
          <cell r="F10189" t="str">
            <v>BAS</v>
          </cell>
          <cell r="G10189">
            <v>40483</v>
          </cell>
          <cell r="H10189" t="str">
            <v>Active</v>
          </cell>
          <cell r="I10189">
            <v>15</v>
          </cell>
          <cell r="J10189">
            <v>40602</v>
          </cell>
          <cell r="K10189" t="str">
            <v>AC</v>
          </cell>
          <cell r="L10189" t="str">
            <v>TN</v>
          </cell>
          <cell r="M10189" t="str">
            <v>0028</v>
          </cell>
          <cell r="N10189">
            <v>1486.92</v>
          </cell>
          <cell r="O10189">
            <v>4.9400000000000004</v>
          </cell>
          <cell r="P10189">
            <v>24.78</v>
          </cell>
          <cell r="Q10189">
            <v>24.78</v>
          </cell>
          <cell r="R10189">
            <v>1462.14</v>
          </cell>
          <cell r="S10189">
            <v>0</v>
          </cell>
          <cell r="T10189">
            <v>25</v>
          </cell>
          <cell r="U10189">
            <v>0</v>
          </cell>
          <cell r="V10189">
            <v>24</v>
          </cell>
          <cell r="W10189">
            <v>214</v>
          </cell>
          <cell r="X10189">
            <v>0</v>
          </cell>
        </row>
        <row r="10190">
          <cell r="A10190" t="str">
            <v>2240700</v>
          </cell>
          <cell r="B10190">
            <v>1</v>
          </cell>
          <cell r="C10190" t="str">
            <v>Light Fitting - External Flood Type</v>
          </cell>
          <cell r="D10190" t="str">
            <v>34</v>
          </cell>
          <cell r="E10190" t="str">
            <v>BASLIG</v>
          </cell>
          <cell r="F10190" t="str">
            <v>BAS</v>
          </cell>
          <cell r="G10190">
            <v>40483</v>
          </cell>
          <cell r="H10190" t="str">
            <v>Active</v>
          </cell>
          <cell r="I10190">
            <v>7</v>
          </cell>
          <cell r="J10190">
            <v>40602</v>
          </cell>
          <cell r="K10190" t="str">
            <v>AC</v>
          </cell>
          <cell r="L10190" t="str">
            <v>TN</v>
          </cell>
          <cell r="M10190" t="str">
            <v>0028</v>
          </cell>
          <cell r="N10190">
            <v>64432.84</v>
          </cell>
          <cell r="O10190">
            <v>268.47000000000003</v>
          </cell>
          <cell r="P10190">
            <v>1342.35</v>
          </cell>
          <cell r="Q10190">
            <v>1342.35</v>
          </cell>
          <cell r="R10190">
            <v>63090.49</v>
          </cell>
          <cell r="S10190">
            <v>0</v>
          </cell>
          <cell r="T10190">
            <v>20</v>
          </cell>
          <cell r="U10190">
            <v>0</v>
          </cell>
          <cell r="V10190">
            <v>19</v>
          </cell>
          <cell r="W10190">
            <v>214</v>
          </cell>
          <cell r="X10190">
            <v>0</v>
          </cell>
        </row>
        <row r="10191">
          <cell r="A10191" t="str">
            <v>2240800</v>
          </cell>
          <cell r="B10191">
            <v>1</v>
          </cell>
          <cell r="C10191" t="str">
            <v>Light Fitting-Fluoro 1 Tube Carpark Type</v>
          </cell>
          <cell r="D10191" t="str">
            <v>34</v>
          </cell>
          <cell r="E10191" t="str">
            <v>BASLIG</v>
          </cell>
          <cell r="F10191" t="str">
            <v>BAS</v>
          </cell>
          <cell r="G10191">
            <v>40483</v>
          </cell>
          <cell r="H10191" t="str">
            <v>Active</v>
          </cell>
          <cell r="I10191">
            <v>4</v>
          </cell>
          <cell r="J10191">
            <v>40602</v>
          </cell>
          <cell r="K10191" t="str">
            <v>AC</v>
          </cell>
          <cell r="L10191" t="str">
            <v>TN</v>
          </cell>
          <cell r="M10191" t="str">
            <v>0028</v>
          </cell>
          <cell r="N10191">
            <v>1982.55</v>
          </cell>
          <cell r="O10191">
            <v>8.26</v>
          </cell>
          <cell r="P10191">
            <v>41.3</v>
          </cell>
          <cell r="Q10191">
            <v>41.3</v>
          </cell>
          <cell r="R10191">
            <v>1941.25</v>
          </cell>
          <cell r="S10191">
            <v>0</v>
          </cell>
          <cell r="T10191">
            <v>20</v>
          </cell>
          <cell r="U10191">
            <v>0</v>
          </cell>
          <cell r="V10191">
            <v>19</v>
          </cell>
          <cell r="W10191">
            <v>214</v>
          </cell>
          <cell r="X10191">
            <v>0</v>
          </cell>
        </row>
        <row r="10192">
          <cell r="A10192" t="str">
            <v>2240900</v>
          </cell>
          <cell r="B10192">
            <v>1</v>
          </cell>
          <cell r="C10192" t="str">
            <v>Light Fitting-Fluoro 2 Tube Carpark Type</v>
          </cell>
          <cell r="D10192" t="str">
            <v>34</v>
          </cell>
          <cell r="E10192" t="str">
            <v>BASLIG</v>
          </cell>
          <cell r="F10192" t="str">
            <v>BAS</v>
          </cell>
          <cell r="G10192">
            <v>40483</v>
          </cell>
          <cell r="H10192" t="str">
            <v>Active</v>
          </cell>
          <cell r="I10192">
            <v>8</v>
          </cell>
          <cell r="J10192">
            <v>40602</v>
          </cell>
          <cell r="K10192" t="str">
            <v>AC</v>
          </cell>
          <cell r="L10192" t="str">
            <v>TN</v>
          </cell>
          <cell r="M10192" t="str">
            <v>0028</v>
          </cell>
          <cell r="N10192">
            <v>5097.9799999999996</v>
          </cell>
          <cell r="O10192">
            <v>21.25</v>
          </cell>
          <cell r="P10192">
            <v>106.21</v>
          </cell>
          <cell r="Q10192">
            <v>106.21</v>
          </cell>
          <cell r="R10192">
            <v>4991.7700000000004</v>
          </cell>
          <cell r="S10192">
            <v>0</v>
          </cell>
          <cell r="T10192">
            <v>20</v>
          </cell>
          <cell r="U10192">
            <v>0</v>
          </cell>
          <cell r="V10192">
            <v>19</v>
          </cell>
          <cell r="W10192">
            <v>214</v>
          </cell>
          <cell r="X10192">
            <v>0</v>
          </cell>
        </row>
        <row r="10193">
          <cell r="A10193" t="str">
            <v>2241000</v>
          </cell>
          <cell r="B10193">
            <v>1</v>
          </cell>
          <cell r="C10193" t="str">
            <v>Sprinklers - Fire Protection</v>
          </cell>
          <cell r="D10193" t="str">
            <v>34</v>
          </cell>
          <cell r="E10193" t="str">
            <v>BASSPR</v>
          </cell>
          <cell r="F10193" t="str">
            <v>BAS</v>
          </cell>
          <cell r="G10193">
            <v>40483</v>
          </cell>
          <cell r="H10193" t="str">
            <v>Active</v>
          </cell>
          <cell r="I10193">
            <v>24</v>
          </cell>
          <cell r="J10193">
            <v>40602</v>
          </cell>
          <cell r="K10193" t="str">
            <v>AC</v>
          </cell>
          <cell r="L10193" t="str">
            <v>TN</v>
          </cell>
          <cell r="M10193" t="str">
            <v>0028</v>
          </cell>
          <cell r="N10193">
            <v>57777.14</v>
          </cell>
          <cell r="O10193">
            <v>240.73</v>
          </cell>
          <cell r="P10193">
            <v>1203.69</v>
          </cell>
          <cell r="Q10193">
            <v>1203.69</v>
          </cell>
          <cell r="R10193">
            <v>56573.45</v>
          </cell>
          <cell r="S10193">
            <v>0</v>
          </cell>
          <cell r="T10193">
            <v>20</v>
          </cell>
          <cell r="U10193">
            <v>0</v>
          </cell>
          <cell r="V10193">
            <v>19</v>
          </cell>
          <cell r="W10193">
            <v>214</v>
          </cell>
          <cell r="X10193">
            <v>0</v>
          </cell>
        </row>
        <row r="10194">
          <cell r="A10194" t="str">
            <v>2241100</v>
          </cell>
          <cell r="B10194">
            <v>1</v>
          </cell>
          <cell r="C10194" t="str">
            <v>Timber/Gib Wall &amp; Ceiling Panels (sqm)</v>
          </cell>
          <cell r="D10194" t="str">
            <v>34</v>
          </cell>
          <cell r="E10194" t="str">
            <v>BASLIN</v>
          </cell>
          <cell r="F10194" t="str">
            <v>BAS</v>
          </cell>
          <cell r="G10194">
            <v>40483</v>
          </cell>
          <cell r="H10194" t="str">
            <v>Active</v>
          </cell>
          <cell r="I10194">
            <v>240</v>
          </cell>
          <cell r="J10194">
            <v>40602</v>
          </cell>
          <cell r="K10194" t="str">
            <v>AC</v>
          </cell>
          <cell r="L10194" t="str">
            <v>TN</v>
          </cell>
          <cell r="M10194" t="str">
            <v>0028</v>
          </cell>
          <cell r="N10194">
            <v>42483.19</v>
          </cell>
          <cell r="O10194">
            <v>141.61000000000001</v>
          </cell>
          <cell r="P10194">
            <v>708.05</v>
          </cell>
          <cell r="Q10194">
            <v>708.05</v>
          </cell>
          <cell r="R10194">
            <v>41775.14</v>
          </cell>
          <cell r="S10194">
            <v>0</v>
          </cell>
          <cell r="T10194">
            <v>25</v>
          </cell>
          <cell r="U10194">
            <v>0</v>
          </cell>
          <cell r="V10194">
            <v>24</v>
          </cell>
          <cell r="W10194">
            <v>214</v>
          </cell>
          <cell r="X10194">
            <v>0</v>
          </cell>
        </row>
        <row r="10195">
          <cell r="A10195" t="str">
            <v>2241200</v>
          </cell>
          <cell r="B10195">
            <v>1</v>
          </cell>
          <cell r="C10195" t="str">
            <v>Fire Siren/Speaker</v>
          </cell>
          <cell r="D10195" t="str">
            <v>34</v>
          </cell>
          <cell r="E10195" t="str">
            <v>BASALA</v>
          </cell>
          <cell r="F10195" t="str">
            <v>BAS</v>
          </cell>
          <cell r="G10195">
            <v>40483</v>
          </cell>
          <cell r="H10195" t="str">
            <v>Active</v>
          </cell>
          <cell r="I10195">
            <v>1</v>
          </cell>
          <cell r="J10195">
            <v>40602</v>
          </cell>
          <cell r="K10195" t="str">
            <v>R</v>
          </cell>
          <cell r="L10195" t="str">
            <v>TN</v>
          </cell>
          <cell r="M10195" t="str">
            <v>0136</v>
          </cell>
          <cell r="N10195">
            <v>191.18</v>
          </cell>
          <cell r="O10195">
            <v>0.63</v>
          </cell>
          <cell r="P10195">
            <v>3.19</v>
          </cell>
          <cell r="Q10195">
            <v>3.19</v>
          </cell>
          <cell r="R10195">
            <v>187.99</v>
          </cell>
          <cell r="S10195">
            <v>0</v>
          </cell>
          <cell r="T10195">
            <v>25</v>
          </cell>
          <cell r="U10195">
            <v>0</v>
          </cell>
          <cell r="V10195">
            <v>24</v>
          </cell>
          <cell r="W10195">
            <v>214</v>
          </cell>
          <cell r="X10195">
            <v>0</v>
          </cell>
        </row>
        <row r="10196">
          <cell r="A10196" t="str">
            <v>2241300</v>
          </cell>
          <cell r="B10196">
            <v>1</v>
          </cell>
          <cell r="C10196" t="str">
            <v>Partition Internal - incl Doors</v>
          </cell>
          <cell r="D10196" t="str">
            <v>34</v>
          </cell>
          <cell r="E10196" t="str">
            <v>BASPAR</v>
          </cell>
          <cell r="F10196" t="str">
            <v>BAS</v>
          </cell>
          <cell r="G10196">
            <v>40483</v>
          </cell>
          <cell r="H10196" t="str">
            <v>Active</v>
          </cell>
          <cell r="I10196">
            <v>8</v>
          </cell>
          <cell r="J10196">
            <v>40602</v>
          </cell>
          <cell r="K10196" t="str">
            <v>R</v>
          </cell>
          <cell r="L10196" t="str">
            <v>TN</v>
          </cell>
          <cell r="M10196" t="str">
            <v>0136</v>
          </cell>
          <cell r="N10196">
            <v>22657.7</v>
          </cell>
          <cell r="O10196">
            <v>94.4</v>
          </cell>
          <cell r="P10196">
            <v>472.04</v>
          </cell>
          <cell r="Q10196">
            <v>472.04</v>
          </cell>
          <cell r="R10196">
            <v>22185.66</v>
          </cell>
          <cell r="S10196">
            <v>0</v>
          </cell>
          <cell r="T10196">
            <v>20</v>
          </cell>
          <cell r="U10196">
            <v>0</v>
          </cell>
          <cell r="V10196">
            <v>19</v>
          </cell>
          <cell r="W10196">
            <v>214</v>
          </cell>
          <cell r="X10196">
            <v>0</v>
          </cell>
        </row>
        <row r="10197">
          <cell r="A10197" t="str">
            <v>2241400</v>
          </cell>
          <cell r="B10197">
            <v>1</v>
          </cell>
          <cell r="C10197" t="str">
            <v>Shop Roller Shutter Grille</v>
          </cell>
          <cell r="D10197" t="str">
            <v>34</v>
          </cell>
          <cell r="E10197" t="str">
            <v>BASADR</v>
          </cell>
          <cell r="F10197" t="str">
            <v>BAS</v>
          </cell>
          <cell r="G10197">
            <v>40483</v>
          </cell>
          <cell r="H10197" t="str">
            <v>Active</v>
          </cell>
          <cell r="I10197">
            <v>3</v>
          </cell>
          <cell r="J10197">
            <v>40602</v>
          </cell>
          <cell r="K10197" t="str">
            <v>R</v>
          </cell>
          <cell r="L10197" t="str">
            <v>TN</v>
          </cell>
          <cell r="M10197" t="str">
            <v>0136</v>
          </cell>
          <cell r="N10197">
            <v>16993.28</v>
          </cell>
          <cell r="O10197">
            <v>56.66</v>
          </cell>
          <cell r="P10197">
            <v>283.22000000000003</v>
          </cell>
          <cell r="Q10197">
            <v>283.22000000000003</v>
          </cell>
          <cell r="R10197">
            <v>16710.060000000001</v>
          </cell>
          <cell r="S10197">
            <v>0</v>
          </cell>
          <cell r="T10197">
            <v>25</v>
          </cell>
          <cell r="U10197">
            <v>0</v>
          </cell>
          <cell r="V10197">
            <v>24</v>
          </cell>
          <cell r="W10197">
            <v>214</v>
          </cell>
          <cell r="X10197">
            <v>0</v>
          </cell>
        </row>
        <row r="10198">
          <cell r="A10198" t="str">
            <v>2241500</v>
          </cell>
          <cell r="B10198">
            <v>1</v>
          </cell>
          <cell r="C10198" t="str">
            <v>Smoke Detectors</v>
          </cell>
          <cell r="D10198" t="str">
            <v>34</v>
          </cell>
          <cell r="E10198" t="str">
            <v>BASALA</v>
          </cell>
          <cell r="F10198" t="str">
            <v>BAS</v>
          </cell>
          <cell r="G10198">
            <v>40483</v>
          </cell>
          <cell r="H10198" t="str">
            <v>Active</v>
          </cell>
          <cell r="I10198">
            <v>2</v>
          </cell>
          <cell r="J10198">
            <v>40602</v>
          </cell>
          <cell r="K10198" t="str">
            <v>R</v>
          </cell>
          <cell r="L10198" t="str">
            <v>TN</v>
          </cell>
          <cell r="M10198" t="str">
            <v>0136</v>
          </cell>
          <cell r="N10198">
            <v>1416.11</v>
          </cell>
          <cell r="O10198">
            <v>4.72</v>
          </cell>
          <cell r="P10198">
            <v>23.6</v>
          </cell>
          <cell r="Q10198">
            <v>23.6</v>
          </cell>
          <cell r="R10198">
            <v>1392.51</v>
          </cell>
          <cell r="S10198">
            <v>0</v>
          </cell>
          <cell r="T10198">
            <v>25</v>
          </cell>
          <cell r="U10198">
            <v>0</v>
          </cell>
          <cell r="V10198">
            <v>24</v>
          </cell>
          <cell r="W10198">
            <v>214</v>
          </cell>
          <cell r="X10198">
            <v>0</v>
          </cell>
        </row>
        <row r="10199">
          <cell r="A10199" t="str">
            <v>2241600</v>
          </cell>
          <cell r="B10199">
            <v>1</v>
          </cell>
          <cell r="C10199" t="str">
            <v>Sprinklers - Fire Protection</v>
          </cell>
          <cell r="D10199" t="str">
            <v>34</v>
          </cell>
          <cell r="E10199" t="str">
            <v>BASSPR</v>
          </cell>
          <cell r="F10199" t="str">
            <v>BAS</v>
          </cell>
          <cell r="G10199">
            <v>40483</v>
          </cell>
          <cell r="H10199" t="str">
            <v>Active</v>
          </cell>
          <cell r="I10199">
            <v>7</v>
          </cell>
          <cell r="J10199">
            <v>40602</v>
          </cell>
          <cell r="K10199" t="str">
            <v>R</v>
          </cell>
          <cell r="L10199" t="str">
            <v>TN</v>
          </cell>
          <cell r="M10199" t="str">
            <v>0136</v>
          </cell>
          <cell r="N10199">
            <v>16851.669999999998</v>
          </cell>
          <cell r="O10199">
            <v>70.2</v>
          </cell>
          <cell r="P10199">
            <v>351.08</v>
          </cell>
          <cell r="Q10199">
            <v>351.08</v>
          </cell>
          <cell r="R10199">
            <v>16500.59</v>
          </cell>
          <cell r="S10199">
            <v>0</v>
          </cell>
          <cell r="T10199">
            <v>20</v>
          </cell>
          <cell r="U10199">
            <v>0</v>
          </cell>
          <cell r="V10199">
            <v>19</v>
          </cell>
          <cell r="W10199">
            <v>214</v>
          </cell>
          <cell r="X10199">
            <v>0</v>
          </cell>
        </row>
        <row r="10200">
          <cell r="A10200" t="str">
            <v>2241700</v>
          </cell>
          <cell r="B10200">
            <v>1</v>
          </cell>
          <cell r="C10200" t="str">
            <v>Public Address System</v>
          </cell>
          <cell r="D10200" t="str">
            <v>34</v>
          </cell>
          <cell r="E10200" t="str">
            <v>BASPUB</v>
          </cell>
          <cell r="F10200" t="str">
            <v>BAS</v>
          </cell>
          <cell r="G10200">
            <v>40483</v>
          </cell>
          <cell r="H10200" t="str">
            <v>Active</v>
          </cell>
          <cell r="I10200">
            <v>1</v>
          </cell>
          <cell r="J10200">
            <v>40602</v>
          </cell>
          <cell r="K10200" t="str">
            <v>TIP</v>
          </cell>
          <cell r="L10200" t="str">
            <v>TN</v>
          </cell>
          <cell r="M10200" t="str">
            <v>0151</v>
          </cell>
          <cell r="N10200">
            <v>152976.14000000001</v>
          </cell>
          <cell r="O10200">
            <v>509.92</v>
          </cell>
          <cell r="P10200">
            <v>2549.6</v>
          </cell>
          <cell r="Q10200">
            <v>2549.6</v>
          </cell>
          <cell r="R10200">
            <v>150426.54</v>
          </cell>
          <cell r="S10200">
            <v>0</v>
          </cell>
          <cell r="T10200">
            <v>25</v>
          </cell>
          <cell r="U10200">
            <v>0</v>
          </cell>
          <cell r="V10200">
            <v>24</v>
          </cell>
          <cell r="W10200">
            <v>214</v>
          </cell>
          <cell r="X10200">
            <v>0</v>
          </cell>
        </row>
        <row r="10201">
          <cell r="A10201" t="str">
            <v>2241800</v>
          </cell>
          <cell r="B10201">
            <v>1</v>
          </cell>
          <cell r="C10201" t="str">
            <v>Air Conditioning System (sqm)</v>
          </cell>
          <cell r="D10201" t="str">
            <v>34</v>
          </cell>
          <cell r="E10201" t="str">
            <v>BASAIR</v>
          </cell>
          <cell r="F10201" t="str">
            <v>BAS</v>
          </cell>
          <cell r="G10201">
            <v>40483</v>
          </cell>
          <cell r="H10201" t="str">
            <v>Active</v>
          </cell>
          <cell r="I10201">
            <v>20</v>
          </cell>
          <cell r="J10201">
            <v>40602</v>
          </cell>
          <cell r="K10201" t="str">
            <v>TIP</v>
          </cell>
          <cell r="L10201" t="str">
            <v>TN</v>
          </cell>
          <cell r="M10201" t="str">
            <v>0024</v>
          </cell>
          <cell r="N10201">
            <v>22221.360000000001</v>
          </cell>
          <cell r="O10201">
            <v>92.59</v>
          </cell>
          <cell r="P10201">
            <v>462.95</v>
          </cell>
          <cell r="Q10201">
            <v>462.95</v>
          </cell>
          <cell r="R10201">
            <v>21758.41</v>
          </cell>
          <cell r="S10201">
            <v>0</v>
          </cell>
          <cell r="T10201">
            <v>20</v>
          </cell>
          <cell r="U10201">
            <v>0</v>
          </cell>
          <cell r="V10201">
            <v>19</v>
          </cell>
          <cell r="W10201">
            <v>214</v>
          </cell>
          <cell r="X10201">
            <v>0</v>
          </cell>
        </row>
        <row r="10202">
          <cell r="A10202" t="str">
            <v>2241900</v>
          </cell>
          <cell r="B10202">
            <v>1</v>
          </cell>
          <cell r="C10202" t="str">
            <v>Air Conditioning System (sqm)</v>
          </cell>
          <cell r="D10202" t="str">
            <v>34</v>
          </cell>
          <cell r="E10202" t="str">
            <v>BASAIR</v>
          </cell>
          <cell r="F10202" t="str">
            <v>BAS</v>
          </cell>
          <cell r="G10202">
            <v>40483</v>
          </cell>
          <cell r="H10202" t="str">
            <v>Active</v>
          </cell>
          <cell r="I10202">
            <v>9</v>
          </cell>
          <cell r="J10202">
            <v>40602</v>
          </cell>
          <cell r="K10202" t="str">
            <v>TCOM</v>
          </cell>
          <cell r="L10202" t="str">
            <v>TN</v>
          </cell>
          <cell r="M10202" t="str">
            <v>0025</v>
          </cell>
          <cell r="N10202">
            <v>9999.61</v>
          </cell>
          <cell r="O10202">
            <v>41.65</v>
          </cell>
          <cell r="P10202">
            <v>208.33</v>
          </cell>
          <cell r="Q10202">
            <v>208.33</v>
          </cell>
          <cell r="R10202">
            <v>9791.2800000000007</v>
          </cell>
          <cell r="S10202">
            <v>0</v>
          </cell>
          <cell r="T10202">
            <v>20</v>
          </cell>
          <cell r="U10202">
            <v>0</v>
          </cell>
          <cell r="V10202">
            <v>19</v>
          </cell>
          <cell r="W10202">
            <v>214</v>
          </cell>
          <cell r="X10202">
            <v>0</v>
          </cell>
        </row>
        <row r="10203">
          <cell r="A10203" t="str">
            <v>2242000</v>
          </cell>
          <cell r="B10203">
            <v>1</v>
          </cell>
          <cell r="C10203" t="str">
            <v>Air Conditioning System (sqm)</v>
          </cell>
          <cell r="D10203" t="str">
            <v>34</v>
          </cell>
          <cell r="E10203" t="str">
            <v>BASAIR</v>
          </cell>
          <cell r="F10203" t="str">
            <v>BAS</v>
          </cell>
          <cell r="G10203">
            <v>40483</v>
          </cell>
          <cell r="H10203" t="str">
            <v>Active</v>
          </cell>
          <cell r="I10203">
            <v>270</v>
          </cell>
          <cell r="J10203">
            <v>40602</v>
          </cell>
          <cell r="K10203" t="str">
            <v>TCOM</v>
          </cell>
          <cell r="L10203" t="str">
            <v>TN</v>
          </cell>
          <cell r="M10203" t="str">
            <v>0026</v>
          </cell>
          <cell r="N10203">
            <v>299988.31</v>
          </cell>
          <cell r="O10203">
            <v>1249.96</v>
          </cell>
          <cell r="P10203">
            <v>6249.76</v>
          </cell>
          <cell r="Q10203">
            <v>6249.76</v>
          </cell>
          <cell r="R10203">
            <v>293738.55</v>
          </cell>
          <cell r="S10203">
            <v>0</v>
          </cell>
          <cell r="T10203">
            <v>20</v>
          </cell>
          <cell r="U10203">
            <v>0</v>
          </cell>
          <cell r="V10203">
            <v>19</v>
          </cell>
          <cell r="W10203">
            <v>214</v>
          </cell>
          <cell r="X10203">
            <v>0</v>
          </cell>
        </row>
        <row r="10204">
          <cell r="A10204" t="str">
            <v>2242100</v>
          </cell>
          <cell r="B10204">
            <v>1</v>
          </cell>
          <cell r="C10204" t="str">
            <v>Air Conditioning System (sqm)</v>
          </cell>
          <cell r="D10204" t="str">
            <v>34</v>
          </cell>
          <cell r="E10204" t="str">
            <v>BASAIR</v>
          </cell>
          <cell r="F10204" t="str">
            <v>BAS</v>
          </cell>
          <cell r="G10204">
            <v>40483</v>
          </cell>
          <cell r="H10204" t="str">
            <v>Active</v>
          </cell>
          <cell r="I10204">
            <v>150</v>
          </cell>
          <cell r="J10204">
            <v>40602</v>
          </cell>
          <cell r="K10204" t="str">
            <v>TCOM</v>
          </cell>
          <cell r="L10204" t="str">
            <v>TN</v>
          </cell>
          <cell r="M10204" t="str">
            <v>0027</v>
          </cell>
          <cell r="N10204">
            <v>166660.17000000001</v>
          </cell>
          <cell r="O10204">
            <v>694.41</v>
          </cell>
          <cell r="P10204">
            <v>3472.09</v>
          </cell>
          <cell r="Q10204">
            <v>3472.09</v>
          </cell>
          <cell r="R10204">
            <v>163188.07999999999</v>
          </cell>
          <cell r="S10204">
            <v>0</v>
          </cell>
          <cell r="T10204">
            <v>20</v>
          </cell>
          <cell r="U10204">
            <v>0</v>
          </cell>
          <cell r="V10204">
            <v>19</v>
          </cell>
          <cell r="W10204">
            <v>214</v>
          </cell>
          <cell r="X10204">
            <v>0</v>
          </cell>
        </row>
        <row r="10205">
          <cell r="A10205" t="str">
            <v>2242200</v>
          </cell>
          <cell r="B10205">
            <v>1</v>
          </cell>
          <cell r="C10205" t="str">
            <v>Air Conditioning System (sqm)</v>
          </cell>
          <cell r="D10205" t="str">
            <v>34</v>
          </cell>
          <cell r="E10205" t="str">
            <v>BASAIR</v>
          </cell>
          <cell r="F10205" t="str">
            <v>BAS</v>
          </cell>
          <cell r="G10205">
            <v>40483</v>
          </cell>
          <cell r="H10205" t="str">
            <v>Active</v>
          </cell>
          <cell r="I10205">
            <v>395</v>
          </cell>
          <cell r="J10205">
            <v>40602</v>
          </cell>
          <cell r="K10205" t="str">
            <v>TIP</v>
          </cell>
          <cell r="L10205" t="str">
            <v>TN</v>
          </cell>
          <cell r="M10205" t="str">
            <v>0030</v>
          </cell>
          <cell r="N10205">
            <v>438871.79</v>
          </cell>
          <cell r="O10205">
            <v>1828.64</v>
          </cell>
          <cell r="P10205">
            <v>9143.16</v>
          </cell>
          <cell r="Q10205">
            <v>9143.16</v>
          </cell>
          <cell r="R10205">
            <v>429728.63</v>
          </cell>
          <cell r="S10205">
            <v>0</v>
          </cell>
          <cell r="T10205">
            <v>20</v>
          </cell>
          <cell r="U10205">
            <v>0</v>
          </cell>
          <cell r="V10205">
            <v>19</v>
          </cell>
          <cell r="W10205">
            <v>214</v>
          </cell>
          <cell r="X10205">
            <v>0</v>
          </cell>
        </row>
        <row r="10206">
          <cell r="A10206" t="str">
            <v>2242300</v>
          </cell>
          <cell r="B10206">
            <v>1</v>
          </cell>
          <cell r="C10206" t="str">
            <v>Air Conditioning System (sqm)</v>
          </cell>
          <cell r="D10206" t="str">
            <v>34</v>
          </cell>
          <cell r="E10206" t="str">
            <v>BASAIR</v>
          </cell>
          <cell r="F10206" t="str">
            <v>BAS</v>
          </cell>
          <cell r="G10206">
            <v>40483</v>
          </cell>
          <cell r="H10206" t="str">
            <v>Active</v>
          </cell>
          <cell r="I10206">
            <v>32</v>
          </cell>
          <cell r="J10206">
            <v>40602</v>
          </cell>
          <cell r="K10206" t="str">
            <v>TIP</v>
          </cell>
          <cell r="L10206" t="str">
            <v>TN</v>
          </cell>
          <cell r="M10206" t="str">
            <v>0147</v>
          </cell>
          <cell r="N10206">
            <v>35554.17</v>
          </cell>
          <cell r="O10206">
            <v>148.15</v>
          </cell>
          <cell r="P10206">
            <v>740.71</v>
          </cell>
          <cell r="Q10206">
            <v>740.71</v>
          </cell>
          <cell r="R10206">
            <v>34813.46</v>
          </cell>
          <cell r="S10206">
            <v>0</v>
          </cell>
          <cell r="T10206">
            <v>20</v>
          </cell>
          <cell r="U10206">
            <v>0</v>
          </cell>
          <cell r="V10206">
            <v>19</v>
          </cell>
          <cell r="W10206">
            <v>214</v>
          </cell>
          <cell r="X10206">
            <v>0</v>
          </cell>
        </row>
        <row r="10207">
          <cell r="A10207" t="str">
            <v>2242400</v>
          </cell>
          <cell r="B10207">
            <v>1</v>
          </cell>
          <cell r="C10207" t="str">
            <v>Air Conditioning System (sqm)</v>
          </cell>
          <cell r="D10207" t="str">
            <v>34</v>
          </cell>
          <cell r="E10207" t="str">
            <v>BASAIR</v>
          </cell>
          <cell r="F10207" t="str">
            <v>BAS</v>
          </cell>
          <cell r="G10207">
            <v>40483</v>
          </cell>
          <cell r="H10207" t="str">
            <v>Active</v>
          </cell>
          <cell r="I10207">
            <v>900</v>
          </cell>
          <cell r="J10207">
            <v>40602</v>
          </cell>
          <cell r="K10207" t="str">
            <v>TIP</v>
          </cell>
          <cell r="L10207" t="str">
            <v>TN</v>
          </cell>
          <cell r="M10207" t="str">
            <v>0151</v>
          </cell>
          <cell r="N10207">
            <v>999961.02</v>
          </cell>
          <cell r="O10207">
            <v>4166.5200000000004</v>
          </cell>
          <cell r="P10207">
            <v>20832.52</v>
          </cell>
          <cell r="Q10207">
            <v>20832.52</v>
          </cell>
          <cell r="R10207">
            <v>979128.5</v>
          </cell>
          <cell r="S10207">
            <v>0</v>
          </cell>
          <cell r="T10207">
            <v>20</v>
          </cell>
          <cell r="U10207">
            <v>0</v>
          </cell>
          <cell r="V10207">
            <v>19</v>
          </cell>
          <cell r="W10207">
            <v>214</v>
          </cell>
          <cell r="X10207">
            <v>0</v>
          </cell>
        </row>
        <row r="10208">
          <cell r="A10208" t="str">
            <v>2242500</v>
          </cell>
          <cell r="B10208">
            <v>1</v>
          </cell>
          <cell r="C10208" t="str">
            <v>Air Conditioning System (sqm)</v>
          </cell>
          <cell r="D10208" t="str">
            <v>34</v>
          </cell>
          <cell r="E10208" t="str">
            <v>BASAIR</v>
          </cell>
          <cell r="F10208" t="str">
            <v>BAS</v>
          </cell>
          <cell r="G10208">
            <v>40483</v>
          </cell>
          <cell r="H10208" t="str">
            <v>Active</v>
          </cell>
          <cell r="I10208">
            <v>194</v>
          </cell>
          <cell r="J10208">
            <v>40602</v>
          </cell>
          <cell r="K10208" t="str">
            <v>TIP</v>
          </cell>
          <cell r="L10208" t="str">
            <v>TN</v>
          </cell>
          <cell r="M10208" t="str">
            <v>0152</v>
          </cell>
          <cell r="N10208">
            <v>215547.15</v>
          </cell>
          <cell r="O10208">
            <v>898.13</v>
          </cell>
          <cell r="P10208">
            <v>4490.57</v>
          </cell>
          <cell r="Q10208">
            <v>4490.57</v>
          </cell>
          <cell r="R10208">
            <v>211056.58</v>
          </cell>
          <cell r="S10208">
            <v>0</v>
          </cell>
          <cell r="T10208">
            <v>20</v>
          </cell>
          <cell r="U10208">
            <v>0</v>
          </cell>
          <cell r="V10208">
            <v>19</v>
          </cell>
          <cell r="W10208">
            <v>214</v>
          </cell>
          <cell r="X10208">
            <v>0</v>
          </cell>
        </row>
        <row r="10209">
          <cell r="A10209" t="str">
            <v>2242600</v>
          </cell>
          <cell r="B10209">
            <v>1</v>
          </cell>
          <cell r="C10209" t="str">
            <v>Air Conditioning System (sqm)</v>
          </cell>
          <cell r="D10209" t="str">
            <v>34</v>
          </cell>
          <cell r="E10209" t="str">
            <v>BASAIR</v>
          </cell>
          <cell r="F10209" t="str">
            <v>BAS</v>
          </cell>
          <cell r="G10209">
            <v>40483</v>
          </cell>
          <cell r="H10209" t="str">
            <v>Active</v>
          </cell>
          <cell r="I10209">
            <v>28</v>
          </cell>
          <cell r="J10209">
            <v>40602</v>
          </cell>
          <cell r="K10209" t="str">
            <v>R</v>
          </cell>
          <cell r="L10209" t="str">
            <v>TN</v>
          </cell>
          <cell r="M10209" t="str">
            <v>0153</v>
          </cell>
          <cell r="N10209">
            <v>31109.9</v>
          </cell>
          <cell r="O10209">
            <v>129.63999999999999</v>
          </cell>
          <cell r="P10209">
            <v>648.12</v>
          </cell>
          <cell r="Q10209">
            <v>648.12</v>
          </cell>
          <cell r="R10209">
            <v>30461.78</v>
          </cell>
          <cell r="S10209">
            <v>0</v>
          </cell>
          <cell r="T10209">
            <v>20</v>
          </cell>
          <cell r="U10209">
            <v>0</v>
          </cell>
          <cell r="V10209">
            <v>19</v>
          </cell>
          <cell r="W10209">
            <v>214</v>
          </cell>
          <cell r="X10209">
            <v>0</v>
          </cell>
        </row>
        <row r="10210">
          <cell r="A10210" t="str">
            <v>2242700</v>
          </cell>
          <cell r="B10210">
            <v>1</v>
          </cell>
          <cell r="C10210" t="str">
            <v>Air Conditioning System (sqm)</v>
          </cell>
          <cell r="D10210" t="str">
            <v>34</v>
          </cell>
          <cell r="E10210" t="str">
            <v>BASAIR</v>
          </cell>
          <cell r="F10210" t="str">
            <v>BAS</v>
          </cell>
          <cell r="G10210">
            <v>40483</v>
          </cell>
          <cell r="H10210" t="str">
            <v>Active</v>
          </cell>
          <cell r="I10210">
            <v>105</v>
          </cell>
          <cell r="J10210">
            <v>40602</v>
          </cell>
          <cell r="K10210" t="str">
            <v>C</v>
          </cell>
          <cell r="L10210" t="str">
            <v>TN</v>
          </cell>
          <cell r="M10210" t="str">
            <v>0201</v>
          </cell>
          <cell r="N10210">
            <v>116662.12</v>
          </cell>
          <cell r="O10210">
            <v>486.1</v>
          </cell>
          <cell r="P10210">
            <v>2430.46</v>
          </cell>
          <cell r="Q10210">
            <v>2430.46</v>
          </cell>
          <cell r="R10210">
            <v>114231.66</v>
          </cell>
          <cell r="S10210">
            <v>0</v>
          </cell>
          <cell r="T10210">
            <v>20</v>
          </cell>
          <cell r="U10210">
            <v>0</v>
          </cell>
          <cell r="V10210">
            <v>19</v>
          </cell>
          <cell r="W10210">
            <v>214</v>
          </cell>
          <cell r="X10210">
            <v>0</v>
          </cell>
        </row>
        <row r="10211">
          <cell r="A10211" t="str">
            <v>2242800</v>
          </cell>
          <cell r="B10211">
            <v>1</v>
          </cell>
          <cell r="C10211" t="str">
            <v>Plumbing Reticulation (sqm)</v>
          </cell>
          <cell r="D10211" t="str">
            <v>34</v>
          </cell>
          <cell r="E10211" t="str">
            <v>BASPLM</v>
          </cell>
          <cell r="F10211" t="str">
            <v>BAS</v>
          </cell>
          <cell r="G10211">
            <v>40483</v>
          </cell>
          <cell r="H10211" t="str">
            <v>Active</v>
          </cell>
          <cell r="I10211">
            <v>20</v>
          </cell>
          <cell r="J10211">
            <v>40602</v>
          </cell>
          <cell r="K10211" t="str">
            <v>TIP</v>
          </cell>
          <cell r="L10211" t="str">
            <v>TN</v>
          </cell>
          <cell r="M10211" t="str">
            <v>0024</v>
          </cell>
          <cell r="N10211">
            <v>5386.99</v>
          </cell>
          <cell r="O10211">
            <v>17.940000000000001</v>
          </cell>
          <cell r="P10211">
            <v>89.78</v>
          </cell>
          <cell r="Q10211">
            <v>89.78</v>
          </cell>
          <cell r="R10211">
            <v>5297.21</v>
          </cell>
          <cell r="S10211">
            <v>0</v>
          </cell>
          <cell r="T10211">
            <v>25</v>
          </cell>
          <cell r="U10211">
            <v>0</v>
          </cell>
          <cell r="V10211">
            <v>24</v>
          </cell>
          <cell r="W10211">
            <v>214</v>
          </cell>
          <cell r="X10211">
            <v>0</v>
          </cell>
        </row>
        <row r="10212">
          <cell r="A10212" t="str">
            <v>2242900</v>
          </cell>
          <cell r="B10212">
            <v>1</v>
          </cell>
          <cell r="C10212" t="str">
            <v>Plumbing Reticulation (sqm)</v>
          </cell>
          <cell r="D10212" t="str">
            <v>34</v>
          </cell>
          <cell r="E10212" t="str">
            <v>BASPLM</v>
          </cell>
          <cell r="F10212" t="str">
            <v>BAS</v>
          </cell>
          <cell r="G10212">
            <v>40483</v>
          </cell>
          <cell r="H10212" t="str">
            <v>Active</v>
          </cell>
          <cell r="I10212">
            <v>9</v>
          </cell>
          <cell r="J10212">
            <v>40602</v>
          </cell>
          <cell r="K10212" t="str">
            <v>TCOM</v>
          </cell>
          <cell r="L10212" t="str">
            <v>TN</v>
          </cell>
          <cell r="M10212" t="str">
            <v>0025</v>
          </cell>
          <cell r="N10212">
            <v>2424.15</v>
          </cell>
          <cell r="O10212">
            <v>8.08</v>
          </cell>
          <cell r="P10212">
            <v>40.4</v>
          </cell>
          <cell r="Q10212">
            <v>40.4</v>
          </cell>
          <cell r="R10212">
            <v>2383.75</v>
          </cell>
          <cell r="S10212">
            <v>0</v>
          </cell>
          <cell r="T10212">
            <v>25</v>
          </cell>
          <cell r="U10212">
            <v>0</v>
          </cell>
          <cell r="V10212">
            <v>24</v>
          </cell>
          <cell r="W10212">
            <v>214</v>
          </cell>
          <cell r="X10212">
            <v>0</v>
          </cell>
        </row>
        <row r="10213">
          <cell r="A10213" t="str">
            <v>2243000</v>
          </cell>
          <cell r="B10213">
            <v>1</v>
          </cell>
          <cell r="C10213" t="str">
            <v>Plumbing Reticulation (sqm)</v>
          </cell>
          <cell r="D10213" t="str">
            <v>34</v>
          </cell>
          <cell r="E10213" t="str">
            <v>BASPLM</v>
          </cell>
          <cell r="F10213" t="str">
            <v>BAS</v>
          </cell>
          <cell r="G10213">
            <v>40483</v>
          </cell>
          <cell r="H10213" t="str">
            <v>Active</v>
          </cell>
          <cell r="I10213">
            <v>270</v>
          </cell>
          <cell r="J10213">
            <v>40602</v>
          </cell>
          <cell r="K10213" t="str">
            <v>TCOM</v>
          </cell>
          <cell r="L10213" t="str">
            <v>TN</v>
          </cell>
          <cell r="M10213" t="str">
            <v>0026</v>
          </cell>
          <cell r="N10213">
            <v>72724.44</v>
          </cell>
          <cell r="O10213">
            <v>242.43</v>
          </cell>
          <cell r="P10213">
            <v>1212.07</v>
          </cell>
          <cell r="Q10213">
            <v>1212.07</v>
          </cell>
          <cell r="R10213">
            <v>71512.37</v>
          </cell>
          <cell r="S10213">
            <v>0</v>
          </cell>
          <cell r="T10213">
            <v>25</v>
          </cell>
          <cell r="U10213">
            <v>0</v>
          </cell>
          <cell r="V10213">
            <v>24</v>
          </cell>
          <cell r="W10213">
            <v>214</v>
          </cell>
          <cell r="X10213">
            <v>0</v>
          </cell>
        </row>
        <row r="10214">
          <cell r="A10214" t="str">
            <v>2243100</v>
          </cell>
          <cell r="B10214">
            <v>1</v>
          </cell>
          <cell r="C10214" t="str">
            <v>Plumbing Reticulation (sqm)</v>
          </cell>
          <cell r="D10214" t="str">
            <v>34</v>
          </cell>
          <cell r="E10214" t="str">
            <v>BASPLM</v>
          </cell>
          <cell r="F10214" t="str">
            <v>BAS</v>
          </cell>
          <cell r="G10214">
            <v>40483</v>
          </cell>
          <cell r="H10214" t="str">
            <v>Active</v>
          </cell>
          <cell r="I10214">
            <v>150</v>
          </cell>
          <cell r="J10214">
            <v>40602</v>
          </cell>
          <cell r="K10214" t="str">
            <v>TCOM</v>
          </cell>
          <cell r="L10214" t="str">
            <v>TN</v>
          </cell>
          <cell r="M10214" t="str">
            <v>0027</v>
          </cell>
          <cell r="N10214">
            <v>40402.47</v>
          </cell>
          <cell r="O10214">
            <v>134.69</v>
          </cell>
          <cell r="P10214">
            <v>673.37</v>
          </cell>
          <cell r="Q10214">
            <v>673.37</v>
          </cell>
          <cell r="R10214">
            <v>39729.1</v>
          </cell>
          <cell r="S10214">
            <v>0</v>
          </cell>
          <cell r="T10214">
            <v>25</v>
          </cell>
          <cell r="U10214">
            <v>0</v>
          </cell>
          <cell r="V10214">
            <v>24</v>
          </cell>
          <cell r="W10214">
            <v>214</v>
          </cell>
          <cell r="X10214">
            <v>0</v>
          </cell>
        </row>
        <row r="10215">
          <cell r="A10215" t="str">
            <v>2243200</v>
          </cell>
          <cell r="B10215">
            <v>1</v>
          </cell>
          <cell r="C10215" t="str">
            <v>Plumbing Reticulation (sqm)</v>
          </cell>
          <cell r="D10215" t="str">
            <v>34</v>
          </cell>
          <cell r="E10215" t="str">
            <v>BASPLM</v>
          </cell>
          <cell r="F10215" t="str">
            <v>BAS</v>
          </cell>
          <cell r="G10215">
            <v>40483</v>
          </cell>
          <cell r="H10215" t="str">
            <v>Active</v>
          </cell>
          <cell r="I10215">
            <v>395</v>
          </cell>
          <cell r="J10215">
            <v>40602</v>
          </cell>
          <cell r="K10215" t="str">
            <v>TIP</v>
          </cell>
          <cell r="L10215" t="str">
            <v>TN</v>
          </cell>
          <cell r="M10215" t="str">
            <v>0030</v>
          </cell>
          <cell r="N10215">
            <v>106393.16</v>
          </cell>
          <cell r="O10215">
            <v>354.66</v>
          </cell>
          <cell r="P10215">
            <v>1773.22</v>
          </cell>
          <cell r="Q10215">
            <v>1773.22</v>
          </cell>
          <cell r="R10215">
            <v>104619.94</v>
          </cell>
          <cell r="S10215">
            <v>0</v>
          </cell>
          <cell r="T10215">
            <v>25</v>
          </cell>
          <cell r="U10215">
            <v>0</v>
          </cell>
          <cell r="V10215">
            <v>24</v>
          </cell>
          <cell r="W10215">
            <v>214</v>
          </cell>
          <cell r="X10215">
            <v>0</v>
          </cell>
        </row>
        <row r="10216">
          <cell r="A10216" t="str">
            <v>2243300</v>
          </cell>
          <cell r="B10216">
            <v>1</v>
          </cell>
          <cell r="C10216" t="str">
            <v>Plumbing Reticulation (sqm)</v>
          </cell>
          <cell r="D10216" t="str">
            <v>34</v>
          </cell>
          <cell r="E10216" t="str">
            <v>BASPLM</v>
          </cell>
          <cell r="F10216" t="str">
            <v>BAS</v>
          </cell>
          <cell r="G10216">
            <v>40483</v>
          </cell>
          <cell r="H10216" t="str">
            <v>Active</v>
          </cell>
          <cell r="I10216">
            <v>32</v>
          </cell>
          <cell r="J10216">
            <v>40602</v>
          </cell>
          <cell r="K10216" t="str">
            <v>TIP</v>
          </cell>
          <cell r="L10216" t="str">
            <v>TN</v>
          </cell>
          <cell r="M10216" t="str">
            <v>0147</v>
          </cell>
          <cell r="N10216">
            <v>8619.2000000000007</v>
          </cell>
          <cell r="O10216">
            <v>28.73</v>
          </cell>
          <cell r="P10216">
            <v>143.65</v>
          </cell>
          <cell r="Q10216">
            <v>143.65</v>
          </cell>
          <cell r="R10216">
            <v>8475.5499999999993</v>
          </cell>
          <cell r="S10216">
            <v>0</v>
          </cell>
          <cell r="T10216">
            <v>25</v>
          </cell>
          <cell r="U10216">
            <v>0</v>
          </cell>
          <cell r="V10216">
            <v>24</v>
          </cell>
          <cell r="W10216">
            <v>214</v>
          </cell>
          <cell r="X10216">
            <v>0</v>
          </cell>
        </row>
        <row r="10217">
          <cell r="A10217" t="str">
            <v>2243400</v>
          </cell>
          <cell r="B10217">
            <v>1</v>
          </cell>
          <cell r="C10217" t="str">
            <v>Plumbing Reticulation (sqm)</v>
          </cell>
          <cell r="D10217" t="str">
            <v>34</v>
          </cell>
          <cell r="E10217" t="str">
            <v>BASPLM</v>
          </cell>
          <cell r="F10217" t="str">
            <v>BAS</v>
          </cell>
          <cell r="G10217">
            <v>40483</v>
          </cell>
          <cell r="H10217" t="str">
            <v>Active</v>
          </cell>
          <cell r="I10217">
            <v>900</v>
          </cell>
          <cell r="J10217">
            <v>40602</v>
          </cell>
          <cell r="K10217" t="str">
            <v>TIP</v>
          </cell>
          <cell r="L10217" t="str">
            <v>TN</v>
          </cell>
          <cell r="M10217" t="str">
            <v>0151</v>
          </cell>
          <cell r="N10217">
            <v>242414.79</v>
          </cell>
          <cell r="O10217">
            <v>808.05</v>
          </cell>
          <cell r="P10217">
            <v>4040.25</v>
          </cell>
          <cell r="Q10217">
            <v>4040.25</v>
          </cell>
          <cell r="R10217">
            <v>238374.54</v>
          </cell>
          <cell r="S10217">
            <v>0</v>
          </cell>
          <cell r="T10217">
            <v>25</v>
          </cell>
          <cell r="U10217">
            <v>0</v>
          </cell>
          <cell r="V10217">
            <v>24</v>
          </cell>
          <cell r="W10217">
            <v>214</v>
          </cell>
          <cell r="X10217">
            <v>0</v>
          </cell>
        </row>
        <row r="10218">
          <cell r="A10218" t="str">
            <v>2243500</v>
          </cell>
          <cell r="B10218">
            <v>1</v>
          </cell>
          <cell r="C10218" t="str">
            <v>Plumbing Reticulation (sqm)</v>
          </cell>
          <cell r="D10218" t="str">
            <v>34</v>
          </cell>
          <cell r="E10218" t="str">
            <v>BASPLM</v>
          </cell>
          <cell r="F10218" t="str">
            <v>BAS</v>
          </cell>
          <cell r="G10218">
            <v>40483</v>
          </cell>
          <cell r="H10218" t="str">
            <v>Active</v>
          </cell>
          <cell r="I10218">
            <v>194</v>
          </cell>
          <cell r="J10218">
            <v>40602</v>
          </cell>
          <cell r="K10218" t="str">
            <v>TIP</v>
          </cell>
          <cell r="L10218" t="str">
            <v>TN</v>
          </cell>
          <cell r="M10218" t="str">
            <v>0152</v>
          </cell>
          <cell r="N10218">
            <v>52253.86</v>
          </cell>
          <cell r="O10218">
            <v>174.18</v>
          </cell>
          <cell r="P10218">
            <v>870.9</v>
          </cell>
          <cell r="Q10218">
            <v>870.9</v>
          </cell>
          <cell r="R10218">
            <v>51382.96</v>
          </cell>
          <cell r="S10218">
            <v>0</v>
          </cell>
          <cell r="T10218">
            <v>25</v>
          </cell>
          <cell r="U10218">
            <v>0</v>
          </cell>
          <cell r="V10218">
            <v>24</v>
          </cell>
          <cell r="W10218">
            <v>214</v>
          </cell>
          <cell r="X10218">
            <v>0</v>
          </cell>
        </row>
        <row r="10219">
          <cell r="A10219" t="str">
            <v>2243600</v>
          </cell>
          <cell r="B10219">
            <v>1</v>
          </cell>
          <cell r="C10219" t="str">
            <v>Plumbing Reticulation (sqm)</v>
          </cell>
          <cell r="D10219" t="str">
            <v>34</v>
          </cell>
          <cell r="E10219" t="str">
            <v>BASPLM</v>
          </cell>
          <cell r="F10219" t="str">
            <v>BAS</v>
          </cell>
          <cell r="G10219">
            <v>40483</v>
          </cell>
          <cell r="H10219" t="str">
            <v>Active</v>
          </cell>
          <cell r="I10219">
            <v>28</v>
          </cell>
          <cell r="J10219">
            <v>40602</v>
          </cell>
          <cell r="K10219" t="str">
            <v>R</v>
          </cell>
          <cell r="L10219" t="str">
            <v>TN</v>
          </cell>
          <cell r="M10219" t="str">
            <v>0153</v>
          </cell>
          <cell r="N10219">
            <v>7541.8</v>
          </cell>
          <cell r="O10219">
            <v>25.14</v>
          </cell>
          <cell r="P10219">
            <v>125.7</v>
          </cell>
          <cell r="Q10219">
            <v>125.7</v>
          </cell>
          <cell r="R10219">
            <v>7416.1</v>
          </cell>
          <cell r="S10219">
            <v>0</v>
          </cell>
          <cell r="T10219">
            <v>25</v>
          </cell>
          <cell r="U10219">
            <v>0</v>
          </cell>
          <cell r="V10219">
            <v>24</v>
          </cell>
          <cell r="W10219">
            <v>214</v>
          </cell>
          <cell r="X10219">
            <v>0</v>
          </cell>
        </row>
        <row r="10220">
          <cell r="A10220" t="str">
            <v>2243700</v>
          </cell>
          <cell r="B10220">
            <v>1</v>
          </cell>
          <cell r="C10220" t="str">
            <v>Plumbing Reticulation (sqm)</v>
          </cell>
          <cell r="D10220" t="str">
            <v>34</v>
          </cell>
          <cell r="E10220" t="str">
            <v>BASPLM</v>
          </cell>
          <cell r="F10220" t="str">
            <v>BAS</v>
          </cell>
          <cell r="G10220">
            <v>40483</v>
          </cell>
          <cell r="H10220" t="str">
            <v>Active</v>
          </cell>
          <cell r="I10220">
            <v>105</v>
          </cell>
          <cell r="J10220">
            <v>40602</v>
          </cell>
          <cell r="K10220" t="str">
            <v>C</v>
          </cell>
          <cell r="L10220" t="str">
            <v>TN</v>
          </cell>
          <cell r="M10220" t="str">
            <v>0201</v>
          </cell>
          <cell r="N10220">
            <v>28281.73</v>
          </cell>
          <cell r="O10220">
            <v>94.28</v>
          </cell>
          <cell r="P10220">
            <v>471.36</v>
          </cell>
          <cell r="Q10220">
            <v>471.36</v>
          </cell>
          <cell r="R10220">
            <v>27810.37</v>
          </cell>
          <cell r="S10220">
            <v>0</v>
          </cell>
          <cell r="T10220">
            <v>25</v>
          </cell>
          <cell r="U10220">
            <v>0</v>
          </cell>
          <cell r="V10220">
            <v>24</v>
          </cell>
          <cell r="W10220">
            <v>214</v>
          </cell>
          <cell r="X10220">
            <v>0</v>
          </cell>
        </row>
        <row r="10221">
          <cell r="A10221" t="str">
            <v>2243800</v>
          </cell>
          <cell r="B10221">
            <v>1</v>
          </cell>
          <cell r="C10221" t="str">
            <v>Electrical Reticulation (sqm)</v>
          </cell>
          <cell r="D10221" t="str">
            <v>34</v>
          </cell>
          <cell r="E10221" t="str">
            <v>BASELC</v>
          </cell>
          <cell r="F10221" t="str">
            <v>BAS</v>
          </cell>
          <cell r="G10221">
            <v>40483</v>
          </cell>
          <cell r="H10221" t="str">
            <v>Active</v>
          </cell>
          <cell r="I10221">
            <v>20</v>
          </cell>
          <cell r="J10221">
            <v>40602</v>
          </cell>
          <cell r="K10221" t="str">
            <v>TIP</v>
          </cell>
          <cell r="L10221" t="str">
            <v>TN</v>
          </cell>
          <cell r="M10221" t="str">
            <v>0024</v>
          </cell>
          <cell r="N10221">
            <v>31648.6</v>
          </cell>
          <cell r="O10221">
            <v>105.48</v>
          </cell>
          <cell r="P10221">
            <v>527.48</v>
          </cell>
          <cell r="Q10221">
            <v>527.48</v>
          </cell>
          <cell r="R10221">
            <v>31121.119999999999</v>
          </cell>
          <cell r="S10221">
            <v>0</v>
          </cell>
          <cell r="T10221">
            <v>25</v>
          </cell>
          <cell r="U10221">
            <v>0</v>
          </cell>
          <cell r="V10221">
            <v>24</v>
          </cell>
          <cell r="W10221">
            <v>214</v>
          </cell>
          <cell r="X10221">
            <v>0</v>
          </cell>
        </row>
        <row r="10222">
          <cell r="A10222" t="str">
            <v>2243900</v>
          </cell>
          <cell r="B10222">
            <v>1</v>
          </cell>
          <cell r="C10222" t="str">
            <v>Electrical Reticulation (sqm)</v>
          </cell>
          <cell r="D10222" t="str">
            <v>34</v>
          </cell>
          <cell r="E10222" t="str">
            <v>BASELC</v>
          </cell>
          <cell r="F10222" t="str">
            <v>BAS</v>
          </cell>
          <cell r="G10222">
            <v>40483</v>
          </cell>
          <cell r="H10222" t="str">
            <v>Active</v>
          </cell>
          <cell r="I10222">
            <v>9</v>
          </cell>
          <cell r="J10222">
            <v>40602</v>
          </cell>
          <cell r="K10222" t="str">
            <v>TCOM</v>
          </cell>
          <cell r="L10222" t="str">
            <v>TN</v>
          </cell>
          <cell r="M10222" t="str">
            <v>0025</v>
          </cell>
          <cell r="N10222">
            <v>14241.87</v>
          </cell>
          <cell r="O10222">
            <v>47.48</v>
          </cell>
          <cell r="P10222">
            <v>237.36</v>
          </cell>
          <cell r="Q10222">
            <v>237.36</v>
          </cell>
          <cell r="R10222">
            <v>14004.51</v>
          </cell>
          <cell r="S10222">
            <v>0</v>
          </cell>
          <cell r="T10222">
            <v>25</v>
          </cell>
          <cell r="U10222">
            <v>0</v>
          </cell>
          <cell r="V10222">
            <v>24</v>
          </cell>
          <cell r="W10222">
            <v>214</v>
          </cell>
          <cell r="X10222">
            <v>0</v>
          </cell>
        </row>
        <row r="10223">
          <cell r="A10223" t="str">
            <v>2244000</v>
          </cell>
          <cell r="B10223">
            <v>1</v>
          </cell>
          <cell r="C10223" t="str">
            <v>Electrical Reticulation (sqm)</v>
          </cell>
          <cell r="D10223" t="str">
            <v>34</v>
          </cell>
          <cell r="E10223" t="str">
            <v>BASELC</v>
          </cell>
          <cell r="F10223" t="str">
            <v>BAS</v>
          </cell>
          <cell r="G10223">
            <v>40483</v>
          </cell>
          <cell r="H10223" t="str">
            <v>Active</v>
          </cell>
          <cell r="I10223">
            <v>270</v>
          </cell>
          <cell r="J10223">
            <v>40602</v>
          </cell>
          <cell r="K10223" t="str">
            <v>TCOM</v>
          </cell>
          <cell r="L10223" t="str">
            <v>TN</v>
          </cell>
          <cell r="M10223" t="str">
            <v>0026</v>
          </cell>
          <cell r="N10223">
            <v>427256.07</v>
          </cell>
          <cell r="O10223">
            <v>1424.17</v>
          </cell>
          <cell r="P10223">
            <v>7120.93</v>
          </cell>
          <cell r="Q10223">
            <v>7120.93</v>
          </cell>
          <cell r="R10223">
            <v>420135.14</v>
          </cell>
          <cell r="S10223">
            <v>0</v>
          </cell>
          <cell r="T10223">
            <v>25</v>
          </cell>
          <cell r="U10223">
            <v>0</v>
          </cell>
          <cell r="V10223">
            <v>24</v>
          </cell>
          <cell r="W10223">
            <v>214</v>
          </cell>
          <cell r="X10223">
            <v>0</v>
          </cell>
        </row>
        <row r="10224">
          <cell r="A10224" t="str">
            <v>2244100</v>
          </cell>
          <cell r="B10224">
            <v>1</v>
          </cell>
          <cell r="C10224" t="str">
            <v>Electrical Reticulation (sqm)</v>
          </cell>
          <cell r="D10224" t="str">
            <v>34</v>
          </cell>
          <cell r="E10224" t="str">
            <v>BASELC</v>
          </cell>
          <cell r="F10224" t="str">
            <v>BAS</v>
          </cell>
          <cell r="G10224">
            <v>40483</v>
          </cell>
          <cell r="H10224" t="str">
            <v>Active</v>
          </cell>
          <cell r="I10224">
            <v>150</v>
          </cell>
          <cell r="J10224">
            <v>40602</v>
          </cell>
          <cell r="K10224" t="str">
            <v>TCOM</v>
          </cell>
          <cell r="L10224" t="str">
            <v>TN</v>
          </cell>
          <cell r="M10224" t="str">
            <v>0027</v>
          </cell>
          <cell r="N10224">
            <v>237364.49</v>
          </cell>
          <cell r="O10224">
            <v>791.19</v>
          </cell>
          <cell r="P10224">
            <v>3956.07</v>
          </cell>
          <cell r="Q10224">
            <v>3956.07</v>
          </cell>
          <cell r="R10224">
            <v>233408.42</v>
          </cell>
          <cell r="S10224">
            <v>0</v>
          </cell>
          <cell r="T10224">
            <v>25</v>
          </cell>
          <cell r="U10224">
            <v>0</v>
          </cell>
          <cell r="V10224">
            <v>24</v>
          </cell>
          <cell r="W10224">
            <v>214</v>
          </cell>
          <cell r="X10224">
            <v>0</v>
          </cell>
        </row>
        <row r="10225">
          <cell r="A10225" t="str">
            <v>2244200</v>
          </cell>
          <cell r="B10225">
            <v>1</v>
          </cell>
          <cell r="C10225" t="str">
            <v>Electrical Reticulation (sqm)</v>
          </cell>
          <cell r="D10225" t="str">
            <v>34</v>
          </cell>
          <cell r="E10225" t="str">
            <v>BASELC</v>
          </cell>
          <cell r="F10225" t="str">
            <v>BAS</v>
          </cell>
          <cell r="G10225">
            <v>40483</v>
          </cell>
          <cell r="H10225" t="str">
            <v>Active</v>
          </cell>
          <cell r="I10225">
            <v>395</v>
          </cell>
          <cell r="J10225">
            <v>40602</v>
          </cell>
          <cell r="K10225" t="str">
            <v>TIP</v>
          </cell>
          <cell r="L10225" t="str">
            <v>TN</v>
          </cell>
          <cell r="M10225" t="str">
            <v>0030</v>
          </cell>
          <cell r="N10225">
            <v>625059.81000000006</v>
          </cell>
          <cell r="O10225">
            <v>2083.54</v>
          </cell>
          <cell r="P10225">
            <v>10417.66</v>
          </cell>
          <cell r="Q10225">
            <v>10417.66</v>
          </cell>
          <cell r="R10225">
            <v>614642.15</v>
          </cell>
          <cell r="S10225">
            <v>0</v>
          </cell>
          <cell r="T10225">
            <v>25</v>
          </cell>
          <cell r="U10225">
            <v>0</v>
          </cell>
          <cell r="V10225">
            <v>24</v>
          </cell>
          <cell r="W10225">
            <v>214</v>
          </cell>
          <cell r="X10225">
            <v>0</v>
          </cell>
        </row>
        <row r="10226">
          <cell r="A10226" t="str">
            <v>2244300</v>
          </cell>
          <cell r="B10226">
            <v>1</v>
          </cell>
          <cell r="C10226" t="str">
            <v>Electrical Reticulation (sqm)</v>
          </cell>
          <cell r="D10226" t="str">
            <v>34</v>
          </cell>
          <cell r="E10226" t="str">
            <v>BASELC</v>
          </cell>
          <cell r="F10226" t="str">
            <v>BAS</v>
          </cell>
          <cell r="G10226">
            <v>40483</v>
          </cell>
          <cell r="H10226" t="str">
            <v>Active</v>
          </cell>
          <cell r="I10226">
            <v>32</v>
          </cell>
          <cell r="J10226">
            <v>40602</v>
          </cell>
          <cell r="K10226" t="str">
            <v>TIP</v>
          </cell>
          <cell r="L10226" t="str">
            <v>TN</v>
          </cell>
          <cell r="M10226" t="str">
            <v>0147</v>
          </cell>
          <cell r="N10226">
            <v>50637.760000000002</v>
          </cell>
          <cell r="O10226">
            <v>168.8</v>
          </cell>
          <cell r="P10226">
            <v>843.96</v>
          </cell>
          <cell r="Q10226">
            <v>843.96</v>
          </cell>
          <cell r="R10226">
            <v>49793.8</v>
          </cell>
          <cell r="S10226">
            <v>0</v>
          </cell>
          <cell r="T10226">
            <v>25</v>
          </cell>
          <cell r="U10226">
            <v>0</v>
          </cell>
          <cell r="V10226">
            <v>24</v>
          </cell>
          <cell r="W10226">
            <v>214</v>
          </cell>
          <cell r="X10226">
            <v>0</v>
          </cell>
        </row>
        <row r="10227">
          <cell r="A10227" t="str">
            <v>2244400</v>
          </cell>
          <cell r="B10227">
            <v>1</v>
          </cell>
          <cell r="C10227" t="str">
            <v>Electrical Reticulation (sqm)</v>
          </cell>
          <cell r="D10227" t="str">
            <v>34</v>
          </cell>
          <cell r="E10227" t="str">
            <v>BASELC</v>
          </cell>
          <cell r="F10227" t="str">
            <v>BAS</v>
          </cell>
          <cell r="G10227">
            <v>40483</v>
          </cell>
          <cell r="H10227" t="str">
            <v>Active</v>
          </cell>
          <cell r="I10227">
            <v>900</v>
          </cell>
          <cell r="J10227">
            <v>40602</v>
          </cell>
          <cell r="K10227" t="str">
            <v>TIP</v>
          </cell>
          <cell r="L10227" t="str">
            <v>TN</v>
          </cell>
          <cell r="M10227" t="str">
            <v>0151</v>
          </cell>
          <cell r="N10227">
            <v>1424186.91</v>
          </cell>
          <cell r="O10227">
            <v>4747.29</v>
          </cell>
          <cell r="P10227">
            <v>23736.45</v>
          </cell>
          <cell r="Q10227">
            <v>23736.45</v>
          </cell>
          <cell r="R10227">
            <v>1400450.46</v>
          </cell>
          <cell r="S10227">
            <v>0</v>
          </cell>
          <cell r="T10227">
            <v>25</v>
          </cell>
          <cell r="U10227">
            <v>0</v>
          </cell>
          <cell r="V10227">
            <v>24</v>
          </cell>
          <cell r="W10227">
            <v>214</v>
          </cell>
          <cell r="X10227">
            <v>0</v>
          </cell>
        </row>
        <row r="10228">
          <cell r="A10228" t="str">
            <v>2244500</v>
          </cell>
          <cell r="B10228">
            <v>1</v>
          </cell>
          <cell r="C10228" t="str">
            <v>Electrical Reticulation (sqm)</v>
          </cell>
          <cell r="D10228" t="str">
            <v>34</v>
          </cell>
          <cell r="E10228" t="str">
            <v>BASELC</v>
          </cell>
          <cell r="F10228" t="str">
            <v>BAS</v>
          </cell>
          <cell r="G10228">
            <v>40483</v>
          </cell>
          <cell r="H10228" t="str">
            <v>Active</v>
          </cell>
          <cell r="I10228">
            <v>194</v>
          </cell>
          <cell r="J10228">
            <v>40602</v>
          </cell>
          <cell r="K10228" t="str">
            <v>TIP</v>
          </cell>
          <cell r="L10228" t="str">
            <v>TN</v>
          </cell>
          <cell r="M10228" t="str">
            <v>0152</v>
          </cell>
          <cell r="N10228">
            <v>306991.40000000002</v>
          </cell>
          <cell r="O10228">
            <v>1023.32</v>
          </cell>
          <cell r="P10228">
            <v>5116.5200000000004</v>
          </cell>
          <cell r="Q10228">
            <v>5116.5200000000004</v>
          </cell>
          <cell r="R10228">
            <v>301874.88</v>
          </cell>
          <cell r="S10228">
            <v>0</v>
          </cell>
          <cell r="T10228">
            <v>25</v>
          </cell>
          <cell r="U10228">
            <v>0</v>
          </cell>
          <cell r="V10228">
            <v>24</v>
          </cell>
          <cell r="W10228">
            <v>214</v>
          </cell>
          <cell r="X10228">
            <v>0</v>
          </cell>
        </row>
        <row r="10229">
          <cell r="A10229" t="str">
            <v>2244600</v>
          </cell>
          <cell r="B10229">
            <v>1</v>
          </cell>
          <cell r="C10229" t="str">
            <v>Electrical Reticulation (sqm)</v>
          </cell>
          <cell r="D10229" t="str">
            <v>34</v>
          </cell>
          <cell r="E10229" t="str">
            <v>BASELC</v>
          </cell>
          <cell r="F10229" t="str">
            <v>BAS</v>
          </cell>
          <cell r="G10229">
            <v>40483</v>
          </cell>
          <cell r="H10229" t="str">
            <v>Active</v>
          </cell>
          <cell r="I10229">
            <v>28</v>
          </cell>
          <cell r="J10229">
            <v>40602</v>
          </cell>
          <cell r="K10229" t="str">
            <v>R</v>
          </cell>
          <cell r="L10229" t="str">
            <v>TN</v>
          </cell>
          <cell r="M10229" t="str">
            <v>0153</v>
          </cell>
          <cell r="N10229">
            <v>44308.03</v>
          </cell>
          <cell r="O10229">
            <v>147.71</v>
          </cell>
          <cell r="P10229">
            <v>738.47</v>
          </cell>
          <cell r="Q10229">
            <v>738.47</v>
          </cell>
          <cell r="R10229">
            <v>43569.56</v>
          </cell>
          <cell r="S10229">
            <v>0</v>
          </cell>
          <cell r="T10229">
            <v>25</v>
          </cell>
          <cell r="U10229">
            <v>0</v>
          </cell>
          <cell r="V10229">
            <v>24</v>
          </cell>
          <cell r="W10229">
            <v>214</v>
          </cell>
          <cell r="X10229">
            <v>0</v>
          </cell>
        </row>
        <row r="10230">
          <cell r="A10230" t="str">
            <v>2244700</v>
          </cell>
          <cell r="B10230">
            <v>1</v>
          </cell>
          <cell r="C10230" t="str">
            <v>Electrical Reticulation (sqm)</v>
          </cell>
          <cell r="D10230" t="str">
            <v>34</v>
          </cell>
          <cell r="E10230" t="str">
            <v>BASELC</v>
          </cell>
          <cell r="F10230" t="str">
            <v>BAS</v>
          </cell>
          <cell r="G10230">
            <v>40483</v>
          </cell>
          <cell r="H10230" t="str">
            <v>Active</v>
          </cell>
          <cell r="I10230">
            <v>105</v>
          </cell>
          <cell r="J10230">
            <v>40602</v>
          </cell>
          <cell r="K10230" t="str">
            <v>C</v>
          </cell>
          <cell r="L10230" t="str">
            <v>TN</v>
          </cell>
          <cell r="M10230" t="str">
            <v>0201</v>
          </cell>
          <cell r="N10230">
            <v>166155.14000000001</v>
          </cell>
          <cell r="O10230">
            <v>553.85</v>
          </cell>
          <cell r="P10230">
            <v>2769.25</v>
          </cell>
          <cell r="Q10230">
            <v>2769.25</v>
          </cell>
          <cell r="R10230">
            <v>163385.89000000001</v>
          </cell>
          <cell r="S10230">
            <v>0</v>
          </cell>
          <cell r="T10230">
            <v>25</v>
          </cell>
          <cell r="U10230">
            <v>0</v>
          </cell>
          <cell r="V10230">
            <v>24</v>
          </cell>
          <cell r="W10230">
            <v>214</v>
          </cell>
          <cell r="X10230">
            <v>0</v>
          </cell>
        </row>
        <row r="10231">
          <cell r="A10231" t="str">
            <v>2244800</v>
          </cell>
          <cell r="B10231">
            <v>1</v>
          </cell>
          <cell r="C10231" t="str">
            <v>Data Cabling (set)  (sqm)</v>
          </cell>
          <cell r="D10231" t="str">
            <v>34</v>
          </cell>
          <cell r="E10231" t="str">
            <v>BASCAB</v>
          </cell>
          <cell r="F10231" t="str">
            <v>BAS</v>
          </cell>
          <cell r="G10231">
            <v>40483</v>
          </cell>
          <cell r="H10231" t="str">
            <v>Active</v>
          </cell>
          <cell r="I10231">
            <v>9</v>
          </cell>
          <cell r="J10231">
            <v>40602</v>
          </cell>
          <cell r="K10231" t="str">
            <v>TCOM</v>
          </cell>
          <cell r="L10231" t="str">
            <v>TN</v>
          </cell>
          <cell r="M10231" t="str">
            <v>0025</v>
          </cell>
          <cell r="N10231">
            <v>397.71</v>
          </cell>
          <cell r="O10231">
            <v>1.31</v>
          </cell>
          <cell r="P10231">
            <v>6.63</v>
          </cell>
          <cell r="Q10231">
            <v>6.63</v>
          </cell>
          <cell r="R10231">
            <v>391.08</v>
          </cell>
          <cell r="S10231">
            <v>0</v>
          </cell>
          <cell r="T10231">
            <v>25</v>
          </cell>
          <cell r="U10231">
            <v>0</v>
          </cell>
          <cell r="V10231">
            <v>24</v>
          </cell>
          <cell r="W10231">
            <v>214</v>
          </cell>
          <cell r="X10231">
            <v>0</v>
          </cell>
        </row>
        <row r="10232">
          <cell r="A10232" t="str">
            <v>2244900</v>
          </cell>
          <cell r="B10232">
            <v>1</v>
          </cell>
          <cell r="C10232" t="str">
            <v>Data Cabling (set)  (sqm)</v>
          </cell>
          <cell r="D10232" t="str">
            <v>34</v>
          </cell>
          <cell r="E10232" t="str">
            <v>BASCAB</v>
          </cell>
          <cell r="F10232" t="str">
            <v>BAS</v>
          </cell>
          <cell r="G10232">
            <v>40483</v>
          </cell>
          <cell r="H10232" t="str">
            <v>Active</v>
          </cell>
          <cell r="I10232">
            <v>270</v>
          </cell>
          <cell r="J10232">
            <v>40602</v>
          </cell>
          <cell r="K10232" t="str">
            <v>TCOM</v>
          </cell>
          <cell r="L10232" t="str">
            <v>TN</v>
          </cell>
          <cell r="M10232" t="str">
            <v>0026</v>
          </cell>
          <cell r="N10232">
            <v>11931.19</v>
          </cell>
          <cell r="O10232">
            <v>39.770000000000003</v>
          </cell>
          <cell r="P10232">
            <v>198.85</v>
          </cell>
          <cell r="Q10232">
            <v>198.85</v>
          </cell>
          <cell r="R10232">
            <v>11732.34</v>
          </cell>
          <cell r="S10232">
            <v>0</v>
          </cell>
          <cell r="T10232">
            <v>25</v>
          </cell>
          <cell r="U10232">
            <v>0</v>
          </cell>
          <cell r="V10232">
            <v>24</v>
          </cell>
          <cell r="W10232">
            <v>214</v>
          </cell>
          <cell r="X10232">
            <v>0</v>
          </cell>
        </row>
        <row r="10233">
          <cell r="A10233" t="str">
            <v>2245000</v>
          </cell>
          <cell r="B10233">
            <v>1</v>
          </cell>
          <cell r="C10233" t="str">
            <v>Data Cabling (set)  (sqm)</v>
          </cell>
          <cell r="D10233" t="str">
            <v>34</v>
          </cell>
          <cell r="E10233" t="str">
            <v>BASCAB</v>
          </cell>
          <cell r="F10233" t="str">
            <v>BAS</v>
          </cell>
          <cell r="G10233">
            <v>40483</v>
          </cell>
          <cell r="H10233" t="str">
            <v>Active</v>
          </cell>
          <cell r="I10233">
            <v>150</v>
          </cell>
          <cell r="J10233">
            <v>40602</v>
          </cell>
          <cell r="K10233" t="str">
            <v>TCOM</v>
          </cell>
          <cell r="L10233" t="str">
            <v>TN</v>
          </cell>
          <cell r="M10233" t="str">
            <v>0027</v>
          </cell>
          <cell r="N10233">
            <v>6628.44</v>
          </cell>
          <cell r="O10233">
            <v>22.11</v>
          </cell>
          <cell r="P10233">
            <v>110.47</v>
          </cell>
          <cell r="Q10233">
            <v>110.47</v>
          </cell>
          <cell r="R10233">
            <v>6517.97</v>
          </cell>
          <cell r="S10233">
            <v>0</v>
          </cell>
          <cell r="T10233">
            <v>25</v>
          </cell>
          <cell r="U10233">
            <v>0</v>
          </cell>
          <cell r="V10233">
            <v>24</v>
          </cell>
          <cell r="W10233">
            <v>214</v>
          </cell>
          <cell r="X10233">
            <v>0</v>
          </cell>
        </row>
        <row r="10234">
          <cell r="A10234" t="str">
            <v>2245100</v>
          </cell>
          <cell r="B10234">
            <v>1</v>
          </cell>
          <cell r="C10234" t="str">
            <v>Data Cabling (set)  (sqm)</v>
          </cell>
          <cell r="D10234" t="str">
            <v>34</v>
          </cell>
          <cell r="E10234" t="str">
            <v>BASCAB</v>
          </cell>
          <cell r="F10234" t="str">
            <v>BAS</v>
          </cell>
          <cell r="G10234">
            <v>40483</v>
          </cell>
          <cell r="H10234" t="str">
            <v>Active</v>
          </cell>
          <cell r="I10234">
            <v>395</v>
          </cell>
          <cell r="J10234">
            <v>40602</v>
          </cell>
          <cell r="K10234" t="str">
            <v>TIP</v>
          </cell>
          <cell r="L10234" t="str">
            <v>TN</v>
          </cell>
          <cell r="M10234" t="str">
            <v>0030</v>
          </cell>
          <cell r="N10234">
            <v>17454.89</v>
          </cell>
          <cell r="O10234">
            <v>58.19</v>
          </cell>
          <cell r="P10234">
            <v>290.91000000000003</v>
          </cell>
          <cell r="Q10234">
            <v>290.91000000000003</v>
          </cell>
          <cell r="R10234">
            <v>17163.98</v>
          </cell>
          <cell r="S10234">
            <v>0</v>
          </cell>
          <cell r="T10234">
            <v>25</v>
          </cell>
          <cell r="U10234">
            <v>0</v>
          </cell>
          <cell r="V10234">
            <v>24</v>
          </cell>
          <cell r="W10234">
            <v>214</v>
          </cell>
          <cell r="X10234">
            <v>0</v>
          </cell>
        </row>
        <row r="10235">
          <cell r="A10235" t="str">
            <v>2245200</v>
          </cell>
          <cell r="B10235">
            <v>1</v>
          </cell>
          <cell r="C10235" t="str">
            <v>Data Cabling (set)  (sqm)</v>
          </cell>
          <cell r="D10235" t="str">
            <v>34</v>
          </cell>
          <cell r="E10235" t="str">
            <v>BASCAB</v>
          </cell>
          <cell r="F10235" t="str">
            <v>BAS</v>
          </cell>
          <cell r="G10235">
            <v>40483</v>
          </cell>
          <cell r="H10235" t="str">
            <v>Active</v>
          </cell>
          <cell r="I10235">
            <v>32</v>
          </cell>
          <cell r="J10235">
            <v>40602</v>
          </cell>
          <cell r="K10235" t="str">
            <v>TIP</v>
          </cell>
          <cell r="L10235" t="str">
            <v>TN</v>
          </cell>
          <cell r="M10235" t="str">
            <v>0147</v>
          </cell>
          <cell r="N10235">
            <v>1414.07</v>
          </cell>
          <cell r="O10235">
            <v>4.7300000000000004</v>
          </cell>
          <cell r="P10235">
            <v>23.57</v>
          </cell>
          <cell r="Q10235">
            <v>23.57</v>
          </cell>
          <cell r="R10235">
            <v>1390.5</v>
          </cell>
          <cell r="S10235">
            <v>0</v>
          </cell>
          <cell r="T10235">
            <v>25</v>
          </cell>
          <cell r="U10235">
            <v>0</v>
          </cell>
          <cell r="V10235">
            <v>24</v>
          </cell>
          <cell r="W10235">
            <v>214</v>
          </cell>
          <cell r="X10235">
            <v>0</v>
          </cell>
        </row>
        <row r="10236">
          <cell r="A10236" t="str">
            <v>2245300</v>
          </cell>
          <cell r="B10236">
            <v>1</v>
          </cell>
          <cell r="C10236" t="str">
            <v>Data Cabling (set)  (sqm)</v>
          </cell>
          <cell r="D10236" t="str">
            <v>34</v>
          </cell>
          <cell r="E10236" t="str">
            <v>BASCAB</v>
          </cell>
          <cell r="F10236" t="str">
            <v>BAS</v>
          </cell>
          <cell r="G10236">
            <v>40483</v>
          </cell>
          <cell r="H10236" t="str">
            <v>Active</v>
          </cell>
          <cell r="I10236">
            <v>900</v>
          </cell>
          <cell r="J10236">
            <v>40602</v>
          </cell>
          <cell r="K10236" t="str">
            <v>TIP</v>
          </cell>
          <cell r="L10236" t="str">
            <v>TN</v>
          </cell>
          <cell r="M10236" t="str">
            <v>0151</v>
          </cell>
          <cell r="N10236">
            <v>39770.629999999997</v>
          </cell>
          <cell r="O10236">
            <v>132.56</v>
          </cell>
          <cell r="P10236">
            <v>662.84</v>
          </cell>
          <cell r="Q10236">
            <v>662.84</v>
          </cell>
          <cell r="R10236">
            <v>39107.79</v>
          </cell>
          <cell r="S10236">
            <v>0</v>
          </cell>
          <cell r="T10236">
            <v>25</v>
          </cell>
          <cell r="U10236">
            <v>0</v>
          </cell>
          <cell r="V10236">
            <v>24</v>
          </cell>
          <cell r="W10236">
            <v>214</v>
          </cell>
          <cell r="X10236">
            <v>0</v>
          </cell>
        </row>
        <row r="10237">
          <cell r="A10237" t="str">
            <v>2245400</v>
          </cell>
          <cell r="B10237">
            <v>1</v>
          </cell>
          <cell r="C10237" t="str">
            <v>Data Cabling (set)  (sqm)</v>
          </cell>
          <cell r="D10237" t="str">
            <v>34</v>
          </cell>
          <cell r="E10237" t="str">
            <v>BASCAB</v>
          </cell>
          <cell r="F10237" t="str">
            <v>BAS</v>
          </cell>
          <cell r="G10237">
            <v>40483</v>
          </cell>
          <cell r="H10237" t="str">
            <v>Active</v>
          </cell>
          <cell r="I10237">
            <v>194</v>
          </cell>
          <cell r="J10237">
            <v>40602</v>
          </cell>
          <cell r="K10237" t="str">
            <v>TIP</v>
          </cell>
          <cell r="L10237" t="str">
            <v>TN</v>
          </cell>
          <cell r="M10237" t="str">
            <v>0152</v>
          </cell>
          <cell r="N10237">
            <v>8572.7800000000007</v>
          </cell>
          <cell r="O10237">
            <v>28.56</v>
          </cell>
          <cell r="P10237">
            <v>142.88</v>
          </cell>
          <cell r="Q10237">
            <v>142.88</v>
          </cell>
          <cell r="R10237">
            <v>8429.9</v>
          </cell>
          <cell r="S10237">
            <v>0</v>
          </cell>
          <cell r="T10237">
            <v>25</v>
          </cell>
          <cell r="U10237">
            <v>0</v>
          </cell>
          <cell r="V10237">
            <v>24</v>
          </cell>
          <cell r="W10237">
            <v>214</v>
          </cell>
          <cell r="X10237">
            <v>0</v>
          </cell>
        </row>
        <row r="10238">
          <cell r="A10238" t="str">
            <v>2245500</v>
          </cell>
          <cell r="B10238">
            <v>1</v>
          </cell>
          <cell r="C10238" t="str">
            <v>Data Cabling (set)  (sqm)</v>
          </cell>
          <cell r="D10238" t="str">
            <v>34</v>
          </cell>
          <cell r="E10238" t="str">
            <v>BASCAB</v>
          </cell>
          <cell r="F10238" t="str">
            <v>BAS</v>
          </cell>
          <cell r="G10238">
            <v>40483</v>
          </cell>
          <cell r="H10238" t="str">
            <v>Active</v>
          </cell>
          <cell r="I10238">
            <v>28</v>
          </cell>
          <cell r="J10238">
            <v>40602</v>
          </cell>
          <cell r="K10238" t="str">
            <v>R</v>
          </cell>
          <cell r="L10238" t="str">
            <v>TN</v>
          </cell>
          <cell r="M10238" t="str">
            <v>0153</v>
          </cell>
          <cell r="N10238">
            <v>1237.3</v>
          </cell>
          <cell r="O10238">
            <v>4.1399999999999997</v>
          </cell>
          <cell r="P10238">
            <v>20.62</v>
          </cell>
          <cell r="Q10238">
            <v>20.62</v>
          </cell>
          <cell r="R10238">
            <v>1216.68</v>
          </cell>
          <cell r="S10238">
            <v>0</v>
          </cell>
          <cell r="T10238">
            <v>25</v>
          </cell>
          <cell r="U10238">
            <v>0</v>
          </cell>
          <cell r="V10238">
            <v>24</v>
          </cell>
          <cell r="W10238">
            <v>214</v>
          </cell>
          <cell r="X10238">
            <v>0</v>
          </cell>
        </row>
        <row r="10239">
          <cell r="A10239" t="str">
            <v>2245600</v>
          </cell>
          <cell r="B10239">
            <v>1</v>
          </cell>
          <cell r="C10239" t="str">
            <v>Data Cabling (set)  (sqm)</v>
          </cell>
          <cell r="D10239" t="str">
            <v>34</v>
          </cell>
          <cell r="E10239" t="str">
            <v>BASCAB</v>
          </cell>
          <cell r="F10239" t="str">
            <v>BAS</v>
          </cell>
          <cell r="G10239">
            <v>40483</v>
          </cell>
          <cell r="H10239" t="str">
            <v>Active</v>
          </cell>
          <cell r="I10239">
            <v>105</v>
          </cell>
          <cell r="J10239">
            <v>40602</v>
          </cell>
          <cell r="K10239" t="str">
            <v>C</v>
          </cell>
          <cell r="L10239" t="str">
            <v>TN</v>
          </cell>
          <cell r="M10239" t="str">
            <v>0201</v>
          </cell>
          <cell r="N10239">
            <v>4639.91</v>
          </cell>
          <cell r="O10239">
            <v>15.45</v>
          </cell>
          <cell r="P10239">
            <v>77.33</v>
          </cell>
          <cell r="Q10239">
            <v>77.33</v>
          </cell>
          <cell r="R10239">
            <v>4562.58</v>
          </cell>
          <cell r="S10239">
            <v>0</v>
          </cell>
          <cell r="T10239">
            <v>25</v>
          </cell>
          <cell r="U10239">
            <v>0</v>
          </cell>
          <cell r="V10239">
            <v>24</v>
          </cell>
          <cell r="W10239">
            <v>214</v>
          </cell>
          <cell r="X10239">
            <v>0</v>
          </cell>
        </row>
        <row r="10240">
          <cell r="A10240" t="str">
            <v>2245700</v>
          </cell>
          <cell r="B10240">
            <v>1</v>
          </cell>
          <cell r="C10240" t="str">
            <v>Security Access System &amp; Equip (sqm)</v>
          </cell>
          <cell r="D10240" t="str">
            <v>34</v>
          </cell>
          <cell r="E10240" t="str">
            <v>BASSEC</v>
          </cell>
          <cell r="F10240" t="str">
            <v>BAS</v>
          </cell>
          <cell r="G10240">
            <v>40483</v>
          </cell>
          <cell r="H10240" t="str">
            <v>Active</v>
          </cell>
          <cell r="I10240">
            <v>9</v>
          </cell>
          <cell r="J10240">
            <v>40602</v>
          </cell>
          <cell r="K10240" t="str">
            <v>TCOM</v>
          </cell>
          <cell r="L10240" t="str">
            <v>TN</v>
          </cell>
          <cell r="M10240" t="str">
            <v>0025</v>
          </cell>
          <cell r="N10240">
            <v>2325.7199999999998</v>
          </cell>
          <cell r="O10240">
            <v>7.76</v>
          </cell>
          <cell r="P10240">
            <v>38.76</v>
          </cell>
          <cell r="Q10240">
            <v>38.76</v>
          </cell>
          <cell r="R10240">
            <v>2286.96</v>
          </cell>
          <cell r="S10240">
            <v>0</v>
          </cell>
          <cell r="T10240">
            <v>25</v>
          </cell>
          <cell r="U10240">
            <v>0</v>
          </cell>
          <cell r="V10240">
            <v>24</v>
          </cell>
          <cell r="W10240">
            <v>214</v>
          </cell>
          <cell r="X10240">
            <v>0</v>
          </cell>
        </row>
        <row r="10241">
          <cell r="A10241" t="str">
            <v>2245800</v>
          </cell>
          <cell r="B10241">
            <v>1</v>
          </cell>
          <cell r="C10241" t="str">
            <v>Security Access System &amp; Equip (sqm)</v>
          </cell>
          <cell r="D10241" t="str">
            <v>34</v>
          </cell>
          <cell r="E10241" t="str">
            <v>BASSEC</v>
          </cell>
          <cell r="F10241" t="str">
            <v>BAS</v>
          </cell>
          <cell r="G10241">
            <v>40483</v>
          </cell>
          <cell r="H10241" t="str">
            <v>Active</v>
          </cell>
          <cell r="I10241">
            <v>270</v>
          </cell>
          <cell r="J10241">
            <v>40602</v>
          </cell>
          <cell r="K10241" t="str">
            <v>TCOM</v>
          </cell>
          <cell r="L10241" t="str">
            <v>TN</v>
          </cell>
          <cell r="M10241" t="str">
            <v>0026</v>
          </cell>
          <cell r="N10241">
            <v>69771.67</v>
          </cell>
          <cell r="O10241">
            <v>232.58</v>
          </cell>
          <cell r="P10241">
            <v>1162.8599999999999</v>
          </cell>
          <cell r="Q10241">
            <v>1162.8599999999999</v>
          </cell>
          <cell r="R10241">
            <v>68608.81</v>
          </cell>
          <cell r="S10241">
            <v>0</v>
          </cell>
          <cell r="T10241">
            <v>25</v>
          </cell>
          <cell r="U10241">
            <v>0</v>
          </cell>
          <cell r="V10241">
            <v>24</v>
          </cell>
          <cell r="W10241">
            <v>214</v>
          </cell>
          <cell r="X10241">
            <v>0</v>
          </cell>
        </row>
        <row r="10242">
          <cell r="A10242" t="str">
            <v>2245900</v>
          </cell>
          <cell r="B10242">
            <v>1</v>
          </cell>
          <cell r="C10242" t="str">
            <v>Security Access System &amp; Equip (sqm)</v>
          </cell>
          <cell r="D10242" t="str">
            <v>34</v>
          </cell>
          <cell r="E10242" t="str">
            <v>BASSEC</v>
          </cell>
          <cell r="F10242" t="str">
            <v>BAS</v>
          </cell>
          <cell r="G10242">
            <v>40483</v>
          </cell>
          <cell r="H10242" t="str">
            <v>Active</v>
          </cell>
          <cell r="I10242">
            <v>150</v>
          </cell>
          <cell r="J10242">
            <v>40602</v>
          </cell>
          <cell r="K10242" t="str">
            <v>TCOM</v>
          </cell>
          <cell r="L10242" t="str">
            <v>TN</v>
          </cell>
          <cell r="M10242" t="str">
            <v>0027</v>
          </cell>
          <cell r="N10242">
            <v>38762.04</v>
          </cell>
          <cell r="O10242">
            <v>129.19</v>
          </cell>
          <cell r="P10242">
            <v>646.03</v>
          </cell>
          <cell r="Q10242">
            <v>646.03</v>
          </cell>
          <cell r="R10242">
            <v>38116.01</v>
          </cell>
          <cell r="S10242">
            <v>0</v>
          </cell>
          <cell r="T10242">
            <v>25</v>
          </cell>
          <cell r="U10242">
            <v>0</v>
          </cell>
          <cell r="V10242">
            <v>24</v>
          </cell>
          <cell r="W10242">
            <v>214</v>
          </cell>
          <cell r="X10242">
            <v>0</v>
          </cell>
        </row>
        <row r="10243">
          <cell r="A10243" t="str">
            <v>2246000</v>
          </cell>
          <cell r="B10243">
            <v>1</v>
          </cell>
          <cell r="C10243" t="str">
            <v>Security Access System &amp; Equip (sqm)</v>
          </cell>
          <cell r="D10243" t="str">
            <v>34</v>
          </cell>
          <cell r="E10243" t="str">
            <v>BASSEC</v>
          </cell>
          <cell r="F10243" t="str">
            <v>BAS</v>
          </cell>
          <cell r="G10243">
            <v>40483</v>
          </cell>
          <cell r="H10243" t="str">
            <v>Active</v>
          </cell>
          <cell r="I10243">
            <v>395</v>
          </cell>
          <cell r="J10243">
            <v>40602</v>
          </cell>
          <cell r="K10243" t="str">
            <v>TIP</v>
          </cell>
          <cell r="L10243" t="str">
            <v>TN</v>
          </cell>
          <cell r="M10243" t="str">
            <v>0030</v>
          </cell>
          <cell r="N10243">
            <v>102073.36</v>
          </cell>
          <cell r="O10243">
            <v>340.26</v>
          </cell>
          <cell r="P10243">
            <v>1701.22</v>
          </cell>
          <cell r="Q10243">
            <v>1701.22</v>
          </cell>
          <cell r="R10243">
            <v>100372.14</v>
          </cell>
          <cell r="S10243">
            <v>0</v>
          </cell>
          <cell r="T10243">
            <v>25</v>
          </cell>
          <cell r="U10243">
            <v>0</v>
          </cell>
          <cell r="V10243">
            <v>24</v>
          </cell>
          <cell r="W10243">
            <v>214</v>
          </cell>
          <cell r="X10243">
            <v>0</v>
          </cell>
        </row>
        <row r="10244">
          <cell r="A10244" t="str">
            <v>2246100</v>
          </cell>
          <cell r="B10244">
            <v>1</v>
          </cell>
          <cell r="C10244" t="str">
            <v>Security Access System &amp; Equip (sqm)</v>
          </cell>
          <cell r="D10244" t="str">
            <v>34</v>
          </cell>
          <cell r="E10244" t="str">
            <v>BASSEC</v>
          </cell>
          <cell r="F10244" t="str">
            <v>BAS</v>
          </cell>
          <cell r="G10244">
            <v>40483</v>
          </cell>
          <cell r="H10244" t="str">
            <v>Active</v>
          </cell>
          <cell r="I10244">
            <v>32</v>
          </cell>
          <cell r="J10244">
            <v>40602</v>
          </cell>
          <cell r="K10244" t="str">
            <v>TIP</v>
          </cell>
          <cell r="L10244" t="str">
            <v>TN</v>
          </cell>
          <cell r="M10244" t="str">
            <v>0147</v>
          </cell>
          <cell r="N10244">
            <v>8269.23</v>
          </cell>
          <cell r="O10244">
            <v>27.58</v>
          </cell>
          <cell r="P10244">
            <v>137.82</v>
          </cell>
          <cell r="Q10244">
            <v>137.82</v>
          </cell>
          <cell r="R10244">
            <v>8131.41</v>
          </cell>
          <cell r="S10244">
            <v>0</v>
          </cell>
          <cell r="T10244">
            <v>25</v>
          </cell>
          <cell r="U10244">
            <v>0</v>
          </cell>
          <cell r="V10244">
            <v>24</v>
          </cell>
          <cell r="W10244">
            <v>214</v>
          </cell>
          <cell r="X10244">
            <v>0</v>
          </cell>
        </row>
        <row r="10245">
          <cell r="A10245" t="str">
            <v>2246200</v>
          </cell>
          <cell r="B10245">
            <v>1</v>
          </cell>
          <cell r="C10245" t="str">
            <v>Security Access System &amp; Equip (sqm)</v>
          </cell>
          <cell r="D10245" t="str">
            <v>34</v>
          </cell>
          <cell r="E10245" t="str">
            <v>BASSEC</v>
          </cell>
          <cell r="F10245" t="str">
            <v>BAS</v>
          </cell>
          <cell r="G10245">
            <v>40483</v>
          </cell>
          <cell r="H10245" t="str">
            <v>Active</v>
          </cell>
          <cell r="I10245">
            <v>900</v>
          </cell>
          <cell r="J10245">
            <v>40602</v>
          </cell>
          <cell r="K10245" t="str">
            <v>TIP</v>
          </cell>
          <cell r="L10245" t="str">
            <v>TN</v>
          </cell>
          <cell r="M10245" t="str">
            <v>0151</v>
          </cell>
          <cell r="N10245">
            <v>232572.22</v>
          </cell>
          <cell r="O10245">
            <v>775.24</v>
          </cell>
          <cell r="P10245">
            <v>3876.2</v>
          </cell>
          <cell r="Q10245">
            <v>3876.2</v>
          </cell>
          <cell r="R10245">
            <v>228696.02</v>
          </cell>
          <cell r="S10245">
            <v>0</v>
          </cell>
          <cell r="T10245">
            <v>25</v>
          </cell>
          <cell r="U10245">
            <v>0</v>
          </cell>
          <cell r="V10245">
            <v>24</v>
          </cell>
          <cell r="W10245">
            <v>214</v>
          </cell>
          <cell r="X10245">
            <v>0</v>
          </cell>
        </row>
        <row r="10246">
          <cell r="A10246" t="str">
            <v>2246300</v>
          </cell>
          <cell r="B10246">
            <v>1</v>
          </cell>
          <cell r="C10246" t="str">
            <v>Security Access System &amp; Equip (sqm)</v>
          </cell>
          <cell r="D10246" t="str">
            <v>34</v>
          </cell>
          <cell r="E10246" t="str">
            <v>BASSEC</v>
          </cell>
          <cell r="F10246" t="str">
            <v>BAS</v>
          </cell>
          <cell r="G10246">
            <v>40483</v>
          </cell>
          <cell r="H10246" t="str">
            <v>Active</v>
          </cell>
          <cell r="I10246">
            <v>194</v>
          </cell>
          <cell r="J10246">
            <v>40602</v>
          </cell>
          <cell r="K10246" t="str">
            <v>TIP</v>
          </cell>
          <cell r="L10246" t="str">
            <v>TN</v>
          </cell>
          <cell r="M10246" t="str">
            <v>0152</v>
          </cell>
          <cell r="N10246">
            <v>50132.24</v>
          </cell>
          <cell r="O10246">
            <v>167.1</v>
          </cell>
          <cell r="P10246">
            <v>835.54</v>
          </cell>
          <cell r="Q10246">
            <v>835.54</v>
          </cell>
          <cell r="R10246">
            <v>49296.7</v>
          </cell>
          <cell r="S10246">
            <v>0</v>
          </cell>
          <cell r="T10246">
            <v>25</v>
          </cell>
          <cell r="U10246">
            <v>0</v>
          </cell>
          <cell r="V10246">
            <v>24</v>
          </cell>
          <cell r="W10246">
            <v>214</v>
          </cell>
          <cell r="X10246">
            <v>0</v>
          </cell>
        </row>
        <row r="10247">
          <cell r="A10247" t="str">
            <v>2246400</v>
          </cell>
          <cell r="B10247">
            <v>1</v>
          </cell>
          <cell r="C10247" t="str">
            <v>Security Access System &amp; Equip (sqm)</v>
          </cell>
          <cell r="D10247" t="str">
            <v>34</v>
          </cell>
          <cell r="E10247" t="str">
            <v>BASSEC</v>
          </cell>
          <cell r="F10247" t="str">
            <v>BAS</v>
          </cell>
          <cell r="G10247">
            <v>40483</v>
          </cell>
          <cell r="H10247" t="str">
            <v>Active</v>
          </cell>
          <cell r="I10247">
            <v>105</v>
          </cell>
          <cell r="J10247">
            <v>40602</v>
          </cell>
          <cell r="K10247" t="str">
            <v>C</v>
          </cell>
          <cell r="L10247" t="str">
            <v>TN</v>
          </cell>
          <cell r="M10247" t="str">
            <v>0201</v>
          </cell>
          <cell r="N10247">
            <v>27133.43</v>
          </cell>
          <cell r="O10247">
            <v>90.46</v>
          </cell>
          <cell r="P10247">
            <v>452.22</v>
          </cell>
          <cell r="Q10247">
            <v>452.22</v>
          </cell>
          <cell r="R10247">
            <v>26681.21</v>
          </cell>
          <cell r="S10247">
            <v>0</v>
          </cell>
          <cell r="T10247">
            <v>25</v>
          </cell>
          <cell r="U10247">
            <v>0</v>
          </cell>
          <cell r="V10247">
            <v>24</v>
          </cell>
          <cell r="W10247">
            <v>214</v>
          </cell>
          <cell r="X10247">
            <v>0</v>
          </cell>
        </row>
        <row r="10248">
          <cell r="A10248" t="str">
            <v>2246500</v>
          </cell>
          <cell r="B10248">
            <v>1</v>
          </cell>
          <cell r="C10248" t="str">
            <v>Building Structure (sqm)</v>
          </cell>
          <cell r="D10248" t="str">
            <v>34</v>
          </cell>
          <cell r="E10248" t="str">
            <v>BUITER</v>
          </cell>
          <cell r="F10248" t="str">
            <v>BUI</v>
          </cell>
          <cell r="G10248">
            <v>40483</v>
          </cell>
          <cell r="H10248" t="str">
            <v>Active</v>
          </cell>
          <cell r="I10248">
            <v>20</v>
          </cell>
          <cell r="J10248">
            <v>40602</v>
          </cell>
          <cell r="K10248" t="str">
            <v>TIP</v>
          </cell>
          <cell r="L10248" t="str">
            <v>TN</v>
          </cell>
          <cell r="M10248" t="str">
            <v>0024</v>
          </cell>
          <cell r="N10248">
            <v>149549.89000000001</v>
          </cell>
          <cell r="O10248">
            <v>207.7</v>
          </cell>
          <cell r="P10248">
            <v>1038.54</v>
          </cell>
          <cell r="Q10248">
            <v>1038.54</v>
          </cell>
          <cell r="R10248">
            <v>148511.35</v>
          </cell>
          <cell r="S10248">
            <v>0</v>
          </cell>
          <cell r="T10248">
            <v>60</v>
          </cell>
          <cell r="U10248">
            <v>0</v>
          </cell>
          <cell r="V10248">
            <v>59</v>
          </cell>
          <cell r="W10248">
            <v>214</v>
          </cell>
          <cell r="X10248">
            <v>0</v>
          </cell>
        </row>
        <row r="10249">
          <cell r="A10249" t="str">
            <v>2246600</v>
          </cell>
          <cell r="B10249">
            <v>1</v>
          </cell>
          <cell r="C10249" t="str">
            <v>Building Structure (sqm)</v>
          </cell>
          <cell r="D10249" t="str">
            <v>34</v>
          </cell>
          <cell r="E10249" t="str">
            <v>BUITER</v>
          </cell>
          <cell r="F10249" t="str">
            <v>BUI</v>
          </cell>
          <cell r="G10249">
            <v>40483</v>
          </cell>
          <cell r="H10249" t="str">
            <v>Active</v>
          </cell>
          <cell r="I10249">
            <v>9</v>
          </cell>
          <cell r="J10249">
            <v>40602</v>
          </cell>
          <cell r="K10249" t="str">
            <v>TCOM</v>
          </cell>
          <cell r="L10249" t="str">
            <v>TN</v>
          </cell>
          <cell r="M10249" t="str">
            <v>0025</v>
          </cell>
          <cell r="N10249">
            <v>67297.45</v>
          </cell>
          <cell r="O10249">
            <v>93.46</v>
          </cell>
          <cell r="P10249">
            <v>467.34</v>
          </cell>
          <cell r="Q10249">
            <v>467.34</v>
          </cell>
          <cell r="R10249">
            <v>66830.11</v>
          </cell>
          <cell r="S10249">
            <v>0</v>
          </cell>
          <cell r="T10249">
            <v>60</v>
          </cell>
          <cell r="U10249">
            <v>0</v>
          </cell>
          <cell r="V10249">
            <v>59</v>
          </cell>
          <cell r="W10249">
            <v>214</v>
          </cell>
          <cell r="X10249">
            <v>0</v>
          </cell>
        </row>
        <row r="10250">
          <cell r="A10250" t="str">
            <v>2246700</v>
          </cell>
          <cell r="B10250">
            <v>1</v>
          </cell>
          <cell r="C10250" t="str">
            <v>Building Structure (sqm)</v>
          </cell>
          <cell r="D10250" t="str">
            <v>34</v>
          </cell>
          <cell r="E10250" t="str">
            <v>BUITER</v>
          </cell>
          <cell r="F10250" t="str">
            <v>BUI</v>
          </cell>
          <cell r="G10250">
            <v>40483</v>
          </cell>
          <cell r="H10250" t="str">
            <v>Active</v>
          </cell>
          <cell r="I10250">
            <v>270</v>
          </cell>
          <cell r="J10250">
            <v>40602</v>
          </cell>
          <cell r="K10250" t="str">
            <v>TCOM</v>
          </cell>
          <cell r="L10250" t="str">
            <v>TN</v>
          </cell>
          <cell r="M10250" t="str">
            <v>0026</v>
          </cell>
          <cell r="N10250">
            <v>2018923.46</v>
          </cell>
          <cell r="O10250">
            <v>2804.06</v>
          </cell>
          <cell r="P10250">
            <v>14020.3</v>
          </cell>
          <cell r="Q10250">
            <v>14020.3</v>
          </cell>
          <cell r="R10250">
            <v>2004903.16</v>
          </cell>
          <cell r="S10250">
            <v>0</v>
          </cell>
          <cell r="T10250">
            <v>60</v>
          </cell>
          <cell r="U10250">
            <v>0</v>
          </cell>
          <cell r="V10250">
            <v>59</v>
          </cell>
          <cell r="W10250">
            <v>214</v>
          </cell>
          <cell r="X10250">
            <v>0</v>
          </cell>
        </row>
        <row r="10251">
          <cell r="A10251" t="str">
            <v>2246800</v>
          </cell>
          <cell r="B10251">
            <v>1</v>
          </cell>
          <cell r="C10251" t="str">
            <v>Building Structure (sqm)</v>
          </cell>
          <cell r="D10251" t="str">
            <v>34</v>
          </cell>
          <cell r="E10251" t="str">
            <v>BUITER</v>
          </cell>
          <cell r="F10251" t="str">
            <v>BUI</v>
          </cell>
          <cell r="G10251">
            <v>40483</v>
          </cell>
          <cell r="H10251" t="str">
            <v>Active</v>
          </cell>
          <cell r="I10251">
            <v>150</v>
          </cell>
          <cell r="J10251">
            <v>40602</v>
          </cell>
          <cell r="K10251" t="str">
            <v>TCOM</v>
          </cell>
          <cell r="L10251" t="str">
            <v>TN</v>
          </cell>
          <cell r="M10251" t="str">
            <v>0027</v>
          </cell>
          <cell r="N10251">
            <v>1121624.1399999999</v>
          </cell>
          <cell r="O10251">
            <v>1557.82</v>
          </cell>
          <cell r="P10251">
            <v>7789.06</v>
          </cell>
          <cell r="Q10251">
            <v>7789.06</v>
          </cell>
          <cell r="R10251">
            <v>1113835.08</v>
          </cell>
          <cell r="S10251">
            <v>0</v>
          </cell>
          <cell r="T10251">
            <v>60</v>
          </cell>
          <cell r="U10251">
            <v>0</v>
          </cell>
          <cell r="V10251">
            <v>59</v>
          </cell>
          <cell r="W10251">
            <v>214</v>
          </cell>
          <cell r="X10251">
            <v>0</v>
          </cell>
        </row>
        <row r="10252">
          <cell r="A10252" t="str">
            <v>2246900</v>
          </cell>
          <cell r="B10252">
            <v>1</v>
          </cell>
          <cell r="C10252" t="str">
            <v>Building Structure (sqm)</v>
          </cell>
          <cell r="D10252" t="str">
            <v>34</v>
          </cell>
          <cell r="E10252" t="str">
            <v>BUITER</v>
          </cell>
          <cell r="F10252" t="str">
            <v>BUI</v>
          </cell>
          <cell r="G10252">
            <v>40483</v>
          </cell>
          <cell r="H10252" t="str">
            <v>Active</v>
          </cell>
          <cell r="I10252">
            <v>195</v>
          </cell>
          <cell r="J10252">
            <v>40602</v>
          </cell>
          <cell r="K10252" t="str">
            <v>AC</v>
          </cell>
          <cell r="L10252" t="str">
            <v>TN</v>
          </cell>
          <cell r="M10252" t="str">
            <v>0028</v>
          </cell>
          <cell r="N10252">
            <v>1458111.39</v>
          </cell>
          <cell r="O10252">
            <v>2025.17</v>
          </cell>
          <cell r="P10252">
            <v>10125.77</v>
          </cell>
          <cell r="Q10252">
            <v>10125.77</v>
          </cell>
          <cell r="R10252">
            <v>1447985.62</v>
          </cell>
          <cell r="S10252">
            <v>0</v>
          </cell>
          <cell r="T10252">
            <v>60</v>
          </cell>
          <cell r="U10252">
            <v>0</v>
          </cell>
          <cell r="V10252">
            <v>59</v>
          </cell>
          <cell r="W10252">
            <v>214</v>
          </cell>
          <cell r="X10252">
            <v>0</v>
          </cell>
        </row>
        <row r="10253">
          <cell r="A10253" t="str">
            <v>2247000</v>
          </cell>
          <cell r="B10253">
            <v>1</v>
          </cell>
          <cell r="C10253" t="str">
            <v>Building Structure (sqm)</v>
          </cell>
          <cell r="D10253" t="str">
            <v>34</v>
          </cell>
          <cell r="E10253" t="str">
            <v>BUITER</v>
          </cell>
          <cell r="F10253" t="str">
            <v>BUI</v>
          </cell>
          <cell r="G10253">
            <v>40483</v>
          </cell>
          <cell r="H10253" t="str">
            <v>Active</v>
          </cell>
          <cell r="I10253">
            <v>395</v>
          </cell>
          <cell r="J10253">
            <v>40602</v>
          </cell>
          <cell r="K10253" t="str">
            <v>TIP</v>
          </cell>
          <cell r="L10253" t="str">
            <v>TN</v>
          </cell>
          <cell r="M10253" t="str">
            <v>0030</v>
          </cell>
          <cell r="N10253">
            <v>2953610.24</v>
          </cell>
          <cell r="O10253">
            <v>4102.22</v>
          </cell>
          <cell r="P10253">
            <v>20511.18</v>
          </cell>
          <cell r="Q10253">
            <v>20511.18</v>
          </cell>
          <cell r="R10253">
            <v>2933099.06</v>
          </cell>
          <cell r="S10253">
            <v>0</v>
          </cell>
          <cell r="T10253">
            <v>60</v>
          </cell>
          <cell r="U10253">
            <v>0</v>
          </cell>
          <cell r="V10253">
            <v>59</v>
          </cell>
          <cell r="W10253">
            <v>214</v>
          </cell>
          <cell r="X10253">
            <v>0</v>
          </cell>
        </row>
        <row r="10254">
          <cell r="A10254" t="str">
            <v>2247100</v>
          </cell>
          <cell r="B10254">
            <v>1</v>
          </cell>
          <cell r="C10254" t="str">
            <v>Building Structure (sqm)</v>
          </cell>
          <cell r="D10254" t="str">
            <v>34</v>
          </cell>
          <cell r="E10254" t="str">
            <v>BUITER</v>
          </cell>
          <cell r="F10254" t="str">
            <v>BUI</v>
          </cell>
          <cell r="G10254">
            <v>40483</v>
          </cell>
          <cell r="H10254" t="str">
            <v>Active</v>
          </cell>
          <cell r="I10254">
            <v>32</v>
          </cell>
          <cell r="J10254">
            <v>40602</v>
          </cell>
          <cell r="K10254" t="str">
            <v>TIP</v>
          </cell>
          <cell r="L10254" t="str">
            <v>TN</v>
          </cell>
          <cell r="M10254" t="str">
            <v>0147</v>
          </cell>
          <cell r="N10254">
            <v>239279.82</v>
          </cell>
          <cell r="O10254">
            <v>332.35</v>
          </cell>
          <cell r="P10254">
            <v>1661.67</v>
          </cell>
          <cell r="Q10254">
            <v>1661.67</v>
          </cell>
          <cell r="R10254">
            <v>237618.15</v>
          </cell>
          <cell r="S10254">
            <v>0</v>
          </cell>
          <cell r="T10254">
            <v>60</v>
          </cell>
          <cell r="U10254">
            <v>0</v>
          </cell>
          <cell r="V10254">
            <v>59</v>
          </cell>
          <cell r="W10254">
            <v>214</v>
          </cell>
          <cell r="X10254">
            <v>0</v>
          </cell>
        </row>
        <row r="10255">
          <cell r="A10255" t="str">
            <v>2247200</v>
          </cell>
          <cell r="B10255">
            <v>1</v>
          </cell>
          <cell r="C10255" t="str">
            <v>Building Structure (sqm)</v>
          </cell>
          <cell r="D10255" t="str">
            <v>34</v>
          </cell>
          <cell r="E10255" t="str">
            <v>BUITER</v>
          </cell>
          <cell r="F10255" t="str">
            <v>BUI</v>
          </cell>
          <cell r="G10255">
            <v>40483</v>
          </cell>
          <cell r="H10255" t="str">
            <v>Active</v>
          </cell>
          <cell r="I10255">
            <v>900</v>
          </cell>
          <cell r="J10255">
            <v>40602</v>
          </cell>
          <cell r="K10255" t="str">
            <v>TIP</v>
          </cell>
          <cell r="L10255" t="str">
            <v>TN</v>
          </cell>
          <cell r="M10255" t="str">
            <v>0151</v>
          </cell>
          <cell r="N10255">
            <v>6729744.8399999999</v>
          </cell>
          <cell r="O10255">
            <v>9346.86</v>
          </cell>
          <cell r="P10255">
            <v>46734.34</v>
          </cell>
          <cell r="Q10255">
            <v>46734.34</v>
          </cell>
          <cell r="R10255">
            <v>6683010.5</v>
          </cell>
          <cell r="S10255">
            <v>0</v>
          </cell>
          <cell r="T10255">
            <v>60</v>
          </cell>
          <cell r="U10255">
            <v>0</v>
          </cell>
          <cell r="V10255">
            <v>59</v>
          </cell>
          <cell r="W10255">
            <v>214</v>
          </cell>
          <cell r="X10255">
            <v>0</v>
          </cell>
        </row>
        <row r="10256">
          <cell r="A10256" t="str">
            <v>2247300</v>
          </cell>
          <cell r="B10256">
            <v>1</v>
          </cell>
          <cell r="C10256" t="str">
            <v>Building Structure (sqm)</v>
          </cell>
          <cell r="D10256" t="str">
            <v>34</v>
          </cell>
          <cell r="E10256" t="str">
            <v>BUITER</v>
          </cell>
          <cell r="F10256" t="str">
            <v>BUI</v>
          </cell>
          <cell r="G10256">
            <v>40483</v>
          </cell>
          <cell r="H10256" t="str">
            <v>Active</v>
          </cell>
          <cell r="I10256">
            <v>194</v>
          </cell>
          <cell r="J10256">
            <v>40602</v>
          </cell>
          <cell r="K10256" t="str">
            <v>TIP</v>
          </cell>
          <cell r="L10256" t="str">
            <v>TN</v>
          </cell>
          <cell r="M10256" t="str">
            <v>0152</v>
          </cell>
          <cell r="N10256">
            <v>1450633.89</v>
          </cell>
          <cell r="O10256">
            <v>2014.77</v>
          </cell>
          <cell r="P10256">
            <v>10073.85</v>
          </cell>
          <cell r="Q10256">
            <v>10073.85</v>
          </cell>
          <cell r="R10256">
            <v>1440560.04</v>
          </cell>
          <cell r="S10256">
            <v>0</v>
          </cell>
          <cell r="T10256">
            <v>60</v>
          </cell>
          <cell r="U10256">
            <v>0</v>
          </cell>
          <cell r="V10256">
            <v>59</v>
          </cell>
          <cell r="W10256">
            <v>214</v>
          </cell>
          <cell r="X10256">
            <v>0</v>
          </cell>
        </row>
        <row r="10257">
          <cell r="A10257" t="str">
            <v>2247400</v>
          </cell>
          <cell r="B10257">
            <v>1</v>
          </cell>
          <cell r="C10257" t="str">
            <v>Building Structure (sqm)</v>
          </cell>
          <cell r="D10257" t="str">
            <v>34</v>
          </cell>
          <cell r="E10257" t="str">
            <v>BUITER</v>
          </cell>
          <cell r="F10257" t="str">
            <v>BUI</v>
          </cell>
          <cell r="G10257">
            <v>40483</v>
          </cell>
          <cell r="H10257" t="str">
            <v>Active</v>
          </cell>
          <cell r="I10257">
            <v>28</v>
          </cell>
          <cell r="J10257">
            <v>40602</v>
          </cell>
          <cell r="K10257" t="str">
            <v>R</v>
          </cell>
          <cell r="L10257" t="str">
            <v>TN</v>
          </cell>
          <cell r="M10257" t="str">
            <v>0153</v>
          </cell>
          <cell r="N10257">
            <v>209369.84</v>
          </cell>
          <cell r="O10257">
            <v>290.8</v>
          </cell>
          <cell r="P10257">
            <v>1453.96</v>
          </cell>
          <cell r="Q10257">
            <v>1453.96</v>
          </cell>
          <cell r="R10257">
            <v>207915.88</v>
          </cell>
          <cell r="S10257">
            <v>0</v>
          </cell>
          <cell r="T10257">
            <v>60</v>
          </cell>
          <cell r="U10257">
            <v>0</v>
          </cell>
          <cell r="V10257">
            <v>59</v>
          </cell>
          <cell r="W10257">
            <v>214</v>
          </cell>
          <cell r="X10257">
            <v>0</v>
          </cell>
        </row>
        <row r="10258">
          <cell r="A10258" t="str">
            <v>2247500</v>
          </cell>
          <cell r="B10258">
            <v>1</v>
          </cell>
          <cell r="C10258" t="str">
            <v>Building Structure (sqm)</v>
          </cell>
          <cell r="D10258" t="str">
            <v>34</v>
          </cell>
          <cell r="E10258" t="str">
            <v>BUITER</v>
          </cell>
          <cell r="F10258" t="str">
            <v>BUI</v>
          </cell>
          <cell r="G10258">
            <v>40483</v>
          </cell>
          <cell r="H10258" t="str">
            <v>Active</v>
          </cell>
          <cell r="I10258">
            <v>105</v>
          </cell>
          <cell r="J10258">
            <v>40602</v>
          </cell>
          <cell r="K10258" t="str">
            <v>C</v>
          </cell>
          <cell r="L10258" t="str">
            <v>TN</v>
          </cell>
          <cell r="M10258" t="str">
            <v>0201</v>
          </cell>
          <cell r="N10258">
            <v>785136.9</v>
          </cell>
          <cell r="O10258">
            <v>1090.46</v>
          </cell>
          <cell r="P10258">
            <v>5452.34</v>
          </cell>
          <cell r="Q10258">
            <v>5452.34</v>
          </cell>
          <cell r="R10258">
            <v>779684.56</v>
          </cell>
          <cell r="S10258">
            <v>0</v>
          </cell>
          <cell r="T10258">
            <v>60</v>
          </cell>
          <cell r="U10258">
            <v>0</v>
          </cell>
          <cell r="V10258">
            <v>59</v>
          </cell>
          <cell r="W10258">
            <v>214</v>
          </cell>
          <cell r="X10258">
            <v>0</v>
          </cell>
        </row>
        <row r="10259">
          <cell r="A10259" t="str">
            <v>2247600</v>
          </cell>
          <cell r="B10259">
            <v>1</v>
          </cell>
          <cell r="C10259" t="str">
            <v>Gate 29 Hardstand</v>
          </cell>
          <cell r="D10259" t="str">
            <v>62</v>
          </cell>
          <cell r="E10259" t="str">
            <v>CVLGAT</v>
          </cell>
          <cell r="F10259" t="str">
            <v>CVL</v>
          </cell>
          <cell r="G10259">
            <v>40483</v>
          </cell>
          <cell r="H10259" t="str">
            <v>Active</v>
          </cell>
          <cell r="I10259">
            <v>1</v>
          </cell>
          <cell r="J10259">
            <v>40602</v>
          </cell>
          <cell r="K10259" t="str">
            <v>AC</v>
          </cell>
          <cell r="L10259" t="str">
            <v>GA</v>
          </cell>
          <cell r="M10259" t="str">
            <v>0029</v>
          </cell>
          <cell r="N10259">
            <v>518473.68</v>
          </cell>
          <cell r="O10259">
            <v>2160.3000000000002</v>
          </cell>
          <cell r="P10259">
            <v>10801.54</v>
          </cell>
          <cell r="Q10259">
            <v>10801.54</v>
          </cell>
          <cell r="R10259">
            <v>507672.14</v>
          </cell>
          <cell r="S10259">
            <v>0</v>
          </cell>
          <cell r="T10259">
            <v>20</v>
          </cell>
          <cell r="U10259">
            <v>0</v>
          </cell>
          <cell r="V10259">
            <v>19</v>
          </cell>
          <cell r="W10259">
            <v>214</v>
          </cell>
          <cell r="X10259">
            <v>0</v>
          </cell>
        </row>
        <row r="10260">
          <cell r="A10260" t="str">
            <v>2247700</v>
          </cell>
          <cell r="B10260">
            <v>1</v>
          </cell>
          <cell r="C10260" t="str">
            <v>Gate 29 Aerobridge Foundations</v>
          </cell>
          <cell r="D10260" t="str">
            <v>62</v>
          </cell>
          <cell r="E10260" t="str">
            <v>CVLGAT</v>
          </cell>
          <cell r="F10260" t="str">
            <v>CVL</v>
          </cell>
          <cell r="G10260">
            <v>40483</v>
          </cell>
          <cell r="H10260" t="str">
            <v>Active</v>
          </cell>
          <cell r="I10260">
            <v>1</v>
          </cell>
          <cell r="J10260">
            <v>40602</v>
          </cell>
          <cell r="K10260" t="str">
            <v>B</v>
          </cell>
          <cell r="L10260" t="str">
            <v>GA</v>
          </cell>
          <cell r="M10260" t="str">
            <v>0029</v>
          </cell>
          <cell r="N10260">
            <v>25958.07</v>
          </cell>
          <cell r="O10260">
            <v>108.15</v>
          </cell>
          <cell r="P10260">
            <v>540.79</v>
          </cell>
          <cell r="Q10260">
            <v>540.79</v>
          </cell>
          <cell r="R10260">
            <v>25417.279999999999</v>
          </cell>
          <cell r="S10260">
            <v>0</v>
          </cell>
          <cell r="T10260">
            <v>20</v>
          </cell>
          <cell r="U10260">
            <v>0</v>
          </cell>
          <cell r="V10260">
            <v>19</v>
          </cell>
          <cell r="W10260">
            <v>214</v>
          </cell>
          <cell r="X10260">
            <v>0</v>
          </cell>
        </row>
        <row r="10261">
          <cell r="A10261" t="str">
            <v>2247800</v>
          </cell>
          <cell r="B10261">
            <v>1</v>
          </cell>
          <cell r="C10261" t="str">
            <v>Gate 29 Side Marker Stop Bar Foundations</v>
          </cell>
          <cell r="D10261" t="str">
            <v>62</v>
          </cell>
          <cell r="E10261" t="str">
            <v>CVLGAT</v>
          </cell>
          <cell r="F10261" t="str">
            <v>CVL</v>
          </cell>
          <cell r="G10261">
            <v>40483</v>
          </cell>
          <cell r="H10261" t="str">
            <v>Active</v>
          </cell>
          <cell r="I10261">
            <v>1</v>
          </cell>
          <cell r="J10261">
            <v>40602</v>
          </cell>
          <cell r="K10261" t="str">
            <v>AC</v>
          </cell>
          <cell r="L10261" t="str">
            <v>GA</v>
          </cell>
          <cell r="M10261" t="str">
            <v>0029</v>
          </cell>
          <cell r="N10261">
            <v>13350.66</v>
          </cell>
          <cell r="O10261">
            <v>55.62</v>
          </cell>
          <cell r="P10261">
            <v>278.14</v>
          </cell>
          <cell r="Q10261">
            <v>278.14</v>
          </cell>
          <cell r="R10261">
            <v>13072.52</v>
          </cell>
          <cell r="S10261">
            <v>0</v>
          </cell>
          <cell r="T10261">
            <v>20</v>
          </cell>
          <cell r="U10261">
            <v>0</v>
          </cell>
          <cell r="V10261">
            <v>19</v>
          </cell>
          <cell r="W10261">
            <v>214</v>
          </cell>
          <cell r="X10261">
            <v>0</v>
          </cell>
        </row>
        <row r="10262">
          <cell r="A10262" t="str">
            <v>2247900</v>
          </cell>
          <cell r="B10262">
            <v>1</v>
          </cell>
          <cell r="C10262" t="str">
            <v>Gate 29 30m Light Pole with Fittings</v>
          </cell>
          <cell r="D10262" t="str">
            <v>62</v>
          </cell>
          <cell r="E10262" t="str">
            <v>CVLSER</v>
          </cell>
          <cell r="F10262" t="str">
            <v>CVL</v>
          </cell>
          <cell r="G10262">
            <v>40483</v>
          </cell>
          <cell r="H10262" t="str">
            <v>Active</v>
          </cell>
          <cell r="I10262">
            <v>1</v>
          </cell>
          <cell r="J10262">
            <v>40602</v>
          </cell>
          <cell r="K10262" t="str">
            <v>AC</v>
          </cell>
          <cell r="L10262" t="str">
            <v>GA</v>
          </cell>
          <cell r="M10262" t="str">
            <v>0029</v>
          </cell>
          <cell r="N10262">
            <v>142528.18</v>
          </cell>
          <cell r="O10262">
            <v>237.53</v>
          </cell>
          <cell r="P10262">
            <v>1187.73</v>
          </cell>
          <cell r="Q10262">
            <v>1187.73</v>
          </cell>
          <cell r="R10262">
            <v>141340.44999999998</v>
          </cell>
          <cell r="S10262">
            <v>0</v>
          </cell>
          <cell r="T10262">
            <v>50</v>
          </cell>
          <cell r="U10262">
            <v>0</v>
          </cell>
          <cell r="V10262">
            <v>49</v>
          </cell>
          <cell r="W10262">
            <v>214</v>
          </cell>
          <cell r="X10262">
            <v>0</v>
          </cell>
        </row>
        <row r="10263">
          <cell r="A10263" t="str">
            <v>2248000</v>
          </cell>
          <cell r="B10263">
            <v>1</v>
          </cell>
          <cell r="C10263" t="str">
            <v>Gate 29 30m Light Pole with Fittings</v>
          </cell>
          <cell r="D10263" t="str">
            <v>62</v>
          </cell>
          <cell r="E10263" t="str">
            <v>CVLSER</v>
          </cell>
          <cell r="F10263" t="str">
            <v>CVL</v>
          </cell>
          <cell r="G10263">
            <v>40483</v>
          </cell>
          <cell r="H10263" t="str">
            <v>Active</v>
          </cell>
          <cell r="I10263">
            <v>1</v>
          </cell>
          <cell r="J10263">
            <v>40602</v>
          </cell>
          <cell r="K10263" t="str">
            <v>AC</v>
          </cell>
          <cell r="L10263" t="str">
            <v>GA</v>
          </cell>
          <cell r="M10263" t="str">
            <v>0029</v>
          </cell>
          <cell r="N10263">
            <v>142528.18</v>
          </cell>
          <cell r="O10263">
            <v>237.53</v>
          </cell>
          <cell r="P10263">
            <v>1187.73</v>
          </cell>
          <cell r="Q10263">
            <v>1187.73</v>
          </cell>
          <cell r="R10263">
            <v>141340.44999999998</v>
          </cell>
          <cell r="S10263">
            <v>0</v>
          </cell>
          <cell r="T10263">
            <v>50</v>
          </cell>
          <cell r="U10263">
            <v>0</v>
          </cell>
          <cell r="V10263">
            <v>49</v>
          </cell>
          <cell r="W10263">
            <v>214</v>
          </cell>
          <cell r="X10263">
            <v>0</v>
          </cell>
        </row>
        <row r="10264">
          <cell r="A10264" t="str">
            <v>2248100</v>
          </cell>
          <cell r="B10264">
            <v>1</v>
          </cell>
          <cell r="C10264" t="str">
            <v>Gate 29 Light Pole Foundation</v>
          </cell>
          <cell r="D10264" t="str">
            <v>62</v>
          </cell>
          <cell r="E10264" t="str">
            <v>CVLGAT</v>
          </cell>
          <cell r="F10264" t="str">
            <v>CVL</v>
          </cell>
          <cell r="G10264">
            <v>40483</v>
          </cell>
          <cell r="H10264" t="str">
            <v>Active</v>
          </cell>
          <cell r="I10264">
            <v>1</v>
          </cell>
          <cell r="J10264">
            <v>40602</v>
          </cell>
          <cell r="K10264" t="str">
            <v>AC</v>
          </cell>
          <cell r="L10264" t="str">
            <v>GA</v>
          </cell>
          <cell r="M10264" t="str">
            <v>0029</v>
          </cell>
          <cell r="N10264">
            <v>44272.53</v>
          </cell>
          <cell r="O10264">
            <v>184.46</v>
          </cell>
          <cell r="P10264">
            <v>922.34</v>
          </cell>
          <cell r="Q10264">
            <v>922.34</v>
          </cell>
          <cell r="R10264">
            <v>43350.19</v>
          </cell>
          <cell r="S10264">
            <v>0</v>
          </cell>
          <cell r="T10264">
            <v>20</v>
          </cell>
          <cell r="U10264">
            <v>0</v>
          </cell>
          <cell r="V10264">
            <v>19</v>
          </cell>
          <cell r="W10264">
            <v>214</v>
          </cell>
          <cell r="X10264">
            <v>0</v>
          </cell>
        </row>
        <row r="10265">
          <cell r="A10265" t="str">
            <v>2248200</v>
          </cell>
          <cell r="B10265">
            <v>1</v>
          </cell>
          <cell r="C10265" t="str">
            <v>Gate 29 Light Pole Foundation</v>
          </cell>
          <cell r="D10265" t="str">
            <v>62</v>
          </cell>
          <cell r="E10265" t="str">
            <v>CVLGAT</v>
          </cell>
          <cell r="F10265" t="str">
            <v>CVL</v>
          </cell>
          <cell r="G10265">
            <v>40483</v>
          </cell>
          <cell r="H10265" t="str">
            <v>Active</v>
          </cell>
          <cell r="I10265">
            <v>1</v>
          </cell>
          <cell r="J10265">
            <v>40602</v>
          </cell>
          <cell r="K10265" t="str">
            <v>AC</v>
          </cell>
          <cell r="L10265" t="str">
            <v>GA</v>
          </cell>
          <cell r="M10265" t="str">
            <v>0029</v>
          </cell>
          <cell r="N10265">
            <v>44272.53</v>
          </cell>
          <cell r="O10265">
            <v>184.46</v>
          </cell>
          <cell r="P10265">
            <v>922.34</v>
          </cell>
          <cell r="Q10265">
            <v>922.34</v>
          </cell>
          <cell r="R10265">
            <v>43350.19</v>
          </cell>
          <cell r="S10265">
            <v>0</v>
          </cell>
          <cell r="T10265">
            <v>20</v>
          </cell>
          <cell r="U10265">
            <v>0</v>
          </cell>
          <cell r="V10265">
            <v>19</v>
          </cell>
          <cell r="W10265">
            <v>214</v>
          </cell>
          <cell r="X10265">
            <v>0</v>
          </cell>
        </row>
        <row r="10266">
          <cell r="A10266" t="str">
            <v>2248300</v>
          </cell>
          <cell r="B10266">
            <v>1</v>
          </cell>
          <cell r="C10266" t="str">
            <v>Gate 29 Fuel Hydrant Civilworks</v>
          </cell>
          <cell r="D10266" t="str">
            <v>62</v>
          </cell>
          <cell r="E10266" t="str">
            <v>CVLSER</v>
          </cell>
          <cell r="F10266" t="str">
            <v>CVL</v>
          </cell>
          <cell r="G10266">
            <v>40483</v>
          </cell>
          <cell r="H10266" t="str">
            <v>Active</v>
          </cell>
          <cell r="I10266">
            <v>1</v>
          </cell>
          <cell r="J10266">
            <v>40602</v>
          </cell>
          <cell r="K10266" t="str">
            <v>AC</v>
          </cell>
          <cell r="L10266" t="str">
            <v>GA</v>
          </cell>
          <cell r="M10266" t="str">
            <v>0029</v>
          </cell>
          <cell r="N10266">
            <v>77832.850000000006</v>
          </cell>
          <cell r="O10266">
            <v>129.72999999999999</v>
          </cell>
          <cell r="P10266">
            <v>648.61</v>
          </cell>
          <cell r="Q10266">
            <v>648.61</v>
          </cell>
          <cell r="R10266">
            <v>77184.240000000005</v>
          </cell>
          <cell r="S10266">
            <v>0</v>
          </cell>
          <cell r="T10266">
            <v>50</v>
          </cell>
          <cell r="U10266">
            <v>0</v>
          </cell>
          <cell r="V10266">
            <v>49</v>
          </cell>
          <cell r="W10266">
            <v>214</v>
          </cell>
          <cell r="X10266">
            <v>0</v>
          </cell>
        </row>
        <row r="10267">
          <cell r="A10267" t="str">
            <v>2248400</v>
          </cell>
          <cell r="B10267">
            <v>1</v>
          </cell>
          <cell r="C10267" t="str">
            <v>Gate 29 Stormwater Drainage (22m)</v>
          </cell>
          <cell r="D10267" t="str">
            <v>62</v>
          </cell>
          <cell r="E10267" t="str">
            <v>CVLSER</v>
          </cell>
          <cell r="F10267" t="str">
            <v>CVL</v>
          </cell>
          <cell r="G10267">
            <v>40483</v>
          </cell>
          <cell r="H10267" t="str">
            <v>Active</v>
          </cell>
          <cell r="I10267">
            <v>1</v>
          </cell>
          <cell r="J10267">
            <v>40602</v>
          </cell>
          <cell r="K10267" t="str">
            <v>AC</v>
          </cell>
          <cell r="L10267" t="str">
            <v>GA</v>
          </cell>
          <cell r="M10267" t="str">
            <v>0029</v>
          </cell>
          <cell r="N10267">
            <v>75997.210000000006</v>
          </cell>
          <cell r="O10267">
            <v>126.67</v>
          </cell>
          <cell r="P10267">
            <v>633.30999999999995</v>
          </cell>
          <cell r="Q10267">
            <v>633.30999999999995</v>
          </cell>
          <cell r="R10267">
            <v>75363.900000000009</v>
          </cell>
          <cell r="S10267">
            <v>0</v>
          </cell>
          <cell r="T10267">
            <v>50</v>
          </cell>
          <cell r="U10267">
            <v>0</v>
          </cell>
          <cell r="V10267">
            <v>49</v>
          </cell>
          <cell r="W10267">
            <v>214</v>
          </cell>
          <cell r="X10267">
            <v>0</v>
          </cell>
        </row>
        <row r="10268">
          <cell r="A10268" t="str">
            <v>2248500</v>
          </cell>
          <cell r="B10268">
            <v>1</v>
          </cell>
          <cell r="C10268" t="str">
            <v>Gate 28, 29 Stormwater Separator</v>
          </cell>
          <cell r="D10268" t="str">
            <v>62</v>
          </cell>
          <cell r="E10268" t="str">
            <v>CVLSER</v>
          </cell>
          <cell r="F10268" t="str">
            <v>CVL</v>
          </cell>
          <cell r="G10268">
            <v>40483</v>
          </cell>
          <cell r="H10268" t="str">
            <v>Active</v>
          </cell>
          <cell r="I10268">
            <v>1</v>
          </cell>
          <cell r="J10268">
            <v>40602</v>
          </cell>
          <cell r="K10268" t="str">
            <v>AC</v>
          </cell>
          <cell r="L10268" t="str">
            <v>GA</v>
          </cell>
          <cell r="M10268" t="str">
            <v>0028</v>
          </cell>
          <cell r="N10268">
            <v>239505.87</v>
          </cell>
          <cell r="O10268">
            <v>399.16</v>
          </cell>
          <cell r="P10268">
            <v>1995.88</v>
          </cell>
          <cell r="Q10268">
            <v>1995.88</v>
          </cell>
          <cell r="R10268">
            <v>237509.99</v>
          </cell>
          <cell r="S10268">
            <v>0</v>
          </cell>
          <cell r="T10268">
            <v>50</v>
          </cell>
          <cell r="U10268">
            <v>0</v>
          </cell>
          <cell r="V10268">
            <v>49</v>
          </cell>
          <cell r="W10268">
            <v>214</v>
          </cell>
          <cell r="X10268">
            <v>0</v>
          </cell>
        </row>
        <row r="10269">
          <cell r="A10269" t="str">
            <v>2248600</v>
          </cell>
          <cell r="B10269">
            <v>1</v>
          </cell>
          <cell r="C10269" t="str">
            <v>Gate 28 Hardstand</v>
          </cell>
          <cell r="D10269" t="str">
            <v>62</v>
          </cell>
          <cell r="E10269" t="str">
            <v>CVLGAT</v>
          </cell>
          <cell r="F10269" t="str">
            <v>CVL</v>
          </cell>
          <cell r="G10269">
            <v>40483</v>
          </cell>
          <cell r="H10269" t="str">
            <v>Active</v>
          </cell>
          <cell r="I10269">
            <v>1</v>
          </cell>
          <cell r="J10269">
            <v>40602</v>
          </cell>
          <cell r="K10269" t="str">
            <v>AC</v>
          </cell>
          <cell r="L10269" t="str">
            <v>GA</v>
          </cell>
          <cell r="M10269" t="str">
            <v>0028</v>
          </cell>
          <cell r="N10269">
            <v>571633.04</v>
          </cell>
          <cell r="O10269">
            <v>2381.8200000000002</v>
          </cell>
          <cell r="P10269">
            <v>11909.02</v>
          </cell>
          <cell r="Q10269">
            <v>11909.02</v>
          </cell>
          <cell r="R10269">
            <v>559724.02</v>
          </cell>
          <cell r="S10269">
            <v>0</v>
          </cell>
          <cell r="T10269">
            <v>20</v>
          </cell>
          <cell r="U10269">
            <v>0</v>
          </cell>
          <cell r="V10269">
            <v>19</v>
          </cell>
          <cell r="W10269">
            <v>214</v>
          </cell>
          <cell r="X10269">
            <v>0</v>
          </cell>
        </row>
        <row r="10270">
          <cell r="A10270" t="str">
            <v>2248700</v>
          </cell>
          <cell r="B10270">
            <v>1</v>
          </cell>
          <cell r="C10270" t="str">
            <v>Gate 28 Aerobridge Foundations</v>
          </cell>
          <cell r="D10270" t="str">
            <v>62</v>
          </cell>
          <cell r="E10270" t="str">
            <v>CVLGAT</v>
          </cell>
          <cell r="F10270" t="str">
            <v>CVL</v>
          </cell>
          <cell r="G10270">
            <v>40483</v>
          </cell>
          <cell r="H10270" t="str">
            <v>Active</v>
          </cell>
          <cell r="I10270">
            <v>1</v>
          </cell>
          <cell r="J10270">
            <v>40602</v>
          </cell>
          <cell r="K10270" t="str">
            <v>B</v>
          </cell>
          <cell r="L10270" t="str">
            <v>GA</v>
          </cell>
          <cell r="M10270" t="str">
            <v>0028</v>
          </cell>
          <cell r="N10270">
            <v>29525.57</v>
          </cell>
          <cell r="O10270">
            <v>123.04</v>
          </cell>
          <cell r="P10270">
            <v>615.12</v>
          </cell>
          <cell r="Q10270">
            <v>615.12</v>
          </cell>
          <cell r="R10270">
            <v>28910.45</v>
          </cell>
          <cell r="S10270">
            <v>0</v>
          </cell>
          <cell r="T10270">
            <v>20</v>
          </cell>
          <cell r="U10270">
            <v>0</v>
          </cell>
          <cell r="V10270">
            <v>19</v>
          </cell>
          <cell r="W10270">
            <v>214</v>
          </cell>
          <cell r="X10270">
            <v>0</v>
          </cell>
        </row>
        <row r="10271">
          <cell r="A10271" t="str">
            <v>2248800</v>
          </cell>
          <cell r="B10271">
            <v>1</v>
          </cell>
          <cell r="C10271" t="str">
            <v>Gate 28 Side Marker Stop Bar Foundations</v>
          </cell>
          <cell r="D10271" t="str">
            <v>62</v>
          </cell>
          <cell r="E10271" t="str">
            <v>CVLGAT</v>
          </cell>
          <cell r="F10271" t="str">
            <v>CVL</v>
          </cell>
          <cell r="G10271">
            <v>40483</v>
          </cell>
          <cell r="H10271" t="str">
            <v>Active</v>
          </cell>
          <cell r="I10271">
            <v>1</v>
          </cell>
          <cell r="J10271">
            <v>40602</v>
          </cell>
          <cell r="K10271" t="str">
            <v>AC</v>
          </cell>
          <cell r="L10271" t="str">
            <v>GA</v>
          </cell>
          <cell r="M10271" t="str">
            <v>0028</v>
          </cell>
          <cell r="N10271">
            <v>13350.66</v>
          </cell>
          <cell r="O10271">
            <v>55.62</v>
          </cell>
          <cell r="P10271">
            <v>278.14</v>
          </cell>
          <cell r="Q10271">
            <v>278.14</v>
          </cell>
          <cell r="R10271">
            <v>13072.52</v>
          </cell>
          <cell r="S10271">
            <v>0</v>
          </cell>
          <cell r="T10271">
            <v>20</v>
          </cell>
          <cell r="U10271">
            <v>0</v>
          </cell>
          <cell r="V10271">
            <v>19</v>
          </cell>
          <cell r="W10271">
            <v>214</v>
          </cell>
          <cell r="X10271">
            <v>0</v>
          </cell>
        </row>
        <row r="10272">
          <cell r="A10272" t="str">
            <v>2248900</v>
          </cell>
          <cell r="B10272">
            <v>1</v>
          </cell>
          <cell r="C10272" t="str">
            <v>Gate 28 30m Light Pole with Fittings</v>
          </cell>
          <cell r="D10272" t="str">
            <v>62</v>
          </cell>
          <cell r="E10272" t="str">
            <v>CVLSER</v>
          </cell>
          <cell r="F10272" t="str">
            <v>CVL</v>
          </cell>
          <cell r="G10272">
            <v>40483</v>
          </cell>
          <cell r="H10272" t="str">
            <v>Active</v>
          </cell>
          <cell r="I10272">
            <v>1</v>
          </cell>
          <cell r="J10272">
            <v>40602</v>
          </cell>
          <cell r="K10272" t="str">
            <v>AC</v>
          </cell>
          <cell r="L10272" t="str">
            <v>GA</v>
          </cell>
          <cell r="M10272" t="str">
            <v>0028</v>
          </cell>
          <cell r="N10272">
            <v>154221.04</v>
          </cell>
          <cell r="O10272">
            <v>257.02</v>
          </cell>
          <cell r="P10272">
            <v>1285.18</v>
          </cell>
          <cell r="Q10272">
            <v>1285.18</v>
          </cell>
          <cell r="R10272">
            <v>152935.86000000002</v>
          </cell>
          <cell r="S10272">
            <v>0</v>
          </cell>
          <cell r="T10272">
            <v>50</v>
          </cell>
          <cell r="U10272">
            <v>0</v>
          </cell>
          <cell r="V10272">
            <v>49</v>
          </cell>
          <cell r="W10272">
            <v>214</v>
          </cell>
          <cell r="X10272">
            <v>0</v>
          </cell>
        </row>
        <row r="10273">
          <cell r="A10273" t="str">
            <v>2249000</v>
          </cell>
          <cell r="B10273">
            <v>1</v>
          </cell>
          <cell r="C10273" t="str">
            <v>Gate 28 Light Pole Foundation</v>
          </cell>
          <cell r="D10273" t="str">
            <v>62</v>
          </cell>
          <cell r="E10273" t="str">
            <v>CVLGAT</v>
          </cell>
          <cell r="F10273" t="str">
            <v>CVL</v>
          </cell>
          <cell r="G10273">
            <v>40483</v>
          </cell>
          <cell r="H10273" t="str">
            <v>Active</v>
          </cell>
          <cell r="I10273">
            <v>1</v>
          </cell>
          <cell r="J10273">
            <v>40602</v>
          </cell>
          <cell r="K10273" t="str">
            <v>AC</v>
          </cell>
          <cell r="L10273" t="str">
            <v>GA</v>
          </cell>
          <cell r="M10273" t="str">
            <v>0028</v>
          </cell>
          <cell r="N10273">
            <v>39118.85</v>
          </cell>
          <cell r="O10273">
            <v>162.97999999999999</v>
          </cell>
          <cell r="P10273">
            <v>814.98</v>
          </cell>
          <cell r="Q10273">
            <v>814.98</v>
          </cell>
          <cell r="R10273">
            <v>38303.869999999995</v>
          </cell>
          <cell r="S10273">
            <v>0</v>
          </cell>
          <cell r="T10273">
            <v>20</v>
          </cell>
          <cell r="U10273">
            <v>0</v>
          </cell>
          <cell r="V10273">
            <v>19</v>
          </cell>
          <cell r="W10273">
            <v>214</v>
          </cell>
          <cell r="X10273">
            <v>0</v>
          </cell>
        </row>
        <row r="10274">
          <cell r="A10274" t="str">
            <v>2249100</v>
          </cell>
          <cell r="B10274">
            <v>1</v>
          </cell>
          <cell r="C10274" t="str">
            <v>Gate 28 Fuel Hydrant Civilworks</v>
          </cell>
          <cell r="D10274" t="str">
            <v>62</v>
          </cell>
          <cell r="E10274" t="str">
            <v>CVLSER</v>
          </cell>
          <cell r="F10274" t="str">
            <v>CVL</v>
          </cell>
          <cell r="G10274">
            <v>40483</v>
          </cell>
          <cell r="H10274" t="str">
            <v>Active</v>
          </cell>
          <cell r="I10274">
            <v>1</v>
          </cell>
          <cell r="J10274">
            <v>40602</v>
          </cell>
          <cell r="K10274" t="str">
            <v>AC</v>
          </cell>
          <cell r="L10274" t="str">
            <v>GA</v>
          </cell>
          <cell r="M10274" t="str">
            <v>0028</v>
          </cell>
          <cell r="N10274">
            <v>30700.36</v>
          </cell>
          <cell r="O10274">
            <v>51.16</v>
          </cell>
          <cell r="P10274">
            <v>255.84</v>
          </cell>
          <cell r="Q10274">
            <v>255.84</v>
          </cell>
          <cell r="R10274">
            <v>30444.52</v>
          </cell>
          <cell r="S10274">
            <v>0</v>
          </cell>
          <cell r="T10274">
            <v>50</v>
          </cell>
          <cell r="U10274">
            <v>0</v>
          </cell>
          <cell r="V10274">
            <v>49</v>
          </cell>
          <cell r="W10274">
            <v>214</v>
          </cell>
          <cell r="X10274">
            <v>0</v>
          </cell>
        </row>
        <row r="10275">
          <cell r="A10275" t="str">
            <v>2249200</v>
          </cell>
          <cell r="B10275">
            <v>1</v>
          </cell>
          <cell r="C10275" t="str">
            <v>Gate 28 Stormwater Drainage (15m)</v>
          </cell>
          <cell r="D10275" t="str">
            <v>62</v>
          </cell>
          <cell r="E10275" t="str">
            <v>CVLSER</v>
          </cell>
          <cell r="F10275" t="str">
            <v>CVL</v>
          </cell>
          <cell r="G10275">
            <v>40483</v>
          </cell>
          <cell r="H10275" t="str">
            <v>Active</v>
          </cell>
          <cell r="I10275">
            <v>1</v>
          </cell>
          <cell r="J10275">
            <v>40602</v>
          </cell>
          <cell r="K10275" t="str">
            <v>AC</v>
          </cell>
          <cell r="L10275" t="str">
            <v>GA</v>
          </cell>
          <cell r="M10275" t="str">
            <v>0028</v>
          </cell>
          <cell r="N10275">
            <v>91047.27</v>
          </cell>
          <cell r="O10275">
            <v>151.72999999999999</v>
          </cell>
          <cell r="P10275">
            <v>758.73</v>
          </cell>
          <cell r="Q10275">
            <v>758.73</v>
          </cell>
          <cell r="R10275">
            <v>90288.540000000008</v>
          </cell>
          <cell r="S10275">
            <v>0</v>
          </cell>
          <cell r="T10275">
            <v>50</v>
          </cell>
          <cell r="U10275">
            <v>0</v>
          </cell>
          <cell r="V10275">
            <v>49</v>
          </cell>
          <cell r="W10275">
            <v>214</v>
          </cell>
          <cell r="X10275">
            <v>0</v>
          </cell>
        </row>
        <row r="10276">
          <cell r="A10276" t="str">
            <v>2249300</v>
          </cell>
          <cell r="B10276">
            <v>1</v>
          </cell>
          <cell r="C10276" t="str">
            <v>Gate 27 Hardstand</v>
          </cell>
          <cell r="D10276" t="str">
            <v>62</v>
          </cell>
          <cell r="E10276" t="str">
            <v>CVLGAT</v>
          </cell>
          <cell r="F10276" t="str">
            <v>CVL</v>
          </cell>
          <cell r="G10276">
            <v>40483</v>
          </cell>
          <cell r="H10276" t="str">
            <v>Active</v>
          </cell>
          <cell r="I10276">
            <v>1</v>
          </cell>
          <cell r="J10276">
            <v>40602</v>
          </cell>
          <cell r="K10276" t="str">
            <v>AC</v>
          </cell>
          <cell r="L10276" t="str">
            <v>GA</v>
          </cell>
          <cell r="M10276" t="str">
            <v>0027</v>
          </cell>
          <cell r="N10276">
            <v>707144.74</v>
          </cell>
          <cell r="O10276">
            <v>2946.42</v>
          </cell>
          <cell r="P10276">
            <v>14732.18</v>
          </cell>
          <cell r="Q10276">
            <v>14732.18</v>
          </cell>
          <cell r="R10276">
            <v>692412.55999999994</v>
          </cell>
          <cell r="S10276">
            <v>0</v>
          </cell>
          <cell r="T10276">
            <v>20</v>
          </cell>
          <cell r="U10276">
            <v>0</v>
          </cell>
          <cell r="V10276">
            <v>19</v>
          </cell>
          <cell r="W10276">
            <v>214</v>
          </cell>
          <cell r="X10276">
            <v>0</v>
          </cell>
        </row>
        <row r="10277">
          <cell r="A10277" t="str">
            <v>2249400</v>
          </cell>
          <cell r="B10277">
            <v>1</v>
          </cell>
          <cell r="C10277" t="str">
            <v>Gate 27 Aerobridge Foundations</v>
          </cell>
          <cell r="D10277" t="str">
            <v>62</v>
          </cell>
          <cell r="E10277" t="str">
            <v>CVLGAT</v>
          </cell>
          <cell r="F10277" t="str">
            <v>CVL</v>
          </cell>
          <cell r="G10277">
            <v>40483</v>
          </cell>
          <cell r="H10277" t="str">
            <v>Active</v>
          </cell>
          <cell r="I10277">
            <v>1</v>
          </cell>
          <cell r="J10277">
            <v>40602</v>
          </cell>
          <cell r="K10277" t="str">
            <v>B</v>
          </cell>
          <cell r="L10277" t="str">
            <v>GA</v>
          </cell>
          <cell r="M10277" t="str">
            <v>0027</v>
          </cell>
          <cell r="N10277">
            <v>2915.15</v>
          </cell>
          <cell r="O10277">
            <v>12.13</v>
          </cell>
          <cell r="P10277">
            <v>60.73</v>
          </cell>
          <cell r="Q10277">
            <v>60.73</v>
          </cell>
          <cell r="R10277">
            <v>2854.42</v>
          </cell>
          <cell r="S10277">
            <v>0</v>
          </cell>
          <cell r="T10277">
            <v>20</v>
          </cell>
          <cell r="U10277">
            <v>0</v>
          </cell>
          <cell r="V10277">
            <v>19</v>
          </cell>
          <cell r="W10277">
            <v>214</v>
          </cell>
          <cell r="X10277">
            <v>0</v>
          </cell>
        </row>
        <row r="10278">
          <cell r="A10278" t="str">
            <v>2249500</v>
          </cell>
          <cell r="B10278">
            <v>1</v>
          </cell>
          <cell r="C10278" t="str">
            <v>Gate 27 NIG Pole Foundation</v>
          </cell>
          <cell r="D10278" t="str">
            <v>62</v>
          </cell>
          <cell r="E10278" t="str">
            <v>CVLGAT</v>
          </cell>
          <cell r="F10278" t="str">
            <v>CVL</v>
          </cell>
          <cell r="G10278">
            <v>40483</v>
          </cell>
          <cell r="H10278" t="str">
            <v>Active</v>
          </cell>
          <cell r="I10278">
            <v>1</v>
          </cell>
          <cell r="J10278">
            <v>40602</v>
          </cell>
          <cell r="K10278" t="str">
            <v>AC</v>
          </cell>
          <cell r="L10278" t="str">
            <v>GA</v>
          </cell>
          <cell r="M10278" t="str">
            <v>0027</v>
          </cell>
          <cell r="N10278">
            <v>9077.57</v>
          </cell>
          <cell r="O10278">
            <v>37.840000000000003</v>
          </cell>
          <cell r="P10278">
            <v>189.12</v>
          </cell>
          <cell r="Q10278">
            <v>189.12</v>
          </cell>
          <cell r="R10278">
            <v>8888.4499999999989</v>
          </cell>
          <cell r="S10278">
            <v>0</v>
          </cell>
          <cell r="T10278">
            <v>20</v>
          </cell>
          <cell r="U10278">
            <v>0</v>
          </cell>
          <cell r="V10278">
            <v>19</v>
          </cell>
          <cell r="W10278">
            <v>214</v>
          </cell>
          <cell r="X10278">
            <v>0</v>
          </cell>
        </row>
        <row r="10279">
          <cell r="A10279" t="str">
            <v>2249600</v>
          </cell>
          <cell r="B10279">
            <v>1</v>
          </cell>
          <cell r="C10279" t="str">
            <v>Gate 27 Fuel Hydrant Civilworks</v>
          </cell>
          <cell r="D10279" t="str">
            <v>62</v>
          </cell>
          <cell r="E10279" t="str">
            <v>CVLSER</v>
          </cell>
          <cell r="F10279" t="str">
            <v>CVL</v>
          </cell>
          <cell r="G10279">
            <v>40483</v>
          </cell>
          <cell r="H10279" t="str">
            <v>Active</v>
          </cell>
          <cell r="I10279">
            <v>1</v>
          </cell>
          <cell r="J10279">
            <v>40602</v>
          </cell>
          <cell r="K10279" t="str">
            <v>AC</v>
          </cell>
          <cell r="L10279" t="str">
            <v>GA</v>
          </cell>
          <cell r="M10279" t="str">
            <v>0027</v>
          </cell>
          <cell r="N10279">
            <v>53294.67</v>
          </cell>
          <cell r="O10279">
            <v>88.84</v>
          </cell>
          <cell r="P10279">
            <v>444.12</v>
          </cell>
          <cell r="Q10279">
            <v>444.12</v>
          </cell>
          <cell r="R10279">
            <v>52850.549999999996</v>
          </cell>
          <cell r="S10279">
            <v>0</v>
          </cell>
          <cell r="T10279">
            <v>50</v>
          </cell>
          <cell r="U10279">
            <v>0</v>
          </cell>
          <cell r="V10279">
            <v>49</v>
          </cell>
          <cell r="W10279">
            <v>214</v>
          </cell>
          <cell r="X10279">
            <v>0</v>
          </cell>
        </row>
        <row r="10280">
          <cell r="A10280" t="str">
            <v>2249700</v>
          </cell>
          <cell r="B10280">
            <v>1</v>
          </cell>
          <cell r="C10280" t="str">
            <v>Gate 27 Stormwater Drainage (22m)</v>
          </cell>
          <cell r="D10280" t="str">
            <v>62</v>
          </cell>
          <cell r="E10280" t="str">
            <v>CVLSER</v>
          </cell>
          <cell r="F10280" t="str">
            <v>CVL</v>
          </cell>
          <cell r="G10280">
            <v>40483</v>
          </cell>
          <cell r="H10280" t="str">
            <v>Active</v>
          </cell>
          <cell r="I10280">
            <v>1</v>
          </cell>
          <cell r="J10280">
            <v>40602</v>
          </cell>
          <cell r="K10280" t="str">
            <v>AC</v>
          </cell>
          <cell r="L10280" t="str">
            <v>GA</v>
          </cell>
          <cell r="M10280" t="str">
            <v>0027</v>
          </cell>
          <cell r="N10280">
            <v>95159.42</v>
          </cell>
          <cell r="O10280">
            <v>158.6</v>
          </cell>
          <cell r="P10280">
            <v>793</v>
          </cell>
          <cell r="Q10280">
            <v>793</v>
          </cell>
          <cell r="R10280">
            <v>94366.42</v>
          </cell>
          <cell r="S10280">
            <v>0</v>
          </cell>
          <cell r="T10280">
            <v>50</v>
          </cell>
          <cell r="U10280">
            <v>0</v>
          </cell>
          <cell r="V10280">
            <v>49</v>
          </cell>
          <cell r="W10280">
            <v>214</v>
          </cell>
          <cell r="X10280">
            <v>0</v>
          </cell>
        </row>
        <row r="10281">
          <cell r="A10281" t="str">
            <v>2249800</v>
          </cell>
          <cell r="B10281">
            <v>1</v>
          </cell>
          <cell r="C10281" t="str">
            <v>Gate 26 Hardstand</v>
          </cell>
          <cell r="D10281" t="str">
            <v>62</v>
          </cell>
          <cell r="E10281" t="str">
            <v>CVLGAT</v>
          </cell>
          <cell r="F10281" t="str">
            <v>CVL</v>
          </cell>
          <cell r="G10281">
            <v>40483</v>
          </cell>
          <cell r="H10281" t="str">
            <v>Active</v>
          </cell>
          <cell r="I10281">
            <v>1</v>
          </cell>
          <cell r="J10281">
            <v>40602</v>
          </cell>
          <cell r="K10281" t="str">
            <v>AC</v>
          </cell>
          <cell r="L10281" t="str">
            <v>GA</v>
          </cell>
          <cell r="M10281" t="str">
            <v>0026</v>
          </cell>
          <cell r="N10281">
            <v>1000869.66</v>
          </cell>
          <cell r="O10281">
            <v>4170.29</v>
          </cell>
          <cell r="P10281">
            <v>20851.45</v>
          </cell>
          <cell r="Q10281">
            <v>20851.45</v>
          </cell>
          <cell r="R10281">
            <v>980018.21000000008</v>
          </cell>
          <cell r="S10281">
            <v>0</v>
          </cell>
          <cell r="T10281">
            <v>20</v>
          </cell>
          <cell r="U10281">
            <v>0</v>
          </cell>
          <cell r="V10281">
            <v>19</v>
          </cell>
          <cell r="W10281">
            <v>214</v>
          </cell>
          <cell r="X10281">
            <v>0</v>
          </cell>
        </row>
        <row r="10282">
          <cell r="A10282" t="str">
            <v>2249900</v>
          </cell>
          <cell r="B10282">
            <v>1</v>
          </cell>
          <cell r="C10282" t="str">
            <v>Gate 26 Aerobridge Foundations</v>
          </cell>
          <cell r="D10282" t="str">
            <v>62</v>
          </cell>
          <cell r="E10282" t="str">
            <v>CVLGAT</v>
          </cell>
          <cell r="F10282" t="str">
            <v>CVL</v>
          </cell>
          <cell r="G10282">
            <v>40483</v>
          </cell>
          <cell r="H10282" t="str">
            <v>Active</v>
          </cell>
          <cell r="I10282">
            <v>1</v>
          </cell>
          <cell r="J10282">
            <v>40602</v>
          </cell>
          <cell r="K10282" t="str">
            <v>B</v>
          </cell>
          <cell r="L10282" t="str">
            <v>GA</v>
          </cell>
          <cell r="M10282" t="str">
            <v>0026</v>
          </cell>
          <cell r="N10282">
            <v>44123.48</v>
          </cell>
          <cell r="O10282">
            <v>183.84</v>
          </cell>
          <cell r="P10282">
            <v>919.24</v>
          </cell>
          <cell r="Q10282">
            <v>919.24</v>
          </cell>
          <cell r="R10282">
            <v>43204.240000000005</v>
          </cell>
          <cell r="S10282">
            <v>0</v>
          </cell>
          <cell r="T10282">
            <v>20</v>
          </cell>
          <cell r="U10282">
            <v>0</v>
          </cell>
          <cell r="V10282">
            <v>19</v>
          </cell>
          <cell r="W10282">
            <v>214</v>
          </cell>
          <cell r="X10282">
            <v>0</v>
          </cell>
        </row>
        <row r="10283">
          <cell r="A10283" t="str">
            <v>2250000</v>
          </cell>
          <cell r="B10283">
            <v>1</v>
          </cell>
          <cell r="C10283" t="str">
            <v>Gate 26 NIG Pole Foundation</v>
          </cell>
          <cell r="D10283" t="str">
            <v>62</v>
          </cell>
          <cell r="E10283" t="str">
            <v>CVLGAT</v>
          </cell>
          <cell r="F10283" t="str">
            <v>CVL</v>
          </cell>
          <cell r="G10283">
            <v>40483</v>
          </cell>
          <cell r="H10283" t="str">
            <v>Active</v>
          </cell>
          <cell r="I10283">
            <v>1</v>
          </cell>
          <cell r="J10283">
            <v>40602</v>
          </cell>
          <cell r="K10283" t="str">
            <v>AC</v>
          </cell>
          <cell r="L10283" t="str">
            <v>GA</v>
          </cell>
          <cell r="M10283" t="str">
            <v>0026</v>
          </cell>
          <cell r="N10283">
            <v>17625.96</v>
          </cell>
          <cell r="O10283">
            <v>73.45</v>
          </cell>
          <cell r="P10283">
            <v>367.21</v>
          </cell>
          <cell r="Q10283">
            <v>367.21</v>
          </cell>
          <cell r="R10283">
            <v>17258.75</v>
          </cell>
          <cell r="S10283">
            <v>0</v>
          </cell>
          <cell r="T10283">
            <v>20</v>
          </cell>
          <cell r="U10283">
            <v>0</v>
          </cell>
          <cell r="V10283">
            <v>19</v>
          </cell>
          <cell r="W10283">
            <v>214</v>
          </cell>
          <cell r="X10283">
            <v>0</v>
          </cell>
        </row>
        <row r="10284">
          <cell r="A10284" t="str">
            <v>2250100</v>
          </cell>
          <cell r="B10284">
            <v>1</v>
          </cell>
          <cell r="C10284" t="str">
            <v>Gate 26 30m Light Pole with fittings</v>
          </cell>
          <cell r="D10284" t="str">
            <v>62</v>
          </cell>
          <cell r="E10284" t="str">
            <v>CVLSER</v>
          </cell>
          <cell r="F10284" t="str">
            <v>CVL</v>
          </cell>
          <cell r="G10284">
            <v>40483</v>
          </cell>
          <cell r="H10284" t="str">
            <v>Active</v>
          </cell>
          <cell r="I10284">
            <v>1</v>
          </cell>
          <cell r="J10284">
            <v>40602</v>
          </cell>
          <cell r="K10284" t="str">
            <v>AC</v>
          </cell>
          <cell r="L10284" t="str">
            <v>GA</v>
          </cell>
          <cell r="M10284" t="str">
            <v>0026</v>
          </cell>
          <cell r="N10284">
            <v>119999.22</v>
          </cell>
          <cell r="O10284">
            <v>199.99</v>
          </cell>
          <cell r="P10284">
            <v>999.99</v>
          </cell>
          <cell r="Q10284">
            <v>999.99</v>
          </cell>
          <cell r="R10284">
            <v>118999.23</v>
          </cell>
          <cell r="S10284">
            <v>0</v>
          </cell>
          <cell r="T10284">
            <v>50</v>
          </cell>
          <cell r="U10284">
            <v>0</v>
          </cell>
          <cell r="V10284">
            <v>49</v>
          </cell>
          <cell r="W10284">
            <v>214</v>
          </cell>
          <cell r="X10284">
            <v>0</v>
          </cell>
        </row>
        <row r="10285">
          <cell r="A10285" t="str">
            <v>2250200</v>
          </cell>
          <cell r="B10285">
            <v>1</v>
          </cell>
          <cell r="C10285" t="str">
            <v>Gate 26 Light Pole Foundations</v>
          </cell>
          <cell r="D10285" t="str">
            <v>62</v>
          </cell>
          <cell r="E10285" t="str">
            <v>CVLGAT</v>
          </cell>
          <cell r="F10285" t="str">
            <v>CVL</v>
          </cell>
          <cell r="G10285">
            <v>40483</v>
          </cell>
          <cell r="H10285" t="str">
            <v>Active</v>
          </cell>
          <cell r="I10285">
            <v>1</v>
          </cell>
          <cell r="J10285">
            <v>40602</v>
          </cell>
          <cell r="K10285" t="str">
            <v>AC</v>
          </cell>
          <cell r="L10285" t="str">
            <v>GA</v>
          </cell>
          <cell r="M10285" t="str">
            <v>0026</v>
          </cell>
          <cell r="N10285">
            <v>70986.850000000006</v>
          </cell>
          <cell r="O10285">
            <v>295.77</v>
          </cell>
          <cell r="P10285">
            <v>1478.89</v>
          </cell>
          <cell r="Q10285">
            <v>1478.89</v>
          </cell>
          <cell r="R10285">
            <v>69507.960000000006</v>
          </cell>
          <cell r="S10285">
            <v>0</v>
          </cell>
          <cell r="T10285">
            <v>20</v>
          </cell>
          <cell r="U10285">
            <v>0</v>
          </cell>
          <cell r="V10285">
            <v>19</v>
          </cell>
          <cell r="W10285">
            <v>214</v>
          </cell>
          <cell r="X10285">
            <v>0</v>
          </cell>
        </row>
        <row r="10286">
          <cell r="A10286" t="str">
            <v>2250300</v>
          </cell>
          <cell r="B10286">
            <v>1</v>
          </cell>
          <cell r="C10286" t="str">
            <v>Gate 26 Fuel Hydrant Civilworks</v>
          </cell>
          <cell r="D10286" t="str">
            <v>62</v>
          </cell>
          <cell r="E10286" t="str">
            <v>CVLSER</v>
          </cell>
          <cell r="F10286" t="str">
            <v>CVL</v>
          </cell>
          <cell r="G10286">
            <v>40483</v>
          </cell>
          <cell r="H10286" t="str">
            <v>Active</v>
          </cell>
          <cell r="I10286">
            <v>1</v>
          </cell>
          <cell r="J10286">
            <v>40602</v>
          </cell>
          <cell r="K10286" t="str">
            <v>AC</v>
          </cell>
          <cell r="L10286" t="str">
            <v>GA</v>
          </cell>
          <cell r="M10286" t="str">
            <v>0026</v>
          </cell>
          <cell r="N10286">
            <v>78146.720000000001</v>
          </cell>
          <cell r="O10286">
            <v>130.26</v>
          </cell>
          <cell r="P10286">
            <v>651.22</v>
          </cell>
          <cell r="Q10286">
            <v>651.22</v>
          </cell>
          <cell r="R10286">
            <v>77495.5</v>
          </cell>
          <cell r="S10286">
            <v>0</v>
          </cell>
          <cell r="T10286">
            <v>50</v>
          </cell>
          <cell r="U10286">
            <v>0</v>
          </cell>
          <cell r="V10286">
            <v>49</v>
          </cell>
          <cell r="W10286">
            <v>214</v>
          </cell>
          <cell r="X10286">
            <v>0</v>
          </cell>
        </row>
        <row r="10287">
          <cell r="A10287" t="str">
            <v>2250400</v>
          </cell>
          <cell r="B10287">
            <v>1</v>
          </cell>
          <cell r="C10287" t="str">
            <v>Gate 26 Stormwater Drainage (25m)</v>
          </cell>
          <cell r="D10287" t="str">
            <v>62</v>
          </cell>
          <cell r="E10287" t="str">
            <v>CVLSER</v>
          </cell>
          <cell r="F10287" t="str">
            <v>CVL</v>
          </cell>
          <cell r="G10287">
            <v>40483</v>
          </cell>
          <cell r="H10287" t="str">
            <v>Active</v>
          </cell>
          <cell r="I10287">
            <v>1</v>
          </cell>
          <cell r="J10287">
            <v>40602</v>
          </cell>
          <cell r="K10287" t="str">
            <v>AC</v>
          </cell>
          <cell r="L10287" t="str">
            <v>GA</v>
          </cell>
          <cell r="M10287" t="str">
            <v>0026</v>
          </cell>
          <cell r="N10287">
            <v>74853.600000000006</v>
          </cell>
          <cell r="O10287">
            <v>124.74</v>
          </cell>
          <cell r="P10287">
            <v>623.78</v>
          </cell>
          <cell r="Q10287">
            <v>623.78</v>
          </cell>
          <cell r="R10287">
            <v>74229.820000000007</v>
          </cell>
          <cell r="S10287">
            <v>0</v>
          </cell>
          <cell r="T10287">
            <v>50</v>
          </cell>
          <cell r="U10287">
            <v>0</v>
          </cell>
          <cell r="V10287">
            <v>49</v>
          </cell>
          <cell r="W10287">
            <v>214</v>
          </cell>
          <cell r="X10287">
            <v>0</v>
          </cell>
        </row>
        <row r="10288">
          <cell r="A10288" t="str">
            <v>2250500</v>
          </cell>
          <cell r="B10288">
            <v>1</v>
          </cell>
          <cell r="C10288" t="str">
            <v>Aerobridge Gate 26</v>
          </cell>
          <cell r="D10288" t="str">
            <v>34</v>
          </cell>
          <cell r="E10288" t="str">
            <v>PLEAER</v>
          </cell>
          <cell r="F10288" t="str">
            <v>PLE</v>
          </cell>
          <cell r="G10288">
            <v>40483</v>
          </cell>
          <cell r="H10288" t="str">
            <v>Active</v>
          </cell>
          <cell r="I10288">
            <v>1</v>
          </cell>
          <cell r="J10288">
            <v>40602</v>
          </cell>
          <cell r="K10288" t="str">
            <v>B</v>
          </cell>
          <cell r="L10288" t="str">
            <v>GA</v>
          </cell>
          <cell r="M10288" t="str">
            <v>0026</v>
          </cell>
          <cell r="N10288">
            <v>1409749.05</v>
          </cell>
          <cell r="O10288">
            <v>7831.94</v>
          </cell>
          <cell r="P10288">
            <v>39159.699999999997</v>
          </cell>
          <cell r="Q10288">
            <v>39159.699999999997</v>
          </cell>
          <cell r="R10288">
            <v>1370589.35</v>
          </cell>
          <cell r="S10288">
            <v>0</v>
          </cell>
          <cell r="T10288">
            <v>15</v>
          </cell>
          <cell r="U10288">
            <v>0</v>
          </cell>
          <cell r="V10288">
            <v>14</v>
          </cell>
          <cell r="W10288">
            <v>214</v>
          </cell>
          <cell r="X10288">
            <v>0</v>
          </cell>
        </row>
        <row r="10289">
          <cell r="A10289" t="str">
            <v>2250600</v>
          </cell>
          <cell r="B10289">
            <v>1</v>
          </cell>
          <cell r="C10289" t="str">
            <v>Aerobridge Gate 27</v>
          </cell>
          <cell r="D10289" t="str">
            <v>34</v>
          </cell>
          <cell r="E10289" t="str">
            <v>PLEAER</v>
          </cell>
          <cell r="F10289" t="str">
            <v>PLE</v>
          </cell>
          <cell r="G10289">
            <v>40483</v>
          </cell>
          <cell r="H10289" t="str">
            <v>Active</v>
          </cell>
          <cell r="I10289">
            <v>1</v>
          </cell>
          <cell r="J10289">
            <v>40602</v>
          </cell>
          <cell r="K10289" t="str">
            <v>B</v>
          </cell>
          <cell r="L10289" t="str">
            <v>GA</v>
          </cell>
          <cell r="M10289" t="str">
            <v>0027</v>
          </cell>
          <cell r="N10289">
            <v>1099186.42</v>
          </cell>
          <cell r="O10289">
            <v>6106.6</v>
          </cell>
          <cell r="P10289">
            <v>30532.959999999999</v>
          </cell>
          <cell r="Q10289">
            <v>30532.959999999999</v>
          </cell>
          <cell r="R10289">
            <v>1068653.46</v>
          </cell>
          <cell r="S10289">
            <v>0</v>
          </cell>
          <cell r="T10289">
            <v>15</v>
          </cell>
          <cell r="U10289">
            <v>0</v>
          </cell>
          <cell r="V10289">
            <v>14</v>
          </cell>
          <cell r="W10289">
            <v>214</v>
          </cell>
          <cell r="X10289">
            <v>0</v>
          </cell>
        </row>
        <row r="10290">
          <cell r="A10290" t="str">
            <v>2250700</v>
          </cell>
          <cell r="B10290">
            <v>1</v>
          </cell>
          <cell r="C10290" t="str">
            <v>Aerobridge Gate 28 Refurbished</v>
          </cell>
          <cell r="D10290" t="str">
            <v>34</v>
          </cell>
          <cell r="E10290" t="str">
            <v>PLEAER</v>
          </cell>
          <cell r="F10290" t="str">
            <v>PLE</v>
          </cell>
          <cell r="G10290">
            <v>40483</v>
          </cell>
          <cell r="H10290" t="str">
            <v>Active</v>
          </cell>
          <cell r="I10290">
            <v>1</v>
          </cell>
          <cell r="J10290">
            <v>40602</v>
          </cell>
          <cell r="K10290" t="str">
            <v>B</v>
          </cell>
          <cell r="L10290" t="str">
            <v>GA</v>
          </cell>
          <cell r="M10290" t="str">
            <v>0028</v>
          </cell>
          <cell r="N10290">
            <v>336396.71</v>
          </cell>
          <cell r="O10290">
            <v>1868.87</v>
          </cell>
          <cell r="P10290">
            <v>9344.35</v>
          </cell>
          <cell r="Q10290">
            <v>9344.35</v>
          </cell>
          <cell r="R10290">
            <v>327052.36</v>
          </cell>
          <cell r="S10290">
            <v>0</v>
          </cell>
          <cell r="T10290">
            <v>15</v>
          </cell>
          <cell r="U10290">
            <v>0</v>
          </cell>
          <cell r="V10290">
            <v>14</v>
          </cell>
          <cell r="W10290">
            <v>214</v>
          </cell>
          <cell r="X10290">
            <v>0</v>
          </cell>
        </row>
        <row r="10291">
          <cell r="A10291" t="str">
            <v>2250800</v>
          </cell>
          <cell r="B10291">
            <v>1</v>
          </cell>
          <cell r="C10291" t="str">
            <v>Aerobridge Gate 29 Refurbished</v>
          </cell>
          <cell r="D10291" t="str">
            <v>34</v>
          </cell>
          <cell r="E10291" t="str">
            <v>PLEAER</v>
          </cell>
          <cell r="F10291" t="str">
            <v>PLE</v>
          </cell>
          <cell r="G10291">
            <v>40483</v>
          </cell>
          <cell r="H10291" t="str">
            <v>Active</v>
          </cell>
          <cell r="I10291">
            <v>1</v>
          </cell>
          <cell r="J10291">
            <v>40602</v>
          </cell>
          <cell r="K10291" t="str">
            <v>B</v>
          </cell>
          <cell r="L10291" t="str">
            <v>GA</v>
          </cell>
          <cell r="M10291" t="str">
            <v>0029</v>
          </cell>
          <cell r="N10291">
            <v>336396.71</v>
          </cell>
          <cell r="O10291">
            <v>1868.87</v>
          </cell>
          <cell r="P10291">
            <v>9344.35</v>
          </cell>
          <cell r="Q10291">
            <v>9344.35</v>
          </cell>
          <cell r="R10291">
            <v>327052.36</v>
          </cell>
          <cell r="S10291">
            <v>0</v>
          </cell>
          <cell r="T10291">
            <v>15</v>
          </cell>
          <cell r="U10291">
            <v>0</v>
          </cell>
          <cell r="V10291">
            <v>14</v>
          </cell>
          <cell r="W10291">
            <v>214</v>
          </cell>
          <cell r="X10291">
            <v>0</v>
          </cell>
        </row>
        <row r="10292">
          <cell r="A10292" t="str">
            <v>2250900</v>
          </cell>
          <cell r="B10292">
            <v>1</v>
          </cell>
          <cell r="C10292" t="str">
            <v>Gate 29 Fuel Hydrant System  (2 Pits)</v>
          </cell>
          <cell r="D10292" t="str">
            <v>62</v>
          </cell>
          <cell r="E10292" t="str">
            <v>CVLSER</v>
          </cell>
          <cell r="F10292" t="str">
            <v>CVL</v>
          </cell>
          <cell r="G10292">
            <v>40483</v>
          </cell>
          <cell r="H10292" t="str">
            <v>Active</v>
          </cell>
          <cell r="I10292">
            <v>2</v>
          </cell>
          <cell r="J10292">
            <v>40602</v>
          </cell>
          <cell r="K10292" t="str">
            <v>AC</v>
          </cell>
          <cell r="L10292" t="str">
            <v>GA</v>
          </cell>
          <cell r="M10292" t="str">
            <v>0029</v>
          </cell>
          <cell r="N10292">
            <v>169304.6</v>
          </cell>
          <cell r="O10292">
            <v>282.19</v>
          </cell>
          <cell r="P10292">
            <v>1410.87</v>
          </cell>
          <cell r="Q10292">
            <v>1410.87</v>
          </cell>
          <cell r="R10292">
            <v>167893.73</v>
          </cell>
          <cell r="S10292">
            <v>0</v>
          </cell>
          <cell r="T10292">
            <v>50</v>
          </cell>
          <cell r="U10292">
            <v>0</v>
          </cell>
          <cell r="V10292">
            <v>49</v>
          </cell>
          <cell r="W10292">
            <v>214</v>
          </cell>
          <cell r="X10292">
            <v>0</v>
          </cell>
        </row>
        <row r="10293">
          <cell r="A10293" t="str">
            <v>2251000</v>
          </cell>
          <cell r="B10293">
            <v>1</v>
          </cell>
          <cell r="C10293" t="str">
            <v>Gate 28 Fuel Hydrant System  (2 Pits)</v>
          </cell>
          <cell r="D10293" t="str">
            <v>62</v>
          </cell>
          <cell r="E10293" t="str">
            <v>CVLSER</v>
          </cell>
          <cell r="F10293" t="str">
            <v>CVL</v>
          </cell>
          <cell r="G10293">
            <v>40483</v>
          </cell>
          <cell r="H10293" t="str">
            <v>Active</v>
          </cell>
          <cell r="I10293">
            <v>2</v>
          </cell>
          <cell r="J10293">
            <v>40602</v>
          </cell>
          <cell r="K10293" t="str">
            <v>AC</v>
          </cell>
          <cell r="L10293" t="str">
            <v>GA</v>
          </cell>
          <cell r="M10293" t="str">
            <v>0028</v>
          </cell>
          <cell r="N10293">
            <v>169304.6</v>
          </cell>
          <cell r="O10293">
            <v>282.19</v>
          </cell>
          <cell r="P10293">
            <v>1410.87</v>
          </cell>
          <cell r="Q10293">
            <v>1410.87</v>
          </cell>
          <cell r="R10293">
            <v>167893.73</v>
          </cell>
          <cell r="S10293">
            <v>0</v>
          </cell>
          <cell r="T10293">
            <v>50</v>
          </cell>
          <cell r="U10293">
            <v>0</v>
          </cell>
          <cell r="V10293">
            <v>49</v>
          </cell>
          <cell r="W10293">
            <v>214</v>
          </cell>
          <cell r="X10293">
            <v>0</v>
          </cell>
        </row>
        <row r="10294">
          <cell r="A10294" t="str">
            <v>2251100</v>
          </cell>
          <cell r="B10294">
            <v>1</v>
          </cell>
          <cell r="C10294" t="str">
            <v>Gate 27 Fuel Hydrant System  (2 Pits)</v>
          </cell>
          <cell r="D10294" t="str">
            <v>62</v>
          </cell>
          <cell r="E10294" t="str">
            <v>CVLSER</v>
          </cell>
          <cell r="F10294" t="str">
            <v>CVL</v>
          </cell>
          <cell r="G10294">
            <v>40483</v>
          </cell>
          <cell r="H10294" t="str">
            <v>Active</v>
          </cell>
          <cell r="I10294">
            <v>2</v>
          </cell>
          <cell r="J10294">
            <v>40602</v>
          </cell>
          <cell r="K10294" t="str">
            <v>AC</v>
          </cell>
          <cell r="L10294" t="str">
            <v>GA</v>
          </cell>
          <cell r="M10294" t="str">
            <v>0027</v>
          </cell>
          <cell r="N10294">
            <v>188177.51</v>
          </cell>
          <cell r="O10294">
            <v>313.63</v>
          </cell>
          <cell r="P10294">
            <v>1568.15</v>
          </cell>
          <cell r="Q10294">
            <v>1568.15</v>
          </cell>
          <cell r="R10294">
            <v>186609.36000000002</v>
          </cell>
          <cell r="S10294">
            <v>0</v>
          </cell>
          <cell r="T10294">
            <v>50</v>
          </cell>
          <cell r="U10294">
            <v>0</v>
          </cell>
          <cell r="V10294">
            <v>49</v>
          </cell>
          <cell r="W10294">
            <v>214</v>
          </cell>
          <cell r="X10294">
            <v>0</v>
          </cell>
        </row>
        <row r="10295">
          <cell r="A10295" t="str">
            <v>2251200</v>
          </cell>
          <cell r="B10295">
            <v>1</v>
          </cell>
          <cell r="C10295" t="str">
            <v>Gate 26 Fuel Hydrant System  (3 Pits)</v>
          </cell>
          <cell r="D10295" t="str">
            <v>62</v>
          </cell>
          <cell r="E10295" t="str">
            <v>CVLSER</v>
          </cell>
          <cell r="F10295" t="str">
            <v>CVL</v>
          </cell>
          <cell r="G10295">
            <v>40483</v>
          </cell>
          <cell r="H10295" t="str">
            <v>Active</v>
          </cell>
          <cell r="I10295">
            <v>3</v>
          </cell>
          <cell r="J10295">
            <v>40602</v>
          </cell>
          <cell r="K10295" t="str">
            <v>AC</v>
          </cell>
          <cell r="L10295" t="str">
            <v>GA</v>
          </cell>
          <cell r="M10295" t="str">
            <v>0026</v>
          </cell>
          <cell r="N10295">
            <v>269060.07</v>
          </cell>
          <cell r="O10295">
            <v>448.45</v>
          </cell>
          <cell r="P10295">
            <v>2242.17</v>
          </cell>
          <cell r="Q10295">
            <v>2242.17</v>
          </cell>
          <cell r="R10295">
            <v>266817.90000000002</v>
          </cell>
          <cell r="S10295">
            <v>0</v>
          </cell>
          <cell r="T10295">
            <v>50</v>
          </cell>
          <cell r="U10295">
            <v>0</v>
          </cell>
          <cell r="V10295">
            <v>49</v>
          </cell>
          <cell r="W10295">
            <v>214</v>
          </cell>
          <cell r="X10295">
            <v>0</v>
          </cell>
        </row>
        <row r="10296">
          <cell r="A10296" t="str">
            <v>2251300</v>
          </cell>
          <cell r="B10296">
            <v>1</v>
          </cell>
          <cell r="C10296" t="str">
            <v>Tiled Floor - Ceramic</v>
          </cell>
          <cell r="D10296" t="str">
            <v>34</v>
          </cell>
          <cell r="E10296" t="str">
            <v>BASFLO</v>
          </cell>
          <cell r="F10296" t="str">
            <v>BAS</v>
          </cell>
          <cell r="G10296">
            <v>40025</v>
          </cell>
          <cell r="H10296" t="str">
            <v>Active</v>
          </cell>
          <cell r="I10296">
            <v>1</v>
          </cell>
          <cell r="J10296">
            <v>40025</v>
          </cell>
          <cell r="K10296" t="str">
            <v>R</v>
          </cell>
          <cell r="L10296" t="str">
            <v>TM</v>
          </cell>
          <cell r="M10296" t="str">
            <v>0155</v>
          </cell>
          <cell r="N10296">
            <v>4347.5</v>
          </cell>
          <cell r="O10296">
            <v>1521.63</v>
          </cell>
          <cell r="P10296">
            <v>869.5</v>
          </cell>
          <cell r="Q10296">
            <v>1521.63</v>
          </cell>
          <cell r="R10296">
            <v>2825.87</v>
          </cell>
          <cell r="S10296">
            <v>0</v>
          </cell>
          <cell r="T10296">
            <v>5</v>
          </cell>
          <cell r="U10296">
            <v>0</v>
          </cell>
          <cell r="V10296">
            <v>3</v>
          </cell>
          <cell r="W10296">
            <v>91</v>
          </cell>
          <cell r="X10296">
            <v>0</v>
          </cell>
        </row>
        <row r="10297">
          <cell r="A10297" t="str">
            <v>2251400</v>
          </cell>
          <cell r="B10297">
            <v>1</v>
          </cell>
          <cell r="C10297" t="str">
            <v>Tiled Floor - Ceramic</v>
          </cell>
          <cell r="D10297" t="str">
            <v>34</v>
          </cell>
          <cell r="E10297" t="str">
            <v>BASFLO</v>
          </cell>
          <cell r="F10297" t="str">
            <v>BAS</v>
          </cell>
          <cell r="G10297">
            <v>40147</v>
          </cell>
          <cell r="H10297" t="str">
            <v>Active</v>
          </cell>
          <cell r="I10297">
            <v>1</v>
          </cell>
          <cell r="J10297">
            <v>40147</v>
          </cell>
          <cell r="K10297" t="str">
            <v>TCOM</v>
          </cell>
          <cell r="L10297" t="str">
            <v>TM</v>
          </cell>
          <cell r="M10297" t="str">
            <v>0150</v>
          </cell>
          <cell r="N10297">
            <v>2618.21</v>
          </cell>
          <cell r="O10297">
            <v>741.82</v>
          </cell>
          <cell r="P10297">
            <v>523.64</v>
          </cell>
          <cell r="Q10297">
            <v>741.82</v>
          </cell>
          <cell r="R10297">
            <v>1876.39</v>
          </cell>
          <cell r="S10297">
            <v>0</v>
          </cell>
          <cell r="T10297">
            <v>5</v>
          </cell>
          <cell r="U10297">
            <v>0</v>
          </cell>
          <cell r="V10297">
            <v>3</v>
          </cell>
          <cell r="W10297">
            <v>214</v>
          </cell>
          <cell r="X10297">
            <v>0</v>
          </cell>
        </row>
        <row r="10298">
          <cell r="A10298" t="str">
            <v>2251500</v>
          </cell>
          <cell r="B10298">
            <v>1</v>
          </cell>
          <cell r="C10298" t="str">
            <v>Tiled Floor - Ceramic</v>
          </cell>
          <cell r="D10298" t="str">
            <v>34</v>
          </cell>
          <cell r="E10298" t="str">
            <v>BASFLO</v>
          </cell>
          <cell r="F10298" t="str">
            <v>BAS</v>
          </cell>
          <cell r="G10298">
            <v>40147</v>
          </cell>
          <cell r="H10298" t="str">
            <v>Active</v>
          </cell>
          <cell r="I10298">
            <v>1</v>
          </cell>
          <cell r="J10298">
            <v>40147</v>
          </cell>
          <cell r="K10298" t="str">
            <v>C</v>
          </cell>
          <cell r="L10298" t="str">
            <v>TM</v>
          </cell>
          <cell r="M10298" t="str">
            <v>0146</v>
          </cell>
          <cell r="N10298">
            <v>5236.42</v>
          </cell>
          <cell r="O10298">
            <v>1483.65</v>
          </cell>
          <cell r="P10298">
            <v>1047.28</v>
          </cell>
          <cell r="Q10298">
            <v>1483.65</v>
          </cell>
          <cell r="R10298">
            <v>3752.77</v>
          </cell>
          <cell r="S10298">
            <v>0</v>
          </cell>
          <cell r="T10298">
            <v>5</v>
          </cell>
          <cell r="U10298">
            <v>0</v>
          </cell>
          <cell r="V10298">
            <v>3</v>
          </cell>
          <cell r="W10298">
            <v>214</v>
          </cell>
          <cell r="X10298">
            <v>0</v>
          </cell>
        </row>
        <row r="10299">
          <cell r="A10299" t="str">
            <v>2251600</v>
          </cell>
          <cell r="B10299">
            <v>1</v>
          </cell>
          <cell r="C10299" t="str">
            <v>Tiled Floor - Rubber</v>
          </cell>
          <cell r="D10299" t="str">
            <v>34</v>
          </cell>
          <cell r="E10299" t="str">
            <v>BASFLO</v>
          </cell>
          <cell r="F10299" t="str">
            <v>BAS</v>
          </cell>
          <cell r="G10299">
            <v>40421</v>
          </cell>
          <cell r="H10299" t="str">
            <v>Active</v>
          </cell>
          <cell r="I10299">
            <v>1</v>
          </cell>
          <cell r="J10299">
            <v>40421</v>
          </cell>
          <cell r="K10299" t="str">
            <v>TCOM</v>
          </cell>
          <cell r="L10299" t="str">
            <v>TM</v>
          </cell>
          <cell r="M10299" t="str">
            <v>0150</v>
          </cell>
          <cell r="N10299">
            <v>3397</v>
          </cell>
          <cell r="O10299">
            <v>452.93</v>
          </cell>
          <cell r="P10299">
            <v>452.93</v>
          </cell>
          <cell r="Q10299">
            <v>452.93</v>
          </cell>
          <cell r="R10299">
            <v>2944.07</v>
          </cell>
          <cell r="S10299">
            <v>0</v>
          </cell>
          <cell r="T10299">
            <v>5</v>
          </cell>
          <cell r="U10299">
            <v>0</v>
          </cell>
          <cell r="V10299">
            <v>4</v>
          </cell>
          <cell r="W10299">
            <v>122</v>
          </cell>
          <cell r="X10299">
            <v>0</v>
          </cell>
        </row>
        <row r="10300">
          <cell r="A10300" t="str">
            <v>2251700</v>
          </cell>
          <cell r="B10300">
            <v>1</v>
          </cell>
          <cell r="C10300" t="str">
            <v>Partitioning</v>
          </cell>
          <cell r="D10300" t="str">
            <v>34</v>
          </cell>
          <cell r="E10300" t="str">
            <v>BASPAR</v>
          </cell>
          <cell r="F10300" t="str">
            <v>BAS</v>
          </cell>
          <cell r="G10300">
            <v>39568</v>
          </cell>
          <cell r="H10300" t="str">
            <v>Active</v>
          </cell>
          <cell r="I10300">
            <v>1</v>
          </cell>
          <cell r="J10300">
            <v>39568</v>
          </cell>
          <cell r="K10300" t="str">
            <v>TL</v>
          </cell>
          <cell r="L10300" t="str">
            <v>TN</v>
          </cell>
          <cell r="M10300" t="str">
            <v>0055</v>
          </cell>
          <cell r="N10300">
            <v>5872</v>
          </cell>
          <cell r="O10300">
            <v>880.8</v>
          </cell>
          <cell r="P10300">
            <v>293.60000000000002</v>
          </cell>
          <cell r="Q10300">
            <v>880.8</v>
          </cell>
          <cell r="R10300">
            <v>4991.2</v>
          </cell>
          <cell r="S10300">
            <v>0</v>
          </cell>
          <cell r="T10300">
            <v>20</v>
          </cell>
          <cell r="U10300">
            <v>0</v>
          </cell>
          <cell r="V10300">
            <v>17</v>
          </cell>
          <cell r="W10300">
            <v>0</v>
          </cell>
          <cell r="X10300">
            <v>0</v>
          </cell>
        </row>
        <row r="10301">
          <cell r="A10301" t="str">
            <v>2251800</v>
          </cell>
          <cell r="B10301">
            <v>1</v>
          </cell>
          <cell r="C10301" t="str">
            <v>Air Conditioning</v>
          </cell>
          <cell r="D10301" t="str">
            <v>34</v>
          </cell>
          <cell r="E10301" t="str">
            <v>BASAIR</v>
          </cell>
          <cell r="F10301" t="str">
            <v>BAS</v>
          </cell>
          <cell r="G10301">
            <v>39568</v>
          </cell>
          <cell r="H10301" t="str">
            <v>Active</v>
          </cell>
          <cell r="I10301">
            <v>1</v>
          </cell>
          <cell r="J10301">
            <v>39568</v>
          </cell>
          <cell r="K10301" t="str">
            <v>TL</v>
          </cell>
          <cell r="L10301" t="str">
            <v>TN</v>
          </cell>
          <cell r="M10301" t="str">
            <v>0183</v>
          </cell>
          <cell r="N10301">
            <v>7665</v>
          </cell>
          <cell r="O10301">
            <v>1149.75</v>
          </cell>
          <cell r="P10301">
            <v>383.25</v>
          </cell>
          <cell r="Q10301">
            <v>1149.75</v>
          </cell>
          <cell r="R10301">
            <v>6515.25</v>
          </cell>
          <cell r="S10301">
            <v>0</v>
          </cell>
          <cell r="T10301">
            <v>20</v>
          </cell>
          <cell r="U10301">
            <v>0</v>
          </cell>
          <cell r="V10301">
            <v>17</v>
          </cell>
          <cell r="W10301">
            <v>0</v>
          </cell>
          <cell r="X10301">
            <v>0</v>
          </cell>
        </row>
        <row r="10302">
          <cell r="A10302" t="str">
            <v>2251900</v>
          </cell>
          <cell r="B10302">
            <v>1</v>
          </cell>
          <cell r="C10302" t="str">
            <v>Air Conditioning</v>
          </cell>
          <cell r="D10302" t="str">
            <v>34</v>
          </cell>
          <cell r="E10302" t="str">
            <v>BASAIR</v>
          </cell>
          <cell r="F10302" t="str">
            <v>BAS</v>
          </cell>
          <cell r="G10302">
            <v>39568</v>
          </cell>
          <cell r="H10302" t="str">
            <v>Active</v>
          </cell>
          <cell r="I10302">
            <v>1</v>
          </cell>
          <cell r="J10302">
            <v>39568</v>
          </cell>
          <cell r="K10302" t="str">
            <v>TL</v>
          </cell>
          <cell r="L10302" t="str">
            <v>TN</v>
          </cell>
          <cell r="M10302" t="str">
            <v>0184</v>
          </cell>
          <cell r="N10302">
            <v>5341</v>
          </cell>
          <cell r="O10302">
            <v>801.15</v>
          </cell>
          <cell r="P10302">
            <v>267.05</v>
          </cell>
          <cell r="Q10302">
            <v>801.15</v>
          </cell>
          <cell r="R10302">
            <v>4539.8500000000004</v>
          </cell>
          <cell r="S10302">
            <v>0</v>
          </cell>
          <cell r="T10302">
            <v>20</v>
          </cell>
          <cell r="U10302">
            <v>0</v>
          </cell>
          <cell r="V10302">
            <v>17</v>
          </cell>
          <cell r="W10302">
            <v>0</v>
          </cell>
          <cell r="X10302">
            <v>0</v>
          </cell>
        </row>
        <row r="10303">
          <cell r="A10303" t="str">
            <v>2252000</v>
          </cell>
          <cell r="B10303">
            <v>1</v>
          </cell>
          <cell r="C10303" t="str">
            <v>Air Conditioning</v>
          </cell>
          <cell r="D10303" t="str">
            <v>34</v>
          </cell>
          <cell r="E10303" t="str">
            <v>BASAIR</v>
          </cell>
          <cell r="F10303" t="str">
            <v>BAS</v>
          </cell>
          <cell r="G10303">
            <v>39568</v>
          </cell>
          <cell r="H10303" t="str">
            <v>Active</v>
          </cell>
          <cell r="I10303">
            <v>1</v>
          </cell>
          <cell r="J10303">
            <v>39568</v>
          </cell>
          <cell r="K10303" t="str">
            <v>TL</v>
          </cell>
          <cell r="L10303" t="str">
            <v>TN</v>
          </cell>
          <cell r="M10303" t="str">
            <v>0055</v>
          </cell>
          <cell r="N10303">
            <v>1335</v>
          </cell>
          <cell r="O10303">
            <v>200.25</v>
          </cell>
          <cell r="P10303">
            <v>66.75</v>
          </cell>
          <cell r="Q10303">
            <v>200.25</v>
          </cell>
          <cell r="R10303">
            <v>1134.75</v>
          </cell>
          <cell r="S10303">
            <v>0</v>
          </cell>
          <cell r="T10303">
            <v>20</v>
          </cell>
          <cell r="U10303">
            <v>0</v>
          </cell>
          <cell r="V10303">
            <v>17</v>
          </cell>
          <cell r="W10303">
            <v>0</v>
          </cell>
          <cell r="X10303">
            <v>0</v>
          </cell>
        </row>
        <row r="10304">
          <cell r="A10304" t="str">
            <v>2252100</v>
          </cell>
          <cell r="B10304">
            <v>1</v>
          </cell>
          <cell r="C10304" t="str">
            <v>Partitioning</v>
          </cell>
          <cell r="D10304" t="str">
            <v>34</v>
          </cell>
          <cell r="E10304" t="str">
            <v>BASPAR</v>
          </cell>
          <cell r="F10304" t="str">
            <v>BAS</v>
          </cell>
          <cell r="G10304">
            <v>39568</v>
          </cell>
          <cell r="H10304" t="str">
            <v>Active</v>
          </cell>
          <cell r="I10304">
            <v>1</v>
          </cell>
          <cell r="J10304">
            <v>39568</v>
          </cell>
          <cell r="K10304" t="str">
            <v>TL</v>
          </cell>
          <cell r="L10304" t="str">
            <v>TN</v>
          </cell>
          <cell r="M10304" t="str">
            <v>0061</v>
          </cell>
          <cell r="N10304">
            <v>22103.24</v>
          </cell>
          <cell r="O10304">
            <v>3315.48</v>
          </cell>
          <cell r="P10304">
            <v>1105.1600000000001</v>
          </cell>
          <cell r="Q10304">
            <v>3315.48</v>
          </cell>
          <cell r="R10304">
            <v>18787.759999999998</v>
          </cell>
          <cell r="S10304">
            <v>0</v>
          </cell>
          <cell r="T10304">
            <v>20</v>
          </cell>
          <cell r="U10304">
            <v>0</v>
          </cell>
          <cell r="V10304">
            <v>17</v>
          </cell>
          <cell r="W10304">
            <v>0</v>
          </cell>
          <cell r="X10304">
            <v>0</v>
          </cell>
        </row>
        <row r="10305">
          <cell r="A10305" t="str">
            <v>2252200</v>
          </cell>
          <cell r="B10305">
            <v>1</v>
          </cell>
          <cell r="C10305" t="str">
            <v>Communication Services</v>
          </cell>
          <cell r="D10305" t="str">
            <v>34</v>
          </cell>
          <cell r="E10305" t="str">
            <v>BASCAB</v>
          </cell>
          <cell r="F10305" t="str">
            <v>BAS</v>
          </cell>
          <cell r="G10305">
            <v>39568</v>
          </cell>
          <cell r="H10305" t="str">
            <v>Active</v>
          </cell>
          <cell r="I10305">
            <v>1</v>
          </cell>
          <cell r="J10305">
            <v>39568</v>
          </cell>
          <cell r="K10305" t="str">
            <v>TL</v>
          </cell>
          <cell r="L10305" t="str">
            <v>TN</v>
          </cell>
          <cell r="M10305" t="str">
            <v>0061</v>
          </cell>
          <cell r="N10305">
            <v>1784.29</v>
          </cell>
          <cell r="O10305">
            <v>214.11</v>
          </cell>
          <cell r="P10305">
            <v>71.37</v>
          </cell>
          <cell r="Q10305">
            <v>214.11</v>
          </cell>
          <cell r="R10305">
            <v>1570.18</v>
          </cell>
          <cell r="S10305">
            <v>0</v>
          </cell>
          <cell r="T10305">
            <v>25</v>
          </cell>
          <cell r="U10305">
            <v>0</v>
          </cell>
          <cell r="V10305">
            <v>22</v>
          </cell>
          <cell r="W10305">
            <v>0</v>
          </cell>
          <cell r="X10305">
            <v>0</v>
          </cell>
        </row>
        <row r="10306">
          <cell r="A10306" t="str">
            <v>2252300</v>
          </cell>
          <cell r="B10306">
            <v>1</v>
          </cell>
          <cell r="C10306" t="str">
            <v>Electrical reticulation</v>
          </cell>
          <cell r="D10306" t="str">
            <v>34</v>
          </cell>
          <cell r="E10306" t="str">
            <v>BASELC</v>
          </cell>
          <cell r="F10306" t="str">
            <v>BAS</v>
          </cell>
          <cell r="G10306">
            <v>39568</v>
          </cell>
          <cell r="H10306" t="str">
            <v>Active</v>
          </cell>
          <cell r="I10306">
            <v>1</v>
          </cell>
          <cell r="J10306">
            <v>39568</v>
          </cell>
          <cell r="K10306" t="str">
            <v>TL</v>
          </cell>
          <cell r="L10306" t="str">
            <v>TN</v>
          </cell>
          <cell r="M10306" t="str">
            <v>0061</v>
          </cell>
          <cell r="N10306">
            <v>11680.4</v>
          </cell>
          <cell r="O10306">
            <v>1401.66</v>
          </cell>
          <cell r="P10306">
            <v>467.22</v>
          </cell>
          <cell r="Q10306">
            <v>1401.66</v>
          </cell>
          <cell r="R10306">
            <v>10278.74</v>
          </cell>
          <cell r="S10306">
            <v>0</v>
          </cell>
          <cell r="T10306">
            <v>25</v>
          </cell>
          <cell r="U10306">
            <v>0</v>
          </cell>
          <cell r="V10306">
            <v>22</v>
          </cell>
          <cell r="W10306">
            <v>0</v>
          </cell>
          <cell r="X10306">
            <v>0</v>
          </cell>
        </row>
        <row r="10307">
          <cell r="A10307" t="str">
            <v>2252400</v>
          </cell>
          <cell r="B10307">
            <v>1</v>
          </cell>
          <cell r="C10307" t="str">
            <v>Fire Alarm System</v>
          </cell>
          <cell r="D10307" t="str">
            <v>34</v>
          </cell>
          <cell r="E10307" t="str">
            <v>BASALA</v>
          </cell>
          <cell r="F10307" t="str">
            <v>BAS</v>
          </cell>
          <cell r="G10307">
            <v>39568</v>
          </cell>
          <cell r="H10307" t="str">
            <v>Active</v>
          </cell>
          <cell r="I10307">
            <v>1</v>
          </cell>
          <cell r="J10307">
            <v>39568</v>
          </cell>
          <cell r="K10307" t="str">
            <v>TL</v>
          </cell>
          <cell r="L10307" t="str">
            <v>TN</v>
          </cell>
          <cell r="M10307" t="str">
            <v>0061</v>
          </cell>
          <cell r="N10307">
            <v>4031</v>
          </cell>
          <cell r="O10307">
            <v>483.72</v>
          </cell>
          <cell r="P10307">
            <v>161.24</v>
          </cell>
          <cell r="Q10307">
            <v>483.72</v>
          </cell>
          <cell r="R10307">
            <v>3547.28</v>
          </cell>
          <cell r="S10307">
            <v>0</v>
          </cell>
          <cell r="T10307">
            <v>25</v>
          </cell>
          <cell r="U10307">
            <v>0</v>
          </cell>
          <cell r="V10307">
            <v>22</v>
          </cell>
          <cell r="W10307">
            <v>0</v>
          </cell>
          <cell r="X10307">
            <v>0</v>
          </cell>
        </row>
        <row r="10308">
          <cell r="A10308" t="str">
            <v>2252500</v>
          </cell>
          <cell r="B10308">
            <v>1</v>
          </cell>
          <cell r="C10308" t="str">
            <v>Mechanical Services</v>
          </cell>
          <cell r="D10308" t="str">
            <v>34</v>
          </cell>
          <cell r="E10308" t="str">
            <v>BASBMS</v>
          </cell>
          <cell r="F10308" t="str">
            <v>BAS</v>
          </cell>
          <cell r="G10308">
            <v>39568</v>
          </cell>
          <cell r="H10308" t="str">
            <v>Active</v>
          </cell>
          <cell r="I10308">
            <v>1</v>
          </cell>
          <cell r="J10308">
            <v>39568</v>
          </cell>
          <cell r="K10308" t="str">
            <v>TL</v>
          </cell>
          <cell r="L10308" t="str">
            <v>TN</v>
          </cell>
          <cell r="M10308" t="str">
            <v>0061</v>
          </cell>
          <cell r="N10308">
            <v>20937.349999999999</v>
          </cell>
          <cell r="O10308">
            <v>2512.4699999999998</v>
          </cell>
          <cell r="P10308">
            <v>837.49</v>
          </cell>
          <cell r="Q10308">
            <v>2512.4699999999998</v>
          </cell>
          <cell r="R10308">
            <v>18424.88</v>
          </cell>
          <cell r="S10308">
            <v>0</v>
          </cell>
          <cell r="T10308">
            <v>25</v>
          </cell>
          <cell r="U10308">
            <v>0</v>
          </cell>
          <cell r="V10308">
            <v>22</v>
          </cell>
          <cell r="W10308">
            <v>0</v>
          </cell>
          <cell r="X10308">
            <v>0</v>
          </cell>
        </row>
        <row r="10309">
          <cell r="A10309" t="str">
            <v>2252600</v>
          </cell>
          <cell r="B10309">
            <v>1</v>
          </cell>
          <cell r="C10309" t="str">
            <v>Partitioning</v>
          </cell>
          <cell r="D10309" t="str">
            <v>34</v>
          </cell>
          <cell r="E10309" t="str">
            <v>BASPAR</v>
          </cell>
          <cell r="F10309" t="str">
            <v>BAS</v>
          </cell>
          <cell r="G10309">
            <v>39568</v>
          </cell>
          <cell r="H10309" t="str">
            <v>Active</v>
          </cell>
          <cell r="I10309">
            <v>1</v>
          </cell>
          <cell r="J10309">
            <v>39568</v>
          </cell>
          <cell r="K10309" t="str">
            <v>TL</v>
          </cell>
          <cell r="L10309" t="str">
            <v>TN</v>
          </cell>
          <cell r="M10309" t="str">
            <v>0183</v>
          </cell>
          <cell r="N10309">
            <v>13497.09</v>
          </cell>
          <cell r="O10309">
            <v>2024.55</v>
          </cell>
          <cell r="P10309">
            <v>674.85</v>
          </cell>
          <cell r="Q10309">
            <v>2024.55</v>
          </cell>
          <cell r="R10309">
            <v>11472.54</v>
          </cell>
          <cell r="S10309">
            <v>0</v>
          </cell>
          <cell r="T10309">
            <v>20</v>
          </cell>
          <cell r="U10309">
            <v>0</v>
          </cell>
          <cell r="V10309">
            <v>17</v>
          </cell>
          <cell r="W10309">
            <v>0</v>
          </cell>
          <cell r="X10309">
            <v>0</v>
          </cell>
        </row>
        <row r="10310">
          <cell r="A10310" t="str">
            <v>2252700</v>
          </cell>
          <cell r="B10310">
            <v>1</v>
          </cell>
          <cell r="C10310" t="str">
            <v>Communication Services</v>
          </cell>
          <cell r="D10310" t="str">
            <v>34</v>
          </cell>
          <cell r="E10310" t="str">
            <v>BASCAB</v>
          </cell>
          <cell r="F10310" t="str">
            <v>BAS</v>
          </cell>
          <cell r="G10310">
            <v>39568</v>
          </cell>
          <cell r="H10310" t="str">
            <v>Active</v>
          </cell>
          <cell r="I10310">
            <v>1</v>
          </cell>
          <cell r="J10310">
            <v>39568</v>
          </cell>
          <cell r="K10310" t="str">
            <v>TL</v>
          </cell>
          <cell r="L10310" t="str">
            <v>TN</v>
          </cell>
          <cell r="M10310" t="str">
            <v>0183</v>
          </cell>
          <cell r="N10310">
            <v>1089.56</v>
          </cell>
          <cell r="O10310">
            <v>130.74</v>
          </cell>
          <cell r="P10310">
            <v>43.58</v>
          </cell>
          <cell r="Q10310">
            <v>130.74</v>
          </cell>
          <cell r="R10310">
            <v>958.82</v>
          </cell>
          <cell r="S10310">
            <v>0</v>
          </cell>
          <cell r="T10310">
            <v>25</v>
          </cell>
          <cell r="U10310">
            <v>0</v>
          </cell>
          <cell r="V10310">
            <v>22</v>
          </cell>
          <cell r="W10310">
            <v>0</v>
          </cell>
          <cell r="X10310">
            <v>0</v>
          </cell>
        </row>
        <row r="10311">
          <cell r="A10311" t="str">
            <v>2252800</v>
          </cell>
          <cell r="B10311">
            <v>1</v>
          </cell>
          <cell r="C10311" t="str">
            <v>Electrical reticulation</v>
          </cell>
          <cell r="D10311" t="str">
            <v>34</v>
          </cell>
          <cell r="E10311" t="str">
            <v>BASELC</v>
          </cell>
          <cell r="F10311" t="str">
            <v>BAS</v>
          </cell>
          <cell r="G10311">
            <v>39568</v>
          </cell>
          <cell r="H10311" t="str">
            <v>Active</v>
          </cell>
          <cell r="I10311">
            <v>1</v>
          </cell>
          <cell r="J10311">
            <v>39568</v>
          </cell>
          <cell r="K10311" t="str">
            <v>TL</v>
          </cell>
          <cell r="L10311" t="str">
            <v>TN</v>
          </cell>
          <cell r="M10311" t="str">
            <v>0183</v>
          </cell>
          <cell r="N10311">
            <v>7132.5</v>
          </cell>
          <cell r="O10311">
            <v>855.9</v>
          </cell>
          <cell r="P10311">
            <v>285.3</v>
          </cell>
          <cell r="Q10311">
            <v>855.9</v>
          </cell>
          <cell r="R10311">
            <v>6276.6</v>
          </cell>
          <cell r="S10311">
            <v>0</v>
          </cell>
          <cell r="T10311">
            <v>25</v>
          </cell>
          <cell r="U10311">
            <v>0</v>
          </cell>
          <cell r="V10311">
            <v>22</v>
          </cell>
          <cell r="W10311">
            <v>0</v>
          </cell>
          <cell r="X10311">
            <v>0</v>
          </cell>
        </row>
        <row r="10312">
          <cell r="A10312" t="str">
            <v>2252900</v>
          </cell>
          <cell r="B10312">
            <v>1</v>
          </cell>
          <cell r="C10312" t="str">
            <v>Fire Alarm System</v>
          </cell>
          <cell r="D10312" t="str">
            <v>34</v>
          </cell>
          <cell r="E10312" t="str">
            <v>BASALA</v>
          </cell>
          <cell r="F10312" t="str">
            <v>BAS</v>
          </cell>
          <cell r="G10312">
            <v>39568</v>
          </cell>
          <cell r="H10312" t="str">
            <v>Active</v>
          </cell>
          <cell r="I10312">
            <v>1</v>
          </cell>
          <cell r="J10312">
            <v>39568</v>
          </cell>
          <cell r="K10312" t="str">
            <v>TL</v>
          </cell>
          <cell r="L10312" t="str">
            <v>TN</v>
          </cell>
          <cell r="M10312" t="str">
            <v>0183</v>
          </cell>
          <cell r="N10312">
            <v>2461.48</v>
          </cell>
          <cell r="O10312">
            <v>295.38</v>
          </cell>
          <cell r="P10312">
            <v>98.46</v>
          </cell>
          <cell r="Q10312">
            <v>295.38</v>
          </cell>
          <cell r="R10312">
            <v>2166.1</v>
          </cell>
          <cell r="S10312">
            <v>0</v>
          </cell>
          <cell r="T10312">
            <v>25</v>
          </cell>
          <cell r="U10312">
            <v>0</v>
          </cell>
          <cell r="V10312">
            <v>22</v>
          </cell>
          <cell r="W10312">
            <v>0</v>
          </cell>
          <cell r="X10312">
            <v>0</v>
          </cell>
        </row>
        <row r="10313">
          <cell r="A10313" t="str">
            <v>2253000</v>
          </cell>
          <cell r="B10313">
            <v>1</v>
          </cell>
          <cell r="C10313" t="str">
            <v>Mechanical Services</v>
          </cell>
          <cell r="D10313" t="str">
            <v>34</v>
          </cell>
          <cell r="E10313" t="str">
            <v>BASBMS</v>
          </cell>
          <cell r="F10313" t="str">
            <v>BAS</v>
          </cell>
          <cell r="G10313">
            <v>39568</v>
          </cell>
          <cell r="H10313" t="str">
            <v>Active</v>
          </cell>
          <cell r="I10313">
            <v>1</v>
          </cell>
          <cell r="J10313">
            <v>39568</v>
          </cell>
          <cell r="K10313" t="str">
            <v>TL</v>
          </cell>
          <cell r="L10313" t="str">
            <v>TN</v>
          </cell>
          <cell r="M10313" t="str">
            <v>0183</v>
          </cell>
          <cell r="N10313">
            <v>12785.15</v>
          </cell>
          <cell r="O10313">
            <v>1534.23</v>
          </cell>
          <cell r="P10313">
            <v>511.41</v>
          </cell>
          <cell r="Q10313">
            <v>1534.23</v>
          </cell>
          <cell r="R10313">
            <v>11250.92</v>
          </cell>
          <cell r="S10313">
            <v>0</v>
          </cell>
          <cell r="T10313">
            <v>25</v>
          </cell>
          <cell r="U10313">
            <v>0</v>
          </cell>
          <cell r="V10313">
            <v>22</v>
          </cell>
          <cell r="W10313">
            <v>0</v>
          </cell>
          <cell r="X10313">
            <v>0</v>
          </cell>
        </row>
        <row r="10314">
          <cell r="A10314" t="str">
            <v>2253100</v>
          </cell>
          <cell r="B10314">
            <v>1</v>
          </cell>
          <cell r="C10314" t="str">
            <v>Partitioning</v>
          </cell>
          <cell r="D10314" t="str">
            <v>34</v>
          </cell>
          <cell r="E10314" t="str">
            <v>BASPAR</v>
          </cell>
          <cell r="F10314" t="str">
            <v>BAS</v>
          </cell>
          <cell r="G10314">
            <v>39568</v>
          </cell>
          <cell r="H10314" t="str">
            <v>Active</v>
          </cell>
          <cell r="I10314">
            <v>1</v>
          </cell>
          <cell r="J10314">
            <v>39568</v>
          </cell>
          <cell r="K10314" t="str">
            <v>TL</v>
          </cell>
          <cell r="L10314" t="str">
            <v>TN</v>
          </cell>
          <cell r="M10314" t="str">
            <v>0184</v>
          </cell>
          <cell r="N10314">
            <v>9405.6299999999992</v>
          </cell>
          <cell r="O10314">
            <v>1410.84</v>
          </cell>
          <cell r="P10314">
            <v>470.28</v>
          </cell>
          <cell r="Q10314">
            <v>1410.84</v>
          </cell>
          <cell r="R10314">
            <v>7994.79</v>
          </cell>
          <cell r="S10314">
            <v>0</v>
          </cell>
          <cell r="T10314">
            <v>20</v>
          </cell>
          <cell r="U10314">
            <v>0</v>
          </cell>
          <cell r="V10314">
            <v>17</v>
          </cell>
          <cell r="W10314">
            <v>0</v>
          </cell>
          <cell r="X10314">
            <v>0</v>
          </cell>
        </row>
        <row r="10315">
          <cell r="A10315" t="str">
            <v>2253200</v>
          </cell>
          <cell r="B10315">
            <v>1</v>
          </cell>
          <cell r="C10315" t="str">
            <v>Communication Services</v>
          </cell>
          <cell r="D10315" t="str">
            <v>34</v>
          </cell>
          <cell r="E10315" t="str">
            <v>BASCAB</v>
          </cell>
          <cell r="F10315" t="str">
            <v>BAS</v>
          </cell>
          <cell r="G10315">
            <v>39568</v>
          </cell>
          <cell r="H10315" t="str">
            <v>Active</v>
          </cell>
          <cell r="I10315">
            <v>1</v>
          </cell>
          <cell r="J10315">
            <v>39568</v>
          </cell>
          <cell r="K10315" t="str">
            <v>TL</v>
          </cell>
          <cell r="L10315" t="str">
            <v>TN</v>
          </cell>
          <cell r="M10315" t="str">
            <v>0184</v>
          </cell>
          <cell r="N10315">
            <v>759.27</v>
          </cell>
          <cell r="O10315">
            <v>91.11</v>
          </cell>
          <cell r="P10315">
            <v>30.37</v>
          </cell>
          <cell r="Q10315">
            <v>91.11</v>
          </cell>
          <cell r="R10315">
            <v>668.16</v>
          </cell>
          <cell r="S10315">
            <v>0</v>
          </cell>
          <cell r="T10315">
            <v>25</v>
          </cell>
          <cell r="U10315">
            <v>0</v>
          </cell>
          <cell r="V10315">
            <v>22</v>
          </cell>
          <cell r="W10315">
            <v>0</v>
          </cell>
          <cell r="X10315">
            <v>0</v>
          </cell>
        </row>
        <row r="10316">
          <cell r="A10316" t="str">
            <v>2253300</v>
          </cell>
          <cell r="B10316">
            <v>1</v>
          </cell>
          <cell r="C10316" t="str">
            <v>Electrical reticulation</v>
          </cell>
          <cell r="D10316" t="str">
            <v>34</v>
          </cell>
          <cell r="E10316" t="str">
            <v>BASELC</v>
          </cell>
          <cell r="F10316" t="str">
            <v>BAS</v>
          </cell>
          <cell r="G10316">
            <v>39568</v>
          </cell>
          <cell r="H10316" t="str">
            <v>Active</v>
          </cell>
          <cell r="I10316">
            <v>1</v>
          </cell>
          <cell r="J10316">
            <v>39568</v>
          </cell>
          <cell r="K10316" t="str">
            <v>TL</v>
          </cell>
          <cell r="L10316" t="str">
            <v>TN</v>
          </cell>
          <cell r="M10316" t="str">
            <v>0184</v>
          </cell>
          <cell r="N10316">
            <v>4970.38</v>
          </cell>
          <cell r="O10316">
            <v>596.46</v>
          </cell>
          <cell r="P10316">
            <v>198.82</v>
          </cell>
          <cell r="Q10316">
            <v>596.46</v>
          </cell>
          <cell r="R10316">
            <v>4373.92</v>
          </cell>
          <cell r="S10316">
            <v>0</v>
          </cell>
          <cell r="T10316">
            <v>25</v>
          </cell>
          <cell r="U10316">
            <v>0</v>
          </cell>
          <cell r="V10316">
            <v>22</v>
          </cell>
          <cell r="W10316">
            <v>0</v>
          </cell>
          <cell r="X10316">
            <v>0</v>
          </cell>
        </row>
        <row r="10317">
          <cell r="A10317" t="str">
            <v>2253400</v>
          </cell>
          <cell r="B10317">
            <v>1</v>
          </cell>
          <cell r="C10317" t="str">
            <v>Fire Alarm System</v>
          </cell>
          <cell r="D10317" t="str">
            <v>34</v>
          </cell>
          <cell r="E10317" t="str">
            <v>BASALA</v>
          </cell>
          <cell r="F10317" t="str">
            <v>BAS</v>
          </cell>
          <cell r="G10317">
            <v>39568</v>
          </cell>
          <cell r="H10317" t="str">
            <v>Active</v>
          </cell>
          <cell r="I10317">
            <v>1</v>
          </cell>
          <cell r="J10317">
            <v>39568</v>
          </cell>
          <cell r="K10317" t="str">
            <v>TL</v>
          </cell>
          <cell r="L10317" t="str">
            <v>TN</v>
          </cell>
          <cell r="M10317" t="str">
            <v>0184</v>
          </cell>
          <cell r="N10317">
            <v>1715.32</v>
          </cell>
          <cell r="O10317">
            <v>205.83</v>
          </cell>
          <cell r="P10317">
            <v>68.61</v>
          </cell>
          <cell r="Q10317">
            <v>205.83</v>
          </cell>
          <cell r="R10317">
            <v>1509.49</v>
          </cell>
          <cell r="S10317">
            <v>0</v>
          </cell>
          <cell r="T10317">
            <v>25</v>
          </cell>
          <cell r="U10317">
            <v>0</v>
          </cell>
          <cell r="V10317">
            <v>22</v>
          </cell>
          <cell r="W10317">
            <v>0</v>
          </cell>
          <cell r="X10317">
            <v>0</v>
          </cell>
        </row>
        <row r="10318">
          <cell r="A10318" t="str">
            <v>2253500</v>
          </cell>
          <cell r="B10318">
            <v>1</v>
          </cell>
          <cell r="C10318" t="str">
            <v>Mechanical Services</v>
          </cell>
          <cell r="D10318" t="str">
            <v>34</v>
          </cell>
          <cell r="E10318" t="str">
            <v>BASBMS</v>
          </cell>
          <cell r="F10318" t="str">
            <v>BAS</v>
          </cell>
          <cell r="G10318">
            <v>39568</v>
          </cell>
          <cell r="H10318" t="str">
            <v>Active</v>
          </cell>
          <cell r="I10318">
            <v>1</v>
          </cell>
          <cell r="J10318">
            <v>39568</v>
          </cell>
          <cell r="K10318" t="str">
            <v>TL</v>
          </cell>
          <cell r="L10318" t="str">
            <v>TN</v>
          </cell>
          <cell r="M10318" t="str">
            <v>0184</v>
          </cell>
          <cell r="N10318">
            <v>8909.51</v>
          </cell>
          <cell r="O10318">
            <v>1069.1400000000001</v>
          </cell>
          <cell r="P10318">
            <v>356.38</v>
          </cell>
          <cell r="Q10318">
            <v>1069.1400000000001</v>
          </cell>
          <cell r="R10318">
            <v>7840.37</v>
          </cell>
          <cell r="S10318">
            <v>0</v>
          </cell>
          <cell r="T10318">
            <v>25</v>
          </cell>
          <cell r="U10318">
            <v>0</v>
          </cell>
          <cell r="V10318">
            <v>22</v>
          </cell>
          <cell r="W10318">
            <v>0</v>
          </cell>
          <cell r="X10318">
            <v>0</v>
          </cell>
        </row>
        <row r="10319">
          <cell r="A10319" t="str">
            <v>2253600</v>
          </cell>
          <cell r="B10319">
            <v>1</v>
          </cell>
          <cell r="C10319" t="str">
            <v>Air Conditioning Unit - SLZ-KA25VA</v>
          </cell>
          <cell r="D10319" t="str">
            <v>52</v>
          </cell>
          <cell r="E10319" t="str">
            <v>BASAIR</v>
          </cell>
          <cell r="F10319" t="str">
            <v>BAS</v>
          </cell>
          <cell r="G10319">
            <v>40237</v>
          </cell>
          <cell r="H10319" t="str">
            <v>Active</v>
          </cell>
          <cell r="I10319">
            <v>1</v>
          </cell>
          <cell r="J10319">
            <v>40237</v>
          </cell>
          <cell r="K10319" t="str">
            <v>AL</v>
          </cell>
          <cell r="L10319" t="str">
            <v>NA</v>
          </cell>
          <cell r="M10319" t="str">
            <v>0030</v>
          </cell>
          <cell r="N10319">
            <v>4058</v>
          </cell>
          <cell r="O10319">
            <v>236.72</v>
          </cell>
          <cell r="P10319">
            <v>202.9</v>
          </cell>
          <cell r="Q10319">
            <v>236.72</v>
          </cell>
          <cell r="R10319">
            <v>3821.28</v>
          </cell>
          <cell r="S10319">
            <v>0</v>
          </cell>
          <cell r="T10319">
            <v>20</v>
          </cell>
          <cell r="U10319">
            <v>0</v>
          </cell>
          <cell r="V10319">
            <v>18</v>
          </cell>
          <cell r="W10319">
            <v>306</v>
          </cell>
          <cell r="X10319">
            <v>0</v>
          </cell>
        </row>
        <row r="10320">
          <cell r="A10320" t="str">
            <v>2253700</v>
          </cell>
          <cell r="B10320">
            <v>1</v>
          </cell>
          <cell r="C10320" t="str">
            <v>Air Conditioning Unit - SLZ-KA35VA</v>
          </cell>
          <cell r="D10320" t="str">
            <v>52</v>
          </cell>
          <cell r="E10320" t="str">
            <v>BASAIR</v>
          </cell>
          <cell r="F10320" t="str">
            <v>BAS</v>
          </cell>
          <cell r="G10320">
            <v>40237</v>
          </cell>
          <cell r="H10320" t="str">
            <v>Active</v>
          </cell>
          <cell r="I10320">
            <v>1</v>
          </cell>
          <cell r="J10320">
            <v>40237</v>
          </cell>
          <cell r="K10320" t="str">
            <v>AL</v>
          </cell>
          <cell r="L10320" t="str">
            <v>NA</v>
          </cell>
          <cell r="M10320" t="str">
            <v>0030</v>
          </cell>
          <cell r="N10320">
            <v>4800</v>
          </cell>
          <cell r="O10320">
            <v>280</v>
          </cell>
          <cell r="P10320">
            <v>240</v>
          </cell>
          <cell r="Q10320">
            <v>280</v>
          </cell>
          <cell r="R10320">
            <v>4520</v>
          </cell>
          <cell r="S10320">
            <v>0</v>
          </cell>
          <cell r="T10320">
            <v>20</v>
          </cell>
          <cell r="U10320">
            <v>0</v>
          </cell>
          <cell r="V10320">
            <v>18</v>
          </cell>
          <cell r="W10320">
            <v>306</v>
          </cell>
          <cell r="X10320">
            <v>0</v>
          </cell>
        </row>
        <row r="10321">
          <cell r="A10321" t="str">
            <v>2253800</v>
          </cell>
          <cell r="B10321">
            <v>1</v>
          </cell>
          <cell r="C10321" t="str">
            <v>Flexi-post Road Markers - Flyer Bus Lane</v>
          </cell>
          <cell r="D10321" t="str">
            <v>42</v>
          </cell>
          <cell r="E10321" t="str">
            <v>CVLSIG</v>
          </cell>
          <cell r="F10321" t="str">
            <v>CVL</v>
          </cell>
          <cell r="G10321">
            <v>40512</v>
          </cell>
          <cell r="H10321" t="str">
            <v>Active</v>
          </cell>
          <cell r="I10321">
            <v>1</v>
          </cell>
          <cell r="J10321">
            <v>40512</v>
          </cell>
          <cell r="K10321" t="str">
            <v>V</v>
          </cell>
          <cell r="L10321" t="str">
            <v>RO</v>
          </cell>
          <cell r="M10321" t="str">
            <v>0002</v>
          </cell>
          <cell r="N10321">
            <v>1416.8</v>
          </cell>
          <cell r="O10321">
            <v>29.52</v>
          </cell>
          <cell r="P10321">
            <v>29.52</v>
          </cell>
          <cell r="Q10321">
            <v>29.52</v>
          </cell>
          <cell r="R10321">
            <v>1387.28</v>
          </cell>
          <cell r="S10321">
            <v>0</v>
          </cell>
          <cell r="T10321">
            <v>20</v>
          </cell>
          <cell r="U10321">
            <v>0</v>
          </cell>
          <cell r="V10321">
            <v>19</v>
          </cell>
          <cell r="W10321">
            <v>214</v>
          </cell>
          <cell r="X10321">
            <v>0</v>
          </cell>
        </row>
        <row r="10322">
          <cell r="A10322" t="str">
            <v>2253900</v>
          </cell>
          <cell r="B10322">
            <v>1</v>
          </cell>
          <cell r="C10322" t="str">
            <v>Access System RRE x 31</v>
          </cell>
          <cell r="D10322" t="str">
            <v>34</v>
          </cell>
          <cell r="E10322" t="str">
            <v>BASSEC</v>
          </cell>
          <cell r="F10322" t="str">
            <v>BAS</v>
          </cell>
          <cell r="G10322">
            <v>40633</v>
          </cell>
          <cell r="H10322" t="str">
            <v>Active</v>
          </cell>
          <cell r="I10322">
            <v>31</v>
          </cell>
          <cell r="J10322">
            <v>40633</v>
          </cell>
          <cell r="K10322" t="str">
            <v>X</v>
          </cell>
          <cell r="L10322" t="str">
            <v>TM</v>
          </cell>
          <cell r="M10322" t="str">
            <v>0000</v>
          </cell>
          <cell r="N10322">
            <v>19452.5</v>
          </cell>
          <cell r="O10322">
            <v>64.84</v>
          </cell>
          <cell r="P10322">
            <v>64.84</v>
          </cell>
          <cell r="Q10322">
            <v>64.84</v>
          </cell>
          <cell r="R10322">
            <v>19387.66</v>
          </cell>
          <cell r="S10322">
            <v>0</v>
          </cell>
          <cell r="T10322">
            <v>25</v>
          </cell>
          <cell r="U10322">
            <v>0</v>
          </cell>
          <cell r="V10322">
            <v>24</v>
          </cell>
          <cell r="W10322">
            <v>334</v>
          </cell>
          <cell r="X10322">
            <v>0</v>
          </cell>
        </row>
        <row r="10323">
          <cell r="A10323" t="str">
            <v>2254000</v>
          </cell>
          <cell r="B10323">
            <v>1</v>
          </cell>
          <cell r="C10323" t="str">
            <v>Smartgate -WIAL Columns x 2</v>
          </cell>
          <cell r="D10323" t="str">
            <v>34</v>
          </cell>
          <cell r="E10323" t="str">
            <v>BASSIG</v>
          </cell>
          <cell r="F10323" t="str">
            <v>BAS</v>
          </cell>
          <cell r="G10323">
            <v>40482</v>
          </cell>
          <cell r="H10323" t="str">
            <v>Active</v>
          </cell>
          <cell r="I10323">
            <v>2</v>
          </cell>
          <cell r="J10323">
            <v>40482</v>
          </cell>
          <cell r="K10323" t="str">
            <v>TIP</v>
          </cell>
          <cell r="L10323" t="str">
            <v>TN</v>
          </cell>
          <cell r="M10323" t="str">
            <v>0014</v>
          </cell>
          <cell r="N10323">
            <v>5446.9</v>
          </cell>
          <cell r="O10323">
            <v>136.16999999999999</v>
          </cell>
          <cell r="P10323">
            <v>136.16999999999999</v>
          </cell>
          <cell r="Q10323">
            <v>136.16999999999999</v>
          </cell>
          <cell r="R10323">
            <v>5310.73</v>
          </cell>
          <cell r="S10323">
            <v>0</v>
          </cell>
          <cell r="T10323">
            <v>20</v>
          </cell>
          <cell r="U10323">
            <v>0</v>
          </cell>
          <cell r="V10323">
            <v>19</v>
          </cell>
          <cell r="W10323">
            <v>183</v>
          </cell>
          <cell r="X10323">
            <v>0</v>
          </cell>
        </row>
        <row r="10324">
          <cell r="A10324" t="str">
            <v>2254100</v>
          </cell>
          <cell r="B10324">
            <v>1</v>
          </cell>
          <cell r="C10324" t="str">
            <v>Pedestrian Walkway Hanging Sign</v>
          </cell>
          <cell r="D10324" t="str">
            <v>42</v>
          </cell>
          <cell r="E10324" t="str">
            <v>BASSIG</v>
          </cell>
          <cell r="F10324" t="str">
            <v>BAS</v>
          </cell>
          <cell r="G10324">
            <v>40451</v>
          </cell>
          <cell r="H10324" t="str">
            <v>Active</v>
          </cell>
          <cell r="I10324">
            <v>1</v>
          </cell>
          <cell r="J10324">
            <v>40451</v>
          </cell>
          <cell r="K10324" t="str">
            <v>V</v>
          </cell>
          <cell r="L10324" t="str">
            <v>CP</v>
          </cell>
          <cell r="M10324" t="str">
            <v>0004</v>
          </cell>
          <cell r="N10324">
            <v>1945</v>
          </cell>
          <cell r="O10324">
            <v>56.73</v>
          </cell>
          <cell r="P10324">
            <v>56.73</v>
          </cell>
          <cell r="Q10324">
            <v>56.73</v>
          </cell>
          <cell r="R10324">
            <v>1888.27</v>
          </cell>
          <cell r="S10324">
            <v>0</v>
          </cell>
          <cell r="T10324">
            <v>20</v>
          </cell>
          <cell r="U10324">
            <v>0</v>
          </cell>
          <cell r="V10324">
            <v>19</v>
          </cell>
          <cell r="W10324">
            <v>153</v>
          </cell>
          <cell r="X10324">
            <v>0</v>
          </cell>
        </row>
        <row r="10325">
          <cell r="A10325" t="str">
            <v>2254200</v>
          </cell>
          <cell r="B10325">
            <v>1</v>
          </cell>
          <cell r="C10325" t="str">
            <v>Gates Directions Suspended Sign</v>
          </cell>
          <cell r="D10325" t="str">
            <v>34</v>
          </cell>
          <cell r="E10325" t="str">
            <v>BASSIG</v>
          </cell>
          <cell r="F10325" t="str">
            <v>BAS</v>
          </cell>
          <cell r="G10325">
            <v>40451</v>
          </cell>
          <cell r="H10325" t="str">
            <v>Active</v>
          </cell>
          <cell r="I10325">
            <v>1</v>
          </cell>
          <cell r="J10325">
            <v>40451</v>
          </cell>
          <cell r="K10325" t="str">
            <v>TDP</v>
          </cell>
          <cell r="L10325" t="str">
            <v>TW</v>
          </cell>
          <cell r="M10325" t="str">
            <v>0109</v>
          </cell>
          <cell r="N10325">
            <v>505</v>
          </cell>
          <cell r="O10325">
            <v>14.73</v>
          </cell>
          <cell r="P10325">
            <v>14.73</v>
          </cell>
          <cell r="Q10325">
            <v>14.73</v>
          </cell>
          <cell r="R10325">
            <v>490.27</v>
          </cell>
          <cell r="S10325">
            <v>0</v>
          </cell>
          <cell r="T10325">
            <v>20</v>
          </cell>
          <cell r="U10325">
            <v>0</v>
          </cell>
          <cell r="V10325">
            <v>19</v>
          </cell>
          <cell r="W10325">
            <v>153</v>
          </cell>
          <cell r="X10325">
            <v>0</v>
          </cell>
        </row>
        <row r="10326">
          <cell r="A10326" t="str">
            <v>2254300</v>
          </cell>
          <cell r="B10326">
            <v>1</v>
          </cell>
          <cell r="C10326" t="str">
            <v>Magnetic Clamp Doorlock</v>
          </cell>
          <cell r="D10326" t="str">
            <v>34</v>
          </cell>
          <cell r="E10326" t="str">
            <v>BASSEC</v>
          </cell>
          <cell r="F10326" t="str">
            <v>BAS</v>
          </cell>
          <cell r="G10326">
            <v>40512</v>
          </cell>
          <cell r="H10326" t="str">
            <v>Active</v>
          </cell>
          <cell r="I10326">
            <v>1</v>
          </cell>
          <cell r="J10326">
            <v>40512</v>
          </cell>
          <cell r="K10326" t="str">
            <v>X</v>
          </cell>
          <cell r="L10326" t="str">
            <v>TM</v>
          </cell>
          <cell r="M10326" t="str">
            <v>0172</v>
          </cell>
          <cell r="N10326">
            <v>2234</v>
          </cell>
          <cell r="O10326">
            <v>37.229999999999997</v>
          </cell>
          <cell r="P10326">
            <v>37.229999999999997</v>
          </cell>
          <cell r="Q10326">
            <v>37.229999999999997</v>
          </cell>
          <cell r="R10326">
            <v>2196.77</v>
          </cell>
          <cell r="S10326">
            <v>0</v>
          </cell>
          <cell r="T10326">
            <v>25</v>
          </cell>
          <cell r="U10326">
            <v>0</v>
          </cell>
          <cell r="V10326">
            <v>24</v>
          </cell>
          <cell r="W10326">
            <v>214</v>
          </cell>
          <cell r="X10326">
            <v>0</v>
          </cell>
        </row>
        <row r="10327">
          <cell r="A10327" t="str">
            <v>2254400</v>
          </cell>
          <cell r="B10327">
            <v>1</v>
          </cell>
          <cell r="C10327" t="str">
            <v>Magnetic Clamp Doorlock</v>
          </cell>
          <cell r="D10327" t="str">
            <v>34</v>
          </cell>
          <cell r="E10327" t="str">
            <v>BASSEC</v>
          </cell>
          <cell r="F10327" t="str">
            <v>BAS</v>
          </cell>
          <cell r="G10327">
            <v>40512</v>
          </cell>
          <cell r="H10327" t="str">
            <v>Active</v>
          </cell>
          <cell r="I10327">
            <v>1</v>
          </cell>
          <cell r="J10327">
            <v>40512</v>
          </cell>
          <cell r="K10327" t="str">
            <v>TDP</v>
          </cell>
          <cell r="L10327" t="str">
            <v>TM</v>
          </cell>
          <cell r="M10327" t="str">
            <v>0054</v>
          </cell>
          <cell r="N10327">
            <v>1492.5</v>
          </cell>
          <cell r="O10327">
            <v>24.88</v>
          </cell>
          <cell r="P10327">
            <v>24.88</v>
          </cell>
          <cell r="Q10327">
            <v>24.88</v>
          </cell>
          <cell r="R10327">
            <v>1467.62</v>
          </cell>
          <cell r="S10327">
            <v>0</v>
          </cell>
          <cell r="T10327">
            <v>25</v>
          </cell>
          <cell r="U10327">
            <v>0</v>
          </cell>
          <cell r="V10327">
            <v>24</v>
          </cell>
          <cell r="W10327">
            <v>214</v>
          </cell>
          <cell r="X10327">
            <v>0</v>
          </cell>
        </row>
        <row r="10328">
          <cell r="A10328" t="str">
            <v>2254500</v>
          </cell>
          <cell r="B10328">
            <v>1</v>
          </cell>
          <cell r="C10328" t="str">
            <v>Aerobridge 17 Drive Display Screen</v>
          </cell>
          <cell r="D10328" t="str">
            <v>34</v>
          </cell>
          <cell r="E10328" t="str">
            <v>PLEAER</v>
          </cell>
          <cell r="F10328" t="str">
            <v>PLE</v>
          </cell>
          <cell r="G10328">
            <v>40482</v>
          </cell>
          <cell r="H10328" t="str">
            <v>Active</v>
          </cell>
          <cell r="I10328">
            <v>1</v>
          </cell>
          <cell r="J10328">
            <v>40482</v>
          </cell>
          <cell r="K10328" t="str">
            <v>TDP</v>
          </cell>
          <cell r="L10328" t="str">
            <v>GA</v>
          </cell>
          <cell r="M10328" t="str">
            <v>0017</v>
          </cell>
          <cell r="N10328">
            <v>4750</v>
          </cell>
          <cell r="O10328">
            <v>158.33000000000001</v>
          </cell>
          <cell r="P10328">
            <v>158.33000000000001</v>
          </cell>
          <cell r="Q10328">
            <v>158.33000000000001</v>
          </cell>
          <cell r="R10328">
            <v>4591.67</v>
          </cell>
          <cell r="S10328">
            <v>0</v>
          </cell>
          <cell r="T10328">
            <v>15</v>
          </cell>
          <cell r="U10328">
            <v>0</v>
          </cell>
          <cell r="V10328">
            <v>14</v>
          </cell>
          <cell r="W10328">
            <v>183</v>
          </cell>
          <cell r="X10328">
            <v>0</v>
          </cell>
        </row>
        <row r="10329">
          <cell r="A10329" t="str">
            <v>2254600</v>
          </cell>
          <cell r="B10329">
            <v>1</v>
          </cell>
          <cell r="C10329" t="str">
            <v>Glass Doors</v>
          </cell>
          <cell r="D10329" t="str">
            <v>34</v>
          </cell>
          <cell r="E10329" t="str">
            <v>BASADR</v>
          </cell>
          <cell r="F10329" t="str">
            <v>BAS</v>
          </cell>
          <cell r="G10329">
            <v>40602</v>
          </cell>
          <cell r="H10329" t="str">
            <v>Active</v>
          </cell>
          <cell r="I10329">
            <v>1</v>
          </cell>
          <cell r="J10329">
            <v>40602</v>
          </cell>
          <cell r="K10329" t="str">
            <v>TIP</v>
          </cell>
          <cell r="L10329" t="str">
            <v>TM</v>
          </cell>
          <cell r="M10329" t="str">
            <v>0029</v>
          </cell>
          <cell r="N10329">
            <v>5659</v>
          </cell>
          <cell r="O10329">
            <v>37.729999999999997</v>
          </cell>
          <cell r="P10329">
            <v>37.729999999999997</v>
          </cell>
          <cell r="Q10329">
            <v>37.729999999999997</v>
          </cell>
          <cell r="R10329">
            <v>5621.27</v>
          </cell>
          <cell r="S10329">
            <v>0</v>
          </cell>
          <cell r="T10329">
            <v>25</v>
          </cell>
          <cell r="U10329">
            <v>0</v>
          </cell>
          <cell r="V10329">
            <v>24</v>
          </cell>
          <cell r="W10329">
            <v>306</v>
          </cell>
          <cell r="X10329">
            <v>0</v>
          </cell>
        </row>
        <row r="10330">
          <cell r="A10330" t="str">
            <v>2254700</v>
          </cell>
          <cell r="B10330">
            <v>1</v>
          </cell>
          <cell r="C10330" t="str">
            <v>Portable Obstacle Lights - Carmanah A650</v>
          </cell>
          <cell r="D10330" t="str">
            <v>64</v>
          </cell>
          <cell r="E10330" t="str">
            <v>PLETOO</v>
          </cell>
          <cell r="F10330" t="str">
            <v>PLE</v>
          </cell>
          <cell r="G10330">
            <v>40421</v>
          </cell>
          <cell r="H10330" t="str">
            <v>Active</v>
          </cell>
          <cell r="I10330">
            <v>6</v>
          </cell>
          <cell r="J10330">
            <v>40421</v>
          </cell>
          <cell r="K10330" t="str">
            <v>AC</v>
          </cell>
          <cell r="L10330" t="str">
            <v>NA</v>
          </cell>
          <cell r="M10330" t="str">
            <v>0032</v>
          </cell>
          <cell r="N10330">
            <v>2278.23</v>
          </cell>
          <cell r="O10330">
            <v>303.76</v>
          </cell>
          <cell r="P10330">
            <v>303.76</v>
          </cell>
          <cell r="Q10330">
            <v>303.76</v>
          </cell>
          <cell r="R10330">
            <v>1974.47</v>
          </cell>
          <cell r="S10330">
            <v>0</v>
          </cell>
          <cell r="T10330">
            <v>5</v>
          </cell>
          <cell r="U10330">
            <v>0</v>
          </cell>
          <cell r="V10330">
            <v>4</v>
          </cell>
          <cell r="W10330">
            <v>122</v>
          </cell>
          <cell r="X10330">
            <v>0</v>
          </cell>
        </row>
        <row r="10331">
          <cell r="A10331" t="str">
            <v>2254800</v>
          </cell>
          <cell r="B10331">
            <v>1</v>
          </cell>
          <cell r="C10331" t="str">
            <v>Portable Obstacle Lights - Wall Charger</v>
          </cell>
          <cell r="D10331" t="str">
            <v>64</v>
          </cell>
          <cell r="E10331" t="str">
            <v>PLETOO</v>
          </cell>
          <cell r="F10331" t="str">
            <v>PLE</v>
          </cell>
          <cell r="G10331">
            <v>40421</v>
          </cell>
          <cell r="H10331" t="str">
            <v>Active</v>
          </cell>
          <cell r="I10331">
            <v>6</v>
          </cell>
          <cell r="J10331">
            <v>40421</v>
          </cell>
          <cell r="K10331" t="str">
            <v>AC</v>
          </cell>
          <cell r="L10331" t="str">
            <v>NA</v>
          </cell>
          <cell r="M10331" t="str">
            <v>0032</v>
          </cell>
          <cell r="N10331">
            <v>130</v>
          </cell>
          <cell r="O10331">
            <v>17.329999999999998</v>
          </cell>
          <cell r="P10331">
            <v>17.329999999999998</v>
          </cell>
          <cell r="Q10331">
            <v>17.329999999999998</v>
          </cell>
          <cell r="R10331">
            <v>112.67</v>
          </cell>
          <cell r="S10331">
            <v>0</v>
          </cell>
          <cell r="T10331">
            <v>5</v>
          </cell>
          <cell r="U10331">
            <v>0</v>
          </cell>
          <cell r="V10331">
            <v>4</v>
          </cell>
          <cell r="W10331">
            <v>122</v>
          </cell>
          <cell r="X10331">
            <v>0</v>
          </cell>
        </row>
        <row r="10332">
          <cell r="A10332" t="str">
            <v>2254900</v>
          </cell>
          <cell r="B10332">
            <v>1</v>
          </cell>
          <cell r="C10332" t="str">
            <v>Mobile Scissor High Lift Table - BX30S</v>
          </cell>
          <cell r="D10332" t="str">
            <v>66</v>
          </cell>
          <cell r="E10332" t="str">
            <v>PLEGEN</v>
          </cell>
          <cell r="F10332" t="str">
            <v>PLE</v>
          </cell>
          <cell r="G10332">
            <v>40542</v>
          </cell>
          <cell r="H10332" t="str">
            <v>Active</v>
          </cell>
          <cell r="I10332">
            <v>1</v>
          </cell>
          <cell r="J10332">
            <v>40542</v>
          </cell>
          <cell r="K10332" t="str">
            <v>AC</v>
          </cell>
          <cell r="L10332" t="str">
            <v>NA</v>
          </cell>
          <cell r="M10332" t="str">
            <v>0032</v>
          </cell>
          <cell r="N10332">
            <v>2896.5</v>
          </cell>
          <cell r="O10332">
            <v>96.55</v>
          </cell>
          <cell r="P10332">
            <v>96.55</v>
          </cell>
          <cell r="Q10332">
            <v>96.55</v>
          </cell>
          <cell r="R10332">
            <v>2799.95</v>
          </cell>
          <cell r="S10332">
            <v>0</v>
          </cell>
          <cell r="T10332">
            <v>10</v>
          </cell>
          <cell r="U10332">
            <v>0</v>
          </cell>
          <cell r="V10332">
            <v>9</v>
          </cell>
          <cell r="W10332">
            <v>244</v>
          </cell>
          <cell r="X10332">
            <v>0</v>
          </cell>
        </row>
        <row r="10333">
          <cell r="A10333" t="str">
            <v>2255000</v>
          </cell>
          <cell r="B10333">
            <v>1</v>
          </cell>
          <cell r="C10333" t="str">
            <v>FOD BOSS Sweeoing Mat</v>
          </cell>
          <cell r="D10333" t="str">
            <v>64</v>
          </cell>
          <cell r="E10333" t="str">
            <v>PLEGEN</v>
          </cell>
          <cell r="F10333" t="str">
            <v>PLE</v>
          </cell>
          <cell r="G10333">
            <v>40602</v>
          </cell>
          <cell r="H10333" t="str">
            <v>Active</v>
          </cell>
          <cell r="I10333">
            <v>1</v>
          </cell>
          <cell r="J10333">
            <v>40602</v>
          </cell>
          <cell r="K10333" t="str">
            <v>AC</v>
          </cell>
          <cell r="L10333" t="str">
            <v>NA</v>
          </cell>
          <cell r="M10333" t="str">
            <v>0032</v>
          </cell>
          <cell r="N10333">
            <v>9800.2000000000007</v>
          </cell>
          <cell r="O10333">
            <v>163.34</v>
          </cell>
          <cell r="P10333">
            <v>163.34</v>
          </cell>
          <cell r="Q10333">
            <v>163.34</v>
          </cell>
          <cell r="R10333">
            <v>9636.86</v>
          </cell>
          <cell r="S10333">
            <v>0</v>
          </cell>
          <cell r="T10333">
            <v>10</v>
          </cell>
          <cell r="U10333">
            <v>0</v>
          </cell>
          <cell r="V10333">
            <v>9</v>
          </cell>
          <cell r="W10333">
            <v>306</v>
          </cell>
          <cell r="X10333">
            <v>0</v>
          </cell>
        </row>
        <row r="10334">
          <cell r="A10334" t="str">
            <v>2255100</v>
          </cell>
          <cell r="B10334">
            <v>1</v>
          </cell>
          <cell r="C10334" t="str">
            <v>Portable Remote Area Lighting Unit x 3</v>
          </cell>
          <cell r="D10334" t="str">
            <v>64</v>
          </cell>
          <cell r="E10334" t="str">
            <v>PLETOO</v>
          </cell>
          <cell r="F10334" t="str">
            <v>PLE</v>
          </cell>
          <cell r="G10334">
            <v>40482</v>
          </cell>
          <cell r="H10334" t="str">
            <v>Active</v>
          </cell>
          <cell r="I10334">
            <v>3</v>
          </cell>
          <cell r="J10334">
            <v>40482</v>
          </cell>
          <cell r="K10334" t="str">
            <v>AC</v>
          </cell>
          <cell r="L10334" t="str">
            <v>NA</v>
          </cell>
          <cell r="M10334" t="str">
            <v>0032</v>
          </cell>
          <cell r="N10334">
            <v>7928.87</v>
          </cell>
          <cell r="O10334">
            <v>792.89</v>
          </cell>
          <cell r="P10334">
            <v>792.89</v>
          </cell>
          <cell r="Q10334">
            <v>792.89</v>
          </cell>
          <cell r="R10334">
            <v>7135.98</v>
          </cell>
          <cell r="S10334">
            <v>0</v>
          </cell>
          <cell r="T10334">
            <v>5</v>
          </cell>
          <cell r="U10334">
            <v>0</v>
          </cell>
          <cell r="V10334">
            <v>4</v>
          </cell>
          <cell r="W10334">
            <v>183</v>
          </cell>
          <cell r="X10334">
            <v>0</v>
          </cell>
        </row>
        <row r="10335">
          <cell r="A10335" t="str">
            <v>2255200</v>
          </cell>
          <cell r="B10335">
            <v>1</v>
          </cell>
          <cell r="C10335" t="str">
            <v>Electrical Compliance Upgrade</v>
          </cell>
          <cell r="D10335" t="str">
            <v>24</v>
          </cell>
          <cell r="E10335" t="str">
            <v>BASELC</v>
          </cell>
          <cell r="F10335" t="str">
            <v>BAS</v>
          </cell>
          <cell r="G10335">
            <v>40451</v>
          </cell>
          <cell r="H10335" t="str">
            <v>Active</v>
          </cell>
          <cell r="I10335">
            <v>1</v>
          </cell>
          <cell r="J10335">
            <v>40451</v>
          </cell>
          <cell r="K10335" t="str">
            <v>AL</v>
          </cell>
          <cell r="L10335" t="str">
            <v>HO</v>
          </cell>
          <cell r="M10335" t="str">
            <v>0061</v>
          </cell>
          <cell r="N10335">
            <v>3970.12</v>
          </cell>
          <cell r="O10335">
            <v>92.64</v>
          </cell>
          <cell r="P10335">
            <v>92.64</v>
          </cell>
          <cell r="Q10335">
            <v>92.64</v>
          </cell>
          <cell r="R10335">
            <v>3877.48</v>
          </cell>
          <cell r="S10335">
            <v>0</v>
          </cell>
          <cell r="T10335">
            <v>25</v>
          </cell>
          <cell r="U10335">
            <v>0</v>
          </cell>
          <cell r="V10335">
            <v>24</v>
          </cell>
          <cell r="W10335">
            <v>153</v>
          </cell>
          <cell r="X10335">
            <v>0</v>
          </cell>
        </row>
        <row r="10336">
          <cell r="A10336" t="str">
            <v>2255300</v>
          </cell>
          <cell r="B10336">
            <v>1</v>
          </cell>
          <cell r="C10336" t="str">
            <v>Electrical Compliance Upgrade</v>
          </cell>
          <cell r="D10336" t="str">
            <v>24</v>
          </cell>
          <cell r="E10336" t="str">
            <v>BASELC</v>
          </cell>
          <cell r="F10336" t="str">
            <v>BAS</v>
          </cell>
          <cell r="G10336">
            <v>40512</v>
          </cell>
          <cell r="H10336" t="str">
            <v>Active</v>
          </cell>
          <cell r="I10336">
            <v>1</v>
          </cell>
          <cell r="J10336">
            <v>40512</v>
          </cell>
          <cell r="K10336" t="str">
            <v>C</v>
          </cell>
          <cell r="L10336" t="str">
            <v>NA</v>
          </cell>
          <cell r="M10336" t="str">
            <v>0335</v>
          </cell>
          <cell r="N10336">
            <v>3488.6</v>
          </cell>
          <cell r="O10336">
            <v>58.14</v>
          </cell>
          <cell r="P10336">
            <v>58.14</v>
          </cell>
          <cell r="Q10336">
            <v>58.14</v>
          </cell>
          <cell r="R10336">
            <v>3430.46</v>
          </cell>
          <cell r="S10336">
            <v>0</v>
          </cell>
          <cell r="T10336">
            <v>25</v>
          </cell>
          <cell r="U10336">
            <v>0</v>
          </cell>
          <cell r="V10336">
            <v>24</v>
          </cell>
          <cell r="W10336">
            <v>214</v>
          </cell>
          <cell r="X10336">
            <v>0</v>
          </cell>
        </row>
        <row r="10337">
          <cell r="A10337" t="str">
            <v>2255400</v>
          </cell>
          <cell r="B10337">
            <v>1</v>
          </cell>
          <cell r="C10337" t="str">
            <v>Electrical Compliance Upgrade</v>
          </cell>
          <cell r="D10337" t="str">
            <v>24</v>
          </cell>
          <cell r="E10337" t="str">
            <v>BASELC</v>
          </cell>
          <cell r="F10337" t="str">
            <v>BAS</v>
          </cell>
          <cell r="G10337">
            <v>40512</v>
          </cell>
          <cell r="H10337" t="str">
            <v>Active</v>
          </cell>
          <cell r="I10337">
            <v>1</v>
          </cell>
          <cell r="J10337">
            <v>40512</v>
          </cell>
          <cell r="K10337" t="str">
            <v>AL</v>
          </cell>
          <cell r="L10337" t="str">
            <v>HO</v>
          </cell>
          <cell r="M10337" t="str">
            <v>0025</v>
          </cell>
          <cell r="N10337">
            <v>2068.87</v>
          </cell>
          <cell r="O10337">
            <v>34.479999999999997</v>
          </cell>
          <cell r="P10337">
            <v>34.479999999999997</v>
          </cell>
          <cell r="Q10337">
            <v>34.479999999999997</v>
          </cell>
          <cell r="R10337">
            <v>2034.39</v>
          </cell>
          <cell r="S10337">
            <v>0</v>
          </cell>
          <cell r="T10337">
            <v>25</v>
          </cell>
          <cell r="U10337">
            <v>0</v>
          </cell>
          <cell r="V10337">
            <v>24</v>
          </cell>
          <cell r="W10337">
            <v>214</v>
          </cell>
          <cell r="X10337">
            <v>0</v>
          </cell>
        </row>
        <row r="10338">
          <cell r="A10338" t="str">
            <v>2255500</v>
          </cell>
          <cell r="B10338">
            <v>1</v>
          </cell>
          <cell r="C10338" t="str">
            <v>Electrical Compliance Upgrade</v>
          </cell>
          <cell r="D10338" t="str">
            <v>24</v>
          </cell>
          <cell r="E10338" t="str">
            <v>BASELC</v>
          </cell>
          <cell r="F10338" t="str">
            <v>BAS</v>
          </cell>
          <cell r="G10338">
            <v>40451</v>
          </cell>
          <cell r="H10338" t="str">
            <v>Active</v>
          </cell>
          <cell r="I10338">
            <v>1</v>
          </cell>
          <cell r="J10338">
            <v>40451</v>
          </cell>
          <cell r="K10338" t="str">
            <v>C</v>
          </cell>
          <cell r="L10338" t="str">
            <v>NA</v>
          </cell>
          <cell r="M10338" t="str">
            <v>0013</v>
          </cell>
          <cell r="N10338">
            <v>3174.75</v>
          </cell>
          <cell r="O10338">
            <v>74.08</v>
          </cell>
          <cell r="P10338">
            <v>74.08</v>
          </cell>
          <cell r="Q10338">
            <v>74.08</v>
          </cell>
          <cell r="R10338">
            <v>3100.67</v>
          </cell>
          <cell r="S10338">
            <v>0</v>
          </cell>
          <cell r="T10338">
            <v>25</v>
          </cell>
          <cell r="U10338">
            <v>0</v>
          </cell>
          <cell r="V10338">
            <v>24</v>
          </cell>
          <cell r="W10338">
            <v>153</v>
          </cell>
          <cell r="X10338">
            <v>0</v>
          </cell>
        </row>
        <row r="10339">
          <cell r="A10339" t="str">
            <v>2255600</v>
          </cell>
          <cell r="B10339">
            <v>1</v>
          </cell>
          <cell r="C10339" t="str">
            <v>Electrical Compliance Upgrade</v>
          </cell>
          <cell r="D10339" t="str">
            <v>24</v>
          </cell>
          <cell r="E10339" t="str">
            <v>BASELC</v>
          </cell>
          <cell r="F10339" t="str">
            <v>BAS</v>
          </cell>
          <cell r="G10339">
            <v>40512</v>
          </cell>
          <cell r="H10339" t="str">
            <v>Active</v>
          </cell>
          <cell r="I10339">
            <v>1</v>
          </cell>
          <cell r="J10339">
            <v>40512</v>
          </cell>
          <cell r="K10339" t="str">
            <v>AL</v>
          </cell>
          <cell r="L10339" t="str">
            <v>HO</v>
          </cell>
          <cell r="M10339" t="str">
            <v>0043</v>
          </cell>
          <cell r="N10339">
            <v>1724.62</v>
          </cell>
          <cell r="O10339">
            <v>28.74</v>
          </cell>
          <cell r="P10339">
            <v>28.74</v>
          </cell>
          <cell r="Q10339">
            <v>28.74</v>
          </cell>
          <cell r="R10339">
            <v>1695.88</v>
          </cell>
          <cell r="S10339">
            <v>0</v>
          </cell>
          <cell r="T10339">
            <v>25</v>
          </cell>
          <cell r="U10339">
            <v>0</v>
          </cell>
          <cell r="V10339">
            <v>24</v>
          </cell>
          <cell r="W10339">
            <v>214</v>
          </cell>
          <cell r="X10339">
            <v>0</v>
          </cell>
        </row>
        <row r="10340">
          <cell r="A10340" t="str">
            <v>2255700</v>
          </cell>
          <cell r="B10340">
            <v>1</v>
          </cell>
          <cell r="C10340" t="str">
            <v>Electrical Compliance Upgrade</v>
          </cell>
          <cell r="D10340" t="str">
            <v>24</v>
          </cell>
          <cell r="E10340" t="str">
            <v>BASELC</v>
          </cell>
          <cell r="F10340" t="str">
            <v>BAS</v>
          </cell>
          <cell r="G10340">
            <v>40482</v>
          </cell>
          <cell r="H10340" t="str">
            <v>Active</v>
          </cell>
          <cell r="I10340">
            <v>1</v>
          </cell>
          <cell r="J10340">
            <v>40482</v>
          </cell>
          <cell r="K10340" t="str">
            <v>C</v>
          </cell>
          <cell r="L10340" t="str">
            <v>HO</v>
          </cell>
          <cell r="M10340" t="str">
            <v>0244</v>
          </cell>
          <cell r="N10340">
            <v>3281</v>
          </cell>
          <cell r="O10340">
            <v>65.62</v>
          </cell>
          <cell r="P10340">
            <v>65.62</v>
          </cell>
          <cell r="Q10340">
            <v>65.62</v>
          </cell>
          <cell r="R10340">
            <v>3215.38</v>
          </cell>
          <cell r="S10340">
            <v>0</v>
          </cell>
          <cell r="T10340">
            <v>25</v>
          </cell>
          <cell r="U10340">
            <v>0</v>
          </cell>
          <cell r="V10340">
            <v>24</v>
          </cell>
          <cell r="W10340">
            <v>183</v>
          </cell>
          <cell r="X10340">
            <v>0</v>
          </cell>
        </row>
        <row r="10341">
          <cell r="A10341" t="str">
            <v>2255800</v>
          </cell>
          <cell r="B10341">
            <v>1</v>
          </cell>
          <cell r="C10341" t="str">
            <v>Electrical Compliance Upgrade</v>
          </cell>
          <cell r="D10341" t="str">
            <v>24</v>
          </cell>
          <cell r="E10341" t="str">
            <v>BASELC</v>
          </cell>
          <cell r="F10341" t="str">
            <v>BAS</v>
          </cell>
          <cell r="G10341">
            <v>40512</v>
          </cell>
          <cell r="H10341" t="str">
            <v>Active</v>
          </cell>
          <cell r="I10341">
            <v>1</v>
          </cell>
          <cell r="J10341">
            <v>40512</v>
          </cell>
          <cell r="K10341" t="str">
            <v>AL</v>
          </cell>
          <cell r="L10341" t="str">
            <v>HO</v>
          </cell>
          <cell r="M10341" t="str">
            <v>0055</v>
          </cell>
          <cell r="N10341">
            <v>4127.3500000000004</v>
          </cell>
          <cell r="O10341">
            <v>68.790000000000006</v>
          </cell>
          <cell r="P10341">
            <v>68.790000000000006</v>
          </cell>
          <cell r="Q10341">
            <v>68.790000000000006</v>
          </cell>
          <cell r="R10341">
            <v>4058.56</v>
          </cell>
          <cell r="S10341">
            <v>0</v>
          </cell>
          <cell r="T10341">
            <v>25</v>
          </cell>
          <cell r="U10341">
            <v>0</v>
          </cell>
          <cell r="V10341">
            <v>24</v>
          </cell>
          <cell r="W10341">
            <v>214</v>
          </cell>
          <cell r="X10341">
            <v>0</v>
          </cell>
        </row>
        <row r="10342">
          <cell r="A10342" t="str">
            <v>2255900</v>
          </cell>
          <cell r="B10342">
            <v>1</v>
          </cell>
          <cell r="C10342" t="str">
            <v>Light Poles x 2</v>
          </cell>
          <cell r="D10342" t="str">
            <v>56</v>
          </cell>
          <cell r="E10342" t="str">
            <v>CVLSER</v>
          </cell>
          <cell r="F10342" t="str">
            <v>CVL</v>
          </cell>
          <cell r="G10342">
            <v>40359</v>
          </cell>
          <cell r="H10342" t="str">
            <v>Active</v>
          </cell>
          <cell r="I10342">
            <v>1</v>
          </cell>
          <cell r="J10342">
            <v>40359</v>
          </cell>
          <cell r="K10342" t="str">
            <v>X</v>
          </cell>
          <cell r="L10342" t="str">
            <v>RO</v>
          </cell>
          <cell r="M10342" t="str">
            <v>0002</v>
          </cell>
          <cell r="N10342">
            <v>4450</v>
          </cell>
          <cell r="O10342">
            <v>74.17</v>
          </cell>
          <cell r="P10342">
            <v>74.17</v>
          </cell>
          <cell r="Q10342">
            <v>74.17</v>
          </cell>
          <cell r="R10342">
            <v>4375.83</v>
          </cell>
          <cell r="S10342">
            <v>0</v>
          </cell>
          <cell r="T10342">
            <v>50</v>
          </cell>
          <cell r="U10342">
            <v>0</v>
          </cell>
          <cell r="V10342">
            <v>49</v>
          </cell>
          <cell r="W10342">
            <v>61</v>
          </cell>
          <cell r="X10342">
            <v>0</v>
          </cell>
        </row>
        <row r="10343">
          <cell r="A10343" t="str">
            <v>2256000</v>
          </cell>
          <cell r="B10343">
            <v>1</v>
          </cell>
          <cell r="C10343" t="str">
            <v>Rinnai Gas Slimline 2RWN Heater &amp; Flue</v>
          </cell>
          <cell r="D10343" t="str">
            <v>24</v>
          </cell>
          <cell r="E10343" t="str">
            <v>BASHEA</v>
          </cell>
          <cell r="F10343" t="str">
            <v>BAS</v>
          </cell>
          <cell r="G10343">
            <v>40421</v>
          </cell>
          <cell r="H10343" t="str">
            <v>Active</v>
          </cell>
          <cell r="I10343">
            <v>1</v>
          </cell>
          <cell r="J10343">
            <v>40421</v>
          </cell>
          <cell r="K10343" t="str">
            <v>AL</v>
          </cell>
          <cell r="L10343" t="str">
            <v>HO</v>
          </cell>
          <cell r="M10343" t="str">
            <v>0061</v>
          </cell>
          <cell r="N10343">
            <v>2584</v>
          </cell>
          <cell r="O10343">
            <v>86.13</v>
          </cell>
          <cell r="P10343">
            <v>86.13</v>
          </cell>
          <cell r="Q10343">
            <v>86.13</v>
          </cell>
          <cell r="R10343">
            <v>2497.87</v>
          </cell>
          <cell r="S10343">
            <v>0</v>
          </cell>
          <cell r="T10343">
            <v>20</v>
          </cell>
          <cell r="U10343">
            <v>0</v>
          </cell>
          <cell r="V10343">
            <v>19</v>
          </cell>
          <cell r="W10343">
            <v>122</v>
          </cell>
          <cell r="X10343">
            <v>0</v>
          </cell>
        </row>
        <row r="10344">
          <cell r="A10344" t="str">
            <v>2256100</v>
          </cell>
          <cell r="B10344">
            <v>1</v>
          </cell>
          <cell r="C10344" t="str">
            <v>Oven Westinghouse Neptune 4U612W</v>
          </cell>
          <cell r="D10344" t="str">
            <v>24</v>
          </cell>
          <cell r="E10344" t="str">
            <v>FIXOTH</v>
          </cell>
          <cell r="F10344" t="str">
            <v>FIX</v>
          </cell>
          <cell r="G10344">
            <v>40451</v>
          </cell>
          <cell r="H10344" t="str">
            <v>Active</v>
          </cell>
          <cell r="I10344">
            <v>1</v>
          </cell>
          <cell r="J10344">
            <v>40451</v>
          </cell>
          <cell r="K10344" t="str">
            <v>AL</v>
          </cell>
          <cell r="L10344" t="str">
            <v>HO</v>
          </cell>
          <cell r="M10344" t="str">
            <v>0049</v>
          </cell>
          <cell r="N10344">
            <v>1084.99</v>
          </cell>
          <cell r="O10344">
            <v>126.58</v>
          </cell>
          <cell r="P10344">
            <v>126.58</v>
          </cell>
          <cell r="Q10344">
            <v>126.58</v>
          </cell>
          <cell r="R10344">
            <v>958.41</v>
          </cell>
          <cell r="S10344">
            <v>0</v>
          </cell>
          <cell r="T10344">
            <v>5</v>
          </cell>
          <cell r="U10344">
            <v>0</v>
          </cell>
          <cell r="V10344">
            <v>4</v>
          </cell>
          <cell r="W10344">
            <v>153</v>
          </cell>
          <cell r="X10344">
            <v>0</v>
          </cell>
        </row>
        <row r="10345">
          <cell r="A10345" t="str">
            <v>2256200</v>
          </cell>
          <cell r="B10345">
            <v>1</v>
          </cell>
          <cell r="C10345" t="str">
            <v>Network Cabling CD to FD80 (The Rock)</v>
          </cell>
          <cell r="D10345" t="str">
            <v>80</v>
          </cell>
          <cell r="E10345" t="str">
            <v>COMCAB</v>
          </cell>
          <cell r="F10345" t="str">
            <v>COM</v>
          </cell>
          <cell r="G10345">
            <v>40482</v>
          </cell>
          <cell r="H10345" t="str">
            <v>Active</v>
          </cell>
          <cell r="I10345">
            <v>1</v>
          </cell>
          <cell r="J10345">
            <v>40482</v>
          </cell>
          <cell r="K10345" t="str">
            <v>X</v>
          </cell>
          <cell r="L10345" t="str">
            <v>TN</v>
          </cell>
          <cell r="M10345" t="str">
            <v>0026</v>
          </cell>
          <cell r="N10345">
            <v>1488</v>
          </cell>
          <cell r="O10345">
            <v>111.54</v>
          </cell>
          <cell r="P10345">
            <v>111.54</v>
          </cell>
          <cell r="Q10345">
            <v>111.54</v>
          </cell>
          <cell r="R10345">
            <v>1376.46</v>
          </cell>
          <cell r="S10345">
            <v>0</v>
          </cell>
          <cell r="T10345">
            <v>6</v>
          </cell>
          <cell r="U10345">
            <v>240</v>
          </cell>
          <cell r="V10345">
            <v>6</v>
          </cell>
          <cell r="W10345">
            <v>58</v>
          </cell>
          <cell r="X10345">
            <v>0</v>
          </cell>
        </row>
        <row r="10346">
          <cell r="A10346" t="str">
            <v>2256300</v>
          </cell>
          <cell r="B10346">
            <v>1</v>
          </cell>
          <cell r="C10346" t="str">
            <v>FIDS Smartphone Application</v>
          </cell>
          <cell r="D10346" t="str">
            <v>80</v>
          </cell>
          <cell r="E10346" t="str">
            <v>CMPSOF</v>
          </cell>
          <cell r="F10346" t="str">
            <v>CMP</v>
          </cell>
          <cell r="G10346">
            <v>40602</v>
          </cell>
          <cell r="H10346" t="str">
            <v>Active</v>
          </cell>
          <cell r="I10346">
            <v>1</v>
          </cell>
          <cell r="J10346">
            <v>40602</v>
          </cell>
          <cell r="K10346" t="str">
            <v>X</v>
          </cell>
          <cell r="L10346" t="str">
            <v>TN</v>
          </cell>
          <cell r="M10346" t="str">
            <v>0034</v>
          </cell>
          <cell r="N10346">
            <v>5960</v>
          </cell>
          <cell r="O10346">
            <v>331.11</v>
          </cell>
          <cell r="P10346">
            <v>331.11</v>
          </cell>
          <cell r="Q10346">
            <v>331.11</v>
          </cell>
          <cell r="R10346">
            <v>5628.89</v>
          </cell>
          <cell r="S10346">
            <v>0</v>
          </cell>
          <cell r="T10346">
            <v>3</v>
          </cell>
          <cell r="U10346">
            <v>0</v>
          </cell>
          <cell r="V10346">
            <v>2</v>
          </cell>
          <cell r="W10346">
            <v>306</v>
          </cell>
          <cell r="X10346">
            <v>0</v>
          </cell>
        </row>
        <row r="10347">
          <cell r="A10347" t="str">
            <v>2256400</v>
          </cell>
          <cell r="B10347">
            <v>1</v>
          </cell>
          <cell r="C10347" t="str">
            <v>Android Test Phone</v>
          </cell>
          <cell r="D10347" t="str">
            <v>80</v>
          </cell>
          <cell r="E10347" t="str">
            <v>COMMOB</v>
          </cell>
          <cell r="F10347" t="str">
            <v>COM</v>
          </cell>
          <cell r="G10347">
            <v>40602</v>
          </cell>
          <cell r="H10347" t="str">
            <v>Active</v>
          </cell>
          <cell r="I10347">
            <v>1</v>
          </cell>
          <cell r="J10347">
            <v>40602</v>
          </cell>
          <cell r="K10347" t="str">
            <v>X</v>
          </cell>
          <cell r="L10347" t="str">
            <v>TN</v>
          </cell>
          <cell r="M10347" t="str">
            <v>0034</v>
          </cell>
          <cell r="N10347">
            <v>651.29999999999995</v>
          </cell>
          <cell r="O10347">
            <v>36.18</v>
          </cell>
          <cell r="P10347">
            <v>36.18</v>
          </cell>
          <cell r="Q10347">
            <v>36.18</v>
          </cell>
          <cell r="R10347">
            <v>615.12</v>
          </cell>
          <cell r="S10347">
            <v>0</v>
          </cell>
          <cell r="T10347">
            <v>3</v>
          </cell>
          <cell r="U10347">
            <v>0</v>
          </cell>
          <cell r="V10347">
            <v>2</v>
          </cell>
          <cell r="W10347">
            <v>306</v>
          </cell>
          <cell r="X10347">
            <v>0</v>
          </cell>
        </row>
        <row r="10348">
          <cell r="A10348" t="str">
            <v>2256500</v>
          </cell>
          <cell r="B10348">
            <v>1</v>
          </cell>
          <cell r="C10348" t="str">
            <v>MS Office Pro Plus 2010 x 2 copies</v>
          </cell>
          <cell r="D10348" t="str">
            <v>80</v>
          </cell>
          <cell r="E10348" t="str">
            <v>CMPSOF</v>
          </cell>
          <cell r="F10348" t="str">
            <v>CMP</v>
          </cell>
          <cell r="G10348">
            <v>40602</v>
          </cell>
          <cell r="H10348" t="str">
            <v>Active</v>
          </cell>
          <cell r="I10348">
            <v>1</v>
          </cell>
          <cell r="J10348">
            <v>40602</v>
          </cell>
          <cell r="K10348" t="str">
            <v>X</v>
          </cell>
          <cell r="L10348" t="str">
            <v>TN</v>
          </cell>
          <cell r="M10348" t="str">
            <v>0034</v>
          </cell>
          <cell r="N10348">
            <v>1694.12</v>
          </cell>
          <cell r="O10348">
            <v>94.12</v>
          </cell>
          <cell r="P10348">
            <v>94.12</v>
          </cell>
          <cell r="Q10348">
            <v>94.12</v>
          </cell>
          <cell r="R10348">
            <v>1600</v>
          </cell>
          <cell r="S10348">
            <v>0</v>
          </cell>
          <cell r="T10348">
            <v>3</v>
          </cell>
          <cell r="U10348">
            <v>0</v>
          </cell>
          <cell r="V10348">
            <v>2</v>
          </cell>
          <cell r="W10348">
            <v>306</v>
          </cell>
          <cell r="X10348">
            <v>0</v>
          </cell>
        </row>
        <row r="10349">
          <cell r="A10349" t="str">
            <v>2256600</v>
          </cell>
          <cell r="B10349">
            <v>1</v>
          </cell>
          <cell r="C10349" t="str">
            <v>MS Sharepoint Software x 2 copies</v>
          </cell>
          <cell r="D10349" t="str">
            <v>80</v>
          </cell>
          <cell r="E10349" t="str">
            <v>CMPSOF</v>
          </cell>
          <cell r="F10349" t="str">
            <v>CMP</v>
          </cell>
          <cell r="G10349">
            <v>40602</v>
          </cell>
          <cell r="H10349" t="str">
            <v>Active</v>
          </cell>
          <cell r="I10349">
            <v>1</v>
          </cell>
          <cell r="J10349">
            <v>40602</v>
          </cell>
          <cell r="K10349" t="str">
            <v>X</v>
          </cell>
          <cell r="L10349" t="str">
            <v>TN</v>
          </cell>
          <cell r="M10349" t="str">
            <v>0034</v>
          </cell>
          <cell r="N10349">
            <v>590.44000000000005</v>
          </cell>
          <cell r="O10349">
            <v>32.799999999999997</v>
          </cell>
          <cell r="P10349">
            <v>32.799999999999997</v>
          </cell>
          <cell r="Q10349">
            <v>32.799999999999997</v>
          </cell>
          <cell r="R10349">
            <v>557.64</v>
          </cell>
          <cell r="S10349">
            <v>0</v>
          </cell>
          <cell r="T10349">
            <v>3</v>
          </cell>
          <cell r="U10349">
            <v>0</v>
          </cell>
          <cell r="V10349">
            <v>2</v>
          </cell>
          <cell r="W10349">
            <v>306</v>
          </cell>
          <cell r="X10349">
            <v>0</v>
          </cell>
        </row>
        <row r="10350">
          <cell r="A10350" t="str">
            <v>2256700</v>
          </cell>
          <cell r="B10350">
            <v>1</v>
          </cell>
          <cell r="C10350" t="str">
            <v>Data Projector - NEC LCD XGA 3000</v>
          </cell>
          <cell r="D10350" t="str">
            <v>45</v>
          </cell>
          <cell r="E10350" t="str">
            <v>PLEOFF</v>
          </cell>
          <cell r="F10350" t="str">
            <v>PLE</v>
          </cell>
          <cell r="G10350">
            <v>40602</v>
          </cell>
          <cell r="H10350" t="str">
            <v>Active</v>
          </cell>
          <cell r="I10350">
            <v>1</v>
          </cell>
          <cell r="J10350">
            <v>40602</v>
          </cell>
          <cell r="K10350" t="str">
            <v>C</v>
          </cell>
          <cell r="L10350" t="str">
            <v>TM</v>
          </cell>
          <cell r="M10350" t="str">
            <v>0240</v>
          </cell>
          <cell r="N10350">
            <v>1786</v>
          </cell>
          <cell r="O10350">
            <v>59.53</v>
          </cell>
          <cell r="P10350">
            <v>59.53</v>
          </cell>
          <cell r="Q10350">
            <v>59.53</v>
          </cell>
          <cell r="R10350">
            <v>1726.47</v>
          </cell>
          <cell r="S10350">
            <v>0</v>
          </cell>
          <cell r="T10350">
            <v>5</v>
          </cell>
          <cell r="U10350">
            <v>0</v>
          </cell>
          <cell r="V10350">
            <v>4</v>
          </cell>
          <cell r="W10350">
            <v>306</v>
          </cell>
          <cell r="X10350">
            <v>0</v>
          </cell>
        </row>
        <row r="10351">
          <cell r="A10351" t="str">
            <v>2256800</v>
          </cell>
          <cell r="B10351">
            <v>1</v>
          </cell>
          <cell r="C10351" t="str">
            <v>Data Projector - NEC LCD XGA 3000</v>
          </cell>
          <cell r="D10351" t="str">
            <v>45</v>
          </cell>
          <cell r="E10351" t="str">
            <v>PLEOFF</v>
          </cell>
          <cell r="F10351" t="str">
            <v>PLE</v>
          </cell>
          <cell r="G10351">
            <v>40602</v>
          </cell>
          <cell r="H10351" t="str">
            <v>Active</v>
          </cell>
          <cell r="I10351">
            <v>1</v>
          </cell>
          <cell r="J10351">
            <v>40602</v>
          </cell>
          <cell r="K10351" t="str">
            <v>C</v>
          </cell>
          <cell r="L10351" t="str">
            <v>TM</v>
          </cell>
          <cell r="M10351" t="str">
            <v>0240</v>
          </cell>
          <cell r="N10351">
            <v>1786</v>
          </cell>
          <cell r="O10351">
            <v>59.53</v>
          </cell>
          <cell r="P10351">
            <v>59.53</v>
          </cell>
          <cell r="Q10351">
            <v>59.53</v>
          </cell>
          <cell r="R10351">
            <v>1726.47</v>
          </cell>
          <cell r="S10351">
            <v>0</v>
          </cell>
          <cell r="T10351">
            <v>5</v>
          </cell>
          <cell r="U10351">
            <v>0</v>
          </cell>
          <cell r="V10351">
            <v>4</v>
          </cell>
          <cell r="W10351">
            <v>306</v>
          </cell>
          <cell r="X10351">
            <v>0</v>
          </cell>
        </row>
        <row r="10352">
          <cell r="A10352" t="str">
            <v>2256900</v>
          </cell>
          <cell r="B10352">
            <v>1</v>
          </cell>
          <cell r="C10352" t="str">
            <v>NEC 40 LCD Monitor c/w Built-in PC</v>
          </cell>
          <cell r="D10352" t="str">
            <v>34</v>
          </cell>
          <cell r="E10352" t="str">
            <v>CMPFID</v>
          </cell>
          <cell r="F10352" t="str">
            <v>CMP</v>
          </cell>
          <cell r="G10352">
            <v>40602</v>
          </cell>
          <cell r="H10352" t="str">
            <v>Active</v>
          </cell>
          <cell r="I10352">
            <v>1</v>
          </cell>
          <cell r="J10352">
            <v>40602</v>
          </cell>
          <cell r="K10352" t="str">
            <v>TDP</v>
          </cell>
          <cell r="L10352" t="str">
            <v>TM</v>
          </cell>
          <cell r="M10352" t="str">
            <v>0169</v>
          </cell>
          <cell r="N10352">
            <v>3212</v>
          </cell>
          <cell r="O10352">
            <v>178.44</v>
          </cell>
          <cell r="P10352">
            <v>178.44</v>
          </cell>
          <cell r="Q10352">
            <v>178.44</v>
          </cell>
          <cell r="R10352">
            <v>3033.56</v>
          </cell>
          <cell r="S10352">
            <v>0</v>
          </cell>
          <cell r="T10352">
            <v>3</v>
          </cell>
          <cell r="U10352">
            <v>0</v>
          </cell>
          <cell r="V10352">
            <v>2</v>
          </cell>
          <cell r="W10352">
            <v>306</v>
          </cell>
          <cell r="X10352">
            <v>0</v>
          </cell>
        </row>
        <row r="10353">
          <cell r="A10353" t="str">
            <v>2257000</v>
          </cell>
          <cell r="B10353">
            <v>1</v>
          </cell>
          <cell r="C10353" t="str">
            <v>NEC 40 LCD Monitor c/w Built-in PC</v>
          </cell>
          <cell r="D10353" t="str">
            <v>34</v>
          </cell>
          <cell r="E10353" t="str">
            <v>CMPFID</v>
          </cell>
          <cell r="F10353" t="str">
            <v>CMP</v>
          </cell>
          <cell r="G10353">
            <v>40602</v>
          </cell>
          <cell r="H10353" t="str">
            <v>Active</v>
          </cell>
          <cell r="I10353">
            <v>1</v>
          </cell>
          <cell r="J10353">
            <v>40602</v>
          </cell>
          <cell r="K10353" t="str">
            <v>TDP</v>
          </cell>
          <cell r="L10353" t="str">
            <v>TM</v>
          </cell>
          <cell r="M10353" t="str">
            <v>0160</v>
          </cell>
          <cell r="N10353">
            <v>3212</v>
          </cell>
          <cell r="O10353">
            <v>178.44</v>
          </cell>
          <cell r="P10353">
            <v>178.44</v>
          </cell>
          <cell r="Q10353">
            <v>178.44</v>
          </cell>
          <cell r="R10353">
            <v>3033.56</v>
          </cell>
          <cell r="S10353">
            <v>0</v>
          </cell>
          <cell r="T10353">
            <v>3</v>
          </cell>
          <cell r="U10353">
            <v>0</v>
          </cell>
          <cell r="V10353">
            <v>2</v>
          </cell>
          <cell r="W10353">
            <v>306</v>
          </cell>
          <cell r="X10353">
            <v>0</v>
          </cell>
        </row>
        <row r="10354">
          <cell r="A10354" t="str">
            <v>2257100</v>
          </cell>
          <cell r="B10354">
            <v>1</v>
          </cell>
          <cell r="C10354" t="str">
            <v>Network Cabling WAS2/B to Venrure Pets</v>
          </cell>
          <cell r="D10354" t="str">
            <v>54</v>
          </cell>
          <cell r="E10354" t="str">
            <v>COMCAB</v>
          </cell>
          <cell r="F10354" t="str">
            <v>COM</v>
          </cell>
          <cell r="G10354">
            <v>40619</v>
          </cell>
          <cell r="H10354" t="str">
            <v>Active</v>
          </cell>
          <cell r="I10354">
            <v>1</v>
          </cell>
          <cell r="J10354">
            <v>40619</v>
          </cell>
          <cell r="K10354" t="str">
            <v>AL</v>
          </cell>
          <cell r="L10354" t="str">
            <v>SA</v>
          </cell>
          <cell r="M10354" t="str">
            <v>0002</v>
          </cell>
          <cell r="N10354">
            <v>5546</v>
          </cell>
          <cell r="O10354">
            <v>69.290000000000006</v>
          </cell>
          <cell r="P10354">
            <v>69.290000000000006</v>
          </cell>
          <cell r="Q10354">
            <v>69.290000000000006</v>
          </cell>
          <cell r="R10354">
            <v>5476.71</v>
          </cell>
          <cell r="S10354">
            <v>0</v>
          </cell>
          <cell r="T10354">
            <v>6</v>
          </cell>
          <cell r="U10354">
            <v>240</v>
          </cell>
          <cell r="V10354">
            <v>6</v>
          </cell>
          <cell r="W10354">
            <v>209</v>
          </cell>
          <cell r="X10354">
            <v>0</v>
          </cell>
        </row>
        <row r="10355">
          <cell r="A10355" t="str">
            <v>2257200</v>
          </cell>
          <cell r="B10355">
            <v>1</v>
          </cell>
          <cell r="C10355" t="str">
            <v>Satellite Phone - Iridium 9555</v>
          </cell>
          <cell r="D10355" t="str">
            <v>80</v>
          </cell>
          <cell r="E10355" t="str">
            <v>COMPHO</v>
          </cell>
          <cell r="F10355" t="str">
            <v>COM</v>
          </cell>
          <cell r="G10355">
            <v>40602</v>
          </cell>
          <cell r="H10355" t="str">
            <v>Active</v>
          </cell>
          <cell r="I10355">
            <v>1</v>
          </cell>
          <cell r="J10355">
            <v>40602</v>
          </cell>
          <cell r="K10355" t="str">
            <v>X</v>
          </cell>
          <cell r="L10355" t="str">
            <v>TN</v>
          </cell>
          <cell r="M10355" t="str">
            <v>0034</v>
          </cell>
          <cell r="N10355">
            <v>2169</v>
          </cell>
          <cell r="O10355">
            <v>72.3</v>
          </cell>
          <cell r="P10355">
            <v>72.3</v>
          </cell>
          <cell r="Q10355">
            <v>72.3</v>
          </cell>
          <cell r="R10355">
            <v>2096.6999999999998</v>
          </cell>
          <cell r="S10355">
            <v>0</v>
          </cell>
          <cell r="T10355">
            <v>5</v>
          </cell>
          <cell r="U10355">
            <v>0</v>
          </cell>
          <cell r="V10355">
            <v>4</v>
          </cell>
          <cell r="W10355">
            <v>306</v>
          </cell>
          <cell r="X10355">
            <v>0</v>
          </cell>
        </row>
        <row r="10356">
          <cell r="A10356" t="str">
            <v>2257300</v>
          </cell>
          <cell r="B10356">
            <v>1</v>
          </cell>
          <cell r="C10356" t="str">
            <v>Satellite Phone - Iridium 9555</v>
          </cell>
          <cell r="D10356" t="str">
            <v>32</v>
          </cell>
          <cell r="E10356" t="str">
            <v>COMPHO</v>
          </cell>
          <cell r="F10356" t="str">
            <v>COM</v>
          </cell>
          <cell r="G10356">
            <v>40602</v>
          </cell>
          <cell r="H10356" t="str">
            <v>Active</v>
          </cell>
          <cell r="I10356">
            <v>1</v>
          </cell>
          <cell r="J10356">
            <v>40602</v>
          </cell>
          <cell r="K10356" t="str">
            <v>X</v>
          </cell>
          <cell r="L10356" t="str">
            <v>TN</v>
          </cell>
          <cell r="M10356" t="str">
            <v>0016</v>
          </cell>
          <cell r="N10356">
            <v>2169</v>
          </cell>
          <cell r="O10356">
            <v>72.3</v>
          </cell>
          <cell r="P10356">
            <v>72.3</v>
          </cell>
          <cell r="Q10356">
            <v>72.3</v>
          </cell>
          <cell r="R10356">
            <v>2096.6999999999998</v>
          </cell>
          <cell r="S10356">
            <v>0</v>
          </cell>
          <cell r="T10356">
            <v>5</v>
          </cell>
          <cell r="U10356">
            <v>0</v>
          </cell>
          <cell r="V10356">
            <v>4</v>
          </cell>
          <cell r="W10356">
            <v>306</v>
          </cell>
          <cell r="X10356">
            <v>0</v>
          </cell>
        </row>
        <row r="10357">
          <cell r="A10357" t="str">
            <v>2257400</v>
          </cell>
          <cell r="B10357">
            <v>1</v>
          </cell>
          <cell r="C10357" t="str">
            <v>Satellite Phone - Iridium 9555</v>
          </cell>
          <cell r="D10357" t="str">
            <v>32</v>
          </cell>
          <cell r="E10357" t="str">
            <v>COMPHO</v>
          </cell>
          <cell r="F10357" t="str">
            <v>COM</v>
          </cell>
          <cell r="G10357">
            <v>40602</v>
          </cell>
          <cell r="H10357" t="str">
            <v>Active</v>
          </cell>
          <cell r="I10357">
            <v>1</v>
          </cell>
          <cell r="J10357">
            <v>40602</v>
          </cell>
          <cell r="K10357" t="str">
            <v>X</v>
          </cell>
          <cell r="L10357" t="str">
            <v>TN</v>
          </cell>
          <cell r="M10357" t="str">
            <v>0016</v>
          </cell>
          <cell r="N10357">
            <v>2169</v>
          </cell>
          <cell r="O10357">
            <v>72.3</v>
          </cell>
          <cell r="P10357">
            <v>72.3</v>
          </cell>
          <cell r="Q10357">
            <v>72.3</v>
          </cell>
          <cell r="R10357">
            <v>2096.6999999999998</v>
          </cell>
          <cell r="S10357">
            <v>0</v>
          </cell>
          <cell r="T10357">
            <v>5</v>
          </cell>
          <cell r="U10357">
            <v>0</v>
          </cell>
          <cell r="V10357">
            <v>4</v>
          </cell>
          <cell r="W10357">
            <v>306</v>
          </cell>
          <cell r="X10357">
            <v>0</v>
          </cell>
        </row>
        <row r="10358">
          <cell r="A10358" t="str">
            <v>2257500</v>
          </cell>
          <cell r="B10358">
            <v>1</v>
          </cell>
          <cell r="C10358" t="str">
            <v>Satellite Phone - Iridium 9555</v>
          </cell>
          <cell r="D10358" t="str">
            <v>66</v>
          </cell>
          <cell r="E10358" t="str">
            <v>COMPHO</v>
          </cell>
          <cell r="F10358" t="str">
            <v>COM</v>
          </cell>
          <cell r="G10358">
            <v>40602</v>
          </cell>
          <cell r="H10358" t="str">
            <v>Active</v>
          </cell>
          <cell r="I10358">
            <v>1</v>
          </cell>
          <cell r="J10358">
            <v>40602</v>
          </cell>
          <cell r="K10358" t="str">
            <v>X</v>
          </cell>
          <cell r="L10358" t="str">
            <v>NA</v>
          </cell>
          <cell r="M10358" t="str">
            <v>0032</v>
          </cell>
          <cell r="N10358">
            <v>2169</v>
          </cell>
          <cell r="O10358">
            <v>72.3</v>
          </cell>
          <cell r="P10358">
            <v>72.3</v>
          </cell>
          <cell r="Q10358">
            <v>72.3</v>
          </cell>
          <cell r="R10358">
            <v>2096.6999999999998</v>
          </cell>
          <cell r="S10358">
            <v>0</v>
          </cell>
          <cell r="T10358">
            <v>5</v>
          </cell>
          <cell r="U10358">
            <v>0</v>
          </cell>
          <cell r="V10358">
            <v>4</v>
          </cell>
          <cell r="W10358">
            <v>306</v>
          </cell>
          <cell r="X10358">
            <v>0</v>
          </cell>
        </row>
        <row r="10359">
          <cell r="A10359" t="str">
            <v>2257600</v>
          </cell>
          <cell r="B10359">
            <v>1</v>
          </cell>
          <cell r="C10359" t="str">
            <v>Desktop PC -  HP8000 Elite SFF89+ E7600</v>
          </cell>
          <cell r="D10359" t="str">
            <v>34</v>
          </cell>
          <cell r="E10359" t="str">
            <v>CMPHAR</v>
          </cell>
          <cell r="F10359" t="str">
            <v>CMP</v>
          </cell>
          <cell r="G10359">
            <v>40616</v>
          </cell>
          <cell r="H10359" t="str">
            <v>Active</v>
          </cell>
          <cell r="I10359">
            <v>1</v>
          </cell>
          <cell r="J10359">
            <v>40616</v>
          </cell>
          <cell r="K10359" t="str">
            <v>X</v>
          </cell>
          <cell r="L10359" t="str">
            <v>TN</v>
          </cell>
          <cell r="M10359" t="str">
            <v>0034</v>
          </cell>
          <cell r="N10359">
            <v>1167</v>
          </cell>
          <cell r="O10359">
            <v>32.42</v>
          </cell>
          <cell r="P10359">
            <v>32.42</v>
          </cell>
          <cell r="Q10359">
            <v>32.42</v>
          </cell>
          <cell r="R10359">
            <v>1134.58</v>
          </cell>
          <cell r="S10359">
            <v>0</v>
          </cell>
          <cell r="T10359">
            <v>3</v>
          </cell>
          <cell r="U10359">
            <v>0</v>
          </cell>
          <cell r="V10359">
            <v>2</v>
          </cell>
          <cell r="W10359">
            <v>334</v>
          </cell>
          <cell r="X10359">
            <v>0</v>
          </cell>
        </row>
        <row r="10360">
          <cell r="A10360" t="str">
            <v>2257700</v>
          </cell>
          <cell r="B10360">
            <v>1</v>
          </cell>
          <cell r="C10360" t="str">
            <v>Viewsonic 24 Monitor VX2439wm</v>
          </cell>
          <cell r="D10360" t="str">
            <v>34</v>
          </cell>
          <cell r="E10360" t="str">
            <v>CMPHAR</v>
          </cell>
          <cell r="F10360" t="str">
            <v>CMP</v>
          </cell>
          <cell r="G10360">
            <v>40616</v>
          </cell>
          <cell r="H10360" t="str">
            <v>Active</v>
          </cell>
          <cell r="I10360">
            <v>1</v>
          </cell>
          <cell r="J10360">
            <v>40616</v>
          </cell>
          <cell r="K10360" t="str">
            <v>X</v>
          </cell>
          <cell r="L10360" t="str">
            <v>TN</v>
          </cell>
          <cell r="M10360" t="str">
            <v>0034</v>
          </cell>
          <cell r="N10360">
            <v>242</v>
          </cell>
          <cell r="O10360">
            <v>6.72</v>
          </cell>
          <cell r="P10360">
            <v>6.72</v>
          </cell>
          <cell r="Q10360">
            <v>6.72</v>
          </cell>
          <cell r="R10360">
            <v>235.28</v>
          </cell>
          <cell r="S10360">
            <v>0</v>
          </cell>
          <cell r="T10360">
            <v>3</v>
          </cell>
          <cell r="U10360">
            <v>0</v>
          </cell>
          <cell r="V10360">
            <v>2</v>
          </cell>
          <cell r="W10360">
            <v>334</v>
          </cell>
          <cell r="X10360">
            <v>0</v>
          </cell>
        </row>
        <row r="10361">
          <cell r="A10361" t="str">
            <v>2257800</v>
          </cell>
          <cell r="B10361">
            <v>1</v>
          </cell>
          <cell r="C10361" t="str">
            <v>MS Office Pro Plus 2010</v>
          </cell>
          <cell r="D10361" t="str">
            <v>34</v>
          </cell>
          <cell r="E10361" t="str">
            <v>CMPSOF</v>
          </cell>
          <cell r="F10361" t="str">
            <v>CMP</v>
          </cell>
          <cell r="G10361">
            <v>40616</v>
          </cell>
          <cell r="H10361" t="str">
            <v>Active</v>
          </cell>
          <cell r="I10361">
            <v>1</v>
          </cell>
          <cell r="J10361">
            <v>40616</v>
          </cell>
          <cell r="K10361" t="str">
            <v>X</v>
          </cell>
          <cell r="L10361" t="str">
            <v>TN</v>
          </cell>
          <cell r="M10361" t="str">
            <v>0034</v>
          </cell>
          <cell r="N10361">
            <v>847.06</v>
          </cell>
          <cell r="O10361">
            <v>23.53</v>
          </cell>
          <cell r="P10361">
            <v>23.53</v>
          </cell>
          <cell r="Q10361">
            <v>23.53</v>
          </cell>
          <cell r="R10361">
            <v>823.53</v>
          </cell>
          <cell r="S10361">
            <v>0</v>
          </cell>
          <cell r="T10361">
            <v>3</v>
          </cell>
          <cell r="U10361">
            <v>0</v>
          </cell>
          <cell r="V10361">
            <v>2</v>
          </cell>
          <cell r="W10361">
            <v>334</v>
          </cell>
          <cell r="X10361">
            <v>0</v>
          </cell>
        </row>
        <row r="10362">
          <cell r="A10362" t="str">
            <v>2257900</v>
          </cell>
          <cell r="B10362">
            <v>1</v>
          </cell>
          <cell r="C10362" t="str">
            <v>MS Sharepoint Software</v>
          </cell>
          <cell r="D10362" t="str">
            <v>34</v>
          </cell>
          <cell r="E10362" t="str">
            <v>CMPSOF</v>
          </cell>
          <cell r="F10362" t="str">
            <v>CMP</v>
          </cell>
          <cell r="G10362">
            <v>40616</v>
          </cell>
          <cell r="H10362" t="str">
            <v>Active</v>
          </cell>
          <cell r="I10362">
            <v>1</v>
          </cell>
          <cell r="J10362">
            <v>40616</v>
          </cell>
          <cell r="K10362" t="str">
            <v>X</v>
          </cell>
          <cell r="L10362" t="str">
            <v>TN</v>
          </cell>
          <cell r="M10362" t="str">
            <v>0034</v>
          </cell>
          <cell r="N10362">
            <v>551.11</v>
          </cell>
          <cell r="O10362">
            <v>15.31</v>
          </cell>
          <cell r="P10362">
            <v>15.31</v>
          </cell>
          <cell r="Q10362">
            <v>15.31</v>
          </cell>
          <cell r="R10362">
            <v>535.79999999999995</v>
          </cell>
          <cell r="S10362">
            <v>0</v>
          </cell>
          <cell r="T10362">
            <v>3</v>
          </cell>
          <cell r="U10362">
            <v>0</v>
          </cell>
          <cell r="V10362">
            <v>2</v>
          </cell>
          <cell r="W10362">
            <v>334</v>
          </cell>
          <cell r="X10362">
            <v>0</v>
          </cell>
        </row>
        <row r="10363">
          <cell r="A10363" t="str">
            <v>2258000</v>
          </cell>
          <cell r="B10363">
            <v>1</v>
          </cell>
          <cell r="C10363" t="str">
            <v>24 x Krone 5e Data Ties in FD21</v>
          </cell>
          <cell r="D10363" t="str">
            <v>34</v>
          </cell>
          <cell r="E10363" t="str">
            <v>COMCAB</v>
          </cell>
          <cell r="F10363" t="str">
            <v>COM</v>
          </cell>
          <cell r="G10363">
            <v>40602</v>
          </cell>
          <cell r="H10363" t="str">
            <v>Active</v>
          </cell>
          <cell r="I10363">
            <v>1</v>
          </cell>
          <cell r="J10363">
            <v>40602</v>
          </cell>
          <cell r="K10363" t="str">
            <v>TCOM</v>
          </cell>
          <cell r="L10363" t="str">
            <v>TM</v>
          </cell>
          <cell r="M10363" t="str">
            <v>0176</v>
          </cell>
          <cell r="N10363">
            <v>1565</v>
          </cell>
          <cell r="O10363">
            <v>39.11</v>
          </cell>
          <cell r="P10363">
            <v>39.11</v>
          </cell>
          <cell r="Q10363">
            <v>39.11</v>
          </cell>
          <cell r="R10363">
            <v>1525.89</v>
          </cell>
          <cell r="S10363">
            <v>0</v>
          </cell>
          <cell r="T10363">
            <v>6</v>
          </cell>
          <cell r="U10363">
            <v>240</v>
          </cell>
          <cell r="V10363">
            <v>6</v>
          </cell>
          <cell r="W10363">
            <v>181</v>
          </cell>
          <cell r="X10363">
            <v>0</v>
          </cell>
        </row>
        <row r="10364">
          <cell r="A10364" t="str">
            <v>2258100</v>
          </cell>
          <cell r="B10364">
            <v>1</v>
          </cell>
          <cell r="C10364" t="str">
            <v>Corp Meeting Room 1 &amp; 2 Partitioning</v>
          </cell>
          <cell r="D10364" t="str">
            <v>34</v>
          </cell>
          <cell r="E10364" t="str">
            <v>BASPAR</v>
          </cell>
          <cell r="F10364" t="str">
            <v>BAS</v>
          </cell>
          <cell r="G10364">
            <v>40512</v>
          </cell>
          <cell r="H10364" t="str">
            <v>Active</v>
          </cell>
          <cell r="I10364">
            <v>1</v>
          </cell>
          <cell r="J10364">
            <v>40512</v>
          </cell>
          <cell r="K10364" t="str">
            <v>X</v>
          </cell>
          <cell r="L10364" t="str">
            <v>TN</v>
          </cell>
          <cell r="M10364" t="str">
            <v>0034</v>
          </cell>
          <cell r="N10364">
            <v>3185</v>
          </cell>
          <cell r="O10364">
            <v>66.349999999999994</v>
          </cell>
          <cell r="P10364">
            <v>66.349999999999994</v>
          </cell>
          <cell r="Q10364">
            <v>66.349999999999994</v>
          </cell>
          <cell r="R10364">
            <v>3118.65</v>
          </cell>
          <cell r="S10364">
            <v>0</v>
          </cell>
          <cell r="T10364">
            <v>20</v>
          </cell>
          <cell r="U10364">
            <v>0</v>
          </cell>
          <cell r="V10364">
            <v>19</v>
          </cell>
          <cell r="W10364">
            <v>214</v>
          </cell>
          <cell r="X10364">
            <v>0</v>
          </cell>
        </row>
        <row r="10365">
          <cell r="A10365" t="str">
            <v>2258200</v>
          </cell>
          <cell r="B10365">
            <v>1</v>
          </cell>
          <cell r="C10365" t="str">
            <v>Desk Partitions x 4</v>
          </cell>
          <cell r="D10365" t="str">
            <v>34</v>
          </cell>
          <cell r="E10365" t="str">
            <v>FIXTAB</v>
          </cell>
          <cell r="F10365" t="str">
            <v>FIX</v>
          </cell>
          <cell r="G10365">
            <v>40512</v>
          </cell>
          <cell r="H10365" t="str">
            <v>Active</v>
          </cell>
          <cell r="I10365">
            <v>1</v>
          </cell>
          <cell r="J10365">
            <v>40512</v>
          </cell>
          <cell r="K10365" t="str">
            <v>X</v>
          </cell>
          <cell r="L10365" t="str">
            <v>TN</v>
          </cell>
          <cell r="M10365" t="str">
            <v>0034</v>
          </cell>
          <cell r="N10365">
            <v>1165</v>
          </cell>
          <cell r="O10365">
            <v>97.08</v>
          </cell>
          <cell r="P10365">
            <v>97.08</v>
          </cell>
          <cell r="Q10365">
            <v>97.08</v>
          </cell>
          <cell r="R10365">
            <v>1067.92</v>
          </cell>
          <cell r="S10365">
            <v>0</v>
          </cell>
          <cell r="T10365">
            <v>5</v>
          </cell>
          <cell r="U10365">
            <v>0</v>
          </cell>
          <cell r="V10365">
            <v>4</v>
          </cell>
          <cell r="W10365">
            <v>214</v>
          </cell>
          <cell r="X10365">
            <v>0</v>
          </cell>
        </row>
        <row r="10366">
          <cell r="A10366" t="str">
            <v>2258300</v>
          </cell>
          <cell r="B10366">
            <v>1</v>
          </cell>
          <cell r="C10366" t="str">
            <v>Whiteboard 1200 x 1200 - Crayon Dept</v>
          </cell>
          <cell r="D10366" t="str">
            <v>34</v>
          </cell>
          <cell r="E10366" t="str">
            <v>FIXFUR</v>
          </cell>
          <cell r="F10366" t="str">
            <v>FIX</v>
          </cell>
          <cell r="G10366">
            <v>40512</v>
          </cell>
          <cell r="H10366" t="str">
            <v>Active</v>
          </cell>
          <cell r="I10366">
            <v>1</v>
          </cell>
          <cell r="J10366">
            <v>40512</v>
          </cell>
          <cell r="K10366" t="str">
            <v>X</v>
          </cell>
          <cell r="L10366" t="str">
            <v>TN</v>
          </cell>
          <cell r="M10366" t="str">
            <v>0034</v>
          </cell>
          <cell r="N10366">
            <v>367</v>
          </cell>
          <cell r="O10366">
            <v>30.58</v>
          </cell>
          <cell r="P10366">
            <v>30.58</v>
          </cell>
          <cell r="Q10366">
            <v>30.58</v>
          </cell>
          <cell r="R10366">
            <v>336.42</v>
          </cell>
          <cell r="S10366">
            <v>0</v>
          </cell>
          <cell r="T10366">
            <v>5</v>
          </cell>
          <cell r="U10366">
            <v>0</v>
          </cell>
          <cell r="V10366">
            <v>4</v>
          </cell>
          <cell r="W10366">
            <v>214</v>
          </cell>
          <cell r="X10366">
            <v>0</v>
          </cell>
        </row>
        <row r="10367">
          <cell r="A10367" t="str">
            <v>2258400</v>
          </cell>
          <cell r="B10367">
            <v>1</v>
          </cell>
          <cell r="C10367" t="str">
            <v>Evo 2 Lever Highback Chairs x 2</v>
          </cell>
          <cell r="D10367" t="str">
            <v>34</v>
          </cell>
          <cell r="E10367" t="str">
            <v>FIXCHA</v>
          </cell>
          <cell r="F10367" t="str">
            <v>FIX</v>
          </cell>
          <cell r="G10367">
            <v>40512</v>
          </cell>
          <cell r="H10367" t="str">
            <v>Active</v>
          </cell>
          <cell r="I10367">
            <v>1</v>
          </cell>
          <cell r="J10367">
            <v>40512</v>
          </cell>
          <cell r="K10367" t="str">
            <v>X</v>
          </cell>
          <cell r="L10367" t="str">
            <v>TN</v>
          </cell>
          <cell r="M10367" t="str">
            <v>0034</v>
          </cell>
          <cell r="N10367">
            <v>554</v>
          </cell>
          <cell r="O10367">
            <v>46.17</v>
          </cell>
          <cell r="P10367">
            <v>46.17</v>
          </cell>
          <cell r="Q10367">
            <v>46.17</v>
          </cell>
          <cell r="R10367">
            <v>507.83</v>
          </cell>
          <cell r="S10367">
            <v>0</v>
          </cell>
          <cell r="T10367">
            <v>5</v>
          </cell>
          <cell r="U10367">
            <v>0</v>
          </cell>
          <cell r="V10367">
            <v>4</v>
          </cell>
          <cell r="W10367">
            <v>214</v>
          </cell>
          <cell r="X10367">
            <v>0</v>
          </cell>
        </row>
        <row r="10368">
          <cell r="A10368" t="str">
            <v>2258500</v>
          </cell>
          <cell r="B10368">
            <v>1</v>
          </cell>
          <cell r="C10368" t="str">
            <v>Accord 2 Drwaer &amp; Filing Drawer Modules</v>
          </cell>
          <cell r="D10368" t="str">
            <v>34</v>
          </cell>
          <cell r="E10368" t="str">
            <v>FIXTAB</v>
          </cell>
          <cell r="F10368" t="str">
            <v>FIX</v>
          </cell>
          <cell r="G10368">
            <v>40512</v>
          </cell>
          <cell r="H10368" t="str">
            <v>Active</v>
          </cell>
          <cell r="I10368">
            <v>1</v>
          </cell>
          <cell r="J10368">
            <v>40512</v>
          </cell>
          <cell r="K10368" t="str">
            <v>X</v>
          </cell>
          <cell r="L10368" t="str">
            <v>TN</v>
          </cell>
          <cell r="M10368" t="str">
            <v>0034</v>
          </cell>
          <cell r="N10368">
            <v>410</v>
          </cell>
          <cell r="O10368">
            <v>34.17</v>
          </cell>
          <cell r="P10368">
            <v>34.17</v>
          </cell>
          <cell r="Q10368">
            <v>34.17</v>
          </cell>
          <cell r="R10368">
            <v>375.83</v>
          </cell>
          <cell r="S10368">
            <v>0</v>
          </cell>
          <cell r="T10368">
            <v>5</v>
          </cell>
          <cell r="U10368">
            <v>0</v>
          </cell>
          <cell r="V10368">
            <v>4</v>
          </cell>
          <cell r="W10368">
            <v>214</v>
          </cell>
          <cell r="X10368">
            <v>0</v>
          </cell>
        </row>
        <row r="10369">
          <cell r="A10369" t="str">
            <v>2258600</v>
          </cell>
          <cell r="B10369">
            <v>1</v>
          </cell>
          <cell r="C10369" t="str">
            <v>Eko 1200 Round Tables in Tawa x 2</v>
          </cell>
          <cell r="D10369" t="str">
            <v>34</v>
          </cell>
          <cell r="E10369" t="str">
            <v>FIXTAB</v>
          </cell>
          <cell r="F10369" t="str">
            <v>FIX</v>
          </cell>
          <cell r="G10369">
            <v>40512</v>
          </cell>
          <cell r="H10369" t="str">
            <v>Active</v>
          </cell>
          <cell r="I10369">
            <v>1</v>
          </cell>
          <cell r="J10369">
            <v>40512</v>
          </cell>
          <cell r="K10369" t="str">
            <v>X</v>
          </cell>
          <cell r="L10369" t="str">
            <v>TN</v>
          </cell>
          <cell r="M10369" t="str">
            <v>0034</v>
          </cell>
          <cell r="N10369">
            <v>418</v>
          </cell>
          <cell r="O10369">
            <v>34.83</v>
          </cell>
          <cell r="P10369">
            <v>34.83</v>
          </cell>
          <cell r="Q10369">
            <v>34.83</v>
          </cell>
          <cell r="R10369">
            <v>383.17</v>
          </cell>
          <cell r="S10369">
            <v>0</v>
          </cell>
          <cell r="T10369">
            <v>5</v>
          </cell>
          <cell r="U10369">
            <v>0</v>
          </cell>
          <cell r="V10369">
            <v>4</v>
          </cell>
          <cell r="W10369">
            <v>214</v>
          </cell>
          <cell r="X10369">
            <v>0</v>
          </cell>
        </row>
        <row r="10370">
          <cell r="A10370" t="str">
            <v>2258700</v>
          </cell>
          <cell r="B10370">
            <v>1</v>
          </cell>
          <cell r="C10370" t="str">
            <v>Accord Grey Board Table - Corp 2 Mtg ro</v>
          </cell>
          <cell r="D10370" t="str">
            <v>34</v>
          </cell>
          <cell r="E10370" t="str">
            <v>FIXTAB</v>
          </cell>
          <cell r="F10370" t="str">
            <v>FIX</v>
          </cell>
          <cell r="G10370">
            <v>40512</v>
          </cell>
          <cell r="H10370" t="str">
            <v>Active</v>
          </cell>
          <cell r="I10370">
            <v>1</v>
          </cell>
          <cell r="J10370">
            <v>40512</v>
          </cell>
          <cell r="K10370" t="str">
            <v>X</v>
          </cell>
          <cell r="L10370" t="str">
            <v>TN</v>
          </cell>
          <cell r="M10370" t="str">
            <v>0034</v>
          </cell>
          <cell r="N10370">
            <v>380</v>
          </cell>
          <cell r="O10370">
            <v>31.67</v>
          </cell>
          <cell r="P10370">
            <v>31.67</v>
          </cell>
          <cell r="Q10370">
            <v>31.67</v>
          </cell>
          <cell r="R10370">
            <v>348.33</v>
          </cell>
          <cell r="S10370">
            <v>0</v>
          </cell>
          <cell r="T10370">
            <v>5</v>
          </cell>
          <cell r="U10370">
            <v>0</v>
          </cell>
          <cell r="V10370">
            <v>4</v>
          </cell>
          <cell r="W10370">
            <v>214</v>
          </cell>
          <cell r="X10370">
            <v>0</v>
          </cell>
        </row>
        <row r="10371">
          <cell r="A10371" t="str">
            <v>2258800</v>
          </cell>
          <cell r="B10371">
            <v>1</v>
          </cell>
          <cell r="C10371" t="str">
            <v>Workstation 2.4 x 1.6 in Tawa</v>
          </cell>
          <cell r="D10371" t="str">
            <v>34</v>
          </cell>
          <cell r="E10371" t="str">
            <v>FIXTAB</v>
          </cell>
          <cell r="F10371" t="str">
            <v>FIX</v>
          </cell>
          <cell r="G10371">
            <v>40512</v>
          </cell>
          <cell r="H10371" t="str">
            <v>Active</v>
          </cell>
          <cell r="I10371">
            <v>1</v>
          </cell>
          <cell r="J10371">
            <v>40512</v>
          </cell>
          <cell r="K10371" t="str">
            <v>X</v>
          </cell>
          <cell r="L10371" t="str">
            <v>TN</v>
          </cell>
          <cell r="M10371" t="str">
            <v>0034</v>
          </cell>
          <cell r="N10371">
            <v>696</v>
          </cell>
          <cell r="O10371">
            <v>58</v>
          </cell>
          <cell r="P10371">
            <v>58</v>
          </cell>
          <cell r="Q10371">
            <v>58</v>
          </cell>
          <cell r="R10371">
            <v>638</v>
          </cell>
          <cell r="S10371">
            <v>0</v>
          </cell>
          <cell r="T10371">
            <v>5</v>
          </cell>
          <cell r="U10371">
            <v>0</v>
          </cell>
          <cell r="V10371">
            <v>4</v>
          </cell>
          <cell r="W10371">
            <v>214</v>
          </cell>
          <cell r="X10371">
            <v>0</v>
          </cell>
        </row>
        <row r="10372">
          <cell r="A10372" t="str">
            <v>2258900</v>
          </cell>
          <cell r="B10372">
            <v>1</v>
          </cell>
          <cell r="C10372" t="str">
            <v>The Corporate Box Livery</v>
          </cell>
          <cell r="D10372" t="str">
            <v>34</v>
          </cell>
          <cell r="E10372" t="str">
            <v>BASSIG</v>
          </cell>
          <cell r="F10372" t="str">
            <v>BAS</v>
          </cell>
          <cell r="G10372">
            <v>40512</v>
          </cell>
          <cell r="H10372" t="str">
            <v>Active</v>
          </cell>
          <cell r="I10372">
            <v>1</v>
          </cell>
          <cell r="J10372">
            <v>40512</v>
          </cell>
          <cell r="K10372" t="str">
            <v>C</v>
          </cell>
          <cell r="L10372" t="str">
            <v>TM</v>
          </cell>
          <cell r="M10372" t="str">
            <v>0210</v>
          </cell>
          <cell r="N10372">
            <v>15115.18</v>
          </cell>
          <cell r="O10372">
            <v>314.89999999999998</v>
          </cell>
          <cell r="P10372">
            <v>314.89999999999998</v>
          </cell>
          <cell r="Q10372">
            <v>314.89999999999998</v>
          </cell>
          <cell r="R10372">
            <v>14800.28</v>
          </cell>
          <cell r="S10372">
            <v>0</v>
          </cell>
          <cell r="T10372">
            <v>20</v>
          </cell>
          <cell r="U10372">
            <v>0</v>
          </cell>
          <cell r="V10372">
            <v>19</v>
          </cell>
          <cell r="W10372">
            <v>214</v>
          </cell>
          <cell r="X10372">
            <v>0</v>
          </cell>
        </row>
        <row r="10373">
          <cell r="A10373" t="str">
            <v>2713400</v>
          </cell>
          <cell r="B10373">
            <v>1</v>
          </cell>
          <cell r="C10373" t="str">
            <v>Fire Protection System</v>
          </cell>
          <cell r="D10373" t="str">
            <v>66</v>
          </cell>
          <cell r="E10373" t="str">
            <v>BASALA</v>
          </cell>
          <cell r="F10373" t="str">
            <v>BAS</v>
          </cell>
          <cell r="G10373">
            <v>39890</v>
          </cell>
          <cell r="H10373" t="str">
            <v>Active</v>
          </cell>
          <cell r="I10373">
            <v>1</v>
          </cell>
          <cell r="J10373">
            <v>40427</v>
          </cell>
          <cell r="K10373" t="str">
            <v>X</v>
          </cell>
          <cell r="L10373" t="str">
            <v>NA</v>
          </cell>
          <cell r="M10373" t="str">
            <v>0032</v>
          </cell>
          <cell r="N10373">
            <v>289.89999999999998</v>
          </cell>
          <cell r="O10373">
            <v>0.93</v>
          </cell>
          <cell r="P10373">
            <v>11.6</v>
          </cell>
          <cell r="Q10373">
            <v>24.17</v>
          </cell>
          <cell r="R10373">
            <v>265.73</v>
          </cell>
          <cell r="S10373">
            <v>0</v>
          </cell>
          <cell r="T10373">
            <v>25</v>
          </cell>
          <cell r="U10373">
            <v>0</v>
          </cell>
          <cell r="V10373">
            <v>22</v>
          </cell>
          <cell r="W10373">
            <v>334</v>
          </cell>
          <cell r="X10373">
            <v>0</v>
          </cell>
        </row>
        <row r="10374">
          <cell r="A10374" t="str">
            <v>2713401</v>
          </cell>
          <cell r="B10374">
            <v>1</v>
          </cell>
          <cell r="C10374" t="str">
            <v>Fire Protection System</v>
          </cell>
          <cell r="D10374" t="str">
            <v>66</v>
          </cell>
          <cell r="E10374" t="str">
            <v>BASALA</v>
          </cell>
          <cell r="F10374" t="str">
            <v>BAS</v>
          </cell>
          <cell r="G10374">
            <v>39890</v>
          </cell>
          <cell r="H10374" t="str">
            <v>Active</v>
          </cell>
          <cell r="I10374">
            <v>1</v>
          </cell>
          <cell r="J10374">
            <v>40427</v>
          </cell>
          <cell r="K10374" t="str">
            <v>X</v>
          </cell>
          <cell r="L10374" t="str">
            <v>NA</v>
          </cell>
          <cell r="M10374" t="str">
            <v>0032</v>
          </cell>
          <cell r="N10374">
            <v>28700.1</v>
          </cell>
          <cell r="O10374">
            <v>95.63</v>
          </cell>
          <cell r="P10374">
            <v>1148</v>
          </cell>
          <cell r="Q10374">
            <v>2391.67</v>
          </cell>
          <cell r="R10374">
            <v>26308.43</v>
          </cell>
          <cell r="S10374">
            <v>0</v>
          </cell>
          <cell r="T10374">
            <v>25</v>
          </cell>
          <cell r="U10374">
            <v>0</v>
          </cell>
          <cell r="V10374">
            <v>22</v>
          </cell>
          <cell r="W10374">
            <v>334</v>
          </cell>
          <cell r="X10374">
            <v>0</v>
          </cell>
        </row>
        <row r="10375">
          <cell r="A10375" t="str">
            <v>2713500</v>
          </cell>
          <cell r="B10375">
            <v>1</v>
          </cell>
          <cell r="C10375" t="str">
            <v>TFT Quadracup Nozzle Branch</v>
          </cell>
          <cell r="D10375" t="str">
            <v>66</v>
          </cell>
          <cell r="E10375" t="str">
            <v>PLEFIR</v>
          </cell>
          <cell r="F10375" t="str">
            <v>PLE</v>
          </cell>
          <cell r="G10375">
            <v>40253</v>
          </cell>
          <cell r="H10375" t="str">
            <v>Active</v>
          </cell>
          <cell r="I10375">
            <v>1</v>
          </cell>
          <cell r="J10375">
            <v>40427</v>
          </cell>
          <cell r="K10375" t="str">
            <v>X</v>
          </cell>
          <cell r="L10375" t="str">
            <v>NA</v>
          </cell>
          <cell r="M10375" t="str">
            <v>0032</v>
          </cell>
          <cell r="N10375">
            <v>1221</v>
          </cell>
          <cell r="O10375">
            <v>20.350000000000001</v>
          </cell>
          <cell r="P10375">
            <v>244.2</v>
          </cell>
          <cell r="Q10375">
            <v>264.55</v>
          </cell>
          <cell r="R10375">
            <v>956.45</v>
          </cell>
          <cell r="S10375">
            <v>0</v>
          </cell>
          <cell r="T10375">
            <v>5</v>
          </cell>
          <cell r="U10375">
            <v>0</v>
          </cell>
          <cell r="V10375">
            <v>3</v>
          </cell>
          <cell r="W10375">
            <v>334</v>
          </cell>
          <cell r="X10375">
            <v>0</v>
          </cell>
        </row>
        <row r="10376">
          <cell r="A10376" t="str">
            <v>2713600</v>
          </cell>
          <cell r="B10376">
            <v>1</v>
          </cell>
          <cell r="C10376" t="str">
            <v>TFT Quadracup Nozzle Branch</v>
          </cell>
          <cell r="D10376" t="str">
            <v>66</v>
          </cell>
          <cell r="E10376" t="str">
            <v>PLEFIR</v>
          </cell>
          <cell r="F10376" t="str">
            <v>BAS</v>
          </cell>
          <cell r="G10376">
            <v>40253</v>
          </cell>
          <cell r="H10376" t="str">
            <v>Active</v>
          </cell>
          <cell r="I10376">
            <v>1</v>
          </cell>
          <cell r="J10376">
            <v>40427</v>
          </cell>
          <cell r="K10376" t="str">
            <v>X</v>
          </cell>
          <cell r="L10376" t="str">
            <v>NA</v>
          </cell>
          <cell r="M10376" t="str">
            <v>0032</v>
          </cell>
          <cell r="N10376">
            <v>1221</v>
          </cell>
          <cell r="O10376">
            <v>20.350000000000001</v>
          </cell>
          <cell r="P10376">
            <v>244.2</v>
          </cell>
          <cell r="Q10376">
            <v>264.55</v>
          </cell>
          <cell r="R10376">
            <v>956.45</v>
          </cell>
          <cell r="S10376">
            <v>0</v>
          </cell>
          <cell r="T10376">
            <v>5</v>
          </cell>
          <cell r="U10376">
            <v>0</v>
          </cell>
          <cell r="V10376">
            <v>3</v>
          </cell>
          <cell r="W10376">
            <v>334</v>
          </cell>
          <cell r="X10376">
            <v>0</v>
          </cell>
        </row>
        <row r="10377">
          <cell r="A10377" t="str">
            <v>2713700</v>
          </cell>
          <cell r="B10377">
            <v>1</v>
          </cell>
          <cell r="C10377" t="str">
            <v>Satellite Phone Iridium 9555</v>
          </cell>
          <cell r="D10377" t="str">
            <v>66</v>
          </cell>
          <cell r="E10377" t="str">
            <v>COMPHO</v>
          </cell>
          <cell r="F10377" t="str">
            <v>COM</v>
          </cell>
          <cell r="G10377">
            <v>40239</v>
          </cell>
          <cell r="H10377" t="str">
            <v>Active</v>
          </cell>
          <cell r="I10377">
            <v>1</v>
          </cell>
          <cell r="J10377">
            <v>40427</v>
          </cell>
          <cell r="K10377" t="str">
            <v>X</v>
          </cell>
          <cell r="L10377" t="str">
            <v>NA</v>
          </cell>
          <cell r="M10377" t="str">
            <v>0032</v>
          </cell>
          <cell r="N10377">
            <v>2650</v>
          </cell>
          <cell r="O10377">
            <v>44.13</v>
          </cell>
          <cell r="P10377">
            <v>530</v>
          </cell>
          <cell r="Q10377">
            <v>574.16999999999996</v>
          </cell>
          <cell r="R10377">
            <v>2075.83</v>
          </cell>
          <cell r="S10377">
            <v>0</v>
          </cell>
          <cell r="T10377">
            <v>5</v>
          </cell>
          <cell r="U10377">
            <v>0</v>
          </cell>
          <cell r="V10377">
            <v>3</v>
          </cell>
          <cell r="W10377">
            <v>334</v>
          </cell>
          <cell r="X10377">
            <v>0</v>
          </cell>
        </row>
        <row r="10378">
          <cell r="A10378" t="str">
            <v>2713701</v>
          </cell>
          <cell r="B10378">
            <v>1</v>
          </cell>
          <cell r="C10378" t="str">
            <v>Satellite Phone Antenna &amp; Cable</v>
          </cell>
          <cell r="D10378" t="str">
            <v>66</v>
          </cell>
          <cell r="E10378" t="str">
            <v>COMPHO</v>
          </cell>
          <cell r="F10378" t="str">
            <v>COM</v>
          </cell>
          <cell r="G10378">
            <v>40239</v>
          </cell>
          <cell r="H10378" t="str">
            <v>Active</v>
          </cell>
          <cell r="I10378">
            <v>1</v>
          </cell>
          <cell r="J10378">
            <v>40427</v>
          </cell>
          <cell r="K10378" t="str">
            <v>X</v>
          </cell>
          <cell r="L10378" t="str">
            <v>NA</v>
          </cell>
          <cell r="M10378" t="str">
            <v>0032</v>
          </cell>
          <cell r="N10378">
            <v>845</v>
          </cell>
          <cell r="O10378">
            <v>14.12</v>
          </cell>
          <cell r="P10378">
            <v>169</v>
          </cell>
          <cell r="Q10378">
            <v>183.08</v>
          </cell>
          <cell r="R10378">
            <v>661.92</v>
          </cell>
          <cell r="S10378">
            <v>0</v>
          </cell>
          <cell r="T10378">
            <v>5</v>
          </cell>
          <cell r="U10378">
            <v>0</v>
          </cell>
          <cell r="V10378">
            <v>3</v>
          </cell>
          <cell r="W10378">
            <v>334</v>
          </cell>
          <cell r="X10378">
            <v>0</v>
          </cell>
        </row>
        <row r="10379">
          <cell r="A10379" t="str">
            <v>2713800</v>
          </cell>
          <cell r="B10379">
            <v>1</v>
          </cell>
          <cell r="C10379" t="str">
            <v>Type 2 Fire Alarm System</v>
          </cell>
          <cell r="D10379" t="str">
            <v>21</v>
          </cell>
          <cell r="E10379" t="str">
            <v>BASALA</v>
          </cell>
          <cell r="F10379" t="str">
            <v>BAS</v>
          </cell>
          <cell r="G10379">
            <v>39871</v>
          </cell>
          <cell r="H10379" t="str">
            <v>Active</v>
          </cell>
          <cell r="I10379">
            <v>1</v>
          </cell>
          <cell r="J10379">
            <v>40427</v>
          </cell>
          <cell r="K10379" t="str">
            <v>I</v>
          </cell>
          <cell r="L10379" t="str">
            <v>WA</v>
          </cell>
          <cell r="M10379" t="str">
            <v>0126</v>
          </cell>
          <cell r="N10379">
            <v>9841</v>
          </cell>
          <cell r="O10379">
            <v>0</v>
          </cell>
          <cell r="P10379">
            <v>0</v>
          </cell>
          <cell r="Q10379">
            <v>0</v>
          </cell>
          <cell r="R10379">
            <v>9841</v>
          </cell>
          <cell r="S10379">
            <v>0</v>
          </cell>
          <cell r="T10379">
            <v>25</v>
          </cell>
          <cell r="U10379">
            <v>0</v>
          </cell>
          <cell r="V10379">
            <v>25</v>
          </cell>
          <cell r="W10379">
            <v>0</v>
          </cell>
          <cell r="X10379">
            <v>0</v>
          </cell>
        </row>
        <row r="10380">
          <cell r="A10380" t="str">
            <v>2713900</v>
          </cell>
          <cell r="B10380">
            <v>1</v>
          </cell>
          <cell r="C10380" t="str">
            <v>Sleeve Roof and three walls</v>
          </cell>
          <cell r="D10380" t="str">
            <v>18</v>
          </cell>
          <cell r="E10380" t="str">
            <v>BUIHAN</v>
          </cell>
          <cell r="F10380" t="str">
            <v>BUI</v>
          </cell>
          <cell r="G10380">
            <v>39903</v>
          </cell>
          <cell r="H10380" t="str">
            <v>Active</v>
          </cell>
          <cell r="I10380">
            <v>1</v>
          </cell>
          <cell r="J10380">
            <v>40427</v>
          </cell>
          <cell r="K10380" t="str">
            <v>F</v>
          </cell>
          <cell r="L10380" t="str">
            <v>WA</v>
          </cell>
          <cell r="M10380" t="str">
            <v>0009</v>
          </cell>
          <cell r="N10380">
            <v>52750</v>
          </cell>
          <cell r="O10380">
            <v>109.85</v>
          </cell>
          <cell r="P10380">
            <v>1318.75</v>
          </cell>
          <cell r="Q10380">
            <v>2747.4</v>
          </cell>
          <cell r="R10380">
            <v>50002.6</v>
          </cell>
          <cell r="S10380">
            <v>0</v>
          </cell>
          <cell r="T10380">
            <v>40</v>
          </cell>
          <cell r="U10380">
            <v>0</v>
          </cell>
          <cell r="V10380">
            <v>37</v>
          </cell>
          <cell r="W10380">
            <v>334</v>
          </cell>
          <cell r="X10380">
            <v>0</v>
          </cell>
        </row>
        <row r="10381">
          <cell r="A10381" t="str">
            <v>2714000</v>
          </cell>
          <cell r="B10381">
            <v>1</v>
          </cell>
          <cell r="C10381" t="str">
            <v>Street Lights x 4 - Station Road</v>
          </cell>
          <cell r="D10381" t="str">
            <v>56</v>
          </cell>
          <cell r="E10381" t="str">
            <v>CVLSER</v>
          </cell>
          <cell r="F10381" t="str">
            <v>CVL</v>
          </cell>
          <cell r="G10381">
            <v>40268</v>
          </cell>
          <cell r="H10381" t="str">
            <v>Active</v>
          </cell>
          <cell r="I10381">
            <v>4</v>
          </cell>
          <cell r="J10381">
            <v>40427</v>
          </cell>
          <cell r="K10381" t="str">
            <v>AC</v>
          </cell>
          <cell r="L10381" t="str">
            <v>RO</v>
          </cell>
          <cell r="M10381" t="str">
            <v>0005</v>
          </cell>
          <cell r="N10381">
            <v>9388.2000000000007</v>
          </cell>
          <cell r="O10381">
            <v>78.180000000000007</v>
          </cell>
          <cell r="P10381">
            <v>938.82</v>
          </cell>
          <cell r="Q10381">
            <v>1017.06</v>
          </cell>
          <cell r="R10381">
            <v>8371.1400000000012</v>
          </cell>
          <cell r="S10381">
            <v>0</v>
          </cell>
          <cell r="T10381">
            <v>10</v>
          </cell>
          <cell r="U10381">
            <v>0</v>
          </cell>
          <cell r="V10381">
            <v>8</v>
          </cell>
          <cell r="W10381">
            <v>334</v>
          </cell>
          <cell r="X10381">
            <v>0</v>
          </cell>
        </row>
        <row r="10382">
          <cell r="A10382" t="str">
            <v>2714100</v>
          </cell>
          <cell r="B10382">
            <v>1</v>
          </cell>
          <cell r="C10382" t="str">
            <v>Roller Door Chain Hoists x 2</v>
          </cell>
          <cell r="D10382" t="str">
            <v>18</v>
          </cell>
          <cell r="E10382" t="str">
            <v>BASADR</v>
          </cell>
          <cell r="F10382" t="str">
            <v>BAS</v>
          </cell>
          <cell r="G10382">
            <v>40237</v>
          </cell>
          <cell r="H10382" t="str">
            <v>Active</v>
          </cell>
          <cell r="I10382">
            <v>2</v>
          </cell>
          <cell r="J10382">
            <v>40427</v>
          </cell>
          <cell r="K10382" t="str">
            <v>F</v>
          </cell>
          <cell r="L10382" t="str">
            <v>WA</v>
          </cell>
          <cell r="M10382" t="str">
            <v>0009</v>
          </cell>
          <cell r="N10382">
            <v>5250</v>
          </cell>
          <cell r="O10382">
            <v>17.5</v>
          </cell>
          <cell r="P10382">
            <v>210</v>
          </cell>
          <cell r="Q10382">
            <v>245</v>
          </cell>
          <cell r="R10382">
            <v>5005</v>
          </cell>
          <cell r="S10382">
            <v>0</v>
          </cell>
          <cell r="T10382">
            <v>25</v>
          </cell>
          <cell r="U10382">
            <v>0</v>
          </cell>
          <cell r="V10382">
            <v>23</v>
          </cell>
          <cell r="W10382">
            <v>306</v>
          </cell>
          <cell r="X10382">
            <v>0</v>
          </cell>
        </row>
        <row r="10383">
          <cell r="A10383" t="str">
            <v>2714200</v>
          </cell>
          <cell r="B10383">
            <v>1</v>
          </cell>
          <cell r="C10383" t="str">
            <v>Dibble Sculpture Lighting</v>
          </cell>
          <cell r="D10383" t="str">
            <v>56</v>
          </cell>
          <cell r="E10383" t="str">
            <v>CVLSUN</v>
          </cell>
          <cell r="F10383" t="str">
            <v>CVL</v>
          </cell>
          <cell r="G10383">
            <v>40268</v>
          </cell>
          <cell r="H10383" t="str">
            <v>Active</v>
          </cell>
          <cell r="I10383">
            <v>1</v>
          </cell>
          <cell r="J10383">
            <v>40428</v>
          </cell>
          <cell r="K10383" t="str">
            <v>X</v>
          </cell>
          <cell r="L10383" t="str">
            <v>RO</v>
          </cell>
          <cell r="M10383" t="str">
            <v>0007</v>
          </cell>
          <cell r="N10383">
            <v>10902.15</v>
          </cell>
          <cell r="O10383">
            <v>45.38</v>
          </cell>
          <cell r="P10383">
            <v>545.11</v>
          </cell>
          <cell r="Q10383">
            <v>590.54</v>
          </cell>
          <cell r="R10383">
            <v>10311.61</v>
          </cell>
          <cell r="S10383">
            <v>0</v>
          </cell>
          <cell r="T10383">
            <v>20</v>
          </cell>
          <cell r="U10383">
            <v>0</v>
          </cell>
          <cell r="V10383">
            <v>18</v>
          </cell>
          <cell r="W10383">
            <v>334</v>
          </cell>
          <cell r="X10383">
            <v>0</v>
          </cell>
        </row>
        <row r="10384">
          <cell r="A10384" t="str">
            <v>2714300</v>
          </cell>
          <cell r="B10384">
            <v>1</v>
          </cell>
          <cell r="C10384" t="str">
            <v>Chairs - OPD Avion No Arms - Black x 6</v>
          </cell>
          <cell r="D10384" t="str">
            <v>80</v>
          </cell>
          <cell r="E10384" t="str">
            <v>FIXCHA</v>
          </cell>
          <cell r="F10384" t="str">
            <v>FIX</v>
          </cell>
          <cell r="G10384">
            <v>39903</v>
          </cell>
          <cell r="H10384" t="str">
            <v>Active</v>
          </cell>
          <cell r="I10384">
            <v>6</v>
          </cell>
          <cell r="J10384">
            <v>40428</v>
          </cell>
          <cell r="K10384" t="str">
            <v>x</v>
          </cell>
          <cell r="L10384" t="str">
            <v>TN</v>
          </cell>
          <cell r="M10384" t="str">
            <v>0034</v>
          </cell>
          <cell r="N10384">
            <v>1470</v>
          </cell>
          <cell r="O10384">
            <v>24.5</v>
          </cell>
          <cell r="P10384">
            <v>294</v>
          </cell>
          <cell r="Q10384">
            <v>612.5</v>
          </cell>
          <cell r="R10384">
            <v>857.5</v>
          </cell>
          <cell r="S10384">
            <v>0</v>
          </cell>
          <cell r="T10384">
            <v>5</v>
          </cell>
          <cell r="U10384">
            <v>0</v>
          </cell>
          <cell r="V10384">
            <v>2</v>
          </cell>
          <cell r="W10384">
            <v>334</v>
          </cell>
          <cell r="X10384">
            <v>0</v>
          </cell>
        </row>
        <row r="10385">
          <cell r="A10385" t="str">
            <v>2714400</v>
          </cell>
          <cell r="B10385">
            <v>1</v>
          </cell>
          <cell r="C10385" t="str">
            <v>Chairs - OPD Avion with Arms - Black x 2</v>
          </cell>
          <cell r="D10385" t="str">
            <v>80</v>
          </cell>
          <cell r="E10385" t="str">
            <v>FIXCHA</v>
          </cell>
          <cell r="F10385" t="str">
            <v>FIX</v>
          </cell>
          <cell r="G10385">
            <v>39903</v>
          </cell>
          <cell r="H10385" t="str">
            <v>Active</v>
          </cell>
          <cell r="I10385">
            <v>2</v>
          </cell>
          <cell r="J10385">
            <v>40428</v>
          </cell>
          <cell r="K10385" t="str">
            <v>X</v>
          </cell>
          <cell r="L10385" t="str">
            <v>TN</v>
          </cell>
          <cell r="M10385" t="str">
            <v>0034</v>
          </cell>
          <cell r="N10385">
            <v>604</v>
          </cell>
          <cell r="O10385">
            <v>10.029999999999999</v>
          </cell>
          <cell r="P10385">
            <v>120.8</v>
          </cell>
          <cell r="Q10385">
            <v>251.67</v>
          </cell>
          <cell r="R10385">
            <v>352.33</v>
          </cell>
          <cell r="S10385">
            <v>0</v>
          </cell>
          <cell r="T10385">
            <v>5</v>
          </cell>
          <cell r="U10385">
            <v>0</v>
          </cell>
          <cell r="V10385">
            <v>2</v>
          </cell>
          <cell r="W10385">
            <v>334</v>
          </cell>
          <cell r="X10385">
            <v>0</v>
          </cell>
        </row>
        <row r="10386">
          <cell r="A10386" t="str">
            <v>2714500</v>
          </cell>
          <cell r="B10386">
            <v>1</v>
          </cell>
          <cell r="C10386" t="str">
            <v>Table for WIAL Masterplan Model</v>
          </cell>
          <cell r="D10386" t="str">
            <v>32</v>
          </cell>
          <cell r="E10386" t="str">
            <v>FIXTAB</v>
          </cell>
          <cell r="F10386" t="str">
            <v>FIX</v>
          </cell>
          <cell r="G10386">
            <v>39933</v>
          </cell>
          <cell r="H10386" t="str">
            <v>Active</v>
          </cell>
          <cell r="I10386">
            <v>1</v>
          </cell>
          <cell r="J10386">
            <v>40428</v>
          </cell>
          <cell r="K10386" t="str">
            <v>X</v>
          </cell>
          <cell r="L10386" t="str">
            <v>TN</v>
          </cell>
          <cell r="M10386" t="str">
            <v>0016</v>
          </cell>
          <cell r="N10386">
            <v>3351.3</v>
          </cell>
          <cell r="O10386">
            <v>55.8</v>
          </cell>
          <cell r="P10386">
            <v>670.26</v>
          </cell>
          <cell r="Q10386">
            <v>1340.52</v>
          </cell>
          <cell r="R10386">
            <v>2010.78</v>
          </cell>
          <cell r="S10386">
            <v>0</v>
          </cell>
          <cell r="T10386">
            <v>5</v>
          </cell>
          <cell r="U10386">
            <v>0</v>
          </cell>
          <cell r="V10386">
            <v>3</v>
          </cell>
          <cell r="W10386">
            <v>0</v>
          </cell>
          <cell r="X10386">
            <v>0</v>
          </cell>
        </row>
        <row r="10387">
          <cell r="A10387" t="str">
            <v>2714600</v>
          </cell>
          <cell r="B10387">
            <v>1</v>
          </cell>
          <cell r="C10387" t="str">
            <v>Carpark Landscape Rocks</v>
          </cell>
          <cell r="D10387" t="str">
            <v>50</v>
          </cell>
          <cell r="E10387" t="str">
            <v>CVLSUN</v>
          </cell>
          <cell r="F10387" t="str">
            <v>CVL</v>
          </cell>
          <cell r="G10387">
            <v>39980</v>
          </cell>
          <cell r="H10387" t="str">
            <v>Active</v>
          </cell>
          <cell r="I10387">
            <v>1</v>
          </cell>
          <cell r="J10387">
            <v>40428</v>
          </cell>
          <cell r="K10387" t="str">
            <v>C</v>
          </cell>
          <cell r="L10387" t="str">
            <v>WX</v>
          </cell>
          <cell r="M10387" t="str">
            <v>0001</v>
          </cell>
          <cell r="N10387">
            <v>1800</v>
          </cell>
          <cell r="O10387">
            <v>7.5</v>
          </cell>
          <cell r="P10387">
            <v>90</v>
          </cell>
          <cell r="Q10387">
            <v>165</v>
          </cell>
          <cell r="R10387">
            <v>1635</v>
          </cell>
          <cell r="S10387">
            <v>0</v>
          </cell>
          <cell r="T10387">
            <v>20</v>
          </cell>
          <cell r="U10387">
            <v>0</v>
          </cell>
          <cell r="V10387">
            <v>18</v>
          </cell>
          <cell r="W10387">
            <v>61</v>
          </cell>
          <cell r="X10387">
            <v>0</v>
          </cell>
        </row>
        <row r="10388">
          <cell r="A10388" t="str">
            <v>2714700</v>
          </cell>
          <cell r="B10388">
            <v>1</v>
          </cell>
          <cell r="C10388" t="str">
            <v>Lundia Storage System 3 Bays &amp; 1 Static</v>
          </cell>
          <cell r="D10388" t="str">
            <v>80</v>
          </cell>
          <cell r="E10388" t="str">
            <v>FIXOTH</v>
          </cell>
          <cell r="F10388" t="str">
            <v>FIX</v>
          </cell>
          <cell r="G10388">
            <v>40389</v>
          </cell>
          <cell r="H10388" t="str">
            <v>Active</v>
          </cell>
          <cell r="I10388">
            <v>1</v>
          </cell>
          <cell r="J10388">
            <v>40428</v>
          </cell>
          <cell r="K10388" t="str">
            <v>X</v>
          </cell>
          <cell r="L10388" t="str">
            <v>TN</v>
          </cell>
          <cell r="M10388" t="str">
            <v>0034</v>
          </cell>
          <cell r="N10388">
            <v>5950</v>
          </cell>
          <cell r="O10388">
            <v>99.14</v>
          </cell>
          <cell r="P10388">
            <v>892.5</v>
          </cell>
          <cell r="Q10388">
            <v>892.5</v>
          </cell>
          <cell r="R10388">
            <v>5057.5</v>
          </cell>
          <cell r="S10388">
            <v>0</v>
          </cell>
          <cell r="T10388">
            <v>5</v>
          </cell>
          <cell r="U10388">
            <v>0</v>
          </cell>
          <cell r="V10388">
            <v>4</v>
          </cell>
          <cell r="W10388">
            <v>91</v>
          </cell>
          <cell r="X10388">
            <v>0</v>
          </cell>
        </row>
        <row r="10389">
          <cell r="A10389" t="str">
            <v>2714800</v>
          </cell>
          <cell r="B10389">
            <v>1</v>
          </cell>
          <cell r="C10389" t="str">
            <v>Art Storage Shelving</v>
          </cell>
          <cell r="D10389" t="str">
            <v>80</v>
          </cell>
          <cell r="E10389" t="str">
            <v>FIXOTH</v>
          </cell>
          <cell r="F10389" t="str">
            <v>FIX</v>
          </cell>
          <cell r="G10389">
            <v>40389</v>
          </cell>
          <cell r="H10389" t="str">
            <v>Active</v>
          </cell>
          <cell r="I10389">
            <v>1</v>
          </cell>
          <cell r="J10389">
            <v>40428</v>
          </cell>
          <cell r="K10389" t="str">
            <v>x</v>
          </cell>
          <cell r="L10389" t="str">
            <v>TN</v>
          </cell>
          <cell r="M10389" t="str">
            <v>0034</v>
          </cell>
          <cell r="N10389">
            <v>3000</v>
          </cell>
          <cell r="O10389">
            <v>50</v>
          </cell>
          <cell r="P10389">
            <v>450</v>
          </cell>
          <cell r="Q10389">
            <v>450</v>
          </cell>
          <cell r="R10389">
            <v>2550</v>
          </cell>
          <cell r="S10389">
            <v>0</v>
          </cell>
          <cell r="T10389">
            <v>5</v>
          </cell>
          <cell r="U10389">
            <v>0</v>
          </cell>
          <cell r="V10389">
            <v>4</v>
          </cell>
          <cell r="W10389">
            <v>91</v>
          </cell>
          <cell r="X10389">
            <v>0</v>
          </cell>
        </row>
        <row r="10390">
          <cell r="A10390" t="str">
            <v>2714900</v>
          </cell>
          <cell r="B10390">
            <v>1</v>
          </cell>
          <cell r="C10390" t="str">
            <v>Health &amp; Safety Noticeboard</v>
          </cell>
          <cell r="D10390" t="str">
            <v>32</v>
          </cell>
          <cell r="E10390" t="str">
            <v>FIXOTH</v>
          </cell>
          <cell r="F10390" t="str">
            <v>FIX</v>
          </cell>
          <cell r="G10390">
            <v>40390</v>
          </cell>
          <cell r="H10390" t="str">
            <v>Active</v>
          </cell>
          <cell r="I10390">
            <v>1</v>
          </cell>
          <cell r="J10390">
            <v>40428</v>
          </cell>
          <cell r="K10390" t="str">
            <v>X</v>
          </cell>
          <cell r="L10390" t="str">
            <v>TN</v>
          </cell>
          <cell r="M10390" t="str">
            <v>0016</v>
          </cell>
          <cell r="N10390">
            <v>498.17</v>
          </cell>
          <cell r="O10390">
            <v>8.33</v>
          </cell>
          <cell r="P10390">
            <v>74.73</v>
          </cell>
          <cell r="Q10390">
            <v>74.73</v>
          </cell>
          <cell r="R10390">
            <v>423.44</v>
          </cell>
          <cell r="S10390">
            <v>0</v>
          </cell>
          <cell r="T10390">
            <v>5</v>
          </cell>
          <cell r="U10390">
            <v>0</v>
          </cell>
          <cell r="V10390">
            <v>4</v>
          </cell>
          <cell r="W10390">
            <v>91</v>
          </cell>
          <cell r="X10390">
            <v>0</v>
          </cell>
        </row>
        <row r="10391">
          <cell r="A10391" t="str">
            <v>271500</v>
          </cell>
          <cell r="B10391">
            <v>1</v>
          </cell>
          <cell r="C10391" t="str">
            <v>Health &amp; Safety Noticeboard</v>
          </cell>
          <cell r="D10391" t="str">
            <v>66</v>
          </cell>
          <cell r="E10391" t="str">
            <v>FIXOTH</v>
          </cell>
          <cell r="F10391" t="str">
            <v>FIX</v>
          </cell>
          <cell r="G10391">
            <v>40390</v>
          </cell>
          <cell r="H10391" t="str">
            <v>Active</v>
          </cell>
          <cell r="I10391">
            <v>1</v>
          </cell>
          <cell r="J10391">
            <v>40428</v>
          </cell>
          <cell r="K10391" t="str">
            <v>X</v>
          </cell>
          <cell r="L10391" t="str">
            <v>NA</v>
          </cell>
          <cell r="M10391" t="str">
            <v>0032</v>
          </cell>
          <cell r="N10391">
            <v>498.17</v>
          </cell>
          <cell r="O10391">
            <v>8.33</v>
          </cell>
          <cell r="P10391">
            <v>74.73</v>
          </cell>
          <cell r="Q10391">
            <v>74.73</v>
          </cell>
          <cell r="R10391">
            <v>423.44</v>
          </cell>
          <cell r="S10391">
            <v>0</v>
          </cell>
          <cell r="T10391">
            <v>5</v>
          </cell>
          <cell r="U10391">
            <v>0</v>
          </cell>
          <cell r="V10391">
            <v>4</v>
          </cell>
          <cell r="W10391">
            <v>91</v>
          </cell>
          <cell r="X10391">
            <v>0</v>
          </cell>
        </row>
        <row r="10392">
          <cell r="A10392" t="str">
            <v>2715100</v>
          </cell>
          <cell r="B10392">
            <v>1</v>
          </cell>
          <cell r="C10392" t="str">
            <v>Skidata Software - Taxi Lane GracePeriod</v>
          </cell>
          <cell r="D10392" t="str">
            <v>42</v>
          </cell>
          <cell r="E10392" t="str">
            <v>CMPCAR</v>
          </cell>
          <cell r="F10392" t="str">
            <v>CMP</v>
          </cell>
          <cell r="G10392">
            <v>39964</v>
          </cell>
          <cell r="H10392" t="str">
            <v>Active</v>
          </cell>
          <cell r="I10392">
            <v>1</v>
          </cell>
          <cell r="J10392">
            <v>40428</v>
          </cell>
          <cell r="K10392" t="str">
            <v>V</v>
          </cell>
          <cell r="L10392" t="str">
            <v>TN</v>
          </cell>
          <cell r="M10392" t="str">
            <v>0034</v>
          </cell>
          <cell r="N10392">
            <v>4135.4799999999996</v>
          </cell>
          <cell r="O10392">
            <v>114.92</v>
          </cell>
          <cell r="P10392">
            <v>1378.49</v>
          </cell>
          <cell r="Q10392">
            <v>2642.11</v>
          </cell>
          <cell r="R10392">
            <v>1493.37</v>
          </cell>
          <cell r="S10392">
            <v>0</v>
          </cell>
          <cell r="T10392">
            <v>3</v>
          </cell>
          <cell r="U10392">
            <v>0</v>
          </cell>
          <cell r="V10392">
            <v>1</v>
          </cell>
          <cell r="W10392">
            <v>30</v>
          </cell>
          <cell r="X10392">
            <v>0</v>
          </cell>
        </row>
        <row r="10393">
          <cell r="A10393" t="str">
            <v>2715200</v>
          </cell>
          <cell r="B10393">
            <v>1</v>
          </cell>
          <cell r="C10393" t="str">
            <v>Carpark Tariff Board Vinyl Signs x 18</v>
          </cell>
          <cell r="D10393" t="str">
            <v>42</v>
          </cell>
          <cell r="E10393" t="str">
            <v>CVLSIG</v>
          </cell>
          <cell r="F10393" t="str">
            <v>CVL</v>
          </cell>
          <cell r="G10393">
            <v>39933</v>
          </cell>
          <cell r="H10393" t="str">
            <v>Active</v>
          </cell>
          <cell r="I10393">
            <v>18</v>
          </cell>
          <cell r="J10393">
            <v>40428</v>
          </cell>
          <cell r="K10393" t="str">
            <v>V</v>
          </cell>
          <cell r="L10393" t="str">
            <v>CP</v>
          </cell>
          <cell r="M10393" t="str">
            <v>0005</v>
          </cell>
          <cell r="N10393">
            <v>4468</v>
          </cell>
          <cell r="O10393">
            <v>18.579999999999998</v>
          </cell>
          <cell r="P10393">
            <v>223.4</v>
          </cell>
          <cell r="Q10393">
            <v>446.8</v>
          </cell>
          <cell r="R10393">
            <v>4021.2</v>
          </cell>
          <cell r="S10393">
            <v>0</v>
          </cell>
          <cell r="T10393">
            <v>20</v>
          </cell>
          <cell r="U10393">
            <v>0</v>
          </cell>
          <cell r="V10393">
            <v>18</v>
          </cell>
          <cell r="W10393">
            <v>0</v>
          </cell>
          <cell r="X10393">
            <v>0</v>
          </cell>
        </row>
        <row r="10394">
          <cell r="A10394" t="str">
            <v>2715300</v>
          </cell>
          <cell r="B10394">
            <v>1</v>
          </cell>
          <cell r="C10394" t="str">
            <v>Skidata Software - Pricing Upgrade</v>
          </cell>
          <cell r="D10394" t="str">
            <v>42</v>
          </cell>
          <cell r="E10394" t="str">
            <v>CMPCAR</v>
          </cell>
          <cell r="F10394" t="str">
            <v>CMP</v>
          </cell>
          <cell r="G10394">
            <v>39933</v>
          </cell>
          <cell r="H10394" t="str">
            <v>Active</v>
          </cell>
          <cell r="I10394">
            <v>1</v>
          </cell>
          <cell r="J10394">
            <v>40428</v>
          </cell>
          <cell r="K10394" t="str">
            <v>V</v>
          </cell>
          <cell r="L10394" t="str">
            <v>TN</v>
          </cell>
          <cell r="M10394" t="str">
            <v>0034</v>
          </cell>
          <cell r="N10394">
            <v>390</v>
          </cell>
          <cell r="O10394">
            <v>10.87</v>
          </cell>
          <cell r="P10394">
            <v>130</v>
          </cell>
          <cell r="Q10394">
            <v>260</v>
          </cell>
          <cell r="R10394">
            <v>130</v>
          </cell>
          <cell r="S10394">
            <v>0</v>
          </cell>
          <cell r="T10394">
            <v>3</v>
          </cell>
          <cell r="U10394">
            <v>0</v>
          </cell>
          <cell r="V10394">
            <v>1</v>
          </cell>
          <cell r="W10394">
            <v>0</v>
          </cell>
          <cell r="X10394">
            <v>0</v>
          </cell>
        </row>
        <row r="10395">
          <cell r="A10395" t="str">
            <v>2715400</v>
          </cell>
          <cell r="B10395">
            <v>1</v>
          </cell>
          <cell r="C10395" t="str">
            <v>Sign "Koru Carpark Exit" Vinyl</v>
          </cell>
          <cell r="D10395" t="str">
            <v>42</v>
          </cell>
          <cell r="E10395" t="str">
            <v>CVLSIG</v>
          </cell>
          <cell r="F10395" t="str">
            <v>CVL</v>
          </cell>
          <cell r="G10395">
            <v>40056</v>
          </cell>
          <cell r="H10395" t="str">
            <v>Active</v>
          </cell>
          <cell r="I10395">
            <v>1</v>
          </cell>
          <cell r="J10395">
            <v>40428</v>
          </cell>
          <cell r="K10395" t="str">
            <v>V</v>
          </cell>
          <cell r="L10395" t="str">
            <v>CP</v>
          </cell>
          <cell r="M10395" t="str">
            <v>0009</v>
          </cell>
          <cell r="N10395">
            <v>479.79</v>
          </cell>
          <cell r="O10395">
            <v>1.99</v>
          </cell>
          <cell r="P10395">
            <v>23.99</v>
          </cell>
          <cell r="Q10395">
            <v>39.979999999999997</v>
          </cell>
          <cell r="R10395">
            <v>439.81</v>
          </cell>
          <cell r="S10395">
            <v>0</v>
          </cell>
          <cell r="T10395">
            <v>20</v>
          </cell>
          <cell r="U10395">
            <v>0</v>
          </cell>
          <cell r="V10395">
            <v>18</v>
          </cell>
          <cell r="W10395">
            <v>122</v>
          </cell>
          <cell r="X10395">
            <v>0</v>
          </cell>
        </row>
        <row r="10396">
          <cell r="A10396" t="str">
            <v>2715500</v>
          </cell>
          <cell r="B10396">
            <v>1</v>
          </cell>
          <cell r="C10396" t="str">
            <v>Sign "Rental - Joru Lounge Carpark"Vinyl</v>
          </cell>
          <cell r="D10396" t="str">
            <v>42</v>
          </cell>
          <cell r="E10396" t="str">
            <v>CVLSIG</v>
          </cell>
          <cell r="F10396" t="str">
            <v>CVL</v>
          </cell>
          <cell r="G10396">
            <v>40086</v>
          </cell>
          <cell r="H10396" t="str">
            <v>Active</v>
          </cell>
          <cell r="I10396">
            <v>1</v>
          </cell>
          <cell r="J10396">
            <v>40428</v>
          </cell>
          <cell r="K10396" t="str">
            <v>V</v>
          </cell>
          <cell r="L10396" t="str">
            <v>CP</v>
          </cell>
          <cell r="M10396" t="str">
            <v>0009</v>
          </cell>
          <cell r="N10396">
            <v>277.23</v>
          </cell>
          <cell r="O10396">
            <v>1.1000000000000001</v>
          </cell>
          <cell r="P10396">
            <v>13.86</v>
          </cell>
          <cell r="Q10396">
            <v>21.95</v>
          </cell>
          <cell r="R10396">
            <v>255.28000000000003</v>
          </cell>
          <cell r="S10396">
            <v>0</v>
          </cell>
          <cell r="T10396">
            <v>20</v>
          </cell>
          <cell r="U10396">
            <v>0</v>
          </cell>
          <cell r="V10396">
            <v>18</v>
          </cell>
          <cell r="W10396">
            <v>153</v>
          </cell>
          <cell r="X10396">
            <v>0</v>
          </cell>
        </row>
        <row r="10397">
          <cell r="A10397" t="str">
            <v>2715600</v>
          </cell>
          <cell r="B10397">
            <v>1</v>
          </cell>
          <cell r="C10397" t="str">
            <v>Sign "No Public Parking Rental Car"</v>
          </cell>
          <cell r="D10397" t="str">
            <v>42</v>
          </cell>
          <cell r="E10397" t="str">
            <v>CVLSIG</v>
          </cell>
          <cell r="F10397" t="str">
            <v>CVL</v>
          </cell>
          <cell r="G10397">
            <v>40147</v>
          </cell>
          <cell r="H10397" t="str">
            <v>Active</v>
          </cell>
          <cell r="I10397">
            <v>1</v>
          </cell>
          <cell r="J10397">
            <v>40428</v>
          </cell>
          <cell r="K10397" t="str">
            <v>V</v>
          </cell>
          <cell r="L10397" t="str">
            <v>CP</v>
          </cell>
          <cell r="M10397" t="str">
            <v>0009</v>
          </cell>
          <cell r="N10397">
            <v>92.76</v>
          </cell>
          <cell r="O10397">
            <v>0.35</v>
          </cell>
          <cell r="P10397">
            <v>4.6399999999999997</v>
          </cell>
          <cell r="Q10397">
            <v>6.57</v>
          </cell>
          <cell r="R10397">
            <v>86.19</v>
          </cell>
          <cell r="S10397">
            <v>0</v>
          </cell>
          <cell r="T10397">
            <v>20</v>
          </cell>
          <cell r="U10397">
            <v>0</v>
          </cell>
          <cell r="V10397">
            <v>18</v>
          </cell>
          <cell r="W10397">
            <v>214</v>
          </cell>
          <cell r="X10397">
            <v>0</v>
          </cell>
        </row>
        <row r="10398">
          <cell r="A10398" t="str">
            <v>2715700</v>
          </cell>
          <cell r="B10398">
            <v>1</v>
          </cell>
          <cell r="C10398" t="str">
            <v>Sign "No Crossing"</v>
          </cell>
          <cell r="D10398" t="str">
            <v>42</v>
          </cell>
          <cell r="E10398" t="str">
            <v>CVLSIG</v>
          </cell>
          <cell r="F10398" t="str">
            <v>CVL</v>
          </cell>
          <cell r="G10398">
            <v>39964</v>
          </cell>
          <cell r="H10398" t="str">
            <v>Active</v>
          </cell>
          <cell r="I10398">
            <v>1</v>
          </cell>
          <cell r="J10398">
            <v>40428</v>
          </cell>
          <cell r="K10398" t="str">
            <v>V</v>
          </cell>
          <cell r="L10398" t="str">
            <v>CP</v>
          </cell>
          <cell r="M10398" t="str">
            <v>0003</v>
          </cell>
          <cell r="N10398">
            <v>424.58</v>
          </cell>
          <cell r="O10398">
            <v>1.76</v>
          </cell>
          <cell r="P10398">
            <v>21.23</v>
          </cell>
          <cell r="Q10398">
            <v>40.69</v>
          </cell>
          <cell r="R10398">
            <v>383.89</v>
          </cell>
          <cell r="S10398">
            <v>0</v>
          </cell>
          <cell r="T10398">
            <v>20</v>
          </cell>
          <cell r="U10398">
            <v>0</v>
          </cell>
          <cell r="V10398">
            <v>18</v>
          </cell>
          <cell r="W10398">
            <v>30</v>
          </cell>
          <cell r="X10398">
            <v>0</v>
          </cell>
        </row>
        <row r="10399">
          <cell r="A10399" t="str">
            <v>2715800</v>
          </cell>
          <cell r="B10399">
            <v>1</v>
          </cell>
          <cell r="C10399" t="str">
            <v>Bollards - Galvanised x 6</v>
          </cell>
          <cell r="D10399" t="str">
            <v>42</v>
          </cell>
          <cell r="E10399" t="str">
            <v>CVLSUN</v>
          </cell>
          <cell r="F10399" t="str">
            <v>CVL</v>
          </cell>
          <cell r="G10399">
            <v>39933</v>
          </cell>
          <cell r="H10399" t="str">
            <v>Active</v>
          </cell>
          <cell r="I10399">
            <v>6</v>
          </cell>
          <cell r="J10399">
            <v>40428</v>
          </cell>
          <cell r="K10399" t="str">
            <v>V</v>
          </cell>
          <cell r="L10399" t="str">
            <v>CP</v>
          </cell>
          <cell r="M10399" t="str">
            <v>0003</v>
          </cell>
          <cell r="N10399">
            <v>5899.5</v>
          </cell>
          <cell r="O10399">
            <v>24.6</v>
          </cell>
          <cell r="P10399">
            <v>294.98</v>
          </cell>
          <cell r="Q10399">
            <v>589.96</v>
          </cell>
          <cell r="R10399">
            <v>5309.54</v>
          </cell>
          <cell r="S10399">
            <v>0</v>
          </cell>
          <cell r="T10399">
            <v>20</v>
          </cell>
          <cell r="U10399">
            <v>0</v>
          </cell>
          <cell r="V10399">
            <v>18</v>
          </cell>
          <cell r="W10399">
            <v>0</v>
          </cell>
          <cell r="X10399">
            <v>0</v>
          </cell>
        </row>
        <row r="10400">
          <cell r="A10400" t="str">
            <v>2715900</v>
          </cell>
          <cell r="B10400">
            <v>1</v>
          </cell>
          <cell r="C10400" t="str">
            <v>Sign "Taxi Ranks"</v>
          </cell>
          <cell r="D10400" t="str">
            <v>42</v>
          </cell>
          <cell r="E10400" t="str">
            <v>CVLSIG</v>
          </cell>
          <cell r="F10400" t="str">
            <v>CVL</v>
          </cell>
          <cell r="G10400">
            <v>39994</v>
          </cell>
          <cell r="H10400" t="str">
            <v>Active</v>
          </cell>
          <cell r="I10400">
            <v>4</v>
          </cell>
          <cell r="J10400">
            <v>40428</v>
          </cell>
          <cell r="K10400" t="str">
            <v>V</v>
          </cell>
          <cell r="L10400" t="str">
            <v>CP</v>
          </cell>
          <cell r="M10400" t="str">
            <v>0003</v>
          </cell>
          <cell r="N10400">
            <v>1094.8699999999999</v>
          </cell>
          <cell r="O10400">
            <v>4.58</v>
          </cell>
          <cell r="P10400">
            <v>54.74</v>
          </cell>
          <cell r="Q10400">
            <v>100.36</v>
          </cell>
          <cell r="R10400">
            <v>994.50999999999988</v>
          </cell>
          <cell r="S10400">
            <v>0</v>
          </cell>
          <cell r="T10400">
            <v>20</v>
          </cell>
          <cell r="U10400">
            <v>0</v>
          </cell>
          <cell r="V10400">
            <v>18</v>
          </cell>
          <cell r="W10400">
            <v>61</v>
          </cell>
          <cell r="X10400">
            <v>0</v>
          </cell>
        </row>
        <row r="10401">
          <cell r="A10401" t="str">
            <v>2716000</v>
          </cell>
          <cell r="B10401">
            <v>1</v>
          </cell>
          <cell r="C10401" t="str">
            <v>Relocate Camera to VIP/Shuttle Barrier</v>
          </cell>
          <cell r="D10401" t="str">
            <v>42</v>
          </cell>
          <cell r="E10401" t="str">
            <v>PLECC</v>
          </cell>
          <cell r="F10401" t="str">
            <v>PLE</v>
          </cell>
          <cell r="G10401">
            <v>40066</v>
          </cell>
          <cell r="H10401" t="str">
            <v>Active</v>
          </cell>
          <cell r="I10401">
            <v>1</v>
          </cell>
          <cell r="J10401">
            <v>40428</v>
          </cell>
          <cell r="K10401" t="str">
            <v>V</v>
          </cell>
          <cell r="L10401" t="str">
            <v>CP</v>
          </cell>
          <cell r="M10401" t="str">
            <v>0005</v>
          </cell>
          <cell r="N10401">
            <v>1660</v>
          </cell>
          <cell r="O10401">
            <v>27.63</v>
          </cell>
          <cell r="P10401">
            <v>332</v>
          </cell>
          <cell r="Q10401">
            <v>525.66999999999996</v>
          </cell>
          <cell r="R10401">
            <v>1134.33</v>
          </cell>
          <cell r="S10401">
            <v>0</v>
          </cell>
          <cell r="T10401">
            <v>5</v>
          </cell>
          <cell r="U10401">
            <v>0</v>
          </cell>
          <cell r="V10401">
            <v>3</v>
          </cell>
          <cell r="W10401">
            <v>153</v>
          </cell>
          <cell r="X10401">
            <v>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t-up"/>
      <sheetName val="Guidance"/>
      <sheetName val="P&amp;L"/>
      <sheetName val="Rev-ann"/>
      <sheetName val="Rev-mth"/>
      <sheetName val="GP"/>
      <sheetName val="Overheads"/>
      <sheetName val="Data"/>
      <sheetName val="DataVald. Sheet"/>
    </sheetNames>
    <sheetDataSet>
      <sheetData sheetId="0">
        <row r="4">
          <cell r="B4" t="str">
            <v>$</v>
          </cell>
        </row>
        <row r="13">
          <cell r="C13" t="str">
            <v>FY10</v>
          </cell>
          <cell r="D13" t="str">
            <v>FY11</v>
          </cell>
          <cell r="E13" t="str">
            <v>FY12B</v>
          </cell>
          <cell r="F13" t="str">
            <v>FY13P</v>
          </cell>
        </row>
        <row r="14">
          <cell r="C14" t="str">
            <v>Year2</v>
          </cell>
          <cell r="D14" t="str">
            <v>Year3</v>
          </cell>
          <cell r="E14" t="str">
            <v>Year4</v>
          </cell>
          <cell r="F14" t="str">
            <v>Year5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5">
          <cell r="B5" t="str">
            <v>$</v>
          </cell>
          <cell r="C5" t="str">
            <v>Jan</v>
          </cell>
          <cell r="D5" t="str">
            <v>B</v>
          </cell>
          <cell r="E5" t="str">
            <v>YTD</v>
          </cell>
          <cell r="F5" t="str">
            <v>YTG</v>
          </cell>
          <cell r="G5" t="str">
            <v>Jan 04</v>
          </cell>
          <cell r="H5">
            <v>2008</v>
          </cell>
          <cell r="I5" t="str">
            <v>000</v>
          </cell>
        </row>
        <row r="6">
          <cell r="B6" t="str">
            <v>NZ$</v>
          </cell>
          <cell r="C6" t="str">
            <v>Feb</v>
          </cell>
          <cell r="D6" t="str">
            <v>F</v>
          </cell>
          <cell r="E6" t="str">
            <v>1m</v>
          </cell>
          <cell r="F6" t="str">
            <v>L11m</v>
          </cell>
          <cell r="G6" t="str">
            <v>Jan 04F</v>
          </cell>
          <cell r="H6">
            <v>2009</v>
          </cell>
          <cell r="I6" t="str">
            <v>m</v>
          </cell>
        </row>
        <row r="7">
          <cell r="B7" t="str">
            <v>A$</v>
          </cell>
          <cell r="C7" t="str">
            <v>Mar</v>
          </cell>
          <cell r="D7" t="str">
            <v>P</v>
          </cell>
          <cell r="E7" t="str">
            <v>2m</v>
          </cell>
          <cell r="F7" t="str">
            <v>L10m</v>
          </cell>
          <cell r="G7" t="str">
            <v>Jan 04B</v>
          </cell>
          <cell r="H7">
            <v>2010</v>
          </cell>
          <cell r="I7" t="str">
            <v>bn</v>
          </cell>
        </row>
        <row r="8">
          <cell r="B8" t="str">
            <v>US$</v>
          </cell>
          <cell r="C8" t="str">
            <v>Apr</v>
          </cell>
          <cell r="E8" t="str">
            <v>Q1</v>
          </cell>
          <cell r="F8" t="str">
            <v>L9m</v>
          </cell>
          <cell r="G8" t="str">
            <v>Jan 04P</v>
          </cell>
          <cell r="H8">
            <v>2011</v>
          </cell>
        </row>
        <row r="9">
          <cell r="B9" t="str">
            <v>£</v>
          </cell>
          <cell r="C9" t="str">
            <v>May</v>
          </cell>
          <cell r="E9" t="str">
            <v>4m</v>
          </cell>
          <cell r="F9" t="str">
            <v>L8m</v>
          </cell>
          <cell r="G9" t="str">
            <v>Feb 04</v>
          </cell>
          <cell r="H9">
            <v>2012</v>
          </cell>
        </row>
        <row r="10">
          <cell r="B10" t="str">
            <v>€</v>
          </cell>
          <cell r="C10" t="str">
            <v>Jun</v>
          </cell>
          <cell r="E10" t="str">
            <v>5m</v>
          </cell>
          <cell r="F10" t="str">
            <v>L7m</v>
          </cell>
          <cell r="G10" t="str">
            <v>Feb 04F</v>
          </cell>
          <cell r="H10">
            <v>2013</v>
          </cell>
        </row>
        <row r="11">
          <cell r="B11" t="str">
            <v>¥</v>
          </cell>
          <cell r="C11" t="str">
            <v>Jul</v>
          </cell>
          <cell r="E11" t="str">
            <v>H1</v>
          </cell>
          <cell r="F11" t="str">
            <v>H2</v>
          </cell>
          <cell r="G11" t="str">
            <v>Feb 04B</v>
          </cell>
          <cell r="H11">
            <v>2014</v>
          </cell>
        </row>
        <row r="12">
          <cell r="B12" t="str">
            <v>DKK</v>
          </cell>
          <cell r="C12" t="str">
            <v>Aug</v>
          </cell>
          <cell r="E12" t="str">
            <v>7m</v>
          </cell>
          <cell r="F12" t="str">
            <v>L5m</v>
          </cell>
          <cell r="G12" t="str">
            <v>Feb 04P</v>
          </cell>
          <cell r="H12">
            <v>2015</v>
          </cell>
        </row>
        <row r="13">
          <cell r="B13" t="str">
            <v>SEK</v>
          </cell>
          <cell r="C13" t="str">
            <v>Sep</v>
          </cell>
          <cell r="E13" t="str">
            <v>8m</v>
          </cell>
          <cell r="F13" t="str">
            <v>L4m</v>
          </cell>
          <cell r="G13" t="str">
            <v>Mar 04</v>
          </cell>
          <cell r="H13">
            <v>2016</v>
          </cell>
        </row>
        <row r="14">
          <cell r="B14" t="str">
            <v>NOK</v>
          </cell>
          <cell r="C14" t="str">
            <v>Oct</v>
          </cell>
          <cell r="E14" t="str">
            <v>9m</v>
          </cell>
          <cell r="F14" t="str">
            <v>Q4</v>
          </cell>
          <cell r="G14" t="str">
            <v>Mar 04F</v>
          </cell>
          <cell r="H14">
            <v>2017</v>
          </cell>
        </row>
        <row r="15">
          <cell r="B15" t="str">
            <v>CHF</v>
          </cell>
          <cell r="C15" t="str">
            <v>Nov</v>
          </cell>
          <cell r="E15" t="str">
            <v>10m</v>
          </cell>
          <cell r="F15" t="str">
            <v>L2m</v>
          </cell>
          <cell r="G15" t="str">
            <v>Mar 04B</v>
          </cell>
          <cell r="H15">
            <v>2018</v>
          </cell>
        </row>
        <row r="16">
          <cell r="B16" t="str">
            <v>Kč</v>
          </cell>
          <cell r="C16" t="str">
            <v>Dec</v>
          </cell>
          <cell r="E16" t="str">
            <v>11m</v>
          </cell>
          <cell r="F16" t="str">
            <v>L1m</v>
          </cell>
          <cell r="G16" t="str">
            <v>Mar 04P</v>
          </cell>
          <cell r="H16">
            <v>2019</v>
          </cell>
        </row>
        <row r="17">
          <cell r="B17" t="str">
            <v>C$</v>
          </cell>
          <cell r="G17" t="str">
            <v>Apr 04</v>
          </cell>
          <cell r="H17">
            <v>2020</v>
          </cell>
        </row>
        <row r="18">
          <cell r="B18" t="str">
            <v>₩</v>
          </cell>
          <cell r="G18" t="str">
            <v>Apr 04F</v>
          </cell>
        </row>
        <row r="19">
          <cell r="B19" t="str">
            <v>元</v>
          </cell>
          <cell r="G19" t="str">
            <v>Apr 04B</v>
          </cell>
        </row>
        <row r="20">
          <cell r="G20" t="str">
            <v>Apr 04P</v>
          </cell>
        </row>
        <row r="21">
          <cell r="G21" t="str">
            <v>May 04</v>
          </cell>
        </row>
        <row r="22">
          <cell r="G22" t="str">
            <v>May 04F</v>
          </cell>
        </row>
        <row r="23">
          <cell r="G23" t="str">
            <v>May 04B</v>
          </cell>
        </row>
        <row r="24">
          <cell r="G24" t="str">
            <v>May 04P</v>
          </cell>
        </row>
        <row r="25">
          <cell r="G25" t="str">
            <v>Jun 04</v>
          </cell>
        </row>
        <row r="26">
          <cell r="G26" t="str">
            <v>Jun 04F</v>
          </cell>
        </row>
        <row r="27">
          <cell r="G27" t="str">
            <v>Jun 04B</v>
          </cell>
        </row>
        <row r="28">
          <cell r="G28" t="str">
            <v>Jun 04P</v>
          </cell>
        </row>
        <row r="29">
          <cell r="G29" t="str">
            <v>Jul 04</v>
          </cell>
        </row>
        <row r="30">
          <cell r="G30" t="str">
            <v>Jul 04F</v>
          </cell>
        </row>
        <row r="31">
          <cell r="G31" t="str">
            <v>Jul 04B</v>
          </cell>
        </row>
        <row r="32">
          <cell r="G32" t="str">
            <v>Jul 04P</v>
          </cell>
        </row>
        <row r="33">
          <cell r="G33" t="str">
            <v>Aug 04</v>
          </cell>
        </row>
        <row r="34">
          <cell r="G34" t="str">
            <v>Aug 04F</v>
          </cell>
        </row>
        <row r="35">
          <cell r="G35" t="str">
            <v>Aug 04B</v>
          </cell>
        </row>
        <row r="36">
          <cell r="G36" t="str">
            <v>Aug 04P</v>
          </cell>
        </row>
        <row r="37">
          <cell r="G37" t="str">
            <v>Sep 04</v>
          </cell>
        </row>
        <row r="38">
          <cell r="G38" t="str">
            <v>Sep 04F</v>
          </cell>
        </row>
        <row r="39">
          <cell r="G39" t="str">
            <v>Sep 04B</v>
          </cell>
        </row>
        <row r="40">
          <cell r="G40" t="str">
            <v>Sep 04P</v>
          </cell>
        </row>
        <row r="41">
          <cell r="G41" t="str">
            <v>Oct 04</v>
          </cell>
        </row>
        <row r="42">
          <cell r="G42" t="str">
            <v>Oct 04F</v>
          </cell>
        </row>
        <row r="43">
          <cell r="G43" t="str">
            <v>Oct 04B</v>
          </cell>
        </row>
        <row r="44">
          <cell r="G44" t="str">
            <v>Oct 04P</v>
          </cell>
        </row>
        <row r="45">
          <cell r="G45" t="str">
            <v>Nov 04</v>
          </cell>
        </row>
        <row r="46">
          <cell r="G46" t="str">
            <v>Nov 04F</v>
          </cell>
        </row>
        <row r="47">
          <cell r="G47" t="str">
            <v>Nov 04B</v>
          </cell>
        </row>
        <row r="48">
          <cell r="G48" t="str">
            <v>Nov 04P</v>
          </cell>
        </row>
        <row r="49">
          <cell r="G49" t="str">
            <v>Dec 04</v>
          </cell>
        </row>
        <row r="50">
          <cell r="G50" t="str">
            <v>Dec 04F</v>
          </cell>
        </row>
        <row r="51">
          <cell r="G51" t="str">
            <v>Dec 04B</v>
          </cell>
        </row>
        <row r="52">
          <cell r="G52" t="str">
            <v>Dec 04P</v>
          </cell>
        </row>
        <row r="53">
          <cell r="G53" t="str">
            <v>Jan 05</v>
          </cell>
        </row>
        <row r="54">
          <cell r="G54" t="str">
            <v>Jan 05F</v>
          </cell>
        </row>
        <row r="55">
          <cell r="G55" t="str">
            <v>Jan 05B</v>
          </cell>
        </row>
        <row r="56">
          <cell r="G56" t="str">
            <v>Jan 05P</v>
          </cell>
        </row>
        <row r="57">
          <cell r="G57" t="str">
            <v>Feb 05</v>
          </cell>
        </row>
        <row r="58">
          <cell r="G58" t="str">
            <v>Feb 05F</v>
          </cell>
        </row>
        <row r="59">
          <cell r="G59" t="str">
            <v>Feb 05B</v>
          </cell>
        </row>
        <row r="60">
          <cell r="G60" t="str">
            <v>Feb 05P</v>
          </cell>
        </row>
        <row r="61">
          <cell r="G61" t="str">
            <v>Mar 05</v>
          </cell>
        </row>
        <row r="62">
          <cell r="G62" t="str">
            <v>Mar 05F</v>
          </cell>
        </row>
        <row r="63">
          <cell r="G63" t="str">
            <v>Mar 05B</v>
          </cell>
        </row>
        <row r="64">
          <cell r="G64" t="str">
            <v>Mar 05P</v>
          </cell>
        </row>
        <row r="65">
          <cell r="G65" t="str">
            <v>Apr 05</v>
          </cell>
        </row>
        <row r="66">
          <cell r="G66" t="str">
            <v>Apr 05F</v>
          </cell>
        </row>
        <row r="67">
          <cell r="G67" t="str">
            <v>Apr 05B</v>
          </cell>
        </row>
        <row r="68">
          <cell r="G68" t="str">
            <v>Apr 05P</v>
          </cell>
        </row>
        <row r="69">
          <cell r="G69" t="str">
            <v>May 05</v>
          </cell>
        </row>
        <row r="70">
          <cell r="G70" t="str">
            <v>May 05F</v>
          </cell>
        </row>
        <row r="71">
          <cell r="G71" t="str">
            <v>May 05B</v>
          </cell>
        </row>
        <row r="72">
          <cell r="G72" t="str">
            <v>May 05P</v>
          </cell>
        </row>
        <row r="73">
          <cell r="G73" t="str">
            <v>Jun 05</v>
          </cell>
        </row>
        <row r="74">
          <cell r="G74" t="str">
            <v>Jun 05F</v>
          </cell>
        </row>
        <row r="75">
          <cell r="G75" t="str">
            <v>Jun 05B</v>
          </cell>
        </row>
        <row r="76">
          <cell r="G76" t="str">
            <v>Jun 05P</v>
          </cell>
        </row>
        <row r="77">
          <cell r="G77" t="str">
            <v>Jul 05</v>
          </cell>
        </row>
        <row r="78">
          <cell r="G78" t="str">
            <v>Jul 05F</v>
          </cell>
        </row>
        <row r="79">
          <cell r="G79" t="str">
            <v>Jul 05B</v>
          </cell>
        </row>
        <row r="80">
          <cell r="G80" t="str">
            <v>Jul 05P</v>
          </cell>
        </row>
        <row r="81">
          <cell r="G81" t="str">
            <v>Aug 05</v>
          </cell>
        </row>
        <row r="82">
          <cell r="G82" t="str">
            <v>Aug 05F</v>
          </cell>
        </row>
        <row r="83">
          <cell r="G83" t="str">
            <v>Aug 05B</v>
          </cell>
        </row>
        <row r="84">
          <cell r="G84" t="str">
            <v>Aug 05P</v>
          </cell>
        </row>
        <row r="85">
          <cell r="G85" t="str">
            <v>Sep 05</v>
          </cell>
        </row>
        <row r="86">
          <cell r="G86" t="str">
            <v>Sep 05F</v>
          </cell>
        </row>
        <row r="87">
          <cell r="G87" t="str">
            <v>Sep 05B</v>
          </cell>
        </row>
        <row r="88">
          <cell r="G88" t="str">
            <v>Sep 05P</v>
          </cell>
        </row>
        <row r="89">
          <cell r="G89" t="str">
            <v>Oct 05</v>
          </cell>
        </row>
        <row r="90">
          <cell r="G90" t="str">
            <v>Oct 05F</v>
          </cell>
        </row>
        <row r="91">
          <cell r="G91" t="str">
            <v>Oct 05B</v>
          </cell>
        </row>
        <row r="92">
          <cell r="G92" t="str">
            <v>Oct 05P</v>
          </cell>
        </row>
        <row r="93">
          <cell r="G93" t="str">
            <v>Nov 05</v>
          </cell>
        </row>
        <row r="94">
          <cell r="G94" t="str">
            <v>Nov 05F</v>
          </cell>
        </row>
        <row r="95">
          <cell r="G95" t="str">
            <v>Nov 05B</v>
          </cell>
        </row>
        <row r="96">
          <cell r="G96" t="str">
            <v>Nov 05P</v>
          </cell>
        </row>
        <row r="97">
          <cell r="G97" t="str">
            <v>Dec 05</v>
          </cell>
        </row>
        <row r="98">
          <cell r="G98" t="str">
            <v>Dec 05F</v>
          </cell>
        </row>
        <row r="99">
          <cell r="G99" t="str">
            <v>Dec 05B</v>
          </cell>
        </row>
        <row r="100">
          <cell r="G100" t="str">
            <v>Dec 05P</v>
          </cell>
        </row>
        <row r="101">
          <cell r="G101" t="str">
            <v>Jan 06</v>
          </cell>
        </row>
        <row r="102">
          <cell r="G102" t="str">
            <v>Jan 06F</v>
          </cell>
        </row>
        <row r="103">
          <cell r="G103" t="str">
            <v>Jan 06B</v>
          </cell>
        </row>
        <row r="104">
          <cell r="G104" t="str">
            <v>Jan 06P</v>
          </cell>
        </row>
        <row r="105">
          <cell r="G105" t="str">
            <v>Feb 06</v>
          </cell>
        </row>
        <row r="106">
          <cell r="G106" t="str">
            <v>Feb 06F</v>
          </cell>
        </row>
        <row r="107">
          <cell r="G107" t="str">
            <v>Feb 06B</v>
          </cell>
        </row>
        <row r="108">
          <cell r="G108" t="str">
            <v>Feb 06P</v>
          </cell>
        </row>
        <row r="109">
          <cell r="G109" t="str">
            <v>Mar 06</v>
          </cell>
        </row>
        <row r="110">
          <cell r="G110" t="str">
            <v>Mar 06F</v>
          </cell>
        </row>
        <row r="111">
          <cell r="G111" t="str">
            <v>Mar 06B</v>
          </cell>
        </row>
        <row r="112">
          <cell r="G112" t="str">
            <v>Mar 06P</v>
          </cell>
        </row>
        <row r="113">
          <cell r="G113" t="str">
            <v>Apr 06</v>
          </cell>
        </row>
        <row r="114">
          <cell r="G114" t="str">
            <v>Apr 06F</v>
          </cell>
        </row>
        <row r="115">
          <cell r="G115" t="str">
            <v>Apr 06B</v>
          </cell>
        </row>
        <row r="116">
          <cell r="G116" t="str">
            <v>Apr 06P</v>
          </cell>
        </row>
        <row r="117">
          <cell r="G117" t="str">
            <v>May 06</v>
          </cell>
        </row>
        <row r="118">
          <cell r="G118" t="str">
            <v>May 06F</v>
          </cell>
        </row>
        <row r="119">
          <cell r="G119" t="str">
            <v>May 06B</v>
          </cell>
        </row>
        <row r="120">
          <cell r="G120" t="str">
            <v>May 06P</v>
          </cell>
        </row>
        <row r="121">
          <cell r="G121" t="str">
            <v>Jun 06</v>
          </cell>
        </row>
        <row r="122">
          <cell r="G122" t="str">
            <v>Jun 06F</v>
          </cell>
        </row>
        <row r="123">
          <cell r="G123" t="str">
            <v>Jun 06B</v>
          </cell>
        </row>
        <row r="124">
          <cell r="G124" t="str">
            <v>Jun 06P</v>
          </cell>
        </row>
        <row r="125">
          <cell r="G125" t="str">
            <v>Jul 06</v>
          </cell>
        </row>
        <row r="126">
          <cell r="G126" t="str">
            <v>Jul 06F</v>
          </cell>
        </row>
        <row r="127">
          <cell r="G127" t="str">
            <v>Jul 06B</v>
          </cell>
        </row>
        <row r="128">
          <cell r="G128" t="str">
            <v>Jul 06P</v>
          </cell>
        </row>
        <row r="129">
          <cell r="G129" t="str">
            <v>Aug 06</v>
          </cell>
        </row>
        <row r="130">
          <cell r="G130" t="str">
            <v>Aug 06F</v>
          </cell>
        </row>
        <row r="131">
          <cell r="G131" t="str">
            <v>Aug 06B</v>
          </cell>
        </row>
        <row r="132">
          <cell r="G132" t="str">
            <v>Aug 06P</v>
          </cell>
        </row>
        <row r="133">
          <cell r="G133" t="str">
            <v>Sep 06</v>
          </cell>
        </row>
        <row r="134">
          <cell r="G134" t="str">
            <v>Sep 06F</v>
          </cell>
        </row>
        <row r="135">
          <cell r="G135" t="str">
            <v>Sep 06B</v>
          </cell>
        </row>
        <row r="136">
          <cell r="G136" t="str">
            <v>Sep 06P</v>
          </cell>
        </row>
        <row r="137">
          <cell r="G137" t="str">
            <v>Oct 06</v>
          </cell>
        </row>
        <row r="138">
          <cell r="G138" t="str">
            <v>Oct 06F</v>
          </cell>
        </row>
        <row r="139">
          <cell r="G139" t="str">
            <v>Oct 06B</v>
          </cell>
        </row>
        <row r="140">
          <cell r="G140" t="str">
            <v>Oct 06P</v>
          </cell>
        </row>
        <row r="141">
          <cell r="G141" t="str">
            <v>Nov 06</v>
          </cell>
        </row>
        <row r="142">
          <cell r="G142" t="str">
            <v>Nov 06F</v>
          </cell>
        </row>
        <row r="143">
          <cell r="G143" t="str">
            <v>Nov 06B</v>
          </cell>
        </row>
        <row r="144">
          <cell r="G144" t="str">
            <v>Nov 06P</v>
          </cell>
        </row>
        <row r="145">
          <cell r="G145" t="str">
            <v>Dec 06</v>
          </cell>
        </row>
        <row r="146">
          <cell r="G146" t="str">
            <v>Dec 06F</v>
          </cell>
        </row>
        <row r="147">
          <cell r="G147" t="str">
            <v>Dec 06B</v>
          </cell>
        </row>
        <row r="148">
          <cell r="G148" t="str">
            <v>Dec 06P</v>
          </cell>
        </row>
        <row r="149">
          <cell r="G149" t="str">
            <v>Jan 07</v>
          </cell>
        </row>
        <row r="150">
          <cell r="G150" t="str">
            <v>Jan 07F</v>
          </cell>
        </row>
        <row r="151">
          <cell r="G151" t="str">
            <v>Jan 07B</v>
          </cell>
        </row>
        <row r="152">
          <cell r="G152" t="str">
            <v>Jan 07P</v>
          </cell>
        </row>
        <row r="153">
          <cell r="G153" t="str">
            <v>Feb 07</v>
          </cell>
        </row>
        <row r="154">
          <cell r="G154" t="str">
            <v>Feb 07F</v>
          </cell>
        </row>
        <row r="155">
          <cell r="G155" t="str">
            <v>Feb 07B</v>
          </cell>
        </row>
        <row r="156">
          <cell r="G156" t="str">
            <v>Feb 07P</v>
          </cell>
        </row>
        <row r="157">
          <cell r="G157" t="str">
            <v>Mar 07</v>
          </cell>
        </row>
        <row r="158">
          <cell r="G158" t="str">
            <v>Mar 07F</v>
          </cell>
        </row>
        <row r="159">
          <cell r="G159" t="str">
            <v>Mar 07B</v>
          </cell>
        </row>
        <row r="160">
          <cell r="G160" t="str">
            <v>Mar 07P</v>
          </cell>
        </row>
        <row r="161">
          <cell r="G161" t="str">
            <v>Apr 07</v>
          </cell>
        </row>
        <row r="162">
          <cell r="G162" t="str">
            <v>Apr 07F</v>
          </cell>
        </row>
        <row r="163">
          <cell r="G163" t="str">
            <v>Apr 07B</v>
          </cell>
        </row>
        <row r="164">
          <cell r="G164" t="str">
            <v>Apr 07P</v>
          </cell>
        </row>
        <row r="165">
          <cell r="G165" t="str">
            <v>May 07</v>
          </cell>
        </row>
        <row r="166">
          <cell r="G166" t="str">
            <v>May 07F</v>
          </cell>
        </row>
        <row r="167">
          <cell r="G167" t="str">
            <v>May 07B</v>
          </cell>
        </row>
        <row r="168">
          <cell r="G168" t="str">
            <v>May 07P</v>
          </cell>
        </row>
        <row r="169">
          <cell r="G169" t="str">
            <v>Jun 07</v>
          </cell>
        </row>
        <row r="170">
          <cell r="G170" t="str">
            <v>Jun 07F</v>
          </cell>
        </row>
        <row r="171">
          <cell r="G171" t="str">
            <v>Jun 07B</v>
          </cell>
        </row>
        <row r="172">
          <cell r="G172" t="str">
            <v>Jun 07P</v>
          </cell>
        </row>
        <row r="173">
          <cell r="G173" t="str">
            <v>Jul 07</v>
          </cell>
        </row>
        <row r="174">
          <cell r="G174" t="str">
            <v>Jul 07F</v>
          </cell>
        </row>
        <row r="175">
          <cell r="G175" t="str">
            <v>Jul 07B</v>
          </cell>
        </row>
        <row r="176">
          <cell r="G176" t="str">
            <v>Jul 07P</v>
          </cell>
        </row>
        <row r="177">
          <cell r="G177" t="str">
            <v>Aug 07</v>
          </cell>
        </row>
        <row r="178">
          <cell r="G178" t="str">
            <v>Aug 07F</v>
          </cell>
        </row>
        <row r="179">
          <cell r="G179" t="str">
            <v>Aug 07B</v>
          </cell>
        </row>
        <row r="180">
          <cell r="G180" t="str">
            <v>Aug 07P</v>
          </cell>
        </row>
        <row r="181">
          <cell r="G181" t="str">
            <v>Sep 07</v>
          </cell>
        </row>
        <row r="182">
          <cell r="G182" t="str">
            <v>Sep 07F</v>
          </cell>
        </row>
        <row r="183">
          <cell r="G183" t="str">
            <v>Sep 07B</v>
          </cell>
        </row>
        <row r="184">
          <cell r="G184" t="str">
            <v>Sep 07P</v>
          </cell>
        </row>
        <row r="185">
          <cell r="G185" t="str">
            <v>Oct 07</v>
          </cell>
        </row>
        <row r="186">
          <cell r="G186" t="str">
            <v>Oct 07F</v>
          </cell>
        </row>
        <row r="187">
          <cell r="G187" t="str">
            <v>Oct 07B</v>
          </cell>
        </row>
        <row r="188">
          <cell r="G188" t="str">
            <v>Oct 07P</v>
          </cell>
        </row>
        <row r="189">
          <cell r="G189" t="str">
            <v>Nov 07</v>
          </cell>
        </row>
        <row r="190">
          <cell r="G190" t="str">
            <v>Nov 07F</v>
          </cell>
        </row>
        <row r="191">
          <cell r="G191" t="str">
            <v>Nov 07B</v>
          </cell>
        </row>
        <row r="192">
          <cell r="G192" t="str">
            <v>Nov 07P</v>
          </cell>
        </row>
        <row r="193">
          <cell r="G193" t="str">
            <v>Dec 07</v>
          </cell>
        </row>
        <row r="194">
          <cell r="G194" t="str">
            <v>Dec 07F</v>
          </cell>
        </row>
        <row r="195">
          <cell r="G195" t="str">
            <v>Dec 07B</v>
          </cell>
        </row>
        <row r="196">
          <cell r="G196" t="str">
            <v>Dec 07P</v>
          </cell>
        </row>
        <row r="197">
          <cell r="G197" t="str">
            <v>Jan 08</v>
          </cell>
        </row>
        <row r="198">
          <cell r="G198" t="str">
            <v>Jan 08F</v>
          </cell>
        </row>
        <row r="199">
          <cell r="G199" t="str">
            <v>Jan 08B</v>
          </cell>
        </row>
        <row r="200">
          <cell r="G200" t="str">
            <v>Jan 08P</v>
          </cell>
        </row>
        <row r="201">
          <cell r="G201" t="str">
            <v>Feb 08</v>
          </cell>
        </row>
        <row r="202">
          <cell r="G202" t="str">
            <v>Feb 08F</v>
          </cell>
        </row>
        <row r="203">
          <cell r="G203" t="str">
            <v>Feb 08B</v>
          </cell>
        </row>
        <row r="204">
          <cell r="G204" t="str">
            <v>Feb 08P</v>
          </cell>
        </row>
        <row r="205">
          <cell r="G205" t="str">
            <v>Mar 08</v>
          </cell>
        </row>
        <row r="206">
          <cell r="G206" t="str">
            <v>Mar 08F</v>
          </cell>
        </row>
        <row r="207">
          <cell r="G207" t="str">
            <v>Mar 08B</v>
          </cell>
        </row>
        <row r="208">
          <cell r="G208" t="str">
            <v>Mar 08P</v>
          </cell>
        </row>
        <row r="209">
          <cell r="G209" t="str">
            <v>Apr 08</v>
          </cell>
        </row>
        <row r="210">
          <cell r="G210" t="str">
            <v>Apr 08F</v>
          </cell>
        </row>
        <row r="211">
          <cell r="G211" t="str">
            <v>Apr 08B</v>
          </cell>
        </row>
        <row r="212">
          <cell r="G212" t="str">
            <v>Apr 08P</v>
          </cell>
        </row>
        <row r="213">
          <cell r="G213" t="str">
            <v>May 08</v>
          </cell>
        </row>
        <row r="214">
          <cell r="G214" t="str">
            <v>May 08F</v>
          </cell>
        </row>
        <row r="215">
          <cell r="G215" t="str">
            <v>May 08B</v>
          </cell>
        </row>
        <row r="216">
          <cell r="G216" t="str">
            <v>May 08P</v>
          </cell>
        </row>
        <row r="217">
          <cell r="G217" t="str">
            <v>Jun 08</v>
          </cell>
        </row>
        <row r="218">
          <cell r="G218" t="str">
            <v>Jun 08F</v>
          </cell>
        </row>
        <row r="219">
          <cell r="G219" t="str">
            <v>Jun 08B</v>
          </cell>
        </row>
        <row r="220">
          <cell r="G220" t="str">
            <v>Jun 08P</v>
          </cell>
        </row>
        <row r="221">
          <cell r="G221" t="str">
            <v>Jul 08</v>
          </cell>
        </row>
        <row r="222">
          <cell r="G222" t="str">
            <v>Jul 08F</v>
          </cell>
        </row>
        <row r="223">
          <cell r="G223" t="str">
            <v>Jul 08B</v>
          </cell>
        </row>
        <row r="224">
          <cell r="G224" t="str">
            <v>Jul 08P</v>
          </cell>
        </row>
        <row r="225">
          <cell r="G225" t="str">
            <v>Aug 08</v>
          </cell>
        </row>
        <row r="226">
          <cell r="G226" t="str">
            <v>Aug 08F</v>
          </cell>
        </row>
        <row r="227">
          <cell r="G227" t="str">
            <v>Aug 08B</v>
          </cell>
        </row>
        <row r="228">
          <cell r="G228" t="str">
            <v>Aug 08P</v>
          </cell>
        </row>
        <row r="229">
          <cell r="G229" t="str">
            <v>Sep 08</v>
          </cell>
        </row>
        <row r="230">
          <cell r="G230" t="str">
            <v>Sep 08F</v>
          </cell>
        </row>
        <row r="231">
          <cell r="G231" t="str">
            <v>Sep 08B</v>
          </cell>
        </row>
        <row r="232">
          <cell r="G232" t="str">
            <v>Sep 08P</v>
          </cell>
        </row>
        <row r="233">
          <cell r="G233" t="str">
            <v>Oct 08</v>
          </cell>
        </row>
        <row r="234">
          <cell r="G234" t="str">
            <v>Oct 08F</v>
          </cell>
        </row>
        <row r="235">
          <cell r="G235" t="str">
            <v>Oct 08B</v>
          </cell>
        </row>
        <row r="236">
          <cell r="G236" t="str">
            <v>Oct 08P</v>
          </cell>
        </row>
        <row r="237">
          <cell r="G237" t="str">
            <v>Nov 08</v>
          </cell>
        </row>
        <row r="238">
          <cell r="G238" t="str">
            <v>Nov 08F</v>
          </cell>
        </row>
        <row r="239">
          <cell r="G239" t="str">
            <v>Nov 08B</v>
          </cell>
        </row>
        <row r="240">
          <cell r="G240" t="str">
            <v>Nov 08P</v>
          </cell>
        </row>
        <row r="241">
          <cell r="G241" t="str">
            <v>Dec 08</v>
          </cell>
        </row>
        <row r="242">
          <cell r="G242" t="str">
            <v>Dec 08F</v>
          </cell>
        </row>
        <row r="243">
          <cell r="G243" t="str">
            <v>Dec 08B</v>
          </cell>
        </row>
        <row r="244">
          <cell r="G244" t="str">
            <v>Dec 08P</v>
          </cell>
        </row>
        <row r="245">
          <cell r="G245" t="str">
            <v>Jan 09</v>
          </cell>
        </row>
        <row r="246">
          <cell r="G246" t="str">
            <v>Jan 09F</v>
          </cell>
        </row>
        <row r="247">
          <cell r="G247" t="str">
            <v>Jan 09B</v>
          </cell>
        </row>
        <row r="248">
          <cell r="G248" t="str">
            <v>Jan 09P</v>
          </cell>
        </row>
        <row r="249">
          <cell r="G249" t="str">
            <v>Feb 09</v>
          </cell>
        </row>
        <row r="250">
          <cell r="G250" t="str">
            <v>Feb 09F</v>
          </cell>
        </row>
        <row r="251">
          <cell r="G251" t="str">
            <v>Feb 09B</v>
          </cell>
        </row>
        <row r="252">
          <cell r="G252" t="str">
            <v>Feb 09P</v>
          </cell>
        </row>
        <row r="253">
          <cell r="G253" t="str">
            <v>Mar 09</v>
          </cell>
        </row>
        <row r="254">
          <cell r="G254" t="str">
            <v>Mar 09F</v>
          </cell>
        </row>
        <row r="255">
          <cell r="G255" t="str">
            <v>Mar 09B</v>
          </cell>
        </row>
        <row r="256">
          <cell r="G256" t="str">
            <v>Mar 09P</v>
          </cell>
        </row>
        <row r="257">
          <cell r="G257" t="str">
            <v>Apr 09</v>
          </cell>
        </row>
        <row r="258">
          <cell r="G258" t="str">
            <v>Apr 09F</v>
          </cell>
        </row>
        <row r="259">
          <cell r="G259" t="str">
            <v>Apr 09B</v>
          </cell>
        </row>
        <row r="260">
          <cell r="G260" t="str">
            <v>Apr 09P</v>
          </cell>
        </row>
        <row r="261">
          <cell r="G261" t="str">
            <v>May 09</v>
          </cell>
        </row>
        <row r="262">
          <cell r="G262" t="str">
            <v>May 09F</v>
          </cell>
        </row>
        <row r="263">
          <cell r="G263" t="str">
            <v>May 09B</v>
          </cell>
        </row>
        <row r="264">
          <cell r="G264" t="str">
            <v>May 09P</v>
          </cell>
        </row>
        <row r="265">
          <cell r="G265" t="str">
            <v>Jun 09</v>
          </cell>
        </row>
        <row r="266">
          <cell r="G266" t="str">
            <v>Jun 09F</v>
          </cell>
        </row>
        <row r="267">
          <cell r="G267" t="str">
            <v>Jun 09B</v>
          </cell>
        </row>
        <row r="268">
          <cell r="G268" t="str">
            <v>Jun 09P</v>
          </cell>
        </row>
        <row r="269">
          <cell r="G269" t="str">
            <v>Jul 09</v>
          </cell>
        </row>
        <row r="270">
          <cell r="G270" t="str">
            <v>Jul 09F</v>
          </cell>
        </row>
        <row r="271">
          <cell r="G271" t="str">
            <v>Jul 09B</v>
          </cell>
        </row>
        <row r="272">
          <cell r="G272" t="str">
            <v>Jul 09P</v>
          </cell>
        </row>
        <row r="273">
          <cell r="G273" t="str">
            <v>Aug 09</v>
          </cell>
        </row>
        <row r="274">
          <cell r="G274" t="str">
            <v>Aug 09F</v>
          </cell>
        </row>
        <row r="275">
          <cell r="G275" t="str">
            <v>Aug 09B</v>
          </cell>
        </row>
        <row r="276">
          <cell r="G276" t="str">
            <v>Aug 09P</v>
          </cell>
        </row>
        <row r="277">
          <cell r="G277" t="str">
            <v>Sep 09</v>
          </cell>
        </row>
        <row r="278">
          <cell r="G278" t="str">
            <v>Sep 09F</v>
          </cell>
        </row>
        <row r="279">
          <cell r="G279" t="str">
            <v>Sep 09B</v>
          </cell>
        </row>
        <row r="280">
          <cell r="G280" t="str">
            <v>Sep 09P</v>
          </cell>
        </row>
        <row r="281">
          <cell r="G281" t="str">
            <v>Oct 09</v>
          </cell>
        </row>
        <row r="282">
          <cell r="G282" t="str">
            <v>Oct 09F</v>
          </cell>
        </row>
        <row r="283">
          <cell r="G283" t="str">
            <v>Oct 09B</v>
          </cell>
        </row>
        <row r="284">
          <cell r="G284" t="str">
            <v>Oct 09P</v>
          </cell>
        </row>
        <row r="285">
          <cell r="G285" t="str">
            <v>Nov 09</v>
          </cell>
        </row>
        <row r="286">
          <cell r="G286" t="str">
            <v>Nov 09F</v>
          </cell>
        </row>
        <row r="287">
          <cell r="G287" t="str">
            <v>Nov 09B</v>
          </cell>
        </row>
        <row r="288">
          <cell r="G288" t="str">
            <v>Nov 09P</v>
          </cell>
        </row>
        <row r="289">
          <cell r="G289" t="str">
            <v>Dec 09</v>
          </cell>
        </row>
        <row r="290">
          <cell r="G290" t="str">
            <v>Dec 09F</v>
          </cell>
        </row>
        <row r="291">
          <cell r="G291" t="str">
            <v>Dec 09B</v>
          </cell>
        </row>
        <row r="292">
          <cell r="G292" t="str">
            <v>Dec 09P</v>
          </cell>
        </row>
        <row r="293">
          <cell r="G293" t="str">
            <v>Jan 10</v>
          </cell>
        </row>
        <row r="294">
          <cell r="G294" t="str">
            <v>Jan 10F</v>
          </cell>
        </row>
        <row r="295">
          <cell r="G295" t="str">
            <v>Jan 10B</v>
          </cell>
        </row>
        <row r="296">
          <cell r="G296" t="str">
            <v>Jan 10P</v>
          </cell>
        </row>
        <row r="297">
          <cell r="G297" t="str">
            <v>Feb 10</v>
          </cell>
        </row>
        <row r="298">
          <cell r="G298" t="str">
            <v>Feb 10F</v>
          </cell>
        </row>
        <row r="299">
          <cell r="G299" t="str">
            <v>Feb 10B</v>
          </cell>
        </row>
        <row r="300">
          <cell r="G300" t="str">
            <v>Feb 10P</v>
          </cell>
        </row>
        <row r="301">
          <cell r="G301" t="str">
            <v>Mar 10</v>
          </cell>
        </row>
        <row r="302">
          <cell r="G302" t="str">
            <v>Mar 10F</v>
          </cell>
        </row>
        <row r="303">
          <cell r="G303" t="str">
            <v>Mar 10B</v>
          </cell>
        </row>
        <row r="304">
          <cell r="G304" t="str">
            <v>Mar 10P</v>
          </cell>
        </row>
        <row r="305">
          <cell r="G305" t="str">
            <v>Apr 10</v>
          </cell>
        </row>
        <row r="306">
          <cell r="G306" t="str">
            <v>Apr 10F</v>
          </cell>
        </row>
        <row r="307">
          <cell r="G307" t="str">
            <v>Apr 10B</v>
          </cell>
        </row>
        <row r="308">
          <cell r="G308" t="str">
            <v>Apr 10P</v>
          </cell>
        </row>
        <row r="309">
          <cell r="G309" t="str">
            <v>May 10</v>
          </cell>
        </row>
        <row r="310">
          <cell r="G310" t="str">
            <v>May 10F</v>
          </cell>
        </row>
        <row r="311">
          <cell r="G311" t="str">
            <v>May 10B</v>
          </cell>
        </row>
        <row r="312">
          <cell r="G312" t="str">
            <v>May 10P</v>
          </cell>
        </row>
        <row r="313">
          <cell r="G313" t="str">
            <v>Jun 10</v>
          </cell>
        </row>
        <row r="314">
          <cell r="G314" t="str">
            <v>Jun 10F</v>
          </cell>
        </row>
        <row r="315">
          <cell r="G315" t="str">
            <v>Jun 10B</v>
          </cell>
        </row>
        <row r="316">
          <cell r="G316" t="str">
            <v>Jun 10P</v>
          </cell>
        </row>
        <row r="317">
          <cell r="G317" t="str">
            <v>Jul 10</v>
          </cell>
        </row>
        <row r="318">
          <cell r="G318" t="str">
            <v>Jul 10F</v>
          </cell>
        </row>
        <row r="319">
          <cell r="G319" t="str">
            <v>Jul 10B</v>
          </cell>
        </row>
        <row r="320">
          <cell r="G320" t="str">
            <v>Jul 10P</v>
          </cell>
        </row>
        <row r="321">
          <cell r="G321" t="str">
            <v>Aug 10</v>
          </cell>
        </row>
        <row r="322">
          <cell r="G322" t="str">
            <v>Aug 10F</v>
          </cell>
        </row>
        <row r="323">
          <cell r="G323" t="str">
            <v>Aug 10B</v>
          </cell>
        </row>
        <row r="324">
          <cell r="G324" t="str">
            <v>Aug 10P</v>
          </cell>
        </row>
        <row r="325">
          <cell r="G325" t="str">
            <v>Sep 10</v>
          </cell>
        </row>
        <row r="326">
          <cell r="G326" t="str">
            <v>Sep 10F</v>
          </cell>
        </row>
        <row r="327">
          <cell r="G327" t="str">
            <v>Sep 10B</v>
          </cell>
        </row>
        <row r="328">
          <cell r="G328" t="str">
            <v>Sep 10P</v>
          </cell>
        </row>
        <row r="329">
          <cell r="G329" t="str">
            <v>Oct 10</v>
          </cell>
        </row>
        <row r="330">
          <cell r="G330" t="str">
            <v>Oct 10F</v>
          </cell>
        </row>
        <row r="331">
          <cell r="G331" t="str">
            <v>Oct 10B</v>
          </cell>
        </row>
        <row r="332">
          <cell r="G332" t="str">
            <v>Oct 10P</v>
          </cell>
        </row>
        <row r="333">
          <cell r="G333" t="str">
            <v>Nov 10</v>
          </cell>
        </row>
        <row r="334">
          <cell r="G334" t="str">
            <v>Nov 10F</v>
          </cell>
        </row>
        <row r="335">
          <cell r="G335" t="str">
            <v>Nov 10B</v>
          </cell>
        </row>
        <row r="336">
          <cell r="G336" t="str">
            <v>Nov 10P</v>
          </cell>
        </row>
        <row r="337">
          <cell r="G337" t="str">
            <v>Dec 10</v>
          </cell>
        </row>
        <row r="338">
          <cell r="G338" t="str">
            <v>Dec 10F</v>
          </cell>
        </row>
        <row r="339">
          <cell r="G339" t="str">
            <v>Dec 10B</v>
          </cell>
        </row>
        <row r="340">
          <cell r="G340" t="str">
            <v>Dec 10P</v>
          </cell>
        </row>
        <row r="341">
          <cell r="G341" t="str">
            <v>Jan 11</v>
          </cell>
        </row>
        <row r="342">
          <cell r="G342" t="str">
            <v>Jan 11F</v>
          </cell>
        </row>
        <row r="343">
          <cell r="G343" t="str">
            <v>Jan 11B</v>
          </cell>
        </row>
        <row r="344">
          <cell r="G344" t="str">
            <v>Jan 11P</v>
          </cell>
        </row>
        <row r="345">
          <cell r="G345" t="str">
            <v>Feb 11</v>
          </cell>
        </row>
        <row r="346">
          <cell r="G346" t="str">
            <v>Feb 11F</v>
          </cell>
        </row>
        <row r="347">
          <cell r="G347" t="str">
            <v>Feb 11B</v>
          </cell>
        </row>
        <row r="348">
          <cell r="G348" t="str">
            <v>Feb 11P</v>
          </cell>
        </row>
        <row r="349">
          <cell r="G349" t="str">
            <v>Mar 11</v>
          </cell>
        </row>
        <row r="350">
          <cell r="G350" t="str">
            <v>Mar 11F</v>
          </cell>
        </row>
        <row r="351">
          <cell r="G351" t="str">
            <v>Mar 11B</v>
          </cell>
        </row>
        <row r="352">
          <cell r="G352" t="str">
            <v>Mar 11P</v>
          </cell>
        </row>
        <row r="353">
          <cell r="G353" t="str">
            <v>Apr 11</v>
          </cell>
        </row>
        <row r="354">
          <cell r="G354" t="str">
            <v>Apr 11F</v>
          </cell>
        </row>
        <row r="355">
          <cell r="G355" t="str">
            <v>Apr 11B</v>
          </cell>
        </row>
        <row r="356">
          <cell r="G356" t="str">
            <v>Apr 11P</v>
          </cell>
        </row>
        <row r="357">
          <cell r="G357" t="str">
            <v>May 11</v>
          </cell>
        </row>
        <row r="358">
          <cell r="G358" t="str">
            <v>May 11F</v>
          </cell>
        </row>
        <row r="359">
          <cell r="G359" t="str">
            <v>May 11B</v>
          </cell>
        </row>
        <row r="360">
          <cell r="G360" t="str">
            <v>May 11P</v>
          </cell>
        </row>
        <row r="361">
          <cell r="G361" t="str">
            <v>Jun 11</v>
          </cell>
        </row>
        <row r="362">
          <cell r="G362" t="str">
            <v>Jun 11F</v>
          </cell>
        </row>
        <row r="363">
          <cell r="G363" t="str">
            <v>Jun 11B</v>
          </cell>
        </row>
        <row r="364">
          <cell r="G364" t="str">
            <v>Jun 11P</v>
          </cell>
        </row>
        <row r="365">
          <cell r="G365" t="str">
            <v>Jul 11</v>
          </cell>
        </row>
        <row r="366">
          <cell r="G366" t="str">
            <v>Jul 11F</v>
          </cell>
        </row>
        <row r="367">
          <cell r="G367" t="str">
            <v>Jul 11B</v>
          </cell>
        </row>
        <row r="368">
          <cell r="G368" t="str">
            <v>Jul 11P</v>
          </cell>
        </row>
        <row r="369">
          <cell r="G369" t="str">
            <v>Aug 11</v>
          </cell>
        </row>
        <row r="370">
          <cell r="G370" t="str">
            <v>Aug 11F</v>
          </cell>
        </row>
        <row r="371">
          <cell r="G371" t="str">
            <v>Aug 11B</v>
          </cell>
        </row>
        <row r="372">
          <cell r="G372" t="str">
            <v>Aug 11P</v>
          </cell>
        </row>
        <row r="373">
          <cell r="G373" t="str">
            <v>Sep 11</v>
          </cell>
        </row>
        <row r="374">
          <cell r="G374" t="str">
            <v>Sep 11F</v>
          </cell>
        </row>
        <row r="375">
          <cell r="G375" t="str">
            <v>Sep 11B</v>
          </cell>
        </row>
        <row r="376">
          <cell r="G376" t="str">
            <v>Sep 11P</v>
          </cell>
        </row>
        <row r="377">
          <cell r="G377" t="str">
            <v>Oct 11</v>
          </cell>
        </row>
        <row r="378">
          <cell r="G378" t="str">
            <v>Oct 11F</v>
          </cell>
        </row>
        <row r="379">
          <cell r="G379" t="str">
            <v>Oct 11B</v>
          </cell>
        </row>
        <row r="380">
          <cell r="G380" t="str">
            <v>Oct 11P</v>
          </cell>
        </row>
        <row r="381">
          <cell r="G381" t="str">
            <v>Nov 11</v>
          </cell>
        </row>
        <row r="382">
          <cell r="G382" t="str">
            <v>Nov 11F</v>
          </cell>
        </row>
        <row r="383">
          <cell r="G383" t="str">
            <v>Nov 11B</v>
          </cell>
        </row>
        <row r="384">
          <cell r="G384" t="str">
            <v>Nov 11P</v>
          </cell>
        </row>
        <row r="385">
          <cell r="G385" t="str">
            <v>Dec 11</v>
          </cell>
        </row>
        <row r="386">
          <cell r="G386" t="str">
            <v>Dec 11F</v>
          </cell>
        </row>
        <row r="387">
          <cell r="G387" t="str">
            <v>Dec 11B</v>
          </cell>
        </row>
        <row r="388">
          <cell r="G388" t="str">
            <v>Dec 11P</v>
          </cell>
        </row>
        <row r="389">
          <cell r="G389" t="str">
            <v>Jan 12</v>
          </cell>
        </row>
        <row r="390">
          <cell r="G390" t="str">
            <v>Jan 12F</v>
          </cell>
        </row>
        <row r="391">
          <cell r="G391" t="str">
            <v>Jan 12B</v>
          </cell>
        </row>
        <row r="392">
          <cell r="G392" t="str">
            <v>Jan 12P</v>
          </cell>
        </row>
        <row r="393">
          <cell r="G393" t="str">
            <v>Feb 12</v>
          </cell>
        </row>
        <row r="394">
          <cell r="G394" t="str">
            <v>Feb 12F</v>
          </cell>
        </row>
        <row r="395">
          <cell r="G395" t="str">
            <v>Feb 12B</v>
          </cell>
        </row>
        <row r="396">
          <cell r="G396" t="str">
            <v>Feb 12P</v>
          </cell>
        </row>
        <row r="397">
          <cell r="G397" t="str">
            <v>Mar 12</v>
          </cell>
        </row>
        <row r="398">
          <cell r="G398" t="str">
            <v>Mar 12F</v>
          </cell>
        </row>
        <row r="399">
          <cell r="G399" t="str">
            <v>Mar 12B</v>
          </cell>
        </row>
        <row r="400">
          <cell r="G400" t="str">
            <v>Mar 12P</v>
          </cell>
        </row>
        <row r="401">
          <cell r="G401" t="str">
            <v>Apr 12</v>
          </cell>
        </row>
        <row r="402">
          <cell r="G402" t="str">
            <v>Apr 12F</v>
          </cell>
        </row>
        <row r="403">
          <cell r="G403" t="str">
            <v>Apr 12B</v>
          </cell>
        </row>
        <row r="404">
          <cell r="G404" t="str">
            <v>Apr 12P</v>
          </cell>
        </row>
        <row r="405">
          <cell r="G405" t="str">
            <v>May 12</v>
          </cell>
        </row>
        <row r="406">
          <cell r="G406" t="str">
            <v>May 12F</v>
          </cell>
        </row>
        <row r="407">
          <cell r="G407" t="str">
            <v>May 12B</v>
          </cell>
        </row>
        <row r="408">
          <cell r="G408" t="str">
            <v>May 12P</v>
          </cell>
        </row>
        <row r="409">
          <cell r="G409" t="str">
            <v>Jun 12</v>
          </cell>
        </row>
        <row r="410">
          <cell r="G410" t="str">
            <v>Jun 12F</v>
          </cell>
        </row>
        <row r="411">
          <cell r="G411" t="str">
            <v>Jun 12B</v>
          </cell>
        </row>
        <row r="412">
          <cell r="G412" t="str">
            <v>Jun 12P</v>
          </cell>
        </row>
        <row r="413">
          <cell r="G413" t="str">
            <v>Jul 12</v>
          </cell>
        </row>
        <row r="414">
          <cell r="G414" t="str">
            <v>Jul 12F</v>
          </cell>
        </row>
        <row r="415">
          <cell r="G415" t="str">
            <v>Jul 12B</v>
          </cell>
        </row>
        <row r="416">
          <cell r="G416" t="str">
            <v>Jul 12P</v>
          </cell>
        </row>
        <row r="417">
          <cell r="G417" t="str">
            <v>Aug 12</v>
          </cell>
        </row>
        <row r="418">
          <cell r="G418" t="str">
            <v>Aug 12F</v>
          </cell>
        </row>
        <row r="419">
          <cell r="G419" t="str">
            <v>Aug 12B</v>
          </cell>
        </row>
        <row r="420">
          <cell r="G420" t="str">
            <v>Aug 12P</v>
          </cell>
        </row>
        <row r="421">
          <cell r="G421" t="str">
            <v>Sep 12</v>
          </cell>
        </row>
        <row r="422">
          <cell r="G422" t="str">
            <v>Sep 12F</v>
          </cell>
        </row>
        <row r="423">
          <cell r="G423" t="str">
            <v>Sep 12B</v>
          </cell>
        </row>
        <row r="424">
          <cell r="G424" t="str">
            <v>Sep 12P</v>
          </cell>
        </row>
        <row r="425">
          <cell r="G425" t="str">
            <v>Oct 12</v>
          </cell>
        </row>
        <row r="426">
          <cell r="G426" t="str">
            <v>Oct 12F</v>
          </cell>
        </row>
        <row r="427">
          <cell r="G427" t="str">
            <v>Oct 12B</v>
          </cell>
        </row>
        <row r="428">
          <cell r="G428" t="str">
            <v>Oct 12P</v>
          </cell>
        </row>
        <row r="429">
          <cell r="G429" t="str">
            <v>Nov 12</v>
          </cell>
        </row>
        <row r="430">
          <cell r="G430" t="str">
            <v>Nov 12F</v>
          </cell>
        </row>
        <row r="431">
          <cell r="G431" t="str">
            <v>Nov 12B</v>
          </cell>
        </row>
        <row r="432">
          <cell r="G432" t="str">
            <v>Nov 12P</v>
          </cell>
        </row>
        <row r="433">
          <cell r="G433" t="str">
            <v>Dec 12</v>
          </cell>
        </row>
        <row r="434">
          <cell r="G434" t="str">
            <v>Dec 12F</v>
          </cell>
        </row>
        <row r="435">
          <cell r="G435" t="str">
            <v>Dec 12B</v>
          </cell>
        </row>
        <row r="436">
          <cell r="G436" t="str">
            <v>Dec 12P</v>
          </cell>
        </row>
        <row r="437">
          <cell r="G437" t="str">
            <v>Jan 13</v>
          </cell>
        </row>
        <row r="438">
          <cell r="G438" t="str">
            <v>Jan 13F</v>
          </cell>
        </row>
        <row r="439">
          <cell r="G439" t="str">
            <v>Jan 13B</v>
          </cell>
        </row>
        <row r="440">
          <cell r="G440" t="str">
            <v>Jan 13P</v>
          </cell>
        </row>
        <row r="441">
          <cell r="G441" t="str">
            <v>Feb 13</v>
          </cell>
        </row>
        <row r="442">
          <cell r="G442" t="str">
            <v>Feb 13F</v>
          </cell>
        </row>
        <row r="443">
          <cell r="G443" t="str">
            <v>Feb 13B</v>
          </cell>
        </row>
        <row r="444">
          <cell r="G444" t="str">
            <v>Feb 13P</v>
          </cell>
        </row>
        <row r="445">
          <cell r="G445" t="str">
            <v>Mar 13</v>
          </cell>
        </row>
        <row r="446">
          <cell r="G446" t="str">
            <v>Mar 13F</v>
          </cell>
        </row>
        <row r="447">
          <cell r="G447" t="str">
            <v>Mar 13B</v>
          </cell>
        </row>
        <row r="448">
          <cell r="G448" t="str">
            <v>Mar 13P</v>
          </cell>
        </row>
        <row r="449">
          <cell r="G449" t="str">
            <v>Apr 13</v>
          </cell>
        </row>
        <row r="450">
          <cell r="G450" t="str">
            <v>Apr 13F</v>
          </cell>
        </row>
        <row r="451">
          <cell r="G451" t="str">
            <v>Apr 13B</v>
          </cell>
        </row>
        <row r="452">
          <cell r="G452" t="str">
            <v>Apr 13P</v>
          </cell>
        </row>
        <row r="453">
          <cell r="G453" t="str">
            <v>May 13</v>
          </cell>
        </row>
        <row r="454">
          <cell r="G454" t="str">
            <v>May 13F</v>
          </cell>
        </row>
        <row r="455">
          <cell r="G455" t="str">
            <v>May 13B</v>
          </cell>
        </row>
        <row r="456">
          <cell r="G456" t="str">
            <v>May 13P</v>
          </cell>
        </row>
        <row r="457">
          <cell r="G457" t="str">
            <v>Jun 13</v>
          </cell>
        </row>
        <row r="458">
          <cell r="G458" t="str">
            <v>Jun 13F</v>
          </cell>
        </row>
        <row r="459">
          <cell r="G459" t="str">
            <v>Jun 13B</v>
          </cell>
        </row>
        <row r="460">
          <cell r="G460" t="str">
            <v>Jun 13P</v>
          </cell>
        </row>
        <row r="461">
          <cell r="G461" t="str">
            <v>Jul 13</v>
          </cell>
        </row>
        <row r="462">
          <cell r="G462" t="str">
            <v>Jul 13F</v>
          </cell>
        </row>
        <row r="463">
          <cell r="G463" t="str">
            <v>Jul 13B</v>
          </cell>
        </row>
        <row r="464">
          <cell r="G464" t="str">
            <v>Jul 13P</v>
          </cell>
        </row>
        <row r="465">
          <cell r="G465" t="str">
            <v>Aug 13</v>
          </cell>
        </row>
        <row r="466">
          <cell r="G466" t="str">
            <v>Aug 13F</v>
          </cell>
        </row>
        <row r="467">
          <cell r="G467" t="str">
            <v>Aug 13B</v>
          </cell>
        </row>
        <row r="468">
          <cell r="G468" t="str">
            <v>Aug 13P</v>
          </cell>
        </row>
        <row r="469">
          <cell r="G469" t="str">
            <v>Sep 13</v>
          </cell>
        </row>
        <row r="470">
          <cell r="G470" t="str">
            <v>Sep 13F</v>
          </cell>
        </row>
        <row r="471">
          <cell r="G471" t="str">
            <v>Sep 13B</v>
          </cell>
        </row>
        <row r="472">
          <cell r="G472" t="str">
            <v>Sep 13P</v>
          </cell>
        </row>
        <row r="473">
          <cell r="G473" t="str">
            <v>Oct 13</v>
          </cell>
        </row>
        <row r="474">
          <cell r="G474" t="str">
            <v>Oct 13F</v>
          </cell>
        </row>
        <row r="475">
          <cell r="G475" t="str">
            <v>Oct 13B</v>
          </cell>
        </row>
        <row r="476">
          <cell r="G476" t="str">
            <v>Oct 13P</v>
          </cell>
        </row>
        <row r="477">
          <cell r="G477" t="str">
            <v>Nov 13</v>
          </cell>
        </row>
        <row r="478">
          <cell r="G478" t="str">
            <v>Nov 13F</v>
          </cell>
        </row>
        <row r="479">
          <cell r="G479" t="str">
            <v>Nov 13B</v>
          </cell>
        </row>
        <row r="480">
          <cell r="G480" t="str">
            <v>Nov 13P</v>
          </cell>
        </row>
        <row r="481">
          <cell r="G481" t="str">
            <v>Dec 13</v>
          </cell>
        </row>
        <row r="482">
          <cell r="G482" t="str">
            <v>Dec 13F</v>
          </cell>
        </row>
        <row r="483">
          <cell r="G483" t="str">
            <v>Dec 13B</v>
          </cell>
        </row>
        <row r="484">
          <cell r="G484" t="str">
            <v>Dec 13P</v>
          </cell>
        </row>
      </sheetData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t-up"/>
      <sheetName val="Guidance"/>
      <sheetName val="Rulebook"/>
      <sheetName val="Data"/>
      <sheetName val="sysWorkbook"/>
      <sheetName val="sysStyles"/>
      <sheetName val="PL33"/>
      <sheetName val="PL34"/>
    </sheetNames>
    <sheetDataSet>
      <sheetData sheetId="0"/>
      <sheetData sheetId="1"/>
      <sheetData sheetId="2"/>
      <sheetData sheetId="3"/>
      <sheetData sheetId="4">
        <row r="15">
          <cell r="A15" t="str">
            <v>Enter Project Name</v>
          </cell>
          <cell r="C15" t="str">
            <v>FY07</v>
          </cell>
          <cell r="E15">
            <v>2</v>
          </cell>
          <cell r="G15">
            <v>3</v>
          </cell>
          <cell r="I15" t="str">
            <v>F</v>
          </cell>
          <cell r="K15" t="str">
            <v>F</v>
          </cell>
          <cell r="M15" t="str">
            <v>Dec</v>
          </cell>
          <cell r="O15" t="str">
            <v>Jun</v>
          </cell>
        </row>
      </sheetData>
      <sheetData sheetId="5"/>
      <sheetData sheetId="6"/>
      <sheetData sheetId="7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low"/>
      <sheetName val="System"/>
      <sheetName val="Set-up"/>
      <sheetName val="CIAL Revenue Calc"/>
      <sheetName val="Rental Cars Workings"/>
      <sheetName val="o.Rev by month"/>
      <sheetName val="o.Rev by FY"/>
      <sheetName val="o.Budget"/>
      <sheetName val="o.GL Summary"/>
      <sheetName val="Data&gt;&gt;"/>
      <sheetName val="d.SunDB-rev"/>
      <sheetName val="d.Concession-sales"/>
      <sheetName val="d.Rental Cars"/>
      <sheetName val="d.HMS Sales"/>
      <sheetName val="d.Travelex"/>
      <sheetName val="d.Whitcouls"/>
      <sheetName val="d.JRNZ"/>
      <sheetName val="d.Paxs"/>
      <sheetName val="play.pivots"/>
    </sheetNames>
    <sheetDataSet>
      <sheetData sheetId="0" refreshError="1"/>
      <sheetData sheetId="1" refreshError="1"/>
      <sheetData sheetId="2">
        <row r="100">
          <cell r="G100" t="str">
            <v>RL</v>
          </cell>
          <cell r="H100">
            <v>40543</v>
          </cell>
        </row>
        <row r="101">
          <cell r="G101" t="str">
            <v>Landside Diamond</v>
          </cell>
          <cell r="H101">
            <v>40543</v>
          </cell>
        </row>
        <row r="102">
          <cell r="G102" t="str">
            <v>IARE</v>
          </cell>
          <cell r="H102">
            <v>40543</v>
          </cell>
        </row>
        <row r="103">
          <cell r="G103" t="str">
            <v>Airside Diamond</v>
          </cell>
          <cell r="H103">
            <v>40543</v>
          </cell>
        </row>
        <row r="104">
          <cell r="G104" t="str">
            <v>SP1</v>
          </cell>
          <cell r="H104">
            <v>40633</v>
          </cell>
        </row>
        <row r="105">
          <cell r="G105" t="str">
            <v>SP2</v>
          </cell>
          <cell r="H105">
            <v>40543</v>
          </cell>
        </row>
        <row r="106">
          <cell r="G106" t="str">
            <v>SP999</v>
          </cell>
          <cell r="H106">
            <v>41274</v>
          </cell>
        </row>
        <row r="107">
          <cell r="G107" t="str">
            <v>BLANK</v>
          </cell>
          <cell r="H107">
            <v>40543</v>
          </cell>
        </row>
        <row r="108">
          <cell r="G108" t="str">
            <v>BLANK</v>
          </cell>
          <cell r="H108">
            <v>40543</v>
          </cell>
        </row>
        <row r="109">
          <cell r="G109" t="str">
            <v>BLANK</v>
          </cell>
          <cell r="H109">
            <v>40543</v>
          </cell>
        </row>
        <row r="110">
          <cell r="G110" t="str">
            <v>BLANK</v>
          </cell>
          <cell r="H110">
            <v>40543</v>
          </cell>
        </row>
        <row r="111">
          <cell r="G111" t="str">
            <v>BLANK</v>
          </cell>
          <cell r="H111">
            <v>40543</v>
          </cell>
        </row>
        <row r="112">
          <cell r="G112" t="str">
            <v>BLANK</v>
          </cell>
          <cell r="H112">
            <v>40543</v>
          </cell>
        </row>
        <row r="113">
          <cell r="G113" t="str">
            <v>BLANK</v>
          </cell>
          <cell r="H113">
            <v>40543</v>
          </cell>
        </row>
        <row r="114">
          <cell r="G114" t="str">
            <v>BLANK</v>
          </cell>
          <cell r="H114">
            <v>40543</v>
          </cell>
        </row>
        <row r="115">
          <cell r="G115" t="str">
            <v>BLANK</v>
          </cell>
          <cell r="H115">
            <v>40543</v>
          </cell>
        </row>
        <row r="116">
          <cell r="G116" t="str">
            <v>BLANK</v>
          </cell>
          <cell r="H116">
            <v>40543</v>
          </cell>
        </row>
        <row r="117">
          <cell r="G117" t="str">
            <v>BLANK</v>
          </cell>
          <cell r="H117">
            <v>40543</v>
          </cell>
        </row>
        <row r="118">
          <cell r="G118" t="str">
            <v>BLANK</v>
          </cell>
          <cell r="H118">
            <v>40543</v>
          </cell>
        </row>
        <row r="119">
          <cell r="G119" t="str">
            <v>BLANK</v>
          </cell>
          <cell r="H119">
            <v>40543</v>
          </cell>
        </row>
        <row r="120">
          <cell r="G120" t="str">
            <v>BLANK</v>
          </cell>
          <cell r="H120">
            <v>40543</v>
          </cell>
        </row>
        <row r="121">
          <cell r="G121" t="str">
            <v>BLANK</v>
          </cell>
          <cell r="H121">
            <v>40543</v>
          </cell>
        </row>
        <row r="122">
          <cell r="G122" t="str">
            <v>BLANK</v>
          </cell>
          <cell r="H122">
            <v>40543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enue split"/>
      <sheetName val="Instructions"/>
      <sheetName val="Summary"/>
      <sheetName val="Detail"/>
      <sheetName val="Detail TDP Split"/>
      <sheetName val="Lease Summary"/>
      <sheetName val="Lease Split Data"/>
      <sheetName val="Account List"/>
      <sheetName val="Account Drivers"/>
      <sheetName val="Drivers"/>
      <sheetName val="Manual Adjustment Log"/>
      <sheetName val="Control Totals"/>
      <sheetName val="Pre Allocation"/>
      <sheetName val="Adjustment Allocation"/>
      <sheetName val="Farm Allocation"/>
      <sheetName val="Admin Allocation"/>
      <sheetName val="Admin Drivers"/>
      <sheetName val="Maintenance Allocation"/>
      <sheetName val="Maintenance Drivers"/>
      <sheetName val="Terminal Allocation"/>
      <sheetName val="Terminal Allocation - Area"/>
      <sheetName val="Interest Allocation"/>
      <sheetName val="Detailed Report"/>
      <sheetName val="Detailed Report Ordered"/>
      <sheetName val="Summary Report"/>
      <sheetName val="Summary Report Ordere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 Map"/>
      <sheetName val="Pricing_and_Revenue4yr7 target "/>
      <sheetName val="FY 15 price breakdown"/>
      <sheetName val="Volume &amp; CPI forecast"/>
      <sheetName val="Opex"/>
      <sheetName val="09-12 revaluation booked income"/>
      <sheetName val="Asset base"/>
      <sheetName val="WACC"/>
      <sheetName val="AIRFIELD"/>
      <sheetName val="TERM INTER"/>
      <sheetName val="TERM DOM - JET"/>
      <sheetName val="TERM DOM"/>
    </sheetNames>
    <sheetDataSet>
      <sheetData sheetId="0" refreshError="1"/>
      <sheetData sheetId="1" refreshError="1"/>
      <sheetData sheetId="2">
        <row r="50">
          <cell r="E50">
            <v>16.865682028974646</v>
          </cell>
        </row>
      </sheetData>
      <sheetData sheetId="3">
        <row r="10">
          <cell r="N10">
            <v>41090</v>
          </cell>
        </row>
      </sheetData>
      <sheetData sheetId="4" refreshError="1"/>
      <sheetData sheetId="5" refreshError="1"/>
      <sheetData sheetId="6" refreshError="1"/>
      <sheetData sheetId="7">
        <row r="32">
          <cell r="N32">
            <v>0.13554266666666667</v>
          </cell>
          <cell r="Y32">
            <v>0.13554266666666667</v>
          </cell>
        </row>
      </sheetData>
      <sheetData sheetId="8">
        <row r="90">
          <cell r="O90">
            <v>14368487.742755368</v>
          </cell>
        </row>
      </sheetData>
      <sheetData sheetId="9">
        <row r="89">
          <cell r="O89">
            <v>14788534.723432614</v>
          </cell>
        </row>
      </sheetData>
      <sheetData sheetId="10">
        <row r="86">
          <cell r="O86">
            <v>9704674.1725771185</v>
          </cell>
        </row>
      </sheetData>
      <sheetData sheetId="11">
        <row r="89">
          <cell r="O89">
            <v>2054909.4216198868</v>
          </cell>
        </row>
      </sheetData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ision Notes"/>
      <sheetName val="Assumption - CAPEX"/>
      <sheetName val="Assumption - Existing Assets"/>
      <sheetName val="Assumption - OPEX"/>
      <sheetName val="Assumption - Pax"/>
      <sheetName val="Assumption - WACC"/>
      <sheetName val="Common Area"/>
      <sheetName val="NZ Dedicated Space"/>
      <sheetName val="NZ Dedicated Space Flexible Dpr"/>
      <sheetName val="ALL But NZ"/>
      <sheetName val="ALL But NZ Flexible Dpr"/>
      <sheetName val="ALL But NZ - Shell"/>
      <sheetName val="ALL But NZ - Counters"/>
      <sheetName val="Revenue Chart"/>
      <sheetName val="Depreciation Chart"/>
      <sheetName val="RAB Chart"/>
      <sheetName val="Rev Requirement Summary"/>
      <sheetName val="Summary"/>
      <sheetName val="High Level Summary"/>
      <sheetName val="Comparison"/>
      <sheetName val="AirNZ Summary"/>
      <sheetName val="Jetstar Summary"/>
      <sheetName val="Pacific Blue Summary"/>
      <sheetName val="Singapore Summary"/>
      <sheetName val="Emirates Summary"/>
      <sheetName val="Qantas Summary"/>
    </sheetNames>
    <sheetDataSet>
      <sheetData sheetId="0"/>
      <sheetData sheetId="1"/>
      <sheetData sheetId="2"/>
      <sheetData sheetId="3"/>
      <sheetData sheetId="4">
        <row r="22">
          <cell r="O22">
            <v>2.2473821919795745E-2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DRC Analysis"/>
      <sheetName val="Input ODRC Table"/>
      <sheetName val="Summary Valuation By Activity1 "/>
      <sheetName val="Summary Valuation By Activity2"/>
      <sheetName val="Area - Activity &amp; Function"/>
      <sheetName val="ODRC - Activity &amp; Function"/>
      <sheetName val="Summary Areas"/>
      <sheetName val="DOM2 - T2 Analysis"/>
      <sheetName val="Input Allocation Table"/>
      <sheetName val="Basement"/>
      <sheetName val="Ground"/>
      <sheetName val="First"/>
      <sheetName val="Second"/>
      <sheetName val="Tower"/>
      <sheetName val="Mezzanine"/>
      <sheetName val="Valuation-Activity &amp; Function"/>
      <sheetName val="Pivot Tables"/>
    </sheetNames>
    <sheetDataSet>
      <sheetData sheetId="0">
        <row r="2">
          <cell r="I2">
            <v>38898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Depreciation Factors"/>
      <sheetName val="Valuation"/>
      <sheetName val="Depreciation Estimate - DRC"/>
      <sheetName val="Lookup for Factors"/>
      <sheetName val="Valuation Summary"/>
      <sheetName val="CIAL 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Summary for Presentation"/>
      <sheetName val="FIDS Breakdown"/>
      <sheetName val="Staging Estimates"/>
      <sheetName val="Pax and Aircraft Movements"/>
      <sheetName val="Allocation Working (TOTAL)"/>
      <sheetName val="CAPEX Data by Functions (TOTAL)"/>
      <sheetName val="CHECK IN HALL"/>
      <sheetName val="CHECK IN HALL FLOOR SQM"/>
      <sheetName val="Counter Allocation"/>
      <sheetName val="Cost Summary"/>
      <sheetName val="Cost plan"/>
      <sheetName val="CIAL Office Split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>
        <row r="72">
          <cell r="K72">
            <v>29002</v>
          </cell>
        </row>
      </sheetData>
      <sheetData sheetId="5">
        <row r="281">
          <cell r="E281">
            <v>15</v>
          </cell>
        </row>
      </sheetData>
      <sheetData sheetId="6" refreshError="1"/>
      <sheetData sheetId="7">
        <row r="130">
          <cell r="E130">
            <v>60</v>
          </cell>
        </row>
        <row r="167">
          <cell r="E167">
            <v>0.40389275524943002</v>
          </cell>
        </row>
        <row r="192">
          <cell r="E192">
            <v>0.12501442424387119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C Sched 4"/>
      <sheetName val="Sched 4b(vii)"/>
      <sheetName val="CC Sched 9"/>
      <sheetName val="Scheds 7"/>
      <sheetName val="Depreciation"/>
      <sheetName val="2012 RAB Detail"/>
      <sheetName val="2012 MVAU"/>
      <sheetName val="Allocation 2011"/>
      <sheetName val="Allocation 2012"/>
      <sheetName val="AdditionsALL"/>
      <sheetName val="Additions ITP SP2"/>
      <sheetName val="Additions Sun"/>
    </sheetNames>
    <sheetDataSet>
      <sheetData sheetId="0">
        <row r="4">
          <cell r="S4" t="str">
            <v>Christchurch International Airport Limited</v>
          </cell>
        </row>
        <row r="5">
          <cell r="S5">
            <v>41090</v>
          </cell>
        </row>
        <row r="6">
          <cell r="S6">
            <v>2012</v>
          </cell>
        </row>
        <row r="7">
          <cell r="S7">
            <v>40724</v>
          </cell>
        </row>
        <row r="8">
          <cell r="S8">
            <v>2011</v>
          </cell>
        </row>
      </sheetData>
      <sheetData sheetId="1">
        <row r="8">
          <cell r="F8">
            <v>87618.811533493688</v>
          </cell>
        </row>
      </sheetData>
      <sheetData sheetId="2">
        <row r="9">
          <cell r="H9">
            <v>1776.9550215407321</v>
          </cell>
        </row>
      </sheetData>
      <sheetData sheetId="3">
        <row r="9">
          <cell r="E9">
            <v>11215.111203126176</v>
          </cell>
        </row>
      </sheetData>
      <sheetData sheetId="4"/>
      <sheetData sheetId="5">
        <row r="2">
          <cell r="AY2">
            <v>0</v>
          </cell>
        </row>
      </sheetData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tion"/>
      <sheetName val="AC Craddock"/>
      <sheetName val="AD Aero"/>
      <sheetName val="AM Propel"/>
      <sheetName val="AP PRivate"/>
      <sheetName val="AQ Quality"/>
      <sheetName val="AR Fire"/>
      <sheetName val="AS Airport"/>
      <sheetName val="AT COO"/>
      <sheetName val="CA Int Ant"/>
      <sheetName val="CV i_Site"/>
      <sheetName val="IT Tech"/>
      <sheetName val="MD Emma"/>
      <sheetName val="MD Nicki"/>
      <sheetName val="OC Int"/>
      <sheetName val="OD HR"/>
      <sheetName val="PC Car Park Expense"/>
      <sheetName val="PC Car Park Revenue"/>
      <sheetName val="PD Property"/>
      <sheetName val="PL Planning"/>
      <sheetName val="PM Property"/>
      <sheetName val="PO Comm"/>
      <sheetName val="PR Comm"/>
      <sheetName val="PT Terminal"/>
      <sheetName val="PW The Wash"/>
      <sheetName val="ZA Corporate"/>
      <sheetName val="ZE Inter"/>
      <sheetName val="ZF CFO"/>
      <sheetName val="ZZ Bus Services"/>
      <sheetName val="TD ITP"/>
      <sheetName val="Sheet1"/>
      <sheetName val="Sheet2"/>
      <sheetName val="Sheet3"/>
    </sheetNames>
    <sheetDataSet>
      <sheetData sheetId="0">
        <row r="14">
          <cell r="C14">
            <v>-26693115.149999999</v>
          </cell>
        </row>
        <row r="16">
          <cell r="C16">
            <v>-14780752.34</v>
          </cell>
        </row>
        <row r="334">
          <cell r="AC334">
            <v>-14182900.636926658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tup"/>
      <sheetName val="Version Control"/>
      <sheetName val="Control"/>
      <sheetName val="Macro assumptions"/>
      <sheetName val="Pricing scenarios"/>
      <sheetName val="Output Summary"/>
      <sheetName val="Financial Summary"/>
      <sheetName val="Flat Pricing Module"/>
      <sheetName val="Oct 09 5 yr reforecast "/>
      <sheetName val="Capex inputs"/>
      <sheetName val="ITP Cost Summary"/>
      <sheetName val="Allocations"/>
      <sheetName val="Fixed assets"/>
      <sheetName val="Check Points"/>
      <sheetName val="Revenues"/>
      <sheetName val="Op expenses"/>
      <sheetName val="WACC"/>
      <sheetName val="Regulated activities"/>
      <sheetName val="Commercial activities"/>
      <sheetName val="Airline customers"/>
      <sheetName val="MCTOW and Terminal Charge"/>
      <sheetName val="Aircraft data"/>
      <sheetName val="Fleet mix forecast"/>
      <sheetName val="Aircraft allocation tables"/>
      <sheetName val="Sensitivity analysis"/>
    </sheetNames>
    <sheetDataSet>
      <sheetData sheetId="0">
        <row r="8">
          <cell r="F8" t="str">
            <v>Airfield Land</v>
          </cell>
        </row>
        <row r="9">
          <cell r="F9" t="str">
            <v>Runways, Taxiways &amp; Aprons</v>
          </cell>
        </row>
        <row r="10">
          <cell r="F10" t="str">
            <v>Terminal Facilities</v>
          </cell>
        </row>
        <row r="11">
          <cell r="F11" t="str">
            <v>Roading and Sealed Surfaces</v>
          </cell>
        </row>
        <row r="12">
          <cell r="F12" t="str">
            <v>Plant and Equipment</v>
          </cell>
        </row>
        <row r="13">
          <cell r="F13" t="str">
            <v>General Airport Equipments/Activities</v>
          </cell>
        </row>
        <row r="14">
          <cell r="F14" t="str">
            <v>Commercial Property Development - Land</v>
          </cell>
        </row>
        <row r="15">
          <cell r="F15" t="str">
            <v>Commercial Property Development - Improvements</v>
          </cell>
        </row>
        <row r="19">
          <cell r="F19" t="str">
            <v>All</v>
          </cell>
        </row>
        <row r="20">
          <cell r="F20" t="str">
            <v>Airfield</v>
          </cell>
        </row>
        <row r="21">
          <cell r="F21" t="str">
            <v>Freight</v>
          </cell>
        </row>
        <row r="22">
          <cell r="F22" t="str">
            <v>Airfield + Freight</v>
          </cell>
        </row>
        <row r="23">
          <cell r="F23" t="str">
            <v>Terminal</v>
          </cell>
        </row>
        <row r="24">
          <cell r="F24" t="str">
            <v>Airfield + Terminal</v>
          </cell>
        </row>
        <row r="25">
          <cell r="F25" t="str">
            <v>Commercial</v>
          </cell>
        </row>
        <row r="26">
          <cell r="F26" t="str">
            <v>Commercial + Terminal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results"/>
      <sheetName val="#RE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FD103"/>
  <sheetViews>
    <sheetView tabSelected="1" zoomScale="70" zoomScaleNormal="70" workbookViewId="0">
      <pane xSplit="6" ySplit="2" topLeftCell="G3" activePane="bottomRight" state="frozen"/>
      <selection pane="topRight" activeCell="G1" sqref="G1"/>
      <selection pane="bottomLeft" activeCell="A2" sqref="A2"/>
      <selection pane="bottomRight" activeCell="F33" sqref="F33"/>
    </sheetView>
  </sheetViews>
  <sheetFormatPr defaultColWidth="0" defaultRowHeight="15" outlineLevelRow="1"/>
  <cols>
    <col min="1" max="1" width="1.28515625" customWidth="1"/>
    <col min="2" max="2" width="3.140625" customWidth="1"/>
    <col min="3" max="3" width="40" customWidth="1"/>
    <col min="4" max="4" width="13.7109375" customWidth="1"/>
    <col min="5" max="5" width="14" customWidth="1"/>
    <col min="6" max="6" width="16" customWidth="1"/>
    <col min="7" max="8" width="10.7109375" bestFit="1" customWidth="1"/>
    <col min="9" max="9" width="9.7109375" bestFit="1" customWidth="1"/>
    <col min="10" max="10" width="10.7109375" bestFit="1" customWidth="1"/>
    <col min="11" max="11" width="9.7109375" style="79" bestFit="1" customWidth="1"/>
    <col min="12" max="15" width="8.85546875" customWidth="1"/>
    <col min="16" max="16" width="8.85546875" style="12" customWidth="1"/>
    <col min="17" max="37" width="8.85546875" customWidth="1"/>
    <col min="38" max="48" width="0" hidden="1" customWidth="1"/>
    <col min="49" max="16384" width="8.85546875" hidden="1"/>
  </cols>
  <sheetData>
    <row r="1" spans="1:37">
      <c r="G1" s="15" t="s">
        <v>76</v>
      </c>
      <c r="L1" s="15" t="s">
        <v>77</v>
      </c>
    </row>
    <row r="2" spans="1:37">
      <c r="E2" s="1" t="s">
        <v>0</v>
      </c>
      <c r="F2" s="2" t="s">
        <v>1</v>
      </c>
      <c r="G2" s="3">
        <v>13</v>
      </c>
      <c r="H2" s="4">
        <f>G2+1</f>
        <v>14</v>
      </c>
      <c r="I2" s="4">
        <f t="shared" ref="I2:AK3" si="0">H2+1</f>
        <v>15</v>
      </c>
      <c r="J2" s="4">
        <f t="shared" si="0"/>
        <v>16</v>
      </c>
      <c r="K2" s="80">
        <f t="shared" si="0"/>
        <v>17</v>
      </c>
      <c r="L2" s="4">
        <f t="shared" si="0"/>
        <v>18</v>
      </c>
      <c r="M2" s="4">
        <f t="shared" si="0"/>
        <v>19</v>
      </c>
      <c r="N2" s="4">
        <f t="shared" si="0"/>
        <v>20</v>
      </c>
      <c r="O2" s="4">
        <f t="shared" si="0"/>
        <v>21</v>
      </c>
      <c r="P2" s="4">
        <f t="shared" si="0"/>
        <v>22</v>
      </c>
      <c r="Q2" s="4">
        <f t="shared" si="0"/>
        <v>23</v>
      </c>
      <c r="R2" s="4">
        <f t="shared" si="0"/>
        <v>24</v>
      </c>
      <c r="S2" s="4">
        <f t="shared" si="0"/>
        <v>25</v>
      </c>
      <c r="T2" s="4">
        <f t="shared" si="0"/>
        <v>26</v>
      </c>
      <c r="U2" s="4">
        <f t="shared" si="0"/>
        <v>27</v>
      </c>
      <c r="V2" s="4">
        <f t="shared" si="0"/>
        <v>28</v>
      </c>
      <c r="W2" s="4">
        <f t="shared" si="0"/>
        <v>29</v>
      </c>
      <c r="X2" s="4">
        <f t="shared" si="0"/>
        <v>30</v>
      </c>
      <c r="Y2" s="4">
        <f t="shared" si="0"/>
        <v>31</v>
      </c>
      <c r="Z2" s="4">
        <f t="shared" si="0"/>
        <v>32</v>
      </c>
      <c r="AA2" s="4">
        <f t="shared" si="0"/>
        <v>33</v>
      </c>
      <c r="AB2" s="4">
        <f t="shared" si="0"/>
        <v>34</v>
      </c>
      <c r="AC2" s="4">
        <f t="shared" si="0"/>
        <v>35</v>
      </c>
      <c r="AD2" s="4">
        <f t="shared" si="0"/>
        <v>36</v>
      </c>
      <c r="AE2" s="4">
        <f t="shared" si="0"/>
        <v>37</v>
      </c>
      <c r="AF2" s="4">
        <f t="shared" si="0"/>
        <v>38</v>
      </c>
      <c r="AG2" s="4">
        <f t="shared" si="0"/>
        <v>39</v>
      </c>
      <c r="AH2" s="4">
        <f t="shared" si="0"/>
        <v>40</v>
      </c>
      <c r="AI2" s="4">
        <f t="shared" si="0"/>
        <v>41</v>
      </c>
      <c r="AJ2" s="4">
        <f t="shared" si="0"/>
        <v>42</v>
      </c>
      <c r="AK2" s="4">
        <f t="shared" si="0"/>
        <v>43</v>
      </c>
    </row>
    <row r="3" spans="1:37">
      <c r="C3" t="s">
        <v>2</v>
      </c>
      <c r="G3" s="5">
        <v>0</v>
      </c>
      <c r="H3" s="6">
        <f>G3+1</f>
        <v>1</v>
      </c>
      <c r="I3" s="6">
        <f t="shared" si="0"/>
        <v>2</v>
      </c>
      <c r="J3" s="6">
        <f t="shared" si="0"/>
        <v>3</v>
      </c>
      <c r="K3" s="81">
        <f t="shared" si="0"/>
        <v>4</v>
      </c>
      <c r="L3" s="6">
        <f t="shared" si="0"/>
        <v>5</v>
      </c>
      <c r="M3" s="6">
        <f t="shared" si="0"/>
        <v>6</v>
      </c>
      <c r="N3" s="6">
        <f t="shared" si="0"/>
        <v>7</v>
      </c>
      <c r="O3" s="6">
        <f t="shared" si="0"/>
        <v>8</v>
      </c>
      <c r="P3" s="7">
        <f t="shared" si="0"/>
        <v>9</v>
      </c>
      <c r="Q3" s="6">
        <f t="shared" si="0"/>
        <v>10</v>
      </c>
      <c r="R3" s="6">
        <f t="shared" si="0"/>
        <v>11</v>
      </c>
      <c r="S3" s="6">
        <f t="shared" si="0"/>
        <v>12</v>
      </c>
      <c r="T3" s="6">
        <f t="shared" si="0"/>
        <v>13</v>
      </c>
      <c r="U3" s="6">
        <f t="shared" si="0"/>
        <v>14</v>
      </c>
      <c r="V3" s="6">
        <f t="shared" si="0"/>
        <v>15</v>
      </c>
      <c r="W3" s="6">
        <f t="shared" si="0"/>
        <v>16</v>
      </c>
      <c r="X3" s="6">
        <f t="shared" si="0"/>
        <v>17</v>
      </c>
      <c r="Y3" s="6">
        <f t="shared" si="0"/>
        <v>18</v>
      </c>
      <c r="Z3" s="6">
        <f t="shared" si="0"/>
        <v>19</v>
      </c>
      <c r="AA3" s="6">
        <f t="shared" si="0"/>
        <v>20</v>
      </c>
      <c r="AB3" s="6">
        <f t="shared" si="0"/>
        <v>21</v>
      </c>
      <c r="AC3" s="6">
        <f t="shared" si="0"/>
        <v>22</v>
      </c>
      <c r="AD3" s="6">
        <f t="shared" si="0"/>
        <v>23</v>
      </c>
      <c r="AE3" s="6">
        <f t="shared" si="0"/>
        <v>24</v>
      </c>
      <c r="AF3" s="6">
        <f t="shared" si="0"/>
        <v>25</v>
      </c>
      <c r="AG3" s="6">
        <f t="shared" si="0"/>
        <v>26</v>
      </c>
      <c r="AH3" s="6">
        <f t="shared" si="0"/>
        <v>27</v>
      </c>
      <c r="AI3" s="6">
        <f t="shared" si="0"/>
        <v>28</v>
      </c>
      <c r="AJ3" s="6">
        <f t="shared" si="0"/>
        <v>29</v>
      </c>
      <c r="AK3" s="6">
        <f t="shared" si="0"/>
        <v>30</v>
      </c>
    </row>
    <row r="4" spans="1:37">
      <c r="C4" t="s">
        <v>3</v>
      </c>
      <c r="D4" s="111">
        <v>1</v>
      </c>
      <c r="E4" s="105" t="str">
        <f>CHOOSE(D4, D5, D6)</f>
        <v>CIAL forecast Tax depreciation</v>
      </c>
      <c r="G4" s="5"/>
      <c r="H4" s="6"/>
      <c r="I4" s="6"/>
      <c r="J4" s="6"/>
      <c r="K4" s="81"/>
      <c r="L4" s="6"/>
      <c r="M4" s="6"/>
      <c r="N4" s="6"/>
      <c r="O4" s="6"/>
      <c r="P4" s="7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</row>
    <row r="5" spans="1:37" outlineLevel="1">
      <c r="C5" s="105" t="s">
        <v>4</v>
      </c>
      <c r="D5" s="105" t="s">
        <v>78</v>
      </c>
      <c r="E5" s="105"/>
      <c r="F5" s="105"/>
      <c r="G5" s="77">
        <v>16.849869778897261</v>
      </c>
      <c r="H5" s="77">
        <v>18.932836877265363</v>
      </c>
      <c r="I5" s="77">
        <v>18.092682720240241</v>
      </c>
      <c r="J5" s="77">
        <v>17.496809342944623</v>
      </c>
      <c r="K5" s="82">
        <v>19.130240441707304</v>
      </c>
      <c r="L5" s="77">
        <v>12.751099329892025</v>
      </c>
      <c r="M5" s="77">
        <v>12.277814300012359</v>
      </c>
      <c r="N5" s="77">
        <v>11.927537831115387</v>
      </c>
      <c r="O5" s="77">
        <v>11.542397006535632</v>
      </c>
      <c r="P5" s="78">
        <v>11.349547006535632</v>
      </c>
      <c r="Q5" s="77">
        <v>11.012512020869782</v>
      </c>
      <c r="R5" s="77">
        <v>10.539208450361716</v>
      </c>
      <c r="S5" s="77">
        <v>5.1371169672545127</v>
      </c>
      <c r="T5" s="77">
        <v>3.278524031481945</v>
      </c>
      <c r="U5" s="77">
        <v>2.9898465592527717</v>
      </c>
      <c r="V5" s="77">
        <v>2.596471999999999</v>
      </c>
      <c r="W5" s="77">
        <v>2.211932</v>
      </c>
      <c r="X5" s="77">
        <v>2.211932</v>
      </c>
      <c r="Y5" s="77">
        <v>2.211932</v>
      </c>
      <c r="Z5" s="77">
        <v>2.211932</v>
      </c>
      <c r="AA5" s="77">
        <f>Z5</f>
        <v>2.211932</v>
      </c>
      <c r="AB5" s="77">
        <f t="shared" ref="AB5:AK5" si="1">AA5</f>
        <v>2.211932</v>
      </c>
      <c r="AC5" s="77">
        <f t="shared" si="1"/>
        <v>2.211932</v>
      </c>
      <c r="AD5" s="77">
        <f t="shared" si="1"/>
        <v>2.211932</v>
      </c>
      <c r="AE5" s="77">
        <f t="shared" si="1"/>
        <v>2.211932</v>
      </c>
      <c r="AF5" s="77">
        <f t="shared" si="1"/>
        <v>2.211932</v>
      </c>
      <c r="AG5" s="77">
        <f t="shared" si="1"/>
        <v>2.211932</v>
      </c>
      <c r="AH5" s="77">
        <f t="shared" si="1"/>
        <v>2.211932</v>
      </c>
      <c r="AI5" s="77">
        <f t="shared" si="1"/>
        <v>2.211932</v>
      </c>
      <c r="AJ5" s="77">
        <f t="shared" si="1"/>
        <v>2.211932</v>
      </c>
      <c r="AK5" s="77">
        <f t="shared" si="1"/>
        <v>2.211932</v>
      </c>
    </row>
    <row r="6" spans="1:37" outlineLevel="1">
      <c r="C6" t="s">
        <v>5</v>
      </c>
      <c r="D6" t="s">
        <v>6</v>
      </c>
      <c r="G6" s="5"/>
      <c r="H6" s="6"/>
      <c r="I6" s="6"/>
      <c r="J6" s="6"/>
      <c r="K6" s="81"/>
      <c r="L6" s="6"/>
      <c r="M6" s="6"/>
      <c r="N6" s="6"/>
      <c r="O6" s="6"/>
      <c r="P6" s="7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</row>
    <row r="7" spans="1:37">
      <c r="E7" s="11"/>
      <c r="F7" s="12"/>
      <c r="G7" s="13"/>
      <c r="H7" s="14"/>
      <c r="I7" s="14"/>
      <c r="J7" s="14"/>
      <c r="K7" s="83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  <c r="AI7" s="14"/>
      <c r="AJ7" s="14"/>
      <c r="AK7" s="14"/>
    </row>
    <row r="8" spans="1:37">
      <c r="A8" s="15" t="s">
        <v>7</v>
      </c>
      <c r="G8" s="13"/>
      <c r="H8" s="14"/>
      <c r="I8" s="14"/>
      <c r="J8" s="14"/>
      <c r="K8" s="83"/>
    </row>
    <row r="9" spans="1:37">
      <c r="C9" t="s">
        <v>8</v>
      </c>
      <c r="E9" s="16">
        <v>402.35399999999998</v>
      </c>
      <c r="F9" s="17"/>
    </row>
    <row r="10" spans="1:37">
      <c r="C10" t="s">
        <v>9</v>
      </c>
      <c r="E10" s="16">
        <v>231</v>
      </c>
      <c r="G10" s="6"/>
      <c r="H10" s="6"/>
      <c r="I10" s="6"/>
      <c r="J10" s="6"/>
      <c r="K10" s="81"/>
    </row>
    <row r="11" spans="1:37">
      <c r="C11" t="s">
        <v>10</v>
      </c>
      <c r="E11" s="16">
        <v>15</v>
      </c>
      <c r="F11" s="18">
        <f>E11/E10</f>
        <v>6.4935064935064929E-2</v>
      </c>
      <c r="G11" s="6"/>
      <c r="H11" s="6"/>
      <c r="I11" s="6"/>
      <c r="J11" s="6"/>
      <c r="K11" s="81"/>
    </row>
    <row r="12" spans="1:37">
      <c r="C12" t="s">
        <v>11</v>
      </c>
      <c r="E12" s="19">
        <v>3.4318591956261919E-2</v>
      </c>
      <c r="F12" s="20">
        <f>1/E12</f>
        <v>29.138724609519876</v>
      </c>
      <c r="G12" s="6"/>
      <c r="H12" s="6"/>
      <c r="I12" s="6"/>
      <c r="J12" s="6"/>
      <c r="K12" s="81"/>
    </row>
    <row r="13" spans="1:37">
      <c r="C13" t="s">
        <v>12</v>
      </c>
      <c r="E13" s="19">
        <f>F11</f>
        <v>6.4935064935064929E-2</v>
      </c>
      <c r="F13" s="20">
        <f>1/E13</f>
        <v>15.400000000000002</v>
      </c>
      <c r="G13" s="6"/>
      <c r="H13" s="6"/>
      <c r="I13" s="6"/>
      <c r="J13" s="6"/>
      <c r="K13" s="81"/>
    </row>
    <row r="14" spans="1:37">
      <c r="C14" t="s">
        <v>13</v>
      </c>
      <c r="E14" s="21">
        <f>E15/(1-E16)</f>
        <v>0.13555555555555557</v>
      </c>
      <c r="G14" s="6"/>
      <c r="H14" s="6"/>
      <c r="I14" s="6"/>
      <c r="J14" s="6"/>
      <c r="K14" s="81"/>
    </row>
    <row r="15" spans="1:37">
      <c r="C15" t="s">
        <v>14</v>
      </c>
      <c r="E15" s="21">
        <v>9.7600000000000006E-2</v>
      </c>
      <c r="G15" s="6"/>
      <c r="H15" s="6"/>
      <c r="I15" s="6"/>
      <c r="J15" s="6"/>
      <c r="K15" s="81"/>
    </row>
    <row r="16" spans="1:37">
      <c r="C16" t="s">
        <v>15</v>
      </c>
      <c r="E16" s="22">
        <v>0.28000000000000003</v>
      </c>
      <c r="G16" s="6"/>
      <c r="H16" s="6"/>
      <c r="I16" s="6"/>
      <c r="J16" s="6"/>
      <c r="K16" s="81"/>
    </row>
    <row r="17" spans="2:37">
      <c r="C17" t="s">
        <v>16</v>
      </c>
      <c r="G17" s="23">
        <v>24.963867752392119</v>
      </c>
      <c r="H17" s="6">
        <v>26.769803647138193</v>
      </c>
      <c r="I17" s="6">
        <v>27.300072250807016</v>
      </c>
      <c r="J17" s="6">
        <v>27.959867919158015</v>
      </c>
      <c r="K17" s="81">
        <v>28.565260984688841</v>
      </c>
      <c r="L17" s="24">
        <v>29.363326672801957</v>
      </c>
      <c r="M17" s="24">
        <v>30.110055711815942</v>
      </c>
      <c r="N17" s="24">
        <v>30.878368378767274</v>
      </c>
      <c r="O17" s="24">
        <v>31.65989260877824</v>
      </c>
      <c r="P17" s="25">
        <v>32.492603295226402</v>
      </c>
      <c r="Q17" s="24">
        <f t="shared" ref="Q17:AK17" si="2">P17*(1+Q18)</f>
        <v>33.304918377607059</v>
      </c>
      <c r="R17" s="24">
        <f t="shared" si="2"/>
        <v>34.137541337047232</v>
      </c>
      <c r="S17" s="24">
        <f t="shared" si="2"/>
        <v>34.99097987047341</v>
      </c>
      <c r="T17" s="24">
        <f t="shared" si="2"/>
        <v>35.86575436723524</v>
      </c>
      <c r="U17" s="24">
        <f t="shared" si="2"/>
        <v>36.762398226416117</v>
      </c>
      <c r="V17" s="24">
        <f t="shared" si="2"/>
        <v>37.681458182076518</v>
      </c>
      <c r="W17" s="24">
        <f t="shared" si="2"/>
        <v>38.623494636628429</v>
      </c>
      <c r="X17" s="24">
        <f t="shared" si="2"/>
        <v>39.589082002544139</v>
      </c>
      <c r="Y17" s="24">
        <f t="shared" si="2"/>
        <v>40.578809052607738</v>
      </c>
      <c r="Z17" s="24">
        <f t="shared" si="2"/>
        <v>41.593279278922928</v>
      </c>
      <c r="AA17" s="24">
        <f t="shared" si="2"/>
        <v>42.633111260896001</v>
      </c>
      <c r="AB17" s="24">
        <f t="shared" si="2"/>
        <v>43.698939042418395</v>
      </c>
      <c r="AC17" s="24">
        <f t="shared" si="2"/>
        <v>44.79141251847885</v>
      </c>
      <c r="AD17" s="24">
        <f t="shared" si="2"/>
        <v>45.911197831440816</v>
      </c>
      <c r="AE17" s="24">
        <f t="shared" si="2"/>
        <v>47.058977777226829</v>
      </c>
      <c r="AF17" s="24">
        <f t="shared" si="2"/>
        <v>48.235452221657496</v>
      </c>
      <c r="AG17" s="24">
        <f t="shared" si="2"/>
        <v>49.44133852719893</v>
      </c>
      <c r="AH17" s="24">
        <f t="shared" si="2"/>
        <v>50.677371990378902</v>
      </c>
      <c r="AI17" s="24">
        <f t="shared" si="2"/>
        <v>51.944306290138371</v>
      </c>
      <c r="AJ17" s="24">
        <f t="shared" si="2"/>
        <v>53.242913947391827</v>
      </c>
      <c r="AK17" s="24">
        <f t="shared" si="2"/>
        <v>54.573986796076618</v>
      </c>
    </row>
    <row r="18" spans="2:37">
      <c r="C18" t="s">
        <v>17</v>
      </c>
      <c r="G18" s="26">
        <v>2.1000000000000001E-2</v>
      </c>
      <c r="H18" s="26">
        <v>2.1000000000000001E-2</v>
      </c>
      <c r="I18" s="26">
        <v>2.1000000000000001E-2</v>
      </c>
      <c r="J18" s="26">
        <v>2.1000000000000001E-2</v>
      </c>
      <c r="K18" s="84">
        <v>2.1000000000000001E-2</v>
      </c>
      <c r="L18" s="27">
        <v>2.5000000000000001E-2</v>
      </c>
      <c r="M18" s="27">
        <v>2.5000000000000001E-2</v>
      </c>
      <c r="N18" s="27">
        <v>2.5000000000000001E-2</v>
      </c>
      <c r="O18" s="27">
        <v>2.5000000000000001E-2</v>
      </c>
      <c r="P18" s="28">
        <v>2.5000000000000001E-2</v>
      </c>
      <c r="Q18" s="27">
        <v>2.5000000000000001E-2</v>
      </c>
      <c r="R18" s="27">
        <v>2.5000000000000001E-2</v>
      </c>
      <c r="S18" s="27">
        <v>2.5000000000000001E-2</v>
      </c>
      <c r="T18" s="27">
        <v>2.5000000000000001E-2</v>
      </c>
      <c r="U18" s="27">
        <v>2.5000000000000001E-2</v>
      </c>
      <c r="V18" s="27">
        <v>2.5000000000000001E-2</v>
      </c>
      <c r="W18" s="27">
        <v>2.5000000000000001E-2</v>
      </c>
      <c r="X18" s="27">
        <v>2.5000000000000001E-2</v>
      </c>
      <c r="Y18" s="27">
        <v>2.5000000000000001E-2</v>
      </c>
      <c r="Z18" s="27">
        <v>2.5000000000000001E-2</v>
      </c>
      <c r="AA18" s="27">
        <v>2.5000000000000001E-2</v>
      </c>
      <c r="AB18" s="27">
        <v>2.5000000000000001E-2</v>
      </c>
      <c r="AC18" s="27">
        <v>2.5000000000000001E-2</v>
      </c>
      <c r="AD18" s="27">
        <v>2.5000000000000001E-2</v>
      </c>
      <c r="AE18" s="27">
        <v>2.5000000000000001E-2</v>
      </c>
      <c r="AF18" s="27">
        <v>2.5000000000000001E-2</v>
      </c>
      <c r="AG18" s="27">
        <v>2.5000000000000001E-2</v>
      </c>
      <c r="AH18" s="27">
        <v>2.5000000000000001E-2</v>
      </c>
      <c r="AI18" s="27">
        <v>2.5000000000000001E-2</v>
      </c>
      <c r="AJ18" s="27">
        <v>2.5000000000000001E-2</v>
      </c>
      <c r="AK18" s="27">
        <v>2.5000000000000001E-2</v>
      </c>
    </row>
    <row r="19" spans="2:37">
      <c r="E19" s="27"/>
      <c r="G19" s="6"/>
      <c r="H19" s="6"/>
      <c r="I19" s="6"/>
      <c r="J19" s="6"/>
      <c r="K19" s="81"/>
    </row>
    <row r="20" spans="2:37" outlineLevel="1">
      <c r="B20" t="s">
        <v>18</v>
      </c>
      <c r="E20" s="29"/>
      <c r="G20" s="6"/>
      <c r="H20" s="6"/>
      <c r="I20" s="6"/>
      <c r="J20" s="6"/>
      <c r="K20" s="81"/>
    </row>
    <row r="21" spans="2:37" outlineLevel="1">
      <c r="C21" t="s">
        <v>19</v>
      </c>
      <c r="E21" s="30">
        <f>E10-E22</f>
        <v>31</v>
      </c>
      <c r="G21" s="6"/>
      <c r="H21" s="6"/>
      <c r="I21" s="6"/>
      <c r="J21" s="6"/>
      <c r="K21" s="81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</row>
    <row r="22" spans="2:37" outlineLevel="1">
      <c r="C22" t="s">
        <v>20</v>
      </c>
      <c r="E22" s="30">
        <v>200</v>
      </c>
      <c r="G22" s="6">
        <f>E22</f>
        <v>200</v>
      </c>
      <c r="H22" s="6">
        <f>G26</f>
        <v>220.5697963516231</v>
      </c>
      <c r="I22" s="6">
        <f t="shared" ref="I22:AK22" si="3">H26</f>
        <v>221.88930693131044</v>
      </c>
      <c r="J22" s="6">
        <f t="shared" si="3"/>
        <v>212.69675629300431</v>
      </c>
      <c r="K22" s="81">
        <f t="shared" si="3"/>
        <v>207.45864648327449</v>
      </c>
      <c r="L22" s="6">
        <f t="shared" si="3"/>
        <v>198.34328258140852</v>
      </c>
      <c r="M22" s="6">
        <f t="shared" si="3"/>
        <v>179.27181310242693</v>
      </c>
      <c r="N22" s="6">
        <f t="shared" si="3"/>
        <v>160.20034362344535</v>
      </c>
      <c r="O22" s="6">
        <f t="shared" si="3"/>
        <v>141.12887414446377</v>
      </c>
      <c r="P22" s="7">
        <f t="shared" si="3"/>
        <v>122.05740466548218</v>
      </c>
      <c r="Q22" s="6">
        <f t="shared" si="3"/>
        <v>102.9859351865006</v>
      </c>
      <c r="R22" s="6">
        <f t="shared" si="3"/>
        <v>83.914465707519014</v>
      </c>
      <c r="S22" s="6">
        <f t="shared" si="3"/>
        <v>64.84299622853743</v>
      </c>
      <c r="T22" s="6">
        <f t="shared" si="3"/>
        <v>45.771526749555846</v>
      </c>
      <c r="U22" s="6">
        <f t="shared" si="3"/>
        <v>26.700057270574259</v>
      </c>
      <c r="V22" s="6">
        <f t="shared" si="3"/>
        <v>7.6285877915926754</v>
      </c>
      <c r="W22" s="6">
        <f t="shared" si="3"/>
        <v>0</v>
      </c>
      <c r="X22" s="6">
        <f t="shared" si="3"/>
        <v>0</v>
      </c>
      <c r="Y22" s="6">
        <f t="shared" si="3"/>
        <v>0</v>
      </c>
      <c r="Z22" s="6">
        <f t="shared" si="3"/>
        <v>0</v>
      </c>
      <c r="AA22" s="6">
        <f t="shared" si="3"/>
        <v>0</v>
      </c>
      <c r="AB22" s="6">
        <f t="shared" si="3"/>
        <v>0</v>
      </c>
      <c r="AC22" s="6">
        <f t="shared" si="3"/>
        <v>0</v>
      </c>
      <c r="AD22" s="6">
        <f t="shared" si="3"/>
        <v>0</v>
      </c>
      <c r="AE22" s="6">
        <f t="shared" si="3"/>
        <v>0</v>
      </c>
      <c r="AF22" s="6">
        <f t="shared" si="3"/>
        <v>0</v>
      </c>
      <c r="AG22" s="6">
        <f t="shared" si="3"/>
        <v>0</v>
      </c>
      <c r="AH22" s="6">
        <f t="shared" si="3"/>
        <v>0</v>
      </c>
      <c r="AI22" s="6">
        <f t="shared" si="3"/>
        <v>0</v>
      </c>
      <c r="AJ22" s="6">
        <f t="shared" si="3"/>
        <v>0</v>
      </c>
      <c r="AK22" s="6">
        <f t="shared" si="3"/>
        <v>0</v>
      </c>
    </row>
    <row r="23" spans="2:37" outlineLevel="1">
      <c r="C23" t="s">
        <v>21</v>
      </c>
      <c r="E23" s="31"/>
      <c r="G23" s="9">
        <f>G22*G24</f>
        <v>12.987012987012985</v>
      </c>
      <c r="H23" s="9">
        <f t="shared" ref="H23:AK23" si="4">H22*H24</f>
        <v>15.317346968862713</v>
      </c>
      <c r="I23" s="9">
        <f t="shared" si="4"/>
        <v>16.558903502336598</v>
      </c>
      <c r="J23" s="9">
        <f t="shared" si="4"/>
        <v>17.152964217177765</v>
      </c>
      <c r="K23" s="85">
        <f t="shared" si="4"/>
        <v>18.198126884497757</v>
      </c>
      <c r="L23" s="9">
        <f t="shared" si="4"/>
        <v>19.071469478981584</v>
      </c>
      <c r="M23" s="9">
        <f t="shared" si="4"/>
        <v>19.071469478981584</v>
      </c>
      <c r="N23" s="9">
        <f t="shared" si="4"/>
        <v>19.071469478981584</v>
      </c>
      <c r="O23" s="9">
        <f t="shared" si="4"/>
        <v>19.071469478981584</v>
      </c>
      <c r="P23" s="10">
        <f t="shared" si="4"/>
        <v>19.071469478981584</v>
      </c>
      <c r="Q23" s="9">
        <f t="shared" si="4"/>
        <v>19.071469478981584</v>
      </c>
      <c r="R23" s="9">
        <f t="shared" si="4"/>
        <v>19.071469478981584</v>
      </c>
      <c r="S23" s="9">
        <f t="shared" si="4"/>
        <v>19.071469478981587</v>
      </c>
      <c r="T23" s="9">
        <f t="shared" si="4"/>
        <v>19.071469478981587</v>
      </c>
      <c r="U23" s="9">
        <f t="shared" si="4"/>
        <v>19.071469478981584</v>
      </c>
      <c r="V23" s="9">
        <f t="shared" si="4"/>
        <v>7.6285877915926754</v>
      </c>
      <c r="W23" s="9">
        <f t="shared" si="4"/>
        <v>0</v>
      </c>
      <c r="X23" s="9">
        <f t="shared" si="4"/>
        <v>0</v>
      </c>
      <c r="Y23" s="9">
        <f t="shared" si="4"/>
        <v>0</v>
      </c>
      <c r="Z23" s="9">
        <f t="shared" si="4"/>
        <v>0</v>
      </c>
      <c r="AA23" s="9">
        <f t="shared" si="4"/>
        <v>0</v>
      </c>
      <c r="AB23" s="9">
        <f t="shared" si="4"/>
        <v>0</v>
      </c>
      <c r="AC23" s="9">
        <f t="shared" si="4"/>
        <v>0</v>
      </c>
      <c r="AD23" s="9">
        <f t="shared" si="4"/>
        <v>0</v>
      </c>
      <c r="AE23" s="9">
        <f t="shared" si="4"/>
        <v>0</v>
      </c>
      <c r="AF23" s="9">
        <f t="shared" si="4"/>
        <v>0</v>
      </c>
      <c r="AG23" s="9">
        <f t="shared" si="4"/>
        <v>0</v>
      </c>
      <c r="AH23" s="9">
        <f t="shared" si="4"/>
        <v>0</v>
      </c>
      <c r="AI23" s="9">
        <f t="shared" si="4"/>
        <v>0</v>
      </c>
      <c r="AJ23" s="9">
        <f t="shared" si="4"/>
        <v>0</v>
      </c>
      <c r="AK23" s="9">
        <f t="shared" si="4"/>
        <v>0</v>
      </c>
    </row>
    <row r="24" spans="2:37" outlineLevel="1">
      <c r="C24" t="s">
        <v>22</v>
      </c>
      <c r="G24" s="27">
        <f>E13</f>
        <v>6.4935064935064929E-2</v>
      </c>
      <c r="H24" s="27">
        <f>IFERROR(MIN(1,1/($F$13-H$3)), 0)</f>
        <v>6.9444444444444434E-2</v>
      </c>
      <c r="I24" s="27">
        <f t="shared" ref="I24:AK24" si="5">IFERROR(MIN(1,1/($F$13-I$3)), 0)</f>
        <v>7.4626865671641784E-2</v>
      </c>
      <c r="J24" s="27">
        <f t="shared" si="5"/>
        <v>8.0645161290322565E-2</v>
      </c>
      <c r="K24" s="86">
        <f t="shared" si="5"/>
        <v>8.7719298245614016E-2</v>
      </c>
      <c r="L24" s="27">
        <f t="shared" si="5"/>
        <v>9.6153846153846131E-2</v>
      </c>
      <c r="M24" s="27">
        <f t="shared" si="5"/>
        <v>0.10638297872340423</v>
      </c>
      <c r="N24" s="27">
        <f t="shared" si="5"/>
        <v>0.11904761904761901</v>
      </c>
      <c r="O24" s="27">
        <f t="shared" si="5"/>
        <v>0.13513513513513509</v>
      </c>
      <c r="P24" s="28">
        <f t="shared" si="5"/>
        <v>0.15624999999999994</v>
      </c>
      <c r="Q24" s="27">
        <f t="shared" si="5"/>
        <v>0.18518518518518512</v>
      </c>
      <c r="R24" s="27">
        <f t="shared" si="5"/>
        <v>0.22727272727272715</v>
      </c>
      <c r="S24" s="27">
        <f t="shared" si="5"/>
        <v>0.29411764705882337</v>
      </c>
      <c r="T24" s="27">
        <f t="shared" si="5"/>
        <v>0.4166666666666663</v>
      </c>
      <c r="U24" s="27">
        <f t="shared" si="5"/>
        <v>0.71428571428571319</v>
      </c>
      <c r="V24" s="27">
        <f t="shared" si="5"/>
        <v>1</v>
      </c>
      <c r="W24" s="27">
        <f t="shared" si="5"/>
        <v>-1.6666666666666725</v>
      </c>
      <c r="X24" s="27">
        <f t="shared" si="5"/>
        <v>-0.62500000000000089</v>
      </c>
      <c r="Y24" s="27">
        <f t="shared" si="5"/>
        <v>-0.38461538461538491</v>
      </c>
      <c r="Z24" s="27">
        <f t="shared" si="5"/>
        <v>-0.27777777777777796</v>
      </c>
      <c r="AA24" s="27">
        <f t="shared" si="5"/>
        <v>-0.21739130434782619</v>
      </c>
      <c r="AB24" s="27">
        <f t="shared" si="5"/>
        <v>-0.17857142857142863</v>
      </c>
      <c r="AC24" s="27">
        <f t="shared" si="5"/>
        <v>-0.15151515151515157</v>
      </c>
      <c r="AD24" s="27">
        <f t="shared" si="5"/>
        <v>-0.1315789473684211</v>
      </c>
      <c r="AE24" s="27">
        <f t="shared" si="5"/>
        <v>-0.11627906976744189</v>
      </c>
      <c r="AF24" s="27">
        <f t="shared" si="5"/>
        <v>-0.10416666666666669</v>
      </c>
      <c r="AG24" s="27">
        <f t="shared" si="5"/>
        <v>-9.4339622641509455E-2</v>
      </c>
      <c r="AH24" s="27">
        <f t="shared" si="5"/>
        <v>-8.6206896551724158E-2</v>
      </c>
      <c r="AI24" s="27">
        <f t="shared" si="5"/>
        <v>-7.9365079365079375E-2</v>
      </c>
      <c r="AJ24" s="27">
        <f t="shared" si="5"/>
        <v>-7.3529411764705899E-2</v>
      </c>
      <c r="AK24" s="27">
        <f t="shared" si="5"/>
        <v>-6.8493150684931517E-2</v>
      </c>
    </row>
    <row r="25" spans="2:37" outlineLevel="1">
      <c r="C25" t="s">
        <v>23</v>
      </c>
      <c r="E25" s="31"/>
      <c r="G25" s="32">
        <v>33.556809338636057</v>
      </c>
      <c r="H25" s="32">
        <v>16.636857548550072</v>
      </c>
      <c r="I25" s="32">
        <v>7.3663528640304534</v>
      </c>
      <c r="J25" s="32">
        <v>11.914854407447946</v>
      </c>
      <c r="K25" s="87">
        <v>9.0827629826317757</v>
      </c>
      <c r="L25" s="32"/>
      <c r="M25" s="32"/>
      <c r="N25" s="32"/>
      <c r="O25" s="32"/>
      <c r="P25" s="33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  <c r="AC25" s="32"/>
      <c r="AD25" s="32"/>
      <c r="AE25" s="32"/>
      <c r="AF25" s="32"/>
      <c r="AG25" s="32"/>
      <c r="AH25" s="32"/>
      <c r="AI25" s="32"/>
      <c r="AJ25" s="32"/>
      <c r="AK25" s="32"/>
    </row>
    <row r="26" spans="2:37" outlineLevel="1">
      <c r="C26" t="s">
        <v>24</v>
      </c>
      <c r="E26" s="31"/>
      <c r="G26" s="9">
        <f t="shared" ref="G26:AK26" si="6">G22-G23+G25</f>
        <v>220.5697963516231</v>
      </c>
      <c r="H26" s="9">
        <f t="shared" si="6"/>
        <v>221.88930693131044</v>
      </c>
      <c r="I26" s="9">
        <f t="shared" si="6"/>
        <v>212.69675629300431</v>
      </c>
      <c r="J26" s="9">
        <f t="shared" si="6"/>
        <v>207.45864648327449</v>
      </c>
      <c r="K26" s="85">
        <f t="shared" si="6"/>
        <v>198.34328258140852</v>
      </c>
      <c r="L26" s="9">
        <f t="shared" si="6"/>
        <v>179.27181310242693</v>
      </c>
      <c r="M26" s="9">
        <f t="shared" si="6"/>
        <v>160.20034362344535</v>
      </c>
      <c r="N26" s="9">
        <f t="shared" si="6"/>
        <v>141.12887414446377</v>
      </c>
      <c r="O26" s="9">
        <f t="shared" si="6"/>
        <v>122.05740466548218</v>
      </c>
      <c r="P26" s="10">
        <f t="shared" si="6"/>
        <v>102.9859351865006</v>
      </c>
      <c r="Q26" s="9">
        <f t="shared" si="6"/>
        <v>83.914465707519014</v>
      </c>
      <c r="R26" s="9">
        <f t="shared" si="6"/>
        <v>64.84299622853743</v>
      </c>
      <c r="S26" s="9">
        <f t="shared" si="6"/>
        <v>45.771526749555846</v>
      </c>
      <c r="T26" s="9">
        <f t="shared" si="6"/>
        <v>26.700057270574259</v>
      </c>
      <c r="U26" s="9">
        <f t="shared" si="6"/>
        <v>7.6285877915926754</v>
      </c>
      <c r="V26" s="9">
        <f t="shared" si="6"/>
        <v>0</v>
      </c>
      <c r="W26" s="9">
        <f t="shared" si="6"/>
        <v>0</v>
      </c>
      <c r="X26" s="9">
        <f t="shared" si="6"/>
        <v>0</v>
      </c>
      <c r="Y26" s="9">
        <f t="shared" si="6"/>
        <v>0</v>
      </c>
      <c r="Z26" s="9">
        <f t="shared" si="6"/>
        <v>0</v>
      </c>
      <c r="AA26" s="9">
        <f t="shared" si="6"/>
        <v>0</v>
      </c>
      <c r="AB26" s="9">
        <f t="shared" si="6"/>
        <v>0</v>
      </c>
      <c r="AC26" s="9">
        <f t="shared" si="6"/>
        <v>0</v>
      </c>
      <c r="AD26" s="9">
        <f t="shared" si="6"/>
        <v>0</v>
      </c>
      <c r="AE26" s="9">
        <f t="shared" si="6"/>
        <v>0</v>
      </c>
      <c r="AF26" s="9">
        <f t="shared" si="6"/>
        <v>0</v>
      </c>
      <c r="AG26" s="9">
        <f t="shared" si="6"/>
        <v>0</v>
      </c>
      <c r="AH26" s="9">
        <f t="shared" si="6"/>
        <v>0</v>
      </c>
      <c r="AI26" s="9">
        <f t="shared" si="6"/>
        <v>0</v>
      </c>
      <c r="AJ26" s="9">
        <f t="shared" si="6"/>
        <v>0</v>
      </c>
      <c r="AK26" s="9">
        <f t="shared" si="6"/>
        <v>0</v>
      </c>
    </row>
    <row r="27" spans="2:37">
      <c r="E27" s="31"/>
      <c r="G27" s="9"/>
      <c r="H27" s="9"/>
      <c r="I27" s="9"/>
      <c r="J27" s="9"/>
      <c r="K27" s="85"/>
      <c r="L27" s="9"/>
      <c r="M27" s="9"/>
      <c r="N27" s="9"/>
      <c r="O27" s="9"/>
      <c r="P27" s="10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  <c r="AD27" s="9"/>
      <c r="AE27" s="9"/>
      <c r="AF27" s="9"/>
      <c r="AG27" s="9"/>
      <c r="AH27" s="9"/>
      <c r="AI27" s="9"/>
      <c r="AJ27" s="9"/>
      <c r="AK27" s="9"/>
    </row>
    <row r="28" spans="2:37">
      <c r="B28" t="s">
        <v>25</v>
      </c>
      <c r="H28" s="31"/>
      <c r="I28" s="31"/>
      <c r="J28" s="31"/>
      <c r="K28" s="88"/>
      <c r="L28" s="31"/>
      <c r="M28" s="31"/>
      <c r="N28" s="31"/>
      <c r="O28" s="31"/>
      <c r="P28" s="34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</row>
    <row r="29" spans="2:37">
      <c r="C29" t="s">
        <v>26</v>
      </c>
      <c r="E29">
        <f>E9</f>
        <v>402.35399999999998</v>
      </c>
      <c r="G29" s="6">
        <v>401.46358047042099</v>
      </c>
      <c r="H29" s="6">
        <v>429.51910225345199</v>
      </c>
      <c r="I29" s="6">
        <v>435.92540926562702</v>
      </c>
      <c r="J29" s="6">
        <v>437.38798823303898</v>
      </c>
      <c r="K29" s="81">
        <v>444.27514683325802</v>
      </c>
      <c r="L29" s="6">
        <f t="shared" ref="L29:AK29" si="7">K35</f>
        <v>446.66317340709401</v>
      </c>
      <c r="M29" s="6">
        <f t="shared" si="7"/>
        <v>438.8631436878016</v>
      </c>
      <c r="N29" s="6">
        <f t="shared" si="7"/>
        <v>430.39394799916511</v>
      </c>
      <c r="O29" s="6">
        <f t="shared" si="7"/>
        <v>421.22700306129195</v>
      </c>
      <c r="P29" s="7">
        <f t="shared" si="7"/>
        <v>411.33271465902567</v>
      </c>
      <c r="Q29" s="6">
        <f t="shared" si="7"/>
        <v>400.68044495973277</v>
      </c>
      <c r="R29" s="6">
        <f t="shared" si="7"/>
        <v>389.2384788288133</v>
      </c>
      <c r="S29" s="6">
        <f t="shared" si="7"/>
        <v>376.97398911324802</v>
      </c>
      <c r="T29" s="6">
        <f t="shared" si="7"/>
        <v>363.85300086263652</v>
      </c>
      <c r="U29" s="6">
        <f t="shared" si="7"/>
        <v>349.84035445629866</v>
      </c>
      <c r="V29" s="6">
        <f t="shared" si="7"/>
        <v>334.89966760410476</v>
      </c>
      <c r="W29" s="6">
        <f t="shared" si="7"/>
        <v>318.99329618776602</v>
      </c>
      <c r="X29" s="6">
        <f t="shared" si="7"/>
        <v>302.08229390835771</v>
      </c>
      <c r="Y29" s="6">
        <f t="shared" si="7"/>
        <v>284.12637070486164</v>
      </c>
      <c r="Z29" s="6">
        <f t="shared" si="7"/>
        <v>265.08384990749801</v>
      </c>
      <c r="AA29" s="6">
        <f t="shared" si="7"/>
        <v>244.91162408857571</v>
      </c>
      <c r="AB29" s="6">
        <f t="shared" si="7"/>
        <v>223.5651095725151</v>
      </c>
      <c r="AC29" s="6">
        <f t="shared" si="7"/>
        <v>200.99819956559611</v>
      </c>
      <c r="AD29" s="6">
        <f t="shared" si="7"/>
        <v>177.16321586484835</v>
      </c>
      <c r="AE29" s="6">
        <f t="shared" si="7"/>
        <v>152.01085910433468</v>
      </c>
      <c r="AF29" s="6">
        <f t="shared" si="7"/>
        <v>125.49015749587981</v>
      </c>
      <c r="AG29" s="6">
        <f t="shared" si="7"/>
        <v>97.548414020061983</v>
      </c>
      <c r="AH29" s="6">
        <f t="shared" si="7"/>
        <v>68.131152022018327</v>
      </c>
      <c r="AI29" s="6">
        <f t="shared" si="7"/>
        <v>69.834430822568791</v>
      </c>
      <c r="AJ29" s="6">
        <f t="shared" si="7"/>
        <v>71.580291593133012</v>
      </c>
      <c r="AK29" s="6">
        <f t="shared" si="7"/>
        <v>73.369798882961334</v>
      </c>
    </row>
    <row r="30" spans="2:37">
      <c r="C30" t="s">
        <v>27</v>
      </c>
      <c r="E30" s="8">
        <v>82</v>
      </c>
      <c r="G30" s="6"/>
      <c r="H30" s="6"/>
      <c r="I30" s="6"/>
      <c r="J30" s="6"/>
      <c r="K30" s="81"/>
      <c r="L30" s="6"/>
      <c r="M30" s="6"/>
      <c r="N30" s="6"/>
      <c r="O30" s="6"/>
      <c r="P30" s="7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  <c r="AC30" s="6"/>
      <c r="AD30" s="6"/>
      <c r="AE30" s="6"/>
      <c r="AF30" s="6"/>
      <c r="AG30" s="6"/>
      <c r="AH30" s="6"/>
      <c r="AI30" s="6"/>
      <c r="AJ30" s="6"/>
      <c r="AK30" s="6"/>
    </row>
    <row r="31" spans="2:37">
      <c r="C31" t="s">
        <v>23</v>
      </c>
      <c r="G31" s="6">
        <v>33.556809338636057</v>
      </c>
      <c r="H31" s="6">
        <v>16.636857548550072</v>
      </c>
      <c r="I31" s="6">
        <v>7.3663528640304534</v>
      </c>
      <c r="J31" s="6">
        <v>11.914854407447946</v>
      </c>
      <c r="K31" s="81">
        <v>9.0827629826317757</v>
      </c>
      <c r="L31" s="24"/>
      <c r="M31" s="24"/>
      <c r="N31" s="24"/>
      <c r="O31" s="24"/>
      <c r="P31" s="25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  <c r="AG31" s="24"/>
      <c r="AH31" s="24"/>
      <c r="AI31" s="24"/>
      <c r="AJ31" s="24"/>
      <c r="AK31" s="24"/>
    </row>
    <row r="32" spans="2:37">
      <c r="C32" t="s">
        <v>28</v>
      </c>
      <c r="G32" s="35">
        <v>13.777664803464299</v>
      </c>
      <c r="H32" s="36">
        <v>14.5924829102964</v>
      </c>
      <c r="I32" s="36">
        <v>15.0016218843578</v>
      </c>
      <c r="J32" s="36">
        <v>15.579074316431999</v>
      </c>
      <c r="K32" s="89">
        <v>15.9605823965078</v>
      </c>
      <c r="L32" s="36">
        <f t="shared" ref="L32:AK32" si="8">IF(L29&lt;$E$30, 0, L29*L33)</f>
        <v>18.504008833629019</v>
      </c>
      <c r="M32" s="36">
        <f t="shared" si="8"/>
        <v>18.966609054469743</v>
      </c>
      <c r="N32" s="36">
        <f t="shared" si="8"/>
        <v>19.440774280831487</v>
      </c>
      <c r="O32" s="36">
        <f t="shared" si="8"/>
        <v>19.926793637852271</v>
      </c>
      <c r="P32" s="36">
        <f t="shared" si="8"/>
        <v>20.424963478798581</v>
      </c>
      <c r="Q32" s="36">
        <f t="shared" si="8"/>
        <v>20.935587565768547</v>
      </c>
      <c r="R32" s="36">
        <f t="shared" si="8"/>
        <v>21.458977254912757</v>
      </c>
      <c r="S32" s="36">
        <f t="shared" si="8"/>
        <v>21.995451686285573</v>
      </c>
      <c r="T32" s="36">
        <f t="shared" si="8"/>
        <v>22.545337978442713</v>
      </c>
      <c r="U32" s="36">
        <f t="shared" si="8"/>
        <v>23.108971427903782</v>
      </c>
      <c r="V32" s="36">
        <f t="shared" si="8"/>
        <v>23.686695713601374</v>
      </c>
      <c r="W32" s="36">
        <f t="shared" si="8"/>
        <v>24.278863106441417</v>
      </c>
      <c r="X32" s="36">
        <f t="shared" si="8"/>
        <v>24.885834684102452</v>
      </c>
      <c r="Y32" s="36">
        <f t="shared" si="8"/>
        <v>25.507980551205012</v>
      </c>
      <c r="Z32" s="36">
        <f t="shared" si="8"/>
        <v>26.145680064985136</v>
      </c>
      <c r="AA32" s="36">
        <f t="shared" si="8"/>
        <v>26.799322066609761</v>
      </c>
      <c r="AB32" s="36">
        <f t="shared" si="8"/>
        <v>27.469305118275006</v>
      </c>
      <c r="AC32" s="36">
        <f t="shared" si="8"/>
        <v>28.156037746231885</v>
      </c>
      <c r="AD32" s="36">
        <f t="shared" si="8"/>
        <v>28.859938689887684</v>
      </c>
      <c r="AE32" s="36">
        <f t="shared" si="8"/>
        <v>29.581437157134875</v>
      </c>
      <c r="AF32" s="36">
        <f t="shared" si="8"/>
        <v>30.320973086063251</v>
      </c>
      <c r="AG32" s="36">
        <f t="shared" si="8"/>
        <v>31.078997413214839</v>
      </c>
      <c r="AH32" s="36">
        <f t="shared" si="8"/>
        <v>0</v>
      </c>
      <c r="AI32" s="36">
        <f t="shared" si="8"/>
        <v>0</v>
      </c>
      <c r="AJ32" s="36">
        <f t="shared" si="8"/>
        <v>0</v>
      </c>
      <c r="AK32" s="36">
        <f t="shared" si="8"/>
        <v>0</v>
      </c>
    </row>
    <row r="33" spans="1:37">
      <c r="C33" t="s">
        <v>22</v>
      </c>
      <c r="G33" s="108"/>
      <c r="H33" s="108"/>
      <c r="I33" s="108"/>
      <c r="J33" s="108"/>
      <c r="K33" s="109"/>
      <c r="L33" s="27">
        <f t="shared" ref="L33:AK33" si="9">IFERROR(MIN(1,1/($F$12-L$3)), 0)</f>
        <v>4.1427209439458872E-2</v>
      </c>
      <c r="M33" s="27">
        <f t="shared" si="9"/>
        <v>4.3217593747088973E-2</v>
      </c>
      <c r="N33" s="27">
        <f t="shared" si="9"/>
        <v>4.5169720371786452E-2</v>
      </c>
      <c r="O33" s="27">
        <f t="shared" si="9"/>
        <v>4.7306543723534177E-2</v>
      </c>
      <c r="P33" s="28">
        <f t="shared" si="9"/>
        <v>4.9655577470247798E-2</v>
      </c>
      <c r="Q33" s="27">
        <f t="shared" si="9"/>
        <v>5.2250085645863031E-2</v>
      </c>
      <c r="R33" s="27">
        <f t="shared" si="9"/>
        <v>5.5130667757928409E-2</v>
      </c>
      <c r="S33" s="27">
        <f t="shared" si="9"/>
        <v>5.8347398816627233E-2</v>
      </c>
      <c r="T33" s="27">
        <f t="shared" si="9"/>
        <v>6.1962764976491523E-2</v>
      </c>
      <c r="U33" s="27">
        <f t="shared" si="9"/>
        <v>6.6055762674430141E-2</v>
      </c>
      <c r="V33" s="27">
        <f t="shared" si="9"/>
        <v>7.0727737304302582E-2</v>
      </c>
      <c r="W33" s="27">
        <f t="shared" si="9"/>
        <v>7.6110888211739655E-2</v>
      </c>
      <c r="X33" s="27">
        <f t="shared" si="9"/>
        <v>8.2380977587690168E-2</v>
      </c>
      <c r="Y33" s="27">
        <f t="shared" si="9"/>
        <v>8.9776885151225949E-2</v>
      </c>
      <c r="Z33" s="27">
        <f t="shared" si="9"/>
        <v>9.8631735106113658E-2</v>
      </c>
      <c r="AA33" s="27">
        <f t="shared" si="9"/>
        <v>0.10942445939976052</v>
      </c>
      <c r="AB33" s="27">
        <f t="shared" si="9"/>
        <v>0.12286937425432712</v>
      </c>
      <c r="AC33" s="27">
        <f t="shared" si="9"/>
        <v>0.14008104454210851</v>
      </c>
      <c r="AD33" s="27">
        <f t="shared" si="9"/>
        <v>0.16290028688519589</v>
      </c>
      <c r="AE33" s="27">
        <f t="shared" si="9"/>
        <v>0.19460081556957232</v>
      </c>
      <c r="AF33" s="27">
        <f t="shared" si="9"/>
        <v>0.24162032856687404</v>
      </c>
      <c r="AG33" s="27">
        <f t="shared" si="9"/>
        <v>0.31860074533680349</v>
      </c>
      <c r="AH33" s="27">
        <f t="shared" si="9"/>
        <v>0.46756837956079383</v>
      </c>
      <c r="AI33" s="27">
        <f t="shared" si="9"/>
        <v>0.87817545316916701</v>
      </c>
      <c r="AJ33" s="27">
        <f t="shared" si="9"/>
        <v>1</v>
      </c>
      <c r="AK33" s="27">
        <f t="shared" si="9"/>
        <v>-1.1610688184676254</v>
      </c>
    </row>
    <row r="34" spans="1:37">
      <c r="C34" t="s">
        <v>29</v>
      </c>
      <c r="G34" s="37">
        <v>8.2763772478596298</v>
      </c>
      <c r="H34" s="37">
        <v>8.8619323739210607</v>
      </c>
      <c r="I34" s="37">
        <v>9.0978479877390601</v>
      </c>
      <c r="J34" s="37">
        <v>9.1353785092032194</v>
      </c>
      <c r="K34" s="90">
        <v>9.2658459877117494</v>
      </c>
      <c r="L34" s="37">
        <f t="shared" ref="L34:AK34" si="10">(L29+L31-L32)*L18</f>
        <v>10.703979114336626</v>
      </c>
      <c r="M34" s="37">
        <f t="shared" si="10"/>
        <v>10.497413365833296</v>
      </c>
      <c r="N34" s="37">
        <f t="shared" si="10"/>
        <v>10.273829342958342</v>
      </c>
      <c r="O34" s="37">
        <f t="shared" si="10"/>
        <v>10.032505235585994</v>
      </c>
      <c r="P34" s="37">
        <f t="shared" si="10"/>
        <v>9.7726937795056781</v>
      </c>
      <c r="Q34" s="37">
        <f t="shared" si="10"/>
        <v>9.4936214348491053</v>
      </c>
      <c r="R34" s="37">
        <f t="shared" si="10"/>
        <v>9.1944875393475129</v>
      </c>
      <c r="S34" s="37">
        <f t="shared" si="10"/>
        <v>8.8744634356740626</v>
      </c>
      <c r="T34" s="37">
        <f t="shared" si="10"/>
        <v>8.5326915721048451</v>
      </c>
      <c r="U34" s="37">
        <f t="shared" si="10"/>
        <v>8.1682845757098725</v>
      </c>
      <c r="V34" s="37">
        <f t="shared" si="10"/>
        <v>7.7803242972625855</v>
      </c>
      <c r="W34" s="37">
        <f t="shared" si="10"/>
        <v>7.3678608270331161</v>
      </c>
      <c r="X34" s="37">
        <f t="shared" si="10"/>
        <v>6.929911480606382</v>
      </c>
      <c r="Y34" s="37">
        <f t="shared" si="10"/>
        <v>6.4654597538414151</v>
      </c>
      <c r="Z34" s="37">
        <f t="shared" si="10"/>
        <v>5.9734542460628219</v>
      </c>
      <c r="AA34" s="37">
        <f t="shared" si="10"/>
        <v>5.4528075505491493</v>
      </c>
      <c r="AB34" s="37">
        <f t="shared" si="10"/>
        <v>4.9023951113560029</v>
      </c>
      <c r="AC34" s="37">
        <f t="shared" si="10"/>
        <v>4.3210540454841064</v>
      </c>
      <c r="AD34" s="37">
        <f t="shared" si="10"/>
        <v>3.7075819293740171</v>
      </c>
      <c r="AE34" s="37">
        <f t="shared" si="10"/>
        <v>3.0607355486799954</v>
      </c>
      <c r="AF34" s="37">
        <f t="shared" si="10"/>
        <v>2.3792296102454142</v>
      </c>
      <c r="AG34" s="37">
        <f t="shared" si="10"/>
        <v>1.6617354151711787</v>
      </c>
      <c r="AH34" s="37">
        <f t="shared" si="10"/>
        <v>1.7032788005504582</v>
      </c>
      <c r="AI34" s="37">
        <f t="shared" si="10"/>
        <v>1.74586077056422</v>
      </c>
      <c r="AJ34" s="37">
        <f t="shared" si="10"/>
        <v>1.7895072898283253</v>
      </c>
      <c r="AK34" s="37">
        <f t="shared" si="10"/>
        <v>1.8342449720740335</v>
      </c>
    </row>
    <row r="35" spans="1:37">
      <c r="C35" t="s">
        <v>30</v>
      </c>
      <c r="G35" s="35">
        <v>429.51910225345301</v>
      </c>
      <c r="H35" s="35">
        <v>440.42540926562702</v>
      </c>
      <c r="I35" s="35">
        <v>437.38798823303898</v>
      </c>
      <c r="J35" s="35">
        <v>442.85914683325802</v>
      </c>
      <c r="K35" s="91">
        <v>446.66317340709401</v>
      </c>
      <c r="L35" s="35">
        <f t="shared" ref="L35:AK35" si="11">L29+L31-L32+L34</f>
        <v>438.8631436878016</v>
      </c>
      <c r="M35" s="35">
        <f t="shared" si="11"/>
        <v>430.39394799916511</v>
      </c>
      <c r="N35" s="35">
        <f t="shared" si="11"/>
        <v>421.22700306129195</v>
      </c>
      <c r="O35" s="35">
        <f t="shared" si="11"/>
        <v>411.33271465902567</v>
      </c>
      <c r="P35" s="35">
        <f t="shared" si="11"/>
        <v>400.68044495973277</v>
      </c>
      <c r="Q35" s="35">
        <f t="shared" si="11"/>
        <v>389.2384788288133</v>
      </c>
      <c r="R35" s="35">
        <f t="shared" si="11"/>
        <v>376.97398911324802</v>
      </c>
      <c r="S35" s="35">
        <f t="shared" si="11"/>
        <v>363.85300086263652</v>
      </c>
      <c r="T35" s="35">
        <f t="shared" si="11"/>
        <v>349.84035445629866</v>
      </c>
      <c r="U35" s="35">
        <f t="shared" si="11"/>
        <v>334.89966760410476</v>
      </c>
      <c r="V35" s="35">
        <f t="shared" si="11"/>
        <v>318.99329618776602</v>
      </c>
      <c r="W35" s="35">
        <f t="shared" si="11"/>
        <v>302.08229390835771</v>
      </c>
      <c r="X35" s="35">
        <f t="shared" si="11"/>
        <v>284.12637070486164</v>
      </c>
      <c r="Y35" s="35">
        <f t="shared" si="11"/>
        <v>265.08384990749801</v>
      </c>
      <c r="Z35" s="35">
        <f t="shared" si="11"/>
        <v>244.91162408857571</v>
      </c>
      <c r="AA35" s="35">
        <f t="shared" si="11"/>
        <v>223.5651095725151</v>
      </c>
      <c r="AB35" s="35">
        <f t="shared" si="11"/>
        <v>200.99819956559611</v>
      </c>
      <c r="AC35" s="35">
        <f t="shared" si="11"/>
        <v>177.16321586484835</v>
      </c>
      <c r="AD35" s="35">
        <f t="shared" si="11"/>
        <v>152.01085910433468</v>
      </c>
      <c r="AE35" s="35">
        <f t="shared" si="11"/>
        <v>125.49015749587981</v>
      </c>
      <c r="AF35" s="35">
        <f t="shared" si="11"/>
        <v>97.548414020061983</v>
      </c>
      <c r="AG35" s="35">
        <f t="shared" si="11"/>
        <v>68.131152022018327</v>
      </c>
      <c r="AH35" s="35">
        <f t="shared" si="11"/>
        <v>69.834430822568791</v>
      </c>
      <c r="AI35" s="35">
        <f t="shared" si="11"/>
        <v>71.580291593133012</v>
      </c>
      <c r="AJ35" s="35">
        <f t="shared" si="11"/>
        <v>73.369798882961334</v>
      </c>
      <c r="AK35" s="35">
        <f t="shared" si="11"/>
        <v>75.204043855035366</v>
      </c>
    </row>
    <row r="36" spans="1:37">
      <c r="C36" t="s">
        <v>31</v>
      </c>
      <c r="D36" s="27">
        <f>E$14</f>
        <v>0.13555555555555557</v>
      </c>
      <c r="E36">
        <f>NPV(D36, G36:K36)</f>
        <v>33.463796476016661</v>
      </c>
      <c r="G36" s="38">
        <v>9.6435420939257295</v>
      </c>
      <c r="H36" s="38">
        <v>9.6435420939257295</v>
      </c>
      <c r="I36" s="38">
        <v>9.6435420939257295</v>
      </c>
      <c r="J36" s="38">
        <v>9.6435420939257295</v>
      </c>
      <c r="K36" s="38">
        <v>9.6435420939257295</v>
      </c>
      <c r="L36" s="5"/>
      <c r="M36" s="5"/>
      <c r="N36" s="5"/>
      <c r="O36" s="5"/>
      <c r="P36" s="39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</row>
    <row r="37" spans="1:37">
      <c r="D37" s="27">
        <f>G42</f>
        <v>9.7600000000000006E-2</v>
      </c>
      <c r="E37">
        <f>NPV(D37, G37:K37)</f>
        <v>33.463796476016668</v>
      </c>
      <c r="G37" s="38">
        <f>-PMT(D37, 5, E36, 0, 0)</f>
        <v>8.7736066099398045</v>
      </c>
      <c r="H37" s="38">
        <f>G37:G37</f>
        <v>8.7736066099398045</v>
      </c>
      <c r="I37" s="38">
        <f t="shared" ref="I37:K37" si="12">H37:H37</f>
        <v>8.7736066099398045</v>
      </c>
      <c r="J37" s="38">
        <f t="shared" si="12"/>
        <v>8.7736066099398045</v>
      </c>
      <c r="K37" s="92">
        <f t="shared" si="12"/>
        <v>8.7736066099398045</v>
      </c>
      <c r="L37" s="5"/>
      <c r="M37" s="5"/>
      <c r="N37" s="5"/>
      <c r="O37" s="5"/>
      <c r="P37" s="39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</row>
    <row r="38" spans="1:37">
      <c r="G38" s="20"/>
    </row>
    <row r="39" spans="1:37">
      <c r="G39" s="20"/>
    </row>
    <row r="40" spans="1:37">
      <c r="A40" s="15" t="s">
        <v>32</v>
      </c>
      <c r="D40" s="40" t="s">
        <v>33</v>
      </c>
      <c r="E40" s="40" t="s">
        <v>34</v>
      </c>
      <c r="F40" s="40" t="s">
        <v>35</v>
      </c>
    </row>
    <row r="41" spans="1:37">
      <c r="B41" s="15"/>
      <c r="C41" t="str">
        <f>C9</f>
        <v>RAB</v>
      </c>
      <c r="G41" s="24">
        <v>415.49134136193697</v>
      </c>
      <c r="H41" s="24">
        <v>432.72225575954002</v>
      </c>
      <c r="I41" s="106">
        <v>436.65669874933297</v>
      </c>
      <c r="J41" s="24">
        <v>440.83156753314898</v>
      </c>
      <c r="K41" s="93">
        <v>445.46916012017601</v>
      </c>
      <c r="L41" s="24">
        <f t="shared" ref="L41:AK41" si="13">L29</f>
        <v>446.66317340709401</v>
      </c>
      <c r="M41" s="24">
        <f t="shared" si="13"/>
        <v>438.8631436878016</v>
      </c>
      <c r="N41" s="24">
        <f t="shared" si="13"/>
        <v>430.39394799916511</v>
      </c>
      <c r="O41" s="24">
        <f t="shared" si="13"/>
        <v>421.22700306129195</v>
      </c>
      <c r="P41" s="25">
        <f t="shared" si="13"/>
        <v>411.33271465902567</v>
      </c>
      <c r="Q41" s="24">
        <f t="shared" si="13"/>
        <v>400.68044495973277</v>
      </c>
      <c r="R41" s="24">
        <f t="shared" si="13"/>
        <v>389.2384788288133</v>
      </c>
      <c r="S41" s="24">
        <f t="shared" si="13"/>
        <v>376.97398911324802</v>
      </c>
      <c r="T41" s="24">
        <f t="shared" si="13"/>
        <v>363.85300086263652</v>
      </c>
      <c r="U41" s="24">
        <f t="shared" si="13"/>
        <v>349.84035445629866</v>
      </c>
      <c r="V41" s="24">
        <f t="shared" si="13"/>
        <v>334.89966760410476</v>
      </c>
      <c r="W41" s="24">
        <f t="shared" si="13"/>
        <v>318.99329618776602</v>
      </c>
      <c r="X41" s="24">
        <f t="shared" si="13"/>
        <v>302.08229390835771</v>
      </c>
      <c r="Y41" s="24">
        <f t="shared" si="13"/>
        <v>284.12637070486164</v>
      </c>
      <c r="Z41" s="24">
        <f t="shared" si="13"/>
        <v>265.08384990749801</v>
      </c>
      <c r="AA41" s="24">
        <f t="shared" si="13"/>
        <v>244.91162408857571</v>
      </c>
      <c r="AB41" s="24">
        <f t="shared" si="13"/>
        <v>223.5651095725151</v>
      </c>
      <c r="AC41" s="24">
        <f t="shared" si="13"/>
        <v>200.99819956559611</v>
      </c>
      <c r="AD41" s="24">
        <f t="shared" si="13"/>
        <v>177.16321586484835</v>
      </c>
      <c r="AE41" s="24">
        <f t="shared" si="13"/>
        <v>152.01085910433468</v>
      </c>
      <c r="AF41" s="24">
        <f t="shared" si="13"/>
        <v>125.49015749587981</v>
      </c>
      <c r="AG41" s="24">
        <f t="shared" si="13"/>
        <v>97.548414020061983</v>
      </c>
      <c r="AH41" s="24">
        <f t="shared" si="13"/>
        <v>68.131152022018327</v>
      </c>
      <c r="AI41" s="24">
        <f t="shared" si="13"/>
        <v>69.834430822568791</v>
      </c>
      <c r="AJ41" s="24">
        <f t="shared" si="13"/>
        <v>71.580291593133012</v>
      </c>
      <c r="AK41" s="24">
        <f t="shared" si="13"/>
        <v>73.369798882961334</v>
      </c>
    </row>
    <row r="42" spans="1:37">
      <c r="B42" s="15"/>
      <c r="C42" s="41" t="str">
        <f>C53</f>
        <v>Post Tax WACC</v>
      </c>
      <c r="D42" s="41"/>
      <c r="E42" s="41"/>
      <c r="F42" s="41"/>
      <c r="G42" s="41">
        <f>$E15</f>
        <v>9.7600000000000006E-2</v>
      </c>
      <c r="H42" s="41">
        <f t="shared" ref="H42:AK42" si="14">$E15</f>
        <v>9.7600000000000006E-2</v>
      </c>
      <c r="I42" s="41">
        <f t="shared" si="14"/>
        <v>9.7600000000000006E-2</v>
      </c>
      <c r="J42" s="41">
        <f t="shared" si="14"/>
        <v>9.7600000000000006E-2</v>
      </c>
      <c r="K42" s="94">
        <f t="shared" si="14"/>
        <v>9.7600000000000006E-2</v>
      </c>
      <c r="L42" s="41">
        <f t="shared" si="14"/>
        <v>9.7600000000000006E-2</v>
      </c>
      <c r="M42" s="41">
        <f t="shared" si="14"/>
        <v>9.7600000000000006E-2</v>
      </c>
      <c r="N42" s="41">
        <f t="shared" si="14"/>
        <v>9.7600000000000006E-2</v>
      </c>
      <c r="O42" s="41">
        <f t="shared" si="14"/>
        <v>9.7600000000000006E-2</v>
      </c>
      <c r="P42" s="41">
        <f t="shared" si="14"/>
        <v>9.7600000000000006E-2</v>
      </c>
      <c r="Q42" s="41">
        <f t="shared" si="14"/>
        <v>9.7600000000000006E-2</v>
      </c>
      <c r="R42" s="41">
        <f t="shared" si="14"/>
        <v>9.7600000000000006E-2</v>
      </c>
      <c r="S42" s="41">
        <f t="shared" si="14"/>
        <v>9.7600000000000006E-2</v>
      </c>
      <c r="T42" s="41">
        <f t="shared" si="14"/>
        <v>9.7600000000000006E-2</v>
      </c>
      <c r="U42" s="41">
        <f t="shared" si="14"/>
        <v>9.7600000000000006E-2</v>
      </c>
      <c r="V42" s="41">
        <f t="shared" si="14"/>
        <v>9.7600000000000006E-2</v>
      </c>
      <c r="W42" s="41">
        <f t="shared" si="14"/>
        <v>9.7600000000000006E-2</v>
      </c>
      <c r="X42" s="41">
        <f t="shared" si="14"/>
        <v>9.7600000000000006E-2</v>
      </c>
      <c r="Y42" s="41">
        <f t="shared" si="14"/>
        <v>9.7600000000000006E-2</v>
      </c>
      <c r="Z42" s="41">
        <f t="shared" si="14"/>
        <v>9.7600000000000006E-2</v>
      </c>
      <c r="AA42" s="41">
        <f t="shared" si="14"/>
        <v>9.7600000000000006E-2</v>
      </c>
      <c r="AB42" s="41">
        <f t="shared" si="14"/>
        <v>9.7600000000000006E-2</v>
      </c>
      <c r="AC42" s="41">
        <f t="shared" si="14"/>
        <v>9.7600000000000006E-2</v>
      </c>
      <c r="AD42" s="41">
        <f t="shared" si="14"/>
        <v>9.7600000000000006E-2</v>
      </c>
      <c r="AE42" s="41">
        <f t="shared" si="14"/>
        <v>9.7600000000000006E-2</v>
      </c>
      <c r="AF42" s="41">
        <f t="shared" si="14"/>
        <v>9.7600000000000006E-2</v>
      </c>
      <c r="AG42" s="41">
        <f t="shared" si="14"/>
        <v>9.7600000000000006E-2</v>
      </c>
      <c r="AH42" s="41">
        <f t="shared" si="14"/>
        <v>9.7600000000000006E-2</v>
      </c>
      <c r="AI42" s="41">
        <f t="shared" si="14"/>
        <v>9.7600000000000006E-2</v>
      </c>
      <c r="AJ42" s="41">
        <f t="shared" si="14"/>
        <v>9.7600000000000006E-2</v>
      </c>
      <c r="AK42" s="41">
        <f t="shared" si="14"/>
        <v>9.7600000000000006E-2</v>
      </c>
    </row>
    <row r="43" spans="1:37">
      <c r="C43" t="s">
        <v>36</v>
      </c>
      <c r="D43" s="27">
        <f>E$14</f>
        <v>0.13555555555555557</v>
      </c>
      <c r="E43" s="24">
        <f>SUM(G43:AK43)</f>
        <v>349.57165373521298</v>
      </c>
      <c r="F43" s="42">
        <f>NPV(D43, G43:AK43)</f>
        <v>109.75636327362227</v>
      </c>
      <c r="G43" s="36">
        <f>G41*(G42/(1-$E$16))-G41*G42</f>
        <v>15.770204689915303</v>
      </c>
      <c r="H43" s="36">
        <f t="shared" ref="H43:AK43" si="15">H41*(H42/(1-$E$16))-H41*H42</f>
        <v>16.424213618606544</v>
      </c>
      <c r="I43" s="36">
        <f t="shared" si="15"/>
        <v>16.573547588085802</v>
      </c>
      <c r="J43" s="36">
        <f t="shared" si="15"/>
        <v>16.732007052147075</v>
      </c>
      <c r="K43" s="89">
        <f t="shared" si="15"/>
        <v>16.908029455228011</v>
      </c>
      <c r="L43" s="36">
        <f t="shared" si="15"/>
        <v>16.953348892873706</v>
      </c>
      <c r="M43" s="36">
        <f t="shared" si="15"/>
        <v>16.657294431528115</v>
      </c>
      <c r="N43" s="36">
        <f t="shared" si="15"/>
        <v>16.335841404057206</v>
      </c>
      <c r="O43" s="36">
        <f t="shared" si="15"/>
        <v>15.987904916193038</v>
      </c>
      <c r="P43" s="43">
        <f t="shared" si="15"/>
        <v>15.612361703058134</v>
      </c>
      <c r="Q43" s="36">
        <f t="shared" si="15"/>
        <v>15.20804888869386</v>
      </c>
      <c r="R43" s="36">
        <f t="shared" si="15"/>
        <v>14.773762707546965</v>
      </c>
      <c r="S43" s="36">
        <f t="shared" si="15"/>
        <v>14.30825718678728</v>
      </c>
      <c r="T43" s="36">
        <f t="shared" si="15"/>
        <v>13.810242788297408</v>
      </c>
      <c r="U43" s="36">
        <f t="shared" si="15"/>
        <v>13.278385009141296</v>
      </c>
      <c r="V43" s="36">
        <f t="shared" si="15"/>
        <v>12.711302939284693</v>
      </c>
      <c r="W43" s="36">
        <f t="shared" si="15"/>
        <v>12.107567775304542</v>
      </c>
      <c r="X43" s="36">
        <f t="shared" si="15"/>
        <v>11.465701288788331</v>
      </c>
      <c r="Y43" s="36">
        <f t="shared" si="15"/>
        <v>10.784174248086753</v>
      </c>
      <c r="Z43" s="36">
        <f t="shared" si="15"/>
        <v>10.061404792044591</v>
      </c>
      <c r="AA43" s="36">
        <f t="shared" si="15"/>
        <v>9.2957567542952724</v>
      </c>
      <c r="AB43" s="36">
        <f t="shared" si="15"/>
        <v>8.4855379366634658</v>
      </c>
      <c r="AC43" s="36">
        <f t="shared" si="15"/>
        <v>7.6289983301786251</v>
      </c>
      <c r="AD43" s="36">
        <f t="shared" si="15"/>
        <v>6.724328282159135</v>
      </c>
      <c r="AE43" s="36">
        <f t="shared" si="15"/>
        <v>5.7696566077823039</v>
      </c>
      <c r="AF43" s="36">
        <f t="shared" si="15"/>
        <v>4.7630486445102846</v>
      </c>
      <c r="AG43" s="36">
        <f t="shared" si="15"/>
        <v>3.7025042476947991</v>
      </c>
      <c r="AH43" s="36">
        <f t="shared" si="15"/>
        <v>2.585955725635718</v>
      </c>
      <c r="AI43" s="36">
        <f t="shared" si="15"/>
        <v>2.6506046187766108</v>
      </c>
      <c r="AJ43" s="36">
        <f t="shared" si="15"/>
        <v>2.7168697342460275</v>
      </c>
      <c r="AK43" s="36">
        <f t="shared" si="15"/>
        <v>2.7847914776021776</v>
      </c>
    </row>
    <row r="44" spans="1:37">
      <c r="D44" s="27"/>
      <c r="E44" s="24"/>
      <c r="F44" s="44"/>
      <c r="G44" s="36"/>
      <c r="H44" s="36"/>
      <c r="I44" s="36"/>
      <c r="J44" s="36"/>
      <c r="K44" s="89"/>
      <c r="L44" s="36"/>
      <c r="M44" s="36"/>
      <c r="N44" s="36"/>
      <c r="O44" s="36"/>
      <c r="P44" s="43"/>
      <c r="Q44" s="36"/>
      <c r="R44" s="36"/>
      <c r="S44" s="36"/>
      <c r="T44" s="36"/>
      <c r="U44" s="36"/>
      <c r="V44" s="36"/>
      <c r="W44" s="36"/>
      <c r="X44" s="36"/>
      <c r="Y44" s="36"/>
      <c r="Z44" s="36"/>
      <c r="AA44" s="36"/>
      <c r="AB44" s="36"/>
      <c r="AC44" s="36"/>
      <c r="AD44" s="36"/>
      <c r="AE44" s="36"/>
      <c r="AF44" s="36"/>
      <c r="AG44" s="36"/>
      <c r="AH44" s="36"/>
      <c r="AI44" s="36"/>
      <c r="AJ44" s="36"/>
      <c r="AK44" s="36"/>
    </row>
    <row r="45" spans="1:37">
      <c r="B45" s="45" t="s">
        <v>37</v>
      </c>
      <c r="C45" t="s">
        <v>38</v>
      </c>
      <c r="D45" s="27">
        <f>E$14</f>
        <v>0.13555555555555557</v>
      </c>
      <c r="E45" s="24"/>
      <c r="F45" s="44"/>
      <c r="G45" s="36">
        <f>G41*$D$45</f>
        <v>56.322159606840351</v>
      </c>
      <c r="H45" s="36">
        <f t="shared" ref="H45:AK45" si="16">H41*$D$45</f>
        <v>58.65790578073765</v>
      </c>
      <c r="I45" s="36">
        <f t="shared" si="16"/>
        <v>59.1912413860207</v>
      </c>
      <c r="J45" s="36">
        <f t="shared" si="16"/>
        <v>59.757168043382421</v>
      </c>
      <c r="K45" s="89">
        <f t="shared" si="16"/>
        <v>60.385819482957196</v>
      </c>
      <c r="L45" s="36">
        <f t="shared" si="16"/>
        <v>60.547674617406081</v>
      </c>
      <c r="M45" s="36">
        <f t="shared" si="16"/>
        <v>59.490337255457554</v>
      </c>
      <c r="N45" s="36">
        <f t="shared" si="16"/>
        <v>58.342290728775723</v>
      </c>
      <c r="O45" s="36">
        <f t="shared" si="16"/>
        <v>57.099660414975133</v>
      </c>
      <c r="P45" s="36">
        <f t="shared" si="16"/>
        <v>55.758434653779041</v>
      </c>
      <c r="Q45" s="36">
        <f t="shared" si="16"/>
        <v>54.314460316763778</v>
      </c>
      <c r="R45" s="36">
        <f t="shared" si="16"/>
        <v>52.763438241239143</v>
      </c>
      <c r="S45" s="36">
        <f t="shared" si="16"/>
        <v>51.100918524240292</v>
      </c>
      <c r="T45" s="36">
        <f t="shared" si="16"/>
        <v>49.322295672490732</v>
      </c>
      <c r="U45" s="36">
        <f t="shared" si="16"/>
        <v>47.422803604076044</v>
      </c>
      <c r="V45" s="36">
        <f t="shared" si="16"/>
        <v>45.397510497445317</v>
      </c>
      <c r="W45" s="36">
        <f t="shared" si="16"/>
        <v>43.241313483230506</v>
      </c>
      <c r="X45" s="36">
        <f t="shared" si="16"/>
        <v>40.948933174244047</v>
      </c>
      <c r="Y45" s="36">
        <f t="shared" si="16"/>
        <v>38.514908028881251</v>
      </c>
      <c r="Z45" s="36">
        <f t="shared" si="16"/>
        <v>35.933588543016398</v>
      </c>
      <c r="AA45" s="36">
        <f t="shared" si="16"/>
        <v>33.199131265340263</v>
      </c>
      <c r="AB45" s="36">
        <f t="shared" si="16"/>
        <v>30.30549263094094</v>
      </c>
      <c r="AC45" s="36">
        <f t="shared" si="16"/>
        <v>27.246422607780808</v>
      </c>
      <c r="AD45" s="36">
        <f t="shared" si="16"/>
        <v>24.015458150568335</v>
      </c>
      <c r="AE45" s="36">
        <f t="shared" si="16"/>
        <v>20.605916456365371</v>
      </c>
      <c r="AF45" s="36">
        <f t="shared" si="16"/>
        <v>17.010888016108154</v>
      </c>
      <c r="AG45" s="36">
        <f t="shared" si="16"/>
        <v>13.223229456052849</v>
      </c>
      <c r="AH45" s="36">
        <f t="shared" si="16"/>
        <v>9.2355561629847074</v>
      </c>
      <c r="AI45" s="36">
        <f t="shared" si="16"/>
        <v>9.4664450670593254</v>
      </c>
      <c r="AJ45" s="36">
        <f t="shared" si="16"/>
        <v>9.7031061937358096</v>
      </c>
      <c r="AK45" s="36">
        <f t="shared" si="16"/>
        <v>9.9456838485792041</v>
      </c>
    </row>
    <row r="46" spans="1:37">
      <c r="B46" s="45" t="s">
        <v>37</v>
      </c>
      <c r="C46" t="s">
        <v>39</v>
      </c>
      <c r="D46" s="27"/>
      <c r="E46" s="24"/>
      <c r="F46" s="44"/>
      <c r="G46" s="36">
        <f t="shared" ref="G46:AK46" si="17">G32</f>
        <v>13.777664803464299</v>
      </c>
      <c r="H46" s="36">
        <f t="shared" si="17"/>
        <v>14.5924829102964</v>
      </c>
      <c r="I46" s="36">
        <f t="shared" si="17"/>
        <v>15.0016218843578</v>
      </c>
      <c r="J46" s="36">
        <f t="shared" si="17"/>
        <v>15.579074316431999</v>
      </c>
      <c r="K46" s="89">
        <f t="shared" si="17"/>
        <v>15.9605823965078</v>
      </c>
      <c r="L46" s="36">
        <f t="shared" si="17"/>
        <v>18.504008833629019</v>
      </c>
      <c r="M46" s="36">
        <f t="shared" si="17"/>
        <v>18.966609054469743</v>
      </c>
      <c r="N46" s="36">
        <f t="shared" si="17"/>
        <v>19.440774280831487</v>
      </c>
      <c r="O46" s="36">
        <f t="shared" si="17"/>
        <v>19.926793637852271</v>
      </c>
      <c r="P46" s="36">
        <f t="shared" si="17"/>
        <v>20.424963478798581</v>
      </c>
      <c r="Q46" s="36">
        <f t="shared" si="17"/>
        <v>20.935587565768547</v>
      </c>
      <c r="R46" s="36">
        <f t="shared" si="17"/>
        <v>21.458977254912757</v>
      </c>
      <c r="S46" s="36">
        <f t="shared" si="17"/>
        <v>21.995451686285573</v>
      </c>
      <c r="T46" s="36">
        <f t="shared" si="17"/>
        <v>22.545337978442713</v>
      </c>
      <c r="U46" s="36">
        <f t="shared" si="17"/>
        <v>23.108971427903782</v>
      </c>
      <c r="V46" s="36">
        <f t="shared" si="17"/>
        <v>23.686695713601374</v>
      </c>
      <c r="W46" s="36">
        <f t="shared" si="17"/>
        <v>24.278863106441417</v>
      </c>
      <c r="X46" s="36">
        <f t="shared" si="17"/>
        <v>24.885834684102452</v>
      </c>
      <c r="Y46" s="36">
        <f t="shared" si="17"/>
        <v>25.507980551205012</v>
      </c>
      <c r="Z46" s="36">
        <f t="shared" si="17"/>
        <v>26.145680064985136</v>
      </c>
      <c r="AA46" s="36">
        <f t="shared" si="17"/>
        <v>26.799322066609761</v>
      </c>
      <c r="AB46" s="36">
        <f t="shared" si="17"/>
        <v>27.469305118275006</v>
      </c>
      <c r="AC46" s="36">
        <f t="shared" si="17"/>
        <v>28.156037746231885</v>
      </c>
      <c r="AD46" s="36">
        <f t="shared" si="17"/>
        <v>28.859938689887684</v>
      </c>
      <c r="AE46" s="36">
        <f t="shared" si="17"/>
        <v>29.581437157134875</v>
      </c>
      <c r="AF46" s="36">
        <f t="shared" si="17"/>
        <v>30.320973086063251</v>
      </c>
      <c r="AG46" s="36">
        <f t="shared" si="17"/>
        <v>31.078997413214839</v>
      </c>
      <c r="AH46" s="36">
        <f t="shared" si="17"/>
        <v>0</v>
      </c>
      <c r="AI46" s="36">
        <f t="shared" si="17"/>
        <v>0</v>
      </c>
      <c r="AJ46" s="36">
        <f t="shared" si="17"/>
        <v>0</v>
      </c>
      <c r="AK46" s="36">
        <f t="shared" si="17"/>
        <v>0</v>
      </c>
    </row>
    <row r="47" spans="1:37">
      <c r="B47" s="45" t="s">
        <v>37</v>
      </c>
      <c r="C47" t="s">
        <v>40</v>
      </c>
      <c r="D47" s="27"/>
      <c r="E47" s="24"/>
      <c r="F47" s="44"/>
      <c r="G47" s="36">
        <f t="shared" ref="G47:AK47" si="18">G17</f>
        <v>24.963867752392119</v>
      </c>
      <c r="H47" s="36">
        <f t="shared" si="18"/>
        <v>26.769803647138193</v>
      </c>
      <c r="I47" s="36">
        <f t="shared" si="18"/>
        <v>27.300072250807016</v>
      </c>
      <c r="J47" s="36">
        <f t="shared" si="18"/>
        <v>27.959867919158015</v>
      </c>
      <c r="K47" s="89">
        <f t="shared" si="18"/>
        <v>28.565260984688841</v>
      </c>
      <c r="L47" s="36">
        <f t="shared" si="18"/>
        <v>29.363326672801957</v>
      </c>
      <c r="M47" s="36">
        <f t="shared" si="18"/>
        <v>30.110055711815942</v>
      </c>
      <c r="N47" s="36">
        <f t="shared" si="18"/>
        <v>30.878368378767274</v>
      </c>
      <c r="O47" s="36">
        <f t="shared" si="18"/>
        <v>31.65989260877824</v>
      </c>
      <c r="P47" s="36">
        <f t="shared" si="18"/>
        <v>32.492603295226402</v>
      </c>
      <c r="Q47" s="36">
        <f t="shared" si="18"/>
        <v>33.304918377607059</v>
      </c>
      <c r="R47" s="36">
        <f t="shared" si="18"/>
        <v>34.137541337047232</v>
      </c>
      <c r="S47" s="36">
        <f t="shared" si="18"/>
        <v>34.99097987047341</v>
      </c>
      <c r="T47" s="36">
        <f t="shared" si="18"/>
        <v>35.86575436723524</v>
      </c>
      <c r="U47" s="36">
        <f t="shared" si="18"/>
        <v>36.762398226416117</v>
      </c>
      <c r="V47" s="36">
        <f t="shared" si="18"/>
        <v>37.681458182076518</v>
      </c>
      <c r="W47" s="36">
        <f t="shared" si="18"/>
        <v>38.623494636628429</v>
      </c>
      <c r="X47" s="36">
        <f t="shared" si="18"/>
        <v>39.589082002544139</v>
      </c>
      <c r="Y47" s="36">
        <f t="shared" si="18"/>
        <v>40.578809052607738</v>
      </c>
      <c r="Z47" s="36">
        <f t="shared" si="18"/>
        <v>41.593279278922928</v>
      </c>
      <c r="AA47" s="36">
        <f t="shared" si="18"/>
        <v>42.633111260896001</v>
      </c>
      <c r="AB47" s="36">
        <f t="shared" si="18"/>
        <v>43.698939042418395</v>
      </c>
      <c r="AC47" s="36">
        <f t="shared" si="18"/>
        <v>44.79141251847885</v>
      </c>
      <c r="AD47" s="36">
        <f t="shared" si="18"/>
        <v>45.911197831440816</v>
      </c>
      <c r="AE47" s="36">
        <f t="shared" si="18"/>
        <v>47.058977777226829</v>
      </c>
      <c r="AF47" s="36">
        <f t="shared" si="18"/>
        <v>48.235452221657496</v>
      </c>
      <c r="AG47" s="36">
        <f t="shared" si="18"/>
        <v>49.44133852719893</v>
      </c>
      <c r="AH47" s="36">
        <f t="shared" si="18"/>
        <v>50.677371990378902</v>
      </c>
      <c r="AI47" s="36">
        <f t="shared" si="18"/>
        <v>51.944306290138371</v>
      </c>
      <c r="AJ47" s="36">
        <f t="shared" si="18"/>
        <v>53.242913947391827</v>
      </c>
      <c r="AK47" s="36">
        <f t="shared" si="18"/>
        <v>54.573986796076618</v>
      </c>
    </row>
    <row r="48" spans="1:37">
      <c r="B48" s="45" t="s">
        <v>41</v>
      </c>
      <c r="C48" t="s">
        <v>42</v>
      </c>
      <c r="D48" s="27"/>
      <c r="E48" s="24"/>
      <c r="F48" s="44"/>
      <c r="G48" s="46">
        <f t="shared" ref="G48:AK48" si="19">G$34+G$36</f>
        <v>17.919919341785359</v>
      </c>
      <c r="H48" s="46">
        <f t="shared" si="19"/>
        <v>18.505474467846788</v>
      </c>
      <c r="I48" s="46">
        <f t="shared" si="19"/>
        <v>18.74139008166479</v>
      </c>
      <c r="J48" s="46">
        <f t="shared" si="19"/>
        <v>18.778920603128949</v>
      </c>
      <c r="K48" s="95">
        <f t="shared" si="19"/>
        <v>18.909388081637481</v>
      </c>
      <c r="L48" s="46">
        <f t="shared" si="19"/>
        <v>10.703979114336626</v>
      </c>
      <c r="M48" s="46">
        <f t="shared" si="19"/>
        <v>10.497413365833296</v>
      </c>
      <c r="N48" s="46">
        <f t="shared" si="19"/>
        <v>10.273829342958342</v>
      </c>
      <c r="O48" s="46">
        <f t="shared" si="19"/>
        <v>10.032505235585994</v>
      </c>
      <c r="P48" s="46">
        <f t="shared" si="19"/>
        <v>9.7726937795056781</v>
      </c>
      <c r="Q48" s="46">
        <f t="shared" si="19"/>
        <v>9.4936214348491053</v>
      </c>
      <c r="R48" s="46">
        <f t="shared" si="19"/>
        <v>9.1944875393475129</v>
      </c>
      <c r="S48" s="46">
        <f t="shared" si="19"/>
        <v>8.8744634356740626</v>
      </c>
      <c r="T48" s="46">
        <f t="shared" si="19"/>
        <v>8.5326915721048451</v>
      </c>
      <c r="U48" s="46">
        <f t="shared" si="19"/>
        <v>8.1682845757098725</v>
      </c>
      <c r="V48" s="46">
        <f t="shared" si="19"/>
        <v>7.7803242972625855</v>
      </c>
      <c r="W48" s="46">
        <f t="shared" si="19"/>
        <v>7.3678608270331161</v>
      </c>
      <c r="X48" s="46">
        <f t="shared" si="19"/>
        <v>6.929911480606382</v>
      </c>
      <c r="Y48" s="46">
        <f t="shared" si="19"/>
        <v>6.4654597538414151</v>
      </c>
      <c r="Z48" s="46">
        <f t="shared" si="19"/>
        <v>5.9734542460628219</v>
      </c>
      <c r="AA48" s="46">
        <f t="shared" si="19"/>
        <v>5.4528075505491493</v>
      </c>
      <c r="AB48" s="46">
        <f t="shared" si="19"/>
        <v>4.9023951113560029</v>
      </c>
      <c r="AC48" s="46">
        <f t="shared" si="19"/>
        <v>4.3210540454841064</v>
      </c>
      <c r="AD48" s="46">
        <f t="shared" si="19"/>
        <v>3.7075819293740171</v>
      </c>
      <c r="AE48" s="46">
        <f t="shared" si="19"/>
        <v>3.0607355486799954</v>
      </c>
      <c r="AF48" s="46">
        <f t="shared" si="19"/>
        <v>2.3792296102454142</v>
      </c>
      <c r="AG48" s="46">
        <f t="shared" si="19"/>
        <v>1.6617354151711787</v>
      </c>
      <c r="AH48" s="46">
        <f t="shared" si="19"/>
        <v>1.7032788005504582</v>
      </c>
      <c r="AI48" s="46">
        <f t="shared" si="19"/>
        <v>1.74586077056422</v>
      </c>
      <c r="AJ48" s="46">
        <f t="shared" si="19"/>
        <v>1.7895072898283253</v>
      </c>
      <c r="AK48" s="46">
        <f t="shared" si="19"/>
        <v>1.8342449720740335</v>
      </c>
    </row>
    <row r="49" spans="1:16384">
      <c r="C49" t="s">
        <v>43</v>
      </c>
      <c r="D49" s="27">
        <f>E$14</f>
        <v>0.13555555555555557</v>
      </c>
      <c r="E49" s="24">
        <f>SUM(G49:AK49)</f>
        <v>2797.3854979549656</v>
      </c>
      <c r="F49" s="44">
        <f>NPV(D49, G49:AK49)</f>
        <v>650.22927075077826</v>
      </c>
      <c r="G49" s="36">
        <f>G45+G46+G47-G48</f>
        <v>77.143772820911408</v>
      </c>
      <c r="H49" s="36">
        <f t="shared" ref="H49:AK49" si="20">H45+H46+H47-H48</f>
        <v>81.514717870325455</v>
      </c>
      <c r="I49" s="36">
        <f t="shared" si="20"/>
        <v>82.751545439520726</v>
      </c>
      <c r="J49" s="36">
        <f t="shared" si="20"/>
        <v>84.517189675843483</v>
      </c>
      <c r="K49" s="89">
        <f t="shared" si="20"/>
        <v>86.002274782516366</v>
      </c>
      <c r="L49" s="36">
        <f t="shared" si="20"/>
        <v>97.711031009500431</v>
      </c>
      <c r="M49" s="36">
        <f t="shared" si="20"/>
        <v>98.069588655909953</v>
      </c>
      <c r="N49" s="36">
        <f t="shared" si="20"/>
        <v>98.387604045416154</v>
      </c>
      <c r="O49" s="36">
        <f t="shared" si="20"/>
        <v>98.653841426019653</v>
      </c>
      <c r="P49" s="36">
        <f t="shared" si="20"/>
        <v>98.903307648298352</v>
      </c>
      <c r="Q49" s="36">
        <f t="shared" si="20"/>
        <v>99.061344825290291</v>
      </c>
      <c r="R49" s="36">
        <f t="shared" si="20"/>
        <v>99.165469293851629</v>
      </c>
      <c r="S49" s="36">
        <f t="shared" si="20"/>
        <v>99.212886645325213</v>
      </c>
      <c r="T49" s="36">
        <f t="shared" si="20"/>
        <v>99.20069644606383</v>
      </c>
      <c r="U49" s="36">
        <f t="shared" si="20"/>
        <v>99.125888682686067</v>
      </c>
      <c r="V49" s="36">
        <f t="shared" si="20"/>
        <v>98.985340095860636</v>
      </c>
      <c r="W49" s="36">
        <f t="shared" si="20"/>
        <v>98.775810399267229</v>
      </c>
      <c r="X49" s="36">
        <f t="shared" si="20"/>
        <v>98.493938380284263</v>
      </c>
      <c r="Y49" s="36">
        <f t="shared" si="20"/>
        <v>98.136237878852583</v>
      </c>
      <c r="Z49" s="36">
        <f t="shared" si="20"/>
        <v>97.699093640861634</v>
      </c>
      <c r="AA49" s="36">
        <f t="shared" si="20"/>
        <v>97.178757042296866</v>
      </c>
      <c r="AB49" s="36">
        <f t="shared" si="20"/>
        <v>96.571341680278337</v>
      </c>
      <c r="AC49" s="36">
        <f t="shared" si="20"/>
        <v>95.872818827007436</v>
      </c>
      <c r="AD49" s="36">
        <f t="shared" si="20"/>
        <v>95.079012742522821</v>
      </c>
      <c r="AE49" s="36">
        <f t="shared" si="20"/>
        <v>94.185595842047078</v>
      </c>
      <c r="AF49" s="36">
        <f t="shared" si="20"/>
        <v>93.188083713583481</v>
      </c>
      <c r="AG49" s="36">
        <f t="shared" si="20"/>
        <v>92.081829981295428</v>
      </c>
      <c r="AH49" s="36">
        <f t="shared" si="20"/>
        <v>58.209649352813152</v>
      </c>
      <c r="AI49" s="36">
        <f t="shared" si="20"/>
        <v>59.664890586633476</v>
      </c>
      <c r="AJ49" s="36">
        <f t="shared" si="20"/>
        <v>61.156512851299311</v>
      </c>
      <c r="AK49" s="36">
        <f t="shared" si="20"/>
        <v>62.685425672581786</v>
      </c>
    </row>
    <row r="50" spans="1:16384">
      <c r="D50" s="27"/>
      <c r="E50" s="24"/>
      <c r="F50" s="44"/>
      <c r="G50" s="36"/>
      <c r="H50" s="36"/>
      <c r="I50" s="36"/>
      <c r="J50" s="36"/>
      <c r="K50" s="89"/>
      <c r="L50" s="36"/>
      <c r="M50" s="36"/>
      <c r="N50" s="36"/>
      <c r="O50" s="36"/>
      <c r="P50" s="43"/>
      <c r="Q50" s="36"/>
      <c r="R50" s="36"/>
      <c r="S50" s="36"/>
      <c r="T50" s="36"/>
      <c r="U50" s="36"/>
      <c r="V50" s="36"/>
      <c r="W50" s="36"/>
      <c r="X50" s="36"/>
      <c r="Y50" s="36"/>
      <c r="Z50" s="36"/>
      <c r="AA50" s="36"/>
      <c r="AB50" s="36"/>
      <c r="AC50" s="36"/>
      <c r="AD50" s="36"/>
      <c r="AE50" s="36"/>
      <c r="AF50" s="36"/>
      <c r="AG50" s="36"/>
      <c r="AH50" s="36"/>
      <c r="AI50" s="36"/>
      <c r="AJ50" s="36"/>
      <c r="AK50" s="36"/>
    </row>
    <row r="51" spans="1:16384">
      <c r="A51" s="15" t="s">
        <v>44</v>
      </c>
    </row>
    <row r="52" spans="1:16384">
      <c r="B52" s="15"/>
      <c r="C52" t="str">
        <f>C9</f>
        <v>RAB</v>
      </c>
      <c r="G52" s="24">
        <f t="shared" ref="G52:AK52" si="21">G41</f>
        <v>415.49134136193697</v>
      </c>
      <c r="H52" s="24">
        <f t="shared" si="21"/>
        <v>432.72225575954002</v>
      </c>
      <c r="I52" s="24">
        <f t="shared" si="21"/>
        <v>436.65669874933297</v>
      </c>
      <c r="J52" s="24">
        <f t="shared" si="21"/>
        <v>440.83156753314898</v>
      </c>
      <c r="K52" s="93">
        <f t="shared" si="21"/>
        <v>445.46916012017601</v>
      </c>
      <c r="L52" s="24">
        <f t="shared" si="21"/>
        <v>446.66317340709401</v>
      </c>
      <c r="M52" s="24">
        <f t="shared" si="21"/>
        <v>438.8631436878016</v>
      </c>
      <c r="N52" s="24">
        <f t="shared" si="21"/>
        <v>430.39394799916511</v>
      </c>
      <c r="O52" s="24">
        <f t="shared" si="21"/>
        <v>421.22700306129195</v>
      </c>
      <c r="P52" s="25">
        <f t="shared" si="21"/>
        <v>411.33271465902567</v>
      </c>
      <c r="Q52" s="24">
        <f t="shared" si="21"/>
        <v>400.68044495973277</v>
      </c>
      <c r="R52" s="24">
        <f t="shared" si="21"/>
        <v>389.2384788288133</v>
      </c>
      <c r="S52" s="24">
        <f t="shared" si="21"/>
        <v>376.97398911324802</v>
      </c>
      <c r="T52" s="24">
        <f t="shared" si="21"/>
        <v>363.85300086263652</v>
      </c>
      <c r="U52" s="24">
        <f t="shared" si="21"/>
        <v>349.84035445629866</v>
      </c>
      <c r="V52" s="24">
        <f t="shared" si="21"/>
        <v>334.89966760410476</v>
      </c>
      <c r="W52" s="24">
        <f t="shared" si="21"/>
        <v>318.99329618776602</v>
      </c>
      <c r="X52" s="24">
        <f t="shared" si="21"/>
        <v>302.08229390835771</v>
      </c>
      <c r="Y52" s="24">
        <f t="shared" si="21"/>
        <v>284.12637070486164</v>
      </c>
      <c r="Z52" s="24">
        <f t="shared" si="21"/>
        <v>265.08384990749801</v>
      </c>
      <c r="AA52" s="24">
        <f t="shared" si="21"/>
        <v>244.91162408857571</v>
      </c>
      <c r="AB52" s="24">
        <f t="shared" si="21"/>
        <v>223.5651095725151</v>
      </c>
      <c r="AC52" s="24">
        <f t="shared" si="21"/>
        <v>200.99819956559611</v>
      </c>
      <c r="AD52" s="24">
        <f t="shared" si="21"/>
        <v>177.16321586484835</v>
      </c>
      <c r="AE52" s="24">
        <f t="shared" si="21"/>
        <v>152.01085910433468</v>
      </c>
      <c r="AF52" s="24">
        <f t="shared" si="21"/>
        <v>125.49015749587981</v>
      </c>
      <c r="AG52" s="24">
        <f t="shared" si="21"/>
        <v>97.548414020061983</v>
      </c>
      <c r="AH52" s="24">
        <f t="shared" si="21"/>
        <v>68.131152022018327</v>
      </c>
      <c r="AI52" s="24">
        <f t="shared" si="21"/>
        <v>69.834430822568791</v>
      </c>
      <c r="AJ52" s="24">
        <f t="shared" si="21"/>
        <v>71.580291593133012</v>
      </c>
      <c r="AK52" s="24">
        <f t="shared" si="21"/>
        <v>73.369798882961334</v>
      </c>
    </row>
    <row r="53" spans="1:16384">
      <c r="C53" t="s">
        <v>45</v>
      </c>
      <c r="G53" s="47">
        <f>$E15</f>
        <v>9.7600000000000006E-2</v>
      </c>
      <c r="H53" s="47">
        <f t="shared" ref="H53:AK53" si="22">$E15</f>
        <v>9.7600000000000006E-2</v>
      </c>
      <c r="I53" s="47">
        <f t="shared" si="22"/>
        <v>9.7600000000000006E-2</v>
      </c>
      <c r="J53" s="47">
        <f t="shared" si="22"/>
        <v>9.7600000000000006E-2</v>
      </c>
      <c r="K53" s="96">
        <f t="shared" si="22"/>
        <v>9.7600000000000006E-2</v>
      </c>
      <c r="L53" s="47">
        <f t="shared" si="22"/>
        <v>9.7600000000000006E-2</v>
      </c>
      <c r="M53" s="47">
        <f t="shared" si="22"/>
        <v>9.7600000000000006E-2</v>
      </c>
      <c r="N53" s="47">
        <f t="shared" si="22"/>
        <v>9.7600000000000006E-2</v>
      </c>
      <c r="O53" s="47">
        <f t="shared" si="22"/>
        <v>9.7600000000000006E-2</v>
      </c>
      <c r="P53" s="47">
        <f t="shared" si="22"/>
        <v>9.7600000000000006E-2</v>
      </c>
      <c r="Q53" s="47">
        <f t="shared" si="22"/>
        <v>9.7600000000000006E-2</v>
      </c>
      <c r="R53" s="47">
        <f t="shared" si="22"/>
        <v>9.7600000000000006E-2</v>
      </c>
      <c r="S53" s="47">
        <f t="shared" si="22"/>
        <v>9.7600000000000006E-2</v>
      </c>
      <c r="T53" s="47">
        <f t="shared" si="22"/>
        <v>9.7600000000000006E-2</v>
      </c>
      <c r="U53" s="47">
        <f t="shared" si="22"/>
        <v>9.7600000000000006E-2</v>
      </c>
      <c r="V53" s="47">
        <f t="shared" si="22"/>
        <v>9.7600000000000006E-2</v>
      </c>
      <c r="W53" s="47">
        <f t="shared" si="22"/>
        <v>9.7600000000000006E-2</v>
      </c>
      <c r="X53" s="47">
        <f t="shared" si="22"/>
        <v>9.7600000000000006E-2</v>
      </c>
      <c r="Y53" s="47">
        <f t="shared" si="22"/>
        <v>9.7600000000000006E-2</v>
      </c>
      <c r="Z53" s="47">
        <f t="shared" si="22"/>
        <v>9.7600000000000006E-2</v>
      </c>
      <c r="AA53" s="47">
        <f t="shared" si="22"/>
        <v>9.7600000000000006E-2</v>
      </c>
      <c r="AB53" s="47">
        <f t="shared" si="22"/>
        <v>9.7600000000000006E-2</v>
      </c>
      <c r="AC53" s="47">
        <f t="shared" si="22"/>
        <v>9.7600000000000006E-2</v>
      </c>
      <c r="AD53" s="47">
        <f t="shared" si="22"/>
        <v>9.7600000000000006E-2</v>
      </c>
      <c r="AE53" s="47">
        <f t="shared" si="22"/>
        <v>9.7600000000000006E-2</v>
      </c>
      <c r="AF53" s="47">
        <f t="shared" si="22"/>
        <v>9.7600000000000006E-2</v>
      </c>
      <c r="AG53" s="47">
        <f t="shared" si="22"/>
        <v>9.7600000000000006E-2</v>
      </c>
      <c r="AH53" s="47">
        <f t="shared" si="22"/>
        <v>9.7600000000000006E-2</v>
      </c>
      <c r="AI53" s="47">
        <f t="shared" si="22"/>
        <v>9.7600000000000006E-2</v>
      </c>
      <c r="AJ53" s="47">
        <f t="shared" si="22"/>
        <v>9.7600000000000006E-2</v>
      </c>
      <c r="AK53" s="47">
        <f t="shared" si="22"/>
        <v>9.7600000000000006E-2</v>
      </c>
      <c r="AL53" s="47">
        <f t="shared" ref="AL53:CW53" si="23">AK53</f>
        <v>9.7600000000000006E-2</v>
      </c>
      <c r="AM53" s="47">
        <f t="shared" si="23"/>
        <v>9.7600000000000006E-2</v>
      </c>
      <c r="AN53" s="47">
        <f t="shared" si="23"/>
        <v>9.7600000000000006E-2</v>
      </c>
      <c r="AO53" s="47">
        <f t="shared" si="23"/>
        <v>9.7600000000000006E-2</v>
      </c>
      <c r="AP53" s="47">
        <f t="shared" si="23"/>
        <v>9.7600000000000006E-2</v>
      </c>
      <c r="AQ53" s="47">
        <f t="shared" si="23"/>
        <v>9.7600000000000006E-2</v>
      </c>
      <c r="AR53" s="47">
        <f t="shared" si="23"/>
        <v>9.7600000000000006E-2</v>
      </c>
      <c r="AS53" s="47">
        <f t="shared" si="23"/>
        <v>9.7600000000000006E-2</v>
      </c>
      <c r="AT53" s="47">
        <f t="shared" si="23"/>
        <v>9.7600000000000006E-2</v>
      </c>
      <c r="AU53" s="47">
        <f t="shared" si="23"/>
        <v>9.7600000000000006E-2</v>
      </c>
      <c r="AV53" s="47">
        <f t="shared" si="23"/>
        <v>9.7600000000000006E-2</v>
      </c>
      <c r="AW53" s="47">
        <f t="shared" si="23"/>
        <v>9.7600000000000006E-2</v>
      </c>
      <c r="AX53" s="47">
        <f t="shared" si="23"/>
        <v>9.7600000000000006E-2</v>
      </c>
      <c r="AY53" s="47">
        <f t="shared" si="23"/>
        <v>9.7600000000000006E-2</v>
      </c>
      <c r="AZ53" s="47">
        <f t="shared" si="23"/>
        <v>9.7600000000000006E-2</v>
      </c>
      <c r="BA53" s="47">
        <f t="shared" si="23"/>
        <v>9.7600000000000006E-2</v>
      </c>
      <c r="BB53" s="47">
        <f t="shared" si="23"/>
        <v>9.7600000000000006E-2</v>
      </c>
      <c r="BC53" s="47">
        <f t="shared" si="23"/>
        <v>9.7600000000000006E-2</v>
      </c>
      <c r="BD53" s="47">
        <f t="shared" si="23"/>
        <v>9.7600000000000006E-2</v>
      </c>
      <c r="BE53" s="47">
        <f t="shared" si="23"/>
        <v>9.7600000000000006E-2</v>
      </c>
      <c r="BF53" s="47">
        <f t="shared" si="23"/>
        <v>9.7600000000000006E-2</v>
      </c>
      <c r="BG53" s="47">
        <f t="shared" si="23"/>
        <v>9.7600000000000006E-2</v>
      </c>
      <c r="BH53" s="47">
        <f t="shared" si="23"/>
        <v>9.7600000000000006E-2</v>
      </c>
      <c r="BI53" s="47">
        <f t="shared" si="23"/>
        <v>9.7600000000000006E-2</v>
      </c>
      <c r="BJ53" s="47">
        <f t="shared" si="23"/>
        <v>9.7600000000000006E-2</v>
      </c>
      <c r="BK53" s="47">
        <f t="shared" si="23"/>
        <v>9.7600000000000006E-2</v>
      </c>
      <c r="BL53" s="47">
        <f t="shared" si="23"/>
        <v>9.7600000000000006E-2</v>
      </c>
      <c r="BM53" s="47">
        <f t="shared" si="23"/>
        <v>9.7600000000000006E-2</v>
      </c>
      <c r="BN53" s="47">
        <f t="shared" si="23"/>
        <v>9.7600000000000006E-2</v>
      </c>
      <c r="BO53" s="47">
        <f t="shared" si="23"/>
        <v>9.7600000000000006E-2</v>
      </c>
      <c r="BP53" s="47">
        <f t="shared" si="23"/>
        <v>9.7600000000000006E-2</v>
      </c>
      <c r="BQ53" s="47">
        <f t="shared" si="23"/>
        <v>9.7600000000000006E-2</v>
      </c>
      <c r="BR53" s="47">
        <f t="shared" si="23"/>
        <v>9.7600000000000006E-2</v>
      </c>
      <c r="BS53" s="47">
        <f t="shared" si="23"/>
        <v>9.7600000000000006E-2</v>
      </c>
      <c r="BT53" s="47">
        <f t="shared" si="23"/>
        <v>9.7600000000000006E-2</v>
      </c>
      <c r="BU53" s="47">
        <f t="shared" si="23"/>
        <v>9.7600000000000006E-2</v>
      </c>
      <c r="BV53" s="47">
        <f t="shared" si="23"/>
        <v>9.7600000000000006E-2</v>
      </c>
      <c r="BW53" s="47">
        <f t="shared" si="23"/>
        <v>9.7600000000000006E-2</v>
      </c>
      <c r="BX53" s="47">
        <f t="shared" si="23"/>
        <v>9.7600000000000006E-2</v>
      </c>
      <c r="BY53" s="47">
        <f t="shared" si="23"/>
        <v>9.7600000000000006E-2</v>
      </c>
      <c r="BZ53" s="47">
        <f t="shared" si="23"/>
        <v>9.7600000000000006E-2</v>
      </c>
      <c r="CA53" s="47">
        <f t="shared" si="23"/>
        <v>9.7600000000000006E-2</v>
      </c>
      <c r="CB53" s="47">
        <f t="shared" si="23"/>
        <v>9.7600000000000006E-2</v>
      </c>
      <c r="CC53" s="47">
        <f t="shared" si="23"/>
        <v>9.7600000000000006E-2</v>
      </c>
      <c r="CD53" s="47">
        <f t="shared" si="23"/>
        <v>9.7600000000000006E-2</v>
      </c>
      <c r="CE53" s="47">
        <f t="shared" si="23"/>
        <v>9.7600000000000006E-2</v>
      </c>
      <c r="CF53" s="47">
        <f t="shared" si="23"/>
        <v>9.7600000000000006E-2</v>
      </c>
      <c r="CG53" s="47">
        <f t="shared" si="23"/>
        <v>9.7600000000000006E-2</v>
      </c>
      <c r="CH53" s="47">
        <f t="shared" si="23"/>
        <v>9.7600000000000006E-2</v>
      </c>
      <c r="CI53" s="47">
        <f t="shared" si="23"/>
        <v>9.7600000000000006E-2</v>
      </c>
      <c r="CJ53" s="47">
        <f t="shared" si="23"/>
        <v>9.7600000000000006E-2</v>
      </c>
      <c r="CK53" s="47">
        <f t="shared" si="23"/>
        <v>9.7600000000000006E-2</v>
      </c>
      <c r="CL53" s="47">
        <f t="shared" si="23"/>
        <v>9.7600000000000006E-2</v>
      </c>
      <c r="CM53" s="47">
        <f t="shared" si="23"/>
        <v>9.7600000000000006E-2</v>
      </c>
      <c r="CN53" s="47">
        <f t="shared" si="23"/>
        <v>9.7600000000000006E-2</v>
      </c>
      <c r="CO53" s="47">
        <f t="shared" si="23"/>
        <v>9.7600000000000006E-2</v>
      </c>
      <c r="CP53" s="47">
        <f t="shared" si="23"/>
        <v>9.7600000000000006E-2</v>
      </c>
      <c r="CQ53" s="47">
        <f t="shared" si="23"/>
        <v>9.7600000000000006E-2</v>
      </c>
      <c r="CR53" s="47">
        <f t="shared" si="23"/>
        <v>9.7600000000000006E-2</v>
      </c>
      <c r="CS53" s="47">
        <f t="shared" si="23"/>
        <v>9.7600000000000006E-2</v>
      </c>
      <c r="CT53" s="47">
        <f t="shared" si="23"/>
        <v>9.7600000000000006E-2</v>
      </c>
      <c r="CU53" s="47">
        <f t="shared" si="23"/>
        <v>9.7600000000000006E-2</v>
      </c>
      <c r="CV53" s="47">
        <f t="shared" si="23"/>
        <v>9.7600000000000006E-2</v>
      </c>
      <c r="CW53" s="47">
        <f t="shared" si="23"/>
        <v>9.7600000000000006E-2</v>
      </c>
      <c r="CX53" s="47">
        <f t="shared" ref="CX53:FI53" si="24">CW53</f>
        <v>9.7600000000000006E-2</v>
      </c>
      <c r="CY53" s="47">
        <f t="shared" si="24"/>
        <v>9.7600000000000006E-2</v>
      </c>
      <c r="CZ53" s="47">
        <f t="shared" si="24"/>
        <v>9.7600000000000006E-2</v>
      </c>
      <c r="DA53" s="47">
        <f t="shared" si="24"/>
        <v>9.7600000000000006E-2</v>
      </c>
      <c r="DB53" s="47">
        <f t="shared" si="24"/>
        <v>9.7600000000000006E-2</v>
      </c>
      <c r="DC53" s="47">
        <f t="shared" si="24"/>
        <v>9.7600000000000006E-2</v>
      </c>
      <c r="DD53" s="47">
        <f t="shared" si="24"/>
        <v>9.7600000000000006E-2</v>
      </c>
      <c r="DE53" s="47">
        <f t="shared" si="24"/>
        <v>9.7600000000000006E-2</v>
      </c>
      <c r="DF53" s="47">
        <f t="shared" si="24"/>
        <v>9.7600000000000006E-2</v>
      </c>
      <c r="DG53" s="47">
        <f t="shared" si="24"/>
        <v>9.7600000000000006E-2</v>
      </c>
      <c r="DH53" s="47">
        <f t="shared" si="24"/>
        <v>9.7600000000000006E-2</v>
      </c>
      <c r="DI53" s="47">
        <f t="shared" si="24"/>
        <v>9.7600000000000006E-2</v>
      </c>
      <c r="DJ53" s="47">
        <f t="shared" si="24"/>
        <v>9.7600000000000006E-2</v>
      </c>
      <c r="DK53" s="47">
        <f t="shared" si="24"/>
        <v>9.7600000000000006E-2</v>
      </c>
      <c r="DL53" s="47">
        <f t="shared" si="24"/>
        <v>9.7600000000000006E-2</v>
      </c>
      <c r="DM53" s="47">
        <f t="shared" si="24"/>
        <v>9.7600000000000006E-2</v>
      </c>
      <c r="DN53" s="47">
        <f t="shared" si="24"/>
        <v>9.7600000000000006E-2</v>
      </c>
      <c r="DO53" s="47">
        <f t="shared" si="24"/>
        <v>9.7600000000000006E-2</v>
      </c>
      <c r="DP53" s="47">
        <f t="shared" si="24"/>
        <v>9.7600000000000006E-2</v>
      </c>
      <c r="DQ53" s="47">
        <f t="shared" si="24"/>
        <v>9.7600000000000006E-2</v>
      </c>
      <c r="DR53" s="47">
        <f t="shared" si="24"/>
        <v>9.7600000000000006E-2</v>
      </c>
      <c r="DS53" s="47">
        <f t="shared" si="24"/>
        <v>9.7600000000000006E-2</v>
      </c>
      <c r="DT53" s="47">
        <f t="shared" si="24"/>
        <v>9.7600000000000006E-2</v>
      </c>
      <c r="DU53" s="47">
        <f t="shared" si="24"/>
        <v>9.7600000000000006E-2</v>
      </c>
      <c r="DV53" s="47">
        <f t="shared" si="24"/>
        <v>9.7600000000000006E-2</v>
      </c>
      <c r="DW53" s="47">
        <f t="shared" si="24"/>
        <v>9.7600000000000006E-2</v>
      </c>
      <c r="DX53" s="47">
        <f t="shared" si="24"/>
        <v>9.7600000000000006E-2</v>
      </c>
      <c r="DY53" s="47">
        <f t="shared" si="24"/>
        <v>9.7600000000000006E-2</v>
      </c>
      <c r="DZ53" s="47">
        <f t="shared" si="24"/>
        <v>9.7600000000000006E-2</v>
      </c>
      <c r="EA53" s="47">
        <f t="shared" si="24"/>
        <v>9.7600000000000006E-2</v>
      </c>
      <c r="EB53" s="47">
        <f t="shared" si="24"/>
        <v>9.7600000000000006E-2</v>
      </c>
      <c r="EC53" s="47">
        <f t="shared" si="24"/>
        <v>9.7600000000000006E-2</v>
      </c>
      <c r="ED53" s="47">
        <f t="shared" si="24"/>
        <v>9.7600000000000006E-2</v>
      </c>
      <c r="EE53" s="47">
        <f t="shared" si="24"/>
        <v>9.7600000000000006E-2</v>
      </c>
      <c r="EF53" s="47">
        <f t="shared" si="24"/>
        <v>9.7600000000000006E-2</v>
      </c>
      <c r="EG53" s="47">
        <f t="shared" si="24"/>
        <v>9.7600000000000006E-2</v>
      </c>
      <c r="EH53" s="47">
        <f t="shared" si="24"/>
        <v>9.7600000000000006E-2</v>
      </c>
      <c r="EI53" s="47">
        <f t="shared" si="24"/>
        <v>9.7600000000000006E-2</v>
      </c>
      <c r="EJ53" s="47">
        <f t="shared" si="24"/>
        <v>9.7600000000000006E-2</v>
      </c>
      <c r="EK53" s="47">
        <f t="shared" si="24"/>
        <v>9.7600000000000006E-2</v>
      </c>
      <c r="EL53" s="47">
        <f t="shared" si="24"/>
        <v>9.7600000000000006E-2</v>
      </c>
      <c r="EM53" s="47">
        <f t="shared" si="24"/>
        <v>9.7600000000000006E-2</v>
      </c>
      <c r="EN53" s="47">
        <f t="shared" si="24"/>
        <v>9.7600000000000006E-2</v>
      </c>
      <c r="EO53" s="47">
        <f t="shared" si="24"/>
        <v>9.7600000000000006E-2</v>
      </c>
      <c r="EP53" s="47">
        <f t="shared" si="24"/>
        <v>9.7600000000000006E-2</v>
      </c>
      <c r="EQ53" s="47">
        <f t="shared" si="24"/>
        <v>9.7600000000000006E-2</v>
      </c>
      <c r="ER53" s="47">
        <f t="shared" si="24"/>
        <v>9.7600000000000006E-2</v>
      </c>
      <c r="ES53" s="47">
        <f t="shared" si="24"/>
        <v>9.7600000000000006E-2</v>
      </c>
      <c r="ET53" s="47">
        <f t="shared" si="24"/>
        <v>9.7600000000000006E-2</v>
      </c>
      <c r="EU53" s="47">
        <f t="shared" si="24"/>
        <v>9.7600000000000006E-2</v>
      </c>
      <c r="EV53" s="47">
        <f t="shared" si="24"/>
        <v>9.7600000000000006E-2</v>
      </c>
      <c r="EW53" s="47">
        <f t="shared" si="24"/>
        <v>9.7600000000000006E-2</v>
      </c>
      <c r="EX53" s="47">
        <f t="shared" si="24"/>
        <v>9.7600000000000006E-2</v>
      </c>
      <c r="EY53" s="47">
        <f t="shared" si="24"/>
        <v>9.7600000000000006E-2</v>
      </c>
      <c r="EZ53" s="47">
        <f t="shared" si="24"/>
        <v>9.7600000000000006E-2</v>
      </c>
      <c r="FA53" s="47">
        <f t="shared" si="24"/>
        <v>9.7600000000000006E-2</v>
      </c>
      <c r="FB53" s="47">
        <f t="shared" si="24"/>
        <v>9.7600000000000006E-2</v>
      </c>
      <c r="FC53" s="47">
        <f t="shared" si="24"/>
        <v>9.7600000000000006E-2</v>
      </c>
      <c r="FD53" s="47">
        <f t="shared" si="24"/>
        <v>9.7600000000000006E-2</v>
      </c>
      <c r="FE53" s="47">
        <f t="shared" si="24"/>
        <v>9.7600000000000006E-2</v>
      </c>
      <c r="FF53" s="47">
        <f t="shared" si="24"/>
        <v>9.7600000000000006E-2</v>
      </c>
      <c r="FG53" s="47">
        <f t="shared" si="24"/>
        <v>9.7600000000000006E-2</v>
      </c>
      <c r="FH53" s="47">
        <f t="shared" si="24"/>
        <v>9.7600000000000006E-2</v>
      </c>
      <c r="FI53" s="47">
        <f t="shared" si="24"/>
        <v>9.7600000000000006E-2</v>
      </c>
      <c r="FJ53" s="47">
        <f t="shared" ref="FJ53:HU53" si="25">FI53</f>
        <v>9.7600000000000006E-2</v>
      </c>
      <c r="FK53" s="47">
        <f t="shared" si="25"/>
        <v>9.7600000000000006E-2</v>
      </c>
      <c r="FL53" s="47">
        <f t="shared" si="25"/>
        <v>9.7600000000000006E-2</v>
      </c>
      <c r="FM53" s="47">
        <f t="shared" si="25"/>
        <v>9.7600000000000006E-2</v>
      </c>
      <c r="FN53" s="47">
        <f t="shared" si="25"/>
        <v>9.7600000000000006E-2</v>
      </c>
      <c r="FO53" s="47">
        <f t="shared" si="25"/>
        <v>9.7600000000000006E-2</v>
      </c>
      <c r="FP53" s="47">
        <f t="shared" si="25"/>
        <v>9.7600000000000006E-2</v>
      </c>
      <c r="FQ53" s="47">
        <f t="shared" si="25"/>
        <v>9.7600000000000006E-2</v>
      </c>
      <c r="FR53" s="47">
        <f t="shared" si="25"/>
        <v>9.7600000000000006E-2</v>
      </c>
      <c r="FS53" s="47">
        <f t="shared" si="25"/>
        <v>9.7600000000000006E-2</v>
      </c>
      <c r="FT53" s="47">
        <f t="shared" si="25"/>
        <v>9.7600000000000006E-2</v>
      </c>
      <c r="FU53" s="47">
        <f t="shared" si="25"/>
        <v>9.7600000000000006E-2</v>
      </c>
      <c r="FV53" s="47">
        <f t="shared" si="25"/>
        <v>9.7600000000000006E-2</v>
      </c>
      <c r="FW53" s="47">
        <f t="shared" si="25"/>
        <v>9.7600000000000006E-2</v>
      </c>
      <c r="FX53" s="47">
        <f t="shared" si="25"/>
        <v>9.7600000000000006E-2</v>
      </c>
      <c r="FY53" s="47">
        <f t="shared" si="25"/>
        <v>9.7600000000000006E-2</v>
      </c>
      <c r="FZ53" s="47">
        <f t="shared" si="25"/>
        <v>9.7600000000000006E-2</v>
      </c>
      <c r="GA53" s="47">
        <f t="shared" si="25"/>
        <v>9.7600000000000006E-2</v>
      </c>
      <c r="GB53" s="47">
        <f t="shared" si="25"/>
        <v>9.7600000000000006E-2</v>
      </c>
      <c r="GC53" s="47">
        <f t="shared" si="25"/>
        <v>9.7600000000000006E-2</v>
      </c>
      <c r="GD53" s="47">
        <f t="shared" si="25"/>
        <v>9.7600000000000006E-2</v>
      </c>
      <c r="GE53" s="47">
        <f t="shared" si="25"/>
        <v>9.7600000000000006E-2</v>
      </c>
      <c r="GF53" s="47">
        <f t="shared" si="25"/>
        <v>9.7600000000000006E-2</v>
      </c>
      <c r="GG53" s="47">
        <f t="shared" si="25"/>
        <v>9.7600000000000006E-2</v>
      </c>
      <c r="GH53" s="47">
        <f t="shared" si="25"/>
        <v>9.7600000000000006E-2</v>
      </c>
      <c r="GI53" s="47">
        <f t="shared" si="25"/>
        <v>9.7600000000000006E-2</v>
      </c>
      <c r="GJ53" s="47">
        <f t="shared" si="25"/>
        <v>9.7600000000000006E-2</v>
      </c>
      <c r="GK53" s="47">
        <f t="shared" si="25"/>
        <v>9.7600000000000006E-2</v>
      </c>
      <c r="GL53" s="47">
        <f t="shared" si="25"/>
        <v>9.7600000000000006E-2</v>
      </c>
      <c r="GM53" s="47">
        <f t="shared" si="25"/>
        <v>9.7600000000000006E-2</v>
      </c>
      <c r="GN53" s="47">
        <f t="shared" si="25"/>
        <v>9.7600000000000006E-2</v>
      </c>
      <c r="GO53" s="47">
        <f t="shared" si="25"/>
        <v>9.7600000000000006E-2</v>
      </c>
      <c r="GP53" s="47">
        <f t="shared" si="25"/>
        <v>9.7600000000000006E-2</v>
      </c>
      <c r="GQ53" s="47">
        <f t="shared" si="25"/>
        <v>9.7600000000000006E-2</v>
      </c>
      <c r="GR53" s="47">
        <f t="shared" si="25"/>
        <v>9.7600000000000006E-2</v>
      </c>
      <c r="GS53" s="47">
        <f t="shared" si="25"/>
        <v>9.7600000000000006E-2</v>
      </c>
      <c r="GT53" s="47">
        <f t="shared" si="25"/>
        <v>9.7600000000000006E-2</v>
      </c>
      <c r="GU53" s="47">
        <f t="shared" si="25"/>
        <v>9.7600000000000006E-2</v>
      </c>
      <c r="GV53" s="47">
        <f t="shared" si="25"/>
        <v>9.7600000000000006E-2</v>
      </c>
      <c r="GW53" s="47">
        <f t="shared" si="25"/>
        <v>9.7600000000000006E-2</v>
      </c>
      <c r="GX53" s="47">
        <f t="shared" si="25"/>
        <v>9.7600000000000006E-2</v>
      </c>
      <c r="GY53" s="47">
        <f t="shared" si="25"/>
        <v>9.7600000000000006E-2</v>
      </c>
      <c r="GZ53" s="47">
        <f t="shared" si="25"/>
        <v>9.7600000000000006E-2</v>
      </c>
      <c r="HA53" s="47">
        <f t="shared" si="25"/>
        <v>9.7600000000000006E-2</v>
      </c>
      <c r="HB53" s="47">
        <f t="shared" si="25"/>
        <v>9.7600000000000006E-2</v>
      </c>
      <c r="HC53" s="47">
        <f t="shared" si="25"/>
        <v>9.7600000000000006E-2</v>
      </c>
      <c r="HD53" s="47">
        <f t="shared" si="25"/>
        <v>9.7600000000000006E-2</v>
      </c>
      <c r="HE53" s="47">
        <f t="shared" si="25"/>
        <v>9.7600000000000006E-2</v>
      </c>
      <c r="HF53" s="47">
        <f t="shared" si="25"/>
        <v>9.7600000000000006E-2</v>
      </c>
      <c r="HG53" s="47">
        <f t="shared" si="25"/>
        <v>9.7600000000000006E-2</v>
      </c>
      <c r="HH53" s="47">
        <f t="shared" si="25"/>
        <v>9.7600000000000006E-2</v>
      </c>
      <c r="HI53" s="47">
        <f t="shared" si="25"/>
        <v>9.7600000000000006E-2</v>
      </c>
      <c r="HJ53" s="47">
        <f t="shared" si="25"/>
        <v>9.7600000000000006E-2</v>
      </c>
      <c r="HK53" s="47">
        <f t="shared" si="25"/>
        <v>9.7600000000000006E-2</v>
      </c>
      <c r="HL53" s="47">
        <f t="shared" si="25"/>
        <v>9.7600000000000006E-2</v>
      </c>
      <c r="HM53" s="47">
        <f t="shared" si="25"/>
        <v>9.7600000000000006E-2</v>
      </c>
      <c r="HN53" s="47">
        <f t="shared" si="25"/>
        <v>9.7600000000000006E-2</v>
      </c>
      <c r="HO53" s="47">
        <f t="shared" si="25"/>
        <v>9.7600000000000006E-2</v>
      </c>
      <c r="HP53" s="47">
        <f t="shared" si="25"/>
        <v>9.7600000000000006E-2</v>
      </c>
      <c r="HQ53" s="47">
        <f t="shared" si="25"/>
        <v>9.7600000000000006E-2</v>
      </c>
      <c r="HR53" s="47">
        <f t="shared" si="25"/>
        <v>9.7600000000000006E-2</v>
      </c>
      <c r="HS53" s="47">
        <f t="shared" si="25"/>
        <v>9.7600000000000006E-2</v>
      </c>
      <c r="HT53" s="47">
        <f t="shared" si="25"/>
        <v>9.7600000000000006E-2</v>
      </c>
      <c r="HU53" s="47">
        <f t="shared" si="25"/>
        <v>9.7600000000000006E-2</v>
      </c>
      <c r="HV53" s="47">
        <f t="shared" ref="HV53:KG53" si="26">HU53</f>
        <v>9.7600000000000006E-2</v>
      </c>
      <c r="HW53" s="47">
        <f t="shared" si="26"/>
        <v>9.7600000000000006E-2</v>
      </c>
      <c r="HX53" s="47">
        <f t="shared" si="26"/>
        <v>9.7600000000000006E-2</v>
      </c>
      <c r="HY53" s="47">
        <f t="shared" si="26"/>
        <v>9.7600000000000006E-2</v>
      </c>
      <c r="HZ53" s="47">
        <f t="shared" si="26"/>
        <v>9.7600000000000006E-2</v>
      </c>
      <c r="IA53" s="47">
        <f t="shared" si="26"/>
        <v>9.7600000000000006E-2</v>
      </c>
      <c r="IB53" s="47">
        <f t="shared" si="26"/>
        <v>9.7600000000000006E-2</v>
      </c>
      <c r="IC53" s="47">
        <f t="shared" si="26"/>
        <v>9.7600000000000006E-2</v>
      </c>
      <c r="ID53" s="47">
        <f t="shared" si="26"/>
        <v>9.7600000000000006E-2</v>
      </c>
      <c r="IE53" s="47">
        <f t="shared" si="26"/>
        <v>9.7600000000000006E-2</v>
      </c>
      <c r="IF53" s="47">
        <f t="shared" si="26"/>
        <v>9.7600000000000006E-2</v>
      </c>
      <c r="IG53" s="47">
        <f t="shared" si="26"/>
        <v>9.7600000000000006E-2</v>
      </c>
      <c r="IH53" s="47">
        <f t="shared" si="26"/>
        <v>9.7600000000000006E-2</v>
      </c>
      <c r="II53" s="47">
        <f t="shared" si="26"/>
        <v>9.7600000000000006E-2</v>
      </c>
      <c r="IJ53" s="47">
        <f t="shared" si="26"/>
        <v>9.7600000000000006E-2</v>
      </c>
      <c r="IK53" s="47">
        <f t="shared" si="26"/>
        <v>9.7600000000000006E-2</v>
      </c>
      <c r="IL53" s="47">
        <f t="shared" si="26"/>
        <v>9.7600000000000006E-2</v>
      </c>
      <c r="IM53" s="47">
        <f t="shared" si="26"/>
        <v>9.7600000000000006E-2</v>
      </c>
      <c r="IN53" s="47">
        <f t="shared" si="26"/>
        <v>9.7600000000000006E-2</v>
      </c>
      <c r="IO53" s="47">
        <f t="shared" si="26"/>
        <v>9.7600000000000006E-2</v>
      </c>
      <c r="IP53" s="47">
        <f t="shared" si="26"/>
        <v>9.7600000000000006E-2</v>
      </c>
      <c r="IQ53" s="47">
        <f t="shared" si="26"/>
        <v>9.7600000000000006E-2</v>
      </c>
      <c r="IR53" s="47">
        <f t="shared" si="26"/>
        <v>9.7600000000000006E-2</v>
      </c>
      <c r="IS53" s="47">
        <f t="shared" si="26"/>
        <v>9.7600000000000006E-2</v>
      </c>
      <c r="IT53" s="47">
        <f t="shared" si="26"/>
        <v>9.7600000000000006E-2</v>
      </c>
      <c r="IU53" s="47">
        <f t="shared" si="26"/>
        <v>9.7600000000000006E-2</v>
      </c>
      <c r="IV53" s="47">
        <f t="shared" si="26"/>
        <v>9.7600000000000006E-2</v>
      </c>
      <c r="IW53" s="47">
        <f t="shared" si="26"/>
        <v>9.7600000000000006E-2</v>
      </c>
      <c r="IX53" s="47">
        <f t="shared" si="26"/>
        <v>9.7600000000000006E-2</v>
      </c>
      <c r="IY53" s="47">
        <f t="shared" si="26"/>
        <v>9.7600000000000006E-2</v>
      </c>
      <c r="IZ53" s="47">
        <f t="shared" si="26"/>
        <v>9.7600000000000006E-2</v>
      </c>
      <c r="JA53" s="47">
        <f t="shared" si="26"/>
        <v>9.7600000000000006E-2</v>
      </c>
      <c r="JB53" s="47">
        <f t="shared" si="26"/>
        <v>9.7600000000000006E-2</v>
      </c>
      <c r="JC53" s="47">
        <f t="shared" si="26"/>
        <v>9.7600000000000006E-2</v>
      </c>
      <c r="JD53" s="47">
        <f t="shared" si="26"/>
        <v>9.7600000000000006E-2</v>
      </c>
      <c r="JE53" s="47">
        <f t="shared" si="26"/>
        <v>9.7600000000000006E-2</v>
      </c>
      <c r="JF53" s="47">
        <f t="shared" si="26"/>
        <v>9.7600000000000006E-2</v>
      </c>
      <c r="JG53" s="47">
        <f t="shared" si="26"/>
        <v>9.7600000000000006E-2</v>
      </c>
      <c r="JH53" s="47">
        <f t="shared" si="26"/>
        <v>9.7600000000000006E-2</v>
      </c>
      <c r="JI53" s="47">
        <f t="shared" si="26"/>
        <v>9.7600000000000006E-2</v>
      </c>
      <c r="JJ53" s="47">
        <f t="shared" si="26"/>
        <v>9.7600000000000006E-2</v>
      </c>
      <c r="JK53" s="47">
        <f t="shared" si="26"/>
        <v>9.7600000000000006E-2</v>
      </c>
      <c r="JL53" s="47">
        <f t="shared" si="26"/>
        <v>9.7600000000000006E-2</v>
      </c>
      <c r="JM53" s="47">
        <f t="shared" si="26"/>
        <v>9.7600000000000006E-2</v>
      </c>
      <c r="JN53" s="47">
        <f t="shared" si="26"/>
        <v>9.7600000000000006E-2</v>
      </c>
      <c r="JO53" s="47">
        <f t="shared" si="26"/>
        <v>9.7600000000000006E-2</v>
      </c>
      <c r="JP53" s="47">
        <f t="shared" si="26"/>
        <v>9.7600000000000006E-2</v>
      </c>
      <c r="JQ53" s="47">
        <f t="shared" si="26"/>
        <v>9.7600000000000006E-2</v>
      </c>
      <c r="JR53" s="47">
        <f t="shared" si="26"/>
        <v>9.7600000000000006E-2</v>
      </c>
      <c r="JS53" s="47">
        <f t="shared" si="26"/>
        <v>9.7600000000000006E-2</v>
      </c>
      <c r="JT53" s="47">
        <f t="shared" si="26"/>
        <v>9.7600000000000006E-2</v>
      </c>
      <c r="JU53" s="47">
        <f t="shared" si="26"/>
        <v>9.7600000000000006E-2</v>
      </c>
      <c r="JV53" s="47">
        <f t="shared" si="26"/>
        <v>9.7600000000000006E-2</v>
      </c>
      <c r="JW53" s="47">
        <f t="shared" si="26"/>
        <v>9.7600000000000006E-2</v>
      </c>
      <c r="JX53" s="47">
        <f t="shared" si="26"/>
        <v>9.7600000000000006E-2</v>
      </c>
      <c r="JY53" s="47">
        <f t="shared" si="26"/>
        <v>9.7600000000000006E-2</v>
      </c>
      <c r="JZ53" s="47">
        <f t="shared" si="26"/>
        <v>9.7600000000000006E-2</v>
      </c>
      <c r="KA53" s="47">
        <f t="shared" si="26"/>
        <v>9.7600000000000006E-2</v>
      </c>
      <c r="KB53" s="47">
        <f t="shared" si="26"/>
        <v>9.7600000000000006E-2</v>
      </c>
      <c r="KC53" s="47">
        <f t="shared" si="26"/>
        <v>9.7600000000000006E-2</v>
      </c>
      <c r="KD53" s="47">
        <f t="shared" si="26"/>
        <v>9.7600000000000006E-2</v>
      </c>
      <c r="KE53" s="47">
        <f t="shared" si="26"/>
        <v>9.7600000000000006E-2</v>
      </c>
      <c r="KF53" s="47">
        <f t="shared" si="26"/>
        <v>9.7600000000000006E-2</v>
      </c>
      <c r="KG53" s="47">
        <f t="shared" si="26"/>
        <v>9.7600000000000006E-2</v>
      </c>
      <c r="KH53" s="47">
        <f t="shared" ref="KH53:MS53" si="27">KG53</f>
        <v>9.7600000000000006E-2</v>
      </c>
      <c r="KI53" s="47">
        <f t="shared" si="27"/>
        <v>9.7600000000000006E-2</v>
      </c>
      <c r="KJ53" s="47">
        <f t="shared" si="27"/>
        <v>9.7600000000000006E-2</v>
      </c>
      <c r="KK53" s="47">
        <f t="shared" si="27"/>
        <v>9.7600000000000006E-2</v>
      </c>
      <c r="KL53" s="47">
        <f t="shared" si="27"/>
        <v>9.7600000000000006E-2</v>
      </c>
      <c r="KM53" s="47">
        <f t="shared" si="27"/>
        <v>9.7600000000000006E-2</v>
      </c>
      <c r="KN53" s="47">
        <f t="shared" si="27"/>
        <v>9.7600000000000006E-2</v>
      </c>
      <c r="KO53" s="47">
        <f t="shared" si="27"/>
        <v>9.7600000000000006E-2</v>
      </c>
      <c r="KP53" s="47">
        <f t="shared" si="27"/>
        <v>9.7600000000000006E-2</v>
      </c>
      <c r="KQ53" s="47">
        <f t="shared" si="27"/>
        <v>9.7600000000000006E-2</v>
      </c>
      <c r="KR53" s="47">
        <f t="shared" si="27"/>
        <v>9.7600000000000006E-2</v>
      </c>
      <c r="KS53" s="47">
        <f t="shared" si="27"/>
        <v>9.7600000000000006E-2</v>
      </c>
      <c r="KT53" s="47">
        <f t="shared" si="27"/>
        <v>9.7600000000000006E-2</v>
      </c>
      <c r="KU53" s="47">
        <f t="shared" si="27"/>
        <v>9.7600000000000006E-2</v>
      </c>
      <c r="KV53" s="47">
        <f t="shared" si="27"/>
        <v>9.7600000000000006E-2</v>
      </c>
      <c r="KW53" s="47">
        <f t="shared" si="27"/>
        <v>9.7600000000000006E-2</v>
      </c>
      <c r="KX53" s="47">
        <f t="shared" si="27"/>
        <v>9.7600000000000006E-2</v>
      </c>
      <c r="KY53" s="47">
        <f t="shared" si="27"/>
        <v>9.7600000000000006E-2</v>
      </c>
      <c r="KZ53" s="47">
        <f t="shared" si="27"/>
        <v>9.7600000000000006E-2</v>
      </c>
      <c r="LA53" s="47">
        <f t="shared" si="27"/>
        <v>9.7600000000000006E-2</v>
      </c>
      <c r="LB53" s="47">
        <f t="shared" si="27"/>
        <v>9.7600000000000006E-2</v>
      </c>
      <c r="LC53" s="47">
        <f t="shared" si="27"/>
        <v>9.7600000000000006E-2</v>
      </c>
      <c r="LD53" s="47">
        <f t="shared" si="27"/>
        <v>9.7600000000000006E-2</v>
      </c>
      <c r="LE53" s="47">
        <f t="shared" si="27"/>
        <v>9.7600000000000006E-2</v>
      </c>
      <c r="LF53" s="47">
        <f t="shared" si="27"/>
        <v>9.7600000000000006E-2</v>
      </c>
      <c r="LG53" s="47">
        <f t="shared" si="27"/>
        <v>9.7600000000000006E-2</v>
      </c>
      <c r="LH53" s="47">
        <f t="shared" si="27"/>
        <v>9.7600000000000006E-2</v>
      </c>
      <c r="LI53" s="47">
        <f t="shared" si="27"/>
        <v>9.7600000000000006E-2</v>
      </c>
      <c r="LJ53" s="47">
        <f t="shared" si="27"/>
        <v>9.7600000000000006E-2</v>
      </c>
      <c r="LK53" s="47">
        <f t="shared" si="27"/>
        <v>9.7600000000000006E-2</v>
      </c>
      <c r="LL53" s="47">
        <f t="shared" si="27"/>
        <v>9.7600000000000006E-2</v>
      </c>
      <c r="LM53" s="47">
        <f t="shared" si="27"/>
        <v>9.7600000000000006E-2</v>
      </c>
      <c r="LN53" s="47">
        <f t="shared" si="27"/>
        <v>9.7600000000000006E-2</v>
      </c>
      <c r="LO53" s="47">
        <f t="shared" si="27"/>
        <v>9.7600000000000006E-2</v>
      </c>
      <c r="LP53" s="47">
        <f t="shared" si="27"/>
        <v>9.7600000000000006E-2</v>
      </c>
      <c r="LQ53" s="47">
        <f t="shared" si="27"/>
        <v>9.7600000000000006E-2</v>
      </c>
      <c r="LR53" s="47">
        <f t="shared" si="27"/>
        <v>9.7600000000000006E-2</v>
      </c>
      <c r="LS53" s="47">
        <f t="shared" si="27"/>
        <v>9.7600000000000006E-2</v>
      </c>
      <c r="LT53" s="47">
        <f t="shared" si="27"/>
        <v>9.7600000000000006E-2</v>
      </c>
      <c r="LU53" s="47">
        <f t="shared" si="27"/>
        <v>9.7600000000000006E-2</v>
      </c>
      <c r="LV53" s="47">
        <f t="shared" si="27"/>
        <v>9.7600000000000006E-2</v>
      </c>
      <c r="LW53" s="47">
        <f t="shared" si="27"/>
        <v>9.7600000000000006E-2</v>
      </c>
      <c r="LX53" s="47">
        <f t="shared" si="27"/>
        <v>9.7600000000000006E-2</v>
      </c>
      <c r="LY53" s="47">
        <f t="shared" si="27"/>
        <v>9.7600000000000006E-2</v>
      </c>
      <c r="LZ53" s="47">
        <f t="shared" si="27"/>
        <v>9.7600000000000006E-2</v>
      </c>
      <c r="MA53" s="47">
        <f t="shared" si="27"/>
        <v>9.7600000000000006E-2</v>
      </c>
      <c r="MB53" s="47">
        <f t="shared" si="27"/>
        <v>9.7600000000000006E-2</v>
      </c>
      <c r="MC53" s="47">
        <f t="shared" si="27"/>
        <v>9.7600000000000006E-2</v>
      </c>
      <c r="MD53" s="47">
        <f t="shared" si="27"/>
        <v>9.7600000000000006E-2</v>
      </c>
      <c r="ME53" s="47">
        <f t="shared" si="27"/>
        <v>9.7600000000000006E-2</v>
      </c>
      <c r="MF53" s="47">
        <f t="shared" si="27"/>
        <v>9.7600000000000006E-2</v>
      </c>
      <c r="MG53" s="47">
        <f t="shared" si="27"/>
        <v>9.7600000000000006E-2</v>
      </c>
      <c r="MH53" s="47">
        <f t="shared" si="27"/>
        <v>9.7600000000000006E-2</v>
      </c>
      <c r="MI53" s="47">
        <f t="shared" si="27"/>
        <v>9.7600000000000006E-2</v>
      </c>
      <c r="MJ53" s="47">
        <f t="shared" si="27"/>
        <v>9.7600000000000006E-2</v>
      </c>
      <c r="MK53" s="47">
        <f t="shared" si="27"/>
        <v>9.7600000000000006E-2</v>
      </c>
      <c r="ML53" s="47">
        <f t="shared" si="27"/>
        <v>9.7600000000000006E-2</v>
      </c>
      <c r="MM53" s="47">
        <f t="shared" si="27"/>
        <v>9.7600000000000006E-2</v>
      </c>
      <c r="MN53" s="47">
        <f t="shared" si="27"/>
        <v>9.7600000000000006E-2</v>
      </c>
      <c r="MO53" s="47">
        <f t="shared" si="27"/>
        <v>9.7600000000000006E-2</v>
      </c>
      <c r="MP53" s="47">
        <f t="shared" si="27"/>
        <v>9.7600000000000006E-2</v>
      </c>
      <c r="MQ53" s="47">
        <f t="shared" si="27"/>
        <v>9.7600000000000006E-2</v>
      </c>
      <c r="MR53" s="47">
        <f t="shared" si="27"/>
        <v>9.7600000000000006E-2</v>
      </c>
      <c r="MS53" s="47">
        <f t="shared" si="27"/>
        <v>9.7600000000000006E-2</v>
      </c>
      <c r="MT53" s="47">
        <f t="shared" ref="MT53:PE53" si="28">MS53</f>
        <v>9.7600000000000006E-2</v>
      </c>
      <c r="MU53" s="47">
        <f t="shared" si="28"/>
        <v>9.7600000000000006E-2</v>
      </c>
      <c r="MV53" s="47">
        <f t="shared" si="28"/>
        <v>9.7600000000000006E-2</v>
      </c>
      <c r="MW53" s="47">
        <f t="shared" si="28"/>
        <v>9.7600000000000006E-2</v>
      </c>
      <c r="MX53" s="47">
        <f t="shared" si="28"/>
        <v>9.7600000000000006E-2</v>
      </c>
      <c r="MY53" s="47">
        <f t="shared" si="28"/>
        <v>9.7600000000000006E-2</v>
      </c>
      <c r="MZ53" s="47">
        <f t="shared" si="28"/>
        <v>9.7600000000000006E-2</v>
      </c>
      <c r="NA53" s="47">
        <f t="shared" si="28"/>
        <v>9.7600000000000006E-2</v>
      </c>
      <c r="NB53" s="47">
        <f t="shared" si="28"/>
        <v>9.7600000000000006E-2</v>
      </c>
      <c r="NC53" s="47">
        <f t="shared" si="28"/>
        <v>9.7600000000000006E-2</v>
      </c>
      <c r="ND53" s="47">
        <f t="shared" si="28"/>
        <v>9.7600000000000006E-2</v>
      </c>
      <c r="NE53" s="47">
        <f t="shared" si="28"/>
        <v>9.7600000000000006E-2</v>
      </c>
      <c r="NF53" s="47">
        <f t="shared" si="28"/>
        <v>9.7600000000000006E-2</v>
      </c>
      <c r="NG53" s="47">
        <f t="shared" si="28"/>
        <v>9.7600000000000006E-2</v>
      </c>
      <c r="NH53" s="47">
        <f t="shared" si="28"/>
        <v>9.7600000000000006E-2</v>
      </c>
      <c r="NI53" s="47">
        <f t="shared" si="28"/>
        <v>9.7600000000000006E-2</v>
      </c>
      <c r="NJ53" s="47">
        <f t="shared" si="28"/>
        <v>9.7600000000000006E-2</v>
      </c>
      <c r="NK53" s="47">
        <f t="shared" si="28"/>
        <v>9.7600000000000006E-2</v>
      </c>
      <c r="NL53" s="47">
        <f t="shared" si="28"/>
        <v>9.7600000000000006E-2</v>
      </c>
      <c r="NM53" s="47">
        <f t="shared" si="28"/>
        <v>9.7600000000000006E-2</v>
      </c>
      <c r="NN53" s="47">
        <f t="shared" si="28"/>
        <v>9.7600000000000006E-2</v>
      </c>
      <c r="NO53" s="47">
        <f t="shared" si="28"/>
        <v>9.7600000000000006E-2</v>
      </c>
      <c r="NP53" s="47">
        <f t="shared" si="28"/>
        <v>9.7600000000000006E-2</v>
      </c>
      <c r="NQ53" s="47">
        <f t="shared" si="28"/>
        <v>9.7600000000000006E-2</v>
      </c>
      <c r="NR53" s="47">
        <f t="shared" si="28"/>
        <v>9.7600000000000006E-2</v>
      </c>
      <c r="NS53" s="47">
        <f t="shared" si="28"/>
        <v>9.7600000000000006E-2</v>
      </c>
      <c r="NT53" s="47">
        <f t="shared" si="28"/>
        <v>9.7600000000000006E-2</v>
      </c>
      <c r="NU53" s="47">
        <f t="shared" si="28"/>
        <v>9.7600000000000006E-2</v>
      </c>
      <c r="NV53" s="47">
        <f t="shared" si="28"/>
        <v>9.7600000000000006E-2</v>
      </c>
      <c r="NW53" s="47">
        <f t="shared" si="28"/>
        <v>9.7600000000000006E-2</v>
      </c>
      <c r="NX53" s="47">
        <f t="shared" si="28"/>
        <v>9.7600000000000006E-2</v>
      </c>
      <c r="NY53" s="47">
        <f t="shared" si="28"/>
        <v>9.7600000000000006E-2</v>
      </c>
      <c r="NZ53" s="47">
        <f t="shared" si="28"/>
        <v>9.7600000000000006E-2</v>
      </c>
      <c r="OA53" s="47">
        <f t="shared" si="28"/>
        <v>9.7600000000000006E-2</v>
      </c>
      <c r="OB53" s="47">
        <f t="shared" si="28"/>
        <v>9.7600000000000006E-2</v>
      </c>
      <c r="OC53" s="47">
        <f t="shared" si="28"/>
        <v>9.7600000000000006E-2</v>
      </c>
      <c r="OD53" s="47">
        <f t="shared" si="28"/>
        <v>9.7600000000000006E-2</v>
      </c>
      <c r="OE53" s="47">
        <f t="shared" si="28"/>
        <v>9.7600000000000006E-2</v>
      </c>
      <c r="OF53" s="47">
        <f t="shared" si="28"/>
        <v>9.7600000000000006E-2</v>
      </c>
      <c r="OG53" s="47">
        <f t="shared" si="28"/>
        <v>9.7600000000000006E-2</v>
      </c>
      <c r="OH53" s="47">
        <f t="shared" si="28"/>
        <v>9.7600000000000006E-2</v>
      </c>
      <c r="OI53" s="47">
        <f t="shared" si="28"/>
        <v>9.7600000000000006E-2</v>
      </c>
      <c r="OJ53" s="47">
        <f t="shared" si="28"/>
        <v>9.7600000000000006E-2</v>
      </c>
      <c r="OK53" s="47">
        <f t="shared" si="28"/>
        <v>9.7600000000000006E-2</v>
      </c>
      <c r="OL53" s="47">
        <f t="shared" si="28"/>
        <v>9.7600000000000006E-2</v>
      </c>
      <c r="OM53" s="47">
        <f t="shared" si="28"/>
        <v>9.7600000000000006E-2</v>
      </c>
      <c r="ON53" s="47">
        <f t="shared" si="28"/>
        <v>9.7600000000000006E-2</v>
      </c>
      <c r="OO53" s="47">
        <f t="shared" si="28"/>
        <v>9.7600000000000006E-2</v>
      </c>
      <c r="OP53" s="47">
        <f t="shared" si="28"/>
        <v>9.7600000000000006E-2</v>
      </c>
      <c r="OQ53" s="47">
        <f t="shared" si="28"/>
        <v>9.7600000000000006E-2</v>
      </c>
      <c r="OR53" s="47">
        <f t="shared" si="28"/>
        <v>9.7600000000000006E-2</v>
      </c>
      <c r="OS53" s="47">
        <f t="shared" si="28"/>
        <v>9.7600000000000006E-2</v>
      </c>
      <c r="OT53" s="47">
        <f t="shared" si="28"/>
        <v>9.7600000000000006E-2</v>
      </c>
      <c r="OU53" s="47">
        <f t="shared" si="28"/>
        <v>9.7600000000000006E-2</v>
      </c>
      <c r="OV53" s="47">
        <f t="shared" si="28"/>
        <v>9.7600000000000006E-2</v>
      </c>
      <c r="OW53" s="47">
        <f t="shared" si="28"/>
        <v>9.7600000000000006E-2</v>
      </c>
      <c r="OX53" s="47">
        <f t="shared" si="28"/>
        <v>9.7600000000000006E-2</v>
      </c>
      <c r="OY53" s="47">
        <f t="shared" si="28"/>
        <v>9.7600000000000006E-2</v>
      </c>
      <c r="OZ53" s="47">
        <f t="shared" si="28"/>
        <v>9.7600000000000006E-2</v>
      </c>
      <c r="PA53" s="47">
        <f t="shared" si="28"/>
        <v>9.7600000000000006E-2</v>
      </c>
      <c r="PB53" s="47">
        <f t="shared" si="28"/>
        <v>9.7600000000000006E-2</v>
      </c>
      <c r="PC53" s="47">
        <f t="shared" si="28"/>
        <v>9.7600000000000006E-2</v>
      </c>
      <c r="PD53" s="47">
        <f t="shared" si="28"/>
        <v>9.7600000000000006E-2</v>
      </c>
      <c r="PE53" s="47">
        <f t="shared" si="28"/>
        <v>9.7600000000000006E-2</v>
      </c>
      <c r="PF53" s="47">
        <f t="shared" ref="PF53:RQ53" si="29">PE53</f>
        <v>9.7600000000000006E-2</v>
      </c>
      <c r="PG53" s="47">
        <f t="shared" si="29"/>
        <v>9.7600000000000006E-2</v>
      </c>
      <c r="PH53" s="47">
        <f t="shared" si="29"/>
        <v>9.7600000000000006E-2</v>
      </c>
      <c r="PI53" s="47">
        <f t="shared" si="29"/>
        <v>9.7600000000000006E-2</v>
      </c>
      <c r="PJ53" s="47">
        <f t="shared" si="29"/>
        <v>9.7600000000000006E-2</v>
      </c>
      <c r="PK53" s="47">
        <f t="shared" si="29"/>
        <v>9.7600000000000006E-2</v>
      </c>
      <c r="PL53" s="47">
        <f t="shared" si="29"/>
        <v>9.7600000000000006E-2</v>
      </c>
      <c r="PM53" s="47">
        <f t="shared" si="29"/>
        <v>9.7600000000000006E-2</v>
      </c>
      <c r="PN53" s="47">
        <f t="shared" si="29"/>
        <v>9.7600000000000006E-2</v>
      </c>
      <c r="PO53" s="47">
        <f t="shared" si="29"/>
        <v>9.7600000000000006E-2</v>
      </c>
      <c r="PP53" s="47">
        <f t="shared" si="29"/>
        <v>9.7600000000000006E-2</v>
      </c>
      <c r="PQ53" s="47">
        <f t="shared" si="29"/>
        <v>9.7600000000000006E-2</v>
      </c>
      <c r="PR53" s="47">
        <f t="shared" si="29"/>
        <v>9.7600000000000006E-2</v>
      </c>
      <c r="PS53" s="47">
        <f t="shared" si="29"/>
        <v>9.7600000000000006E-2</v>
      </c>
      <c r="PT53" s="47">
        <f t="shared" si="29"/>
        <v>9.7600000000000006E-2</v>
      </c>
      <c r="PU53" s="47">
        <f t="shared" si="29"/>
        <v>9.7600000000000006E-2</v>
      </c>
      <c r="PV53" s="47">
        <f t="shared" si="29"/>
        <v>9.7600000000000006E-2</v>
      </c>
      <c r="PW53" s="47">
        <f t="shared" si="29"/>
        <v>9.7600000000000006E-2</v>
      </c>
      <c r="PX53" s="47">
        <f t="shared" si="29"/>
        <v>9.7600000000000006E-2</v>
      </c>
      <c r="PY53" s="47">
        <f t="shared" si="29"/>
        <v>9.7600000000000006E-2</v>
      </c>
      <c r="PZ53" s="47">
        <f t="shared" si="29"/>
        <v>9.7600000000000006E-2</v>
      </c>
      <c r="QA53" s="47">
        <f t="shared" si="29"/>
        <v>9.7600000000000006E-2</v>
      </c>
      <c r="QB53" s="47">
        <f t="shared" si="29"/>
        <v>9.7600000000000006E-2</v>
      </c>
      <c r="QC53" s="47">
        <f t="shared" si="29"/>
        <v>9.7600000000000006E-2</v>
      </c>
      <c r="QD53" s="47">
        <f t="shared" si="29"/>
        <v>9.7600000000000006E-2</v>
      </c>
      <c r="QE53" s="47">
        <f t="shared" si="29"/>
        <v>9.7600000000000006E-2</v>
      </c>
      <c r="QF53" s="47">
        <f t="shared" si="29"/>
        <v>9.7600000000000006E-2</v>
      </c>
      <c r="QG53" s="47">
        <f t="shared" si="29"/>
        <v>9.7600000000000006E-2</v>
      </c>
      <c r="QH53" s="47">
        <f t="shared" si="29"/>
        <v>9.7600000000000006E-2</v>
      </c>
      <c r="QI53" s="47">
        <f t="shared" si="29"/>
        <v>9.7600000000000006E-2</v>
      </c>
      <c r="QJ53" s="47">
        <f t="shared" si="29"/>
        <v>9.7600000000000006E-2</v>
      </c>
      <c r="QK53" s="47">
        <f t="shared" si="29"/>
        <v>9.7600000000000006E-2</v>
      </c>
      <c r="QL53" s="47">
        <f t="shared" si="29"/>
        <v>9.7600000000000006E-2</v>
      </c>
      <c r="QM53" s="47">
        <f t="shared" si="29"/>
        <v>9.7600000000000006E-2</v>
      </c>
      <c r="QN53" s="47">
        <f t="shared" si="29"/>
        <v>9.7600000000000006E-2</v>
      </c>
      <c r="QO53" s="47">
        <f t="shared" si="29"/>
        <v>9.7600000000000006E-2</v>
      </c>
      <c r="QP53" s="47">
        <f t="shared" si="29"/>
        <v>9.7600000000000006E-2</v>
      </c>
      <c r="QQ53" s="47">
        <f t="shared" si="29"/>
        <v>9.7600000000000006E-2</v>
      </c>
      <c r="QR53" s="47">
        <f t="shared" si="29"/>
        <v>9.7600000000000006E-2</v>
      </c>
      <c r="QS53" s="47">
        <f t="shared" si="29"/>
        <v>9.7600000000000006E-2</v>
      </c>
      <c r="QT53" s="47">
        <f t="shared" si="29"/>
        <v>9.7600000000000006E-2</v>
      </c>
      <c r="QU53" s="47">
        <f t="shared" si="29"/>
        <v>9.7600000000000006E-2</v>
      </c>
      <c r="QV53" s="47">
        <f t="shared" si="29"/>
        <v>9.7600000000000006E-2</v>
      </c>
      <c r="QW53" s="47">
        <f t="shared" si="29"/>
        <v>9.7600000000000006E-2</v>
      </c>
      <c r="QX53" s="47">
        <f t="shared" si="29"/>
        <v>9.7600000000000006E-2</v>
      </c>
      <c r="QY53" s="47">
        <f t="shared" si="29"/>
        <v>9.7600000000000006E-2</v>
      </c>
      <c r="QZ53" s="47">
        <f t="shared" si="29"/>
        <v>9.7600000000000006E-2</v>
      </c>
      <c r="RA53" s="47">
        <f t="shared" si="29"/>
        <v>9.7600000000000006E-2</v>
      </c>
      <c r="RB53" s="47">
        <f t="shared" si="29"/>
        <v>9.7600000000000006E-2</v>
      </c>
      <c r="RC53" s="47">
        <f t="shared" si="29"/>
        <v>9.7600000000000006E-2</v>
      </c>
      <c r="RD53" s="47">
        <f t="shared" si="29"/>
        <v>9.7600000000000006E-2</v>
      </c>
      <c r="RE53" s="47">
        <f t="shared" si="29"/>
        <v>9.7600000000000006E-2</v>
      </c>
      <c r="RF53" s="47">
        <f t="shared" si="29"/>
        <v>9.7600000000000006E-2</v>
      </c>
      <c r="RG53" s="47">
        <f t="shared" si="29"/>
        <v>9.7600000000000006E-2</v>
      </c>
      <c r="RH53" s="47">
        <f t="shared" si="29"/>
        <v>9.7600000000000006E-2</v>
      </c>
      <c r="RI53" s="47">
        <f t="shared" si="29"/>
        <v>9.7600000000000006E-2</v>
      </c>
      <c r="RJ53" s="47">
        <f t="shared" si="29"/>
        <v>9.7600000000000006E-2</v>
      </c>
      <c r="RK53" s="47">
        <f t="shared" si="29"/>
        <v>9.7600000000000006E-2</v>
      </c>
      <c r="RL53" s="47">
        <f t="shared" si="29"/>
        <v>9.7600000000000006E-2</v>
      </c>
      <c r="RM53" s="47">
        <f t="shared" si="29"/>
        <v>9.7600000000000006E-2</v>
      </c>
      <c r="RN53" s="47">
        <f t="shared" si="29"/>
        <v>9.7600000000000006E-2</v>
      </c>
      <c r="RO53" s="47">
        <f t="shared" si="29"/>
        <v>9.7600000000000006E-2</v>
      </c>
      <c r="RP53" s="47">
        <f t="shared" si="29"/>
        <v>9.7600000000000006E-2</v>
      </c>
      <c r="RQ53" s="47">
        <f t="shared" si="29"/>
        <v>9.7600000000000006E-2</v>
      </c>
      <c r="RR53" s="47">
        <f t="shared" ref="RR53:UC53" si="30">RQ53</f>
        <v>9.7600000000000006E-2</v>
      </c>
      <c r="RS53" s="47">
        <f t="shared" si="30"/>
        <v>9.7600000000000006E-2</v>
      </c>
      <c r="RT53" s="47">
        <f t="shared" si="30"/>
        <v>9.7600000000000006E-2</v>
      </c>
      <c r="RU53" s="47">
        <f t="shared" si="30"/>
        <v>9.7600000000000006E-2</v>
      </c>
      <c r="RV53" s="47">
        <f t="shared" si="30"/>
        <v>9.7600000000000006E-2</v>
      </c>
      <c r="RW53" s="47">
        <f t="shared" si="30"/>
        <v>9.7600000000000006E-2</v>
      </c>
      <c r="RX53" s="47">
        <f t="shared" si="30"/>
        <v>9.7600000000000006E-2</v>
      </c>
      <c r="RY53" s="47">
        <f t="shared" si="30"/>
        <v>9.7600000000000006E-2</v>
      </c>
      <c r="RZ53" s="47">
        <f t="shared" si="30"/>
        <v>9.7600000000000006E-2</v>
      </c>
      <c r="SA53" s="47">
        <f t="shared" si="30"/>
        <v>9.7600000000000006E-2</v>
      </c>
      <c r="SB53" s="47">
        <f t="shared" si="30"/>
        <v>9.7600000000000006E-2</v>
      </c>
      <c r="SC53" s="47">
        <f t="shared" si="30"/>
        <v>9.7600000000000006E-2</v>
      </c>
      <c r="SD53" s="47">
        <f t="shared" si="30"/>
        <v>9.7600000000000006E-2</v>
      </c>
      <c r="SE53" s="47">
        <f t="shared" si="30"/>
        <v>9.7600000000000006E-2</v>
      </c>
      <c r="SF53" s="47">
        <f t="shared" si="30"/>
        <v>9.7600000000000006E-2</v>
      </c>
      <c r="SG53" s="47">
        <f t="shared" si="30"/>
        <v>9.7600000000000006E-2</v>
      </c>
      <c r="SH53" s="47">
        <f t="shared" si="30"/>
        <v>9.7600000000000006E-2</v>
      </c>
      <c r="SI53" s="47">
        <f t="shared" si="30"/>
        <v>9.7600000000000006E-2</v>
      </c>
      <c r="SJ53" s="47">
        <f t="shared" si="30"/>
        <v>9.7600000000000006E-2</v>
      </c>
      <c r="SK53" s="47">
        <f t="shared" si="30"/>
        <v>9.7600000000000006E-2</v>
      </c>
      <c r="SL53" s="47">
        <f t="shared" si="30"/>
        <v>9.7600000000000006E-2</v>
      </c>
      <c r="SM53" s="47">
        <f t="shared" si="30"/>
        <v>9.7600000000000006E-2</v>
      </c>
      <c r="SN53" s="47">
        <f t="shared" si="30"/>
        <v>9.7600000000000006E-2</v>
      </c>
      <c r="SO53" s="47">
        <f t="shared" si="30"/>
        <v>9.7600000000000006E-2</v>
      </c>
      <c r="SP53" s="47">
        <f t="shared" si="30"/>
        <v>9.7600000000000006E-2</v>
      </c>
      <c r="SQ53" s="47">
        <f t="shared" si="30"/>
        <v>9.7600000000000006E-2</v>
      </c>
      <c r="SR53" s="47">
        <f t="shared" si="30"/>
        <v>9.7600000000000006E-2</v>
      </c>
      <c r="SS53" s="47">
        <f t="shared" si="30"/>
        <v>9.7600000000000006E-2</v>
      </c>
      <c r="ST53" s="47">
        <f t="shared" si="30"/>
        <v>9.7600000000000006E-2</v>
      </c>
      <c r="SU53" s="47">
        <f t="shared" si="30"/>
        <v>9.7600000000000006E-2</v>
      </c>
      <c r="SV53" s="47">
        <f t="shared" si="30"/>
        <v>9.7600000000000006E-2</v>
      </c>
      <c r="SW53" s="47">
        <f t="shared" si="30"/>
        <v>9.7600000000000006E-2</v>
      </c>
      <c r="SX53" s="47">
        <f t="shared" si="30"/>
        <v>9.7600000000000006E-2</v>
      </c>
      <c r="SY53" s="47">
        <f t="shared" si="30"/>
        <v>9.7600000000000006E-2</v>
      </c>
      <c r="SZ53" s="47">
        <f t="shared" si="30"/>
        <v>9.7600000000000006E-2</v>
      </c>
      <c r="TA53" s="47">
        <f t="shared" si="30"/>
        <v>9.7600000000000006E-2</v>
      </c>
      <c r="TB53" s="47">
        <f t="shared" si="30"/>
        <v>9.7600000000000006E-2</v>
      </c>
      <c r="TC53" s="47">
        <f t="shared" si="30"/>
        <v>9.7600000000000006E-2</v>
      </c>
      <c r="TD53" s="47">
        <f t="shared" si="30"/>
        <v>9.7600000000000006E-2</v>
      </c>
      <c r="TE53" s="47">
        <f t="shared" si="30"/>
        <v>9.7600000000000006E-2</v>
      </c>
      <c r="TF53" s="47">
        <f t="shared" si="30"/>
        <v>9.7600000000000006E-2</v>
      </c>
      <c r="TG53" s="47">
        <f t="shared" si="30"/>
        <v>9.7600000000000006E-2</v>
      </c>
      <c r="TH53" s="47">
        <f t="shared" si="30"/>
        <v>9.7600000000000006E-2</v>
      </c>
      <c r="TI53" s="47">
        <f t="shared" si="30"/>
        <v>9.7600000000000006E-2</v>
      </c>
      <c r="TJ53" s="47">
        <f t="shared" si="30"/>
        <v>9.7600000000000006E-2</v>
      </c>
      <c r="TK53" s="47">
        <f t="shared" si="30"/>
        <v>9.7600000000000006E-2</v>
      </c>
      <c r="TL53" s="47">
        <f t="shared" si="30"/>
        <v>9.7600000000000006E-2</v>
      </c>
      <c r="TM53" s="47">
        <f t="shared" si="30"/>
        <v>9.7600000000000006E-2</v>
      </c>
      <c r="TN53" s="47">
        <f t="shared" si="30"/>
        <v>9.7600000000000006E-2</v>
      </c>
      <c r="TO53" s="47">
        <f t="shared" si="30"/>
        <v>9.7600000000000006E-2</v>
      </c>
      <c r="TP53" s="47">
        <f t="shared" si="30"/>
        <v>9.7600000000000006E-2</v>
      </c>
      <c r="TQ53" s="47">
        <f t="shared" si="30"/>
        <v>9.7600000000000006E-2</v>
      </c>
      <c r="TR53" s="47">
        <f t="shared" si="30"/>
        <v>9.7600000000000006E-2</v>
      </c>
      <c r="TS53" s="47">
        <f t="shared" si="30"/>
        <v>9.7600000000000006E-2</v>
      </c>
      <c r="TT53" s="47">
        <f t="shared" si="30"/>
        <v>9.7600000000000006E-2</v>
      </c>
      <c r="TU53" s="47">
        <f t="shared" si="30"/>
        <v>9.7600000000000006E-2</v>
      </c>
      <c r="TV53" s="47">
        <f t="shared" si="30"/>
        <v>9.7600000000000006E-2</v>
      </c>
      <c r="TW53" s="47">
        <f t="shared" si="30"/>
        <v>9.7600000000000006E-2</v>
      </c>
      <c r="TX53" s="47">
        <f t="shared" si="30"/>
        <v>9.7600000000000006E-2</v>
      </c>
      <c r="TY53" s="47">
        <f t="shared" si="30"/>
        <v>9.7600000000000006E-2</v>
      </c>
      <c r="TZ53" s="47">
        <f t="shared" si="30"/>
        <v>9.7600000000000006E-2</v>
      </c>
      <c r="UA53" s="47">
        <f t="shared" si="30"/>
        <v>9.7600000000000006E-2</v>
      </c>
      <c r="UB53" s="47">
        <f t="shared" si="30"/>
        <v>9.7600000000000006E-2</v>
      </c>
      <c r="UC53" s="47">
        <f t="shared" si="30"/>
        <v>9.7600000000000006E-2</v>
      </c>
      <c r="UD53" s="47">
        <f t="shared" ref="UD53:WO53" si="31">UC53</f>
        <v>9.7600000000000006E-2</v>
      </c>
      <c r="UE53" s="47">
        <f t="shared" si="31"/>
        <v>9.7600000000000006E-2</v>
      </c>
      <c r="UF53" s="47">
        <f t="shared" si="31"/>
        <v>9.7600000000000006E-2</v>
      </c>
      <c r="UG53" s="47">
        <f t="shared" si="31"/>
        <v>9.7600000000000006E-2</v>
      </c>
      <c r="UH53" s="47">
        <f t="shared" si="31"/>
        <v>9.7600000000000006E-2</v>
      </c>
      <c r="UI53" s="47">
        <f t="shared" si="31"/>
        <v>9.7600000000000006E-2</v>
      </c>
      <c r="UJ53" s="47">
        <f t="shared" si="31"/>
        <v>9.7600000000000006E-2</v>
      </c>
      <c r="UK53" s="47">
        <f t="shared" si="31"/>
        <v>9.7600000000000006E-2</v>
      </c>
      <c r="UL53" s="47">
        <f t="shared" si="31"/>
        <v>9.7600000000000006E-2</v>
      </c>
      <c r="UM53" s="47">
        <f t="shared" si="31"/>
        <v>9.7600000000000006E-2</v>
      </c>
      <c r="UN53" s="47">
        <f t="shared" si="31"/>
        <v>9.7600000000000006E-2</v>
      </c>
      <c r="UO53" s="47">
        <f t="shared" si="31"/>
        <v>9.7600000000000006E-2</v>
      </c>
      <c r="UP53" s="47">
        <f t="shared" si="31"/>
        <v>9.7600000000000006E-2</v>
      </c>
      <c r="UQ53" s="47">
        <f t="shared" si="31"/>
        <v>9.7600000000000006E-2</v>
      </c>
      <c r="UR53" s="47">
        <f t="shared" si="31"/>
        <v>9.7600000000000006E-2</v>
      </c>
      <c r="US53" s="47">
        <f t="shared" si="31"/>
        <v>9.7600000000000006E-2</v>
      </c>
      <c r="UT53" s="47">
        <f t="shared" si="31"/>
        <v>9.7600000000000006E-2</v>
      </c>
      <c r="UU53" s="47">
        <f t="shared" si="31"/>
        <v>9.7600000000000006E-2</v>
      </c>
      <c r="UV53" s="47">
        <f t="shared" si="31"/>
        <v>9.7600000000000006E-2</v>
      </c>
      <c r="UW53" s="47">
        <f t="shared" si="31"/>
        <v>9.7600000000000006E-2</v>
      </c>
      <c r="UX53" s="47">
        <f t="shared" si="31"/>
        <v>9.7600000000000006E-2</v>
      </c>
      <c r="UY53" s="47">
        <f t="shared" si="31"/>
        <v>9.7600000000000006E-2</v>
      </c>
      <c r="UZ53" s="47">
        <f t="shared" si="31"/>
        <v>9.7600000000000006E-2</v>
      </c>
      <c r="VA53" s="47">
        <f t="shared" si="31"/>
        <v>9.7600000000000006E-2</v>
      </c>
      <c r="VB53" s="47">
        <f t="shared" si="31"/>
        <v>9.7600000000000006E-2</v>
      </c>
      <c r="VC53" s="47">
        <f t="shared" si="31"/>
        <v>9.7600000000000006E-2</v>
      </c>
      <c r="VD53" s="47">
        <f t="shared" si="31"/>
        <v>9.7600000000000006E-2</v>
      </c>
      <c r="VE53" s="47">
        <f t="shared" si="31"/>
        <v>9.7600000000000006E-2</v>
      </c>
      <c r="VF53" s="47">
        <f t="shared" si="31"/>
        <v>9.7600000000000006E-2</v>
      </c>
      <c r="VG53" s="47">
        <f t="shared" si="31"/>
        <v>9.7600000000000006E-2</v>
      </c>
      <c r="VH53" s="47">
        <f t="shared" si="31"/>
        <v>9.7600000000000006E-2</v>
      </c>
      <c r="VI53" s="47">
        <f t="shared" si="31"/>
        <v>9.7600000000000006E-2</v>
      </c>
      <c r="VJ53" s="47">
        <f t="shared" si="31"/>
        <v>9.7600000000000006E-2</v>
      </c>
      <c r="VK53" s="47">
        <f t="shared" si="31"/>
        <v>9.7600000000000006E-2</v>
      </c>
      <c r="VL53" s="47">
        <f t="shared" si="31"/>
        <v>9.7600000000000006E-2</v>
      </c>
      <c r="VM53" s="47">
        <f t="shared" si="31"/>
        <v>9.7600000000000006E-2</v>
      </c>
      <c r="VN53" s="47">
        <f t="shared" si="31"/>
        <v>9.7600000000000006E-2</v>
      </c>
      <c r="VO53" s="47">
        <f t="shared" si="31"/>
        <v>9.7600000000000006E-2</v>
      </c>
      <c r="VP53" s="47">
        <f t="shared" si="31"/>
        <v>9.7600000000000006E-2</v>
      </c>
      <c r="VQ53" s="47">
        <f t="shared" si="31"/>
        <v>9.7600000000000006E-2</v>
      </c>
      <c r="VR53" s="47">
        <f t="shared" si="31"/>
        <v>9.7600000000000006E-2</v>
      </c>
      <c r="VS53" s="47">
        <f t="shared" si="31"/>
        <v>9.7600000000000006E-2</v>
      </c>
      <c r="VT53" s="47">
        <f t="shared" si="31"/>
        <v>9.7600000000000006E-2</v>
      </c>
      <c r="VU53" s="47">
        <f t="shared" si="31"/>
        <v>9.7600000000000006E-2</v>
      </c>
      <c r="VV53" s="47">
        <f t="shared" si="31"/>
        <v>9.7600000000000006E-2</v>
      </c>
      <c r="VW53" s="47">
        <f t="shared" si="31"/>
        <v>9.7600000000000006E-2</v>
      </c>
      <c r="VX53" s="47">
        <f t="shared" si="31"/>
        <v>9.7600000000000006E-2</v>
      </c>
      <c r="VY53" s="47">
        <f t="shared" si="31"/>
        <v>9.7600000000000006E-2</v>
      </c>
      <c r="VZ53" s="47">
        <f t="shared" si="31"/>
        <v>9.7600000000000006E-2</v>
      </c>
      <c r="WA53" s="47">
        <f t="shared" si="31"/>
        <v>9.7600000000000006E-2</v>
      </c>
      <c r="WB53" s="47">
        <f t="shared" si="31"/>
        <v>9.7600000000000006E-2</v>
      </c>
      <c r="WC53" s="47">
        <f t="shared" si="31"/>
        <v>9.7600000000000006E-2</v>
      </c>
      <c r="WD53" s="47">
        <f t="shared" si="31"/>
        <v>9.7600000000000006E-2</v>
      </c>
      <c r="WE53" s="47">
        <f t="shared" si="31"/>
        <v>9.7600000000000006E-2</v>
      </c>
      <c r="WF53" s="47">
        <f t="shared" si="31"/>
        <v>9.7600000000000006E-2</v>
      </c>
      <c r="WG53" s="47">
        <f t="shared" si="31"/>
        <v>9.7600000000000006E-2</v>
      </c>
      <c r="WH53" s="47">
        <f t="shared" si="31"/>
        <v>9.7600000000000006E-2</v>
      </c>
      <c r="WI53" s="47">
        <f t="shared" si="31"/>
        <v>9.7600000000000006E-2</v>
      </c>
      <c r="WJ53" s="47">
        <f t="shared" si="31"/>
        <v>9.7600000000000006E-2</v>
      </c>
      <c r="WK53" s="47">
        <f t="shared" si="31"/>
        <v>9.7600000000000006E-2</v>
      </c>
      <c r="WL53" s="47">
        <f t="shared" si="31"/>
        <v>9.7600000000000006E-2</v>
      </c>
      <c r="WM53" s="47">
        <f t="shared" si="31"/>
        <v>9.7600000000000006E-2</v>
      </c>
      <c r="WN53" s="47">
        <f t="shared" si="31"/>
        <v>9.7600000000000006E-2</v>
      </c>
      <c r="WO53" s="47">
        <f t="shared" si="31"/>
        <v>9.7600000000000006E-2</v>
      </c>
      <c r="WP53" s="47">
        <f t="shared" ref="WP53:ZA53" si="32">WO53</f>
        <v>9.7600000000000006E-2</v>
      </c>
      <c r="WQ53" s="47">
        <f t="shared" si="32"/>
        <v>9.7600000000000006E-2</v>
      </c>
      <c r="WR53" s="47">
        <f t="shared" si="32"/>
        <v>9.7600000000000006E-2</v>
      </c>
      <c r="WS53" s="47">
        <f t="shared" si="32"/>
        <v>9.7600000000000006E-2</v>
      </c>
      <c r="WT53" s="47">
        <f t="shared" si="32"/>
        <v>9.7600000000000006E-2</v>
      </c>
      <c r="WU53" s="47">
        <f t="shared" si="32"/>
        <v>9.7600000000000006E-2</v>
      </c>
      <c r="WV53" s="47">
        <f t="shared" si="32"/>
        <v>9.7600000000000006E-2</v>
      </c>
      <c r="WW53" s="47">
        <f t="shared" si="32"/>
        <v>9.7600000000000006E-2</v>
      </c>
      <c r="WX53" s="47">
        <f t="shared" si="32"/>
        <v>9.7600000000000006E-2</v>
      </c>
      <c r="WY53" s="47">
        <f t="shared" si="32"/>
        <v>9.7600000000000006E-2</v>
      </c>
      <c r="WZ53" s="47">
        <f t="shared" si="32"/>
        <v>9.7600000000000006E-2</v>
      </c>
      <c r="XA53" s="47">
        <f t="shared" si="32"/>
        <v>9.7600000000000006E-2</v>
      </c>
      <c r="XB53" s="47">
        <f t="shared" si="32"/>
        <v>9.7600000000000006E-2</v>
      </c>
      <c r="XC53" s="47">
        <f t="shared" si="32"/>
        <v>9.7600000000000006E-2</v>
      </c>
      <c r="XD53" s="47">
        <f t="shared" si="32"/>
        <v>9.7600000000000006E-2</v>
      </c>
      <c r="XE53" s="47">
        <f t="shared" si="32"/>
        <v>9.7600000000000006E-2</v>
      </c>
      <c r="XF53" s="47">
        <f t="shared" si="32"/>
        <v>9.7600000000000006E-2</v>
      </c>
      <c r="XG53" s="47">
        <f t="shared" si="32"/>
        <v>9.7600000000000006E-2</v>
      </c>
      <c r="XH53" s="47">
        <f t="shared" si="32"/>
        <v>9.7600000000000006E-2</v>
      </c>
      <c r="XI53" s="47">
        <f t="shared" si="32"/>
        <v>9.7600000000000006E-2</v>
      </c>
      <c r="XJ53" s="47">
        <f t="shared" si="32"/>
        <v>9.7600000000000006E-2</v>
      </c>
      <c r="XK53" s="47">
        <f t="shared" si="32"/>
        <v>9.7600000000000006E-2</v>
      </c>
      <c r="XL53" s="47">
        <f t="shared" si="32"/>
        <v>9.7600000000000006E-2</v>
      </c>
      <c r="XM53" s="47">
        <f t="shared" si="32"/>
        <v>9.7600000000000006E-2</v>
      </c>
      <c r="XN53" s="47">
        <f t="shared" si="32"/>
        <v>9.7600000000000006E-2</v>
      </c>
      <c r="XO53" s="47">
        <f t="shared" si="32"/>
        <v>9.7600000000000006E-2</v>
      </c>
      <c r="XP53" s="47">
        <f t="shared" si="32"/>
        <v>9.7600000000000006E-2</v>
      </c>
      <c r="XQ53" s="47">
        <f t="shared" si="32"/>
        <v>9.7600000000000006E-2</v>
      </c>
      <c r="XR53" s="47">
        <f t="shared" si="32"/>
        <v>9.7600000000000006E-2</v>
      </c>
      <c r="XS53" s="47">
        <f t="shared" si="32"/>
        <v>9.7600000000000006E-2</v>
      </c>
      <c r="XT53" s="47">
        <f t="shared" si="32"/>
        <v>9.7600000000000006E-2</v>
      </c>
      <c r="XU53" s="47">
        <f t="shared" si="32"/>
        <v>9.7600000000000006E-2</v>
      </c>
      <c r="XV53" s="47">
        <f t="shared" si="32"/>
        <v>9.7600000000000006E-2</v>
      </c>
      <c r="XW53" s="47">
        <f t="shared" si="32"/>
        <v>9.7600000000000006E-2</v>
      </c>
      <c r="XX53" s="47">
        <f t="shared" si="32"/>
        <v>9.7600000000000006E-2</v>
      </c>
      <c r="XY53" s="47">
        <f t="shared" si="32"/>
        <v>9.7600000000000006E-2</v>
      </c>
      <c r="XZ53" s="47">
        <f t="shared" si="32"/>
        <v>9.7600000000000006E-2</v>
      </c>
      <c r="YA53" s="47">
        <f t="shared" si="32"/>
        <v>9.7600000000000006E-2</v>
      </c>
      <c r="YB53" s="47">
        <f t="shared" si="32"/>
        <v>9.7600000000000006E-2</v>
      </c>
      <c r="YC53" s="47">
        <f t="shared" si="32"/>
        <v>9.7600000000000006E-2</v>
      </c>
      <c r="YD53" s="47">
        <f t="shared" si="32"/>
        <v>9.7600000000000006E-2</v>
      </c>
      <c r="YE53" s="47">
        <f t="shared" si="32"/>
        <v>9.7600000000000006E-2</v>
      </c>
      <c r="YF53" s="47">
        <f t="shared" si="32"/>
        <v>9.7600000000000006E-2</v>
      </c>
      <c r="YG53" s="47">
        <f t="shared" si="32"/>
        <v>9.7600000000000006E-2</v>
      </c>
      <c r="YH53" s="47">
        <f t="shared" si="32"/>
        <v>9.7600000000000006E-2</v>
      </c>
      <c r="YI53" s="47">
        <f t="shared" si="32"/>
        <v>9.7600000000000006E-2</v>
      </c>
      <c r="YJ53" s="47">
        <f t="shared" si="32"/>
        <v>9.7600000000000006E-2</v>
      </c>
      <c r="YK53" s="47">
        <f t="shared" si="32"/>
        <v>9.7600000000000006E-2</v>
      </c>
      <c r="YL53" s="47">
        <f t="shared" si="32"/>
        <v>9.7600000000000006E-2</v>
      </c>
      <c r="YM53" s="47">
        <f t="shared" si="32"/>
        <v>9.7600000000000006E-2</v>
      </c>
      <c r="YN53" s="47">
        <f t="shared" si="32"/>
        <v>9.7600000000000006E-2</v>
      </c>
      <c r="YO53" s="47">
        <f t="shared" si="32"/>
        <v>9.7600000000000006E-2</v>
      </c>
      <c r="YP53" s="47">
        <f t="shared" si="32"/>
        <v>9.7600000000000006E-2</v>
      </c>
      <c r="YQ53" s="47">
        <f t="shared" si="32"/>
        <v>9.7600000000000006E-2</v>
      </c>
      <c r="YR53" s="47">
        <f t="shared" si="32"/>
        <v>9.7600000000000006E-2</v>
      </c>
      <c r="YS53" s="47">
        <f t="shared" si="32"/>
        <v>9.7600000000000006E-2</v>
      </c>
      <c r="YT53" s="47">
        <f t="shared" si="32"/>
        <v>9.7600000000000006E-2</v>
      </c>
      <c r="YU53" s="47">
        <f t="shared" si="32"/>
        <v>9.7600000000000006E-2</v>
      </c>
      <c r="YV53" s="47">
        <f t="shared" si="32"/>
        <v>9.7600000000000006E-2</v>
      </c>
      <c r="YW53" s="47">
        <f t="shared" si="32"/>
        <v>9.7600000000000006E-2</v>
      </c>
      <c r="YX53" s="47">
        <f t="shared" si="32"/>
        <v>9.7600000000000006E-2</v>
      </c>
      <c r="YY53" s="47">
        <f t="shared" si="32"/>
        <v>9.7600000000000006E-2</v>
      </c>
      <c r="YZ53" s="47">
        <f t="shared" si="32"/>
        <v>9.7600000000000006E-2</v>
      </c>
      <c r="ZA53" s="47">
        <f t="shared" si="32"/>
        <v>9.7600000000000006E-2</v>
      </c>
      <c r="ZB53" s="47">
        <f t="shared" ref="ZB53:ABM53" si="33">ZA53</f>
        <v>9.7600000000000006E-2</v>
      </c>
      <c r="ZC53" s="47">
        <f t="shared" si="33"/>
        <v>9.7600000000000006E-2</v>
      </c>
      <c r="ZD53" s="47">
        <f t="shared" si="33"/>
        <v>9.7600000000000006E-2</v>
      </c>
      <c r="ZE53" s="47">
        <f t="shared" si="33"/>
        <v>9.7600000000000006E-2</v>
      </c>
      <c r="ZF53" s="47">
        <f t="shared" si="33"/>
        <v>9.7600000000000006E-2</v>
      </c>
      <c r="ZG53" s="47">
        <f t="shared" si="33"/>
        <v>9.7600000000000006E-2</v>
      </c>
      <c r="ZH53" s="47">
        <f t="shared" si="33"/>
        <v>9.7600000000000006E-2</v>
      </c>
      <c r="ZI53" s="47">
        <f t="shared" si="33"/>
        <v>9.7600000000000006E-2</v>
      </c>
      <c r="ZJ53" s="47">
        <f t="shared" si="33"/>
        <v>9.7600000000000006E-2</v>
      </c>
      <c r="ZK53" s="47">
        <f t="shared" si="33"/>
        <v>9.7600000000000006E-2</v>
      </c>
      <c r="ZL53" s="47">
        <f t="shared" si="33"/>
        <v>9.7600000000000006E-2</v>
      </c>
      <c r="ZM53" s="47">
        <f t="shared" si="33"/>
        <v>9.7600000000000006E-2</v>
      </c>
      <c r="ZN53" s="47">
        <f t="shared" si="33"/>
        <v>9.7600000000000006E-2</v>
      </c>
      <c r="ZO53" s="47">
        <f t="shared" si="33"/>
        <v>9.7600000000000006E-2</v>
      </c>
      <c r="ZP53" s="47">
        <f t="shared" si="33"/>
        <v>9.7600000000000006E-2</v>
      </c>
      <c r="ZQ53" s="47">
        <f t="shared" si="33"/>
        <v>9.7600000000000006E-2</v>
      </c>
      <c r="ZR53" s="47">
        <f t="shared" si="33"/>
        <v>9.7600000000000006E-2</v>
      </c>
      <c r="ZS53" s="47">
        <f t="shared" si="33"/>
        <v>9.7600000000000006E-2</v>
      </c>
      <c r="ZT53" s="47">
        <f t="shared" si="33"/>
        <v>9.7600000000000006E-2</v>
      </c>
      <c r="ZU53" s="47">
        <f t="shared" si="33"/>
        <v>9.7600000000000006E-2</v>
      </c>
      <c r="ZV53" s="47">
        <f t="shared" si="33"/>
        <v>9.7600000000000006E-2</v>
      </c>
      <c r="ZW53" s="47">
        <f t="shared" si="33"/>
        <v>9.7600000000000006E-2</v>
      </c>
      <c r="ZX53" s="47">
        <f t="shared" si="33"/>
        <v>9.7600000000000006E-2</v>
      </c>
      <c r="ZY53" s="47">
        <f t="shared" si="33"/>
        <v>9.7600000000000006E-2</v>
      </c>
      <c r="ZZ53" s="47">
        <f t="shared" si="33"/>
        <v>9.7600000000000006E-2</v>
      </c>
      <c r="AAA53" s="47">
        <f t="shared" si="33"/>
        <v>9.7600000000000006E-2</v>
      </c>
      <c r="AAB53" s="47">
        <f t="shared" si="33"/>
        <v>9.7600000000000006E-2</v>
      </c>
      <c r="AAC53" s="47">
        <f t="shared" si="33"/>
        <v>9.7600000000000006E-2</v>
      </c>
      <c r="AAD53" s="47">
        <f t="shared" si="33"/>
        <v>9.7600000000000006E-2</v>
      </c>
      <c r="AAE53" s="47">
        <f t="shared" si="33"/>
        <v>9.7600000000000006E-2</v>
      </c>
      <c r="AAF53" s="47">
        <f t="shared" si="33"/>
        <v>9.7600000000000006E-2</v>
      </c>
      <c r="AAG53" s="47">
        <f t="shared" si="33"/>
        <v>9.7600000000000006E-2</v>
      </c>
      <c r="AAH53" s="47">
        <f t="shared" si="33"/>
        <v>9.7600000000000006E-2</v>
      </c>
      <c r="AAI53" s="47">
        <f t="shared" si="33"/>
        <v>9.7600000000000006E-2</v>
      </c>
      <c r="AAJ53" s="47">
        <f t="shared" si="33"/>
        <v>9.7600000000000006E-2</v>
      </c>
      <c r="AAK53" s="47">
        <f t="shared" si="33"/>
        <v>9.7600000000000006E-2</v>
      </c>
      <c r="AAL53" s="47">
        <f t="shared" si="33"/>
        <v>9.7600000000000006E-2</v>
      </c>
      <c r="AAM53" s="47">
        <f t="shared" si="33"/>
        <v>9.7600000000000006E-2</v>
      </c>
      <c r="AAN53" s="47">
        <f t="shared" si="33"/>
        <v>9.7600000000000006E-2</v>
      </c>
      <c r="AAO53" s="47">
        <f t="shared" si="33"/>
        <v>9.7600000000000006E-2</v>
      </c>
      <c r="AAP53" s="47">
        <f t="shared" si="33"/>
        <v>9.7600000000000006E-2</v>
      </c>
      <c r="AAQ53" s="47">
        <f t="shared" si="33"/>
        <v>9.7600000000000006E-2</v>
      </c>
      <c r="AAR53" s="47">
        <f t="shared" si="33"/>
        <v>9.7600000000000006E-2</v>
      </c>
      <c r="AAS53" s="47">
        <f t="shared" si="33"/>
        <v>9.7600000000000006E-2</v>
      </c>
      <c r="AAT53" s="47">
        <f t="shared" si="33"/>
        <v>9.7600000000000006E-2</v>
      </c>
      <c r="AAU53" s="47">
        <f t="shared" si="33"/>
        <v>9.7600000000000006E-2</v>
      </c>
      <c r="AAV53" s="47">
        <f t="shared" si="33"/>
        <v>9.7600000000000006E-2</v>
      </c>
      <c r="AAW53" s="47">
        <f t="shared" si="33"/>
        <v>9.7600000000000006E-2</v>
      </c>
      <c r="AAX53" s="47">
        <f t="shared" si="33"/>
        <v>9.7600000000000006E-2</v>
      </c>
      <c r="AAY53" s="47">
        <f t="shared" si="33"/>
        <v>9.7600000000000006E-2</v>
      </c>
      <c r="AAZ53" s="47">
        <f t="shared" si="33"/>
        <v>9.7600000000000006E-2</v>
      </c>
      <c r="ABA53" s="47">
        <f t="shared" si="33"/>
        <v>9.7600000000000006E-2</v>
      </c>
      <c r="ABB53" s="47">
        <f t="shared" si="33"/>
        <v>9.7600000000000006E-2</v>
      </c>
      <c r="ABC53" s="47">
        <f t="shared" si="33"/>
        <v>9.7600000000000006E-2</v>
      </c>
      <c r="ABD53" s="47">
        <f t="shared" si="33"/>
        <v>9.7600000000000006E-2</v>
      </c>
      <c r="ABE53" s="47">
        <f t="shared" si="33"/>
        <v>9.7600000000000006E-2</v>
      </c>
      <c r="ABF53" s="47">
        <f t="shared" si="33"/>
        <v>9.7600000000000006E-2</v>
      </c>
      <c r="ABG53" s="47">
        <f t="shared" si="33"/>
        <v>9.7600000000000006E-2</v>
      </c>
      <c r="ABH53" s="47">
        <f t="shared" si="33"/>
        <v>9.7600000000000006E-2</v>
      </c>
      <c r="ABI53" s="47">
        <f t="shared" si="33"/>
        <v>9.7600000000000006E-2</v>
      </c>
      <c r="ABJ53" s="47">
        <f t="shared" si="33"/>
        <v>9.7600000000000006E-2</v>
      </c>
      <c r="ABK53" s="47">
        <f t="shared" si="33"/>
        <v>9.7600000000000006E-2</v>
      </c>
      <c r="ABL53" s="47">
        <f t="shared" si="33"/>
        <v>9.7600000000000006E-2</v>
      </c>
      <c r="ABM53" s="47">
        <f t="shared" si="33"/>
        <v>9.7600000000000006E-2</v>
      </c>
      <c r="ABN53" s="47">
        <f t="shared" ref="ABN53:ADY53" si="34">ABM53</f>
        <v>9.7600000000000006E-2</v>
      </c>
      <c r="ABO53" s="47">
        <f t="shared" si="34"/>
        <v>9.7600000000000006E-2</v>
      </c>
      <c r="ABP53" s="47">
        <f t="shared" si="34"/>
        <v>9.7600000000000006E-2</v>
      </c>
      <c r="ABQ53" s="47">
        <f t="shared" si="34"/>
        <v>9.7600000000000006E-2</v>
      </c>
      <c r="ABR53" s="47">
        <f t="shared" si="34"/>
        <v>9.7600000000000006E-2</v>
      </c>
      <c r="ABS53" s="47">
        <f t="shared" si="34"/>
        <v>9.7600000000000006E-2</v>
      </c>
      <c r="ABT53" s="47">
        <f t="shared" si="34"/>
        <v>9.7600000000000006E-2</v>
      </c>
      <c r="ABU53" s="47">
        <f t="shared" si="34"/>
        <v>9.7600000000000006E-2</v>
      </c>
      <c r="ABV53" s="47">
        <f t="shared" si="34"/>
        <v>9.7600000000000006E-2</v>
      </c>
      <c r="ABW53" s="47">
        <f t="shared" si="34"/>
        <v>9.7600000000000006E-2</v>
      </c>
      <c r="ABX53" s="47">
        <f t="shared" si="34"/>
        <v>9.7600000000000006E-2</v>
      </c>
      <c r="ABY53" s="47">
        <f t="shared" si="34"/>
        <v>9.7600000000000006E-2</v>
      </c>
      <c r="ABZ53" s="47">
        <f t="shared" si="34"/>
        <v>9.7600000000000006E-2</v>
      </c>
      <c r="ACA53" s="47">
        <f t="shared" si="34"/>
        <v>9.7600000000000006E-2</v>
      </c>
      <c r="ACB53" s="47">
        <f t="shared" si="34"/>
        <v>9.7600000000000006E-2</v>
      </c>
      <c r="ACC53" s="47">
        <f t="shared" si="34"/>
        <v>9.7600000000000006E-2</v>
      </c>
      <c r="ACD53" s="47">
        <f t="shared" si="34"/>
        <v>9.7600000000000006E-2</v>
      </c>
      <c r="ACE53" s="47">
        <f t="shared" si="34"/>
        <v>9.7600000000000006E-2</v>
      </c>
      <c r="ACF53" s="47">
        <f t="shared" si="34"/>
        <v>9.7600000000000006E-2</v>
      </c>
      <c r="ACG53" s="47">
        <f t="shared" si="34"/>
        <v>9.7600000000000006E-2</v>
      </c>
      <c r="ACH53" s="47">
        <f t="shared" si="34"/>
        <v>9.7600000000000006E-2</v>
      </c>
      <c r="ACI53" s="47">
        <f t="shared" si="34"/>
        <v>9.7600000000000006E-2</v>
      </c>
      <c r="ACJ53" s="47">
        <f t="shared" si="34"/>
        <v>9.7600000000000006E-2</v>
      </c>
      <c r="ACK53" s="47">
        <f t="shared" si="34"/>
        <v>9.7600000000000006E-2</v>
      </c>
      <c r="ACL53" s="47">
        <f t="shared" si="34"/>
        <v>9.7600000000000006E-2</v>
      </c>
      <c r="ACM53" s="47">
        <f t="shared" si="34"/>
        <v>9.7600000000000006E-2</v>
      </c>
      <c r="ACN53" s="47">
        <f t="shared" si="34"/>
        <v>9.7600000000000006E-2</v>
      </c>
      <c r="ACO53" s="47">
        <f t="shared" si="34"/>
        <v>9.7600000000000006E-2</v>
      </c>
      <c r="ACP53" s="47">
        <f t="shared" si="34"/>
        <v>9.7600000000000006E-2</v>
      </c>
      <c r="ACQ53" s="47">
        <f t="shared" si="34"/>
        <v>9.7600000000000006E-2</v>
      </c>
      <c r="ACR53" s="47">
        <f t="shared" si="34"/>
        <v>9.7600000000000006E-2</v>
      </c>
      <c r="ACS53" s="47">
        <f t="shared" si="34"/>
        <v>9.7600000000000006E-2</v>
      </c>
      <c r="ACT53" s="47">
        <f t="shared" si="34"/>
        <v>9.7600000000000006E-2</v>
      </c>
      <c r="ACU53" s="47">
        <f t="shared" si="34"/>
        <v>9.7600000000000006E-2</v>
      </c>
      <c r="ACV53" s="47">
        <f t="shared" si="34"/>
        <v>9.7600000000000006E-2</v>
      </c>
      <c r="ACW53" s="47">
        <f t="shared" si="34"/>
        <v>9.7600000000000006E-2</v>
      </c>
      <c r="ACX53" s="47">
        <f t="shared" si="34"/>
        <v>9.7600000000000006E-2</v>
      </c>
      <c r="ACY53" s="47">
        <f t="shared" si="34"/>
        <v>9.7600000000000006E-2</v>
      </c>
      <c r="ACZ53" s="47">
        <f t="shared" si="34"/>
        <v>9.7600000000000006E-2</v>
      </c>
      <c r="ADA53" s="47">
        <f t="shared" si="34"/>
        <v>9.7600000000000006E-2</v>
      </c>
      <c r="ADB53" s="47">
        <f t="shared" si="34"/>
        <v>9.7600000000000006E-2</v>
      </c>
      <c r="ADC53" s="47">
        <f t="shared" si="34"/>
        <v>9.7600000000000006E-2</v>
      </c>
      <c r="ADD53" s="47">
        <f t="shared" si="34"/>
        <v>9.7600000000000006E-2</v>
      </c>
      <c r="ADE53" s="47">
        <f t="shared" si="34"/>
        <v>9.7600000000000006E-2</v>
      </c>
      <c r="ADF53" s="47">
        <f t="shared" si="34"/>
        <v>9.7600000000000006E-2</v>
      </c>
      <c r="ADG53" s="47">
        <f t="shared" si="34"/>
        <v>9.7600000000000006E-2</v>
      </c>
      <c r="ADH53" s="47">
        <f t="shared" si="34"/>
        <v>9.7600000000000006E-2</v>
      </c>
      <c r="ADI53" s="47">
        <f t="shared" si="34"/>
        <v>9.7600000000000006E-2</v>
      </c>
      <c r="ADJ53" s="47">
        <f t="shared" si="34"/>
        <v>9.7600000000000006E-2</v>
      </c>
      <c r="ADK53" s="47">
        <f t="shared" si="34"/>
        <v>9.7600000000000006E-2</v>
      </c>
      <c r="ADL53" s="47">
        <f t="shared" si="34"/>
        <v>9.7600000000000006E-2</v>
      </c>
      <c r="ADM53" s="47">
        <f t="shared" si="34"/>
        <v>9.7600000000000006E-2</v>
      </c>
      <c r="ADN53" s="47">
        <f t="shared" si="34"/>
        <v>9.7600000000000006E-2</v>
      </c>
      <c r="ADO53" s="47">
        <f t="shared" si="34"/>
        <v>9.7600000000000006E-2</v>
      </c>
      <c r="ADP53" s="47">
        <f t="shared" si="34"/>
        <v>9.7600000000000006E-2</v>
      </c>
      <c r="ADQ53" s="47">
        <f t="shared" si="34"/>
        <v>9.7600000000000006E-2</v>
      </c>
      <c r="ADR53" s="47">
        <f t="shared" si="34"/>
        <v>9.7600000000000006E-2</v>
      </c>
      <c r="ADS53" s="47">
        <f t="shared" si="34"/>
        <v>9.7600000000000006E-2</v>
      </c>
      <c r="ADT53" s="47">
        <f t="shared" si="34"/>
        <v>9.7600000000000006E-2</v>
      </c>
      <c r="ADU53" s="47">
        <f t="shared" si="34"/>
        <v>9.7600000000000006E-2</v>
      </c>
      <c r="ADV53" s="47">
        <f t="shared" si="34"/>
        <v>9.7600000000000006E-2</v>
      </c>
      <c r="ADW53" s="47">
        <f t="shared" si="34"/>
        <v>9.7600000000000006E-2</v>
      </c>
      <c r="ADX53" s="47">
        <f t="shared" si="34"/>
        <v>9.7600000000000006E-2</v>
      </c>
      <c r="ADY53" s="47">
        <f t="shared" si="34"/>
        <v>9.7600000000000006E-2</v>
      </c>
      <c r="ADZ53" s="47">
        <f t="shared" ref="ADZ53:AGK53" si="35">ADY53</f>
        <v>9.7600000000000006E-2</v>
      </c>
      <c r="AEA53" s="47">
        <f t="shared" si="35"/>
        <v>9.7600000000000006E-2</v>
      </c>
      <c r="AEB53" s="47">
        <f t="shared" si="35"/>
        <v>9.7600000000000006E-2</v>
      </c>
      <c r="AEC53" s="47">
        <f t="shared" si="35"/>
        <v>9.7600000000000006E-2</v>
      </c>
      <c r="AED53" s="47">
        <f t="shared" si="35"/>
        <v>9.7600000000000006E-2</v>
      </c>
      <c r="AEE53" s="47">
        <f t="shared" si="35"/>
        <v>9.7600000000000006E-2</v>
      </c>
      <c r="AEF53" s="47">
        <f t="shared" si="35"/>
        <v>9.7600000000000006E-2</v>
      </c>
      <c r="AEG53" s="47">
        <f t="shared" si="35"/>
        <v>9.7600000000000006E-2</v>
      </c>
      <c r="AEH53" s="47">
        <f t="shared" si="35"/>
        <v>9.7600000000000006E-2</v>
      </c>
      <c r="AEI53" s="47">
        <f t="shared" si="35"/>
        <v>9.7600000000000006E-2</v>
      </c>
      <c r="AEJ53" s="47">
        <f t="shared" si="35"/>
        <v>9.7600000000000006E-2</v>
      </c>
      <c r="AEK53" s="47">
        <f t="shared" si="35"/>
        <v>9.7600000000000006E-2</v>
      </c>
      <c r="AEL53" s="47">
        <f t="shared" si="35"/>
        <v>9.7600000000000006E-2</v>
      </c>
      <c r="AEM53" s="47">
        <f t="shared" si="35"/>
        <v>9.7600000000000006E-2</v>
      </c>
      <c r="AEN53" s="47">
        <f t="shared" si="35"/>
        <v>9.7600000000000006E-2</v>
      </c>
      <c r="AEO53" s="47">
        <f t="shared" si="35"/>
        <v>9.7600000000000006E-2</v>
      </c>
      <c r="AEP53" s="47">
        <f t="shared" si="35"/>
        <v>9.7600000000000006E-2</v>
      </c>
      <c r="AEQ53" s="47">
        <f t="shared" si="35"/>
        <v>9.7600000000000006E-2</v>
      </c>
      <c r="AER53" s="47">
        <f t="shared" si="35"/>
        <v>9.7600000000000006E-2</v>
      </c>
      <c r="AES53" s="47">
        <f t="shared" si="35"/>
        <v>9.7600000000000006E-2</v>
      </c>
      <c r="AET53" s="47">
        <f t="shared" si="35"/>
        <v>9.7600000000000006E-2</v>
      </c>
      <c r="AEU53" s="47">
        <f t="shared" si="35"/>
        <v>9.7600000000000006E-2</v>
      </c>
      <c r="AEV53" s="47">
        <f t="shared" si="35"/>
        <v>9.7600000000000006E-2</v>
      </c>
      <c r="AEW53" s="47">
        <f t="shared" si="35"/>
        <v>9.7600000000000006E-2</v>
      </c>
      <c r="AEX53" s="47">
        <f t="shared" si="35"/>
        <v>9.7600000000000006E-2</v>
      </c>
      <c r="AEY53" s="47">
        <f t="shared" si="35"/>
        <v>9.7600000000000006E-2</v>
      </c>
      <c r="AEZ53" s="47">
        <f t="shared" si="35"/>
        <v>9.7600000000000006E-2</v>
      </c>
      <c r="AFA53" s="47">
        <f t="shared" si="35"/>
        <v>9.7600000000000006E-2</v>
      </c>
      <c r="AFB53" s="47">
        <f t="shared" si="35"/>
        <v>9.7600000000000006E-2</v>
      </c>
      <c r="AFC53" s="47">
        <f t="shared" si="35"/>
        <v>9.7600000000000006E-2</v>
      </c>
      <c r="AFD53" s="47">
        <f t="shared" si="35"/>
        <v>9.7600000000000006E-2</v>
      </c>
      <c r="AFE53" s="47">
        <f t="shared" si="35"/>
        <v>9.7600000000000006E-2</v>
      </c>
      <c r="AFF53" s="47">
        <f t="shared" si="35"/>
        <v>9.7600000000000006E-2</v>
      </c>
      <c r="AFG53" s="47">
        <f t="shared" si="35"/>
        <v>9.7600000000000006E-2</v>
      </c>
      <c r="AFH53" s="47">
        <f t="shared" si="35"/>
        <v>9.7600000000000006E-2</v>
      </c>
      <c r="AFI53" s="47">
        <f t="shared" si="35"/>
        <v>9.7600000000000006E-2</v>
      </c>
      <c r="AFJ53" s="47">
        <f t="shared" si="35"/>
        <v>9.7600000000000006E-2</v>
      </c>
      <c r="AFK53" s="47">
        <f t="shared" si="35"/>
        <v>9.7600000000000006E-2</v>
      </c>
      <c r="AFL53" s="47">
        <f t="shared" si="35"/>
        <v>9.7600000000000006E-2</v>
      </c>
      <c r="AFM53" s="47">
        <f t="shared" si="35"/>
        <v>9.7600000000000006E-2</v>
      </c>
      <c r="AFN53" s="47">
        <f t="shared" si="35"/>
        <v>9.7600000000000006E-2</v>
      </c>
      <c r="AFO53" s="47">
        <f t="shared" si="35"/>
        <v>9.7600000000000006E-2</v>
      </c>
      <c r="AFP53" s="47">
        <f t="shared" si="35"/>
        <v>9.7600000000000006E-2</v>
      </c>
      <c r="AFQ53" s="47">
        <f t="shared" si="35"/>
        <v>9.7600000000000006E-2</v>
      </c>
      <c r="AFR53" s="47">
        <f t="shared" si="35"/>
        <v>9.7600000000000006E-2</v>
      </c>
      <c r="AFS53" s="47">
        <f t="shared" si="35"/>
        <v>9.7600000000000006E-2</v>
      </c>
      <c r="AFT53" s="47">
        <f t="shared" si="35"/>
        <v>9.7600000000000006E-2</v>
      </c>
      <c r="AFU53" s="47">
        <f t="shared" si="35"/>
        <v>9.7600000000000006E-2</v>
      </c>
      <c r="AFV53" s="47">
        <f t="shared" si="35"/>
        <v>9.7600000000000006E-2</v>
      </c>
      <c r="AFW53" s="47">
        <f t="shared" si="35"/>
        <v>9.7600000000000006E-2</v>
      </c>
      <c r="AFX53" s="47">
        <f t="shared" si="35"/>
        <v>9.7600000000000006E-2</v>
      </c>
      <c r="AFY53" s="47">
        <f t="shared" si="35"/>
        <v>9.7600000000000006E-2</v>
      </c>
      <c r="AFZ53" s="47">
        <f t="shared" si="35"/>
        <v>9.7600000000000006E-2</v>
      </c>
      <c r="AGA53" s="47">
        <f t="shared" si="35"/>
        <v>9.7600000000000006E-2</v>
      </c>
      <c r="AGB53" s="47">
        <f t="shared" si="35"/>
        <v>9.7600000000000006E-2</v>
      </c>
      <c r="AGC53" s="47">
        <f t="shared" si="35"/>
        <v>9.7600000000000006E-2</v>
      </c>
      <c r="AGD53" s="47">
        <f t="shared" si="35"/>
        <v>9.7600000000000006E-2</v>
      </c>
      <c r="AGE53" s="47">
        <f t="shared" si="35"/>
        <v>9.7600000000000006E-2</v>
      </c>
      <c r="AGF53" s="47">
        <f t="shared" si="35"/>
        <v>9.7600000000000006E-2</v>
      </c>
      <c r="AGG53" s="47">
        <f t="shared" si="35"/>
        <v>9.7600000000000006E-2</v>
      </c>
      <c r="AGH53" s="47">
        <f t="shared" si="35"/>
        <v>9.7600000000000006E-2</v>
      </c>
      <c r="AGI53" s="47">
        <f t="shared" si="35"/>
        <v>9.7600000000000006E-2</v>
      </c>
      <c r="AGJ53" s="47">
        <f t="shared" si="35"/>
        <v>9.7600000000000006E-2</v>
      </c>
      <c r="AGK53" s="47">
        <f t="shared" si="35"/>
        <v>9.7600000000000006E-2</v>
      </c>
      <c r="AGL53" s="47">
        <f t="shared" ref="AGL53:AIW53" si="36">AGK53</f>
        <v>9.7600000000000006E-2</v>
      </c>
      <c r="AGM53" s="47">
        <f t="shared" si="36"/>
        <v>9.7600000000000006E-2</v>
      </c>
      <c r="AGN53" s="47">
        <f t="shared" si="36"/>
        <v>9.7600000000000006E-2</v>
      </c>
      <c r="AGO53" s="47">
        <f t="shared" si="36"/>
        <v>9.7600000000000006E-2</v>
      </c>
      <c r="AGP53" s="47">
        <f t="shared" si="36"/>
        <v>9.7600000000000006E-2</v>
      </c>
      <c r="AGQ53" s="47">
        <f t="shared" si="36"/>
        <v>9.7600000000000006E-2</v>
      </c>
      <c r="AGR53" s="47">
        <f t="shared" si="36"/>
        <v>9.7600000000000006E-2</v>
      </c>
      <c r="AGS53" s="47">
        <f t="shared" si="36"/>
        <v>9.7600000000000006E-2</v>
      </c>
      <c r="AGT53" s="47">
        <f t="shared" si="36"/>
        <v>9.7600000000000006E-2</v>
      </c>
      <c r="AGU53" s="47">
        <f t="shared" si="36"/>
        <v>9.7600000000000006E-2</v>
      </c>
      <c r="AGV53" s="47">
        <f t="shared" si="36"/>
        <v>9.7600000000000006E-2</v>
      </c>
      <c r="AGW53" s="47">
        <f t="shared" si="36"/>
        <v>9.7600000000000006E-2</v>
      </c>
      <c r="AGX53" s="47">
        <f t="shared" si="36"/>
        <v>9.7600000000000006E-2</v>
      </c>
      <c r="AGY53" s="47">
        <f t="shared" si="36"/>
        <v>9.7600000000000006E-2</v>
      </c>
      <c r="AGZ53" s="47">
        <f t="shared" si="36"/>
        <v>9.7600000000000006E-2</v>
      </c>
      <c r="AHA53" s="47">
        <f t="shared" si="36"/>
        <v>9.7600000000000006E-2</v>
      </c>
      <c r="AHB53" s="47">
        <f t="shared" si="36"/>
        <v>9.7600000000000006E-2</v>
      </c>
      <c r="AHC53" s="47">
        <f t="shared" si="36"/>
        <v>9.7600000000000006E-2</v>
      </c>
      <c r="AHD53" s="47">
        <f t="shared" si="36"/>
        <v>9.7600000000000006E-2</v>
      </c>
      <c r="AHE53" s="47">
        <f t="shared" si="36"/>
        <v>9.7600000000000006E-2</v>
      </c>
      <c r="AHF53" s="47">
        <f t="shared" si="36"/>
        <v>9.7600000000000006E-2</v>
      </c>
      <c r="AHG53" s="47">
        <f t="shared" si="36"/>
        <v>9.7600000000000006E-2</v>
      </c>
      <c r="AHH53" s="47">
        <f t="shared" si="36"/>
        <v>9.7600000000000006E-2</v>
      </c>
      <c r="AHI53" s="47">
        <f t="shared" si="36"/>
        <v>9.7600000000000006E-2</v>
      </c>
      <c r="AHJ53" s="47">
        <f t="shared" si="36"/>
        <v>9.7600000000000006E-2</v>
      </c>
      <c r="AHK53" s="47">
        <f t="shared" si="36"/>
        <v>9.7600000000000006E-2</v>
      </c>
      <c r="AHL53" s="47">
        <f t="shared" si="36"/>
        <v>9.7600000000000006E-2</v>
      </c>
      <c r="AHM53" s="47">
        <f t="shared" si="36"/>
        <v>9.7600000000000006E-2</v>
      </c>
      <c r="AHN53" s="47">
        <f t="shared" si="36"/>
        <v>9.7600000000000006E-2</v>
      </c>
      <c r="AHO53" s="47">
        <f t="shared" si="36"/>
        <v>9.7600000000000006E-2</v>
      </c>
      <c r="AHP53" s="47">
        <f t="shared" si="36"/>
        <v>9.7600000000000006E-2</v>
      </c>
      <c r="AHQ53" s="47">
        <f t="shared" si="36"/>
        <v>9.7600000000000006E-2</v>
      </c>
      <c r="AHR53" s="47">
        <f t="shared" si="36"/>
        <v>9.7600000000000006E-2</v>
      </c>
      <c r="AHS53" s="47">
        <f t="shared" si="36"/>
        <v>9.7600000000000006E-2</v>
      </c>
      <c r="AHT53" s="47">
        <f t="shared" si="36"/>
        <v>9.7600000000000006E-2</v>
      </c>
      <c r="AHU53" s="47">
        <f t="shared" si="36"/>
        <v>9.7600000000000006E-2</v>
      </c>
      <c r="AHV53" s="47">
        <f t="shared" si="36"/>
        <v>9.7600000000000006E-2</v>
      </c>
      <c r="AHW53" s="47">
        <f t="shared" si="36"/>
        <v>9.7600000000000006E-2</v>
      </c>
      <c r="AHX53" s="47">
        <f t="shared" si="36"/>
        <v>9.7600000000000006E-2</v>
      </c>
      <c r="AHY53" s="47">
        <f t="shared" si="36"/>
        <v>9.7600000000000006E-2</v>
      </c>
      <c r="AHZ53" s="47">
        <f t="shared" si="36"/>
        <v>9.7600000000000006E-2</v>
      </c>
      <c r="AIA53" s="47">
        <f t="shared" si="36"/>
        <v>9.7600000000000006E-2</v>
      </c>
      <c r="AIB53" s="47">
        <f t="shared" si="36"/>
        <v>9.7600000000000006E-2</v>
      </c>
      <c r="AIC53" s="47">
        <f t="shared" si="36"/>
        <v>9.7600000000000006E-2</v>
      </c>
      <c r="AID53" s="47">
        <f t="shared" si="36"/>
        <v>9.7600000000000006E-2</v>
      </c>
      <c r="AIE53" s="47">
        <f t="shared" si="36"/>
        <v>9.7600000000000006E-2</v>
      </c>
      <c r="AIF53" s="47">
        <f t="shared" si="36"/>
        <v>9.7600000000000006E-2</v>
      </c>
      <c r="AIG53" s="47">
        <f t="shared" si="36"/>
        <v>9.7600000000000006E-2</v>
      </c>
      <c r="AIH53" s="47">
        <f t="shared" si="36"/>
        <v>9.7600000000000006E-2</v>
      </c>
      <c r="AII53" s="47">
        <f t="shared" si="36"/>
        <v>9.7600000000000006E-2</v>
      </c>
      <c r="AIJ53" s="47">
        <f t="shared" si="36"/>
        <v>9.7600000000000006E-2</v>
      </c>
      <c r="AIK53" s="47">
        <f t="shared" si="36"/>
        <v>9.7600000000000006E-2</v>
      </c>
      <c r="AIL53" s="47">
        <f t="shared" si="36"/>
        <v>9.7600000000000006E-2</v>
      </c>
      <c r="AIM53" s="47">
        <f t="shared" si="36"/>
        <v>9.7600000000000006E-2</v>
      </c>
      <c r="AIN53" s="47">
        <f t="shared" si="36"/>
        <v>9.7600000000000006E-2</v>
      </c>
      <c r="AIO53" s="47">
        <f t="shared" si="36"/>
        <v>9.7600000000000006E-2</v>
      </c>
      <c r="AIP53" s="47">
        <f t="shared" si="36"/>
        <v>9.7600000000000006E-2</v>
      </c>
      <c r="AIQ53" s="47">
        <f t="shared" si="36"/>
        <v>9.7600000000000006E-2</v>
      </c>
      <c r="AIR53" s="47">
        <f t="shared" si="36"/>
        <v>9.7600000000000006E-2</v>
      </c>
      <c r="AIS53" s="47">
        <f t="shared" si="36"/>
        <v>9.7600000000000006E-2</v>
      </c>
      <c r="AIT53" s="47">
        <f t="shared" si="36"/>
        <v>9.7600000000000006E-2</v>
      </c>
      <c r="AIU53" s="47">
        <f t="shared" si="36"/>
        <v>9.7600000000000006E-2</v>
      </c>
      <c r="AIV53" s="47">
        <f t="shared" si="36"/>
        <v>9.7600000000000006E-2</v>
      </c>
      <c r="AIW53" s="47">
        <f t="shared" si="36"/>
        <v>9.7600000000000006E-2</v>
      </c>
      <c r="AIX53" s="47">
        <f t="shared" ref="AIX53:ALI53" si="37">AIW53</f>
        <v>9.7600000000000006E-2</v>
      </c>
      <c r="AIY53" s="47">
        <f t="shared" si="37"/>
        <v>9.7600000000000006E-2</v>
      </c>
      <c r="AIZ53" s="47">
        <f t="shared" si="37"/>
        <v>9.7600000000000006E-2</v>
      </c>
      <c r="AJA53" s="47">
        <f t="shared" si="37"/>
        <v>9.7600000000000006E-2</v>
      </c>
      <c r="AJB53" s="47">
        <f t="shared" si="37"/>
        <v>9.7600000000000006E-2</v>
      </c>
      <c r="AJC53" s="47">
        <f t="shared" si="37"/>
        <v>9.7600000000000006E-2</v>
      </c>
      <c r="AJD53" s="47">
        <f t="shared" si="37"/>
        <v>9.7600000000000006E-2</v>
      </c>
      <c r="AJE53" s="47">
        <f t="shared" si="37"/>
        <v>9.7600000000000006E-2</v>
      </c>
      <c r="AJF53" s="47">
        <f t="shared" si="37"/>
        <v>9.7600000000000006E-2</v>
      </c>
      <c r="AJG53" s="47">
        <f t="shared" si="37"/>
        <v>9.7600000000000006E-2</v>
      </c>
      <c r="AJH53" s="47">
        <f t="shared" si="37"/>
        <v>9.7600000000000006E-2</v>
      </c>
      <c r="AJI53" s="47">
        <f t="shared" si="37"/>
        <v>9.7600000000000006E-2</v>
      </c>
      <c r="AJJ53" s="47">
        <f t="shared" si="37"/>
        <v>9.7600000000000006E-2</v>
      </c>
      <c r="AJK53" s="47">
        <f t="shared" si="37"/>
        <v>9.7600000000000006E-2</v>
      </c>
      <c r="AJL53" s="47">
        <f t="shared" si="37"/>
        <v>9.7600000000000006E-2</v>
      </c>
      <c r="AJM53" s="47">
        <f t="shared" si="37"/>
        <v>9.7600000000000006E-2</v>
      </c>
      <c r="AJN53" s="47">
        <f t="shared" si="37"/>
        <v>9.7600000000000006E-2</v>
      </c>
      <c r="AJO53" s="47">
        <f t="shared" si="37"/>
        <v>9.7600000000000006E-2</v>
      </c>
      <c r="AJP53" s="47">
        <f t="shared" si="37"/>
        <v>9.7600000000000006E-2</v>
      </c>
      <c r="AJQ53" s="47">
        <f t="shared" si="37"/>
        <v>9.7600000000000006E-2</v>
      </c>
      <c r="AJR53" s="47">
        <f t="shared" si="37"/>
        <v>9.7600000000000006E-2</v>
      </c>
      <c r="AJS53" s="47">
        <f t="shared" si="37"/>
        <v>9.7600000000000006E-2</v>
      </c>
      <c r="AJT53" s="47">
        <f t="shared" si="37"/>
        <v>9.7600000000000006E-2</v>
      </c>
      <c r="AJU53" s="47">
        <f t="shared" si="37"/>
        <v>9.7600000000000006E-2</v>
      </c>
      <c r="AJV53" s="47">
        <f t="shared" si="37"/>
        <v>9.7600000000000006E-2</v>
      </c>
      <c r="AJW53" s="47">
        <f t="shared" si="37"/>
        <v>9.7600000000000006E-2</v>
      </c>
      <c r="AJX53" s="47">
        <f t="shared" si="37"/>
        <v>9.7600000000000006E-2</v>
      </c>
      <c r="AJY53" s="47">
        <f t="shared" si="37"/>
        <v>9.7600000000000006E-2</v>
      </c>
      <c r="AJZ53" s="47">
        <f t="shared" si="37"/>
        <v>9.7600000000000006E-2</v>
      </c>
      <c r="AKA53" s="47">
        <f t="shared" si="37"/>
        <v>9.7600000000000006E-2</v>
      </c>
      <c r="AKB53" s="47">
        <f t="shared" si="37"/>
        <v>9.7600000000000006E-2</v>
      </c>
      <c r="AKC53" s="47">
        <f t="shared" si="37"/>
        <v>9.7600000000000006E-2</v>
      </c>
      <c r="AKD53" s="47">
        <f t="shared" si="37"/>
        <v>9.7600000000000006E-2</v>
      </c>
      <c r="AKE53" s="47">
        <f t="shared" si="37"/>
        <v>9.7600000000000006E-2</v>
      </c>
      <c r="AKF53" s="47">
        <f t="shared" si="37"/>
        <v>9.7600000000000006E-2</v>
      </c>
      <c r="AKG53" s="47">
        <f t="shared" si="37"/>
        <v>9.7600000000000006E-2</v>
      </c>
      <c r="AKH53" s="47">
        <f t="shared" si="37"/>
        <v>9.7600000000000006E-2</v>
      </c>
      <c r="AKI53" s="47">
        <f t="shared" si="37"/>
        <v>9.7600000000000006E-2</v>
      </c>
      <c r="AKJ53" s="47">
        <f t="shared" si="37"/>
        <v>9.7600000000000006E-2</v>
      </c>
      <c r="AKK53" s="47">
        <f t="shared" si="37"/>
        <v>9.7600000000000006E-2</v>
      </c>
      <c r="AKL53" s="47">
        <f t="shared" si="37"/>
        <v>9.7600000000000006E-2</v>
      </c>
      <c r="AKM53" s="47">
        <f t="shared" si="37"/>
        <v>9.7600000000000006E-2</v>
      </c>
      <c r="AKN53" s="47">
        <f t="shared" si="37"/>
        <v>9.7600000000000006E-2</v>
      </c>
      <c r="AKO53" s="47">
        <f t="shared" si="37"/>
        <v>9.7600000000000006E-2</v>
      </c>
      <c r="AKP53" s="47">
        <f t="shared" si="37"/>
        <v>9.7600000000000006E-2</v>
      </c>
      <c r="AKQ53" s="47">
        <f t="shared" si="37"/>
        <v>9.7600000000000006E-2</v>
      </c>
      <c r="AKR53" s="47">
        <f t="shared" si="37"/>
        <v>9.7600000000000006E-2</v>
      </c>
      <c r="AKS53" s="47">
        <f t="shared" si="37"/>
        <v>9.7600000000000006E-2</v>
      </c>
      <c r="AKT53" s="47">
        <f t="shared" si="37"/>
        <v>9.7600000000000006E-2</v>
      </c>
      <c r="AKU53" s="47">
        <f t="shared" si="37"/>
        <v>9.7600000000000006E-2</v>
      </c>
      <c r="AKV53" s="47">
        <f t="shared" si="37"/>
        <v>9.7600000000000006E-2</v>
      </c>
      <c r="AKW53" s="47">
        <f t="shared" si="37"/>
        <v>9.7600000000000006E-2</v>
      </c>
      <c r="AKX53" s="47">
        <f t="shared" si="37"/>
        <v>9.7600000000000006E-2</v>
      </c>
      <c r="AKY53" s="47">
        <f t="shared" si="37"/>
        <v>9.7600000000000006E-2</v>
      </c>
      <c r="AKZ53" s="47">
        <f t="shared" si="37"/>
        <v>9.7600000000000006E-2</v>
      </c>
      <c r="ALA53" s="47">
        <f t="shared" si="37"/>
        <v>9.7600000000000006E-2</v>
      </c>
      <c r="ALB53" s="47">
        <f t="shared" si="37"/>
        <v>9.7600000000000006E-2</v>
      </c>
      <c r="ALC53" s="47">
        <f t="shared" si="37"/>
        <v>9.7600000000000006E-2</v>
      </c>
      <c r="ALD53" s="47">
        <f t="shared" si="37"/>
        <v>9.7600000000000006E-2</v>
      </c>
      <c r="ALE53" s="47">
        <f t="shared" si="37"/>
        <v>9.7600000000000006E-2</v>
      </c>
      <c r="ALF53" s="47">
        <f t="shared" si="37"/>
        <v>9.7600000000000006E-2</v>
      </c>
      <c r="ALG53" s="47">
        <f t="shared" si="37"/>
        <v>9.7600000000000006E-2</v>
      </c>
      <c r="ALH53" s="47">
        <f t="shared" si="37"/>
        <v>9.7600000000000006E-2</v>
      </c>
      <c r="ALI53" s="47">
        <f t="shared" si="37"/>
        <v>9.7600000000000006E-2</v>
      </c>
      <c r="ALJ53" s="47">
        <f t="shared" ref="ALJ53:ANU53" si="38">ALI53</f>
        <v>9.7600000000000006E-2</v>
      </c>
      <c r="ALK53" s="47">
        <f t="shared" si="38"/>
        <v>9.7600000000000006E-2</v>
      </c>
      <c r="ALL53" s="47">
        <f t="shared" si="38"/>
        <v>9.7600000000000006E-2</v>
      </c>
      <c r="ALM53" s="47">
        <f t="shared" si="38"/>
        <v>9.7600000000000006E-2</v>
      </c>
      <c r="ALN53" s="47">
        <f t="shared" si="38"/>
        <v>9.7600000000000006E-2</v>
      </c>
      <c r="ALO53" s="47">
        <f t="shared" si="38"/>
        <v>9.7600000000000006E-2</v>
      </c>
      <c r="ALP53" s="47">
        <f t="shared" si="38"/>
        <v>9.7600000000000006E-2</v>
      </c>
      <c r="ALQ53" s="47">
        <f t="shared" si="38"/>
        <v>9.7600000000000006E-2</v>
      </c>
      <c r="ALR53" s="47">
        <f t="shared" si="38"/>
        <v>9.7600000000000006E-2</v>
      </c>
      <c r="ALS53" s="47">
        <f t="shared" si="38"/>
        <v>9.7600000000000006E-2</v>
      </c>
      <c r="ALT53" s="47">
        <f t="shared" si="38"/>
        <v>9.7600000000000006E-2</v>
      </c>
      <c r="ALU53" s="47">
        <f t="shared" si="38"/>
        <v>9.7600000000000006E-2</v>
      </c>
      <c r="ALV53" s="47">
        <f t="shared" si="38"/>
        <v>9.7600000000000006E-2</v>
      </c>
      <c r="ALW53" s="47">
        <f t="shared" si="38"/>
        <v>9.7600000000000006E-2</v>
      </c>
      <c r="ALX53" s="47">
        <f t="shared" si="38"/>
        <v>9.7600000000000006E-2</v>
      </c>
      <c r="ALY53" s="47">
        <f t="shared" si="38"/>
        <v>9.7600000000000006E-2</v>
      </c>
      <c r="ALZ53" s="47">
        <f t="shared" si="38"/>
        <v>9.7600000000000006E-2</v>
      </c>
      <c r="AMA53" s="47">
        <f t="shared" si="38"/>
        <v>9.7600000000000006E-2</v>
      </c>
      <c r="AMB53" s="47">
        <f t="shared" si="38"/>
        <v>9.7600000000000006E-2</v>
      </c>
      <c r="AMC53" s="47">
        <f t="shared" si="38"/>
        <v>9.7600000000000006E-2</v>
      </c>
      <c r="AMD53" s="47">
        <f t="shared" si="38"/>
        <v>9.7600000000000006E-2</v>
      </c>
      <c r="AME53" s="47">
        <f t="shared" si="38"/>
        <v>9.7600000000000006E-2</v>
      </c>
      <c r="AMF53" s="47">
        <f t="shared" si="38"/>
        <v>9.7600000000000006E-2</v>
      </c>
      <c r="AMG53" s="47">
        <f t="shared" si="38"/>
        <v>9.7600000000000006E-2</v>
      </c>
      <c r="AMH53" s="47">
        <f t="shared" si="38"/>
        <v>9.7600000000000006E-2</v>
      </c>
      <c r="AMI53" s="47">
        <f t="shared" si="38"/>
        <v>9.7600000000000006E-2</v>
      </c>
      <c r="AMJ53" s="47">
        <f t="shared" si="38"/>
        <v>9.7600000000000006E-2</v>
      </c>
      <c r="AMK53" s="47">
        <f t="shared" si="38"/>
        <v>9.7600000000000006E-2</v>
      </c>
      <c r="AML53" s="47">
        <f t="shared" si="38"/>
        <v>9.7600000000000006E-2</v>
      </c>
      <c r="AMM53" s="47">
        <f t="shared" si="38"/>
        <v>9.7600000000000006E-2</v>
      </c>
      <c r="AMN53" s="47">
        <f t="shared" si="38"/>
        <v>9.7600000000000006E-2</v>
      </c>
      <c r="AMO53" s="47">
        <f t="shared" si="38"/>
        <v>9.7600000000000006E-2</v>
      </c>
      <c r="AMP53" s="47">
        <f t="shared" si="38"/>
        <v>9.7600000000000006E-2</v>
      </c>
      <c r="AMQ53" s="47">
        <f t="shared" si="38"/>
        <v>9.7600000000000006E-2</v>
      </c>
      <c r="AMR53" s="47">
        <f t="shared" si="38"/>
        <v>9.7600000000000006E-2</v>
      </c>
      <c r="AMS53" s="47">
        <f t="shared" si="38"/>
        <v>9.7600000000000006E-2</v>
      </c>
      <c r="AMT53" s="47">
        <f t="shared" si="38"/>
        <v>9.7600000000000006E-2</v>
      </c>
      <c r="AMU53" s="47">
        <f t="shared" si="38"/>
        <v>9.7600000000000006E-2</v>
      </c>
      <c r="AMV53" s="47">
        <f t="shared" si="38"/>
        <v>9.7600000000000006E-2</v>
      </c>
      <c r="AMW53" s="47">
        <f t="shared" si="38"/>
        <v>9.7600000000000006E-2</v>
      </c>
      <c r="AMX53" s="47">
        <f t="shared" si="38"/>
        <v>9.7600000000000006E-2</v>
      </c>
      <c r="AMY53" s="47">
        <f t="shared" si="38"/>
        <v>9.7600000000000006E-2</v>
      </c>
      <c r="AMZ53" s="47">
        <f t="shared" si="38"/>
        <v>9.7600000000000006E-2</v>
      </c>
      <c r="ANA53" s="47">
        <f t="shared" si="38"/>
        <v>9.7600000000000006E-2</v>
      </c>
      <c r="ANB53" s="47">
        <f t="shared" si="38"/>
        <v>9.7600000000000006E-2</v>
      </c>
      <c r="ANC53" s="47">
        <f t="shared" si="38"/>
        <v>9.7600000000000006E-2</v>
      </c>
      <c r="AND53" s="47">
        <f t="shared" si="38"/>
        <v>9.7600000000000006E-2</v>
      </c>
      <c r="ANE53" s="47">
        <f t="shared" si="38"/>
        <v>9.7600000000000006E-2</v>
      </c>
      <c r="ANF53" s="47">
        <f t="shared" si="38"/>
        <v>9.7600000000000006E-2</v>
      </c>
      <c r="ANG53" s="47">
        <f t="shared" si="38"/>
        <v>9.7600000000000006E-2</v>
      </c>
      <c r="ANH53" s="47">
        <f t="shared" si="38"/>
        <v>9.7600000000000006E-2</v>
      </c>
      <c r="ANI53" s="47">
        <f t="shared" si="38"/>
        <v>9.7600000000000006E-2</v>
      </c>
      <c r="ANJ53" s="47">
        <f t="shared" si="38"/>
        <v>9.7600000000000006E-2</v>
      </c>
      <c r="ANK53" s="47">
        <f t="shared" si="38"/>
        <v>9.7600000000000006E-2</v>
      </c>
      <c r="ANL53" s="47">
        <f t="shared" si="38"/>
        <v>9.7600000000000006E-2</v>
      </c>
      <c r="ANM53" s="47">
        <f t="shared" si="38"/>
        <v>9.7600000000000006E-2</v>
      </c>
      <c r="ANN53" s="47">
        <f t="shared" si="38"/>
        <v>9.7600000000000006E-2</v>
      </c>
      <c r="ANO53" s="47">
        <f t="shared" si="38"/>
        <v>9.7600000000000006E-2</v>
      </c>
      <c r="ANP53" s="47">
        <f t="shared" si="38"/>
        <v>9.7600000000000006E-2</v>
      </c>
      <c r="ANQ53" s="47">
        <f t="shared" si="38"/>
        <v>9.7600000000000006E-2</v>
      </c>
      <c r="ANR53" s="47">
        <f t="shared" si="38"/>
        <v>9.7600000000000006E-2</v>
      </c>
      <c r="ANS53" s="47">
        <f t="shared" si="38"/>
        <v>9.7600000000000006E-2</v>
      </c>
      <c r="ANT53" s="47">
        <f t="shared" si="38"/>
        <v>9.7600000000000006E-2</v>
      </c>
      <c r="ANU53" s="47">
        <f t="shared" si="38"/>
        <v>9.7600000000000006E-2</v>
      </c>
      <c r="ANV53" s="47">
        <f t="shared" ref="ANV53:AQG53" si="39">ANU53</f>
        <v>9.7600000000000006E-2</v>
      </c>
      <c r="ANW53" s="47">
        <f t="shared" si="39"/>
        <v>9.7600000000000006E-2</v>
      </c>
      <c r="ANX53" s="47">
        <f t="shared" si="39"/>
        <v>9.7600000000000006E-2</v>
      </c>
      <c r="ANY53" s="47">
        <f t="shared" si="39"/>
        <v>9.7600000000000006E-2</v>
      </c>
      <c r="ANZ53" s="47">
        <f t="shared" si="39"/>
        <v>9.7600000000000006E-2</v>
      </c>
      <c r="AOA53" s="47">
        <f t="shared" si="39"/>
        <v>9.7600000000000006E-2</v>
      </c>
      <c r="AOB53" s="47">
        <f t="shared" si="39"/>
        <v>9.7600000000000006E-2</v>
      </c>
      <c r="AOC53" s="47">
        <f t="shared" si="39"/>
        <v>9.7600000000000006E-2</v>
      </c>
      <c r="AOD53" s="47">
        <f t="shared" si="39"/>
        <v>9.7600000000000006E-2</v>
      </c>
      <c r="AOE53" s="47">
        <f t="shared" si="39"/>
        <v>9.7600000000000006E-2</v>
      </c>
      <c r="AOF53" s="47">
        <f t="shared" si="39"/>
        <v>9.7600000000000006E-2</v>
      </c>
      <c r="AOG53" s="47">
        <f t="shared" si="39"/>
        <v>9.7600000000000006E-2</v>
      </c>
      <c r="AOH53" s="47">
        <f t="shared" si="39"/>
        <v>9.7600000000000006E-2</v>
      </c>
      <c r="AOI53" s="47">
        <f t="shared" si="39"/>
        <v>9.7600000000000006E-2</v>
      </c>
      <c r="AOJ53" s="47">
        <f t="shared" si="39"/>
        <v>9.7600000000000006E-2</v>
      </c>
      <c r="AOK53" s="47">
        <f t="shared" si="39"/>
        <v>9.7600000000000006E-2</v>
      </c>
      <c r="AOL53" s="47">
        <f t="shared" si="39"/>
        <v>9.7600000000000006E-2</v>
      </c>
      <c r="AOM53" s="47">
        <f t="shared" si="39"/>
        <v>9.7600000000000006E-2</v>
      </c>
      <c r="AON53" s="47">
        <f t="shared" si="39"/>
        <v>9.7600000000000006E-2</v>
      </c>
      <c r="AOO53" s="47">
        <f t="shared" si="39"/>
        <v>9.7600000000000006E-2</v>
      </c>
      <c r="AOP53" s="47">
        <f t="shared" si="39"/>
        <v>9.7600000000000006E-2</v>
      </c>
      <c r="AOQ53" s="47">
        <f t="shared" si="39"/>
        <v>9.7600000000000006E-2</v>
      </c>
      <c r="AOR53" s="47">
        <f t="shared" si="39"/>
        <v>9.7600000000000006E-2</v>
      </c>
      <c r="AOS53" s="47">
        <f t="shared" si="39"/>
        <v>9.7600000000000006E-2</v>
      </c>
      <c r="AOT53" s="47">
        <f t="shared" si="39"/>
        <v>9.7600000000000006E-2</v>
      </c>
      <c r="AOU53" s="47">
        <f t="shared" si="39"/>
        <v>9.7600000000000006E-2</v>
      </c>
      <c r="AOV53" s="47">
        <f t="shared" si="39"/>
        <v>9.7600000000000006E-2</v>
      </c>
      <c r="AOW53" s="47">
        <f t="shared" si="39"/>
        <v>9.7600000000000006E-2</v>
      </c>
      <c r="AOX53" s="47">
        <f t="shared" si="39"/>
        <v>9.7600000000000006E-2</v>
      </c>
      <c r="AOY53" s="47">
        <f t="shared" si="39"/>
        <v>9.7600000000000006E-2</v>
      </c>
      <c r="AOZ53" s="47">
        <f t="shared" si="39"/>
        <v>9.7600000000000006E-2</v>
      </c>
      <c r="APA53" s="47">
        <f t="shared" si="39"/>
        <v>9.7600000000000006E-2</v>
      </c>
      <c r="APB53" s="47">
        <f t="shared" si="39"/>
        <v>9.7600000000000006E-2</v>
      </c>
      <c r="APC53" s="47">
        <f t="shared" si="39"/>
        <v>9.7600000000000006E-2</v>
      </c>
      <c r="APD53" s="47">
        <f t="shared" si="39"/>
        <v>9.7600000000000006E-2</v>
      </c>
      <c r="APE53" s="47">
        <f t="shared" si="39"/>
        <v>9.7600000000000006E-2</v>
      </c>
      <c r="APF53" s="47">
        <f t="shared" si="39"/>
        <v>9.7600000000000006E-2</v>
      </c>
      <c r="APG53" s="47">
        <f t="shared" si="39"/>
        <v>9.7600000000000006E-2</v>
      </c>
      <c r="APH53" s="47">
        <f t="shared" si="39"/>
        <v>9.7600000000000006E-2</v>
      </c>
      <c r="API53" s="47">
        <f t="shared" si="39"/>
        <v>9.7600000000000006E-2</v>
      </c>
      <c r="APJ53" s="47">
        <f t="shared" si="39"/>
        <v>9.7600000000000006E-2</v>
      </c>
      <c r="APK53" s="47">
        <f t="shared" si="39"/>
        <v>9.7600000000000006E-2</v>
      </c>
      <c r="APL53" s="47">
        <f t="shared" si="39"/>
        <v>9.7600000000000006E-2</v>
      </c>
      <c r="APM53" s="47">
        <f t="shared" si="39"/>
        <v>9.7600000000000006E-2</v>
      </c>
      <c r="APN53" s="47">
        <f t="shared" si="39"/>
        <v>9.7600000000000006E-2</v>
      </c>
      <c r="APO53" s="47">
        <f t="shared" si="39"/>
        <v>9.7600000000000006E-2</v>
      </c>
      <c r="APP53" s="47">
        <f t="shared" si="39"/>
        <v>9.7600000000000006E-2</v>
      </c>
      <c r="APQ53" s="47">
        <f t="shared" si="39"/>
        <v>9.7600000000000006E-2</v>
      </c>
      <c r="APR53" s="47">
        <f t="shared" si="39"/>
        <v>9.7600000000000006E-2</v>
      </c>
      <c r="APS53" s="47">
        <f t="shared" si="39"/>
        <v>9.7600000000000006E-2</v>
      </c>
      <c r="APT53" s="47">
        <f t="shared" si="39"/>
        <v>9.7600000000000006E-2</v>
      </c>
      <c r="APU53" s="47">
        <f t="shared" si="39"/>
        <v>9.7600000000000006E-2</v>
      </c>
      <c r="APV53" s="47">
        <f t="shared" si="39"/>
        <v>9.7600000000000006E-2</v>
      </c>
      <c r="APW53" s="47">
        <f t="shared" si="39"/>
        <v>9.7600000000000006E-2</v>
      </c>
      <c r="APX53" s="47">
        <f t="shared" si="39"/>
        <v>9.7600000000000006E-2</v>
      </c>
      <c r="APY53" s="47">
        <f t="shared" si="39"/>
        <v>9.7600000000000006E-2</v>
      </c>
      <c r="APZ53" s="47">
        <f t="shared" si="39"/>
        <v>9.7600000000000006E-2</v>
      </c>
      <c r="AQA53" s="47">
        <f t="shared" si="39"/>
        <v>9.7600000000000006E-2</v>
      </c>
      <c r="AQB53" s="47">
        <f t="shared" si="39"/>
        <v>9.7600000000000006E-2</v>
      </c>
      <c r="AQC53" s="47">
        <f t="shared" si="39"/>
        <v>9.7600000000000006E-2</v>
      </c>
      <c r="AQD53" s="47">
        <f t="shared" si="39"/>
        <v>9.7600000000000006E-2</v>
      </c>
      <c r="AQE53" s="47">
        <f t="shared" si="39"/>
        <v>9.7600000000000006E-2</v>
      </c>
      <c r="AQF53" s="47">
        <f t="shared" si="39"/>
        <v>9.7600000000000006E-2</v>
      </c>
      <c r="AQG53" s="47">
        <f t="shared" si="39"/>
        <v>9.7600000000000006E-2</v>
      </c>
      <c r="AQH53" s="47">
        <f t="shared" ref="AQH53:ASS53" si="40">AQG53</f>
        <v>9.7600000000000006E-2</v>
      </c>
      <c r="AQI53" s="47">
        <f t="shared" si="40"/>
        <v>9.7600000000000006E-2</v>
      </c>
      <c r="AQJ53" s="47">
        <f t="shared" si="40"/>
        <v>9.7600000000000006E-2</v>
      </c>
      <c r="AQK53" s="47">
        <f t="shared" si="40"/>
        <v>9.7600000000000006E-2</v>
      </c>
      <c r="AQL53" s="47">
        <f t="shared" si="40"/>
        <v>9.7600000000000006E-2</v>
      </c>
      <c r="AQM53" s="47">
        <f t="shared" si="40"/>
        <v>9.7600000000000006E-2</v>
      </c>
      <c r="AQN53" s="47">
        <f t="shared" si="40"/>
        <v>9.7600000000000006E-2</v>
      </c>
      <c r="AQO53" s="47">
        <f t="shared" si="40"/>
        <v>9.7600000000000006E-2</v>
      </c>
      <c r="AQP53" s="47">
        <f t="shared" si="40"/>
        <v>9.7600000000000006E-2</v>
      </c>
      <c r="AQQ53" s="47">
        <f t="shared" si="40"/>
        <v>9.7600000000000006E-2</v>
      </c>
      <c r="AQR53" s="47">
        <f t="shared" si="40"/>
        <v>9.7600000000000006E-2</v>
      </c>
      <c r="AQS53" s="47">
        <f t="shared" si="40"/>
        <v>9.7600000000000006E-2</v>
      </c>
      <c r="AQT53" s="47">
        <f t="shared" si="40"/>
        <v>9.7600000000000006E-2</v>
      </c>
      <c r="AQU53" s="47">
        <f t="shared" si="40"/>
        <v>9.7600000000000006E-2</v>
      </c>
      <c r="AQV53" s="47">
        <f t="shared" si="40"/>
        <v>9.7600000000000006E-2</v>
      </c>
      <c r="AQW53" s="47">
        <f t="shared" si="40"/>
        <v>9.7600000000000006E-2</v>
      </c>
      <c r="AQX53" s="47">
        <f t="shared" si="40"/>
        <v>9.7600000000000006E-2</v>
      </c>
      <c r="AQY53" s="47">
        <f t="shared" si="40"/>
        <v>9.7600000000000006E-2</v>
      </c>
      <c r="AQZ53" s="47">
        <f t="shared" si="40"/>
        <v>9.7600000000000006E-2</v>
      </c>
      <c r="ARA53" s="47">
        <f t="shared" si="40"/>
        <v>9.7600000000000006E-2</v>
      </c>
      <c r="ARB53" s="47">
        <f t="shared" si="40"/>
        <v>9.7600000000000006E-2</v>
      </c>
      <c r="ARC53" s="47">
        <f t="shared" si="40"/>
        <v>9.7600000000000006E-2</v>
      </c>
      <c r="ARD53" s="47">
        <f t="shared" si="40"/>
        <v>9.7600000000000006E-2</v>
      </c>
      <c r="ARE53" s="47">
        <f t="shared" si="40"/>
        <v>9.7600000000000006E-2</v>
      </c>
      <c r="ARF53" s="47">
        <f t="shared" si="40"/>
        <v>9.7600000000000006E-2</v>
      </c>
      <c r="ARG53" s="47">
        <f t="shared" si="40"/>
        <v>9.7600000000000006E-2</v>
      </c>
      <c r="ARH53" s="47">
        <f t="shared" si="40"/>
        <v>9.7600000000000006E-2</v>
      </c>
      <c r="ARI53" s="47">
        <f t="shared" si="40"/>
        <v>9.7600000000000006E-2</v>
      </c>
      <c r="ARJ53" s="47">
        <f t="shared" si="40"/>
        <v>9.7600000000000006E-2</v>
      </c>
      <c r="ARK53" s="47">
        <f t="shared" si="40"/>
        <v>9.7600000000000006E-2</v>
      </c>
      <c r="ARL53" s="47">
        <f t="shared" si="40"/>
        <v>9.7600000000000006E-2</v>
      </c>
      <c r="ARM53" s="47">
        <f t="shared" si="40"/>
        <v>9.7600000000000006E-2</v>
      </c>
      <c r="ARN53" s="47">
        <f t="shared" si="40"/>
        <v>9.7600000000000006E-2</v>
      </c>
      <c r="ARO53" s="47">
        <f t="shared" si="40"/>
        <v>9.7600000000000006E-2</v>
      </c>
      <c r="ARP53" s="47">
        <f t="shared" si="40"/>
        <v>9.7600000000000006E-2</v>
      </c>
      <c r="ARQ53" s="47">
        <f t="shared" si="40"/>
        <v>9.7600000000000006E-2</v>
      </c>
      <c r="ARR53" s="47">
        <f t="shared" si="40"/>
        <v>9.7600000000000006E-2</v>
      </c>
      <c r="ARS53" s="47">
        <f t="shared" si="40"/>
        <v>9.7600000000000006E-2</v>
      </c>
      <c r="ART53" s="47">
        <f t="shared" si="40"/>
        <v>9.7600000000000006E-2</v>
      </c>
      <c r="ARU53" s="47">
        <f t="shared" si="40"/>
        <v>9.7600000000000006E-2</v>
      </c>
      <c r="ARV53" s="47">
        <f t="shared" si="40"/>
        <v>9.7600000000000006E-2</v>
      </c>
      <c r="ARW53" s="47">
        <f t="shared" si="40"/>
        <v>9.7600000000000006E-2</v>
      </c>
      <c r="ARX53" s="47">
        <f t="shared" si="40"/>
        <v>9.7600000000000006E-2</v>
      </c>
      <c r="ARY53" s="47">
        <f t="shared" si="40"/>
        <v>9.7600000000000006E-2</v>
      </c>
      <c r="ARZ53" s="47">
        <f t="shared" si="40"/>
        <v>9.7600000000000006E-2</v>
      </c>
      <c r="ASA53" s="47">
        <f t="shared" si="40"/>
        <v>9.7600000000000006E-2</v>
      </c>
      <c r="ASB53" s="47">
        <f t="shared" si="40"/>
        <v>9.7600000000000006E-2</v>
      </c>
      <c r="ASC53" s="47">
        <f t="shared" si="40"/>
        <v>9.7600000000000006E-2</v>
      </c>
      <c r="ASD53" s="47">
        <f t="shared" si="40"/>
        <v>9.7600000000000006E-2</v>
      </c>
      <c r="ASE53" s="47">
        <f t="shared" si="40"/>
        <v>9.7600000000000006E-2</v>
      </c>
      <c r="ASF53" s="47">
        <f t="shared" si="40"/>
        <v>9.7600000000000006E-2</v>
      </c>
      <c r="ASG53" s="47">
        <f t="shared" si="40"/>
        <v>9.7600000000000006E-2</v>
      </c>
      <c r="ASH53" s="47">
        <f t="shared" si="40"/>
        <v>9.7600000000000006E-2</v>
      </c>
      <c r="ASI53" s="47">
        <f t="shared" si="40"/>
        <v>9.7600000000000006E-2</v>
      </c>
      <c r="ASJ53" s="47">
        <f t="shared" si="40"/>
        <v>9.7600000000000006E-2</v>
      </c>
      <c r="ASK53" s="47">
        <f t="shared" si="40"/>
        <v>9.7600000000000006E-2</v>
      </c>
      <c r="ASL53" s="47">
        <f t="shared" si="40"/>
        <v>9.7600000000000006E-2</v>
      </c>
      <c r="ASM53" s="47">
        <f t="shared" si="40"/>
        <v>9.7600000000000006E-2</v>
      </c>
      <c r="ASN53" s="47">
        <f t="shared" si="40"/>
        <v>9.7600000000000006E-2</v>
      </c>
      <c r="ASO53" s="47">
        <f t="shared" si="40"/>
        <v>9.7600000000000006E-2</v>
      </c>
      <c r="ASP53" s="47">
        <f t="shared" si="40"/>
        <v>9.7600000000000006E-2</v>
      </c>
      <c r="ASQ53" s="47">
        <f t="shared" si="40"/>
        <v>9.7600000000000006E-2</v>
      </c>
      <c r="ASR53" s="47">
        <f t="shared" si="40"/>
        <v>9.7600000000000006E-2</v>
      </c>
      <c r="ASS53" s="47">
        <f t="shared" si="40"/>
        <v>9.7600000000000006E-2</v>
      </c>
      <c r="AST53" s="47">
        <f t="shared" ref="AST53:AVE53" si="41">ASS53</f>
        <v>9.7600000000000006E-2</v>
      </c>
      <c r="ASU53" s="47">
        <f t="shared" si="41"/>
        <v>9.7600000000000006E-2</v>
      </c>
      <c r="ASV53" s="47">
        <f t="shared" si="41"/>
        <v>9.7600000000000006E-2</v>
      </c>
      <c r="ASW53" s="47">
        <f t="shared" si="41"/>
        <v>9.7600000000000006E-2</v>
      </c>
      <c r="ASX53" s="47">
        <f t="shared" si="41"/>
        <v>9.7600000000000006E-2</v>
      </c>
      <c r="ASY53" s="47">
        <f t="shared" si="41"/>
        <v>9.7600000000000006E-2</v>
      </c>
      <c r="ASZ53" s="47">
        <f t="shared" si="41"/>
        <v>9.7600000000000006E-2</v>
      </c>
      <c r="ATA53" s="47">
        <f t="shared" si="41"/>
        <v>9.7600000000000006E-2</v>
      </c>
      <c r="ATB53" s="47">
        <f t="shared" si="41"/>
        <v>9.7600000000000006E-2</v>
      </c>
      <c r="ATC53" s="47">
        <f t="shared" si="41"/>
        <v>9.7600000000000006E-2</v>
      </c>
      <c r="ATD53" s="47">
        <f t="shared" si="41"/>
        <v>9.7600000000000006E-2</v>
      </c>
      <c r="ATE53" s="47">
        <f t="shared" si="41"/>
        <v>9.7600000000000006E-2</v>
      </c>
      <c r="ATF53" s="47">
        <f t="shared" si="41"/>
        <v>9.7600000000000006E-2</v>
      </c>
      <c r="ATG53" s="47">
        <f t="shared" si="41"/>
        <v>9.7600000000000006E-2</v>
      </c>
      <c r="ATH53" s="47">
        <f t="shared" si="41"/>
        <v>9.7600000000000006E-2</v>
      </c>
      <c r="ATI53" s="47">
        <f t="shared" si="41"/>
        <v>9.7600000000000006E-2</v>
      </c>
      <c r="ATJ53" s="47">
        <f t="shared" si="41"/>
        <v>9.7600000000000006E-2</v>
      </c>
      <c r="ATK53" s="47">
        <f t="shared" si="41"/>
        <v>9.7600000000000006E-2</v>
      </c>
      <c r="ATL53" s="47">
        <f t="shared" si="41"/>
        <v>9.7600000000000006E-2</v>
      </c>
      <c r="ATM53" s="47">
        <f t="shared" si="41"/>
        <v>9.7600000000000006E-2</v>
      </c>
      <c r="ATN53" s="47">
        <f t="shared" si="41"/>
        <v>9.7600000000000006E-2</v>
      </c>
      <c r="ATO53" s="47">
        <f t="shared" si="41"/>
        <v>9.7600000000000006E-2</v>
      </c>
      <c r="ATP53" s="47">
        <f t="shared" si="41"/>
        <v>9.7600000000000006E-2</v>
      </c>
      <c r="ATQ53" s="47">
        <f t="shared" si="41"/>
        <v>9.7600000000000006E-2</v>
      </c>
      <c r="ATR53" s="47">
        <f t="shared" si="41"/>
        <v>9.7600000000000006E-2</v>
      </c>
      <c r="ATS53" s="47">
        <f t="shared" si="41"/>
        <v>9.7600000000000006E-2</v>
      </c>
      <c r="ATT53" s="47">
        <f t="shared" si="41"/>
        <v>9.7600000000000006E-2</v>
      </c>
      <c r="ATU53" s="47">
        <f t="shared" si="41"/>
        <v>9.7600000000000006E-2</v>
      </c>
      <c r="ATV53" s="47">
        <f t="shared" si="41"/>
        <v>9.7600000000000006E-2</v>
      </c>
      <c r="ATW53" s="47">
        <f t="shared" si="41"/>
        <v>9.7600000000000006E-2</v>
      </c>
      <c r="ATX53" s="47">
        <f t="shared" si="41"/>
        <v>9.7600000000000006E-2</v>
      </c>
      <c r="ATY53" s="47">
        <f t="shared" si="41"/>
        <v>9.7600000000000006E-2</v>
      </c>
      <c r="ATZ53" s="47">
        <f t="shared" si="41"/>
        <v>9.7600000000000006E-2</v>
      </c>
      <c r="AUA53" s="47">
        <f t="shared" si="41"/>
        <v>9.7600000000000006E-2</v>
      </c>
      <c r="AUB53" s="47">
        <f t="shared" si="41"/>
        <v>9.7600000000000006E-2</v>
      </c>
      <c r="AUC53" s="47">
        <f t="shared" si="41"/>
        <v>9.7600000000000006E-2</v>
      </c>
      <c r="AUD53" s="47">
        <f t="shared" si="41"/>
        <v>9.7600000000000006E-2</v>
      </c>
      <c r="AUE53" s="47">
        <f t="shared" si="41"/>
        <v>9.7600000000000006E-2</v>
      </c>
      <c r="AUF53" s="47">
        <f t="shared" si="41"/>
        <v>9.7600000000000006E-2</v>
      </c>
      <c r="AUG53" s="47">
        <f t="shared" si="41"/>
        <v>9.7600000000000006E-2</v>
      </c>
      <c r="AUH53" s="47">
        <f t="shared" si="41"/>
        <v>9.7600000000000006E-2</v>
      </c>
      <c r="AUI53" s="47">
        <f t="shared" si="41"/>
        <v>9.7600000000000006E-2</v>
      </c>
      <c r="AUJ53" s="47">
        <f t="shared" si="41"/>
        <v>9.7600000000000006E-2</v>
      </c>
      <c r="AUK53" s="47">
        <f t="shared" si="41"/>
        <v>9.7600000000000006E-2</v>
      </c>
      <c r="AUL53" s="47">
        <f t="shared" si="41"/>
        <v>9.7600000000000006E-2</v>
      </c>
      <c r="AUM53" s="47">
        <f t="shared" si="41"/>
        <v>9.7600000000000006E-2</v>
      </c>
      <c r="AUN53" s="47">
        <f t="shared" si="41"/>
        <v>9.7600000000000006E-2</v>
      </c>
      <c r="AUO53" s="47">
        <f t="shared" si="41"/>
        <v>9.7600000000000006E-2</v>
      </c>
      <c r="AUP53" s="47">
        <f t="shared" si="41"/>
        <v>9.7600000000000006E-2</v>
      </c>
      <c r="AUQ53" s="47">
        <f t="shared" si="41"/>
        <v>9.7600000000000006E-2</v>
      </c>
      <c r="AUR53" s="47">
        <f t="shared" si="41"/>
        <v>9.7600000000000006E-2</v>
      </c>
      <c r="AUS53" s="47">
        <f t="shared" si="41"/>
        <v>9.7600000000000006E-2</v>
      </c>
      <c r="AUT53" s="47">
        <f t="shared" si="41"/>
        <v>9.7600000000000006E-2</v>
      </c>
      <c r="AUU53" s="47">
        <f t="shared" si="41"/>
        <v>9.7600000000000006E-2</v>
      </c>
      <c r="AUV53" s="47">
        <f t="shared" si="41"/>
        <v>9.7600000000000006E-2</v>
      </c>
      <c r="AUW53" s="47">
        <f t="shared" si="41"/>
        <v>9.7600000000000006E-2</v>
      </c>
      <c r="AUX53" s="47">
        <f t="shared" si="41"/>
        <v>9.7600000000000006E-2</v>
      </c>
      <c r="AUY53" s="47">
        <f t="shared" si="41"/>
        <v>9.7600000000000006E-2</v>
      </c>
      <c r="AUZ53" s="47">
        <f t="shared" si="41"/>
        <v>9.7600000000000006E-2</v>
      </c>
      <c r="AVA53" s="47">
        <f t="shared" si="41"/>
        <v>9.7600000000000006E-2</v>
      </c>
      <c r="AVB53" s="47">
        <f t="shared" si="41"/>
        <v>9.7600000000000006E-2</v>
      </c>
      <c r="AVC53" s="47">
        <f t="shared" si="41"/>
        <v>9.7600000000000006E-2</v>
      </c>
      <c r="AVD53" s="47">
        <f t="shared" si="41"/>
        <v>9.7600000000000006E-2</v>
      </c>
      <c r="AVE53" s="47">
        <f t="shared" si="41"/>
        <v>9.7600000000000006E-2</v>
      </c>
      <c r="AVF53" s="47">
        <f t="shared" ref="AVF53:AXQ53" si="42">AVE53</f>
        <v>9.7600000000000006E-2</v>
      </c>
      <c r="AVG53" s="47">
        <f t="shared" si="42"/>
        <v>9.7600000000000006E-2</v>
      </c>
      <c r="AVH53" s="47">
        <f t="shared" si="42"/>
        <v>9.7600000000000006E-2</v>
      </c>
      <c r="AVI53" s="47">
        <f t="shared" si="42"/>
        <v>9.7600000000000006E-2</v>
      </c>
      <c r="AVJ53" s="47">
        <f t="shared" si="42"/>
        <v>9.7600000000000006E-2</v>
      </c>
      <c r="AVK53" s="47">
        <f t="shared" si="42"/>
        <v>9.7600000000000006E-2</v>
      </c>
      <c r="AVL53" s="47">
        <f t="shared" si="42"/>
        <v>9.7600000000000006E-2</v>
      </c>
      <c r="AVM53" s="47">
        <f t="shared" si="42"/>
        <v>9.7600000000000006E-2</v>
      </c>
      <c r="AVN53" s="47">
        <f t="shared" si="42"/>
        <v>9.7600000000000006E-2</v>
      </c>
      <c r="AVO53" s="47">
        <f t="shared" si="42"/>
        <v>9.7600000000000006E-2</v>
      </c>
      <c r="AVP53" s="47">
        <f t="shared" si="42"/>
        <v>9.7600000000000006E-2</v>
      </c>
      <c r="AVQ53" s="47">
        <f t="shared" si="42"/>
        <v>9.7600000000000006E-2</v>
      </c>
      <c r="AVR53" s="47">
        <f t="shared" si="42"/>
        <v>9.7600000000000006E-2</v>
      </c>
      <c r="AVS53" s="47">
        <f t="shared" si="42"/>
        <v>9.7600000000000006E-2</v>
      </c>
      <c r="AVT53" s="47">
        <f t="shared" si="42"/>
        <v>9.7600000000000006E-2</v>
      </c>
      <c r="AVU53" s="47">
        <f t="shared" si="42"/>
        <v>9.7600000000000006E-2</v>
      </c>
      <c r="AVV53" s="47">
        <f t="shared" si="42"/>
        <v>9.7600000000000006E-2</v>
      </c>
      <c r="AVW53" s="47">
        <f t="shared" si="42"/>
        <v>9.7600000000000006E-2</v>
      </c>
      <c r="AVX53" s="47">
        <f t="shared" si="42"/>
        <v>9.7600000000000006E-2</v>
      </c>
      <c r="AVY53" s="47">
        <f t="shared" si="42"/>
        <v>9.7600000000000006E-2</v>
      </c>
      <c r="AVZ53" s="47">
        <f t="shared" si="42"/>
        <v>9.7600000000000006E-2</v>
      </c>
      <c r="AWA53" s="47">
        <f t="shared" si="42"/>
        <v>9.7600000000000006E-2</v>
      </c>
      <c r="AWB53" s="47">
        <f t="shared" si="42"/>
        <v>9.7600000000000006E-2</v>
      </c>
      <c r="AWC53" s="47">
        <f t="shared" si="42"/>
        <v>9.7600000000000006E-2</v>
      </c>
      <c r="AWD53" s="47">
        <f t="shared" si="42"/>
        <v>9.7600000000000006E-2</v>
      </c>
      <c r="AWE53" s="47">
        <f t="shared" si="42"/>
        <v>9.7600000000000006E-2</v>
      </c>
      <c r="AWF53" s="47">
        <f t="shared" si="42"/>
        <v>9.7600000000000006E-2</v>
      </c>
      <c r="AWG53" s="47">
        <f t="shared" si="42"/>
        <v>9.7600000000000006E-2</v>
      </c>
      <c r="AWH53" s="47">
        <f t="shared" si="42"/>
        <v>9.7600000000000006E-2</v>
      </c>
      <c r="AWI53" s="47">
        <f t="shared" si="42"/>
        <v>9.7600000000000006E-2</v>
      </c>
      <c r="AWJ53" s="47">
        <f t="shared" si="42"/>
        <v>9.7600000000000006E-2</v>
      </c>
      <c r="AWK53" s="47">
        <f t="shared" si="42"/>
        <v>9.7600000000000006E-2</v>
      </c>
      <c r="AWL53" s="47">
        <f t="shared" si="42"/>
        <v>9.7600000000000006E-2</v>
      </c>
      <c r="AWM53" s="47">
        <f t="shared" si="42"/>
        <v>9.7600000000000006E-2</v>
      </c>
      <c r="AWN53" s="47">
        <f t="shared" si="42"/>
        <v>9.7600000000000006E-2</v>
      </c>
      <c r="AWO53" s="47">
        <f t="shared" si="42"/>
        <v>9.7600000000000006E-2</v>
      </c>
      <c r="AWP53" s="47">
        <f t="shared" si="42"/>
        <v>9.7600000000000006E-2</v>
      </c>
      <c r="AWQ53" s="47">
        <f t="shared" si="42"/>
        <v>9.7600000000000006E-2</v>
      </c>
      <c r="AWR53" s="47">
        <f t="shared" si="42"/>
        <v>9.7600000000000006E-2</v>
      </c>
      <c r="AWS53" s="47">
        <f t="shared" si="42"/>
        <v>9.7600000000000006E-2</v>
      </c>
      <c r="AWT53" s="47">
        <f t="shared" si="42"/>
        <v>9.7600000000000006E-2</v>
      </c>
      <c r="AWU53" s="47">
        <f t="shared" si="42"/>
        <v>9.7600000000000006E-2</v>
      </c>
      <c r="AWV53" s="47">
        <f t="shared" si="42"/>
        <v>9.7600000000000006E-2</v>
      </c>
      <c r="AWW53" s="47">
        <f t="shared" si="42"/>
        <v>9.7600000000000006E-2</v>
      </c>
      <c r="AWX53" s="47">
        <f t="shared" si="42"/>
        <v>9.7600000000000006E-2</v>
      </c>
      <c r="AWY53" s="47">
        <f t="shared" si="42"/>
        <v>9.7600000000000006E-2</v>
      </c>
      <c r="AWZ53" s="47">
        <f t="shared" si="42"/>
        <v>9.7600000000000006E-2</v>
      </c>
      <c r="AXA53" s="47">
        <f t="shared" si="42"/>
        <v>9.7600000000000006E-2</v>
      </c>
      <c r="AXB53" s="47">
        <f t="shared" si="42"/>
        <v>9.7600000000000006E-2</v>
      </c>
      <c r="AXC53" s="47">
        <f t="shared" si="42"/>
        <v>9.7600000000000006E-2</v>
      </c>
      <c r="AXD53" s="47">
        <f t="shared" si="42"/>
        <v>9.7600000000000006E-2</v>
      </c>
      <c r="AXE53" s="47">
        <f t="shared" si="42"/>
        <v>9.7600000000000006E-2</v>
      </c>
      <c r="AXF53" s="47">
        <f t="shared" si="42"/>
        <v>9.7600000000000006E-2</v>
      </c>
      <c r="AXG53" s="47">
        <f t="shared" si="42"/>
        <v>9.7600000000000006E-2</v>
      </c>
      <c r="AXH53" s="47">
        <f t="shared" si="42"/>
        <v>9.7600000000000006E-2</v>
      </c>
      <c r="AXI53" s="47">
        <f t="shared" si="42"/>
        <v>9.7600000000000006E-2</v>
      </c>
      <c r="AXJ53" s="47">
        <f t="shared" si="42"/>
        <v>9.7600000000000006E-2</v>
      </c>
      <c r="AXK53" s="47">
        <f t="shared" si="42"/>
        <v>9.7600000000000006E-2</v>
      </c>
      <c r="AXL53" s="47">
        <f t="shared" si="42"/>
        <v>9.7600000000000006E-2</v>
      </c>
      <c r="AXM53" s="47">
        <f t="shared" si="42"/>
        <v>9.7600000000000006E-2</v>
      </c>
      <c r="AXN53" s="47">
        <f t="shared" si="42"/>
        <v>9.7600000000000006E-2</v>
      </c>
      <c r="AXO53" s="47">
        <f t="shared" si="42"/>
        <v>9.7600000000000006E-2</v>
      </c>
      <c r="AXP53" s="47">
        <f t="shared" si="42"/>
        <v>9.7600000000000006E-2</v>
      </c>
      <c r="AXQ53" s="47">
        <f t="shared" si="42"/>
        <v>9.7600000000000006E-2</v>
      </c>
      <c r="AXR53" s="47">
        <f t="shared" ref="AXR53:BAC53" si="43">AXQ53</f>
        <v>9.7600000000000006E-2</v>
      </c>
      <c r="AXS53" s="47">
        <f t="shared" si="43"/>
        <v>9.7600000000000006E-2</v>
      </c>
      <c r="AXT53" s="47">
        <f t="shared" si="43"/>
        <v>9.7600000000000006E-2</v>
      </c>
      <c r="AXU53" s="47">
        <f t="shared" si="43"/>
        <v>9.7600000000000006E-2</v>
      </c>
      <c r="AXV53" s="47">
        <f t="shared" si="43"/>
        <v>9.7600000000000006E-2</v>
      </c>
      <c r="AXW53" s="47">
        <f t="shared" si="43"/>
        <v>9.7600000000000006E-2</v>
      </c>
      <c r="AXX53" s="47">
        <f t="shared" si="43"/>
        <v>9.7600000000000006E-2</v>
      </c>
      <c r="AXY53" s="47">
        <f t="shared" si="43"/>
        <v>9.7600000000000006E-2</v>
      </c>
      <c r="AXZ53" s="47">
        <f t="shared" si="43"/>
        <v>9.7600000000000006E-2</v>
      </c>
      <c r="AYA53" s="47">
        <f t="shared" si="43"/>
        <v>9.7600000000000006E-2</v>
      </c>
      <c r="AYB53" s="47">
        <f t="shared" si="43"/>
        <v>9.7600000000000006E-2</v>
      </c>
      <c r="AYC53" s="47">
        <f t="shared" si="43"/>
        <v>9.7600000000000006E-2</v>
      </c>
      <c r="AYD53" s="47">
        <f t="shared" si="43"/>
        <v>9.7600000000000006E-2</v>
      </c>
      <c r="AYE53" s="47">
        <f t="shared" si="43"/>
        <v>9.7600000000000006E-2</v>
      </c>
      <c r="AYF53" s="47">
        <f t="shared" si="43"/>
        <v>9.7600000000000006E-2</v>
      </c>
      <c r="AYG53" s="47">
        <f t="shared" si="43"/>
        <v>9.7600000000000006E-2</v>
      </c>
      <c r="AYH53" s="47">
        <f t="shared" si="43"/>
        <v>9.7600000000000006E-2</v>
      </c>
      <c r="AYI53" s="47">
        <f t="shared" si="43"/>
        <v>9.7600000000000006E-2</v>
      </c>
      <c r="AYJ53" s="47">
        <f t="shared" si="43"/>
        <v>9.7600000000000006E-2</v>
      </c>
      <c r="AYK53" s="47">
        <f t="shared" si="43"/>
        <v>9.7600000000000006E-2</v>
      </c>
      <c r="AYL53" s="47">
        <f t="shared" si="43"/>
        <v>9.7600000000000006E-2</v>
      </c>
      <c r="AYM53" s="47">
        <f t="shared" si="43"/>
        <v>9.7600000000000006E-2</v>
      </c>
      <c r="AYN53" s="47">
        <f t="shared" si="43"/>
        <v>9.7600000000000006E-2</v>
      </c>
      <c r="AYO53" s="47">
        <f t="shared" si="43"/>
        <v>9.7600000000000006E-2</v>
      </c>
      <c r="AYP53" s="47">
        <f t="shared" si="43"/>
        <v>9.7600000000000006E-2</v>
      </c>
      <c r="AYQ53" s="47">
        <f t="shared" si="43"/>
        <v>9.7600000000000006E-2</v>
      </c>
      <c r="AYR53" s="47">
        <f t="shared" si="43"/>
        <v>9.7600000000000006E-2</v>
      </c>
      <c r="AYS53" s="47">
        <f t="shared" si="43"/>
        <v>9.7600000000000006E-2</v>
      </c>
      <c r="AYT53" s="47">
        <f t="shared" si="43"/>
        <v>9.7600000000000006E-2</v>
      </c>
      <c r="AYU53" s="47">
        <f t="shared" si="43"/>
        <v>9.7600000000000006E-2</v>
      </c>
      <c r="AYV53" s="47">
        <f t="shared" si="43"/>
        <v>9.7600000000000006E-2</v>
      </c>
      <c r="AYW53" s="47">
        <f t="shared" si="43"/>
        <v>9.7600000000000006E-2</v>
      </c>
      <c r="AYX53" s="47">
        <f t="shared" si="43"/>
        <v>9.7600000000000006E-2</v>
      </c>
      <c r="AYY53" s="47">
        <f t="shared" si="43"/>
        <v>9.7600000000000006E-2</v>
      </c>
      <c r="AYZ53" s="47">
        <f t="shared" si="43"/>
        <v>9.7600000000000006E-2</v>
      </c>
      <c r="AZA53" s="47">
        <f t="shared" si="43"/>
        <v>9.7600000000000006E-2</v>
      </c>
      <c r="AZB53" s="47">
        <f t="shared" si="43"/>
        <v>9.7600000000000006E-2</v>
      </c>
      <c r="AZC53" s="47">
        <f t="shared" si="43"/>
        <v>9.7600000000000006E-2</v>
      </c>
      <c r="AZD53" s="47">
        <f t="shared" si="43"/>
        <v>9.7600000000000006E-2</v>
      </c>
      <c r="AZE53" s="47">
        <f t="shared" si="43"/>
        <v>9.7600000000000006E-2</v>
      </c>
      <c r="AZF53" s="47">
        <f t="shared" si="43"/>
        <v>9.7600000000000006E-2</v>
      </c>
      <c r="AZG53" s="47">
        <f t="shared" si="43"/>
        <v>9.7600000000000006E-2</v>
      </c>
      <c r="AZH53" s="47">
        <f t="shared" si="43"/>
        <v>9.7600000000000006E-2</v>
      </c>
      <c r="AZI53" s="47">
        <f t="shared" si="43"/>
        <v>9.7600000000000006E-2</v>
      </c>
      <c r="AZJ53" s="47">
        <f t="shared" si="43"/>
        <v>9.7600000000000006E-2</v>
      </c>
      <c r="AZK53" s="47">
        <f t="shared" si="43"/>
        <v>9.7600000000000006E-2</v>
      </c>
      <c r="AZL53" s="47">
        <f t="shared" si="43"/>
        <v>9.7600000000000006E-2</v>
      </c>
      <c r="AZM53" s="47">
        <f t="shared" si="43"/>
        <v>9.7600000000000006E-2</v>
      </c>
      <c r="AZN53" s="47">
        <f t="shared" si="43"/>
        <v>9.7600000000000006E-2</v>
      </c>
      <c r="AZO53" s="47">
        <f t="shared" si="43"/>
        <v>9.7600000000000006E-2</v>
      </c>
      <c r="AZP53" s="47">
        <f t="shared" si="43"/>
        <v>9.7600000000000006E-2</v>
      </c>
      <c r="AZQ53" s="47">
        <f t="shared" si="43"/>
        <v>9.7600000000000006E-2</v>
      </c>
      <c r="AZR53" s="47">
        <f t="shared" si="43"/>
        <v>9.7600000000000006E-2</v>
      </c>
      <c r="AZS53" s="47">
        <f t="shared" si="43"/>
        <v>9.7600000000000006E-2</v>
      </c>
      <c r="AZT53" s="47">
        <f t="shared" si="43"/>
        <v>9.7600000000000006E-2</v>
      </c>
      <c r="AZU53" s="47">
        <f t="shared" si="43"/>
        <v>9.7600000000000006E-2</v>
      </c>
      <c r="AZV53" s="47">
        <f t="shared" si="43"/>
        <v>9.7600000000000006E-2</v>
      </c>
      <c r="AZW53" s="47">
        <f t="shared" si="43"/>
        <v>9.7600000000000006E-2</v>
      </c>
      <c r="AZX53" s="47">
        <f t="shared" si="43"/>
        <v>9.7600000000000006E-2</v>
      </c>
      <c r="AZY53" s="47">
        <f t="shared" si="43"/>
        <v>9.7600000000000006E-2</v>
      </c>
      <c r="AZZ53" s="47">
        <f t="shared" si="43"/>
        <v>9.7600000000000006E-2</v>
      </c>
      <c r="BAA53" s="47">
        <f t="shared" si="43"/>
        <v>9.7600000000000006E-2</v>
      </c>
      <c r="BAB53" s="47">
        <f t="shared" si="43"/>
        <v>9.7600000000000006E-2</v>
      </c>
      <c r="BAC53" s="47">
        <f t="shared" si="43"/>
        <v>9.7600000000000006E-2</v>
      </c>
      <c r="BAD53" s="47">
        <f t="shared" ref="BAD53:BCO53" si="44">BAC53</f>
        <v>9.7600000000000006E-2</v>
      </c>
      <c r="BAE53" s="47">
        <f t="shared" si="44"/>
        <v>9.7600000000000006E-2</v>
      </c>
      <c r="BAF53" s="47">
        <f t="shared" si="44"/>
        <v>9.7600000000000006E-2</v>
      </c>
      <c r="BAG53" s="47">
        <f t="shared" si="44"/>
        <v>9.7600000000000006E-2</v>
      </c>
      <c r="BAH53" s="47">
        <f t="shared" si="44"/>
        <v>9.7600000000000006E-2</v>
      </c>
      <c r="BAI53" s="47">
        <f t="shared" si="44"/>
        <v>9.7600000000000006E-2</v>
      </c>
      <c r="BAJ53" s="47">
        <f t="shared" si="44"/>
        <v>9.7600000000000006E-2</v>
      </c>
      <c r="BAK53" s="47">
        <f t="shared" si="44"/>
        <v>9.7600000000000006E-2</v>
      </c>
      <c r="BAL53" s="47">
        <f t="shared" si="44"/>
        <v>9.7600000000000006E-2</v>
      </c>
      <c r="BAM53" s="47">
        <f t="shared" si="44"/>
        <v>9.7600000000000006E-2</v>
      </c>
      <c r="BAN53" s="47">
        <f t="shared" si="44"/>
        <v>9.7600000000000006E-2</v>
      </c>
      <c r="BAO53" s="47">
        <f t="shared" si="44"/>
        <v>9.7600000000000006E-2</v>
      </c>
      <c r="BAP53" s="47">
        <f t="shared" si="44"/>
        <v>9.7600000000000006E-2</v>
      </c>
      <c r="BAQ53" s="47">
        <f t="shared" si="44"/>
        <v>9.7600000000000006E-2</v>
      </c>
      <c r="BAR53" s="47">
        <f t="shared" si="44"/>
        <v>9.7600000000000006E-2</v>
      </c>
      <c r="BAS53" s="47">
        <f t="shared" si="44"/>
        <v>9.7600000000000006E-2</v>
      </c>
      <c r="BAT53" s="47">
        <f t="shared" si="44"/>
        <v>9.7600000000000006E-2</v>
      </c>
      <c r="BAU53" s="47">
        <f t="shared" si="44"/>
        <v>9.7600000000000006E-2</v>
      </c>
      <c r="BAV53" s="47">
        <f t="shared" si="44"/>
        <v>9.7600000000000006E-2</v>
      </c>
      <c r="BAW53" s="47">
        <f t="shared" si="44"/>
        <v>9.7600000000000006E-2</v>
      </c>
      <c r="BAX53" s="47">
        <f t="shared" si="44"/>
        <v>9.7600000000000006E-2</v>
      </c>
      <c r="BAY53" s="47">
        <f t="shared" si="44"/>
        <v>9.7600000000000006E-2</v>
      </c>
      <c r="BAZ53" s="47">
        <f t="shared" si="44"/>
        <v>9.7600000000000006E-2</v>
      </c>
      <c r="BBA53" s="47">
        <f t="shared" si="44"/>
        <v>9.7600000000000006E-2</v>
      </c>
      <c r="BBB53" s="47">
        <f t="shared" si="44"/>
        <v>9.7600000000000006E-2</v>
      </c>
      <c r="BBC53" s="47">
        <f t="shared" si="44"/>
        <v>9.7600000000000006E-2</v>
      </c>
      <c r="BBD53" s="47">
        <f t="shared" si="44"/>
        <v>9.7600000000000006E-2</v>
      </c>
      <c r="BBE53" s="47">
        <f t="shared" si="44"/>
        <v>9.7600000000000006E-2</v>
      </c>
      <c r="BBF53" s="47">
        <f t="shared" si="44"/>
        <v>9.7600000000000006E-2</v>
      </c>
      <c r="BBG53" s="47">
        <f t="shared" si="44"/>
        <v>9.7600000000000006E-2</v>
      </c>
      <c r="BBH53" s="47">
        <f t="shared" si="44"/>
        <v>9.7600000000000006E-2</v>
      </c>
      <c r="BBI53" s="47">
        <f t="shared" si="44"/>
        <v>9.7600000000000006E-2</v>
      </c>
      <c r="BBJ53" s="47">
        <f t="shared" si="44"/>
        <v>9.7600000000000006E-2</v>
      </c>
      <c r="BBK53" s="47">
        <f t="shared" si="44"/>
        <v>9.7600000000000006E-2</v>
      </c>
      <c r="BBL53" s="47">
        <f t="shared" si="44"/>
        <v>9.7600000000000006E-2</v>
      </c>
      <c r="BBM53" s="47">
        <f t="shared" si="44"/>
        <v>9.7600000000000006E-2</v>
      </c>
      <c r="BBN53" s="47">
        <f t="shared" si="44"/>
        <v>9.7600000000000006E-2</v>
      </c>
      <c r="BBO53" s="47">
        <f t="shared" si="44"/>
        <v>9.7600000000000006E-2</v>
      </c>
      <c r="BBP53" s="47">
        <f t="shared" si="44"/>
        <v>9.7600000000000006E-2</v>
      </c>
      <c r="BBQ53" s="47">
        <f t="shared" si="44"/>
        <v>9.7600000000000006E-2</v>
      </c>
      <c r="BBR53" s="47">
        <f t="shared" si="44"/>
        <v>9.7600000000000006E-2</v>
      </c>
      <c r="BBS53" s="47">
        <f t="shared" si="44"/>
        <v>9.7600000000000006E-2</v>
      </c>
      <c r="BBT53" s="47">
        <f t="shared" si="44"/>
        <v>9.7600000000000006E-2</v>
      </c>
      <c r="BBU53" s="47">
        <f t="shared" si="44"/>
        <v>9.7600000000000006E-2</v>
      </c>
      <c r="BBV53" s="47">
        <f t="shared" si="44"/>
        <v>9.7600000000000006E-2</v>
      </c>
      <c r="BBW53" s="47">
        <f t="shared" si="44"/>
        <v>9.7600000000000006E-2</v>
      </c>
      <c r="BBX53" s="47">
        <f t="shared" si="44"/>
        <v>9.7600000000000006E-2</v>
      </c>
      <c r="BBY53" s="47">
        <f t="shared" si="44"/>
        <v>9.7600000000000006E-2</v>
      </c>
      <c r="BBZ53" s="47">
        <f t="shared" si="44"/>
        <v>9.7600000000000006E-2</v>
      </c>
      <c r="BCA53" s="47">
        <f t="shared" si="44"/>
        <v>9.7600000000000006E-2</v>
      </c>
      <c r="BCB53" s="47">
        <f t="shared" si="44"/>
        <v>9.7600000000000006E-2</v>
      </c>
      <c r="BCC53" s="47">
        <f t="shared" si="44"/>
        <v>9.7600000000000006E-2</v>
      </c>
      <c r="BCD53" s="47">
        <f t="shared" si="44"/>
        <v>9.7600000000000006E-2</v>
      </c>
      <c r="BCE53" s="47">
        <f t="shared" si="44"/>
        <v>9.7600000000000006E-2</v>
      </c>
      <c r="BCF53" s="47">
        <f t="shared" si="44"/>
        <v>9.7600000000000006E-2</v>
      </c>
      <c r="BCG53" s="47">
        <f t="shared" si="44"/>
        <v>9.7600000000000006E-2</v>
      </c>
      <c r="BCH53" s="47">
        <f t="shared" si="44"/>
        <v>9.7600000000000006E-2</v>
      </c>
      <c r="BCI53" s="47">
        <f t="shared" si="44"/>
        <v>9.7600000000000006E-2</v>
      </c>
      <c r="BCJ53" s="47">
        <f t="shared" si="44"/>
        <v>9.7600000000000006E-2</v>
      </c>
      <c r="BCK53" s="47">
        <f t="shared" si="44"/>
        <v>9.7600000000000006E-2</v>
      </c>
      <c r="BCL53" s="47">
        <f t="shared" si="44"/>
        <v>9.7600000000000006E-2</v>
      </c>
      <c r="BCM53" s="47">
        <f t="shared" si="44"/>
        <v>9.7600000000000006E-2</v>
      </c>
      <c r="BCN53" s="47">
        <f t="shared" si="44"/>
        <v>9.7600000000000006E-2</v>
      </c>
      <c r="BCO53" s="47">
        <f t="shared" si="44"/>
        <v>9.7600000000000006E-2</v>
      </c>
      <c r="BCP53" s="47">
        <f t="shared" ref="BCP53:BFA53" si="45">BCO53</f>
        <v>9.7600000000000006E-2</v>
      </c>
      <c r="BCQ53" s="47">
        <f t="shared" si="45"/>
        <v>9.7600000000000006E-2</v>
      </c>
      <c r="BCR53" s="47">
        <f t="shared" si="45"/>
        <v>9.7600000000000006E-2</v>
      </c>
      <c r="BCS53" s="47">
        <f t="shared" si="45"/>
        <v>9.7600000000000006E-2</v>
      </c>
      <c r="BCT53" s="47">
        <f t="shared" si="45"/>
        <v>9.7600000000000006E-2</v>
      </c>
      <c r="BCU53" s="47">
        <f t="shared" si="45"/>
        <v>9.7600000000000006E-2</v>
      </c>
      <c r="BCV53" s="47">
        <f t="shared" si="45"/>
        <v>9.7600000000000006E-2</v>
      </c>
      <c r="BCW53" s="47">
        <f t="shared" si="45"/>
        <v>9.7600000000000006E-2</v>
      </c>
      <c r="BCX53" s="47">
        <f t="shared" si="45"/>
        <v>9.7600000000000006E-2</v>
      </c>
      <c r="BCY53" s="47">
        <f t="shared" si="45"/>
        <v>9.7600000000000006E-2</v>
      </c>
      <c r="BCZ53" s="47">
        <f t="shared" si="45"/>
        <v>9.7600000000000006E-2</v>
      </c>
      <c r="BDA53" s="47">
        <f t="shared" si="45"/>
        <v>9.7600000000000006E-2</v>
      </c>
      <c r="BDB53" s="47">
        <f t="shared" si="45"/>
        <v>9.7600000000000006E-2</v>
      </c>
      <c r="BDC53" s="47">
        <f t="shared" si="45"/>
        <v>9.7600000000000006E-2</v>
      </c>
      <c r="BDD53" s="47">
        <f t="shared" si="45"/>
        <v>9.7600000000000006E-2</v>
      </c>
      <c r="BDE53" s="47">
        <f t="shared" si="45"/>
        <v>9.7600000000000006E-2</v>
      </c>
      <c r="BDF53" s="47">
        <f t="shared" si="45"/>
        <v>9.7600000000000006E-2</v>
      </c>
      <c r="BDG53" s="47">
        <f t="shared" si="45"/>
        <v>9.7600000000000006E-2</v>
      </c>
      <c r="BDH53" s="47">
        <f t="shared" si="45"/>
        <v>9.7600000000000006E-2</v>
      </c>
      <c r="BDI53" s="47">
        <f t="shared" si="45"/>
        <v>9.7600000000000006E-2</v>
      </c>
      <c r="BDJ53" s="47">
        <f t="shared" si="45"/>
        <v>9.7600000000000006E-2</v>
      </c>
      <c r="BDK53" s="47">
        <f t="shared" si="45"/>
        <v>9.7600000000000006E-2</v>
      </c>
      <c r="BDL53" s="47">
        <f t="shared" si="45"/>
        <v>9.7600000000000006E-2</v>
      </c>
      <c r="BDM53" s="47">
        <f t="shared" si="45"/>
        <v>9.7600000000000006E-2</v>
      </c>
      <c r="BDN53" s="47">
        <f t="shared" si="45"/>
        <v>9.7600000000000006E-2</v>
      </c>
      <c r="BDO53" s="47">
        <f t="shared" si="45"/>
        <v>9.7600000000000006E-2</v>
      </c>
      <c r="BDP53" s="47">
        <f t="shared" si="45"/>
        <v>9.7600000000000006E-2</v>
      </c>
      <c r="BDQ53" s="47">
        <f t="shared" si="45"/>
        <v>9.7600000000000006E-2</v>
      </c>
      <c r="BDR53" s="47">
        <f t="shared" si="45"/>
        <v>9.7600000000000006E-2</v>
      </c>
      <c r="BDS53" s="47">
        <f t="shared" si="45"/>
        <v>9.7600000000000006E-2</v>
      </c>
      <c r="BDT53" s="47">
        <f t="shared" si="45"/>
        <v>9.7600000000000006E-2</v>
      </c>
      <c r="BDU53" s="47">
        <f t="shared" si="45"/>
        <v>9.7600000000000006E-2</v>
      </c>
      <c r="BDV53" s="47">
        <f t="shared" si="45"/>
        <v>9.7600000000000006E-2</v>
      </c>
      <c r="BDW53" s="47">
        <f t="shared" si="45"/>
        <v>9.7600000000000006E-2</v>
      </c>
      <c r="BDX53" s="47">
        <f t="shared" si="45"/>
        <v>9.7600000000000006E-2</v>
      </c>
      <c r="BDY53" s="47">
        <f t="shared" si="45"/>
        <v>9.7600000000000006E-2</v>
      </c>
      <c r="BDZ53" s="47">
        <f t="shared" si="45"/>
        <v>9.7600000000000006E-2</v>
      </c>
      <c r="BEA53" s="47">
        <f t="shared" si="45"/>
        <v>9.7600000000000006E-2</v>
      </c>
      <c r="BEB53" s="47">
        <f t="shared" si="45"/>
        <v>9.7600000000000006E-2</v>
      </c>
      <c r="BEC53" s="47">
        <f t="shared" si="45"/>
        <v>9.7600000000000006E-2</v>
      </c>
      <c r="BED53" s="47">
        <f t="shared" si="45"/>
        <v>9.7600000000000006E-2</v>
      </c>
      <c r="BEE53" s="47">
        <f t="shared" si="45"/>
        <v>9.7600000000000006E-2</v>
      </c>
      <c r="BEF53" s="47">
        <f t="shared" si="45"/>
        <v>9.7600000000000006E-2</v>
      </c>
      <c r="BEG53" s="47">
        <f t="shared" si="45"/>
        <v>9.7600000000000006E-2</v>
      </c>
      <c r="BEH53" s="47">
        <f t="shared" si="45"/>
        <v>9.7600000000000006E-2</v>
      </c>
      <c r="BEI53" s="47">
        <f t="shared" si="45"/>
        <v>9.7600000000000006E-2</v>
      </c>
      <c r="BEJ53" s="47">
        <f t="shared" si="45"/>
        <v>9.7600000000000006E-2</v>
      </c>
      <c r="BEK53" s="47">
        <f t="shared" si="45"/>
        <v>9.7600000000000006E-2</v>
      </c>
      <c r="BEL53" s="47">
        <f t="shared" si="45"/>
        <v>9.7600000000000006E-2</v>
      </c>
      <c r="BEM53" s="47">
        <f t="shared" si="45"/>
        <v>9.7600000000000006E-2</v>
      </c>
      <c r="BEN53" s="47">
        <f t="shared" si="45"/>
        <v>9.7600000000000006E-2</v>
      </c>
      <c r="BEO53" s="47">
        <f t="shared" si="45"/>
        <v>9.7600000000000006E-2</v>
      </c>
      <c r="BEP53" s="47">
        <f t="shared" si="45"/>
        <v>9.7600000000000006E-2</v>
      </c>
      <c r="BEQ53" s="47">
        <f t="shared" si="45"/>
        <v>9.7600000000000006E-2</v>
      </c>
      <c r="BER53" s="47">
        <f t="shared" si="45"/>
        <v>9.7600000000000006E-2</v>
      </c>
      <c r="BES53" s="47">
        <f t="shared" si="45"/>
        <v>9.7600000000000006E-2</v>
      </c>
      <c r="BET53" s="47">
        <f t="shared" si="45"/>
        <v>9.7600000000000006E-2</v>
      </c>
      <c r="BEU53" s="47">
        <f t="shared" si="45"/>
        <v>9.7600000000000006E-2</v>
      </c>
      <c r="BEV53" s="47">
        <f t="shared" si="45"/>
        <v>9.7600000000000006E-2</v>
      </c>
      <c r="BEW53" s="47">
        <f t="shared" si="45"/>
        <v>9.7600000000000006E-2</v>
      </c>
      <c r="BEX53" s="47">
        <f t="shared" si="45"/>
        <v>9.7600000000000006E-2</v>
      </c>
      <c r="BEY53" s="47">
        <f t="shared" si="45"/>
        <v>9.7600000000000006E-2</v>
      </c>
      <c r="BEZ53" s="47">
        <f t="shared" si="45"/>
        <v>9.7600000000000006E-2</v>
      </c>
      <c r="BFA53" s="47">
        <f t="shared" si="45"/>
        <v>9.7600000000000006E-2</v>
      </c>
      <c r="BFB53" s="47">
        <f t="shared" ref="BFB53:BHM53" si="46">BFA53</f>
        <v>9.7600000000000006E-2</v>
      </c>
      <c r="BFC53" s="47">
        <f t="shared" si="46"/>
        <v>9.7600000000000006E-2</v>
      </c>
      <c r="BFD53" s="47">
        <f t="shared" si="46"/>
        <v>9.7600000000000006E-2</v>
      </c>
      <c r="BFE53" s="47">
        <f t="shared" si="46"/>
        <v>9.7600000000000006E-2</v>
      </c>
      <c r="BFF53" s="47">
        <f t="shared" si="46"/>
        <v>9.7600000000000006E-2</v>
      </c>
      <c r="BFG53" s="47">
        <f t="shared" si="46"/>
        <v>9.7600000000000006E-2</v>
      </c>
      <c r="BFH53" s="47">
        <f t="shared" si="46"/>
        <v>9.7600000000000006E-2</v>
      </c>
      <c r="BFI53" s="47">
        <f t="shared" si="46"/>
        <v>9.7600000000000006E-2</v>
      </c>
      <c r="BFJ53" s="47">
        <f t="shared" si="46"/>
        <v>9.7600000000000006E-2</v>
      </c>
      <c r="BFK53" s="47">
        <f t="shared" si="46"/>
        <v>9.7600000000000006E-2</v>
      </c>
      <c r="BFL53" s="47">
        <f t="shared" si="46"/>
        <v>9.7600000000000006E-2</v>
      </c>
      <c r="BFM53" s="47">
        <f t="shared" si="46"/>
        <v>9.7600000000000006E-2</v>
      </c>
      <c r="BFN53" s="47">
        <f t="shared" si="46"/>
        <v>9.7600000000000006E-2</v>
      </c>
      <c r="BFO53" s="47">
        <f t="shared" si="46"/>
        <v>9.7600000000000006E-2</v>
      </c>
      <c r="BFP53" s="47">
        <f t="shared" si="46"/>
        <v>9.7600000000000006E-2</v>
      </c>
      <c r="BFQ53" s="47">
        <f t="shared" si="46"/>
        <v>9.7600000000000006E-2</v>
      </c>
      <c r="BFR53" s="47">
        <f t="shared" si="46"/>
        <v>9.7600000000000006E-2</v>
      </c>
      <c r="BFS53" s="47">
        <f t="shared" si="46"/>
        <v>9.7600000000000006E-2</v>
      </c>
      <c r="BFT53" s="47">
        <f t="shared" si="46"/>
        <v>9.7600000000000006E-2</v>
      </c>
      <c r="BFU53" s="47">
        <f t="shared" si="46"/>
        <v>9.7600000000000006E-2</v>
      </c>
      <c r="BFV53" s="47">
        <f t="shared" si="46"/>
        <v>9.7600000000000006E-2</v>
      </c>
      <c r="BFW53" s="47">
        <f t="shared" si="46"/>
        <v>9.7600000000000006E-2</v>
      </c>
      <c r="BFX53" s="47">
        <f t="shared" si="46"/>
        <v>9.7600000000000006E-2</v>
      </c>
      <c r="BFY53" s="47">
        <f t="shared" si="46"/>
        <v>9.7600000000000006E-2</v>
      </c>
      <c r="BFZ53" s="47">
        <f t="shared" si="46"/>
        <v>9.7600000000000006E-2</v>
      </c>
      <c r="BGA53" s="47">
        <f t="shared" si="46"/>
        <v>9.7600000000000006E-2</v>
      </c>
      <c r="BGB53" s="47">
        <f t="shared" si="46"/>
        <v>9.7600000000000006E-2</v>
      </c>
      <c r="BGC53" s="47">
        <f t="shared" si="46"/>
        <v>9.7600000000000006E-2</v>
      </c>
      <c r="BGD53" s="47">
        <f t="shared" si="46"/>
        <v>9.7600000000000006E-2</v>
      </c>
      <c r="BGE53" s="47">
        <f t="shared" si="46"/>
        <v>9.7600000000000006E-2</v>
      </c>
      <c r="BGF53" s="47">
        <f t="shared" si="46"/>
        <v>9.7600000000000006E-2</v>
      </c>
      <c r="BGG53" s="47">
        <f t="shared" si="46"/>
        <v>9.7600000000000006E-2</v>
      </c>
      <c r="BGH53" s="47">
        <f t="shared" si="46"/>
        <v>9.7600000000000006E-2</v>
      </c>
      <c r="BGI53" s="47">
        <f t="shared" si="46"/>
        <v>9.7600000000000006E-2</v>
      </c>
      <c r="BGJ53" s="47">
        <f t="shared" si="46"/>
        <v>9.7600000000000006E-2</v>
      </c>
      <c r="BGK53" s="47">
        <f t="shared" si="46"/>
        <v>9.7600000000000006E-2</v>
      </c>
      <c r="BGL53" s="47">
        <f t="shared" si="46"/>
        <v>9.7600000000000006E-2</v>
      </c>
      <c r="BGM53" s="47">
        <f t="shared" si="46"/>
        <v>9.7600000000000006E-2</v>
      </c>
      <c r="BGN53" s="47">
        <f t="shared" si="46"/>
        <v>9.7600000000000006E-2</v>
      </c>
      <c r="BGO53" s="47">
        <f t="shared" si="46"/>
        <v>9.7600000000000006E-2</v>
      </c>
      <c r="BGP53" s="47">
        <f t="shared" si="46"/>
        <v>9.7600000000000006E-2</v>
      </c>
      <c r="BGQ53" s="47">
        <f t="shared" si="46"/>
        <v>9.7600000000000006E-2</v>
      </c>
      <c r="BGR53" s="47">
        <f t="shared" si="46"/>
        <v>9.7600000000000006E-2</v>
      </c>
      <c r="BGS53" s="47">
        <f t="shared" si="46"/>
        <v>9.7600000000000006E-2</v>
      </c>
      <c r="BGT53" s="47">
        <f t="shared" si="46"/>
        <v>9.7600000000000006E-2</v>
      </c>
      <c r="BGU53" s="47">
        <f t="shared" si="46"/>
        <v>9.7600000000000006E-2</v>
      </c>
      <c r="BGV53" s="47">
        <f t="shared" si="46"/>
        <v>9.7600000000000006E-2</v>
      </c>
      <c r="BGW53" s="47">
        <f t="shared" si="46"/>
        <v>9.7600000000000006E-2</v>
      </c>
      <c r="BGX53" s="47">
        <f t="shared" si="46"/>
        <v>9.7600000000000006E-2</v>
      </c>
      <c r="BGY53" s="47">
        <f t="shared" si="46"/>
        <v>9.7600000000000006E-2</v>
      </c>
      <c r="BGZ53" s="47">
        <f t="shared" si="46"/>
        <v>9.7600000000000006E-2</v>
      </c>
      <c r="BHA53" s="47">
        <f t="shared" si="46"/>
        <v>9.7600000000000006E-2</v>
      </c>
      <c r="BHB53" s="47">
        <f t="shared" si="46"/>
        <v>9.7600000000000006E-2</v>
      </c>
      <c r="BHC53" s="47">
        <f t="shared" si="46"/>
        <v>9.7600000000000006E-2</v>
      </c>
      <c r="BHD53" s="47">
        <f t="shared" si="46"/>
        <v>9.7600000000000006E-2</v>
      </c>
      <c r="BHE53" s="47">
        <f t="shared" si="46"/>
        <v>9.7600000000000006E-2</v>
      </c>
      <c r="BHF53" s="47">
        <f t="shared" si="46"/>
        <v>9.7600000000000006E-2</v>
      </c>
      <c r="BHG53" s="47">
        <f t="shared" si="46"/>
        <v>9.7600000000000006E-2</v>
      </c>
      <c r="BHH53" s="47">
        <f t="shared" si="46"/>
        <v>9.7600000000000006E-2</v>
      </c>
      <c r="BHI53" s="47">
        <f t="shared" si="46"/>
        <v>9.7600000000000006E-2</v>
      </c>
      <c r="BHJ53" s="47">
        <f t="shared" si="46"/>
        <v>9.7600000000000006E-2</v>
      </c>
      <c r="BHK53" s="47">
        <f t="shared" si="46"/>
        <v>9.7600000000000006E-2</v>
      </c>
      <c r="BHL53" s="47">
        <f t="shared" si="46"/>
        <v>9.7600000000000006E-2</v>
      </c>
      <c r="BHM53" s="47">
        <f t="shared" si="46"/>
        <v>9.7600000000000006E-2</v>
      </c>
      <c r="BHN53" s="47">
        <f t="shared" ref="BHN53:BJY53" si="47">BHM53</f>
        <v>9.7600000000000006E-2</v>
      </c>
      <c r="BHO53" s="47">
        <f t="shared" si="47"/>
        <v>9.7600000000000006E-2</v>
      </c>
      <c r="BHP53" s="47">
        <f t="shared" si="47"/>
        <v>9.7600000000000006E-2</v>
      </c>
      <c r="BHQ53" s="47">
        <f t="shared" si="47"/>
        <v>9.7600000000000006E-2</v>
      </c>
      <c r="BHR53" s="47">
        <f t="shared" si="47"/>
        <v>9.7600000000000006E-2</v>
      </c>
      <c r="BHS53" s="47">
        <f t="shared" si="47"/>
        <v>9.7600000000000006E-2</v>
      </c>
      <c r="BHT53" s="47">
        <f t="shared" si="47"/>
        <v>9.7600000000000006E-2</v>
      </c>
      <c r="BHU53" s="47">
        <f t="shared" si="47"/>
        <v>9.7600000000000006E-2</v>
      </c>
      <c r="BHV53" s="47">
        <f t="shared" si="47"/>
        <v>9.7600000000000006E-2</v>
      </c>
      <c r="BHW53" s="47">
        <f t="shared" si="47"/>
        <v>9.7600000000000006E-2</v>
      </c>
      <c r="BHX53" s="47">
        <f t="shared" si="47"/>
        <v>9.7600000000000006E-2</v>
      </c>
      <c r="BHY53" s="47">
        <f t="shared" si="47"/>
        <v>9.7600000000000006E-2</v>
      </c>
      <c r="BHZ53" s="47">
        <f t="shared" si="47"/>
        <v>9.7600000000000006E-2</v>
      </c>
      <c r="BIA53" s="47">
        <f t="shared" si="47"/>
        <v>9.7600000000000006E-2</v>
      </c>
      <c r="BIB53" s="47">
        <f t="shared" si="47"/>
        <v>9.7600000000000006E-2</v>
      </c>
      <c r="BIC53" s="47">
        <f t="shared" si="47"/>
        <v>9.7600000000000006E-2</v>
      </c>
      <c r="BID53" s="47">
        <f t="shared" si="47"/>
        <v>9.7600000000000006E-2</v>
      </c>
      <c r="BIE53" s="47">
        <f t="shared" si="47"/>
        <v>9.7600000000000006E-2</v>
      </c>
      <c r="BIF53" s="47">
        <f t="shared" si="47"/>
        <v>9.7600000000000006E-2</v>
      </c>
      <c r="BIG53" s="47">
        <f t="shared" si="47"/>
        <v>9.7600000000000006E-2</v>
      </c>
      <c r="BIH53" s="47">
        <f t="shared" si="47"/>
        <v>9.7600000000000006E-2</v>
      </c>
      <c r="BII53" s="47">
        <f t="shared" si="47"/>
        <v>9.7600000000000006E-2</v>
      </c>
      <c r="BIJ53" s="47">
        <f t="shared" si="47"/>
        <v>9.7600000000000006E-2</v>
      </c>
      <c r="BIK53" s="47">
        <f t="shared" si="47"/>
        <v>9.7600000000000006E-2</v>
      </c>
      <c r="BIL53" s="47">
        <f t="shared" si="47"/>
        <v>9.7600000000000006E-2</v>
      </c>
      <c r="BIM53" s="47">
        <f t="shared" si="47"/>
        <v>9.7600000000000006E-2</v>
      </c>
      <c r="BIN53" s="47">
        <f t="shared" si="47"/>
        <v>9.7600000000000006E-2</v>
      </c>
      <c r="BIO53" s="47">
        <f t="shared" si="47"/>
        <v>9.7600000000000006E-2</v>
      </c>
      <c r="BIP53" s="47">
        <f t="shared" si="47"/>
        <v>9.7600000000000006E-2</v>
      </c>
      <c r="BIQ53" s="47">
        <f t="shared" si="47"/>
        <v>9.7600000000000006E-2</v>
      </c>
      <c r="BIR53" s="47">
        <f t="shared" si="47"/>
        <v>9.7600000000000006E-2</v>
      </c>
      <c r="BIS53" s="47">
        <f t="shared" si="47"/>
        <v>9.7600000000000006E-2</v>
      </c>
      <c r="BIT53" s="47">
        <f t="shared" si="47"/>
        <v>9.7600000000000006E-2</v>
      </c>
      <c r="BIU53" s="47">
        <f t="shared" si="47"/>
        <v>9.7600000000000006E-2</v>
      </c>
      <c r="BIV53" s="47">
        <f t="shared" si="47"/>
        <v>9.7600000000000006E-2</v>
      </c>
      <c r="BIW53" s="47">
        <f t="shared" si="47"/>
        <v>9.7600000000000006E-2</v>
      </c>
      <c r="BIX53" s="47">
        <f t="shared" si="47"/>
        <v>9.7600000000000006E-2</v>
      </c>
      <c r="BIY53" s="47">
        <f t="shared" si="47"/>
        <v>9.7600000000000006E-2</v>
      </c>
      <c r="BIZ53" s="47">
        <f t="shared" si="47"/>
        <v>9.7600000000000006E-2</v>
      </c>
      <c r="BJA53" s="47">
        <f t="shared" si="47"/>
        <v>9.7600000000000006E-2</v>
      </c>
      <c r="BJB53" s="47">
        <f t="shared" si="47"/>
        <v>9.7600000000000006E-2</v>
      </c>
      <c r="BJC53" s="47">
        <f t="shared" si="47"/>
        <v>9.7600000000000006E-2</v>
      </c>
      <c r="BJD53" s="47">
        <f t="shared" si="47"/>
        <v>9.7600000000000006E-2</v>
      </c>
      <c r="BJE53" s="47">
        <f t="shared" si="47"/>
        <v>9.7600000000000006E-2</v>
      </c>
      <c r="BJF53" s="47">
        <f t="shared" si="47"/>
        <v>9.7600000000000006E-2</v>
      </c>
      <c r="BJG53" s="47">
        <f t="shared" si="47"/>
        <v>9.7600000000000006E-2</v>
      </c>
      <c r="BJH53" s="47">
        <f t="shared" si="47"/>
        <v>9.7600000000000006E-2</v>
      </c>
      <c r="BJI53" s="47">
        <f t="shared" si="47"/>
        <v>9.7600000000000006E-2</v>
      </c>
      <c r="BJJ53" s="47">
        <f t="shared" si="47"/>
        <v>9.7600000000000006E-2</v>
      </c>
      <c r="BJK53" s="47">
        <f t="shared" si="47"/>
        <v>9.7600000000000006E-2</v>
      </c>
      <c r="BJL53" s="47">
        <f t="shared" si="47"/>
        <v>9.7600000000000006E-2</v>
      </c>
      <c r="BJM53" s="47">
        <f t="shared" si="47"/>
        <v>9.7600000000000006E-2</v>
      </c>
      <c r="BJN53" s="47">
        <f t="shared" si="47"/>
        <v>9.7600000000000006E-2</v>
      </c>
      <c r="BJO53" s="47">
        <f t="shared" si="47"/>
        <v>9.7600000000000006E-2</v>
      </c>
      <c r="BJP53" s="47">
        <f t="shared" si="47"/>
        <v>9.7600000000000006E-2</v>
      </c>
      <c r="BJQ53" s="47">
        <f t="shared" si="47"/>
        <v>9.7600000000000006E-2</v>
      </c>
      <c r="BJR53" s="47">
        <f t="shared" si="47"/>
        <v>9.7600000000000006E-2</v>
      </c>
      <c r="BJS53" s="47">
        <f t="shared" si="47"/>
        <v>9.7600000000000006E-2</v>
      </c>
      <c r="BJT53" s="47">
        <f t="shared" si="47"/>
        <v>9.7600000000000006E-2</v>
      </c>
      <c r="BJU53" s="47">
        <f t="shared" si="47"/>
        <v>9.7600000000000006E-2</v>
      </c>
      <c r="BJV53" s="47">
        <f t="shared" si="47"/>
        <v>9.7600000000000006E-2</v>
      </c>
      <c r="BJW53" s="47">
        <f t="shared" si="47"/>
        <v>9.7600000000000006E-2</v>
      </c>
      <c r="BJX53" s="47">
        <f t="shared" si="47"/>
        <v>9.7600000000000006E-2</v>
      </c>
      <c r="BJY53" s="47">
        <f t="shared" si="47"/>
        <v>9.7600000000000006E-2</v>
      </c>
      <c r="BJZ53" s="47">
        <f t="shared" ref="BJZ53:BMK53" si="48">BJY53</f>
        <v>9.7600000000000006E-2</v>
      </c>
      <c r="BKA53" s="47">
        <f t="shared" si="48"/>
        <v>9.7600000000000006E-2</v>
      </c>
      <c r="BKB53" s="47">
        <f t="shared" si="48"/>
        <v>9.7600000000000006E-2</v>
      </c>
      <c r="BKC53" s="47">
        <f t="shared" si="48"/>
        <v>9.7600000000000006E-2</v>
      </c>
      <c r="BKD53" s="47">
        <f t="shared" si="48"/>
        <v>9.7600000000000006E-2</v>
      </c>
      <c r="BKE53" s="47">
        <f t="shared" si="48"/>
        <v>9.7600000000000006E-2</v>
      </c>
      <c r="BKF53" s="47">
        <f t="shared" si="48"/>
        <v>9.7600000000000006E-2</v>
      </c>
      <c r="BKG53" s="47">
        <f t="shared" si="48"/>
        <v>9.7600000000000006E-2</v>
      </c>
      <c r="BKH53" s="47">
        <f t="shared" si="48"/>
        <v>9.7600000000000006E-2</v>
      </c>
      <c r="BKI53" s="47">
        <f t="shared" si="48"/>
        <v>9.7600000000000006E-2</v>
      </c>
      <c r="BKJ53" s="47">
        <f t="shared" si="48"/>
        <v>9.7600000000000006E-2</v>
      </c>
      <c r="BKK53" s="47">
        <f t="shared" si="48"/>
        <v>9.7600000000000006E-2</v>
      </c>
      <c r="BKL53" s="47">
        <f t="shared" si="48"/>
        <v>9.7600000000000006E-2</v>
      </c>
      <c r="BKM53" s="47">
        <f t="shared" si="48"/>
        <v>9.7600000000000006E-2</v>
      </c>
      <c r="BKN53" s="47">
        <f t="shared" si="48"/>
        <v>9.7600000000000006E-2</v>
      </c>
      <c r="BKO53" s="47">
        <f t="shared" si="48"/>
        <v>9.7600000000000006E-2</v>
      </c>
      <c r="BKP53" s="47">
        <f t="shared" si="48"/>
        <v>9.7600000000000006E-2</v>
      </c>
      <c r="BKQ53" s="47">
        <f t="shared" si="48"/>
        <v>9.7600000000000006E-2</v>
      </c>
      <c r="BKR53" s="47">
        <f t="shared" si="48"/>
        <v>9.7600000000000006E-2</v>
      </c>
      <c r="BKS53" s="47">
        <f t="shared" si="48"/>
        <v>9.7600000000000006E-2</v>
      </c>
      <c r="BKT53" s="47">
        <f t="shared" si="48"/>
        <v>9.7600000000000006E-2</v>
      </c>
      <c r="BKU53" s="47">
        <f t="shared" si="48"/>
        <v>9.7600000000000006E-2</v>
      </c>
      <c r="BKV53" s="47">
        <f t="shared" si="48"/>
        <v>9.7600000000000006E-2</v>
      </c>
      <c r="BKW53" s="47">
        <f t="shared" si="48"/>
        <v>9.7600000000000006E-2</v>
      </c>
      <c r="BKX53" s="47">
        <f t="shared" si="48"/>
        <v>9.7600000000000006E-2</v>
      </c>
      <c r="BKY53" s="47">
        <f t="shared" si="48"/>
        <v>9.7600000000000006E-2</v>
      </c>
      <c r="BKZ53" s="47">
        <f t="shared" si="48"/>
        <v>9.7600000000000006E-2</v>
      </c>
      <c r="BLA53" s="47">
        <f t="shared" si="48"/>
        <v>9.7600000000000006E-2</v>
      </c>
      <c r="BLB53" s="47">
        <f t="shared" si="48"/>
        <v>9.7600000000000006E-2</v>
      </c>
      <c r="BLC53" s="47">
        <f t="shared" si="48"/>
        <v>9.7600000000000006E-2</v>
      </c>
      <c r="BLD53" s="47">
        <f t="shared" si="48"/>
        <v>9.7600000000000006E-2</v>
      </c>
      <c r="BLE53" s="47">
        <f t="shared" si="48"/>
        <v>9.7600000000000006E-2</v>
      </c>
      <c r="BLF53" s="47">
        <f t="shared" si="48"/>
        <v>9.7600000000000006E-2</v>
      </c>
      <c r="BLG53" s="47">
        <f t="shared" si="48"/>
        <v>9.7600000000000006E-2</v>
      </c>
      <c r="BLH53" s="47">
        <f t="shared" si="48"/>
        <v>9.7600000000000006E-2</v>
      </c>
      <c r="BLI53" s="47">
        <f t="shared" si="48"/>
        <v>9.7600000000000006E-2</v>
      </c>
      <c r="BLJ53" s="47">
        <f t="shared" si="48"/>
        <v>9.7600000000000006E-2</v>
      </c>
      <c r="BLK53" s="47">
        <f t="shared" si="48"/>
        <v>9.7600000000000006E-2</v>
      </c>
      <c r="BLL53" s="47">
        <f t="shared" si="48"/>
        <v>9.7600000000000006E-2</v>
      </c>
      <c r="BLM53" s="47">
        <f t="shared" si="48"/>
        <v>9.7600000000000006E-2</v>
      </c>
      <c r="BLN53" s="47">
        <f t="shared" si="48"/>
        <v>9.7600000000000006E-2</v>
      </c>
      <c r="BLO53" s="47">
        <f t="shared" si="48"/>
        <v>9.7600000000000006E-2</v>
      </c>
      <c r="BLP53" s="47">
        <f t="shared" si="48"/>
        <v>9.7600000000000006E-2</v>
      </c>
      <c r="BLQ53" s="47">
        <f t="shared" si="48"/>
        <v>9.7600000000000006E-2</v>
      </c>
      <c r="BLR53" s="47">
        <f t="shared" si="48"/>
        <v>9.7600000000000006E-2</v>
      </c>
      <c r="BLS53" s="47">
        <f t="shared" si="48"/>
        <v>9.7600000000000006E-2</v>
      </c>
      <c r="BLT53" s="47">
        <f t="shared" si="48"/>
        <v>9.7600000000000006E-2</v>
      </c>
      <c r="BLU53" s="47">
        <f t="shared" si="48"/>
        <v>9.7600000000000006E-2</v>
      </c>
      <c r="BLV53" s="47">
        <f t="shared" si="48"/>
        <v>9.7600000000000006E-2</v>
      </c>
      <c r="BLW53" s="47">
        <f t="shared" si="48"/>
        <v>9.7600000000000006E-2</v>
      </c>
      <c r="BLX53" s="47">
        <f t="shared" si="48"/>
        <v>9.7600000000000006E-2</v>
      </c>
      <c r="BLY53" s="47">
        <f t="shared" si="48"/>
        <v>9.7600000000000006E-2</v>
      </c>
      <c r="BLZ53" s="47">
        <f t="shared" si="48"/>
        <v>9.7600000000000006E-2</v>
      </c>
      <c r="BMA53" s="47">
        <f t="shared" si="48"/>
        <v>9.7600000000000006E-2</v>
      </c>
      <c r="BMB53" s="47">
        <f t="shared" si="48"/>
        <v>9.7600000000000006E-2</v>
      </c>
      <c r="BMC53" s="47">
        <f t="shared" si="48"/>
        <v>9.7600000000000006E-2</v>
      </c>
      <c r="BMD53" s="47">
        <f t="shared" si="48"/>
        <v>9.7600000000000006E-2</v>
      </c>
      <c r="BME53" s="47">
        <f t="shared" si="48"/>
        <v>9.7600000000000006E-2</v>
      </c>
      <c r="BMF53" s="47">
        <f t="shared" si="48"/>
        <v>9.7600000000000006E-2</v>
      </c>
      <c r="BMG53" s="47">
        <f t="shared" si="48"/>
        <v>9.7600000000000006E-2</v>
      </c>
      <c r="BMH53" s="47">
        <f t="shared" si="48"/>
        <v>9.7600000000000006E-2</v>
      </c>
      <c r="BMI53" s="47">
        <f t="shared" si="48"/>
        <v>9.7600000000000006E-2</v>
      </c>
      <c r="BMJ53" s="47">
        <f t="shared" si="48"/>
        <v>9.7600000000000006E-2</v>
      </c>
      <c r="BMK53" s="47">
        <f t="shared" si="48"/>
        <v>9.7600000000000006E-2</v>
      </c>
      <c r="BML53" s="47">
        <f t="shared" ref="BML53:BOW53" si="49">BMK53</f>
        <v>9.7600000000000006E-2</v>
      </c>
      <c r="BMM53" s="47">
        <f t="shared" si="49"/>
        <v>9.7600000000000006E-2</v>
      </c>
      <c r="BMN53" s="47">
        <f t="shared" si="49"/>
        <v>9.7600000000000006E-2</v>
      </c>
      <c r="BMO53" s="47">
        <f t="shared" si="49"/>
        <v>9.7600000000000006E-2</v>
      </c>
      <c r="BMP53" s="47">
        <f t="shared" si="49"/>
        <v>9.7600000000000006E-2</v>
      </c>
      <c r="BMQ53" s="47">
        <f t="shared" si="49"/>
        <v>9.7600000000000006E-2</v>
      </c>
      <c r="BMR53" s="47">
        <f t="shared" si="49"/>
        <v>9.7600000000000006E-2</v>
      </c>
      <c r="BMS53" s="47">
        <f t="shared" si="49"/>
        <v>9.7600000000000006E-2</v>
      </c>
      <c r="BMT53" s="47">
        <f t="shared" si="49"/>
        <v>9.7600000000000006E-2</v>
      </c>
      <c r="BMU53" s="47">
        <f t="shared" si="49"/>
        <v>9.7600000000000006E-2</v>
      </c>
      <c r="BMV53" s="47">
        <f t="shared" si="49"/>
        <v>9.7600000000000006E-2</v>
      </c>
      <c r="BMW53" s="47">
        <f t="shared" si="49"/>
        <v>9.7600000000000006E-2</v>
      </c>
      <c r="BMX53" s="47">
        <f t="shared" si="49"/>
        <v>9.7600000000000006E-2</v>
      </c>
      <c r="BMY53" s="47">
        <f t="shared" si="49"/>
        <v>9.7600000000000006E-2</v>
      </c>
      <c r="BMZ53" s="47">
        <f t="shared" si="49"/>
        <v>9.7600000000000006E-2</v>
      </c>
      <c r="BNA53" s="47">
        <f t="shared" si="49"/>
        <v>9.7600000000000006E-2</v>
      </c>
      <c r="BNB53" s="47">
        <f t="shared" si="49"/>
        <v>9.7600000000000006E-2</v>
      </c>
      <c r="BNC53" s="47">
        <f t="shared" si="49"/>
        <v>9.7600000000000006E-2</v>
      </c>
      <c r="BND53" s="47">
        <f t="shared" si="49"/>
        <v>9.7600000000000006E-2</v>
      </c>
      <c r="BNE53" s="47">
        <f t="shared" si="49"/>
        <v>9.7600000000000006E-2</v>
      </c>
      <c r="BNF53" s="47">
        <f t="shared" si="49"/>
        <v>9.7600000000000006E-2</v>
      </c>
      <c r="BNG53" s="47">
        <f t="shared" si="49"/>
        <v>9.7600000000000006E-2</v>
      </c>
      <c r="BNH53" s="47">
        <f t="shared" si="49"/>
        <v>9.7600000000000006E-2</v>
      </c>
      <c r="BNI53" s="47">
        <f t="shared" si="49"/>
        <v>9.7600000000000006E-2</v>
      </c>
      <c r="BNJ53" s="47">
        <f t="shared" si="49"/>
        <v>9.7600000000000006E-2</v>
      </c>
      <c r="BNK53" s="47">
        <f t="shared" si="49"/>
        <v>9.7600000000000006E-2</v>
      </c>
      <c r="BNL53" s="47">
        <f t="shared" si="49"/>
        <v>9.7600000000000006E-2</v>
      </c>
      <c r="BNM53" s="47">
        <f t="shared" si="49"/>
        <v>9.7600000000000006E-2</v>
      </c>
      <c r="BNN53" s="47">
        <f t="shared" si="49"/>
        <v>9.7600000000000006E-2</v>
      </c>
      <c r="BNO53" s="47">
        <f t="shared" si="49"/>
        <v>9.7600000000000006E-2</v>
      </c>
      <c r="BNP53" s="47">
        <f t="shared" si="49"/>
        <v>9.7600000000000006E-2</v>
      </c>
      <c r="BNQ53" s="47">
        <f t="shared" si="49"/>
        <v>9.7600000000000006E-2</v>
      </c>
      <c r="BNR53" s="47">
        <f t="shared" si="49"/>
        <v>9.7600000000000006E-2</v>
      </c>
      <c r="BNS53" s="47">
        <f t="shared" si="49"/>
        <v>9.7600000000000006E-2</v>
      </c>
      <c r="BNT53" s="47">
        <f t="shared" si="49"/>
        <v>9.7600000000000006E-2</v>
      </c>
      <c r="BNU53" s="47">
        <f t="shared" si="49"/>
        <v>9.7600000000000006E-2</v>
      </c>
      <c r="BNV53" s="47">
        <f t="shared" si="49"/>
        <v>9.7600000000000006E-2</v>
      </c>
      <c r="BNW53" s="47">
        <f t="shared" si="49"/>
        <v>9.7600000000000006E-2</v>
      </c>
      <c r="BNX53" s="47">
        <f t="shared" si="49"/>
        <v>9.7600000000000006E-2</v>
      </c>
      <c r="BNY53" s="47">
        <f t="shared" si="49"/>
        <v>9.7600000000000006E-2</v>
      </c>
      <c r="BNZ53" s="47">
        <f t="shared" si="49"/>
        <v>9.7600000000000006E-2</v>
      </c>
      <c r="BOA53" s="47">
        <f t="shared" si="49"/>
        <v>9.7600000000000006E-2</v>
      </c>
      <c r="BOB53" s="47">
        <f t="shared" si="49"/>
        <v>9.7600000000000006E-2</v>
      </c>
      <c r="BOC53" s="47">
        <f t="shared" si="49"/>
        <v>9.7600000000000006E-2</v>
      </c>
      <c r="BOD53" s="47">
        <f t="shared" si="49"/>
        <v>9.7600000000000006E-2</v>
      </c>
      <c r="BOE53" s="47">
        <f t="shared" si="49"/>
        <v>9.7600000000000006E-2</v>
      </c>
      <c r="BOF53" s="47">
        <f t="shared" si="49"/>
        <v>9.7600000000000006E-2</v>
      </c>
      <c r="BOG53" s="47">
        <f t="shared" si="49"/>
        <v>9.7600000000000006E-2</v>
      </c>
      <c r="BOH53" s="47">
        <f t="shared" si="49"/>
        <v>9.7600000000000006E-2</v>
      </c>
      <c r="BOI53" s="47">
        <f t="shared" si="49"/>
        <v>9.7600000000000006E-2</v>
      </c>
      <c r="BOJ53" s="47">
        <f t="shared" si="49"/>
        <v>9.7600000000000006E-2</v>
      </c>
      <c r="BOK53" s="47">
        <f t="shared" si="49"/>
        <v>9.7600000000000006E-2</v>
      </c>
      <c r="BOL53" s="47">
        <f t="shared" si="49"/>
        <v>9.7600000000000006E-2</v>
      </c>
      <c r="BOM53" s="47">
        <f t="shared" si="49"/>
        <v>9.7600000000000006E-2</v>
      </c>
      <c r="BON53" s="47">
        <f t="shared" si="49"/>
        <v>9.7600000000000006E-2</v>
      </c>
      <c r="BOO53" s="47">
        <f t="shared" si="49"/>
        <v>9.7600000000000006E-2</v>
      </c>
      <c r="BOP53" s="47">
        <f t="shared" si="49"/>
        <v>9.7600000000000006E-2</v>
      </c>
      <c r="BOQ53" s="47">
        <f t="shared" si="49"/>
        <v>9.7600000000000006E-2</v>
      </c>
      <c r="BOR53" s="47">
        <f t="shared" si="49"/>
        <v>9.7600000000000006E-2</v>
      </c>
      <c r="BOS53" s="47">
        <f t="shared" si="49"/>
        <v>9.7600000000000006E-2</v>
      </c>
      <c r="BOT53" s="47">
        <f t="shared" si="49"/>
        <v>9.7600000000000006E-2</v>
      </c>
      <c r="BOU53" s="47">
        <f t="shared" si="49"/>
        <v>9.7600000000000006E-2</v>
      </c>
      <c r="BOV53" s="47">
        <f t="shared" si="49"/>
        <v>9.7600000000000006E-2</v>
      </c>
      <c r="BOW53" s="47">
        <f t="shared" si="49"/>
        <v>9.7600000000000006E-2</v>
      </c>
      <c r="BOX53" s="47">
        <f t="shared" ref="BOX53:BRI53" si="50">BOW53</f>
        <v>9.7600000000000006E-2</v>
      </c>
      <c r="BOY53" s="47">
        <f t="shared" si="50"/>
        <v>9.7600000000000006E-2</v>
      </c>
      <c r="BOZ53" s="47">
        <f t="shared" si="50"/>
        <v>9.7600000000000006E-2</v>
      </c>
      <c r="BPA53" s="47">
        <f t="shared" si="50"/>
        <v>9.7600000000000006E-2</v>
      </c>
      <c r="BPB53" s="47">
        <f t="shared" si="50"/>
        <v>9.7600000000000006E-2</v>
      </c>
      <c r="BPC53" s="47">
        <f t="shared" si="50"/>
        <v>9.7600000000000006E-2</v>
      </c>
      <c r="BPD53" s="47">
        <f t="shared" si="50"/>
        <v>9.7600000000000006E-2</v>
      </c>
      <c r="BPE53" s="47">
        <f t="shared" si="50"/>
        <v>9.7600000000000006E-2</v>
      </c>
      <c r="BPF53" s="47">
        <f t="shared" si="50"/>
        <v>9.7600000000000006E-2</v>
      </c>
      <c r="BPG53" s="47">
        <f t="shared" si="50"/>
        <v>9.7600000000000006E-2</v>
      </c>
      <c r="BPH53" s="47">
        <f t="shared" si="50"/>
        <v>9.7600000000000006E-2</v>
      </c>
      <c r="BPI53" s="47">
        <f t="shared" si="50"/>
        <v>9.7600000000000006E-2</v>
      </c>
      <c r="BPJ53" s="47">
        <f t="shared" si="50"/>
        <v>9.7600000000000006E-2</v>
      </c>
      <c r="BPK53" s="47">
        <f t="shared" si="50"/>
        <v>9.7600000000000006E-2</v>
      </c>
      <c r="BPL53" s="47">
        <f t="shared" si="50"/>
        <v>9.7600000000000006E-2</v>
      </c>
      <c r="BPM53" s="47">
        <f t="shared" si="50"/>
        <v>9.7600000000000006E-2</v>
      </c>
      <c r="BPN53" s="47">
        <f t="shared" si="50"/>
        <v>9.7600000000000006E-2</v>
      </c>
      <c r="BPO53" s="47">
        <f t="shared" si="50"/>
        <v>9.7600000000000006E-2</v>
      </c>
      <c r="BPP53" s="47">
        <f t="shared" si="50"/>
        <v>9.7600000000000006E-2</v>
      </c>
      <c r="BPQ53" s="47">
        <f t="shared" si="50"/>
        <v>9.7600000000000006E-2</v>
      </c>
      <c r="BPR53" s="47">
        <f t="shared" si="50"/>
        <v>9.7600000000000006E-2</v>
      </c>
      <c r="BPS53" s="47">
        <f t="shared" si="50"/>
        <v>9.7600000000000006E-2</v>
      </c>
      <c r="BPT53" s="47">
        <f t="shared" si="50"/>
        <v>9.7600000000000006E-2</v>
      </c>
      <c r="BPU53" s="47">
        <f t="shared" si="50"/>
        <v>9.7600000000000006E-2</v>
      </c>
      <c r="BPV53" s="47">
        <f t="shared" si="50"/>
        <v>9.7600000000000006E-2</v>
      </c>
      <c r="BPW53" s="47">
        <f t="shared" si="50"/>
        <v>9.7600000000000006E-2</v>
      </c>
      <c r="BPX53" s="47">
        <f t="shared" si="50"/>
        <v>9.7600000000000006E-2</v>
      </c>
      <c r="BPY53" s="47">
        <f t="shared" si="50"/>
        <v>9.7600000000000006E-2</v>
      </c>
      <c r="BPZ53" s="47">
        <f t="shared" si="50"/>
        <v>9.7600000000000006E-2</v>
      </c>
      <c r="BQA53" s="47">
        <f t="shared" si="50"/>
        <v>9.7600000000000006E-2</v>
      </c>
      <c r="BQB53" s="47">
        <f t="shared" si="50"/>
        <v>9.7600000000000006E-2</v>
      </c>
      <c r="BQC53" s="47">
        <f t="shared" si="50"/>
        <v>9.7600000000000006E-2</v>
      </c>
      <c r="BQD53" s="47">
        <f t="shared" si="50"/>
        <v>9.7600000000000006E-2</v>
      </c>
      <c r="BQE53" s="47">
        <f t="shared" si="50"/>
        <v>9.7600000000000006E-2</v>
      </c>
      <c r="BQF53" s="47">
        <f t="shared" si="50"/>
        <v>9.7600000000000006E-2</v>
      </c>
      <c r="BQG53" s="47">
        <f t="shared" si="50"/>
        <v>9.7600000000000006E-2</v>
      </c>
      <c r="BQH53" s="47">
        <f t="shared" si="50"/>
        <v>9.7600000000000006E-2</v>
      </c>
      <c r="BQI53" s="47">
        <f t="shared" si="50"/>
        <v>9.7600000000000006E-2</v>
      </c>
      <c r="BQJ53" s="47">
        <f t="shared" si="50"/>
        <v>9.7600000000000006E-2</v>
      </c>
      <c r="BQK53" s="47">
        <f t="shared" si="50"/>
        <v>9.7600000000000006E-2</v>
      </c>
      <c r="BQL53" s="47">
        <f t="shared" si="50"/>
        <v>9.7600000000000006E-2</v>
      </c>
      <c r="BQM53" s="47">
        <f t="shared" si="50"/>
        <v>9.7600000000000006E-2</v>
      </c>
      <c r="BQN53" s="47">
        <f t="shared" si="50"/>
        <v>9.7600000000000006E-2</v>
      </c>
      <c r="BQO53" s="47">
        <f t="shared" si="50"/>
        <v>9.7600000000000006E-2</v>
      </c>
      <c r="BQP53" s="47">
        <f t="shared" si="50"/>
        <v>9.7600000000000006E-2</v>
      </c>
      <c r="BQQ53" s="47">
        <f t="shared" si="50"/>
        <v>9.7600000000000006E-2</v>
      </c>
      <c r="BQR53" s="47">
        <f t="shared" si="50"/>
        <v>9.7600000000000006E-2</v>
      </c>
      <c r="BQS53" s="47">
        <f t="shared" si="50"/>
        <v>9.7600000000000006E-2</v>
      </c>
      <c r="BQT53" s="47">
        <f t="shared" si="50"/>
        <v>9.7600000000000006E-2</v>
      </c>
      <c r="BQU53" s="47">
        <f t="shared" si="50"/>
        <v>9.7600000000000006E-2</v>
      </c>
      <c r="BQV53" s="47">
        <f t="shared" si="50"/>
        <v>9.7600000000000006E-2</v>
      </c>
      <c r="BQW53" s="47">
        <f t="shared" si="50"/>
        <v>9.7600000000000006E-2</v>
      </c>
      <c r="BQX53" s="47">
        <f t="shared" si="50"/>
        <v>9.7600000000000006E-2</v>
      </c>
      <c r="BQY53" s="47">
        <f t="shared" si="50"/>
        <v>9.7600000000000006E-2</v>
      </c>
      <c r="BQZ53" s="47">
        <f t="shared" si="50"/>
        <v>9.7600000000000006E-2</v>
      </c>
      <c r="BRA53" s="47">
        <f t="shared" si="50"/>
        <v>9.7600000000000006E-2</v>
      </c>
      <c r="BRB53" s="47">
        <f t="shared" si="50"/>
        <v>9.7600000000000006E-2</v>
      </c>
      <c r="BRC53" s="47">
        <f t="shared" si="50"/>
        <v>9.7600000000000006E-2</v>
      </c>
      <c r="BRD53" s="47">
        <f t="shared" si="50"/>
        <v>9.7600000000000006E-2</v>
      </c>
      <c r="BRE53" s="47">
        <f t="shared" si="50"/>
        <v>9.7600000000000006E-2</v>
      </c>
      <c r="BRF53" s="47">
        <f t="shared" si="50"/>
        <v>9.7600000000000006E-2</v>
      </c>
      <c r="BRG53" s="47">
        <f t="shared" si="50"/>
        <v>9.7600000000000006E-2</v>
      </c>
      <c r="BRH53" s="47">
        <f t="shared" si="50"/>
        <v>9.7600000000000006E-2</v>
      </c>
      <c r="BRI53" s="47">
        <f t="shared" si="50"/>
        <v>9.7600000000000006E-2</v>
      </c>
      <c r="BRJ53" s="47">
        <f t="shared" ref="BRJ53:BTU53" si="51">BRI53</f>
        <v>9.7600000000000006E-2</v>
      </c>
      <c r="BRK53" s="47">
        <f t="shared" si="51"/>
        <v>9.7600000000000006E-2</v>
      </c>
      <c r="BRL53" s="47">
        <f t="shared" si="51"/>
        <v>9.7600000000000006E-2</v>
      </c>
      <c r="BRM53" s="47">
        <f t="shared" si="51"/>
        <v>9.7600000000000006E-2</v>
      </c>
      <c r="BRN53" s="47">
        <f t="shared" si="51"/>
        <v>9.7600000000000006E-2</v>
      </c>
      <c r="BRO53" s="47">
        <f t="shared" si="51"/>
        <v>9.7600000000000006E-2</v>
      </c>
      <c r="BRP53" s="47">
        <f t="shared" si="51"/>
        <v>9.7600000000000006E-2</v>
      </c>
      <c r="BRQ53" s="47">
        <f t="shared" si="51"/>
        <v>9.7600000000000006E-2</v>
      </c>
      <c r="BRR53" s="47">
        <f t="shared" si="51"/>
        <v>9.7600000000000006E-2</v>
      </c>
      <c r="BRS53" s="47">
        <f t="shared" si="51"/>
        <v>9.7600000000000006E-2</v>
      </c>
      <c r="BRT53" s="47">
        <f t="shared" si="51"/>
        <v>9.7600000000000006E-2</v>
      </c>
      <c r="BRU53" s="47">
        <f t="shared" si="51"/>
        <v>9.7600000000000006E-2</v>
      </c>
      <c r="BRV53" s="47">
        <f t="shared" si="51"/>
        <v>9.7600000000000006E-2</v>
      </c>
      <c r="BRW53" s="47">
        <f t="shared" si="51"/>
        <v>9.7600000000000006E-2</v>
      </c>
      <c r="BRX53" s="47">
        <f t="shared" si="51"/>
        <v>9.7600000000000006E-2</v>
      </c>
      <c r="BRY53" s="47">
        <f t="shared" si="51"/>
        <v>9.7600000000000006E-2</v>
      </c>
      <c r="BRZ53" s="47">
        <f t="shared" si="51"/>
        <v>9.7600000000000006E-2</v>
      </c>
      <c r="BSA53" s="47">
        <f t="shared" si="51"/>
        <v>9.7600000000000006E-2</v>
      </c>
      <c r="BSB53" s="47">
        <f t="shared" si="51"/>
        <v>9.7600000000000006E-2</v>
      </c>
      <c r="BSC53" s="47">
        <f t="shared" si="51"/>
        <v>9.7600000000000006E-2</v>
      </c>
      <c r="BSD53" s="47">
        <f t="shared" si="51"/>
        <v>9.7600000000000006E-2</v>
      </c>
      <c r="BSE53" s="47">
        <f t="shared" si="51"/>
        <v>9.7600000000000006E-2</v>
      </c>
      <c r="BSF53" s="47">
        <f t="shared" si="51"/>
        <v>9.7600000000000006E-2</v>
      </c>
      <c r="BSG53" s="47">
        <f t="shared" si="51"/>
        <v>9.7600000000000006E-2</v>
      </c>
      <c r="BSH53" s="47">
        <f t="shared" si="51"/>
        <v>9.7600000000000006E-2</v>
      </c>
      <c r="BSI53" s="47">
        <f t="shared" si="51"/>
        <v>9.7600000000000006E-2</v>
      </c>
      <c r="BSJ53" s="47">
        <f t="shared" si="51"/>
        <v>9.7600000000000006E-2</v>
      </c>
      <c r="BSK53" s="47">
        <f t="shared" si="51"/>
        <v>9.7600000000000006E-2</v>
      </c>
      <c r="BSL53" s="47">
        <f t="shared" si="51"/>
        <v>9.7600000000000006E-2</v>
      </c>
      <c r="BSM53" s="47">
        <f t="shared" si="51"/>
        <v>9.7600000000000006E-2</v>
      </c>
      <c r="BSN53" s="47">
        <f t="shared" si="51"/>
        <v>9.7600000000000006E-2</v>
      </c>
      <c r="BSO53" s="47">
        <f t="shared" si="51"/>
        <v>9.7600000000000006E-2</v>
      </c>
      <c r="BSP53" s="47">
        <f t="shared" si="51"/>
        <v>9.7600000000000006E-2</v>
      </c>
      <c r="BSQ53" s="47">
        <f t="shared" si="51"/>
        <v>9.7600000000000006E-2</v>
      </c>
      <c r="BSR53" s="47">
        <f t="shared" si="51"/>
        <v>9.7600000000000006E-2</v>
      </c>
      <c r="BSS53" s="47">
        <f t="shared" si="51"/>
        <v>9.7600000000000006E-2</v>
      </c>
      <c r="BST53" s="47">
        <f t="shared" si="51"/>
        <v>9.7600000000000006E-2</v>
      </c>
      <c r="BSU53" s="47">
        <f t="shared" si="51"/>
        <v>9.7600000000000006E-2</v>
      </c>
      <c r="BSV53" s="47">
        <f t="shared" si="51"/>
        <v>9.7600000000000006E-2</v>
      </c>
      <c r="BSW53" s="47">
        <f t="shared" si="51"/>
        <v>9.7600000000000006E-2</v>
      </c>
      <c r="BSX53" s="47">
        <f t="shared" si="51"/>
        <v>9.7600000000000006E-2</v>
      </c>
      <c r="BSY53" s="47">
        <f t="shared" si="51"/>
        <v>9.7600000000000006E-2</v>
      </c>
      <c r="BSZ53" s="47">
        <f t="shared" si="51"/>
        <v>9.7600000000000006E-2</v>
      </c>
      <c r="BTA53" s="47">
        <f t="shared" si="51"/>
        <v>9.7600000000000006E-2</v>
      </c>
      <c r="BTB53" s="47">
        <f t="shared" si="51"/>
        <v>9.7600000000000006E-2</v>
      </c>
      <c r="BTC53" s="47">
        <f t="shared" si="51"/>
        <v>9.7600000000000006E-2</v>
      </c>
      <c r="BTD53" s="47">
        <f t="shared" si="51"/>
        <v>9.7600000000000006E-2</v>
      </c>
      <c r="BTE53" s="47">
        <f t="shared" si="51"/>
        <v>9.7600000000000006E-2</v>
      </c>
      <c r="BTF53" s="47">
        <f t="shared" si="51"/>
        <v>9.7600000000000006E-2</v>
      </c>
      <c r="BTG53" s="47">
        <f t="shared" si="51"/>
        <v>9.7600000000000006E-2</v>
      </c>
      <c r="BTH53" s="47">
        <f t="shared" si="51"/>
        <v>9.7600000000000006E-2</v>
      </c>
      <c r="BTI53" s="47">
        <f t="shared" si="51"/>
        <v>9.7600000000000006E-2</v>
      </c>
      <c r="BTJ53" s="47">
        <f t="shared" si="51"/>
        <v>9.7600000000000006E-2</v>
      </c>
      <c r="BTK53" s="47">
        <f t="shared" si="51"/>
        <v>9.7600000000000006E-2</v>
      </c>
      <c r="BTL53" s="47">
        <f t="shared" si="51"/>
        <v>9.7600000000000006E-2</v>
      </c>
      <c r="BTM53" s="47">
        <f t="shared" si="51"/>
        <v>9.7600000000000006E-2</v>
      </c>
      <c r="BTN53" s="47">
        <f t="shared" si="51"/>
        <v>9.7600000000000006E-2</v>
      </c>
      <c r="BTO53" s="47">
        <f t="shared" si="51"/>
        <v>9.7600000000000006E-2</v>
      </c>
      <c r="BTP53" s="47">
        <f t="shared" si="51"/>
        <v>9.7600000000000006E-2</v>
      </c>
      <c r="BTQ53" s="47">
        <f t="shared" si="51"/>
        <v>9.7600000000000006E-2</v>
      </c>
      <c r="BTR53" s="47">
        <f t="shared" si="51"/>
        <v>9.7600000000000006E-2</v>
      </c>
      <c r="BTS53" s="47">
        <f t="shared" si="51"/>
        <v>9.7600000000000006E-2</v>
      </c>
      <c r="BTT53" s="47">
        <f t="shared" si="51"/>
        <v>9.7600000000000006E-2</v>
      </c>
      <c r="BTU53" s="47">
        <f t="shared" si="51"/>
        <v>9.7600000000000006E-2</v>
      </c>
      <c r="BTV53" s="47">
        <f t="shared" ref="BTV53:BWG53" si="52">BTU53</f>
        <v>9.7600000000000006E-2</v>
      </c>
      <c r="BTW53" s="47">
        <f t="shared" si="52"/>
        <v>9.7600000000000006E-2</v>
      </c>
      <c r="BTX53" s="47">
        <f t="shared" si="52"/>
        <v>9.7600000000000006E-2</v>
      </c>
      <c r="BTY53" s="47">
        <f t="shared" si="52"/>
        <v>9.7600000000000006E-2</v>
      </c>
      <c r="BTZ53" s="47">
        <f t="shared" si="52"/>
        <v>9.7600000000000006E-2</v>
      </c>
      <c r="BUA53" s="47">
        <f t="shared" si="52"/>
        <v>9.7600000000000006E-2</v>
      </c>
      <c r="BUB53" s="47">
        <f t="shared" si="52"/>
        <v>9.7600000000000006E-2</v>
      </c>
      <c r="BUC53" s="47">
        <f t="shared" si="52"/>
        <v>9.7600000000000006E-2</v>
      </c>
      <c r="BUD53" s="47">
        <f t="shared" si="52"/>
        <v>9.7600000000000006E-2</v>
      </c>
      <c r="BUE53" s="47">
        <f t="shared" si="52"/>
        <v>9.7600000000000006E-2</v>
      </c>
      <c r="BUF53" s="47">
        <f t="shared" si="52"/>
        <v>9.7600000000000006E-2</v>
      </c>
      <c r="BUG53" s="47">
        <f t="shared" si="52"/>
        <v>9.7600000000000006E-2</v>
      </c>
      <c r="BUH53" s="47">
        <f t="shared" si="52"/>
        <v>9.7600000000000006E-2</v>
      </c>
      <c r="BUI53" s="47">
        <f t="shared" si="52"/>
        <v>9.7600000000000006E-2</v>
      </c>
      <c r="BUJ53" s="47">
        <f t="shared" si="52"/>
        <v>9.7600000000000006E-2</v>
      </c>
      <c r="BUK53" s="47">
        <f t="shared" si="52"/>
        <v>9.7600000000000006E-2</v>
      </c>
      <c r="BUL53" s="47">
        <f t="shared" si="52"/>
        <v>9.7600000000000006E-2</v>
      </c>
      <c r="BUM53" s="47">
        <f t="shared" si="52"/>
        <v>9.7600000000000006E-2</v>
      </c>
      <c r="BUN53" s="47">
        <f t="shared" si="52"/>
        <v>9.7600000000000006E-2</v>
      </c>
      <c r="BUO53" s="47">
        <f t="shared" si="52"/>
        <v>9.7600000000000006E-2</v>
      </c>
      <c r="BUP53" s="47">
        <f t="shared" si="52"/>
        <v>9.7600000000000006E-2</v>
      </c>
      <c r="BUQ53" s="47">
        <f t="shared" si="52"/>
        <v>9.7600000000000006E-2</v>
      </c>
      <c r="BUR53" s="47">
        <f t="shared" si="52"/>
        <v>9.7600000000000006E-2</v>
      </c>
      <c r="BUS53" s="47">
        <f t="shared" si="52"/>
        <v>9.7600000000000006E-2</v>
      </c>
      <c r="BUT53" s="47">
        <f t="shared" si="52"/>
        <v>9.7600000000000006E-2</v>
      </c>
      <c r="BUU53" s="47">
        <f t="shared" si="52"/>
        <v>9.7600000000000006E-2</v>
      </c>
      <c r="BUV53" s="47">
        <f t="shared" si="52"/>
        <v>9.7600000000000006E-2</v>
      </c>
      <c r="BUW53" s="47">
        <f t="shared" si="52"/>
        <v>9.7600000000000006E-2</v>
      </c>
      <c r="BUX53" s="47">
        <f t="shared" si="52"/>
        <v>9.7600000000000006E-2</v>
      </c>
      <c r="BUY53" s="47">
        <f t="shared" si="52"/>
        <v>9.7600000000000006E-2</v>
      </c>
      <c r="BUZ53" s="47">
        <f t="shared" si="52"/>
        <v>9.7600000000000006E-2</v>
      </c>
      <c r="BVA53" s="47">
        <f t="shared" si="52"/>
        <v>9.7600000000000006E-2</v>
      </c>
      <c r="BVB53" s="47">
        <f t="shared" si="52"/>
        <v>9.7600000000000006E-2</v>
      </c>
      <c r="BVC53" s="47">
        <f t="shared" si="52"/>
        <v>9.7600000000000006E-2</v>
      </c>
      <c r="BVD53" s="47">
        <f t="shared" si="52"/>
        <v>9.7600000000000006E-2</v>
      </c>
      <c r="BVE53" s="47">
        <f t="shared" si="52"/>
        <v>9.7600000000000006E-2</v>
      </c>
      <c r="BVF53" s="47">
        <f t="shared" si="52"/>
        <v>9.7600000000000006E-2</v>
      </c>
      <c r="BVG53" s="47">
        <f t="shared" si="52"/>
        <v>9.7600000000000006E-2</v>
      </c>
      <c r="BVH53" s="47">
        <f t="shared" si="52"/>
        <v>9.7600000000000006E-2</v>
      </c>
      <c r="BVI53" s="47">
        <f t="shared" si="52"/>
        <v>9.7600000000000006E-2</v>
      </c>
      <c r="BVJ53" s="47">
        <f t="shared" si="52"/>
        <v>9.7600000000000006E-2</v>
      </c>
      <c r="BVK53" s="47">
        <f t="shared" si="52"/>
        <v>9.7600000000000006E-2</v>
      </c>
      <c r="BVL53" s="47">
        <f t="shared" si="52"/>
        <v>9.7600000000000006E-2</v>
      </c>
      <c r="BVM53" s="47">
        <f t="shared" si="52"/>
        <v>9.7600000000000006E-2</v>
      </c>
      <c r="BVN53" s="47">
        <f t="shared" si="52"/>
        <v>9.7600000000000006E-2</v>
      </c>
      <c r="BVO53" s="47">
        <f t="shared" si="52"/>
        <v>9.7600000000000006E-2</v>
      </c>
      <c r="BVP53" s="47">
        <f t="shared" si="52"/>
        <v>9.7600000000000006E-2</v>
      </c>
      <c r="BVQ53" s="47">
        <f t="shared" si="52"/>
        <v>9.7600000000000006E-2</v>
      </c>
      <c r="BVR53" s="47">
        <f t="shared" si="52"/>
        <v>9.7600000000000006E-2</v>
      </c>
      <c r="BVS53" s="47">
        <f t="shared" si="52"/>
        <v>9.7600000000000006E-2</v>
      </c>
      <c r="BVT53" s="47">
        <f t="shared" si="52"/>
        <v>9.7600000000000006E-2</v>
      </c>
      <c r="BVU53" s="47">
        <f t="shared" si="52"/>
        <v>9.7600000000000006E-2</v>
      </c>
      <c r="BVV53" s="47">
        <f t="shared" si="52"/>
        <v>9.7600000000000006E-2</v>
      </c>
      <c r="BVW53" s="47">
        <f t="shared" si="52"/>
        <v>9.7600000000000006E-2</v>
      </c>
      <c r="BVX53" s="47">
        <f t="shared" si="52"/>
        <v>9.7600000000000006E-2</v>
      </c>
      <c r="BVY53" s="47">
        <f t="shared" si="52"/>
        <v>9.7600000000000006E-2</v>
      </c>
      <c r="BVZ53" s="47">
        <f t="shared" si="52"/>
        <v>9.7600000000000006E-2</v>
      </c>
      <c r="BWA53" s="47">
        <f t="shared" si="52"/>
        <v>9.7600000000000006E-2</v>
      </c>
      <c r="BWB53" s="47">
        <f t="shared" si="52"/>
        <v>9.7600000000000006E-2</v>
      </c>
      <c r="BWC53" s="47">
        <f t="shared" si="52"/>
        <v>9.7600000000000006E-2</v>
      </c>
      <c r="BWD53" s="47">
        <f t="shared" si="52"/>
        <v>9.7600000000000006E-2</v>
      </c>
      <c r="BWE53" s="47">
        <f t="shared" si="52"/>
        <v>9.7600000000000006E-2</v>
      </c>
      <c r="BWF53" s="47">
        <f t="shared" si="52"/>
        <v>9.7600000000000006E-2</v>
      </c>
      <c r="BWG53" s="47">
        <f t="shared" si="52"/>
        <v>9.7600000000000006E-2</v>
      </c>
      <c r="BWH53" s="47">
        <f t="shared" ref="BWH53:BYS53" si="53">BWG53</f>
        <v>9.7600000000000006E-2</v>
      </c>
      <c r="BWI53" s="47">
        <f t="shared" si="53"/>
        <v>9.7600000000000006E-2</v>
      </c>
      <c r="BWJ53" s="47">
        <f t="shared" si="53"/>
        <v>9.7600000000000006E-2</v>
      </c>
      <c r="BWK53" s="47">
        <f t="shared" si="53"/>
        <v>9.7600000000000006E-2</v>
      </c>
      <c r="BWL53" s="47">
        <f t="shared" si="53"/>
        <v>9.7600000000000006E-2</v>
      </c>
      <c r="BWM53" s="47">
        <f t="shared" si="53"/>
        <v>9.7600000000000006E-2</v>
      </c>
      <c r="BWN53" s="47">
        <f t="shared" si="53"/>
        <v>9.7600000000000006E-2</v>
      </c>
      <c r="BWO53" s="47">
        <f t="shared" si="53"/>
        <v>9.7600000000000006E-2</v>
      </c>
      <c r="BWP53" s="47">
        <f t="shared" si="53"/>
        <v>9.7600000000000006E-2</v>
      </c>
      <c r="BWQ53" s="47">
        <f t="shared" si="53"/>
        <v>9.7600000000000006E-2</v>
      </c>
      <c r="BWR53" s="47">
        <f t="shared" si="53"/>
        <v>9.7600000000000006E-2</v>
      </c>
      <c r="BWS53" s="47">
        <f t="shared" si="53"/>
        <v>9.7600000000000006E-2</v>
      </c>
      <c r="BWT53" s="47">
        <f t="shared" si="53"/>
        <v>9.7600000000000006E-2</v>
      </c>
      <c r="BWU53" s="47">
        <f t="shared" si="53"/>
        <v>9.7600000000000006E-2</v>
      </c>
      <c r="BWV53" s="47">
        <f t="shared" si="53"/>
        <v>9.7600000000000006E-2</v>
      </c>
      <c r="BWW53" s="47">
        <f t="shared" si="53"/>
        <v>9.7600000000000006E-2</v>
      </c>
      <c r="BWX53" s="47">
        <f t="shared" si="53"/>
        <v>9.7600000000000006E-2</v>
      </c>
      <c r="BWY53" s="47">
        <f t="shared" si="53"/>
        <v>9.7600000000000006E-2</v>
      </c>
      <c r="BWZ53" s="47">
        <f t="shared" si="53"/>
        <v>9.7600000000000006E-2</v>
      </c>
      <c r="BXA53" s="47">
        <f t="shared" si="53"/>
        <v>9.7600000000000006E-2</v>
      </c>
      <c r="BXB53" s="47">
        <f t="shared" si="53"/>
        <v>9.7600000000000006E-2</v>
      </c>
      <c r="BXC53" s="47">
        <f t="shared" si="53"/>
        <v>9.7600000000000006E-2</v>
      </c>
      <c r="BXD53" s="47">
        <f t="shared" si="53"/>
        <v>9.7600000000000006E-2</v>
      </c>
      <c r="BXE53" s="47">
        <f t="shared" si="53"/>
        <v>9.7600000000000006E-2</v>
      </c>
      <c r="BXF53" s="47">
        <f t="shared" si="53"/>
        <v>9.7600000000000006E-2</v>
      </c>
      <c r="BXG53" s="47">
        <f t="shared" si="53"/>
        <v>9.7600000000000006E-2</v>
      </c>
      <c r="BXH53" s="47">
        <f t="shared" si="53"/>
        <v>9.7600000000000006E-2</v>
      </c>
      <c r="BXI53" s="47">
        <f t="shared" si="53"/>
        <v>9.7600000000000006E-2</v>
      </c>
      <c r="BXJ53" s="47">
        <f t="shared" si="53"/>
        <v>9.7600000000000006E-2</v>
      </c>
      <c r="BXK53" s="47">
        <f t="shared" si="53"/>
        <v>9.7600000000000006E-2</v>
      </c>
      <c r="BXL53" s="47">
        <f t="shared" si="53"/>
        <v>9.7600000000000006E-2</v>
      </c>
      <c r="BXM53" s="47">
        <f t="shared" si="53"/>
        <v>9.7600000000000006E-2</v>
      </c>
      <c r="BXN53" s="47">
        <f t="shared" si="53"/>
        <v>9.7600000000000006E-2</v>
      </c>
      <c r="BXO53" s="47">
        <f t="shared" si="53"/>
        <v>9.7600000000000006E-2</v>
      </c>
      <c r="BXP53" s="47">
        <f t="shared" si="53"/>
        <v>9.7600000000000006E-2</v>
      </c>
      <c r="BXQ53" s="47">
        <f t="shared" si="53"/>
        <v>9.7600000000000006E-2</v>
      </c>
      <c r="BXR53" s="47">
        <f t="shared" si="53"/>
        <v>9.7600000000000006E-2</v>
      </c>
      <c r="BXS53" s="47">
        <f t="shared" si="53"/>
        <v>9.7600000000000006E-2</v>
      </c>
      <c r="BXT53" s="47">
        <f t="shared" si="53"/>
        <v>9.7600000000000006E-2</v>
      </c>
      <c r="BXU53" s="47">
        <f t="shared" si="53"/>
        <v>9.7600000000000006E-2</v>
      </c>
      <c r="BXV53" s="47">
        <f t="shared" si="53"/>
        <v>9.7600000000000006E-2</v>
      </c>
      <c r="BXW53" s="47">
        <f t="shared" si="53"/>
        <v>9.7600000000000006E-2</v>
      </c>
      <c r="BXX53" s="47">
        <f t="shared" si="53"/>
        <v>9.7600000000000006E-2</v>
      </c>
      <c r="BXY53" s="47">
        <f t="shared" si="53"/>
        <v>9.7600000000000006E-2</v>
      </c>
      <c r="BXZ53" s="47">
        <f t="shared" si="53"/>
        <v>9.7600000000000006E-2</v>
      </c>
      <c r="BYA53" s="47">
        <f t="shared" si="53"/>
        <v>9.7600000000000006E-2</v>
      </c>
      <c r="BYB53" s="47">
        <f t="shared" si="53"/>
        <v>9.7600000000000006E-2</v>
      </c>
      <c r="BYC53" s="47">
        <f t="shared" si="53"/>
        <v>9.7600000000000006E-2</v>
      </c>
      <c r="BYD53" s="47">
        <f t="shared" si="53"/>
        <v>9.7600000000000006E-2</v>
      </c>
      <c r="BYE53" s="47">
        <f t="shared" si="53"/>
        <v>9.7600000000000006E-2</v>
      </c>
      <c r="BYF53" s="47">
        <f t="shared" si="53"/>
        <v>9.7600000000000006E-2</v>
      </c>
      <c r="BYG53" s="47">
        <f t="shared" si="53"/>
        <v>9.7600000000000006E-2</v>
      </c>
      <c r="BYH53" s="47">
        <f t="shared" si="53"/>
        <v>9.7600000000000006E-2</v>
      </c>
      <c r="BYI53" s="47">
        <f t="shared" si="53"/>
        <v>9.7600000000000006E-2</v>
      </c>
      <c r="BYJ53" s="47">
        <f t="shared" si="53"/>
        <v>9.7600000000000006E-2</v>
      </c>
      <c r="BYK53" s="47">
        <f t="shared" si="53"/>
        <v>9.7600000000000006E-2</v>
      </c>
      <c r="BYL53" s="47">
        <f t="shared" si="53"/>
        <v>9.7600000000000006E-2</v>
      </c>
      <c r="BYM53" s="47">
        <f t="shared" si="53"/>
        <v>9.7600000000000006E-2</v>
      </c>
      <c r="BYN53" s="47">
        <f t="shared" si="53"/>
        <v>9.7600000000000006E-2</v>
      </c>
      <c r="BYO53" s="47">
        <f t="shared" si="53"/>
        <v>9.7600000000000006E-2</v>
      </c>
      <c r="BYP53" s="47">
        <f t="shared" si="53"/>
        <v>9.7600000000000006E-2</v>
      </c>
      <c r="BYQ53" s="47">
        <f t="shared" si="53"/>
        <v>9.7600000000000006E-2</v>
      </c>
      <c r="BYR53" s="47">
        <f t="shared" si="53"/>
        <v>9.7600000000000006E-2</v>
      </c>
      <c r="BYS53" s="47">
        <f t="shared" si="53"/>
        <v>9.7600000000000006E-2</v>
      </c>
      <c r="BYT53" s="47">
        <f t="shared" ref="BYT53:CBE53" si="54">BYS53</f>
        <v>9.7600000000000006E-2</v>
      </c>
      <c r="BYU53" s="47">
        <f t="shared" si="54"/>
        <v>9.7600000000000006E-2</v>
      </c>
      <c r="BYV53" s="47">
        <f t="shared" si="54"/>
        <v>9.7600000000000006E-2</v>
      </c>
      <c r="BYW53" s="47">
        <f t="shared" si="54"/>
        <v>9.7600000000000006E-2</v>
      </c>
      <c r="BYX53" s="47">
        <f t="shared" si="54"/>
        <v>9.7600000000000006E-2</v>
      </c>
      <c r="BYY53" s="47">
        <f t="shared" si="54"/>
        <v>9.7600000000000006E-2</v>
      </c>
      <c r="BYZ53" s="47">
        <f t="shared" si="54"/>
        <v>9.7600000000000006E-2</v>
      </c>
      <c r="BZA53" s="47">
        <f t="shared" si="54"/>
        <v>9.7600000000000006E-2</v>
      </c>
      <c r="BZB53" s="47">
        <f t="shared" si="54"/>
        <v>9.7600000000000006E-2</v>
      </c>
      <c r="BZC53" s="47">
        <f t="shared" si="54"/>
        <v>9.7600000000000006E-2</v>
      </c>
      <c r="BZD53" s="47">
        <f t="shared" si="54"/>
        <v>9.7600000000000006E-2</v>
      </c>
      <c r="BZE53" s="47">
        <f t="shared" si="54"/>
        <v>9.7600000000000006E-2</v>
      </c>
      <c r="BZF53" s="47">
        <f t="shared" si="54"/>
        <v>9.7600000000000006E-2</v>
      </c>
      <c r="BZG53" s="47">
        <f t="shared" si="54"/>
        <v>9.7600000000000006E-2</v>
      </c>
      <c r="BZH53" s="47">
        <f t="shared" si="54"/>
        <v>9.7600000000000006E-2</v>
      </c>
      <c r="BZI53" s="47">
        <f t="shared" si="54"/>
        <v>9.7600000000000006E-2</v>
      </c>
      <c r="BZJ53" s="47">
        <f t="shared" si="54"/>
        <v>9.7600000000000006E-2</v>
      </c>
      <c r="BZK53" s="47">
        <f t="shared" si="54"/>
        <v>9.7600000000000006E-2</v>
      </c>
      <c r="BZL53" s="47">
        <f t="shared" si="54"/>
        <v>9.7600000000000006E-2</v>
      </c>
      <c r="BZM53" s="47">
        <f t="shared" si="54"/>
        <v>9.7600000000000006E-2</v>
      </c>
      <c r="BZN53" s="47">
        <f t="shared" si="54"/>
        <v>9.7600000000000006E-2</v>
      </c>
      <c r="BZO53" s="47">
        <f t="shared" si="54"/>
        <v>9.7600000000000006E-2</v>
      </c>
      <c r="BZP53" s="47">
        <f t="shared" si="54"/>
        <v>9.7600000000000006E-2</v>
      </c>
      <c r="BZQ53" s="47">
        <f t="shared" si="54"/>
        <v>9.7600000000000006E-2</v>
      </c>
      <c r="BZR53" s="47">
        <f t="shared" si="54"/>
        <v>9.7600000000000006E-2</v>
      </c>
      <c r="BZS53" s="47">
        <f t="shared" si="54"/>
        <v>9.7600000000000006E-2</v>
      </c>
      <c r="BZT53" s="47">
        <f t="shared" si="54"/>
        <v>9.7600000000000006E-2</v>
      </c>
      <c r="BZU53" s="47">
        <f t="shared" si="54"/>
        <v>9.7600000000000006E-2</v>
      </c>
      <c r="BZV53" s="47">
        <f t="shared" si="54"/>
        <v>9.7600000000000006E-2</v>
      </c>
      <c r="BZW53" s="47">
        <f t="shared" si="54"/>
        <v>9.7600000000000006E-2</v>
      </c>
      <c r="BZX53" s="47">
        <f t="shared" si="54"/>
        <v>9.7600000000000006E-2</v>
      </c>
      <c r="BZY53" s="47">
        <f t="shared" si="54"/>
        <v>9.7600000000000006E-2</v>
      </c>
      <c r="BZZ53" s="47">
        <f t="shared" si="54"/>
        <v>9.7600000000000006E-2</v>
      </c>
      <c r="CAA53" s="47">
        <f t="shared" si="54"/>
        <v>9.7600000000000006E-2</v>
      </c>
      <c r="CAB53" s="47">
        <f t="shared" si="54"/>
        <v>9.7600000000000006E-2</v>
      </c>
      <c r="CAC53" s="47">
        <f t="shared" si="54"/>
        <v>9.7600000000000006E-2</v>
      </c>
      <c r="CAD53" s="47">
        <f t="shared" si="54"/>
        <v>9.7600000000000006E-2</v>
      </c>
      <c r="CAE53" s="47">
        <f t="shared" si="54"/>
        <v>9.7600000000000006E-2</v>
      </c>
      <c r="CAF53" s="47">
        <f t="shared" si="54"/>
        <v>9.7600000000000006E-2</v>
      </c>
      <c r="CAG53" s="47">
        <f t="shared" si="54"/>
        <v>9.7600000000000006E-2</v>
      </c>
      <c r="CAH53" s="47">
        <f t="shared" si="54"/>
        <v>9.7600000000000006E-2</v>
      </c>
      <c r="CAI53" s="47">
        <f t="shared" si="54"/>
        <v>9.7600000000000006E-2</v>
      </c>
      <c r="CAJ53" s="47">
        <f t="shared" si="54"/>
        <v>9.7600000000000006E-2</v>
      </c>
      <c r="CAK53" s="47">
        <f t="shared" si="54"/>
        <v>9.7600000000000006E-2</v>
      </c>
      <c r="CAL53" s="47">
        <f t="shared" si="54"/>
        <v>9.7600000000000006E-2</v>
      </c>
      <c r="CAM53" s="47">
        <f t="shared" si="54"/>
        <v>9.7600000000000006E-2</v>
      </c>
      <c r="CAN53" s="47">
        <f t="shared" si="54"/>
        <v>9.7600000000000006E-2</v>
      </c>
      <c r="CAO53" s="47">
        <f t="shared" si="54"/>
        <v>9.7600000000000006E-2</v>
      </c>
      <c r="CAP53" s="47">
        <f t="shared" si="54"/>
        <v>9.7600000000000006E-2</v>
      </c>
      <c r="CAQ53" s="47">
        <f t="shared" si="54"/>
        <v>9.7600000000000006E-2</v>
      </c>
      <c r="CAR53" s="47">
        <f t="shared" si="54"/>
        <v>9.7600000000000006E-2</v>
      </c>
      <c r="CAS53" s="47">
        <f t="shared" si="54"/>
        <v>9.7600000000000006E-2</v>
      </c>
      <c r="CAT53" s="47">
        <f t="shared" si="54"/>
        <v>9.7600000000000006E-2</v>
      </c>
      <c r="CAU53" s="47">
        <f t="shared" si="54"/>
        <v>9.7600000000000006E-2</v>
      </c>
      <c r="CAV53" s="47">
        <f t="shared" si="54"/>
        <v>9.7600000000000006E-2</v>
      </c>
      <c r="CAW53" s="47">
        <f t="shared" si="54"/>
        <v>9.7600000000000006E-2</v>
      </c>
      <c r="CAX53" s="47">
        <f t="shared" si="54"/>
        <v>9.7600000000000006E-2</v>
      </c>
      <c r="CAY53" s="47">
        <f t="shared" si="54"/>
        <v>9.7600000000000006E-2</v>
      </c>
      <c r="CAZ53" s="47">
        <f t="shared" si="54"/>
        <v>9.7600000000000006E-2</v>
      </c>
      <c r="CBA53" s="47">
        <f t="shared" si="54"/>
        <v>9.7600000000000006E-2</v>
      </c>
      <c r="CBB53" s="47">
        <f t="shared" si="54"/>
        <v>9.7600000000000006E-2</v>
      </c>
      <c r="CBC53" s="47">
        <f t="shared" si="54"/>
        <v>9.7600000000000006E-2</v>
      </c>
      <c r="CBD53" s="47">
        <f t="shared" si="54"/>
        <v>9.7600000000000006E-2</v>
      </c>
      <c r="CBE53" s="47">
        <f t="shared" si="54"/>
        <v>9.7600000000000006E-2</v>
      </c>
      <c r="CBF53" s="47">
        <f t="shared" ref="CBF53:CDQ53" si="55">CBE53</f>
        <v>9.7600000000000006E-2</v>
      </c>
      <c r="CBG53" s="47">
        <f t="shared" si="55"/>
        <v>9.7600000000000006E-2</v>
      </c>
      <c r="CBH53" s="47">
        <f t="shared" si="55"/>
        <v>9.7600000000000006E-2</v>
      </c>
      <c r="CBI53" s="47">
        <f t="shared" si="55"/>
        <v>9.7600000000000006E-2</v>
      </c>
      <c r="CBJ53" s="47">
        <f t="shared" si="55"/>
        <v>9.7600000000000006E-2</v>
      </c>
      <c r="CBK53" s="47">
        <f t="shared" si="55"/>
        <v>9.7600000000000006E-2</v>
      </c>
      <c r="CBL53" s="47">
        <f t="shared" si="55"/>
        <v>9.7600000000000006E-2</v>
      </c>
      <c r="CBM53" s="47">
        <f t="shared" si="55"/>
        <v>9.7600000000000006E-2</v>
      </c>
      <c r="CBN53" s="47">
        <f t="shared" si="55"/>
        <v>9.7600000000000006E-2</v>
      </c>
      <c r="CBO53" s="47">
        <f t="shared" si="55"/>
        <v>9.7600000000000006E-2</v>
      </c>
      <c r="CBP53" s="47">
        <f t="shared" si="55"/>
        <v>9.7600000000000006E-2</v>
      </c>
      <c r="CBQ53" s="47">
        <f t="shared" si="55"/>
        <v>9.7600000000000006E-2</v>
      </c>
      <c r="CBR53" s="47">
        <f t="shared" si="55"/>
        <v>9.7600000000000006E-2</v>
      </c>
      <c r="CBS53" s="47">
        <f t="shared" si="55"/>
        <v>9.7600000000000006E-2</v>
      </c>
      <c r="CBT53" s="47">
        <f t="shared" si="55"/>
        <v>9.7600000000000006E-2</v>
      </c>
      <c r="CBU53" s="47">
        <f t="shared" si="55"/>
        <v>9.7600000000000006E-2</v>
      </c>
      <c r="CBV53" s="47">
        <f t="shared" si="55"/>
        <v>9.7600000000000006E-2</v>
      </c>
      <c r="CBW53" s="47">
        <f t="shared" si="55"/>
        <v>9.7600000000000006E-2</v>
      </c>
      <c r="CBX53" s="47">
        <f t="shared" si="55"/>
        <v>9.7600000000000006E-2</v>
      </c>
      <c r="CBY53" s="47">
        <f t="shared" si="55"/>
        <v>9.7600000000000006E-2</v>
      </c>
      <c r="CBZ53" s="47">
        <f t="shared" si="55"/>
        <v>9.7600000000000006E-2</v>
      </c>
      <c r="CCA53" s="47">
        <f t="shared" si="55"/>
        <v>9.7600000000000006E-2</v>
      </c>
      <c r="CCB53" s="47">
        <f t="shared" si="55"/>
        <v>9.7600000000000006E-2</v>
      </c>
      <c r="CCC53" s="47">
        <f t="shared" si="55"/>
        <v>9.7600000000000006E-2</v>
      </c>
      <c r="CCD53" s="47">
        <f t="shared" si="55"/>
        <v>9.7600000000000006E-2</v>
      </c>
      <c r="CCE53" s="47">
        <f t="shared" si="55"/>
        <v>9.7600000000000006E-2</v>
      </c>
      <c r="CCF53" s="47">
        <f t="shared" si="55"/>
        <v>9.7600000000000006E-2</v>
      </c>
      <c r="CCG53" s="47">
        <f t="shared" si="55"/>
        <v>9.7600000000000006E-2</v>
      </c>
      <c r="CCH53" s="47">
        <f t="shared" si="55"/>
        <v>9.7600000000000006E-2</v>
      </c>
      <c r="CCI53" s="47">
        <f t="shared" si="55"/>
        <v>9.7600000000000006E-2</v>
      </c>
      <c r="CCJ53" s="47">
        <f t="shared" si="55"/>
        <v>9.7600000000000006E-2</v>
      </c>
      <c r="CCK53" s="47">
        <f t="shared" si="55"/>
        <v>9.7600000000000006E-2</v>
      </c>
      <c r="CCL53" s="47">
        <f t="shared" si="55"/>
        <v>9.7600000000000006E-2</v>
      </c>
      <c r="CCM53" s="47">
        <f t="shared" si="55"/>
        <v>9.7600000000000006E-2</v>
      </c>
      <c r="CCN53" s="47">
        <f t="shared" si="55"/>
        <v>9.7600000000000006E-2</v>
      </c>
      <c r="CCO53" s="47">
        <f t="shared" si="55"/>
        <v>9.7600000000000006E-2</v>
      </c>
      <c r="CCP53" s="47">
        <f t="shared" si="55"/>
        <v>9.7600000000000006E-2</v>
      </c>
      <c r="CCQ53" s="47">
        <f t="shared" si="55"/>
        <v>9.7600000000000006E-2</v>
      </c>
      <c r="CCR53" s="47">
        <f t="shared" si="55"/>
        <v>9.7600000000000006E-2</v>
      </c>
      <c r="CCS53" s="47">
        <f t="shared" si="55"/>
        <v>9.7600000000000006E-2</v>
      </c>
      <c r="CCT53" s="47">
        <f t="shared" si="55"/>
        <v>9.7600000000000006E-2</v>
      </c>
      <c r="CCU53" s="47">
        <f t="shared" si="55"/>
        <v>9.7600000000000006E-2</v>
      </c>
      <c r="CCV53" s="47">
        <f t="shared" si="55"/>
        <v>9.7600000000000006E-2</v>
      </c>
      <c r="CCW53" s="47">
        <f t="shared" si="55"/>
        <v>9.7600000000000006E-2</v>
      </c>
      <c r="CCX53" s="47">
        <f t="shared" si="55"/>
        <v>9.7600000000000006E-2</v>
      </c>
      <c r="CCY53" s="47">
        <f t="shared" si="55"/>
        <v>9.7600000000000006E-2</v>
      </c>
      <c r="CCZ53" s="47">
        <f t="shared" si="55"/>
        <v>9.7600000000000006E-2</v>
      </c>
      <c r="CDA53" s="47">
        <f t="shared" si="55"/>
        <v>9.7600000000000006E-2</v>
      </c>
      <c r="CDB53" s="47">
        <f t="shared" si="55"/>
        <v>9.7600000000000006E-2</v>
      </c>
      <c r="CDC53" s="47">
        <f t="shared" si="55"/>
        <v>9.7600000000000006E-2</v>
      </c>
      <c r="CDD53" s="47">
        <f t="shared" si="55"/>
        <v>9.7600000000000006E-2</v>
      </c>
      <c r="CDE53" s="47">
        <f t="shared" si="55"/>
        <v>9.7600000000000006E-2</v>
      </c>
      <c r="CDF53" s="47">
        <f t="shared" si="55"/>
        <v>9.7600000000000006E-2</v>
      </c>
      <c r="CDG53" s="47">
        <f t="shared" si="55"/>
        <v>9.7600000000000006E-2</v>
      </c>
      <c r="CDH53" s="47">
        <f t="shared" si="55"/>
        <v>9.7600000000000006E-2</v>
      </c>
      <c r="CDI53" s="47">
        <f t="shared" si="55"/>
        <v>9.7600000000000006E-2</v>
      </c>
      <c r="CDJ53" s="47">
        <f t="shared" si="55"/>
        <v>9.7600000000000006E-2</v>
      </c>
      <c r="CDK53" s="47">
        <f t="shared" si="55"/>
        <v>9.7600000000000006E-2</v>
      </c>
      <c r="CDL53" s="47">
        <f t="shared" si="55"/>
        <v>9.7600000000000006E-2</v>
      </c>
      <c r="CDM53" s="47">
        <f t="shared" si="55"/>
        <v>9.7600000000000006E-2</v>
      </c>
      <c r="CDN53" s="47">
        <f t="shared" si="55"/>
        <v>9.7600000000000006E-2</v>
      </c>
      <c r="CDO53" s="47">
        <f t="shared" si="55"/>
        <v>9.7600000000000006E-2</v>
      </c>
      <c r="CDP53" s="47">
        <f t="shared" si="55"/>
        <v>9.7600000000000006E-2</v>
      </c>
      <c r="CDQ53" s="47">
        <f t="shared" si="55"/>
        <v>9.7600000000000006E-2</v>
      </c>
      <c r="CDR53" s="47">
        <f t="shared" ref="CDR53:CGC53" si="56">CDQ53</f>
        <v>9.7600000000000006E-2</v>
      </c>
      <c r="CDS53" s="47">
        <f t="shared" si="56"/>
        <v>9.7600000000000006E-2</v>
      </c>
      <c r="CDT53" s="47">
        <f t="shared" si="56"/>
        <v>9.7600000000000006E-2</v>
      </c>
      <c r="CDU53" s="47">
        <f t="shared" si="56"/>
        <v>9.7600000000000006E-2</v>
      </c>
      <c r="CDV53" s="47">
        <f t="shared" si="56"/>
        <v>9.7600000000000006E-2</v>
      </c>
      <c r="CDW53" s="47">
        <f t="shared" si="56"/>
        <v>9.7600000000000006E-2</v>
      </c>
      <c r="CDX53" s="47">
        <f t="shared" si="56"/>
        <v>9.7600000000000006E-2</v>
      </c>
      <c r="CDY53" s="47">
        <f t="shared" si="56"/>
        <v>9.7600000000000006E-2</v>
      </c>
      <c r="CDZ53" s="47">
        <f t="shared" si="56"/>
        <v>9.7600000000000006E-2</v>
      </c>
      <c r="CEA53" s="47">
        <f t="shared" si="56"/>
        <v>9.7600000000000006E-2</v>
      </c>
      <c r="CEB53" s="47">
        <f t="shared" si="56"/>
        <v>9.7600000000000006E-2</v>
      </c>
      <c r="CEC53" s="47">
        <f t="shared" si="56"/>
        <v>9.7600000000000006E-2</v>
      </c>
      <c r="CED53" s="47">
        <f t="shared" si="56"/>
        <v>9.7600000000000006E-2</v>
      </c>
      <c r="CEE53" s="47">
        <f t="shared" si="56"/>
        <v>9.7600000000000006E-2</v>
      </c>
      <c r="CEF53" s="47">
        <f t="shared" si="56"/>
        <v>9.7600000000000006E-2</v>
      </c>
      <c r="CEG53" s="47">
        <f t="shared" si="56"/>
        <v>9.7600000000000006E-2</v>
      </c>
      <c r="CEH53" s="47">
        <f t="shared" si="56"/>
        <v>9.7600000000000006E-2</v>
      </c>
      <c r="CEI53" s="47">
        <f t="shared" si="56"/>
        <v>9.7600000000000006E-2</v>
      </c>
      <c r="CEJ53" s="47">
        <f t="shared" si="56"/>
        <v>9.7600000000000006E-2</v>
      </c>
      <c r="CEK53" s="47">
        <f t="shared" si="56"/>
        <v>9.7600000000000006E-2</v>
      </c>
      <c r="CEL53" s="47">
        <f t="shared" si="56"/>
        <v>9.7600000000000006E-2</v>
      </c>
      <c r="CEM53" s="47">
        <f t="shared" si="56"/>
        <v>9.7600000000000006E-2</v>
      </c>
      <c r="CEN53" s="47">
        <f t="shared" si="56"/>
        <v>9.7600000000000006E-2</v>
      </c>
      <c r="CEO53" s="47">
        <f t="shared" si="56"/>
        <v>9.7600000000000006E-2</v>
      </c>
      <c r="CEP53" s="47">
        <f t="shared" si="56"/>
        <v>9.7600000000000006E-2</v>
      </c>
      <c r="CEQ53" s="47">
        <f t="shared" si="56"/>
        <v>9.7600000000000006E-2</v>
      </c>
      <c r="CER53" s="47">
        <f t="shared" si="56"/>
        <v>9.7600000000000006E-2</v>
      </c>
      <c r="CES53" s="47">
        <f t="shared" si="56"/>
        <v>9.7600000000000006E-2</v>
      </c>
      <c r="CET53" s="47">
        <f t="shared" si="56"/>
        <v>9.7600000000000006E-2</v>
      </c>
      <c r="CEU53" s="47">
        <f t="shared" si="56"/>
        <v>9.7600000000000006E-2</v>
      </c>
      <c r="CEV53" s="47">
        <f t="shared" si="56"/>
        <v>9.7600000000000006E-2</v>
      </c>
      <c r="CEW53" s="47">
        <f t="shared" si="56"/>
        <v>9.7600000000000006E-2</v>
      </c>
      <c r="CEX53" s="47">
        <f t="shared" si="56"/>
        <v>9.7600000000000006E-2</v>
      </c>
      <c r="CEY53" s="47">
        <f t="shared" si="56"/>
        <v>9.7600000000000006E-2</v>
      </c>
      <c r="CEZ53" s="47">
        <f t="shared" si="56"/>
        <v>9.7600000000000006E-2</v>
      </c>
      <c r="CFA53" s="47">
        <f t="shared" si="56"/>
        <v>9.7600000000000006E-2</v>
      </c>
      <c r="CFB53" s="47">
        <f t="shared" si="56"/>
        <v>9.7600000000000006E-2</v>
      </c>
      <c r="CFC53" s="47">
        <f t="shared" si="56"/>
        <v>9.7600000000000006E-2</v>
      </c>
      <c r="CFD53" s="47">
        <f t="shared" si="56"/>
        <v>9.7600000000000006E-2</v>
      </c>
      <c r="CFE53" s="47">
        <f t="shared" si="56"/>
        <v>9.7600000000000006E-2</v>
      </c>
      <c r="CFF53" s="47">
        <f t="shared" si="56"/>
        <v>9.7600000000000006E-2</v>
      </c>
      <c r="CFG53" s="47">
        <f t="shared" si="56"/>
        <v>9.7600000000000006E-2</v>
      </c>
      <c r="CFH53" s="47">
        <f t="shared" si="56"/>
        <v>9.7600000000000006E-2</v>
      </c>
      <c r="CFI53" s="47">
        <f t="shared" si="56"/>
        <v>9.7600000000000006E-2</v>
      </c>
      <c r="CFJ53" s="47">
        <f t="shared" si="56"/>
        <v>9.7600000000000006E-2</v>
      </c>
      <c r="CFK53" s="47">
        <f t="shared" si="56"/>
        <v>9.7600000000000006E-2</v>
      </c>
      <c r="CFL53" s="47">
        <f t="shared" si="56"/>
        <v>9.7600000000000006E-2</v>
      </c>
      <c r="CFM53" s="47">
        <f t="shared" si="56"/>
        <v>9.7600000000000006E-2</v>
      </c>
      <c r="CFN53" s="47">
        <f t="shared" si="56"/>
        <v>9.7600000000000006E-2</v>
      </c>
      <c r="CFO53" s="47">
        <f t="shared" si="56"/>
        <v>9.7600000000000006E-2</v>
      </c>
      <c r="CFP53" s="47">
        <f t="shared" si="56"/>
        <v>9.7600000000000006E-2</v>
      </c>
      <c r="CFQ53" s="47">
        <f t="shared" si="56"/>
        <v>9.7600000000000006E-2</v>
      </c>
      <c r="CFR53" s="47">
        <f t="shared" si="56"/>
        <v>9.7600000000000006E-2</v>
      </c>
      <c r="CFS53" s="47">
        <f t="shared" si="56"/>
        <v>9.7600000000000006E-2</v>
      </c>
      <c r="CFT53" s="47">
        <f t="shared" si="56"/>
        <v>9.7600000000000006E-2</v>
      </c>
      <c r="CFU53" s="47">
        <f t="shared" si="56"/>
        <v>9.7600000000000006E-2</v>
      </c>
      <c r="CFV53" s="47">
        <f t="shared" si="56"/>
        <v>9.7600000000000006E-2</v>
      </c>
      <c r="CFW53" s="47">
        <f t="shared" si="56"/>
        <v>9.7600000000000006E-2</v>
      </c>
      <c r="CFX53" s="47">
        <f t="shared" si="56"/>
        <v>9.7600000000000006E-2</v>
      </c>
      <c r="CFY53" s="47">
        <f t="shared" si="56"/>
        <v>9.7600000000000006E-2</v>
      </c>
      <c r="CFZ53" s="47">
        <f t="shared" si="56"/>
        <v>9.7600000000000006E-2</v>
      </c>
      <c r="CGA53" s="47">
        <f t="shared" si="56"/>
        <v>9.7600000000000006E-2</v>
      </c>
      <c r="CGB53" s="47">
        <f t="shared" si="56"/>
        <v>9.7600000000000006E-2</v>
      </c>
      <c r="CGC53" s="47">
        <f t="shared" si="56"/>
        <v>9.7600000000000006E-2</v>
      </c>
      <c r="CGD53" s="47">
        <f t="shared" ref="CGD53:CIO53" si="57">CGC53</f>
        <v>9.7600000000000006E-2</v>
      </c>
      <c r="CGE53" s="47">
        <f t="shared" si="57"/>
        <v>9.7600000000000006E-2</v>
      </c>
      <c r="CGF53" s="47">
        <f t="shared" si="57"/>
        <v>9.7600000000000006E-2</v>
      </c>
      <c r="CGG53" s="47">
        <f t="shared" si="57"/>
        <v>9.7600000000000006E-2</v>
      </c>
      <c r="CGH53" s="47">
        <f t="shared" si="57"/>
        <v>9.7600000000000006E-2</v>
      </c>
      <c r="CGI53" s="47">
        <f t="shared" si="57"/>
        <v>9.7600000000000006E-2</v>
      </c>
      <c r="CGJ53" s="47">
        <f t="shared" si="57"/>
        <v>9.7600000000000006E-2</v>
      </c>
      <c r="CGK53" s="47">
        <f t="shared" si="57"/>
        <v>9.7600000000000006E-2</v>
      </c>
      <c r="CGL53" s="47">
        <f t="shared" si="57"/>
        <v>9.7600000000000006E-2</v>
      </c>
      <c r="CGM53" s="47">
        <f t="shared" si="57"/>
        <v>9.7600000000000006E-2</v>
      </c>
      <c r="CGN53" s="47">
        <f t="shared" si="57"/>
        <v>9.7600000000000006E-2</v>
      </c>
      <c r="CGO53" s="47">
        <f t="shared" si="57"/>
        <v>9.7600000000000006E-2</v>
      </c>
      <c r="CGP53" s="47">
        <f t="shared" si="57"/>
        <v>9.7600000000000006E-2</v>
      </c>
      <c r="CGQ53" s="47">
        <f t="shared" si="57"/>
        <v>9.7600000000000006E-2</v>
      </c>
      <c r="CGR53" s="47">
        <f t="shared" si="57"/>
        <v>9.7600000000000006E-2</v>
      </c>
      <c r="CGS53" s="47">
        <f t="shared" si="57"/>
        <v>9.7600000000000006E-2</v>
      </c>
      <c r="CGT53" s="47">
        <f t="shared" si="57"/>
        <v>9.7600000000000006E-2</v>
      </c>
      <c r="CGU53" s="47">
        <f t="shared" si="57"/>
        <v>9.7600000000000006E-2</v>
      </c>
      <c r="CGV53" s="47">
        <f t="shared" si="57"/>
        <v>9.7600000000000006E-2</v>
      </c>
      <c r="CGW53" s="47">
        <f t="shared" si="57"/>
        <v>9.7600000000000006E-2</v>
      </c>
      <c r="CGX53" s="47">
        <f t="shared" si="57"/>
        <v>9.7600000000000006E-2</v>
      </c>
      <c r="CGY53" s="47">
        <f t="shared" si="57"/>
        <v>9.7600000000000006E-2</v>
      </c>
      <c r="CGZ53" s="47">
        <f t="shared" si="57"/>
        <v>9.7600000000000006E-2</v>
      </c>
      <c r="CHA53" s="47">
        <f t="shared" si="57"/>
        <v>9.7600000000000006E-2</v>
      </c>
      <c r="CHB53" s="47">
        <f t="shared" si="57"/>
        <v>9.7600000000000006E-2</v>
      </c>
      <c r="CHC53" s="47">
        <f t="shared" si="57"/>
        <v>9.7600000000000006E-2</v>
      </c>
      <c r="CHD53" s="47">
        <f t="shared" si="57"/>
        <v>9.7600000000000006E-2</v>
      </c>
      <c r="CHE53" s="47">
        <f t="shared" si="57"/>
        <v>9.7600000000000006E-2</v>
      </c>
      <c r="CHF53" s="47">
        <f t="shared" si="57"/>
        <v>9.7600000000000006E-2</v>
      </c>
      <c r="CHG53" s="47">
        <f t="shared" si="57"/>
        <v>9.7600000000000006E-2</v>
      </c>
      <c r="CHH53" s="47">
        <f t="shared" si="57"/>
        <v>9.7600000000000006E-2</v>
      </c>
      <c r="CHI53" s="47">
        <f t="shared" si="57"/>
        <v>9.7600000000000006E-2</v>
      </c>
      <c r="CHJ53" s="47">
        <f t="shared" si="57"/>
        <v>9.7600000000000006E-2</v>
      </c>
      <c r="CHK53" s="47">
        <f t="shared" si="57"/>
        <v>9.7600000000000006E-2</v>
      </c>
      <c r="CHL53" s="47">
        <f t="shared" si="57"/>
        <v>9.7600000000000006E-2</v>
      </c>
      <c r="CHM53" s="47">
        <f t="shared" si="57"/>
        <v>9.7600000000000006E-2</v>
      </c>
      <c r="CHN53" s="47">
        <f t="shared" si="57"/>
        <v>9.7600000000000006E-2</v>
      </c>
      <c r="CHO53" s="47">
        <f t="shared" si="57"/>
        <v>9.7600000000000006E-2</v>
      </c>
      <c r="CHP53" s="47">
        <f t="shared" si="57"/>
        <v>9.7600000000000006E-2</v>
      </c>
      <c r="CHQ53" s="47">
        <f t="shared" si="57"/>
        <v>9.7600000000000006E-2</v>
      </c>
      <c r="CHR53" s="47">
        <f t="shared" si="57"/>
        <v>9.7600000000000006E-2</v>
      </c>
      <c r="CHS53" s="47">
        <f t="shared" si="57"/>
        <v>9.7600000000000006E-2</v>
      </c>
      <c r="CHT53" s="47">
        <f t="shared" si="57"/>
        <v>9.7600000000000006E-2</v>
      </c>
      <c r="CHU53" s="47">
        <f t="shared" si="57"/>
        <v>9.7600000000000006E-2</v>
      </c>
      <c r="CHV53" s="47">
        <f t="shared" si="57"/>
        <v>9.7600000000000006E-2</v>
      </c>
      <c r="CHW53" s="47">
        <f t="shared" si="57"/>
        <v>9.7600000000000006E-2</v>
      </c>
      <c r="CHX53" s="47">
        <f t="shared" si="57"/>
        <v>9.7600000000000006E-2</v>
      </c>
      <c r="CHY53" s="47">
        <f t="shared" si="57"/>
        <v>9.7600000000000006E-2</v>
      </c>
      <c r="CHZ53" s="47">
        <f t="shared" si="57"/>
        <v>9.7600000000000006E-2</v>
      </c>
      <c r="CIA53" s="47">
        <f t="shared" si="57"/>
        <v>9.7600000000000006E-2</v>
      </c>
      <c r="CIB53" s="47">
        <f t="shared" si="57"/>
        <v>9.7600000000000006E-2</v>
      </c>
      <c r="CIC53" s="47">
        <f t="shared" si="57"/>
        <v>9.7600000000000006E-2</v>
      </c>
      <c r="CID53" s="47">
        <f t="shared" si="57"/>
        <v>9.7600000000000006E-2</v>
      </c>
      <c r="CIE53" s="47">
        <f t="shared" si="57"/>
        <v>9.7600000000000006E-2</v>
      </c>
      <c r="CIF53" s="47">
        <f t="shared" si="57"/>
        <v>9.7600000000000006E-2</v>
      </c>
      <c r="CIG53" s="47">
        <f t="shared" si="57"/>
        <v>9.7600000000000006E-2</v>
      </c>
      <c r="CIH53" s="47">
        <f t="shared" si="57"/>
        <v>9.7600000000000006E-2</v>
      </c>
      <c r="CII53" s="47">
        <f t="shared" si="57"/>
        <v>9.7600000000000006E-2</v>
      </c>
      <c r="CIJ53" s="47">
        <f t="shared" si="57"/>
        <v>9.7600000000000006E-2</v>
      </c>
      <c r="CIK53" s="47">
        <f t="shared" si="57"/>
        <v>9.7600000000000006E-2</v>
      </c>
      <c r="CIL53" s="47">
        <f t="shared" si="57"/>
        <v>9.7600000000000006E-2</v>
      </c>
      <c r="CIM53" s="47">
        <f t="shared" si="57"/>
        <v>9.7600000000000006E-2</v>
      </c>
      <c r="CIN53" s="47">
        <f t="shared" si="57"/>
        <v>9.7600000000000006E-2</v>
      </c>
      <c r="CIO53" s="47">
        <f t="shared" si="57"/>
        <v>9.7600000000000006E-2</v>
      </c>
      <c r="CIP53" s="47">
        <f t="shared" ref="CIP53:CLA53" si="58">CIO53</f>
        <v>9.7600000000000006E-2</v>
      </c>
      <c r="CIQ53" s="47">
        <f t="shared" si="58"/>
        <v>9.7600000000000006E-2</v>
      </c>
      <c r="CIR53" s="47">
        <f t="shared" si="58"/>
        <v>9.7600000000000006E-2</v>
      </c>
      <c r="CIS53" s="47">
        <f t="shared" si="58"/>
        <v>9.7600000000000006E-2</v>
      </c>
      <c r="CIT53" s="47">
        <f t="shared" si="58"/>
        <v>9.7600000000000006E-2</v>
      </c>
      <c r="CIU53" s="47">
        <f t="shared" si="58"/>
        <v>9.7600000000000006E-2</v>
      </c>
      <c r="CIV53" s="47">
        <f t="shared" si="58"/>
        <v>9.7600000000000006E-2</v>
      </c>
      <c r="CIW53" s="47">
        <f t="shared" si="58"/>
        <v>9.7600000000000006E-2</v>
      </c>
      <c r="CIX53" s="47">
        <f t="shared" si="58"/>
        <v>9.7600000000000006E-2</v>
      </c>
      <c r="CIY53" s="47">
        <f t="shared" si="58"/>
        <v>9.7600000000000006E-2</v>
      </c>
      <c r="CIZ53" s="47">
        <f t="shared" si="58"/>
        <v>9.7600000000000006E-2</v>
      </c>
      <c r="CJA53" s="47">
        <f t="shared" si="58"/>
        <v>9.7600000000000006E-2</v>
      </c>
      <c r="CJB53" s="47">
        <f t="shared" si="58"/>
        <v>9.7600000000000006E-2</v>
      </c>
      <c r="CJC53" s="47">
        <f t="shared" si="58"/>
        <v>9.7600000000000006E-2</v>
      </c>
      <c r="CJD53" s="47">
        <f t="shared" si="58"/>
        <v>9.7600000000000006E-2</v>
      </c>
      <c r="CJE53" s="47">
        <f t="shared" si="58"/>
        <v>9.7600000000000006E-2</v>
      </c>
      <c r="CJF53" s="47">
        <f t="shared" si="58"/>
        <v>9.7600000000000006E-2</v>
      </c>
      <c r="CJG53" s="47">
        <f t="shared" si="58"/>
        <v>9.7600000000000006E-2</v>
      </c>
      <c r="CJH53" s="47">
        <f t="shared" si="58"/>
        <v>9.7600000000000006E-2</v>
      </c>
      <c r="CJI53" s="47">
        <f t="shared" si="58"/>
        <v>9.7600000000000006E-2</v>
      </c>
      <c r="CJJ53" s="47">
        <f t="shared" si="58"/>
        <v>9.7600000000000006E-2</v>
      </c>
      <c r="CJK53" s="47">
        <f t="shared" si="58"/>
        <v>9.7600000000000006E-2</v>
      </c>
      <c r="CJL53" s="47">
        <f t="shared" si="58"/>
        <v>9.7600000000000006E-2</v>
      </c>
      <c r="CJM53" s="47">
        <f t="shared" si="58"/>
        <v>9.7600000000000006E-2</v>
      </c>
      <c r="CJN53" s="47">
        <f t="shared" si="58"/>
        <v>9.7600000000000006E-2</v>
      </c>
      <c r="CJO53" s="47">
        <f t="shared" si="58"/>
        <v>9.7600000000000006E-2</v>
      </c>
      <c r="CJP53" s="47">
        <f t="shared" si="58"/>
        <v>9.7600000000000006E-2</v>
      </c>
      <c r="CJQ53" s="47">
        <f t="shared" si="58"/>
        <v>9.7600000000000006E-2</v>
      </c>
      <c r="CJR53" s="47">
        <f t="shared" si="58"/>
        <v>9.7600000000000006E-2</v>
      </c>
      <c r="CJS53" s="47">
        <f t="shared" si="58"/>
        <v>9.7600000000000006E-2</v>
      </c>
      <c r="CJT53" s="47">
        <f t="shared" si="58"/>
        <v>9.7600000000000006E-2</v>
      </c>
      <c r="CJU53" s="47">
        <f t="shared" si="58"/>
        <v>9.7600000000000006E-2</v>
      </c>
      <c r="CJV53" s="47">
        <f t="shared" si="58"/>
        <v>9.7600000000000006E-2</v>
      </c>
      <c r="CJW53" s="47">
        <f t="shared" si="58"/>
        <v>9.7600000000000006E-2</v>
      </c>
      <c r="CJX53" s="47">
        <f t="shared" si="58"/>
        <v>9.7600000000000006E-2</v>
      </c>
      <c r="CJY53" s="47">
        <f t="shared" si="58"/>
        <v>9.7600000000000006E-2</v>
      </c>
      <c r="CJZ53" s="47">
        <f t="shared" si="58"/>
        <v>9.7600000000000006E-2</v>
      </c>
      <c r="CKA53" s="47">
        <f t="shared" si="58"/>
        <v>9.7600000000000006E-2</v>
      </c>
      <c r="CKB53" s="47">
        <f t="shared" si="58"/>
        <v>9.7600000000000006E-2</v>
      </c>
      <c r="CKC53" s="47">
        <f t="shared" si="58"/>
        <v>9.7600000000000006E-2</v>
      </c>
      <c r="CKD53" s="47">
        <f t="shared" si="58"/>
        <v>9.7600000000000006E-2</v>
      </c>
      <c r="CKE53" s="47">
        <f t="shared" si="58"/>
        <v>9.7600000000000006E-2</v>
      </c>
      <c r="CKF53" s="47">
        <f t="shared" si="58"/>
        <v>9.7600000000000006E-2</v>
      </c>
      <c r="CKG53" s="47">
        <f t="shared" si="58"/>
        <v>9.7600000000000006E-2</v>
      </c>
      <c r="CKH53" s="47">
        <f t="shared" si="58"/>
        <v>9.7600000000000006E-2</v>
      </c>
      <c r="CKI53" s="47">
        <f t="shared" si="58"/>
        <v>9.7600000000000006E-2</v>
      </c>
      <c r="CKJ53" s="47">
        <f t="shared" si="58"/>
        <v>9.7600000000000006E-2</v>
      </c>
      <c r="CKK53" s="47">
        <f t="shared" si="58"/>
        <v>9.7600000000000006E-2</v>
      </c>
      <c r="CKL53" s="47">
        <f t="shared" si="58"/>
        <v>9.7600000000000006E-2</v>
      </c>
      <c r="CKM53" s="47">
        <f t="shared" si="58"/>
        <v>9.7600000000000006E-2</v>
      </c>
      <c r="CKN53" s="47">
        <f t="shared" si="58"/>
        <v>9.7600000000000006E-2</v>
      </c>
      <c r="CKO53" s="47">
        <f t="shared" si="58"/>
        <v>9.7600000000000006E-2</v>
      </c>
      <c r="CKP53" s="47">
        <f t="shared" si="58"/>
        <v>9.7600000000000006E-2</v>
      </c>
      <c r="CKQ53" s="47">
        <f t="shared" si="58"/>
        <v>9.7600000000000006E-2</v>
      </c>
      <c r="CKR53" s="47">
        <f t="shared" si="58"/>
        <v>9.7600000000000006E-2</v>
      </c>
      <c r="CKS53" s="47">
        <f t="shared" si="58"/>
        <v>9.7600000000000006E-2</v>
      </c>
      <c r="CKT53" s="47">
        <f t="shared" si="58"/>
        <v>9.7600000000000006E-2</v>
      </c>
      <c r="CKU53" s="47">
        <f t="shared" si="58"/>
        <v>9.7600000000000006E-2</v>
      </c>
      <c r="CKV53" s="47">
        <f t="shared" si="58"/>
        <v>9.7600000000000006E-2</v>
      </c>
      <c r="CKW53" s="47">
        <f t="shared" si="58"/>
        <v>9.7600000000000006E-2</v>
      </c>
      <c r="CKX53" s="47">
        <f t="shared" si="58"/>
        <v>9.7600000000000006E-2</v>
      </c>
      <c r="CKY53" s="47">
        <f t="shared" si="58"/>
        <v>9.7600000000000006E-2</v>
      </c>
      <c r="CKZ53" s="47">
        <f t="shared" si="58"/>
        <v>9.7600000000000006E-2</v>
      </c>
      <c r="CLA53" s="47">
        <f t="shared" si="58"/>
        <v>9.7600000000000006E-2</v>
      </c>
      <c r="CLB53" s="47">
        <f t="shared" ref="CLB53:CNM53" si="59">CLA53</f>
        <v>9.7600000000000006E-2</v>
      </c>
      <c r="CLC53" s="47">
        <f t="shared" si="59"/>
        <v>9.7600000000000006E-2</v>
      </c>
      <c r="CLD53" s="47">
        <f t="shared" si="59"/>
        <v>9.7600000000000006E-2</v>
      </c>
      <c r="CLE53" s="47">
        <f t="shared" si="59"/>
        <v>9.7600000000000006E-2</v>
      </c>
      <c r="CLF53" s="47">
        <f t="shared" si="59"/>
        <v>9.7600000000000006E-2</v>
      </c>
      <c r="CLG53" s="47">
        <f t="shared" si="59"/>
        <v>9.7600000000000006E-2</v>
      </c>
      <c r="CLH53" s="47">
        <f t="shared" si="59"/>
        <v>9.7600000000000006E-2</v>
      </c>
      <c r="CLI53" s="47">
        <f t="shared" si="59"/>
        <v>9.7600000000000006E-2</v>
      </c>
      <c r="CLJ53" s="47">
        <f t="shared" si="59"/>
        <v>9.7600000000000006E-2</v>
      </c>
      <c r="CLK53" s="47">
        <f t="shared" si="59"/>
        <v>9.7600000000000006E-2</v>
      </c>
      <c r="CLL53" s="47">
        <f t="shared" si="59"/>
        <v>9.7600000000000006E-2</v>
      </c>
      <c r="CLM53" s="47">
        <f t="shared" si="59"/>
        <v>9.7600000000000006E-2</v>
      </c>
      <c r="CLN53" s="47">
        <f t="shared" si="59"/>
        <v>9.7600000000000006E-2</v>
      </c>
      <c r="CLO53" s="47">
        <f t="shared" si="59"/>
        <v>9.7600000000000006E-2</v>
      </c>
      <c r="CLP53" s="47">
        <f t="shared" si="59"/>
        <v>9.7600000000000006E-2</v>
      </c>
      <c r="CLQ53" s="47">
        <f t="shared" si="59"/>
        <v>9.7600000000000006E-2</v>
      </c>
      <c r="CLR53" s="47">
        <f t="shared" si="59"/>
        <v>9.7600000000000006E-2</v>
      </c>
      <c r="CLS53" s="47">
        <f t="shared" si="59"/>
        <v>9.7600000000000006E-2</v>
      </c>
      <c r="CLT53" s="47">
        <f t="shared" si="59"/>
        <v>9.7600000000000006E-2</v>
      </c>
      <c r="CLU53" s="47">
        <f t="shared" si="59"/>
        <v>9.7600000000000006E-2</v>
      </c>
      <c r="CLV53" s="47">
        <f t="shared" si="59"/>
        <v>9.7600000000000006E-2</v>
      </c>
      <c r="CLW53" s="47">
        <f t="shared" si="59"/>
        <v>9.7600000000000006E-2</v>
      </c>
      <c r="CLX53" s="47">
        <f t="shared" si="59"/>
        <v>9.7600000000000006E-2</v>
      </c>
      <c r="CLY53" s="47">
        <f t="shared" si="59"/>
        <v>9.7600000000000006E-2</v>
      </c>
      <c r="CLZ53" s="47">
        <f t="shared" si="59"/>
        <v>9.7600000000000006E-2</v>
      </c>
      <c r="CMA53" s="47">
        <f t="shared" si="59"/>
        <v>9.7600000000000006E-2</v>
      </c>
      <c r="CMB53" s="47">
        <f t="shared" si="59"/>
        <v>9.7600000000000006E-2</v>
      </c>
      <c r="CMC53" s="47">
        <f t="shared" si="59"/>
        <v>9.7600000000000006E-2</v>
      </c>
      <c r="CMD53" s="47">
        <f t="shared" si="59"/>
        <v>9.7600000000000006E-2</v>
      </c>
      <c r="CME53" s="47">
        <f t="shared" si="59"/>
        <v>9.7600000000000006E-2</v>
      </c>
      <c r="CMF53" s="47">
        <f t="shared" si="59"/>
        <v>9.7600000000000006E-2</v>
      </c>
      <c r="CMG53" s="47">
        <f t="shared" si="59"/>
        <v>9.7600000000000006E-2</v>
      </c>
      <c r="CMH53" s="47">
        <f t="shared" si="59"/>
        <v>9.7600000000000006E-2</v>
      </c>
      <c r="CMI53" s="47">
        <f t="shared" si="59"/>
        <v>9.7600000000000006E-2</v>
      </c>
      <c r="CMJ53" s="47">
        <f t="shared" si="59"/>
        <v>9.7600000000000006E-2</v>
      </c>
      <c r="CMK53" s="47">
        <f t="shared" si="59"/>
        <v>9.7600000000000006E-2</v>
      </c>
      <c r="CML53" s="47">
        <f t="shared" si="59"/>
        <v>9.7600000000000006E-2</v>
      </c>
      <c r="CMM53" s="47">
        <f t="shared" si="59"/>
        <v>9.7600000000000006E-2</v>
      </c>
      <c r="CMN53" s="47">
        <f t="shared" si="59"/>
        <v>9.7600000000000006E-2</v>
      </c>
      <c r="CMO53" s="47">
        <f t="shared" si="59"/>
        <v>9.7600000000000006E-2</v>
      </c>
      <c r="CMP53" s="47">
        <f t="shared" si="59"/>
        <v>9.7600000000000006E-2</v>
      </c>
      <c r="CMQ53" s="47">
        <f t="shared" si="59"/>
        <v>9.7600000000000006E-2</v>
      </c>
      <c r="CMR53" s="47">
        <f t="shared" si="59"/>
        <v>9.7600000000000006E-2</v>
      </c>
      <c r="CMS53" s="47">
        <f t="shared" si="59"/>
        <v>9.7600000000000006E-2</v>
      </c>
      <c r="CMT53" s="47">
        <f t="shared" si="59"/>
        <v>9.7600000000000006E-2</v>
      </c>
      <c r="CMU53" s="47">
        <f t="shared" si="59"/>
        <v>9.7600000000000006E-2</v>
      </c>
      <c r="CMV53" s="47">
        <f t="shared" si="59"/>
        <v>9.7600000000000006E-2</v>
      </c>
      <c r="CMW53" s="47">
        <f t="shared" si="59"/>
        <v>9.7600000000000006E-2</v>
      </c>
      <c r="CMX53" s="47">
        <f t="shared" si="59"/>
        <v>9.7600000000000006E-2</v>
      </c>
      <c r="CMY53" s="47">
        <f t="shared" si="59"/>
        <v>9.7600000000000006E-2</v>
      </c>
      <c r="CMZ53" s="47">
        <f t="shared" si="59"/>
        <v>9.7600000000000006E-2</v>
      </c>
      <c r="CNA53" s="47">
        <f t="shared" si="59"/>
        <v>9.7600000000000006E-2</v>
      </c>
      <c r="CNB53" s="47">
        <f t="shared" si="59"/>
        <v>9.7600000000000006E-2</v>
      </c>
      <c r="CNC53" s="47">
        <f t="shared" si="59"/>
        <v>9.7600000000000006E-2</v>
      </c>
      <c r="CND53" s="47">
        <f t="shared" si="59"/>
        <v>9.7600000000000006E-2</v>
      </c>
      <c r="CNE53" s="47">
        <f t="shared" si="59"/>
        <v>9.7600000000000006E-2</v>
      </c>
      <c r="CNF53" s="47">
        <f t="shared" si="59"/>
        <v>9.7600000000000006E-2</v>
      </c>
      <c r="CNG53" s="47">
        <f t="shared" si="59"/>
        <v>9.7600000000000006E-2</v>
      </c>
      <c r="CNH53" s="47">
        <f t="shared" si="59"/>
        <v>9.7600000000000006E-2</v>
      </c>
      <c r="CNI53" s="47">
        <f t="shared" si="59"/>
        <v>9.7600000000000006E-2</v>
      </c>
      <c r="CNJ53" s="47">
        <f t="shared" si="59"/>
        <v>9.7600000000000006E-2</v>
      </c>
      <c r="CNK53" s="47">
        <f t="shared" si="59"/>
        <v>9.7600000000000006E-2</v>
      </c>
      <c r="CNL53" s="47">
        <f t="shared" si="59"/>
        <v>9.7600000000000006E-2</v>
      </c>
      <c r="CNM53" s="47">
        <f t="shared" si="59"/>
        <v>9.7600000000000006E-2</v>
      </c>
      <c r="CNN53" s="47">
        <f t="shared" ref="CNN53:CPY53" si="60">CNM53</f>
        <v>9.7600000000000006E-2</v>
      </c>
      <c r="CNO53" s="47">
        <f t="shared" si="60"/>
        <v>9.7600000000000006E-2</v>
      </c>
      <c r="CNP53" s="47">
        <f t="shared" si="60"/>
        <v>9.7600000000000006E-2</v>
      </c>
      <c r="CNQ53" s="47">
        <f t="shared" si="60"/>
        <v>9.7600000000000006E-2</v>
      </c>
      <c r="CNR53" s="47">
        <f t="shared" si="60"/>
        <v>9.7600000000000006E-2</v>
      </c>
      <c r="CNS53" s="47">
        <f t="shared" si="60"/>
        <v>9.7600000000000006E-2</v>
      </c>
      <c r="CNT53" s="47">
        <f t="shared" si="60"/>
        <v>9.7600000000000006E-2</v>
      </c>
      <c r="CNU53" s="47">
        <f t="shared" si="60"/>
        <v>9.7600000000000006E-2</v>
      </c>
      <c r="CNV53" s="47">
        <f t="shared" si="60"/>
        <v>9.7600000000000006E-2</v>
      </c>
      <c r="CNW53" s="47">
        <f t="shared" si="60"/>
        <v>9.7600000000000006E-2</v>
      </c>
      <c r="CNX53" s="47">
        <f t="shared" si="60"/>
        <v>9.7600000000000006E-2</v>
      </c>
      <c r="CNY53" s="47">
        <f t="shared" si="60"/>
        <v>9.7600000000000006E-2</v>
      </c>
      <c r="CNZ53" s="47">
        <f t="shared" si="60"/>
        <v>9.7600000000000006E-2</v>
      </c>
      <c r="COA53" s="47">
        <f t="shared" si="60"/>
        <v>9.7600000000000006E-2</v>
      </c>
      <c r="COB53" s="47">
        <f t="shared" si="60"/>
        <v>9.7600000000000006E-2</v>
      </c>
      <c r="COC53" s="47">
        <f t="shared" si="60"/>
        <v>9.7600000000000006E-2</v>
      </c>
      <c r="COD53" s="47">
        <f t="shared" si="60"/>
        <v>9.7600000000000006E-2</v>
      </c>
      <c r="COE53" s="47">
        <f t="shared" si="60"/>
        <v>9.7600000000000006E-2</v>
      </c>
      <c r="COF53" s="47">
        <f t="shared" si="60"/>
        <v>9.7600000000000006E-2</v>
      </c>
      <c r="COG53" s="47">
        <f t="shared" si="60"/>
        <v>9.7600000000000006E-2</v>
      </c>
      <c r="COH53" s="47">
        <f t="shared" si="60"/>
        <v>9.7600000000000006E-2</v>
      </c>
      <c r="COI53" s="47">
        <f t="shared" si="60"/>
        <v>9.7600000000000006E-2</v>
      </c>
      <c r="COJ53" s="47">
        <f t="shared" si="60"/>
        <v>9.7600000000000006E-2</v>
      </c>
      <c r="COK53" s="47">
        <f t="shared" si="60"/>
        <v>9.7600000000000006E-2</v>
      </c>
      <c r="COL53" s="47">
        <f t="shared" si="60"/>
        <v>9.7600000000000006E-2</v>
      </c>
      <c r="COM53" s="47">
        <f t="shared" si="60"/>
        <v>9.7600000000000006E-2</v>
      </c>
      <c r="CON53" s="47">
        <f t="shared" si="60"/>
        <v>9.7600000000000006E-2</v>
      </c>
      <c r="COO53" s="47">
        <f t="shared" si="60"/>
        <v>9.7600000000000006E-2</v>
      </c>
      <c r="COP53" s="47">
        <f t="shared" si="60"/>
        <v>9.7600000000000006E-2</v>
      </c>
      <c r="COQ53" s="47">
        <f t="shared" si="60"/>
        <v>9.7600000000000006E-2</v>
      </c>
      <c r="COR53" s="47">
        <f t="shared" si="60"/>
        <v>9.7600000000000006E-2</v>
      </c>
      <c r="COS53" s="47">
        <f t="shared" si="60"/>
        <v>9.7600000000000006E-2</v>
      </c>
      <c r="COT53" s="47">
        <f t="shared" si="60"/>
        <v>9.7600000000000006E-2</v>
      </c>
      <c r="COU53" s="47">
        <f t="shared" si="60"/>
        <v>9.7600000000000006E-2</v>
      </c>
      <c r="COV53" s="47">
        <f t="shared" si="60"/>
        <v>9.7600000000000006E-2</v>
      </c>
      <c r="COW53" s="47">
        <f t="shared" si="60"/>
        <v>9.7600000000000006E-2</v>
      </c>
      <c r="COX53" s="47">
        <f t="shared" si="60"/>
        <v>9.7600000000000006E-2</v>
      </c>
      <c r="COY53" s="47">
        <f t="shared" si="60"/>
        <v>9.7600000000000006E-2</v>
      </c>
      <c r="COZ53" s="47">
        <f t="shared" si="60"/>
        <v>9.7600000000000006E-2</v>
      </c>
      <c r="CPA53" s="47">
        <f t="shared" si="60"/>
        <v>9.7600000000000006E-2</v>
      </c>
      <c r="CPB53" s="47">
        <f t="shared" si="60"/>
        <v>9.7600000000000006E-2</v>
      </c>
      <c r="CPC53" s="47">
        <f t="shared" si="60"/>
        <v>9.7600000000000006E-2</v>
      </c>
      <c r="CPD53" s="47">
        <f t="shared" si="60"/>
        <v>9.7600000000000006E-2</v>
      </c>
      <c r="CPE53" s="47">
        <f t="shared" si="60"/>
        <v>9.7600000000000006E-2</v>
      </c>
      <c r="CPF53" s="47">
        <f t="shared" si="60"/>
        <v>9.7600000000000006E-2</v>
      </c>
      <c r="CPG53" s="47">
        <f t="shared" si="60"/>
        <v>9.7600000000000006E-2</v>
      </c>
      <c r="CPH53" s="47">
        <f t="shared" si="60"/>
        <v>9.7600000000000006E-2</v>
      </c>
      <c r="CPI53" s="47">
        <f t="shared" si="60"/>
        <v>9.7600000000000006E-2</v>
      </c>
      <c r="CPJ53" s="47">
        <f t="shared" si="60"/>
        <v>9.7600000000000006E-2</v>
      </c>
      <c r="CPK53" s="47">
        <f t="shared" si="60"/>
        <v>9.7600000000000006E-2</v>
      </c>
      <c r="CPL53" s="47">
        <f t="shared" si="60"/>
        <v>9.7600000000000006E-2</v>
      </c>
      <c r="CPM53" s="47">
        <f t="shared" si="60"/>
        <v>9.7600000000000006E-2</v>
      </c>
      <c r="CPN53" s="47">
        <f t="shared" si="60"/>
        <v>9.7600000000000006E-2</v>
      </c>
      <c r="CPO53" s="47">
        <f t="shared" si="60"/>
        <v>9.7600000000000006E-2</v>
      </c>
      <c r="CPP53" s="47">
        <f t="shared" si="60"/>
        <v>9.7600000000000006E-2</v>
      </c>
      <c r="CPQ53" s="47">
        <f t="shared" si="60"/>
        <v>9.7600000000000006E-2</v>
      </c>
      <c r="CPR53" s="47">
        <f t="shared" si="60"/>
        <v>9.7600000000000006E-2</v>
      </c>
      <c r="CPS53" s="47">
        <f t="shared" si="60"/>
        <v>9.7600000000000006E-2</v>
      </c>
      <c r="CPT53" s="47">
        <f t="shared" si="60"/>
        <v>9.7600000000000006E-2</v>
      </c>
      <c r="CPU53" s="47">
        <f t="shared" si="60"/>
        <v>9.7600000000000006E-2</v>
      </c>
      <c r="CPV53" s="47">
        <f t="shared" si="60"/>
        <v>9.7600000000000006E-2</v>
      </c>
      <c r="CPW53" s="47">
        <f t="shared" si="60"/>
        <v>9.7600000000000006E-2</v>
      </c>
      <c r="CPX53" s="47">
        <f t="shared" si="60"/>
        <v>9.7600000000000006E-2</v>
      </c>
      <c r="CPY53" s="47">
        <f t="shared" si="60"/>
        <v>9.7600000000000006E-2</v>
      </c>
      <c r="CPZ53" s="47">
        <f t="shared" ref="CPZ53:CSK53" si="61">CPY53</f>
        <v>9.7600000000000006E-2</v>
      </c>
      <c r="CQA53" s="47">
        <f t="shared" si="61"/>
        <v>9.7600000000000006E-2</v>
      </c>
      <c r="CQB53" s="47">
        <f t="shared" si="61"/>
        <v>9.7600000000000006E-2</v>
      </c>
      <c r="CQC53" s="47">
        <f t="shared" si="61"/>
        <v>9.7600000000000006E-2</v>
      </c>
      <c r="CQD53" s="47">
        <f t="shared" si="61"/>
        <v>9.7600000000000006E-2</v>
      </c>
      <c r="CQE53" s="47">
        <f t="shared" si="61"/>
        <v>9.7600000000000006E-2</v>
      </c>
      <c r="CQF53" s="47">
        <f t="shared" si="61"/>
        <v>9.7600000000000006E-2</v>
      </c>
      <c r="CQG53" s="47">
        <f t="shared" si="61"/>
        <v>9.7600000000000006E-2</v>
      </c>
      <c r="CQH53" s="47">
        <f t="shared" si="61"/>
        <v>9.7600000000000006E-2</v>
      </c>
      <c r="CQI53" s="47">
        <f t="shared" si="61"/>
        <v>9.7600000000000006E-2</v>
      </c>
      <c r="CQJ53" s="47">
        <f t="shared" si="61"/>
        <v>9.7600000000000006E-2</v>
      </c>
      <c r="CQK53" s="47">
        <f t="shared" si="61"/>
        <v>9.7600000000000006E-2</v>
      </c>
      <c r="CQL53" s="47">
        <f t="shared" si="61"/>
        <v>9.7600000000000006E-2</v>
      </c>
      <c r="CQM53" s="47">
        <f t="shared" si="61"/>
        <v>9.7600000000000006E-2</v>
      </c>
      <c r="CQN53" s="47">
        <f t="shared" si="61"/>
        <v>9.7600000000000006E-2</v>
      </c>
      <c r="CQO53" s="47">
        <f t="shared" si="61"/>
        <v>9.7600000000000006E-2</v>
      </c>
      <c r="CQP53" s="47">
        <f t="shared" si="61"/>
        <v>9.7600000000000006E-2</v>
      </c>
      <c r="CQQ53" s="47">
        <f t="shared" si="61"/>
        <v>9.7600000000000006E-2</v>
      </c>
      <c r="CQR53" s="47">
        <f t="shared" si="61"/>
        <v>9.7600000000000006E-2</v>
      </c>
      <c r="CQS53" s="47">
        <f t="shared" si="61"/>
        <v>9.7600000000000006E-2</v>
      </c>
      <c r="CQT53" s="47">
        <f t="shared" si="61"/>
        <v>9.7600000000000006E-2</v>
      </c>
      <c r="CQU53" s="47">
        <f t="shared" si="61"/>
        <v>9.7600000000000006E-2</v>
      </c>
      <c r="CQV53" s="47">
        <f t="shared" si="61"/>
        <v>9.7600000000000006E-2</v>
      </c>
      <c r="CQW53" s="47">
        <f t="shared" si="61"/>
        <v>9.7600000000000006E-2</v>
      </c>
      <c r="CQX53" s="47">
        <f t="shared" si="61"/>
        <v>9.7600000000000006E-2</v>
      </c>
      <c r="CQY53" s="47">
        <f t="shared" si="61"/>
        <v>9.7600000000000006E-2</v>
      </c>
      <c r="CQZ53" s="47">
        <f t="shared" si="61"/>
        <v>9.7600000000000006E-2</v>
      </c>
      <c r="CRA53" s="47">
        <f t="shared" si="61"/>
        <v>9.7600000000000006E-2</v>
      </c>
      <c r="CRB53" s="47">
        <f t="shared" si="61"/>
        <v>9.7600000000000006E-2</v>
      </c>
      <c r="CRC53" s="47">
        <f t="shared" si="61"/>
        <v>9.7600000000000006E-2</v>
      </c>
      <c r="CRD53" s="47">
        <f t="shared" si="61"/>
        <v>9.7600000000000006E-2</v>
      </c>
      <c r="CRE53" s="47">
        <f t="shared" si="61"/>
        <v>9.7600000000000006E-2</v>
      </c>
      <c r="CRF53" s="47">
        <f t="shared" si="61"/>
        <v>9.7600000000000006E-2</v>
      </c>
      <c r="CRG53" s="47">
        <f t="shared" si="61"/>
        <v>9.7600000000000006E-2</v>
      </c>
      <c r="CRH53" s="47">
        <f t="shared" si="61"/>
        <v>9.7600000000000006E-2</v>
      </c>
      <c r="CRI53" s="47">
        <f t="shared" si="61"/>
        <v>9.7600000000000006E-2</v>
      </c>
      <c r="CRJ53" s="47">
        <f t="shared" si="61"/>
        <v>9.7600000000000006E-2</v>
      </c>
      <c r="CRK53" s="47">
        <f t="shared" si="61"/>
        <v>9.7600000000000006E-2</v>
      </c>
      <c r="CRL53" s="47">
        <f t="shared" si="61"/>
        <v>9.7600000000000006E-2</v>
      </c>
      <c r="CRM53" s="47">
        <f t="shared" si="61"/>
        <v>9.7600000000000006E-2</v>
      </c>
      <c r="CRN53" s="47">
        <f t="shared" si="61"/>
        <v>9.7600000000000006E-2</v>
      </c>
      <c r="CRO53" s="47">
        <f t="shared" si="61"/>
        <v>9.7600000000000006E-2</v>
      </c>
      <c r="CRP53" s="47">
        <f t="shared" si="61"/>
        <v>9.7600000000000006E-2</v>
      </c>
      <c r="CRQ53" s="47">
        <f t="shared" si="61"/>
        <v>9.7600000000000006E-2</v>
      </c>
      <c r="CRR53" s="47">
        <f t="shared" si="61"/>
        <v>9.7600000000000006E-2</v>
      </c>
      <c r="CRS53" s="47">
        <f t="shared" si="61"/>
        <v>9.7600000000000006E-2</v>
      </c>
      <c r="CRT53" s="47">
        <f t="shared" si="61"/>
        <v>9.7600000000000006E-2</v>
      </c>
      <c r="CRU53" s="47">
        <f t="shared" si="61"/>
        <v>9.7600000000000006E-2</v>
      </c>
      <c r="CRV53" s="47">
        <f t="shared" si="61"/>
        <v>9.7600000000000006E-2</v>
      </c>
      <c r="CRW53" s="47">
        <f t="shared" si="61"/>
        <v>9.7600000000000006E-2</v>
      </c>
      <c r="CRX53" s="47">
        <f t="shared" si="61"/>
        <v>9.7600000000000006E-2</v>
      </c>
      <c r="CRY53" s="47">
        <f t="shared" si="61"/>
        <v>9.7600000000000006E-2</v>
      </c>
      <c r="CRZ53" s="47">
        <f t="shared" si="61"/>
        <v>9.7600000000000006E-2</v>
      </c>
      <c r="CSA53" s="47">
        <f t="shared" si="61"/>
        <v>9.7600000000000006E-2</v>
      </c>
      <c r="CSB53" s="47">
        <f t="shared" si="61"/>
        <v>9.7600000000000006E-2</v>
      </c>
      <c r="CSC53" s="47">
        <f t="shared" si="61"/>
        <v>9.7600000000000006E-2</v>
      </c>
      <c r="CSD53" s="47">
        <f t="shared" si="61"/>
        <v>9.7600000000000006E-2</v>
      </c>
      <c r="CSE53" s="47">
        <f t="shared" si="61"/>
        <v>9.7600000000000006E-2</v>
      </c>
      <c r="CSF53" s="47">
        <f t="shared" si="61"/>
        <v>9.7600000000000006E-2</v>
      </c>
      <c r="CSG53" s="47">
        <f t="shared" si="61"/>
        <v>9.7600000000000006E-2</v>
      </c>
      <c r="CSH53" s="47">
        <f t="shared" si="61"/>
        <v>9.7600000000000006E-2</v>
      </c>
      <c r="CSI53" s="47">
        <f t="shared" si="61"/>
        <v>9.7600000000000006E-2</v>
      </c>
      <c r="CSJ53" s="47">
        <f t="shared" si="61"/>
        <v>9.7600000000000006E-2</v>
      </c>
      <c r="CSK53" s="47">
        <f t="shared" si="61"/>
        <v>9.7600000000000006E-2</v>
      </c>
      <c r="CSL53" s="47">
        <f t="shared" ref="CSL53:CUW53" si="62">CSK53</f>
        <v>9.7600000000000006E-2</v>
      </c>
      <c r="CSM53" s="47">
        <f t="shared" si="62"/>
        <v>9.7600000000000006E-2</v>
      </c>
      <c r="CSN53" s="47">
        <f t="shared" si="62"/>
        <v>9.7600000000000006E-2</v>
      </c>
      <c r="CSO53" s="47">
        <f t="shared" si="62"/>
        <v>9.7600000000000006E-2</v>
      </c>
      <c r="CSP53" s="47">
        <f t="shared" si="62"/>
        <v>9.7600000000000006E-2</v>
      </c>
      <c r="CSQ53" s="47">
        <f t="shared" si="62"/>
        <v>9.7600000000000006E-2</v>
      </c>
      <c r="CSR53" s="47">
        <f t="shared" si="62"/>
        <v>9.7600000000000006E-2</v>
      </c>
      <c r="CSS53" s="47">
        <f t="shared" si="62"/>
        <v>9.7600000000000006E-2</v>
      </c>
      <c r="CST53" s="47">
        <f t="shared" si="62"/>
        <v>9.7600000000000006E-2</v>
      </c>
      <c r="CSU53" s="47">
        <f t="shared" si="62"/>
        <v>9.7600000000000006E-2</v>
      </c>
      <c r="CSV53" s="47">
        <f t="shared" si="62"/>
        <v>9.7600000000000006E-2</v>
      </c>
      <c r="CSW53" s="47">
        <f t="shared" si="62"/>
        <v>9.7600000000000006E-2</v>
      </c>
      <c r="CSX53" s="47">
        <f t="shared" si="62"/>
        <v>9.7600000000000006E-2</v>
      </c>
      <c r="CSY53" s="47">
        <f t="shared" si="62"/>
        <v>9.7600000000000006E-2</v>
      </c>
      <c r="CSZ53" s="47">
        <f t="shared" si="62"/>
        <v>9.7600000000000006E-2</v>
      </c>
      <c r="CTA53" s="47">
        <f t="shared" si="62"/>
        <v>9.7600000000000006E-2</v>
      </c>
      <c r="CTB53" s="47">
        <f t="shared" si="62"/>
        <v>9.7600000000000006E-2</v>
      </c>
      <c r="CTC53" s="47">
        <f t="shared" si="62"/>
        <v>9.7600000000000006E-2</v>
      </c>
      <c r="CTD53" s="47">
        <f t="shared" si="62"/>
        <v>9.7600000000000006E-2</v>
      </c>
      <c r="CTE53" s="47">
        <f t="shared" si="62"/>
        <v>9.7600000000000006E-2</v>
      </c>
      <c r="CTF53" s="47">
        <f t="shared" si="62"/>
        <v>9.7600000000000006E-2</v>
      </c>
      <c r="CTG53" s="47">
        <f t="shared" si="62"/>
        <v>9.7600000000000006E-2</v>
      </c>
      <c r="CTH53" s="47">
        <f t="shared" si="62"/>
        <v>9.7600000000000006E-2</v>
      </c>
      <c r="CTI53" s="47">
        <f t="shared" si="62"/>
        <v>9.7600000000000006E-2</v>
      </c>
      <c r="CTJ53" s="47">
        <f t="shared" si="62"/>
        <v>9.7600000000000006E-2</v>
      </c>
      <c r="CTK53" s="47">
        <f t="shared" si="62"/>
        <v>9.7600000000000006E-2</v>
      </c>
      <c r="CTL53" s="47">
        <f t="shared" si="62"/>
        <v>9.7600000000000006E-2</v>
      </c>
      <c r="CTM53" s="47">
        <f t="shared" si="62"/>
        <v>9.7600000000000006E-2</v>
      </c>
      <c r="CTN53" s="47">
        <f t="shared" si="62"/>
        <v>9.7600000000000006E-2</v>
      </c>
      <c r="CTO53" s="47">
        <f t="shared" si="62"/>
        <v>9.7600000000000006E-2</v>
      </c>
      <c r="CTP53" s="47">
        <f t="shared" si="62"/>
        <v>9.7600000000000006E-2</v>
      </c>
      <c r="CTQ53" s="47">
        <f t="shared" si="62"/>
        <v>9.7600000000000006E-2</v>
      </c>
      <c r="CTR53" s="47">
        <f t="shared" si="62"/>
        <v>9.7600000000000006E-2</v>
      </c>
      <c r="CTS53" s="47">
        <f t="shared" si="62"/>
        <v>9.7600000000000006E-2</v>
      </c>
      <c r="CTT53" s="47">
        <f t="shared" si="62"/>
        <v>9.7600000000000006E-2</v>
      </c>
      <c r="CTU53" s="47">
        <f t="shared" si="62"/>
        <v>9.7600000000000006E-2</v>
      </c>
      <c r="CTV53" s="47">
        <f t="shared" si="62"/>
        <v>9.7600000000000006E-2</v>
      </c>
      <c r="CTW53" s="47">
        <f t="shared" si="62"/>
        <v>9.7600000000000006E-2</v>
      </c>
      <c r="CTX53" s="47">
        <f t="shared" si="62"/>
        <v>9.7600000000000006E-2</v>
      </c>
      <c r="CTY53" s="47">
        <f t="shared" si="62"/>
        <v>9.7600000000000006E-2</v>
      </c>
      <c r="CTZ53" s="47">
        <f t="shared" si="62"/>
        <v>9.7600000000000006E-2</v>
      </c>
      <c r="CUA53" s="47">
        <f t="shared" si="62"/>
        <v>9.7600000000000006E-2</v>
      </c>
      <c r="CUB53" s="47">
        <f t="shared" si="62"/>
        <v>9.7600000000000006E-2</v>
      </c>
      <c r="CUC53" s="47">
        <f t="shared" si="62"/>
        <v>9.7600000000000006E-2</v>
      </c>
      <c r="CUD53" s="47">
        <f t="shared" si="62"/>
        <v>9.7600000000000006E-2</v>
      </c>
      <c r="CUE53" s="47">
        <f t="shared" si="62"/>
        <v>9.7600000000000006E-2</v>
      </c>
      <c r="CUF53" s="47">
        <f t="shared" si="62"/>
        <v>9.7600000000000006E-2</v>
      </c>
      <c r="CUG53" s="47">
        <f t="shared" si="62"/>
        <v>9.7600000000000006E-2</v>
      </c>
      <c r="CUH53" s="47">
        <f t="shared" si="62"/>
        <v>9.7600000000000006E-2</v>
      </c>
      <c r="CUI53" s="47">
        <f t="shared" si="62"/>
        <v>9.7600000000000006E-2</v>
      </c>
      <c r="CUJ53" s="47">
        <f t="shared" si="62"/>
        <v>9.7600000000000006E-2</v>
      </c>
      <c r="CUK53" s="47">
        <f t="shared" si="62"/>
        <v>9.7600000000000006E-2</v>
      </c>
      <c r="CUL53" s="47">
        <f t="shared" si="62"/>
        <v>9.7600000000000006E-2</v>
      </c>
      <c r="CUM53" s="47">
        <f t="shared" si="62"/>
        <v>9.7600000000000006E-2</v>
      </c>
      <c r="CUN53" s="47">
        <f t="shared" si="62"/>
        <v>9.7600000000000006E-2</v>
      </c>
      <c r="CUO53" s="47">
        <f t="shared" si="62"/>
        <v>9.7600000000000006E-2</v>
      </c>
      <c r="CUP53" s="47">
        <f t="shared" si="62"/>
        <v>9.7600000000000006E-2</v>
      </c>
      <c r="CUQ53" s="47">
        <f t="shared" si="62"/>
        <v>9.7600000000000006E-2</v>
      </c>
      <c r="CUR53" s="47">
        <f t="shared" si="62"/>
        <v>9.7600000000000006E-2</v>
      </c>
      <c r="CUS53" s="47">
        <f t="shared" si="62"/>
        <v>9.7600000000000006E-2</v>
      </c>
      <c r="CUT53" s="47">
        <f t="shared" si="62"/>
        <v>9.7600000000000006E-2</v>
      </c>
      <c r="CUU53" s="47">
        <f t="shared" si="62"/>
        <v>9.7600000000000006E-2</v>
      </c>
      <c r="CUV53" s="47">
        <f t="shared" si="62"/>
        <v>9.7600000000000006E-2</v>
      </c>
      <c r="CUW53" s="47">
        <f t="shared" si="62"/>
        <v>9.7600000000000006E-2</v>
      </c>
      <c r="CUX53" s="47">
        <f t="shared" ref="CUX53:CXI53" si="63">CUW53</f>
        <v>9.7600000000000006E-2</v>
      </c>
      <c r="CUY53" s="47">
        <f t="shared" si="63"/>
        <v>9.7600000000000006E-2</v>
      </c>
      <c r="CUZ53" s="47">
        <f t="shared" si="63"/>
        <v>9.7600000000000006E-2</v>
      </c>
      <c r="CVA53" s="47">
        <f t="shared" si="63"/>
        <v>9.7600000000000006E-2</v>
      </c>
      <c r="CVB53" s="47">
        <f t="shared" si="63"/>
        <v>9.7600000000000006E-2</v>
      </c>
      <c r="CVC53" s="47">
        <f t="shared" si="63"/>
        <v>9.7600000000000006E-2</v>
      </c>
      <c r="CVD53" s="47">
        <f t="shared" si="63"/>
        <v>9.7600000000000006E-2</v>
      </c>
      <c r="CVE53" s="47">
        <f t="shared" si="63"/>
        <v>9.7600000000000006E-2</v>
      </c>
      <c r="CVF53" s="47">
        <f t="shared" si="63"/>
        <v>9.7600000000000006E-2</v>
      </c>
      <c r="CVG53" s="47">
        <f t="shared" si="63"/>
        <v>9.7600000000000006E-2</v>
      </c>
      <c r="CVH53" s="47">
        <f t="shared" si="63"/>
        <v>9.7600000000000006E-2</v>
      </c>
      <c r="CVI53" s="47">
        <f t="shared" si="63"/>
        <v>9.7600000000000006E-2</v>
      </c>
      <c r="CVJ53" s="47">
        <f t="shared" si="63"/>
        <v>9.7600000000000006E-2</v>
      </c>
      <c r="CVK53" s="47">
        <f t="shared" si="63"/>
        <v>9.7600000000000006E-2</v>
      </c>
      <c r="CVL53" s="47">
        <f t="shared" si="63"/>
        <v>9.7600000000000006E-2</v>
      </c>
      <c r="CVM53" s="47">
        <f t="shared" si="63"/>
        <v>9.7600000000000006E-2</v>
      </c>
      <c r="CVN53" s="47">
        <f t="shared" si="63"/>
        <v>9.7600000000000006E-2</v>
      </c>
      <c r="CVO53" s="47">
        <f t="shared" si="63"/>
        <v>9.7600000000000006E-2</v>
      </c>
      <c r="CVP53" s="47">
        <f t="shared" si="63"/>
        <v>9.7600000000000006E-2</v>
      </c>
      <c r="CVQ53" s="47">
        <f t="shared" si="63"/>
        <v>9.7600000000000006E-2</v>
      </c>
      <c r="CVR53" s="47">
        <f t="shared" si="63"/>
        <v>9.7600000000000006E-2</v>
      </c>
      <c r="CVS53" s="47">
        <f t="shared" si="63"/>
        <v>9.7600000000000006E-2</v>
      </c>
      <c r="CVT53" s="47">
        <f t="shared" si="63"/>
        <v>9.7600000000000006E-2</v>
      </c>
      <c r="CVU53" s="47">
        <f t="shared" si="63"/>
        <v>9.7600000000000006E-2</v>
      </c>
      <c r="CVV53" s="47">
        <f t="shared" si="63"/>
        <v>9.7600000000000006E-2</v>
      </c>
      <c r="CVW53" s="47">
        <f t="shared" si="63"/>
        <v>9.7600000000000006E-2</v>
      </c>
      <c r="CVX53" s="47">
        <f t="shared" si="63"/>
        <v>9.7600000000000006E-2</v>
      </c>
      <c r="CVY53" s="47">
        <f t="shared" si="63"/>
        <v>9.7600000000000006E-2</v>
      </c>
      <c r="CVZ53" s="47">
        <f t="shared" si="63"/>
        <v>9.7600000000000006E-2</v>
      </c>
      <c r="CWA53" s="47">
        <f t="shared" si="63"/>
        <v>9.7600000000000006E-2</v>
      </c>
      <c r="CWB53" s="47">
        <f t="shared" si="63"/>
        <v>9.7600000000000006E-2</v>
      </c>
      <c r="CWC53" s="47">
        <f t="shared" si="63"/>
        <v>9.7600000000000006E-2</v>
      </c>
      <c r="CWD53" s="47">
        <f t="shared" si="63"/>
        <v>9.7600000000000006E-2</v>
      </c>
      <c r="CWE53" s="47">
        <f t="shared" si="63"/>
        <v>9.7600000000000006E-2</v>
      </c>
      <c r="CWF53" s="47">
        <f t="shared" si="63"/>
        <v>9.7600000000000006E-2</v>
      </c>
      <c r="CWG53" s="47">
        <f t="shared" si="63"/>
        <v>9.7600000000000006E-2</v>
      </c>
      <c r="CWH53" s="47">
        <f t="shared" si="63"/>
        <v>9.7600000000000006E-2</v>
      </c>
      <c r="CWI53" s="47">
        <f t="shared" si="63"/>
        <v>9.7600000000000006E-2</v>
      </c>
      <c r="CWJ53" s="47">
        <f t="shared" si="63"/>
        <v>9.7600000000000006E-2</v>
      </c>
      <c r="CWK53" s="47">
        <f t="shared" si="63"/>
        <v>9.7600000000000006E-2</v>
      </c>
      <c r="CWL53" s="47">
        <f t="shared" si="63"/>
        <v>9.7600000000000006E-2</v>
      </c>
      <c r="CWM53" s="47">
        <f t="shared" si="63"/>
        <v>9.7600000000000006E-2</v>
      </c>
      <c r="CWN53" s="47">
        <f t="shared" si="63"/>
        <v>9.7600000000000006E-2</v>
      </c>
      <c r="CWO53" s="47">
        <f t="shared" si="63"/>
        <v>9.7600000000000006E-2</v>
      </c>
      <c r="CWP53" s="47">
        <f t="shared" si="63"/>
        <v>9.7600000000000006E-2</v>
      </c>
      <c r="CWQ53" s="47">
        <f t="shared" si="63"/>
        <v>9.7600000000000006E-2</v>
      </c>
      <c r="CWR53" s="47">
        <f t="shared" si="63"/>
        <v>9.7600000000000006E-2</v>
      </c>
      <c r="CWS53" s="47">
        <f t="shared" si="63"/>
        <v>9.7600000000000006E-2</v>
      </c>
      <c r="CWT53" s="47">
        <f t="shared" si="63"/>
        <v>9.7600000000000006E-2</v>
      </c>
      <c r="CWU53" s="47">
        <f t="shared" si="63"/>
        <v>9.7600000000000006E-2</v>
      </c>
      <c r="CWV53" s="47">
        <f t="shared" si="63"/>
        <v>9.7600000000000006E-2</v>
      </c>
      <c r="CWW53" s="47">
        <f t="shared" si="63"/>
        <v>9.7600000000000006E-2</v>
      </c>
      <c r="CWX53" s="47">
        <f t="shared" si="63"/>
        <v>9.7600000000000006E-2</v>
      </c>
      <c r="CWY53" s="47">
        <f t="shared" si="63"/>
        <v>9.7600000000000006E-2</v>
      </c>
      <c r="CWZ53" s="47">
        <f t="shared" si="63"/>
        <v>9.7600000000000006E-2</v>
      </c>
      <c r="CXA53" s="47">
        <f t="shared" si="63"/>
        <v>9.7600000000000006E-2</v>
      </c>
      <c r="CXB53" s="47">
        <f t="shared" si="63"/>
        <v>9.7600000000000006E-2</v>
      </c>
      <c r="CXC53" s="47">
        <f t="shared" si="63"/>
        <v>9.7600000000000006E-2</v>
      </c>
      <c r="CXD53" s="47">
        <f t="shared" si="63"/>
        <v>9.7600000000000006E-2</v>
      </c>
      <c r="CXE53" s="47">
        <f t="shared" si="63"/>
        <v>9.7600000000000006E-2</v>
      </c>
      <c r="CXF53" s="47">
        <f t="shared" si="63"/>
        <v>9.7600000000000006E-2</v>
      </c>
      <c r="CXG53" s="47">
        <f t="shared" si="63"/>
        <v>9.7600000000000006E-2</v>
      </c>
      <c r="CXH53" s="47">
        <f t="shared" si="63"/>
        <v>9.7600000000000006E-2</v>
      </c>
      <c r="CXI53" s="47">
        <f t="shared" si="63"/>
        <v>9.7600000000000006E-2</v>
      </c>
      <c r="CXJ53" s="47">
        <f t="shared" ref="CXJ53:CZU53" si="64">CXI53</f>
        <v>9.7600000000000006E-2</v>
      </c>
      <c r="CXK53" s="47">
        <f t="shared" si="64"/>
        <v>9.7600000000000006E-2</v>
      </c>
      <c r="CXL53" s="47">
        <f t="shared" si="64"/>
        <v>9.7600000000000006E-2</v>
      </c>
      <c r="CXM53" s="47">
        <f t="shared" si="64"/>
        <v>9.7600000000000006E-2</v>
      </c>
      <c r="CXN53" s="47">
        <f t="shared" si="64"/>
        <v>9.7600000000000006E-2</v>
      </c>
      <c r="CXO53" s="47">
        <f t="shared" si="64"/>
        <v>9.7600000000000006E-2</v>
      </c>
      <c r="CXP53" s="47">
        <f t="shared" si="64"/>
        <v>9.7600000000000006E-2</v>
      </c>
      <c r="CXQ53" s="47">
        <f t="shared" si="64"/>
        <v>9.7600000000000006E-2</v>
      </c>
      <c r="CXR53" s="47">
        <f t="shared" si="64"/>
        <v>9.7600000000000006E-2</v>
      </c>
      <c r="CXS53" s="47">
        <f t="shared" si="64"/>
        <v>9.7600000000000006E-2</v>
      </c>
      <c r="CXT53" s="47">
        <f t="shared" si="64"/>
        <v>9.7600000000000006E-2</v>
      </c>
      <c r="CXU53" s="47">
        <f t="shared" si="64"/>
        <v>9.7600000000000006E-2</v>
      </c>
      <c r="CXV53" s="47">
        <f t="shared" si="64"/>
        <v>9.7600000000000006E-2</v>
      </c>
      <c r="CXW53" s="47">
        <f t="shared" si="64"/>
        <v>9.7600000000000006E-2</v>
      </c>
      <c r="CXX53" s="47">
        <f t="shared" si="64"/>
        <v>9.7600000000000006E-2</v>
      </c>
      <c r="CXY53" s="47">
        <f t="shared" si="64"/>
        <v>9.7600000000000006E-2</v>
      </c>
      <c r="CXZ53" s="47">
        <f t="shared" si="64"/>
        <v>9.7600000000000006E-2</v>
      </c>
      <c r="CYA53" s="47">
        <f t="shared" si="64"/>
        <v>9.7600000000000006E-2</v>
      </c>
      <c r="CYB53" s="47">
        <f t="shared" si="64"/>
        <v>9.7600000000000006E-2</v>
      </c>
      <c r="CYC53" s="47">
        <f t="shared" si="64"/>
        <v>9.7600000000000006E-2</v>
      </c>
      <c r="CYD53" s="47">
        <f t="shared" si="64"/>
        <v>9.7600000000000006E-2</v>
      </c>
      <c r="CYE53" s="47">
        <f t="shared" si="64"/>
        <v>9.7600000000000006E-2</v>
      </c>
      <c r="CYF53" s="47">
        <f t="shared" si="64"/>
        <v>9.7600000000000006E-2</v>
      </c>
      <c r="CYG53" s="47">
        <f t="shared" si="64"/>
        <v>9.7600000000000006E-2</v>
      </c>
      <c r="CYH53" s="47">
        <f t="shared" si="64"/>
        <v>9.7600000000000006E-2</v>
      </c>
      <c r="CYI53" s="47">
        <f t="shared" si="64"/>
        <v>9.7600000000000006E-2</v>
      </c>
      <c r="CYJ53" s="47">
        <f t="shared" si="64"/>
        <v>9.7600000000000006E-2</v>
      </c>
      <c r="CYK53" s="47">
        <f t="shared" si="64"/>
        <v>9.7600000000000006E-2</v>
      </c>
      <c r="CYL53" s="47">
        <f t="shared" si="64"/>
        <v>9.7600000000000006E-2</v>
      </c>
      <c r="CYM53" s="47">
        <f t="shared" si="64"/>
        <v>9.7600000000000006E-2</v>
      </c>
      <c r="CYN53" s="47">
        <f t="shared" si="64"/>
        <v>9.7600000000000006E-2</v>
      </c>
      <c r="CYO53" s="47">
        <f t="shared" si="64"/>
        <v>9.7600000000000006E-2</v>
      </c>
      <c r="CYP53" s="47">
        <f t="shared" si="64"/>
        <v>9.7600000000000006E-2</v>
      </c>
      <c r="CYQ53" s="47">
        <f t="shared" si="64"/>
        <v>9.7600000000000006E-2</v>
      </c>
      <c r="CYR53" s="47">
        <f t="shared" si="64"/>
        <v>9.7600000000000006E-2</v>
      </c>
      <c r="CYS53" s="47">
        <f t="shared" si="64"/>
        <v>9.7600000000000006E-2</v>
      </c>
      <c r="CYT53" s="47">
        <f t="shared" si="64"/>
        <v>9.7600000000000006E-2</v>
      </c>
      <c r="CYU53" s="47">
        <f t="shared" si="64"/>
        <v>9.7600000000000006E-2</v>
      </c>
      <c r="CYV53" s="47">
        <f t="shared" si="64"/>
        <v>9.7600000000000006E-2</v>
      </c>
      <c r="CYW53" s="47">
        <f t="shared" si="64"/>
        <v>9.7600000000000006E-2</v>
      </c>
      <c r="CYX53" s="47">
        <f t="shared" si="64"/>
        <v>9.7600000000000006E-2</v>
      </c>
      <c r="CYY53" s="47">
        <f t="shared" si="64"/>
        <v>9.7600000000000006E-2</v>
      </c>
      <c r="CYZ53" s="47">
        <f t="shared" si="64"/>
        <v>9.7600000000000006E-2</v>
      </c>
      <c r="CZA53" s="47">
        <f t="shared" si="64"/>
        <v>9.7600000000000006E-2</v>
      </c>
      <c r="CZB53" s="47">
        <f t="shared" si="64"/>
        <v>9.7600000000000006E-2</v>
      </c>
      <c r="CZC53" s="47">
        <f t="shared" si="64"/>
        <v>9.7600000000000006E-2</v>
      </c>
      <c r="CZD53" s="47">
        <f t="shared" si="64"/>
        <v>9.7600000000000006E-2</v>
      </c>
      <c r="CZE53" s="47">
        <f t="shared" si="64"/>
        <v>9.7600000000000006E-2</v>
      </c>
      <c r="CZF53" s="47">
        <f t="shared" si="64"/>
        <v>9.7600000000000006E-2</v>
      </c>
      <c r="CZG53" s="47">
        <f t="shared" si="64"/>
        <v>9.7600000000000006E-2</v>
      </c>
      <c r="CZH53" s="47">
        <f t="shared" si="64"/>
        <v>9.7600000000000006E-2</v>
      </c>
      <c r="CZI53" s="47">
        <f t="shared" si="64"/>
        <v>9.7600000000000006E-2</v>
      </c>
      <c r="CZJ53" s="47">
        <f t="shared" si="64"/>
        <v>9.7600000000000006E-2</v>
      </c>
      <c r="CZK53" s="47">
        <f t="shared" si="64"/>
        <v>9.7600000000000006E-2</v>
      </c>
      <c r="CZL53" s="47">
        <f t="shared" si="64"/>
        <v>9.7600000000000006E-2</v>
      </c>
      <c r="CZM53" s="47">
        <f t="shared" si="64"/>
        <v>9.7600000000000006E-2</v>
      </c>
      <c r="CZN53" s="47">
        <f t="shared" si="64"/>
        <v>9.7600000000000006E-2</v>
      </c>
      <c r="CZO53" s="47">
        <f t="shared" si="64"/>
        <v>9.7600000000000006E-2</v>
      </c>
      <c r="CZP53" s="47">
        <f t="shared" si="64"/>
        <v>9.7600000000000006E-2</v>
      </c>
      <c r="CZQ53" s="47">
        <f t="shared" si="64"/>
        <v>9.7600000000000006E-2</v>
      </c>
      <c r="CZR53" s="47">
        <f t="shared" si="64"/>
        <v>9.7600000000000006E-2</v>
      </c>
      <c r="CZS53" s="47">
        <f t="shared" si="64"/>
        <v>9.7600000000000006E-2</v>
      </c>
      <c r="CZT53" s="47">
        <f t="shared" si="64"/>
        <v>9.7600000000000006E-2</v>
      </c>
      <c r="CZU53" s="47">
        <f t="shared" si="64"/>
        <v>9.7600000000000006E-2</v>
      </c>
      <c r="CZV53" s="47">
        <f t="shared" ref="CZV53:DCG53" si="65">CZU53</f>
        <v>9.7600000000000006E-2</v>
      </c>
      <c r="CZW53" s="47">
        <f t="shared" si="65"/>
        <v>9.7600000000000006E-2</v>
      </c>
      <c r="CZX53" s="47">
        <f t="shared" si="65"/>
        <v>9.7600000000000006E-2</v>
      </c>
      <c r="CZY53" s="47">
        <f t="shared" si="65"/>
        <v>9.7600000000000006E-2</v>
      </c>
      <c r="CZZ53" s="47">
        <f t="shared" si="65"/>
        <v>9.7600000000000006E-2</v>
      </c>
      <c r="DAA53" s="47">
        <f t="shared" si="65"/>
        <v>9.7600000000000006E-2</v>
      </c>
      <c r="DAB53" s="47">
        <f t="shared" si="65"/>
        <v>9.7600000000000006E-2</v>
      </c>
      <c r="DAC53" s="47">
        <f t="shared" si="65"/>
        <v>9.7600000000000006E-2</v>
      </c>
      <c r="DAD53" s="47">
        <f t="shared" si="65"/>
        <v>9.7600000000000006E-2</v>
      </c>
      <c r="DAE53" s="47">
        <f t="shared" si="65"/>
        <v>9.7600000000000006E-2</v>
      </c>
      <c r="DAF53" s="47">
        <f t="shared" si="65"/>
        <v>9.7600000000000006E-2</v>
      </c>
      <c r="DAG53" s="47">
        <f t="shared" si="65"/>
        <v>9.7600000000000006E-2</v>
      </c>
      <c r="DAH53" s="47">
        <f t="shared" si="65"/>
        <v>9.7600000000000006E-2</v>
      </c>
      <c r="DAI53" s="47">
        <f t="shared" si="65"/>
        <v>9.7600000000000006E-2</v>
      </c>
      <c r="DAJ53" s="47">
        <f t="shared" si="65"/>
        <v>9.7600000000000006E-2</v>
      </c>
      <c r="DAK53" s="47">
        <f t="shared" si="65"/>
        <v>9.7600000000000006E-2</v>
      </c>
      <c r="DAL53" s="47">
        <f t="shared" si="65"/>
        <v>9.7600000000000006E-2</v>
      </c>
      <c r="DAM53" s="47">
        <f t="shared" si="65"/>
        <v>9.7600000000000006E-2</v>
      </c>
      <c r="DAN53" s="47">
        <f t="shared" si="65"/>
        <v>9.7600000000000006E-2</v>
      </c>
      <c r="DAO53" s="47">
        <f t="shared" si="65"/>
        <v>9.7600000000000006E-2</v>
      </c>
      <c r="DAP53" s="47">
        <f t="shared" si="65"/>
        <v>9.7600000000000006E-2</v>
      </c>
      <c r="DAQ53" s="47">
        <f t="shared" si="65"/>
        <v>9.7600000000000006E-2</v>
      </c>
      <c r="DAR53" s="47">
        <f t="shared" si="65"/>
        <v>9.7600000000000006E-2</v>
      </c>
      <c r="DAS53" s="47">
        <f t="shared" si="65"/>
        <v>9.7600000000000006E-2</v>
      </c>
      <c r="DAT53" s="47">
        <f t="shared" si="65"/>
        <v>9.7600000000000006E-2</v>
      </c>
      <c r="DAU53" s="47">
        <f t="shared" si="65"/>
        <v>9.7600000000000006E-2</v>
      </c>
      <c r="DAV53" s="47">
        <f t="shared" si="65"/>
        <v>9.7600000000000006E-2</v>
      </c>
      <c r="DAW53" s="47">
        <f t="shared" si="65"/>
        <v>9.7600000000000006E-2</v>
      </c>
      <c r="DAX53" s="47">
        <f t="shared" si="65"/>
        <v>9.7600000000000006E-2</v>
      </c>
      <c r="DAY53" s="47">
        <f t="shared" si="65"/>
        <v>9.7600000000000006E-2</v>
      </c>
      <c r="DAZ53" s="47">
        <f t="shared" si="65"/>
        <v>9.7600000000000006E-2</v>
      </c>
      <c r="DBA53" s="47">
        <f t="shared" si="65"/>
        <v>9.7600000000000006E-2</v>
      </c>
      <c r="DBB53" s="47">
        <f t="shared" si="65"/>
        <v>9.7600000000000006E-2</v>
      </c>
      <c r="DBC53" s="47">
        <f t="shared" si="65"/>
        <v>9.7600000000000006E-2</v>
      </c>
      <c r="DBD53" s="47">
        <f t="shared" si="65"/>
        <v>9.7600000000000006E-2</v>
      </c>
      <c r="DBE53" s="47">
        <f t="shared" si="65"/>
        <v>9.7600000000000006E-2</v>
      </c>
      <c r="DBF53" s="47">
        <f t="shared" si="65"/>
        <v>9.7600000000000006E-2</v>
      </c>
      <c r="DBG53" s="47">
        <f t="shared" si="65"/>
        <v>9.7600000000000006E-2</v>
      </c>
      <c r="DBH53" s="47">
        <f t="shared" si="65"/>
        <v>9.7600000000000006E-2</v>
      </c>
      <c r="DBI53" s="47">
        <f t="shared" si="65"/>
        <v>9.7600000000000006E-2</v>
      </c>
      <c r="DBJ53" s="47">
        <f t="shared" si="65"/>
        <v>9.7600000000000006E-2</v>
      </c>
      <c r="DBK53" s="47">
        <f t="shared" si="65"/>
        <v>9.7600000000000006E-2</v>
      </c>
      <c r="DBL53" s="47">
        <f t="shared" si="65"/>
        <v>9.7600000000000006E-2</v>
      </c>
      <c r="DBM53" s="47">
        <f t="shared" si="65"/>
        <v>9.7600000000000006E-2</v>
      </c>
      <c r="DBN53" s="47">
        <f t="shared" si="65"/>
        <v>9.7600000000000006E-2</v>
      </c>
      <c r="DBO53" s="47">
        <f t="shared" si="65"/>
        <v>9.7600000000000006E-2</v>
      </c>
      <c r="DBP53" s="47">
        <f t="shared" si="65"/>
        <v>9.7600000000000006E-2</v>
      </c>
      <c r="DBQ53" s="47">
        <f t="shared" si="65"/>
        <v>9.7600000000000006E-2</v>
      </c>
      <c r="DBR53" s="47">
        <f t="shared" si="65"/>
        <v>9.7600000000000006E-2</v>
      </c>
      <c r="DBS53" s="47">
        <f t="shared" si="65"/>
        <v>9.7600000000000006E-2</v>
      </c>
      <c r="DBT53" s="47">
        <f t="shared" si="65"/>
        <v>9.7600000000000006E-2</v>
      </c>
      <c r="DBU53" s="47">
        <f t="shared" si="65"/>
        <v>9.7600000000000006E-2</v>
      </c>
      <c r="DBV53" s="47">
        <f t="shared" si="65"/>
        <v>9.7600000000000006E-2</v>
      </c>
      <c r="DBW53" s="47">
        <f t="shared" si="65"/>
        <v>9.7600000000000006E-2</v>
      </c>
      <c r="DBX53" s="47">
        <f t="shared" si="65"/>
        <v>9.7600000000000006E-2</v>
      </c>
      <c r="DBY53" s="47">
        <f t="shared" si="65"/>
        <v>9.7600000000000006E-2</v>
      </c>
      <c r="DBZ53" s="47">
        <f t="shared" si="65"/>
        <v>9.7600000000000006E-2</v>
      </c>
      <c r="DCA53" s="47">
        <f t="shared" si="65"/>
        <v>9.7600000000000006E-2</v>
      </c>
      <c r="DCB53" s="47">
        <f t="shared" si="65"/>
        <v>9.7600000000000006E-2</v>
      </c>
      <c r="DCC53" s="47">
        <f t="shared" si="65"/>
        <v>9.7600000000000006E-2</v>
      </c>
      <c r="DCD53" s="47">
        <f t="shared" si="65"/>
        <v>9.7600000000000006E-2</v>
      </c>
      <c r="DCE53" s="47">
        <f t="shared" si="65"/>
        <v>9.7600000000000006E-2</v>
      </c>
      <c r="DCF53" s="47">
        <f t="shared" si="65"/>
        <v>9.7600000000000006E-2</v>
      </c>
      <c r="DCG53" s="47">
        <f t="shared" si="65"/>
        <v>9.7600000000000006E-2</v>
      </c>
      <c r="DCH53" s="47">
        <f t="shared" ref="DCH53:DES53" si="66">DCG53</f>
        <v>9.7600000000000006E-2</v>
      </c>
      <c r="DCI53" s="47">
        <f t="shared" si="66"/>
        <v>9.7600000000000006E-2</v>
      </c>
      <c r="DCJ53" s="47">
        <f t="shared" si="66"/>
        <v>9.7600000000000006E-2</v>
      </c>
      <c r="DCK53" s="47">
        <f t="shared" si="66"/>
        <v>9.7600000000000006E-2</v>
      </c>
      <c r="DCL53" s="47">
        <f t="shared" si="66"/>
        <v>9.7600000000000006E-2</v>
      </c>
      <c r="DCM53" s="47">
        <f t="shared" si="66"/>
        <v>9.7600000000000006E-2</v>
      </c>
      <c r="DCN53" s="47">
        <f t="shared" si="66"/>
        <v>9.7600000000000006E-2</v>
      </c>
      <c r="DCO53" s="47">
        <f t="shared" si="66"/>
        <v>9.7600000000000006E-2</v>
      </c>
      <c r="DCP53" s="47">
        <f t="shared" si="66"/>
        <v>9.7600000000000006E-2</v>
      </c>
      <c r="DCQ53" s="47">
        <f t="shared" si="66"/>
        <v>9.7600000000000006E-2</v>
      </c>
      <c r="DCR53" s="47">
        <f t="shared" si="66"/>
        <v>9.7600000000000006E-2</v>
      </c>
      <c r="DCS53" s="47">
        <f t="shared" si="66"/>
        <v>9.7600000000000006E-2</v>
      </c>
      <c r="DCT53" s="47">
        <f t="shared" si="66"/>
        <v>9.7600000000000006E-2</v>
      </c>
      <c r="DCU53" s="47">
        <f t="shared" si="66"/>
        <v>9.7600000000000006E-2</v>
      </c>
      <c r="DCV53" s="47">
        <f t="shared" si="66"/>
        <v>9.7600000000000006E-2</v>
      </c>
      <c r="DCW53" s="47">
        <f t="shared" si="66"/>
        <v>9.7600000000000006E-2</v>
      </c>
      <c r="DCX53" s="47">
        <f t="shared" si="66"/>
        <v>9.7600000000000006E-2</v>
      </c>
      <c r="DCY53" s="47">
        <f t="shared" si="66"/>
        <v>9.7600000000000006E-2</v>
      </c>
      <c r="DCZ53" s="47">
        <f t="shared" si="66"/>
        <v>9.7600000000000006E-2</v>
      </c>
      <c r="DDA53" s="47">
        <f t="shared" si="66"/>
        <v>9.7600000000000006E-2</v>
      </c>
      <c r="DDB53" s="47">
        <f t="shared" si="66"/>
        <v>9.7600000000000006E-2</v>
      </c>
      <c r="DDC53" s="47">
        <f t="shared" si="66"/>
        <v>9.7600000000000006E-2</v>
      </c>
      <c r="DDD53" s="47">
        <f t="shared" si="66"/>
        <v>9.7600000000000006E-2</v>
      </c>
      <c r="DDE53" s="47">
        <f t="shared" si="66"/>
        <v>9.7600000000000006E-2</v>
      </c>
      <c r="DDF53" s="47">
        <f t="shared" si="66"/>
        <v>9.7600000000000006E-2</v>
      </c>
      <c r="DDG53" s="47">
        <f t="shared" si="66"/>
        <v>9.7600000000000006E-2</v>
      </c>
      <c r="DDH53" s="47">
        <f t="shared" si="66"/>
        <v>9.7600000000000006E-2</v>
      </c>
      <c r="DDI53" s="47">
        <f t="shared" si="66"/>
        <v>9.7600000000000006E-2</v>
      </c>
      <c r="DDJ53" s="47">
        <f t="shared" si="66"/>
        <v>9.7600000000000006E-2</v>
      </c>
      <c r="DDK53" s="47">
        <f t="shared" si="66"/>
        <v>9.7600000000000006E-2</v>
      </c>
      <c r="DDL53" s="47">
        <f t="shared" si="66"/>
        <v>9.7600000000000006E-2</v>
      </c>
      <c r="DDM53" s="47">
        <f t="shared" si="66"/>
        <v>9.7600000000000006E-2</v>
      </c>
      <c r="DDN53" s="47">
        <f t="shared" si="66"/>
        <v>9.7600000000000006E-2</v>
      </c>
      <c r="DDO53" s="47">
        <f t="shared" si="66"/>
        <v>9.7600000000000006E-2</v>
      </c>
      <c r="DDP53" s="47">
        <f t="shared" si="66"/>
        <v>9.7600000000000006E-2</v>
      </c>
      <c r="DDQ53" s="47">
        <f t="shared" si="66"/>
        <v>9.7600000000000006E-2</v>
      </c>
      <c r="DDR53" s="47">
        <f t="shared" si="66"/>
        <v>9.7600000000000006E-2</v>
      </c>
      <c r="DDS53" s="47">
        <f t="shared" si="66"/>
        <v>9.7600000000000006E-2</v>
      </c>
      <c r="DDT53" s="47">
        <f t="shared" si="66"/>
        <v>9.7600000000000006E-2</v>
      </c>
      <c r="DDU53" s="47">
        <f t="shared" si="66"/>
        <v>9.7600000000000006E-2</v>
      </c>
      <c r="DDV53" s="47">
        <f t="shared" si="66"/>
        <v>9.7600000000000006E-2</v>
      </c>
      <c r="DDW53" s="47">
        <f t="shared" si="66"/>
        <v>9.7600000000000006E-2</v>
      </c>
      <c r="DDX53" s="47">
        <f t="shared" si="66"/>
        <v>9.7600000000000006E-2</v>
      </c>
      <c r="DDY53" s="47">
        <f t="shared" si="66"/>
        <v>9.7600000000000006E-2</v>
      </c>
      <c r="DDZ53" s="47">
        <f t="shared" si="66"/>
        <v>9.7600000000000006E-2</v>
      </c>
      <c r="DEA53" s="47">
        <f t="shared" si="66"/>
        <v>9.7600000000000006E-2</v>
      </c>
      <c r="DEB53" s="47">
        <f t="shared" si="66"/>
        <v>9.7600000000000006E-2</v>
      </c>
      <c r="DEC53" s="47">
        <f t="shared" si="66"/>
        <v>9.7600000000000006E-2</v>
      </c>
      <c r="DED53" s="47">
        <f t="shared" si="66"/>
        <v>9.7600000000000006E-2</v>
      </c>
      <c r="DEE53" s="47">
        <f t="shared" si="66"/>
        <v>9.7600000000000006E-2</v>
      </c>
      <c r="DEF53" s="47">
        <f t="shared" si="66"/>
        <v>9.7600000000000006E-2</v>
      </c>
      <c r="DEG53" s="47">
        <f t="shared" si="66"/>
        <v>9.7600000000000006E-2</v>
      </c>
      <c r="DEH53" s="47">
        <f t="shared" si="66"/>
        <v>9.7600000000000006E-2</v>
      </c>
      <c r="DEI53" s="47">
        <f t="shared" si="66"/>
        <v>9.7600000000000006E-2</v>
      </c>
      <c r="DEJ53" s="47">
        <f t="shared" si="66"/>
        <v>9.7600000000000006E-2</v>
      </c>
      <c r="DEK53" s="47">
        <f t="shared" si="66"/>
        <v>9.7600000000000006E-2</v>
      </c>
      <c r="DEL53" s="47">
        <f t="shared" si="66"/>
        <v>9.7600000000000006E-2</v>
      </c>
      <c r="DEM53" s="47">
        <f t="shared" si="66"/>
        <v>9.7600000000000006E-2</v>
      </c>
      <c r="DEN53" s="47">
        <f t="shared" si="66"/>
        <v>9.7600000000000006E-2</v>
      </c>
      <c r="DEO53" s="47">
        <f t="shared" si="66"/>
        <v>9.7600000000000006E-2</v>
      </c>
      <c r="DEP53" s="47">
        <f t="shared" si="66"/>
        <v>9.7600000000000006E-2</v>
      </c>
      <c r="DEQ53" s="47">
        <f t="shared" si="66"/>
        <v>9.7600000000000006E-2</v>
      </c>
      <c r="DER53" s="47">
        <f t="shared" si="66"/>
        <v>9.7600000000000006E-2</v>
      </c>
      <c r="DES53" s="47">
        <f t="shared" si="66"/>
        <v>9.7600000000000006E-2</v>
      </c>
      <c r="DET53" s="47">
        <f t="shared" ref="DET53:DHE53" si="67">DES53</f>
        <v>9.7600000000000006E-2</v>
      </c>
      <c r="DEU53" s="47">
        <f t="shared" si="67"/>
        <v>9.7600000000000006E-2</v>
      </c>
      <c r="DEV53" s="47">
        <f t="shared" si="67"/>
        <v>9.7600000000000006E-2</v>
      </c>
      <c r="DEW53" s="47">
        <f t="shared" si="67"/>
        <v>9.7600000000000006E-2</v>
      </c>
      <c r="DEX53" s="47">
        <f t="shared" si="67"/>
        <v>9.7600000000000006E-2</v>
      </c>
      <c r="DEY53" s="47">
        <f t="shared" si="67"/>
        <v>9.7600000000000006E-2</v>
      </c>
      <c r="DEZ53" s="47">
        <f t="shared" si="67"/>
        <v>9.7600000000000006E-2</v>
      </c>
      <c r="DFA53" s="47">
        <f t="shared" si="67"/>
        <v>9.7600000000000006E-2</v>
      </c>
      <c r="DFB53" s="47">
        <f t="shared" si="67"/>
        <v>9.7600000000000006E-2</v>
      </c>
      <c r="DFC53" s="47">
        <f t="shared" si="67"/>
        <v>9.7600000000000006E-2</v>
      </c>
      <c r="DFD53" s="47">
        <f t="shared" si="67"/>
        <v>9.7600000000000006E-2</v>
      </c>
      <c r="DFE53" s="47">
        <f t="shared" si="67"/>
        <v>9.7600000000000006E-2</v>
      </c>
      <c r="DFF53" s="47">
        <f t="shared" si="67"/>
        <v>9.7600000000000006E-2</v>
      </c>
      <c r="DFG53" s="47">
        <f t="shared" si="67"/>
        <v>9.7600000000000006E-2</v>
      </c>
      <c r="DFH53" s="47">
        <f t="shared" si="67"/>
        <v>9.7600000000000006E-2</v>
      </c>
      <c r="DFI53" s="47">
        <f t="shared" si="67"/>
        <v>9.7600000000000006E-2</v>
      </c>
      <c r="DFJ53" s="47">
        <f t="shared" si="67"/>
        <v>9.7600000000000006E-2</v>
      </c>
      <c r="DFK53" s="47">
        <f t="shared" si="67"/>
        <v>9.7600000000000006E-2</v>
      </c>
      <c r="DFL53" s="47">
        <f t="shared" si="67"/>
        <v>9.7600000000000006E-2</v>
      </c>
      <c r="DFM53" s="47">
        <f t="shared" si="67"/>
        <v>9.7600000000000006E-2</v>
      </c>
      <c r="DFN53" s="47">
        <f t="shared" si="67"/>
        <v>9.7600000000000006E-2</v>
      </c>
      <c r="DFO53" s="47">
        <f t="shared" si="67"/>
        <v>9.7600000000000006E-2</v>
      </c>
      <c r="DFP53" s="47">
        <f t="shared" si="67"/>
        <v>9.7600000000000006E-2</v>
      </c>
      <c r="DFQ53" s="47">
        <f t="shared" si="67"/>
        <v>9.7600000000000006E-2</v>
      </c>
      <c r="DFR53" s="47">
        <f t="shared" si="67"/>
        <v>9.7600000000000006E-2</v>
      </c>
      <c r="DFS53" s="47">
        <f t="shared" si="67"/>
        <v>9.7600000000000006E-2</v>
      </c>
      <c r="DFT53" s="47">
        <f t="shared" si="67"/>
        <v>9.7600000000000006E-2</v>
      </c>
      <c r="DFU53" s="47">
        <f t="shared" si="67"/>
        <v>9.7600000000000006E-2</v>
      </c>
      <c r="DFV53" s="47">
        <f t="shared" si="67"/>
        <v>9.7600000000000006E-2</v>
      </c>
      <c r="DFW53" s="47">
        <f t="shared" si="67"/>
        <v>9.7600000000000006E-2</v>
      </c>
      <c r="DFX53" s="47">
        <f t="shared" si="67"/>
        <v>9.7600000000000006E-2</v>
      </c>
      <c r="DFY53" s="47">
        <f t="shared" si="67"/>
        <v>9.7600000000000006E-2</v>
      </c>
      <c r="DFZ53" s="47">
        <f t="shared" si="67"/>
        <v>9.7600000000000006E-2</v>
      </c>
      <c r="DGA53" s="47">
        <f t="shared" si="67"/>
        <v>9.7600000000000006E-2</v>
      </c>
      <c r="DGB53" s="47">
        <f t="shared" si="67"/>
        <v>9.7600000000000006E-2</v>
      </c>
      <c r="DGC53" s="47">
        <f t="shared" si="67"/>
        <v>9.7600000000000006E-2</v>
      </c>
      <c r="DGD53" s="47">
        <f t="shared" si="67"/>
        <v>9.7600000000000006E-2</v>
      </c>
      <c r="DGE53" s="47">
        <f t="shared" si="67"/>
        <v>9.7600000000000006E-2</v>
      </c>
      <c r="DGF53" s="47">
        <f t="shared" si="67"/>
        <v>9.7600000000000006E-2</v>
      </c>
      <c r="DGG53" s="47">
        <f t="shared" si="67"/>
        <v>9.7600000000000006E-2</v>
      </c>
      <c r="DGH53" s="47">
        <f t="shared" si="67"/>
        <v>9.7600000000000006E-2</v>
      </c>
      <c r="DGI53" s="47">
        <f t="shared" si="67"/>
        <v>9.7600000000000006E-2</v>
      </c>
      <c r="DGJ53" s="47">
        <f t="shared" si="67"/>
        <v>9.7600000000000006E-2</v>
      </c>
      <c r="DGK53" s="47">
        <f t="shared" si="67"/>
        <v>9.7600000000000006E-2</v>
      </c>
      <c r="DGL53" s="47">
        <f t="shared" si="67"/>
        <v>9.7600000000000006E-2</v>
      </c>
      <c r="DGM53" s="47">
        <f t="shared" si="67"/>
        <v>9.7600000000000006E-2</v>
      </c>
      <c r="DGN53" s="47">
        <f t="shared" si="67"/>
        <v>9.7600000000000006E-2</v>
      </c>
      <c r="DGO53" s="47">
        <f t="shared" si="67"/>
        <v>9.7600000000000006E-2</v>
      </c>
      <c r="DGP53" s="47">
        <f t="shared" si="67"/>
        <v>9.7600000000000006E-2</v>
      </c>
      <c r="DGQ53" s="47">
        <f t="shared" si="67"/>
        <v>9.7600000000000006E-2</v>
      </c>
      <c r="DGR53" s="47">
        <f t="shared" si="67"/>
        <v>9.7600000000000006E-2</v>
      </c>
      <c r="DGS53" s="47">
        <f t="shared" si="67"/>
        <v>9.7600000000000006E-2</v>
      </c>
      <c r="DGT53" s="47">
        <f t="shared" si="67"/>
        <v>9.7600000000000006E-2</v>
      </c>
      <c r="DGU53" s="47">
        <f t="shared" si="67"/>
        <v>9.7600000000000006E-2</v>
      </c>
      <c r="DGV53" s="47">
        <f t="shared" si="67"/>
        <v>9.7600000000000006E-2</v>
      </c>
      <c r="DGW53" s="47">
        <f t="shared" si="67"/>
        <v>9.7600000000000006E-2</v>
      </c>
      <c r="DGX53" s="47">
        <f t="shared" si="67"/>
        <v>9.7600000000000006E-2</v>
      </c>
      <c r="DGY53" s="47">
        <f t="shared" si="67"/>
        <v>9.7600000000000006E-2</v>
      </c>
      <c r="DGZ53" s="47">
        <f t="shared" si="67"/>
        <v>9.7600000000000006E-2</v>
      </c>
      <c r="DHA53" s="47">
        <f t="shared" si="67"/>
        <v>9.7600000000000006E-2</v>
      </c>
      <c r="DHB53" s="47">
        <f t="shared" si="67"/>
        <v>9.7600000000000006E-2</v>
      </c>
      <c r="DHC53" s="47">
        <f t="shared" si="67"/>
        <v>9.7600000000000006E-2</v>
      </c>
      <c r="DHD53" s="47">
        <f t="shared" si="67"/>
        <v>9.7600000000000006E-2</v>
      </c>
      <c r="DHE53" s="47">
        <f t="shared" si="67"/>
        <v>9.7600000000000006E-2</v>
      </c>
      <c r="DHF53" s="47">
        <f t="shared" ref="DHF53:DJQ53" si="68">DHE53</f>
        <v>9.7600000000000006E-2</v>
      </c>
      <c r="DHG53" s="47">
        <f t="shared" si="68"/>
        <v>9.7600000000000006E-2</v>
      </c>
      <c r="DHH53" s="47">
        <f t="shared" si="68"/>
        <v>9.7600000000000006E-2</v>
      </c>
      <c r="DHI53" s="47">
        <f t="shared" si="68"/>
        <v>9.7600000000000006E-2</v>
      </c>
      <c r="DHJ53" s="47">
        <f t="shared" si="68"/>
        <v>9.7600000000000006E-2</v>
      </c>
      <c r="DHK53" s="47">
        <f t="shared" si="68"/>
        <v>9.7600000000000006E-2</v>
      </c>
      <c r="DHL53" s="47">
        <f t="shared" si="68"/>
        <v>9.7600000000000006E-2</v>
      </c>
      <c r="DHM53" s="47">
        <f t="shared" si="68"/>
        <v>9.7600000000000006E-2</v>
      </c>
      <c r="DHN53" s="47">
        <f t="shared" si="68"/>
        <v>9.7600000000000006E-2</v>
      </c>
      <c r="DHO53" s="47">
        <f t="shared" si="68"/>
        <v>9.7600000000000006E-2</v>
      </c>
      <c r="DHP53" s="47">
        <f t="shared" si="68"/>
        <v>9.7600000000000006E-2</v>
      </c>
      <c r="DHQ53" s="47">
        <f t="shared" si="68"/>
        <v>9.7600000000000006E-2</v>
      </c>
      <c r="DHR53" s="47">
        <f t="shared" si="68"/>
        <v>9.7600000000000006E-2</v>
      </c>
      <c r="DHS53" s="47">
        <f t="shared" si="68"/>
        <v>9.7600000000000006E-2</v>
      </c>
      <c r="DHT53" s="47">
        <f t="shared" si="68"/>
        <v>9.7600000000000006E-2</v>
      </c>
      <c r="DHU53" s="47">
        <f t="shared" si="68"/>
        <v>9.7600000000000006E-2</v>
      </c>
      <c r="DHV53" s="47">
        <f t="shared" si="68"/>
        <v>9.7600000000000006E-2</v>
      </c>
      <c r="DHW53" s="47">
        <f t="shared" si="68"/>
        <v>9.7600000000000006E-2</v>
      </c>
      <c r="DHX53" s="47">
        <f t="shared" si="68"/>
        <v>9.7600000000000006E-2</v>
      </c>
      <c r="DHY53" s="47">
        <f t="shared" si="68"/>
        <v>9.7600000000000006E-2</v>
      </c>
      <c r="DHZ53" s="47">
        <f t="shared" si="68"/>
        <v>9.7600000000000006E-2</v>
      </c>
      <c r="DIA53" s="47">
        <f t="shared" si="68"/>
        <v>9.7600000000000006E-2</v>
      </c>
      <c r="DIB53" s="47">
        <f t="shared" si="68"/>
        <v>9.7600000000000006E-2</v>
      </c>
      <c r="DIC53" s="47">
        <f t="shared" si="68"/>
        <v>9.7600000000000006E-2</v>
      </c>
      <c r="DID53" s="47">
        <f t="shared" si="68"/>
        <v>9.7600000000000006E-2</v>
      </c>
      <c r="DIE53" s="47">
        <f t="shared" si="68"/>
        <v>9.7600000000000006E-2</v>
      </c>
      <c r="DIF53" s="47">
        <f t="shared" si="68"/>
        <v>9.7600000000000006E-2</v>
      </c>
      <c r="DIG53" s="47">
        <f t="shared" si="68"/>
        <v>9.7600000000000006E-2</v>
      </c>
      <c r="DIH53" s="47">
        <f t="shared" si="68"/>
        <v>9.7600000000000006E-2</v>
      </c>
      <c r="DII53" s="47">
        <f t="shared" si="68"/>
        <v>9.7600000000000006E-2</v>
      </c>
      <c r="DIJ53" s="47">
        <f t="shared" si="68"/>
        <v>9.7600000000000006E-2</v>
      </c>
      <c r="DIK53" s="47">
        <f t="shared" si="68"/>
        <v>9.7600000000000006E-2</v>
      </c>
      <c r="DIL53" s="47">
        <f t="shared" si="68"/>
        <v>9.7600000000000006E-2</v>
      </c>
      <c r="DIM53" s="47">
        <f t="shared" si="68"/>
        <v>9.7600000000000006E-2</v>
      </c>
      <c r="DIN53" s="47">
        <f t="shared" si="68"/>
        <v>9.7600000000000006E-2</v>
      </c>
      <c r="DIO53" s="47">
        <f t="shared" si="68"/>
        <v>9.7600000000000006E-2</v>
      </c>
      <c r="DIP53" s="47">
        <f t="shared" si="68"/>
        <v>9.7600000000000006E-2</v>
      </c>
      <c r="DIQ53" s="47">
        <f t="shared" si="68"/>
        <v>9.7600000000000006E-2</v>
      </c>
      <c r="DIR53" s="47">
        <f t="shared" si="68"/>
        <v>9.7600000000000006E-2</v>
      </c>
      <c r="DIS53" s="47">
        <f t="shared" si="68"/>
        <v>9.7600000000000006E-2</v>
      </c>
      <c r="DIT53" s="47">
        <f t="shared" si="68"/>
        <v>9.7600000000000006E-2</v>
      </c>
      <c r="DIU53" s="47">
        <f t="shared" si="68"/>
        <v>9.7600000000000006E-2</v>
      </c>
      <c r="DIV53" s="47">
        <f t="shared" si="68"/>
        <v>9.7600000000000006E-2</v>
      </c>
      <c r="DIW53" s="47">
        <f t="shared" si="68"/>
        <v>9.7600000000000006E-2</v>
      </c>
      <c r="DIX53" s="47">
        <f t="shared" si="68"/>
        <v>9.7600000000000006E-2</v>
      </c>
      <c r="DIY53" s="47">
        <f t="shared" si="68"/>
        <v>9.7600000000000006E-2</v>
      </c>
      <c r="DIZ53" s="47">
        <f t="shared" si="68"/>
        <v>9.7600000000000006E-2</v>
      </c>
      <c r="DJA53" s="47">
        <f t="shared" si="68"/>
        <v>9.7600000000000006E-2</v>
      </c>
      <c r="DJB53" s="47">
        <f t="shared" si="68"/>
        <v>9.7600000000000006E-2</v>
      </c>
      <c r="DJC53" s="47">
        <f t="shared" si="68"/>
        <v>9.7600000000000006E-2</v>
      </c>
      <c r="DJD53" s="47">
        <f t="shared" si="68"/>
        <v>9.7600000000000006E-2</v>
      </c>
      <c r="DJE53" s="47">
        <f t="shared" si="68"/>
        <v>9.7600000000000006E-2</v>
      </c>
      <c r="DJF53" s="47">
        <f t="shared" si="68"/>
        <v>9.7600000000000006E-2</v>
      </c>
      <c r="DJG53" s="47">
        <f t="shared" si="68"/>
        <v>9.7600000000000006E-2</v>
      </c>
      <c r="DJH53" s="47">
        <f t="shared" si="68"/>
        <v>9.7600000000000006E-2</v>
      </c>
      <c r="DJI53" s="47">
        <f t="shared" si="68"/>
        <v>9.7600000000000006E-2</v>
      </c>
      <c r="DJJ53" s="47">
        <f t="shared" si="68"/>
        <v>9.7600000000000006E-2</v>
      </c>
      <c r="DJK53" s="47">
        <f t="shared" si="68"/>
        <v>9.7600000000000006E-2</v>
      </c>
      <c r="DJL53" s="47">
        <f t="shared" si="68"/>
        <v>9.7600000000000006E-2</v>
      </c>
      <c r="DJM53" s="47">
        <f t="shared" si="68"/>
        <v>9.7600000000000006E-2</v>
      </c>
      <c r="DJN53" s="47">
        <f t="shared" si="68"/>
        <v>9.7600000000000006E-2</v>
      </c>
      <c r="DJO53" s="47">
        <f t="shared" si="68"/>
        <v>9.7600000000000006E-2</v>
      </c>
      <c r="DJP53" s="47">
        <f t="shared" si="68"/>
        <v>9.7600000000000006E-2</v>
      </c>
      <c r="DJQ53" s="47">
        <f t="shared" si="68"/>
        <v>9.7600000000000006E-2</v>
      </c>
      <c r="DJR53" s="47">
        <f t="shared" ref="DJR53:DMC53" si="69">DJQ53</f>
        <v>9.7600000000000006E-2</v>
      </c>
      <c r="DJS53" s="47">
        <f t="shared" si="69"/>
        <v>9.7600000000000006E-2</v>
      </c>
      <c r="DJT53" s="47">
        <f t="shared" si="69"/>
        <v>9.7600000000000006E-2</v>
      </c>
      <c r="DJU53" s="47">
        <f t="shared" si="69"/>
        <v>9.7600000000000006E-2</v>
      </c>
      <c r="DJV53" s="47">
        <f t="shared" si="69"/>
        <v>9.7600000000000006E-2</v>
      </c>
      <c r="DJW53" s="47">
        <f t="shared" si="69"/>
        <v>9.7600000000000006E-2</v>
      </c>
      <c r="DJX53" s="47">
        <f t="shared" si="69"/>
        <v>9.7600000000000006E-2</v>
      </c>
      <c r="DJY53" s="47">
        <f t="shared" si="69"/>
        <v>9.7600000000000006E-2</v>
      </c>
      <c r="DJZ53" s="47">
        <f t="shared" si="69"/>
        <v>9.7600000000000006E-2</v>
      </c>
      <c r="DKA53" s="47">
        <f t="shared" si="69"/>
        <v>9.7600000000000006E-2</v>
      </c>
      <c r="DKB53" s="47">
        <f t="shared" si="69"/>
        <v>9.7600000000000006E-2</v>
      </c>
      <c r="DKC53" s="47">
        <f t="shared" si="69"/>
        <v>9.7600000000000006E-2</v>
      </c>
      <c r="DKD53" s="47">
        <f t="shared" si="69"/>
        <v>9.7600000000000006E-2</v>
      </c>
      <c r="DKE53" s="47">
        <f t="shared" si="69"/>
        <v>9.7600000000000006E-2</v>
      </c>
      <c r="DKF53" s="47">
        <f t="shared" si="69"/>
        <v>9.7600000000000006E-2</v>
      </c>
      <c r="DKG53" s="47">
        <f t="shared" si="69"/>
        <v>9.7600000000000006E-2</v>
      </c>
      <c r="DKH53" s="47">
        <f t="shared" si="69"/>
        <v>9.7600000000000006E-2</v>
      </c>
      <c r="DKI53" s="47">
        <f t="shared" si="69"/>
        <v>9.7600000000000006E-2</v>
      </c>
      <c r="DKJ53" s="47">
        <f t="shared" si="69"/>
        <v>9.7600000000000006E-2</v>
      </c>
      <c r="DKK53" s="47">
        <f t="shared" si="69"/>
        <v>9.7600000000000006E-2</v>
      </c>
      <c r="DKL53" s="47">
        <f t="shared" si="69"/>
        <v>9.7600000000000006E-2</v>
      </c>
      <c r="DKM53" s="47">
        <f t="shared" si="69"/>
        <v>9.7600000000000006E-2</v>
      </c>
      <c r="DKN53" s="47">
        <f t="shared" si="69"/>
        <v>9.7600000000000006E-2</v>
      </c>
      <c r="DKO53" s="47">
        <f t="shared" si="69"/>
        <v>9.7600000000000006E-2</v>
      </c>
      <c r="DKP53" s="47">
        <f t="shared" si="69"/>
        <v>9.7600000000000006E-2</v>
      </c>
      <c r="DKQ53" s="47">
        <f t="shared" si="69"/>
        <v>9.7600000000000006E-2</v>
      </c>
      <c r="DKR53" s="47">
        <f t="shared" si="69"/>
        <v>9.7600000000000006E-2</v>
      </c>
      <c r="DKS53" s="47">
        <f t="shared" si="69"/>
        <v>9.7600000000000006E-2</v>
      </c>
      <c r="DKT53" s="47">
        <f t="shared" si="69"/>
        <v>9.7600000000000006E-2</v>
      </c>
      <c r="DKU53" s="47">
        <f t="shared" si="69"/>
        <v>9.7600000000000006E-2</v>
      </c>
      <c r="DKV53" s="47">
        <f t="shared" si="69"/>
        <v>9.7600000000000006E-2</v>
      </c>
      <c r="DKW53" s="47">
        <f t="shared" si="69"/>
        <v>9.7600000000000006E-2</v>
      </c>
      <c r="DKX53" s="47">
        <f t="shared" si="69"/>
        <v>9.7600000000000006E-2</v>
      </c>
      <c r="DKY53" s="47">
        <f t="shared" si="69"/>
        <v>9.7600000000000006E-2</v>
      </c>
      <c r="DKZ53" s="47">
        <f t="shared" si="69"/>
        <v>9.7600000000000006E-2</v>
      </c>
      <c r="DLA53" s="47">
        <f t="shared" si="69"/>
        <v>9.7600000000000006E-2</v>
      </c>
      <c r="DLB53" s="47">
        <f t="shared" si="69"/>
        <v>9.7600000000000006E-2</v>
      </c>
      <c r="DLC53" s="47">
        <f t="shared" si="69"/>
        <v>9.7600000000000006E-2</v>
      </c>
      <c r="DLD53" s="47">
        <f t="shared" si="69"/>
        <v>9.7600000000000006E-2</v>
      </c>
      <c r="DLE53" s="47">
        <f t="shared" si="69"/>
        <v>9.7600000000000006E-2</v>
      </c>
      <c r="DLF53" s="47">
        <f t="shared" si="69"/>
        <v>9.7600000000000006E-2</v>
      </c>
      <c r="DLG53" s="47">
        <f t="shared" si="69"/>
        <v>9.7600000000000006E-2</v>
      </c>
      <c r="DLH53" s="47">
        <f t="shared" si="69"/>
        <v>9.7600000000000006E-2</v>
      </c>
      <c r="DLI53" s="47">
        <f t="shared" si="69"/>
        <v>9.7600000000000006E-2</v>
      </c>
      <c r="DLJ53" s="47">
        <f t="shared" si="69"/>
        <v>9.7600000000000006E-2</v>
      </c>
      <c r="DLK53" s="47">
        <f t="shared" si="69"/>
        <v>9.7600000000000006E-2</v>
      </c>
      <c r="DLL53" s="47">
        <f t="shared" si="69"/>
        <v>9.7600000000000006E-2</v>
      </c>
      <c r="DLM53" s="47">
        <f t="shared" si="69"/>
        <v>9.7600000000000006E-2</v>
      </c>
      <c r="DLN53" s="47">
        <f t="shared" si="69"/>
        <v>9.7600000000000006E-2</v>
      </c>
      <c r="DLO53" s="47">
        <f t="shared" si="69"/>
        <v>9.7600000000000006E-2</v>
      </c>
      <c r="DLP53" s="47">
        <f t="shared" si="69"/>
        <v>9.7600000000000006E-2</v>
      </c>
      <c r="DLQ53" s="47">
        <f t="shared" si="69"/>
        <v>9.7600000000000006E-2</v>
      </c>
      <c r="DLR53" s="47">
        <f t="shared" si="69"/>
        <v>9.7600000000000006E-2</v>
      </c>
      <c r="DLS53" s="47">
        <f t="shared" si="69"/>
        <v>9.7600000000000006E-2</v>
      </c>
      <c r="DLT53" s="47">
        <f t="shared" si="69"/>
        <v>9.7600000000000006E-2</v>
      </c>
      <c r="DLU53" s="47">
        <f t="shared" si="69"/>
        <v>9.7600000000000006E-2</v>
      </c>
      <c r="DLV53" s="47">
        <f t="shared" si="69"/>
        <v>9.7600000000000006E-2</v>
      </c>
      <c r="DLW53" s="47">
        <f t="shared" si="69"/>
        <v>9.7600000000000006E-2</v>
      </c>
      <c r="DLX53" s="47">
        <f t="shared" si="69"/>
        <v>9.7600000000000006E-2</v>
      </c>
      <c r="DLY53" s="47">
        <f t="shared" si="69"/>
        <v>9.7600000000000006E-2</v>
      </c>
      <c r="DLZ53" s="47">
        <f t="shared" si="69"/>
        <v>9.7600000000000006E-2</v>
      </c>
      <c r="DMA53" s="47">
        <f t="shared" si="69"/>
        <v>9.7600000000000006E-2</v>
      </c>
      <c r="DMB53" s="47">
        <f t="shared" si="69"/>
        <v>9.7600000000000006E-2</v>
      </c>
      <c r="DMC53" s="47">
        <f t="shared" si="69"/>
        <v>9.7600000000000006E-2</v>
      </c>
      <c r="DMD53" s="47">
        <f t="shared" ref="DMD53:DOO53" si="70">DMC53</f>
        <v>9.7600000000000006E-2</v>
      </c>
      <c r="DME53" s="47">
        <f t="shared" si="70"/>
        <v>9.7600000000000006E-2</v>
      </c>
      <c r="DMF53" s="47">
        <f t="shared" si="70"/>
        <v>9.7600000000000006E-2</v>
      </c>
      <c r="DMG53" s="47">
        <f t="shared" si="70"/>
        <v>9.7600000000000006E-2</v>
      </c>
      <c r="DMH53" s="47">
        <f t="shared" si="70"/>
        <v>9.7600000000000006E-2</v>
      </c>
      <c r="DMI53" s="47">
        <f t="shared" si="70"/>
        <v>9.7600000000000006E-2</v>
      </c>
      <c r="DMJ53" s="47">
        <f t="shared" si="70"/>
        <v>9.7600000000000006E-2</v>
      </c>
      <c r="DMK53" s="47">
        <f t="shared" si="70"/>
        <v>9.7600000000000006E-2</v>
      </c>
      <c r="DML53" s="47">
        <f t="shared" si="70"/>
        <v>9.7600000000000006E-2</v>
      </c>
      <c r="DMM53" s="47">
        <f t="shared" si="70"/>
        <v>9.7600000000000006E-2</v>
      </c>
      <c r="DMN53" s="47">
        <f t="shared" si="70"/>
        <v>9.7600000000000006E-2</v>
      </c>
      <c r="DMO53" s="47">
        <f t="shared" si="70"/>
        <v>9.7600000000000006E-2</v>
      </c>
      <c r="DMP53" s="47">
        <f t="shared" si="70"/>
        <v>9.7600000000000006E-2</v>
      </c>
      <c r="DMQ53" s="47">
        <f t="shared" si="70"/>
        <v>9.7600000000000006E-2</v>
      </c>
      <c r="DMR53" s="47">
        <f t="shared" si="70"/>
        <v>9.7600000000000006E-2</v>
      </c>
      <c r="DMS53" s="47">
        <f t="shared" si="70"/>
        <v>9.7600000000000006E-2</v>
      </c>
      <c r="DMT53" s="47">
        <f t="shared" si="70"/>
        <v>9.7600000000000006E-2</v>
      </c>
      <c r="DMU53" s="47">
        <f t="shared" si="70"/>
        <v>9.7600000000000006E-2</v>
      </c>
      <c r="DMV53" s="47">
        <f t="shared" si="70"/>
        <v>9.7600000000000006E-2</v>
      </c>
      <c r="DMW53" s="47">
        <f t="shared" si="70"/>
        <v>9.7600000000000006E-2</v>
      </c>
      <c r="DMX53" s="47">
        <f t="shared" si="70"/>
        <v>9.7600000000000006E-2</v>
      </c>
      <c r="DMY53" s="47">
        <f t="shared" si="70"/>
        <v>9.7600000000000006E-2</v>
      </c>
      <c r="DMZ53" s="47">
        <f t="shared" si="70"/>
        <v>9.7600000000000006E-2</v>
      </c>
      <c r="DNA53" s="47">
        <f t="shared" si="70"/>
        <v>9.7600000000000006E-2</v>
      </c>
      <c r="DNB53" s="47">
        <f t="shared" si="70"/>
        <v>9.7600000000000006E-2</v>
      </c>
      <c r="DNC53" s="47">
        <f t="shared" si="70"/>
        <v>9.7600000000000006E-2</v>
      </c>
      <c r="DND53" s="47">
        <f t="shared" si="70"/>
        <v>9.7600000000000006E-2</v>
      </c>
      <c r="DNE53" s="47">
        <f t="shared" si="70"/>
        <v>9.7600000000000006E-2</v>
      </c>
      <c r="DNF53" s="47">
        <f t="shared" si="70"/>
        <v>9.7600000000000006E-2</v>
      </c>
      <c r="DNG53" s="47">
        <f t="shared" si="70"/>
        <v>9.7600000000000006E-2</v>
      </c>
      <c r="DNH53" s="47">
        <f t="shared" si="70"/>
        <v>9.7600000000000006E-2</v>
      </c>
      <c r="DNI53" s="47">
        <f t="shared" si="70"/>
        <v>9.7600000000000006E-2</v>
      </c>
      <c r="DNJ53" s="47">
        <f t="shared" si="70"/>
        <v>9.7600000000000006E-2</v>
      </c>
      <c r="DNK53" s="47">
        <f t="shared" si="70"/>
        <v>9.7600000000000006E-2</v>
      </c>
      <c r="DNL53" s="47">
        <f t="shared" si="70"/>
        <v>9.7600000000000006E-2</v>
      </c>
      <c r="DNM53" s="47">
        <f t="shared" si="70"/>
        <v>9.7600000000000006E-2</v>
      </c>
      <c r="DNN53" s="47">
        <f t="shared" si="70"/>
        <v>9.7600000000000006E-2</v>
      </c>
      <c r="DNO53" s="47">
        <f t="shared" si="70"/>
        <v>9.7600000000000006E-2</v>
      </c>
      <c r="DNP53" s="47">
        <f t="shared" si="70"/>
        <v>9.7600000000000006E-2</v>
      </c>
      <c r="DNQ53" s="47">
        <f t="shared" si="70"/>
        <v>9.7600000000000006E-2</v>
      </c>
      <c r="DNR53" s="47">
        <f t="shared" si="70"/>
        <v>9.7600000000000006E-2</v>
      </c>
      <c r="DNS53" s="47">
        <f t="shared" si="70"/>
        <v>9.7600000000000006E-2</v>
      </c>
      <c r="DNT53" s="47">
        <f t="shared" si="70"/>
        <v>9.7600000000000006E-2</v>
      </c>
      <c r="DNU53" s="47">
        <f t="shared" si="70"/>
        <v>9.7600000000000006E-2</v>
      </c>
      <c r="DNV53" s="47">
        <f t="shared" si="70"/>
        <v>9.7600000000000006E-2</v>
      </c>
      <c r="DNW53" s="47">
        <f t="shared" si="70"/>
        <v>9.7600000000000006E-2</v>
      </c>
      <c r="DNX53" s="47">
        <f t="shared" si="70"/>
        <v>9.7600000000000006E-2</v>
      </c>
      <c r="DNY53" s="47">
        <f t="shared" si="70"/>
        <v>9.7600000000000006E-2</v>
      </c>
      <c r="DNZ53" s="47">
        <f t="shared" si="70"/>
        <v>9.7600000000000006E-2</v>
      </c>
      <c r="DOA53" s="47">
        <f t="shared" si="70"/>
        <v>9.7600000000000006E-2</v>
      </c>
      <c r="DOB53" s="47">
        <f t="shared" si="70"/>
        <v>9.7600000000000006E-2</v>
      </c>
      <c r="DOC53" s="47">
        <f t="shared" si="70"/>
        <v>9.7600000000000006E-2</v>
      </c>
      <c r="DOD53" s="47">
        <f t="shared" si="70"/>
        <v>9.7600000000000006E-2</v>
      </c>
      <c r="DOE53" s="47">
        <f t="shared" si="70"/>
        <v>9.7600000000000006E-2</v>
      </c>
      <c r="DOF53" s="47">
        <f t="shared" si="70"/>
        <v>9.7600000000000006E-2</v>
      </c>
      <c r="DOG53" s="47">
        <f t="shared" si="70"/>
        <v>9.7600000000000006E-2</v>
      </c>
      <c r="DOH53" s="47">
        <f t="shared" si="70"/>
        <v>9.7600000000000006E-2</v>
      </c>
      <c r="DOI53" s="47">
        <f t="shared" si="70"/>
        <v>9.7600000000000006E-2</v>
      </c>
      <c r="DOJ53" s="47">
        <f t="shared" si="70"/>
        <v>9.7600000000000006E-2</v>
      </c>
      <c r="DOK53" s="47">
        <f t="shared" si="70"/>
        <v>9.7600000000000006E-2</v>
      </c>
      <c r="DOL53" s="47">
        <f t="shared" si="70"/>
        <v>9.7600000000000006E-2</v>
      </c>
      <c r="DOM53" s="47">
        <f t="shared" si="70"/>
        <v>9.7600000000000006E-2</v>
      </c>
      <c r="DON53" s="47">
        <f t="shared" si="70"/>
        <v>9.7600000000000006E-2</v>
      </c>
      <c r="DOO53" s="47">
        <f t="shared" si="70"/>
        <v>9.7600000000000006E-2</v>
      </c>
      <c r="DOP53" s="47">
        <f t="shared" ref="DOP53:DRA53" si="71">DOO53</f>
        <v>9.7600000000000006E-2</v>
      </c>
      <c r="DOQ53" s="47">
        <f t="shared" si="71"/>
        <v>9.7600000000000006E-2</v>
      </c>
      <c r="DOR53" s="47">
        <f t="shared" si="71"/>
        <v>9.7600000000000006E-2</v>
      </c>
      <c r="DOS53" s="47">
        <f t="shared" si="71"/>
        <v>9.7600000000000006E-2</v>
      </c>
      <c r="DOT53" s="47">
        <f t="shared" si="71"/>
        <v>9.7600000000000006E-2</v>
      </c>
      <c r="DOU53" s="47">
        <f t="shared" si="71"/>
        <v>9.7600000000000006E-2</v>
      </c>
      <c r="DOV53" s="47">
        <f t="shared" si="71"/>
        <v>9.7600000000000006E-2</v>
      </c>
      <c r="DOW53" s="47">
        <f t="shared" si="71"/>
        <v>9.7600000000000006E-2</v>
      </c>
      <c r="DOX53" s="47">
        <f t="shared" si="71"/>
        <v>9.7600000000000006E-2</v>
      </c>
      <c r="DOY53" s="47">
        <f t="shared" si="71"/>
        <v>9.7600000000000006E-2</v>
      </c>
      <c r="DOZ53" s="47">
        <f t="shared" si="71"/>
        <v>9.7600000000000006E-2</v>
      </c>
      <c r="DPA53" s="47">
        <f t="shared" si="71"/>
        <v>9.7600000000000006E-2</v>
      </c>
      <c r="DPB53" s="47">
        <f t="shared" si="71"/>
        <v>9.7600000000000006E-2</v>
      </c>
      <c r="DPC53" s="47">
        <f t="shared" si="71"/>
        <v>9.7600000000000006E-2</v>
      </c>
      <c r="DPD53" s="47">
        <f t="shared" si="71"/>
        <v>9.7600000000000006E-2</v>
      </c>
      <c r="DPE53" s="47">
        <f t="shared" si="71"/>
        <v>9.7600000000000006E-2</v>
      </c>
      <c r="DPF53" s="47">
        <f t="shared" si="71"/>
        <v>9.7600000000000006E-2</v>
      </c>
      <c r="DPG53" s="47">
        <f t="shared" si="71"/>
        <v>9.7600000000000006E-2</v>
      </c>
      <c r="DPH53" s="47">
        <f t="shared" si="71"/>
        <v>9.7600000000000006E-2</v>
      </c>
      <c r="DPI53" s="47">
        <f t="shared" si="71"/>
        <v>9.7600000000000006E-2</v>
      </c>
      <c r="DPJ53" s="47">
        <f t="shared" si="71"/>
        <v>9.7600000000000006E-2</v>
      </c>
      <c r="DPK53" s="47">
        <f t="shared" si="71"/>
        <v>9.7600000000000006E-2</v>
      </c>
      <c r="DPL53" s="47">
        <f t="shared" si="71"/>
        <v>9.7600000000000006E-2</v>
      </c>
      <c r="DPM53" s="47">
        <f t="shared" si="71"/>
        <v>9.7600000000000006E-2</v>
      </c>
      <c r="DPN53" s="47">
        <f t="shared" si="71"/>
        <v>9.7600000000000006E-2</v>
      </c>
      <c r="DPO53" s="47">
        <f t="shared" si="71"/>
        <v>9.7600000000000006E-2</v>
      </c>
      <c r="DPP53" s="47">
        <f t="shared" si="71"/>
        <v>9.7600000000000006E-2</v>
      </c>
      <c r="DPQ53" s="47">
        <f t="shared" si="71"/>
        <v>9.7600000000000006E-2</v>
      </c>
      <c r="DPR53" s="47">
        <f t="shared" si="71"/>
        <v>9.7600000000000006E-2</v>
      </c>
      <c r="DPS53" s="47">
        <f t="shared" si="71"/>
        <v>9.7600000000000006E-2</v>
      </c>
      <c r="DPT53" s="47">
        <f t="shared" si="71"/>
        <v>9.7600000000000006E-2</v>
      </c>
      <c r="DPU53" s="47">
        <f t="shared" si="71"/>
        <v>9.7600000000000006E-2</v>
      </c>
      <c r="DPV53" s="47">
        <f t="shared" si="71"/>
        <v>9.7600000000000006E-2</v>
      </c>
      <c r="DPW53" s="47">
        <f t="shared" si="71"/>
        <v>9.7600000000000006E-2</v>
      </c>
      <c r="DPX53" s="47">
        <f t="shared" si="71"/>
        <v>9.7600000000000006E-2</v>
      </c>
      <c r="DPY53" s="47">
        <f t="shared" si="71"/>
        <v>9.7600000000000006E-2</v>
      </c>
      <c r="DPZ53" s="47">
        <f t="shared" si="71"/>
        <v>9.7600000000000006E-2</v>
      </c>
      <c r="DQA53" s="47">
        <f t="shared" si="71"/>
        <v>9.7600000000000006E-2</v>
      </c>
      <c r="DQB53" s="47">
        <f t="shared" si="71"/>
        <v>9.7600000000000006E-2</v>
      </c>
      <c r="DQC53" s="47">
        <f t="shared" si="71"/>
        <v>9.7600000000000006E-2</v>
      </c>
      <c r="DQD53" s="47">
        <f t="shared" si="71"/>
        <v>9.7600000000000006E-2</v>
      </c>
      <c r="DQE53" s="47">
        <f t="shared" si="71"/>
        <v>9.7600000000000006E-2</v>
      </c>
      <c r="DQF53" s="47">
        <f t="shared" si="71"/>
        <v>9.7600000000000006E-2</v>
      </c>
      <c r="DQG53" s="47">
        <f t="shared" si="71"/>
        <v>9.7600000000000006E-2</v>
      </c>
      <c r="DQH53" s="47">
        <f t="shared" si="71"/>
        <v>9.7600000000000006E-2</v>
      </c>
      <c r="DQI53" s="47">
        <f t="shared" si="71"/>
        <v>9.7600000000000006E-2</v>
      </c>
      <c r="DQJ53" s="47">
        <f t="shared" si="71"/>
        <v>9.7600000000000006E-2</v>
      </c>
      <c r="DQK53" s="47">
        <f t="shared" si="71"/>
        <v>9.7600000000000006E-2</v>
      </c>
      <c r="DQL53" s="47">
        <f t="shared" si="71"/>
        <v>9.7600000000000006E-2</v>
      </c>
      <c r="DQM53" s="47">
        <f t="shared" si="71"/>
        <v>9.7600000000000006E-2</v>
      </c>
      <c r="DQN53" s="47">
        <f t="shared" si="71"/>
        <v>9.7600000000000006E-2</v>
      </c>
      <c r="DQO53" s="47">
        <f t="shared" si="71"/>
        <v>9.7600000000000006E-2</v>
      </c>
      <c r="DQP53" s="47">
        <f t="shared" si="71"/>
        <v>9.7600000000000006E-2</v>
      </c>
      <c r="DQQ53" s="47">
        <f t="shared" si="71"/>
        <v>9.7600000000000006E-2</v>
      </c>
      <c r="DQR53" s="47">
        <f t="shared" si="71"/>
        <v>9.7600000000000006E-2</v>
      </c>
      <c r="DQS53" s="47">
        <f t="shared" si="71"/>
        <v>9.7600000000000006E-2</v>
      </c>
      <c r="DQT53" s="47">
        <f t="shared" si="71"/>
        <v>9.7600000000000006E-2</v>
      </c>
      <c r="DQU53" s="47">
        <f t="shared" si="71"/>
        <v>9.7600000000000006E-2</v>
      </c>
      <c r="DQV53" s="47">
        <f t="shared" si="71"/>
        <v>9.7600000000000006E-2</v>
      </c>
      <c r="DQW53" s="47">
        <f t="shared" si="71"/>
        <v>9.7600000000000006E-2</v>
      </c>
      <c r="DQX53" s="47">
        <f t="shared" si="71"/>
        <v>9.7600000000000006E-2</v>
      </c>
      <c r="DQY53" s="47">
        <f t="shared" si="71"/>
        <v>9.7600000000000006E-2</v>
      </c>
      <c r="DQZ53" s="47">
        <f t="shared" si="71"/>
        <v>9.7600000000000006E-2</v>
      </c>
      <c r="DRA53" s="47">
        <f t="shared" si="71"/>
        <v>9.7600000000000006E-2</v>
      </c>
      <c r="DRB53" s="47">
        <f t="shared" ref="DRB53:DTM53" si="72">DRA53</f>
        <v>9.7600000000000006E-2</v>
      </c>
      <c r="DRC53" s="47">
        <f t="shared" si="72"/>
        <v>9.7600000000000006E-2</v>
      </c>
      <c r="DRD53" s="47">
        <f t="shared" si="72"/>
        <v>9.7600000000000006E-2</v>
      </c>
      <c r="DRE53" s="47">
        <f t="shared" si="72"/>
        <v>9.7600000000000006E-2</v>
      </c>
      <c r="DRF53" s="47">
        <f t="shared" si="72"/>
        <v>9.7600000000000006E-2</v>
      </c>
      <c r="DRG53" s="47">
        <f t="shared" si="72"/>
        <v>9.7600000000000006E-2</v>
      </c>
      <c r="DRH53" s="47">
        <f t="shared" si="72"/>
        <v>9.7600000000000006E-2</v>
      </c>
      <c r="DRI53" s="47">
        <f t="shared" si="72"/>
        <v>9.7600000000000006E-2</v>
      </c>
      <c r="DRJ53" s="47">
        <f t="shared" si="72"/>
        <v>9.7600000000000006E-2</v>
      </c>
      <c r="DRK53" s="47">
        <f t="shared" si="72"/>
        <v>9.7600000000000006E-2</v>
      </c>
      <c r="DRL53" s="47">
        <f t="shared" si="72"/>
        <v>9.7600000000000006E-2</v>
      </c>
      <c r="DRM53" s="47">
        <f t="shared" si="72"/>
        <v>9.7600000000000006E-2</v>
      </c>
      <c r="DRN53" s="47">
        <f t="shared" si="72"/>
        <v>9.7600000000000006E-2</v>
      </c>
      <c r="DRO53" s="47">
        <f t="shared" si="72"/>
        <v>9.7600000000000006E-2</v>
      </c>
      <c r="DRP53" s="47">
        <f t="shared" si="72"/>
        <v>9.7600000000000006E-2</v>
      </c>
      <c r="DRQ53" s="47">
        <f t="shared" si="72"/>
        <v>9.7600000000000006E-2</v>
      </c>
      <c r="DRR53" s="47">
        <f t="shared" si="72"/>
        <v>9.7600000000000006E-2</v>
      </c>
      <c r="DRS53" s="47">
        <f t="shared" si="72"/>
        <v>9.7600000000000006E-2</v>
      </c>
      <c r="DRT53" s="47">
        <f t="shared" si="72"/>
        <v>9.7600000000000006E-2</v>
      </c>
      <c r="DRU53" s="47">
        <f t="shared" si="72"/>
        <v>9.7600000000000006E-2</v>
      </c>
      <c r="DRV53" s="47">
        <f t="shared" si="72"/>
        <v>9.7600000000000006E-2</v>
      </c>
      <c r="DRW53" s="47">
        <f t="shared" si="72"/>
        <v>9.7600000000000006E-2</v>
      </c>
      <c r="DRX53" s="47">
        <f t="shared" si="72"/>
        <v>9.7600000000000006E-2</v>
      </c>
      <c r="DRY53" s="47">
        <f t="shared" si="72"/>
        <v>9.7600000000000006E-2</v>
      </c>
      <c r="DRZ53" s="47">
        <f t="shared" si="72"/>
        <v>9.7600000000000006E-2</v>
      </c>
      <c r="DSA53" s="47">
        <f t="shared" si="72"/>
        <v>9.7600000000000006E-2</v>
      </c>
      <c r="DSB53" s="47">
        <f t="shared" si="72"/>
        <v>9.7600000000000006E-2</v>
      </c>
      <c r="DSC53" s="47">
        <f t="shared" si="72"/>
        <v>9.7600000000000006E-2</v>
      </c>
      <c r="DSD53" s="47">
        <f t="shared" si="72"/>
        <v>9.7600000000000006E-2</v>
      </c>
      <c r="DSE53" s="47">
        <f t="shared" si="72"/>
        <v>9.7600000000000006E-2</v>
      </c>
      <c r="DSF53" s="47">
        <f t="shared" si="72"/>
        <v>9.7600000000000006E-2</v>
      </c>
      <c r="DSG53" s="47">
        <f t="shared" si="72"/>
        <v>9.7600000000000006E-2</v>
      </c>
      <c r="DSH53" s="47">
        <f t="shared" si="72"/>
        <v>9.7600000000000006E-2</v>
      </c>
      <c r="DSI53" s="47">
        <f t="shared" si="72"/>
        <v>9.7600000000000006E-2</v>
      </c>
      <c r="DSJ53" s="47">
        <f t="shared" si="72"/>
        <v>9.7600000000000006E-2</v>
      </c>
      <c r="DSK53" s="47">
        <f t="shared" si="72"/>
        <v>9.7600000000000006E-2</v>
      </c>
      <c r="DSL53" s="47">
        <f t="shared" si="72"/>
        <v>9.7600000000000006E-2</v>
      </c>
      <c r="DSM53" s="47">
        <f t="shared" si="72"/>
        <v>9.7600000000000006E-2</v>
      </c>
      <c r="DSN53" s="47">
        <f t="shared" si="72"/>
        <v>9.7600000000000006E-2</v>
      </c>
      <c r="DSO53" s="47">
        <f t="shared" si="72"/>
        <v>9.7600000000000006E-2</v>
      </c>
      <c r="DSP53" s="47">
        <f t="shared" si="72"/>
        <v>9.7600000000000006E-2</v>
      </c>
      <c r="DSQ53" s="47">
        <f t="shared" si="72"/>
        <v>9.7600000000000006E-2</v>
      </c>
      <c r="DSR53" s="47">
        <f t="shared" si="72"/>
        <v>9.7600000000000006E-2</v>
      </c>
      <c r="DSS53" s="47">
        <f t="shared" si="72"/>
        <v>9.7600000000000006E-2</v>
      </c>
      <c r="DST53" s="47">
        <f t="shared" si="72"/>
        <v>9.7600000000000006E-2</v>
      </c>
      <c r="DSU53" s="47">
        <f t="shared" si="72"/>
        <v>9.7600000000000006E-2</v>
      </c>
      <c r="DSV53" s="47">
        <f t="shared" si="72"/>
        <v>9.7600000000000006E-2</v>
      </c>
      <c r="DSW53" s="47">
        <f t="shared" si="72"/>
        <v>9.7600000000000006E-2</v>
      </c>
      <c r="DSX53" s="47">
        <f t="shared" si="72"/>
        <v>9.7600000000000006E-2</v>
      </c>
      <c r="DSY53" s="47">
        <f t="shared" si="72"/>
        <v>9.7600000000000006E-2</v>
      </c>
      <c r="DSZ53" s="47">
        <f t="shared" si="72"/>
        <v>9.7600000000000006E-2</v>
      </c>
      <c r="DTA53" s="47">
        <f t="shared" si="72"/>
        <v>9.7600000000000006E-2</v>
      </c>
      <c r="DTB53" s="47">
        <f t="shared" si="72"/>
        <v>9.7600000000000006E-2</v>
      </c>
      <c r="DTC53" s="47">
        <f t="shared" si="72"/>
        <v>9.7600000000000006E-2</v>
      </c>
      <c r="DTD53" s="47">
        <f t="shared" si="72"/>
        <v>9.7600000000000006E-2</v>
      </c>
      <c r="DTE53" s="47">
        <f t="shared" si="72"/>
        <v>9.7600000000000006E-2</v>
      </c>
      <c r="DTF53" s="47">
        <f t="shared" si="72"/>
        <v>9.7600000000000006E-2</v>
      </c>
      <c r="DTG53" s="47">
        <f t="shared" si="72"/>
        <v>9.7600000000000006E-2</v>
      </c>
      <c r="DTH53" s="47">
        <f t="shared" si="72"/>
        <v>9.7600000000000006E-2</v>
      </c>
      <c r="DTI53" s="47">
        <f t="shared" si="72"/>
        <v>9.7600000000000006E-2</v>
      </c>
      <c r="DTJ53" s="47">
        <f t="shared" si="72"/>
        <v>9.7600000000000006E-2</v>
      </c>
      <c r="DTK53" s="47">
        <f t="shared" si="72"/>
        <v>9.7600000000000006E-2</v>
      </c>
      <c r="DTL53" s="47">
        <f t="shared" si="72"/>
        <v>9.7600000000000006E-2</v>
      </c>
      <c r="DTM53" s="47">
        <f t="shared" si="72"/>
        <v>9.7600000000000006E-2</v>
      </c>
      <c r="DTN53" s="47">
        <f t="shared" ref="DTN53:DVY53" si="73">DTM53</f>
        <v>9.7600000000000006E-2</v>
      </c>
      <c r="DTO53" s="47">
        <f t="shared" si="73"/>
        <v>9.7600000000000006E-2</v>
      </c>
      <c r="DTP53" s="47">
        <f t="shared" si="73"/>
        <v>9.7600000000000006E-2</v>
      </c>
      <c r="DTQ53" s="47">
        <f t="shared" si="73"/>
        <v>9.7600000000000006E-2</v>
      </c>
      <c r="DTR53" s="47">
        <f t="shared" si="73"/>
        <v>9.7600000000000006E-2</v>
      </c>
      <c r="DTS53" s="47">
        <f t="shared" si="73"/>
        <v>9.7600000000000006E-2</v>
      </c>
      <c r="DTT53" s="47">
        <f t="shared" si="73"/>
        <v>9.7600000000000006E-2</v>
      </c>
      <c r="DTU53" s="47">
        <f t="shared" si="73"/>
        <v>9.7600000000000006E-2</v>
      </c>
      <c r="DTV53" s="47">
        <f t="shared" si="73"/>
        <v>9.7600000000000006E-2</v>
      </c>
      <c r="DTW53" s="47">
        <f t="shared" si="73"/>
        <v>9.7600000000000006E-2</v>
      </c>
      <c r="DTX53" s="47">
        <f t="shared" si="73"/>
        <v>9.7600000000000006E-2</v>
      </c>
      <c r="DTY53" s="47">
        <f t="shared" si="73"/>
        <v>9.7600000000000006E-2</v>
      </c>
      <c r="DTZ53" s="47">
        <f t="shared" si="73"/>
        <v>9.7600000000000006E-2</v>
      </c>
      <c r="DUA53" s="47">
        <f t="shared" si="73"/>
        <v>9.7600000000000006E-2</v>
      </c>
      <c r="DUB53" s="47">
        <f t="shared" si="73"/>
        <v>9.7600000000000006E-2</v>
      </c>
      <c r="DUC53" s="47">
        <f t="shared" si="73"/>
        <v>9.7600000000000006E-2</v>
      </c>
      <c r="DUD53" s="47">
        <f t="shared" si="73"/>
        <v>9.7600000000000006E-2</v>
      </c>
      <c r="DUE53" s="47">
        <f t="shared" si="73"/>
        <v>9.7600000000000006E-2</v>
      </c>
      <c r="DUF53" s="47">
        <f t="shared" si="73"/>
        <v>9.7600000000000006E-2</v>
      </c>
      <c r="DUG53" s="47">
        <f t="shared" si="73"/>
        <v>9.7600000000000006E-2</v>
      </c>
      <c r="DUH53" s="47">
        <f t="shared" si="73"/>
        <v>9.7600000000000006E-2</v>
      </c>
      <c r="DUI53" s="47">
        <f t="shared" si="73"/>
        <v>9.7600000000000006E-2</v>
      </c>
      <c r="DUJ53" s="47">
        <f t="shared" si="73"/>
        <v>9.7600000000000006E-2</v>
      </c>
      <c r="DUK53" s="47">
        <f t="shared" si="73"/>
        <v>9.7600000000000006E-2</v>
      </c>
      <c r="DUL53" s="47">
        <f t="shared" si="73"/>
        <v>9.7600000000000006E-2</v>
      </c>
      <c r="DUM53" s="47">
        <f t="shared" si="73"/>
        <v>9.7600000000000006E-2</v>
      </c>
      <c r="DUN53" s="47">
        <f t="shared" si="73"/>
        <v>9.7600000000000006E-2</v>
      </c>
      <c r="DUO53" s="47">
        <f t="shared" si="73"/>
        <v>9.7600000000000006E-2</v>
      </c>
      <c r="DUP53" s="47">
        <f t="shared" si="73"/>
        <v>9.7600000000000006E-2</v>
      </c>
      <c r="DUQ53" s="47">
        <f t="shared" si="73"/>
        <v>9.7600000000000006E-2</v>
      </c>
      <c r="DUR53" s="47">
        <f t="shared" si="73"/>
        <v>9.7600000000000006E-2</v>
      </c>
      <c r="DUS53" s="47">
        <f t="shared" si="73"/>
        <v>9.7600000000000006E-2</v>
      </c>
      <c r="DUT53" s="47">
        <f t="shared" si="73"/>
        <v>9.7600000000000006E-2</v>
      </c>
      <c r="DUU53" s="47">
        <f t="shared" si="73"/>
        <v>9.7600000000000006E-2</v>
      </c>
      <c r="DUV53" s="47">
        <f t="shared" si="73"/>
        <v>9.7600000000000006E-2</v>
      </c>
      <c r="DUW53" s="47">
        <f t="shared" si="73"/>
        <v>9.7600000000000006E-2</v>
      </c>
      <c r="DUX53" s="47">
        <f t="shared" si="73"/>
        <v>9.7600000000000006E-2</v>
      </c>
      <c r="DUY53" s="47">
        <f t="shared" si="73"/>
        <v>9.7600000000000006E-2</v>
      </c>
      <c r="DUZ53" s="47">
        <f t="shared" si="73"/>
        <v>9.7600000000000006E-2</v>
      </c>
      <c r="DVA53" s="47">
        <f t="shared" si="73"/>
        <v>9.7600000000000006E-2</v>
      </c>
      <c r="DVB53" s="47">
        <f t="shared" si="73"/>
        <v>9.7600000000000006E-2</v>
      </c>
      <c r="DVC53" s="47">
        <f t="shared" si="73"/>
        <v>9.7600000000000006E-2</v>
      </c>
      <c r="DVD53" s="47">
        <f t="shared" si="73"/>
        <v>9.7600000000000006E-2</v>
      </c>
      <c r="DVE53" s="47">
        <f t="shared" si="73"/>
        <v>9.7600000000000006E-2</v>
      </c>
      <c r="DVF53" s="47">
        <f t="shared" si="73"/>
        <v>9.7600000000000006E-2</v>
      </c>
      <c r="DVG53" s="47">
        <f t="shared" si="73"/>
        <v>9.7600000000000006E-2</v>
      </c>
      <c r="DVH53" s="47">
        <f t="shared" si="73"/>
        <v>9.7600000000000006E-2</v>
      </c>
      <c r="DVI53" s="47">
        <f t="shared" si="73"/>
        <v>9.7600000000000006E-2</v>
      </c>
      <c r="DVJ53" s="47">
        <f t="shared" si="73"/>
        <v>9.7600000000000006E-2</v>
      </c>
      <c r="DVK53" s="47">
        <f t="shared" si="73"/>
        <v>9.7600000000000006E-2</v>
      </c>
      <c r="DVL53" s="47">
        <f t="shared" si="73"/>
        <v>9.7600000000000006E-2</v>
      </c>
      <c r="DVM53" s="47">
        <f t="shared" si="73"/>
        <v>9.7600000000000006E-2</v>
      </c>
      <c r="DVN53" s="47">
        <f t="shared" si="73"/>
        <v>9.7600000000000006E-2</v>
      </c>
      <c r="DVO53" s="47">
        <f t="shared" si="73"/>
        <v>9.7600000000000006E-2</v>
      </c>
      <c r="DVP53" s="47">
        <f t="shared" si="73"/>
        <v>9.7600000000000006E-2</v>
      </c>
      <c r="DVQ53" s="47">
        <f t="shared" si="73"/>
        <v>9.7600000000000006E-2</v>
      </c>
      <c r="DVR53" s="47">
        <f t="shared" si="73"/>
        <v>9.7600000000000006E-2</v>
      </c>
      <c r="DVS53" s="47">
        <f t="shared" si="73"/>
        <v>9.7600000000000006E-2</v>
      </c>
      <c r="DVT53" s="47">
        <f t="shared" si="73"/>
        <v>9.7600000000000006E-2</v>
      </c>
      <c r="DVU53" s="47">
        <f t="shared" si="73"/>
        <v>9.7600000000000006E-2</v>
      </c>
      <c r="DVV53" s="47">
        <f t="shared" si="73"/>
        <v>9.7600000000000006E-2</v>
      </c>
      <c r="DVW53" s="47">
        <f t="shared" si="73"/>
        <v>9.7600000000000006E-2</v>
      </c>
      <c r="DVX53" s="47">
        <f t="shared" si="73"/>
        <v>9.7600000000000006E-2</v>
      </c>
      <c r="DVY53" s="47">
        <f t="shared" si="73"/>
        <v>9.7600000000000006E-2</v>
      </c>
      <c r="DVZ53" s="47">
        <f t="shared" ref="DVZ53:DYK53" si="74">DVY53</f>
        <v>9.7600000000000006E-2</v>
      </c>
      <c r="DWA53" s="47">
        <f t="shared" si="74"/>
        <v>9.7600000000000006E-2</v>
      </c>
      <c r="DWB53" s="47">
        <f t="shared" si="74"/>
        <v>9.7600000000000006E-2</v>
      </c>
      <c r="DWC53" s="47">
        <f t="shared" si="74"/>
        <v>9.7600000000000006E-2</v>
      </c>
      <c r="DWD53" s="47">
        <f t="shared" si="74"/>
        <v>9.7600000000000006E-2</v>
      </c>
      <c r="DWE53" s="47">
        <f t="shared" si="74"/>
        <v>9.7600000000000006E-2</v>
      </c>
      <c r="DWF53" s="47">
        <f t="shared" si="74"/>
        <v>9.7600000000000006E-2</v>
      </c>
      <c r="DWG53" s="47">
        <f t="shared" si="74"/>
        <v>9.7600000000000006E-2</v>
      </c>
      <c r="DWH53" s="47">
        <f t="shared" si="74"/>
        <v>9.7600000000000006E-2</v>
      </c>
      <c r="DWI53" s="47">
        <f t="shared" si="74"/>
        <v>9.7600000000000006E-2</v>
      </c>
      <c r="DWJ53" s="47">
        <f t="shared" si="74"/>
        <v>9.7600000000000006E-2</v>
      </c>
      <c r="DWK53" s="47">
        <f t="shared" si="74"/>
        <v>9.7600000000000006E-2</v>
      </c>
      <c r="DWL53" s="47">
        <f t="shared" si="74"/>
        <v>9.7600000000000006E-2</v>
      </c>
      <c r="DWM53" s="47">
        <f t="shared" si="74"/>
        <v>9.7600000000000006E-2</v>
      </c>
      <c r="DWN53" s="47">
        <f t="shared" si="74"/>
        <v>9.7600000000000006E-2</v>
      </c>
      <c r="DWO53" s="47">
        <f t="shared" si="74"/>
        <v>9.7600000000000006E-2</v>
      </c>
      <c r="DWP53" s="47">
        <f t="shared" si="74"/>
        <v>9.7600000000000006E-2</v>
      </c>
      <c r="DWQ53" s="47">
        <f t="shared" si="74"/>
        <v>9.7600000000000006E-2</v>
      </c>
      <c r="DWR53" s="47">
        <f t="shared" si="74"/>
        <v>9.7600000000000006E-2</v>
      </c>
      <c r="DWS53" s="47">
        <f t="shared" si="74"/>
        <v>9.7600000000000006E-2</v>
      </c>
      <c r="DWT53" s="47">
        <f t="shared" si="74"/>
        <v>9.7600000000000006E-2</v>
      </c>
      <c r="DWU53" s="47">
        <f t="shared" si="74"/>
        <v>9.7600000000000006E-2</v>
      </c>
      <c r="DWV53" s="47">
        <f t="shared" si="74"/>
        <v>9.7600000000000006E-2</v>
      </c>
      <c r="DWW53" s="47">
        <f t="shared" si="74"/>
        <v>9.7600000000000006E-2</v>
      </c>
      <c r="DWX53" s="47">
        <f t="shared" si="74"/>
        <v>9.7600000000000006E-2</v>
      </c>
      <c r="DWY53" s="47">
        <f t="shared" si="74"/>
        <v>9.7600000000000006E-2</v>
      </c>
      <c r="DWZ53" s="47">
        <f t="shared" si="74"/>
        <v>9.7600000000000006E-2</v>
      </c>
      <c r="DXA53" s="47">
        <f t="shared" si="74"/>
        <v>9.7600000000000006E-2</v>
      </c>
      <c r="DXB53" s="47">
        <f t="shared" si="74"/>
        <v>9.7600000000000006E-2</v>
      </c>
      <c r="DXC53" s="47">
        <f t="shared" si="74"/>
        <v>9.7600000000000006E-2</v>
      </c>
      <c r="DXD53" s="47">
        <f t="shared" si="74"/>
        <v>9.7600000000000006E-2</v>
      </c>
      <c r="DXE53" s="47">
        <f t="shared" si="74"/>
        <v>9.7600000000000006E-2</v>
      </c>
      <c r="DXF53" s="47">
        <f t="shared" si="74"/>
        <v>9.7600000000000006E-2</v>
      </c>
      <c r="DXG53" s="47">
        <f t="shared" si="74"/>
        <v>9.7600000000000006E-2</v>
      </c>
      <c r="DXH53" s="47">
        <f t="shared" si="74"/>
        <v>9.7600000000000006E-2</v>
      </c>
      <c r="DXI53" s="47">
        <f t="shared" si="74"/>
        <v>9.7600000000000006E-2</v>
      </c>
      <c r="DXJ53" s="47">
        <f t="shared" si="74"/>
        <v>9.7600000000000006E-2</v>
      </c>
      <c r="DXK53" s="47">
        <f t="shared" si="74"/>
        <v>9.7600000000000006E-2</v>
      </c>
      <c r="DXL53" s="47">
        <f t="shared" si="74"/>
        <v>9.7600000000000006E-2</v>
      </c>
      <c r="DXM53" s="47">
        <f t="shared" si="74"/>
        <v>9.7600000000000006E-2</v>
      </c>
      <c r="DXN53" s="47">
        <f t="shared" si="74"/>
        <v>9.7600000000000006E-2</v>
      </c>
      <c r="DXO53" s="47">
        <f t="shared" si="74"/>
        <v>9.7600000000000006E-2</v>
      </c>
      <c r="DXP53" s="47">
        <f t="shared" si="74"/>
        <v>9.7600000000000006E-2</v>
      </c>
      <c r="DXQ53" s="47">
        <f t="shared" si="74"/>
        <v>9.7600000000000006E-2</v>
      </c>
      <c r="DXR53" s="47">
        <f t="shared" si="74"/>
        <v>9.7600000000000006E-2</v>
      </c>
      <c r="DXS53" s="47">
        <f t="shared" si="74"/>
        <v>9.7600000000000006E-2</v>
      </c>
      <c r="DXT53" s="47">
        <f t="shared" si="74"/>
        <v>9.7600000000000006E-2</v>
      </c>
      <c r="DXU53" s="47">
        <f t="shared" si="74"/>
        <v>9.7600000000000006E-2</v>
      </c>
      <c r="DXV53" s="47">
        <f t="shared" si="74"/>
        <v>9.7600000000000006E-2</v>
      </c>
      <c r="DXW53" s="47">
        <f t="shared" si="74"/>
        <v>9.7600000000000006E-2</v>
      </c>
      <c r="DXX53" s="47">
        <f t="shared" si="74"/>
        <v>9.7600000000000006E-2</v>
      </c>
      <c r="DXY53" s="47">
        <f t="shared" si="74"/>
        <v>9.7600000000000006E-2</v>
      </c>
      <c r="DXZ53" s="47">
        <f t="shared" si="74"/>
        <v>9.7600000000000006E-2</v>
      </c>
      <c r="DYA53" s="47">
        <f t="shared" si="74"/>
        <v>9.7600000000000006E-2</v>
      </c>
      <c r="DYB53" s="47">
        <f t="shared" si="74"/>
        <v>9.7600000000000006E-2</v>
      </c>
      <c r="DYC53" s="47">
        <f t="shared" si="74"/>
        <v>9.7600000000000006E-2</v>
      </c>
      <c r="DYD53" s="47">
        <f t="shared" si="74"/>
        <v>9.7600000000000006E-2</v>
      </c>
      <c r="DYE53" s="47">
        <f t="shared" si="74"/>
        <v>9.7600000000000006E-2</v>
      </c>
      <c r="DYF53" s="47">
        <f t="shared" si="74"/>
        <v>9.7600000000000006E-2</v>
      </c>
      <c r="DYG53" s="47">
        <f t="shared" si="74"/>
        <v>9.7600000000000006E-2</v>
      </c>
      <c r="DYH53" s="47">
        <f t="shared" si="74"/>
        <v>9.7600000000000006E-2</v>
      </c>
      <c r="DYI53" s="47">
        <f t="shared" si="74"/>
        <v>9.7600000000000006E-2</v>
      </c>
      <c r="DYJ53" s="47">
        <f t="shared" si="74"/>
        <v>9.7600000000000006E-2</v>
      </c>
      <c r="DYK53" s="47">
        <f t="shared" si="74"/>
        <v>9.7600000000000006E-2</v>
      </c>
      <c r="DYL53" s="47">
        <f t="shared" ref="DYL53:EAW53" si="75">DYK53</f>
        <v>9.7600000000000006E-2</v>
      </c>
      <c r="DYM53" s="47">
        <f t="shared" si="75"/>
        <v>9.7600000000000006E-2</v>
      </c>
      <c r="DYN53" s="47">
        <f t="shared" si="75"/>
        <v>9.7600000000000006E-2</v>
      </c>
      <c r="DYO53" s="47">
        <f t="shared" si="75"/>
        <v>9.7600000000000006E-2</v>
      </c>
      <c r="DYP53" s="47">
        <f t="shared" si="75"/>
        <v>9.7600000000000006E-2</v>
      </c>
      <c r="DYQ53" s="47">
        <f t="shared" si="75"/>
        <v>9.7600000000000006E-2</v>
      </c>
      <c r="DYR53" s="47">
        <f t="shared" si="75"/>
        <v>9.7600000000000006E-2</v>
      </c>
      <c r="DYS53" s="47">
        <f t="shared" si="75"/>
        <v>9.7600000000000006E-2</v>
      </c>
      <c r="DYT53" s="47">
        <f t="shared" si="75"/>
        <v>9.7600000000000006E-2</v>
      </c>
      <c r="DYU53" s="47">
        <f t="shared" si="75"/>
        <v>9.7600000000000006E-2</v>
      </c>
      <c r="DYV53" s="47">
        <f t="shared" si="75"/>
        <v>9.7600000000000006E-2</v>
      </c>
      <c r="DYW53" s="47">
        <f t="shared" si="75"/>
        <v>9.7600000000000006E-2</v>
      </c>
      <c r="DYX53" s="47">
        <f t="shared" si="75"/>
        <v>9.7600000000000006E-2</v>
      </c>
      <c r="DYY53" s="47">
        <f t="shared" si="75"/>
        <v>9.7600000000000006E-2</v>
      </c>
      <c r="DYZ53" s="47">
        <f t="shared" si="75"/>
        <v>9.7600000000000006E-2</v>
      </c>
      <c r="DZA53" s="47">
        <f t="shared" si="75"/>
        <v>9.7600000000000006E-2</v>
      </c>
      <c r="DZB53" s="47">
        <f t="shared" si="75"/>
        <v>9.7600000000000006E-2</v>
      </c>
      <c r="DZC53" s="47">
        <f t="shared" si="75"/>
        <v>9.7600000000000006E-2</v>
      </c>
      <c r="DZD53" s="47">
        <f t="shared" si="75"/>
        <v>9.7600000000000006E-2</v>
      </c>
      <c r="DZE53" s="47">
        <f t="shared" si="75"/>
        <v>9.7600000000000006E-2</v>
      </c>
      <c r="DZF53" s="47">
        <f t="shared" si="75"/>
        <v>9.7600000000000006E-2</v>
      </c>
      <c r="DZG53" s="47">
        <f t="shared" si="75"/>
        <v>9.7600000000000006E-2</v>
      </c>
      <c r="DZH53" s="47">
        <f t="shared" si="75"/>
        <v>9.7600000000000006E-2</v>
      </c>
      <c r="DZI53" s="47">
        <f t="shared" si="75"/>
        <v>9.7600000000000006E-2</v>
      </c>
      <c r="DZJ53" s="47">
        <f t="shared" si="75"/>
        <v>9.7600000000000006E-2</v>
      </c>
      <c r="DZK53" s="47">
        <f t="shared" si="75"/>
        <v>9.7600000000000006E-2</v>
      </c>
      <c r="DZL53" s="47">
        <f t="shared" si="75"/>
        <v>9.7600000000000006E-2</v>
      </c>
      <c r="DZM53" s="47">
        <f t="shared" si="75"/>
        <v>9.7600000000000006E-2</v>
      </c>
      <c r="DZN53" s="47">
        <f t="shared" si="75"/>
        <v>9.7600000000000006E-2</v>
      </c>
      <c r="DZO53" s="47">
        <f t="shared" si="75"/>
        <v>9.7600000000000006E-2</v>
      </c>
      <c r="DZP53" s="47">
        <f t="shared" si="75"/>
        <v>9.7600000000000006E-2</v>
      </c>
      <c r="DZQ53" s="47">
        <f t="shared" si="75"/>
        <v>9.7600000000000006E-2</v>
      </c>
      <c r="DZR53" s="47">
        <f t="shared" si="75"/>
        <v>9.7600000000000006E-2</v>
      </c>
      <c r="DZS53" s="47">
        <f t="shared" si="75"/>
        <v>9.7600000000000006E-2</v>
      </c>
      <c r="DZT53" s="47">
        <f t="shared" si="75"/>
        <v>9.7600000000000006E-2</v>
      </c>
      <c r="DZU53" s="47">
        <f t="shared" si="75"/>
        <v>9.7600000000000006E-2</v>
      </c>
      <c r="DZV53" s="47">
        <f t="shared" si="75"/>
        <v>9.7600000000000006E-2</v>
      </c>
      <c r="DZW53" s="47">
        <f t="shared" si="75"/>
        <v>9.7600000000000006E-2</v>
      </c>
      <c r="DZX53" s="47">
        <f t="shared" si="75"/>
        <v>9.7600000000000006E-2</v>
      </c>
      <c r="DZY53" s="47">
        <f t="shared" si="75"/>
        <v>9.7600000000000006E-2</v>
      </c>
      <c r="DZZ53" s="47">
        <f t="shared" si="75"/>
        <v>9.7600000000000006E-2</v>
      </c>
      <c r="EAA53" s="47">
        <f t="shared" si="75"/>
        <v>9.7600000000000006E-2</v>
      </c>
      <c r="EAB53" s="47">
        <f t="shared" si="75"/>
        <v>9.7600000000000006E-2</v>
      </c>
      <c r="EAC53" s="47">
        <f t="shared" si="75"/>
        <v>9.7600000000000006E-2</v>
      </c>
      <c r="EAD53" s="47">
        <f t="shared" si="75"/>
        <v>9.7600000000000006E-2</v>
      </c>
      <c r="EAE53" s="47">
        <f t="shared" si="75"/>
        <v>9.7600000000000006E-2</v>
      </c>
      <c r="EAF53" s="47">
        <f t="shared" si="75"/>
        <v>9.7600000000000006E-2</v>
      </c>
      <c r="EAG53" s="47">
        <f t="shared" si="75"/>
        <v>9.7600000000000006E-2</v>
      </c>
      <c r="EAH53" s="47">
        <f t="shared" si="75"/>
        <v>9.7600000000000006E-2</v>
      </c>
      <c r="EAI53" s="47">
        <f t="shared" si="75"/>
        <v>9.7600000000000006E-2</v>
      </c>
      <c r="EAJ53" s="47">
        <f t="shared" si="75"/>
        <v>9.7600000000000006E-2</v>
      </c>
      <c r="EAK53" s="47">
        <f t="shared" si="75"/>
        <v>9.7600000000000006E-2</v>
      </c>
      <c r="EAL53" s="47">
        <f t="shared" si="75"/>
        <v>9.7600000000000006E-2</v>
      </c>
      <c r="EAM53" s="47">
        <f t="shared" si="75"/>
        <v>9.7600000000000006E-2</v>
      </c>
      <c r="EAN53" s="47">
        <f t="shared" si="75"/>
        <v>9.7600000000000006E-2</v>
      </c>
      <c r="EAO53" s="47">
        <f t="shared" si="75"/>
        <v>9.7600000000000006E-2</v>
      </c>
      <c r="EAP53" s="47">
        <f t="shared" si="75"/>
        <v>9.7600000000000006E-2</v>
      </c>
      <c r="EAQ53" s="47">
        <f t="shared" si="75"/>
        <v>9.7600000000000006E-2</v>
      </c>
      <c r="EAR53" s="47">
        <f t="shared" si="75"/>
        <v>9.7600000000000006E-2</v>
      </c>
      <c r="EAS53" s="47">
        <f t="shared" si="75"/>
        <v>9.7600000000000006E-2</v>
      </c>
      <c r="EAT53" s="47">
        <f t="shared" si="75"/>
        <v>9.7600000000000006E-2</v>
      </c>
      <c r="EAU53" s="47">
        <f t="shared" si="75"/>
        <v>9.7600000000000006E-2</v>
      </c>
      <c r="EAV53" s="47">
        <f t="shared" si="75"/>
        <v>9.7600000000000006E-2</v>
      </c>
      <c r="EAW53" s="47">
        <f t="shared" si="75"/>
        <v>9.7600000000000006E-2</v>
      </c>
      <c r="EAX53" s="47">
        <f t="shared" ref="EAX53:EDI53" si="76">EAW53</f>
        <v>9.7600000000000006E-2</v>
      </c>
      <c r="EAY53" s="47">
        <f t="shared" si="76"/>
        <v>9.7600000000000006E-2</v>
      </c>
      <c r="EAZ53" s="47">
        <f t="shared" si="76"/>
        <v>9.7600000000000006E-2</v>
      </c>
      <c r="EBA53" s="47">
        <f t="shared" si="76"/>
        <v>9.7600000000000006E-2</v>
      </c>
      <c r="EBB53" s="47">
        <f t="shared" si="76"/>
        <v>9.7600000000000006E-2</v>
      </c>
      <c r="EBC53" s="47">
        <f t="shared" si="76"/>
        <v>9.7600000000000006E-2</v>
      </c>
      <c r="EBD53" s="47">
        <f t="shared" si="76"/>
        <v>9.7600000000000006E-2</v>
      </c>
      <c r="EBE53" s="47">
        <f t="shared" si="76"/>
        <v>9.7600000000000006E-2</v>
      </c>
      <c r="EBF53" s="47">
        <f t="shared" si="76"/>
        <v>9.7600000000000006E-2</v>
      </c>
      <c r="EBG53" s="47">
        <f t="shared" si="76"/>
        <v>9.7600000000000006E-2</v>
      </c>
      <c r="EBH53" s="47">
        <f t="shared" si="76"/>
        <v>9.7600000000000006E-2</v>
      </c>
      <c r="EBI53" s="47">
        <f t="shared" si="76"/>
        <v>9.7600000000000006E-2</v>
      </c>
      <c r="EBJ53" s="47">
        <f t="shared" si="76"/>
        <v>9.7600000000000006E-2</v>
      </c>
      <c r="EBK53" s="47">
        <f t="shared" si="76"/>
        <v>9.7600000000000006E-2</v>
      </c>
      <c r="EBL53" s="47">
        <f t="shared" si="76"/>
        <v>9.7600000000000006E-2</v>
      </c>
      <c r="EBM53" s="47">
        <f t="shared" si="76"/>
        <v>9.7600000000000006E-2</v>
      </c>
      <c r="EBN53" s="47">
        <f t="shared" si="76"/>
        <v>9.7600000000000006E-2</v>
      </c>
      <c r="EBO53" s="47">
        <f t="shared" si="76"/>
        <v>9.7600000000000006E-2</v>
      </c>
      <c r="EBP53" s="47">
        <f t="shared" si="76"/>
        <v>9.7600000000000006E-2</v>
      </c>
      <c r="EBQ53" s="47">
        <f t="shared" si="76"/>
        <v>9.7600000000000006E-2</v>
      </c>
      <c r="EBR53" s="47">
        <f t="shared" si="76"/>
        <v>9.7600000000000006E-2</v>
      </c>
      <c r="EBS53" s="47">
        <f t="shared" si="76"/>
        <v>9.7600000000000006E-2</v>
      </c>
      <c r="EBT53" s="47">
        <f t="shared" si="76"/>
        <v>9.7600000000000006E-2</v>
      </c>
      <c r="EBU53" s="47">
        <f t="shared" si="76"/>
        <v>9.7600000000000006E-2</v>
      </c>
      <c r="EBV53" s="47">
        <f t="shared" si="76"/>
        <v>9.7600000000000006E-2</v>
      </c>
      <c r="EBW53" s="47">
        <f t="shared" si="76"/>
        <v>9.7600000000000006E-2</v>
      </c>
      <c r="EBX53" s="47">
        <f t="shared" si="76"/>
        <v>9.7600000000000006E-2</v>
      </c>
      <c r="EBY53" s="47">
        <f t="shared" si="76"/>
        <v>9.7600000000000006E-2</v>
      </c>
      <c r="EBZ53" s="47">
        <f t="shared" si="76"/>
        <v>9.7600000000000006E-2</v>
      </c>
      <c r="ECA53" s="47">
        <f t="shared" si="76"/>
        <v>9.7600000000000006E-2</v>
      </c>
      <c r="ECB53" s="47">
        <f t="shared" si="76"/>
        <v>9.7600000000000006E-2</v>
      </c>
      <c r="ECC53" s="47">
        <f t="shared" si="76"/>
        <v>9.7600000000000006E-2</v>
      </c>
      <c r="ECD53" s="47">
        <f t="shared" si="76"/>
        <v>9.7600000000000006E-2</v>
      </c>
      <c r="ECE53" s="47">
        <f t="shared" si="76"/>
        <v>9.7600000000000006E-2</v>
      </c>
      <c r="ECF53" s="47">
        <f t="shared" si="76"/>
        <v>9.7600000000000006E-2</v>
      </c>
      <c r="ECG53" s="47">
        <f t="shared" si="76"/>
        <v>9.7600000000000006E-2</v>
      </c>
      <c r="ECH53" s="47">
        <f t="shared" si="76"/>
        <v>9.7600000000000006E-2</v>
      </c>
      <c r="ECI53" s="47">
        <f t="shared" si="76"/>
        <v>9.7600000000000006E-2</v>
      </c>
      <c r="ECJ53" s="47">
        <f t="shared" si="76"/>
        <v>9.7600000000000006E-2</v>
      </c>
      <c r="ECK53" s="47">
        <f t="shared" si="76"/>
        <v>9.7600000000000006E-2</v>
      </c>
      <c r="ECL53" s="47">
        <f t="shared" si="76"/>
        <v>9.7600000000000006E-2</v>
      </c>
      <c r="ECM53" s="47">
        <f t="shared" si="76"/>
        <v>9.7600000000000006E-2</v>
      </c>
      <c r="ECN53" s="47">
        <f t="shared" si="76"/>
        <v>9.7600000000000006E-2</v>
      </c>
      <c r="ECO53" s="47">
        <f t="shared" si="76"/>
        <v>9.7600000000000006E-2</v>
      </c>
      <c r="ECP53" s="47">
        <f t="shared" si="76"/>
        <v>9.7600000000000006E-2</v>
      </c>
      <c r="ECQ53" s="47">
        <f t="shared" si="76"/>
        <v>9.7600000000000006E-2</v>
      </c>
      <c r="ECR53" s="47">
        <f t="shared" si="76"/>
        <v>9.7600000000000006E-2</v>
      </c>
      <c r="ECS53" s="47">
        <f t="shared" si="76"/>
        <v>9.7600000000000006E-2</v>
      </c>
      <c r="ECT53" s="47">
        <f t="shared" si="76"/>
        <v>9.7600000000000006E-2</v>
      </c>
      <c r="ECU53" s="47">
        <f t="shared" si="76"/>
        <v>9.7600000000000006E-2</v>
      </c>
      <c r="ECV53" s="47">
        <f t="shared" si="76"/>
        <v>9.7600000000000006E-2</v>
      </c>
      <c r="ECW53" s="47">
        <f t="shared" si="76"/>
        <v>9.7600000000000006E-2</v>
      </c>
      <c r="ECX53" s="47">
        <f t="shared" si="76"/>
        <v>9.7600000000000006E-2</v>
      </c>
      <c r="ECY53" s="47">
        <f t="shared" si="76"/>
        <v>9.7600000000000006E-2</v>
      </c>
      <c r="ECZ53" s="47">
        <f t="shared" si="76"/>
        <v>9.7600000000000006E-2</v>
      </c>
      <c r="EDA53" s="47">
        <f t="shared" si="76"/>
        <v>9.7600000000000006E-2</v>
      </c>
      <c r="EDB53" s="47">
        <f t="shared" si="76"/>
        <v>9.7600000000000006E-2</v>
      </c>
      <c r="EDC53" s="47">
        <f t="shared" si="76"/>
        <v>9.7600000000000006E-2</v>
      </c>
      <c r="EDD53" s="47">
        <f t="shared" si="76"/>
        <v>9.7600000000000006E-2</v>
      </c>
      <c r="EDE53" s="47">
        <f t="shared" si="76"/>
        <v>9.7600000000000006E-2</v>
      </c>
      <c r="EDF53" s="47">
        <f t="shared" si="76"/>
        <v>9.7600000000000006E-2</v>
      </c>
      <c r="EDG53" s="47">
        <f t="shared" si="76"/>
        <v>9.7600000000000006E-2</v>
      </c>
      <c r="EDH53" s="47">
        <f t="shared" si="76"/>
        <v>9.7600000000000006E-2</v>
      </c>
      <c r="EDI53" s="47">
        <f t="shared" si="76"/>
        <v>9.7600000000000006E-2</v>
      </c>
      <c r="EDJ53" s="47">
        <f t="shared" ref="EDJ53:EFU53" si="77">EDI53</f>
        <v>9.7600000000000006E-2</v>
      </c>
      <c r="EDK53" s="47">
        <f t="shared" si="77"/>
        <v>9.7600000000000006E-2</v>
      </c>
      <c r="EDL53" s="47">
        <f t="shared" si="77"/>
        <v>9.7600000000000006E-2</v>
      </c>
      <c r="EDM53" s="47">
        <f t="shared" si="77"/>
        <v>9.7600000000000006E-2</v>
      </c>
      <c r="EDN53" s="47">
        <f t="shared" si="77"/>
        <v>9.7600000000000006E-2</v>
      </c>
      <c r="EDO53" s="47">
        <f t="shared" si="77"/>
        <v>9.7600000000000006E-2</v>
      </c>
      <c r="EDP53" s="47">
        <f t="shared" si="77"/>
        <v>9.7600000000000006E-2</v>
      </c>
      <c r="EDQ53" s="47">
        <f t="shared" si="77"/>
        <v>9.7600000000000006E-2</v>
      </c>
      <c r="EDR53" s="47">
        <f t="shared" si="77"/>
        <v>9.7600000000000006E-2</v>
      </c>
      <c r="EDS53" s="47">
        <f t="shared" si="77"/>
        <v>9.7600000000000006E-2</v>
      </c>
      <c r="EDT53" s="47">
        <f t="shared" si="77"/>
        <v>9.7600000000000006E-2</v>
      </c>
      <c r="EDU53" s="47">
        <f t="shared" si="77"/>
        <v>9.7600000000000006E-2</v>
      </c>
      <c r="EDV53" s="47">
        <f t="shared" si="77"/>
        <v>9.7600000000000006E-2</v>
      </c>
      <c r="EDW53" s="47">
        <f t="shared" si="77"/>
        <v>9.7600000000000006E-2</v>
      </c>
      <c r="EDX53" s="47">
        <f t="shared" si="77"/>
        <v>9.7600000000000006E-2</v>
      </c>
      <c r="EDY53" s="47">
        <f t="shared" si="77"/>
        <v>9.7600000000000006E-2</v>
      </c>
      <c r="EDZ53" s="47">
        <f t="shared" si="77"/>
        <v>9.7600000000000006E-2</v>
      </c>
      <c r="EEA53" s="47">
        <f t="shared" si="77"/>
        <v>9.7600000000000006E-2</v>
      </c>
      <c r="EEB53" s="47">
        <f t="shared" si="77"/>
        <v>9.7600000000000006E-2</v>
      </c>
      <c r="EEC53" s="47">
        <f t="shared" si="77"/>
        <v>9.7600000000000006E-2</v>
      </c>
      <c r="EED53" s="47">
        <f t="shared" si="77"/>
        <v>9.7600000000000006E-2</v>
      </c>
      <c r="EEE53" s="47">
        <f t="shared" si="77"/>
        <v>9.7600000000000006E-2</v>
      </c>
      <c r="EEF53" s="47">
        <f t="shared" si="77"/>
        <v>9.7600000000000006E-2</v>
      </c>
      <c r="EEG53" s="47">
        <f t="shared" si="77"/>
        <v>9.7600000000000006E-2</v>
      </c>
      <c r="EEH53" s="47">
        <f t="shared" si="77"/>
        <v>9.7600000000000006E-2</v>
      </c>
      <c r="EEI53" s="47">
        <f t="shared" si="77"/>
        <v>9.7600000000000006E-2</v>
      </c>
      <c r="EEJ53" s="47">
        <f t="shared" si="77"/>
        <v>9.7600000000000006E-2</v>
      </c>
      <c r="EEK53" s="47">
        <f t="shared" si="77"/>
        <v>9.7600000000000006E-2</v>
      </c>
      <c r="EEL53" s="47">
        <f t="shared" si="77"/>
        <v>9.7600000000000006E-2</v>
      </c>
      <c r="EEM53" s="47">
        <f t="shared" si="77"/>
        <v>9.7600000000000006E-2</v>
      </c>
      <c r="EEN53" s="47">
        <f t="shared" si="77"/>
        <v>9.7600000000000006E-2</v>
      </c>
      <c r="EEO53" s="47">
        <f t="shared" si="77"/>
        <v>9.7600000000000006E-2</v>
      </c>
      <c r="EEP53" s="47">
        <f t="shared" si="77"/>
        <v>9.7600000000000006E-2</v>
      </c>
      <c r="EEQ53" s="47">
        <f t="shared" si="77"/>
        <v>9.7600000000000006E-2</v>
      </c>
      <c r="EER53" s="47">
        <f t="shared" si="77"/>
        <v>9.7600000000000006E-2</v>
      </c>
      <c r="EES53" s="47">
        <f t="shared" si="77"/>
        <v>9.7600000000000006E-2</v>
      </c>
      <c r="EET53" s="47">
        <f t="shared" si="77"/>
        <v>9.7600000000000006E-2</v>
      </c>
      <c r="EEU53" s="47">
        <f t="shared" si="77"/>
        <v>9.7600000000000006E-2</v>
      </c>
      <c r="EEV53" s="47">
        <f t="shared" si="77"/>
        <v>9.7600000000000006E-2</v>
      </c>
      <c r="EEW53" s="47">
        <f t="shared" si="77"/>
        <v>9.7600000000000006E-2</v>
      </c>
      <c r="EEX53" s="47">
        <f t="shared" si="77"/>
        <v>9.7600000000000006E-2</v>
      </c>
      <c r="EEY53" s="47">
        <f t="shared" si="77"/>
        <v>9.7600000000000006E-2</v>
      </c>
      <c r="EEZ53" s="47">
        <f t="shared" si="77"/>
        <v>9.7600000000000006E-2</v>
      </c>
      <c r="EFA53" s="47">
        <f t="shared" si="77"/>
        <v>9.7600000000000006E-2</v>
      </c>
      <c r="EFB53" s="47">
        <f t="shared" si="77"/>
        <v>9.7600000000000006E-2</v>
      </c>
      <c r="EFC53" s="47">
        <f t="shared" si="77"/>
        <v>9.7600000000000006E-2</v>
      </c>
      <c r="EFD53" s="47">
        <f t="shared" si="77"/>
        <v>9.7600000000000006E-2</v>
      </c>
      <c r="EFE53" s="47">
        <f t="shared" si="77"/>
        <v>9.7600000000000006E-2</v>
      </c>
      <c r="EFF53" s="47">
        <f t="shared" si="77"/>
        <v>9.7600000000000006E-2</v>
      </c>
      <c r="EFG53" s="47">
        <f t="shared" si="77"/>
        <v>9.7600000000000006E-2</v>
      </c>
      <c r="EFH53" s="47">
        <f t="shared" si="77"/>
        <v>9.7600000000000006E-2</v>
      </c>
      <c r="EFI53" s="47">
        <f t="shared" si="77"/>
        <v>9.7600000000000006E-2</v>
      </c>
      <c r="EFJ53" s="47">
        <f t="shared" si="77"/>
        <v>9.7600000000000006E-2</v>
      </c>
      <c r="EFK53" s="47">
        <f t="shared" si="77"/>
        <v>9.7600000000000006E-2</v>
      </c>
      <c r="EFL53" s="47">
        <f t="shared" si="77"/>
        <v>9.7600000000000006E-2</v>
      </c>
      <c r="EFM53" s="47">
        <f t="shared" si="77"/>
        <v>9.7600000000000006E-2</v>
      </c>
      <c r="EFN53" s="47">
        <f t="shared" si="77"/>
        <v>9.7600000000000006E-2</v>
      </c>
      <c r="EFO53" s="47">
        <f t="shared" si="77"/>
        <v>9.7600000000000006E-2</v>
      </c>
      <c r="EFP53" s="47">
        <f t="shared" si="77"/>
        <v>9.7600000000000006E-2</v>
      </c>
      <c r="EFQ53" s="47">
        <f t="shared" si="77"/>
        <v>9.7600000000000006E-2</v>
      </c>
      <c r="EFR53" s="47">
        <f t="shared" si="77"/>
        <v>9.7600000000000006E-2</v>
      </c>
      <c r="EFS53" s="47">
        <f t="shared" si="77"/>
        <v>9.7600000000000006E-2</v>
      </c>
      <c r="EFT53" s="47">
        <f t="shared" si="77"/>
        <v>9.7600000000000006E-2</v>
      </c>
      <c r="EFU53" s="47">
        <f t="shared" si="77"/>
        <v>9.7600000000000006E-2</v>
      </c>
      <c r="EFV53" s="47">
        <f t="shared" ref="EFV53:EIG53" si="78">EFU53</f>
        <v>9.7600000000000006E-2</v>
      </c>
      <c r="EFW53" s="47">
        <f t="shared" si="78"/>
        <v>9.7600000000000006E-2</v>
      </c>
      <c r="EFX53" s="47">
        <f t="shared" si="78"/>
        <v>9.7600000000000006E-2</v>
      </c>
      <c r="EFY53" s="47">
        <f t="shared" si="78"/>
        <v>9.7600000000000006E-2</v>
      </c>
      <c r="EFZ53" s="47">
        <f t="shared" si="78"/>
        <v>9.7600000000000006E-2</v>
      </c>
      <c r="EGA53" s="47">
        <f t="shared" si="78"/>
        <v>9.7600000000000006E-2</v>
      </c>
      <c r="EGB53" s="47">
        <f t="shared" si="78"/>
        <v>9.7600000000000006E-2</v>
      </c>
      <c r="EGC53" s="47">
        <f t="shared" si="78"/>
        <v>9.7600000000000006E-2</v>
      </c>
      <c r="EGD53" s="47">
        <f t="shared" si="78"/>
        <v>9.7600000000000006E-2</v>
      </c>
      <c r="EGE53" s="47">
        <f t="shared" si="78"/>
        <v>9.7600000000000006E-2</v>
      </c>
      <c r="EGF53" s="47">
        <f t="shared" si="78"/>
        <v>9.7600000000000006E-2</v>
      </c>
      <c r="EGG53" s="47">
        <f t="shared" si="78"/>
        <v>9.7600000000000006E-2</v>
      </c>
      <c r="EGH53" s="47">
        <f t="shared" si="78"/>
        <v>9.7600000000000006E-2</v>
      </c>
      <c r="EGI53" s="47">
        <f t="shared" si="78"/>
        <v>9.7600000000000006E-2</v>
      </c>
      <c r="EGJ53" s="47">
        <f t="shared" si="78"/>
        <v>9.7600000000000006E-2</v>
      </c>
      <c r="EGK53" s="47">
        <f t="shared" si="78"/>
        <v>9.7600000000000006E-2</v>
      </c>
      <c r="EGL53" s="47">
        <f t="shared" si="78"/>
        <v>9.7600000000000006E-2</v>
      </c>
      <c r="EGM53" s="47">
        <f t="shared" si="78"/>
        <v>9.7600000000000006E-2</v>
      </c>
      <c r="EGN53" s="47">
        <f t="shared" si="78"/>
        <v>9.7600000000000006E-2</v>
      </c>
      <c r="EGO53" s="47">
        <f t="shared" si="78"/>
        <v>9.7600000000000006E-2</v>
      </c>
      <c r="EGP53" s="47">
        <f t="shared" si="78"/>
        <v>9.7600000000000006E-2</v>
      </c>
      <c r="EGQ53" s="47">
        <f t="shared" si="78"/>
        <v>9.7600000000000006E-2</v>
      </c>
      <c r="EGR53" s="47">
        <f t="shared" si="78"/>
        <v>9.7600000000000006E-2</v>
      </c>
      <c r="EGS53" s="47">
        <f t="shared" si="78"/>
        <v>9.7600000000000006E-2</v>
      </c>
      <c r="EGT53" s="47">
        <f t="shared" si="78"/>
        <v>9.7600000000000006E-2</v>
      </c>
      <c r="EGU53" s="47">
        <f t="shared" si="78"/>
        <v>9.7600000000000006E-2</v>
      </c>
      <c r="EGV53" s="47">
        <f t="shared" si="78"/>
        <v>9.7600000000000006E-2</v>
      </c>
      <c r="EGW53" s="47">
        <f t="shared" si="78"/>
        <v>9.7600000000000006E-2</v>
      </c>
      <c r="EGX53" s="47">
        <f t="shared" si="78"/>
        <v>9.7600000000000006E-2</v>
      </c>
      <c r="EGY53" s="47">
        <f t="shared" si="78"/>
        <v>9.7600000000000006E-2</v>
      </c>
      <c r="EGZ53" s="47">
        <f t="shared" si="78"/>
        <v>9.7600000000000006E-2</v>
      </c>
      <c r="EHA53" s="47">
        <f t="shared" si="78"/>
        <v>9.7600000000000006E-2</v>
      </c>
      <c r="EHB53" s="47">
        <f t="shared" si="78"/>
        <v>9.7600000000000006E-2</v>
      </c>
      <c r="EHC53" s="47">
        <f t="shared" si="78"/>
        <v>9.7600000000000006E-2</v>
      </c>
      <c r="EHD53" s="47">
        <f t="shared" si="78"/>
        <v>9.7600000000000006E-2</v>
      </c>
      <c r="EHE53" s="47">
        <f t="shared" si="78"/>
        <v>9.7600000000000006E-2</v>
      </c>
      <c r="EHF53" s="47">
        <f t="shared" si="78"/>
        <v>9.7600000000000006E-2</v>
      </c>
      <c r="EHG53" s="47">
        <f t="shared" si="78"/>
        <v>9.7600000000000006E-2</v>
      </c>
      <c r="EHH53" s="47">
        <f t="shared" si="78"/>
        <v>9.7600000000000006E-2</v>
      </c>
      <c r="EHI53" s="47">
        <f t="shared" si="78"/>
        <v>9.7600000000000006E-2</v>
      </c>
      <c r="EHJ53" s="47">
        <f t="shared" si="78"/>
        <v>9.7600000000000006E-2</v>
      </c>
      <c r="EHK53" s="47">
        <f t="shared" si="78"/>
        <v>9.7600000000000006E-2</v>
      </c>
      <c r="EHL53" s="47">
        <f t="shared" si="78"/>
        <v>9.7600000000000006E-2</v>
      </c>
      <c r="EHM53" s="47">
        <f t="shared" si="78"/>
        <v>9.7600000000000006E-2</v>
      </c>
      <c r="EHN53" s="47">
        <f t="shared" si="78"/>
        <v>9.7600000000000006E-2</v>
      </c>
      <c r="EHO53" s="47">
        <f t="shared" si="78"/>
        <v>9.7600000000000006E-2</v>
      </c>
      <c r="EHP53" s="47">
        <f t="shared" si="78"/>
        <v>9.7600000000000006E-2</v>
      </c>
      <c r="EHQ53" s="47">
        <f t="shared" si="78"/>
        <v>9.7600000000000006E-2</v>
      </c>
      <c r="EHR53" s="47">
        <f t="shared" si="78"/>
        <v>9.7600000000000006E-2</v>
      </c>
      <c r="EHS53" s="47">
        <f t="shared" si="78"/>
        <v>9.7600000000000006E-2</v>
      </c>
      <c r="EHT53" s="47">
        <f t="shared" si="78"/>
        <v>9.7600000000000006E-2</v>
      </c>
      <c r="EHU53" s="47">
        <f t="shared" si="78"/>
        <v>9.7600000000000006E-2</v>
      </c>
      <c r="EHV53" s="47">
        <f t="shared" si="78"/>
        <v>9.7600000000000006E-2</v>
      </c>
      <c r="EHW53" s="47">
        <f t="shared" si="78"/>
        <v>9.7600000000000006E-2</v>
      </c>
      <c r="EHX53" s="47">
        <f t="shared" si="78"/>
        <v>9.7600000000000006E-2</v>
      </c>
      <c r="EHY53" s="47">
        <f t="shared" si="78"/>
        <v>9.7600000000000006E-2</v>
      </c>
      <c r="EHZ53" s="47">
        <f t="shared" si="78"/>
        <v>9.7600000000000006E-2</v>
      </c>
      <c r="EIA53" s="47">
        <f t="shared" si="78"/>
        <v>9.7600000000000006E-2</v>
      </c>
      <c r="EIB53" s="47">
        <f t="shared" si="78"/>
        <v>9.7600000000000006E-2</v>
      </c>
      <c r="EIC53" s="47">
        <f t="shared" si="78"/>
        <v>9.7600000000000006E-2</v>
      </c>
      <c r="EID53" s="47">
        <f t="shared" si="78"/>
        <v>9.7600000000000006E-2</v>
      </c>
      <c r="EIE53" s="47">
        <f t="shared" si="78"/>
        <v>9.7600000000000006E-2</v>
      </c>
      <c r="EIF53" s="47">
        <f t="shared" si="78"/>
        <v>9.7600000000000006E-2</v>
      </c>
      <c r="EIG53" s="47">
        <f t="shared" si="78"/>
        <v>9.7600000000000006E-2</v>
      </c>
      <c r="EIH53" s="47">
        <f t="shared" ref="EIH53:EKS53" si="79">EIG53</f>
        <v>9.7600000000000006E-2</v>
      </c>
      <c r="EII53" s="47">
        <f t="shared" si="79"/>
        <v>9.7600000000000006E-2</v>
      </c>
      <c r="EIJ53" s="47">
        <f t="shared" si="79"/>
        <v>9.7600000000000006E-2</v>
      </c>
      <c r="EIK53" s="47">
        <f t="shared" si="79"/>
        <v>9.7600000000000006E-2</v>
      </c>
      <c r="EIL53" s="47">
        <f t="shared" si="79"/>
        <v>9.7600000000000006E-2</v>
      </c>
      <c r="EIM53" s="47">
        <f t="shared" si="79"/>
        <v>9.7600000000000006E-2</v>
      </c>
      <c r="EIN53" s="47">
        <f t="shared" si="79"/>
        <v>9.7600000000000006E-2</v>
      </c>
      <c r="EIO53" s="47">
        <f t="shared" si="79"/>
        <v>9.7600000000000006E-2</v>
      </c>
      <c r="EIP53" s="47">
        <f t="shared" si="79"/>
        <v>9.7600000000000006E-2</v>
      </c>
      <c r="EIQ53" s="47">
        <f t="shared" si="79"/>
        <v>9.7600000000000006E-2</v>
      </c>
      <c r="EIR53" s="47">
        <f t="shared" si="79"/>
        <v>9.7600000000000006E-2</v>
      </c>
      <c r="EIS53" s="47">
        <f t="shared" si="79"/>
        <v>9.7600000000000006E-2</v>
      </c>
      <c r="EIT53" s="47">
        <f t="shared" si="79"/>
        <v>9.7600000000000006E-2</v>
      </c>
      <c r="EIU53" s="47">
        <f t="shared" si="79"/>
        <v>9.7600000000000006E-2</v>
      </c>
      <c r="EIV53" s="47">
        <f t="shared" si="79"/>
        <v>9.7600000000000006E-2</v>
      </c>
      <c r="EIW53" s="47">
        <f t="shared" si="79"/>
        <v>9.7600000000000006E-2</v>
      </c>
      <c r="EIX53" s="47">
        <f t="shared" si="79"/>
        <v>9.7600000000000006E-2</v>
      </c>
      <c r="EIY53" s="47">
        <f t="shared" si="79"/>
        <v>9.7600000000000006E-2</v>
      </c>
      <c r="EIZ53" s="47">
        <f t="shared" si="79"/>
        <v>9.7600000000000006E-2</v>
      </c>
      <c r="EJA53" s="47">
        <f t="shared" si="79"/>
        <v>9.7600000000000006E-2</v>
      </c>
      <c r="EJB53" s="47">
        <f t="shared" si="79"/>
        <v>9.7600000000000006E-2</v>
      </c>
      <c r="EJC53" s="47">
        <f t="shared" si="79"/>
        <v>9.7600000000000006E-2</v>
      </c>
      <c r="EJD53" s="47">
        <f t="shared" si="79"/>
        <v>9.7600000000000006E-2</v>
      </c>
      <c r="EJE53" s="47">
        <f t="shared" si="79"/>
        <v>9.7600000000000006E-2</v>
      </c>
      <c r="EJF53" s="47">
        <f t="shared" si="79"/>
        <v>9.7600000000000006E-2</v>
      </c>
      <c r="EJG53" s="47">
        <f t="shared" si="79"/>
        <v>9.7600000000000006E-2</v>
      </c>
      <c r="EJH53" s="47">
        <f t="shared" si="79"/>
        <v>9.7600000000000006E-2</v>
      </c>
      <c r="EJI53" s="47">
        <f t="shared" si="79"/>
        <v>9.7600000000000006E-2</v>
      </c>
      <c r="EJJ53" s="47">
        <f t="shared" si="79"/>
        <v>9.7600000000000006E-2</v>
      </c>
      <c r="EJK53" s="47">
        <f t="shared" si="79"/>
        <v>9.7600000000000006E-2</v>
      </c>
      <c r="EJL53" s="47">
        <f t="shared" si="79"/>
        <v>9.7600000000000006E-2</v>
      </c>
      <c r="EJM53" s="47">
        <f t="shared" si="79"/>
        <v>9.7600000000000006E-2</v>
      </c>
      <c r="EJN53" s="47">
        <f t="shared" si="79"/>
        <v>9.7600000000000006E-2</v>
      </c>
      <c r="EJO53" s="47">
        <f t="shared" si="79"/>
        <v>9.7600000000000006E-2</v>
      </c>
      <c r="EJP53" s="47">
        <f t="shared" si="79"/>
        <v>9.7600000000000006E-2</v>
      </c>
      <c r="EJQ53" s="47">
        <f t="shared" si="79"/>
        <v>9.7600000000000006E-2</v>
      </c>
      <c r="EJR53" s="47">
        <f t="shared" si="79"/>
        <v>9.7600000000000006E-2</v>
      </c>
      <c r="EJS53" s="47">
        <f t="shared" si="79"/>
        <v>9.7600000000000006E-2</v>
      </c>
      <c r="EJT53" s="47">
        <f t="shared" si="79"/>
        <v>9.7600000000000006E-2</v>
      </c>
      <c r="EJU53" s="47">
        <f t="shared" si="79"/>
        <v>9.7600000000000006E-2</v>
      </c>
      <c r="EJV53" s="47">
        <f t="shared" si="79"/>
        <v>9.7600000000000006E-2</v>
      </c>
      <c r="EJW53" s="47">
        <f t="shared" si="79"/>
        <v>9.7600000000000006E-2</v>
      </c>
      <c r="EJX53" s="47">
        <f t="shared" si="79"/>
        <v>9.7600000000000006E-2</v>
      </c>
      <c r="EJY53" s="47">
        <f t="shared" si="79"/>
        <v>9.7600000000000006E-2</v>
      </c>
      <c r="EJZ53" s="47">
        <f t="shared" si="79"/>
        <v>9.7600000000000006E-2</v>
      </c>
      <c r="EKA53" s="47">
        <f t="shared" si="79"/>
        <v>9.7600000000000006E-2</v>
      </c>
      <c r="EKB53" s="47">
        <f t="shared" si="79"/>
        <v>9.7600000000000006E-2</v>
      </c>
      <c r="EKC53" s="47">
        <f t="shared" si="79"/>
        <v>9.7600000000000006E-2</v>
      </c>
      <c r="EKD53" s="47">
        <f t="shared" si="79"/>
        <v>9.7600000000000006E-2</v>
      </c>
      <c r="EKE53" s="47">
        <f t="shared" si="79"/>
        <v>9.7600000000000006E-2</v>
      </c>
      <c r="EKF53" s="47">
        <f t="shared" si="79"/>
        <v>9.7600000000000006E-2</v>
      </c>
      <c r="EKG53" s="47">
        <f t="shared" si="79"/>
        <v>9.7600000000000006E-2</v>
      </c>
      <c r="EKH53" s="47">
        <f t="shared" si="79"/>
        <v>9.7600000000000006E-2</v>
      </c>
      <c r="EKI53" s="47">
        <f t="shared" si="79"/>
        <v>9.7600000000000006E-2</v>
      </c>
      <c r="EKJ53" s="47">
        <f t="shared" si="79"/>
        <v>9.7600000000000006E-2</v>
      </c>
      <c r="EKK53" s="47">
        <f t="shared" si="79"/>
        <v>9.7600000000000006E-2</v>
      </c>
      <c r="EKL53" s="47">
        <f t="shared" si="79"/>
        <v>9.7600000000000006E-2</v>
      </c>
      <c r="EKM53" s="47">
        <f t="shared" si="79"/>
        <v>9.7600000000000006E-2</v>
      </c>
      <c r="EKN53" s="47">
        <f t="shared" si="79"/>
        <v>9.7600000000000006E-2</v>
      </c>
      <c r="EKO53" s="47">
        <f t="shared" si="79"/>
        <v>9.7600000000000006E-2</v>
      </c>
      <c r="EKP53" s="47">
        <f t="shared" si="79"/>
        <v>9.7600000000000006E-2</v>
      </c>
      <c r="EKQ53" s="47">
        <f t="shared" si="79"/>
        <v>9.7600000000000006E-2</v>
      </c>
      <c r="EKR53" s="47">
        <f t="shared" si="79"/>
        <v>9.7600000000000006E-2</v>
      </c>
      <c r="EKS53" s="47">
        <f t="shared" si="79"/>
        <v>9.7600000000000006E-2</v>
      </c>
      <c r="EKT53" s="47">
        <f t="shared" ref="EKT53:ENE53" si="80">EKS53</f>
        <v>9.7600000000000006E-2</v>
      </c>
      <c r="EKU53" s="47">
        <f t="shared" si="80"/>
        <v>9.7600000000000006E-2</v>
      </c>
      <c r="EKV53" s="47">
        <f t="shared" si="80"/>
        <v>9.7600000000000006E-2</v>
      </c>
      <c r="EKW53" s="47">
        <f t="shared" si="80"/>
        <v>9.7600000000000006E-2</v>
      </c>
      <c r="EKX53" s="47">
        <f t="shared" si="80"/>
        <v>9.7600000000000006E-2</v>
      </c>
      <c r="EKY53" s="47">
        <f t="shared" si="80"/>
        <v>9.7600000000000006E-2</v>
      </c>
      <c r="EKZ53" s="47">
        <f t="shared" si="80"/>
        <v>9.7600000000000006E-2</v>
      </c>
      <c r="ELA53" s="47">
        <f t="shared" si="80"/>
        <v>9.7600000000000006E-2</v>
      </c>
      <c r="ELB53" s="47">
        <f t="shared" si="80"/>
        <v>9.7600000000000006E-2</v>
      </c>
      <c r="ELC53" s="47">
        <f t="shared" si="80"/>
        <v>9.7600000000000006E-2</v>
      </c>
      <c r="ELD53" s="47">
        <f t="shared" si="80"/>
        <v>9.7600000000000006E-2</v>
      </c>
      <c r="ELE53" s="47">
        <f t="shared" si="80"/>
        <v>9.7600000000000006E-2</v>
      </c>
      <c r="ELF53" s="47">
        <f t="shared" si="80"/>
        <v>9.7600000000000006E-2</v>
      </c>
      <c r="ELG53" s="47">
        <f t="shared" si="80"/>
        <v>9.7600000000000006E-2</v>
      </c>
      <c r="ELH53" s="47">
        <f t="shared" si="80"/>
        <v>9.7600000000000006E-2</v>
      </c>
      <c r="ELI53" s="47">
        <f t="shared" si="80"/>
        <v>9.7600000000000006E-2</v>
      </c>
      <c r="ELJ53" s="47">
        <f t="shared" si="80"/>
        <v>9.7600000000000006E-2</v>
      </c>
      <c r="ELK53" s="47">
        <f t="shared" si="80"/>
        <v>9.7600000000000006E-2</v>
      </c>
      <c r="ELL53" s="47">
        <f t="shared" si="80"/>
        <v>9.7600000000000006E-2</v>
      </c>
      <c r="ELM53" s="47">
        <f t="shared" si="80"/>
        <v>9.7600000000000006E-2</v>
      </c>
      <c r="ELN53" s="47">
        <f t="shared" si="80"/>
        <v>9.7600000000000006E-2</v>
      </c>
      <c r="ELO53" s="47">
        <f t="shared" si="80"/>
        <v>9.7600000000000006E-2</v>
      </c>
      <c r="ELP53" s="47">
        <f t="shared" si="80"/>
        <v>9.7600000000000006E-2</v>
      </c>
      <c r="ELQ53" s="47">
        <f t="shared" si="80"/>
        <v>9.7600000000000006E-2</v>
      </c>
      <c r="ELR53" s="47">
        <f t="shared" si="80"/>
        <v>9.7600000000000006E-2</v>
      </c>
      <c r="ELS53" s="47">
        <f t="shared" si="80"/>
        <v>9.7600000000000006E-2</v>
      </c>
      <c r="ELT53" s="47">
        <f t="shared" si="80"/>
        <v>9.7600000000000006E-2</v>
      </c>
      <c r="ELU53" s="47">
        <f t="shared" si="80"/>
        <v>9.7600000000000006E-2</v>
      </c>
      <c r="ELV53" s="47">
        <f t="shared" si="80"/>
        <v>9.7600000000000006E-2</v>
      </c>
      <c r="ELW53" s="47">
        <f t="shared" si="80"/>
        <v>9.7600000000000006E-2</v>
      </c>
      <c r="ELX53" s="47">
        <f t="shared" si="80"/>
        <v>9.7600000000000006E-2</v>
      </c>
      <c r="ELY53" s="47">
        <f t="shared" si="80"/>
        <v>9.7600000000000006E-2</v>
      </c>
      <c r="ELZ53" s="47">
        <f t="shared" si="80"/>
        <v>9.7600000000000006E-2</v>
      </c>
      <c r="EMA53" s="47">
        <f t="shared" si="80"/>
        <v>9.7600000000000006E-2</v>
      </c>
      <c r="EMB53" s="47">
        <f t="shared" si="80"/>
        <v>9.7600000000000006E-2</v>
      </c>
      <c r="EMC53" s="47">
        <f t="shared" si="80"/>
        <v>9.7600000000000006E-2</v>
      </c>
      <c r="EMD53" s="47">
        <f t="shared" si="80"/>
        <v>9.7600000000000006E-2</v>
      </c>
      <c r="EME53" s="47">
        <f t="shared" si="80"/>
        <v>9.7600000000000006E-2</v>
      </c>
      <c r="EMF53" s="47">
        <f t="shared" si="80"/>
        <v>9.7600000000000006E-2</v>
      </c>
      <c r="EMG53" s="47">
        <f t="shared" si="80"/>
        <v>9.7600000000000006E-2</v>
      </c>
      <c r="EMH53" s="47">
        <f t="shared" si="80"/>
        <v>9.7600000000000006E-2</v>
      </c>
      <c r="EMI53" s="47">
        <f t="shared" si="80"/>
        <v>9.7600000000000006E-2</v>
      </c>
      <c r="EMJ53" s="47">
        <f t="shared" si="80"/>
        <v>9.7600000000000006E-2</v>
      </c>
      <c r="EMK53" s="47">
        <f t="shared" si="80"/>
        <v>9.7600000000000006E-2</v>
      </c>
      <c r="EML53" s="47">
        <f t="shared" si="80"/>
        <v>9.7600000000000006E-2</v>
      </c>
      <c r="EMM53" s="47">
        <f t="shared" si="80"/>
        <v>9.7600000000000006E-2</v>
      </c>
      <c r="EMN53" s="47">
        <f t="shared" si="80"/>
        <v>9.7600000000000006E-2</v>
      </c>
      <c r="EMO53" s="47">
        <f t="shared" si="80"/>
        <v>9.7600000000000006E-2</v>
      </c>
      <c r="EMP53" s="47">
        <f t="shared" si="80"/>
        <v>9.7600000000000006E-2</v>
      </c>
      <c r="EMQ53" s="47">
        <f t="shared" si="80"/>
        <v>9.7600000000000006E-2</v>
      </c>
      <c r="EMR53" s="47">
        <f t="shared" si="80"/>
        <v>9.7600000000000006E-2</v>
      </c>
      <c r="EMS53" s="47">
        <f t="shared" si="80"/>
        <v>9.7600000000000006E-2</v>
      </c>
      <c r="EMT53" s="47">
        <f t="shared" si="80"/>
        <v>9.7600000000000006E-2</v>
      </c>
      <c r="EMU53" s="47">
        <f t="shared" si="80"/>
        <v>9.7600000000000006E-2</v>
      </c>
      <c r="EMV53" s="47">
        <f t="shared" si="80"/>
        <v>9.7600000000000006E-2</v>
      </c>
      <c r="EMW53" s="47">
        <f t="shared" si="80"/>
        <v>9.7600000000000006E-2</v>
      </c>
      <c r="EMX53" s="47">
        <f t="shared" si="80"/>
        <v>9.7600000000000006E-2</v>
      </c>
      <c r="EMY53" s="47">
        <f t="shared" si="80"/>
        <v>9.7600000000000006E-2</v>
      </c>
      <c r="EMZ53" s="47">
        <f t="shared" si="80"/>
        <v>9.7600000000000006E-2</v>
      </c>
      <c r="ENA53" s="47">
        <f t="shared" si="80"/>
        <v>9.7600000000000006E-2</v>
      </c>
      <c r="ENB53" s="47">
        <f t="shared" si="80"/>
        <v>9.7600000000000006E-2</v>
      </c>
      <c r="ENC53" s="47">
        <f t="shared" si="80"/>
        <v>9.7600000000000006E-2</v>
      </c>
      <c r="END53" s="47">
        <f t="shared" si="80"/>
        <v>9.7600000000000006E-2</v>
      </c>
      <c r="ENE53" s="47">
        <f t="shared" si="80"/>
        <v>9.7600000000000006E-2</v>
      </c>
      <c r="ENF53" s="47">
        <f t="shared" ref="ENF53:EPQ53" si="81">ENE53</f>
        <v>9.7600000000000006E-2</v>
      </c>
      <c r="ENG53" s="47">
        <f t="shared" si="81"/>
        <v>9.7600000000000006E-2</v>
      </c>
      <c r="ENH53" s="47">
        <f t="shared" si="81"/>
        <v>9.7600000000000006E-2</v>
      </c>
      <c r="ENI53" s="47">
        <f t="shared" si="81"/>
        <v>9.7600000000000006E-2</v>
      </c>
      <c r="ENJ53" s="47">
        <f t="shared" si="81"/>
        <v>9.7600000000000006E-2</v>
      </c>
      <c r="ENK53" s="47">
        <f t="shared" si="81"/>
        <v>9.7600000000000006E-2</v>
      </c>
      <c r="ENL53" s="47">
        <f t="shared" si="81"/>
        <v>9.7600000000000006E-2</v>
      </c>
      <c r="ENM53" s="47">
        <f t="shared" si="81"/>
        <v>9.7600000000000006E-2</v>
      </c>
      <c r="ENN53" s="47">
        <f t="shared" si="81"/>
        <v>9.7600000000000006E-2</v>
      </c>
      <c r="ENO53" s="47">
        <f t="shared" si="81"/>
        <v>9.7600000000000006E-2</v>
      </c>
      <c r="ENP53" s="47">
        <f t="shared" si="81"/>
        <v>9.7600000000000006E-2</v>
      </c>
      <c r="ENQ53" s="47">
        <f t="shared" si="81"/>
        <v>9.7600000000000006E-2</v>
      </c>
      <c r="ENR53" s="47">
        <f t="shared" si="81"/>
        <v>9.7600000000000006E-2</v>
      </c>
      <c r="ENS53" s="47">
        <f t="shared" si="81"/>
        <v>9.7600000000000006E-2</v>
      </c>
      <c r="ENT53" s="47">
        <f t="shared" si="81"/>
        <v>9.7600000000000006E-2</v>
      </c>
      <c r="ENU53" s="47">
        <f t="shared" si="81"/>
        <v>9.7600000000000006E-2</v>
      </c>
      <c r="ENV53" s="47">
        <f t="shared" si="81"/>
        <v>9.7600000000000006E-2</v>
      </c>
      <c r="ENW53" s="47">
        <f t="shared" si="81"/>
        <v>9.7600000000000006E-2</v>
      </c>
      <c r="ENX53" s="47">
        <f t="shared" si="81"/>
        <v>9.7600000000000006E-2</v>
      </c>
      <c r="ENY53" s="47">
        <f t="shared" si="81"/>
        <v>9.7600000000000006E-2</v>
      </c>
      <c r="ENZ53" s="47">
        <f t="shared" si="81"/>
        <v>9.7600000000000006E-2</v>
      </c>
      <c r="EOA53" s="47">
        <f t="shared" si="81"/>
        <v>9.7600000000000006E-2</v>
      </c>
      <c r="EOB53" s="47">
        <f t="shared" si="81"/>
        <v>9.7600000000000006E-2</v>
      </c>
      <c r="EOC53" s="47">
        <f t="shared" si="81"/>
        <v>9.7600000000000006E-2</v>
      </c>
      <c r="EOD53" s="47">
        <f t="shared" si="81"/>
        <v>9.7600000000000006E-2</v>
      </c>
      <c r="EOE53" s="47">
        <f t="shared" si="81"/>
        <v>9.7600000000000006E-2</v>
      </c>
      <c r="EOF53" s="47">
        <f t="shared" si="81"/>
        <v>9.7600000000000006E-2</v>
      </c>
      <c r="EOG53" s="47">
        <f t="shared" si="81"/>
        <v>9.7600000000000006E-2</v>
      </c>
      <c r="EOH53" s="47">
        <f t="shared" si="81"/>
        <v>9.7600000000000006E-2</v>
      </c>
      <c r="EOI53" s="47">
        <f t="shared" si="81"/>
        <v>9.7600000000000006E-2</v>
      </c>
      <c r="EOJ53" s="47">
        <f t="shared" si="81"/>
        <v>9.7600000000000006E-2</v>
      </c>
      <c r="EOK53" s="47">
        <f t="shared" si="81"/>
        <v>9.7600000000000006E-2</v>
      </c>
      <c r="EOL53" s="47">
        <f t="shared" si="81"/>
        <v>9.7600000000000006E-2</v>
      </c>
      <c r="EOM53" s="47">
        <f t="shared" si="81"/>
        <v>9.7600000000000006E-2</v>
      </c>
      <c r="EON53" s="47">
        <f t="shared" si="81"/>
        <v>9.7600000000000006E-2</v>
      </c>
      <c r="EOO53" s="47">
        <f t="shared" si="81"/>
        <v>9.7600000000000006E-2</v>
      </c>
      <c r="EOP53" s="47">
        <f t="shared" si="81"/>
        <v>9.7600000000000006E-2</v>
      </c>
      <c r="EOQ53" s="47">
        <f t="shared" si="81"/>
        <v>9.7600000000000006E-2</v>
      </c>
      <c r="EOR53" s="47">
        <f t="shared" si="81"/>
        <v>9.7600000000000006E-2</v>
      </c>
      <c r="EOS53" s="47">
        <f t="shared" si="81"/>
        <v>9.7600000000000006E-2</v>
      </c>
      <c r="EOT53" s="47">
        <f t="shared" si="81"/>
        <v>9.7600000000000006E-2</v>
      </c>
      <c r="EOU53" s="47">
        <f t="shared" si="81"/>
        <v>9.7600000000000006E-2</v>
      </c>
      <c r="EOV53" s="47">
        <f t="shared" si="81"/>
        <v>9.7600000000000006E-2</v>
      </c>
      <c r="EOW53" s="47">
        <f t="shared" si="81"/>
        <v>9.7600000000000006E-2</v>
      </c>
      <c r="EOX53" s="47">
        <f t="shared" si="81"/>
        <v>9.7600000000000006E-2</v>
      </c>
      <c r="EOY53" s="47">
        <f t="shared" si="81"/>
        <v>9.7600000000000006E-2</v>
      </c>
      <c r="EOZ53" s="47">
        <f t="shared" si="81"/>
        <v>9.7600000000000006E-2</v>
      </c>
      <c r="EPA53" s="47">
        <f t="shared" si="81"/>
        <v>9.7600000000000006E-2</v>
      </c>
      <c r="EPB53" s="47">
        <f t="shared" si="81"/>
        <v>9.7600000000000006E-2</v>
      </c>
      <c r="EPC53" s="47">
        <f t="shared" si="81"/>
        <v>9.7600000000000006E-2</v>
      </c>
      <c r="EPD53" s="47">
        <f t="shared" si="81"/>
        <v>9.7600000000000006E-2</v>
      </c>
      <c r="EPE53" s="47">
        <f t="shared" si="81"/>
        <v>9.7600000000000006E-2</v>
      </c>
      <c r="EPF53" s="47">
        <f t="shared" si="81"/>
        <v>9.7600000000000006E-2</v>
      </c>
      <c r="EPG53" s="47">
        <f t="shared" si="81"/>
        <v>9.7600000000000006E-2</v>
      </c>
      <c r="EPH53" s="47">
        <f t="shared" si="81"/>
        <v>9.7600000000000006E-2</v>
      </c>
      <c r="EPI53" s="47">
        <f t="shared" si="81"/>
        <v>9.7600000000000006E-2</v>
      </c>
      <c r="EPJ53" s="47">
        <f t="shared" si="81"/>
        <v>9.7600000000000006E-2</v>
      </c>
      <c r="EPK53" s="47">
        <f t="shared" si="81"/>
        <v>9.7600000000000006E-2</v>
      </c>
      <c r="EPL53" s="47">
        <f t="shared" si="81"/>
        <v>9.7600000000000006E-2</v>
      </c>
      <c r="EPM53" s="47">
        <f t="shared" si="81"/>
        <v>9.7600000000000006E-2</v>
      </c>
      <c r="EPN53" s="47">
        <f t="shared" si="81"/>
        <v>9.7600000000000006E-2</v>
      </c>
      <c r="EPO53" s="47">
        <f t="shared" si="81"/>
        <v>9.7600000000000006E-2</v>
      </c>
      <c r="EPP53" s="47">
        <f t="shared" si="81"/>
        <v>9.7600000000000006E-2</v>
      </c>
      <c r="EPQ53" s="47">
        <f t="shared" si="81"/>
        <v>9.7600000000000006E-2</v>
      </c>
      <c r="EPR53" s="47">
        <f t="shared" ref="EPR53:ESC53" si="82">EPQ53</f>
        <v>9.7600000000000006E-2</v>
      </c>
      <c r="EPS53" s="47">
        <f t="shared" si="82"/>
        <v>9.7600000000000006E-2</v>
      </c>
      <c r="EPT53" s="47">
        <f t="shared" si="82"/>
        <v>9.7600000000000006E-2</v>
      </c>
      <c r="EPU53" s="47">
        <f t="shared" si="82"/>
        <v>9.7600000000000006E-2</v>
      </c>
      <c r="EPV53" s="47">
        <f t="shared" si="82"/>
        <v>9.7600000000000006E-2</v>
      </c>
      <c r="EPW53" s="47">
        <f t="shared" si="82"/>
        <v>9.7600000000000006E-2</v>
      </c>
      <c r="EPX53" s="47">
        <f t="shared" si="82"/>
        <v>9.7600000000000006E-2</v>
      </c>
      <c r="EPY53" s="47">
        <f t="shared" si="82"/>
        <v>9.7600000000000006E-2</v>
      </c>
      <c r="EPZ53" s="47">
        <f t="shared" si="82"/>
        <v>9.7600000000000006E-2</v>
      </c>
      <c r="EQA53" s="47">
        <f t="shared" si="82"/>
        <v>9.7600000000000006E-2</v>
      </c>
      <c r="EQB53" s="47">
        <f t="shared" si="82"/>
        <v>9.7600000000000006E-2</v>
      </c>
      <c r="EQC53" s="47">
        <f t="shared" si="82"/>
        <v>9.7600000000000006E-2</v>
      </c>
      <c r="EQD53" s="47">
        <f t="shared" si="82"/>
        <v>9.7600000000000006E-2</v>
      </c>
      <c r="EQE53" s="47">
        <f t="shared" si="82"/>
        <v>9.7600000000000006E-2</v>
      </c>
      <c r="EQF53" s="47">
        <f t="shared" si="82"/>
        <v>9.7600000000000006E-2</v>
      </c>
      <c r="EQG53" s="47">
        <f t="shared" si="82"/>
        <v>9.7600000000000006E-2</v>
      </c>
      <c r="EQH53" s="47">
        <f t="shared" si="82"/>
        <v>9.7600000000000006E-2</v>
      </c>
      <c r="EQI53" s="47">
        <f t="shared" si="82"/>
        <v>9.7600000000000006E-2</v>
      </c>
      <c r="EQJ53" s="47">
        <f t="shared" si="82"/>
        <v>9.7600000000000006E-2</v>
      </c>
      <c r="EQK53" s="47">
        <f t="shared" si="82"/>
        <v>9.7600000000000006E-2</v>
      </c>
      <c r="EQL53" s="47">
        <f t="shared" si="82"/>
        <v>9.7600000000000006E-2</v>
      </c>
      <c r="EQM53" s="47">
        <f t="shared" si="82"/>
        <v>9.7600000000000006E-2</v>
      </c>
      <c r="EQN53" s="47">
        <f t="shared" si="82"/>
        <v>9.7600000000000006E-2</v>
      </c>
      <c r="EQO53" s="47">
        <f t="shared" si="82"/>
        <v>9.7600000000000006E-2</v>
      </c>
      <c r="EQP53" s="47">
        <f t="shared" si="82"/>
        <v>9.7600000000000006E-2</v>
      </c>
      <c r="EQQ53" s="47">
        <f t="shared" si="82"/>
        <v>9.7600000000000006E-2</v>
      </c>
      <c r="EQR53" s="47">
        <f t="shared" si="82"/>
        <v>9.7600000000000006E-2</v>
      </c>
      <c r="EQS53" s="47">
        <f t="shared" si="82"/>
        <v>9.7600000000000006E-2</v>
      </c>
      <c r="EQT53" s="47">
        <f t="shared" si="82"/>
        <v>9.7600000000000006E-2</v>
      </c>
      <c r="EQU53" s="47">
        <f t="shared" si="82"/>
        <v>9.7600000000000006E-2</v>
      </c>
      <c r="EQV53" s="47">
        <f t="shared" si="82"/>
        <v>9.7600000000000006E-2</v>
      </c>
      <c r="EQW53" s="47">
        <f t="shared" si="82"/>
        <v>9.7600000000000006E-2</v>
      </c>
      <c r="EQX53" s="47">
        <f t="shared" si="82"/>
        <v>9.7600000000000006E-2</v>
      </c>
      <c r="EQY53" s="47">
        <f t="shared" si="82"/>
        <v>9.7600000000000006E-2</v>
      </c>
      <c r="EQZ53" s="47">
        <f t="shared" si="82"/>
        <v>9.7600000000000006E-2</v>
      </c>
      <c r="ERA53" s="47">
        <f t="shared" si="82"/>
        <v>9.7600000000000006E-2</v>
      </c>
      <c r="ERB53" s="47">
        <f t="shared" si="82"/>
        <v>9.7600000000000006E-2</v>
      </c>
      <c r="ERC53" s="47">
        <f t="shared" si="82"/>
        <v>9.7600000000000006E-2</v>
      </c>
      <c r="ERD53" s="47">
        <f t="shared" si="82"/>
        <v>9.7600000000000006E-2</v>
      </c>
      <c r="ERE53" s="47">
        <f t="shared" si="82"/>
        <v>9.7600000000000006E-2</v>
      </c>
      <c r="ERF53" s="47">
        <f t="shared" si="82"/>
        <v>9.7600000000000006E-2</v>
      </c>
      <c r="ERG53" s="47">
        <f t="shared" si="82"/>
        <v>9.7600000000000006E-2</v>
      </c>
      <c r="ERH53" s="47">
        <f t="shared" si="82"/>
        <v>9.7600000000000006E-2</v>
      </c>
      <c r="ERI53" s="47">
        <f t="shared" si="82"/>
        <v>9.7600000000000006E-2</v>
      </c>
      <c r="ERJ53" s="47">
        <f t="shared" si="82"/>
        <v>9.7600000000000006E-2</v>
      </c>
      <c r="ERK53" s="47">
        <f t="shared" si="82"/>
        <v>9.7600000000000006E-2</v>
      </c>
      <c r="ERL53" s="47">
        <f t="shared" si="82"/>
        <v>9.7600000000000006E-2</v>
      </c>
      <c r="ERM53" s="47">
        <f t="shared" si="82"/>
        <v>9.7600000000000006E-2</v>
      </c>
      <c r="ERN53" s="47">
        <f t="shared" si="82"/>
        <v>9.7600000000000006E-2</v>
      </c>
      <c r="ERO53" s="47">
        <f t="shared" si="82"/>
        <v>9.7600000000000006E-2</v>
      </c>
      <c r="ERP53" s="47">
        <f t="shared" si="82"/>
        <v>9.7600000000000006E-2</v>
      </c>
      <c r="ERQ53" s="47">
        <f t="shared" si="82"/>
        <v>9.7600000000000006E-2</v>
      </c>
      <c r="ERR53" s="47">
        <f t="shared" si="82"/>
        <v>9.7600000000000006E-2</v>
      </c>
      <c r="ERS53" s="47">
        <f t="shared" si="82"/>
        <v>9.7600000000000006E-2</v>
      </c>
      <c r="ERT53" s="47">
        <f t="shared" si="82"/>
        <v>9.7600000000000006E-2</v>
      </c>
      <c r="ERU53" s="47">
        <f t="shared" si="82"/>
        <v>9.7600000000000006E-2</v>
      </c>
      <c r="ERV53" s="47">
        <f t="shared" si="82"/>
        <v>9.7600000000000006E-2</v>
      </c>
      <c r="ERW53" s="47">
        <f t="shared" si="82"/>
        <v>9.7600000000000006E-2</v>
      </c>
      <c r="ERX53" s="47">
        <f t="shared" si="82"/>
        <v>9.7600000000000006E-2</v>
      </c>
      <c r="ERY53" s="47">
        <f t="shared" si="82"/>
        <v>9.7600000000000006E-2</v>
      </c>
      <c r="ERZ53" s="47">
        <f t="shared" si="82"/>
        <v>9.7600000000000006E-2</v>
      </c>
      <c r="ESA53" s="47">
        <f t="shared" si="82"/>
        <v>9.7600000000000006E-2</v>
      </c>
      <c r="ESB53" s="47">
        <f t="shared" si="82"/>
        <v>9.7600000000000006E-2</v>
      </c>
      <c r="ESC53" s="47">
        <f t="shared" si="82"/>
        <v>9.7600000000000006E-2</v>
      </c>
      <c r="ESD53" s="47">
        <f t="shared" ref="ESD53:EUO53" si="83">ESC53</f>
        <v>9.7600000000000006E-2</v>
      </c>
      <c r="ESE53" s="47">
        <f t="shared" si="83"/>
        <v>9.7600000000000006E-2</v>
      </c>
      <c r="ESF53" s="47">
        <f t="shared" si="83"/>
        <v>9.7600000000000006E-2</v>
      </c>
      <c r="ESG53" s="47">
        <f t="shared" si="83"/>
        <v>9.7600000000000006E-2</v>
      </c>
      <c r="ESH53" s="47">
        <f t="shared" si="83"/>
        <v>9.7600000000000006E-2</v>
      </c>
      <c r="ESI53" s="47">
        <f t="shared" si="83"/>
        <v>9.7600000000000006E-2</v>
      </c>
      <c r="ESJ53" s="47">
        <f t="shared" si="83"/>
        <v>9.7600000000000006E-2</v>
      </c>
      <c r="ESK53" s="47">
        <f t="shared" si="83"/>
        <v>9.7600000000000006E-2</v>
      </c>
      <c r="ESL53" s="47">
        <f t="shared" si="83"/>
        <v>9.7600000000000006E-2</v>
      </c>
      <c r="ESM53" s="47">
        <f t="shared" si="83"/>
        <v>9.7600000000000006E-2</v>
      </c>
      <c r="ESN53" s="47">
        <f t="shared" si="83"/>
        <v>9.7600000000000006E-2</v>
      </c>
      <c r="ESO53" s="47">
        <f t="shared" si="83"/>
        <v>9.7600000000000006E-2</v>
      </c>
      <c r="ESP53" s="47">
        <f t="shared" si="83"/>
        <v>9.7600000000000006E-2</v>
      </c>
      <c r="ESQ53" s="47">
        <f t="shared" si="83"/>
        <v>9.7600000000000006E-2</v>
      </c>
      <c r="ESR53" s="47">
        <f t="shared" si="83"/>
        <v>9.7600000000000006E-2</v>
      </c>
      <c r="ESS53" s="47">
        <f t="shared" si="83"/>
        <v>9.7600000000000006E-2</v>
      </c>
      <c r="EST53" s="47">
        <f t="shared" si="83"/>
        <v>9.7600000000000006E-2</v>
      </c>
      <c r="ESU53" s="47">
        <f t="shared" si="83"/>
        <v>9.7600000000000006E-2</v>
      </c>
      <c r="ESV53" s="47">
        <f t="shared" si="83"/>
        <v>9.7600000000000006E-2</v>
      </c>
      <c r="ESW53" s="47">
        <f t="shared" si="83"/>
        <v>9.7600000000000006E-2</v>
      </c>
      <c r="ESX53" s="47">
        <f t="shared" si="83"/>
        <v>9.7600000000000006E-2</v>
      </c>
      <c r="ESY53" s="47">
        <f t="shared" si="83"/>
        <v>9.7600000000000006E-2</v>
      </c>
      <c r="ESZ53" s="47">
        <f t="shared" si="83"/>
        <v>9.7600000000000006E-2</v>
      </c>
      <c r="ETA53" s="47">
        <f t="shared" si="83"/>
        <v>9.7600000000000006E-2</v>
      </c>
      <c r="ETB53" s="47">
        <f t="shared" si="83"/>
        <v>9.7600000000000006E-2</v>
      </c>
      <c r="ETC53" s="47">
        <f t="shared" si="83"/>
        <v>9.7600000000000006E-2</v>
      </c>
      <c r="ETD53" s="47">
        <f t="shared" si="83"/>
        <v>9.7600000000000006E-2</v>
      </c>
      <c r="ETE53" s="47">
        <f t="shared" si="83"/>
        <v>9.7600000000000006E-2</v>
      </c>
      <c r="ETF53" s="47">
        <f t="shared" si="83"/>
        <v>9.7600000000000006E-2</v>
      </c>
      <c r="ETG53" s="47">
        <f t="shared" si="83"/>
        <v>9.7600000000000006E-2</v>
      </c>
      <c r="ETH53" s="47">
        <f t="shared" si="83"/>
        <v>9.7600000000000006E-2</v>
      </c>
      <c r="ETI53" s="47">
        <f t="shared" si="83"/>
        <v>9.7600000000000006E-2</v>
      </c>
      <c r="ETJ53" s="47">
        <f t="shared" si="83"/>
        <v>9.7600000000000006E-2</v>
      </c>
      <c r="ETK53" s="47">
        <f t="shared" si="83"/>
        <v>9.7600000000000006E-2</v>
      </c>
      <c r="ETL53" s="47">
        <f t="shared" si="83"/>
        <v>9.7600000000000006E-2</v>
      </c>
      <c r="ETM53" s="47">
        <f t="shared" si="83"/>
        <v>9.7600000000000006E-2</v>
      </c>
      <c r="ETN53" s="47">
        <f t="shared" si="83"/>
        <v>9.7600000000000006E-2</v>
      </c>
      <c r="ETO53" s="47">
        <f t="shared" si="83"/>
        <v>9.7600000000000006E-2</v>
      </c>
      <c r="ETP53" s="47">
        <f t="shared" si="83"/>
        <v>9.7600000000000006E-2</v>
      </c>
      <c r="ETQ53" s="47">
        <f t="shared" si="83"/>
        <v>9.7600000000000006E-2</v>
      </c>
      <c r="ETR53" s="47">
        <f t="shared" si="83"/>
        <v>9.7600000000000006E-2</v>
      </c>
      <c r="ETS53" s="47">
        <f t="shared" si="83"/>
        <v>9.7600000000000006E-2</v>
      </c>
      <c r="ETT53" s="47">
        <f t="shared" si="83"/>
        <v>9.7600000000000006E-2</v>
      </c>
      <c r="ETU53" s="47">
        <f t="shared" si="83"/>
        <v>9.7600000000000006E-2</v>
      </c>
      <c r="ETV53" s="47">
        <f t="shared" si="83"/>
        <v>9.7600000000000006E-2</v>
      </c>
      <c r="ETW53" s="47">
        <f t="shared" si="83"/>
        <v>9.7600000000000006E-2</v>
      </c>
      <c r="ETX53" s="47">
        <f t="shared" si="83"/>
        <v>9.7600000000000006E-2</v>
      </c>
      <c r="ETY53" s="47">
        <f t="shared" si="83"/>
        <v>9.7600000000000006E-2</v>
      </c>
      <c r="ETZ53" s="47">
        <f t="shared" si="83"/>
        <v>9.7600000000000006E-2</v>
      </c>
      <c r="EUA53" s="47">
        <f t="shared" si="83"/>
        <v>9.7600000000000006E-2</v>
      </c>
      <c r="EUB53" s="47">
        <f t="shared" si="83"/>
        <v>9.7600000000000006E-2</v>
      </c>
      <c r="EUC53" s="47">
        <f t="shared" si="83"/>
        <v>9.7600000000000006E-2</v>
      </c>
      <c r="EUD53" s="47">
        <f t="shared" si="83"/>
        <v>9.7600000000000006E-2</v>
      </c>
      <c r="EUE53" s="47">
        <f t="shared" si="83"/>
        <v>9.7600000000000006E-2</v>
      </c>
      <c r="EUF53" s="47">
        <f t="shared" si="83"/>
        <v>9.7600000000000006E-2</v>
      </c>
      <c r="EUG53" s="47">
        <f t="shared" si="83"/>
        <v>9.7600000000000006E-2</v>
      </c>
      <c r="EUH53" s="47">
        <f t="shared" si="83"/>
        <v>9.7600000000000006E-2</v>
      </c>
      <c r="EUI53" s="47">
        <f t="shared" si="83"/>
        <v>9.7600000000000006E-2</v>
      </c>
      <c r="EUJ53" s="47">
        <f t="shared" si="83"/>
        <v>9.7600000000000006E-2</v>
      </c>
      <c r="EUK53" s="47">
        <f t="shared" si="83"/>
        <v>9.7600000000000006E-2</v>
      </c>
      <c r="EUL53" s="47">
        <f t="shared" si="83"/>
        <v>9.7600000000000006E-2</v>
      </c>
      <c r="EUM53" s="47">
        <f t="shared" si="83"/>
        <v>9.7600000000000006E-2</v>
      </c>
      <c r="EUN53" s="47">
        <f t="shared" si="83"/>
        <v>9.7600000000000006E-2</v>
      </c>
      <c r="EUO53" s="47">
        <f t="shared" si="83"/>
        <v>9.7600000000000006E-2</v>
      </c>
      <c r="EUP53" s="47">
        <f t="shared" ref="EUP53:EXA53" si="84">EUO53</f>
        <v>9.7600000000000006E-2</v>
      </c>
      <c r="EUQ53" s="47">
        <f t="shared" si="84"/>
        <v>9.7600000000000006E-2</v>
      </c>
      <c r="EUR53" s="47">
        <f t="shared" si="84"/>
        <v>9.7600000000000006E-2</v>
      </c>
      <c r="EUS53" s="47">
        <f t="shared" si="84"/>
        <v>9.7600000000000006E-2</v>
      </c>
      <c r="EUT53" s="47">
        <f t="shared" si="84"/>
        <v>9.7600000000000006E-2</v>
      </c>
      <c r="EUU53" s="47">
        <f t="shared" si="84"/>
        <v>9.7600000000000006E-2</v>
      </c>
      <c r="EUV53" s="47">
        <f t="shared" si="84"/>
        <v>9.7600000000000006E-2</v>
      </c>
      <c r="EUW53" s="47">
        <f t="shared" si="84"/>
        <v>9.7600000000000006E-2</v>
      </c>
      <c r="EUX53" s="47">
        <f t="shared" si="84"/>
        <v>9.7600000000000006E-2</v>
      </c>
      <c r="EUY53" s="47">
        <f t="shared" si="84"/>
        <v>9.7600000000000006E-2</v>
      </c>
      <c r="EUZ53" s="47">
        <f t="shared" si="84"/>
        <v>9.7600000000000006E-2</v>
      </c>
      <c r="EVA53" s="47">
        <f t="shared" si="84"/>
        <v>9.7600000000000006E-2</v>
      </c>
      <c r="EVB53" s="47">
        <f t="shared" si="84"/>
        <v>9.7600000000000006E-2</v>
      </c>
      <c r="EVC53" s="47">
        <f t="shared" si="84"/>
        <v>9.7600000000000006E-2</v>
      </c>
      <c r="EVD53" s="47">
        <f t="shared" si="84"/>
        <v>9.7600000000000006E-2</v>
      </c>
      <c r="EVE53" s="47">
        <f t="shared" si="84"/>
        <v>9.7600000000000006E-2</v>
      </c>
      <c r="EVF53" s="47">
        <f t="shared" si="84"/>
        <v>9.7600000000000006E-2</v>
      </c>
      <c r="EVG53" s="47">
        <f t="shared" si="84"/>
        <v>9.7600000000000006E-2</v>
      </c>
      <c r="EVH53" s="47">
        <f t="shared" si="84"/>
        <v>9.7600000000000006E-2</v>
      </c>
      <c r="EVI53" s="47">
        <f t="shared" si="84"/>
        <v>9.7600000000000006E-2</v>
      </c>
      <c r="EVJ53" s="47">
        <f t="shared" si="84"/>
        <v>9.7600000000000006E-2</v>
      </c>
      <c r="EVK53" s="47">
        <f t="shared" si="84"/>
        <v>9.7600000000000006E-2</v>
      </c>
      <c r="EVL53" s="47">
        <f t="shared" si="84"/>
        <v>9.7600000000000006E-2</v>
      </c>
      <c r="EVM53" s="47">
        <f t="shared" si="84"/>
        <v>9.7600000000000006E-2</v>
      </c>
      <c r="EVN53" s="47">
        <f t="shared" si="84"/>
        <v>9.7600000000000006E-2</v>
      </c>
      <c r="EVO53" s="47">
        <f t="shared" si="84"/>
        <v>9.7600000000000006E-2</v>
      </c>
      <c r="EVP53" s="47">
        <f t="shared" si="84"/>
        <v>9.7600000000000006E-2</v>
      </c>
      <c r="EVQ53" s="47">
        <f t="shared" si="84"/>
        <v>9.7600000000000006E-2</v>
      </c>
      <c r="EVR53" s="47">
        <f t="shared" si="84"/>
        <v>9.7600000000000006E-2</v>
      </c>
      <c r="EVS53" s="47">
        <f t="shared" si="84"/>
        <v>9.7600000000000006E-2</v>
      </c>
      <c r="EVT53" s="47">
        <f t="shared" si="84"/>
        <v>9.7600000000000006E-2</v>
      </c>
      <c r="EVU53" s="47">
        <f t="shared" si="84"/>
        <v>9.7600000000000006E-2</v>
      </c>
      <c r="EVV53" s="47">
        <f t="shared" si="84"/>
        <v>9.7600000000000006E-2</v>
      </c>
      <c r="EVW53" s="47">
        <f t="shared" si="84"/>
        <v>9.7600000000000006E-2</v>
      </c>
      <c r="EVX53" s="47">
        <f t="shared" si="84"/>
        <v>9.7600000000000006E-2</v>
      </c>
      <c r="EVY53" s="47">
        <f t="shared" si="84"/>
        <v>9.7600000000000006E-2</v>
      </c>
      <c r="EVZ53" s="47">
        <f t="shared" si="84"/>
        <v>9.7600000000000006E-2</v>
      </c>
      <c r="EWA53" s="47">
        <f t="shared" si="84"/>
        <v>9.7600000000000006E-2</v>
      </c>
      <c r="EWB53" s="47">
        <f t="shared" si="84"/>
        <v>9.7600000000000006E-2</v>
      </c>
      <c r="EWC53" s="47">
        <f t="shared" si="84"/>
        <v>9.7600000000000006E-2</v>
      </c>
      <c r="EWD53" s="47">
        <f t="shared" si="84"/>
        <v>9.7600000000000006E-2</v>
      </c>
      <c r="EWE53" s="47">
        <f t="shared" si="84"/>
        <v>9.7600000000000006E-2</v>
      </c>
      <c r="EWF53" s="47">
        <f t="shared" si="84"/>
        <v>9.7600000000000006E-2</v>
      </c>
      <c r="EWG53" s="47">
        <f t="shared" si="84"/>
        <v>9.7600000000000006E-2</v>
      </c>
      <c r="EWH53" s="47">
        <f t="shared" si="84"/>
        <v>9.7600000000000006E-2</v>
      </c>
      <c r="EWI53" s="47">
        <f t="shared" si="84"/>
        <v>9.7600000000000006E-2</v>
      </c>
      <c r="EWJ53" s="47">
        <f t="shared" si="84"/>
        <v>9.7600000000000006E-2</v>
      </c>
      <c r="EWK53" s="47">
        <f t="shared" si="84"/>
        <v>9.7600000000000006E-2</v>
      </c>
      <c r="EWL53" s="47">
        <f t="shared" si="84"/>
        <v>9.7600000000000006E-2</v>
      </c>
      <c r="EWM53" s="47">
        <f t="shared" si="84"/>
        <v>9.7600000000000006E-2</v>
      </c>
      <c r="EWN53" s="47">
        <f t="shared" si="84"/>
        <v>9.7600000000000006E-2</v>
      </c>
      <c r="EWO53" s="47">
        <f t="shared" si="84"/>
        <v>9.7600000000000006E-2</v>
      </c>
      <c r="EWP53" s="47">
        <f t="shared" si="84"/>
        <v>9.7600000000000006E-2</v>
      </c>
      <c r="EWQ53" s="47">
        <f t="shared" si="84"/>
        <v>9.7600000000000006E-2</v>
      </c>
      <c r="EWR53" s="47">
        <f t="shared" si="84"/>
        <v>9.7600000000000006E-2</v>
      </c>
      <c r="EWS53" s="47">
        <f t="shared" si="84"/>
        <v>9.7600000000000006E-2</v>
      </c>
      <c r="EWT53" s="47">
        <f t="shared" si="84"/>
        <v>9.7600000000000006E-2</v>
      </c>
      <c r="EWU53" s="47">
        <f t="shared" si="84"/>
        <v>9.7600000000000006E-2</v>
      </c>
      <c r="EWV53" s="47">
        <f t="shared" si="84"/>
        <v>9.7600000000000006E-2</v>
      </c>
      <c r="EWW53" s="47">
        <f t="shared" si="84"/>
        <v>9.7600000000000006E-2</v>
      </c>
      <c r="EWX53" s="47">
        <f t="shared" si="84"/>
        <v>9.7600000000000006E-2</v>
      </c>
      <c r="EWY53" s="47">
        <f t="shared" si="84"/>
        <v>9.7600000000000006E-2</v>
      </c>
      <c r="EWZ53" s="47">
        <f t="shared" si="84"/>
        <v>9.7600000000000006E-2</v>
      </c>
      <c r="EXA53" s="47">
        <f t="shared" si="84"/>
        <v>9.7600000000000006E-2</v>
      </c>
      <c r="EXB53" s="47">
        <f t="shared" ref="EXB53:EZM53" si="85">EXA53</f>
        <v>9.7600000000000006E-2</v>
      </c>
      <c r="EXC53" s="47">
        <f t="shared" si="85"/>
        <v>9.7600000000000006E-2</v>
      </c>
      <c r="EXD53" s="47">
        <f t="shared" si="85"/>
        <v>9.7600000000000006E-2</v>
      </c>
      <c r="EXE53" s="47">
        <f t="shared" si="85"/>
        <v>9.7600000000000006E-2</v>
      </c>
      <c r="EXF53" s="47">
        <f t="shared" si="85"/>
        <v>9.7600000000000006E-2</v>
      </c>
      <c r="EXG53" s="47">
        <f t="shared" si="85"/>
        <v>9.7600000000000006E-2</v>
      </c>
      <c r="EXH53" s="47">
        <f t="shared" si="85"/>
        <v>9.7600000000000006E-2</v>
      </c>
      <c r="EXI53" s="47">
        <f t="shared" si="85"/>
        <v>9.7600000000000006E-2</v>
      </c>
      <c r="EXJ53" s="47">
        <f t="shared" si="85"/>
        <v>9.7600000000000006E-2</v>
      </c>
      <c r="EXK53" s="47">
        <f t="shared" si="85"/>
        <v>9.7600000000000006E-2</v>
      </c>
      <c r="EXL53" s="47">
        <f t="shared" si="85"/>
        <v>9.7600000000000006E-2</v>
      </c>
      <c r="EXM53" s="47">
        <f t="shared" si="85"/>
        <v>9.7600000000000006E-2</v>
      </c>
      <c r="EXN53" s="47">
        <f t="shared" si="85"/>
        <v>9.7600000000000006E-2</v>
      </c>
      <c r="EXO53" s="47">
        <f t="shared" si="85"/>
        <v>9.7600000000000006E-2</v>
      </c>
      <c r="EXP53" s="47">
        <f t="shared" si="85"/>
        <v>9.7600000000000006E-2</v>
      </c>
      <c r="EXQ53" s="47">
        <f t="shared" si="85"/>
        <v>9.7600000000000006E-2</v>
      </c>
      <c r="EXR53" s="47">
        <f t="shared" si="85"/>
        <v>9.7600000000000006E-2</v>
      </c>
      <c r="EXS53" s="47">
        <f t="shared" si="85"/>
        <v>9.7600000000000006E-2</v>
      </c>
      <c r="EXT53" s="47">
        <f t="shared" si="85"/>
        <v>9.7600000000000006E-2</v>
      </c>
      <c r="EXU53" s="47">
        <f t="shared" si="85"/>
        <v>9.7600000000000006E-2</v>
      </c>
      <c r="EXV53" s="47">
        <f t="shared" si="85"/>
        <v>9.7600000000000006E-2</v>
      </c>
      <c r="EXW53" s="47">
        <f t="shared" si="85"/>
        <v>9.7600000000000006E-2</v>
      </c>
      <c r="EXX53" s="47">
        <f t="shared" si="85"/>
        <v>9.7600000000000006E-2</v>
      </c>
      <c r="EXY53" s="47">
        <f t="shared" si="85"/>
        <v>9.7600000000000006E-2</v>
      </c>
      <c r="EXZ53" s="47">
        <f t="shared" si="85"/>
        <v>9.7600000000000006E-2</v>
      </c>
      <c r="EYA53" s="47">
        <f t="shared" si="85"/>
        <v>9.7600000000000006E-2</v>
      </c>
      <c r="EYB53" s="47">
        <f t="shared" si="85"/>
        <v>9.7600000000000006E-2</v>
      </c>
      <c r="EYC53" s="47">
        <f t="shared" si="85"/>
        <v>9.7600000000000006E-2</v>
      </c>
      <c r="EYD53" s="47">
        <f t="shared" si="85"/>
        <v>9.7600000000000006E-2</v>
      </c>
      <c r="EYE53" s="47">
        <f t="shared" si="85"/>
        <v>9.7600000000000006E-2</v>
      </c>
      <c r="EYF53" s="47">
        <f t="shared" si="85"/>
        <v>9.7600000000000006E-2</v>
      </c>
      <c r="EYG53" s="47">
        <f t="shared" si="85"/>
        <v>9.7600000000000006E-2</v>
      </c>
      <c r="EYH53" s="47">
        <f t="shared" si="85"/>
        <v>9.7600000000000006E-2</v>
      </c>
      <c r="EYI53" s="47">
        <f t="shared" si="85"/>
        <v>9.7600000000000006E-2</v>
      </c>
      <c r="EYJ53" s="47">
        <f t="shared" si="85"/>
        <v>9.7600000000000006E-2</v>
      </c>
      <c r="EYK53" s="47">
        <f t="shared" si="85"/>
        <v>9.7600000000000006E-2</v>
      </c>
      <c r="EYL53" s="47">
        <f t="shared" si="85"/>
        <v>9.7600000000000006E-2</v>
      </c>
      <c r="EYM53" s="47">
        <f t="shared" si="85"/>
        <v>9.7600000000000006E-2</v>
      </c>
      <c r="EYN53" s="47">
        <f t="shared" si="85"/>
        <v>9.7600000000000006E-2</v>
      </c>
      <c r="EYO53" s="47">
        <f t="shared" si="85"/>
        <v>9.7600000000000006E-2</v>
      </c>
      <c r="EYP53" s="47">
        <f t="shared" si="85"/>
        <v>9.7600000000000006E-2</v>
      </c>
      <c r="EYQ53" s="47">
        <f t="shared" si="85"/>
        <v>9.7600000000000006E-2</v>
      </c>
      <c r="EYR53" s="47">
        <f t="shared" si="85"/>
        <v>9.7600000000000006E-2</v>
      </c>
      <c r="EYS53" s="47">
        <f t="shared" si="85"/>
        <v>9.7600000000000006E-2</v>
      </c>
      <c r="EYT53" s="47">
        <f t="shared" si="85"/>
        <v>9.7600000000000006E-2</v>
      </c>
      <c r="EYU53" s="47">
        <f t="shared" si="85"/>
        <v>9.7600000000000006E-2</v>
      </c>
      <c r="EYV53" s="47">
        <f t="shared" si="85"/>
        <v>9.7600000000000006E-2</v>
      </c>
      <c r="EYW53" s="47">
        <f t="shared" si="85"/>
        <v>9.7600000000000006E-2</v>
      </c>
      <c r="EYX53" s="47">
        <f t="shared" si="85"/>
        <v>9.7600000000000006E-2</v>
      </c>
      <c r="EYY53" s="47">
        <f t="shared" si="85"/>
        <v>9.7600000000000006E-2</v>
      </c>
      <c r="EYZ53" s="47">
        <f t="shared" si="85"/>
        <v>9.7600000000000006E-2</v>
      </c>
      <c r="EZA53" s="47">
        <f t="shared" si="85"/>
        <v>9.7600000000000006E-2</v>
      </c>
      <c r="EZB53" s="47">
        <f t="shared" si="85"/>
        <v>9.7600000000000006E-2</v>
      </c>
      <c r="EZC53" s="47">
        <f t="shared" si="85"/>
        <v>9.7600000000000006E-2</v>
      </c>
      <c r="EZD53" s="47">
        <f t="shared" si="85"/>
        <v>9.7600000000000006E-2</v>
      </c>
      <c r="EZE53" s="47">
        <f t="shared" si="85"/>
        <v>9.7600000000000006E-2</v>
      </c>
      <c r="EZF53" s="47">
        <f t="shared" si="85"/>
        <v>9.7600000000000006E-2</v>
      </c>
      <c r="EZG53" s="47">
        <f t="shared" si="85"/>
        <v>9.7600000000000006E-2</v>
      </c>
      <c r="EZH53" s="47">
        <f t="shared" si="85"/>
        <v>9.7600000000000006E-2</v>
      </c>
      <c r="EZI53" s="47">
        <f t="shared" si="85"/>
        <v>9.7600000000000006E-2</v>
      </c>
      <c r="EZJ53" s="47">
        <f t="shared" si="85"/>
        <v>9.7600000000000006E-2</v>
      </c>
      <c r="EZK53" s="47">
        <f t="shared" si="85"/>
        <v>9.7600000000000006E-2</v>
      </c>
      <c r="EZL53" s="47">
        <f t="shared" si="85"/>
        <v>9.7600000000000006E-2</v>
      </c>
      <c r="EZM53" s="47">
        <f t="shared" si="85"/>
        <v>9.7600000000000006E-2</v>
      </c>
      <c r="EZN53" s="47">
        <f t="shared" ref="EZN53:FBY53" si="86">EZM53</f>
        <v>9.7600000000000006E-2</v>
      </c>
      <c r="EZO53" s="47">
        <f t="shared" si="86"/>
        <v>9.7600000000000006E-2</v>
      </c>
      <c r="EZP53" s="47">
        <f t="shared" si="86"/>
        <v>9.7600000000000006E-2</v>
      </c>
      <c r="EZQ53" s="47">
        <f t="shared" si="86"/>
        <v>9.7600000000000006E-2</v>
      </c>
      <c r="EZR53" s="47">
        <f t="shared" si="86"/>
        <v>9.7600000000000006E-2</v>
      </c>
      <c r="EZS53" s="47">
        <f t="shared" si="86"/>
        <v>9.7600000000000006E-2</v>
      </c>
      <c r="EZT53" s="47">
        <f t="shared" si="86"/>
        <v>9.7600000000000006E-2</v>
      </c>
      <c r="EZU53" s="47">
        <f t="shared" si="86"/>
        <v>9.7600000000000006E-2</v>
      </c>
      <c r="EZV53" s="47">
        <f t="shared" si="86"/>
        <v>9.7600000000000006E-2</v>
      </c>
      <c r="EZW53" s="47">
        <f t="shared" si="86"/>
        <v>9.7600000000000006E-2</v>
      </c>
      <c r="EZX53" s="47">
        <f t="shared" si="86"/>
        <v>9.7600000000000006E-2</v>
      </c>
      <c r="EZY53" s="47">
        <f t="shared" si="86"/>
        <v>9.7600000000000006E-2</v>
      </c>
      <c r="EZZ53" s="47">
        <f t="shared" si="86"/>
        <v>9.7600000000000006E-2</v>
      </c>
      <c r="FAA53" s="47">
        <f t="shared" si="86"/>
        <v>9.7600000000000006E-2</v>
      </c>
      <c r="FAB53" s="47">
        <f t="shared" si="86"/>
        <v>9.7600000000000006E-2</v>
      </c>
      <c r="FAC53" s="47">
        <f t="shared" si="86"/>
        <v>9.7600000000000006E-2</v>
      </c>
      <c r="FAD53" s="47">
        <f t="shared" si="86"/>
        <v>9.7600000000000006E-2</v>
      </c>
      <c r="FAE53" s="47">
        <f t="shared" si="86"/>
        <v>9.7600000000000006E-2</v>
      </c>
      <c r="FAF53" s="47">
        <f t="shared" si="86"/>
        <v>9.7600000000000006E-2</v>
      </c>
      <c r="FAG53" s="47">
        <f t="shared" si="86"/>
        <v>9.7600000000000006E-2</v>
      </c>
      <c r="FAH53" s="47">
        <f t="shared" si="86"/>
        <v>9.7600000000000006E-2</v>
      </c>
      <c r="FAI53" s="47">
        <f t="shared" si="86"/>
        <v>9.7600000000000006E-2</v>
      </c>
      <c r="FAJ53" s="47">
        <f t="shared" si="86"/>
        <v>9.7600000000000006E-2</v>
      </c>
      <c r="FAK53" s="47">
        <f t="shared" si="86"/>
        <v>9.7600000000000006E-2</v>
      </c>
      <c r="FAL53" s="47">
        <f t="shared" si="86"/>
        <v>9.7600000000000006E-2</v>
      </c>
      <c r="FAM53" s="47">
        <f t="shared" si="86"/>
        <v>9.7600000000000006E-2</v>
      </c>
      <c r="FAN53" s="47">
        <f t="shared" si="86"/>
        <v>9.7600000000000006E-2</v>
      </c>
      <c r="FAO53" s="47">
        <f t="shared" si="86"/>
        <v>9.7600000000000006E-2</v>
      </c>
      <c r="FAP53" s="47">
        <f t="shared" si="86"/>
        <v>9.7600000000000006E-2</v>
      </c>
      <c r="FAQ53" s="47">
        <f t="shared" si="86"/>
        <v>9.7600000000000006E-2</v>
      </c>
      <c r="FAR53" s="47">
        <f t="shared" si="86"/>
        <v>9.7600000000000006E-2</v>
      </c>
      <c r="FAS53" s="47">
        <f t="shared" si="86"/>
        <v>9.7600000000000006E-2</v>
      </c>
      <c r="FAT53" s="47">
        <f t="shared" si="86"/>
        <v>9.7600000000000006E-2</v>
      </c>
      <c r="FAU53" s="47">
        <f t="shared" si="86"/>
        <v>9.7600000000000006E-2</v>
      </c>
      <c r="FAV53" s="47">
        <f t="shared" si="86"/>
        <v>9.7600000000000006E-2</v>
      </c>
      <c r="FAW53" s="47">
        <f t="shared" si="86"/>
        <v>9.7600000000000006E-2</v>
      </c>
      <c r="FAX53" s="47">
        <f t="shared" si="86"/>
        <v>9.7600000000000006E-2</v>
      </c>
      <c r="FAY53" s="47">
        <f t="shared" si="86"/>
        <v>9.7600000000000006E-2</v>
      </c>
      <c r="FAZ53" s="47">
        <f t="shared" si="86"/>
        <v>9.7600000000000006E-2</v>
      </c>
      <c r="FBA53" s="47">
        <f t="shared" si="86"/>
        <v>9.7600000000000006E-2</v>
      </c>
      <c r="FBB53" s="47">
        <f t="shared" si="86"/>
        <v>9.7600000000000006E-2</v>
      </c>
      <c r="FBC53" s="47">
        <f t="shared" si="86"/>
        <v>9.7600000000000006E-2</v>
      </c>
      <c r="FBD53" s="47">
        <f t="shared" si="86"/>
        <v>9.7600000000000006E-2</v>
      </c>
      <c r="FBE53" s="47">
        <f t="shared" si="86"/>
        <v>9.7600000000000006E-2</v>
      </c>
      <c r="FBF53" s="47">
        <f t="shared" si="86"/>
        <v>9.7600000000000006E-2</v>
      </c>
      <c r="FBG53" s="47">
        <f t="shared" si="86"/>
        <v>9.7600000000000006E-2</v>
      </c>
      <c r="FBH53" s="47">
        <f t="shared" si="86"/>
        <v>9.7600000000000006E-2</v>
      </c>
      <c r="FBI53" s="47">
        <f t="shared" si="86"/>
        <v>9.7600000000000006E-2</v>
      </c>
      <c r="FBJ53" s="47">
        <f t="shared" si="86"/>
        <v>9.7600000000000006E-2</v>
      </c>
      <c r="FBK53" s="47">
        <f t="shared" si="86"/>
        <v>9.7600000000000006E-2</v>
      </c>
      <c r="FBL53" s="47">
        <f t="shared" si="86"/>
        <v>9.7600000000000006E-2</v>
      </c>
      <c r="FBM53" s="47">
        <f t="shared" si="86"/>
        <v>9.7600000000000006E-2</v>
      </c>
      <c r="FBN53" s="47">
        <f t="shared" si="86"/>
        <v>9.7600000000000006E-2</v>
      </c>
      <c r="FBO53" s="47">
        <f t="shared" si="86"/>
        <v>9.7600000000000006E-2</v>
      </c>
      <c r="FBP53" s="47">
        <f t="shared" si="86"/>
        <v>9.7600000000000006E-2</v>
      </c>
      <c r="FBQ53" s="47">
        <f t="shared" si="86"/>
        <v>9.7600000000000006E-2</v>
      </c>
      <c r="FBR53" s="47">
        <f t="shared" si="86"/>
        <v>9.7600000000000006E-2</v>
      </c>
      <c r="FBS53" s="47">
        <f t="shared" si="86"/>
        <v>9.7600000000000006E-2</v>
      </c>
      <c r="FBT53" s="47">
        <f t="shared" si="86"/>
        <v>9.7600000000000006E-2</v>
      </c>
      <c r="FBU53" s="47">
        <f t="shared" si="86"/>
        <v>9.7600000000000006E-2</v>
      </c>
      <c r="FBV53" s="47">
        <f t="shared" si="86"/>
        <v>9.7600000000000006E-2</v>
      </c>
      <c r="FBW53" s="47">
        <f t="shared" si="86"/>
        <v>9.7600000000000006E-2</v>
      </c>
      <c r="FBX53" s="47">
        <f t="shared" si="86"/>
        <v>9.7600000000000006E-2</v>
      </c>
      <c r="FBY53" s="47">
        <f t="shared" si="86"/>
        <v>9.7600000000000006E-2</v>
      </c>
      <c r="FBZ53" s="47">
        <f t="shared" ref="FBZ53:FEK53" si="87">FBY53</f>
        <v>9.7600000000000006E-2</v>
      </c>
      <c r="FCA53" s="47">
        <f t="shared" si="87"/>
        <v>9.7600000000000006E-2</v>
      </c>
      <c r="FCB53" s="47">
        <f t="shared" si="87"/>
        <v>9.7600000000000006E-2</v>
      </c>
      <c r="FCC53" s="47">
        <f t="shared" si="87"/>
        <v>9.7600000000000006E-2</v>
      </c>
      <c r="FCD53" s="47">
        <f t="shared" si="87"/>
        <v>9.7600000000000006E-2</v>
      </c>
      <c r="FCE53" s="47">
        <f t="shared" si="87"/>
        <v>9.7600000000000006E-2</v>
      </c>
      <c r="FCF53" s="47">
        <f t="shared" si="87"/>
        <v>9.7600000000000006E-2</v>
      </c>
      <c r="FCG53" s="47">
        <f t="shared" si="87"/>
        <v>9.7600000000000006E-2</v>
      </c>
      <c r="FCH53" s="47">
        <f t="shared" si="87"/>
        <v>9.7600000000000006E-2</v>
      </c>
      <c r="FCI53" s="47">
        <f t="shared" si="87"/>
        <v>9.7600000000000006E-2</v>
      </c>
      <c r="FCJ53" s="47">
        <f t="shared" si="87"/>
        <v>9.7600000000000006E-2</v>
      </c>
      <c r="FCK53" s="47">
        <f t="shared" si="87"/>
        <v>9.7600000000000006E-2</v>
      </c>
      <c r="FCL53" s="47">
        <f t="shared" si="87"/>
        <v>9.7600000000000006E-2</v>
      </c>
      <c r="FCM53" s="47">
        <f t="shared" si="87"/>
        <v>9.7600000000000006E-2</v>
      </c>
      <c r="FCN53" s="47">
        <f t="shared" si="87"/>
        <v>9.7600000000000006E-2</v>
      </c>
      <c r="FCO53" s="47">
        <f t="shared" si="87"/>
        <v>9.7600000000000006E-2</v>
      </c>
      <c r="FCP53" s="47">
        <f t="shared" si="87"/>
        <v>9.7600000000000006E-2</v>
      </c>
      <c r="FCQ53" s="47">
        <f t="shared" si="87"/>
        <v>9.7600000000000006E-2</v>
      </c>
      <c r="FCR53" s="47">
        <f t="shared" si="87"/>
        <v>9.7600000000000006E-2</v>
      </c>
      <c r="FCS53" s="47">
        <f t="shared" si="87"/>
        <v>9.7600000000000006E-2</v>
      </c>
      <c r="FCT53" s="47">
        <f t="shared" si="87"/>
        <v>9.7600000000000006E-2</v>
      </c>
      <c r="FCU53" s="47">
        <f t="shared" si="87"/>
        <v>9.7600000000000006E-2</v>
      </c>
      <c r="FCV53" s="47">
        <f t="shared" si="87"/>
        <v>9.7600000000000006E-2</v>
      </c>
      <c r="FCW53" s="47">
        <f t="shared" si="87"/>
        <v>9.7600000000000006E-2</v>
      </c>
      <c r="FCX53" s="47">
        <f t="shared" si="87"/>
        <v>9.7600000000000006E-2</v>
      </c>
      <c r="FCY53" s="47">
        <f t="shared" si="87"/>
        <v>9.7600000000000006E-2</v>
      </c>
      <c r="FCZ53" s="47">
        <f t="shared" si="87"/>
        <v>9.7600000000000006E-2</v>
      </c>
      <c r="FDA53" s="47">
        <f t="shared" si="87"/>
        <v>9.7600000000000006E-2</v>
      </c>
      <c r="FDB53" s="47">
        <f t="shared" si="87"/>
        <v>9.7600000000000006E-2</v>
      </c>
      <c r="FDC53" s="47">
        <f t="shared" si="87"/>
        <v>9.7600000000000006E-2</v>
      </c>
      <c r="FDD53" s="47">
        <f t="shared" si="87"/>
        <v>9.7600000000000006E-2</v>
      </c>
      <c r="FDE53" s="47">
        <f t="shared" si="87"/>
        <v>9.7600000000000006E-2</v>
      </c>
      <c r="FDF53" s="47">
        <f t="shared" si="87"/>
        <v>9.7600000000000006E-2</v>
      </c>
      <c r="FDG53" s="47">
        <f t="shared" si="87"/>
        <v>9.7600000000000006E-2</v>
      </c>
      <c r="FDH53" s="47">
        <f t="shared" si="87"/>
        <v>9.7600000000000006E-2</v>
      </c>
      <c r="FDI53" s="47">
        <f t="shared" si="87"/>
        <v>9.7600000000000006E-2</v>
      </c>
      <c r="FDJ53" s="47">
        <f t="shared" si="87"/>
        <v>9.7600000000000006E-2</v>
      </c>
      <c r="FDK53" s="47">
        <f t="shared" si="87"/>
        <v>9.7600000000000006E-2</v>
      </c>
      <c r="FDL53" s="47">
        <f t="shared" si="87"/>
        <v>9.7600000000000006E-2</v>
      </c>
      <c r="FDM53" s="47">
        <f t="shared" si="87"/>
        <v>9.7600000000000006E-2</v>
      </c>
      <c r="FDN53" s="47">
        <f t="shared" si="87"/>
        <v>9.7600000000000006E-2</v>
      </c>
      <c r="FDO53" s="47">
        <f t="shared" si="87"/>
        <v>9.7600000000000006E-2</v>
      </c>
      <c r="FDP53" s="47">
        <f t="shared" si="87"/>
        <v>9.7600000000000006E-2</v>
      </c>
      <c r="FDQ53" s="47">
        <f t="shared" si="87"/>
        <v>9.7600000000000006E-2</v>
      </c>
      <c r="FDR53" s="47">
        <f t="shared" si="87"/>
        <v>9.7600000000000006E-2</v>
      </c>
      <c r="FDS53" s="47">
        <f t="shared" si="87"/>
        <v>9.7600000000000006E-2</v>
      </c>
      <c r="FDT53" s="47">
        <f t="shared" si="87"/>
        <v>9.7600000000000006E-2</v>
      </c>
      <c r="FDU53" s="47">
        <f t="shared" si="87"/>
        <v>9.7600000000000006E-2</v>
      </c>
      <c r="FDV53" s="47">
        <f t="shared" si="87"/>
        <v>9.7600000000000006E-2</v>
      </c>
      <c r="FDW53" s="47">
        <f t="shared" si="87"/>
        <v>9.7600000000000006E-2</v>
      </c>
      <c r="FDX53" s="47">
        <f t="shared" si="87"/>
        <v>9.7600000000000006E-2</v>
      </c>
      <c r="FDY53" s="47">
        <f t="shared" si="87"/>
        <v>9.7600000000000006E-2</v>
      </c>
      <c r="FDZ53" s="47">
        <f t="shared" si="87"/>
        <v>9.7600000000000006E-2</v>
      </c>
      <c r="FEA53" s="47">
        <f t="shared" si="87"/>
        <v>9.7600000000000006E-2</v>
      </c>
      <c r="FEB53" s="47">
        <f t="shared" si="87"/>
        <v>9.7600000000000006E-2</v>
      </c>
      <c r="FEC53" s="47">
        <f t="shared" si="87"/>
        <v>9.7600000000000006E-2</v>
      </c>
      <c r="FED53" s="47">
        <f t="shared" si="87"/>
        <v>9.7600000000000006E-2</v>
      </c>
      <c r="FEE53" s="47">
        <f t="shared" si="87"/>
        <v>9.7600000000000006E-2</v>
      </c>
      <c r="FEF53" s="47">
        <f t="shared" si="87"/>
        <v>9.7600000000000006E-2</v>
      </c>
      <c r="FEG53" s="47">
        <f t="shared" si="87"/>
        <v>9.7600000000000006E-2</v>
      </c>
      <c r="FEH53" s="47">
        <f t="shared" si="87"/>
        <v>9.7600000000000006E-2</v>
      </c>
      <c r="FEI53" s="47">
        <f t="shared" si="87"/>
        <v>9.7600000000000006E-2</v>
      </c>
      <c r="FEJ53" s="47">
        <f t="shared" si="87"/>
        <v>9.7600000000000006E-2</v>
      </c>
      <c r="FEK53" s="47">
        <f t="shared" si="87"/>
        <v>9.7600000000000006E-2</v>
      </c>
      <c r="FEL53" s="47">
        <f t="shared" ref="FEL53:FGW53" si="88">FEK53</f>
        <v>9.7600000000000006E-2</v>
      </c>
      <c r="FEM53" s="47">
        <f t="shared" si="88"/>
        <v>9.7600000000000006E-2</v>
      </c>
      <c r="FEN53" s="47">
        <f t="shared" si="88"/>
        <v>9.7600000000000006E-2</v>
      </c>
      <c r="FEO53" s="47">
        <f t="shared" si="88"/>
        <v>9.7600000000000006E-2</v>
      </c>
      <c r="FEP53" s="47">
        <f t="shared" si="88"/>
        <v>9.7600000000000006E-2</v>
      </c>
      <c r="FEQ53" s="47">
        <f t="shared" si="88"/>
        <v>9.7600000000000006E-2</v>
      </c>
      <c r="FER53" s="47">
        <f t="shared" si="88"/>
        <v>9.7600000000000006E-2</v>
      </c>
      <c r="FES53" s="47">
        <f t="shared" si="88"/>
        <v>9.7600000000000006E-2</v>
      </c>
      <c r="FET53" s="47">
        <f t="shared" si="88"/>
        <v>9.7600000000000006E-2</v>
      </c>
      <c r="FEU53" s="47">
        <f t="shared" si="88"/>
        <v>9.7600000000000006E-2</v>
      </c>
      <c r="FEV53" s="47">
        <f t="shared" si="88"/>
        <v>9.7600000000000006E-2</v>
      </c>
      <c r="FEW53" s="47">
        <f t="shared" si="88"/>
        <v>9.7600000000000006E-2</v>
      </c>
      <c r="FEX53" s="47">
        <f t="shared" si="88"/>
        <v>9.7600000000000006E-2</v>
      </c>
      <c r="FEY53" s="47">
        <f t="shared" si="88"/>
        <v>9.7600000000000006E-2</v>
      </c>
      <c r="FEZ53" s="47">
        <f t="shared" si="88"/>
        <v>9.7600000000000006E-2</v>
      </c>
      <c r="FFA53" s="47">
        <f t="shared" si="88"/>
        <v>9.7600000000000006E-2</v>
      </c>
      <c r="FFB53" s="47">
        <f t="shared" si="88"/>
        <v>9.7600000000000006E-2</v>
      </c>
      <c r="FFC53" s="47">
        <f t="shared" si="88"/>
        <v>9.7600000000000006E-2</v>
      </c>
      <c r="FFD53" s="47">
        <f t="shared" si="88"/>
        <v>9.7600000000000006E-2</v>
      </c>
      <c r="FFE53" s="47">
        <f t="shared" si="88"/>
        <v>9.7600000000000006E-2</v>
      </c>
      <c r="FFF53" s="47">
        <f t="shared" si="88"/>
        <v>9.7600000000000006E-2</v>
      </c>
      <c r="FFG53" s="47">
        <f t="shared" si="88"/>
        <v>9.7600000000000006E-2</v>
      </c>
      <c r="FFH53" s="47">
        <f t="shared" si="88"/>
        <v>9.7600000000000006E-2</v>
      </c>
      <c r="FFI53" s="47">
        <f t="shared" si="88"/>
        <v>9.7600000000000006E-2</v>
      </c>
      <c r="FFJ53" s="47">
        <f t="shared" si="88"/>
        <v>9.7600000000000006E-2</v>
      </c>
      <c r="FFK53" s="47">
        <f t="shared" si="88"/>
        <v>9.7600000000000006E-2</v>
      </c>
      <c r="FFL53" s="47">
        <f t="shared" si="88"/>
        <v>9.7600000000000006E-2</v>
      </c>
      <c r="FFM53" s="47">
        <f t="shared" si="88"/>
        <v>9.7600000000000006E-2</v>
      </c>
      <c r="FFN53" s="47">
        <f t="shared" si="88"/>
        <v>9.7600000000000006E-2</v>
      </c>
      <c r="FFO53" s="47">
        <f t="shared" si="88"/>
        <v>9.7600000000000006E-2</v>
      </c>
      <c r="FFP53" s="47">
        <f t="shared" si="88"/>
        <v>9.7600000000000006E-2</v>
      </c>
      <c r="FFQ53" s="47">
        <f t="shared" si="88"/>
        <v>9.7600000000000006E-2</v>
      </c>
      <c r="FFR53" s="47">
        <f t="shared" si="88"/>
        <v>9.7600000000000006E-2</v>
      </c>
      <c r="FFS53" s="47">
        <f t="shared" si="88"/>
        <v>9.7600000000000006E-2</v>
      </c>
      <c r="FFT53" s="47">
        <f t="shared" si="88"/>
        <v>9.7600000000000006E-2</v>
      </c>
      <c r="FFU53" s="47">
        <f t="shared" si="88"/>
        <v>9.7600000000000006E-2</v>
      </c>
      <c r="FFV53" s="47">
        <f t="shared" si="88"/>
        <v>9.7600000000000006E-2</v>
      </c>
      <c r="FFW53" s="47">
        <f t="shared" si="88"/>
        <v>9.7600000000000006E-2</v>
      </c>
      <c r="FFX53" s="47">
        <f t="shared" si="88"/>
        <v>9.7600000000000006E-2</v>
      </c>
      <c r="FFY53" s="47">
        <f t="shared" si="88"/>
        <v>9.7600000000000006E-2</v>
      </c>
      <c r="FFZ53" s="47">
        <f t="shared" si="88"/>
        <v>9.7600000000000006E-2</v>
      </c>
      <c r="FGA53" s="47">
        <f t="shared" si="88"/>
        <v>9.7600000000000006E-2</v>
      </c>
      <c r="FGB53" s="47">
        <f t="shared" si="88"/>
        <v>9.7600000000000006E-2</v>
      </c>
      <c r="FGC53" s="47">
        <f t="shared" si="88"/>
        <v>9.7600000000000006E-2</v>
      </c>
      <c r="FGD53" s="47">
        <f t="shared" si="88"/>
        <v>9.7600000000000006E-2</v>
      </c>
      <c r="FGE53" s="47">
        <f t="shared" si="88"/>
        <v>9.7600000000000006E-2</v>
      </c>
      <c r="FGF53" s="47">
        <f t="shared" si="88"/>
        <v>9.7600000000000006E-2</v>
      </c>
      <c r="FGG53" s="47">
        <f t="shared" si="88"/>
        <v>9.7600000000000006E-2</v>
      </c>
      <c r="FGH53" s="47">
        <f t="shared" si="88"/>
        <v>9.7600000000000006E-2</v>
      </c>
      <c r="FGI53" s="47">
        <f t="shared" si="88"/>
        <v>9.7600000000000006E-2</v>
      </c>
      <c r="FGJ53" s="47">
        <f t="shared" si="88"/>
        <v>9.7600000000000006E-2</v>
      </c>
      <c r="FGK53" s="47">
        <f t="shared" si="88"/>
        <v>9.7600000000000006E-2</v>
      </c>
      <c r="FGL53" s="47">
        <f t="shared" si="88"/>
        <v>9.7600000000000006E-2</v>
      </c>
      <c r="FGM53" s="47">
        <f t="shared" si="88"/>
        <v>9.7600000000000006E-2</v>
      </c>
      <c r="FGN53" s="47">
        <f t="shared" si="88"/>
        <v>9.7600000000000006E-2</v>
      </c>
      <c r="FGO53" s="47">
        <f t="shared" si="88"/>
        <v>9.7600000000000006E-2</v>
      </c>
      <c r="FGP53" s="47">
        <f t="shared" si="88"/>
        <v>9.7600000000000006E-2</v>
      </c>
      <c r="FGQ53" s="47">
        <f t="shared" si="88"/>
        <v>9.7600000000000006E-2</v>
      </c>
      <c r="FGR53" s="47">
        <f t="shared" si="88"/>
        <v>9.7600000000000006E-2</v>
      </c>
      <c r="FGS53" s="47">
        <f t="shared" si="88"/>
        <v>9.7600000000000006E-2</v>
      </c>
      <c r="FGT53" s="47">
        <f t="shared" si="88"/>
        <v>9.7600000000000006E-2</v>
      </c>
      <c r="FGU53" s="47">
        <f t="shared" si="88"/>
        <v>9.7600000000000006E-2</v>
      </c>
      <c r="FGV53" s="47">
        <f t="shared" si="88"/>
        <v>9.7600000000000006E-2</v>
      </c>
      <c r="FGW53" s="47">
        <f t="shared" si="88"/>
        <v>9.7600000000000006E-2</v>
      </c>
      <c r="FGX53" s="47">
        <f t="shared" ref="FGX53:FJI53" si="89">FGW53</f>
        <v>9.7600000000000006E-2</v>
      </c>
      <c r="FGY53" s="47">
        <f t="shared" si="89"/>
        <v>9.7600000000000006E-2</v>
      </c>
      <c r="FGZ53" s="47">
        <f t="shared" si="89"/>
        <v>9.7600000000000006E-2</v>
      </c>
      <c r="FHA53" s="47">
        <f t="shared" si="89"/>
        <v>9.7600000000000006E-2</v>
      </c>
      <c r="FHB53" s="47">
        <f t="shared" si="89"/>
        <v>9.7600000000000006E-2</v>
      </c>
      <c r="FHC53" s="47">
        <f t="shared" si="89"/>
        <v>9.7600000000000006E-2</v>
      </c>
      <c r="FHD53" s="47">
        <f t="shared" si="89"/>
        <v>9.7600000000000006E-2</v>
      </c>
      <c r="FHE53" s="47">
        <f t="shared" si="89"/>
        <v>9.7600000000000006E-2</v>
      </c>
      <c r="FHF53" s="47">
        <f t="shared" si="89"/>
        <v>9.7600000000000006E-2</v>
      </c>
      <c r="FHG53" s="47">
        <f t="shared" si="89"/>
        <v>9.7600000000000006E-2</v>
      </c>
      <c r="FHH53" s="47">
        <f t="shared" si="89"/>
        <v>9.7600000000000006E-2</v>
      </c>
      <c r="FHI53" s="47">
        <f t="shared" si="89"/>
        <v>9.7600000000000006E-2</v>
      </c>
      <c r="FHJ53" s="47">
        <f t="shared" si="89"/>
        <v>9.7600000000000006E-2</v>
      </c>
      <c r="FHK53" s="47">
        <f t="shared" si="89"/>
        <v>9.7600000000000006E-2</v>
      </c>
      <c r="FHL53" s="47">
        <f t="shared" si="89"/>
        <v>9.7600000000000006E-2</v>
      </c>
      <c r="FHM53" s="47">
        <f t="shared" si="89"/>
        <v>9.7600000000000006E-2</v>
      </c>
      <c r="FHN53" s="47">
        <f t="shared" si="89"/>
        <v>9.7600000000000006E-2</v>
      </c>
      <c r="FHO53" s="47">
        <f t="shared" si="89"/>
        <v>9.7600000000000006E-2</v>
      </c>
      <c r="FHP53" s="47">
        <f t="shared" si="89"/>
        <v>9.7600000000000006E-2</v>
      </c>
      <c r="FHQ53" s="47">
        <f t="shared" si="89"/>
        <v>9.7600000000000006E-2</v>
      </c>
      <c r="FHR53" s="47">
        <f t="shared" si="89"/>
        <v>9.7600000000000006E-2</v>
      </c>
      <c r="FHS53" s="47">
        <f t="shared" si="89"/>
        <v>9.7600000000000006E-2</v>
      </c>
      <c r="FHT53" s="47">
        <f t="shared" si="89"/>
        <v>9.7600000000000006E-2</v>
      </c>
      <c r="FHU53" s="47">
        <f t="shared" si="89"/>
        <v>9.7600000000000006E-2</v>
      </c>
      <c r="FHV53" s="47">
        <f t="shared" si="89"/>
        <v>9.7600000000000006E-2</v>
      </c>
      <c r="FHW53" s="47">
        <f t="shared" si="89"/>
        <v>9.7600000000000006E-2</v>
      </c>
      <c r="FHX53" s="47">
        <f t="shared" si="89"/>
        <v>9.7600000000000006E-2</v>
      </c>
      <c r="FHY53" s="47">
        <f t="shared" si="89"/>
        <v>9.7600000000000006E-2</v>
      </c>
      <c r="FHZ53" s="47">
        <f t="shared" si="89"/>
        <v>9.7600000000000006E-2</v>
      </c>
      <c r="FIA53" s="47">
        <f t="shared" si="89"/>
        <v>9.7600000000000006E-2</v>
      </c>
      <c r="FIB53" s="47">
        <f t="shared" si="89"/>
        <v>9.7600000000000006E-2</v>
      </c>
      <c r="FIC53" s="47">
        <f t="shared" si="89"/>
        <v>9.7600000000000006E-2</v>
      </c>
      <c r="FID53" s="47">
        <f t="shared" si="89"/>
        <v>9.7600000000000006E-2</v>
      </c>
      <c r="FIE53" s="47">
        <f t="shared" si="89"/>
        <v>9.7600000000000006E-2</v>
      </c>
      <c r="FIF53" s="47">
        <f t="shared" si="89"/>
        <v>9.7600000000000006E-2</v>
      </c>
      <c r="FIG53" s="47">
        <f t="shared" si="89"/>
        <v>9.7600000000000006E-2</v>
      </c>
      <c r="FIH53" s="47">
        <f t="shared" si="89"/>
        <v>9.7600000000000006E-2</v>
      </c>
      <c r="FII53" s="47">
        <f t="shared" si="89"/>
        <v>9.7600000000000006E-2</v>
      </c>
      <c r="FIJ53" s="47">
        <f t="shared" si="89"/>
        <v>9.7600000000000006E-2</v>
      </c>
      <c r="FIK53" s="47">
        <f t="shared" si="89"/>
        <v>9.7600000000000006E-2</v>
      </c>
      <c r="FIL53" s="47">
        <f t="shared" si="89"/>
        <v>9.7600000000000006E-2</v>
      </c>
      <c r="FIM53" s="47">
        <f t="shared" si="89"/>
        <v>9.7600000000000006E-2</v>
      </c>
      <c r="FIN53" s="47">
        <f t="shared" si="89"/>
        <v>9.7600000000000006E-2</v>
      </c>
      <c r="FIO53" s="47">
        <f t="shared" si="89"/>
        <v>9.7600000000000006E-2</v>
      </c>
      <c r="FIP53" s="47">
        <f t="shared" si="89"/>
        <v>9.7600000000000006E-2</v>
      </c>
      <c r="FIQ53" s="47">
        <f t="shared" si="89"/>
        <v>9.7600000000000006E-2</v>
      </c>
      <c r="FIR53" s="47">
        <f t="shared" si="89"/>
        <v>9.7600000000000006E-2</v>
      </c>
      <c r="FIS53" s="47">
        <f t="shared" si="89"/>
        <v>9.7600000000000006E-2</v>
      </c>
      <c r="FIT53" s="47">
        <f t="shared" si="89"/>
        <v>9.7600000000000006E-2</v>
      </c>
      <c r="FIU53" s="47">
        <f t="shared" si="89"/>
        <v>9.7600000000000006E-2</v>
      </c>
      <c r="FIV53" s="47">
        <f t="shared" si="89"/>
        <v>9.7600000000000006E-2</v>
      </c>
      <c r="FIW53" s="47">
        <f t="shared" si="89"/>
        <v>9.7600000000000006E-2</v>
      </c>
      <c r="FIX53" s="47">
        <f t="shared" si="89"/>
        <v>9.7600000000000006E-2</v>
      </c>
      <c r="FIY53" s="47">
        <f t="shared" si="89"/>
        <v>9.7600000000000006E-2</v>
      </c>
      <c r="FIZ53" s="47">
        <f t="shared" si="89"/>
        <v>9.7600000000000006E-2</v>
      </c>
      <c r="FJA53" s="47">
        <f t="shared" si="89"/>
        <v>9.7600000000000006E-2</v>
      </c>
      <c r="FJB53" s="47">
        <f t="shared" si="89"/>
        <v>9.7600000000000006E-2</v>
      </c>
      <c r="FJC53" s="47">
        <f t="shared" si="89"/>
        <v>9.7600000000000006E-2</v>
      </c>
      <c r="FJD53" s="47">
        <f t="shared" si="89"/>
        <v>9.7600000000000006E-2</v>
      </c>
      <c r="FJE53" s="47">
        <f t="shared" si="89"/>
        <v>9.7600000000000006E-2</v>
      </c>
      <c r="FJF53" s="47">
        <f t="shared" si="89"/>
        <v>9.7600000000000006E-2</v>
      </c>
      <c r="FJG53" s="47">
        <f t="shared" si="89"/>
        <v>9.7600000000000006E-2</v>
      </c>
      <c r="FJH53" s="47">
        <f t="shared" si="89"/>
        <v>9.7600000000000006E-2</v>
      </c>
      <c r="FJI53" s="47">
        <f t="shared" si="89"/>
        <v>9.7600000000000006E-2</v>
      </c>
      <c r="FJJ53" s="47">
        <f t="shared" ref="FJJ53:FLU53" si="90">FJI53</f>
        <v>9.7600000000000006E-2</v>
      </c>
      <c r="FJK53" s="47">
        <f t="shared" si="90"/>
        <v>9.7600000000000006E-2</v>
      </c>
      <c r="FJL53" s="47">
        <f t="shared" si="90"/>
        <v>9.7600000000000006E-2</v>
      </c>
      <c r="FJM53" s="47">
        <f t="shared" si="90"/>
        <v>9.7600000000000006E-2</v>
      </c>
      <c r="FJN53" s="47">
        <f t="shared" si="90"/>
        <v>9.7600000000000006E-2</v>
      </c>
      <c r="FJO53" s="47">
        <f t="shared" si="90"/>
        <v>9.7600000000000006E-2</v>
      </c>
      <c r="FJP53" s="47">
        <f t="shared" si="90"/>
        <v>9.7600000000000006E-2</v>
      </c>
      <c r="FJQ53" s="47">
        <f t="shared" si="90"/>
        <v>9.7600000000000006E-2</v>
      </c>
      <c r="FJR53" s="47">
        <f t="shared" si="90"/>
        <v>9.7600000000000006E-2</v>
      </c>
      <c r="FJS53" s="47">
        <f t="shared" si="90"/>
        <v>9.7600000000000006E-2</v>
      </c>
      <c r="FJT53" s="47">
        <f t="shared" si="90"/>
        <v>9.7600000000000006E-2</v>
      </c>
      <c r="FJU53" s="47">
        <f t="shared" si="90"/>
        <v>9.7600000000000006E-2</v>
      </c>
      <c r="FJV53" s="47">
        <f t="shared" si="90"/>
        <v>9.7600000000000006E-2</v>
      </c>
      <c r="FJW53" s="47">
        <f t="shared" si="90"/>
        <v>9.7600000000000006E-2</v>
      </c>
      <c r="FJX53" s="47">
        <f t="shared" si="90"/>
        <v>9.7600000000000006E-2</v>
      </c>
      <c r="FJY53" s="47">
        <f t="shared" si="90"/>
        <v>9.7600000000000006E-2</v>
      </c>
      <c r="FJZ53" s="47">
        <f t="shared" si="90"/>
        <v>9.7600000000000006E-2</v>
      </c>
      <c r="FKA53" s="47">
        <f t="shared" si="90"/>
        <v>9.7600000000000006E-2</v>
      </c>
      <c r="FKB53" s="47">
        <f t="shared" si="90"/>
        <v>9.7600000000000006E-2</v>
      </c>
      <c r="FKC53" s="47">
        <f t="shared" si="90"/>
        <v>9.7600000000000006E-2</v>
      </c>
      <c r="FKD53" s="47">
        <f t="shared" si="90"/>
        <v>9.7600000000000006E-2</v>
      </c>
      <c r="FKE53" s="47">
        <f t="shared" si="90"/>
        <v>9.7600000000000006E-2</v>
      </c>
      <c r="FKF53" s="47">
        <f t="shared" si="90"/>
        <v>9.7600000000000006E-2</v>
      </c>
      <c r="FKG53" s="47">
        <f t="shared" si="90"/>
        <v>9.7600000000000006E-2</v>
      </c>
      <c r="FKH53" s="47">
        <f t="shared" si="90"/>
        <v>9.7600000000000006E-2</v>
      </c>
      <c r="FKI53" s="47">
        <f t="shared" si="90"/>
        <v>9.7600000000000006E-2</v>
      </c>
      <c r="FKJ53" s="47">
        <f t="shared" si="90"/>
        <v>9.7600000000000006E-2</v>
      </c>
      <c r="FKK53" s="47">
        <f t="shared" si="90"/>
        <v>9.7600000000000006E-2</v>
      </c>
      <c r="FKL53" s="47">
        <f t="shared" si="90"/>
        <v>9.7600000000000006E-2</v>
      </c>
      <c r="FKM53" s="47">
        <f t="shared" si="90"/>
        <v>9.7600000000000006E-2</v>
      </c>
      <c r="FKN53" s="47">
        <f t="shared" si="90"/>
        <v>9.7600000000000006E-2</v>
      </c>
      <c r="FKO53" s="47">
        <f t="shared" si="90"/>
        <v>9.7600000000000006E-2</v>
      </c>
      <c r="FKP53" s="47">
        <f t="shared" si="90"/>
        <v>9.7600000000000006E-2</v>
      </c>
      <c r="FKQ53" s="47">
        <f t="shared" si="90"/>
        <v>9.7600000000000006E-2</v>
      </c>
      <c r="FKR53" s="47">
        <f t="shared" si="90"/>
        <v>9.7600000000000006E-2</v>
      </c>
      <c r="FKS53" s="47">
        <f t="shared" si="90"/>
        <v>9.7600000000000006E-2</v>
      </c>
      <c r="FKT53" s="47">
        <f t="shared" si="90"/>
        <v>9.7600000000000006E-2</v>
      </c>
      <c r="FKU53" s="47">
        <f t="shared" si="90"/>
        <v>9.7600000000000006E-2</v>
      </c>
      <c r="FKV53" s="47">
        <f t="shared" si="90"/>
        <v>9.7600000000000006E-2</v>
      </c>
      <c r="FKW53" s="47">
        <f t="shared" si="90"/>
        <v>9.7600000000000006E-2</v>
      </c>
      <c r="FKX53" s="47">
        <f t="shared" si="90"/>
        <v>9.7600000000000006E-2</v>
      </c>
      <c r="FKY53" s="47">
        <f t="shared" si="90"/>
        <v>9.7600000000000006E-2</v>
      </c>
      <c r="FKZ53" s="47">
        <f t="shared" si="90"/>
        <v>9.7600000000000006E-2</v>
      </c>
      <c r="FLA53" s="47">
        <f t="shared" si="90"/>
        <v>9.7600000000000006E-2</v>
      </c>
      <c r="FLB53" s="47">
        <f t="shared" si="90"/>
        <v>9.7600000000000006E-2</v>
      </c>
      <c r="FLC53" s="47">
        <f t="shared" si="90"/>
        <v>9.7600000000000006E-2</v>
      </c>
      <c r="FLD53" s="47">
        <f t="shared" si="90"/>
        <v>9.7600000000000006E-2</v>
      </c>
      <c r="FLE53" s="47">
        <f t="shared" si="90"/>
        <v>9.7600000000000006E-2</v>
      </c>
      <c r="FLF53" s="47">
        <f t="shared" si="90"/>
        <v>9.7600000000000006E-2</v>
      </c>
      <c r="FLG53" s="47">
        <f t="shared" si="90"/>
        <v>9.7600000000000006E-2</v>
      </c>
      <c r="FLH53" s="47">
        <f t="shared" si="90"/>
        <v>9.7600000000000006E-2</v>
      </c>
      <c r="FLI53" s="47">
        <f t="shared" si="90"/>
        <v>9.7600000000000006E-2</v>
      </c>
      <c r="FLJ53" s="47">
        <f t="shared" si="90"/>
        <v>9.7600000000000006E-2</v>
      </c>
      <c r="FLK53" s="47">
        <f t="shared" si="90"/>
        <v>9.7600000000000006E-2</v>
      </c>
      <c r="FLL53" s="47">
        <f t="shared" si="90"/>
        <v>9.7600000000000006E-2</v>
      </c>
      <c r="FLM53" s="47">
        <f t="shared" si="90"/>
        <v>9.7600000000000006E-2</v>
      </c>
      <c r="FLN53" s="47">
        <f t="shared" si="90"/>
        <v>9.7600000000000006E-2</v>
      </c>
      <c r="FLO53" s="47">
        <f t="shared" si="90"/>
        <v>9.7600000000000006E-2</v>
      </c>
      <c r="FLP53" s="47">
        <f t="shared" si="90"/>
        <v>9.7600000000000006E-2</v>
      </c>
      <c r="FLQ53" s="47">
        <f t="shared" si="90"/>
        <v>9.7600000000000006E-2</v>
      </c>
      <c r="FLR53" s="47">
        <f t="shared" si="90"/>
        <v>9.7600000000000006E-2</v>
      </c>
      <c r="FLS53" s="47">
        <f t="shared" si="90"/>
        <v>9.7600000000000006E-2</v>
      </c>
      <c r="FLT53" s="47">
        <f t="shared" si="90"/>
        <v>9.7600000000000006E-2</v>
      </c>
      <c r="FLU53" s="47">
        <f t="shared" si="90"/>
        <v>9.7600000000000006E-2</v>
      </c>
      <c r="FLV53" s="47">
        <f t="shared" ref="FLV53:FOG53" si="91">FLU53</f>
        <v>9.7600000000000006E-2</v>
      </c>
      <c r="FLW53" s="47">
        <f t="shared" si="91"/>
        <v>9.7600000000000006E-2</v>
      </c>
      <c r="FLX53" s="47">
        <f t="shared" si="91"/>
        <v>9.7600000000000006E-2</v>
      </c>
      <c r="FLY53" s="47">
        <f t="shared" si="91"/>
        <v>9.7600000000000006E-2</v>
      </c>
      <c r="FLZ53" s="47">
        <f t="shared" si="91"/>
        <v>9.7600000000000006E-2</v>
      </c>
      <c r="FMA53" s="47">
        <f t="shared" si="91"/>
        <v>9.7600000000000006E-2</v>
      </c>
      <c r="FMB53" s="47">
        <f t="shared" si="91"/>
        <v>9.7600000000000006E-2</v>
      </c>
      <c r="FMC53" s="47">
        <f t="shared" si="91"/>
        <v>9.7600000000000006E-2</v>
      </c>
      <c r="FMD53" s="47">
        <f t="shared" si="91"/>
        <v>9.7600000000000006E-2</v>
      </c>
      <c r="FME53" s="47">
        <f t="shared" si="91"/>
        <v>9.7600000000000006E-2</v>
      </c>
      <c r="FMF53" s="47">
        <f t="shared" si="91"/>
        <v>9.7600000000000006E-2</v>
      </c>
      <c r="FMG53" s="47">
        <f t="shared" si="91"/>
        <v>9.7600000000000006E-2</v>
      </c>
      <c r="FMH53" s="47">
        <f t="shared" si="91"/>
        <v>9.7600000000000006E-2</v>
      </c>
      <c r="FMI53" s="47">
        <f t="shared" si="91"/>
        <v>9.7600000000000006E-2</v>
      </c>
      <c r="FMJ53" s="47">
        <f t="shared" si="91"/>
        <v>9.7600000000000006E-2</v>
      </c>
      <c r="FMK53" s="47">
        <f t="shared" si="91"/>
        <v>9.7600000000000006E-2</v>
      </c>
      <c r="FML53" s="47">
        <f t="shared" si="91"/>
        <v>9.7600000000000006E-2</v>
      </c>
      <c r="FMM53" s="47">
        <f t="shared" si="91"/>
        <v>9.7600000000000006E-2</v>
      </c>
      <c r="FMN53" s="47">
        <f t="shared" si="91"/>
        <v>9.7600000000000006E-2</v>
      </c>
      <c r="FMO53" s="47">
        <f t="shared" si="91"/>
        <v>9.7600000000000006E-2</v>
      </c>
      <c r="FMP53" s="47">
        <f t="shared" si="91"/>
        <v>9.7600000000000006E-2</v>
      </c>
      <c r="FMQ53" s="47">
        <f t="shared" si="91"/>
        <v>9.7600000000000006E-2</v>
      </c>
      <c r="FMR53" s="47">
        <f t="shared" si="91"/>
        <v>9.7600000000000006E-2</v>
      </c>
      <c r="FMS53" s="47">
        <f t="shared" si="91"/>
        <v>9.7600000000000006E-2</v>
      </c>
      <c r="FMT53" s="47">
        <f t="shared" si="91"/>
        <v>9.7600000000000006E-2</v>
      </c>
      <c r="FMU53" s="47">
        <f t="shared" si="91"/>
        <v>9.7600000000000006E-2</v>
      </c>
      <c r="FMV53" s="47">
        <f t="shared" si="91"/>
        <v>9.7600000000000006E-2</v>
      </c>
      <c r="FMW53" s="47">
        <f t="shared" si="91"/>
        <v>9.7600000000000006E-2</v>
      </c>
      <c r="FMX53" s="47">
        <f t="shared" si="91"/>
        <v>9.7600000000000006E-2</v>
      </c>
      <c r="FMY53" s="47">
        <f t="shared" si="91"/>
        <v>9.7600000000000006E-2</v>
      </c>
      <c r="FMZ53" s="47">
        <f t="shared" si="91"/>
        <v>9.7600000000000006E-2</v>
      </c>
      <c r="FNA53" s="47">
        <f t="shared" si="91"/>
        <v>9.7600000000000006E-2</v>
      </c>
      <c r="FNB53" s="47">
        <f t="shared" si="91"/>
        <v>9.7600000000000006E-2</v>
      </c>
      <c r="FNC53" s="47">
        <f t="shared" si="91"/>
        <v>9.7600000000000006E-2</v>
      </c>
      <c r="FND53" s="47">
        <f t="shared" si="91"/>
        <v>9.7600000000000006E-2</v>
      </c>
      <c r="FNE53" s="47">
        <f t="shared" si="91"/>
        <v>9.7600000000000006E-2</v>
      </c>
      <c r="FNF53" s="47">
        <f t="shared" si="91"/>
        <v>9.7600000000000006E-2</v>
      </c>
      <c r="FNG53" s="47">
        <f t="shared" si="91"/>
        <v>9.7600000000000006E-2</v>
      </c>
      <c r="FNH53" s="47">
        <f t="shared" si="91"/>
        <v>9.7600000000000006E-2</v>
      </c>
      <c r="FNI53" s="47">
        <f t="shared" si="91"/>
        <v>9.7600000000000006E-2</v>
      </c>
      <c r="FNJ53" s="47">
        <f t="shared" si="91"/>
        <v>9.7600000000000006E-2</v>
      </c>
      <c r="FNK53" s="47">
        <f t="shared" si="91"/>
        <v>9.7600000000000006E-2</v>
      </c>
      <c r="FNL53" s="47">
        <f t="shared" si="91"/>
        <v>9.7600000000000006E-2</v>
      </c>
      <c r="FNM53" s="47">
        <f t="shared" si="91"/>
        <v>9.7600000000000006E-2</v>
      </c>
      <c r="FNN53" s="47">
        <f t="shared" si="91"/>
        <v>9.7600000000000006E-2</v>
      </c>
      <c r="FNO53" s="47">
        <f t="shared" si="91"/>
        <v>9.7600000000000006E-2</v>
      </c>
      <c r="FNP53" s="47">
        <f t="shared" si="91"/>
        <v>9.7600000000000006E-2</v>
      </c>
      <c r="FNQ53" s="47">
        <f t="shared" si="91"/>
        <v>9.7600000000000006E-2</v>
      </c>
      <c r="FNR53" s="47">
        <f t="shared" si="91"/>
        <v>9.7600000000000006E-2</v>
      </c>
      <c r="FNS53" s="47">
        <f t="shared" si="91"/>
        <v>9.7600000000000006E-2</v>
      </c>
      <c r="FNT53" s="47">
        <f t="shared" si="91"/>
        <v>9.7600000000000006E-2</v>
      </c>
      <c r="FNU53" s="47">
        <f t="shared" si="91"/>
        <v>9.7600000000000006E-2</v>
      </c>
      <c r="FNV53" s="47">
        <f t="shared" si="91"/>
        <v>9.7600000000000006E-2</v>
      </c>
      <c r="FNW53" s="47">
        <f t="shared" si="91"/>
        <v>9.7600000000000006E-2</v>
      </c>
      <c r="FNX53" s="47">
        <f t="shared" si="91"/>
        <v>9.7600000000000006E-2</v>
      </c>
      <c r="FNY53" s="47">
        <f t="shared" si="91"/>
        <v>9.7600000000000006E-2</v>
      </c>
      <c r="FNZ53" s="47">
        <f t="shared" si="91"/>
        <v>9.7600000000000006E-2</v>
      </c>
      <c r="FOA53" s="47">
        <f t="shared" si="91"/>
        <v>9.7600000000000006E-2</v>
      </c>
      <c r="FOB53" s="47">
        <f t="shared" si="91"/>
        <v>9.7600000000000006E-2</v>
      </c>
      <c r="FOC53" s="47">
        <f t="shared" si="91"/>
        <v>9.7600000000000006E-2</v>
      </c>
      <c r="FOD53" s="47">
        <f t="shared" si="91"/>
        <v>9.7600000000000006E-2</v>
      </c>
      <c r="FOE53" s="47">
        <f t="shared" si="91"/>
        <v>9.7600000000000006E-2</v>
      </c>
      <c r="FOF53" s="47">
        <f t="shared" si="91"/>
        <v>9.7600000000000006E-2</v>
      </c>
      <c r="FOG53" s="47">
        <f t="shared" si="91"/>
        <v>9.7600000000000006E-2</v>
      </c>
      <c r="FOH53" s="47">
        <f t="shared" ref="FOH53:FQS53" si="92">FOG53</f>
        <v>9.7600000000000006E-2</v>
      </c>
      <c r="FOI53" s="47">
        <f t="shared" si="92"/>
        <v>9.7600000000000006E-2</v>
      </c>
      <c r="FOJ53" s="47">
        <f t="shared" si="92"/>
        <v>9.7600000000000006E-2</v>
      </c>
      <c r="FOK53" s="47">
        <f t="shared" si="92"/>
        <v>9.7600000000000006E-2</v>
      </c>
      <c r="FOL53" s="47">
        <f t="shared" si="92"/>
        <v>9.7600000000000006E-2</v>
      </c>
      <c r="FOM53" s="47">
        <f t="shared" si="92"/>
        <v>9.7600000000000006E-2</v>
      </c>
      <c r="FON53" s="47">
        <f t="shared" si="92"/>
        <v>9.7600000000000006E-2</v>
      </c>
      <c r="FOO53" s="47">
        <f t="shared" si="92"/>
        <v>9.7600000000000006E-2</v>
      </c>
      <c r="FOP53" s="47">
        <f t="shared" si="92"/>
        <v>9.7600000000000006E-2</v>
      </c>
      <c r="FOQ53" s="47">
        <f t="shared" si="92"/>
        <v>9.7600000000000006E-2</v>
      </c>
      <c r="FOR53" s="47">
        <f t="shared" si="92"/>
        <v>9.7600000000000006E-2</v>
      </c>
      <c r="FOS53" s="47">
        <f t="shared" si="92"/>
        <v>9.7600000000000006E-2</v>
      </c>
      <c r="FOT53" s="47">
        <f t="shared" si="92"/>
        <v>9.7600000000000006E-2</v>
      </c>
      <c r="FOU53" s="47">
        <f t="shared" si="92"/>
        <v>9.7600000000000006E-2</v>
      </c>
      <c r="FOV53" s="47">
        <f t="shared" si="92"/>
        <v>9.7600000000000006E-2</v>
      </c>
      <c r="FOW53" s="47">
        <f t="shared" si="92"/>
        <v>9.7600000000000006E-2</v>
      </c>
      <c r="FOX53" s="47">
        <f t="shared" si="92"/>
        <v>9.7600000000000006E-2</v>
      </c>
      <c r="FOY53" s="47">
        <f t="shared" si="92"/>
        <v>9.7600000000000006E-2</v>
      </c>
      <c r="FOZ53" s="47">
        <f t="shared" si="92"/>
        <v>9.7600000000000006E-2</v>
      </c>
      <c r="FPA53" s="47">
        <f t="shared" si="92"/>
        <v>9.7600000000000006E-2</v>
      </c>
      <c r="FPB53" s="47">
        <f t="shared" si="92"/>
        <v>9.7600000000000006E-2</v>
      </c>
      <c r="FPC53" s="47">
        <f t="shared" si="92"/>
        <v>9.7600000000000006E-2</v>
      </c>
      <c r="FPD53" s="47">
        <f t="shared" si="92"/>
        <v>9.7600000000000006E-2</v>
      </c>
      <c r="FPE53" s="47">
        <f t="shared" si="92"/>
        <v>9.7600000000000006E-2</v>
      </c>
      <c r="FPF53" s="47">
        <f t="shared" si="92"/>
        <v>9.7600000000000006E-2</v>
      </c>
      <c r="FPG53" s="47">
        <f t="shared" si="92"/>
        <v>9.7600000000000006E-2</v>
      </c>
      <c r="FPH53" s="47">
        <f t="shared" si="92"/>
        <v>9.7600000000000006E-2</v>
      </c>
      <c r="FPI53" s="47">
        <f t="shared" si="92"/>
        <v>9.7600000000000006E-2</v>
      </c>
      <c r="FPJ53" s="47">
        <f t="shared" si="92"/>
        <v>9.7600000000000006E-2</v>
      </c>
      <c r="FPK53" s="47">
        <f t="shared" si="92"/>
        <v>9.7600000000000006E-2</v>
      </c>
      <c r="FPL53" s="47">
        <f t="shared" si="92"/>
        <v>9.7600000000000006E-2</v>
      </c>
      <c r="FPM53" s="47">
        <f t="shared" si="92"/>
        <v>9.7600000000000006E-2</v>
      </c>
      <c r="FPN53" s="47">
        <f t="shared" si="92"/>
        <v>9.7600000000000006E-2</v>
      </c>
      <c r="FPO53" s="47">
        <f t="shared" si="92"/>
        <v>9.7600000000000006E-2</v>
      </c>
      <c r="FPP53" s="47">
        <f t="shared" si="92"/>
        <v>9.7600000000000006E-2</v>
      </c>
      <c r="FPQ53" s="47">
        <f t="shared" si="92"/>
        <v>9.7600000000000006E-2</v>
      </c>
      <c r="FPR53" s="47">
        <f t="shared" si="92"/>
        <v>9.7600000000000006E-2</v>
      </c>
      <c r="FPS53" s="47">
        <f t="shared" si="92"/>
        <v>9.7600000000000006E-2</v>
      </c>
      <c r="FPT53" s="47">
        <f t="shared" si="92"/>
        <v>9.7600000000000006E-2</v>
      </c>
      <c r="FPU53" s="47">
        <f t="shared" si="92"/>
        <v>9.7600000000000006E-2</v>
      </c>
      <c r="FPV53" s="47">
        <f t="shared" si="92"/>
        <v>9.7600000000000006E-2</v>
      </c>
      <c r="FPW53" s="47">
        <f t="shared" si="92"/>
        <v>9.7600000000000006E-2</v>
      </c>
      <c r="FPX53" s="47">
        <f t="shared" si="92"/>
        <v>9.7600000000000006E-2</v>
      </c>
      <c r="FPY53" s="47">
        <f t="shared" si="92"/>
        <v>9.7600000000000006E-2</v>
      </c>
      <c r="FPZ53" s="47">
        <f t="shared" si="92"/>
        <v>9.7600000000000006E-2</v>
      </c>
      <c r="FQA53" s="47">
        <f t="shared" si="92"/>
        <v>9.7600000000000006E-2</v>
      </c>
      <c r="FQB53" s="47">
        <f t="shared" si="92"/>
        <v>9.7600000000000006E-2</v>
      </c>
      <c r="FQC53" s="47">
        <f t="shared" si="92"/>
        <v>9.7600000000000006E-2</v>
      </c>
      <c r="FQD53" s="47">
        <f t="shared" si="92"/>
        <v>9.7600000000000006E-2</v>
      </c>
      <c r="FQE53" s="47">
        <f t="shared" si="92"/>
        <v>9.7600000000000006E-2</v>
      </c>
      <c r="FQF53" s="47">
        <f t="shared" si="92"/>
        <v>9.7600000000000006E-2</v>
      </c>
      <c r="FQG53" s="47">
        <f t="shared" si="92"/>
        <v>9.7600000000000006E-2</v>
      </c>
      <c r="FQH53" s="47">
        <f t="shared" si="92"/>
        <v>9.7600000000000006E-2</v>
      </c>
      <c r="FQI53" s="47">
        <f t="shared" si="92"/>
        <v>9.7600000000000006E-2</v>
      </c>
      <c r="FQJ53" s="47">
        <f t="shared" si="92"/>
        <v>9.7600000000000006E-2</v>
      </c>
      <c r="FQK53" s="47">
        <f t="shared" si="92"/>
        <v>9.7600000000000006E-2</v>
      </c>
      <c r="FQL53" s="47">
        <f t="shared" si="92"/>
        <v>9.7600000000000006E-2</v>
      </c>
      <c r="FQM53" s="47">
        <f t="shared" si="92"/>
        <v>9.7600000000000006E-2</v>
      </c>
      <c r="FQN53" s="47">
        <f t="shared" si="92"/>
        <v>9.7600000000000006E-2</v>
      </c>
      <c r="FQO53" s="47">
        <f t="shared" si="92"/>
        <v>9.7600000000000006E-2</v>
      </c>
      <c r="FQP53" s="47">
        <f t="shared" si="92"/>
        <v>9.7600000000000006E-2</v>
      </c>
      <c r="FQQ53" s="47">
        <f t="shared" si="92"/>
        <v>9.7600000000000006E-2</v>
      </c>
      <c r="FQR53" s="47">
        <f t="shared" si="92"/>
        <v>9.7600000000000006E-2</v>
      </c>
      <c r="FQS53" s="47">
        <f t="shared" si="92"/>
        <v>9.7600000000000006E-2</v>
      </c>
      <c r="FQT53" s="47">
        <f t="shared" ref="FQT53:FTE53" si="93">FQS53</f>
        <v>9.7600000000000006E-2</v>
      </c>
      <c r="FQU53" s="47">
        <f t="shared" si="93"/>
        <v>9.7600000000000006E-2</v>
      </c>
      <c r="FQV53" s="47">
        <f t="shared" si="93"/>
        <v>9.7600000000000006E-2</v>
      </c>
      <c r="FQW53" s="47">
        <f t="shared" si="93"/>
        <v>9.7600000000000006E-2</v>
      </c>
      <c r="FQX53" s="47">
        <f t="shared" si="93"/>
        <v>9.7600000000000006E-2</v>
      </c>
      <c r="FQY53" s="47">
        <f t="shared" si="93"/>
        <v>9.7600000000000006E-2</v>
      </c>
      <c r="FQZ53" s="47">
        <f t="shared" si="93"/>
        <v>9.7600000000000006E-2</v>
      </c>
      <c r="FRA53" s="47">
        <f t="shared" si="93"/>
        <v>9.7600000000000006E-2</v>
      </c>
      <c r="FRB53" s="47">
        <f t="shared" si="93"/>
        <v>9.7600000000000006E-2</v>
      </c>
      <c r="FRC53" s="47">
        <f t="shared" si="93"/>
        <v>9.7600000000000006E-2</v>
      </c>
      <c r="FRD53" s="47">
        <f t="shared" si="93"/>
        <v>9.7600000000000006E-2</v>
      </c>
      <c r="FRE53" s="47">
        <f t="shared" si="93"/>
        <v>9.7600000000000006E-2</v>
      </c>
      <c r="FRF53" s="47">
        <f t="shared" si="93"/>
        <v>9.7600000000000006E-2</v>
      </c>
      <c r="FRG53" s="47">
        <f t="shared" si="93"/>
        <v>9.7600000000000006E-2</v>
      </c>
      <c r="FRH53" s="47">
        <f t="shared" si="93"/>
        <v>9.7600000000000006E-2</v>
      </c>
      <c r="FRI53" s="47">
        <f t="shared" si="93"/>
        <v>9.7600000000000006E-2</v>
      </c>
      <c r="FRJ53" s="47">
        <f t="shared" si="93"/>
        <v>9.7600000000000006E-2</v>
      </c>
      <c r="FRK53" s="47">
        <f t="shared" si="93"/>
        <v>9.7600000000000006E-2</v>
      </c>
      <c r="FRL53" s="47">
        <f t="shared" si="93"/>
        <v>9.7600000000000006E-2</v>
      </c>
      <c r="FRM53" s="47">
        <f t="shared" si="93"/>
        <v>9.7600000000000006E-2</v>
      </c>
      <c r="FRN53" s="47">
        <f t="shared" si="93"/>
        <v>9.7600000000000006E-2</v>
      </c>
      <c r="FRO53" s="47">
        <f t="shared" si="93"/>
        <v>9.7600000000000006E-2</v>
      </c>
      <c r="FRP53" s="47">
        <f t="shared" si="93"/>
        <v>9.7600000000000006E-2</v>
      </c>
      <c r="FRQ53" s="47">
        <f t="shared" si="93"/>
        <v>9.7600000000000006E-2</v>
      </c>
      <c r="FRR53" s="47">
        <f t="shared" si="93"/>
        <v>9.7600000000000006E-2</v>
      </c>
      <c r="FRS53" s="47">
        <f t="shared" si="93"/>
        <v>9.7600000000000006E-2</v>
      </c>
      <c r="FRT53" s="47">
        <f t="shared" si="93"/>
        <v>9.7600000000000006E-2</v>
      </c>
      <c r="FRU53" s="47">
        <f t="shared" si="93"/>
        <v>9.7600000000000006E-2</v>
      </c>
      <c r="FRV53" s="47">
        <f t="shared" si="93"/>
        <v>9.7600000000000006E-2</v>
      </c>
      <c r="FRW53" s="47">
        <f t="shared" si="93"/>
        <v>9.7600000000000006E-2</v>
      </c>
      <c r="FRX53" s="47">
        <f t="shared" si="93"/>
        <v>9.7600000000000006E-2</v>
      </c>
      <c r="FRY53" s="47">
        <f t="shared" si="93"/>
        <v>9.7600000000000006E-2</v>
      </c>
      <c r="FRZ53" s="47">
        <f t="shared" si="93"/>
        <v>9.7600000000000006E-2</v>
      </c>
      <c r="FSA53" s="47">
        <f t="shared" si="93"/>
        <v>9.7600000000000006E-2</v>
      </c>
      <c r="FSB53" s="47">
        <f t="shared" si="93"/>
        <v>9.7600000000000006E-2</v>
      </c>
      <c r="FSC53" s="47">
        <f t="shared" si="93"/>
        <v>9.7600000000000006E-2</v>
      </c>
      <c r="FSD53" s="47">
        <f t="shared" si="93"/>
        <v>9.7600000000000006E-2</v>
      </c>
      <c r="FSE53" s="47">
        <f t="shared" si="93"/>
        <v>9.7600000000000006E-2</v>
      </c>
      <c r="FSF53" s="47">
        <f t="shared" si="93"/>
        <v>9.7600000000000006E-2</v>
      </c>
      <c r="FSG53" s="47">
        <f t="shared" si="93"/>
        <v>9.7600000000000006E-2</v>
      </c>
      <c r="FSH53" s="47">
        <f t="shared" si="93"/>
        <v>9.7600000000000006E-2</v>
      </c>
      <c r="FSI53" s="47">
        <f t="shared" si="93"/>
        <v>9.7600000000000006E-2</v>
      </c>
      <c r="FSJ53" s="47">
        <f t="shared" si="93"/>
        <v>9.7600000000000006E-2</v>
      </c>
      <c r="FSK53" s="47">
        <f t="shared" si="93"/>
        <v>9.7600000000000006E-2</v>
      </c>
      <c r="FSL53" s="47">
        <f t="shared" si="93"/>
        <v>9.7600000000000006E-2</v>
      </c>
      <c r="FSM53" s="47">
        <f t="shared" si="93"/>
        <v>9.7600000000000006E-2</v>
      </c>
      <c r="FSN53" s="47">
        <f t="shared" si="93"/>
        <v>9.7600000000000006E-2</v>
      </c>
      <c r="FSO53" s="47">
        <f t="shared" si="93"/>
        <v>9.7600000000000006E-2</v>
      </c>
      <c r="FSP53" s="47">
        <f t="shared" si="93"/>
        <v>9.7600000000000006E-2</v>
      </c>
      <c r="FSQ53" s="47">
        <f t="shared" si="93"/>
        <v>9.7600000000000006E-2</v>
      </c>
      <c r="FSR53" s="47">
        <f t="shared" si="93"/>
        <v>9.7600000000000006E-2</v>
      </c>
      <c r="FSS53" s="47">
        <f t="shared" si="93"/>
        <v>9.7600000000000006E-2</v>
      </c>
      <c r="FST53" s="47">
        <f t="shared" si="93"/>
        <v>9.7600000000000006E-2</v>
      </c>
      <c r="FSU53" s="47">
        <f t="shared" si="93"/>
        <v>9.7600000000000006E-2</v>
      </c>
      <c r="FSV53" s="47">
        <f t="shared" si="93"/>
        <v>9.7600000000000006E-2</v>
      </c>
      <c r="FSW53" s="47">
        <f t="shared" si="93"/>
        <v>9.7600000000000006E-2</v>
      </c>
      <c r="FSX53" s="47">
        <f t="shared" si="93"/>
        <v>9.7600000000000006E-2</v>
      </c>
      <c r="FSY53" s="47">
        <f t="shared" si="93"/>
        <v>9.7600000000000006E-2</v>
      </c>
      <c r="FSZ53" s="47">
        <f t="shared" si="93"/>
        <v>9.7600000000000006E-2</v>
      </c>
      <c r="FTA53" s="47">
        <f t="shared" si="93"/>
        <v>9.7600000000000006E-2</v>
      </c>
      <c r="FTB53" s="47">
        <f t="shared" si="93"/>
        <v>9.7600000000000006E-2</v>
      </c>
      <c r="FTC53" s="47">
        <f t="shared" si="93"/>
        <v>9.7600000000000006E-2</v>
      </c>
      <c r="FTD53" s="47">
        <f t="shared" si="93"/>
        <v>9.7600000000000006E-2</v>
      </c>
      <c r="FTE53" s="47">
        <f t="shared" si="93"/>
        <v>9.7600000000000006E-2</v>
      </c>
      <c r="FTF53" s="47">
        <f t="shared" ref="FTF53:FVQ53" si="94">FTE53</f>
        <v>9.7600000000000006E-2</v>
      </c>
      <c r="FTG53" s="47">
        <f t="shared" si="94"/>
        <v>9.7600000000000006E-2</v>
      </c>
      <c r="FTH53" s="47">
        <f t="shared" si="94"/>
        <v>9.7600000000000006E-2</v>
      </c>
      <c r="FTI53" s="47">
        <f t="shared" si="94"/>
        <v>9.7600000000000006E-2</v>
      </c>
      <c r="FTJ53" s="47">
        <f t="shared" si="94"/>
        <v>9.7600000000000006E-2</v>
      </c>
      <c r="FTK53" s="47">
        <f t="shared" si="94"/>
        <v>9.7600000000000006E-2</v>
      </c>
      <c r="FTL53" s="47">
        <f t="shared" si="94"/>
        <v>9.7600000000000006E-2</v>
      </c>
      <c r="FTM53" s="47">
        <f t="shared" si="94"/>
        <v>9.7600000000000006E-2</v>
      </c>
      <c r="FTN53" s="47">
        <f t="shared" si="94"/>
        <v>9.7600000000000006E-2</v>
      </c>
      <c r="FTO53" s="47">
        <f t="shared" si="94"/>
        <v>9.7600000000000006E-2</v>
      </c>
      <c r="FTP53" s="47">
        <f t="shared" si="94"/>
        <v>9.7600000000000006E-2</v>
      </c>
      <c r="FTQ53" s="47">
        <f t="shared" si="94"/>
        <v>9.7600000000000006E-2</v>
      </c>
      <c r="FTR53" s="47">
        <f t="shared" si="94"/>
        <v>9.7600000000000006E-2</v>
      </c>
      <c r="FTS53" s="47">
        <f t="shared" si="94"/>
        <v>9.7600000000000006E-2</v>
      </c>
      <c r="FTT53" s="47">
        <f t="shared" si="94"/>
        <v>9.7600000000000006E-2</v>
      </c>
      <c r="FTU53" s="47">
        <f t="shared" si="94"/>
        <v>9.7600000000000006E-2</v>
      </c>
      <c r="FTV53" s="47">
        <f t="shared" si="94"/>
        <v>9.7600000000000006E-2</v>
      </c>
      <c r="FTW53" s="47">
        <f t="shared" si="94"/>
        <v>9.7600000000000006E-2</v>
      </c>
      <c r="FTX53" s="47">
        <f t="shared" si="94"/>
        <v>9.7600000000000006E-2</v>
      </c>
      <c r="FTY53" s="47">
        <f t="shared" si="94"/>
        <v>9.7600000000000006E-2</v>
      </c>
      <c r="FTZ53" s="47">
        <f t="shared" si="94"/>
        <v>9.7600000000000006E-2</v>
      </c>
      <c r="FUA53" s="47">
        <f t="shared" si="94"/>
        <v>9.7600000000000006E-2</v>
      </c>
      <c r="FUB53" s="47">
        <f t="shared" si="94"/>
        <v>9.7600000000000006E-2</v>
      </c>
      <c r="FUC53" s="47">
        <f t="shared" si="94"/>
        <v>9.7600000000000006E-2</v>
      </c>
      <c r="FUD53" s="47">
        <f t="shared" si="94"/>
        <v>9.7600000000000006E-2</v>
      </c>
      <c r="FUE53" s="47">
        <f t="shared" si="94"/>
        <v>9.7600000000000006E-2</v>
      </c>
      <c r="FUF53" s="47">
        <f t="shared" si="94"/>
        <v>9.7600000000000006E-2</v>
      </c>
      <c r="FUG53" s="47">
        <f t="shared" si="94"/>
        <v>9.7600000000000006E-2</v>
      </c>
      <c r="FUH53" s="47">
        <f t="shared" si="94"/>
        <v>9.7600000000000006E-2</v>
      </c>
      <c r="FUI53" s="47">
        <f t="shared" si="94"/>
        <v>9.7600000000000006E-2</v>
      </c>
      <c r="FUJ53" s="47">
        <f t="shared" si="94"/>
        <v>9.7600000000000006E-2</v>
      </c>
      <c r="FUK53" s="47">
        <f t="shared" si="94"/>
        <v>9.7600000000000006E-2</v>
      </c>
      <c r="FUL53" s="47">
        <f t="shared" si="94"/>
        <v>9.7600000000000006E-2</v>
      </c>
      <c r="FUM53" s="47">
        <f t="shared" si="94"/>
        <v>9.7600000000000006E-2</v>
      </c>
      <c r="FUN53" s="47">
        <f t="shared" si="94"/>
        <v>9.7600000000000006E-2</v>
      </c>
      <c r="FUO53" s="47">
        <f t="shared" si="94"/>
        <v>9.7600000000000006E-2</v>
      </c>
      <c r="FUP53" s="47">
        <f t="shared" si="94"/>
        <v>9.7600000000000006E-2</v>
      </c>
      <c r="FUQ53" s="47">
        <f t="shared" si="94"/>
        <v>9.7600000000000006E-2</v>
      </c>
      <c r="FUR53" s="47">
        <f t="shared" si="94"/>
        <v>9.7600000000000006E-2</v>
      </c>
      <c r="FUS53" s="47">
        <f t="shared" si="94"/>
        <v>9.7600000000000006E-2</v>
      </c>
      <c r="FUT53" s="47">
        <f t="shared" si="94"/>
        <v>9.7600000000000006E-2</v>
      </c>
      <c r="FUU53" s="47">
        <f t="shared" si="94"/>
        <v>9.7600000000000006E-2</v>
      </c>
      <c r="FUV53" s="47">
        <f t="shared" si="94"/>
        <v>9.7600000000000006E-2</v>
      </c>
      <c r="FUW53" s="47">
        <f t="shared" si="94"/>
        <v>9.7600000000000006E-2</v>
      </c>
      <c r="FUX53" s="47">
        <f t="shared" si="94"/>
        <v>9.7600000000000006E-2</v>
      </c>
      <c r="FUY53" s="47">
        <f t="shared" si="94"/>
        <v>9.7600000000000006E-2</v>
      </c>
      <c r="FUZ53" s="47">
        <f t="shared" si="94"/>
        <v>9.7600000000000006E-2</v>
      </c>
      <c r="FVA53" s="47">
        <f t="shared" si="94"/>
        <v>9.7600000000000006E-2</v>
      </c>
      <c r="FVB53" s="47">
        <f t="shared" si="94"/>
        <v>9.7600000000000006E-2</v>
      </c>
      <c r="FVC53" s="47">
        <f t="shared" si="94"/>
        <v>9.7600000000000006E-2</v>
      </c>
      <c r="FVD53" s="47">
        <f t="shared" si="94"/>
        <v>9.7600000000000006E-2</v>
      </c>
      <c r="FVE53" s="47">
        <f t="shared" si="94"/>
        <v>9.7600000000000006E-2</v>
      </c>
      <c r="FVF53" s="47">
        <f t="shared" si="94"/>
        <v>9.7600000000000006E-2</v>
      </c>
      <c r="FVG53" s="47">
        <f t="shared" si="94"/>
        <v>9.7600000000000006E-2</v>
      </c>
      <c r="FVH53" s="47">
        <f t="shared" si="94"/>
        <v>9.7600000000000006E-2</v>
      </c>
      <c r="FVI53" s="47">
        <f t="shared" si="94"/>
        <v>9.7600000000000006E-2</v>
      </c>
      <c r="FVJ53" s="47">
        <f t="shared" si="94"/>
        <v>9.7600000000000006E-2</v>
      </c>
      <c r="FVK53" s="47">
        <f t="shared" si="94"/>
        <v>9.7600000000000006E-2</v>
      </c>
      <c r="FVL53" s="47">
        <f t="shared" si="94"/>
        <v>9.7600000000000006E-2</v>
      </c>
      <c r="FVM53" s="47">
        <f t="shared" si="94"/>
        <v>9.7600000000000006E-2</v>
      </c>
      <c r="FVN53" s="47">
        <f t="shared" si="94"/>
        <v>9.7600000000000006E-2</v>
      </c>
      <c r="FVO53" s="47">
        <f t="shared" si="94"/>
        <v>9.7600000000000006E-2</v>
      </c>
      <c r="FVP53" s="47">
        <f t="shared" si="94"/>
        <v>9.7600000000000006E-2</v>
      </c>
      <c r="FVQ53" s="47">
        <f t="shared" si="94"/>
        <v>9.7600000000000006E-2</v>
      </c>
      <c r="FVR53" s="47">
        <f t="shared" ref="FVR53:FYC53" si="95">FVQ53</f>
        <v>9.7600000000000006E-2</v>
      </c>
      <c r="FVS53" s="47">
        <f t="shared" si="95"/>
        <v>9.7600000000000006E-2</v>
      </c>
      <c r="FVT53" s="47">
        <f t="shared" si="95"/>
        <v>9.7600000000000006E-2</v>
      </c>
      <c r="FVU53" s="47">
        <f t="shared" si="95"/>
        <v>9.7600000000000006E-2</v>
      </c>
      <c r="FVV53" s="47">
        <f t="shared" si="95"/>
        <v>9.7600000000000006E-2</v>
      </c>
      <c r="FVW53" s="47">
        <f t="shared" si="95"/>
        <v>9.7600000000000006E-2</v>
      </c>
      <c r="FVX53" s="47">
        <f t="shared" si="95"/>
        <v>9.7600000000000006E-2</v>
      </c>
      <c r="FVY53" s="47">
        <f t="shared" si="95"/>
        <v>9.7600000000000006E-2</v>
      </c>
      <c r="FVZ53" s="47">
        <f t="shared" si="95"/>
        <v>9.7600000000000006E-2</v>
      </c>
      <c r="FWA53" s="47">
        <f t="shared" si="95"/>
        <v>9.7600000000000006E-2</v>
      </c>
      <c r="FWB53" s="47">
        <f t="shared" si="95"/>
        <v>9.7600000000000006E-2</v>
      </c>
      <c r="FWC53" s="47">
        <f t="shared" si="95"/>
        <v>9.7600000000000006E-2</v>
      </c>
      <c r="FWD53" s="47">
        <f t="shared" si="95"/>
        <v>9.7600000000000006E-2</v>
      </c>
      <c r="FWE53" s="47">
        <f t="shared" si="95"/>
        <v>9.7600000000000006E-2</v>
      </c>
      <c r="FWF53" s="47">
        <f t="shared" si="95"/>
        <v>9.7600000000000006E-2</v>
      </c>
      <c r="FWG53" s="47">
        <f t="shared" si="95"/>
        <v>9.7600000000000006E-2</v>
      </c>
      <c r="FWH53" s="47">
        <f t="shared" si="95"/>
        <v>9.7600000000000006E-2</v>
      </c>
      <c r="FWI53" s="47">
        <f t="shared" si="95"/>
        <v>9.7600000000000006E-2</v>
      </c>
      <c r="FWJ53" s="47">
        <f t="shared" si="95"/>
        <v>9.7600000000000006E-2</v>
      </c>
      <c r="FWK53" s="47">
        <f t="shared" si="95"/>
        <v>9.7600000000000006E-2</v>
      </c>
      <c r="FWL53" s="47">
        <f t="shared" si="95"/>
        <v>9.7600000000000006E-2</v>
      </c>
      <c r="FWM53" s="47">
        <f t="shared" si="95"/>
        <v>9.7600000000000006E-2</v>
      </c>
      <c r="FWN53" s="47">
        <f t="shared" si="95"/>
        <v>9.7600000000000006E-2</v>
      </c>
      <c r="FWO53" s="47">
        <f t="shared" si="95"/>
        <v>9.7600000000000006E-2</v>
      </c>
      <c r="FWP53" s="47">
        <f t="shared" si="95"/>
        <v>9.7600000000000006E-2</v>
      </c>
      <c r="FWQ53" s="47">
        <f t="shared" si="95"/>
        <v>9.7600000000000006E-2</v>
      </c>
      <c r="FWR53" s="47">
        <f t="shared" si="95"/>
        <v>9.7600000000000006E-2</v>
      </c>
      <c r="FWS53" s="47">
        <f t="shared" si="95"/>
        <v>9.7600000000000006E-2</v>
      </c>
      <c r="FWT53" s="47">
        <f t="shared" si="95"/>
        <v>9.7600000000000006E-2</v>
      </c>
      <c r="FWU53" s="47">
        <f t="shared" si="95"/>
        <v>9.7600000000000006E-2</v>
      </c>
      <c r="FWV53" s="47">
        <f t="shared" si="95"/>
        <v>9.7600000000000006E-2</v>
      </c>
      <c r="FWW53" s="47">
        <f t="shared" si="95"/>
        <v>9.7600000000000006E-2</v>
      </c>
      <c r="FWX53" s="47">
        <f t="shared" si="95"/>
        <v>9.7600000000000006E-2</v>
      </c>
      <c r="FWY53" s="47">
        <f t="shared" si="95"/>
        <v>9.7600000000000006E-2</v>
      </c>
      <c r="FWZ53" s="47">
        <f t="shared" si="95"/>
        <v>9.7600000000000006E-2</v>
      </c>
      <c r="FXA53" s="47">
        <f t="shared" si="95"/>
        <v>9.7600000000000006E-2</v>
      </c>
      <c r="FXB53" s="47">
        <f t="shared" si="95"/>
        <v>9.7600000000000006E-2</v>
      </c>
      <c r="FXC53" s="47">
        <f t="shared" si="95"/>
        <v>9.7600000000000006E-2</v>
      </c>
      <c r="FXD53" s="47">
        <f t="shared" si="95"/>
        <v>9.7600000000000006E-2</v>
      </c>
      <c r="FXE53" s="47">
        <f t="shared" si="95"/>
        <v>9.7600000000000006E-2</v>
      </c>
      <c r="FXF53" s="47">
        <f t="shared" si="95"/>
        <v>9.7600000000000006E-2</v>
      </c>
      <c r="FXG53" s="47">
        <f t="shared" si="95"/>
        <v>9.7600000000000006E-2</v>
      </c>
      <c r="FXH53" s="47">
        <f t="shared" si="95"/>
        <v>9.7600000000000006E-2</v>
      </c>
      <c r="FXI53" s="47">
        <f t="shared" si="95"/>
        <v>9.7600000000000006E-2</v>
      </c>
      <c r="FXJ53" s="47">
        <f t="shared" si="95"/>
        <v>9.7600000000000006E-2</v>
      </c>
      <c r="FXK53" s="47">
        <f t="shared" si="95"/>
        <v>9.7600000000000006E-2</v>
      </c>
      <c r="FXL53" s="47">
        <f t="shared" si="95"/>
        <v>9.7600000000000006E-2</v>
      </c>
      <c r="FXM53" s="47">
        <f t="shared" si="95"/>
        <v>9.7600000000000006E-2</v>
      </c>
      <c r="FXN53" s="47">
        <f t="shared" si="95"/>
        <v>9.7600000000000006E-2</v>
      </c>
      <c r="FXO53" s="47">
        <f t="shared" si="95"/>
        <v>9.7600000000000006E-2</v>
      </c>
      <c r="FXP53" s="47">
        <f t="shared" si="95"/>
        <v>9.7600000000000006E-2</v>
      </c>
      <c r="FXQ53" s="47">
        <f t="shared" si="95"/>
        <v>9.7600000000000006E-2</v>
      </c>
      <c r="FXR53" s="47">
        <f t="shared" si="95"/>
        <v>9.7600000000000006E-2</v>
      </c>
      <c r="FXS53" s="47">
        <f t="shared" si="95"/>
        <v>9.7600000000000006E-2</v>
      </c>
      <c r="FXT53" s="47">
        <f t="shared" si="95"/>
        <v>9.7600000000000006E-2</v>
      </c>
      <c r="FXU53" s="47">
        <f t="shared" si="95"/>
        <v>9.7600000000000006E-2</v>
      </c>
      <c r="FXV53" s="47">
        <f t="shared" si="95"/>
        <v>9.7600000000000006E-2</v>
      </c>
      <c r="FXW53" s="47">
        <f t="shared" si="95"/>
        <v>9.7600000000000006E-2</v>
      </c>
      <c r="FXX53" s="47">
        <f t="shared" si="95"/>
        <v>9.7600000000000006E-2</v>
      </c>
      <c r="FXY53" s="47">
        <f t="shared" si="95"/>
        <v>9.7600000000000006E-2</v>
      </c>
      <c r="FXZ53" s="47">
        <f t="shared" si="95"/>
        <v>9.7600000000000006E-2</v>
      </c>
      <c r="FYA53" s="47">
        <f t="shared" si="95"/>
        <v>9.7600000000000006E-2</v>
      </c>
      <c r="FYB53" s="47">
        <f t="shared" si="95"/>
        <v>9.7600000000000006E-2</v>
      </c>
      <c r="FYC53" s="47">
        <f t="shared" si="95"/>
        <v>9.7600000000000006E-2</v>
      </c>
      <c r="FYD53" s="47">
        <f t="shared" ref="FYD53:GAO53" si="96">FYC53</f>
        <v>9.7600000000000006E-2</v>
      </c>
      <c r="FYE53" s="47">
        <f t="shared" si="96"/>
        <v>9.7600000000000006E-2</v>
      </c>
      <c r="FYF53" s="47">
        <f t="shared" si="96"/>
        <v>9.7600000000000006E-2</v>
      </c>
      <c r="FYG53" s="47">
        <f t="shared" si="96"/>
        <v>9.7600000000000006E-2</v>
      </c>
      <c r="FYH53" s="47">
        <f t="shared" si="96"/>
        <v>9.7600000000000006E-2</v>
      </c>
      <c r="FYI53" s="47">
        <f t="shared" si="96"/>
        <v>9.7600000000000006E-2</v>
      </c>
      <c r="FYJ53" s="47">
        <f t="shared" si="96"/>
        <v>9.7600000000000006E-2</v>
      </c>
      <c r="FYK53" s="47">
        <f t="shared" si="96"/>
        <v>9.7600000000000006E-2</v>
      </c>
      <c r="FYL53" s="47">
        <f t="shared" si="96"/>
        <v>9.7600000000000006E-2</v>
      </c>
      <c r="FYM53" s="47">
        <f t="shared" si="96"/>
        <v>9.7600000000000006E-2</v>
      </c>
      <c r="FYN53" s="47">
        <f t="shared" si="96"/>
        <v>9.7600000000000006E-2</v>
      </c>
      <c r="FYO53" s="47">
        <f t="shared" si="96"/>
        <v>9.7600000000000006E-2</v>
      </c>
      <c r="FYP53" s="47">
        <f t="shared" si="96"/>
        <v>9.7600000000000006E-2</v>
      </c>
      <c r="FYQ53" s="47">
        <f t="shared" si="96"/>
        <v>9.7600000000000006E-2</v>
      </c>
      <c r="FYR53" s="47">
        <f t="shared" si="96"/>
        <v>9.7600000000000006E-2</v>
      </c>
      <c r="FYS53" s="47">
        <f t="shared" si="96"/>
        <v>9.7600000000000006E-2</v>
      </c>
      <c r="FYT53" s="47">
        <f t="shared" si="96"/>
        <v>9.7600000000000006E-2</v>
      </c>
      <c r="FYU53" s="47">
        <f t="shared" si="96"/>
        <v>9.7600000000000006E-2</v>
      </c>
      <c r="FYV53" s="47">
        <f t="shared" si="96"/>
        <v>9.7600000000000006E-2</v>
      </c>
      <c r="FYW53" s="47">
        <f t="shared" si="96"/>
        <v>9.7600000000000006E-2</v>
      </c>
      <c r="FYX53" s="47">
        <f t="shared" si="96"/>
        <v>9.7600000000000006E-2</v>
      </c>
      <c r="FYY53" s="47">
        <f t="shared" si="96"/>
        <v>9.7600000000000006E-2</v>
      </c>
      <c r="FYZ53" s="47">
        <f t="shared" si="96"/>
        <v>9.7600000000000006E-2</v>
      </c>
      <c r="FZA53" s="47">
        <f t="shared" si="96"/>
        <v>9.7600000000000006E-2</v>
      </c>
      <c r="FZB53" s="47">
        <f t="shared" si="96"/>
        <v>9.7600000000000006E-2</v>
      </c>
      <c r="FZC53" s="47">
        <f t="shared" si="96"/>
        <v>9.7600000000000006E-2</v>
      </c>
      <c r="FZD53" s="47">
        <f t="shared" si="96"/>
        <v>9.7600000000000006E-2</v>
      </c>
      <c r="FZE53" s="47">
        <f t="shared" si="96"/>
        <v>9.7600000000000006E-2</v>
      </c>
      <c r="FZF53" s="47">
        <f t="shared" si="96"/>
        <v>9.7600000000000006E-2</v>
      </c>
      <c r="FZG53" s="47">
        <f t="shared" si="96"/>
        <v>9.7600000000000006E-2</v>
      </c>
      <c r="FZH53" s="47">
        <f t="shared" si="96"/>
        <v>9.7600000000000006E-2</v>
      </c>
      <c r="FZI53" s="47">
        <f t="shared" si="96"/>
        <v>9.7600000000000006E-2</v>
      </c>
      <c r="FZJ53" s="47">
        <f t="shared" si="96"/>
        <v>9.7600000000000006E-2</v>
      </c>
      <c r="FZK53" s="47">
        <f t="shared" si="96"/>
        <v>9.7600000000000006E-2</v>
      </c>
      <c r="FZL53" s="47">
        <f t="shared" si="96"/>
        <v>9.7600000000000006E-2</v>
      </c>
      <c r="FZM53" s="47">
        <f t="shared" si="96"/>
        <v>9.7600000000000006E-2</v>
      </c>
      <c r="FZN53" s="47">
        <f t="shared" si="96"/>
        <v>9.7600000000000006E-2</v>
      </c>
      <c r="FZO53" s="47">
        <f t="shared" si="96"/>
        <v>9.7600000000000006E-2</v>
      </c>
      <c r="FZP53" s="47">
        <f t="shared" si="96"/>
        <v>9.7600000000000006E-2</v>
      </c>
      <c r="FZQ53" s="47">
        <f t="shared" si="96"/>
        <v>9.7600000000000006E-2</v>
      </c>
      <c r="FZR53" s="47">
        <f t="shared" si="96"/>
        <v>9.7600000000000006E-2</v>
      </c>
      <c r="FZS53" s="47">
        <f t="shared" si="96"/>
        <v>9.7600000000000006E-2</v>
      </c>
      <c r="FZT53" s="47">
        <f t="shared" si="96"/>
        <v>9.7600000000000006E-2</v>
      </c>
      <c r="FZU53" s="47">
        <f t="shared" si="96"/>
        <v>9.7600000000000006E-2</v>
      </c>
      <c r="FZV53" s="47">
        <f t="shared" si="96"/>
        <v>9.7600000000000006E-2</v>
      </c>
      <c r="FZW53" s="47">
        <f t="shared" si="96"/>
        <v>9.7600000000000006E-2</v>
      </c>
      <c r="FZX53" s="47">
        <f t="shared" si="96"/>
        <v>9.7600000000000006E-2</v>
      </c>
      <c r="FZY53" s="47">
        <f t="shared" si="96"/>
        <v>9.7600000000000006E-2</v>
      </c>
      <c r="FZZ53" s="47">
        <f t="shared" si="96"/>
        <v>9.7600000000000006E-2</v>
      </c>
      <c r="GAA53" s="47">
        <f t="shared" si="96"/>
        <v>9.7600000000000006E-2</v>
      </c>
      <c r="GAB53" s="47">
        <f t="shared" si="96"/>
        <v>9.7600000000000006E-2</v>
      </c>
      <c r="GAC53" s="47">
        <f t="shared" si="96"/>
        <v>9.7600000000000006E-2</v>
      </c>
      <c r="GAD53" s="47">
        <f t="shared" si="96"/>
        <v>9.7600000000000006E-2</v>
      </c>
      <c r="GAE53" s="47">
        <f t="shared" si="96"/>
        <v>9.7600000000000006E-2</v>
      </c>
      <c r="GAF53" s="47">
        <f t="shared" si="96"/>
        <v>9.7600000000000006E-2</v>
      </c>
      <c r="GAG53" s="47">
        <f t="shared" si="96"/>
        <v>9.7600000000000006E-2</v>
      </c>
      <c r="GAH53" s="47">
        <f t="shared" si="96"/>
        <v>9.7600000000000006E-2</v>
      </c>
      <c r="GAI53" s="47">
        <f t="shared" si="96"/>
        <v>9.7600000000000006E-2</v>
      </c>
      <c r="GAJ53" s="47">
        <f t="shared" si="96"/>
        <v>9.7600000000000006E-2</v>
      </c>
      <c r="GAK53" s="47">
        <f t="shared" si="96"/>
        <v>9.7600000000000006E-2</v>
      </c>
      <c r="GAL53" s="47">
        <f t="shared" si="96"/>
        <v>9.7600000000000006E-2</v>
      </c>
      <c r="GAM53" s="47">
        <f t="shared" si="96"/>
        <v>9.7600000000000006E-2</v>
      </c>
      <c r="GAN53" s="47">
        <f t="shared" si="96"/>
        <v>9.7600000000000006E-2</v>
      </c>
      <c r="GAO53" s="47">
        <f t="shared" si="96"/>
        <v>9.7600000000000006E-2</v>
      </c>
      <c r="GAP53" s="47">
        <f t="shared" ref="GAP53:GDA53" si="97">GAO53</f>
        <v>9.7600000000000006E-2</v>
      </c>
      <c r="GAQ53" s="47">
        <f t="shared" si="97"/>
        <v>9.7600000000000006E-2</v>
      </c>
      <c r="GAR53" s="47">
        <f t="shared" si="97"/>
        <v>9.7600000000000006E-2</v>
      </c>
      <c r="GAS53" s="47">
        <f t="shared" si="97"/>
        <v>9.7600000000000006E-2</v>
      </c>
      <c r="GAT53" s="47">
        <f t="shared" si="97"/>
        <v>9.7600000000000006E-2</v>
      </c>
      <c r="GAU53" s="47">
        <f t="shared" si="97"/>
        <v>9.7600000000000006E-2</v>
      </c>
      <c r="GAV53" s="47">
        <f t="shared" si="97"/>
        <v>9.7600000000000006E-2</v>
      </c>
      <c r="GAW53" s="47">
        <f t="shared" si="97"/>
        <v>9.7600000000000006E-2</v>
      </c>
      <c r="GAX53" s="47">
        <f t="shared" si="97"/>
        <v>9.7600000000000006E-2</v>
      </c>
      <c r="GAY53" s="47">
        <f t="shared" si="97"/>
        <v>9.7600000000000006E-2</v>
      </c>
      <c r="GAZ53" s="47">
        <f t="shared" si="97"/>
        <v>9.7600000000000006E-2</v>
      </c>
      <c r="GBA53" s="47">
        <f t="shared" si="97"/>
        <v>9.7600000000000006E-2</v>
      </c>
      <c r="GBB53" s="47">
        <f t="shared" si="97"/>
        <v>9.7600000000000006E-2</v>
      </c>
      <c r="GBC53" s="47">
        <f t="shared" si="97"/>
        <v>9.7600000000000006E-2</v>
      </c>
      <c r="GBD53" s="47">
        <f t="shared" si="97"/>
        <v>9.7600000000000006E-2</v>
      </c>
      <c r="GBE53" s="47">
        <f t="shared" si="97"/>
        <v>9.7600000000000006E-2</v>
      </c>
      <c r="GBF53" s="47">
        <f t="shared" si="97"/>
        <v>9.7600000000000006E-2</v>
      </c>
      <c r="GBG53" s="47">
        <f t="shared" si="97"/>
        <v>9.7600000000000006E-2</v>
      </c>
      <c r="GBH53" s="47">
        <f t="shared" si="97"/>
        <v>9.7600000000000006E-2</v>
      </c>
      <c r="GBI53" s="47">
        <f t="shared" si="97"/>
        <v>9.7600000000000006E-2</v>
      </c>
      <c r="GBJ53" s="47">
        <f t="shared" si="97"/>
        <v>9.7600000000000006E-2</v>
      </c>
      <c r="GBK53" s="47">
        <f t="shared" si="97"/>
        <v>9.7600000000000006E-2</v>
      </c>
      <c r="GBL53" s="47">
        <f t="shared" si="97"/>
        <v>9.7600000000000006E-2</v>
      </c>
      <c r="GBM53" s="47">
        <f t="shared" si="97"/>
        <v>9.7600000000000006E-2</v>
      </c>
      <c r="GBN53" s="47">
        <f t="shared" si="97"/>
        <v>9.7600000000000006E-2</v>
      </c>
      <c r="GBO53" s="47">
        <f t="shared" si="97"/>
        <v>9.7600000000000006E-2</v>
      </c>
      <c r="GBP53" s="47">
        <f t="shared" si="97"/>
        <v>9.7600000000000006E-2</v>
      </c>
      <c r="GBQ53" s="47">
        <f t="shared" si="97"/>
        <v>9.7600000000000006E-2</v>
      </c>
      <c r="GBR53" s="47">
        <f t="shared" si="97"/>
        <v>9.7600000000000006E-2</v>
      </c>
      <c r="GBS53" s="47">
        <f t="shared" si="97"/>
        <v>9.7600000000000006E-2</v>
      </c>
      <c r="GBT53" s="47">
        <f t="shared" si="97"/>
        <v>9.7600000000000006E-2</v>
      </c>
      <c r="GBU53" s="47">
        <f t="shared" si="97"/>
        <v>9.7600000000000006E-2</v>
      </c>
      <c r="GBV53" s="47">
        <f t="shared" si="97"/>
        <v>9.7600000000000006E-2</v>
      </c>
      <c r="GBW53" s="47">
        <f t="shared" si="97"/>
        <v>9.7600000000000006E-2</v>
      </c>
      <c r="GBX53" s="47">
        <f t="shared" si="97"/>
        <v>9.7600000000000006E-2</v>
      </c>
      <c r="GBY53" s="47">
        <f t="shared" si="97"/>
        <v>9.7600000000000006E-2</v>
      </c>
      <c r="GBZ53" s="47">
        <f t="shared" si="97"/>
        <v>9.7600000000000006E-2</v>
      </c>
      <c r="GCA53" s="47">
        <f t="shared" si="97"/>
        <v>9.7600000000000006E-2</v>
      </c>
      <c r="GCB53" s="47">
        <f t="shared" si="97"/>
        <v>9.7600000000000006E-2</v>
      </c>
      <c r="GCC53" s="47">
        <f t="shared" si="97"/>
        <v>9.7600000000000006E-2</v>
      </c>
      <c r="GCD53" s="47">
        <f t="shared" si="97"/>
        <v>9.7600000000000006E-2</v>
      </c>
      <c r="GCE53" s="47">
        <f t="shared" si="97"/>
        <v>9.7600000000000006E-2</v>
      </c>
      <c r="GCF53" s="47">
        <f t="shared" si="97"/>
        <v>9.7600000000000006E-2</v>
      </c>
      <c r="GCG53" s="47">
        <f t="shared" si="97"/>
        <v>9.7600000000000006E-2</v>
      </c>
      <c r="GCH53" s="47">
        <f t="shared" si="97"/>
        <v>9.7600000000000006E-2</v>
      </c>
      <c r="GCI53" s="47">
        <f t="shared" si="97"/>
        <v>9.7600000000000006E-2</v>
      </c>
      <c r="GCJ53" s="47">
        <f t="shared" si="97"/>
        <v>9.7600000000000006E-2</v>
      </c>
      <c r="GCK53" s="47">
        <f t="shared" si="97"/>
        <v>9.7600000000000006E-2</v>
      </c>
      <c r="GCL53" s="47">
        <f t="shared" si="97"/>
        <v>9.7600000000000006E-2</v>
      </c>
      <c r="GCM53" s="47">
        <f t="shared" si="97"/>
        <v>9.7600000000000006E-2</v>
      </c>
      <c r="GCN53" s="47">
        <f t="shared" si="97"/>
        <v>9.7600000000000006E-2</v>
      </c>
      <c r="GCO53" s="47">
        <f t="shared" si="97"/>
        <v>9.7600000000000006E-2</v>
      </c>
      <c r="GCP53" s="47">
        <f t="shared" si="97"/>
        <v>9.7600000000000006E-2</v>
      </c>
      <c r="GCQ53" s="47">
        <f t="shared" si="97"/>
        <v>9.7600000000000006E-2</v>
      </c>
      <c r="GCR53" s="47">
        <f t="shared" si="97"/>
        <v>9.7600000000000006E-2</v>
      </c>
      <c r="GCS53" s="47">
        <f t="shared" si="97"/>
        <v>9.7600000000000006E-2</v>
      </c>
      <c r="GCT53" s="47">
        <f t="shared" si="97"/>
        <v>9.7600000000000006E-2</v>
      </c>
      <c r="GCU53" s="47">
        <f t="shared" si="97"/>
        <v>9.7600000000000006E-2</v>
      </c>
      <c r="GCV53" s="47">
        <f t="shared" si="97"/>
        <v>9.7600000000000006E-2</v>
      </c>
      <c r="GCW53" s="47">
        <f t="shared" si="97"/>
        <v>9.7600000000000006E-2</v>
      </c>
      <c r="GCX53" s="47">
        <f t="shared" si="97"/>
        <v>9.7600000000000006E-2</v>
      </c>
      <c r="GCY53" s="47">
        <f t="shared" si="97"/>
        <v>9.7600000000000006E-2</v>
      </c>
      <c r="GCZ53" s="47">
        <f t="shared" si="97"/>
        <v>9.7600000000000006E-2</v>
      </c>
      <c r="GDA53" s="47">
        <f t="shared" si="97"/>
        <v>9.7600000000000006E-2</v>
      </c>
      <c r="GDB53" s="47">
        <f t="shared" ref="GDB53:GFM53" si="98">GDA53</f>
        <v>9.7600000000000006E-2</v>
      </c>
      <c r="GDC53" s="47">
        <f t="shared" si="98"/>
        <v>9.7600000000000006E-2</v>
      </c>
      <c r="GDD53" s="47">
        <f t="shared" si="98"/>
        <v>9.7600000000000006E-2</v>
      </c>
      <c r="GDE53" s="47">
        <f t="shared" si="98"/>
        <v>9.7600000000000006E-2</v>
      </c>
      <c r="GDF53" s="47">
        <f t="shared" si="98"/>
        <v>9.7600000000000006E-2</v>
      </c>
      <c r="GDG53" s="47">
        <f t="shared" si="98"/>
        <v>9.7600000000000006E-2</v>
      </c>
      <c r="GDH53" s="47">
        <f t="shared" si="98"/>
        <v>9.7600000000000006E-2</v>
      </c>
      <c r="GDI53" s="47">
        <f t="shared" si="98"/>
        <v>9.7600000000000006E-2</v>
      </c>
      <c r="GDJ53" s="47">
        <f t="shared" si="98"/>
        <v>9.7600000000000006E-2</v>
      </c>
      <c r="GDK53" s="47">
        <f t="shared" si="98"/>
        <v>9.7600000000000006E-2</v>
      </c>
      <c r="GDL53" s="47">
        <f t="shared" si="98"/>
        <v>9.7600000000000006E-2</v>
      </c>
      <c r="GDM53" s="47">
        <f t="shared" si="98"/>
        <v>9.7600000000000006E-2</v>
      </c>
      <c r="GDN53" s="47">
        <f t="shared" si="98"/>
        <v>9.7600000000000006E-2</v>
      </c>
      <c r="GDO53" s="47">
        <f t="shared" si="98"/>
        <v>9.7600000000000006E-2</v>
      </c>
      <c r="GDP53" s="47">
        <f t="shared" si="98"/>
        <v>9.7600000000000006E-2</v>
      </c>
      <c r="GDQ53" s="47">
        <f t="shared" si="98"/>
        <v>9.7600000000000006E-2</v>
      </c>
      <c r="GDR53" s="47">
        <f t="shared" si="98"/>
        <v>9.7600000000000006E-2</v>
      </c>
      <c r="GDS53" s="47">
        <f t="shared" si="98"/>
        <v>9.7600000000000006E-2</v>
      </c>
      <c r="GDT53" s="47">
        <f t="shared" si="98"/>
        <v>9.7600000000000006E-2</v>
      </c>
      <c r="GDU53" s="47">
        <f t="shared" si="98"/>
        <v>9.7600000000000006E-2</v>
      </c>
      <c r="GDV53" s="47">
        <f t="shared" si="98"/>
        <v>9.7600000000000006E-2</v>
      </c>
      <c r="GDW53" s="47">
        <f t="shared" si="98"/>
        <v>9.7600000000000006E-2</v>
      </c>
      <c r="GDX53" s="47">
        <f t="shared" si="98"/>
        <v>9.7600000000000006E-2</v>
      </c>
      <c r="GDY53" s="47">
        <f t="shared" si="98"/>
        <v>9.7600000000000006E-2</v>
      </c>
      <c r="GDZ53" s="47">
        <f t="shared" si="98"/>
        <v>9.7600000000000006E-2</v>
      </c>
      <c r="GEA53" s="47">
        <f t="shared" si="98"/>
        <v>9.7600000000000006E-2</v>
      </c>
      <c r="GEB53" s="47">
        <f t="shared" si="98"/>
        <v>9.7600000000000006E-2</v>
      </c>
      <c r="GEC53" s="47">
        <f t="shared" si="98"/>
        <v>9.7600000000000006E-2</v>
      </c>
      <c r="GED53" s="47">
        <f t="shared" si="98"/>
        <v>9.7600000000000006E-2</v>
      </c>
      <c r="GEE53" s="47">
        <f t="shared" si="98"/>
        <v>9.7600000000000006E-2</v>
      </c>
      <c r="GEF53" s="47">
        <f t="shared" si="98"/>
        <v>9.7600000000000006E-2</v>
      </c>
      <c r="GEG53" s="47">
        <f t="shared" si="98"/>
        <v>9.7600000000000006E-2</v>
      </c>
      <c r="GEH53" s="47">
        <f t="shared" si="98"/>
        <v>9.7600000000000006E-2</v>
      </c>
      <c r="GEI53" s="47">
        <f t="shared" si="98"/>
        <v>9.7600000000000006E-2</v>
      </c>
      <c r="GEJ53" s="47">
        <f t="shared" si="98"/>
        <v>9.7600000000000006E-2</v>
      </c>
      <c r="GEK53" s="47">
        <f t="shared" si="98"/>
        <v>9.7600000000000006E-2</v>
      </c>
      <c r="GEL53" s="47">
        <f t="shared" si="98"/>
        <v>9.7600000000000006E-2</v>
      </c>
      <c r="GEM53" s="47">
        <f t="shared" si="98"/>
        <v>9.7600000000000006E-2</v>
      </c>
      <c r="GEN53" s="47">
        <f t="shared" si="98"/>
        <v>9.7600000000000006E-2</v>
      </c>
      <c r="GEO53" s="47">
        <f t="shared" si="98"/>
        <v>9.7600000000000006E-2</v>
      </c>
      <c r="GEP53" s="47">
        <f t="shared" si="98"/>
        <v>9.7600000000000006E-2</v>
      </c>
      <c r="GEQ53" s="47">
        <f t="shared" si="98"/>
        <v>9.7600000000000006E-2</v>
      </c>
      <c r="GER53" s="47">
        <f t="shared" si="98"/>
        <v>9.7600000000000006E-2</v>
      </c>
      <c r="GES53" s="47">
        <f t="shared" si="98"/>
        <v>9.7600000000000006E-2</v>
      </c>
      <c r="GET53" s="47">
        <f t="shared" si="98"/>
        <v>9.7600000000000006E-2</v>
      </c>
      <c r="GEU53" s="47">
        <f t="shared" si="98"/>
        <v>9.7600000000000006E-2</v>
      </c>
      <c r="GEV53" s="47">
        <f t="shared" si="98"/>
        <v>9.7600000000000006E-2</v>
      </c>
      <c r="GEW53" s="47">
        <f t="shared" si="98"/>
        <v>9.7600000000000006E-2</v>
      </c>
      <c r="GEX53" s="47">
        <f t="shared" si="98"/>
        <v>9.7600000000000006E-2</v>
      </c>
      <c r="GEY53" s="47">
        <f t="shared" si="98"/>
        <v>9.7600000000000006E-2</v>
      </c>
      <c r="GEZ53" s="47">
        <f t="shared" si="98"/>
        <v>9.7600000000000006E-2</v>
      </c>
      <c r="GFA53" s="47">
        <f t="shared" si="98"/>
        <v>9.7600000000000006E-2</v>
      </c>
      <c r="GFB53" s="47">
        <f t="shared" si="98"/>
        <v>9.7600000000000006E-2</v>
      </c>
      <c r="GFC53" s="47">
        <f t="shared" si="98"/>
        <v>9.7600000000000006E-2</v>
      </c>
      <c r="GFD53" s="47">
        <f t="shared" si="98"/>
        <v>9.7600000000000006E-2</v>
      </c>
      <c r="GFE53" s="47">
        <f t="shared" si="98"/>
        <v>9.7600000000000006E-2</v>
      </c>
      <c r="GFF53" s="47">
        <f t="shared" si="98"/>
        <v>9.7600000000000006E-2</v>
      </c>
      <c r="GFG53" s="47">
        <f t="shared" si="98"/>
        <v>9.7600000000000006E-2</v>
      </c>
      <c r="GFH53" s="47">
        <f t="shared" si="98"/>
        <v>9.7600000000000006E-2</v>
      </c>
      <c r="GFI53" s="47">
        <f t="shared" si="98"/>
        <v>9.7600000000000006E-2</v>
      </c>
      <c r="GFJ53" s="47">
        <f t="shared" si="98"/>
        <v>9.7600000000000006E-2</v>
      </c>
      <c r="GFK53" s="47">
        <f t="shared" si="98"/>
        <v>9.7600000000000006E-2</v>
      </c>
      <c r="GFL53" s="47">
        <f t="shared" si="98"/>
        <v>9.7600000000000006E-2</v>
      </c>
      <c r="GFM53" s="47">
        <f t="shared" si="98"/>
        <v>9.7600000000000006E-2</v>
      </c>
      <c r="GFN53" s="47">
        <f t="shared" ref="GFN53:GHY53" si="99">GFM53</f>
        <v>9.7600000000000006E-2</v>
      </c>
      <c r="GFO53" s="47">
        <f t="shared" si="99"/>
        <v>9.7600000000000006E-2</v>
      </c>
      <c r="GFP53" s="47">
        <f t="shared" si="99"/>
        <v>9.7600000000000006E-2</v>
      </c>
      <c r="GFQ53" s="47">
        <f t="shared" si="99"/>
        <v>9.7600000000000006E-2</v>
      </c>
      <c r="GFR53" s="47">
        <f t="shared" si="99"/>
        <v>9.7600000000000006E-2</v>
      </c>
      <c r="GFS53" s="47">
        <f t="shared" si="99"/>
        <v>9.7600000000000006E-2</v>
      </c>
      <c r="GFT53" s="47">
        <f t="shared" si="99"/>
        <v>9.7600000000000006E-2</v>
      </c>
      <c r="GFU53" s="47">
        <f t="shared" si="99"/>
        <v>9.7600000000000006E-2</v>
      </c>
      <c r="GFV53" s="47">
        <f t="shared" si="99"/>
        <v>9.7600000000000006E-2</v>
      </c>
      <c r="GFW53" s="47">
        <f t="shared" si="99"/>
        <v>9.7600000000000006E-2</v>
      </c>
      <c r="GFX53" s="47">
        <f t="shared" si="99"/>
        <v>9.7600000000000006E-2</v>
      </c>
      <c r="GFY53" s="47">
        <f t="shared" si="99"/>
        <v>9.7600000000000006E-2</v>
      </c>
      <c r="GFZ53" s="47">
        <f t="shared" si="99"/>
        <v>9.7600000000000006E-2</v>
      </c>
      <c r="GGA53" s="47">
        <f t="shared" si="99"/>
        <v>9.7600000000000006E-2</v>
      </c>
      <c r="GGB53" s="47">
        <f t="shared" si="99"/>
        <v>9.7600000000000006E-2</v>
      </c>
      <c r="GGC53" s="47">
        <f t="shared" si="99"/>
        <v>9.7600000000000006E-2</v>
      </c>
      <c r="GGD53" s="47">
        <f t="shared" si="99"/>
        <v>9.7600000000000006E-2</v>
      </c>
      <c r="GGE53" s="47">
        <f t="shared" si="99"/>
        <v>9.7600000000000006E-2</v>
      </c>
      <c r="GGF53" s="47">
        <f t="shared" si="99"/>
        <v>9.7600000000000006E-2</v>
      </c>
      <c r="GGG53" s="47">
        <f t="shared" si="99"/>
        <v>9.7600000000000006E-2</v>
      </c>
      <c r="GGH53" s="47">
        <f t="shared" si="99"/>
        <v>9.7600000000000006E-2</v>
      </c>
      <c r="GGI53" s="47">
        <f t="shared" si="99"/>
        <v>9.7600000000000006E-2</v>
      </c>
      <c r="GGJ53" s="47">
        <f t="shared" si="99"/>
        <v>9.7600000000000006E-2</v>
      </c>
      <c r="GGK53" s="47">
        <f t="shared" si="99"/>
        <v>9.7600000000000006E-2</v>
      </c>
      <c r="GGL53" s="47">
        <f t="shared" si="99"/>
        <v>9.7600000000000006E-2</v>
      </c>
      <c r="GGM53" s="47">
        <f t="shared" si="99"/>
        <v>9.7600000000000006E-2</v>
      </c>
      <c r="GGN53" s="47">
        <f t="shared" si="99"/>
        <v>9.7600000000000006E-2</v>
      </c>
      <c r="GGO53" s="47">
        <f t="shared" si="99"/>
        <v>9.7600000000000006E-2</v>
      </c>
      <c r="GGP53" s="47">
        <f t="shared" si="99"/>
        <v>9.7600000000000006E-2</v>
      </c>
      <c r="GGQ53" s="47">
        <f t="shared" si="99"/>
        <v>9.7600000000000006E-2</v>
      </c>
      <c r="GGR53" s="47">
        <f t="shared" si="99"/>
        <v>9.7600000000000006E-2</v>
      </c>
      <c r="GGS53" s="47">
        <f t="shared" si="99"/>
        <v>9.7600000000000006E-2</v>
      </c>
      <c r="GGT53" s="47">
        <f t="shared" si="99"/>
        <v>9.7600000000000006E-2</v>
      </c>
      <c r="GGU53" s="47">
        <f t="shared" si="99"/>
        <v>9.7600000000000006E-2</v>
      </c>
      <c r="GGV53" s="47">
        <f t="shared" si="99"/>
        <v>9.7600000000000006E-2</v>
      </c>
      <c r="GGW53" s="47">
        <f t="shared" si="99"/>
        <v>9.7600000000000006E-2</v>
      </c>
      <c r="GGX53" s="47">
        <f t="shared" si="99"/>
        <v>9.7600000000000006E-2</v>
      </c>
      <c r="GGY53" s="47">
        <f t="shared" si="99"/>
        <v>9.7600000000000006E-2</v>
      </c>
      <c r="GGZ53" s="47">
        <f t="shared" si="99"/>
        <v>9.7600000000000006E-2</v>
      </c>
      <c r="GHA53" s="47">
        <f t="shared" si="99"/>
        <v>9.7600000000000006E-2</v>
      </c>
      <c r="GHB53" s="47">
        <f t="shared" si="99"/>
        <v>9.7600000000000006E-2</v>
      </c>
      <c r="GHC53" s="47">
        <f t="shared" si="99"/>
        <v>9.7600000000000006E-2</v>
      </c>
      <c r="GHD53" s="47">
        <f t="shared" si="99"/>
        <v>9.7600000000000006E-2</v>
      </c>
      <c r="GHE53" s="47">
        <f t="shared" si="99"/>
        <v>9.7600000000000006E-2</v>
      </c>
      <c r="GHF53" s="47">
        <f t="shared" si="99"/>
        <v>9.7600000000000006E-2</v>
      </c>
      <c r="GHG53" s="47">
        <f t="shared" si="99"/>
        <v>9.7600000000000006E-2</v>
      </c>
      <c r="GHH53" s="47">
        <f t="shared" si="99"/>
        <v>9.7600000000000006E-2</v>
      </c>
      <c r="GHI53" s="47">
        <f t="shared" si="99"/>
        <v>9.7600000000000006E-2</v>
      </c>
      <c r="GHJ53" s="47">
        <f t="shared" si="99"/>
        <v>9.7600000000000006E-2</v>
      </c>
      <c r="GHK53" s="47">
        <f t="shared" si="99"/>
        <v>9.7600000000000006E-2</v>
      </c>
      <c r="GHL53" s="47">
        <f t="shared" si="99"/>
        <v>9.7600000000000006E-2</v>
      </c>
      <c r="GHM53" s="47">
        <f t="shared" si="99"/>
        <v>9.7600000000000006E-2</v>
      </c>
      <c r="GHN53" s="47">
        <f t="shared" si="99"/>
        <v>9.7600000000000006E-2</v>
      </c>
      <c r="GHO53" s="47">
        <f t="shared" si="99"/>
        <v>9.7600000000000006E-2</v>
      </c>
      <c r="GHP53" s="47">
        <f t="shared" si="99"/>
        <v>9.7600000000000006E-2</v>
      </c>
      <c r="GHQ53" s="47">
        <f t="shared" si="99"/>
        <v>9.7600000000000006E-2</v>
      </c>
      <c r="GHR53" s="47">
        <f t="shared" si="99"/>
        <v>9.7600000000000006E-2</v>
      </c>
      <c r="GHS53" s="47">
        <f t="shared" si="99"/>
        <v>9.7600000000000006E-2</v>
      </c>
      <c r="GHT53" s="47">
        <f t="shared" si="99"/>
        <v>9.7600000000000006E-2</v>
      </c>
      <c r="GHU53" s="47">
        <f t="shared" si="99"/>
        <v>9.7600000000000006E-2</v>
      </c>
      <c r="GHV53" s="47">
        <f t="shared" si="99"/>
        <v>9.7600000000000006E-2</v>
      </c>
      <c r="GHW53" s="47">
        <f t="shared" si="99"/>
        <v>9.7600000000000006E-2</v>
      </c>
      <c r="GHX53" s="47">
        <f t="shared" si="99"/>
        <v>9.7600000000000006E-2</v>
      </c>
      <c r="GHY53" s="47">
        <f t="shared" si="99"/>
        <v>9.7600000000000006E-2</v>
      </c>
      <c r="GHZ53" s="47">
        <f t="shared" ref="GHZ53:GKK53" si="100">GHY53</f>
        <v>9.7600000000000006E-2</v>
      </c>
      <c r="GIA53" s="47">
        <f t="shared" si="100"/>
        <v>9.7600000000000006E-2</v>
      </c>
      <c r="GIB53" s="47">
        <f t="shared" si="100"/>
        <v>9.7600000000000006E-2</v>
      </c>
      <c r="GIC53" s="47">
        <f t="shared" si="100"/>
        <v>9.7600000000000006E-2</v>
      </c>
      <c r="GID53" s="47">
        <f t="shared" si="100"/>
        <v>9.7600000000000006E-2</v>
      </c>
      <c r="GIE53" s="47">
        <f t="shared" si="100"/>
        <v>9.7600000000000006E-2</v>
      </c>
      <c r="GIF53" s="47">
        <f t="shared" si="100"/>
        <v>9.7600000000000006E-2</v>
      </c>
      <c r="GIG53" s="47">
        <f t="shared" si="100"/>
        <v>9.7600000000000006E-2</v>
      </c>
      <c r="GIH53" s="47">
        <f t="shared" si="100"/>
        <v>9.7600000000000006E-2</v>
      </c>
      <c r="GII53" s="47">
        <f t="shared" si="100"/>
        <v>9.7600000000000006E-2</v>
      </c>
      <c r="GIJ53" s="47">
        <f t="shared" si="100"/>
        <v>9.7600000000000006E-2</v>
      </c>
      <c r="GIK53" s="47">
        <f t="shared" si="100"/>
        <v>9.7600000000000006E-2</v>
      </c>
      <c r="GIL53" s="47">
        <f t="shared" si="100"/>
        <v>9.7600000000000006E-2</v>
      </c>
      <c r="GIM53" s="47">
        <f t="shared" si="100"/>
        <v>9.7600000000000006E-2</v>
      </c>
      <c r="GIN53" s="47">
        <f t="shared" si="100"/>
        <v>9.7600000000000006E-2</v>
      </c>
      <c r="GIO53" s="47">
        <f t="shared" si="100"/>
        <v>9.7600000000000006E-2</v>
      </c>
      <c r="GIP53" s="47">
        <f t="shared" si="100"/>
        <v>9.7600000000000006E-2</v>
      </c>
      <c r="GIQ53" s="47">
        <f t="shared" si="100"/>
        <v>9.7600000000000006E-2</v>
      </c>
      <c r="GIR53" s="47">
        <f t="shared" si="100"/>
        <v>9.7600000000000006E-2</v>
      </c>
      <c r="GIS53" s="47">
        <f t="shared" si="100"/>
        <v>9.7600000000000006E-2</v>
      </c>
      <c r="GIT53" s="47">
        <f t="shared" si="100"/>
        <v>9.7600000000000006E-2</v>
      </c>
      <c r="GIU53" s="47">
        <f t="shared" si="100"/>
        <v>9.7600000000000006E-2</v>
      </c>
      <c r="GIV53" s="47">
        <f t="shared" si="100"/>
        <v>9.7600000000000006E-2</v>
      </c>
      <c r="GIW53" s="47">
        <f t="shared" si="100"/>
        <v>9.7600000000000006E-2</v>
      </c>
      <c r="GIX53" s="47">
        <f t="shared" si="100"/>
        <v>9.7600000000000006E-2</v>
      </c>
      <c r="GIY53" s="47">
        <f t="shared" si="100"/>
        <v>9.7600000000000006E-2</v>
      </c>
      <c r="GIZ53" s="47">
        <f t="shared" si="100"/>
        <v>9.7600000000000006E-2</v>
      </c>
      <c r="GJA53" s="47">
        <f t="shared" si="100"/>
        <v>9.7600000000000006E-2</v>
      </c>
      <c r="GJB53" s="47">
        <f t="shared" si="100"/>
        <v>9.7600000000000006E-2</v>
      </c>
      <c r="GJC53" s="47">
        <f t="shared" si="100"/>
        <v>9.7600000000000006E-2</v>
      </c>
      <c r="GJD53" s="47">
        <f t="shared" si="100"/>
        <v>9.7600000000000006E-2</v>
      </c>
      <c r="GJE53" s="47">
        <f t="shared" si="100"/>
        <v>9.7600000000000006E-2</v>
      </c>
      <c r="GJF53" s="47">
        <f t="shared" si="100"/>
        <v>9.7600000000000006E-2</v>
      </c>
      <c r="GJG53" s="47">
        <f t="shared" si="100"/>
        <v>9.7600000000000006E-2</v>
      </c>
      <c r="GJH53" s="47">
        <f t="shared" si="100"/>
        <v>9.7600000000000006E-2</v>
      </c>
      <c r="GJI53" s="47">
        <f t="shared" si="100"/>
        <v>9.7600000000000006E-2</v>
      </c>
      <c r="GJJ53" s="47">
        <f t="shared" si="100"/>
        <v>9.7600000000000006E-2</v>
      </c>
      <c r="GJK53" s="47">
        <f t="shared" si="100"/>
        <v>9.7600000000000006E-2</v>
      </c>
      <c r="GJL53" s="47">
        <f t="shared" si="100"/>
        <v>9.7600000000000006E-2</v>
      </c>
      <c r="GJM53" s="47">
        <f t="shared" si="100"/>
        <v>9.7600000000000006E-2</v>
      </c>
      <c r="GJN53" s="47">
        <f t="shared" si="100"/>
        <v>9.7600000000000006E-2</v>
      </c>
      <c r="GJO53" s="47">
        <f t="shared" si="100"/>
        <v>9.7600000000000006E-2</v>
      </c>
      <c r="GJP53" s="47">
        <f t="shared" si="100"/>
        <v>9.7600000000000006E-2</v>
      </c>
      <c r="GJQ53" s="47">
        <f t="shared" si="100"/>
        <v>9.7600000000000006E-2</v>
      </c>
      <c r="GJR53" s="47">
        <f t="shared" si="100"/>
        <v>9.7600000000000006E-2</v>
      </c>
      <c r="GJS53" s="47">
        <f t="shared" si="100"/>
        <v>9.7600000000000006E-2</v>
      </c>
      <c r="GJT53" s="47">
        <f t="shared" si="100"/>
        <v>9.7600000000000006E-2</v>
      </c>
      <c r="GJU53" s="47">
        <f t="shared" si="100"/>
        <v>9.7600000000000006E-2</v>
      </c>
      <c r="GJV53" s="47">
        <f t="shared" si="100"/>
        <v>9.7600000000000006E-2</v>
      </c>
      <c r="GJW53" s="47">
        <f t="shared" si="100"/>
        <v>9.7600000000000006E-2</v>
      </c>
      <c r="GJX53" s="47">
        <f t="shared" si="100"/>
        <v>9.7600000000000006E-2</v>
      </c>
      <c r="GJY53" s="47">
        <f t="shared" si="100"/>
        <v>9.7600000000000006E-2</v>
      </c>
      <c r="GJZ53" s="47">
        <f t="shared" si="100"/>
        <v>9.7600000000000006E-2</v>
      </c>
      <c r="GKA53" s="47">
        <f t="shared" si="100"/>
        <v>9.7600000000000006E-2</v>
      </c>
      <c r="GKB53" s="47">
        <f t="shared" si="100"/>
        <v>9.7600000000000006E-2</v>
      </c>
      <c r="GKC53" s="47">
        <f t="shared" si="100"/>
        <v>9.7600000000000006E-2</v>
      </c>
      <c r="GKD53" s="47">
        <f t="shared" si="100"/>
        <v>9.7600000000000006E-2</v>
      </c>
      <c r="GKE53" s="47">
        <f t="shared" si="100"/>
        <v>9.7600000000000006E-2</v>
      </c>
      <c r="GKF53" s="47">
        <f t="shared" si="100"/>
        <v>9.7600000000000006E-2</v>
      </c>
      <c r="GKG53" s="47">
        <f t="shared" si="100"/>
        <v>9.7600000000000006E-2</v>
      </c>
      <c r="GKH53" s="47">
        <f t="shared" si="100"/>
        <v>9.7600000000000006E-2</v>
      </c>
      <c r="GKI53" s="47">
        <f t="shared" si="100"/>
        <v>9.7600000000000006E-2</v>
      </c>
      <c r="GKJ53" s="47">
        <f t="shared" si="100"/>
        <v>9.7600000000000006E-2</v>
      </c>
      <c r="GKK53" s="47">
        <f t="shared" si="100"/>
        <v>9.7600000000000006E-2</v>
      </c>
      <c r="GKL53" s="47">
        <f t="shared" ref="GKL53:GMW53" si="101">GKK53</f>
        <v>9.7600000000000006E-2</v>
      </c>
      <c r="GKM53" s="47">
        <f t="shared" si="101"/>
        <v>9.7600000000000006E-2</v>
      </c>
      <c r="GKN53" s="47">
        <f t="shared" si="101"/>
        <v>9.7600000000000006E-2</v>
      </c>
      <c r="GKO53" s="47">
        <f t="shared" si="101"/>
        <v>9.7600000000000006E-2</v>
      </c>
      <c r="GKP53" s="47">
        <f t="shared" si="101"/>
        <v>9.7600000000000006E-2</v>
      </c>
      <c r="GKQ53" s="47">
        <f t="shared" si="101"/>
        <v>9.7600000000000006E-2</v>
      </c>
      <c r="GKR53" s="47">
        <f t="shared" si="101"/>
        <v>9.7600000000000006E-2</v>
      </c>
      <c r="GKS53" s="47">
        <f t="shared" si="101"/>
        <v>9.7600000000000006E-2</v>
      </c>
      <c r="GKT53" s="47">
        <f t="shared" si="101"/>
        <v>9.7600000000000006E-2</v>
      </c>
      <c r="GKU53" s="47">
        <f t="shared" si="101"/>
        <v>9.7600000000000006E-2</v>
      </c>
      <c r="GKV53" s="47">
        <f t="shared" si="101"/>
        <v>9.7600000000000006E-2</v>
      </c>
      <c r="GKW53" s="47">
        <f t="shared" si="101"/>
        <v>9.7600000000000006E-2</v>
      </c>
      <c r="GKX53" s="47">
        <f t="shared" si="101"/>
        <v>9.7600000000000006E-2</v>
      </c>
      <c r="GKY53" s="47">
        <f t="shared" si="101"/>
        <v>9.7600000000000006E-2</v>
      </c>
      <c r="GKZ53" s="47">
        <f t="shared" si="101"/>
        <v>9.7600000000000006E-2</v>
      </c>
      <c r="GLA53" s="47">
        <f t="shared" si="101"/>
        <v>9.7600000000000006E-2</v>
      </c>
      <c r="GLB53" s="47">
        <f t="shared" si="101"/>
        <v>9.7600000000000006E-2</v>
      </c>
      <c r="GLC53" s="47">
        <f t="shared" si="101"/>
        <v>9.7600000000000006E-2</v>
      </c>
      <c r="GLD53" s="47">
        <f t="shared" si="101"/>
        <v>9.7600000000000006E-2</v>
      </c>
      <c r="GLE53" s="47">
        <f t="shared" si="101"/>
        <v>9.7600000000000006E-2</v>
      </c>
      <c r="GLF53" s="47">
        <f t="shared" si="101"/>
        <v>9.7600000000000006E-2</v>
      </c>
      <c r="GLG53" s="47">
        <f t="shared" si="101"/>
        <v>9.7600000000000006E-2</v>
      </c>
      <c r="GLH53" s="47">
        <f t="shared" si="101"/>
        <v>9.7600000000000006E-2</v>
      </c>
      <c r="GLI53" s="47">
        <f t="shared" si="101"/>
        <v>9.7600000000000006E-2</v>
      </c>
      <c r="GLJ53" s="47">
        <f t="shared" si="101"/>
        <v>9.7600000000000006E-2</v>
      </c>
      <c r="GLK53" s="47">
        <f t="shared" si="101"/>
        <v>9.7600000000000006E-2</v>
      </c>
      <c r="GLL53" s="47">
        <f t="shared" si="101"/>
        <v>9.7600000000000006E-2</v>
      </c>
      <c r="GLM53" s="47">
        <f t="shared" si="101"/>
        <v>9.7600000000000006E-2</v>
      </c>
      <c r="GLN53" s="47">
        <f t="shared" si="101"/>
        <v>9.7600000000000006E-2</v>
      </c>
      <c r="GLO53" s="47">
        <f t="shared" si="101"/>
        <v>9.7600000000000006E-2</v>
      </c>
      <c r="GLP53" s="47">
        <f t="shared" si="101"/>
        <v>9.7600000000000006E-2</v>
      </c>
      <c r="GLQ53" s="47">
        <f t="shared" si="101"/>
        <v>9.7600000000000006E-2</v>
      </c>
      <c r="GLR53" s="47">
        <f t="shared" si="101"/>
        <v>9.7600000000000006E-2</v>
      </c>
      <c r="GLS53" s="47">
        <f t="shared" si="101"/>
        <v>9.7600000000000006E-2</v>
      </c>
      <c r="GLT53" s="47">
        <f t="shared" si="101"/>
        <v>9.7600000000000006E-2</v>
      </c>
      <c r="GLU53" s="47">
        <f t="shared" si="101"/>
        <v>9.7600000000000006E-2</v>
      </c>
      <c r="GLV53" s="47">
        <f t="shared" si="101"/>
        <v>9.7600000000000006E-2</v>
      </c>
      <c r="GLW53" s="47">
        <f t="shared" si="101"/>
        <v>9.7600000000000006E-2</v>
      </c>
      <c r="GLX53" s="47">
        <f t="shared" si="101"/>
        <v>9.7600000000000006E-2</v>
      </c>
      <c r="GLY53" s="47">
        <f t="shared" si="101"/>
        <v>9.7600000000000006E-2</v>
      </c>
      <c r="GLZ53" s="47">
        <f t="shared" si="101"/>
        <v>9.7600000000000006E-2</v>
      </c>
      <c r="GMA53" s="47">
        <f t="shared" si="101"/>
        <v>9.7600000000000006E-2</v>
      </c>
      <c r="GMB53" s="47">
        <f t="shared" si="101"/>
        <v>9.7600000000000006E-2</v>
      </c>
      <c r="GMC53" s="47">
        <f t="shared" si="101"/>
        <v>9.7600000000000006E-2</v>
      </c>
      <c r="GMD53" s="47">
        <f t="shared" si="101"/>
        <v>9.7600000000000006E-2</v>
      </c>
      <c r="GME53" s="47">
        <f t="shared" si="101"/>
        <v>9.7600000000000006E-2</v>
      </c>
      <c r="GMF53" s="47">
        <f t="shared" si="101"/>
        <v>9.7600000000000006E-2</v>
      </c>
      <c r="GMG53" s="47">
        <f t="shared" si="101"/>
        <v>9.7600000000000006E-2</v>
      </c>
      <c r="GMH53" s="47">
        <f t="shared" si="101"/>
        <v>9.7600000000000006E-2</v>
      </c>
      <c r="GMI53" s="47">
        <f t="shared" si="101"/>
        <v>9.7600000000000006E-2</v>
      </c>
      <c r="GMJ53" s="47">
        <f t="shared" si="101"/>
        <v>9.7600000000000006E-2</v>
      </c>
      <c r="GMK53" s="47">
        <f t="shared" si="101"/>
        <v>9.7600000000000006E-2</v>
      </c>
      <c r="GML53" s="47">
        <f t="shared" si="101"/>
        <v>9.7600000000000006E-2</v>
      </c>
      <c r="GMM53" s="47">
        <f t="shared" si="101"/>
        <v>9.7600000000000006E-2</v>
      </c>
      <c r="GMN53" s="47">
        <f t="shared" si="101"/>
        <v>9.7600000000000006E-2</v>
      </c>
      <c r="GMO53" s="47">
        <f t="shared" si="101"/>
        <v>9.7600000000000006E-2</v>
      </c>
      <c r="GMP53" s="47">
        <f t="shared" si="101"/>
        <v>9.7600000000000006E-2</v>
      </c>
      <c r="GMQ53" s="47">
        <f t="shared" si="101"/>
        <v>9.7600000000000006E-2</v>
      </c>
      <c r="GMR53" s="47">
        <f t="shared" si="101"/>
        <v>9.7600000000000006E-2</v>
      </c>
      <c r="GMS53" s="47">
        <f t="shared" si="101"/>
        <v>9.7600000000000006E-2</v>
      </c>
      <c r="GMT53" s="47">
        <f t="shared" si="101"/>
        <v>9.7600000000000006E-2</v>
      </c>
      <c r="GMU53" s="47">
        <f t="shared" si="101"/>
        <v>9.7600000000000006E-2</v>
      </c>
      <c r="GMV53" s="47">
        <f t="shared" si="101"/>
        <v>9.7600000000000006E-2</v>
      </c>
      <c r="GMW53" s="47">
        <f t="shared" si="101"/>
        <v>9.7600000000000006E-2</v>
      </c>
      <c r="GMX53" s="47">
        <f t="shared" ref="GMX53:GPI53" si="102">GMW53</f>
        <v>9.7600000000000006E-2</v>
      </c>
      <c r="GMY53" s="47">
        <f t="shared" si="102"/>
        <v>9.7600000000000006E-2</v>
      </c>
      <c r="GMZ53" s="47">
        <f t="shared" si="102"/>
        <v>9.7600000000000006E-2</v>
      </c>
      <c r="GNA53" s="47">
        <f t="shared" si="102"/>
        <v>9.7600000000000006E-2</v>
      </c>
      <c r="GNB53" s="47">
        <f t="shared" si="102"/>
        <v>9.7600000000000006E-2</v>
      </c>
      <c r="GNC53" s="47">
        <f t="shared" si="102"/>
        <v>9.7600000000000006E-2</v>
      </c>
      <c r="GND53" s="47">
        <f t="shared" si="102"/>
        <v>9.7600000000000006E-2</v>
      </c>
      <c r="GNE53" s="47">
        <f t="shared" si="102"/>
        <v>9.7600000000000006E-2</v>
      </c>
      <c r="GNF53" s="47">
        <f t="shared" si="102"/>
        <v>9.7600000000000006E-2</v>
      </c>
      <c r="GNG53" s="47">
        <f t="shared" si="102"/>
        <v>9.7600000000000006E-2</v>
      </c>
      <c r="GNH53" s="47">
        <f t="shared" si="102"/>
        <v>9.7600000000000006E-2</v>
      </c>
      <c r="GNI53" s="47">
        <f t="shared" si="102"/>
        <v>9.7600000000000006E-2</v>
      </c>
      <c r="GNJ53" s="47">
        <f t="shared" si="102"/>
        <v>9.7600000000000006E-2</v>
      </c>
      <c r="GNK53" s="47">
        <f t="shared" si="102"/>
        <v>9.7600000000000006E-2</v>
      </c>
      <c r="GNL53" s="47">
        <f t="shared" si="102"/>
        <v>9.7600000000000006E-2</v>
      </c>
      <c r="GNM53" s="47">
        <f t="shared" si="102"/>
        <v>9.7600000000000006E-2</v>
      </c>
      <c r="GNN53" s="47">
        <f t="shared" si="102"/>
        <v>9.7600000000000006E-2</v>
      </c>
      <c r="GNO53" s="47">
        <f t="shared" si="102"/>
        <v>9.7600000000000006E-2</v>
      </c>
      <c r="GNP53" s="47">
        <f t="shared" si="102"/>
        <v>9.7600000000000006E-2</v>
      </c>
      <c r="GNQ53" s="47">
        <f t="shared" si="102"/>
        <v>9.7600000000000006E-2</v>
      </c>
      <c r="GNR53" s="47">
        <f t="shared" si="102"/>
        <v>9.7600000000000006E-2</v>
      </c>
      <c r="GNS53" s="47">
        <f t="shared" si="102"/>
        <v>9.7600000000000006E-2</v>
      </c>
      <c r="GNT53" s="47">
        <f t="shared" si="102"/>
        <v>9.7600000000000006E-2</v>
      </c>
      <c r="GNU53" s="47">
        <f t="shared" si="102"/>
        <v>9.7600000000000006E-2</v>
      </c>
      <c r="GNV53" s="47">
        <f t="shared" si="102"/>
        <v>9.7600000000000006E-2</v>
      </c>
      <c r="GNW53" s="47">
        <f t="shared" si="102"/>
        <v>9.7600000000000006E-2</v>
      </c>
      <c r="GNX53" s="47">
        <f t="shared" si="102"/>
        <v>9.7600000000000006E-2</v>
      </c>
      <c r="GNY53" s="47">
        <f t="shared" si="102"/>
        <v>9.7600000000000006E-2</v>
      </c>
      <c r="GNZ53" s="47">
        <f t="shared" si="102"/>
        <v>9.7600000000000006E-2</v>
      </c>
      <c r="GOA53" s="47">
        <f t="shared" si="102"/>
        <v>9.7600000000000006E-2</v>
      </c>
      <c r="GOB53" s="47">
        <f t="shared" si="102"/>
        <v>9.7600000000000006E-2</v>
      </c>
      <c r="GOC53" s="47">
        <f t="shared" si="102"/>
        <v>9.7600000000000006E-2</v>
      </c>
      <c r="GOD53" s="47">
        <f t="shared" si="102"/>
        <v>9.7600000000000006E-2</v>
      </c>
      <c r="GOE53" s="47">
        <f t="shared" si="102"/>
        <v>9.7600000000000006E-2</v>
      </c>
      <c r="GOF53" s="47">
        <f t="shared" si="102"/>
        <v>9.7600000000000006E-2</v>
      </c>
      <c r="GOG53" s="47">
        <f t="shared" si="102"/>
        <v>9.7600000000000006E-2</v>
      </c>
      <c r="GOH53" s="47">
        <f t="shared" si="102"/>
        <v>9.7600000000000006E-2</v>
      </c>
      <c r="GOI53" s="47">
        <f t="shared" si="102"/>
        <v>9.7600000000000006E-2</v>
      </c>
      <c r="GOJ53" s="47">
        <f t="shared" si="102"/>
        <v>9.7600000000000006E-2</v>
      </c>
      <c r="GOK53" s="47">
        <f t="shared" si="102"/>
        <v>9.7600000000000006E-2</v>
      </c>
      <c r="GOL53" s="47">
        <f t="shared" si="102"/>
        <v>9.7600000000000006E-2</v>
      </c>
      <c r="GOM53" s="47">
        <f t="shared" si="102"/>
        <v>9.7600000000000006E-2</v>
      </c>
      <c r="GON53" s="47">
        <f t="shared" si="102"/>
        <v>9.7600000000000006E-2</v>
      </c>
      <c r="GOO53" s="47">
        <f t="shared" si="102"/>
        <v>9.7600000000000006E-2</v>
      </c>
      <c r="GOP53" s="47">
        <f t="shared" si="102"/>
        <v>9.7600000000000006E-2</v>
      </c>
      <c r="GOQ53" s="47">
        <f t="shared" si="102"/>
        <v>9.7600000000000006E-2</v>
      </c>
      <c r="GOR53" s="47">
        <f t="shared" si="102"/>
        <v>9.7600000000000006E-2</v>
      </c>
      <c r="GOS53" s="47">
        <f t="shared" si="102"/>
        <v>9.7600000000000006E-2</v>
      </c>
      <c r="GOT53" s="47">
        <f t="shared" si="102"/>
        <v>9.7600000000000006E-2</v>
      </c>
      <c r="GOU53" s="47">
        <f t="shared" si="102"/>
        <v>9.7600000000000006E-2</v>
      </c>
      <c r="GOV53" s="47">
        <f t="shared" si="102"/>
        <v>9.7600000000000006E-2</v>
      </c>
      <c r="GOW53" s="47">
        <f t="shared" si="102"/>
        <v>9.7600000000000006E-2</v>
      </c>
      <c r="GOX53" s="47">
        <f t="shared" si="102"/>
        <v>9.7600000000000006E-2</v>
      </c>
      <c r="GOY53" s="47">
        <f t="shared" si="102"/>
        <v>9.7600000000000006E-2</v>
      </c>
      <c r="GOZ53" s="47">
        <f t="shared" si="102"/>
        <v>9.7600000000000006E-2</v>
      </c>
      <c r="GPA53" s="47">
        <f t="shared" si="102"/>
        <v>9.7600000000000006E-2</v>
      </c>
      <c r="GPB53" s="47">
        <f t="shared" si="102"/>
        <v>9.7600000000000006E-2</v>
      </c>
      <c r="GPC53" s="47">
        <f t="shared" si="102"/>
        <v>9.7600000000000006E-2</v>
      </c>
      <c r="GPD53" s="47">
        <f t="shared" si="102"/>
        <v>9.7600000000000006E-2</v>
      </c>
      <c r="GPE53" s="47">
        <f t="shared" si="102"/>
        <v>9.7600000000000006E-2</v>
      </c>
      <c r="GPF53" s="47">
        <f t="shared" si="102"/>
        <v>9.7600000000000006E-2</v>
      </c>
      <c r="GPG53" s="47">
        <f t="shared" si="102"/>
        <v>9.7600000000000006E-2</v>
      </c>
      <c r="GPH53" s="47">
        <f t="shared" si="102"/>
        <v>9.7600000000000006E-2</v>
      </c>
      <c r="GPI53" s="47">
        <f t="shared" si="102"/>
        <v>9.7600000000000006E-2</v>
      </c>
      <c r="GPJ53" s="47">
        <f t="shared" ref="GPJ53:GRU53" si="103">GPI53</f>
        <v>9.7600000000000006E-2</v>
      </c>
      <c r="GPK53" s="47">
        <f t="shared" si="103"/>
        <v>9.7600000000000006E-2</v>
      </c>
      <c r="GPL53" s="47">
        <f t="shared" si="103"/>
        <v>9.7600000000000006E-2</v>
      </c>
      <c r="GPM53" s="47">
        <f t="shared" si="103"/>
        <v>9.7600000000000006E-2</v>
      </c>
      <c r="GPN53" s="47">
        <f t="shared" si="103"/>
        <v>9.7600000000000006E-2</v>
      </c>
      <c r="GPO53" s="47">
        <f t="shared" si="103"/>
        <v>9.7600000000000006E-2</v>
      </c>
      <c r="GPP53" s="47">
        <f t="shared" si="103"/>
        <v>9.7600000000000006E-2</v>
      </c>
      <c r="GPQ53" s="47">
        <f t="shared" si="103"/>
        <v>9.7600000000000006E-2</v>
      </c>
      <c r="GPR53" s="47">
        <f t="shared" si="103"/>
        <v>9.7600000000000006E-2</v>
      </c>
      <c r="GPS53" s="47">
        <f t="shared" si="103"/>
        <v>9.7600000000000006E-2</v>
      </c>
      <c r="GPT53" s="47">
        <f t="shared" si="103"/>
        <v>9.7600000000000006E-2</v>
      </c>
      <c r="GPU53" s="47">
        <f t="shared" si="103"/>
        <v>9.7600000000000006E-2</v>
      </c>
      <c r="GPV53" s="47">
        <f t="shared" si="103"/>
        <v>9.7600000000000006E-2</v>
      </c>
      <c r="GPW53" s="47">
        <f t="shared" si="103"/>
        <v>9.7600000000000006E-2</v>
      </c>
      <c r="GPX53" s="47">
        <f t="shared" si="103"/>
        <v>9.7600000000000006E-2</v>
      </c>
      <c r="GPY53" s="47">
        <f t="shared" si="103"/>
        <v>9.7600000000000006E-2</v>
      </c>
      <c r="GPZ53" s="47">
        <f t="shared" si="103"/>
        <v>9.7600000000000006E-2</v>
      </c>
      <c r="GQA53" s="47">
        <f t="shared" si="103"/>
        <v>9.7600000000000006E-2</v>
      </c>
      <c r="GQB53" s="47">
        <f t="shared" si="103"/>
        <v>9.7600000000000006E-2</v>
      </c>
      <c r="GQC53" s="47">
        <f t="shared" si="103"/>
        <v>9.7600000000000006E-2</v>
      </c>
      <c r="GQD53" s="47">
        <f t="shared" si="103"/>
        <v>9.7600000000000006E-2</v>
      </c>
      <c r="GQE53" s="47">
        <f t="shared" si="103"/>
        <v>9.7600000000000006E-2</v>
      </c>
      <c r="GQF53" s="47">
        <f t="shared" si="103"/>
        <v>9.7600000000000006E-2</v>
      </c>
      <c r="GQG53" s="47">
        <f t="shared" si="103"/>
        <v>9.7600000000000006E-2</v>
      </c>
      <c r="GQH53" s="47">
        <f t="shared" si="103"/>
        <v>9.7600000000000006E-2</v>
      </c>
      <c r="GQI53" s="47">
        <f t="shared" si="103"/>
        <v>9.7600000000000006E-2</v>
      </c>
      <c r="GQJ53" s="47">
        <f t="shared" si="103"/>
        <v>9.7600000000000006E-2</v>
      </c>
      <c r="GQK53" s="47">
        <f t="shared" si="103"/>
        <v>9.7600000000000006E-2</v>
      </c>
      <c r="GQL53" s="47">
        <f t="shared" si="103"/>
        <v>9.7600000000000006E-2</v>
      </c>
      <c r="GQM53" s="47">
        <f t="shared" si="103"/>
        <v>9.7600000000000006E-2</v>
      </c>
      <c r="GQN53" s="47">
        <f t="shared" si="103"/>
        <v>9.7600000000000006E-2</v>
      </c>
      <c r="GQO53" s="47">
        <f t="shared" si="103"/>
        <v>9.7600000000000006E-2</v>
      </c>
      <c r="GQP53" s="47">
        <f t="shared" si="103"/>
        <v>9.7600000000000006E-2</v>
      </c>
      <c r="GQQ53" s="47">
        <f t="shared" si="103"/>
        <v>9.7600000000000006E-2</v>
      </c>
      <c r="GQR53" s="47">
        <f t="shared" si="103"/>
        <v>9.7600000000000006E-2</v>
      </c>
      <c r="GQS53" s="47">
        <f t="shared" si="103"/>
        <v>9.7600000000000006E-2</v>
      </c>
      <c r="GQT53" s="47">
        <f t="shared" si="103"/>
        <v>9.7600000000000006E-2</v>
      </c>
      <c r="GQU53" s="47">
        <f t="shared" si="103"/>
        <v>9.7600000000000006E-2</v>
      </c>
      <c r="GQV53" s="47">
        <f t="shared" si="103"/>
        <v>9.7600000000000006E-2</v>
      </c>
      <c r="GQW53" s="47">
        <f t="shared" si="103"/>
        <v>9.7600000000000006E-2</v>
      </c>
      <c r="GQX53" s="47">
        <f t="shared" si="103"/>
        <v>9.7600000000000006E-2</v>
      </c>
      <c r="GQY53" s="47">
        <f t="shared" si="103"/>
        <v>9.7600000000000006E-2</v>
      </c>
      <c r="GQZ53" s="47">
        <f t="shared" si="103"/>
        <v>9.7600000000000006E-2</v>
      </c>
      <c r="GRA53" s="47">
        <f t="shared" si="103"/>
        <v>9.7600000000000006E-2</v>
      </c>
      <c r="GRB53" s="47">
        <f t="shared" si="103"/>
        <v>9.7600000000000006E-2</v>
      </c>
      <c r="GRC53" s="47">
        <f t="shared" si="103"/>
        <v>9.7600000000000006E-2</v>
      </c>
      <c r="GRD53" s="47">
        <f t="shared" si="103"/>
        <v>9.7600000000000006E-2</v>
      </c>
      <c r="GRE53" s="47">
        <f t="shared" si="103"/>
        <v>9.7600000000000006E-2</v>
      </c>
      <c r="GRF53" s="47">
        <f t="shared" si="103"/>
        <v>9.7600000000000006E-2</v>
      </c>
      <c r="GRG53" s="47">
        <f t="shared" si="103"/>
        <v>9.7600000000000006E-2</v>
      </c>
      <c r="GRH53" s="47">
        <f t="shared" si="103"/>
        <v>9.7600000000000006E-2</v>
      </c>
      <c r="GRI53" s="47">
        <f t="shared" si="103"/>
        <v>9.7600000000000006E-2</v>
      </c>
      <c r="GRJ53" s="47">
        <f t="shared" si="103"/>
        <v>9.7600000000000006E-2</v>
      </c>
      <c r="GRK53" s="47">
        <f t="shared" si="103"/>
        <v>9.7600000000000006E-2</v>
      </c>
      <c r="GRL53" s="47">
        <f t="shared" si="103"/>
        <v>9.7600000000000006E-2</v>
      </c>
      <c r="GRM53" s="47">
        <f t="shared" si="103"/>
        <v>9.7600000000000006E-2</v>
      </c>
      <c r="GRN53" s="47">
        <f t="shared" si="103"/>
        <v>9.7600000000000006E-2</v>
      </c>
      <c r="GRO53" s="47">
        <f t="shared" si="103"/>
        <v>9.7600000000000006E-2</v>
      </c>
      <c r="GRP53" s="47">
        <f t="shared" si="103"/>
        <v>9.7600000000000006E-2</v>
      </c>
      <c r="GRQ53" s="47">
        <f t="shared" si="103"/>
        <v>9.7600000000000006E-2</v>
      </c>
      <c r="GRR53" s="47">
        <f t="shared" si="103"/>
        <v>9.7600000000000006E-2</v>
      </c>
      <c r="GRS53" s="47">
        <f t="shared" si="103"/>
        <v>9.7600000000000006E-2</v>
      </c>
      <c r="GRT53" s="47">
        <f t="shared" si="103"/>
        <v>9.7600000000000006E-2</v>
      </c>
      <c r="GRU53" s="47">
        <f t="shared" si="103"/>
        <v>9.7600000000000006E-2</v>
      </c>
      <c r="GRV53" s="47">
        <f t="shared" ref="GRV53:GUG53" si="104">GRU53</f>
        <v>9.7600000000000006E-2</v>
      </c>
      <c r="GRW53" s="47">
        <f t="shared" si="104"/>
        <v>9.7600000000000006E-2</v>
      </c>
      <c r="GRX53" s="47">
        <f t="shared" si="104"/>
        <v>9.7600000000000006E-2</v>
      </c>
      <c r="GRY53" s="47">
        <f t="shared" si="104"/>
        <v>9.7600000000000006E-2</v>
      </c>
      <c r="GRZ53" s="47">
        <f t="shared" si="104"/>
        <v>9.7600000000000006E-2</v>
      </c>
      <c r="GSA53" s="47">
        <f t="shared" si="104"/>
        <v>9.7600000000000006E-2</v>
      </c>
      <c r="GSB53" s="47">
        <f t="shared" si="104"/>
        <v>9.7600000000000006E-2</v>
      </c>
      <c r="GSC53" s="47">
        <f t="shared" si="104"/>
        <v>9.7600000000000006E-2</v>
      </c>
      <c r="GSD53" s="47">
        <f t="shared" si="104"/>
        <v>9.7600000000000006E-2</v>
      </c>
      <c r="GSE53" s="47">
        <f t="shared" si="104"/>
        <v>9.7600000000000006E-2</v>
      </c>
      <c r="GSF53" s="47">
        <f t="shared" si="104"/>
        <v>9.7600000000000006E-2</v>
      </c>
      <c r="GSG53" s="47">
        <f t="shared" si="104"/>
        <v>9.7600000000000006E-2</v>
      </c>
      <c r="GSH53" s="47">
        <f t="shared" si="104"/>
        <v>9.7600000000000006E-2</v>
      </c>
      <c r="GSI53" s="47">
        <f t="shared" si="104"/>
        <v>9.7600000000000006E-2</v>
      </c>
      <c r="GSJ53" s="47">
        <f t="shared" si="104"/>
        <v>9.7600000000000006E-2</v>
      </c>
      <c r="GSK53" s="47">
        <f t="shared" si="104"/>
        <v>9.7600000000000006E-2</v>
      </c>
      <c r="GSL53" s="47">
        <f t="shared" si="104"/>
        <v>9.7600000000000006E-2</v>
      </c>
      <c r="GSM53" s="47">
        <f t="shared" si="104"/>
        <v>9.7600000000000006E-2</v>
      </c>
      <c r="GSN53" s="47">
        <f t="shared" si="104"/>
        <v>9.7600000000000006E-2</v>
      </c>
      <c r="GSO53" s="47">
        <f t="shared" si="104"/>
        <v>9.7600000000000006E-2</v>
      </c>
      <c r="GSP53" s="47">
        <f t="shared" si="104"/>
        <v>9.7600000000000006E-2</v>
      </c>
      <c r="GSQ53" s="47">
        <f t="shared" si="104"/>
        <v>9.7600000000000006E-2</v>
      </c>
      <c r="GSR53" s="47">
        <f t="shared" si="104"/>
        <v>9.7600000000000006E-2</v>
      </c>
      <c r="GSS53" s="47">
        <f t="shared" si="104"/>
        <v>9.7600000000000006E-2</v>
      </c>
      <c r="GST53" s="47">
        <f t="shared" si="104"/>
        <v>9.7600000000000006E-2</v>
      </c>
      <c r="GSU53" s="47">
        <f t="shared" si="104"/>
        <v>9.7600000000000006E-2</v>
      </c>
      <c r="GSV53" s="47">
        <f t="shared" si="104"/>
        <v>9.7600000000000006E-2</v>
      </c>
      <c r="GSW53" s="47">
        <f t="shared" si="104"/>
        <v>9.7600000000000006E-2</v>
      </c>
      <c r="GSX53" s="47">
        <f t="shared" si="104"/>
        <v>9.7600000000000006E-2</v>
      </c>
      <c r="GSY53" s="47">
        <f t="shared" si="104"/>
        <v>9.7600000000000006E-2</v>
      </c>
      <c r="GSZ53" s="47">
        <f t="shared" si="104"/>
        <v>9.7600000000000006E-2</v>
      </c>
      <c r="GTA53" s="47">
        <f t="shared" si="104"/>
        <v>9.7600000000000006E-2</v>
      </c>
      <c r="GTB53" s="47">
        <f t="shared" si="104"/>
        <v>9.7600000000000006E-2</v>
      </c>
      <c r="GTC53" s="47">
        <f t="shared" si="104"/>
        <v>9.7600000000000006E-2</v>
      </c>
      <c r="GTD53" s="47">
        <f t="shared" si="104"/>
        <v>9.7600000000000006E-2</v>
      </c>
      <c r="GTE53" s="47">
        <f t="shared" si="104"/>
        <v>9.7600000000000006E-2</v>
      </c>
      <c r="GTF53" s="47">
        <f t="shared" si="104"/>
        <v>9.7600000000000006E-2</v>
      </c>
      <c r="GTG53" s="47">
        <f t="shared" si="104"/>
        <v>9.7600000000000006E-2</v>
      </c>
      <c r="GTH53" s="47">
        <f t="shared" si="104"/>
        <v>9.7600000000000006E-2</v>
      </c>
      <c r="GTI53" s="47">
        <f t="shared" si="104"/>
        <v>9.7600000000000006E-2</v>
      </c>
      <c r="GTJ53" s="47">
        <f t="shared" si="104"/>
        <v>9.7600000000000006E-2</v>
      </c>
      <c r="GTK53" s="47">
        <f t="shared" si="104"/>
        <v>9.7600000000000006E-2</v>
      </c>
      <c r="GTL53" s="47">
        <f t="shared" si="104"/>
        <v>9.7600000000000006E-2</v>
      </c>
      <c r="GTM53" s="47">
        <f t="shared" si="104"/>
        <v>9.7600000000000006E-2</v>
      </c>
      <c r="GTN53" s="47">
        <f t="shared" si="104"/>
        <v>9.7600000000000006E-2</v>
      </c>
      <c r="GTO53" s="47">
        <f t="shared" si="104"/>
        <v>9.7600000000000006E-2</v>
      </c>
      <c r="GTP53" s="47">
        <f t="shared" si="104"/>
        <v>9.7600000000000006E-2</v>
      </c>
      <c r="GTQ53" s="47">
        <f t="shared" si="104"/>
        <v>9.7600000000000006E-2</v>
      </c>
      <c r="GTR53" s="47">
        <f t="shared" si="104"/>
        <v>9.7600000000000006E-2</v>
      </c>
      <c r="GTS53" s="47">
        <f t="shared" si="104"/>
        <v>9.7600000000000006E-2</v>
      </c>
      <c r="GTT53" s="47">
        <f t="shared" si="104"/>
        <v>9.7600000000000006E-2</v>
      </c>
      <c r="GTU53" s="47">
        <f t="shared" si="104"/>
        <v>9.7600000000000006E-2</v>
      </c>
      <c r="GTV53" s="47">
        <f t="shared" si="104"/>
        <v>9.7600000000000006E-2</v>
      </c>
      <c r="GTW53" s="47">
        <f t="shared" si="104"/>
        <v>9.7600000000000006E-2</v>
      </c>
      <c r="GTX53" s="47">
        <f t="shared" si="104"/>
        <v>9.7600000000000006E-2</v>
      </c>
      <c r="GTY53" s="47">
        <f t="shared" si="104"/>
        <v>9.7600000000000006E-2</v>
      </c>
      <c r="GTZ53" s="47">
        <f t="shared" si="104"/>
        <v>9.7600000000000006E-2</v>
      </c>
      <c r="GUA53" s="47">
        <f t="shared" si="104"/>
        <v>9.7600000000000006E-2</v>
      </c>
      <c r="GUB53" s="47">
        <f t="shared" si="104"/>
        <v>9.7600000000000006E-2</v>
      </c>
      <c r="GUC53" s="47">
        <f t="shared" si="104"/>
        <v>9.7600000000000006E-2</v>
      </c>
      <c r="GUD53" s="47">
        <f t="shared" si="104"/>
        <v>9.7600000000000006E-2</v>
      </c>
      <c r="GUE53" s="47">
        <f t="shared" si="104"/>
        <v>9.7600000000000006E-2</v>
      </c>
      <c r="GUF53" s="47">
        <f t="shared" si="104"/>
        <v>9.7600000000000006E-2</v>
      </c>
      <c r="GUG53" s="47">
        <f t="shared" si="104"/>
        <v>9.7600000000000006E-2</v>
      </c>
      <c r="GUH53" s="47">
        <f t="shared" ref="GUH53:GWS53" si="105">GUG53</f>
        <v>9.7600000000000006E-2</v>
      </c>
      <c r="GUI53" s="47">
        <f t="shared" si="105"/>
        <v>9.7600000000000006E-2</v>
      </c>
      <c r="GUJ53" s="47">
        <f t="shared" si="105"/>
        <v>9.7600000000000006E-2</v>
      </c>
      <c r="GUK53" s="47">
        <f t="shared" si="105"/>
        <v>9.7600000000000006E-2</v>
      </c>
      <c r="GUL53" s="47">
        <f t="shared" si="105"/>
        <v>9.7600000000000006E-2</v>
      </c>
      <c r="GUM53" s="47">
        <f t="shared" si="105"/>
        <v>9.7600000000000006E-2</v>
      </c>
      <c r="GUN53" s="47">
        <f t="shared" si="105"/>
        <v>9.7600000000000006E-2</v>
      </c>
      <c r="GUO53" s="47">
        <f t="shared" si="105"/>
        <v>9.7600000000000006E-2</v>
      </c>
      <c r="GUP53" s="47">
        <f t="shared" si="105"/>
        <v>9.7600000000000006E-2</v>
      </c>
      <c r="GUQ53" s="47">
        <f t="shared" si="105"/>
        <v>9.7600000000000006E-2</v>
      </c>
      <c r="GUR53" s="47">
        <f t="shared" si="105"/>
        <v>9.7600000000000006E-2</v>
      </c>
      <c r="GUS53" s="47">
        <f t="shared" si="105"/>
        <v>9.7600000000000006E-2</v>
      </c>
      <c r="GUT53" s="47">
        <f t="shared" si="105"/>
        <v>9.7600000000000006E-2</v>
      </c>
      <c r="GUU53" s="47">
        <f t="shared" si="105"/>
        <v>9.7600000000000006E-2</v>
      </c>
      <c r="GUV53" s="47">
        <f t="shared" si="105"/>
        <v>9.7600000000000006E-2</v>
      </c>
      <c r="GUW53" s="47">
        <f t="shared" si="105"/>
        <v>9.7600000000000006E-2</v>
      </c>
      <c r="GUX53" s="47">
        <f t="shared" si="105"/>
        <v>9.7600000000000006E-2</v>
      </c>
      <c r="GUY53" s="47">
        <f t="shared" si="105"/>
        <v>9.7600000000000006E-2</v>
      </c>
      <c r="GUZ53" s="47">
        <f t="shared" si="105"/>
        <v>9.7600000000000006E-2</v>
      </c>
      <c r="GVA53" s="47">
        <f t="shared" si="105"/>
        <v>9.7600000000000006E-2</v>
      </c>
      <c r="GVB53" s="47">
        <f t="shared" si="105"/>
        <v>9.7600000000000006E-2</v>
      </c>
      <c r="GVC53" s="47">
        <f t="shared" si="105"/>
        <v>9.7600000000000006E-2</v>
      </c>
      <c r="GVD53" s="47">
        <f t="shared" si="105"/>
        <v>9.7600000000000006E-2</v>
      </c>
      <c r="GVE53" s="47">
        <f t="shared" si="105"/>
        <v>9.7600000000000006E-2</v>
      </c>
      <c r="GVF53" s="47">
        <f t="shared" si="105"/>
        <v>9.7600000000000006E-2</v>
      </c>
      <c r="GVG53" s="47">
        <f t="shared" si="105"/>
        <v>9.7600000000000006E-2</v>
      </c>
      <c r="GVH53" s="47">
        <f t="shared" si="105"/>
        <v>9.7600000000000006E-2</v>
      </c>
      <c r="GVI53" s="47">
        <f t="shared" si="105"/>
        <v>9.7600000000000006E-2</v>
      </c>
      <c r="GVJ53" s="47">
        <f t="shared" si="105"/>
        <v>9.7600000000000006E-2</v>
      </c>
      <c r="GVK53" s="47">
        <f t="shared" si="105"/>
        <v>9.7600000000000006E-2</v>
      </c>
      <c r="GVL53" s="47">
        <f t="shared" si="105"/>
        <v>9.7600000000000006E-2</v>
      </c>
      <c r="GVM53" s="47">
        <f t="shared" si="105"/>
        <v>9.7600000000000006E-2</v>
      </c>
      <c r="GVN53" s="47">
        <f t="shared" si="105"/>
        <v>9.7600000000000006E-2</v>
      </c>
      <c r="GVO53" s="47">
        <f t="shared" si="105"/>
        <v>9.7600000000000006E-2</v>
      </c>
      <c r="GVP53" s="47">
        <f t="shared" si="105"/>
        <v>9.7600000000000006E-2</v>
      </c>
      <c r="GVQ53" s="47">
        <f t="shared" si="105"/>
        <v>9.7600000000000006E-2</v>
      </c>
      <c r="GVR53" s="47">
        <f t="shared" si="105"/>
        <v>9.7600000000000006E-2</v>
      </c>
      <c r="GVS53" s="47">
        <f t="shared" si="105"/>
        <v>9.7600000000000006E-2</v>
      </c>
      <c r="GVT53" s="47">
        <f t="shared" si="105"/>
        <v>9.7600000000000006E-2</v>
      </c>
      <c r="GVU53" s="47">
        <f t="shared" si="105"/>
        <v>9.7600000000000006E-2</v>
      </c>
      <c r="GVV53" s="47">
        <f t="shared" si="105"/>
        <v>9.7600000000000006E-2</v>
      </c>
      <c r="GVW53" s="47">
        <f t="shared" si="105"/>
        <v>9.7600000000000006E-2</v>
      </c>
      <c r="GVX53" s="47">
        <f t="shared" si="105"/>
        <v>9.7600000000000006E-2</v>
      </c>
      <c r="GVY53" s="47">
        <f t="shared" si="105"/>
        <v>9.7600000000000006E-2</v>
      </c>
      <c r="GVZ53" s="47">
        <f t="shared" si="105"/>
        <v>9.7600000000000006E-2</v>
      </c>
      <c r="GWA53" s="47">
        <f t="shared" si="105"/>
        <v>9.7600000000000006E-2</v>
      </c>
      <c r="GWB53" s="47">
        <f t="shared" si="105"/>
        <v>9.7600000000000006E-2</v>
      </c>
      <c r="GWC53" s="47">
        <f t="shared" si="105"/>
        <v>9.7600000000000006E-2</v>
      </c>
      <c r="GWD53" s="47">
        <f t="shared" si="105"/>
        <v>9.7600000000000006E-2</v>
      </c>
      <c r="GWE53" s="47">
        <f t="shared" si="105"/>
        <v>9.7600000000000006E-2</v>
      </c>
      <c r="GWF53" s="47">
        <f t="shared" si="105"/>
        <v>9.7600000000000006E-2</v>
      </c>
      <c r="GWG53" s="47">
        <f t="shared" si="105"/>
        <v>9.7600000000000006E-2</v>
      </c>
      <c r="GWH53" s="47">
        <f t="shared" si="105"/>
        <v>9.7600000000000006E-2</v>
      </c>
      <c r="GWI53" s="47">
        <f t="shared" si="105"/>
        <v>9.7600000000000006E-2</v>
      </c>
      <c r="GWJ53" s="47">
        <f t="shared" si="105"/>
        <v>9.7600000000000006E-2</v>
      </c>
      <c r="GWK53" s="47">
        <f t="shared" si="105"/>
        <v>9.7600000000000006E-2</v>
      </c>
      <c r="GWL53" s="47">
        <f t="shared" si="105"/>
        <v>9.7600000000000006E-2</v>
      </c>
      <c r="GWM53" s="47">
        <f t="shared" si="105"/>
        <v>9.7600000000000006E-2</v>
      </c>
      <c r="GWN53" s="47">
        <f t="shared" si="105"/>
        <v>9.7600000000000006E-2</v>
      </c>
      <c r="GWO53" s="47">
        <f t="shared" si="105"/>
        <v>9.7600000000000006E-2</v>
      </c>
      <c r="GWP53" s="47">
        <f t="shared" si="105"/>
        <v>9.7600000000000006E-2</v>
      </c>
      <c r="GWQ53" s="47">
        <f t="shared" si="105"/>
        <v>9.7600000000000006E-2</v>
      </c>
      <c r="GWR53" s="47">
        <f t="shared" si="105"/>
        <v>9.7600000000000006E-2</v>
      </c>
      <c r="GWS53" s="47">
        <f t="shared" si="105"/>
        <v>9.7600000000000006E-2</v>
      </c>
      <c r="GWT53" s="47">
        <f t="shared" ref="GWT53:GZE53" si="106">GWS53</f>
        <v>9.7600000000000006E-2</v>
      </c>
      <c r="GWU53" s="47">
        <f t="shared" si="106"/>
        <v>9.7600000000000006E-2</v>
      </c>
      <c r="GWV53" s="47">
        <f t="shared" si="106"/>
        <v>9.7600000000000006E-2</v>
      </c>
      <c r="GWW53" s="47">
        <f t="shared" si="106"/>
        <v>9.7600000000000006E-2</v>
      </c>
      <c r="GWX53" s="47">
        <f t="shared" si="106"/>
        <v>9.7600000000000006E-2</v>
      </c>
      <c r="GWY53" s="47">
        <f t="shared" si="106"/>
        <v>9.7600000000000006E-2</v>
      </c>
      <c r="GWZ53" s="47">
        <f t="shared" si="106"/>
        <v>9.7600000000000006E-2</v>
      </c>
      <c r="GXA53" s="47">
        <f t="shared" si="106"/>
        <v>9.7600000000000006E-2</v>
      </c>
      <c r="GXB53" s="47">
        <f t="shared" si="106"/>
        <v>9.7600000000000006E-2</v>
      </c>
      <c r="GXC53" s="47">
        <f t="shared" si="106"/>
        <v>9.7600000000000006E-2</v>
      </c>
      <c r="GXD53" s="47">
        <f t="shared" si="106"/>
        <v>9.7600000000000006E-2</v>
      </c>
      <c r="GXE53" s="47">
        <f t="shared" si="106"/>
        <v>9.7600000000000006E-2</v>
      </c>
      <c r="GXF53" s="47">
        <f t="shared" si="106"/>
        <v>9.7600000000000006E-2</v>
      </c>
      <c r="GXG53" s="47">
        <f t="shared" si="106"/>
        <v>9.7600000000000006E-2</v>
      </c>
      <c r="GXH53" s="47">
        <f t="shared" si="106"/>
        <v>9.7600000000000006E-2</v>
      </c>
      <c r="GXI53" s="47">
        <f t="shared" si="106"/>
        <v>9.7600000000000006E-2</v>
      </c>
      <c r="GXJ53" s="47">
        <f t="shared" si="106"/>
        <v>9.7600000000000006E-2</v>
      </c>
      <c r="GXK53" s="47">
        <f t="shared" si="106"/>
        <v>9.7600000000000006E-2</v>
      </c>
      <c r="GXL53" s="47">
        <f t="shared" si="106"/>
        <v>9.7600000000000006E-2</v>
      </c>
      <c r="GXM53" s="47">
        <f t="shared" si="106"/>
        <v>9.7600000000000006E-2</v>
      </c>
      <c r="GXN53" s="47">
        <f t="shared" si="106"/>
        <v>9.7600000000000006E-2</v>
      </c>
      <c r="GXO53" s="47">
        <f t="shared" si="106"/>
        <v>9.7600000000000006E-2</v>
      </c>
      <c r="GXP53" s="47">
        <f t="shared" si="106"/>
        <v>9.7600000000000006E-2</v>
      </c>
      <c r="GXQ53" s="47">
        <f t="shared" si="106"/>
        <v>9.7600000000000006E-2</v>
      </c>
      <c r="GXR53" s="47">
        <f t="shared" si="106"/>
        <v>9.7600000000000006E-2</v>
      </c>
      <c r="GXS53" s="47">
        <f t="shared" si="106"/>
        <v>9.7600000000000006E-2</v>
      </c>
      <c r="GXT53" s="47">
        <f t="shared" si="106"/>
        <v>9.7600000000000006E-2</v>
      </c>
      <c r="GXU53" s="47">
        <f t="shared" si="106"/>
        <v>9.7600000000000006E-2</v>
      </c>
      <c r="GXV53" s="47">
        <f t="shared" si="106"/>
        <v>9.7600000000000006E-2</v>
      </c>
      <c r="GXW53" s="47">
        <f t="shared" si="106"/>
        <v>9.7600000000000006E-2</v>
      </c>
      <c r="GXX53" s="47">
        <f t="shared" si="106"/>
        <v>9.7600000000000006E-2</v>
      </c>
      <c r="GXY53" s="47">
        <f t="shared" si="106"/>
        <v>9.7600000000000006E-2</v>
      </c>
      <c r="GXZ53" s="47">
        <f t="shared" si="106"/>
        <v>9.7600000000000006E-2</v>
      </c>
      <c r="GYA53" s="47">
        <f t="shared" si="106"/>
        <v>9.7600000000000006E-2</v>
      </c>
      <c r="GYB53" s="47">
        <f t="shared" si="106"/>
        <v>9.7600000000000006E-2</v>
      </c>
      <c r="GYC53" s="47">
        <f t="shared" si="106"/>
        <v>9.7600000000000006E-2</v>
      </c>
      <c r="GYD53" s="47">
        <f t="shared" si="106"/>
        <v>9.7600000000000006E-2</v>
      </c>
      <c r="GYE53" s="47">
        <f t="shared" si="106"/>
        <v>9.7600000000000006E-2</v>
      </c>
      <c r="GYF53" s="47">
        <f t="shared" si="106"/>
        <v>9.7600000000000006E-2</v>
      </c>
      <c r="GYG53" s="47">
        <f t="shared" si="106"/>
        <v>9.7600000000000006E-2</v>
      </c>
      <c r="GYH53" s="47">
        <f t="shared" si="106"/>
        <v>9.7600000000000006E-2</v>
      </c>
      <c r="GYI53" s="47">
        <f t="shared" si="106"/>
        <v>9.7600000000000006E-2</v>
      </c>
      <c r="GYJ53" s="47">
        <f t="shared" si="106"/>
        <v>9.7600000000000006E-2</v>
      </c>
      <c r="GYK53" s="47">
        <f t="shared" si="106"/>
        <v>9.7600000000000006E-2</v>
      </c>
      <c r="GYL53" s="47">
        <f t="shared" si="106"/>
        <v>9.7600000000000006E-2</v>
      </c>
      <c r="GYM53" s="47">
        <f t="shared" si="106"/>
        <v>9.7600000000000006E-2</v>
      </c>
      <c r="GYN53" s="47">
        <f t="shared" si="106"/>
        <v>9.7600000000000006E-2</v>
      </c>
      <c r="GYO53" s="47">
        <f t="shared" si="106"/>
        <v>9.7600000000000006E-2</v>
      </c>
      <c r="GYP53" s="47">
        <f t="shared" si="106"/>
        <v>9.7600000000000006E-2</v>
      </c>
      <c r="GYQ53" s="47">
        <f t="shared" si="106"/>
        <v>9.7600000000000006E-2</v>
      </c>
      <c r="GYR53" s="47">
        <f t="shared" si="106"/>
        <v>9.7600000000000006E-2</v>
      </c>
      <c r="GYS53" s="47">
        <f t="shared" si="106"/>
        <v>9.7600000000000006E-2</v>
      </c>
      <c r="GYT53" s="47">
        <f t="shared" si="106"/>
        <v>9.7600000000000006E-2</v>
      </c>
      <c r="GYU53" s="47">
        <f t="shared" si="106"/>
        <v>9.7600000000000006E-2</v>
      </c>
      <c r="GYV53" s="47">
        <f t="shared" si="106"/>
        <v>9.7600000000000006E-2</v>
      </c>
      <c r="GYW53" s="47">
        <f t="shared" si="106"/>
        <v>9.7600000000000006E-2</v>
      </c>
      <c r="GYX53" s="47">
        <f t="shared" si="106"/>
        <v>9.7600000000000006E-2</v>
      </c>
      <c r="GYY53" s="47">
        <f t="shared" si="106"/>
        <v>9.7600000000000006E-2</v>
      </c>
      <c r="GYZ53" s="47">
        <f t="shared" si="106"/>
        <v>9.7600000000000006E-2</v>
      </c>
      <c r="GZA53" s="47">
        <f t="shared" si="106"/>
        <v>9.7600000000000006E-2</v>
      </c>
      <c r="GZB53" s="47">
        <f t="shared" si="106"/>
        <v>9.7600000000000006E-2</v>
      </c>
      <c r="GZC53" s="47">
        <f t="shared" si="106"/>
        <v>9.7600000000000006E-2</v>
      </c>
      <c r="GZD53" s="47">
        <f t="shared" si="106"/>
        <v>9.7600000000000006E-2</v>
      </c>
      <c r="GZE53" s="47">
        <f t="shared" si="106"/>
        <v>9.7600000000000006E-2</v>
      </c>
      <c r="GZF53" s="47">
        <f t="shared" ref="GZF53:HBQ53" si="107">GZE53</f>
        <v>9.7600000000000006E-2</v>
      </c>
      <c r="GZG53" s="47">
        <f t="shared" si="107"/>
        <v>9.7600000000000006E-2</v>
      </c>
      <c r="GZH53" s="47">
        <f t="shared" si="107"/>
        <v>9.7600000000000006E-2</v>
      </c>
      <c r="GZI53" s="47">
        <f t="shared" si="107"/>
        <v>9.7600000000000006E-2</v>
      </c>
      <c r="GZJ53" s="47">
        <f t="shared" si="107"/>
        <v>9.7600000000000006E-2</v>
      </c>
      <c r="GZK53" s="47">
        <f t="shared" si="107"/>
        <v>9.7600000000000006E-2</v>
      </c>
      <c r="GZL53" s="47">
        <f t="shared" si="107"/>
        <v>9.7600000000000006E-2</v>
      </c>
      <c r="GZM53" s="47">
        <f t="shared" si="107"/>
        <v>9.7600000000000006E-2</v>
      </c>
      <c r="GZN53" s="47">
        <f t="shared" si="107"/>
        <v>9.7600000000000006E-2</v>
      </c>
      <c r="GZO53" s="47">
        <f t="shared" si="107"/>
        <v>9.7600000000000006E-2</v>
      </c>
      <c r="GZP53" s="47">
        <f t="shared" si="107"/>
        <v>9.7600000000000006E-2</v>
      </c>
      <c r="GZQ53" s="47">
        <f t="shared" si="107"/>
        <v>9.7600000000000006E-2</v>
      </c>
      <c r="GZR53" s="47">
        <f t="shared" si="107"/>
        <v>9.7600000000000006E-2</v>
      </c>
      <c r="GZS53" s="47">
        <f t="shared" si="107"/>
        <v>9.7600000000000006E-2</v>
      </c>
      <c r="GZT53" s="47">
        <f t="shared" si="107"/>
        <v>9.7600000000000006E-2</v>
      </c>
      <c r="GZU53" s="47">
        <f t="shared" si="107"/>
        <v>9.7600000000000006E-2</v>
      </c>
      <c r="GZV53" s="47">
        <f t="shared" si="107"/>
        <v>9.7600000000000006E-2</v>
      </c>
      <c r="GZW53" s="47">
        <f t="shared" si="107"/>
        <v>9.7600000000000006E-2</v>
      </c>
      <c r="GZX53" s="47">
        <f t="shared" si="107"/>
        <v>9.7600000000000006E-2</v>
      </c>
      <c r="GZY53" s="47">
        <f t="shared" si="107"/>
        <v>9.7600000000000006E-2</v>
      </c>
      <c r="GZZ53" s="47">
        <f t="shared" si="107"/>
        <v>9.7600000000000006E-2</v>
      </c>
      <c r="HAA53" s="47">
        <f t="shared" si="107"/>
        <v>9.7600000000000006E-2</v>
      </c>
      <c r="HAB53" s="47">
        <f t="shared" si="107"/>
        <v>9.7600000000000006E-2</v>
      </c>
      <c r="HAC53" s="47">
        <f t="shared" si="107"/>
        <v>9.7600000000000006E-2</v>
      </c>
      <c r="HAD53" s="47">
        <f t="shared" si="107"/>
        <v>9.7600000000000006E-2</v>
      </c>
      <c r="HAE53" s="47">
        <f t="shared" si="107"/>
        <v>9.7600000000000006E-2</v>
      </c>
      <c r="HAF53" s="47">
        <f t="shared" si="107"/>
        <v>9.7600000000000006E-2</v>
      </c>
      <c r="HAG53" s="47">
        <f t="shared" si="107"/>
        <v>9.7600000000000006E-2</v>
      </c>
      <c r="HAH53" s="47">
        <f t="shared" si="107"/>
        <v>9.7600000000000006E-2</v>
      </c>
      <c r="HAI53" s="47">
        <f t="shared" si="107"/>
        <v>9.7600000000000006E-2</v>
      </c>
      <c r="HAJ53" s="47">
        <f t="shared" si="107"/>
        <v>9.7600000000000006E-2</v>
      </c>
      <c r="HAK53" s="47">
        <f t="shared" si="107"/>
        <v>9.7600000000000006E-2</v>
      </c>
      <c r="HAL53" s="47">
        <f t="shared" si="107"/>
        <v>9.7600000000000006E-2</v>
      </c>
      <c r="HAM53" s="47">
        <f t="shared" si="107"/>
        <v>9.7600000000000006E-2</v>
      </c>
      <c r="HAN53" s="47">
        <f t="shared" si="107"/>
        <v>9.7600000000000006E-2</v>
      </c>
      <c r="HAO53" s="47">
        <f t="shared" si="107"/>
        <v>9.7600000000000006E-2</v>
      </c>
      <c r="HAP53" s="47">
        <f t="shared" si="107"/>
        <v>9.7600000000000006E-2</v>
      </c>
      <c r="HAQ53" s="47">
        <f t="shared" si="107"/>
        <v>9.7600000000000006E-2</v>
      </c>
      <c r="HAR53" s="47">
        <f t="shared" si="107"/>
        <v>9.7600000000000006E-2</v>
      </c>
      <c r="HAS53" s="47">
        <f t="shared" si="107"/>
        <v>9.7600000000000006E-2</v>
      </c>
      <c r="HAT53" s="47">
        <f t="shared" si="107"/>
        <v>9.7600000000000006E-2</v>
      </c>
      <c r="HAU53" s="47">
        <f t="shared" si="107"/>
        <v>9.7600000000000006E-2</v>
      </c>
      <c r="HAV53" s="47">
        <f t="shared" si="107"/>
        <v>9.7600000000000006E-2</v>
      </c>
      <c r="HAW53" s="47">
        <f t="shared" si="107"/>
        <v>9.7600000000000006E-2</v>
      </c>
      <c r="HAX53" s="47">
        <f t="shared" si="107"/>
        <v>9.7600000000000006E-2</v>
      </c>
      <c r="HAY53" s="47">
        <f t="shared" si="107"/>
        <v>9.7600000000000006E-2</v>
      </c>
      <c r="HAZ53" s="47">
        <f t="shared" si="107"/>
        <v>9.7600000000000006E-2</v>
      </c>
      <c r="HBA53" s="47">
        <f t="shared" si="107"/>
        <v>9.7600000000000006E-2</v>
      </c>
      <c r="HBB53" s="47">
        <f t="shared" si="107"/>
        <v>9.7600000000000006E-2</v>
      </c>
      <c r="HBC53" s="47">
        <f t="shared" si="107"/>
        <v>9.7600000000000006E-2</v>
      </c>
      <c r="HBD53" s="47">
        <f t="shared" si="107"/>
        <v>9.7600000000000006E-2</v>
      </c>
      <c r="HBE53" s="47">
        <f t="shared" si="107"/>
        <v>9.7600000000000006E-2</v>
      </c>
      <c r="HBF53" s="47">
        <f t="shared" si="107"/>
        <v>9.7600000000000006E-2</v>
      </c>
      <c r="HBG53" s="47">
        <f t="shared" si="107"/>
        <v>9.7600000000000006E-2</v>
      </c>
      <c r="HBH53" s="47">
        <f t="shared" si="107"/>
        <v>9.7600000000000006E-2</v>
      </c>
      <c r="HBI53" s="47">
        <f t="shared" si="107"/>
        <v>9.7600000000000006E-2</v>
      </c>
      <c r="HBJ53" s="47">
        <f t="shared" si="107"/>
        <v>9.7600000000000006E-2</v>
      </c>
      <c r="HBK53" s="47">
        <f t="shared" si="107"/>
        <v>9.7600000000000006E-2</v>
      </c>
      <c r="HBL53" s="47">
        <f t="shared" si="107"/>
        <v>9.7600000000000006E-2</v>
      </c>
      <c r="HBM53" s="47">
        <f t="shared" si="107"/>
        <v>9.7600000000000006E-2</v>
      </c>
      <c r="HBN53" s="47">
        <f t="shared" si="107"/>
        <v>9.7600000000000006E-2</v>
      </c>
      <c r="HBO53" s="47">
        <f t="shared" si="107"/>
        <v>9.7600000000000006E-2</v>
      </c>
      <c r="HBP53" s="47">
        <f t="shared" si="107"/>
        <v>9.7600000000000006E-2</v>
      </c>
      <c r="HBQ53" s="47">
        <f t="shared" si="107"/>
        <v>9.7600000000000006E-2</v>
      </c>
      <c r="HBR53" s="47">
        <f t="shared" ref="HBR53:HEC53" si="108">HBQ53</f>
        <v>9.7600000000000006E-2</v>
      </c>
      <c r="HBS53" s="47">
        <f t="shared" si="108"/>
        <v>9.7600000000000006E-2</v>
      </c>
      <c r="HBT53" s="47">
        <f t="shared" si="108"/>
        <v>9.7600000000000006E-2</v>
      </c>
      <c r="HBU53" s="47">
        <f t="shared" si="108"/>
        <v>9.7600000000000006E-2</v>
      </c>
      <c r="HBV53" s="47">
        <f t="shared" si="108"/>
        <v>9.7600000000000006E-2</v>
      </c>
      <c r="HBW53" s="47">
        <f t="shared" si="108"/>
        <v>9.7600000000000006E-2</v>
      </c>
      <c r="HBX53" s="47">
        <f t="shared" si="108"/>
        <v>9.7600000000000006E-2</v>
      </c>
      <c r="HBY53" s="47">
        <f t="shared" si="108"/>
        <v>9.7600000000000006E-2</v>
      </c>
      <c r="HBZ53" s="47">
        <f t="shared" si="108"/>
        <v>9.7600000000000006E-2</v>
      </c>
      <c r="HCA53" s="47">
        <f t="shared" si="108"/>
        <v>9.7600000000000006E-2</v>
      </c>
      <c r="HCB53" s="47">
        <f t="shared" si="108"/>
        <v>9.7600000000000006E-2</v>
      </c>
      <c r="HCC53" s="47">
        <f t="shared" si="108"/>
        <v>9.7600000000000006E-2</v>
      </c>
      <c r="HCD53" s="47">
        <f t="shared" si="108"/>
        <v>9.7600000000000006E-2</v>
      </c>
      <c r="HCE53" s="47">
        <f t="shared" si="108"/>
        <v>9.7600000000000006E-2</v>
      </c>
      <c r="HCF53" s="47">
        <f t="shared" si="108"/>
        <v>9.7600000000000006E-2</v>
      </c>
      <c r="HCG53" s="47">
        <f t="shared" si="108"/>
        <v>9.7600000000000006E-2</v>
      </c>
      <c r="HCH53" s="47">
        <f t="shared" si="108"/>
        <v>9.7600000000000006E-2</v>
      </c>
      <c r="HCI53" s="47">
        <f t="shared" si="108"/>
        <v>9.7600000000000006E-2</v>
      </c>
      <c r="HCJ53" s="47">
        <f t="shared" si="108"/>
        <v>9.7600000000000006E-2</v>
      </c>
      <c r="HCK53" s="47">
        <f t="shared" si="108"/>
        <v>9.7600000000000006E-2</v>
      </c>
      <c r="HCL53" s="47">
        <f t="shared" si="108"/>
        <v>9.7600000000000006E-2</v>
      </c>
      <c r="HCM53" s="47">
        <f t="shared" si="108"/>
        <v>9.7600000000000006E-2</v>
      </c>
      <c r="HCN53" s="47">
        <f t="shared" si="108"/>
        <v>9.7600000000000006E-2</v>
      </c>
      <c r="HCO53" s="47">
        <f t="shared" si="108"/>
        <v>9.7600000000000006E-2</v>
      </c>
      <c r="HCP53" s="47">
        <f t="shared" si="108"/>
        <v>9.7600000000000006E-2</v>
      </c>
      <c r="HCQ53" s="47">
        <f t="shared" si="108"/>
        <v>9.7600000000000006E-2</v>
      </c>
      <c r="HCR53" s="47">
        <f t="shared" si="108"/>
        <v>9.7600000000000006E-2</v>
      </c>
      <c r="HCS53" s="47">
        <f t="shared" si="108"/>
        <v>9.7600000000000006E-2</v>
      </c>
      <c r="HCT53" s="47">
        <f t="shared" si="108"/>
        <v>9.7600000000000006E-2</v>
      </c>
      <c r="HCU53" s="47">
        <f t="shared" si="108"/>
        <v>9.7600000000000006E-2</v>
      </c>
      <c r="HCV53" s="47">
        <f t="shared" si="108"/>
        <v>9.7600000000000006E-2</v>
      </c>
      <c r="HCW53" s="47">
        <f t="shared" si="108"/>
        <v>9.7600000000000006E-2</v>
      </c>
      <c r="HCX53" s="47">
        <f t="shared" si="108"/>
        <v>9.7600000000000006E-2</v>
      </c>
      <c r="HCY53" s="47">
        <f t="shared" si="108"/>
        <v>9.7600000000000006E-2</v>
      </c>
      <c r="HCZ53" s="47">
        <f t="shared" si="108"/>
        <v>9.7600000000000006E-2</v>
      </c>
      <c r="HDA53" s="47">
        <f t="shared" si="108"/>
        <v>9.7600000000000006E-2</v>
      </c>
      <c r="HDB53" s="47">
        <f t="shared" si="108"/>
        <v>9.7600000000000006E-2</v>
      </c>
      <c r="HDC53" s="47">
        <f t="shared" si="108"/>
        <v>9.7600000000000006E-2</v>
      </c>
      <c r="HDD53" s="47">
        <f t="shared" si="108"/>
        <v>9.7600000000000006E-2</v>
      </c>
      <c r="HDE53" s="47">
        <f t="shared" si="108"/>
        <v>9.7600000000000006E-2</v>
      </c>
      <c r="HDF53" s="47">
        <f t="shared" si="108"/>
        <v>9.7600000000000006E-2</v>
      </c>
      <c r="HDG53" s="47">
        <f t="shared" si="108"/>
        <v>9.7600000000000006E-2</v>
      </c>
      <c r="HDH53" s="47">
        <f t="shared" si="108"/>
        <v>9.7600000000000006E-2</v>
      </c>
      <c r="HDI53" s="47">
        <f t="shared" si="108"/>
        <v>9.7600000000000006E-2</v>
      </c>
      <c r="HDJ53" s="47">
        <f t="shared" si="108"/>
        <v>9.7600000000000006E-2</v>
      </c>
      <c r="HDK53" s="47">
        <f t="shared" si="108"/>
        <v>9.7600000000000006E-2</v>
      </c>
      <c r="HDL53" s="47">
        <f t="shared" si="108"/>
        <v>9.7600000000000006E-2</v>
      </c>
      <c r="HDM53" s="47">
        <f t="shared" si="108"/>
        <v>9.7600000000000006E-2</v>
      </c>
      <c r="HDN53" s="47">
        <f t="shared" si="108"/>
        <v>9.7600000000000006E-2</v>
      </c>
      <c r="HDO53" s="47">
        <f t="shared" si="108"/>
        <v>9.7600000000000006E-2</v>
      </c>
      <c r="HDP53" s="47">
        <f t="shared" si="108"/>
        <v>9.7600000000000006E-2</v>
      </c>
      <c r="HDQ53" s="47">
        <f t="shared" si="108"/>
        <v>9.7600000000000006E-2</v>
      </c>
      <c r="HDR53" s="47">
        <f t="shared" si="108"/>
        <v>9.7600000000000006E-2</v>
      </c>
      <c r="HDS53" s="47">
        <f t="shared" si="108"/>
        <v>9.7600000000000006E-2</v>
      </c>
      <c r="HDT53" s="47">
        <f t="shared" si="108"/>
        <v>9.7600000000000006E-2</v>
      </c>
      <c r="HDU53" s="47">
        <f t="shared" si="108"/>
        <v>9.7600000000000006E-2</v>
      </c>
      <c r="HDV53" s="47">
        <f t="shared" si="108"/>
        <v>9.7600000000000006E-2</v>
      </c>
      <c r="HDW53" s="47">
        <f t="shared" si="108"/>
        <v>9.7600000000000006E-2</v>
      </c>
      <c r="HDX53" s="47">
        <f t="shared" si="108"/>
        <v>9.7600000000000006E-2</v>
      </c>
      <c r="HDY53" s="47">
        <f t="shared" si="108"/>
        <v>9.7600000000000006E-2</v>
      </c>
      <c r="HDZ53" s="47">
        <f t="shared" si="108"/>
        <v>9.7600000000000006E-2</v>
      </c>
      <c r="HEA53" s="47">
        <f t="shared" si="108"/>
        <v>9.7600000000000006E-2</v>
      </c>
      <c r="HEB53" s="47">
        <f t="shared" si="108"/>
        <v>9.7600000000000006E-2</v>
      </c>
      <c r="HEC53" s="47">
        <f t="shared" si="108"/>
        <v>9.7600000000000006E-2</v>
      </c>
      <c r="HED53" s="47">
        <f t="shared" ref="HED53:HGO53" si="109">HEC53</f>
        <v>9.7600000000000006E-2</v>
      </c>
      <c r="HEE53" s="47">
        <f t="shared" si="109"/>
        <v>9.7600000000000006E-2</v>
      </c>
      <c r="HEF53" s="47">
        <f t="shared" si="109"/>
        <v>9.7600000000000006E-2</v>
      </c>
      <c r="HEG53" s="47">
        <f t="shared" si="109"/>
        <v>9.7600000000000006E-2</v>
      </c>
      <c r="HEH53" s="47">
        <f t="shared" si="109"/>
        <v>9.7600000000000006E-2</v>
      </c>
      <c r="HEI53" s="47">
        <f t="shared" si="109"/>
        <v>9.7600000000000006E-2</v>
      </c>
      <c r="HEJ53" s="47">
        <f t="shared" si="109"/>
        <v>9.7600000000000006E-2</v>
      </c>
      <c r="HEK53" s="47">
        <f t="shared" si="109"/>
        <v>9.7600000000000006E-2</v>
      </c>
      <c r="HEL53" s="47">
        <f t="shared" si="109"/>
        <v>9.7600000000000006E-2</v>
      </c>
      <c r="HEM53" s="47">
        <f t="shared" si="109"/>
        <v>9.7600000000000006E-2</v>
      </c>
      <c r="HEN53" s="47">
        <f t="shared" si="109"/>
        <v>9.7600000000000006E-2</v>
      </c>
      <c r="HEO53" s="47">
        <f t="shared" si="109"/>
        <v>9.7600000000000006E-2</v>
      </c>
      <c r="HEP53" s="47">
        <f t="shared" si="109"/>
        <v>9.7600000000000006E-2</v>
      </c>
      <c r="HEQ53" s="47">
        <f t="shared" si="109"/>
        <v>9.7600000000000006E-2</v>
      </c>
      <c r="HER53" s="47">
        <f t="shared" si="109"/>
        <v>9.7600000000000006E-2</v>
      </c>
      <c r="HES53" s="47">
        <f t="shared" si="109"/>
        <v>9.7600000000000006E-2</v>
      </c>
      <c r="HET53" s="47">
        <f t="shared" si="109"/>
        <v>9.7600000000000006E-2</v>
      </c>
      <c r="HEU53" s="47">
        <f t="shared" si="109"/>
        <v>9.7600000000000006E-2</v>
      </c>
      <c r="HEV53" s="47">
        <f t="shared" si="109"/>
        <v>9.7600000000000006E-2</v>
      </c>
      <c r="HEW53" s="47">
        <f t="shared" si="109"/>
        <v>9.7600000000000006E-2</v>
      </c>
      <c r="HEX53" s="47">
        <f t="shared" si="109"/>
        <v>9.7600000000000006E-2</v>
      </c>
      <c r="HEY53" s="47">
        <f t="shared" si="109"/>
        <v>9.7600000000000006E-2</v>
      </c>
      <c r="HEZ53" s="47">
        <f t="shared" si="109"/>
        <v>9.7600000000000006E-2</v>
      </c>
      <c r="HFA53" s="47">
        <f t="shared" si="109"/>
        <v>9.7600000000000006E-2</v>
      </c>
      <c r="HFB53" s="47">
        <f t="shared" si="109"/>
        <v>9.7600000000000006E-2</v>
      </c>
      <c r="HFC53" s="47">
        <f t="shared" si="109"/>
        <v>9.7600000000000006E-2</v>
      </c>
      <c r="HFD53" s="47">
        <f t="shared" si="109"/>
        <v>9.7600000000000006E-2</v>
      </c>
      <c r="HFE53" s="47">
        <f t="shared" si="109"/>
        <v>9.7600000000000006E-2</v>
      </c>
      <c r="HFF53" s="47">
        <f t="shared" si="109"/>
        <v>9.7600000000000006E-2</v>
      </c>
      <c r="HFG53" s="47">
        <f t="shared" si="109"/>
        <v>9.7600000000000006E-2</v>
      </c>
      <c r="HFH53" s="47">
        <f t="shared" si="109"/>
        <v>9.7600000000000006E-2</v>
      </c>
      <c r="HFI53" s="47">
        <f t="shared" si="109"/>
        <v>9.7600000000000006E-2</v>
      </c>
      <c r="HFJ53" s="47">
        <f t="shared" si="109"/>
        <v>9.7600000000000006E-2</v>
      </c>
      <c r="HFK53" s="47">
        <f t="shared" si="109"/>
        <v>9.7600000000000006E-2</v>
      </c>
      <c r="HFL53" s="47">
        <f t="shared" si="109"/>
        <v>9.7600000000000006E-2</v>
      </c>
      <c r="HFM53" s="47">
        <f t="shared" si="109"/>
        <v>9.7600000000000006E-2</v>
      </c>
      <c r="HFN53" s="47">
        <f t="shared" si="109"/>
        <v>9.7600000000000006E-2</v>
      </c>
      <c r="HFO53" s="47">
        <f t="shared" si="109"/>
        <v>9.7600000000000006E-2</v>
      </c>
      <c r="HFP53" s="47">
        <f t="shared" si="109"/>
        <v>9.7600000000000006E-2</v>
      </c>
      <c r="HFQ53" s="47">
        <f t="shared" si="109"/>
        <v>9.7600000000000006E-2</v>
      </c>
      <c r="HFR53" s="47">
        <f t="shared" si="109"/>
        <v>9.7600000000000006E-2</v>
      </c>
      <c r="HFS53" s="47">
        <f t="shared" si="109"/>
        <v>9.7600000000000006E-2</v>
      </c>
      <c r="HFT53" s="47">
        <f t="shared" si="109"/>
        <v>9.7600000000000006E-2</v>
      </c>
      <c r="HFU53" s="47">
        <f t="shared" si="109"/>
        <v>9.7600000000000006E-2</v>
      </c>
      <c r="HFV53" s="47">
        <f t="shared" si="109"/>
        <v>9.7600000000000006E-2</v>
      </c>
      <c r="HFW53" s="47">
        <f t="shared" si="109"/>
        <v>9.7600000000000006E-2</v>
      </c>
      <c r="HFX53" s="47">
        <f t="shared" si="109"/>
        <v>9.7600000000000006E-2</v>
      </c>
      <c r="HFY53" s="47">
        <f t="shared" si="109"/>
        <v>9.7600000000000006E-2</v>
      </c>
      <c r="HFZ53" s="47">
        <f t="shared" si="109"/>
        <v>9.7600000000000006E-2</v>
      </c>
      <c r="HGA53" s="47">
        <f t="shared" si="109"/>
        <v>9.7600000000000006E-2</v>
      </c>
      <c r="HGB53" s="47">
        <f t="shared" si="109"/>
        <v>9.7600000000000006E-2</v>
      </c>
      <c r="HGC53" s="47">
        <f t="shared" si="109"/>
        <v>9.7600000000000006E-2</v>
      </c>
      <c r="HGD53" s="47">
        <f t="shared" si="109"/>
        <v>9.7600000000000006E-2</v>
      </c>
      <c r="HGE53" s="47">
        <f t="shared" si="109"/>
        <v>9.7600000000000006E-2</v>
      </c>
      <c r="HGF53" s="47">
        <f t="shared" si="109"/>
        <v>9.7600000000000006E-2</v>
      </c>
      <c r="HGG53" s="47">
        <f t="shared" si="109"/>
        <v>9.7600000000000006E-2</v>
      </c>
      <c r="HGH53" s="47">
        <f t="shared" si="109"/>
        <v>9.7600000000000006E-2</v>
      </c>
      <c r="HGI53" s="47">
        <f t="shared" si="109"/>
        <v>9.7600000000000006E-2</v>
      </c>
      <c r="HGJ53" s="47">
        <f t="shared" si="109"/>
        <v>9.7600000000000006E-2</v>
      </c>
      <c r="HGK53" s="47">
        <f t="shared" si="109"/>
        <v>9.7600000000000006E-2</v>
      </c>
      <c r="HGL53" s="47">
        <f t="shared" si="109"/>
        <v>9.7600000000000006E-2</v>
      </c>
      <c r="HGM53" s="47">
        <f t="shared" si="109"/>
        <v>9.7600000000000006E-2</v>
      </c>
      <c r="HGN53" s="47">
        <f t="shared" si="109"/>
        <v>9.7600000000000006E-2</v>
      </c>
      <c r="HGO53" s="47">
        <f t="shared" si="109"/>
        <v>9.7600000000000006E-2</v>
      </c>
      <c r="HGP53" s="47">
        <f t="shared" ref="HGP53:HJA53" si="110">HGO53</f>
        <v>9.7600000000000006E-2</v>
      </c>
      <c r="HGQ53" s="47">
        <f t="shared" si="110"/>
        <v>9.7600000000000006E-2</v>
      </c>
      <c r="HGR53" s="47">
        <f t="shared" si="110"/>
        <v>9.7600000000000006E-2</v>
      </c>
      <c r="HGS53" s="47">
        <f t="shared" si="110"/>
        <v>9.7600000000000006E-2</v>
      </c>
      <c r="HGT53" s="47">
        <f t="shared" si="110"/>
        <v>9.7600000000000006E-2</v>
      </c>
      <c r="HGU53" s="47">
        <f t="shared" si="110"/>
        <v>9.7600000000000006E-2</v>
      </c>
      <c r="HGV53" s="47">
        <f t="shared" si="110"/>
        <v>9.7600000000000006E-2</v>
      </c>
      <c r="HGW53" s="47">
        <f t="shared" si="110"/>
        <v>9.7600000000000006E-2</v>
      </c>
      <c r="HGX53" s="47">
        <f t="shared" si="110"/>
        <v>9.7600000000000006E-2</v>
      </c>
      <c r="HGY53" s="47">
        <f t="shared" si="110"/>
        <v>9.7600000000000006E-2</v>
      </c>
      <c r="HGZ53" s="47">
        <f t="shared" si="110"/>
        <v>9.7600000000000006E-2</v>
      </c>
      <c r="HHA53" s="47">
        <f t="shared" si="110"/>
        <v>9.7600000000000006E-2</v>
      </c>
      <c r="HHB53" s="47">
        <f t="shared" si="110"/>
        <v>9.7600000000000006E-2</v>
      </c>
      <c r="HHC53" s="47">
        <f t="shared" si="110"/>
        <v>9.7600000000000006E-2</v>
      </c>
      <c r="HHD53" s="47">
        <f t="shared" si="110"/>
        <v>9.7600000000000006E-2</v>
      </c>
      <c r="HHE53" s="47">
        <f t="shared" si="110"/>
        <v>9.7600000000000006E-2</v>
      </c>
      <c r="HHF53" s="47">
        <f t="shared" si="110"/>
        <v>9.7600000000000006E-2</v>
      </c>
      <c r="HHG53" s="47">
        <f t="shared" si="110"/>
        <v>9.7600000000000006E-2</v>
      </c>
      <c r="HHH53" s="47">
        <f t="shared" si="110"/>
        <v>9.7600000000000006E-2</v>
      </c>
      <c r="HHI53" s="47">
        <f t="shared" si="110"/>
        <v>9.7600000000000006E-2</v>
      </c>
      <c r="HHJ53" s="47">
        <f t="shared" si="110"/>
        <v>9.7600000000000006E-2</v>
      </c>
      <c r="HHK53" s="47">
        <f t="shared" si="110"/>
        <v>9.7600000000000006E-2</v>
      </c>
      <c r="HHL53" s="47">
        <f t="shared" si="110"/>
        <v>9.7600000000000006E-2</v>
      </c>
      <c r="HHM53" s="47">
        <f t="shared" si="110"/>
        <v>9.7600000000000006E-2</v>
      </c>
      <c r="HHN53" s="47">
        <f t="shared" si="110"/>
        <v>9.7600000000000006E-2</v>
      </c>
      <c r="HHO53" s="47">
        <f t="shared" si="110"/>
        <v>9.7600000000000006E-2</v>
      </c>
      <c r="HHP53" s="47">
        <f t="shared" si="110"/>
        <v>9.7600000000000006E-2</v>
      </c>
      <c r="HHQ53" s="47">
        <f t="shared" si="110"/>
        <v>9.7600000000000006E-2</v>
      </c>
      <c r="HHR53" s="47">
        <f t="shared" si="110"/>
        <v>9.7600000000000006E-2</v>
      </c>
      <c r="HHS53" s="47">
        <f t="shared" si="110"/>
        <v>9.7600000000000006E-2</v>
      </c>
      <c r="HHT53" s="47">
        <f t="shared" si="110"/>
        <v>9.7600000000000006E-2</v>
      </c>
      <c r="HHU53" s="47">
        <f t="shared" si="110"/>
        <v>9.7600000000000006E-2</v>
      </c>
      <c r="HHV53" s="47">
        <f t="shared" si="110"/>
        <v>9.7600000000000006E-2</v>
      </c>
      <c r="HHW53" s="47">
        <f t="shared" si="110"/>
        <v>9.7600000000000006E-2</v>
      </c>
      <c r="HHX53" s="47">
        <f t="shared" si="110"/>
        <v>9.7600000000000006E-2</v>
      </c>
      <c r="HHY53" s="47">
        <f t="shared" si="110"/>
        <v>9.7600000000000006E-2</v>
      </c>
      <c r="HHZ53" s="47">
        <f t="shared" si="110"/>
        <v>9.7600000000000006E-2</v>
      </c>
      <c r="HIA53" s="47">
        <f t="shared" si="110"/>
        <v>9.7600000000000006E-2</v>
      </c>
      <c r="HIB53" s="47">
        <f t="shared" si="110"/>
        <v>9.7600000000000006E-2</v>
      </c>
      <c r="HIC53" s="47">
        <f t="shared" si="110"/>
        <v>9.7600000000000006E-2</v>
      </c>
      <c r="HID53" s="47">
        <f t="shared" si="110"/>
        <v>9.7600000000000006E-2</v>
      </c>
      <c r="HIE53" s="47">
        <f t="shared" si="110"/>
        <v>9.7600000000000006E-2</v>
      </c>
      <c r="HIF53" s="47">
        <f t="shared" si="110"/>
        <v>9.7600000000000006E-2</v>
      </c>
      <c r="HIG53" s="47">
        <f t="shared" si="110"/>
        <v>9.7600000000000006E-2</v>
      </c>
      <c r="HIH53" s="47">
        <f t="shared" si="110"/>
        <v>9.7600000000000006E-2</v>
      </c>
      <c r="HII53" s="47">
        <f t="shared" si="110"/>
        <v>9.7600000000000006E-2</v>
      </c>
      <c r="HIJ53" s="47">
        <f t="shared" si="110"/>
        <v>9.7600000000000006E-2</v>
      </c>
      <c r="HIK53" s="47">
        <f t="shared" si="110"/>
        <v>9.7600000000000006E-2</v>
      </c>
      <c r="HIL53" s="47">
        <f t="shared" si="110"/>
        <v>9.7600000000000006E-2</v>
      </c>
      <c r="HIM53" s="47">
        <f t="shared" si="110"/>
        <v>9.7600000000000006E-2</v>
      </c>
      <c r="HIN53" s="47">
        <f t="shared" si="110"/>
        <v>9.7600000000000006E-2</v>
      </c>
      <c r="HIO53" s="47">
        <f t="shared" si="110"/>
        <v>9.7600000000000006E-2</v>
      </c>
      <c r="HIP53" s="47">
        <f t="shared" si="110"/>
        <v>9.7600000000000006E-2</v>
      </c>
      <c r="HIQ53" s="47">
        <f t="shared" si="110"/>
        <v>9.7600000000000006E-2</v>
      </c>
      <c r="HIR53" s="47">
        <f t="shared" si="110"/>
        <v>9.7600000000000006E-2</v>
      </c>
      <c r="HIS53" s="47">
        <f t="shared" si="110"/>
        <v>9.7600000000000006E-2</v>
      </c>
      <c r="HIT53" s="47">
        <f t="shared" si="110"/>
        <v>9.7600000000000006E-2</v>
      </c>
      <c r="HIU53" s="47">
        <f t="shared" si="110"/>
        <v>9.7600000000000006E-2</v>
      </c>
      <c r="HIV53" s="47">
        <f t="shared" si="110"/>
        <v>9.7600000000000006E-2</v>
      </c>
      <c r="HIW53" s="47">
        <f t="shared" si="110"/>
        <v>9.7600000000000006E-2</v>
      </c>
      <c r="HIX53" s="47">
        <f t="shared" si="110"/>
        <v>9.7600000000000006E-2</v>
      </c>
      <c r="HIY53" s="47">
        <f t="shared" si="110"/>
        <v>9.7600000000000006E-2</v>
      </c>
      <c r="HIZ53" s="47">
        <f t="shared" si="110"/>
        <v>9.7600000000000006E-2</v>
      </c>
      <c r="HJA53" s="47">
        <f t="shared" si="110"/>
        <v>9.7600000000000006E-2</v>
      </c>
      <c r="HJB53" s="47">
        <f t="shared" ref="HJB53:HLM53" si="111">HJA53</f>
        <v>9.7600000000000006E-2</v>
      </c>
      <c r="HJC53" s="47">
        <f t="shared" si="111"/>
        <v>9.7600000000000006E-2</v>
      </c>
      <c r="HJD53" s="47">
        <f t="shared" si="111"/>
        <v>9.7600000000000006E-2</v>
      </c>
      <c r="HJE53" s="47">
        <f t="shared" si="111"/>
        <v>9.7600000000000006E-2</v>
      </c>
      <c r="HJF53" s="47">
        <f t="shared" si="111"/>
        <v>9.7600000000000006E-2</v>
      </c>
      <c r="HJG53" s="47">
        <f t="shared" si="111"/>
        <v>9.7600000000000006E-2</v>
      </c>
      <c r="HJH53" s="47">
        <f t="shared" si="111"/>
        <v>9.7600000000000006E-2</v>
      </c>
      <c r="HJI53" s="47">
        <f t="shared" si="111"/>
        <v>9.7600000000000006E-2</v>
      </c>
      <c r="HJJ53" s="47">
        <f t="shared" si="111"/>
        <v>9.7600000000000006E-2</v>
      </c>
      <c r="HJK53" s="47">
        <f t="shared" si="111"/>
        <v>9.7600000000000006E-2</v>
      </c>
      <c r="HJL53" s="47">
        <f t="shared" si="111"/>
        <v>9.7600000000000006E-2</v>
      </c>
      <c r="HJM53" s="47">
        <f t="shared" si="111"/>
        <v>9.7600000000000006E-2</v>
      </c>
      <c r="HJN53" s="47">
        <f t="shared" si="111"/>
        <v>9.7600000000000006E-2</v>
      </c>
      <c r="HJO53" s="47">
        <f t="shared" si="111"/>
        <v>9.7600000000000006E-2</v>
      </c>
      <c r="HJP53" s="47">
        <f t="shared" si="111"/>
        <v>9.7600000000000006E-2</v>
      </c>
      <c r="HJQ53" s="47">
        <f t="shared" si="111"/>
        <v>9.7600000000000006E-2</v>
      </c>
      <c r="HJR53" s="47">
        <f t="shared" si="111"/>
        <v>9.7600000000000006E-2</v>
      </c>
      <c r="HJS53" s="47">
        <f t="shared" si="111"/>
        <v>9.7600000000000006E-2</v>
      </c>
      <c r="HJT53" s="47">
        <f t="shared" si="111"/>
        <v>9.7600000000000006E-2</v>
      </c>
      <c r="HJU53" s="47">
        <f t="shared" si="111"/>
        <v>9.7600000000000006E-2</v>
      </c>
      <c r="HJV53" s="47">
        <f t="shared" si="111"/>
        <v>9.7600000000000006E-2</v>
      </c>
      <c r="HJW53" s="47">
        <f t="shared" si="111"/>
        <v>9.7600000000000006E-2</v>
      </c>
      <c r="HJX53" s="47">
        <f t="shared" si="111"/>
        <v>9.7600000000000006E-2</v>
      </c>
      <c r="HJY53" s="47">
        <f t="shared" si="111"/>
        <v>9.7600000000000006E-2</v>
      </c>
      <c r="HJZ53" s="47">
        <f t="shared" si="111"/>
        <v>9.7600000000000006E-2</v>
      </c>
      <c r="HKA53" s="47">
        <f t="shared" si="111"/>
        <v>9.7600000000000006E-2</v>
      </c>
      <c r="HKB53" s="47">
        <f t="shared" si="111"/>
        <v>9.7600000000000006E-2</v>
      </c>
      <c r="HKC53" s="47">
        <f t="shared" si="111"/>
        <v>9.7600000000000006E-2</v>
      </c>
      <c r="HKD53" s="47">
        <f t="shared" si="111"/>
        <v>9.7600000000000006E-2</v>
      </c>
      <c r="HKE53" s="47">
        <f t="shared" si="111"/>
        <v>9.7600000000000006E-2</v>
      </c>
      <c r="HKF53" s="47">
        <f t="shared" si="111"/>
        <v>9.7600000000000006E-2</v>
      </c>
      <c r="HKG53" s="47">
        <f t="shared" si="111"/>
        <v>9.7600000000000006E-2</v>
      </c>
      <c r="HKH53" s="47">
        <f t="shared" si="111"/>
        <v>9.7600000000000006E-2</v>
      </c>
      <c r="HKI53" s="47">
        <f t="shared" si="111"/>
        <v>9.7600000000000006E-2</v>
      </c>
      <c r="HKJ53" s="47">
        <f t="shared" si="111"/>
        <v>9.7600000000000006E-2</v>
      </c>
      <c r="HKK53" s="47">
        <f t="shared" si="111"/>
        <v>9.7600000000000006E-2</v>
      </c>
      <c r="HKL53" s="47">
        <f t="shared" si="111"/>
        <v>9.7600000000000006E-2</v>
      </c>
      <c r="HKM53" s="47">
        <f t="shared" si="111"/>
        <v>9.7600000000000006E-2</v>
      </c>
      <c r="HKN53" s="47">
        <f t="shared" si="111"/>
        <v>9.7600000000000006E-2</v>
      </c>
      <c r="HKO53" s="47">
        <f t="shared" si="111"/>
        <v>9.7600000000000006E-2</v>
      </c>
      <c r="HKP53" s="47">
        <f t="shared" si="111"/>
        <v>9.7600000000000006E-2</v>
      </c>
      <c r="HKQ53" s="47">
        <f t="shared" si="111"/>
        <v>9.7600000000000006E-2</v>
      </c>
      <c r="HKR53" s="47">
        <f t="shared" si="111"/>
        <v>9.7600000000000006E-2</v>
      </c>
      <c r="HKS53" s="47">
        <f t="shared" si="111"/>
        <v>9.7600000000000006E-2</v>
      </c>
      <c r="HKT53" s="47">
        <f t="shared" si="111"/>
        <v>9.7600000000000006E-2</v>
      </c>
      <c r="HKU53" s="47">
        <f t="shared" si="111"/>
        <v>9.7600000000000006E-2</v>
      </c>
      <c r="HKV53" s="47">
        <f t="shared" si="111"/>
        <v>9.7600000000000006E-2</v>
      </c>
      <c r="HKW53" s="47">
        <f t="shared" si="111"/>
        <v>9.7600000000000006E-2</v>
      </c>
      <c r="HKX53" s="47">
        <f t="shared" si="111"/>
        <v>9.7600000000000006E-2</v>
      </c>
      <c r="HKY53" s="47">
        <f t="shared" si="111"/>
        <v>9.7600000000000006E-2</v>
      </c>
      <c r="HKZ53" s="47">
        <f t="shared" si="111"/>
        <v>9.7600000000000006E-2</v>
      </c>
      <c r="HLA53" s="47">
        <f t="shared" si="111"/>
        <v>9.7600000000000006E-2</v>
      </c>
      <c r="HLB53" s="47">
        <f t="shared" si="111"/>
        <v>9.7600000000000006E-2</v>
      </c>
      <c r="HLC53" s="47">
        <f t="shared" si="111"/>
        <v>9.7600000000000006E-2</v>
      </c>
      <c r="HLD53" s="47">
        <f t="shared" si="111"/>
        <v>9.7600000000000006E-2</v>
      </c>
      <c r="HLE53" s="47">
        <f t="shared" si="111"/>
        <v>9.7600000000000006E-2</v>
      </c>
      <c r="HLF53" s="47">
        <f t="shared" si="111"/>
        <v>9.7600000000000006E-2</v>
      </c>
      <c r="HLG53" s="47">
        <f t="shared" si="111"/>
        <v>9.7600000000000006E-2</v>
      </c>
      <c r="HLH53" s="47">
        <f t="shared" si="111"/>
        <v>9.7600000000000006E-2</v>
      </c>
      <c r="HLI53" s="47">
        <f t="shared" si="111"/>
        <v>9.7600000000000006E-2</v>
      </c>
      <c r="HLJ53" s="47">
        <f t="shared" si="111"/>
        <v>9.7600000000000006E-2</v>
      </c>
      <c r="HLK53" s="47">
        <f t="shared" si="111"/>
        <v>9.7600000000000006E-2</v>
      </c>
      <c r="HLL53" s="47">
        <f t="shared" si="111"/>
        <v>9.7600000000000006E-2</v>
      </c>
      <c r="HLM53" s="47">
        <f t="shared" si="111"/>
        <v>9.7600000000000006E-2</v>
      </c>
      <c r="HLN53" s="47">
        <f t="shared" ref="HLN53:HNY53" si="112">HLM53</f>
        <v>9.7600000000000006E-2</v>
      </c>
      <c r="HLO53" s="47">
        <f t="shared" si="112"/>
        <v>9.7600000000000006E-2</v>
      </c>
      <c r="HLP53" s="47">
        <f t="shared" si="112"/>
        <v>9.7600000000000006E-2</v>
      </c>
      <c r="HLQ53" s="47">
        <f t="shared" si="112"/>
        <v>9.7600000000000006E-2</v>
      </c>
      <c r="HLR53" s="47">
        <f t="shared" si="112"/>
        <v>9.7600000000000006E-2</v>
      </c>
      <c r="HLS53" s="47">
        <f t="shared" si="112"/>
        <v>9.7600000000000006E-2</v>
      </c>
      <c r="HLT53" s="47">
        <f t="shared" si="112"/>
        <v>9.7600000000000006E-2</v>
      </c>
      <c r="HLU53" s="47">
        <f t="shared" si="112"/>
        <v>9.7600000000000006E-2</v>
      </c>
      <c r="HLV53" s="47">
        <f t="shared" si="112"/>
        <v>9.7600000000000006E-2</v>
      </c>
      <c r="HLW53" s="47">
        <f t="shared" si="112"/>
        <v>9.7600000000000006E-2</v>
      </c>
      <c r="HLX53" s="47">
        <f t="shared" si="112"/>
        <v>9.7600000000000006E-2</v>
      </c>
      <c r="HLY53" s="47">
        <f t="shared" si="112"/>
        <v>9.7600000000000006E-2</v>
      </c>
      <c r="HLZ53" s="47">
        <f t="shared" si="112"/>
        <v>9.7600000000000006E-2</v>
      </c>
      <c r="HMA53" s="47">
        <f t="shared" si="112"/>
        <v>9.7600000000000006E-2</v>
      </c>
      <c r="HMB53" s="47">
        <f t="shared" si="112"/>
        <v>9.7600000000000006E-2</v>
      </c>
      <c r="HMC53" s="47">
        <f t="shared" si="112"/>
        <v>9.7600000000000006E-2</v>
      </c>
      <c r="HMD53" s="47">
        <f t="shared" si="112"/>
        <v>9.7600000000000006E-2</v>
      </c>
      <c r="HME53" s="47">
        <f t="shared" si="112"/>
        <v>9.7600000000000006E-2</v>
      </c>
      <c r="HMF53" s="47">
        <f t="shared" si="112"/>
        <v>9.7600000000000006E-2</v>
      </c>
      <c r="HMG53" s="47">
        <f t="shared" si="112"/>
        <v>9.7600000000000006E-2</v>
      </c>
      <c r="HMH53" s="47">
        <f t="shared" si="112"/>
        <v>9.7600000000000006E-2</v>
      </c>
      <c r="HMI53" s="47">
        <f t="shared" si="112"/>
        <v>9.7600000000000006E-2</v>
      </c>
      <c r="HMJ53" s="47">
        <f t="shared" si="112"/>
        <v>9.7600000000000006E-2</v>
      </c>
      <c r="HMK53" s="47">
        <f t="shared" si="112"/>
        <v>9.7600000000000006E-2</v>
      </c>
      <c r="HML53" s="47">
        <f t="shared" si="112"/>
        <v>9.7600000000000006E-2</v>
      </c>
      <c r="HMM53" s="47">
        <f t="shared" si="112"/>
        <v>9.7600000000000006E-2</v>
      </c>
      <c r="HMN53" s="47">
        <f t="shared" si="112"/>
        <v>9.7600000000000006E-2</v>
      </c>
      <c r="HMO53" s="47">
        <f t="shared" si="112"/>
        <v>9.7600000000000006E-2</v>
      </c>
      <c r="HMP53" s="47">
        <f t="shared" si="112"/>
        <v>9.7600000000000006E-2</v>
      </c>
      <c r="HMQ53" s="47">
        <f t="shared" si="112"/>
        <v>9.7600000000000006E-2</v>
      </c>
      <c r="HMR53" s="47">
        <f t="shared" si="112"/>
        <v>9.7600000000000006E-2</v>
      </c>
      <c r="HMS53" s="47">
        <f t="shared" si="112"/>
        <v>9.7600000000000006E-2</v>
      </c>
      <c r="HMT53" s="47">
        <f t="shared" si="112"/>
        <v>9.7600000000000006E-2</v>
      </c>
      <c r="HMU53" s="47">
        <f t="shared" si="112"/>
        <v>9.7600000000000006E-2</v>
      </c>
      <c r="HMV53" s="47">
        <f t="shared" si="112"/>
        <v>9.7600000000000006E-2</v>
      </c>
      <c r="HMW53" s="47">
        <f t="shared" si="112"/>
        <v>9.7600000000000006E-2</v>
      </c>
      <c r="HMX53" s="47">
        <f t="shared" si="112"/>
        <v>9.7600000000000006E-2</v>
      </c>
      <c r="HMY53" s="47">
        <f t="shared" si="112"/>
        <v>9.7600000000000006E-2</v>
      </c>
      <c r="HMZ53" s="47">
        <f t="shared" si="112"/>
        <v>9.7600000000000006E-2</v>
      </c>
      <c r="HNA53" s="47">
        <f t="shared" si="112"/>
        <v>9.7600000000000006E-2</v>
      </c>
      <c r="HNB53" s="47">
        <f t="shared" si="112"/>
        <v>9.7600000000000006E-2</v>
      </c>
      <c r="HNC53" s="47">
        <f t="shared" si="112"/>
        <v>9.7600000000000006E-2</v>
      </c>
      <c r="HND53" s="47">
        <f t="shared" si="112"/>
        <v>9.7600000000000006E-2</v>
      </c>
      <c r="HNE53" s="47">
        <f t="shared" si="112"/>
        <v>9.7600000000000006E-2</v>
      </c>
      <c r="HNF53" s="47">
        <f t="shared" si="112"/>
        <v>9.7600000000000006E-2</v>
      </c>
      <c r="HNG53" s="47">
        <f t="shared" si="112"/>
        <v>9.7600000000000006E-2</v>
      </c>
      <c r="HNH53" s="47">
        <f t="shared" si="112"/>
        <v>9.7600000000000006E-2</v>
      </c>
      <c r="HNI53" s="47">
        <f t="shared" si="112"/>
        <v>9.7600000000000006E-2</v>
      </c>
      <c r="HNJ53" s="47">
        <f t="shared" si="112"/>
        <v>9.7600000000000006E-2</v>
      </c>
      <c r="HNK53" s="47">
        <f t="shared" si="112"/>
        <v>9.7600000000000006E-2</v>
      </c>
      <c r="HNL53" s="47">
        <f t="shared" si="112"/>
        <v>9.7600000000000006E-2</v>
      </c>
      <c r="HNM53" s="47">
        <f t="shared" si="112"/>
        <v>9.7600000000000006E-2</v>
      </c>
      <c r="HNN53" s="47">
        <f t="shared" si="112"/>
        <v>9.7600000000000006E-2</v>
      </c>
      <c r="HNO53" s="47">
        <f t="shared" si="112"/>
        <v>9.7600000000000006E-2</v>
      </c>
      <c r="HNP53" s="47">
        <f t="shared" si="112"/>
        <v>9.7600000000000006E-2</v>
      </c>
      <c r="HNQ53" s="47">
        <f t="shared" si="112"/>
        <v>9.7600000000000006E-2</v>
      </c>
      <c r="HNR53" s="47">
        <f t="shared" si="112"/>
        <v>9.7600000000000006E-2</v>
      </c>
      <c r="HNS53" s="47">
        <f t="shared" si="112"/>
        <v>9.7600000000000006E-2</v>
      </c>
      <c r="HNT53" s="47">
        <f t="shared" si="112"/>
        <v>9.7600000000000006E-2</v>
      </c>
      <c r="HNU53" s="47">
        <f t="shared" si="112"/>
        <v>9.7600000000000006E-2</v>
      </c>
      <c r="HNV53" s="47">
        <f t="shared" si="112"/>
        <v>9.7600000000000006E-2</v>
      </c>
      <c r="HNW53" s="47">
        <f t="shared" si="112"/>
        <v>9.7600000000000006E-2</v>
      </c>
      <c r="HNX53" s="47">
        <f t="shared" si="112"/>
        <v>9.7600000000000006E-2</v>
      </c>
      <c r="HNY53" s="47">
        <f t="shared" si="112"/>
        <v>9.7600000000000006E-2</v>
      </c>
      <c r="HNZ53" s="47">
        <f t="shared" ref="HNZ53:HQK53" si="113">HNY53</f>
        <v>9.7600000000000006E-2</v>
      </c>
      <c r="HOA53" s="47">
        <f t="shared" si="113"/>
        <v>9.7600000000000006E-2</v>
      </c>
      <c r="HOB53" s="47">
        <f t="shared" si="113"/>
        <v>9.7600000000000006E-2</v>
      </c>
      <c r="HOC53" s="47">
        <f t="shared" si="113"/>
        <v>9.7600000000000006E-2</v>
      </c>
      <c r="HOD53" s="47">
        <f t="shared" si="113"/>
        <v>9.7600000000000006E-2</v>
      </c>
      <c r="HOE53" s="47">
        <f t="shared" si="113"/>
        <v>9.7600000000000006E-2</v>
      </c>
      <c r="HOF53" s="47">
        <f t="shared" si="113"/>
        <v>9.7600000000000006E-2</v>
      </c>
      <c r="HOG53" s="47">
        <f t="shared" si="113"/>
        <v>9.7600000000000006E-2</v>
      </c>
      <c r="HOH53" s="47">
        <f t="shared" si="113"/>
        <v>9.7600000000000006E-2</v>
      </c>
      <c r="HOI53" s="47">
        <f t="shared" si="113"/>
        <v>9.7600000000000006E-2</v>
      </c>
      <c r="HOJ53" s="47">
        <f t="shared" si="113"/>
        <v>9.7600000000000006E-2</v>
      </c>
      <c r="HOK53" s="47">
        <f t="shared" si="113"/>
        <v>9.7600000000000006E-2</v>
      </c>
      <c r="HOL53" s="47">
        <f t="shared" si="113"/>
        <v>9.7600000000000006E-2</v>
      </c>
      <c r="HOM53" s="47">
        <f t="shared" si="113"/>
        <v>9.7600000000000006E-2</v>
      </c>
      <c r="HON53" s="47">
        <f t="shared" si="113"/>
        <v>9.7600000000000006E-2</v>
      </c>
      <c r="HOO53" s="47">
        <f t="shared" si="113"/>
        <v>9.7600000000000006E-2</v>
      </c>
      <c r="HOP53" s="47">
        <f t="shared" si="113"/>
        <v>9.7600000000000006E-2</v>
      </c>
      <c r="HOQ53" s="47">
        <f t="shared" si="113"/>
        <v>9.7600000000000006E-2</v>
      </c>
      <c r="HOR53" s="47">
        <f t="shared" si="113"/>
        <v>9.7600000000000006E-2</v>
      </c>
      <c r="HOS53" s="47">
        <f t="shared" si="113"/>
        <v>9.7600000000000006E-2</v>
      </c>
      <c r="HOT53" s="47">
        <f t="shared" si="113"/>
        <v>9.7600000000000006E-2</v>
      </c>
      <c r="HOU53" s="47">
        <f t="shared" si="113"/>
        <v>9.7600000000000006E-2</v>
      </c>
      <c r="HOV53" s="47">
        <f t="shared" si="113"/>
        <v>9.7600000000000006E-2</v>
      </c>
      <c r="HOW53" s="47">
        <f t="shared" si="113"/>
        <v>9.7600000000000006E-2</v>
      </c>
      <c r="HOX53" s="47">
        <f t="shared" si="113"/>
        <v>9.7600000000000006E-2</v>
      </c>
      <c r="HOY53" s="47">
        <f t="shared" si="113"/>
        <v>9.7600000000000006E-2</v>
      </c>
      <c r="HOZ53" s="47">
        <f t="shared" si="113"/>
        <v>9.7600000000000006E-2</v>
      </c>
      <c r="HPA53" s="47">
        <f t="shared" si="113"/>
        <v>9.7600000000000006E-2</v>
      </c>
      <c r="HPB53" s="47">
        <f t="shared" si="113"/>
        <v>9.7600000000000006E-2</v>
      </c>
      <c r="HPC53" s="47">
        <f t="shared" si="113"/>
        <v>9.7600000000000006E-2</v>
      </c>
      <c r="HPD53" s="47">
        <f t="shared" si="113"/>
        <v>9.7600000000000006E-2</v>
      </c>
      <c r="HPE53" s="47">
        <f t="shared" si="113"/>
        <v>9.7600000000000006E-2</v>
      </c>
      <c r="HPF53" s="47">
        <f t="shared" si="113"/>
        <v>9.7600000000000006E-2</v>
      </c>
      <c r="HPG53" s="47">
        <f t="shared" si="113"/>
        <v>9.7600000000000006E-2</v>
      </c>
      <c r="HPH53" s="47">
        <f t="shared" si="113"/>
        <v>9.7600000000000006E-2</v>
      </c>
      <c r="HPI53" s="47">
        <f t="shared" si="113"/>
        <v>9.7600000000000006E-2</v>
      </c>
      <c r="HPJ53" s="47">
        <f t="shared" si="113"/>
        <v>9.7600000000000006E-2</v>
      </c>
      <c r="HPK53" s="47">
        <f t="shared" si="113"/>
        <v>9.7600000000000006E-2</v>
      </c>
      <c r="HPL53" s="47">
        <f t="shared" si="113"/>
        <v>9.7600000000000006E-2</v>
      </c>
      <c r="HPM53" s="47">
        <f t="shared" si="113"/>
        <v>9.7600000000000006E-2</v>
      </c>
      <c r="HPN53" s="47">
        <f t="shared" si="113"/>
        <v>9.7600000000000006E-2</v>
      </c>
      <c r="HPO53" s="47">
        <f t="shared" si="113"/>
        <v>9.7600000000000006E-2</v>
      </c>
      <c r="HPP53" s="47">
        <f t="shared" si="113"/>
        <v>9.7600000000000006E-2</v>
      </c>
      <c r="HPQ53" s="47">
        <f t="shared" si="113"/>
        <v>9.7600000000000006E-2</v>
      </c>
      <c r="HPR53" s="47">
        <f t="shared" si="113"/>
        <v>9.7600000000000006E-2</v>
      </c>
      <c r="HPS53" s="47">
        <f t="shared" si="113"/>
        <v>9.7600000000000006E-2</v>
      </c>
      <c r="HPT53" s="47">
        <f t="shared" si="113"/>
        <v>9.7600000000000006E-2</v>
      </c>
      <c r="HPU53" s="47">
        <f t="shared" si="113"/>
        <v>9.7600000000000006E-2</v>
      </c>
      <c r="HPV53" s="47">
        <f t="shared" si="113"/>
        <v>9.7600000000000006E-2</v>
      </c>
      <c r="HPW53" s="47">
        <f t="shared" si="113"/>
        <v>9.7600000000000006E-2</v>
      </c>
      <c r="HPX53" s="47">
        <f t="shared" si="113"/>
        <v>9.7600000000000006E-2</v>
      </c>
      <c r="HPY53" s="47">
        <f t="shared" si="113"/>
        <v>9.7600000000000006E-2</v>
      </c>
      <c r="HPZ53" s="47">
        <f t="shared" si="113"/>
        <v>9.7600000000000006E-2</v>
      </c>
      <c r="HQA53" s="47">
        <f t="shared" si="113"/>
        <v>9.7600000000000006E-2</v>
      </c>
      <c r="HQB53" s="47">
        <f t="shared" si="113"/>
        <v>9.7600000000000006E-2</v>
      </c>
      <c r="HQC53" s="47">
        <f t="shared" si="113"/>
        <v>9.7600000000000006E-2</v>
      </c>
      <c r="HQD53" s="47">
        <f t="shared" si="113"/>
        <v>9.7600000000000006E-2</v>
      </c>
      <c r="HQE53" s="47">
        <f t="shared" si="113"/>
        <v>9.7600000000000006E-2</v>
      </c>
      <c r="HQF53" s="47">
        <f t="shared" si="113"/>
        <v>9.7600000000000006E-2</v>
      </c>
      <c r="HQG53" s="47">
        <f t="shared" si="113"/>
        <v>9.7600000000000006E-2</v>
      </c>
      <c r="HQH53" s="47">
        <f t="shared" si="113"/>
        <v>9.7600000000000006E-2</v>
      </c>
      <c r="HQI53" s="47">
        <f t="shared" si="113"/>
        <v>9.7600000000000006E-2</v>
      </c>
      <c r="HQJ53" s="47">
        <f t="shared" si="113"/>
        <v>9.7600000000000006E-2</v>
      </c>
      <c r="HQK53" s="47">
        <f t="shared" si="113"/>
        <v>9.7600000000000006E-2</v>
      </c>
      <c r="HQL53" s="47">
        <f t="shared" ref="HQL53:HSW53" si="114">HQK53</f>
        <v>9.7600000000000006E-2</v>
      </c>
      <c r="HQM53" s="47">
        <f t="shared" si="114"/>
        <v>9.7600000000000006E-2</v>
      </c>
      <c r="HQN53" s="47">
        <f t="shared" si="114"/>
        <v>9.7600000000000006E-2</v>
      </c>
      <c r="HQO53" s="47">
        <f t="shared" si="114"/>
        <v>9.7600000000000006E-2</v>
      </c>
      <c r="HQP53" s="47">
        <f t="shared" si="114"/>
        <v>9.7600000000000006E-2</v>
      </c>
      <c r="HQQ53" s="47">
        <f t="shared" si="114"/>
        <v>9.7600000000000006E-2</v>
      </c>
      <c r="HQR53" s="47">
        <f t="shared" si="114"/>
        <v>9.7600000000000006E-2</v>
      </c>
      <c r="HQS53" s="47">
        <f t="shared" si="114"/>
        <v>9.7600000000000006E-2</v>
      </c>
      <c r="HQT53" s="47">
        <f t="shared" si="114"/>
        <v>9.7600000000000006E-2</v>
      </c>
      <c r="HQU53" s="47">
        <f t="shared" si="114"/>
        <v>9.7600000000000006E-2</v>
      </c>
      <c r="HQV53" s="47">
        <f t="shared" si="114"/>
        <v>9.7600000000000006E-2</v>
      </c>
      <c r="HQW53" s="47">
        <f t="shared" si="114"/>
        <v>9.7600000000000006E-2</v>
      </c>
      <c r="HQX53" s="47">
        <f t="shared" si="114"/>
        <v>9.7600000000000006E-2</v>
      </c>
      <c r="HQY53" s="47">
        <f t="shared" si="114"/>
        <v>9.7600000000000006E-2</v>
      </c>
      <c r="HQZ53" s="47">
        <f t="shared" si="114"/>
        <v>9.7600000000000006E-2</v>
      </c>
      <c r="HRA53" s="47">
        <f t="shared" si="114"/>
        <v>9.7600000000000006E-2</v>
      </c>
      <c r="HRB53" s="47">
        <f t="shared" si="114"/>
        <v>9.7600000000000006E-2</v>
      </c>
      <c r="HRC53" s="47">
        <f t="shared" si="114"/>
        <v>9.7600000000000006E-2</v>
      </c>
      <c r="HRD53" s="47">
        <f t="shared" si="114"/>
        <v>9.7600000000000006E-2</v>
      </c>
      <c r="HRE53" s="47">
        <f t="shared" si="114"/>
        <v>9.7600000000000006E-2</v>
      </c>
      <c r="HRF53" s="47">
        <f t="shared" si="114"/>
        <v>9.7600000000000006E-2</v>
      </c>
      <c r="HRG53" s="47">
        <f t="shared" si="114"/>
        <v>9.7600000000000006E-2</v>
      </c>
      <c r="HRH53" s="47">
        <f t="shared" si="114"/>
        <v>9.7600000000000006E-2</v>
      </c>
      <c r="HRI53" s="47">
        <f t="shared" si="114"/>
        <v>9.7600000000000006E-2</v>
      </c>
      <c r="HRJ53" s="47">
        <f t="shared" si="114"/>
        <v>9.7600000000000006E-2</v>
      </c>
      <c r="HRK53" s="47">
        <f t="shared" si="114"/>
        <v>9.7600000000000006E-2</v>
      </c>
      <c r="HRL53" s="47">
        <f t="shared" si="114"/>
        <v>9.7600000000000006E-2</v>
      </c>
      <c r="HRM53" s="47">
        <f t="shared" si="114"/>
        <v>9.7600000000000006E-2</v>
      </c>
      <c r="HRN53" s="47">
        <f t="shared" si="114"/>
        <v>9.7600000000000006E-2</v>
      </c>
      <c r="HRO53" s="47">
        <f t="shared" si="114"/>
        <v>9.7600000000000006E-2</v>
      </c>
      <c r="HRP53" s="47">
        <f t="shared" si="114"/>
        <v>9.7600000000000006E-2</v>
      </c>
      <c r="HRQ53" s="47">
        <f t="shared" si="114"/>
        <v>9.7600000000000006E-2</v>
      </c>
      <c r="HRR53" s="47">
        <f t="shared" si="114"/>
        <v>9.7600000000000006E-2</v>
      </c>
      <c r="HRS53" s="47">
        <f t="shared" si="114"/>
        <v>9.7600000000000006E-2</v>
      </c>
      <c r="HRT53" s="47">
        <f t="shared" si="114"/>
        <v>9.7600000000000006E-2</v>
      </c>
      <c r="HRU53" s="47">
        <f t="shared" si="114"/>
        <v>9.7600000000000006E-2</v>
      </c>
      <c r="HRV53" s="47">
        <f t="shared" si="114"/>
        <v>9.7600000000000006E-2</v>
      </c>
      <c r="HRW53" s="47">
        <f t="shared" si="114"/>
        <v>9.7600000000000006E-2</v>
      </c>
      <c r="HRX53" s="47">
        <f t="shared" si="114"/>
        <v>9.7600000000000006E-2</v>
      </c>
      <c r="HRY53" s="47">
        <f t="shared" si="114"/>
        <v>9.7600000000000006E-2</v>
      </c>
      <c r="HRZ53" s="47">
        <f t="shared" si="114"/>
        <v>9.7600000000000006E-2</v>
      </c>
      <c r="HSA53" s="47">
        <f t="shared" si="114"/>
        <v>9.7600000000000006E-2</v>
      </c>
      <c r="HSB53" s="47">
        <f t="shared" si="114"/>
        <v>9.7600000000000006E-2</v>
      </c>
      <c r="HSC53" s="47">
        <f t="shared" si="114"/>
        <v>9.7600000000000006E-2</v>
      </c>
      <c r="HSD53" s="47">
        <f t="shared" si="114"/>
        <v>9.7600000000000006E-2</v>
      </c>
      <c r="HSE53" s="47">
        <f t="shared" si="114"/>
        <v>9.7600000000000006E-2</v>
      </c>
      <c r="HSF53" s="47">
        <f t="shared" si="114"/>
        <v>9.7600000000000006E-2</v>
      </c>
      <c r="HSG53" s="47">
        <f t="shared" si="114"/>
        <v>9.7600000000000006E-2</v>
      </c>
      <c r="HSH53" s="47">
        <f t="shared" si="114"/>
        <v>9.7600000000000006E-2</v>
      </c>
      <c r="HSI53" s="47">
        <f t="shared" si="114"/>
        <v>9.7600000000000006E-2</v>
      </c>
      <c r="HSJ53" s="47">
        <f t="shared" si="114"/>
        <v>9.7600000000000006E-2</v>
      </c>
      <c r="HSK53" s="47">
        <f t="shared" si="114"/>
        <v>9.7600000000000006E-2</v>
      </c>
      <c r="HSL53" s="47">
        <f t="shared" si="114"/>
        <v>9.7600000000000006E-2</v>
      </c>
      <c r="HSM53" s="47">
        <f t="shared" si="114"/>
        <v>9.7600000000000006E-2</v>
      </c>
      <c r="HSN53" s="47">
        <f t="shared" si="114"/>
        <v>9.7600000000000006E-2</v>
      </c>
      <c r="HSO53" s="47">
        <f t="shared" si="114"/>
        <v>9.7600000000000006E-2</v>
      </c>
      <c r="HSP53" s="47">
        <f t="shared" si="114"/>
        <v>9.7600000000000006E-2</v>
      </c>
      <c r="HSQ53" s="47">
        <f t="shared" si="114"/>
        <v>9.7600000000000006E-2</v>
      </c>
      <c r="HSR53" s="47">
        <f t="shared" si="114"/>
        <v>9.7600000000000006E-2</v>
      </c>
      <c r="HSS53" s="47">
        <f t="shared" si="114"/>
        <v>9.7600000000000006E-2</v>
      </c>
      <c r="HST53" s="47">
        <f t="shared" si="114"/>
        <v>9.7600000000000006E-2</v>
      </c>
      <c r="HSU53" s="47">
        <f t="shared" si="114"/>
        <v>9.7600000000000006E-2</v>
      </c>
      <c r="HSV53" s="47">
        <f t="shared" si="114"/>
        <v>9.7600000000000006E-2</v>
      </c>
      <c r="HSW53" s="47">
        <f t="shared" si="114"/>
        <v>9.7600000000000006E-2</v>
      </c>
      <c r="HSX53" s="47">
        <f t="shared" ref="HSX53:HVI53" si="115">HSW53</f>
        <v>9.7600000000000006E-2</v>
      </c>
      <c r="HSY53" s="47">
        <f t="shared" si="115"/>
        <v>9.7600000000000006E-2</v>
      </c>
      <c r="HSZ53" s="47">
        <f t="shared" si="115"/>
        <v>9.7600000000000006E-2</v>
      </c>
      <c r="HTA53" s="47">
        <f t="shared" si="115"/>
        <v>9.7600000000000006E-2</v>
      </c>
      <c r="HTB53" s="47">
        <f t="shared" si="115"/>
        <v>9.7600000000000006E-2</v>
      </c>
      <c r="HTC53" s="47">
        <f t="shared" si="115"/>
        <v>9.7600000000000006E-2</v>
      </c>
      <c r="HTD53" s="47">
        <f t="shared" si="115"/>
        <v>9.7600000000000006E-2</v>
      </c>
      <c r="HTE53" s="47">
        <f t="shared" si="115"/>
        <v>9.7600000000000006E-2</v>
      </c>
      <c r="HTF53" s="47">
        <f t="shared" si="115"/>
        <v>9.7600000000000006E-2</v>
      </c>
      <c r="HTG53" s="47">
        <f t="shared" si="115"/>
        <v>9.7600000000000006E-2</v>
      </c>
      <c r="HTH53" s="47">
        <f t="shared" si="115"/>
        <v>9.7600000000000006E-2</v>
      </c>
      <c r="HTI53" s="47">
        <f t="shared" si="115"/>
        <v>9.7600000000000006E-2</v>
      </c>
      <c r="HTJ53" s="47">
        <f t="shared" si="115"/>
        <v>9.7600000000000006E-2</v>
      </c>
      <c r="HTK53" s="47">
        <f t="shared" si="115"/>
        <v>9.7600000000000006E-2</v>
      </c>
      <c r="HTL53" s="47">
        <f t="shared" si="115"/>
        <v>9.7600000000000006E-2</v>
      </c>
      <c r="HTM53" s="47">
        <f t="shared" si="115"/>
        <v>9.7600000000000006E-2</v>
      </c>
      <c r="HTN53" s="47">
        <f t="shared" si="115"/>
        <v>9.7600000000000006E-2</v>
      </c>
      <c r="HTO53" s="47">
        <f t="shared" si="115"/>
        <v>9.7600000000000006E-2</v>
      </c>
      <c r="HTP53" s="47">
        <f t="shared" si="115"/>
        <v>9.7600000000000006E-2</v>
      </c>
      <c r="HTQ53" s="47">
        <f t="shared" si="115"/>
        <v>9.7600000000000006E-2</v>
      </c>
      <c r="HTR53" s="47">
        <f t="shared" si="115"/>
        <v>9.7600000000000006E-2</v>
      </c>
      <c r="HTS53" s="47">
        <f t="shared" si="115"/>
        <v>9.7600000000000006E-2</v>
      </c>
      <c r="HTT53" s="47">
        <f t="shared" si="115"/>
        <v>9.7600000000000006E-2</v>
      </c>
      <c r="HTU53" s="47">
        <f t="shared" si="115"/>
        <v>9.7600000000000006E-2</v>
      </c>
      <c r="HTV53" s="47">
        <f t="shared" si="115"/>
        <v>9.7600000000000006E-2</v>
      </c>
      <c r="HTW53" s="47">
        <f t="shared" si="115"/>
        <v>9.7600000000000006E-2</v>
      </c>
      <c r="HTX53" s="47">
        <f t="shared" si="115"/>
        <v>9.7600000000000006E-2</v>
      </c>
      <c r="HTY53" s="47">
        <f t="shared" si="115"/>
        <v>9.7600000000000006E-2</v>
      </c>
      <c r="HTZ53" s="47">
        <f t="shared" si="115"/>
        <v>9.7600000000000006E-2</v>
      </c>
      <c r="HUA53" s="47">
        <f t="shared" si="115"/>
        <v>9.7600000000000006E-2</v>
      </c>
      <c r="HUB53" s="47">
        <f t="shared" si="115"/>
        <v>9.7600000000000006E-2</v>
      </c>
      <c r="HUC53" s="47">
        <f t="shared" si="115"/>
        <v>9.7600000000000006E-2</v>
      </c>
      <c r="HUD53" s="47">
        <f t="shared" si="115"/>
        <v>9.7600000000000006E-2</v>
      </c>
      <c r="HUE53" s="47">
        <f t="shared" si="115"/>
        <v>9.7600000000000006E-2</v>
      </c>
      <c r="HUF53" s="47">
        <f t="shared" si="115"/>
        <v>9.7600000000000006E-2</v>
      </c>
      <c r="HUG53" s="47">
        <f t="shared" si="115"/>
        <v>9.7600000000000006E-2</v>
      </c>
      <c r="HUH53" s="47">
        <f t="shared" si="115"/>
        <v>9.7600000000000006E-2</v>
      </c>
      <c r="HUI53" s="47">
        <f t="shared" si="115"/>
        <v>9.7600000000000006E-2</v>
      </c>
      <c r="HUJ53" s="47">
        <f t="shared" si="115"/>
        <v>9.7600000000000006E-2</v>
      </c>
      <c r="HUK53" s="47">
        <f t="shared" si="115"/>
        <v>9.7600000000000006E-2</v>
      </c>
      <c r="HUL53" s="47">
        <f t="shared" si="115"/>
        <v>9.7600000000000006E-2</v>
      </c>
      <c r="HUM53" s="47">
        <f t="shared" si="115"/>
        <v>9.7600000000000006E-2</v>
      </c>
      <c r="HUN53" s="47">
        <f t="shared" si="115"/>
        <v>9.7600000000000006E-2</v>
      </c>
      <c r="HUO53" s="47">
        <f t="shared" si="115"/>
        <v>9.7600000000000006E-2</v>
      </c>
      <c r="HUP53" s="47">
        <f t="shared" si="115"/>
        <v>9.7600000000000006E-2</v>
      </c>
      <c r="HUQ53" s="47">
        <f t="shared" si="115"/>
        <v>9.7600000000000006E-2</v>
      </c>
      <c r="HUR53" s="47">
        <f t="shared" si="115"/>
        <v>9.7600000000000006E-2</v>
      </c>
      <c r="HUS53" s="47">
        <f t="shared" si="115"/>
        <v>9.7600000000000006E-2</v>
      </c>
      <c r="HUT53" s="47">
        <f t="shared" si="115"/>
        <v>9.7600000000000006E-2</v>
      </c>
      <c r="HUU53" s="47">
        <f t="shared" si="115"/>
        <v>9.7600000000000006E-2</v>
      </c>
      <c r="HUV53" s="47">
        <f t="shared" si="115"/>
        <v>9.7600000000000006E-2</v>
      </c>
      <c r="HUW53" s="47">
        <f t="shared" si="115"/>
        <v>9.7600000000000006E-2</v>
      </c>
      <c r="HUX53" s="47">
        <f t="shared" si="115"/>
        <v>9.7600000000000006E-2</v>
      </c>
      <c r="HUY53" s="47">
        <f t="shared" si="115"/>
        <v>9.7600000000000006E-2</v>
      </c>
      <c r="HUZ53" s="47">
        <f t="shared" si="115"/>
        <v>9.7600000000000006E-2</v>
      </c>
      <c r="HVA53" s="47">
        <f t="shared" si="115"/>
        <v>9.7600000000000006E-2</v>
      </c>
      <c r="HVB53" s="47">
        <f t="shared" si="115"/>
        <v>9.7600000000000006E-2</v>
      </c>
      <c r="HVC53" s="47">
        <f t="shared" si="115"/>
        <v>9.7600000000000006E-2</v>
      </c>
      <c r="HVD53" s="47">
        <f t="shared" si="115"/>
        <v>9.7600000000000006E-2</v>
      </c>
      <c r="HVE53" s="47">
        <f t="shared" si="115"/>
        <v>9.7600000000000006E-2</v>
      </c>
      <c r="HVF53" s="47">
        <f t="shared" si="115"/>
        <v>9.7600000000000006E-2</v>
      </c>
      <c r="HVG53" s="47">
        <f t="shared" si="115"/>
        <v>9.7600000000000006E-2</v>
      </c>
      <c r="HVH53" s="47">
        <f t="shared" si="115"/>
        <v>9.7600000000000006E-2</v>
      </c>
      <c r="HVI53" s="47">
        <f t="shared" si="115"/>
        <v>9.7600000000000006E-2</v>
      </c>
      <c r="HVJ53" s="47">
        <f t="shared" ref="HVJ53:HXU53" si="116">HVI53</f>
        <v>9.7600000000000006E-2</v>
      </c>
      <c r="HVK53" s="47">
        <f t="shared" si="116"/>
        <v>9.7600000000000006E-2</v>
      </c>
      <c r="HVL53" s="47">
        <f t="shared" si="116"/>
        <v>9.7600000000000006E-2</v>
      </c>
      <c r="HVM53" s="47">
        <f t="shared" si="116"/>
        <v>9.7600000000000006E-2</v>
      </c>
      <c r="HVN53" s="47">
        <f t="shared" si="116"/>
        <v>9.7600000000000006E-2</v>
      </c>
      <c r="HVO53" s="47">
        <f t="shared" si="116"/>
        <v>9.7600000000000006E-2</v>
      </c>
      <c r="HVP53" s="47">
        <f t="shared" si="116"/>
        <v>9.7600000000000006E-2</v>
      </c>
      <c r="HVQ53" s="47">
        <f t="shared" si="116"/>
        <v>9.7600000000000006E-2</v>
      </c>
      <c r="HVR53" s="47">
        <f t="shared" si="116"/>
        <v>9.7600000000000006E-2</v>
      </c>
      <c r="HVS53" s="47">
        <f t="shared" si="116"/>
        <v>9.7600000000000006E-2</v>
      </c>
      <c r="HVT53" s="47">
        <f t="shared" si="116"/>
        <v>9.7600000000000006E-2</v>
      </c>
      <c r="HVU53" s="47">
        <f t="shared" si="116"/>
        <v>9.7600000000000006E-2</v>
      </c>
      <c r="HVV53" s="47">
        <f t="shared" si="116"/>
        <v>9.7600000000000006E-2</v>
      </c>
      <c r="HVW53" s="47">
        <f t="shared" si="116"/>
        <v>9.7600000000000006E-2</v>
      </c>
      <c r="HVX53" s="47">
        <f t="shared" si="116"/>
        <v>9.7600000000000006E-2</v>
      </c>
      <c r="HVY53" s="47">
        <f t="shared" si="116"/>
        <v>9.7600000000000006E-2</v>
      </c>
      <c r="HVZ53" s="47">
        <f t="shared" si="116"/>
        <v>9.7600000000000006E-2</v>
      </c>
      <c r="HWA53" s="47">
        <f t="shared" si="116"/>
        <v>9.7600000000000006E-2</v>
      </c>
      <c r="HWB53" s="47">
        <f t="shared" si="116"/>
        <v>9.7600000000000006E-2</v>
      </c>
      <c r="HWC53" s="47">
        <f t="shared" si="116"/>
        <v>9.7600000000000006E-2</v>
      </c>
      <c r="HWD53" s="47">
        <f t="shared" si="116"/>
        <v>9.7600000000000006E-2</v>
      </c>
      <c r="HWE53" s="47">
        <f t="shared" si="116"/>
        <v>9.7600000000000006E-2</v>
      </c>
      <c r="HWF53" s="47">
        <f t="shared" si="116"/>
        <v>9.7600000000000006E-2</v>
      </c>
      <c r="HWG53" s="47">
        <f t="shared" si="116"/>
        <v>9.7600000000000006E-2</v>
      </c>
      <c r="HWH53" s="47">
        <f t="shared" si="116"/>
        <v>9.7600000000000006E-2</v>
      </c>
      <c r="HWI53" s="47">
        <f t="shared" si="116"/>
        <v>9.7600000000000006E-2</v>
      </c>
      <c r="HWJ53" s="47">
        <f t="shared" si="116"/>
        <v>9.7600000000000006E-2</v>
      </c>
      <c r="HWK53" s="47">
        <f t="shared" si="116"/>
        <v>9.7600000000000006E-2</v>
      </c>
      <c r="HWL53" s="47">
        <f t="shared" si="116"/>
        <v>9.7600000000000006E-2</v>
      </c>
      <c r="HWM53" s="47">
        <f t="shared" si="116"/>
        <v>9.7600000000000006E-2</v>
      </c>
      <c r="HWN53" s="47">
        <f t="shared" si="116"/>
        <v>9.7600000000000006E-2</v>
      </c>
      <c r="HWO53" s="47">
        <f t="shared" si="116"/>
        <v>9.7600000000000006E-2</v>
      </c>
      <c r="HWP53" s="47">
        <f t="shared" si="116"/>
        <v>9.7600000000000006E-2</v>
      </c>
      <c r="HWQ53" s="47">
        <f t="shared" si="116"/>
        <v>9.7600000000000006E-2</v>
      </c>
      <c r="HWR53" s="47">
        <f t="shared" si="116"/>
        <v>9.7600000000000006E-2</v>
      </c>
      <c r="HWS53" s="47">
        <f t="shared" si="116"/>
        <v>9.7600000000000006E-2</v>
      </c>
      <c r="HWT53" s="47">
        <f t="shared" si="116"/>
        <v>9.7600000000000006E-2</v>
      </c>
      <c r="HWU53" s="47">
        <f t="shared" si="116"/>
        <v>9.7600000000000006E-2</v>
      </c>
      <c r="HWV53" s="47">
        <f t="shared" si="116"/>
        <v>9.7600000000000006E-2</v>
      </c>
      <c r="HWW53" s="47">
        <f t="shared" si="116"/>
        <v>9.7600000000000006E-2</v>
      </c>
      <c r="HWX53" s="47">
        <f t="shared" si="116"/>
        <v>9.7600000000000006E-2</v>
      </c>
      <c r="HWY53" s="47">
        <f t="shared" si="116"/>
        <v>9.7600000000000006E-2</v>
      </c>
      <c r="HWZ53" s="47">
        <f t="shared" si="116"/>
        <v>9.7600000000000006E-2</v>
      </c>
      <c r="HXA53" s="47">
        <f t="shared" si="116"/>
        <v>9.7600000000000006E-2</v>
      </c>
      <c r="HXB53" s="47">
        <f t="shared" si="116"/>
        <v>9.7600000000000006E-2</v>
      </c>
      <c r="HXC53" s="47">
        <f t="shared" si="116"/>
        <v>9.7600000000000006E-2</v>
      </c>
      <c r="HXD53" s="47">
        <f t="shared" si="116"/>
        <v>9.7600000000000006E-2</v>
      </c>
      <c r="HXE53" s="47">
        <f t="shared" si="116"/>
        <v>9.7600000000000006E-2</v>
      </c>
      <c r="HXF53" s="47">
        <f t="shared" si="116"/>
        <v>9.7600000000000006E-2</v>
      </c>
      <c r="HXG53" s="47">
        <f t="shared" si="116"/>
        <v>9.7600000000000006E-2</v>
      </c>
      <c r="HXH53" s="47">
        <f t="shared" si="116"/>
        <v>9.7600000000000006E-2</v>
      </c>
      <c r="HXI53" s="47">
        <f t="shared" si="116"/>
        <v>9.7600000000000006E-2</v>
      </c>
      <c r="HXJ53" s="47">
        <f t="shared" si="116"/>
        <v>9.7600000000000006E-2</v>
      </c>
      <c r="HXK53" s="47">
        <f t="shared" si="116"/>
        <v>9.7600000000000006E-2</v>
      </c>
      <c r="HXL53" s="47">
        <f t="shared" si="116"/>
        <v>9.7600000000000006E-2</v>
      </c>
      <c r="HXM53" s="47">
        <f t="shared" si="116"/>
        <v>9.7600000000000006E-2</v>
      </c>
      <c r="HXN53" s="47">
        <f t="shared" si="116"/>
        <v>9.7600000000000006E-2</v>
      </c>
      <c r="HXO53" s="47">
        <f t="shared" si="116"/>
        <v>9.7600000000000006E-2</v>
      </c>
      <c r="HXP53" s="47">
        <f t="shared" si="116"/>
        <v>9.7600000000000006E-2</v>
      </c>
      <c r="HXQ53" s="47">
        <f t="shared" si="116"/>
        <v>9.7600000000000006E-2</v>
      </c>
      <c r="HXR53" s="47">
        <f t="shared" si="116"/>
        <v>9.7600000000000006E-2</v>
      </c>
      <c r="HXS53" s="47">
        <f t="shared" si="116"/>
        <v>9.7600000000000006E-2</v>
      </c>
      <c r="HXT53" s="47">
        <f t="shared" si="116"/>
        <v>9.7600000000000006E-2</v>
      </c>
      <c r="HXU53" s="47">
        <f t="shared" si="116"/>
        <v>9.7600000000000006E-2</v>
      </c>
      <c r="HXV53" s="47">
        <f t="shared" ref="HXV53:IAG53" si="117">HXU53</f>
        <v>9.7600000000000006E-2</v>
      </c>
      <c r="HXW53" s="47">
        <f t="shared" si="117"/>
        <v>9.7600000000000006E-2</v>
      </c>
      <c r="HXX53" s="47">
        <f t="shared" si="117"/>
        <v>9.7600000000000006E-2</v>
      </c>
      <c r="HXY53" s="47">
        <f t="shared" si="117"/>
        <v>9.7600000000000006E-2</v>
      </c>
      <c r="HXZ53" s="47">
        <f t="shared" si="117"/>
        <v>9.7600000000000006E-2</v>
      </c>
      <c r="HYA53" s="47">
        <f t="shared" si="117"/>
        <v>9.7600000000000006E-2</v>
      </c>
      <c r="HYB53" s="47">
        <f t="shared" si="117"/>
        <v>9.7600000000000006E-2</v>
      </c>
      <c r="HYC53" s="47">
        <f t="shared" si="117"/>
        <v>9.7600000000000006E-2</v>
      </c>
      <c r="HYD53" s="47">
        <f t="shared" si="117"/>
        <v>9.7600000000000006E-2</v>
      </c>
      <c r="HYE53" s="47">
        <f t="shared" si="117"/>
        <v>9.7600000000000006E-2</v>
      </c>
      <c r="HYF53" s="47">
        <f t="shared" si="117"/>
        <v>9.7600000000000006E-2</v>
      </c>
      <c r="HYG53" s="47">
        <f t="shared" si="117"/>
        <v>9.7600000000000006E-2</v>
      </c>
      <c r="HYH53" s="47">
        <f t="shared" si="117"/>
        <v>9.7600000000000006E-2</v>
      </c>
      <c r="HYI53" s="47">
        <f t="shared" si="117"/>
        <v>9.7600000000000006E-2</v>
      </c>
      <c r="HYJ53" s="47">
        <f t="shared" si="117"/>
        <v>9.7600000000000006E-2</v>
      </c>
      <c r="HYK53" s="47">
        <f t="shared" si="117"/>
        <v>9.7600000000000006E-2</v>
      </c>
      <c r="HYL53" s="47">
        <f t="shared" si="117"/>
        <v>9.7600000000000006E-2</v>
      </c>
      <c r="HYM53" s="47">
        <f t="shared" si="117"/>
        <v>9.7600000000000006E-2</v>
      </c>
      <c r="HYN53" s="47">
        <f t="shared" si="117"/>
        <v>9.7600000000000006E-2</v>
      </c>
      <c r="HYO53" s="47">
        <f t="shared" si="117"/>
        <v>9.7600000000000006E-2</v>
      </c>
      <c r="HYP53" s="47">
        <f t="shared" si="117"/>
        <v>9.7600000000000006E-2</v>
      </c>
      <c r="HYQ53" s="47">
        <f t="shared" si="117"/>
        <v>9.7600000000000006E-2</v>
      </c>
      <c r="HYR53" s="47">
        <f t="shared" si="117"/>
        <v>9.7600000000000006E-2</v>
      </c>
      <c r="HYS53" s="47">
        <f t="shared" si="117"/>
        <v>9.7600000000000006E-2</v>
      </c>
      <c r="HYT53" s="47">
        <f t="shared" si="117"/>
        <v>9.7600000000000006E-2</v>
      </c>
      <c r="HYU53" s="47">
        <f t="shared" si="117"/>
        <v>9.7600000000000006E-2</v>
      </c>
      <c r="HYV53" s="47">
        <f t="shared" si="117"/>
        <v>9.7600000000000006E-2</v>
      </c>
      <c r="HYW53" s="47">
        <f t="shared" si="117"/>
        <v>9.7600000000000006E-2</v>
      </c>
      <c r="HYX53" s="47">
        <f t="shared" si="117"/>
        <v>9.7600000000000006E-2</v>
      </c>
      <c r="HYY53" s="47">
        <f t="shared" si="117"/>
        <v>9.7600000000000006E-2</v>
      </c>
      <c r="HYZ53" s="47">
        <f t="shared" si="117"/>
        <v>9.7600000000000006E-2</v>
      </c>
      <c r="HZA53" s="47">
        <f t="shared" si="117"/>
        <v>9.7600000000000006E-2</v>
      </c>
      <c r="HZB53" s="47">
        <f t="shared" si="117"/>
        <v>9.7600000000000006E-2</v>
      </c>
      <c r="HZC53" s="47">
        <f t="shared" si="117"/>
        <v>9.7600000000000006E-2</v>
      </c>
      <c r="HZD53" s="47">
        <f t="shared" si="117"/>
        <v>9.7600000000000006E-2</v>
      </c>
      <c r="HZE53" s="47">
        <f t="shared" si="117"/>
        <v>9.7600000000000006E-2</v>
      </c>
      <c r="HZF53" s="47">
        <f t="shared" si="117"/>
        <v>9.7600000000000006E-2</v>
      </c>
      <c r="HZG53" s="47">
        <f t="shared" si="117"/>
        <v>9.7600000000000006E-2</v>
      </c>
      <c r="HZH53" s="47">
        <f t="shared" si="117"/>
        <v>9.7600000000000006E-2</v>
      </c>
      <c r="HZI53" s="47">
        <f t="shared" si="117"/>
        <v>9.7600000000000006E-2</v>
      </c>
      <c r="HZJ53" s="47">
        <f t="shared" si="117"/>
        <v>9.7600000000000006E-2</v>
      </c>
      <c r="HZK53" s="47">
        <f t="shared" si="117"/>
        <v>9.7600000000000006E-2</v>
      </c>
      <c r="HZL53" s="47">
        <f t="shared" si="117"/>
        <v>9.7600000000000006E-2</v>
      </c>
      <c r="HZM53" s="47">
        <f t="shared" si="117"/>
        <v>9.7600000000000006E-2</v>
      </c>
      <c r="HZN53" s="47">
        <f t="shared" si="117"/>
        <v>9.7600000000000006E-2</v>
      </c>
      <c r="HZO53" s="47">
        <f t="shared" si="117"/>
        <v>9.7600000000000006E-2</v>
      </c>
      <c r="HZP53" s="47">
        <f t="shared" si="117"/>
        <v>9.7600000000000006E-2</v>
      </c>
      <c r="HZQ53" s="47">
        <f t="shared" si="117"/>
        <v>9.7600000000000006E-2</v>
      </c>
      <c r="HZR53" s="47">
        <f t="shared" si="117"/>
        <v>9.7600000000000006E-2</v>
      </c>
      <c r="HZS53" s="47">
        <f t="shared" si="117"/>
        <v>9.7600000000000006E-2</v>
      </c>
      <c r="HZT53" s="47">
        <f t="shared" si="117"/>
        <v>9.7600000000000006E-2</v>
      </c>
      <c r="HZU53" s="47">
        <f t="shared" si="117"/>
        <v>9.7600000000000006E-2</v>
      </c>
      <c r="HZV53" s="47">
        <f t="shared" si="117"/>
        <v>9.7600000000000006E-2</v>
      </c>
      <c r="HZW53" s="47">
        <f t="shared" si="117"/>
        <v>9.7600000000000006E-2</v>
      </c>
      <c r="HZX53" s="47">
        <f t="shared" si="117"/>
        <v>9.7600000000000006E-2</v>
      </c>
      <c r="HZY53" s="47">
        <f t="shared" si="117"/>
        <v>9.7600000000000006E-2</v>
      </c>
      <c r="HZZ53" s="47">
        <f t="shared" si="117"/>
        <v>9.7600000000000006E-2</v>
      </c>
      <c r="IAA53" s="47">
        <f t="shared" si="117"/>
        <v>9.7600000000000006E-2</v>
      </c>
      <c r="IAB53" s="47">
        <f t="shared" si="117"/>
        <v>9.7600000000000006E-2</v>
      </c>
      <c r="IAC53" s="47">
        <f t="shared" si="117"/>
        <v>9.7600000000000006E-2</v>
      </c>
      <c r="IAD53" s="47">
        <f t="shared" si="117"/>
        <v>9.7600000000000006E-2</v>
      </c>
      <c r="IAE53" s="47">
        <f t="shared" si="117"/>
        <v>9.7600000000000006E-2</v>
      </c>
      <c r="IAF53" s="47">
        <f t="shared" si="117"/>
        <v>9.7600000000000006E-2</v>
      </c>
      <c r="IAG53" s="47">
        <f t="shared" si="117"/>
        <v>9.7600000000000006E-2</v>
      </c>
      <c r="IAH53" s="47">
        <f t="shared" ref="IAH53:ICS53" si="118">IAG53</f>
        <v>9.7600000000000006E-2</v>
      </c>
      <c r="IAI53" s="47">
        <f t="shared" si="118"/>
        <v>9.7600000000000006E-2</v>
      </c>
      <c r="IAJ53" s="47">
        <f t="shared" si="118"/>
        <v>9.7600000000000006E-2</v>
      </c>
      <c r="IAK53" s="47">
        <f t="shared" si="118"/>
        <v>9.7600000000000006E-2</v>
      </c>
      <c r="IAL53" s="47">
        <f t="shared" si="118"/>
        <v>9.7600000000000006E-2</v>
      </c>
      <c r="IAM53" s="47">
        <f t="shared" si="118"/>
        <v>9.7600000000000006E-2</v>
      </c>
      <c r="IAN53" s="47">
        <f t="shared" si="118"/>
        <v>9.7600000000000006E-2</v>
      </c>
      <c r="IAO53" s="47">
        <f t="shared" si="118"/>
        <v>9.7600000000000006E-2</v>
      </c>
      <c r="IAP53" s="47">
        <f t="shared" si="118"/>
        <v>9.7600000000000006E-2</v>
      </c>
      <c r="IAQ53" s="47">
        <f t="shared" si="118"/>
        <v>9.7600000000000006E-2</v>
      </c>
      <c r="IAR53" s="47">
        <f t="shared" si="118"/>
        <v>9.7600000000000006E-2</v>
      </c>
      <c r="IAS53" s="47">
        <f t="shared" si="118"/>
        <v>9.7600000000000006E-2</v>
      </c>
      <c r="IAT53" s="47">
        <f t="shared" si="118"/>
        <v>9.7600000000000006E-2</v>
      </c>
      <c r="IAU53" s="47">
        <f t="shared" si="118"/>
        <v>9.7600000000000006E-2</v>
      </c>
      <c r="IAV53" s="47">
        <f t="shared" si="118"/>
        <v>9.7600000000000006E-2</v>
      </c>
      <c r="IAW53" s="47">
        <f t="shared" si="118"/>
        <v>9.7600000000000006E-2</v>
      </c>
      <c r="IAX53" s="47">
        <f t="shared" si="118"/>
        <v>9.7600000000000006E-2</v>
      </c>
      <c r="IAY53" s="47">
        <f t="shared" si="118"/>
        <v>9.7600000000000006E-2</v>
      </c>
      <c r="IAZ53" s="47">
        <f t="shared" si="118"/>
        <v>9.7600000000000006E-2</v>
      </c>
      <c r="IBA53" s="47">
        <f t="shared" si="118"/>
        <v>9.7600000000000006E-2</v>
      </c>
      <c r="IBB53" s="47">
        <f t="shared" si="118"/>
        <v>9.7600000000000006E-2</v>
      </c>
      <c r="IBC53" s="47">
        <f t="shared" si="118"/>
        <v>9.7600000000000006E-2</v>
      </c>
      <c r="IBD53" s="47">
        <f t="shared" si="118"/>
        <v>9.7600000000000006E-2</v>
      </c>
      <c r="IBE53" s="47">
        <f t="shared" si="118"/>
        <v>9.7600000000000006E-2</v>
      </c>
      <c r="IBF53" s="47">
        <f t="shared" si="118"/>
        <v>9.7600000000000006E-2</v>
      </c>
      <c r="IBG53" s="47">
        <f t="shared" si="118"/>
        <v>9.7600000000000006E-2</v>
      </c>
      <c r="IBH53" s="47">
        <f t="shared" si="118"/>
        <v>9.7600000000000006E-2</v>
      </c>
      <c r="IBI53" s="47">
        <f t="shared" si="118"/>
        <v>9.7600000000000006E-2</v>
      </c>
      <c r="IBJ53" s="47">
        <f t="shared" si="118"/>
        <v>9.7600000000000006E-2</v>
      </c>
      <c r="IBK53" s="47">
        <f t="shared" si="118"/>
        <v>9.7600000000000006E-2</v>
      </c>
      <c r="IBL53" s="47">
        <f t="shared" si="118"/>
        <v>9.7600000000000006E-2</v>
      </c>
      <c r="IBM53" s="47">
        <f t="shared" si="118"/>
        <v>9.7600000000000006E-2</v>
      </c>
      <c r="IBN53" s="47">
        <f t="shared" si="118"/>
        <v>9.7600000000000006E-2</v>
      </c>
      <c r="IBO53" s="47">
        <f t="shared" si="118"/>
        <v>9.7600000000000006E-2</v>
      </c>
      <c r="IBP53" s="47">
        <f t="shared" si="118"/>
        <v>9.7600000000000006E-2</v>
      </c>
      <c r="IBQ53" s="47">
        <f t="shared" si="118"/>
        <v>9.7600000000000006E-2</v>
      </c>
      <c r="IBR53" s="47">
        <f t="shared" si="118"/>
        <v>9.7600000000000006E-2</v>
      </c>
      <c r="IBS53" s="47">
        <f t="shared" si="118"/>
        <v>9.7600000000000006E-2</v>
      </c>
      <c r="IBT53" s="47">
        <f t="shared" si="118"/>
        <v>9.7600000000000006E-2</v>
      </c>
      <c r="IBU53" s="47">
        <f t="shared" si="118"/>
        <v>9.7600000000000006E-2</v>
      </c>
      <c r="IBV53" s="47">
        <f t="shared" si="118"/>
        <v>9.7600000000000006E-2</v>
      </c>
      <c r="IBW53" s="47">
        <f t="shared" si="118"/>
        <v>9.7600000000000006E-2</v>
      </c>
      <c r="IBX53" s="47">
        <f t="shared" si="118"/>
        <v>9.7600000000000006E-2</v>
      </c>
      <c r="IBY53" s="47">
        <f t="shared" si="118"/>
        <v>9.7600000000000006E-2</v>
      </c>
      <c r="IBZ53" s="47">
        <f t="shared" si="118"/>
        <v>9.7600000000000006E-2</v>
      </c>
      <c r="ICA53" s="47">
        <f t="shared" si="118"/>
        <v>9.7600000000000006E-2</v>
      </c>
      <c r="ICB53" s="47">
        <f t="shared" si="118"/>
        <v>9.7600000000000006E-2</v>
      </c>
      <c r="ICC53" s="47">
        <f t="shared" si="118"/>
        <v>9.7600000000000006E-2</v>
      </c>
      <c r="ICD53" s="47">
        <f t="shared" si="118"/>
        <v>9.7600000000000006E-2</v>
      </c>
      <c r="ICE53" s="47">
        <f t="shared" si="118"/>
        <v>9.7600000000000006E-2</v>
      </c>
      <c r="ICF53" s="47">
        <f t="shared" si="118"/>
        <v>9.7600000000000006E-2</v>
      </c>
      <c r="ICG53" s="47">
        <f t="shared" si="118"/>
        <v>9.7600000000000006E-2</v>
      </c>
      <c r="ICH53" s="47">
        <f t="shared" si="118"/>
        <v>9.7600000000000006E-2</v>
      </c>
      <c r="ICI53" s="47">
        <f t="shared" si="118"/>
        <v>9.7600000000000006E-2</v>
      </c>
      <c r="ICJ53" s="47">
        <f t="shared" si="118"/>
        <v>9.7600000000000006E-2</v>
      </c>
      <c r="ICK53" s="47">
        <f t="shared" si="118"/>
        <v>9.7600000000000006E-2</v>
      </c>
      <c r="ICL53" s="47">
        <f t="shared" si="118"/>
        <v>9.7600000000000006E-2</v>
      </c>
      <c r="ICM53" s="47">
        <f t="shared" si="118"/>
        <v>9.7600000000000006E-2</v>
      </c>
      <c r="ICN53" s="47">
        <f t="shared" si="118"/>
        <v>9.7600000000000006E-2</v>
      </c>
      <c r="ICO53" s="47">
        <f t="shared" si="118"/>
        <v>9.7600000000000006E-2</v>
      </c>
      <c r="ICP53" s="47">
        <f t="shared" si="118"/>
        <v>9.7600000000000006E-2</v>
      </c>
      <c r="ICQ53" s="47">
        <f t="shared" si="118"/>
        <v>9.7600000000000006E-2</v>
      </c>
      <c r="ICR53" s="47">
        <f t="shared" si="118"/>
        <v>9.7600000000000006E-2</v>
      </c>
      <c r="ICS53" s="47">
        <f t="shared" si="118"/>
        <v>9.7600000000000006E-2</v>
      </c>
      <c r="ICT53" s="47">
        <f t="shared" ref="ICT53:IFE53" si="119">ICS53</f>
        <v>9.7600000000000006E-2</v>
      </c>
      <c r="ICU53" s="47">
        <f t="shared" si="119"/>
        <v>9.7600000000000006E-2</v>
      </c>
      <c r="ICV53" s="47">
        <f t="shared" si="119"/>
        <v>9.7600000000000006E-2</v>
      </c>
      <c r="ICW53" s="47">
        <f t="shared" si="119"/>
        <v>9.7600000000000006E-2</v>
      </c>
      <c r="ICX53" s="47">
        <f t="shared" si="119"/>
        <v>9.7600000000000006E-2</v>
      </c>
      <c r="ICY53" s="47">
        <f t="shared" si="119"/>
        <v>9.7600000000000006E-2</v>
      </c>
      <c r="ICZ53" s="47">
        <f t="shared" si="119"/>
        <v>9.7600000000000006E-2</v>
      </c>
      <c r="IDA53" s="47">
        <f t="shared" si="119"/>
        <v>9.7600000000000006E-2</v>
      </c>
      <c r="IDB53" s="47">
        <f t="shared" si="119"/>
        <v>9.7600000000000006E-2</v>
      </c>
      <c r="IDC53" s="47">
        <f t="shared" si="119"/>
        <v>9.7600000000000006E-2</v>
      </c>
      <c r="IDD53" s="47">
        <f t="shared" si="119"/>
        <v>9.7600000000000006E-2</v>
      </c>
      <c r="IDE53" s="47">
        <f t="shared" si="119"/>
        <v>9.7600000000000006E-2</v>
      </c>
      <c r="IDF53" s="47">
        <f t="shared" si="119"/>
        <v>9.7600000000000006E-2</v>
      </c>
      <c r="IDG53" s="47">
        <f t="shared" si="119"/>
        <v>9.7600000000000006E-2</v>
      </c>
      <c r="IDH53" s="47">
        <f t="shared" si="119"/>
        <v>9.7600000000000006E-2</v>
      </c>
      <c r="IDI53" s="47">
        <f t="shared" si="119"/>
        <v>9.7600000000000006E-2</v>
      </c>
      <c r="IDJ53" s="47">
        <f t="shared" si="119"/>
        <v>9.7600000000000006E-2</v>
      </c>
      <c r="IDK53" s="47">
        <f t="shared" si="119"/>
        <v>9.7600000000000006E-2</v>
      </c>
      <c r="IDL53" s="47">
        <f t="shared" si="119"/>
        <v>9.7600000000000006E-2</v>
      </c>
      <c r="IDM53" s="47">
        <f t="shared" si="119"/>
        <v>9.7600000000000006E-2</v>
      </c>
      <c r="IDN53" s="47">
        <f t="shared" si="119"/>
        <v>9.7600000000000006E-2</v>
      </c>
      <c r="IDO53" s="47">
        <f t="shared" si="119"/>
        <v>9.7600000000000006E-2</v>
      </c>
      <c r="IDP53" s="47">
        <f t="shared" si="119"/>
        <v>9.7600000000000006E-2</v>
      </c>
      <c r="IDQ53" s="47">
        <f t="shared" si="119"/>
        <v>9.7600000000000006E-2</v>
      </c>
      <c r="IDR53" s="47">
        <f t="shared" si="119"/>
        <v>9.7600000000000006E-2</v>
      </c>
      <c r="IDS53" s="47">
        <f t="shared" si="119"/>
        <v>9.7600000000000006E-2</v>
      </c>
      <c r="IDT53" s="47">
        <f t="shared" si="119"/>
        <v>9.7600000000000006E-2</v>
      </c>
      <c r="IDU53" s="47">
        <f t="shared" si="119"/>
        <v>9.7600000000000006E-2</v>
      </c>
      <c r="IDV53" s="47">
        <f t="shared" si="119"/>
        <v>9.7600000000000006E-2</v>
      </c>
      <c r="IDW53" s="47">
        <f t="shared" si="119"/>
        <v>9.7600000000000006E-2</v>
      </c>
      <c r="IDX53" s="47">
        <f t="shared" si="119"/>
        <v>9.7600000000000006E-2</v>
      </c>
      <c r="IDY53" s="47">
        <f t="shared" si="119"/>
        <v>9.7600000000000006E-2</v>
      </c>
      <c r="IDZ53" s="47">
        <f t="shared" si="119"/>
        <v>9.7600000000000006E-2</v>
      </c>
      <c r="IEA53" s="47">
        <f t="shared" si="119"/>
        <v>9.7600000000000006E-2</v>
      </c>
      <c r="IEB53" s="47">
        <f t="shared" si="119"/>
        <v>9.7600000000000006E-2</v>
      </c>
      <c r="IEC53" s="47">
        <f t="shared" si="119"/>
        <v>9.7600000000000006E-2</v>
      </c>
      <c r="IED53" s="47">
        <f t="shared" si="119"/>
        <v>9.7600000000000006E-2</v>
      </c>
      <c r="IEE53" s="47">
        <f t="shared" si="119"/>
        <v>9.7600000000000006E-2</v>
      </c>
      <c r="IEF53" s="47">
        <f t="shared" si="119"/>
        <v>9.7600000000000006E-2</v>
      </c>
      <c r="IEG53" s="47">
        <f t="shared" si="119"/>
        <v>9.7600000000000006E-2</v>
      </c>
      <c r="IEH53" s="47">
        <f t="shared" si="119"/>
        <v>9.7600000000000006E-2</v>
      </c>
      <c r="IEI53" s="47">
        <f t="shared" si="119"/>
        <v>9.7600000000000006E-2</v>
      </c>
      <c r="IEJ53" s="47">
        <f t="shared" si="119"/>
        <v>9.7600000000000006E-2</v>
      </c>
      <c r="IEK53" s="47">
        <f t="shared" si="119"/>
        <v>9.7600000000000006E-2</v>
      </c>
      <c r="IEL53" s="47">
        <f t="shared" si="119"/>
        <v>9.7600000000000006E-2</v>
      </c>
      <c r="IEM53" s="47">
        <f t="shared" si="119"/>
        <v>9.7600000000000006E-2</v>
      </c>
      <c r="IEN53" s="47">
        <f t="shared" si="119"/>
        <v>9.7600000000000006E-2</v>
      </c>
      <c r="IEO53" s="47">
        <f t="shared" si="119"/>
        <v>9.7600000000000006E-2</v>
      </c>
      <c r="IEP53" s="47">
        <f t="shared" si="119"/>
        <v>9.7600000000000006E-2</v>
      </c>
      <c r="IEQ53" s="47">
        <f t="shared" si="119"/>
        <v>9.7600000000000006E-2</v>
      </c>
      <c r="IER53" s="47">
        <f t="shared" si="119"/>
        <v>9.7600000000000006E-2</v>
      </c>
      <c r="IES53" s="47">
        <f t="shared" si="119"/>
        <v>9.7600000000000006E-2</v>
      </c>
      <c r="IET53" s="47">
        <f t="shared" si="119"/>
        <v>9.7600000000000006E-2</v>
      </c>
      <c r="IEU53" s="47">
        <f t="shared" si="119"/>
        <v>9.7600000000000006E-2</v>
      </c>
      <c r="IEV53" s="47">
        <f t="shared" si="119"/>
        <v>9.7600000000000006E-2</v>
      </c>
      <c r="IEW53" s="47">
        <f t="shared" si="119"/>
        <v>9.7600000000000006E-2</v>
      </c>
      <c r="IEX53" s="47">
        <f t="shared" si="119"/>
        <v>9.7600000000000006E-2</v>
      </c>
      <c r="IEY53" s="47">
        <f t="shared" si="119"/>
        <v>9.7600000000000006E-2</v>
      </c>
      <c r="IEZ53" s="47">
        <f t="shared" si="119"/>
        <v>9.7600000000000006E-2</v>
      </c>
      <c r="IFA53" s="47">
        <f t="shared" si="119"/>
        <v>9.7600000000000006E-2</v>
      </c>
      <c r="IFB53" s="47">
        <f t="shared" si="119"/>
        <v>9.7600000000000006E-2</v>
      </c>
      <c r="IFC53" s="47">
        <f t="shared" si="119"/>
        <v>9.7600000000000006E-2</v>
      </c>
      <c r="IFD53" s="47">
        <f t="shared" si="119"/>
        <v>9.7600000000000006E-2</v>
      </c>
      <c r="IFE53" s="47">
        <f t="shared" si="119"/>
        <v>9.7600000000000006E-2</v>
      </c>
      <c r="IFF53" s="47">
        <f t="shared" ref="IFF53:IHQ53" si="120">IFE53</f>
        <v>9.7600000000000006E-2</v>
      </c>
      <c r="IFG53" s="47">
        <f t="shared" si="120"/>
        <v>9.7600000000000006E-2</v>
      </c>
      <c r="IFH53" s="47">
        <f t="shared" si="120"/>
        <v>9.7600000000000006E-2</v>
      </c>
      <c r="IFI53" s="47">
        <f t="shared" si="120"/>
        <v>9.7600000000000006E-2</v>
      </c>
      <c r="IFJ53" s="47">
        <f t="shared" si="120"/>
        <v>9.7600000000000006E-2</v>
      </c>
      <c r="IFK53" s="47">
        <f t="shared" si="120"/>
        <v>9.7600000000000006E-2</v>
      </c>
      <c r="IFL53" s="47">
        <f t="shared" si="120"/>
        <v>9.7600000000000006E-2</v>
      </c>
      <c r="IFM53" s="47">
        <f t="shared" si="120"/>
        <v>9.7600000000000006E-2</v>
      </c>
      <c r="IFN53" s="47">
        <f t="shared" si="120"/>
        <v>9.7600000000000006E-2</v>
      </c>
      <c r="IFO53" s="47">
        <f t="shared" si="120"/>
        <v>9.7600000000000006E-2</v>
      </c>
      <c r="IFP53" s="47">
        <f t="shared" si="120"/>
        <v>9.7600000000000006E-2</v>
      </c>
      <c r="IFQ53" s="47">
        <f t="shared" si="120"/>
        <v>9.7600000000000006E-2</v>
      </c>
      <c r="IFR53" s="47">
        <f t="shared" si="120"/>
        <v>9.7600000000000006E-2</v>
      </c>
      <c r="IFS53" s="47">
        <f t="shared" si="120"/>
        <v>9.7600000000000006E-2</v>
      </c>
      <c r="IFT53" s="47">
        <f t="shared" si="120"/>
        <v>9.7600000000000006E-2</v>
      </c>
      <c r="IFU53" s="47">
        <f t="shared" si="120"/>
        <v>9.7600000000000006E-2</v>
      </c>
      <c r="IFV53" s="47">
        <f t="shared" si="120"/>
        <v>9.7600000000000006E-2</v>
      </c>
      <c r="IFW53" s="47">
        <f t="shared" si="120"/>
        <v>9.7600000000000006E-2</v>
      </c>
      <c r="IFX53" s="47">
        <f t="shared" si="120"/>
        <v>9.7600000000000006E-2</v>
      </c>
      <c r="IFY53" s="47">
        <f t="shared" si="120"/>
        <v>9.7600000000000006E-2</v>
      </c>
      <c r="IFZ53" s="47">
        <f t="shared" si="120"/>
        <v>9.7600000000000006E-2</v>
      </c>
      <c r="IGA53" s="47">
        <f t="shared" si="120"/>
        <v>9.7600000000000006E-2</v>
      </c>
      <c r="IGB53" s="47">
        <f t="shared" si="120"/>
        <v>9.7600000000000006E-2</v>
      </c>
      <c r="IGC53" s="47">
        <f t="shared" si="120"/>
        <v>9.7600000000000006E-2</v>
      </c>
      <c r="IGD53" s="47">
        <f t="shared" si="120"/>
        <v>9.7600000000000006E-2</v>
      </c>
      <c r="IGE53" s="47">
        <f t="shared" si="120"/>
        <v>9.7600000000000006E-2</v>
      </c>
      <c r="IGF53" s="47">
        <f t="shared" si="120"/>
        <v>9.7600000000000006E-2</v>
      </c>
      <c r="IGG53" s="47">
        <f t="shared" si="120"/>
        <v>9.7600000000000006E-2</v>
      </c>
      <c r="IGH53" s="47">
        <f t="shared" si="120"/>
        <v>9.7600000000000006E-2</v>
      </c>
      <c r="IGI53" s="47">
        <f t="shared" si="120"/>
        <v>9.7600000000000006E-2</v>
      </c>
      <c r="IGJ53" s="47">
        <f t="shared" si="120"/>
        <v>9.7600000000000006E-2</v>
      </c>
      <c r="IGK53" s="47">
        <f t="shared" si="120"/>
        <v>9.7600000000000006E-2</v>
      </c>
      <c r="IGL53" s="47">
        <f t="shared" si="120"/>
        <v>9.7600000000000006E-2</v>
      </c>
      <c r="IGM53" s="47">
        <f t="shared" si="120"/>
        <v>9.7600000000000006E-2</v>
      </c>
      <c r="IGN53" s="47">
        <f t="shared" si="120"/>
        <v>9.7600000000000006E-2</v>
      </c>
      <c r="IGO53" s="47">
        <f t="shared" si="120"/>
        <v>9.7600000000000006E-2</v>
      </c>
      <c r="IGP53" s="47">
        <f t="shared" si="120"/>
        <v>9.7600000000000006E-2</v>
      </c>
      <c r="IGQ53" s="47">
        <f t="shared" si="120"/>
        <v>9.7600000000000006E-2</v>
      </c>
      <c r="IGR53" s="47">
        <f t="shared" si="120"/>
        <v>9.7600000000000006E-2</v>
      </c>
      <c r="IGS53" s="47">
        <f t="shared" si="120"/>
        <v>9.7600000000000006E-2</v>
      </c>
      <c r="IGT53" s="47">
        <f t="shared" si="120"/>
        <v>9.7600000000000006E-2</v>
      </c>
      <c r="IGU53" s="47">
        <f t="shared" si="120"/>
        <v>9.7600000000000006E-2</v>
      </c>
      <c r="IGV53" s="47">
        <f t="shared" si="120"/>
        <v>9.7600000000000006E-2</v>
      </c>
      <c r="IGW53" s="47">
        <f t="shared" si="120"/>
        <v>9.7600000000000006E-2</v>
      </c>
      <c r="IGX53" s="47">
        <f t="shared" si="120"/>
        <v>9.7600000000000006E-2</v>
      </c>
      <c r="IGY53" s="47">
        <f t="shared" si="120"/>
        <v>9.7600000000000006E-2</v>
      </c>
      <c r="IGZ53" s="47">
        <f t="shared" si="120"/>
        <v>9.7600000000000006E-2</v>
      </c>
      <c r="IHA53" s="47">
        <f t="shared" si="120"/>
        <v>9.7600000000000006E-2</v>
      </c>
      <c r="IHB53" s="47">
        <f t="shared" si="120"/>
        <v>9.7600000000000006E-2</v>
      </c>
      <c r="IHC53" s="47">
        <f t="shared" si="120"/>
        <v>9.7600000000000006E-2</v>
      </c>
      <c r="IHD53" s="47">
        <f t="shared" si="120"/>
        <v>9.7600000000000006E-2</v>
      </c>
      <c r="IHE53" s="47">
        <f t="shared" si="120"/>
        <v>9.7600000000000006E-2</v>
      </c>
      <c r="IHF53" s="47">
        <f t="shared" si="120"/>
        <v>9.7600000000000006E-2</v>
      </c>
      <c r="IHG53" s="47">
        <f t="shared" si="120"/>
        <v>9.7600000000000006E-2</v>
      </c>
      <c r="IHH53" s="47">
        <f t="shared" si="120"/>
        <v>9.7600000000000006E-2</v>
      </c>
      <c r="IHI53" s="47">
        <f t="shared" si="120"/>
        <v>9.7600000000000006E-2</v>
      </c>
      <c r="IHJ53" s="47">
        <f t="shared" si="120"/>
        <v>9.7600000000000006E-2</v>
      </c>
      <c r="IHK53" s="47">
        <f t="shared" si="120"/>
        <v>9.7600000000000006E-2</v>
      </c>
      <c r="IHL53" s="47">
        <f t="shared" si="120"/>
        <v>9.7600000000000006E-2</v>
      </c>
      <c r="IHM53" s="47">
        <f t="shared" si="120"/>
        <v>9.7600000000000006E-2</v>
      </c>
      <c r="IHN53" s="47">
        <f t="shared" si="120"/>
        <v>9.7600000000000006E-2</v>
      </c>
      <c r="IHO53" s="47">
        <f t="shared" si="120"/>
        <v>9.7600000000000006E-2</v>
      </c>
      <c r="IHP53" s="47">
        <f t="shared" si="120"/>
        <v>9.7600000000000006E-2</v>
      </c>
      <c r="IHQ53" s="47">
        <f t="shared" si="120"/>
        <v>9.7600000000000006E-2</v>
      </c>
      <c r="IHR53" s="47">
        <f t="shared" ref="IHR53:IKC53" si="121">IHQ53</f>
        <v>9.7600000000000006E-2</v>
      </c>
      <c r="IHS53" s="47">
        <f t="shared" si="121"/>
        <v>9.7600000000000006E-2</v>
      </c>
      <c r="IHT53" s="47">
        <f t="shared" si="121"/>
        <v>9.7600000000000006E-2</v>
      </c>
      <c r="IHU53" s="47">
        <f t="shared" si="121"/>
        <v>9.7600000000000006E-2</v>
      </c>
      <c r="IHV53" s="47">
        <f t="shared" si="121"/>
        <v>9.7600000000000006E-2</v>
      </c>
      <c r="IHW53" s="47">
        <f t="shared" si="121"/>
        <v>9.7600000000000006E-2</v>
      </c>
      <c r="IHX53" s="47">
        <f t="shared" si="121"/>
        <v>9.7600000000000006E-2</v>
      </c>
      <c r="IHY53" s="47">
        <f t="shared" si="121"/>
        <v>9.7600000000000006E-2</v>
      </c>
      <c r="IHZ53" s="47">
        <f t="shared" si="121"/>
        <v>9.7600000000000006E-2</v>
      </c>
      <c r="IIA53" s="47">
        <f t="shared" si="121"/>
        <v>9.7600000000000006E-2</v>
      </c>
      <c r="IIB53" s="47">
        <f t="shared" si="121"/>
        <v>9.7600000000000006E-2</v>
      </c>
      <c r="IIC53" s="47">
        <f t="shared" si="121"/>
        <v>9.7600000000000006E-2</v>
      </c>
      <c r="IID53" s="47">
        <f t="shared" si="121"/>
        <v>9.7600000000000006E-2</v>
      </c>
      <c r="IIE53" s="47">
        <f t="shared" si="121"/>
        <v>9.7600000000000006E-2</v>
      </c>
      <c r="IIF53" s="47">
        <f t="shared" si="121"/>
        <v>9.7600000000000006E-2</v>
      </c>
      <c r="IIG53" s="47">
        <f t="shared" si="121"/>
        <v>9.7600000000000006E-2</v>
      </c>
      <c r="IIH53" s="47">
        <f t="shared" si="121"/>
        <v>9.7600000000000006E-2</v>
      </c>
      <c r="III53" s="47">
        <f t="shared" si="121"/>
        <v>9.7600000000000006E-2</v>
      </c>
      <c r="IIJ53" s="47">
        <f t="shared" si="121"/>
        <v>9.7600000000000006E-2</v>
      </c>
      <c r="IIK53" s="47">
        <f t="shared" si="121"/>
        <v>9.7600000000000006E-2</v>
      </c>
      <c r="IIL53" s="47">
        <f t="shared" si="121"/>
        <v>9.7600000000000006E-2</v>
      </c>
      <c r="IIM53" s="47">
        <f t="shared" si="121"/>
        <v>9.7600000000000006E-2</v>
      </c>
      <c r="IIN53" s="47">
        <f t="shared" si="121"/>
        <v>9.7600000000000006E-2</v>
      </c>
      <c r="IIO53" s="47">
        <f t="shared" si="121"/>
        <v>9.7600000000000006E-2</v>
      </c>
      <c r="IIP53" s="47">
        <f t="shared" si="121"/>
        <v>9.7600000000000006E-2</v>
      </c>
      <c r="IIQ53" s="47">
        <f t="shared" si="121"/>
        <v>9.7600000000000006E-2</v>
      </c>
      <c r="IIR53" s="47">
        <f t="shared" si="121"/>
        <v>9.7600000000000006E-2</v>
      </c>
      <c r="IIS53" s="47">
        <f t="shared" si="121"/>
        <v>9.7600000000000006E-2</v>
      </c>
      <c r="IIT53" s="47">
        <f t="shared" si="121"/>
        <v>9.7600000000000006E-2</v>
      </c>
      <c r="IIU53" s="47">
        <f t="shared" si="121"/>
        <v>9.7600000000000006E-2</v>
      </c>
      <c r="IIV53" s="47">
        <f t="shared" si="121"/>
        <v>9.7600000000000006E-2</v>
      </c>
      <c r="IIW53" s="47">
        <f t="shared" si="121"/>
        <v>9.7600000000000006E-2</v>
      </c>
      <c r="IIX53" s="47">
        <f t="shared" si="121"/>
        <v>9.7600000000000006E-2</v>
      </c>
      <c r="IIY53" s="47">
        <f t="shared" si="121"/>
        <v>9.7600000000000006E-2</v>
      </c>
      <c r="IIZ53" s="47">
        <f t="shared" si="121"/>
        <v>9.7600000000000006E-2</v>
      </c>
      <c r="IJA53" s="47">
        <f t="shared" si="121"/>
        <v>9.7600000000000006E-2</v>
      </c>
      <c r="IJB53" s="47">
        <f t="shared" si="121"/>
        <v>9.7600000000000006E-2</v>
      </c>
      <c r="IJC53" s="47">
        <f t="shared" si="121"/>
        <v>9.7600000000000006E-2</v>
      </c>
      <c r="IJD53" s="47">
        <f t="shared" si="121"/>
        <v>9.7600000000000006E-2</v>
      </c>
      <c r="IJE53" s="47">
        <f t="shared" si="121"/>
        <v>9.7600000000000006E-2</v>
      </c>
      <c r="IJF53" s="47">
        <f t="shared" si="121"/>
        <v>9.7600000000000006E-2</v>
      </c>
      <c r="IJG53" s="47">
        <f t="shared" si="121"/>
        <v>9.7600000000000006E-2</v>
      </c>
      <c r="IJH53" s="47">
        <f t="shared" si="121"/>
        <v>9.7600000000000006E-2</v>
      </c>
      <c r="IJI53" s="47">
        <f t="shared" si="121"/>
        <v>9.7600000000000006E-2</v>
      </c>
      <c r="IJJ53" s="47">
        <f t="shared" si="121"/>
        <v>9.7600000000000006E-2</v>
      </c>
      <c r="IJK53" s="47">
        <f t="shared" si="121"/>
        <v>9.7600000000000006E-2</v>
      </c>
      <c r="IJL53" s="47">
        <f t="shared" si="121"/>
        <v>9.7600000000000006E-2</v>
      </c>
      <c r="IJM53" s="47">
        <f t="shared" si="121"/>
        <v>9.7600000000000006E-2</v>
      </c>
      <c r="IJN53" s="47">
        <f t="shared" si="121"/>
        <v>9.7600000000000006E-2</v>
      </c>
      <c r="IJO53" s="47">
        <f t="shared" si="121"/>
        <v>9.7600000000000006E-2</v>
      </c>
      <c r="IJP53" s="47">
        <f t="shared" si="121"/>
        <v>9.7600000000000006E-2</v>
      </c>
      <c r="IJQ53" s="47">
        <f t="shared" si="121"/>
        <v>9.7600000000000006E-2</v>
      </c>
      <c r="IJR53" s="47">
        <f t="shared" si="121"/>
        <v>9.7600000000000006E-2</v>
      </c>
      <c r="IJS53" s="47">
        <f t="shared" si="121"/>
        <v>9.7600000000000006E-2</v>
      </c>
      <c r="IJT53" s="47">
        <f t="shared" si="121"/>
        <v>9.7600000000000006E-2</v>
      </c>
      <c r="IJU53" s="47">
        <f t="shared" si="121"/>
        <v>9.7600000000000006E-2</v>
      </c>
      <c r="IJV53" s="47">
        <f t="shared" si="121"/>
        <v>9.7600000000000006E-2</v>
      </c>
      <c r="IJW53" s="47">
        <f t="shared" si="121"/>
        <v>9.7600000000000006E-2</v>
      </c>
      <c r="IJX53" s="47">
        <f t="shared" si="121"/>
        <v>9.7600000000000006E-2</v>
      </c>
      <c r="IJY53" s="47">
        <f t="shared" si="121"/>
        <v>9.7600000000000006E-2</v>
      </c>
      <c r="IJZ53" s="47">
        <f t="shared" si="121"/>
        <v>9.7600000000000006E-2</v>
      </c>
      <c r="IKA53" s="47">
        <f t="shared" si="121"/>
        <v>9.7600000000000006E-2</v>
      </c>
      <c r="IKB53" s="47">
        <f t="shared" si="121"/>
        <v>9.7600000000000006E-2</v>
      </c>
      <c r="IKC53" s="47">
        <f t="shared" si="121"/>
        <v>9.7600000000000006E-2</v>
      </c>
      <c r="IKD53" s="47">
        <f t="shared" ref="IKD53:IMO53" si="122">IKC53</f>
        <v>9.7600000000000006E-2</v>
      </c>
      <c r="IKE53" s="47">
        <f t="shared" si="122"/>
        <v>9.7600000000000006E-2</v>
      </c>
      <c r="IKF53" s="47">
        <f t="shared" si="122"/>
        <v>9.7600000000000006E-2</v>
      </c>
      <c r="IKG53" s="47">
        <f t="shared" si="122"/>
        <v>9.7600000000000006E-2</v>
      </c>
      <c r="IKH53" s="47">
        <f t="shared" si="122"/>
        <v>9.7600000000000006E-2</v>
      </c>
      <c r="IKI53" s="47">
        <f t="shared" si="122"/>
        <v>9.7600000000000006E-2</v>
      </c>
      <c r="IKJ53" s="47">
        <f t="shared" si="122"/>
        <v>9.7600000000000006E-2</v>
      </c>
      <c r="IKK53" s="47">
        <f t="shared" si="122"/>
        <v>9.7600000000000006E-2</v>
      </c>
      <c r="IKL53" s="47">
        <f t="shared" si="122"/>
        <v>9.7600000000000006E-2</v>
      </c>
      <c r="IKM53" s="47">
        <f t="shared" si="122"/>
        <v>9.7600000000000006E-2</v>
      </c>
      <c r="IKN53" s="47">
        <f t="shared" si="122"/>
        <v>9.7600000000000006E-2</v>
      </c>
      <c r="IKO53" s="47">
        <f t="shared" si="122"/>
        <v>9.7600000000000006E-2</v>
      </c>
      <c r="IKP53" s="47">
        <f t="shared" si="122"/>
        <v>9.7600000000000006E-2</v>
      </c>
      <c r="IKQ53" s="47">
        <f t="shared" si="122"/>
        <v>9.7600000000000006E-2</v>
      </c>
      <c r="IKR53" s="47">
        <f t="shared" si="122"/>
        <v>9.7600000000000006E-2</v>
      </c>
      <c r="IKS53" s="47">
        <f t="shared" si="122"/>
        <v>9.7600000000000006E-2</v>
      </c>
      <c r="IKT53" s="47">
        <f t="shared" si="122"/>
        <v>9.7600000000000006E-2</v>
      </c>
      <c r="IKU53" s="47">
        <f t="shared" si="122"/>
        <v>9.7600000000000006E-2</v>
      </c>
      <c r="IKV53" s="47">
        <f t="shared" si="122"/>
        <v>9.7600000000000006E-2</v>
      </c>
      <c r="IKW53" s="47">
        <f t="shared" si="122"/>
        <v>9.7600000000000006E-2</v>
      </c>
      <c r="IKX53" s="47">
        <f t="shared" si="122"/>
        <v>9.7600000000000006E-2</v>
      </c>
      <c r="IKY53" s="47">
        <f t="shared" si="122"/>
        <v>9.7600000000000006E-2</v>
      </c>
      <c r="IKZ53" s="47">
        <f t="shared" si="122"/>
        <v>9.7600000000000006E-2</v>
      </c>
      <c r="ILA53" s="47">
        <f t="shared" si="122"/>
        <v>9.7600000000000006E-2</v>
      </c>
      <c r="ILB53" s="47">
        <f t="shared" si="122"/>
        <v>9.7600000000000006E-2</v>
      </c>
      <c r="ILC53" s="47">
        <f t="shared" si="122"/>
        <v>9.7600000000000006E-2</v>
      </c>
      <c r="ILD53" s="47">
        <f t="shared" si="122"/>
        <v>9.7600000000000006E-2</v>
      </c>
      <c r="ILE53" s="47">
        <f t="shared" si="122"/>
        <v>9.7600000000000006E-2</v>
      </c>
      <c r="ILF53" s="47">
        <f t="shared" si="122"/>
        <v>9.7600000000000006E-2</v>
      </c>
      <c r="ILG53" s="47">
        <f t="shared" si="122"/>
        <v>9.7600000000000006E-2</v>
      </c>
      <c r="ILH53" s="47">
        <f t="shared" si="122"/>
        <v>9.7600000000000006E-2</v>
      </c>
      <c r="ILI53" s="47">
        <f t="shared" si="122"/>
        <v>9.7600000000000006E-2</v>
      </c>
      <c r="ILJ53" s="47">
        <f t="shared" si="122"/>
        <v>9.7600000000000006E-2</v>
      </c>
      <c r="ILK53" s="47">
        <f t="shared" si="122"/>
        <v>9.7600000000000006E-2</v>
      </c>
      <c r="ILL53" s="47">
        <f t="shared" si="122"/>
        <v>9.7600000000000006E-2</v>
      </c>
      <c r="ILM53" s="47">
        <f t="shared" si="122"/>
        <v>9.7600000000000006E-2</v>
      </c>
      <c r="ILN53" s="47">
        <f t="shared" si="122"/>
        <v>9.7600000000000006E-2</v>
      </c>
      <c r="ILO53" s="47">
        <f t="shared" si="122"/>
        <v>9.7600000000000006E-2</v>
      </c>
      <c r="ILP53" s="47">
        <f t="shared" si="122"/>
        <v>9.7600000000000006E-2</v>
      </c>
      <c r="ILQ53" s="47">
        <f t="shared" si="122"/>
        <v>9.7600000000000006E-2</v>
      </c>
      <c r="ILR53" s="47">
        <f t="shared" si="122"/>
        <v>9.7600000000000006E-2</v>
      </c>
      <c r="ILS53" s="47">
        <f t="shared" si="122"/>
        <v>9.7600000000000006E-2</v>
      </c>
      <c r="ILT53" s="47">
        <f t="shared" si="122"/>
        <v>9.7600000000000006E-2</v>
      </c>
      <c r="ILU53" s="47">
        <f t="shared" si="122"/>
        <v>9.7600000000000006E-2</v>
      </c>
      <c r="ILV53" s="47">
        <f t="shared" si="122"/>
        <v>9.7600000000000006E-2</v>
      </c>
      <c r="ILW53" s="47">
        <f t="shared" si="122"/>
        <v>9.7600000000000006E-2</v>
      </c>
      <c r="ILX53" s="47">
        <f t="shared" si="122"/>
        <v>9.7600000000000006E-2</v>
      </c>
      <c r="ILY53" s="47">
        <f t="shared" si="122"/>
        <v>9.7600000000000006E-2</v>
      </c>
      <c r="ILZ53" s="47">
        <f t="shared" si="122"/>
        <v>9.7600000000000006E-2</v>
      </c>
      <c r="IMA53" s="47">
        <f t="shared" si="122"/>
        <v>9.7600000000000006E-2</v>
      </c>
      <c r="IMB53" s="47">
        <f t="shared" si="122"/>
        <v>9.7600000000000006E-2</v>
      </c>
      <c r="IMC53" s="47">
        <f t="shared" si="122"/>
        <v>9.7600000000000006E-2</v>
      </c>
      <c r="IMD53" s="47">
        <f t="shared" si="122"/>
        <v>9.7600000000000006E-2</v>
      </c>
      <c r="IME53" s="47">
        <f t="shared" si="122"/>
        <v>9.7600000000000006E-2</v>
      </c>
      <c r="IMF53" s="47">
        <f t="shared" si="122"/>
        <v>9.7600000000000006E-2</v>
      </c>
      <c r="IMG53" s="47">
        <f t="shared" si="122"/>
        <v>9.7600000000000006E-2</v>
      </c>
      <c r="IMH53" s="47">
        <f t="shared" si="122"/>
        <v>9.7600000000000006E-2</v>
      </c>
      <c r="IMI53" s="47">
        <f t="shared" si="122"/>
        <v>9.7600000000000006E-2</v>
      </c>
      <c r="IMJ53" s="47">
        <f t="shared" si="122"/>
        <v>9.7600000000000006E-2</v>
      </c>
      <c r="IMK53" s="47">
        <f t="shared" si="122"/>
        <v>9.7600000000000006E-2</v>
      </c>
      <c r="IML53" s="47">
        <f t="shared" si="122"/>
        <v>9.7600000000000006E-2</v>
      </c>
      <c r="IMM53" s="47">
        <f t="shared" si="122"/>
        <v>9.7600000000000006E-2</v>
      </c>
      <c r="IMN53" s="47">
        <f t="shared" si="122"/>
        <v>9.7600000000000006E-2</v>
      </c>
      <c r="IMO53" s="47">
        <f t="shared" si="122"/>
        <v>9.7600000000000006E-2</v>
      </c>
      <c r="IMP53" s="47">
        <f t="shared" ref="IMP53:IPA53" si="123">IMO53</f>
        <v>9.7600000000000006E-2</v>
      </c>
      <c r="IMQ53" s="47">
        <f t="shared" si="123"/>
        <v>9.7600000000000006E-2</v>
      </c>
      <c r="IMR53" s="47">
        <f t="shared" si="123"/>
        <v>9.7600000000000006E-2</v>
      </c>
      <c r="IMS53" s="47">
        <f t="shared" si="123"/>
        <v>9.7600000000000006E-2</v>
      </c>
      <c r="IMT53" s="47">
        <f t="shared" si="123"/>
        <v>9.7600000000000006E-2</v>
      </c>
      <c r="IMU53" s="47">
        <f t="shared" si="123"/>
        <v>9.7600000000000006E-2</v>
      </c>
      <c r="IMV53" s="47">
        <f t="shared" si="123"/>
        <v>9.7600000000000006E-2</v>
      </c>
      <c r="IMW53" s="47">
        <f t="shared" si="123"/>
        <v>9.7600000000000006E-2</v>
      </c>
      <c r="IMX53" s="47">
        <f t="shared" si="123"/>
        <v>9.7600000000000006E-2</v>
      </c>
      <c r="IMY53" s="47">
        <f t="shared" si="123"/>
        <v>9.7600000000000006E-2</v>
      </c>
      <c r="IMZ53" s="47">
        <f t="shared" si="123"/>
        <v>9.7600000000000006E-2</v>
      </c>
      <c r="INA53" s="47">
        <f t="shared" si="123"/>
        <v>9.7600000000000006E-2</v>
      </c>
      <c r="INB53" s="47">
        <f t="shared" si="123"/>
        <v>9.7600000000000006E-2</v>
      </c>
      <c r="INC53" s="47">
        <f t="shared" si="123"/>
        <v>9.7600000000000006E-2</v>
      </c>
      <c r="IND53" s="47">
        <f t="shared" si="123"/>
        <v>9.7600000000000006E-2</v>
      </c>
      <c r="INE53" s="47">
        <f t="shared" si="123"/>
        <v>9.7600000000000006E-2</v>
      </c>
      <c r="INF53" s="47">
        <f t="shared" si="123"/>
        <v>9.7600000000000006E-2</v>
      </c>
      <c r="ING53" s="47">
        <f t="shared" si="123"/>
        <v>9.7600000000000006E-2</v>
      </c>
      <c r="INH53" s="47">
        <f t="shared" si="123"/>
        <v>9.7600000000000006E-2</v>
      </c>
      <c r="INI53" s="47">
        <f t="shared" si="123"/>
        <v>9.7600000000000006E-2</v>
      </c>
      <c r="INJ53" s="47">
        <f t="shared" si="123"/>
        <v>9.7600000000000006E-2</v>
      </c>
      <c r="INK53" s="47">
        <f t="shared" si="123"/>
        <v>9.7600000000000006E-2</v>
      </c>
      <c r="INL53" s="47">
        <f t="shared" si="123"/>
        <v>9.7600000000000006E-2</v>
      </c>
      <c r="INM53" s="47">
        <f t="shared" si="123"/>
        <v>9.7600000000000006E-2</v>
      </c>
      <c r="INN53" s="47">
        <f t="shared" si="123"/>
        <v>9.7600000000000006E-2</v>
      </c>
      <c r="INO53" s="47">
        <f t="shared" si="123"/>
        <v>9.7600000000000006E-2</v>
      </c>
      <c r="INP53" s="47">
        <f t="shared" si="123"/>
        <v>9.7600000000000006E-2</v>
      </c>
      <c r="INQ53" s="47">
        <f t="shared" si="123"/>
        <v>9.7600000000000006E-2</v>
      </c>
      <c r="INR53" s="47">
        <f t="shared" si="123"/>
        <v>9.7600000000000006E-2</v>
      </c>
      <c r="INS53" s="47">
        <f t="shared" si="123"/>
        <v>9.7600000000000006E-2</v>
      </c>
      <c r="INT53" s="47">
        <f t="shared" si="123"/>
        <v>9.7600000000000006E-2</v>
      </c>
      <c r="INU53" s="47">
        <f t="shared" si="123"/>
        <v>9.7600000000000006E-2</v>
      </c>
      <c r="INV53" s="47">
        <f t="shared" si="123"/>
        <v>9.7600000000000006E-2</v>
      </c>
      <c r="INW53" s="47">
        <f t="shared" si="123"/>
        <v>9.7600000000000006E-2</v>
      </c>
      <c r="INX53" s="47">
        <f t="shared" si="123"/>
        <v>9.7600000000000006E-2</v>
      </c>
      <c r="INY53" s="47">
        <f t="shared" si="123"/>
        <v>9.7600000000000006E-2</v>
      </c>
      <c r="INZ53" s="47">
        <f t="shared" si="123"/>
        <v>9.7600000000000006E-2</v>
      </c>
      <c r="IOA53" s="47">
        <f t="shared" si="123"/>
        <v>9.7600000000000006E-2</v>
      </c>
      <c r="IOB53" s="47">
        <f t="shared" si="123"/>
        <v>9.7600000000000006E-2</v>
      </c>
      <c r="IOC53" s="47">
        <f t="shared" si="123"/>
        <v>9.7600000000000006E-2</v>
      </c>
      <c r="IOD53" s="47">
        <f t="shared" si="123"/>
        <v>9.7600000000000006E-2</v>
      </c>
      <c r="IOE53" s="47">
        <f t="shared" si="123"/>
        <v>9.7600000000000006E-2</v>
      </c>
      <c r="IOF53" s="47">
        <f t="shared" si="123"/>
        <v>9.7600000000000006E-2</v>
      </c>
      <c r="IOG53" s="47">
        <f t="shared" si="123"/>
        <v>9.7600000000000006E-2</v>
      </c>
      <c r="IOH53" s="47">
        <f t="shared" si="123"/>
        <v>9.7600000000000006E-2</v>
      </c>
      <c r="IOI53" s="47">
        <f t="shared" si="123"/>
        <v>9.7600000000000006E-2</v>
      </c>
      <c r="IOJ53" s="47">
        <f t="shared" si="123"/>
        <v>9.7600000000000006E-2</v>
      </c>
      <c r="IOK53" s="47">
        <f t="shared" si="123"/>
        <v>9.7600000000000006E-2</v>
      </c>
      <c r="IOL53" s="47">
        <f t="shared" si="123"/>
        <v>9.7600000000000006E-2</v>
      </c>
      <c r="IOM53" s="47">
        <f t="shared" si="123"/>
        <v>9.7600000000000006E-2</v>
      </c>
      <c r="ION53" s="47">
        <f t="shared" si="123"/>
        <v>9.7600000000000006E-2</v>
      </c>
      <c r="IOO53" s="47">
        <f t="shared" si="123"/>
        <v>9.7600000000000006E-2</v>
      </c>
      <c r="IOP53" s="47">
        <f t="shared" si="123"/>
        <v>9.7600000000000006E-2</v>
      </c>
      <c r="IOQ53" s="47">
        <f t="shared" si="123"/>
        <v>9.7600000000000006E-2</v>
      </c>
      <c r="IOR53" s="47">
        <f t="shared" si="123"/>
        <v>9.7600000000000006E-2</v>
      </c>
      <c r="IOS53" s="47">
        <f t="shared" si="123"/>
        <v>9.7600000000000006E-2</v>
      </c>
      <c r="IOT53" s="47">
        <f t="shared" si="123"/>
        <v>9.7600000000000006E-2</v>
      </c>
      <c r="IOU53" s="47">
        <f t="shared" si="123"/>
        <v>9.7600000000000006E-2</v>
      </c>
      <c r="IOV53" s="47">
        <f t="shared" si="123"/>
        <v>9.7600000000000006E-2</v>
      </c>
      <c r="IOW53" s="47">
        <f t="shared" si="123"/>
        <v>9.7600000000000006E-2</v>
      </c>
      <c r="IOX53" s="47">
        <f t="shared" si="123"/>
        <v>9.7600000000000006E-2</v>
      </c>
      <c r="IOY53" s="47">
        <f t="shared" si="123"/>
        <v>9.7600000000000006E-2</v>
      </c>
      <c r="IOZ53" s="47">
        <f t="shared" si="123"/>
        <v>9.7600000000000006E-2</v>
      </c>
      <c r="IPA53" s="47">
        <f t="shared" si="123"/>
        <v>9.7600000000000006E-2</v>
      </c>
      <c r="IPB53" s="47">
        <f t="shared" ref="IPB53:IRM53" si="124">IPA53</f>
        <v>9.7600000000000006E-2</v>
      </c>
      <c r="IPC53" s="47">
        <f t="shared" si="124"/>
        <v>9.7600000000000006E-2</v>
      </c>
      <c r="IPD53" s="47">
        <f t="shared" si="124"/>
        <v>9.7600000000000006E-2</v>
      </c>
      <c r="IPE53" s="47">
        <f t="shared" si="124"/>
        <v>9.7600000000000006E-2</v>
      </c>
      <c r="IPF53" s="47">
        <f t="shared" si="124"/>
        <v>9.7600000000000006E-2</v>
      </c>
      <c r="IPG53" s="47">
        <f t="shared" si="124"/>
        <v>9.7600000000000006E-2</v>
      </c>
      <c r="IPH53" s="47">
        <f t="shared" si="124"/>
        <v>9.7600000000000006E-2</v>
      </c>
      <c r="IPI53" s="47">
        <f t="shared" si="124"/>
        <v>9.7600000000000006E-2</v>
      </c>
      <c r="IPJ53" s="47">
        <f t="shared" si="124"/>
        <v>9.7600000000000006E-2</v>
      </c>
      <c r="IPK53" s="47">
        <f t="shared" si="124"/>
        <v>9.7600000000000006E-2</v>
      </c>
      <c r="IPL53" s="47">
        <f t="shared" si="124"/>
        <v>9.7600000000000006E-2</v>
      </c>
      <c r="IPM53" s="47">
        <f t="shared" si="124"/>
        <v>9.7600000000000006E-2</v>
      </c>
      <c r="IPN53" s="47">
        <f t="shared" si="124"/>
        <v>9.7600000000000006E-2</v>
      </c>
      <c r="IPO53" s="47">
        <f t="shared" si="124"/>
        <v>9.7600000000000006E-2</v>
      </c>
      <c r="IPP53" s="47">
        <f t="shared" si="124"/>
        <v>9.7600000000000006E-2</v>
      </c>
      <c r="IPQ53" s="47">
        <f t="shared" si="124"/>
        <v>9.7600000000000006E-2</v>
      </c>
      <c r="IPR53" s="47">
        <f t="shared" si="124"/>
        <v>9.7600000000000006E-2</v>
      </c>
      <c r="IPS53" s="47">
        <f t="shared" si="124"/>
        <v>9.7600000000000006E-2</v>
      </c>
      <c r="IPT53" s="47">
        <f t="shared" si="124"/>
        <v>9.7600000000000006E-2</v>
      </c>
      <c r="IPU53" s="47">
        <f t="shared" si="124"/>
        <v>9.7600000000000006E-2</v>
      </c>
      <c r="IPV53" s="47">
        <f t="shared" si="124"/>
        <v>9.7600000000000006E-2</v>
      </c>
      <c r="IPW53" s="47">
        <f t="shared" si="124"/>
        <v>9.7600000000000006E-2</v>
      </c>
      <c r="IPX53" s="47">
        <f t="shared" si="124"/>
        <v>9.7600000000000006E-2</v>
      </c>
      <c r="IPY53" s="47">
        <f t="shared" si="124"/>
        <v>9.7600000000000006E-2</v>
      </c>
      <c r="IPZ53" s="47">
        <f t="shared" si="124"/>
        <v>9.7600000000000006E-2</v>
      </c>
      <c r="IQA53" s="47">
        <f t="shared" si="124"/>
        <v>9.7600000000000006E-2</v>
      </c>
      <c r="IQB53" s="47">
        <f t="shared" si="124"/>
        <v>9.7600000000000006E-2</v>
      </c>
      <c r="IQC53" s="47">
        <f t="shared" si="124"/>
        <v>9.7600000000000006E-2</v>
      </c>
      <c r="IQD53" s="47">
        <f t="shared" si="124"/>
        <v>9.7600000000000006E-2</v>
      </c>
      <c r="IQE53" s="47">
        <f t="shared" si="124"/>
        <v>9.7600000000000006E-2</v>
      </c>
      <c r="IQF53" s="47">
        <f t="shared" si="124"/>
        <v>9.7600000000000006E-2</v>
      </c>
      <c r="IQG53" s="47">
        <f t="shared" si="124"/>
        <v>9.7600000000000006E-2</v>
      </c>
      <c r="IQH53" s="47">
        <f t="shared" si="124"/>
        <v>9.7600000000000006E-2</v>
      </c>
      <c r="IQI53" s="47">
        <f t="shared" si="124"/>
        <v>9.7600000000000006E-2</v>
      </c>
      <c r="IQJ53" s="47">
        <f t="shared" si="124"/>
        <v>9.7600000000000006E-2</v>
      </c>
      <c r="IQK53" s="47">
        <f t="shared" si="124"/>
        <v>9.7600000000000006E-2</v>
      </c>
      <c r="IQL53" s="47">
        <f t="shared" si="124"/>
        <v>9.7600000000000006E-2</v>
      </c>
      <c r="IQM53" s="47">
        <f t="shared" si="124"/>
        <v>9.7600000000000006E-2</v>
      </c>
      <c r="IQN53" s="47">
        <f t="shared" si="124"/>
        <v>9.7600000000000006E-2</v>
      </c>
      <c r="IQO53" s="47">
        <f t="shared" si="124"/>
        <v>9.7600000000000006E-2</v>
      </c>
      <c r="IQP53" s="47">
        <f t="shared" si="124"/>
        <v>9.7600000000000006E-2</v>
      </c>
      <c r="IQQ53" s="47">
        <f t="shared" si="124"/>
        <v>9.7600000000000006E-2</v>
      </c>
      <c r="IQR53" s="47">
        <f t="shared" si="124"/>
        <v>9.7600000000000006E-2</v>
      </c>
      <c r="IQS53" s="47">
        <f t="shared" si="124"/>
        <v>9.7600000000000006E-2</v>
      </c>
      <c r="IQT53" s="47">
        <f t="shared" si="124"/>
        <v>9.7600000000000006E-2</v>
      </c>
      <c r="IQU53" s="47">
        <f t="shared" si="124"/>
        <v>9.7600000000000006E-2</v>
      </c>
      <c r="IQV53" s="47">
        <f t="shared" si="124"/>
        <v>9.7600000000000006E-2</v>
      </c>
      <c r="IQW53" s="47">
        <f t="shared" si="124"/>
        <v>9.7600000000000006E-2</v>
      </c>
      <c r="IQX53" s="47">
        <f t="shared" si="124"/>
        <v>9.7600000000000006E-2</v>
      </c>
      <c r="IQY53" s="47">
        <f t="shared" si="124"/>
        <v>9.7600000000000006E-2</v>
      </c>
      <c r="IQZ53" s="47">
        <f t="shared" si="124"/>
        <v>9.7600000000000006E-2</v>
      </c>
      <c r="IRA53" s="47">
        <f t="shared" si="124"/>
        <v>9.7600000000000006E-2</v>
      </c>
      <c r="IRB53" s="47">
        <f t="shared" si="124"/>
        <v>9.7600000000000006E-2</v>
      </c>
      <c r="IRC53" s="47">
        <f t="shared" si="124"/>
        <v>9.7600000000000006E-2</v>
      </c>
      <c r="IRD53" s="47">
        <f t="shared" si="124"/>
        <v>9.7600000000000006E-2</v>
      </c>
      <c r="IRE53" s="47">
        <f t="shared" si="124"/>
        <v>9.7600000000000006E-2</v>
      </c>
      <c r="IRF53" s="47">
        <f t="shared" si="124"/>
        <v>9.7600000000000006E-2</v>
      </c>
      <c r="IRG53" s="47">
        <f t="shared" si="124"/>
        <v>9.7600000000000006E-2</v>
      </c>
      <c r="IRH53" s="47">
        <f t="shared" si="124"/>
        <v>9.7600000000000006E-2</v>
      </c>
      <c r="IRI53" s="47">
        <f t="shared" si="124"/>
        <v>9.7600000000000006E-2</v>
      </c>
      <c r="IRJ53" s="47">
        <f t="shared" si="124"/>
        <v>9.7600000000000006E-2</v>
      </c>
      <c r="IRK53" s="47">
        <f t="shared" si="124"/>
        <v>9.7600000000000006E-2</v>
      </c>
      <c r="IRL53" s="47">
        <f t="shared" si="124"/>
        <v>9.7600000000000006E-2</v>
      </c>
      <c r="IRM53" s="47">
        <f t="shared" si="124"/>
        <v>9.7600000000000006E-2</v>
      </c>
      <c r="IRN53" s="47">
        <f t="shared" ref="IRN53:ITY53" si="125">IRM53</f>
        <v>9.7600000000000006E-2</v>
      </c>
      <c r="IRO53" s="47">
        <f t="shared" si="125"/>
        <v>9.7600000000000006E-2</v>
      </c>
      <c r="IRP53" s="47">
        <f t="shared" si="125"/>
        <v>9.7600000000000006E-2</v>
      </c>
      <c r="IRQ53" s="47">
        <f t="shared" si="125"/>
        <v>9.7600000000000006E-2</v>
      </c>
      <c r="IRR53" s="47">
        <f t="shared" si="125"/>
        <v>9.7600000000000006E-2</v>
      </c>
      <c r="IRS53" s="47">
        <f t="shared" si="125"/>
        <v>9.7600000000000006E-2</v>
      </c>
      <c r="IRT53" s="47">
        <f t="shared" si="125"/>
        <v>9.7600000000000006E-2</v>
      </c>
      <c r="IRU53" s="47">
        <f t="shared" si="125"/>
        <v>9.7600000000000006E-2</v>
      </c>
      <c r="IRV53" s="47">
        <f t="shared" si="125"/>
        <v>9.7600000000000006E-2</v>
      </c>
      <c r="IRW53" s="47">
        <f t="shared" si="125"/>
        <v>9.7600000000000006E-2</v>
      </c>
      <c r="IRX53" s="47">
        <f t="shared" si="125"/>
        <v>9.7600000000000006E-2</v>
      </c>
      <c r="IRY53" s="47">
        <f t="shared" si="125"/>
        <v>9.7600000000000006E-2</v>
      </c>
      <c r="IRZ53" s="47">
        <f t="shared" si="125"/>
        <v>9.7600000000000006E-2</v>
      </c>
      <c r="ISA53" s="47">
        <f t="shared" si="125"/>
        <v>9.7600000000000006E-2</v>
      </c>
      <c r="ISB53" s="47">
        <f t="shared" si="125"/>
        <v>9.7600000000000006E-2</v>
      </c>
      <c r="ISC53" s="47">
        <f t="shared" si="125"/>
        <v>9.7600000000000006E-2</v>
      </c>
      <c r="ISD53" s="47">
        <f t="shared" si="125"/>
        <v>9.7600000000000006E-2</v>
      </c>
      <c r="ISE53" s="47">
        <f t="shared" si="125"/>
        <v>9.7600000000000006E-2</v>
      </c>
      <c r="ISF53" s="47">
        <f t="shared" si="125"/>
        <v>9.7600000000000006E-2</v>
      </c>
      <c r="ISG53" s="47">
        <f t="shared" si="125"/>
        <v>9.7600000000000006E-2</v>
      </c>
      <c r="ISH53" s="47">
        <f t="shared" si="125"/>
        <v>9.7600000000000006E-2</v>
      </c>
      <c r="ISI53" s="47">
        <f t="shared" si="125"/>
        <v>9.7600000000000006E-2</v>
      </c>
      <c r="ISJ53" s="47">
        <f t="shared" si="125"/>
        <v>9.7600000000000006E-2</v>
      </c>
      <c r="ISK53" s="47">
        <f t="shared" si="125"/>
        <v>9.7600000000000006E-2</v>
      </c>
      <c r="ISL53" s="47">
        <f t="shared" si="125"/>
        <v>9.7600000000000006E-2</v>
      </c>
      <c r="ISM53" s="47">
        <f t="shared" si="125"/>
        <v>9.7600000000000006E-2</v>
      </c>
      <c r="ISN53" s="47">
        <f t="shared" si="125"/>
        <v>9.7600000000000006E-2</v>
      </c>
      <c r="ISO53" s="47">
        <f t="shared" si="125"/>
        <v>9.7600000000000006E-2</v>
      </c>
      <c r="ISP53" s="47">
        <f t="shared" si="125"/>
        <v>9.7600000000000006E-2</v>
      </c>
      <c r="ISQ53" s="47">
        <f t="shared" si="125"/>
        <v>9.7600000000000006E-2</v>
      </c>
      <c r="ISR53" s="47">
        <f t="shared" si="125"/>
        <v>9.7600000000000006E-2</v>
      </c>
      <c r="ISS53" s="47">
        <f t="shared" si="125"/>
        <v>9.7600000000000006E-2</v>
      </c>
      <c r="IST53" s="47">
        <f t="shared" si="125"/>
        <v>9.7600000000000006E-2</v>
      </c>
      <c r="ISU53" s="47">
        <f t="shared" si="125"/>
        <v>9.7600000000000006E-2</v>
      </c>
      <c r="ISV53" s="47">
        <f t="shared" si="125"/>
        <v>9.7600000000000006E-2</v>
      </c>
      <c r="ISW53" s="47">
        <f t="shared" si="125"/>
        <v>9.7600000000000006E-2</v>
      </c>
      <c r="ISX53" s="47">
        <f t="shared" si="125"/>
        <v>9.7600000000000006E-2</v>
      </c>
      <c r="ISY53" s="47">
        <f t="shared" si="125"/>
        <v>9.7600000000000006E-2</v>
      </c>
      <c r="ISZ53" s="47">
        <f t="shared" si="125"/>
        <v>9.7600000000000006E-2</v>
      </c>
      <c r="ITA53" s="47">
        <f t="shared" si="125"/>
        <v>9.7600000000000006E-2</v>
      </c>
      <c r="ITB53" s="47">
        <f t="shared" si="125"/>
        <v>9.7600000000000006E-2</v>
      </c>
      <c r="ITC53" s="47">
        <f t="shared" si="125"/>
        <v>9.7600000000000006E-2</v>
      </c>
      <c r="ITD53" s="47">
        <f t="shared" si="125"/>
        <v>9.7600000000000006E-2</v>
      </c>
      <c r="ITE53" s="47">
        <f t="shared" si="125"/>
        <v>9.7600000000000006E-2</v>
      </c>
      <c r="ITF53" s="47">
        <f t="shared" si="125"/>
        <v>9.7600000000000006E-2</v>
      </c>
      <c r="ITG53" s="47">
        <f t="shared" si="125"/>
        <v>9.7600000000000006E-2</v>
      </c>
      <c r="ITH53" s="47">
        <f t="shared" si="125"/>
        <v>9.7600000000000006E-2</v>
      </c>
      <c r="ITI53" s="47">
        <f t="shared" si="125"/>
        <v>9.7600000000000006E-2</v>
      </c>
      <c r="ITJ53" s="47">
        <f t="shared" si="125"/>
        <v>9.7600000000000006E-2</v>
      </c>
      <c r="ITK53" s="47">
        <f t="shared" si="125"/>
        <v>9.7600000000000006E-2</v>
      </c>
      <c r="ITL53" s="47">
        <f t="shared" si="125"/>
        <v>9.7600000000000006E-2</v>
      </c>
      <c r="ITM53" s="47">
        <f t="shared" si="125"/>
        <v>9.7600000000000006E-2</v>
      </c>
      <c r="ITN53" s="47">
        <f t="shared" si="125"/>
        <v>9.7600000000000006E-2</v>
      </c>
      <c r="ITO53" s="47">
        <f t="shared" si="125"/>
        <v>9.7600000000000006E-2</v>
      </c>
      <c r="ITP53" s="47">
        <f t="shared" si="125"/>
        <v>9.7600000000000006E-2</v>
      </c>
      <c r="ITQ53" s="47">
        <f t="shared" si="125"/>
        <v>9.7600000000000006E-2</v>
      </c>
      <c r="ITR53" s="47">
        <f t="shared" si="125"/>
        <v>9.7600000000000006E-2</v>
      </c>
      <c r="ITS53" s="47">
        <f t="shared" si="125"/>
        <v>9.7600000000000006E-2</v>
      </c>
      <c r="ITT53" s="47">
        <f t="shared" si="125"/>
        <v>9.7600000000000006E-2</v>
      </c>
      <c r="ITU53" s="47">
        <f t="shared" si="125"/>
        <v>9.7600000000000006E-2</v>
      </c>
      <c r="ITV53" s="47">
        <f t="shared" si="125"/>
        <v>9.7600000000000006E-2</v>
      </c>
      <c r="ITW53" s="47">
        <f t="shared" si="125"/>
        <v>9.7600000000000006E-2</v>
      </c>
      <c r="ITX53" s="47">
        <f t="shared" si="125"/>
        <v>9.7600000000000006E-2</v>
      </c>
      <c r="ITY53" s="47">
        <f t="shared" si="125"/>
        <v>9.7600000000000006E-2</v>
      </c>
      <c r="ITZ53" s="47">
        <f t="shared" ref="ITZ53:IWK53" si="126">ITY53</f>
        <v>9.7600000000000006E-2</v>
      </c>
      <c r="IUA53" s="47">
        <f t="shared" si="126"/>
        <v>9.7600000000000006E-2</v>
      </c>
      <c r="IUB53" s="47">
        <f t="shared" si="126"/>
        <v>9.7600000000000006E-2</v>
      </c>
      <c r="IUC53" s="47">
        <f t="shared" si="126"/>
        <v>9.7600000000000006E-2</v>
      </c>
      <c r="IUD53" s="47">
        <f t="shared" si="126"/>
        <v>9.7600000000000006E-2</v>
      </c>
      <c r="IUE53" s="47">
        <f t="shared" si="126"/>
        <v>9.7600000000000006E-2</v>
      </c>
      <c r="IUF53" s="47">
        <f t="shared" si="126"/>
        <v>9.7600000000000006E-2</v>
      </c>
      <c r="IUG53" s="47">
        <f t="shared" si="126"/>
        <v>9.7600000000000006E-2</v>
      </c>
      <c r="IUH53" s="47">
        <f t="shared" si="126"/>
        <v>9.7600000000000006E-2</v>
      </c>
      <c r="IUI53" s="47">
        <f t="shared" si="126"/>
        <v>9.7600000000000006E-2</v>
      </c>
      <c r="IUJ53" s="47">
        <f t="shared" si="126"/>
        <v>9.7600000000000006E-2</v>
      </c>
      <c r="IUK53" s="47">
        <f t="shared" si="126"/>
        <v>9.7600000000000006E-2</v>
      </c>
      <c r="IUL53" s="47">
        <f t="shared" si="126"/>
        <v>9.7600000000000006E-2</v>
      </c>
      <c r="IUM53" s="47">
        <f t="shared" si="126"/>
        <v>9.7600000000000006E-2</v>
      </c>
      <c r="IUN53" s="47">
        <f t="shared" si="126"/>
        <v>9.7600000000000006E-2</v>
      </c>
      <c r="IUO53" s="47">
        <f t="shared" si="126"/>
        <v>9.7600000000000006E-2</v>
      </c>
      <c r="IUP53" s="47">
        <f t="shared" si="126"/>
        <v>9.7600000000000006E-2</v>
      </c>
      <c r="IUQ53" s="47">
        <f t="shared" si="126"/>
        <v>9.7600000000000006E-2</v>
      </c>
      <c r="IUR53" s="47">
        <f t="shared" si="126"/>
        <v>9.7600000000000006E-2</v>
      </c>
      <c r="IUS53" s="47">
        <f t="shared" si="126"/>
        <v>9.7600000000000006E-2</v>
      </c>
      <c r="IUT53" s="47">
        <f t="shared" si="126"/>
        <v>9.7600000000000006E-2</v>
      </c>
      <c r="IUU53" s="47">
        <f t="shared" si="126"/>
        <v>9.7600000000000006E-2</v>
      </c>
      <c r="IUV53" s="47">
        <f t="shared" si="126"/>
        <v>9.7600000000000006E-2</v>
      </c>
      <c r="IUW53" s="47">
        <f t="shared" si="126"/>
        <v>9.7600000000000006E-2</v>
      </c>
      <c r="IUX53" s="47">
        <f t="shared" si="126"/>
        <v>9.7600000000000006E-2</v>
      </c>
      <c r="IUY53" s="47">
        <f t="shared" si="126"/>
        <v>9.7600000000000006E-2</v>
      </c>
      <c r="IUZ53" s="47">
        <f t="shared" si="126"/>
        <v>9.7600000000000006E-2</v>
      </c>
      <c r="IVA53" s="47">
        <f t="shared" si="126"/>
        <v>9.7600000000000006E-2</v>
      </c>
      <c r="IVB53" s="47">
        <f t="shared" si="126"/>
        <v>9.7600000000000006E-2</v>
      </c>
      <c r="IVC53" s="47">
        <f t="shared" si="126"/>
        <v>9.7600000000000006E-2</v>
      </c>
      <c r="IVD53" s="47">
        <f t="shared" si="126"/>
        <v>9.7600000000000006E-2</v>
      </c>
      <c r="IVE53" s="47">
        <f t="shared" si="126"/>
        <v>9.7600000000000006E-2</v>
      </c>
      <c r="IVF53" s="47">
        <f t="shared" si="126"/>
        <v>9.7600000000000006E-2</v>
      </c>
      <c r="IVG53" s="47">
        <f t="shared" si="126"/>
        <v>9.7600000000000006E-2</v>
      </c>
      <c r="IVH53" s="47">
        <f t="shared" si="126"/>
        <v>9.7600000000000006E-2</v>
      </c>
      <c r="IVI53" s="47">
        <f t="shared" si="126"/>
        <v>9.7600000000000006E-2</v>
      </c>
      <c r="IVJ53" s="47">
        <f t="shared" si="126"/>
        <v>9.7600000000000006E-2</v>
      </c>
      <c r="IVK53" s="47">
        <f t="shared" si="126"/>
        <v>9.7600000000000006E-2</v>
      </c>
      <c r="IVL53" s="47">
        <f t="shared" si="126"/>
        <v>9.7600000000000006E-2</v>
      </c>
      <c r="IVM53" s="47">
        <f t="shared" si="126"/>
        <v>9.7600000000000006E-2</v>
      </c>
      <c r="IVN53" s="47">
        <f t="shared" si="126"/>
        <v>9.7600000000000006E-2</v>
      </c>
      <c r="IVO53" s="47">
        <f t="shared" si="126"/>
        <v>9.7600000000000006E-2</v>
      </c>
      <c r="IVP53" s="47">
        <f t="shared" si="126"/>
        <v>9.7600000000000006E-2</v>
      </c>
      <c r="IVQ53" s="47">
        <f t="shared" si="126"/>
        <v>9.7600000000000006E-2</v>
      </c>
      <c r="IVR53" s="47">
        <f t="shared" si="126"/>
        <v>9.7600000000000006E-2</v>
      </c>
      <c r="IVS53" s="47">
        <f t="shared" si="126"/>
        <v>9.7600000000000006E-2</v>
      </c>
      <c r="IVT53" s="47">
        <f t="shared" si="126"/>
        <v>9.7600000000000006E-2</v>
      </c>
      <c r="IVU53" s="47">
        <f t="shared" si="126"/>
        <v>9.7600000000000006E-2</v>
      </c>
      <c r="IVV53" s="47">
        <f t="shared" si="126"/>
        <v>9.7600000000000006E-2</v>
      </c>
      <c r="IVW53" s="47">
        <f t="shared" si="126"/>
        <v>9.7600000000000006E-2</v>
      </c>
      <c r="IVX53" s="47">
        <f t="shared" si="126"/>
        <v>9.7600000000000006E-2</v>
      </c>
      <c r="IVY53" s="47">
        <f t="shared" si="126"/>
        <v>9.7600000000000006E-2</v>
      </c>
      <c r="IVZ53" s="47">
        <f t="shared" si="126"/>
        <v>9.7600000000000006E-2</v>
      </c>
      <c r="IWA53" s="47">
        <f t="shared" si="126"/>
        <v>9.7600000000000006E-2</v>
      </c>
      <c r="IWB53" s="47">
        <f t="shared" si="126"/>
        <v>9.7600000000000006E-2</v>
      </c>
      <c r="IWC53" s="47">
        <f t="shared" si="126"/>
        <v>9.7600000000000006E-2</v>
      </c>
      <c r="IWD53" s="47">
        <f t="shared" si="126"/>
        <v>9.7600000000000006E-2</v>
      </c>
      <c r="IWE53" s="47">
        <f t="shared" si="126"/>
        <v>9.7600000000000006E-2</v>
      </c>
      <c r="IWF53" s="47">
        <f t="shared" si="126"/>
        <v>9.7600000000000006E-2</v>
      </c>
      <c r="IWG53" s="47">
        <f t="shared" si="126"/>
        <v>9.7600000000000006E-2</v>
      </c>
      <c r="IWH53" s="47">
        <f t="shared" si="126"/>
        <v>9.7600000000000006E-2</v>
      </c>
      <c r="IWI53" s="47">
        <f t="shared" si="126"/>
        <v>9.7600000000000006E-2</v>
      </c>
      <c r="IWJ53" s="47">
        <f t="shared" si="126"/>
        <v>9.7600000000000006E-2</v>
      </c>
      <c r="IWK53" s="47">
        <f t="shared" si="126"/>
        <v>9.7600000000000006E-2</v>
      </c>
      <c r="IWL53" s="47">
        <f t="shared" ref="IWL53:IYW53" si="127">IWK53</f>
        <v>9.7600000000000006E-2</v>
      </c>
      <c r="IWM53" s="47">
        <f t="shared" si="127"/>
        <v>9.7600000000000006E-2</v>
      </c>
      <c r="IWN53" s="47">
        <f t="shared" si="127"/>
        <v>9.7600000000000006E-2</v>
      </c>
      <c r="IWO53" s="47">
        <f t="shared" si="127"/>
        <v>9.7600000000000006E-2</v>
      </c>
      <c r="IWP53" s="47">
        <f t="shared" si="127"/>
        <v>9.7600000000000006E-2</v>
      </c>
      <c r="IWQ53" s="47">
        <f t="shared" si="127"/>
        <v>9.7600000000000006E-2</v>
      </c>
      <c r="IWR53" s="47">
        <f t="shared" si="127"/>
        <v>9.7600000000000006E-2</v>
      </c>
      <c r="IWS53" s="47">
        <f t="shared" si="127"/>
        <v>9.7600000000000006E-2</v>
      </c>
      <c r="IWT53" s="47">
        <f t="shared" si="127"/>
        <v>9.7600000000000006E-2</v>
      </c>
      <c r="IWU53" s="47">
        <f t="shared" si="127"/>
        <v>9.7600000000000006E-2</v>
      </c>
      <c r="IWV53" s="47">
        <f t="shared" si="127"/>
        <v>9.7600000000000006E-2</v>
      </c>
      <c r="IWW53" s="47">
        <f t="shared" si="127"/>
        <v>9.7600000000000006E-2</v>
      </c>
      <c r="IWX53" s="47">
        <f t="shared" si="127"/>
        <v>9.7600000000000006E-2</v>
      </c>
      <c r="IWY53" s="47">
        <f t="shared" si="127"/>
        <v>9.7600000000000006E-2</v>
      </c>
      <c r="IWZ53" s="47">
        <f t="shared" si="127"/>
        <v>9.7600000000000006E-2</v>
      </c>
      <c r="IXA53" s="47">
        <f t="shared" si="127"/>
        <v>9.7600000000000006E-2</v>
      </c>
      <c r="IXB53" s="47">
        <f t="shared" si="127"/>
        <v>9.7600000000000006E-2</v>
      </c>
      <c r="IXC53" s="47">
        <f t="shared" si="127"/>
        <v>9.7600000000000006E-2</v>
      </c>
      <c r="IXD53" s="47">
        <f t="shared" si="127"/>
        <v>9.7600000000000006E-2</v>
      </c>
      <c r="IXE53" s="47">
        <f t="shared" si="127"/>
        <v>9.7600000000000006E-2</v>
      </c>
      <c r="IXF53" s="47">
        <f t="shared" si="127"/>
        <v>9.7600000000000006E-2</v>
      </c>
      <c r="IXG53" s="47">
        <f t="shared" si="127"/>
        <v>9.7600000000000006E-2</v>
      </c>
      <c r="IXH53" s="47">
        <f t="shared" si="127"/>
        <v>9.7600000000000006E-2</v>
      </c>
      <c r="IXI53" s="47">
        <f t="shared" si="127"/>
        <v>9.7600000000000006E-2</v>
      </c>
      <c r="IXJ53" s="47">
        <f t="shared" si="127"/>
        <v>9.7600000000000006E-2</v>
      </c>
      <c r="IXK53" s="47">
        <f t="shared" si="127"/>
        <v>9.7600000000000006E-2</v>
      </c>
      <c r="IXL53" s="47">
        <f t="shared" si="127"/>
        <v>9.7600000000000006E-2</v>
      </c>
      <c r="IXM53" s="47">
        <f t="shared" si="127"/>
        <v>9.7600000000000006E-2</v>
      </c>
      <c r="IXN53" s="47">
        <f t="shared" si="127"/>
        <v>9.7600000000000006E-2</v>
      </c>
      <c r="IXO53" s="47">
        <f t="shared" si="127"/>
        <v>9.7600000000000006E-2</v>
      </c>
      <c r="IXP53" s="47">
        <f t="shared" si="127"/>
        <v>9.7600000000000006E-2</v>
      </c>
      <c r="IXQ53" s="47">
        <f t="shared" si="127"/>
        <v>9.7600000000000006E-2</v>
      </c>
      <c r="IXR53" s="47">
        <f t="shared" si="127"/>
        <v>9.7600000000000006E-2</v>
      </c>
      <c r="IXS53" s="47">
        <f t="shared" si="127"/>
        <v>9.7600000000000006E-2</v>
      </c>
      <c r="IXT53" s="47">
        <f t="shared" si="127"/>
        <v>9.7600000000000006E-2</v>
      </c>
      <c r="IXU53" s="47">
        <f t="shared" si="127"/>
        <v>9.7600000000000006E-2</v>
      </c>
      <c r="IXV53" s="47">
        <f t="shared" si="127"/>
        <v>9.7600000000000006E-2</v>
      </c>
      <c r="IXW53" s="47">
        <f t="shared" si="127"/>
        <v>9.7600000000000006E-2</v>
      </c>
      <c r="IXX53" s="47">
        <f t="shared" si="127"/>
        <v>9.7600000000000006E-2</v>
      </c>
      <c r="IXY53" s="47">
        <f t="shared" si="127"/>
        <v>9.7600000000000006E-2</v>
      </c>
      <c r="IXZ53" s="47">
        <f t="shared" si="127"/>
        <v>9.7600000000000006E-2</v>
      </c>
      <c r="IYA53" s="47">
        <f t="shared" si="127"/>
        <v>9.7600000000000006E-2</v>
      </c>
      <c r="IYB53" s="47">
        <f t="shared" si="127"/>
        <v>9.7600000000000006E-2</v>
      </c>
      <c r="IYC53" s="47">
        <f t="shared" si="127"/>
        <v>9.7600000000000006E-2</v>
      </c>
      <c r="IYD53" s="47">
        <f t="shared" si="127"/>
        <v>9.7600000000000006E-2</v>
      </c>
      <c r="IYE53" s="47">
        <f t="shared" si="127"/>
        <v>9.7600000000000006E-2</v>
      </c>
      <c r="IYF53" s="47">
        <f t="shared" si="127"/>
        <v>9.7600000000000006E-2</v>
      </c>
      <c r="IYG53" s="47">
        <f t="shared" si="127"/>
        <v>9.7600000000000006E-2</v>
      </c>
      <c r="IYH53" s="47">
        <f t="shared" si="127"/>
        <v>9.7600000000000006E-2</v>
      </c>
      <c r="IYI53" s="47">
        <f t="shared" si="127"/>
        <v>9.7600000000000006E-2</v>
      </c>
      <c r="IYJ53" s="47">
        <f t="shared" si="127"/>
        <v>9.7600000000000006E-2</v>
      </c>
      <c r="IYK53" s="47">
        <f t="shared" si="127"/>
        <v>9.7600000000000006E-2</v>
      </c>
      <c r="IYL53" s="47">
        <f t="shared" si="127"/>
        <v>9.7600000000000006E-2</v>
      </c>
      <c r="IYM53" s="47">
        <f t="shared" si="127"/>
        <v>9.7600000000000006E-2</v>
      </c>
      <c r="IYN53" s="47">
        <f t="shared" si="127"/>
        <v>9.7600000000000006E-2</v>
      </c>
      <c r="IYO53" s="47">
        <f t="shared" si="127"/>
        <v>9.7600000000000006E-2</v>
      </c>
      <c r="IYP53" s="47">
        <f t="shared" si="127"/>
        <v>9.7600000000000006E-2</v>
      </c>
      <c r="IYQ53" s="47">
        <f t="shared" si="127"/>
        <v>9.7600000000000006E-2</v>
      </c>
      <c r="IYR53" s="47">
        <f t="shared" si="127"/>
        <v>9.7600000000000006E-2</v>
      </c>
      <c r="IYS53" s="47">
        <f t="shared" si="127"/>
        <v>9.7600000000000006E-2</v>
      </c>
      <c r="IYT53" s="47">
        <f t="shared" si="127"/>
        <v>9.7600000000000006E-2</v>
      </c>
      <c r="IYU53" s="47">
        <f t="shared" si="127"/>
        <v>9.7600000000000006E-2</v>
      </c>
      <c r="IYV53" s="47">
        <f t="shared" si="127"/>
        <v>9.7600000000000006E-2</v>
      </c>
      <c r="IYW53" s="47">
        <f t="shared" si="127"/>
        <v>9.7600000000000006E-2</v>
      </c>
      <c r="IYX53" s="47">
        <f t="shared" ref="IYX53:JBI53" si="128">IYW53</f>
        <v>9.7600000000000006E-2</v>
      </c>
      <c r="IYY53" s="47">
        <f t="shared" si="128"/>
        <v>9.7600000000000006E-2</v>
      </c>
      <c r="IYZ53" s="47">
        <f t="shared" si="128"/>
        <v>9.7600000000000006E-2</v>
      </c>
      <c r="IZA53" s="47">
        <f t="shared" si="128"/>
        <v>9.7600000000000006E-2</v>
      </c>
      <c r="IZB53" s="47">
        <f t="shared" si="128"/>
        <v>9.7600000000000006E-2</v>
      </c>
      <c r="IZC53" s="47">
        <f t="shared" si="128"/>
        <v>9.7600000000000006E-2</v>
      </c>
      <c r="IZD53" s="47">
        <f t="shared" si="128"/>
        <v>9.7600000000000006E-2</v>
      </c>
      <c r="IZE53" s="47">
        <f t="shared" si="128"/>
        <v>9.7600000000000006E-2</v>
      </c>
      <c r="IZF53" s="47">
        <f t="shared" si="128"/>
        <v>9.7600000000000006E-2</v>
      </c>
      <c r="IZG53" s="47">
        <f t="shared" si="128"/>
        <v>9.7600000000000006E-2</v>
      </c>
      <c r="IZH53" s="47">
        <f t="shared" si="128"/>
        <v>9.7600000000000006E-2</v>
      </c>
      <c r="IZI53" s="47">
        <f t="shared" si="128"/>
        <v>9.7600000000000006E-2</v>
      </c>
      <c r="IZJ53" s="47">
        <f t="shared" si="128"/>
        <v>9.7600000000000006E-2</v>
      </c>
      <c r="IZK53" s="47">
        <f t="shared" si="128"/>
        <v>9.7600000000000006E-2</v>
      </c>
      <c r="IZL53" s="47">
        <f t="shared" si="128"/>
        <v>9.7600000000000006E-2</v>
      </c>
      <c r="IZM53" s="47">
        <f t="shared" si="128"/>
        <v>9.7600000000000006E-2</v>
      </c>
      <c r="IZN53" s="47">
        <f t="shared" si="128"/>
        <v>9.7600000000000006E-2</v>
      </c>
      <c r="IZO53" s="47">
        <f t="shared" si="128"/>
        <v>9.7600000000000006E-2</v>
      </c>
      <c r="IZP53" s="47">
        <f t="shared" si="128"/>
        <v>9.7600000000000006E-2</v>
      </c>
      <c r="IZQ53" s="47">
        <f t="shared" si="128"/>
        <v>9.7600000000000006E-2</v>
      </c>
      <c r="IZR53" s="47">
        <f t="shared" si="128"/>
        <v>9.7600000000000006E-2</v>
      </c>
      <c r="IZS53" s="47">
        <f t="shared" si="128"/>
        <v>9.7600000000000006E-2</v>
      </c>
      <c r="IZT53" s="47">
        <f t="shared" si="128"/>
        <v>9.7600000000000006E-2</v>
      </c>
      <c r="IZU53" s="47">
        <f t="shared" si="128"/>
        <v>9.7600000000000006E-2</v>
      </c>
      <c r="IZV53" s="47">
        <f t="shared" si="128"/>
        <v>9.7600000000000006E-2</v>
      </c>
      <c r="IZW53" s="47">
        <f t="shared" si="128"/>
        <v>9.7600000000000006E-2</v>
      </c>
      <c r="IZX53" s="47">
        <f t="shared" si="128"/>
        <v>9.7600000000000006E-2</v>
      </c>
      <c r="IZY53" s="47">
        <f t="shared" si="128"/>
        <v>9.7600000000000006E-2</v>
      </c>
      <c r="IZZ53" s="47">
        <f t="shared" si="128"/>
        <v>9.7600000000000006E-2</v>
      </c>
      <c r="JAA53" s="47">
        <f t="shared" si="128"/>
        <v>9.7600000000000006E-2</v>
      </c>
      <c r="JAB53" s="47">
        <f t="shared" si="128"/>
        <v>9.7600000000000006E-2</v>
      </c>
      <c r="JAC53" s="47">
        <f t="shared" si="128"/>
        <v>9.7600000000000006E-2</v>
      </c>
      <c r="JAD53" s="47">
        <f t="shared" si="128"/>
        <v>9.7600000000000006E-2</v>
      </c>
      <c r="JAE53" s="47">
        <f t="shared" si="128"/>
        <v>9.7600000000000006E-2</v>
      </c>
      <c r="JAF53" s="47">
        <f t="shared" si="128"/>
        <v>9.7600000000000006E-2</v>
      </c>
      <c r="JAG53" s="47">
        <f t="shared" si="128"/>
        <v>9.7600000000000006E-2</v>
      </c>
      <c r="JAH53" s="47">
        <f t="shared" si="128"/>
        <v>9.7600000000000006E-2</v>
      </c>
      <c r="JAI53" s="47">
        <f t="shared" si="128"/>
        <v>9.7600000000000006E-2</v>
      </c>
      <c r="JAJ53" s="47">
        <f t="shared" si="128"/>
        <v>9.7600000000000006E-2</v>
      </c>
      <c r="JAK53" s="47">
        <f t="shared" si="128"/>
        <v>9.7600000000000006E-2</v>
      </c>
      <c r="JAL53" s="47">
        <f t="shared" si="128"/>
        <v>9.7600000000000006E-2</v>
      </c>
      <c r="JAM53" s="47">
        <f t="shared" si="128"/>
        <v>9.7600000000000006E-2</v>
      </c>
      <c r="JAN53" s="47">
        <f t="shared" si="128"/>
        <v>9.7600000000000006E-2</v>
      </c>
      <c r="JAO53" s="47">
        <f t="shared" si="128"/>
        <v>9.7600000000000006E-2</v>
      </c>
      <c r="JAP53" s="47">
        <f t="shared" si="128"/>
        <v>9.7600000000000006E-2</v>
      </c>
      <c r="JAQ53" s="47">
        <f t="shared" si="128"/>
        <v>9.7600000000000006E-2</v>
      </c>
      <c r="JAR53" s="47">
        <f t="shared" si="128"/>
        <v>9.7600000000000006E-2</v>
      </c>
      <c r="JAS53" s="47">
        <f t="shared" si="128"/>
        <v>9.7600000000000006E-2</v>
      </c>
      <c r="JAT53" s="47">
        <f t="shared" si="128"/>
        <v>9.7600000000000006E-2</v>
      </c>
      <c r="JAU53" s="47">
        <f t="shared" si="128"/>
        <v>9.7600000000000006E-2</v>
      </c>
      <c r="JAV53" s="47">
        <f t="shared" si="128"/>
        <v>9.7600000000000006E-2</v>
      </c>
      <c r="JAW53" s="47">
        <f t="shared" si="128"/>
        <v>9.7600000000000006E-2</v>
      </c>
      <c r="JAX53" s="47">
        <f t="shared" si="128"/>
        <v>9.7600000000000006E-2</v>
      </c>
      <c r="JAY53" s="47">
        <f t="shared" si="128"/>
        <v>9.7600000000000006E-2</v>
      </c>
      <c r="JAZ53" s="47">
        <f t="shared" si="128"/>
        <v>9.7600000000000006E-2</v>
      </c>
      <c r="JBA53" s="47">
        <f t="shared" si="128"/>
        <v>9.7600000000000006E-2</v>
      </c>
      <c r="JBB53" s="47">
        <f t="shared" si="128"/>
        <v>9.7600000000000006E-2</v>
      </c>
      <c r="JBC53" s="47">
        <f t="shared" si="128"/>
        <v>9.7600000000000006E-2</v>
      </c>
      <c r="JBD53" s="47">
        <f t="shared" si="128"/>
        <v>9.7600000000000006E-2</v>
      </c>
      <c r="JBE53" s="47">
        <f t="shared" si="128"/>
        <v>9.7600000000000006E-2</v>
      </c>
      <c r="JBF53" s="47">
        <f t="shared" si="128"/>
        <v>9.7600000000000006E-2</v>
      </c>
      <c r="JBG53" s="47">
        <f t="shared" si="128"/>
        <v>9.7600000000000006E-2</v>
      </c>
      <c r="JBH53" s="47">
        <f t="shared" si="128"/>
        <v>9.7600000000000006E-2</v>
      </c>
      <c r="JBI53" s="47">
        <f t="shared" si="128"/>
        <v>9.7600000000000006E-2</v>
      </c>
      <c r="JBJ53" s="47">
        <f t="shared" ref="JBJ53:JDU53" si="129">JBI53</f>
        <v>9.7600000000000006E-2</v>
      </c>
      <c r="JBK53" s="47">
        <f t="shared" si="129"/>
        <v>9.7600000000000006E-2</v>
      </c>
      <c r="JBL53" s="47">
        <f t="shared" si="129"/>
        <v>9.7600000000000006E-2</v>
      </c>
      <c r="JBM53" s="47">
        <f t="shared" si="129"/>
        <v>9.7600000000000006E-2</v>
      </c>
      <c r="JBN53" s="47">
        <f t="shared" si="129"/>
        <v>9.7600000000000006E-2</v>
      </c>
      <c r="JBO53" s="47">
        <f t="shared" si="129"/>
        <v>9.7600000000000006E-2</v>
      </c>
      <c r="JBP53" s="47">
        <f t="shared" si="129"/>
        <v>9.7600000000000006E-2</v>
      </c>
      <c r="JBQ53" s="47">
        <f t="shared" si="129"/>
        <v>9.7600000000000006E-2</v>
      </c>
      <c r="JBR53" s="47">
        <f t="shared" si="129"/>
        <v>9.7600000000000006E-2</v>
      </c>
      <c r="JBS53" s="47">
        <f t="shared" si="129"/>
        <v>9.7600000000000006E-2</v>
      </c>
      <c r="JBT53" s="47">
        <f t="shared" si="129"/>
        <v>9.7600000000000006E-2</v>
      </c>
      <c r="JBU53" s="47">
        <f t="shared" si="129"/>
        <v>9.7600000000000006E-2</v>
      </c>
      <c r="JBV53" s="47">
        <f t="shared" si="129"/>
        <v>9.7600000000000006E-2</v>
      </c>
      <c r="JBW53" s="47">
        <f t="shared" si="129"/>
        <v>9.7600000000000006E-2</v>
      </c>
      <c r="JBX53" s="47">
        <f t="shared" si="129"/>
        <v>9.7600000000000006E-2</v>
      </c>
      <c r="JBY53" s="47">
        <f t="shared" si="129"/>
        <v>9.7600000000000006E-2</v>
      </c>
      <c r="JBZ53" s="47">
        <f t="shared" si="129"/>
        <v>9.7600000000000006E-2</v>
      </c>
      <c r="JCA53" s="47">
        <f t="shared" si="129"/>
        <v>9.7600000000000006E-2</v>
      </c>
      <c r="JCB53" s="47">
        <f t="shared" si="129"/>
        <v>9.7600000000000006E-2</v>
      </c>
      <c r="JCC53" s="47">
        <f t="shared" si="129"/>
        <v>9.7600000000000006E-2</v>
      </c>
      <c r="JCD53" s="47">
        <f t="shared" si="129"/>
        <v>9.7600000000000006E-2</v>
      </c>
      <c r="JCE53" s="47">
        <f t="shared" si="129"/>
        <v>9.7600000000000006E-2</v>
      </c>
      <c r="JCF53" s="47">
        <f t="shared" si="129"/>
        <v>9.7600000000000006E-2</v>
      </c>
      <c r="JCG53" s="47">
        <f t="shared" si="129"/>
        <v>9.7600000000000006E-2</v>
      </c>
      <c r="JCH53" s="47">
        <f t="shared" si="129"/>
        <v>9.7600000000000006E-2</v>
      </c>
      <c r="JCI53" s="47">
        <f t="shared" si="129"/>
        <v>9.7600000000000006E-2</v>
      </c>
      <c r="JCJ53" s="47">
        <f t="shared" si="129"/>
        <v>9.7600000000000006E-2</v>
      </c>
      <c r="JCK53" s="47">
        <f t="shared" si="129"/>
        <v>9.7600000000000006E-2</v>
      </c>
      <c r="JCL53" s="47">
        <f t="shared" si="129"/>
        <v>9.7600000000000006E-2</v>
      </c>
      <c r="JCM53" s="47">
        <f t="shared" si="129"/>
        <v>9.7600000000000006E-2</v>
      </c>
      <c r="JCN53" s="47">
        <f t="shared" si="129"/>
        <v>9.7600000000000006E-2</v>
      </c>
      <c r="JCO53" s="47">
        <f t="shared" si="129"/>
        <v>9.7600000000000006E-2</v>
      </c>
      <c r="JCP53" s="47">
        <f t="shared" si="129"/>
        <v>9.7600000000000006E-2</v>
      </c>
      <c r="JCQ53" s="47">
        <f t="shared" si="129"/>
        <v>9.7600000000000006E-2</v>
      </c>
      <c r="JCR53" s="47">
        <f t="shared" si="129"/>
        <v>9.7600000000000006E-2</v>
      </c>
      <c r="JCS53" s="47">
        <f t="shared" si="129"/>
        <v>9.7600000000000006E-2</v>
      </c>
      <c r="JCT53" s="47">
        <f t="shared" si="129"/>
        <v>9.7600000000000006E-2</v>
      </c>
      <c r="JCU53" s="47">
        <f t="shared" si="129"/>
        <v>9.7600000000000006E-2</v>
      </c>
      <c r="JCV53" s="47">
        <f t="shared" si="129"/>
        <v>9.7600000000000006E-2</v>
      </c>
      <c r="JCW53" s="47">
        <f t="shared" si="129"/>
        <v>9.7600000000000006E-2</v>
      </c>
      <c r="JCX53" s="47">
        <f t="shared" si="129"/>
        <v>9.7600000000000006E-2</v>
      </c>
      <c r="JCY53" s="47">
        <f t="shared" si="129"/>
        <v>9.7600000000000006E-2</v>
      </c>
      <c r="JCZ53" s="47">
        <f t="shared" si="129"/>
        <v>9.7600000000000006E-2</v>
      </c>
      <c r="JDA53" s="47">
        <f t="shared" si="129"/>
        <v>9.7600000000000006E-2</v>
      </c>
      <c r="JDB53" s="47">
        <f t="shared" si="129"/>
        <v>9.7600000000000006E-2</v>
      </c>
      <c r="JDC53" s="47">
        <f t="shared" si="129"/>
        <v>9.7600000000000006E-2</v>
      </c>
      <c r="JDD53" s="47">
        <f t="shared" si="129"/>
        <v>9.7600000000000006E-2</v>
      </c>
      <c r="JDE53" s="47">
        <f t="shared" si="129"/>
        <v>9.7600000000000006E-2</v>
      </c>
      <c r="JDF53" s="47">
        <f t="shared" si="129"/>
        <v>9.7600000000000006E-2</v>
      </c>
      <c r="JDG53" s="47">
        <f t="shared" si="129"/>
        <v>9.7600000000000006E-2</v>
      </c>
      <c r="JDH53" s="47">
        <f t="shared" si="129"/>
        <v>9.7600000000000006E-2</v>
      </c>
      <c r="JDI53" s="47">
        <f t="shared" si="129"/>
        <v>9.7600000000000006E-2</v>
      </c>
      <c r="JDJ53" s="47">
        <f t="shared" si="129"/>
        <v>9.7600000000000006E-2</v>
      </c>
      <c r="JDK53" s="47">
        <f t="shared" si="129"/>
        <v>9.7600000000000006E-2</v>
      </c>
      <c r="JDL53" s="47">
        <f t="shared" si="129"/>
        <v>9.7600000000000006E-2</v>
      </c>
      <c r="JDM53" s="47">
        <f t="shared" si="129"/>
        <v>9.7600000000000006E-2</v>
      </c>
      <c r="JDN53" s="47">
        <f t="shared" si="129"/>
        <v>9.7600000000000006E-2</v>
      </c>
      <c r="JDO53" s="47">
        <f t="shared" si="129"/>
        <v>9.7600000000000006E-2</v>
      </c>
      <c r="JDP53" s="47">
        <f t="shared" si="129"/>
        <v>9.7600000000000006E-2</v>
      </c>
      <c r="JDQ53" s="47">
        <f t="shared" si="129"/>
        <v>9.7600000000000006E-2</v>
      </c>
      <c r="JDR53" s="47">
        <f t="shared" si="129"/>
        <v>9.7600000000000006E-2</v>
      </c>
      <c r="JDS53" s="47">
        <f t="shared" si="129"/>
        <v>9.7600000000000006E-2</v>
      </c>
      <c r="JDT53" s="47">
        <f t="shared" si="129"/>
        <v>9.7600000000000006E-2</v>
      </c>
      <c r="JDU53" s="47">
        <f t="shared" si="129"/>
        <v>9.7600000000000006E-2</v>
      </c>
      <c r="JDV53" s="47">
        <f t="shared" ref="JDV53:JGG53" si="130">JDU53</f>
        <v>9.7600000000000006E-2</v>
      </c>
      <c r="JDW53" s="47">
        <f t="shared" si="130"/>
        <v>9.7600000000000006E-2</v>
      </c>
      <c r="JDX53" s="47">
        <f t="shared" si="130"/>
        <v>9.7600000000000006E-2</v>
      </c>
      <c r="JDY53" s="47">
        <f t="shared" si="130"/>
        <v>9.7600000000000006E-2</v>
      </c>
      <c r="JDZ53" s="47">
        <f t="shared" si="130"/>
        <v>9.7600000000000006E-2</v>
      </c>
      <c r="JEA53" s="47">
        <f t="shared" si="130"/>
        <v>9.7600000000000006E-2</v>
      </c>
      <c r="JEB53" s="47">
        <f t="shared" si="130"/>
        <v>9.7600000000000006E-2</v>
      </c>
      <c r="JEC53" s="47">
        <f t="shared" si="130"/>
        <v>9.7600000000000006E-2</v>
      </c>
      <c r="JED53" s="47">
        <f t="shared" si="130"/>
        <v>9.7600000000000006E-2</v>
      </c>
      <c r="JEE53" s="47">
        <f t="shared" si="130"/>
        <v>9.7600000000000006E-2</v>
      </c>
      <c r="JEF53" s="47">
        <f t="shared" si="130"/>
        <v>9.7600000000000006E-2</v>
      </c>
      <c r="JEG53" s="47">
        <f t="shared" si="130"/>
        <v>9.7600000000000006E-2</v>
      </c>
      <c r="JEH53" s="47">
        <f t="shared" si="130"/>
        <v>9.7600000000000006E-2</v>
      </c>
      <c r="JEI53" s="47">
        <f t="shared" si="130"/>
        <v>9.7600000000000006E-2</v>
      </c>
      <c r="JEJ53" s="47">
        <f t="shared" si="130"/>
        <v>9.7600000000000006E-2</v>
      </c>
      <c r="JEK53" s="47">
        <f t="shared" si="130"/>
        <v>9.7600000000000006E-2</v>
      </c>
      <c r="JEL53" s="47">
        <f t="shared" si="130"/>
        <v>9.7600000000000006E-2</v>
      </c>
      <c r="JEM53" s="47">
        <f t="shared" si="130"/>
        <v>9.7600000000000006E-2</v>
      </c>
      <c r="JEN53" s="47">
        <f t="shared" si="130"/>
        <v>9.7600000000000006E-2</v>
      </c>
      <c r="JEO53" s="47">
        <f t="shared" si="130"/>
        <v>9.7600000000000006E-2</v>
      </c>
      <c r="JEP53" s="47">
        <f t="shared" si="130"/>
        <v>9.7600000000000006E-2</v>
      </c>
      <c r="JEQ53" s="47">
        <f t="shared" si="130"/>
        <v>9.7600000000000006E-2</v>
      </c>
      <c r="JER53" s="47">
        <f t="shared" si="130"/>
        <v>9.7600000000000006E-2</v>
      </c>
      <c r="JES53" s="47">
        <f t="shared" si="130"/>
        <v>9.7600000000000006E-2</v>
      </c>
      <c r="JET53" s="47">
        <f t="shared" si="130"/>
        <v>9.7600000000000006E-2</v>
      </c>
      <c r="JEU53" s="47">
        <f t="shared" si="130"/>
        <v>9.7600000000000006E-2</v>
      </c>
      <c r="JEV53" s="47">
        <f t="shared" si="130"/>
        <v>9.7600000000000006E-2</v>
      </c>
      <c r="JEW53" s="47">
        <f t="shared" si="130"/>
        <v>9.7600000000000006E-2</v>
      </c>
      <c r="JEX53" s="47">
        <f t="shared" si="130"/>
        <v>9.7600000000000006E-2</v>
      </c>
      <c r="JEY53" s="47">
        <f t="shared" si="130"/>
        <v>9.7600000000000006E-2</v>
      </c>
      <c r="JEZ53" s="47">
        <f t="shared" si="130"/>
        <v>9.7600000000000006E-2</v>
      </c>
      <c r="JFA53" s="47">
        <f t="shared" si="130"/>
        <v>9.7600000000000006E-2</v>
      </c>
      <c r="JFB53" s="47">
        <f t="shared" si="130"/>
        <v>9.7600000000000006E-2</v>
      </c>
      <c r="JFC53" s="47">
        <f t="shared" si="130"/>
        <v>9.7600000000000006E-2</v>
      </c>
      <c r="JFD53" s="47">
        <f t="shared" si="130"/>
        <v>9.7600000000000006E-2</v>
      </c>
      <c r="JFE53" s="47">
        <f t="shared" si="130"/>
        <v>9.7600000000000006E-2</v>
      </c>
      <c r="JFF53" s="47">
        <f t="shared" si="130"/>
        <v>9.7600000000000006E-2</v>
      </c>
      <c r="JFG53" s="47">
        <f t="shared" si="130"/>
        <v>9.7600000000000006E-2</v>
      </c>
      <c r="JFH53" s="47">
        <f t="shared" si="130"/>
        <v>9.7600000000000006E-2</v>
      </c>
      <c r="JFI53" s="47">
        <f t="shared" si="130"/>
        <v>9.7600000000000006E-2</v>
      </c>
      <c r="JFJ53" s="47">
        <f t="shared" si="130"/>
        <v>9.7600000000000006E-2</v>
      </c>
      <c r="JFK53" s="47">
        <f t="shared" si="130"/>
        <v>9.7600000000000006E-2</v>
      </c>
      <c r="JFL53" s="47">
        <f t="shared" si="130"/>
        <v>9.7600000000000006E-2</v>
      </c>
      <c r="JFM53" s="47">
        <f t="shared" si="130"/>
        <v>9.7600000000000006E-2</v>
      </c>
      <c r="JFN53" s="47">
        <f t="shared" si="130"/>
        <v>9.7600000000000006E-2</v>
      </c>
      <c r="JFO53" s="47">
        <f t="shared" si="130"/>
        <v>9.7600000000000006E-2</v>
      </c>
      <c r="JFP53" s="47">
        <f t="shared" si="130"/>
        <v>9.7600000000000006E-2</v>
      </c>
      <c r="JFQ53" s="47">
        <f t="shared" si="130"/>
        <v>9.7600000000000006E-2</v>
      </c>
      <c r="JFR53" s="47">
        <f t="shared" si="130"/>
        <v>9.7600000000000006E-2</v>
      </c>
      <c r="JFS53" s="47">
        <f t="shared" si="130"/>
        <v>9.7600000000000006E-2</v>
      </c>
      <c r="JFT53" s="47">
        <f t="shared" si="130"/>
        <v>9.7600000000000006E-2</v>
      </c>
      <c r="JFU53" s="47">
        <f t="shared" si="130"/>
        <v>9.7600000000000006E-2</v>
      </c>
      <c r="JFV53" s="47">
        <f t="shared" si="130"/>
        <v>9.7600000000000006E-2</v>
      </c>
      <c r="JFW53" s="47">
        <f t="shared" si="130"/>
        <v>9.7600000000000006E-2</v>
      </c>
      <c r="JFX53" s="47">
        <f t="shared" si="130"/>
        <v>9.7600000000000006E-2</v>
      </c>
      <c r="JFY53" s="47">
        <f t="shared" si="130"/>
        <v>9.7600000000000006E-2</v>
      </c>
      <c r="JFZ53" s="47">
        <f t="shared" si="130"/>
        <v>9.7600000000000006E-2</v>
      </c>
      <c r="JGA53" s="47">
        <f t="shared" si="130"/>
        <v>9.7600000000000006E-2</v>
      </c>
      <c r="JGB53" s="47">
        <f t="shared" si="130"/>
        <v>9.7600000000000006E-2</v>
      </c>
      <c r="JGC53" s="47">
        <f t="shared" si="130"/>
        <v>9.7600000000000006E-2</v>
      </c>
      <c r="JGD53" s="47">
        <f t="shared" si="130"/>
        <v>9.7600000000000006E-2</v>
      </c>
      <c r="JGE53" s="47">
        <f t="shared" si="130"/>
        <v>9.7600000000000006E-2</v>
      </c>
      <c r="JGF53" s="47">
        <f t="shared" si="130"/>
        <v>9.7600000000000006E-2</v>
      </c>
      <c r="JGG53" s="47">
        <f t="shared" si="130"/>
        <v>9.7600000000000006E-2</v>
      </c>
      <c r="JGH53" s="47">
        <f t="shared" ref="JGH53:JIS53" si="131">JGG53</f>
        <v>9.7600000000000006E-2</v>
      </c>
      <c r="JGI53" s="47">
        <f t="shared" si="131"/>
        <v>9.7600000000000006E-2</v>
      </c>
      <c r="JGJ53" s="47">
        <f t="shared" si="131"/>
        <v>9.7600000000000006E-2</v>
      </c>
      <c r="JGK53" s="47">
        <f t="shared" si="131"/>
        <v>9.7600000000000006E-2</v>
      </c>
      <c r="JGL53" s="47">
        <f t="shared" si="131"/>
        <v>9.7600000000000006E-2</v>
      </c>
      <c r="JGM53" s="47">
        <f t="shared" si="131"/>
        <v>9.7600000000000006E-2</v>
      </c>
      <c r="JGN53" s="47">
        <f t="shared" si="131"/>
        <v>9.7600000000000006E-2</v>
      </c>
      <c r="JGO53" s="47">
        <f t="shared" si="131"/>
        <v>9.7600000000000006E-2</v>
      </c>
      <c r="JGP53" s="47">
        <f t="shared" si="131"/>
        <v>9.7600000000000006E-2</v>
      </c>
      <c r="JGQ53" s="47">
        <f t="shared" si="131"/>
        <v>9.7600000000000006E-2</v>
      </c>
      <c r="JGR53" s="47">
        <f t="shared" si="131"/>
        <v>9.7600000000000006E-2</v>
      </c>
      <c r="JGS53" s="47">
        <f t="shared" si="131"/>
        <v>9.7600000000000006E-2</v>
      </c>
      <c r="JGT53" s="47">
        <f t="shared" si="131"/>
        <v>9.7600000000000006E-2</v>
      </c>
      <c r="JGU53" s="47">
        <f t="shared" si="131"/>
        <v>9.7600000000000006E-2</v>
      </c>
      <c r="JGV53" s="47">
        <f t="shared" si="131"/>
        <v>9.7600000000000006E-2</v>
      </c>
      <c r="JGW53" s="47">
        <f t="shared" si="131"/>
        <v>9.7600000000000006E-2</v>
      </c>
      <c r="JGX53" s="47">
        <f t="shared" si="131"/>
        <v>9.7600000000000006E-2</v>
      </c>
      <c r="JGY53" s="47">
        <f t="shared" si="131"/>
        <v>9.7600000000000006E-2</v>
      </c>
      <c r="JGZ53" s="47">
        <f t="shared" si="131"/>
        <v>9.7600000000000006E-2</v>
      </c>
      <c r="JHA53" s="47">
        <f t="shared" si="131"/>
        <v>9.7600000000000006E-2</v>
      </c>
      <c r="JHB53" s="47">
        <f t="shared" si="131"/>
        <v>9.7600000000000006E-2</v>
      </c>
      <c r="JHC53" s="47">
        <f t="shared" si="131"/>
        <v>9.7600000000000006E-2</v>
      </c>
      <c r="JHD53" s="47">
        <f t="shared" si="131"/>
        <v>9.7600000000000006E-2</v>
      </c>
      <c r="JHE53" s="47">
        <f t="shared" si="131"/>
        <v>9.7600000000000006E-2</v>
      </c>
      <c r="JHF53" s="47">
        <f t="shared" si="131"/>
        <v>9.7600000000000006E-2</v>
      </c>
      <c r="JHG53" s="47">
        <f t="shared" si="131"/>
        <v>9.7600000000000006E-2</v>
      </c>
      <c r="JHH53" s="47">
        <f t="shared" si="131"/>
        <v>9.7600000000000006E-2</v>
      </c>
      <c r="JHI53" s="47">
        <f t="shared" si="131"/>
        <v>9.7600000000000006E-2</v>
      </c>
      <c r="JHJ53" s="47">
        <f t="shared" si="131"/>
        <v>9.7600000000000006E-2</v>
      </c>
      <c r="JHK53" s="47">
        <f t="shared" si="131"/>
        <v>9.7600000000000006E-2</v>
      </c>
      <c r="JHL53" s="47">
        <f t="shared" si="131"/>
        <v>9.7600000000000006E-2</v>
      </c>
      <c r="JHM53" s="47">
        <f t="shared" si="131"/>
        <v>9.7600000000000006E-2</v>
      </c>
      <c r="JHN53" s="47">
        <f t="shared" si="131"/>
        <v>9.7600000000000006E-2</v>
      </c>
      <c r="JHO53" s="47">
        <f t="shared" si="131"/>
        <v>9.7600000000000006E-2</v>
      </c>
      <c r="JHP53" s="47">
        <f t="shared" si="131"/>
        <v>9.7600000000000006E-2</v>
      </c>
      <c r="JHQ53" s="47">
        <f t="shared" si="131"/>
        <v>9.7600000000000006E-2</v>
      </c>
      <c r="JHR53" s="47">
        <f t="shared" si="131"/>
        <v>9.7600000000000006E-2</v>
      </c>
      <c r="JHS53" s="47">
        <f t="shared" si="131"/>
        <v>9.7600000000000006E-2</v>
      </c>
      <c r="JHT53" s="47">
        <f t="shared" si="131"/>
        <v>9.7600000000000006E-2</v>
      </c>
      <c r="JHU53" s="47">
        <f t="shared" si="131"/>
        <v>9.7600000000000006E-2</v>
      </c>
      <c r="JHV53" s="47">
        <f t="shared" si="131"/>
        <v>9.7600000000000006E-2</v>
      </c>
      <c r="JHW53" s="47">
        <f t="shared" si="131"/>
        <v>9.7600000000000006E-2</v>
      </c>
      <c r="JHX53" s="47">
        <f t="shared" si="131"/>
        <v>9.7600000000000006E-2</v>
      </c>
      <c r="JHY53" s="47">
        <f t="shared" si="131"/>
        <v>9.7600000000000006E-2</v>
      </c>
      <c r="JHZ53" s="47">
        <f t="shared" si="131"/>
        <v>9.7600000000000006E-2</v>
      </c>
      <c r="JIA53" s="47">
        <f t="shared" si="131"/>
        <v>9.7600000000000006E-2</v>
      </c>
      <c r="JIB53" s="47">
        <f t="shared" si="131"/>
        <v>9.7600000000000006E-2</v>
      </c>
      <c r="JIC53" s="47">
        <f t="shared" si="131"/>
        <v>9.7600000000000006E-2</v>
      </c>
      <c r="JID53" s="47">
        <f t="shared" si="131"/>
        <v>9.7600000000000006E-2</v>
      </c>
      <c r="JIE53" s="47">
        <f t="shared" si="131"/>
        <v>9.7600000000000006E-2</v>
      </c>
      <c r="JIF53" s="47">
        <f t="shared" si="131"/>
        <v>9.7600000000000006E-2</v>
      </c>
      <c r="JIG53" s="47">
        <f t="shared" si="131"/>
        <v>9.7600000000000006E-2</v>
      </c>
      <c r="JIH53" s="47">
        <f t="shared" si="131"/>
        <v>9.7600000000000006E-2</v>
      </c>
      <c r="JII53" s="47">
        <f t="shared" si="131"/>
        <v>9.7600000000000006E-2</v>
      </c>
      <c r="JIJ53" s="47">
        <f t="shared" si="131"/>
        <v>9.7600000000000006E-2</v>
      </c>
      <c r="JIK53" s="47">
        <f t="shared" si="131"/>
        <v>9.7600000000000006E-2</v>
      </c>
      <c r="JIL53" s="47">
        <f t="shared" si="131"/>
        <v>9.7600000000000006E-2</v>
      </c>
      <c r="JIM53" s="47">
        <f t="shared" si="131"/>
        <v>9.7600000000000006E-2</v>
      </c>
      <c r="JIN53" s="47">
        <f t="shared" si="131"/>
        <v>9.7600000000000006E-2</v>
      </c>
      <c r="JIO53" s="47">
        <f t="shared" si="131"/>
        <v>9.7600000000000006E-2</v>
      </c>
      <c r="JIP53" s="47">
        <f t="shared" si="131"/>
        <v>9.7600000000000006E-2</v>
      </c>
      <c r="JIQ53" s="47">
        <f t="shared" si="131"/>
        <v>9.7600000000000006E-2</v>
      </c>
      <c r="JIR53" s="47">
        <f t="shared" si="131"/>
        <v>9.7600000000000006E-2</v>
      </c>
      <c r="JIS53" s="47">
        <f t="shared" si="131"/>
        <v>9.7600000000000006E-2</v>
      </c>
      <c r="JIT53" s="47">
        <f t="shared" ref="JIT53:JLE53" si="132">JIS53</f>
        <v>9.7600000000000006E-2</v>
      </c>
      <c r="JIU53" s="47">
        <f t="shared" si="132"/>
        <v>9.7600000000000006E-2</v>
      </c>
      <c r="JIV53" s="47">
        <f t="shared" si="132"/>
        <v>9.7600000000000006E-2</v>
      </c>
      <c r="JIW53" s="47">
        <f t="shared" si="132"/>
        <v>9.7600000000000006E-2</v>
      </c>
      <c r="JIX53" s="47">
        <f t="shared" si="132"/>
        <v>9.7600000000000006E-2</v>
      </c>
      <c r="JIY53" s="47">
        <f t="shared" si="132"/>
        <v>9.7600000000000006E-2</v>
      </c>
      <c r="JIZ53" s="47">
        <f t="shared" si="132"/>
        <v>9.7600000000000006E-2</v>
      </c>
      <c r="JJA53" s="47">
        <f t="shared" si="132"/>
        <v>9.7600000000000006E-2</v>
      </c>
      <c r="JJB53" s="47">
        <f t="shared" si="132"/>
        <v>9.7600000000000006E-2</v>
      </c>
      <c r="JJC53" s="47">
        <f t="shared" si="132"/>
        <v>9.7600000000000006E-2</v>
      </c>
      <c r="JJD53" s="47">
        <f t="shared" si="132"/>
        <v>9.7600000000000006E-2</v>
      </c>
      <c r="JJE53" s="47">
        <f t="shared" si="132"/>
        <v>9.7600000000000006E-2</v>
      </c>
      <c r="JJF53" s="47">
        <f t="shared" si="132"/>
        <v>9.7600000000000006E-2</v>
      </c>
      <c r="JJG53" s="47">
        <f t="shared" si="132"/>
        <v>9.7600000000000006E-2</v>
      </c>
      <c r="JJH53" s="47">
        <f t="shared" si="132"/>
        <v>9.7600000000000006E-2</v>
      </c>
      <c r="JJI53" s="47">
        <f t="shared" si="132"/>
        <v>9.7600000000000006E-2</v>
      </c>
      <c r="JJJ53" s="47">
        <f t="shared" si="132"/>
        <v>9.7600000000000006E-2</v>
      </c>
      <c r="JJK53" s="47">
        <f t="shared" si="132"/>
        <v>9.7600000000000006E-2</v>
      </c>
      <c r="JJL53" s="47">
        <f t="shared" si="132"/>
        <v>9.7600000000000006E-2</v>
      </c>
      <c r="JJM53" s="47">
        <f t="shared" si="132"/>
        <v>9.7600000000000006E-2</v>
      </c>
      <c r="JJN53" s="47">
        <f t="shared" si="132"/>
        <v>9.7600000000000006E-2</v>
      </c>
      <c r="JJO53" s="47">
        <f t="shared" si="132"/>
        <v>9.7600000000000006E-2</v>
      </c>
      <c r="JJP53" s="47">
        <f t="shared" si="132"/>
        <v>9.7600000000000006E-2</v>
      </c>
      <c r="JJQ53" s="47">
        <f t="shared" si="132"/>
        <v>9.7600000000000006E-2</v>
      </c>
      <c r="JJR53" s="47">
        <f t="shared" si="132"/>
        <v>9.7600000000000006E-2</v>
      </c>
      <c r="JJS53" s="47">
        <f t="shared" si="132"/>
        <v>9.7600000000000006E-2</v>
      </c>
      <c r="JJT53" s="47">
        <f t="shared" si="132"/>
        <v>9.7600000000000006E-2</v>
      </c>
      <c r="JJU53" s="47">
        <f t="shared" si="132"/>
        <v>9.7600000000000006E-2</v>
      </c>
      <c r="JJV53" s="47">
        <f t="shared" si="132"/>
        <v>9.7600000000000006E-2</v>
      </c>
      <c r="JJW53" s="47">
        <f t="shared" si="132"/>
        <v>9.7600000000000006E-2</v>
      </c>
      <c r="JJX53" s="47">
        <f t="shared" si="132"/>
        <v>9.7600000000000006E-2</v>
      </c>
      <c r="JJY53" s="47">
        <f t="shared" si="132"/>
        <v>9.7600000000000006E-2</v>
      </c>
      <c r="JJZ53" s="47">
        <f t="shared" si="132"/>
        <v>9.7600000000000006E-2</v>
      </c>
      <c r="JKA53" s="47">
        <f t="shared" si="132"/>
        <v>9.7600000000000006E-2</v>
      </c>
      <c r="JKB53" s="47">
        <f t="shared" si="132"/>
        <v>9.7600000000000006E-2</v>
      </c>
      <c r="JKC53" s="47">
        <f t="shared" si="132"/>
        <v>9.7600000000000006E-2</v>
      </c>
      <c r="JKD53" s="47">
        <f t="shared" si="132"/>
        <v>9.7600000000000006E-2</v>
      </c>
      <c r="JKE53" s="47">
        <f t="shared" si="132"/>
        <v>9.7600000000000006E-2</v>
      </c>
      <c r="JKF53" s="47">
        <f t="shared" si="132"/>
        <v>9.7600000000000006E-2</v>
      </c>
      <c r="JKG53" s="47">
        <f t="shared" si="132"/>
        <v>9.7600000000000006E-2</v>
      </c>
      <c r="JKH53" s="47">
        <f t="shared" si="132"/>
        <v>9.7600000000000006E-2</v>
      </c>
      <c r="JKI53" s="47">
        <f t="shared" si="132"/>
        <v>9.7600000000000006E-2</v>
      </c>
      <c r="JKJ53" s="47">
        <f t="shared" si="132"/>
        <v>9.7600000000000006E-2</v>
      </c>
      <c r="JKK53" s="47">
        <f t="shared" si="132"/>
        <v>9.7600000000000006E-2</v>
      </c>
      <c r="JKL53" s="47">
        <f t="shared" si="132"/>
        <v>9.7600000000000006E-2</v>
      </c>
      <c r="JKM53" s="47">
        <f t="shared" si="132"/>
        <v>9.7600000000000006E-2</v>
      </c>
      <c r="JKN53" s="47">
        <f t="shared" si="132"/>
        <v>9.7600000000000006E-2</v>
      </c>
      <c r="JKO53" s="47">
        <f t="shared" si="132"/>
        <v>9.7600000000000006E-2</v>
      </c>
      <c r="JKP53" s="47">
        <f t="shared" si="132"/>
        <v>9.7600000000000006E-2</v>
      </c>
      <c r="JKQ53" s="47">
        <f t="shared" si="132"/>
        <v>9.7600000000000006E-2</v>
      </c>
      <c r="JKR53" s="47">
        <f t="shared" si="132"/>
        <v>9.7600000000000006E-2</v>
      </c>
      <c r="JKS53" s="47">
        <f t="shared" si="132"/>
        <v>9.7600000000000006E-2</v>
      </c>
      <c r="JKT53" s="47">
        <f t="shared" si="132"/>
        <v>9.7600000000000006E-2</v>
      </c>
      <c r="JKU53" s="47">
        <f t="shared" si="132"/>
        <v>9.7600000000000006E-2</v>
      </c>
      <c r="JKV53" s="47">
        <f t="shared" si="132"/>
        <v>9.7600000000000006E-2</v>
      </c>
      <c r="JKW53" s="47">
        <f t="shared" si="132"/>
        <v>9.7600000000000006E-2</v>
      </c>
      <c r="JKX53" s="47">
        <f t="shared" si="132"/>
        <v>9.7600000000000006E-2</v>
      </c>
      <c r="JKY53" s="47">
        <f t="shared" si="132"/>
        <v>9.7600000000000006E-2</v>
      </c>
      <c r="JKZ53" s="47">
        <f t="shared" si="132"/>
        <v>9.7600000000000006E-2</v>
      </c>
      <c r="JLA53" s="47">
        <f t="shared" si="132"/>
        <v>9.7600000000000006E-2</v>
      </c>
      <c r="JLB53" s="47">
        <f t="shared" si="132"/>
        <v>9.7600000000000006E-2</v>
      </c>
      <c r="JLC53" s="47">
        <f t="shared" si="132"/>
        <v>9.7600000000000006E-2</v>
      </c>
      <c r="JLD53" s="47">
        <f t="shared" si="132"/>
        <v>9.7600000000000006E-2</v>
      </c>
      <c r="JLE53" s="47">
        <f t="shared" si="132"/>
        <v>9.7600000000000006E-2</v>
      </c>
      <c r="JLF53" s="47">
        <f t="shared" ref="JLF53:JNQ53" si="133">JLE53</f>
        <v>9.7600000000000006E-2</v>
      </c>
      <c r="JLG53" s="47">
        <f t="shared" si="133"/>
        <v>9.7600000000000006E-2</v>
      </c>
      <c r="JLH53" s="47">
        <f t="shared" si="133"/>
        <v>9.7600000000000006E-2</v>
      </c>
      <c r="JLI53" s="47">
        <f t="shared" si="133"/>
        <v>9.7600000000000006E-2</v>
      </c>
      <c r="JLJ53" s="47">
        <f t="shared" si="133"/>
        <v>9.7600000000000006E-2</v>
      </c>
      <c r="JLK53" s="47">
        <f t="shared" si="133"/>
        <v>9.7600000000000006E-2</v>
      </c>
      <c r="JLL53" s="47">
        <f t="shared" si="133"/>
        <v>9.7600000000000006E-2</v>
      </c>
      <c r="JLM53" s="47">
        <f t="shared" si="133"/>
        <v>9.7600000000000006E-2</v>
      </c>
      <c r="JLN53" s="47">
        <f t="shared" si="133"/>
        <v>9.7600000000000006E-2</v>
      </c>
      <c r="JLO53" s="47">
        <f t="shared" si="133"/>
        <v>9.7600000000000006E-2</v>
      </c>
      <c r="JLP53" s="47">
        <f t="shared" si="133"/>
        <v>9.7600000000000006E-2</v>
      </c>
      <c r="JLQ53" s="47">
        <f t="shared" si="133"/>
        <v>9.7600000000000006E-2</v>
      </c>
      <c r="JLR53" s="47">
        <f t="shared" si="133"/>
        <v>9.7600000000000006E-2</v>
      </c>
      <c r="JLS53" s="47">
        <f t="shared" si="133"/>
        <v>9.7600000000000006E-2</v>
      </c>
      <c r="JLT53" s="47">
        <f t="shared" si="133"/>
        <v>9.7600000000000006E-2</v>
      </c>
      <c r="JLU53" s="47">
        <f t="shared" si="133"/>
        <v>9.7600000000000006E-2</v>
      </c>
      <c r="JLV53" s="47">
        <f t="shared" si="133"/>
        <v>9.7600000000000006E-2</v>
      </c>
      <c r="JLW53" s="47">
        <f t="shared" si="133"/>
        <v>9.7600000000000006E-2</v>
      </c>
      <c r="JLX53" s="47">
        <f t="shared" si="133"/>
        <v>9.7600000000000006E-2</v>
      </c>
      <c r="JLY53" s="47">
        <f t="shared" si="133"/>
        <v>9.7600000000000006E-2</v>
      </c>
      <c r="JLZ53" s="47">
        <f t="shared" si="133"/>
        <v>9.7600000000000006E-2</v>
      </c>
      <c r="JMA53" s="47">
        <f t="shared" si="133"/>
        <v>9.7600000000000006E-2</v>
      </c>
      <c r="JMB53" s="47">
        <f t="shared" si="133"/>
        <v>9.7600000000000006E-2</v>
      </c>
      <c r="JMC53" s="47">
        <f t="shared" si="133"/>
        <v>9.7600000000000006E-2</v>
      </c>
      <c r="JMD53" s="47">
        <f t="shared" si="133"/>
        <v>9.7600000000000006E-2</v>
      </c>
      <c r="JME53" s="47">
        <f t="shared" si="133"/>
        <v>9.7600000000000006E-2</v>
      </c>
      <c r="JMF53" s="47">
        <f t="shared" si="133"/>
        <v>9.7600000000000006E-2</v>
      </c>
      <c r="JMG53" s="47">
        <f t="shared" si="133"/>
        <v>9.7600000000000006E-2</v>
      </c>
      <c r="JMH53" s="47">
        <f t="shared" si="133"/>
        <v>9.7600000000000006E-2</v>
      </c>
      <c r="JMI53" s="47">
        <f t="shared" si="133"/>
        <v>9.7600000000000006E-2</v>
      </c>
      <c r="JMJ53" s="47">
        <f t="shared" si="133"/>
        <v>9.7600000000000006E-2</v>
      </c>
      <c r="JMK53" s="47">
        <f t="shared" si="133"/>
        <v>9.7600000000000006E-2</v>
      </c>
      <c r="JML53" s="47">
        <f t="shared" si="133"/>
        <v>9.7600000000000006E-2</v>
      </c>
      <c r="JMM53" s="47">
        <f t="shared" si="133"/>
        <v>9.7600000000000006E-2</v>
      </c>
      <c r="JMN53" s="47">
        <f t="shared" si="133"/>
        <v>9.7600000000000006E-2</v>
      </c>
      <c r="JMO53" s="47">
        <f t="shared" si="133"/>
        <v>9.7600000000000006E-2</v>
      </c>
      <c r="JMP53" s="47">
        <f t="shared" si="133"/>
        <v>9.7600000000000006E-2</v>
      </c>
      <c r="JMQ53" s="47">
        <f t="shared" si="133"/>
        <v>9.7600000000000006E-2</v>
      </c>
      <c r="JMR53" s="47">
        <f t="shared" si="133"/>
        <v>9.7600000000000006E-2</v>
      </c>
      <c r="JMS53" s="47">
        <f t="shared" si="133"/>
        <v>9.7600000000000006E-2</v>
      </c>
      <c r="JMT53" s="47">
        <f t="shared" si="133"/>
        <v>9.7600000000000006E-2</v>
      </c>
      <c r="JMU53" s="47">
        <f t="shared" si="133"/>
        <v>9.7600000000000006E-2</v>
      </c>
      <c r="JMV53" s="47">
        <f t="shared" si="133"/>
        <v>9.7600000000000006E-2</v>
      </c>
      <c r="JMW53" s="47">
        <f t="shared" si="133"/>
        <v>9.7600000000000006E-2</v>
      </c>
      <c r="JMX53" s="47">
        <f t="shared" si="133"/>
        <v>9.7600000000000006E-2</v>
      </c>
      <c r="JMY53" s="47">
        <f t="shared" si="133"/>
        <v>9.7600000000000006E-2</v>
      </c>
      <c r="JMZ53" s="47">
        <f t="shared" si="133"/>
        <v>9.7600000000000006E-2</v>
      </c>
      <c r="JNA53" s="47">
        <f t="shared" si="133"/>
        <v>9.7600000000000006E-2</v>
      </c>
      <c r="JNB53" s="47">
        <f t="shared" si="133"/>
        <v>9.7600000000000006E-2</v>
      </c>
      <c r="JNC53" s="47">
        <f t="shared" si="133"/>
        <v>9.7600000000000006E-2</v>
      </c>
      <c r="JND53" s="47">
        <f t="shared" si="133"/>
        <v>9.7600000000000006E-2</v>
      </c>
      <c r="JNE53" s="47">
        <f t="shared" si="133"/>
        <v>9.7600000000000006E-2</v>
      </c>
      <c r="JNF53" s="47">
        <f t="shared" si="133"/>
        <v>9.7600000000000006E-2</v>
      </c>
      <c r="JNG53" s="47">
        <f t="shared" si="133"/>
        <v>9.7600000000000006E-2</v>
      </c>
      <c r="JNH53" s="47">
        <f t="shared" si="133"/>
        <v>9.7600000000000006E-2</v>
      </c>
      <c r="JNI53" s="47">
        <f t="shared" si="133"/>
        <v>9.7600000000000006E-2</v>
      </c>
      <c r="JNJ53" s="47">
        <f t="shared" si="133"/>
        <v>9.7600000000000006E-2</v>
      </c>
      <c r="JNK53" s="47">
        <f t="shared" si="133"/>
        <v>9.7600000000000006E-2</v>
      </c>
      <c r="JNL53" s="47">
        <f t="shared" si="133"/>
        <v>9.7600000000000006E-2</v>
      </c>
      <c r="JNM53" s="47">
        <f t="shared" si="133"/>
        <v>9.7600000000000006E-2</v>
      </c>
      <c r="JNN53" s="47">
        <f t="shared" si="133"/>
        <v>9.7600000000000006E-2</v>
      </c>
      <c r="JNO53" s="47">
        <f t="shared" si="133"/>
        <v>9.7600000000000006E-2</v>
      </c>
      <c r="JNP53" s="47">
        <f t="shared" si="133"/>
        <v>9.7600000000000006E-2</v>
      </c>
      <c r="JNQ53" s="47">
        <f t="shared" si="133"/>
        <v>9.7600000000000006E-2</v>
      </c>
      <c r="JNR53" s="47">
        <f t="shared" ref="JNR53:JQC53" si="134">JNQ53</f>
        <v>9.7600000000000006E-2</v>
      </c>
      <c r="JNS53" s="47">
        <f t="shared" si="134"/>
        <v>9.7600000000000006E-2</v>
      </c>
      <c r="JNT53" s="47">
        <f t="shared" si="134"/>
        <v>9.7600000000000006E-2</v>
      </c>
      <c r="JNU53" s="47">
        <f t="shared" si="134"/>
        <v>9.7600000000000006E-2</v>
      </c>
      <c r="JNV53" s="47">
        <f t="shared" si="134"/>
        <v>9.7600000000000006E-2</v>
      </c>
      <c r="JNW53" s="47">
        <f t="shared" si="134"/>
        <v>9.7600000000000006E-2</v>
      </c>
      <c r="JNX53" s="47">
        <f t="shared" si="134"/>
        <v>9.7600000000000006E-2</v>
      </c>
      <c r="JNY53" s="47">
        <f t="shared" si="134"/>
        <v>9.7600000000000006E-2</v>
      </c>
      <c r="JNZ53" s="47">
        <f t="shared" si="134"/>
        <v>9.7600000000000006E-2</v>
      </c>
      <c r="JOA53" s="47">
        <f t="shared" si="134"/>
        <v>9.7600000000000006E-2</v>
      </c>
      <c r="JOB53" s="47">
        <f t="shared" si="134"/>
        <v>9.7600000000000006E-2</v>
      </c>
      <c r="JOC53" s="47">
        <f t="shared" si="134"/>
        <v>9.7600000000000006E-2</v>
      </c>
      <c r="JOD53" s="47">
        <f t="shared" si="134"/>
        <v>9.7600000000000006E-2</v>
      </c>
      <c r="JOE53" s="47">
        <f t="shared" si="134"/>
        <v>9.7600000000000006E-2</v>
      </c>
      <c r="JOF53" s="47">
        <f t="shared" si="134"/>
        <v>9.7600000000000006E-2</v>
      </c>
      <c r="JOG53" s="47">
        <f t="shared" si="134"/>
        <v>9.7600000000000006E-2</v>
      </c>
      <c r="JOH53" s="47">
        <f t="shared" si="134"/>
        <v>9.7600000000000006E-2</v>
      </c>
      <c r="JOI53" s="47">
        <f t="shared" si="134"/>
        <v>9.7600000000000006E-2</v>
      </c>
      <c r="JOJ53" s="47">
        <f t="shared" si="134"/>
        <v>9.7600000000000006E-2</v>
      </c>
      <c r="JOK53" s="47">
        <f t="shared" si="134"/>
        <v>9.7600000000000006E-2</v>
      </c>
      <c r="JOL53" s="47">
        <f t="shared" si="134"/>
        <v>9.7600000000000006E-2</v>
      </c>
      <c r="JOM53" s="47">
        <f t="shared" si="134"/>
        <v>9.7600000000000006E-2</v>
      </c>
      <c r="JON53" s="47">
        <f t="shared" si="134"/>
        <v>9.7600000000000006E-2</v>
      </c>
      <c r="JOO53" s="47">
        <f t="shared" si="134"/>
        <v>9.7600000000000006E-2</v>
      </c>
      <c r="JOP53" s="47">
        <f t="shared" si="134"/>
        <v>9.7600000000000006E-2</v>
      </c>
      <c r="JOQ53" s="47">
        <f t="shared" si="134"/>
        <v>9.7600000000000006E-2</v>
      </c>
      <c r="JOR53" s="47">
        <f t="shared" si="134"/>
        <v>9.7600000000000006E-2</v>
      </c>
      <c r="JOS53" s="47">
        <f t="shared" si="134"/>
        <v>9.7600000000000006E-2</v>
      </c>
      <c r="JOT53" s="47">
        <f t="shared" si="134"/>
        <v>9.7600000000000006E-2</v>
      </c>
      <c r="JOU53" s="47">
        <f t="shared" si="134"/>
        <v>9.7600000000000006E-2</v>
      </c>
      <c r="JOV53" s="47">
        <f t="shared" si="134"/>
        <v>9.7600000000000006E-2</v>
      </c>
      <c r="JOW53" s="47">
        <f t="shared" si="134"/>
        <v>9.7600000000000006E-2</v>
      </c>
      <c r="JOX53" s="47">
        <f t="shared" si="134"/>
        <v>9.7600000000000006E-2</v>
      </c>
      <c r="JOY53" s="47">
        <f t="shared" si="134"/>
        <v>9.7600000000000006E-2</v>
      </c>
      <c r="JOZ53" s="47">
        <f t="shared" si="134"/>
        <v>9.7600000000000006E-2</v>
      </c>
      <c r="JPA53" s="47">
        <f t="shared" si="134"/>
        <v>9.7600000000000006E-2</v>
      </c>
      <c r="JPB53" s="47">
        <f t="shared" si="134"/>
        <v>9.7600000000000006E-2</v>
      </c>
      <c r="JPC53" s="47">
        <f t="shared" si="134"/>
        <v>9.7600000000000006E-2</v>
      </c>
      <c r="JPD53" s="47">
        <f t="shared" si="134"/>
        <v>9.7600000000000006E-2</v>
      </c>
      <c r="JPE53" s="47">
        <f t="shared" si="134"/>
        <v>9.7600000000000006E-2</v>
      </c>
      <c r="JPF53" s="47">
        <f t="shared" si="134"/>
        <v>9.7600000000000006E-2</v>
      </c>
      <c r="JPG53" s="47">
        <f t="shared" si="134"/>
        <v>9.7600000000000006E-2</v>
      </c>
      <c r="JPH53" s="47">
        <f t="shared" si="134"/>
        <v>9.7600000000000006E-2</v>
      </c>
      <c r="JPI53" s="47">
        <f t="shared" si="134"/>
        <v>9.7600000000000006E-2</v>
      </c>
      <c r="JPJ53" s="47">
        <f t="shared" si="134"/>
        <v>9.7600000000000006E-2</v>
      </c>
      <c r="JPK53" s="47">
        <f t="shared" si="134"/>
        <v>9.7600000000000006E-2</v>
      </c>
      <c r="JPL53" s="47">
        <f t="shared" si="134"/>
        <v>9.7600000000000006E-2</v>
      </c>
      <c r="JPM53" s="47">
        <f t="shared" si="134"/>
        <v>9.7600000000000006E-2</v>
      </c>
      <c r="JPN53" s="47">
        <f t="shared" si="134"/>
        <v>9.7600000000000006E-2</v>
      </c>
      <c r="JPO53" s="47">
        <f t="shared" si="134"/>
        <v>9.7600000000000006E-2</v>
      </c>
      <c r="JPP53" s="47">
        <f t="shared" si="134"/>
        <v>9.7600000000000006E-2</v>
      </c>
      <c r="JPQ53" s="47">
        <f t="shared" si="134"/>
        <v>9.7600000000000006E-2</v>
      </c>
      <c r="JPR53" s="47">
        <f t="shared" si="134"/>
        <v>9.7600000000000006E-2</v>
      </c>
      <c r="JPS53" s="47">
        <f t="shared" si="134"/>
        <v>9.7600000000000006E-2</v>
      </c>
      <c r="JPT53" s="47">
        <f t="shared" si="134"/>
        <v>9.7600000000000006E-2</v>
      </c>
      <c r="JPU53" s="47">
        <f t="shared" si="134"/>
        <v>9.7600000000000006E-2</v>
      </c>
      <c r="JPV53" s="47">
        <f t="shared" si="134"/>
        <v>9.7600000000000006E-2</v>
      </c>
      <c r="JPW53" s="47">
        <f t="shared" si="134"/>
        <v>9.7600000000000006E-2</v>
      </c>
      <c r="JPX53" s="47">
        <f t="shared" si="134"/>
        <v>9.7600000000000006E-2</v>
      </c>
      <c r="JPY53" s="47">
        <f t="shared" si="134"/>
        <v>9.7600000000000006E-2</v>
      </c>
      <c r="JPZ53" s="47">
        <f t="shared" si="134"/>
        <v>9.7600000000000006E-2</v>
      </c>
      <c r="JQA53" s="47">
        <f t="shared" si="134"/>
        <v>9.7600000000000006E-2</v>
      </c>
      <c r="JQB53" s="47">
        <f t="shared" si="134"/>
        <v>9.7600000000000006E-2</v>
      </c>
      <c r="JQC53" s="47">
        <f t="shared" si="134"/>
        <v>9.7600000000000006E-2</v>
      </c>
      <c r="JQD53" s="47">
        <f t="shared" ref="JQD53:JSO53" si="135">JQC53</f>
        <v>9.7600000000000006E-2</v>
      </c>
      <c r="JQE53" s="47">
        <f t="shared" si="135"/>
        <v>9.7600000000000006E-2</v>
      </c>
      <c r="JQF53" s="47">
        <f t="shared" si="135"/>
        <v>9.7600000000000006E-2</v>
      </c>
      <c r="JQG53" s="47">
        <f t="shared" si="135"/>
        <v>9.7600000000000006E-2</v>
      </c>
      <c r="JQH53" s="47">
        <f t="shared" si="135"/>
        <v>9.7600000000000006E-2</v>
      </c>
      <c r="JQI53" s="47">
        <f t="shared" si="135"/>
        <v>9.7600000000000006E-2</v>
      </c>
      <c r="JQJ53" s="47">
        <f t="shared" si="135"/>
        <v>9.7600000000000006E-2</v>
      </c>
      <c r="JQK53" s="47">
        <f t="shared" si="135"/>
        <v>9.7600000000000006E-2</v>
      </c>
      <c r="JQL53" s="47">
        <f t="shared" si="135"/>
        <v>9.7600000000000006E-2</v>
      </c>
      <c r="JQM53" s="47">
        <f t="shared" si="135"/>
        <v>9.7600000000000006E-2</v>
      </c>
      <c r="JQN53" s="47">
        <f t="shared" si="135"/>
        <v>9.7600000000000006E-2</v>
      </c>
      <c r="JQO53" s="47">
        <f t="shared" si="135"/>
        <v>9.7600000000000006E-2</v>
      </c>
      <c r="JQP53" s="47">
        <f t="shared" si="135"/>
        <v>9.7600000000000006E-2</v>
      </c>
      <c r="JQQ53" s="47">
        <f t="shared" si="135"/>
        <v>9.7600000000000006E-2</v>
      </c>
      <c r="JQR53" s="47">
        <f t="shared" si="135"/>
        <v>9.7600000000000006E-2</v>
      </c>
      <c r="JQS53" s="47">
        <f t="shared" si="135"/>
        <v>9.7600000000000006E-2</v>
      </c>
      <c r="JQT53" s="47">
        <f t="shared" si="135"/>
        <v>9.7600000000000006E-2</v>
      </c>
      <c r="JQU53" s="47">
        <f t="shared" si="135"/>
        <v>9.7600000000000006E-2</v>
      </c>
      <c r="JQV53" s="47">
        <f t="shared" si="135"/>
        <v>9.7600000000000006E-2</v>
      </c>
      <c r="JQW53" s="47">
        <f t="shared" si="135"/>
        <v>9.7600000000000006E-2</v>
      </c>
      <c r="JQX53" s="47">
        <f t="shared" si="135"/>
        <v>9.7600000000000006E-2</v>
      </c>
      <c r="JQY53" s="47">
        <f t="shared" si="135"/>
        <v>9.7600000000000006E-2</v>
      </c>
      <c r="JQZ53" s="47">
        <f t="shared" si="135"/>
        <v>9.7600000000000006E-2</v>
      </c>
      <c r="JRA53" s="47">
        <f t="shared" si="135"/>
        <v>9.7600000000000006E-2</v>
      </c>
      <c r="JRB53" s="47">
        <f t="shared" si="135"/>
        <v>9.7600000000000006E-2</v>
      </c>
      <c r="JRC53" s="47">
        <f t="shared" si="135"/>
        <v>9.7600000000000006E-2</v>
      </c>
      <c r="JRD53" s="47">
        <f t="shared" si="135"/>
        <v>9.7600000000000006E-2</v>
      </c>
      <c r="JRE53" s="47">
        <f t="shared" si="135"/>
        <v>9.7600000000000006E-2</v>
      </c>
      <c r="JRF53" s="47">
        <f t="shared" si="135"/>
        <v>9.7600000000000006E-2</v>
      </c>
      <c r="JRG53" s="47">
        <f t="shared" si="135"/>
        <v>9.7600000000000006E-2</v>
      </c>
      <c r="JRH53" s="47">
        <f t="shared" si="135"/>
        <v>9.7600000000000006E-2</v>
      </c>
      <c r="JRI53" s="47">
        <f t="shared" si="135"/>
        <v>9.7600000000000006E-2</v>
      </c>
      <c r="JRJ53" s="47">
        <f t="shared" si="135"/>
        <v>9.7600000000000006E-2</v>
      </c>
      <c r="JRK53" s="47">
        <f t="shared" si="135"/>
        <v>9.7600000000000006E-2</v>
      </c>
      <c r="JRL53" s="47">
        <f t="shared" si="135"/>
        <v>9.7600000000000006E-2</v>
      </c>
      <c r="JRM53" s="47">
        <f t="shared" si="135"/>
        <v>9.7600000000000006E-2</v>
      </c>
      <c r="JRN53" s="47">
        <f t="shared" si="135"/>
        <v>9.7600000000000006E-2</v>
      </c>
      <c r="JRO53" s="47">
        <f t="shared" si="135"/>
        <v>9.7600000000000006E-2</v>
      </c>
      <c r="JRP53" s="47">
        <f t="shared" si="135"/>
        <v>9.7600000000000006E-2</v>
      </c>
      <c r="JRQ53" s="47">
        <f t="shared" si="135"/>
        <v>9.7600000000000006E-2</v>
      </c>
      <c r="JRR53" s="47">
        <f t="shared" si="135"/>
        <v>9.7600000000000006E-2</v>
      </c>
      <c r="JRS53" s="47">
        <f t="shared" si="135"/>
        <v>9.7600000000000006E-2</v>
      </c>
      <c r="JRT53" s="47">
        <f t="shared" si="135"/>
        <v>9.7600000000000006E-2</v>
      </c>
      <c r="JRU53" s="47">
        <f t="shared" si="135"/>
        <v>9.7600000000000006E-2</v>
      </c>
      <c r="JRV53" s="47">
        <f t="shared" si="135"/>
        <v>9.7600000000000006E-2</v>
      </c>
      <c r="JRW53" s="47">
        <f t="shared" si="135"/>
        <v>9.7600000000000006E-2</v>
      </c>
      <c r="JRX53" s="47">
        <f t="shared" si="135"/>
        <v>9.7600000000000006E-2</v>
      </c>
      <c r="JRY53" s="47">
        <f t="shared" si="135"/>
        <v>9.7600000000000006E-2</v>
      </c>
      <c r="JRZ53" s="47">
        <f t="shared" si="135"/>
        <v>9.7600000000000006E-2</v>
      </c>
      <c r="JSA53" s="47">
        <f t="shared" si="135"/>
        <v>9.7600000000000006E-2</v>
      </c>
      <c r="JSB53" s="47">
        <f t="shared" si="135"/>
        <v>9.7600000000000006E-2</v>
      </c>
      <c r="JSC53" s="47">
        <f t="shared" si="135"/>
        <v>9.7600000000000006E-2</v>
      </c>
      <c r="JSD53" s="47">
        <f t="shared" si="135"/>
        <v>9.7600000000000006E-2</v>
      </c>
      <c r="JSE53" s="47">
        <f t="shared" si="135"/>
        <v>9.7600000000000006E-2</v>
      </c>
      <c r="JSF53" s="47">
        <f t="shared" si="135"/>
        <v>9.7600000000000006E-2</v>
      </c>
      <c r="JSG53" s="47">
        <f t="shared" si="135"/>
        <v>9.7600000000000006E-2</v>
      </c>
      <c r="JSH53" s="47">
        <f t="shared" si="135"/>
        <v>9.7600000000000006E-2</v>
      </c>
      <c r="JSI53" s="47">
        <f t="shared" si="135"/>
        <v>9.7600000000000006E-2</v>
      </c>
      <c r="JSJ53" s="47">
        <f t="shared" si="135"/>
        <v>9.7600000000000006E-2</v>
      </c>
      <c r="JSK53" s="47">
        <f t="shared" si="135"/>
        <v>9.7600000000000006E-2</v>
      </c>
      <c r="JSL53" s="47">
        <f t="shared" si="135"/>
        <v>9.7600000000000006E-2</v>
      </c>
      <c r="JSM53" s="47">
        <f t="shared" si="135"/>
        <v>9.7600000000000006E-2</v>
      </c>
      <c r="JSN53" s="47">
        <f t="shared" si="135"/>
        <v>9.7600000000000006E-2</v>
      </c>
      <c r="JSO53" s="47">
        <f t="shared" si="135"/>
        <v>9.7600000000000006E-2</v>
      </c>
      <c r="JSP53" s="47">
        <f t="shared" ref="JSP53:JVA53" si="136">JSO53</f>
        <v>9.7600000000000006E-2</v>
      </c>
      <c r="JSQ53" s="47">
        <f t="shared" si="136"/>
        <v>9.7600000000000006E-2</v>
      </c>
      <c r="JSR53" s="47">
        <f t="shared" si="136"/>
        <v>9.7600000000000006E-2</v>
      </c>
      <c r="JSS53" s="47">
        <f t="shared" si="136"/>
        <v>9.7600000000000006E-2</v>
      </c>
      <c r="JST53" s="47">
        <f t="shared" si="136"/>
        <v>9.7600000000000006E-2</v>
      </c>
      <c r="JSU53" s="47">
        <f t="shared" si="136"/>
        <v>9.7600000000000006E-2</v>
      </c>
      <c r="JSV53" s="47">
        <f t="shared" si="136"/>
        <v>9.7600000000000006E-2</v>
      </c>
      <c r="JSW53" s="47">
        <f t="shared" si="136"/>
        <v>9.7600000000000006E-2</v>
      </c>
      <c r="JSX53" s="47">
        <f t="shared" si="136"/>
        <v>9.7600000000000006E-2</v>
      </c>
      <c r="JSY53" s="47">
        <f t="shared" si="136"/>
        <v>9.7600000000000006E-2</v>
      </c>
      <c r="JSZ53" s="47">
        <f t="shared" si="136"/>
        <v>9.7600000000000006E-2</v>
      </c>
      <c r="JTA53" s="47">
        <f t="shared" si="136"/>
        <v>9.7600000000000006E-2</v>
      </c>
      <c r="JTB53" s="47">
        <f t="shared" si="136"/>
        <v>9.7600000000000006E-2</v>
      </c>
      <c r="JTC53" s="47">
        <f t="shared" si="136"/>
        <v>9.7600000000000006E-2</v>
      </c>
      <c r="JTD53" s="47">
        <f t="shared" si="136"/>
        <v>9.7600000000000006E-2</v>
      </c>
      <c r="JTE53" s="47">
        <f t="shared" si="136"/>
        <v>9.7600000000000006E-2</v>
      </c>
      <c r="JTF53" s="47">
        <f t="shared" si="136"/>
        <v>9.7600000000000006E-2</v>
      </c>
      <c r="JTG53" s="47">
        <f t="shared" si="136"/>
        <v>9.7600000000000006E-2</v>
      </c>
      <c r="JTH53" s="47">
        <f t="shared" si="136"/>
        <v>9.7600000000000006E-2</v>
      </c>
      <c r="JTI53" s="47">
        <f t="shared" si="136"/>
        <v>9.7600000000000006E-2</v>
      </c>
      <c r="JTJ53" s="47">
        <f t="shared" si="136"/>
        <v>9.7600000000000006E-2</v>
      </c>
      <c r="JTK53" s="47">
        <f t="shared" si="136"/>
        <v>9.7600000000000006E-2</v>
      </c>
      <c r="JTL53" s="47">
        <f t="shared" si="136"/>
        <v>9.7600000000000006E-2</v>
      </c>
      <c r="JTM53" s="47">
        <f t="shared" si="136"/>
        <v>9.7600000000000006E-2</v>
      </c>
      <c r="JTN53" s="47">
        <f t="shared" si="136"/>
        <v>9.7600000000000006E-2</v>
      </c>
      <c r="JTO53" s="47">
        <f t="shared" si="136"/>
        <v>9.7600000000000006E-2</v>
      </c>
      <c r="JTP53" s="47">
        <f t="shared" si="136"/>
        <v>9.7600000000000006E-2</v>
      </c>
      <c r="JTQ53" s="47">
        <f t="shared" si="136"/>
        <v>9.7600000000000006E-2</v>
      </c>
      <c r="JTR53" s="47">
        <f t="shared" si="136"/>
        <v>9.7600000000000006E-2</v>
      </c>
      <c r="JTS53" s="47">
        <f t="shared" si="136"/>
        <v>9.7600000000000006E-2</v>
      </c>
      <c r="JTT53" s="47">
        <f t="shared" si="136"/>
        <v>9.7600000000000006E-2</v>
      </c>
      <c r="JTU53" s="47">
        <f t="shared" si="136"/>
        <v>9.7600000000000006E-2</v>
      </c>
      <c r="JTV53" s="47">
        <f t="shared" si="136"/>
        <v>9.7600000000000006E-2</v>
      </c>
      <c r="JTW53" s="47">
        <f t="shared" si="136"/>
        <v>9.7600000000000006E-2</v>
      </c>
      <c r="JTX53" s="47">
        <f t="shared" si="136"/>
        <v>9.7600000000000006E-2</v>
      </c>
      <c r="JTY53" s="47">
        <f t="shared" si="136"/>
        <v>9.7600000000000006E-2</v>
      </c>
      <c r="JTZ53" s="47">
        <f t="shared" si="136"/>
        <v>9.7600000000000006E-2</v>
      </c>
      <c r="JUA53" s="47">
        <f t="shared" si="136"/>
        <v>9.7600000000000006E-2</v>
      </c>
      <c r="JUB53" s="47">
        <f t="shared" si="136"/>
        <v>9.7600000000000006E-2</v>
      </c>
      <c r="JUC53" s="47">
        <f t="shared" si="136"/>
        <v>9.7600000000000006E-2</v>
      </c>
      <c r="JUD53" s="47">
        <f t="shared" si="136"/>
        <v>9.7600000000000006E-2</v>
      </c>
      <c r="JUE53" s="47">
        <f t="shared" si="136"/>
        <v>9.7600000000000006E-2</v>
      </c>
      <c r="JUF53" s="47">
        <f t="shared" si="136"/>
        <v>9.7600000000000006E-2</v>
      </c>
      <c r="JUG53" s="47">
        <f t="shared" si="136"/>
        <v>9.7600000000000006E-2</v>
      </c>
      <c r="JUH53" s="47">
        <f t="shared" si="136"/>
        <v>9.7600000000000006E-2</v>
      </c>
      <c r="JUI53" s="47">
        <f t="shared" si="136"/>
        <v>9.7600000000000006E-2</v>
      </c>
      <c r="JUJ53" s="47">
        <f t="shared" si="136"/>
        <v>9.7600000000000006E-2</v>
      </c>
      <c r="JUK53" s="47">
        <f t="shared" si="136"/>
        <v>9.7600000000000006E-2</v>
      </c>
      <c r="JUL53" s="47">
        <f t="shared" si="136"/>
        <v>9.7600000000000006E-2</v>
      </c>
      <c r="JUM53" s="47">
        <f t="shared" si="136"/>
        <v>9.7600000000000006E-2</v>
      </c>
      <c r="JUN53" s="47">
        <f t="shared" si="136"/>
        <v>9.7600000000000006E-2</v>
      </c>
      <c r="JUO53" s="47">
        <f t="shared" si="136"/>
        <v>9.7600000000000006E-2</v>
      </c>
      <c r="JUP53" s="47">
        <f t="shared" si="136"/>
        <v>9.7600000000000006E-2</v>
      </c>
      <c r="JUQ53" s="47">
        <f t="shared" si="136"/>
        <v>9.7600000000000006E-2</v>
      </c>
      <c r="JUR53" s="47">
        <f t="shared" si="136"/>
        <v>9.7600000000000006E-2</v>
      </c>
      <c r="JUS53" s="47">
        <f t="shared" si="136"/>
        <v>9.7600000000000006E-2</v>
      </c>
      <c r="JUT53" s="47">
        <f t="shared" si="136"/>
        <v>9.7600000000000006E-2</v>
      </c>
      <c r="JUU53" s="47">
        <f t="shared" si="136"/>
        <v>9.7600000000000006E-2</v>
      </c>
      <c r="JUV53" s="47">
        <f t="shared" si="136"/>
        <v>9.7600000000000006E-2</v>
      </c>
      <c r="JUW53" s="47">
        <f t="shared" si="136"/>
        <v>9.7600000000000006E-2</v>
      </c>
      <c r="JUX53" s="47">
        <f t="shared" si="136"/>
        <v>9.7600000000000006E-2</v>
      </c>
      <c r="JUY53" s="47">
        <f t="shared" si="136"/>
        <v>9.7600000000000006E-2</v>
      </c>
      <c r="JUZ53" s="47">
        <f t="shared" si="136"/>
        <v>9.7600000000000006E-2</v>
      </c>
      <c r="JVA53" s="47">
        <f t="shared" si="136"/>
        <v>9.7600000000000006E-2</v>
      </c>
      <c r="JVB53" s="47">
        <f t="shared" ref="JVB53:JXM53" si="137">JVA53</f>
        <v>9.7600000000000006E-2</v>
      </c>
      <c r="JVC53" s="47">
        <f t="shared" si="137"/>
        <v>9.7600000000000006E-2</v>
      </c>
      <c r="JVD53" s="47">
        <f t="shared" si="137"/>
        <v>9.7600000000000006E-2</v>
      </c>
      <c r="JVE53" s="47">
        <f t="shared" si="137"/>
        <v>9.7600000000000006E-2</v>
      </c>
      <c r="JVF53" s="47">
        <f t="shared" si="137"/>
        <v>9.7600000000000006E-2</v>
      </c>
      <c r="JVG53" s="47">
        <f t="shared" si="137"/>
        <v>9.7600000000000006E-2</v>
      </c>
      <c r="JVH53" s="47">
        <f t="shared" si="137"/>
        <v>9.7600000000000006E-2</v>
      </c>
      <c r="JVI53" s="47">
        <f t="shared" si="137"/>
        <v>9.7600000000000006E-2</v>
      </c>
      <c r="JVJ53" s="47">
        <f t="shared" si="137"/>
        <v>9.7600000000000006E-2</v>
      </c>
      <c r="JVK53" s="47">
        <f t="shared" si="137"/>
        <v>9.7600000000000006E-2</v>
      </c>
      <c r="JVL53" s="47">
        <f t="shared" si="137"/>
        <v>9.7600000000000006E-2</v>
      </c>
      <c r="JVM53" s="47">
        <f t="shared" si="137"/>
        <v>9.7600000000000006E-2</v>
      </c>
      <c r="JVN53" s="47">
        <f t="shared" si="137"/>
        <v>9.7600000000000006E-2</v>
      </c>
      <c r="JVO53" s="47">
        <f t="shared" si="137"/>
        <v>9.7600000000000006E-2</v>
      </c>
      <c r="JVP53" s="47">
        <f t="shared" si="137"/>
        <v>9.7600000000000006E-2</v>
      </c>
      <c r="JVQ53" s="47">
        <f t="shared" si="137"/>
        <v>9.7600000000000006E-2</v>
      </c>
      <c r="JVR53" s="47">
        <f t="shared" si="137"/>
        <v>9.7600000000000006E-2</v>
      </c>
      <c r="JVS53" s="47">
        <f t="shared" si="137"/>
        <v>9.7600000000000006E-2</v>
      </c>
      <c r="JVT53" s="47">
        <f t="shared" si="137"/>
        <v>9.7600000000000006E-2</v>
      </c>
      <c r="JVU53" s="47">
        <f t="shared" si="137"/>
        <v>9.7600000000000006E-2</v>
      </c>
      <c r="JVV53" s="47">
        <f t="shared" si="137"/>
        <v>9.7600000000000006E-2</v>
      </c>
      <c r="JVW53" s="47">
        <f t="shared" si="137"/>
        <v>9.7600000000000006E-2</v>
      </c>
      <c r="JVX53" s="47">
        <f t="shared" si="137"/>
        <v>9.7600000000000006E-2</v>
      </c>
      <c r="JVY53" s="47">
        <f t="shared" si="137"/>
        <v>9.7600000000000006E-2</v>
      </c>
      <c r="JVZ53" s="47">
        <f t="shared" si="137"/>
        <v>9.7600000000000006E-2</v>
      </c>
      <c r="JWA53" s="47">
        <f t="shared" si="137"/>
        <v>9.7600000000000006E-2</v>
      </c>
      <c r="JWB53" s="47">
        <f t="shared" si="137"/>
        <v>9.7600000000000006E-2</v>
      </c>
      <c r="JWC53" s="47">
        <f t="shared" si="137"/>
        <v>9.7600000000000006E-2</v>
      </c>
      <c r="JWD53" s="47">
        <f t="shared" si="137"/>
        <v>9.7600000000000006E-2</v>
      </c>
      <c r="JWE53" s="47">
        <f t="shared" si="137"/>
        <v>9.7600000000000006E-2</v>
      </c>
      <c r="JWF53" s="47">
        <f t="shared" si="137"/>
        <v>9.7600000000000006E-2</v>
      </c>
      <c r="JWG53" s="47">
        <f t="shared" si="137"/>
        <v>9.7600000000000006E-2</v>
      </c>
      <c r="JWH53" s="47">
        <f t="shared" si="137"/>
        <v>9.7600000000000006E-2</v>
      </c>
      <c r="JWI53" s="47">
        <f t="shared" si="137"/>
        <v>9.7600000000000006E-2</v>
      </c>
      <c r="JWJ53" s="47">
        <f t="shared" si="137"/>
        <v>9.7600000000000006E-2</v>
      </c>
      <c r="JWK53" s="47">
        <f t="shared" si="137"/>
        <v>9.7600000000000006E-2</v>
      </c>
      <c r="JWL53" s="47">
        <f t="shared" si="137"/>
        <v>9.7600000000000006E-2</v>
      </c>
      <c r="JWM53" s="47">
        <f t="shared" si="137"/>
        <v>9.7600000000000006E-2</v>
      </c>
      <c r="JWN53" s="47">
        <f t="shared" si="137"/>
        <v>9.7600000000000006E-2</v>
      </c>
      <c r="JWO53" s="47">
        <f t="shared" si="137"/>
        <v>9.7600000000000006E-2</v>
      </c>
      <c r="JWP53" s="47">
        <f t="shared" si="137"/>
        <v>9.7600000000000006E-2</v>
      </c>
      <c r="JWQ53" s="47">
        <f t="shared" si="137"/>
        <v>9.7600000000000006E-2</v>
      </c>
      <c r="JWR53" s="47">
        <f t="shared" si="137"/>
        <v>9.7600000000000006E-2</v>
      </c>
      <c r="JWS53" s="47">
        <f t="shared" si="137"/>
        <v>9.7600000000000006E-2</v>
      </c>
      <c r="JWT53" s="47">
        <f t="shared" si="137"/>
        <v>9.7600000000000006E-2</v>
      </c>
      <c r="JWU53" s="47">
        <f t="shared" si="137"/>
        <v>9.7600000000000006E-2</v>
      </c>
      <c r="JWV53" s="47">
        <f t="shared" si="137"/>
        <v>9.7600000000000006E-2</v>
      </c>
      <c r="JWW53" s="47">
        <f t="shared" si="137"/>
        <v>9.7600000000000006E-2</v>
      </c>
      <c r="JWX53" s="47">
        <f t="shared" si="137"/>
        <v>9.7600000000000006E-2</v>
      </c>
      <c r="JWY53" s="47">
        <f t="shared" si="137"/>
        <v>9.7600000000000006E-2</v>
      </c>
      <c r="JWZ53" s="47">
        <f t="shared" si="137"/>
        <v>9.7600000000000006E-2</v>
      </c>
      <c r="JXA53" s="47">
        <f t="shared" si="137"/>
        <v>9.7600000000000006E-2</v>
      </c>
      <c r="JXB53" s="47">
        <f t="shared" si="137"/>
        <v>9.7600000000000006E-2</v>
      </c>
      <c r="JXC53" s="47">
        <f t="shared" si="137"/>
        <v>9.7600000000000006E-2</v>
      </c>
      <c r="JXD53" s="47">
        <f t="shared" si="137"/>
        <v>9.7600000000000006E-2</v>
      </c>
      <c r="JXE53" s="47">
        <f t="shared" si="137"/>
        <v>9.7600000000000006E-2</v>
      </c>
      <c r="JXF53" s="47">
        <f t="shared" si="137"/>
        <v>9.7600000000000006E-2</v>
      </c>
      <c r="JXG53" s="47">
        <f t="shared" si="137"/>
        <v>9.7600000000000006E-2</v>
      </c>
      <c r="JXH53" s="47">
        <f t="shared" si="137"/>
        <v>9.7600000000000006E-2</v>
      </c>
      <c r="JXI53" s="47">
        <f t="shared" si="137"/>
        <v>9.7600000000000006E-2</v>
      </c>
      <c r="JXJ53" s="47">
        <f t="shared" si="137"/>
        <v>9.7600000000000006E-2</v>
      </c>
      <c r="JXK53" s="47">
        <f t="shared" si="137"/>
        <v>9.7600000000000006E-2</v>
      </c>
      <c r="JXL53" s="47">
        <f t="shared" si="137"/>
        <v>9.7600000000000006E-2</v>
      </c>
      <c r="JXM53" s="47">
        <f t="shared" si="137"/>
        <v>9.7600000000000006E-2</v>
      </c>
      <c r="JXN53" s="47">
        <f t="shared" ref="JXN53:JZY53" si="138">JXM53</f>
        <v>9.7600000000000006E-2</v>
      </c>
      <c r="JXO53" s="47">
        <f t="shared" si="138"/>
        <v>9.7600000000000006E-2</v>
      </c>
      <c r="JXP53" s="47">
        <f t="shared" si="138"/>
        <v>9.7600000000000006E-2</v>
      </c>
      <c r="JXQ53" s="47">
        <f t="shared" si="138"/>
        <v>9.7600000000000006E-2</v>
      </c>
      <c r="JXR53" s="47">
        <f t="shared" si="138"/>
        <v>9.7600000000000006E-2</v>
      </c>
      <c r="JXS53" s="47">
        <f t="shared" si="138"/>
        <v>9.7600000000000006E-2</v>
      </c>
      <c r="JXT53" s="47">
        <f t="shared" si="138"/>
        <v>9.7600000000000006E-2</v>
      </c>
      <c r="JXU53" s="47">
        <f t="shared" si="138"/>
        <v>9.7600000000000006E-2</v>
      </c>
      <c r="JXV53" s="47">
        <f t="shared" si="138"/>
        <v>9.7600000000000006E-2</v>
      </c>
      <c r="JXW53" s="47">
        <f t="shared" si="138"/>
        <v>9.7600000000000006E-2</v>
      </c>
      <c r="JXX53" s="47">
        <f t="shared" si="138"/>
        <v>9.7600000000000006E-2</v>
      </c>
      <c r="JXY53" s="47">
        <f t="shared" si="138"/>
        <v>9.7600000000000006E-2</v>
      </c>
      <c r="JXZ53" s="47">
        <f t="shared" si="138"/>
        <v>9.7600000000000006E-2</v>
      </c>
      <c r="JYA53" s="47">
        <f t="shared" si="138"/>
        <v>9.7600000000000006E-2</v>
      </c>
      <c r="JYB53" s="47">
        <f t="shared" si="138"/>
        <v>9.7600000000000006E-2</v>
      </c>
      <c r="JYC53" s="47">
        <f t="shared" si="138"/>
        <v>9.7600000000000006E-2</v>
      </c>
      <c r="JYD53" s="47">
        <f t="shared" si="138"/>
        <v>9.7600000000000006E-2</v>
      </c>
      <c r="JYE53" s="47">
        <f t="shared" si="138"/>
        <v>9.7600000000000006E-2</v>
      </c>
      <c r="JYF53" s="47">
        <f t="shared" si="138"/>
        <v>9.7600000000000006E-2</v>
      </c>
      <c r="JYG53" s="47">
        <f t="shared" si="138"/>
        <v>9.7600000000000006E-2</v>
      </c>
      <c r="JYH53" s="47">
        <f t="shared" si="138"/>
        <v>9.7600000000000006E-2</v>
      </c>
      <c r="JYI53" s="47">
        <f t="shared" si="138"/>
        <v>9.7600000000000006E-2</v>
      </c>
      <c r="JYJ53" s="47">
        <f t="shared" si="138"/>
        <v>9.7600000000000006E-2</v>
      </c>
      <c r="JYK53" s="47">
        <f t="shared" si="138"/>
        <v>9.7600000000000006E-2</v>
      </c>
      <c r="JYL53" s="47">
        <f t="shared" si="138"/>
        <v>9.7600000000000006E-2</v>
      </c>
      <c r="JYM53" s="47">
        <f t="shared" si="138"/>
        <v>9.7600000000000006E-2</v>
      </c>
      <c r="JYN53" s="47">
        <f t="shared" si="138"/>
        <v>9.7600000000000006E-2</v>
      </c>
      <c r="JYO53" s="47">
        <f t="shared" si="138"/>
        <v>9.7600000000000006E-2</v>
      </c>
      <c r="JYP53" s="47">
        <f t="shared" si="138"/>
        <v>9.7600000000000006E-2</v>
      </c>
      <c r="JYQ53" s="47">
        <f t="shared" si="138"/>
        <v>9.7600000000000006E-2</v>
      </c>
      <c r="JYR53" s="47">
        <f t="shared" si="138"/>
        <v>9.7600000000000006E-2</v>
      </c>
      <c r="JYS53" s="47">
        <f t="shared" si="138"/>
        <v>9.7600000000000006E-2</v>
      </c>
      <c r="JYT53" s="47">
        <f t="shared" si="138"/>
        <v>9.7600000000000006E-2</v>
      </c>
      <c r="JYU53" s="47">
        <f t="shared" si="138"/>
        <v>9.7600000000000006E-2</v>
      </c>
      <c r="JYV53" s="47">
        <f t="shared" si="138"/>
        <v>9.7600000000000006E-2</v>
      </c>
      <c r="JYW53" s="47">
        <f t="shared" si="138"/>
        <v>9.7600000000000006E-2</v>
      </c>
      <c r="JYX53" s="47">
        <f t="shared" si="138"/>
        <v>9.7600000000000006E-2</v>
      </c>
      <c r="JYY53" s="47">
        <f t="shared" si="138"/>
        <v>9.7600000000000006E-2</v>
      </c>
      <c r="JYZ53" s="47">
        <f t="shared" si="138"/>
        <v>9.7600000000000006E-2</v>
      </c>
      <c r="JZA53" s="47">
        <f t="shared" si="138"/>
        <v>9.7600000000000006E-2</v>
      </c>
      <c r="JZB53" s="47">
        <f t="shared" si="138"/>
        <v>9.7600000000000006E-2</v>
      </c>
      <c r="JZC53" s="47">
        <f t="shared" si="138"/>
        <v>9.7600000000000006E-2</v>
      </c>
      <c r="JZD53" s="47">
        <f t="shared" si="138"/>
        <v>9.7600000000000006E-2</v>
      </c>
      <c r="JZE53" s="47">
        <f t="shared" si="138"/>
        <v>9.7600000000000006E-2</v>
      </c>
      <c r="JZF53" s="47">
        <f t="shared" si="138"/>
        <v>9.7600000000000006E-2</v>
      </c>
      <c r="JZG53" s="47">
        <f t="shared" si="138"/>
        <v>9.7600000000000006E-2</v>
      </c>
      <c r="JZH53" s="47">
        <f t="shared" si="138"/>
        <v>9.7600000000000006E-2</v>
      </c>
      <c r="JZI53" s="47">
        <f t="shared" si="138"/>
        <v>9.7600000000000006E-2</v>
      </c>
      <c r="JZJ53" s="47">
        <f t="shared" si="138"/>
        <v>9.7600000000000006E-2</v>
      </c>
      <c r="JZK53" s="47">
        <f t="shared" si="138"/>
        <v>9.7600000000000006E-2</v>
      </c>
      <c r="JZL53" s="47">
        <f t="shared" si="138"/>
        <v>9.7600000000000006E-2</v>
      </c>
      <c r="JZM53" s="47">
        <f t="shared" si="138"/>
        <v>9.7600000000000006E-2</v>
      </c>
      <c r="JZN53" s="47">
        <f t="shared" si="138"/>
        <v>9.7600000000000006E-2</v>
      </c>
      <c r="JZO53" s="47">
        <f t="shared" si="138"/>
        <v>9.7600000000000006E-2</v>
      </c>
      <c r="JZP53" s="47">
        <f t="shared" si="138"/>
        <v>9.7600000000000006E-2</v>
      </c>
      <c r="JZQ53" s="47">
        <f t="shared" si="138"/>
        <v>9.7600000000000006E-2</v>
      </c>
      <c r="JZR53" s="47">
        <f t="shared" si="138"/>
        <v>9.7600000000000006E-2</v>
      </c>
      <c r="JZS53" s="47">
        <f t="shared" si="138"/>
        <v>9.7600000000000006E-2</v>
      </c>
      <c r="JZT53" s="47">
        <f t="shared" si="138"/>
        <v>9.7600000000000006E-2</v>
      </c>
      <c r="JZU53" s="47">
        <f t="shared" si="138"/>
        <v>9.7600000000000006E-2</v>
      </c>
      <c r="JZV53" s="47">
        <f t="shared" si="138"/>
        <v>9.7600000000000006E-2</v>
      </c>
      <c r="JZW53" s="47">
        <f t="shared" si="138"/>
        <v>9.7600000000000006E-2</v>
      </c>
      <c r="JZX53" s="47">
        <f t="shared" si="138"/>
        <v>9.7600000000000006E-2</v>
      </c>
      <c r="JZY53" s="47">
        <f t="shared" si="138"/>
        <v>9.7600000000000006E-2</v>
      </c>
      <c r="JZZ53" s="47">
        <f t="shared" ref="JZZ53:KCK53" si="139">JZY53</f>
        <v>9.7600000000000006E-2</v>
      </c>
      <c r="KAA53" s="47">
        <f t="shared" si="139"/>
        <v>9.7600000000000006E-2</v>
      </c>
      <c r="KAB53" s="47">
        <f t="shared" si="139"/>
        <v>9.7600000000000006E-2</v>
      </c>
      <c r="KAC53" s="47">
        <f t="shared" si="139"/>
        <v>9.7600000000000006E-2</v>
      </c>
      <c r="KAD53" s="47">
        <f t="shared" si="139"/>
        <v>9.7600000000000006E-2</v>
      </c>
      <c r="KAE53" s="47">
        <f t="shared" si="139"/>
        <v>9.7600000000000006E-2</v>
      </c>
      <c r="KAF53" s="47">
        <f t="shared" si="139"/>
        <v>9.7600000000000006E-2</v>
      </c>
      <c r="KAG53" s="47">
        <f t="shared" si="139"/>
        <v>9.7600000000000006E-2</v>
      </c>
      <c r="KAH53" s="47">
        <f t="shared" si="139"/>
        <v>9.7600000000000006E-2</v>
      </c>
      <c r="KAI53" s="47">
        <f t="shared" si="139"/>
        <v>9.7600000000000006E-2</v>
      </c>
      <c r="KAJ53" s="47">
        <f t="shared" si="139"/>
        <v>9.7600000000000006E-2</v>
      </c>
      <c r="KAK53" s="47">
        <f t="shared" si="139"/>
        <v>9.7600000000000006E-2</v>
      </c>
      <c r="KAL53" s="47">
        <f t="shared" si="139"/>
        <v>9.7600000000000006E-2</v>
      </c>
      <c r="KAM53" s="47">
        <f t="shared" si="139"/>
        <v>9.7600000000000006E-2</v>
      </c>
      <c r="KAN53" s="47">
        <f t="shared" si="139"/>
        <v>9.7600000000000006E-2</v>
      </c>
      <c r="KAO53" s="47">
        <f t="shared" si="139"/>
        <v>9.7600000000000006E-2</v>
      </c>
      <c r="KAP53" s="47">
        <f t="shared" si="139"/>
        <v>9.7600000000000006E-2</v>
      </c>
      <c r="KAQ53" s="47">
        <f t="shared" si="139"/>
        <v>9.7600000000000006E-2</v>
      </c>
      <c r="KAR53" s="47">
        <f t="shared" si="139"/>
        <v>9.7600000000000006E-2</v>
      </c>
      <c r="KAS53" s="47">
        <f t="shared" si="139"/>
        <v>9.7600000000000006E-2</v>
      </c>
      <c r="KAT53" s="47">
        <f t="shared" si="139"/>
        <v>9.7600000000000006E-2</v>
      </c>
      <c r="KAU53" s="47">
        <f t="shared" si="139"/>
        <v>9.7600000000000006E-2</v>
      </c>
      <c r="KAV53" s="47">
        <f t="shared" si="139"/>
        <v>9.7600000000000006E-2</v>
      </c>
      <c r="KAW53" s="47">
        <f t="shared" si="139"/>
        <v>9.7600000000000006E-2</v>
      </c>
      <c r="KAX53" s="47">
        <f t="shared" si="139"/>
        <v>9.7600000000000006E-2</v>
      </c>
      <c r="KAY53" s="47">
        <f t="shared" si="139"/>
        <v>9.7600000000000006E-2</v>
      </c>
      <c r="KAZ53" s="47">
        <f t="shared" si="139"/>
        <v>9.7600000000000006E-2</v>
      </c>
      <c r="KBA53" s="47">
        <f t="shared" si="139"/>
        <v>9.7600000000000006E-2</v>
      </c>
      <c r="KBB53" s="47">
        <f t="shared" si="139"/>
        <v>9.7600000000000006E-2</v>
      </c>
      <c r="KBC53" s="47">
        <f t="shared" si="139"/>
        <v>9.7600000000000006E-2</v>
      </c>
      <c r="KBD53" s="47">
        <f t="shared" si="139"/>
        <v>9.7600000000000006E-2</v>
      </c>
      <c r="KBE53" s="47">
        <f t="shared" si="139"/>
        <v>9.7600000000000006E-2</v>
      </c>
      <c r="KBF53" s="47">
        <f t="shared" si="139"/>
        <v>9.7600000000000006E-2</v>
      </c>
      <c r="KBG53" s="47">
        <f t="shared" si="139"/>
        <v>9.7600000000000006E-2</v>
      </c>
      <c r="KBH53" s="47">
        <f t="shared" si="139"/>
        <v>9.7600000000000006E-2</v>
      </c>
      <c r="KBI53" s="47">
        <f t="shared" si="139"/>
        <v>9.7600000000000006E-2</v>
      </c>
      <c r="KBJ53" s="47">
        <f t="shared" si="139"/>
        <v>9.7600000000000006E-2</v>
      </c>
      <c r="KBK53" s="47">
        <f t="shared" si="139"/>
        <v>9.7600000000000006E-2</v>
      </c>
      <c r="KBL53" s="47">
        <f t="shared" si="139"/>
        <v>9.7600000000000006E-2</v>
      </c>
      <c r="KBM53" s="47">
        <f t="shared" si="139"/>
        <v>9.7600000000000006E-2</v>
      </c>
      <c r="KBN53" s="47">
        <f t="shared" si="139"/>
        <v>9.7600000000000006E-2</v>
      </c>
      <c r="KBO53" s="47">
        <f t="shared" si="139"/>
        <v>9.7600000000000006E-2</v>
      </c>
      <c r="KBP53" s="47">
        <f t="shared" si="139"/>
        <v>9.7600000000000006E-2</v>
      </c>
      <c r="KBQ53" s="47">
        <f t="shared" si="139"/>
        <v>9.7600000000000006E-2</v>
      </c>
      <c r="KBR53" s="47">
        <f t="shared" si="139"/>
        <v>9.7600000000000006E-2</v>
      </c>
      <c r="KBS53" s="47">
        <f t="shared" si="139"/>
        <v>9.7600000000000006E-2</v>
      </c>
      <c r="KBT53" s="47">
        <f t="shared" si="139"/>
        <v>9.7600000000000006E-2</v>
      </c>
      <c r="KBU53" s="47">
        <f t="shared" si="139"/>
        <v>9.7600000000000006E-2</v>
      </c>
      <c r="KBV53" s="47">
        <f t="shared" si="139"/>
        <v>9.7600000000000006E-2</v>
      </c>
      <c r="KBW53" s="47">
        <f t="shared" si="139"/>
        <v>9.7600000000000006E-2</v>
      </c>
      <c r="KBX53" s="47">
        <f t="shared" si="139"/>
        <v>9.7600000000000006E-2</v>
      </c>
      <c r="KBY53" s="47">
        <f t="shared" si="139"/>
        <v>9.7600000000000006E-2</v>
      </c>
      <c r="KBZ53" s="47">
        <f t="shared" si="139"/>
        <v>9.7600000000000006E-2</v>
      </c>
      <c r="KCA53" s="47">
        <f t="shared" si="139"/>
        <v>9.7600000000000006E-2</v>
      </c>
      <c r="KCB53" s="47">
        <f t="shared" si="139"/>
        <v>9.7600000000000006E-2</v>
      </c>
      <c r="KCC53" s="47">
        <f t="shared" si="139"/>
        <v>9.7600000000000006E-2</v>
      </c>
      <c r="KCD53" s="47">
        <f t="shared" si="139"/>
        <v>9.7600000000000006E-2</v>
      </c>
      <c r="KCE53" s="47">
        <f t="shared" si="139"/>
        <v>9.7600000000000006E-2</v>
      </c>
      <c r="KCF53" s="47">
        <f t="shared" si="139"/>
        <v>9.7600000000000006E-2</v>
      </c>
      <c r="KCG53" s="47">
        <f t="shared" si="139"/>
        <v>9.7600000000000006E-2</v>
      </c>
      <c r="KCH53" s="47">
        <f t="shared" si="139"/>
        <v>9.7600000000000006E-2</v>
      </c>
      <c r="KCI53" s="47">
        <f t="shared" si="139"/>
        <v>9.7600000000000006E-2</v>
      </c>
      <c r="KCJ53" s="47">
        <f t="shared" si="139"/>
        <v>9.7600000000000006E-2</v>
      </c>
      <c r="KCK53" s="47">
        <f t="shared" si="139"/>
        <v>9.7600000000000006E-2</v>
      </c>
      <c r="KCL53" s="47">
        <f t="shared" ref="KCL53:KEW53" si="140">KCK53</f>
        <v>9.7600000000000006E-2</v>
      </c>
      <c r="KCM53" s="47">
        <f t="shared" si="140"/>
        <v>9.7600000000000006E-2</v>
      </c>
      <c r="KCN53" s="47">
        <f t="shared" si="140"/>
        <v>9.7600000000000006E-2</v>
      </c>
      <c r="KCO53" s="47">
        <f t="shared" si="140"/>
        <v>9.7600000000000006E-2</v>
      </c>
      <c r="KCP53" s="47">
        <f t="shared" si="140"/>
        <v>9.7600000000000006E-2</v>
      </c>
      <c r="KCQ53" s="47">
        <f t="shared" si="140"/>
        <v>9.7600000000000006E-2</v>
      </c>
      <c r="KCR53" s="47">
        <f t="shared" si="140"/>
        <v>9.7600000000000006E-2</v>
      </c>
      <c r="KCS53" s="47">
        <f t="shared" si="140"/>
        <v>9.7600000000000006E-2</v>
      </c>
      <c r="KCT53" s="47">
        <f t="shared" si="140"/>
        <v>9.7600000000000006E-2</v>
      </c>
      <c r="KCU53" s="47">
        <f t="shared" si="140"/>
        <v>9.7600000000000006E-2</v>
      </c>
      <c r="KCV53" s="47">
        <f t="shared" si="140"/>
        <v>9.7600000000000006E-2</v>
      </c>
      <c r="KCW53" s="47">
        <f t="shared" si="140"/>
        <v>9.7600000000000006E-2</v>
      </c>
      <c r="KCX53" s="47">
        <f t="shared" si="140"/>
        <v>9.7600000000000006E-2</v>
      </c>
      <c r="KCY53" s="47">
        <f t="shared" si="140"/>
        <v>9.7600000000000006E-2</v>
      </c>
      <c r="KCZ53" s="47">
        <f t="shared" si="140"/>
        <v>9.7600000000000006E-2</v>
      </c>
      <c r="KDA53" s="47">
        <f t="shared" si="140"/>
        <v>9.7600000000000006E-2</v>
      </c>
      <c r="KDB53" s="47">
        <f t="shared" si="140"/>
        <v>9.7600000000000006E-2</v>
      </c>
      <c r="KDC53" s="47">
        <f t="shared" si="140"/>
        <v>9.7600000000000006E-2</v>
      </c>
      <c r="KDD53" s="47">
        <f t="shared" si="140"/>
        <v>9.7600000000000006E-2</v>
      </c>
      <c r="KDE53" s="47">
        <f t="shared" si="140"/>
        <v>9.7600000000000006E-2</v>
      </c>
      <c r="KDF53" s="47">
        <f t="shared" si="140"/>
        <v>9.7600000000000006E-2</v>
      </c>
      <c r="KDG53" s="47">
        <f t="shared" si="140"/>
        <v>9.7600000000000006E-2</v>
      </c>
      <c r="KDH53" s="47">
        <f t="shared" si="140"/>
        <v>9.7600000000000006E-2</v>
      </c>
      <c r="KDI53" s="47">
        <f t="shared" si="140"/>
        <v>9.7600000000000006E-2</v>
      </c>
      <c r="KDJ53" s="47">
        <f t="shared" si="140"/>
        <v>9.7600000000000006E-2</v>
      </c>
      <c r="KDK53" s="47">
        <f t="shared" si="140"/>
        <v>9.7600000000000006E-2</v>
      </c>
      <c r="KDL53" s="47">
        <f t="shared" si="140"/>
        <v>9.7600000000000006E-2</v>
      </c>
      <c r="KDM53" s="47">
        <f t="shared" si="140"/>
        <v>9.7600000000000006E-2</v>
      </c>
      <c r="KDN53" s="47">
        <f t="shared" si="140"/>
        <v>9.7600000000000006E-2</v>
      </c>
      <c r="KDO53" s="47">
        <f t="shared" si="140"/>
        <v>9.7600000000000006E-2</v>
      </c>
      <c r="KDP53" s="47">
        <f t="shared" si="140"/>
        <v>9.7600000000000006E-2</v>
      </c>
      <c r="KDQ53" s="47">
        <f t="shared" si="140"/>
        <v>9.7600000000000006E-2</v>
      </c>
      <c r="KDR53" s="47">
        <f t="shared" si="140"/>
        <v>9.7600000000000006E-2</v>
      </c>
      <c r="KDS53" s="47">
        <f t="shared" si="140"/>
        <v>9.7600000000000006E-2</v>
      </c>
      <c r="KDT53" s="47">
        <f t="shared" si="140"/>
        <v>9.7600000000000006E-2</v>
      </c>
      <c r="KDU53" s="47">
        <f t="shared" si="140"/>
        <v>9.7600000000000006E-2</v>
      </c>
      <c r="KDV53" s="47">
        <f t="shared" si="140"/>
        <v>9.7600000000000006E-2</v>
      </c>
      <c r="KDW53" s="47">
        <f t="shared" si="140"/>
        <v>9.7600000000000006E-2</v>
      </c>
      <c r="KDX53" s="47">
        <f t="shared" si="140"/>
        <v>9.7600000000000006E-2</v>
      </c>
      <c r="KDY53" s="47">
        <f t="shared" si="140"/>
        <v>9.7600000000000006E-2</v>
      </c>
      <c r="KDZ53" s="47">
        <f t="shared" si="140"/>
        <v>9.7600000000000006E-2</v>
      </c>
      <c r="KEA53" s="47">
        <f t="shared" si="140"/>
        <v>9.7600000000000006E-2</v>
      </c>
      <c r="KEB53" s="47">
        <f t="shared" si="140"/>
        <v>9.7600000000000006E-2</v>
      </c>
      <c r="KEC53" s="47">
        <f t="shared" si="140"/>
        <v>9.7600000000000006E-2</v>
      </c>
      <c r="KED53" s="47">
        <f t="shared" si="140"/>
        <v>9.7600000000000006E-2</v>
      </c>
      <c r="KEE53" s="47">
        <f t="shared" si="140"/>
        <v>9.7600000000000006E-2</v>
      </c>
      <c r="KEF53" s="47">
        <f t="shared" si="140"/>
        <v>9.7600000000000006E-2</v>
      </c>
      <c r="KEG53" s="47">
        <f t="shared" si="140"/>
        <v>9.7600000000000006E-2</v>
      </c>
      <c r="KEH53" s="47">
        <f t="shared" si="140"/>
        <v>9.7600000000000006E-2</v>
      </c>
      <c r="KEI53" s="47">
        <f t="shared" si="140"/>
        <v>9.7600000000000006E-2</v>
      </c>
      <c r="KEJ53" s="47">
        <f t="shared" si="140"/>
        <v>9.7600000000000006E-2</v>
      </c>
      <c r="KEK53" s="47">
        <f t="shared" si="140"/>
        <v>9.7600000000000006E-2</v>
      </c>
      <c r="KEL53" s="47">
        <f t="shared" si="140"/>
        <v>9.7600000000000006E-2</v>
      </c>
      <c r="KEM53" s="47">
        <f t="shared" si="140"/>
        <v>9.7600000000000006E-2</v>
      </c>
      <c r="KEN53" s="47">
        <f t="shared" si="140"/>
        <v>9.7600000000000006E-2</v>
      </c>
      <c r="KEO53" s="47">
        <f t="shared" si="140"/>
        <v>9.7600000000000006E-2</v>
      </c>
      <c r="KEP53" s="47">
        <f t="shared" si="140"/>
        <v>9.7600000000000006E-2</v>
      </c>
      <c r="KEQ53" s="47">
        <f t="shared" si="140"/>
        <v>9.7600000000000006E-2</v>
      </c>
      <c r="KER53" s="47">
        <f t="shared" si="140"/>
        <v>9.7600000000000006E-2</v>
      </c>
      <c r="KES53" s="47">
        <f t="shared" si="140"/>
        <v>9.7600000000000006E-2</v>
      </c>
      <c r="KET53" s="47">
        <f t="shared" si="140"/>
        <v>9.7600000000000006E-2</v>
      </c>
      <c r="KEU53" s="47">
        <f t="shared" si="140"/>
        <v>9.7600000000000006E-2</v>
      </c>
      <c r="KEV53" s="47">
        <f t="shared" si="140"/>
        <v>9.7600000000000006E-2</v>
      </c>
      <c r="KEW53" s="47">
        <f t="shared" si="140"/>
        <v>9.7600000000000006E-2</v>
      </c>
      <c r="KEX53" s="47">
        <f t="shared" ref="KEX53:KHI53" si="141">KEW53</f>
        <v>9.7600000000000006E-2</v>
      </c>
      <c r="KEY53" s="47">
        <f t="shared" si="141"/>
        <v>9.7600000000000006E-2</v>
      </c>
      <c r="KEZ53" s="47">
        <f t="shared" si="141"/>
        <v>9.7600000000000006E-2</v>
      </c>
      <c r="KFA53" s="47">
        <f t="shared" si="141"/>
        <v>9.7600000000000006E-2</v>
      </c>
      <c r="KFB53" s="47">
        <f t="shared" si="141"/>
        <v>9.7600000000000006E-2</v>
      </c>
      <c r="KFC53" s="47">
        <f t="shared" si="141"/>
        <v>9.7600000000000006E-2</v>
      </c>
      <c r="KFD53" s="47">
        <f t="shared" si="141"/>
        <v>9.7600000000000006E-2</v>
      </c>
      <c r="KFE53" s="47">
        <f t="shared" si="141"/>
        <v>9.7600000000000006E-2</v>
      </c>
      <c r="KFF53" s="47">
        <f t="shared" si="141"/>
        <v>9.7600000000000006E-2</v>
      </c>
      <c r="KFG53" s="47">
        <f t="shared" si="141"/>
        <v>9.7600000000000006E-2</v>
      </c>
      <c r="KFH53" s="47">
        <f t="shared" si="141"/>
        <v>9.7600000000000006E-2</v>
      </c>
      <c r="KFI53" s="47">
        <f t="shared" si="141"/>
        <v>9.7600000000000006E-2</v>
      </c>
      <c r="KFJ53" s="47">
        <f t="shared" si="141"/>
        <v>9.7600000000000006E-2</v>
      </c>
      <c r="KFK53" s="47">
        <f t="shared" si="141"/>
        <v>9.7600000000000006E-2</v>
      </c>
      <c r="KFL53" s="47">
        <f t="shared" si="141"/>
        <v>9.7600000000000006E-2</v>
      </c>
      <c r="KFM53" s="47">
        <f t="shared" si="141"/>
        <v>9.7600000000000006E-2</v>
      </c>
      <c r="KFN53" s="47">
        <f t="shared" si="141"/>
        <v>9.7600000000000006E-2</v>
      </c>
      <c r="KFO53" s="47">
        <f t="shared" si="141"/>
        <v>9.7600000000000006E-2</v>
      </c>
      <c r="KFP53" s="47">
        <f t="shared" si="141"/>
        <v>9.7600000000000006E-2</v>
      </c>
      <c r="KFQ53" s="47">
        <f t="shared" si="141"/>
        <v>9.7600000000000006E-2</v>
      </c>
      <c r="KFR53" s="47">
        <f t="shared" si="141"/>
        <v>9.7600000000000006E-2</v>
      </c>
      <c r="KFS53" s="47">
        <f t="shared" si="141"/>
        <v>9.7600000000000006E-2</v>
      </c>
      <c r="KFT53" s="47">
        <f t="shared" si="141"/>
        <v>9.7600000000000006E-2</v>
      </c>
      <c r="KFU53" s="47">
        <f t="shared" si="141"/>
        <v>9.7600000000000006E-2</v>
      </c>
      <c r="KFV53" s="47">
        <f t="shared" si="141"/>
        <v>9.7600000000000006E-2</v>
      </c>
      <c r="KFW53" s="47">
        <f t="shared" si="141"/>
        <v>9.7600000000000006E-2</v>
      </c>
      <c r="KFX53" s="47">
        <f t="shared" si="141"/>
        <v>9.7600000000000006E-2</v>
      </c>
      <c r="KFY53" s="47">
        <f t="shared" si="141"/>
        <v>9.7600000000000006E-2</v>
      </c>
      <c r="KFZ53" s="47">
        <f t="shared" si="141"/>
        <v>9.7600000000000006E-2</v>
      </c>
      <c r="KGA53" s="47">
        <f t="shared" si="141"/>
        <v>9.7600000000000006E-2</v>
      </c>
      <c r="KGB53" s="47">
        <f t="shared" si="141"/>
        <v>9.7600000000000006E-2</v>
      </c>
      <c r="KGC53" s="47">
        <f t="shared" si="141"/>
        <v>9.7600000000000006E-2</v>
      </c>
      <c r="KGD53" s="47">
        <f t="shared" si="141"/>
        <v>9.7600000000000006E-2</v>
      </c>
      <c r="KGE53" s="47">
        <f t="shared" si="141"/>
        <v>9.7600000000000006E-2</v>
      </c>
      <c r="KGF53" s="47">
        <f t="shared" si="141"/>
        <v>9.7600000000000006E-2</v>
      </c>
      <c r="KGG53" s="47">
        <f t="shared" si="141"/>
        <v>9.7600000000000006E-2</v>
      </c>
      <c r="KGH53" s="47">
        <f t="shared" si="141"/>
        <v>9.7600000000000006E-2</v>
      </c>
      <c r="KGI53" s="47">
        <f t="shared" si="141"/>
        <v>9.7600000000000006E-2</v>
      </c>
      <c r="KGJ53" s="47">
        <f t="shared" si="141"/>
        <v>9.7600000000000006E-2</v>
      </c>
      <c r="KGK53" s="47">
        <f t="shared" si="141"/>
        <v>9.7600000000000006E-2</v>
      </c>
      <c r="KGL53" s="47">
        <f t="shared" si="141"/>
        <v>9.7600000000000006E-2</v>
      </c>
      <c r="KGM53" s="47">
        <f t="shared" si="141"/>
        <v>9.7600000000000006E-2</v>
      </c>
      <c r="KGN53" s="47">
        <f t="shared" si="141"/>
        <v>9.7600000000000006E-2</v>
      </c>
      <c r="KGO53" s="47">
        <f t="shared" si="141"/>
        <v>9.7600000000000006E-2</v>
      </c>
      <c r="KGP53" s="47">
        <f t="shared" si="141"/>
        <v>9.7600000000000006E-2</v>
      </c>
      <c r="KGQ53" s="47">
        <f t="shared" si="141"/>
        <v>9.7600000000000006E-2</v>
      </c>
      <c r="KGR53" s="47">
        <f t="shared" si="141"/>
        <v>9.7600000000000006E-2</v>
      </c>
      <c r="KGS53" s="47">
        <f t="shared" si="141"/>
        <v>9.7600000000000006E-2</v>
      </c>
      <c r="KGT53" s="47">
        <f t="shared" si="141"/>
        <v>9.7600000000000006E-2</v>
      </c>
      <c r="KGU53" s="47">
        <f t="shared" si="141"/>
        <v>9.7600000000000006E-2</v>
      </c>
      <c r="KGV53" s="47">
        <f t="shared" si="141"/>
        <v>9.7600000000000006E-2</v>
      </c>
      <c r="KGW53" s="47">
        <f t="shared" si="141"/>
        <v>9.7600000000000006E-2</v>
      </c>
      <c r="KGX53" s="47">
        <f t="shared" si="141"/>
        <v>9.7600000000000006E-2</v>
      </c>
      <c r="KGY53" s="47">
        <f t="shared" si="141"/>
        <v>9.7600000000000006E-2</v>
      </c>
      <c r="KGZ53" s="47">
        <f t="shared" si="141"/>
        <v>9.7600000000000006E-2</v>
      </c>
      <c r="KHA53" s="47">
        <f t="shared" si="141"/>
        <v>9.7600000000000006E-2</v>
      </c>
      <c r="KHB53" s="47">
        <f t="shared" si="141"/>
        <v>9.7600000000000006E-2</v>
      </c>
      <c r="KHC53" s="47">
        <f t="shared" si="141"/>
        <v>9.7600000000000006E-2</v>
      </c>
      <c r="KHD53" s="47">
        <f t="shared" si="141"/>
        <v>9.7600000000000006E-2</v>
      </c>
      <c r="KHE53" s="47">
        <f t="shared" si="141"/>
        <v>9.7600000000000006E-2</v>
      </c>
      <c r="KHF53" s="47">
        <f t="shared" si="141"/>
        <v>9.7600000000000006E-2</v>
      </c>
      <c r="KHG53" s="47">
        <f t="shared" si="141"/>
        <v>9.7600000000000006E-2</v>
      </c>
      <c r="KHH53" s="47">
        <f t="shared" si="141"/>
        <v>9.7600000000000006E-2</v>
      </c>
      <c r="KHI53" s="47">
        <f t="shared" si="141"/>
        <v>9.7600000000000006E-2</v>
      </c>
      <c r="KHJ53" s="47">
        <f t="shared" ref="KHJ53:KJU53" si="142">KHI53</f>
        <v>9.7600000000000006E-2</v>
      </c>
      <c r="KHK53" s="47">
        <f t="shared" si="142"/>
        <v>9.7600000000000006E-2</v>
      </c>
      <c r="KHL53" s="47">
        <f t="shared" si="142"/>
        <v>9.7600000000000006E-2</v>
      </c>
      <c r="KHM53" s="47">
        <f t="shared" si="142"/>
        <v>9.7600000000000006E-2</v>
      </c>
      <c r="KHN53" s="47">
        <f t="shared" si="142"/>
        <v>9.7600000000000006E-2</v>
      </c>
      <c r="KHO53" s="47">
        <f t="shared" si="142"/>
        <v>9.7600000000000006E-2</v>
      </c>
      <c r="KHP53" s="47">
        <f t="shared" si="142"/>
        <v>9.7600000000000006E-2</v>
      </c>
      <c r="KHQ53" s="47">
        <f t="shared" si="142"/>
        <v>9.7600000000000006E-2</v>
      </c>
      <c r="KHR53" s="47">
        <f t="shared" si="142"/>
        <v>9.7600000000000006E-2</v>
      </c>
      <c r="KHS53" s="47">
        <f t="shared" si="142"/>
        <v>9.7600000000000006E-2</v>
      </c>
      <c r="KHT53" s="47">
        <f t="shared" si="142"/>
        <v>9.7600000000000006E-2</v>
      </c>
      <c r="KHU53" s="47">
        <f t="shared" si="142"/>
        <v>9.7600000000000006E-2</v>
      </c>
      <c r="KHV53" s="47">
        <f t="shared" si="142"/>
        <v>9.7600000000000006E-2</v>
      </c>
      <c r="KHW53" s="47">
        <f t="shared" si="142"/>
        <v>9.7600000000000006E-2</v>
      </c>
      <c r="KHX53" s="47">
        <f t="shared" si="142"/>
        <v>9.7600000000000006E-2</v>
      </c>
      <c r="KHY53" s="47">
        <f t="shared" si="142"/>
        <v>9.7600000000000006E-2</v>
      </c>
      <c r="KHZ53" s="47">
        <f t="shared" si="142"/>
        <v>9.7600000000000006E-2</v>
      </c>
      <c r="KIA53" s="47">
        <f t="shared" si="142"/>
        <v>9.7600000000000006E-2</v>
      </c>
      <c r="KIB53" s="47">
        <f t="shared" si="142"/>
        <v>9.7600000000000006E-2</v>
      </c>
      <c r="KIC53" s="47">
        <f t="shared" si="142"/>
        <v>9.7600000000000006E-2</v>
      </c>
      <c r="KID53" s="47">
        <f t="shared" si="142"/>
        <v>9.7600000000000006E-2</v>
      </c>
      <c r="KIE53" s="47">
        <f t="shared" si="142"/>
        <v>9.7600000000000006E-2</v>
      </c>
      <c r="KIF53" s="47">
        <f t="shared" si="142"/>
        <v>9.7600000000000006E-2</v>
      </c>
      <c r="KIG53" s="47">
        <f t="shared" si="142"/>
        <v>9.7600000000000006E-2</v>
      </c>
      <c r="KIH53" s="47">
        <f t="shared" si="142"/>
        <v>9.7600000000000006E-2</v>
      </c>
      <c r="KII53" s="47">
        <f t="shared" si="142"/>
        <v>9.7600000000000006E-2</v>
      </c>
      <c r="KIJ53" s="47">
        <f t="shared" si="142"/>
        <v>9.7600000000000006E-2</v>
      </c>
      <c r="KIK53" s="47">
        <f t="shared" si="142"/>
        <v>9.7600000000000006E-2</v>
      </c>
      <c r="KIL53" s="47">
        <f t="shared" si="142"/>
        <v>9.7600000000000006E-2</v>
      </c>
      <c r="KIM53" s="47">
        <f t="shared" si="142"/>
        <v>9.7600000000000006E-2</v>
      </c>
      <c r="KIN53" s="47">
        <f t="shared" si="142"/>
        <v>9.7600000000000006E-2</v>
      </c>
      <c r="KIO53" s="47">
        <f t="shared" si="142"/>
        <v>9.7600000000000006E-2</v>
      </c>
      <c r="KIP53" s="47">
        <f t="shared" si="142"/>
        <v>9.7600000000000006E-2</v>
      </c>
      <c r="KIQ53" s="47">
        <f t="shared" si="142"/>
        <v>9.7600000000000006E-2</v>
      </c>
      <c r="KIR53" s="47">
        <f t="shared" si="142"/>
        <v>9.7600000000000006E-2</v>
      </c>
      <c r="KIS53" s="47">
        <f t="shared" si="142"/>
        <v>9.7600000000000006E-2</v>
      </c>
      <c r="KIT53" s="47">
        <f t="shared" si="142"/>
        <v>9.7600000000000006E-2</v>
      </c>
      <c r="KIU53" s="47">
        <f t="shared" si="142"/>
        <v>9.7600000000000006E-2</v>
      </c>
      <c r="KIV53" s="47">
        <f t="shared" si="142"/>
        <v>9.7600000000000006E-2</v>
      </c>
      <c r="KIW53" s="47">
        <f t="shared" si="142"/>
        <v>9.7600000000000006E-2</v>
      </c>
      <c r="KIX53" s="47">
        <f t="shared" si="142"/>
        <v>9.7600000000000006E-2</v>
      </c>
      <c r="KIY53" s="47">
        <f t="shared" si="142"/>
        <v>9.7600000000000006E-2</v>
      </c>
      <c r="KIZ53" s="47">
        <f t="shared" si="142"/>
        <v>9.7600000000000006E-2</v>
      </c>
      <c r="KJA53" s="47">
        <f t="shared" si="142"/>
        <v>9.7600000000000006E-2</v>
      </c>
      <c r="KJB53" s="47">
        <f t="shared" si="142"/>
        <v>9.7600000000000006E-2</v>
      </c>
      <c r="KJC53" s="47">
        <f t="shared" si="142"/>
        <v>9.7600000000000006E-2</v>
      </c>
      <c r="KJD53" s="47">
        <f t="shared" si="142"/>
        <v>9.7600000000000006E-2</v>
      </c>
      <c r="KJE53" s="47">
        <f t="shared" si="142"/>
        <v>9.7600000000000006E-2</v>
      </c>
      <c r="KJF53" s="47">
        <f t="shared" si="142"/>
        <v>9.7600000000000006E-2</v>
      </c>
      <c r="KJG53" s="47">
        <f t="shared" si="142"/>
        <v>9.7600000000000006E-2</v>
      </c>
      <c r="KJH53" s="47">
        <f t="shared" si="142"/>
        <v>9.7600000000000006E-2</v>
      </c>
      <c r="KJI53" s="47">
        <f t="shared" si="142"/>
        <v>9.7600000000000006E-2</v>
      </c>
      <c r="KJJ53" s="47">
        <f t="shared" si="142"/>
        <v>9.7600000000000006E-2</v>
      </c>
      <c r="KJK53" s="47">
        <f t="shared" si="142"/>
        <v>9.7600000000000006E-2</v>
      </c>
      <c r="KJL53" s="47">
        <f t="shared" si="142"/>
        <v>9.7600000000000006E-2</v>
      </c>
      <c r="KJM53" s="47">
        <f t="shared" si="142"/>
        <v>9.7600000000000006E-2</v>
      </c>
      <c r="KJN53" s="47">
        <f t="shared" si="142"/>
        <v>9.7600000000000006E-2</v>
      </c>
      <c r="KJO53" s="47">
        <f t="shared" si="142"/>
        <v>9.7600000000000006E-2</v>
      </c>
      <c r="KJP53" s="47">
        <f t="shared" si="142"/>
        <v>9.7600000000000006E-2</v>
      </c>
      <c r="KJQ53" s="47">
        <f t="shared" si="142"/>
        <v>9.7600000000000006E-2</v>
      </c>
      <c r="KJR53" s="47">
        <f t="shared" si="142"/>
        <v>9.7600000000000006E-2</v>
      </c>
      <c r="KJS53" s="47">
        <f t="shared" si="142"/>
        <v>9.7600000000000006E-2</v>
      </c>
      <c r="KJT53" s="47">
        <f t="shared" si="142"/>
        <v>9.7600000000000006E-2</v>
      </c>
      <c r="KJU53" s="47">
        <f t="shared" si="142"/>
        <v>9.7600000000000006E-2</v>
      </c>
      <c r="KJV53" s="47">
        <f t="shared" ref="KJV53:KMG53" si="143">KJU53</f>
        <v>9.7600000000000006E-2</v>
      </c>
      <c r="KJW53" s="47">
        <f t="shared" si="143"/>
        <v>9.7600000000000006E-2</v>
      </c>
      <c r="KJX53" s="47">
        <f t="shared" si="143"/>
        <v>9.7600000000000006E-2</v>
      </c>
      <c r="KJY53" s="47">
        <f t="shared" si="143"/>
        <v>9.7600000000000006E-2</v>
      </c>
      <c r="KJZ53" s="47">
        <f t="shared" si="143"/>
        <v>9.7600000000000006E-2</v>
      </c>
      <c r="KKA53" s="47">
        <f t="shared" si="143"/>
        <v>9.7600000000000006E-2</v>
      </c>
      <c r="KKB53" s="47">
        <f t="shared" si="143"/>
        <v>9.7600000000000006E-2</v>
      </c>
      <c r="KKC53" s="47">
        <f t="shared" si="143"/>
        <v>9.7600000000000006E-2</v>
      </c>
      <c r="KKD53" s="47">
        <f t="shared" si="143"/>
        <v>9.7600000000000006E-2</v>
      </c>
      <c r="KKE53" s="47">
        <f t="shared" si="143"/>
        <v>9.7600000000000006E-2</v>
      </c>
      <c r="KKF53" s="47">
        <f t="shared" si="143"/>
        <v>9.7600000000000006E-2</v>
      </c>
      <c r="KKG53" s="47">
        <f t="shared" si="143"/>
        <v>9.7600000000000006E-2</v>
      </c>
      <c r="KKH53" s="47">
        <f t="shared" si="143"/>
        <v>9.7600000000000006E-2</v>
      </c>
      <c r="KKI53" s="47">
        <f t="shared" si="143"/>
        <v>9.7600000000000006E-2</v>
      </c>
      <c r="KKJ53" s="47">
        <f t="shared" si="143"/>
        <v>9.7600000000000006E-2</v>
      </c>
      <c r="KKK53" s="47">
        <f t="shared" si="143"/>
        <v>9.7600000000000006E-2</v>
      </c>
      <c r="KKL53" s="47">
        <f t="shared" si="143"/>
        <v>9.7600000000000006E-2</v>
      </c>
      <c r="KKM53" s="47">
        <f t="shared" si="143"/>
        <v>9.7600000000000006E-2</v>
      </c>
      <c r="KKN53" s="47">
        <f t="shared" si="143"/>
        <v>9.7600000000000006E-2</v>
      </c>
      <c r="KKO53" s="47">
        <f t="shared" si="143"/>
        <v>9.7600000000000006E-2</v>
      </c>
      <c r="KKP53" s="47">
        <f t="shared" si="143"/>
        <v>9.7600000000000006E-2</v>
      </c>
      <c r="KKQ53" s="47">
        <f t="shared" si="143"/>
        <v>9.7600000000000006E-2</v>
      </c>
      <c r="KKR53" s="47">
        <f t="shared" si="143"/>
        <v>9.7600000000000006E-2</v>
      </c>
      <c r="KKS53" s="47">
        <f t="shared" si="143"/>
        <v>9.7600000000000006E-2</v>
      </c>
      <c r="KKT53" s="47">
        <f t="shared" si="143"/>
        <v>9.7600000000000006E-2</v>
      </c>
      <c r="KKU53" s="47">
        <f t="shared" si="143"/>
        <v>9.7600000000000006E-2</v>
      </c>
      <c r="KKV53" s="47">
        <f t="shared" si="143"/>
        <v>9.7600000000000006E-2</v>
      </c>
      <c r="KKW53" s="47">
        <f t="shared" si="143"/>
        <v>9.7600000000000006E-2</v>
      </c>
      <c r="KKX53" s="47">
        <f t="shared" si="143"/>
        <v>9.7600000000000006E-2</v>
      </c>
      <c r="KKY53" s="47">
        <f t="shared" si="143"/>
        <v>9.7600000000000006E-2</v>
      </c>
      <c r="KKZ53" s="47">
        <f t="shared" si="143"/>
        <v>9.7600000000000006E-2</v>
      </c>
      <c r="KLA53" s="47">
        <f t="shared" si="143"/>
        <v>9.7600000000000006E-2</v>
      </c>
      <c r="KLB53" s="47">
        <f t="shared" si="143"/>
        <v>9.7600000000000006E-2</v>
      </c>
      <c r="KLC53" s="47">
        <f t="shared" si="143"/>
        <v>9.7600000000000006E-2</v>
      </c>
      <c r="KLD53" s="47">
        <f t="shared" si="143"/>
        <v>9.7600000000000006E-2</v>
      </c>
      <c r="KLE53" s="47">
        <f t="shared" si="143"/>
        <v>9.7600000000000006E-2</v>
      </c>
      <c r="KLF53" s="47">
        <f t="shared" si="143"/>
        <v>9.7600000000000006E-2</v>
      </c>
      <c r="KLG53" s="47">
        <f t="shared" si="143"/>
        <v>9.7600000000000006E-2</v>
      </c>
      <c r="KLH53" s="47">
        <f t="shared" si="143"/>
        <v>9.7600000000000006E-2</v>
      </c>
      <c r="KLI53" s="47">
        <f t="shared" si="143"/>
        <v>9.7600000000000006E-2</v>
      </c>
      <c r="KLJ53" s="47">
        <f t="shared" si="143"/>
        <v>9.7600000000000006E-2</v>
      </c>
      <c r="KLK53" s="47">
        <f t="shared" si="143"/>
        <v>9.7600000000000006E-2</v>
      </c>
      <c r="KLL53" s="47">
        <f t="shared" si="143"/>
        <v>9.7600000000000006E-2</v>
      </c>
      <c r="KLM53" s="47">
        <f t="shared" si="143"/>
        <v>9.7600000000000006E-2</v>
      </c>
      <c r="KLN53" s="47">
        <f t="shared" si="143"/>
        <v>9.7600000000000006E-2</v>
      </c>
      <c r="KLO53" s="47">
        <f t="shared" si="143"/>
        <v>9.7600000000000006E-2</v>
      </c>
      <c r="KLP53" s="47">
        <f t="shared" si="143"/>
        <v>9.7600000000000006E-2</v>
      </c>
      <c r="KLQ53" s="47">
        <f t="shared" si="143"/>
        <v>9.7600000000000006E-2</v>
      </c>
      <c r="KLR53" s="47">
        <f t="shared" si="143"/>
        <v>9.7600000000000006E-2</v>
      </c>
      <c r="KLS53" s="47">
        <f t="shared" si="143"/>
        <v>9.7600000000000006E-2</v>
      </c>
      <c r="KLT53" s="47">
        <f t="shared" si="143"/>
        <v>9.7600000000000006E-2</v>
      </c>
      <c r="KLU53" s="47">
        <f t="shared" si="143"/>
        <v>9.7600000000000006E-2</v>
      </c>
      <c r="KLV53" s="47">
        <f t="shared" si="143"/>
        <v>9.7600000000000006E-2</v>
      </c>
      <c r="KLW53" s="47">
        <f t="shared" si="143"/>
        <v>9.7600000000000006E-2</v>
      </c>
      <c r="KLX53" s="47">
        <f t="shared" si="143"/>
        <v>9.7600000000000006E-2</v>
      </c>
      <c r="KLY53" s="47">
        <f t="shared" si="143"/>
        <v>9.7600000000000006E-2</v>
      </c>
      <c r="KLZ53" s="47">
        <f t="shared" si="143"/>
        <v>9.7600000000000006E-2</v>
      </c>
      <c r="KMA53" s="47">
        <f t="shared" si="143"/>
        <v>9.7600000000000006E-2</v>
      </c>
      <c r="KMB53" s="47">
        <f t="shared" si="143"/>
        <v>9.7600000000000006E-2</v>
      </c>
      <c r="KMC53" s="47">
        <f t="shared" si="143"/>
        <v>9.7600000000000006E-2</v>
      </c>
      <c r="KMD53" s="47">
        <f t="shared" si="143"/>
        <v>9.7600000000000006E-2</v>
      </c>
      <c r="KME53" s="47">
        <f t="shared" si="143"/>
        <v>9.7600000000000006E-2</v>
      </c>
      <c r="KMF53" s="47">
        <f t="shared" si="143"/>
        <v>9.7600000000000006E-2</v>
      </c>
      <c r="KMG53" s="47">
        <f t="shared" si="143"/>
        <v>9.7600000000000006E-2</v>
      </c>
      <c r="KMH53" s="47">
        <f t="shared" ref="KMH53:KOS53" si="144">KMG53</f>
        <v>9.7600000000000006E-2</v>
      </c>
      <c r="KMI53" s="47">
        <f t="shared" si="144"/>
        <v>9.7600000000000006E-2</v>
      </c>
      <c r="KMJ53" s="47">
        <f t="shared" si="144"/>
        <v>9.7600000000000006E-2</v>
      </c>
      <c r="KMK53" s="47">
        <f t="shared" si="144"/>
        <v>9.7600000000000006E-2</v>
      </c>
      <c r="KML53" s="47">
        <f t="shared" si="144"/>
        <v>9.7600000000000006E-2</v>
      </c>
      <c r="KMM53" s="47">
        <f t="shared" si="144"/>
        <v>9.7600000000000006E-2</v>
      </c>
      <c r="KMN53" s="47">
        <f t="shared" si="144"/>
        <v>9.7600000000000006E-2</v>
      </c>
      <c r="KMO53" s="47">
        <f t="shared" si="144"/>
        <v>9.7600000000000006E-2</v>
      </c>
      <c r="KMP53" s="47">
        <f t="shared" si="144"/>
        <v>9.7600000000000006E-2</v>
      </c>
      <c r="KMQ53" s="47">
        <f t="shared" si="144"/>
        <v>9.7600000000000006E-2</v>
      </c>
      <c r="KMR53" s="47">
        <f t="shared" si="144"/>
        <v>9.7600000000000006E-2</v>
      </c>
      <c r="KMS53" s="47">
        <f t="shared" si="144"/>
        <v>9.7600000000000006E-2</v>
      </c>
      <c r="KMT53" s="47">
        <f t="shared" si="144"/>
        <v>9.7600000000000006E-2</v>
      </c>
      <c r="KMU53" s="47">
        <f t="shared" si="144"/>
        <v>9.7600000000000006E-2</v>
      </c>
      <c r="KMV53" s="47">
        <f t="shared" si="144"/>
        <v>9.7600000000000006E-2</v>
      </c>
      <c r="KMW53" s="47">
        <f t="shared" si="144"/>
        <v>9.7600000000000006E-2</v>
      </c>
      <c r="KMX53" s="47">
        <f t="shared" si="144"/>
        <v>9.7600000000000006E-2</v>
      </c>
      <c r="KMY53" s="47">
        <f t="shared" si="144"/>
        <v>9.7600000000000006E-2</v>
      </c>
      <c r="KMZ53" s="47">
        <f t="shared" si="144"/>
        <v>9.7600000000000006E-2</v>
      </c>
      <c r="KNA53" s="47">
        <f t="shared" si="144"/>
        <v>9.7600000000000006E-2</v>
      </c>
      <c r="KNB53" s="47">
        <f t="shared" si="144"/>
        <v>9.7600000000000006E-2</v>
      </c>
      <c r="KNC53" s="47">
        <f t="shared" si="144"/>
        <v>9.7600000000000006E-2</v>
      </c>
      <c r="KND53" s="47">
        <f t="shared" si="144"/>
        <v>9.7600000000000006E-2</v>
      </c>
      <c r="KNE53" s="47">
        <f t="shared" si="144"/>
        <v>9.7600000000000006E-2</v>
      </c>
      <c r="KNF53" s="47">
        <f t="shared" si="144"/>
        <v>9.7600000000000006E-2</v>
      </c>
      <c r="KNG53" s="47">
        <f t="shared" si="144"/>
        <v>9.7600000000000006E-2</v>
      </c>
      <c r="KNH53" s="47">
        <f t="shared" si="144"/>
        <v>9.7600000000000006E-2</v>
      </c>
      <c r="KNI53" s="47">
        <f t="shared" si="144"/>
        <v>9.7600000000000006E-2</v>
      </c>
      <c r="KNJ53" s="47">
        <f t="shared" si="144"/>
        <v>9.7600000000000006E-2</v>
      </c>
      <c r="KNK53" s="47">
        <f t="shared" si="144"/>
        <v>9.7600000000000006E-2</v>
      </c>
      <c r="KNL53" s="47">
        <f t="shared" si="144"/>
        <v>9.7600000000000006E-2</v>
      </c>
      <c r="KNM53" s="47">
        <f t="shared" si="144"/>
        <v>9.7600000000000006E-2</v>
      </c>
      <c r="KNN53" s="47">
        <f t="shared" si="144"/>
        <v>9.7600000000000006E-2</v>
      </c>
      <c r="KNO53" s="47">
        <f t="shared" si="144"/>
        <v>9.7600000000000006E-2</v>
      </c>
      <c r="KNP53" s="47">
        <f t="shared" si="144"/>
        <v>9.7600000000000006E-2</v>
      </c>
      <c r="KNQ53" s="47">
        <f t="shared" si="144"/>
        <v>9.7600000000000006E-2</v>
      </c>
      <c r="KNR53" s="47">
        <f t="shared" si="144"/>
        <v>9.7600000000000006E-2</v>
      </c>
      <c r="KNS53" s="47">
        <f t="shared" si="144"/>
        <v>9.7600000000000006E-2</v>
      </c>
      <c r="KNT53" s="47">
        <f t="shared" si="144"/>
        <v>9.7600000000000006E-2</v>
      </c>
      <c r="KNU53" s="47">
        <f t="shared" si="144"/>
        <v>9.7600000000000006E-2</v>
      </c>
      <c r="KNV53" s="47">
        <f t="shared" si="144"/>
        <v>9.7600000000000006E-2</v>
      </c>
      <c r="KNW53" s="47">
        <f t="shared" si="144"/>
        <v>9.7600000000000006E-2</v>
      </c>
      <c r="KNX53" s="47">
        <f t="shared" si="144"/>
        <v>9.7600000000000006E-2</v>
      </c>
      <c r="KNY53" s="47">
        <f t="shared" si="144"/>
        <v>9.7600000000000006E-2</v>
      </c>
      <c r="KNZ53" s="47">
        <f t="shared" si="144"/>
        <v>9.7600000000000006E-2</v>
      </c>
      <c r="KOA53" s="47">
        <f t="shared" si="144"/>
        <v>9.7600000000000006E-2</v>
      </c>
      <c r="KOB53" s="47">
        <f t="shared" si="144"/>
        <v>9.7600000000000006E-2</v>
      </c>
      <c r="KOC53" s="47">
        <f t="shared" si="144"/>
        <v>9.7600000000000006E-2</v>
      </c>
      <c r="KOD53" s="47">
        <f t="shared" si="144"/>
        <v>9.7600000000000006E-2</v>
      </c>
      <c r="KOE53" s="47">
        <f t="shared" si="144"/>
        <v>9.7600000000000006E-2</v>
      </c>
      <c r="KOF53" s="47">
        <f t="shared" si="144"/>
        <v>9.7600000000000006E-2</v>
      </c>
      <c r="KOG53" s="47">
        <f t="shared" si="144"/>
        <v>9.7600000000000006E-2</v>
      </c>
      <c r="KOH53" s="47">
        <f t="shared" si="144"/>
        <v>9.7600000000000006E-2</v>
      </c>
      <c r="KOI53" s="47">
        <f t="shared" si="144"/>
        <v>9.7600000000000006E-2</v>
      </c>
      <c r="KOJ53" s="47">
        <f t="shared" si="144"/>
        <v>9.7600000000000006E-2</v>
      </c>
      <c r="KOK53" s="47">
        <f t="shared" si="144"/>
        <v>9.7600000000000006E-2</v>
      </c>
      <c r="KOL53" s="47">
        <f t="shared" si="144"/>
        <v>9.7600000000000006E-2</v>
      </c>
      <c r="KOM53" s="47">
        <f t="shared" si="144"/>
        <v>9.7600000000000006E-2</v>
      </c>
      <c r="KON53" s="47">
        <f t="shared" si="144"/>
        <v>9.7600000000000006E-2</v>
      </c>
      <c r="KOO53" s="47">
        <f t="shared" si="144"/>
        <v>9.7600000000000006E-2</v>
      </c>
      <c r="KOP53" s="47">
        <f t="shared" si="144"/>
        <v>9.7600000000000006E-2</v>
      </c>
      <c r="KOQ53" s="47">
        <f t="shared" si="144"/>
        <v>9.7600000000000006E-2</v>
      </c>
      <c r="KOR53" s="47">
        <f t="shared" si="144"/>
        <v>9.7600000000000006E-2</v>
      </c>
      <c r="KOS53" s="47">
        <f t="shared" si="144"/>
        <v>9.7600000000000006E-2</v>
      </c>
      <c r="KOT53" s="47">
        <f t="shared" ref="KOT53:KRE53" si="145">KOS53</f>
        <v>9.7600000000000006E-2</v>
      </c>
      <c r="KOU53" s="47">
        <f t="shared" si="145"/>
        <v>9.7600000000000006E-2</v>
      </c>
      <c r="KOV53" s="47">
        <f t="shared" si="145"/>
        <v>9.7600000000000006E-2</v>
      </c>
      <c r="KOW53" s="47">
        <f t="shared" si="145"/>
        <v>9.7600000000000006E-2</v>
      </c>
      <c r="KOX53" s="47">
        <f t="shared" si="145"/>
        <v>9.7600000000000006E-2</v>
      </c>
      <c r="KOY53" s="47">
        <f t="shared" si="145"/>
        <v>9.7600000000000006E-2</v>
      </c>
      <c r="KOZ53" s="47">
        <f t="shared" si="145"/>
        <v>9.7600000000000006E-2</v>
      </c>
      <c r="KPA53" s="47">
        <f t="shared" si="145"/>
        <v>9.7600000000000006E-2</v>
      </c>
      <c r="KPB53" s="47">
        <f t="shared" si="145"/>
        <v>9.7600000000000006E-2</v>
      </c>
      <c r="KPC53" s="47">
        <f t="shared" si="145"/>
        <v>9.7600000000000006E-2</v>
      </c>
      <c r="KPD53" s="47">
        <f t="shared" si="145"/>
        <v>9.7600000000000006E-2</v>
      </c>
      <c r="KPE53" s="47">
        <f t="shared" si="145"/>
        <v>9.7600000000000006E-2</v>
      </c>
      <c r="KPF53" s="47">
        <f t="shared" si="145"/>
        <v>9.7600000000000006E-2</v>
      </c>
      <c r="KPG53" s="47">
        <f t="shared" si="145"/>
        <v>9.7600000000000006E-2</v>
      </c>
      <c r="KPH53" s="47">
        <f t="shared" si="145"/>
        <v>9.7600000000000006E-2</v>
      </c>
      <c r="KPI53" s="47">
        <f t="shared" si="145"/>
        <v>9.7600000000000006E-2</v>
      </c>
      <c r="KPJ53" s="47">
        <f t="shared" si="145"/>
        <v>9.7600000000000006E-2</v>
      </c>
      <c r="KPK53" s="47">
        <f t="shared" si="145"/>
        <v>9.7600000000000006E-2</v>
      </c>
      <c r="KPL53" s="47">
        <f t="shared" si="145"/>
        <v>9.7600000000000006E-2</v>
      </c>
      <c r="KPM53" s="47">
        <f t="shared" si="145"/>
        <v>9.7600000000000006E-2</v>
      </c>
      <c r="KPN53" s="47">
        <f t="shared" si="145"/>
        <v>9.7600000000000006E-2</v>
      </c>
      <c r="KPO53" s="47">
        <f t="shared" si="145"/>
        <v>9.7600000000000006E-2</v>
      </c>
      <c r="KPP53" s="47">
        <f t="shared" si="145"/>
        <v>9.7600000000000006E-2</v>
      </c>
      <c r="KPQ53" s="47">
        <f t="shared" si="145"/>
        <v>9.7600000000000006E-2</v>
      </c>
      <c r="KPR53" s="47">
        <f t="shared" si="145"/>
        <v>9.7600000000000006E-2</v>
      </c>
      <c r="KPS53" s="47">
        <f t="shared" si="145"/>
        <v>9.7600000000000006E-2</v>
      </c>
      <c r="KPT53" s="47">
        <f t="shared" si="145"/>
        <v>9.7600000000000006E-2</v>
      </c>
      <c r="KPU53" s="47">
        <f t="shared" si="145"/>
        <v>9.7600000000000006E-2</v>
      </c>
      <c r="KPV53" s="47">
        <f t="shared" si="145"/>
        <v>9.7600000000000006E-2</v>
      </c>
      <c r="KPW53" s="47">
        <f t="shared" si="145"/>
        <v>9.7600000000000006E-2</v>
      </c>
      <c r="KPX53" s="47">
        <f t="shared" si="145"/>
        <v>9.7600000000000006E-2</v>
      </c>
      <c r="KPY53" s="47">
        <f t="shared" si="145"/>
        <v>9.7600000000000006E-2</v>
      </c>
      <c r="KPZ53" s="47">
        <f t="shared" si="145"/>
        <v>9.7600000000000006E-2</v>
      </c>
      <c r="KQA53" s="47">
        <f t="shared" si="145"/>
        <v>9.7600000000000006E-2</v>
      </c>
      <c r="KQB53" s="47">
        <f t="shared" si="145"/>
        <v>9.7600000000000006E-2</v>
      </c>
      <c r="KQC53" s="47">
        <f t="shared" si="145"/>
        <v>9.7600000000000006E-2</v>
      </c>
      <c r="KQD53" s="47">
        <f t="shared" si="145"/>
        <v>9.7600000000000006E-2</v>
      </c>
      <c r="KQE53" s="47">
        <f t="shared" si="145"/>
        <v>9.7600000000000006E-2</v>
      </c>
      <c r="KQF53" s="47">
        <f t="shared" si="145"/>
        <v>9.7600000000000006E-2</v>
      </c>
      <c r="KQG53" s="47">
        <f t="shared" si="145"/>
        <v>9.7600000000000006E-2</v>
      </c>
      <c r="KQH53" s="47">
        <f t="shared" si="145"/>
        <v>9.7600000000000006E-2</v>
      </c>
      <c r="KQI53" s="47">
        <f t="shared" si="145"/>
        <v>9.7600000000000006E-2</v>
      </c>
      <c r="KQJ53" s="47">
        <f t="shared" si="145"/>
        <v>9.7600000000000006E-2</v>
      </c>
      <c r="KQK53" s="47">
        <f t="shared" si="145"/>
        <v>9.7600000000000006E-2</v>
      </c>
      <c r="KQL53" s="47">
        <f t="shared" si="145"/>
        <v>9.7600000000000006E-2</v>
      </c>
      <c r="KQM53" s="47">
        <f t="shared" si="145"/>
        <v>9.7600000000000006E-2</v>
      </c>
      <c r="KQN53" s="47">
        <f t="shared" si="145"/>
        <v>9.7600000000000006E-2</v>
      </c>
      <c r="KQO53" s="47">
        <f t="shared" si="145"/>
        <v>9.7600000000000006E-2</v>
      </c>
      <c r="KQP53" s="47">
        <f t="shared" si="145"/>
        <v>9.7600000000000006E-2</v>
      </c>
      <c r="KQQ53" s="47">
        <f t="shared" si="145"/>
        <v>9.7600000000000006E-2</v>
      </c>
      <c r="KQR53" s="47">
        <f t="shared" si="145"/>
        <v>9.7600000000000006E-2</v>
      </c>
      <c r="KQS53" s="47">
        <f t="shared" si="145"/>
        <v>9.7600000000000006E-2</v>
      </c>
      <c r="KQT53" s="47">
        <f t="shared" si="145"/>
        <v>9.7600000000000006E-2</v>
      </c>
      <c r="KQU53" s="47">
        <f t="shared" si="145"/>
        <v>9.7600000000000006E-2</v>
      </c>
      <c r="KQV53" s="47">
        <f t="shared" si="145"/>
        <v>9.7600000000000006E-2</v>
      </c>
      <c r="KQW53" s="47">
        <f t="shared" si="145"/>
        <v>9.7600000000000006E-2</v>
      </c>
      <c r="KQX53" s="47">
        <f t="shared" si="145"/>
        <v>9.7600000000000006E-2</v>
      </c>
      <c r="KQY53" s="47">
        <f t="shared" si="145"/>
        <v>9.7600000000000006E-2</v>
      </c>
      <c r="KQZ53" s="47">
        <f t="shared" si="145"/>
        <v>9.7600000000000006E-2</v>
      </c>
      <c r="KRA53" s="47">
        <f t="shared" si="145"/>
        <v>9.7600000000000006E-2</v>
      </c>
      <c r="KRB53" s="47">
        <f t="shared" si="145"/>
        <v>9.7600000000000006E-2</v>
      </c>
      <c r="KRC53" s="47">
        <f t="shared" si="145"/>
        <v>9.7600000000000006E-2</v>
      </c>
      <c r="KRD53" s="47">
        <f t="shared" si="145"/>
        <v>9.7600000000000006E-2</v>
      </c>
      <c r="KRE53" s="47">
        <f t="shared" si="145"/>
        <v>9.7600000000000006E-2</v>
      </c>
      <c r="KRF53" s="47">
        <f t="shared" ref="KRF53:KTQ53" si="146">KRE53</f>
        <v>9.7600000000000006E-2</v>
      </c>
      <c r="KRG53" s="47">
        <f t="shared" si="146"/>
        <v>9.7600000000000006E-2</v>
      </c>
      <c r="KRH53" s="47">
        <f t="shared" si="146"/>
        <v>9.7600000000000006E-2</v>
      </c>
      <c r="KRI53" s="47">
        <f t="shared" si="146"/>
        <v>9.7600000000000006E-2</v>
      </c>
      <c r="KRJ53" s="47">
        <f t="shared" si="146"/>
        <v>9.7600000000000006E-2</v>
      </c>
      <c r="KRK53" s="47">
        <f t="shared" si="146"/>
        <v>9.7600000000000006E-2</v>
      </c>
      <c r="KRL53" s="47">
        <f t="shared" si="146"/>
        <v>9.7600000000000006E-2</v>
      </c>
      <c r="KRM53" s="47">
        <f t="shared" si="146"/>
        <v>9.7600000000000006E-2</v>
      </c>
      <c r="KRN53" s="47">
        <f t="shared" si="146"/>
        <v>9.7600000000000006E-2</v>
      </c>
      <c r="KRO53" s="47">
        <f t="shared" si="146"/>
        <v>9.7600000000000006E-2</v>
      </c>
      <c r="KRP53" s="47">
        <f t="shared" si="146"/>
        <v>9.7600000000000006E-2</v>
      </c>
      <c r="KRQ53" s="47">
        <f t="shared" si="146"/>
        <v>9.7600000000000006E-2</v>
      </c>
      <c r="KRR53" s="47">
        <f t="shared" si="146"/>
        <v>9.7600000000000006E-2</v>
      </c>
      <c r="KRS53" s="47">
        <f t="shared" si="146"/>
        <v>9.7600000000000006E-2</v>
      </c>
      <c r="KRT53" s="47">
        <f t="shared" si="146"/>
        <v>9.7600000000000006E-2</v>
      </c>
      <c r="KRU53" s="47">
        <f t="shared" si="146"/>
        <v>9.7600000000000006E-2</v>
      </c>
      <c r="KRV53" s="47">
        <f t="shared" si="146"/>
        <v>9.7600000000000006E-2</v>
      </c>
      <c r="KRW53" s="47">
        <f t="shared" si="146"/>
        <v>9.7600000000000006E-2</v>
      </c>
      <c r="KRX53" s="47">
        <f t="shared" si="146"/>
        <v>9.7600000000000006E-2</v>
      </c>
      <c r="KRY53" s="47">
        <f t="shared" si="146"/>
        <v>9.7600000000000006E-2</v>
      </c>
      <c r="KRZ53" s="47">
        <f t="shared" si="146"/>
        <v>9.7600000000000006E-2</v>
      </c>
      <c r="KSA53" s="47">
        <f t="shared" si="146"/>
        <v>9.7600000000000006E-2</v>
      </c>
      <c r="KSB53" s="47">
        <f t="shared" si="146"/>
        <v>9.7600000000000006E-2</v>
      </c>
      <c r="KSC53" s="47">
        <f t="shared" si="146"/>
        <v>9.7600000000000006E-2</v>
      </c>
      <c r="KSD53" s="47">
        <f t="shared" si="146"/>
        <v>9.7600000000000006E-2</v>
      </c>
      <c r="KSE53" s="47">
        <f t="shared" si="146"/>
        <v>9.7600000000000006E-2</v>
      </c>
      <c r="KSF53" s="47">
        <f t="shared" si="146"/>
        <v>9.7600000000000006E-2</v>
      </c>
      <c r="KSG53" s="47">
        <f t="shared" si="146"/>
        <v>9.7600000000000006E-2</v>
      </c>
      <c r="KSH53" s="47">
        <f t="shared" si="146"/>
        <v>9.7600000000000006E-2</v>
      </c>
      <c r="KSI53" s="47">
        <f t="shared" si="146"/>
        <v>9.7600000000000006E-2</v>
      </c>
      <c r="KSJ53" s="47">
        <f t="shared" si="146"/>
        <v>9.7600000000000006E-2</v>
      </c>
      <c r="KSK53" s="47">
        <f t="shared" si="146"/>
        <v>9.7600000000000006E-2</v>
      </c>
      <c r="KSL53" s="47">
        <f t="shared" si="146"/>
        <v>9.7600000000000006E-2</v>
      </c>
      <c r="KSM53" s="47">
        <f t="shared" si="146"/>
        <v>9.7600000000000006E-2</v>
      </c>
      <c r="KSN53" s="47">
        <f t="shared" si="146"/>
        <v>9.7600000000000006E-2</v>
      </c>
      <c r="KSO53" s="47">
        <f t="shared" si="146"/>
        <v>9.7600000000000006E-2</v>
      </c>
      <c r="KSP53" s="47">
        <f t="shared" si="146"/>
        <v>9.7600000000000006E-2</v>
      </c>
      <c r="KSQ53" s="47">
        <f t="shared" si="146"/>
        <v>9.7600000000000006E-2</v>
      </c>
      <c r="KSR53" s="47">
        <f t="shared" si="146"/>
        <v>9.7600000000000006E-2</v>
      </c>
      <c r="KSS53" s="47">
        <f t="shared" si="146"/>
        <v>9.7600000000000006E-2</v>
      </c>
      <c r="KST53" s="47">
        <f t="shared" si="146"/>
        <v>9.7600000000000006E-2</v>
      </c>
      <c r="KSU53" s="47">
        <f t="shared" si="146"/>
        <v>9.7600000000000006E-2</v>
      </c>
      <c r="KSV53" s="47">
        <f t="shared" si="146"/>
        <v>9.7600000000000006E-2</v>
      </c>
      <c r="KSW53" s="47">
        <f t="shared" si="146"/>
        <v>9.7600000000000006E-2</v>
      </c>
      <c r="KSX53" s="47">
        <f t="shared" si="146"/>
        <v>9.7600000000000006E-2</v>
      </c>
      <c r="KSY53" s="47">
        <f t="shared" si="146"/>
        <v>9.7600000000000006E-2</v>
      </c>
      <c r="KSZ53" s="47">
        <f t="shared" si="146"/>
        <v>9.7600000000000006E-2</v>
      </c>
      <c r="KTA53" s="47">
        <f t="shared" si="146"/>
        <v>9.7600000000000006E-2</v>
      </c>
      <c r="KTB53" s="47">
        <f t="shared" si="146"/>
        <v>9.7600000000000006E-2</v>
      </c>
      <c r="KTC53" s="47">
        <f t="shared" si="146"/>
        <v>9.7600000000000006E-2</v>
      </c>
      <c r="KTD53" s="47">
        <f t="shared" si="146"/>
        <v>9.7600000000000006E-2</v>
      </c>
      <c r="KTE53" s="47">
        <f t="shared" si="146"/>
        <v>9.7600000000000006E-2</v>
      </c>
      <c r="KTF53" s="47">
        <f t="shared" si="146"/>
        <v>9.7600000000000006E-2</v>
      </c>
      <c r="KTG53" s="47">
        <f t="shared" si="146"/>
        <v>9.7600000000000006E-2</v>
      </c>
      <c r="KTH53" s="47">
        <f t="shared" si="146"/>
        <v>9.7600000000000006E-2</v>
      </c>
      <c r="KTI53" s="47">
        <f t="shared" si="146"/>
        <v>9.7600000000000006E-2</v>
      </c>
      <c r="KTJ53" s="47">
        <f t="shared" si="146"/>
        <v>9.7600000000000006E-2</v>
      </c>
      <c r="KTK53" s="47">
        <f t="shared" si="146"/>
        <v>9.7600000000000006E-2</v>
      </c>
      <c r="KTL53" s="47">
        <f t="shared" si="146"/>
        <v>9.7600000000000006E-2</v>
      </c>
      <c r="KTM53" s="47">
        <f t="shared" si="146"/>
        <v>9.7600000000000006E-2</v>
      </c>
      <c r="KTN53" s="47">
        <f t="shared" si="146"/>
        <v>9.7600000000000006E-2</v>
      </c>
      <c r="KTO53" s="47">
        <f t="shared" si="146"/>
        <v>9.7600000000000006E-2</v>
      </c>
      <c r="KTP53" s="47">
        <f t="shared" si="146"/>
        <v>9.7600000000000006E-2</v>
      </c>
      <c r="KTQ53" s="47">
        <f t="shared" si="146"/>
        <v>9.7600000000000006E-2</v>
      </c>
      <c r="KTR53" s="47">
        <f t="shared" ref="KTR53:KWC53" si="147">KTQ53</f>
        <v>9.7600000000000006E-2</v>
      </c>
      <c r="KTS53" s="47">
        <f t="shared" si="147"/>
        <v>9.7600000000000006E-2</v>
      </c>
      <c r="KTT53" s="47">
        <f t="shared" si="147"/>
        <v>9.7600000000000006E-2</v>
      </c>
      <c r="KTU53" s="47">
        <f t="shared" si="147"/>
        <v>9.7600000000000006E-2</v>
      </c>
      <c r="KTV53" s="47">
        <f t="shared" si="147"/>
        <v>9.7600000000000006E-2</v>
      </c>
      <c r="KTW53" s="47">
        <f t="shared" si="147"/>
        <v>9.7600000000000006E-2</v>
      </c>
      <c r="KTX53" s="47">
        <f t="shared" si="147"/>
        <v>9.7600000000000006E-2</v>
      </c>
      <c r="KTY53" s="47">
        <f t="shared" si="147"/>
        <v>9.7600000000000006E-2</v>
      </c>
      <c r="KTZ53" s="47">
        <f t="shared" si="147"/>
        <v>9.7600000000000006E-2</v>
      </c>
      <c r="KUA53" s="47">
        <f t="shared" si="147"/>
        <v>9.7600000000000006E-2</v>
      </c>
      <c r="KUB53" s="47">
        <f t="shared" si="147"/>
        <v>9.7600000000000006E-2</v>
      </c>
      <c r="KUC53" s="47">
        <f t="shared" si="147"/>
        <v>9.7600000000000006E-2</v>
      </c>
      <c r="KUD53" s="47">
        <f t="shared" si="147"/>
        <v>9.7600000000000006E-2</v>
      </c>
      <c r="KUE53" s="47">
        <f t="shared" si="147"/>
        <v>9.7600000000000006E-2</v>
      </c>
      <c r="KUF53" s="47">
        <f t="shared" si="147"/>
        <v>9.7600000000000006E-2</v>
      </c>
      <c r="KUG53" s="47">
        <f t="shared" si="147"/>
        <v>9.7600000000000006E-2</v>
      </c>
      <c r="KUH53" s="47">
        <f t="shared" si="147"/>
        <v>9.7600000000000006E-2</v>
      </c>
      <c r="KUI53" s="47">
        <f t="shared" si="147"/>
        <v>9.7600000000000006E-2</v>
      </c>
      <c r="KUJ53" s="47">
        <f t="shared" si="147"/>
        <v>9.7600000000000006E-2</v>
      </c>
      <c r="KUK53" s="47">
        <f t="shared" si="147"/>
        <v>9.7600000000000006E-2</v>
      </c>
      <c r="KUL53" s="47">
        <f t="shared" si="147"/>
        <v>9.7600000000000006E-2</v>
      </c>
      <c r="KUM53" s="47">
        <f t="shared" si="147"/>
        <v>9.7600000000000006E-2</v>
      </c>
      <c r="KUN53" s="47">
        <f t="shared" si="147"/>
        <v>9.7600000000000006E-2</v>
      </c>
      <c r="KUO53" s="47">
        <f t="shared" si="147"/>
        <v>9.7600000000000006E-2</v>
      </c>
      <c r="KUP53" s="47">
        <f t="shared" si="147"/>
        <v>9.7600000000000006E-2</v>
      </c>
      <c r="KUQ53" s="47">
        <f t="shared" si="147"/>
        <v>9.7600000000000006E-2</v>
      </c>
      <c r="KUR53" s="47">
        <f t="shared" si="147"/>
        <v>9.7600000000000006E-2</v>
      </c>
      <c r="KUS53" s="47">
        <f t="shared" si="147"/>
        <v>9.7600000000000006E-2</v>
      </c>
      <c r="KUT53" s="47">
        <f t="shared" si="147"/>
        <v>9.7600000000000006E-2</v>
      </c>
      <c r="KUU53" s="47">
        <f t="shared" si="147"/>
        <v>9.7600000000000006E-2</v>
      </c>
      <c r="KUV53" s="47">
        <f t="shared" si="147"/>
        <v>9.7600000000000006E-2</v>
      </c>
      <c r="KUW53" s="47">
        <f t="shared" si="147"/>
        <v>9.7600000000000006E-2</v>
      </c>
      <c r="KUX53" s="47">
        <f t="shared" si="147"/>
        <v>9.7600000000000006E-2</v>
      </c>
      <c r="KUY53" s="47">
        <f t="shared" si="147"/>
        <v>9.7600000000000006E-2</v>
      </c>
      <c r="KUZ53" s="47">
        <f t="shared" si="147"/>
        <v>9.7600000000000006E-2</v>
      </c>
      <c r="KVA53" s="47">
        <f t="shared" si="147"/>
        <v>9.7600000000000006E-2</v>
      </c>
      <c r="KVB53" s="47">
        <f t="shared" si="147"/>
        <v>9.7600000000000006E-2</v>
      </c>
      <c r="KVC53" s="47">
        <f t="shared" si="147"/>
        <v>9.7600000000000006E-2</v>
      </c>
      <c r="KVD53" s="47">
        <f t="shared" si="147"/>
        <v>9.7600000000000006E-2</v>
      </c>
      <c r="KVE53" s="47">
        <f t="shared" si="147"/>
        <v>9.7600000000000006E-2</v>
      </c>
      <c r="KVF53" s="47">
        <f t="shared" si="147"/>
        <v>9.7600000000000006E-2</v>
      </c>
      <c r="KVG53" s="47">
        <f t="shared" si="147"/>
        <v>9.7600000000000006E-2</v>
      </c>
      <c r="KVH53" s="47">
        <f t="shared" si="147"/>
        <v>9.7600000000000006E-2</v>
      </c>
      <c r="KVI53" s="47">
        <f t="shared" si="147"/>
        <v>9.7600000000000006E-2</v>
      </c>
      <c r="KVJ53" s="47">
        <f t="shared" si="147"/>
        <v>9.7600000000000006E-2</v>
      </c>
      <c r="KVK53" s="47">
        <f t="shared" si="147"/>
        <v>9.7600000000000006E-2</v>
      </c>
      <c r="KVL53" s="47">
        <f t="shared" si="147"/>
        <v>9.7600000000000006E-2</v>
      </c>
      <c r="KVM53" s="47">
        <f t="shared" si="147"/>
        <v>9.7600000000000006E-2</v>
      </c>
      <c r="KVN53" s="47">
        <f t="shared" si="147"/>
        <v>9.7600000000000006E-2</v>
      </c>
      <c r="KVO53" s="47">
        <f t="shared" si="147"/>
        <v>9.7600000000000006E-2</v>
      </c>
      <c r="KVP53" s="47">
        <f t="shared" si="147"/>
        <v>9.7600000000000006E-2</v>
      </c>
      <c r="KVQ53" s="47">
        <f t="shared" si="147"/>
        <v>9.7600000000000006E-2</v>
      </c>
      <c r="KVR53" s="47">
        <f t="shared" si="147"/>
        <v>9.7600000000000006E-2</v>
      </c>
      <c r="KVS53" s="47">
        <f t="shared" si="147"/>
        <v>9.7600000000000006E-2</v>
      </c>
      <c r="KVT53" s="47">
        <f t="shared" si="147"/>
        <v>9.7600000000000006E-2</v>
      </c>
      <c r="KVU53" s="47">
        <f t="shared" si="147"/>
        <v>9.7600000000000006E-2</v>
      </c>
      <c r="KVV53" s="47">
        <f t="shared" si="147"/>
        <v>9.7600000000000006E-2</v>
      </c>
      <c r="KVW53" s="47">
        <f t="shared" si="147"/>
        <v>9.7600000000000006E-2</v>
      </c>
      <c r="KVX53" s="47">
        <f t="shared" si="147"/>
        <v>9.7600000000000006E-2</v>
      </c>
      <c r="KVY53" s="47">
        <f t="shared" si="147"/>
        <v>9.7600000000000006E-2</v>
      </c>
      <c r="KVZ53" s="47">
        <f t="shared" si="147"/>
        <v>9.7600000000000006E-2</v>
      </c>
      <c r="KWA53" s="47">
        <f t="shared" si="147"/>
        <v>9.7600000000000006E-2</v>
      </c>
      <c r="KWB53" s="47">
        <f t="shared" si="147"/>
        <v>9.7600000000000006E-2</v>
      </c>
      <c r="KWC53" s="47">
        <f t="shared" si="147"/>
        <v>9.7600000000000006E-2</v>
      </c>
      <c r="KWD53" s="47">
        <f t="shared" ref="KWD53:KYO53" si="148">KWC53</f>
        <v>9.7600000000000006E-2</v>
      </c>
      <c r="KWE53" s="47">
        <f t="shared" si="148"/>
        <v>9.7600000000000006E-2</v>
      </c>
      <c r="KWF53" s="47">
        <f t="shared" si="148"/>
        <v>9.7600000000000006E-2</v>
      </c>
      <c r="KWG53" s="47">
        <f t="shared" si="148"/>
        <v>9.7600000000000006E-2</v>
      </c>
      <c r="KWH53" s="47">
        <f t="shared" si="148"/>
        <v>9.7600000000000006E-2</v>
      </c>
      <c r="KWI53" s="47">
        <f t="shared" si="148"/>
        <v>9.7600000000000006E-2</v>
      </c>
      <c r="KWJ53" s="47">
        <f t="shared" si="148"/>
        <v>9.7600000000000006E-2</v>
      </c>
      <c r="KWK53" s="47">
        <f t="shared" si="148"/>
        <v>9.7600000000000006E-2</v>
      </c>
      <c r="KWL53" s="47">
        <f t="shared" si="148"/>
        <v>9.7600000000000006E-2</v>
      </c>
      <c r="KWM53" s="47">
        <f t="shared" si="148"/>
        <v>9.7600000000000006E-2</v>
      </c>
      <c r="KWN53" s="47">
        <f t="shared" si="148"/>
        <v>9.7600000000000006E-2</v>
      </c>
      <c r="KWO53" s="47">
        <f t="shared" si="148"/>
        <v>9.7600000000000006E-2</v>
      </c>
      <c r="KWP53" s="47">
        <f t="shared" si="148"/>
        <v>9.7600000000000006E-2</v>
      </c>
      <c r="KWQ53" s="47">
        <f t="shared" si="148"/>
        <v>9.7600000000000006E-2</v>
      </c>
      <c r="KWR53" s="47">
        <f t="shared" si="148"/>
        <v>9.7600000000000006E-2</v>
      </c>
      <c r="KWS53" s="47">
        <f t="shared" si="148"/>
        <v>9.7600000000000006E-2</v>
      </c>
      <c r="KWT53" s="47">
        <f t="shared" si="148"/>
        <v>9.7600000000000006E-2</v>
      </c>
      <c r="KWU53" s="47">
        <f t="shared" si="148"/>
        <v>9.7600000000000006E-2</v>
      </c>
      <c r="KWV53" s="47">
        <f t="shared" si="148"/>
        <v>9.7600000000000006E-2</v>
      </c>
      <c r="KWW53" s="47">
        <f t="shared" si="148"/>
        <v>9.7600000000000006E-2</v>
      </c>
      <c r="KWX53" s="47">
        <f t="shared" si="148"/>
        <v>9.7600000000000006E-2</v>
      </c>
      <c r="KWY53" s="47">
        <f t="shared" si="148"/>
        <v>9.7600000000000006E-2</v>
      </c>
      <c r="KWZ53" s="47">
        <f t="shared" si="148"/>
        <v>9.7600000000000006E-2</v>
      </c>
      <c r="KXA53" s="47">
        <f t="shared" si="148"/>
        <v>9.7600000000000006E-2</v>
      </c>
      <c r="KXB53" s="47">
        <f t="shared" si="148"/>
        <v>9.7600000000000006E-2</v>
      </c>
      <c r="KXC53" s="47">
        <f t="shared" si="148"/>
        <v>9.7600000000000006E-2</v>
      </c>
      <c r="KXD53" s="47">
        <f t="shared" si="148"/>
        <v>9.7600000000000006E-2</v>
      </c>
      <c r="KXE53" s="47">
        <f t="shared" si="148"/>
        <v>9.7600000000000006E-2</v>
      </c>
      <c r="KXF53" s="47">
        <f t="shared" si="148"/>
        <v>9.7600000000000006E-2</v>
      </c>
      <c r="KXG53" s="47">
        <f t="shared" si="148"/>
        <v>9.7600000000000006E-2</v>
      </c>
      <c r="KXH53" s="47">
        <f t="shared" si="148"/>
        <v>9.7600000000000006E-2</v>
      </c>
      <c r="KXI53" s="47">
        <f t="shared" si="148"/>
        <v>9.7600000000000006E-2</v>
      </c>
      <c r="KXJ53" s="47">
        <f t="shared" si="148"/>
        <v>9.7600000000000006E-2</v>
      </c>
      <c r="KXK53" s="47">
        <f t="shared" si="148"/>
        <v>9.7600000000000006E-2</v>
      </c>
      <c r="KXL53" s="47">
        <f t="shared" si="148"/>
        <v>9.7600000000000006E-2</v>
      </c>
      <c r="KXM53" s="47">
        <f t="shared" si="148"/>
        <v>9.7600000000000006E-2</v>
      </c>
      <c r="KXN53" s="47">
        <f t="shared" si="148"/>
        <v>9.7600000000000006E-2</v>
      </c>
      <c r="KXO53" s="47">
        <f t="shared" si="148"/>
        <v>9.7600000000000006E-2</v>
      </c>
      <c r="KXP53" s="47">
        <f t="shared" si="148"/>
        <v>9.7600000000000006E-2</v>
      </c>
      <c r="KXQ53" s="47">
        <f t="shared" si="148"/>
        <v>9.7600000000000006E-2</v>
      </c>
      <c r="KXR53" s="47">
        <f t="shared" si="148"/>
        <v>9.7600000000000006E-2</v>
      </c>
      <c r="KXS53" s="47">
        <f t="shared" si="148"/>
        <v>9.7600000000000006E-2</v>
      </c>
      <c r="KXT53" s="47">
        <f t="shared" si="148"/>
        <v>9.7600000000000006E-2</v>
      </c>
      <c r="KXU53" s="47">
        <f t="shared" si="148"/>
        <v>9.7600000000000006E-2</v>
      </c>
      <c r="KXV53" s="47">
        <f t="shared" si="148"/>
        <v>9.7600000000000006E-2</v>
      </c>
      <c r="KXW53" s="47">
        <f t="shared" si="148"/>
        <v>9.7600000000000006E-2</v>
      </c>
      <c r="KXX53" s="47">
        <f t="shared" si="148"/>
        <v>9.7600000000000006E-2</v>
      </c>
      <c r="KXY53" s="47">
        <f t="shared" si="148"/>
        <v>9.7600000000000006E-2</v>
      </c>
      <c r="KXZ53" s="47">
        <f t="shared" si="148"/>
        <v>9.7600000000000006E-2</v>
      </c>
      <c r="KYA53" s="47">
        <f t="shared" si="148"/>
        <v>9.7600000000000006E-2</v>
      </c>
      <c r="KYB53" s="47">
        <f t="shared" si="148"/>
        <v>9.7600000000000006E-2</v>
      </c>
      <c r="KYC53" s="47">
        <f t="shared" si="148"/>
        <v>9.7600000000000006E-2</v>
      </c>
      <c r="KYD53" s="47">
        <f t="shared" si="148"/>
        <v>9.7600000000000006E-2</v>
      </c>
      <c r="KYE53" s="47">
        <f t="shared" si="148"/>
        <v>9.7600000000000006E-2</v>
      </c>
      <c r="KYF53" s="47">
        <f t="shared" si="148"/>
        <v>9.7600000000000006E-2</v>
      </c>
      <c r="KYG53" s="47">
        <f t="shared" si="148"/>
        <v>9.7600000000000006E-2</v>
      </c>
      <c r="KYH53" s="47">
        <f t="shared" si="148"/>
        <v>9.7600000000000006E-2</v>
      </c>
      <c r="KYI53" s="47">
        <f t="shared" si="148"/>
        <v>9.7600000000000006E-2</v>
      </c>
      <c r="KYJ53" s="47">
        <f t="shared" si="148"/>
        <v>9.7600000000000006E-2</v>
      </c>
      <c r="KYK53" s="47">
        <f t="shared" si="148"/>
        <v>9.7600000000000006E-2</v>
      </c>
      <c r="KYL53" s="47">
        <f t="shared" si="148"/>
        <v>9.7600000000000006E-2</v>
      </c>
      <c r="KYM53" s="47">
        <f t="shared" si="148"/>
        <v>9.7600000000000006E-2</v>
      </c>
      <c r="KYN53" s="47">
        <f t="shared" si="148"/>
        <v>9.7600000000000006E-2</v>
      </c>
      <c r="KYO53" s="47">
        <f t="shared" si="148"/>
        <v>9.7600000000000006E-2</v>
      </c>
      <c r="KYP53" s="47">
        <f t="shared" ref="KYP53:LBA53" si="149">KYO53</f>
        <v>9.7600000000000006E-2</v>
      </c>
      <c r="KYQ53" s="47">
        <f t="shared" si="149"/>
        <v>9.7600000000000006E-2</v>
      </c>
      <c r="KYR53" s="47">
        <f t="shared" si="149"/>
        <v>9.7600000000000006E-2</v>
      </c>
      <c r="KYS53" s="47">
        <f t="shared" si="149"/>
        <v>9.7600000000000006E-2</v>
      </c>
      <c r="KYT53" s="47">
        <f t="shared" si="149"/>
        <v>9.7600000000000006E-2</v>
      </c>
      <c r="KYU53" s="47">
        <f t="shared" si="149"/>
        <v>9.7600000000000006E-2</v>
      </c>
      <c r="KYV53" s="47">
        <f t="shared" si="149"/>
        <v>9.7600000000000006E-2</v>
      </c>
      <c r="KYW53" s="47">
        <f t="shared" si="149"/>
        <v>9.7600000000000006E-2</v>
      </c>
      <c r="KYX53" s="47">
        <f t="shared" si="149"/>
        <v>9.7600000000000006E-2</v>
      </c>
      <c r="KYY53" s="47">
        <f t="shared" si="149"/>
        <v>9.7600000000000006E-2</v>
      </c>
      <c r="KYZ53" s="47">
        <f t="shared" si="149"/>
        <v>9.7600000000000006E-2</v>
      </c>
      <c r="KZA53" s="47">
        <f t="shared" si="149"/>
        <v>9.7600000000000006E-2</v>
      </c>
      <c r="KZB53" s="47">
        <f t="shared" si="149"/>
        <v>9.7600000000000006E-2</v>
      </c>
      <c r="KZC53" s="47">
        <f t="shared" si="149"/>
        <v>9.7600000000000006E-2</v>
      </c>
      <c r="KZD53" s="47">
        <f t="shared" si="149"/>
        <v>9.7600000000000006E-2</v>
      </c>
      <c r="KZE53" s="47">
        <f t="shared" si="149"/>
        <v>9.7600000000000006E-2</v>
      </c>
      <c r="KZF53" s="47">
        <f t="shared" si="149"/>
        <v>9.7600000000000006E-2</v>
      </c>
      <c r="KZG53" s="47">
        <f t="shared" si="149"/>
        <v>9.7600000000000006E-2</v>
      </c>
      <c r="KZH53" s="47">
        <f t="shared" si="149"/>
        <v>9.7600000000000006E-2</v>
      </c>
      <c r="KZI53" s="47">
        <f t="shared" si="149"/>
        <v>9.7600000000000006E-2</v>
      </c>
      <c r="KZJ53" s="47">
        <f t="shared" si="149"/>
        <v>9.7600000000000006E-2</v>
      </c>
      <c r="KZK53" s="47">
        <f t="shared" si="149"/>
        <v>9.7600000000000006E-2</v>
      </c>
      <c r="KZL53" s="47">
        <f t="shared" si="149"/>
        <v>9.7600000000000006E-2</v>
      </c>
      <c r="KZM53" s="47">
        <f t="shared" si="149"/>
        <v>9.7600000000000006E-2</v>
      </c>
      <c r="KZN53" s="47">
        <f t="shared" si="149"/>
        <v>9.7600000000000006E-2</v>
      </c>
      <c r="KZO53" s="47">
        <f t="shared" si="149"/>
        <v>9.7600000000000006E-2</v>
      </c>
      <c r="KZP53" s="47">
        <f t="shared" si="149"/>
        <v>9.7600000000000006E-2</v>
      </c>
      <c r="KZQ53" s="47">
        <f t="shared" si="149"/>
        <v>9.7600000000000006E-2</v>
      </c>
      <c r="KZR53" s="47">
        <f t="shared" si="149"/>
        <v>9.7600000000000006E-2</v>
      </c>
      <c r="KZS53" s="47">
        <f t="shared" si="149"/>
        <v>9.7600000000000006E-2</v>
      </c>
      <c r="KZT53" s="47">
        <f t="shared" si="149"/>
        <v>9.7600000000000006E-2</v>
      </c>
      <c r="KZU53" s="47">
        <f t="shared" si="149"/>
        <v>9.7600000000000006E-2</v>
      </c>
      <c r="KZV53" s="47">
        <f t="shared" si="149"/>
        <v>9.7600000000000006E-2</v>
      </c>
      <c r="KZW53" s="47">
        <f t="shared" si="149"/>
        <v>9.7600000000000006E-2</v>
      </c>
      <c r="KZX53" s="47">
        <f t="shared" si="149"/>
        <v>9.7600000000000006E-2</v>
      </c>
      <c r="KZY53" s="47">
        <f t="shared" si="149"/>
        <v>9.7600000000000006E-2</v>
      </c>
      <c r="KZZ53" s="47">
        <f t="shared" si="149"/>
        <v>9.7600000000000006E-2</v>
      </c>
      <c r="LAA53" s="47">
        <f t="shared" si="149"/>
        <v>9.7600000000000006E-2</v>
      </c>
      <c r="LAB53" s="47">
        <f t="shared" si="149"/>
        <v>9.7600000000000006E-2</v>
      </c>
      <c r="LAC53" s="47">
        <f t="shared" si="149"/>
        <v>9.7600000000000006E-2</v>
      </c>
      <c r="LAD53" s="47">
        <f t="shared" si="149"/>
        <v>9.7600000000000006E-2</v>
      </c>
      <c r="LAE53" s="47">
        <f t="shared" si="149"/>
        <v>9.7600000000000006E-2</v>
      </c>
      <c r="LAF53" s="47">
        <f t="shared" si="149"/>
        <v>9.7600000000000006E-2</v>
      </c>
      <c r="LAG53" s="47">
        <f t="shared" si="149"/>
        <v>9.7600000000000006E-2</v>
      </c>
      <c r="LAH53" s="47">
        <f t="shared" si="149"/>
        <v>9.7600000000000006E-2</v>
      </c>
      <c r="LAI53" s="47">
        <f t="shared" si="149"/>
        <v>9.7600000000000006E-2</v>
      </c>
      <c r="LAJ53" s="47">
        <f t="shared" si="149"/>
        <v>9.7600000000000006E-2</v>
      </c>
      <c r="LAK53" s="47">
        <f t="shared" si="149"/>
        <v>9.7600000000000006E-2</v>
      </c>
      <c r="LAL53" s="47">
        <f t="shared" si="149"/>
        <v>9.7600000000000006E-2</v>
      </c>
      <c r="LAM53" s="47">
        <f t="shared" si="149"/>
        <v>9.7600000000000006E-2</v>
      </c>
      <c r="LAN53" s="47">
        <f t="shared" si="149"/>
        <v>9.7600000000000006E-2</v>
      </c>
      <c r="LAO53" s="47">
        <f t="shared" si="149"/>
        <v>9.7600000000000006E-2</v>
      </c>
      <c r="LAP53" s="47">
        <f t="shared" si="149"/>
        <v>9.7600000000000006E-2</v>
      </c>
      <c r="LAQ53" s="47">
        <f t="shared" si="149"/>
        <v>9.7600000000000006E-2</v>
      </c>
      <c r="LAR53" s="47">
        <f t="shared" si="149"/>
        <v>9.7600000000000006E-2</v>
      </c>
      <c r="LAS53" s="47">
        <f t="shared" si="149"/>
        <v>9.7600000000000006E-2</v>
      </c>
      <c r="LAT53" s="47">
        <f t="shared" si="149"/>
        <v>9.7600000000000006E-2</v>
      </c>
      <c r="LAU53" s="47">
        <f t="shared" si="149"/>
        <v>9.7600000000000006E-2</v>
      </c>
      <c r="LAV53" s="47">
        <f t="shared" si="149"/>
        <v>9.7600000000000006E-2</v>
      </c>
      <c r="LAW53" s="47">
        <f t="shared" si="149"/>
        <v>9.7600000000000006E-2</v>
      </c>
      <c r="LAX53" s="47">
        <f t="shared" si="149"/>
        <v>9.7600000000000006E-2</v>
      </c>
      <c r="LAY53" s="47">
        <f t="shared" si="149"/>
        <v>9.7600000000000006E-2</v>
      </c>
      <c r="LAZ53" s="47">
        <f t="shared" si="149"/>
        <v>9.7600000000000006E-2</v>
      </c>
      <c r="LBA53" s="47">
        <f t="shared" si="149"/>
        <v>9.7600000000000006E-2</v>
      </c>
      <c r="LBB53" s="47">
        <f t="shared" ref="LBB53:LDM53" si="150">LBA53</f>
        <v>9.7600000000000006E-2</v>
      </c>
      <c r="LBC53" s="47">
        <f t="shared" si="150"/>
        <v>9.7600000000000006E-2</v>
      </c>
      <c r="LBD53" s="47">
        <f t="shared" si="150"/>
        <v>9.7600000000000006E-2</v>
      </c>
      <c r="LBE53" s="47">
        <f t="shared" si="150"/>
        <v>9.7600000000000006E-2</v>
      </c>
      <c r="LBF53" s="47">
        <f t="shared" si="150"/>
        <v>9.7600000000000006E-2</v>
      </c>
      <c r="LBG53" s="47">
        <f t="shared" si="150"/>
        <v>9.7600000000000006E-2</v>
      </c>
      <c r="LBH53" s="47">
        <f t="shared" si="150"/>
        <v>9.7600000000000006E-2</v>
      </c>
      <c r="LBI53" s="47">
        <f t="shared" si="150"/>
        <v>9.7600000000000006E-2</v>
      </c>
      <c r="LBJ53" s="47">
        <f t="shared" si="150"/>
        <v>9.7600000000000006E-2</v>
      </c>
      <c r="LBK53" s="47">
        <f t="shared" si="150"/>
        <v>9.7600000000000006E-2</v>
      </c>
      <c r="LBL53" s="47">
        <f t="shared" si="150"/>
        <v>9.7600000000000006E-2</v>
      </c>
      <c r="LBM53" s="47">
        <f t="shared" si="150"/>
        <v>9.7600000000000006E-2</v>
      </c>
      <c r="LBN53" s="47">
        <f t="shared" si="150"/>
        <v>9.7600000000000006E-2</v>
      </c>
      <c r="LBO53" s="47">
        <f t="shared" si="150"/>
        <v>9.7600000000000006E-2</v>
      </c>
      <c r="LBP53" s="47">
        <f t="shared" si="150"/>
        <v>9.7600000000000006E-2</v>
      </c>
      <c r="LBQ53" s="47">
        <f t="shared" si="150"/>
        <v>9.7600000000000006E-2</v>
      </c>
      <c r="LBR53" s="47">
        <f t="shared" si="150"/>
        <v>9.7600000000000006E-2</v>
      </c>
      <c r="LBS53" s="47">
        <f t="shared" si="150"/>
        <v>9.7600000000000006E-2</v>
      </c>
      <c r="LBT53" s="47">
        <f t="shared" si="150"/>
        <v>9.7600000000000006E-2</v>
      </c>
      <c r="LBU53" s="47">
        <f t="shared" si="150"/>
        <v>9.7600000000000006E-2</v>
      </c>
      <c r="LBV53" s="47">
        <f t="shared" si="150"/>
        <v>9.7600000000000006E-2</v>
      </c>
      <c r="LBW53" s="47">
        <f t="shared" si="150"/>
        <v>9.7600000000000006E-2</v>
      </c>
      <c r="LBX53" s="47">
        <f t="shared" si="150"/>
        <v>9.7600000000000006E-2</v>
      </c>
      <c r="LBY53" s="47">
        <f t="shared" si="150"/>
        <v>9.7600000000000006E-2</v>
      </c>
      <c r="LBZ53" s="47">
        <f t="shared" si="150"/>
        <v>9.7600000000000006E-2</v>
      </c>
      <c r="LCA53" s="47">
        <f t="shared" si="150"/>
        <v>9.7600000000000006E-2</v>
      </c>
      <c r="LCB53" s="47">
        <f t="shared" si="150"/>
        <v>9.7600000000000006E-2</v>
      </c>
      <c r="LCC53" s="47">
        <f t="shared" si="150"/>
        <v>9.7600000000000006E-2</v>
      </c>
      <c r="LCD53" s="47">
        <f t="shared" si="150"/>
        <v>9.7600000000000006E-2</v>
      </c>
      <c r="LCE53" s="47">
        <f t="shared" si="150"/>
        <v>9.7600000000000006E-2</v>
      </c>
      <c r="LCF53" s="47">
        <f t="shared" si="150"/>
        <v>9.7600000000000006E-2</v>
      </c>
      <c r="LCG53" s="47">
        <f t="shared" si="150"/>
        <v>9.7600000000000006E-2</v>
      </c>
      <c r="LCH53" s="47">
        <f t="shared" si="150"/>
        <v>9.7600000000000006E-2</v>
      </c>
      <c r="LCI53" s="47">
        <f t="shared" si="150"/>
        <v>9.7600000000000006E-2</v>
      </c>
      <c r="LCJ53" s="47">
        <f t="shared" si="150"/>
        <v>9.7600000000000006E-2</v>
      </c>
      <c r="LCK53" s="47">
        <f t="shared" si="150"/>
        <v>9.7600000000000006E-2</v>
      </c>
      <c r="LCL53" s="47">
        <f t="shared" si="150"/>
        <v>9.7600000000000006E-2</v>
      </c>
      <c r="LCM53" s="47">
        <f t="shared" si="150"/>
        <v>9.7600000000000006E-2</v>
      </c>
      <c r="LCN53" s="47">
        <f t="shared" si="150"/>
        <v>9.7600000000000006E-2</v>
      </c>
      <c r="LCO53" s="47">
        <f t="shared" si="150"/>
        <v>9.7600000000000006E-2</v>
      </c>
      <c r="LCP53" s="47">
        <f t="shared" si="150"/>
        <v>9.7600000000000006E-2</v>
      </c>
      <c r="LCQ53" s="47">
        <f t="shared" si="150"/>
        <v>9.7600000000000006E-2</v>
      </c>
      <c r="LCR53" s="47">
        <f t="shared" si="150"/>
        <v>9.7600000000000006E-2</v>
      </c>
      <c r="LCS53" s="47">
        <f t="shared" si="150"/>
        <v>9.7600000000000006E-2</v>
      </c>
      <c r="LCT53" s="47">
        <f t="shared" si="150"/>
        <v>9.7600000000000006E-2</v>
      </c>
      <c r="LCU53" s="47">
        <f t="shared" si="150"/>
        <v>9.7600000000000006E-2</v>
      </c>
      <c r="LCV53" s="47">
        <f t="shared" si="150"/>
        <v>9.7600000000000006E-2</v>
      </c>
      <c r="LCW53" s="47">
        <f t="shared" si="150"/>
        <v>9.7600000000000006E-2</v>
      </c>
      <c r="LCX53" s="47">
        <f t="shared" si="150"/>
        <v>9.7600000000000006E-2</v>
      </c>
      <c r="LCY53" s="47">
        <f t="shared" si="150"/>
        <v>9.7600000000000006E-2</v>
      </c>
      <c r="LCZ53" s="47">
        <f t="shared" si="150"/>
        <v>9.7600000000000006E-2</v>
      </c>
      <c r="LDA53" s="47">
        <f t="shared" si="150"/>
        <v>9.7600000000000006E-2</v>
      </c>
      <c r="LDB53" s="47">
        <f t="shared" si="150"/>
        <v>9.7600000000000006E-2</v>
      </c>
      <c r="LDC53" s="47">
        <f t="shared" si="150"/>
        <v>9.7600000000000006E-2</v>
      </c>
      <c r="LDD53" s="47">
        <f t="shared" si="150"/>
        <v>9.7600000000000006E-2</v>
      </c>
      <c r="LDE53" s="47">
        <f t="shared" si="150"/>
        <v>9.7600000000000006E-2</v>
      </c>
      <c r="LDF53" s="47">
        <f t="shared" si="150"/>
        <v>9.7600000000000006E-2</v>
      </c>
      <c r="LDG53" s="47">
        <f t="shared" si="150"/>
        <v>9.7600000000000006E-2</v>
      </c>
      <c r="LDH53" s="47">
        <f t="shared" si="150"/>
        <v>9.7600000000000006E-2</v>
      </c>
      <c r="LDI53" s="47">
        <f t="shared" si="150"/>
        <v>9.7600000000000006E-2</v>
      </c>
      <c r="LDJ53" s="47">
        <f t="shared" si="150"/>
        <v>9.7600000000000006E-2</v>
      </c>
      <c r="LDK53" s="47">
        <f t="shared" si="150"/>
        <v>9.7600000000000006E-2</v>
      </c>
      <c r="LDL53" s="47">
        <f t="shared" si="150"/>
        <v>9.7600000000000006E-2</v>
      </c>
      <c r="LDM53" s="47">
        <f t="shared" si="150"/>
        <v>9.7600000000000006E-2</v>
      </c>
      <c r="LDN53" s="47">
        <f t="shared" ref="LDN53:LFY53" si="151">LDM53</f>
        <v>9.7600000000000006E-2</v>
      </c>
      <c r="LDO53" s="47">
        <f t="shared" si="151"/>
        <v>9.7600000000000006E-2</v>
      </c>
      <c r="LDP53" s="47">
        <f t="shared" si="151"/>
        <v>9.7600000000000006E-2</v>
      </c>
      <c r="LDQ53" s="47">
        <f t="shared" si="151"/>
        <v>9.7600000000000006E-2</v>
      </c>
      <c r="LDR53" s="47">
        <f t="shared" si="151"/>
        <v>9.7600000000000006E-2</v>
      </c>
      <c r="LDS53" s="47">
        <f t="shared" si="151"/>
        <v>9.7600000000000006E-2</v>
      </c>
      <c r="LDT53" s="47">
        <f t="shared" si="151"/>
        <v>9.7600000000000006E-2</v>
      </c>
      <c r="LDU53" s="47">
        <f t="shared" si="151"/>
        <v>9.7600000000000006E-2</v>
      </c>
      <c r="LDV53" s="47">
        <f t="shared" si="151"/>
        <v>9.7600000000000006E-2</v>
      </c>
      <c r="LDW53" s="47">
        <f t="shared" si="151"/>
        <v>9.7600000000000006E-2</v>
      </c>
      <c r="LDX53" s="47">
        <f t="shared" si="151"/>
        <v>9.7600000000000006E-2</v>
      </c>
      <c r="LDY53" s="47">
        <f t="shared" si="151"/>
        <v>9.7600000000000006E-2</v>
      </c>
      <c r="LDZ53" s="47">
        <f t="shared" si="151"/>
        <v>9.7600000000000006E-2</v>
      </c>
      <c r="LEA53" s="47">
        <f t="shared" si="151"/>
        <v>9.7600000000000006E-2</v>
      </c>
      <c r="LEB53" s="47">
        <f t="shared" si="151"/>
        <v>9.7600000000000006E-2</v>
      </c>
      <c r="LEC53" s="47">
        <f t="shared" si="151"/>
        <v>9.7600000000000006E-2</v>
      </c>
      <c r="LED53" s="47">
        <f t="shared" si="151"/>
        <v>9.7600000000000006E-2</v>
      </c>
      <c r="LEE53" s="47">
        <f t="shared" si="151"/>
        <v>9.7600000000000006E-2</v>
      </c>
      <c r="LEF53" s="47">
        <f t="shared" si="151"/>
        <v>9.7600000000000006E-2</v>
      </c>
      <c r="LEG53" s="47">
        <f t="shared" si="151"/>
        <v>9.7600000000000006E-2</v>
      </c>
      <c r="LEH53" s="47">
        <f t="shared" si="151"/>
        <v>9.7600000000000006E-2</v>
      </c>
      <c r="LEI53" s="47">
        <f t="shared" si="151"/>
        <v>9.7600000000000006E-2</v>
      </c>
      <c r="LEJ53" s="47">
        <f t="shared" si="151"/>
        <v>9.7600000000000006E-2</v>
      </c>
      <c r="LEK53" s="47">
        <f t="shared" si="151"/>
        <v>9.7600000000000006E-2</v>
      </c>
      <c r="LEL53" s="47">
        <f t="shared" si="151"/>
        <v>9.7600000000000006E-2</v>
      </c>
      <c r="LEM53" s="47">
        <f t="shared" si="151"/>
        <v>9.7600000000000006E-2</v>
      </c>
      <c r="LEN53" s="47">
        <f t="shared" si="151"/>
        <v>9.7600000000000006E-2</v>
      </c>
      <c r="LEO53" s="47">
        <f t="shared" si="151"/>
        <v>9.7600000000000006E-2</v>
      </c>
      <c r="LEP53" s="47">
        <f t="shared" si="151"/>
        <v>9.7600000000000006E-2</v>
      </c>
      <c r="LEQ53" s="47">
        <f t="shared" si="151"/>
        <v>9.7600000000000006E-2</v>
      </c>
      <c r="LER53" s="47">
        <f t="shared" si="151"/>
        <v>9.7600000000000006E-2</v>
      </c>
      <c r="LES53" s="47">
        <f t="shared" si="151"/>
        <v>9.7600000000000006E-2</v>
      </c>
      <c r="LET53" s="47">
        <f t="shared" si="151"/>
        <v>9.7600000000000006E-2</v>
      </c>
      <c r="LEU53" s="47">
        <f t="shared" si="151"/>
        <v>9.7600000000000006E-2</v>
      </c>
      <c r="LEV53" s="47">
        <f t="shared" si="151"/>
        <v>9.7600000000000006E-2</v>
      </c>
      <c r="LEW53" s="47">
        <f t="shared" si="151"/>
        <v>9.7600000000000006E-2</v>
      </c>
      <c r="LEX53" s="47">
        <f t="shared" si="151"/>
        <v>9.7600000000000006E-2</v>
      </c>
      <c r="LEY53" s="47">
        <f t="shared" si="151"/>
        <v>9.7600000000000006E-2</v>
      </c>
      <c r="LEZ53" s="47">
        <f t="shared" si="151"/>
        <v>9.7600000000000006E-2</v>
      </c>
      <c r="LFA53" s="47">
        <f t="shared" si="151"/>
        <v>9.7600000000000006E-2</v>
      </c>
      <c r="LFB53" s="47">
        <f t="shared" si="151"/>
        <v>9.7600000000000006E-2</v>
      </c>
      <c r="LFC53" s="47">
        <f t="shared" si="151"/>
        <v>9.7600000000000006E-2</v>
      </c>
      <c r="LFD53" s="47">
        <f t="shared" si="151"/>
        <v>9.7600000000000006E-2</v>
      </c>
      <c r="LFE53" s="47">
        <f t="shared" si="151"/>
        <v>9.7600000000000006E-2</v>
      </c>
      <c r="LFF53" s="47">
        <f t="shared" si="151"/>
        <v>9.7600000000000006E-2</v>
      </c>
      <c r="LFG53" s="47">
        <f t="shared" si="151"/>
        <v>9.7600000000000006E-2</v>
      </c>
      <c r="LFH53" s="47">
        <f t="shared" si="151"/>
        <v>9.7600000000000006E-2</v>
      </c>
      <c r="LFI53" s="47">
        <f t="shared" si="151"/>
        <v>9.7600000000000006E-2</v>
      </c>
      <c r="LFJ53" s="47">
        <f t="shared" si="151"/>
        <v>9.7600000000000006E-2</v>
      </c>
      <c r="LFK53" s="47">
        <f t="shared" si="151"/>
        <v>9.7600000000000006E-2</v>
      </c>
      <c r="LFL53" s="47">
        <f t="shared" si="151"/>
        <v>9.7600000000000006E-2</v>
      </c>
      <c r="LFM53" s="47">
        <f t="shared" si="151"/>
        <v>9.7600000000000006E-2</v>
      </c>
      <c r="LFN53" s="47">
        <f t="shared" si="151"/>
        <v>9.7600000000000006E-2</v>
      </c>
      <c r="LFO53" s="47">
        <f t="shared" si="151"/>
        <v>9.7600000000000006E-2</v>
      </c>
      <c r="LFP53" s="47">
        <f t="shared" si="151"/>
        <v>9.7600000000000006E-2</v>
      </c>
      <c r="LFQ53" s="47">
        <f t="shared" si="151"/>
        <v>9.7600000000000006E-2</v>
      </c>
      <c r="LFR53" s="47">
        <f t="shared" si="151"/>
        <v>9.7600000000000006E-2</v>
      </c>
      <c r="LFS53" s="47">
        <f t="shared" si="151"/>
        <v>9.7600000000000006E-2</v>
      </c>
      <c r="LFT53" s="47">
        <f t="shared" si="151"/>
        <v>9.7600000000000006E-2</v>
      </c>
      <c r="LFU53" s="47">
        <f t="shared" si="151"/>
        <v>9.7600000000000006E-2</v>
      </c>
      <c r="LFV53" s="47">
        <f t="shared" si="151"/>
        <v>9.7600000000000006E-2</v>
      </c>
      <c r="LFW53" s="47">
        <f t="shared" si="151"/>
        <v>9.7600000000000006E-2</v>
      </c>
      <c r="LFX53" s="47">
        <f t="shared" si="151"/>
        <v>9.7600000000000006E-2</v>
      </c>
      <c r="LFY53" s="47">
        <f t="shared" si="151"/>
        <v>9.7600000000000006E-2</v>
      </c>
      <c r="LFZ53" s="47">
        <f t="shared" ref="LFZ53:LIK53" si="152">LFY53</f>
        <v>9.7600000000000006E-2</v>
      </c>
      <c r="LGA53" s="47">
        <f t="shared" si="152"/>
        <v>9.7600000000000006E-2</v>
      </c>
      <c r="LGB53" s="47">
        <f t="shared" si="152"/>
        <v>9.7600000000000006E-2</v>
      </c>
      <c r="LGC53" s="47">
        <f t="shared" si="152"/>
        <v>9.7600000000000006E-2</v>
      </c>
      <c r="LGD53" s="47">
        <f t="shared" si="152"/>
        <v>9.7600000000000006E-2</v>
      </c>
      <c r="LGE53" s="47">
        <f t="shared" si="152"/>
        <v>9.7600000000000006E-2</v>
      </c>
      <c r="LGF53" s="47">
        <f t="shared" si="152"/>
        <v>9.7600000000000006E-2</v>
      </c>
      <c r="LGG53" s="47">
        <f t="shared" si="152"/>
        <v>9.7600000000000006E-2</v>
      </c>
      <c r="LGH53" s="47">
        <f t="shared" si="152"/>
        <v>9.7600000000000006E-2</v>
      </c>
      <c r="LGI53" s="47">
        <f t="shared" si="152"/>
        <v>9.7600000000000006E-2</v>
      </c>
      <c r="LGJ53" s="47">
        <f t="shared" si="152"/>
        <v>9.7600000000000006E-2</v>
      </c>
      <c r="LGK53" s="47">
        <f t="shared" si="152"/>
        <v>9.7600000000000006E-2</v>
      </c>
      <c r="LGL53" s="47">
        <f t="shared" si="152"/>
        <v>9.7600000000000006E-2</v>
      </c>
      <c r="LGM53" s="47">
        <f t="shared" si="152"/>
        <v>9.7600000000000006E-2</v>
      </c>
      <c r="LGN53" s="47">
        <f t="shared" si="152"/>
        <v>9.7600000000000006E-2</v>
      </c>
      <c r="LGO53" s="47">
        <f t="shared" si="152"/>
        <v>9.7600000000000006E-2</v>
      </c>
      <c r="LGP53" s="47">
        <f t="shared" si="152"/>
        <v>9.7600000000000006E-2</v>
      </c>
      <c r="LGQ53" s="47">
        <f t="shared" si="152"/>
        <v>9.7600000000000006E-2</v>
      </c>
      <c r="LGR53" s="47">
        <f t="shared" si="152"/>
        <v>9.7600000000000006E-2</v>
      </c>
      <c r="LGS53" s="47">
        <f t="shared" si="152"/>
        <v>9.7600000000000006E-2</v>
      </c>
      <c r="LGT53" s="47">
        <f t="shared" si="152"/>
        <v>9.7600000000000006E-2</v>
      </c>
      <c r="LGU53" s="47">
        <f t="shared" si="152"/>
        <v>9.7600000000000006E-2</v>
      </c>
      <c r="LGV53" s="47">
        <f t="shared" si="152"/>
        <v>9.7600000000000006E-2</v>
      </c>
      <c r="LGW53" s="47">
        <f t="shared" si="152"/>
        <v>9.7600000000000006E-2</v>
      </c>
      <c r="LGX53" s="47">
        <f t="shared" si="152"/>
        <v>9.7600000000000006E-2</v>
      </c>
      <c r="LGY53" s="47">
        <f t="shared" si="152"/>
        <v>9.7600000000000006E-2</v>
      </c>
      <c r="LGZ53" s="47">
        <f t="shared" si="152"/>
        <v>9.7600000000000006E-2</v>
      </c>
      <c r="LHA53" s="47">
        <f t="shared" si="152"/>
        <v>9.7600000000000006E-2</v>
      </c>
      <c r="LHB53" s="47">
        <f t="shared" si="152"/>
        <v>9.7600000000000006E-2</v>
      </c>
      <c r="LHC53" s="47">
        <f t="shared" si="152"/>
        <v>9.7600000000000006E-2</v>
      </c>
      <c r="LHD53" s="47">
        <f t="shared" si="152"/>
        <v>9.7600000000000006E-2</v>
      </c>
      <c r="LHE53" s="47">
        <f t="shared" si="152"/>
        <v>9.7600000000000006E-2</v>
      </c>
      <c r="LHF53" s="47">
        <f t="shared" si="152"/>
        <v>9.7600000000000006E-2</v>
      </c>
      <c r="LHG53" s="47">
        <f t="shared" si="152"/>
        <v>9.7600000000000006E-2</v>
      </c>
      <c r="LHH53" s="47">
        <f t="shared" si="152"/>
        <v>9.7600000000000006E-2</v>
      </c>
      <c r="LHI53" s="47">
        <f t="shared" si="152"/>
        <v>9.7600000000000006E-2</v>
      </c>
      <c r="LHJ53" s="47">
        <f t="shared" si="152"/>
        <v>9.7600000000000006E-2</v>
      </c>
      <c r="LHK53" s="47">
        <f t="shared" si="152"/>
        <v>9.7600000000000006E-2</v>
      </c>
      <c r="LHL53" s="47">
        <f t="shared" si="152"/>
        <v>9.7600000000000006E-2</v>
      </c>
      <c r="LHM53" s="47">
        <f t="shared" si="152"/>
        <v>9.7600000000000006E-2</v>
      </c>
      <c r="LHN53" s="47">
        <f t="shared" si="152"/>
        <v>9.7600000000000006E-2</v>
      </c>
      <c r="LHO53" s="47">
        <f t="shared" si="152"/>
        <v>9.7600000000000006E-2</v>
      </c>
      <c r="LHP53" s="47">
        <f t="shared" si="152"/>
        <v>9.7600000000000006E-2</v>
      </c>
      <c r="LHQ53" s="47">
        <f t="shared" si="152"/>
        <v>9.7600000000000006E-2</v>
      </c>
      <c r="LHR53" s="47">
        <f t="shared" si="152"/>
        <v>9.7600000000000006E-2</v>
      </c>
      <c r="LHS53" s="47">
        <f t="shared" si="152"/>
        <v>9.7600000000000006E-2</v>
      </c>
      <c r="LHT53" s="47">
        <f t="shared" si="152"/>
        <v>9.7600000000000006E-2</v>
      </c>
      <c r="LHU53" s="47">
        <f t="shared" si="152"/>
        <v>9.7600000000000006E-2</v>
      </c>
      <c r="LHV53" s="47">
        <f t="shared" si="152"/>
        <v>9.7600000000000006E-2</v>
      </c>
      <c r="LHW53" s="47">
        <f t="shared" si="152"/>
        <v>9.7600000000000006E-2</v>
      </c>
      <c r="LHX53" s="47">
        <f t="shared" si="152"/>
        <v>9.7600000000000006E-2</v>
      </c>
      <c r="LHY53" s="47">
        <f t="shared" si="152"/>
        <v>9.7600000000000006E-2</v>
      </c>
      <c r="LHZ53" s="47">
        <f t="shared" si="152"/>
        <v>9.7600000000000006E-2</v>
      </c>
      <c r="LIA53" s="47">
        <f t="shared" si="152"/>
        <v>9.7600000000000006E-2</v>
      </c>
      <c r="LIB53" s="47">
        <f t="shared" si="152"/>
        <v>9.7600000000000006E-2</v>
      </c>
      <c r="LIC53" s="47">
        <f t="shared" si="152"/>
        <v>9.7600000000000006E-2</v>
      </c>
      <c r="LID53" s="47">
        <f t="shared" si="152"/>
        <v>9.7600000000000006E-2</v>
      </c>
      <c r="LIE53" s="47">
        <f t="shared" si="152"/>
        <v>9.7600000000000006E-2</v>
      </c>
      <c r="LIF53" s="47">
        <f t="shared" si="152"/>
        <v>9.7600000000000006E-2</v>
      </c>
      <c r="LIG53" s="47">
        <f t="shared" si="152"/>
        <v>9.7600000000000006E-2</v>
      </c>
      <c r="LIH53" s="47">
        <f t="shared" si="152"/>
        <v>9.7600000000000006E-2</v>
      </c>
      <c r="LII53" s="47">
        <f t="shared" si="152"/>
        <v>9.7600000000000006E-2</v>
      </c>
      <c r="LIJ53" s="47">
        <f t="shared" si="152"/>
        <v>9.7600000000000006E-2</v>
      </c>
      <c r="LIK53" s="47">
        <f t="shared" si="152"/>
        <v>9.7600000000000006E-2</v>
      </c>
      <c r="LIL53" s="47">
        <f t="shared" ref="LIL53:LKW53" si="153">LIK53</f>
        <v>9.7600000000000006E-2</v>
      </c>
      <c r="LIM53" s="47">
        <f t="shared" si="153"/>
        <v>9.7600000000000006E-2</v>
      </c>
      <c r="LIN53" s="47">
        <f t="shared" si="153"/>
        <v>9.7600000000000006E-2</v>
      </c>
      <c r="LIO53" s="47">
        <f t="shared" si="153"/>
        <v>9.7600000000000006E-2</v>
      </c>
      <c r="LIP53" s="47">
        <f t="shared" si="153"/>
        <v>9.7600000000000006E-2</v>
      </c>
      <c r="LIQ53" s="47">
        <f t="shared" si="153"/>
        <v>9.7600000000000006E-2</v>
      </c>
      <c r="LIR53" s="47">
        <f t="shared" si="153"/>
        <v>9.7600000000000006E-2</v>
      </c>
      <c r="LIS53" s="47">
        <f t="shared" si="153"/>
        <v>9.7600000000000006E-2</v>
      </c>
      <c r="LIT53" s="47">
        <f t="shared" si="153"/>
        <v>9.7600000000000006E-2</v>
      </c>
      <c r="LIU53" s="47">
        <f t="shared" si="153"/>
        <v>9.7600000000000006E-2</v>
      </c>
      <c r="LIV53" s="47">
        <f t="shared" si="153"/>
        <v>9.7600000000000006E-2</v>
      </c>
      <c r="LIW53" s="47">
        <f t="shared" si="153"/>
        <v>9.7600000000000006E-2</v>
      </c>
      <c r="LIX53" s="47">
        <f t="shared" si="153"/>
        <v>9.7600000000000006E-2</v>
      </c>
      <c r="LIY53" s="47">
        <f t="shared" si="153"/>
        <v>9.7600000000000006E-2</v>
      </c>
      <c r="LIZ53" s="47">
        <f t="shared" si="153"/>
        <v>9.7600000000000006E-2</v>
      </c>
      <c r="LJA53" s="47">
        <f t="shared" si="153"/>
        <v>9.7600000000000006E-2</v>
      </c>
      <c r="LJB53" s="47">
        <f t="shared" si="153"/>
        <v>9.7600000000000006E-2</v>
      </c>
      <c r="LJC53" s="47">
        <f t="shared" si="153"/>
        <v>9.7600000000000006E-2</v>
      </c>
      <c r="LJD53" s="47">
        <f t="shared" si="153"/>
        <v>9.7600000000000006E-2</v>
      </c>
      <c r="LJE53" s="47">
        <f t="shared" si="153"/>
        <v>9.7600000000000006E-2</v>
      </c>
      <c r="LJF53" s="47">
        <f t="shared" si="153"/>
        <v>9.7600000000000006E-2</v>
      </c>
      <c r="LJG53" s="47">
        <f t="shared" si="153"/>
        <v>9.7600000000000006E-2</v>
      </c>
      <c r="LJH53" s="47">
        <f t="shared" si="153"/>
        <v>9.7600000000000006E-2</v>
      </c>
      <c r="LJI53" s="47">
        <f t="shared" si="153"/>
        <v>9.7600000000000006E-2</v>
      </c>
      <c r="LJJ53" s="47">
        <f t="shared" si="153"/>
        <v>9.7600000000000006E-2</v>
      </c>
      <c r="LJK53" s="47">
        <f t="shared" si="153"/>
        <v>9.7600000000000006E-2</v>
      </c>
      <c r="LJL53" s="47">
        <f t="shared" si="153"/>
        <v>9.7600000000000006E-2</v>
      </c>
      <c r="LJM53" s="47">
        <f t="shared" si="153"/>
        <v>9.7600000000000006E-2</v>
      </c>
      <c r="LJN53" s="47">
        <f t="shared" si="153"/>
        <v>9.7600000000000006E-2</v>
      </c>
      <c r="LJO53" s="47">
        <f t="shared" si="153"/>
        <v>9.7600000000000006E-2</v>
      </c>
      <c r="LJP53" s="47">
        <f t="shared" si="153"/>
        <v>9.7600000000000006E-2</v>
      </c>
      <c r="LJQ53" s="47">
        <f t="shared" si="153"/>
        <v>9.7600000000000006E-2</v>
      </c>
      <c r="LJR53" s="47">
        <f t="shared" si="153"/>
        <v>9.7600000000000006E-2</v>
      </c>
      <c r="LJS53" s="47">
        <f t="shared" si="153"/>
        <v>9.7600000000000006E-2</v>
      </c>
      <c r="LJT53" s="47">
        <f t="shared" si="153"/>
        <v>9.7600000000000006E-2</v>
      </c>
      <c r="LJU53" s="47">
        <f t="shared" si="153"/>
        <v>9.7600000000000006E-2</v>
      </c>
      <c r="LJV53" s="47">
        <f t="shared" si="153"/>
        <v>9.7600000000000006E-2</v>
      </c>
      <c r="LJW53" s="47">
        <f t="shared" si="153"/>
        <v>9.7600000000000006E-2</v>
      </c>
      <c r="LJX53" s="47">
        <f t="shared" si="153"/>
        <v>9.7600000000000006E-2</v>
      </c>
      <c r="LJY53" s="47">
        <f t="shared" si="153"/>
        <v>9.7600000000000006E-2</v>
      </c>
      <c r="LJZ53" s="47">
        <f t="shared" si="153"/>
        <v>9.7600000000000006E-2</v>
      </c>
      <c r="LKA53" s="47">
        <f t="shared" si="153"/>
        <v>9.7600000000000006E-2</v>
      </c>
      <c r="LKB53" s="47">
        <f t="shared" si="153"/>
        <v>9.7600000000000006E-2</v>
      </c>
      <c r="LKC53" s="47">
        <f t="shared" si="153"/>
        <v>9.7600000000000006E-2</v>
      </c>
      <c r="LKD53" s="47">
        <f t="shared" si="153"/>
        <v>9.7600000000000006E-2</v>
      </c>
      <c r="LKE53" s="47">
        <f t="shared" si="153"/>
        <v>9.7600000000000006E-2</v>
      </c>
      <c r="LKF53" s="47">
        <f t="shared" si="153"/>
        <v>9.7600000000000006E-2</v>
      </c>
      <c r="LKG53" s="47">
        <f t="shared" si="153"/>
        <v>9.7600000000000006E-2</v>
      </c>
      <c r="LKH53" s="47">
        <f t="shared" si="153"/>
        <v>9.7600000000000006E-2</v>
      </c>
      <c r="LKI53" s="47">
        <f t="shared" si="153"/>
        <v>9.7600000000000006E-2</v>
      </c>
      <c r="LKJ53" s="47">
        <f t="shared" si="153"/>
        <v>9.7600000000000006E-2</v>
      </c>
      <c r="LKK53" s="47">
        <f t="shared" si="153"/>
        <v>9.7600000000000006E-2</v>
      </c>
      <c r="LKL53" s="47">
        <f t="shared" si="153"/>
        <v>9.7600000000000006E-2</v>
      </c>
      <c r="LKM53" s="47">
        <f t="shared" si="153"/>
        <v>9.7600000000000006E-2</v>
      </c>
      <c r="LKN53" s="47">
        <f t="shared" si="153"/>
        <v>9.7600000000000006E-2</v>
      </c>
      <c r="LKO53" s="47">
        <f t="shared" si="153"/>
        <v>9.7600000000000006E-2</v>
      </c>
      <c r="LKP53" s="47">
        <f t="shared" si="153"/>
        <v>9.7600000000000006E-2</v>
      </c>
      <c r="LKQ53" s="47">
        <f t="shared" si="153"/>
        <v>9.7600000000000006E-2</v>
      </c>
      <c r="LKR53" s="47">
        <f t="shared" si="153"/>
        <v>9.7600000000000006E-2</v>
      </c>
      <c r="LKS53" s="47">
        <f t="shared" si="153"/>
        <v>9.7600000000000006E-2</v>
      </c>
      <c r="LKT53" s="47">
        <f t="shared" si="153"/>
        <v>9.7600000000000006E-2</v>
      </c>
      <c r="LKU53" s="47">
        <f t="shared" si="153"/>
        <v>9.7600000000000006E-2</v>
      </c>
      <c r="LKV53" s="47">
        <f t="shared" si="153"/>
        <v>9.7600000000000006E-2</v>
      </c>
      <c r="LKW53" s="47">
        <f t="shared" si="153"/>
        <v>9.7600000000000006E-2</v>
      </c>
      <c r="LKX53" s="47">
        <f t="shared" ref="LKX53:LNI53" si="154">LKW53</f>
        <v>9.7600000000000006E-2</v>
      </c>
      <c r="LKY53" s="47">
        <f t="shared" si="154"/>
        <v>9.7600000000000006E-2</v>
      </c>
      <c r="LKZ53" s="47">
        <f t="shared" si="154"/>
        <v>9.7600000000000006E-2</v>
      </c>
      <c r="LLA53" s="47">
        <f t="shared" si="154"/>
        <v>9.7600000000000006E-2</v>
      </c>
      <c r="LLB53" s="47">
        <f t="shared" si="154"/>
        <v>9.7600000000000006E-2</v>
      </c>
      <c r="LLC53" s="47">
        <f t="shared" si="154"/>
        <v>9.7600000000000006E-2</v>
      </c>
      <c r="LLD53" s="47">
        <f t="shared" si="154"/>
        <v>9.7600000000000006E-2</v>
      </c>
      <c r="LLE53" s="47">
        <f t="shared" si="154"/>
        <v>9.7600000000000006E-2</v>
      </c>
      <c r="LLF53" s="47">
        <f t="shared" si="154"/>
        <v>9.7600000000000006E-2</v>
      </c>
      <c r="LLG53" s="47">
        <f t="shared" si="154"/>
        <v>9.7600000000000006E-2</v>
      </c>
      <c r="LLH53" s="47">
        <f t="shared" si="154"/>
        <v>9.7600000000000006E-2</v>
      </c>
      <c r="LLI53" s="47">
        <f t="shared" si="154"/>
        <v>9.7600000000000006E-2</v>
      </c>
      <c r="LLJ53" s="47">
        <f t="shared" si="154"/>
        <v>9.7600000000000006E-2</v>
      </c>
      <c r="LLK53" s="47">
        <f t="shared" si="154"/>
        <v>9.7600000000000006E-2</v>
      </c>
      <c r="LLL53" s="47">
        <f t="shared" si="154"/>
        <v>9.7600000000000006E-2</v>
      </c>
      <c r="LLM53" s="47">
        <f t="shared" si="154"/>
        <v>9.7600000000000006E-2</v>
      </c>
      <c r="LLN53" s="47">
        <f t="shared" si="154"/>
        <v>9.7600000000000006E-2</v>
      </c>
      <c r="LLO53" s="47">
        <f t="shared" si="154"/>
        <v>9.7600000000000006E-2</v>
      </c>
      <c r="LLP53" s="47">
        <f t="shared" si="154"/>
        <v>9.7600000000000006E-2</v>
      </c>
      <c r="LLQ53" s="47">
        <f t="shared" si="154"/>
        <v>9.7600000000000006E-2</v>
      </c>
      <c r="LLR53" s="47">
        <f t="shared" si="154"/>
        <v>9.7600000000000006E-2</v>
      </c>
      <c r="LLS53" s="47">
        <f t="shared" si="154"/>
        <v>9.7600000000000006E-2</v>
      </c>
      <c r="LLT53" s="47">
        <f t="shared" si="154"/>
        <v>9.7600000000000006E-2</v>
      </c>
      <c r="LLU53" s="47">
        <f t="shared" si="154"/>
        <v>9.7600000000000006E-2</v>
      </c>
      <c r="LLV53" s="47">
        <f t="shared" si="154"/>
        <v>9.7600000000000006E-2</v>
      </c>
      <c r="LLW53" s="47">
        <f t="shared" si="154"/>
        <v>9.7600000000000006E-2</v>
      </c>
      <c r="LLX53" s="47">
        <f t="shared" si="154"/>
        <v>9.7600000000000006E-2</v>
      </c>
      <c r="LLY53" s="47">
        <f t="shared" si="154"/>
        <v>9.7600000000000006E-2</v>
      </c>
      <c r="LLZ53" s="47">
        <f t="shared" si="154"/>
        <v>9.7600000000000006E-2</v>
      </c>
      <c r="LMA53" s="47">
        <f t="shared" si="154"/>
        <v>9.7600000000000006E-2</v>
      </c>
      <c r="LMB53" s="47">
        <f t="shared" si="154"/>
        <v>9.7600000000000006E-2</v>
      </c>
      <c r="LMC53" s="47">
        <f t="shared" si="154"/>
        <v>9.7600000000000006E-2</v>
      </c>
      <c r="LMD53" s="47">
        <f t="shared" si="154"/>
        <v>9.7600000000000006E-2</v>
      </c>
      <c r="LME53" s="47">
        <f t="shared" si="154"/>
        <v>9.7600000000000006E-2</v>
      </c>
      <c r="LMF53" s="47">
        <f t="shared" si="154"/>
        <v>9.7600000000000006E-2</v>
      </c>
      <c r="LMG53" s="47">
        <f t="shared" si="154"/>
        <v>9.7600000000000006E-2</v>
      </c>
      <c r="LMH53" s="47">
        <f t="shared" si="154"/>
        <v>9.7600000000000006E-2</v>
      </c>
      <c r="LMI53" s="47">
        <f t="shared" si="154"/>
        <v>9.7600000000000006E-2</v>
      </c>
      <c r="LMJ53" s="47">
        <f t="shared" si="154"/>
        <v>9.7600000000000006E-2</v>
      </c>
      <c r="LMK53" s="47">
        <f t="shared" si="154"/>
        <v>9.7600000000000006E-2</v>
      </c>
      <c r="LML53" s="47">
        <f t="shared" si="154"/>
        <v>9.7600000000000006E-2</v>
      </c>
      <c r="LMM53" s="47">
        <f t="shared" si="154"/>
        <v>9.7600000000000006E-2</v>
      </c>
      <c r="LMN53" s="47">
        <f t="shared" si="154"/>
        <v>9.7600000000000006E-2</v>
      </c>
      <c r="LMO53" s="47">
        <f t="shared" si="154"/>
        <v>9.7600000000000006E-2</v>
      </c>
      <c r="LMP53" s="47">
        <f t="shared" si="154"/>
        <v>9.7600000000000006E-2</v>
      </c>
      <c r="LMQ53" s="47">
        <f t="shared" si="154"/>
        <v>9.7600000000000006E-2</v>
      </c>
      <c r="LMR53" s="47">
        <f t="shared" si="154"/>
        <v>9.7600000000000006E-2</v>
      </c>
      <c r="LMS53" s="47">
        <f t="shared" si="154"/>
        <v>9.7600000000000006E-2</v>
      </c>
      <c r="LMT53" s="47">
        <f t="shared" si="154"/>
        <v>9.7600000000000006E-2</v>
      </c>
      <c r="LMU53" s="47">
        <f t="shared" si="154"/>
        <v>9.7600000000000006E-2</v>
      </c>
      <c r="LMV53" s="47">
        <f t="shared" si="154"/>
        <v>9.7600000000000006E-2</v>
      </c>
      <c r="LMW53" s="47">
        <f t="shared" si="154"/>
        <v>9.7600000000000006E-2</v>
      </c>
      <c r="LMX53" s="47">
        <f t="shared" si="154"/>
        <v>9.7600000000000006E-2</v>
      </c>
      <c r="LMY53" s="47">
        <f t="shared" si="154"/>
        <v>9.7600000000000006E-2</v>
      </c>
      <c r="LMZ53" s="47">
        <f t="shared" si="154"/>
        <v>9.7600000000000006E-2</v>
      </c>
      <c r="LNA53" s="47">
        <f t="shared" si="154"/>
        <v>9.7600000000000006E-2</v>
      </c>
      <c r="LNB53" s="47">
        <f t="shared" si="154"/>
        <v>9.7600000000000006E-2</v>
      </c>
      <c r="LNC53" s="47">
        <f t="shared" si="154"/>
        <v>9.7600000000000006E-2</v>
      </c>
      <c r="LND53" s="47">
        <f t="shared" si="154"/>
        <v>9.7600000000000006E-2</v>
      </c>
      <c r="LNE53" s="47">
        <f t="shared" si="154"/>
        <v>9.7600000000000006E-2</v>
      </c>
      <c r="LNF53" s="47">
        <f t="shared" si="154"/>
        <v>9.7600000000000006E-2</v>
      </c>
      <c r="LNG53" s="47">
        <f t="shared" si="154"/>
        <v>9.7600000000000006E-2</v>
      </c>
      <c r="LNH53" s="47">
        <f t="shared" si="154"/>
        <v>9.7600000000000006E-2</v>
      </c>
      <c r="LNI53" s="47">
        <f t="shared" si="154"/>
        <v>9.7600000000000006E-2</v>
      </c>
      <c r="LNJ53" s="47">
        <f t="shared" ref="LNJ53:LPU53" si="155">LNI53</f>
        <v>9.7600000000000006E-2</v>
      </c>
      <c r="LNK53" s="47">
        <f t="shared" si="155"/>
        <v>9.7600000000000006E-2</v>
      </c>
      <c r="LNL53" s="47">
        <f t="shared" si="155"/>
        <v>9.7600000000000006E-2</v>
      </c>
      <c r="LNM53" s="47">
        <f t="shared" si="155"/>
        <v>9.7600000000000006E-2</v>
      </c>
      <c r="LNN53" s="47">
        <f t="shared" si="155"/>
        <v>9.7600000000000006E-2</v>
      </c>
      <c r="LNO53" s="47">
        <f t="shared" si="155"/>
        <v>9.7600000000000006E-2</v>
      </c>
      <c r="LNP53" s="47">
        <f t="shared" si="155"/>
        <v>9.7600000000000006E-2</v>
      </c>
      <c r="LNQ53" s="47">
        <f t="shared" si="155"/>
        <v>9.7600000000000006E-2</v>
      </c>
      <c r="LNR53" s="47">
        <f t="shared" si="155"/>
        <v>9.7600000000000006E-2</v>
      </c>
      <c r="LNS53" s="47">
        <f t="shared" si="155"/>
        <v>9.7600000000000006E-2</v>
      </c>
      <c r="LNT53" s="47">
        <f t="shared" si="155"/>
        <v>9.7600000000000006E-2</v>
      </c>
      <c r="LNU53" s="47">
        <f t="shared" si="155"/>
        <v>9.7600000000000006E-2</v>
      </c>
      <c r="LNV53" s="47">
        <f t="shared" si="155"/>
        <v>9.7600000000000006E-2</v>
      </c>
      <c r="LNW53" s="47">
        <f t="shared" si="155"/>
        <v>9.7600000000000006E-2</v>
      </c>
      <c r="LNX53" s="47">
        <f t="shared" si="155"/>
        <v>9.7600000000000006E-2</v>
      </c>
      <c r="LNY53" s="47">
        <f t="shared" si="155"/>
        <v>9.7600000000000006E-2</v>
      </c>
      <c r="LNZ53" s="47">
        <f t="shared" si="155"/>
        <v>9.7600000000000006E-2</v>
      </c>
      <c r="LOA53" s="47">
        <f t="shared" si="155"/>
        <v>9.7600000000000006E-2</v>
      </c>
      <c r="LOB53" s="47">
        <f t="shared" si="155"/>
        <v>9.7600000000000006E-2</v>
      </c>
      <c r="LOC53" s="47">
        <f t="shared" si="155"/>
        <v>9.7600000000000006E-2</v>
      </c>
      <c r="LOD53" s="47">
        <f t="shared" si="155"/>
        <v>9.7600000000000006E-2</v>
      </c>
      <c r="LOE53" s="47">
        <f t="shared" si="155"/>
        <v>9.7600000000000006E-2</v>
      </c>
      <c r="LOF53" s="47">
        <f t="shared" si="155"/>
        <v>9.7600000000000006E-2</v>
      </c>
      <c r="LOG53" s="47">
        <f t="shared" si="155"/>
        <v>9.7600000000000006E-2</v>
      </c>
      <c r="LOH53" s="47">
        <f t="shared" si="155"/>
        <v>9.7600000000000006E-2</v>
      </c>
      <c r="LOI53" s="47">
        <f t="shared" si="155"/>
        <v>9.7600000000000006E-2</v>
      </c>
      <c r="LOJ53" s="47">
        <f t="shared" si="155"/>
        <v>9.7600000000000006E-2</v>
      </c>
      <c r="LOK53" s="47">
        <f t="shared" si="155"/>
        <v>9.7600000000000006E-2</v>
      </c>
      <c r="LOL53" s="47">
        <f t="shared" si="155"/>
        <v>9.7600000000000006E-2</v>
      </c>
      <c r="LOM53" s="47">
        <f t="shared" si="155"/>
        <v>9.7600000000000006E-2</v>
      </c>
      <c r="LON53" s="47">
        <f t="shared" si="155"/>
        <v>9.7600000000000006E-2</v>
      </c>
      <c r="LOO53" s="47">
        <f t="shared" si="155"/>
        <v>9.7600000000000006E-2</v>
      </c>
      <c r="LOP53" s="47">
        <f t="shared" si="155"/>
        <v>9.7600000000000006E-2</v>
      </c>
      <c r="LOQ53" s="47">
        <f t="shared" si="155"/>
        <v>9.7600000000000006E-2</v>
      </c>
      <c r="LOR53" s="47">
        <f t="shared" si="155"/>
        <v>9.7600000000000006E-2</v>
      </c>
      <c r="LOS53" s="47">
        <f t="shared" si="155"/>
        <v>9.7600000000000006E-2</v>
      </c>
      <c r="LOT53" s="47">
        <f t="shared" si="155"/>
        <v>9.7600000000000006E-2</v>
      </c>
      <c r="LOU53" s="47">
        <f t="shared" si="155"/>
        <v>9.7600000000000006E-2</v>
      </c>
      <c r="LOV53" s="47">
        <f t="shared" si="155"/>
        <v>9.7600000000000006E-2</v>
      </c>
      <c r="LOW53" s="47">
        <f t="shared" si="155"/>
        <v>9.7600000000000006E-2</v>
      </c>
      <c r="LOX53" s="47">
        <f t="shared" si="155"/>
        <v>9.7600000000000006E-2</v>
      </c>
      <c r="LOY53" s="47">
        <f t="shared" si="155"/>
        <v>9.7600000000000006E-2</v>
      </c>
      <c r="LOZ53" s="47">
        <f t="shared" si="155"/>
        <v>9.7600000000000006E-2</v>
      </c>
      <c r="LPA53" s="47">
        <f t="shared" si="155"/>
        <v>9.7600000000000006E-2</v>
      </c>
      <c r="LPB53" s="47">
        <f t="shared" si="155"/>
        <v>9.7600000000000006E-2</v>
      </c>
      <c r="LPC53" s="47">
        <f t="shared" si="155"/>
        <v>9.7600000000000006E-2</v>
      </c>
      <c r="LPD53" s="47">
        <f t="shared" si="155"/>
        <v>9.7600000000000006E-2</v>
      </c>
      <c r="LPE53" s="47">
        <f t="shared" si="155"/>
        <v>9.7600000000000006E-2</v>
      </c>
      <c r="LPF53" s="47">
        <f t="shared" si="155"/>
        <v>9.7600000000000006E-2</v>
      </c>
      <c r="LPG53" s="47">
        <f t="shared" si="155"/>
        <v>9.7600000000000006E-2</v>
      </c>
      <c r="LPH53" s="47">
        <f t="shared" si="155"/>
        <v>9.7600000000000006E-2</v>
      </c>
      <c r="LPI53" s="47">
        <f t="shared" si="155"/>
        <v>9.7600000000000006E-2</v>
      </c>
      <c r="LPJ53" s="47">
        <f t="shared" si="155"/>
        <v>9.7600000000000006E-2</v>
      </c>
      <c r="LPK53" s="47">
        <f t="shared" si="155"/>
        <v>9.7600000000000006E-2</v>
      </c>
      <c r="LPL53" s="47">
        <f t="shared" si="155"/>
        <v>9.7600000000000006E-2</v>
      </c>
      <c r="LPM53" s="47">
        <f t="shared" si="155"/>
        <v>9.7600000000000006E-2</v>
      </c>
      <c r="LPN53" s="47">
        <f t="shared" si="155"/>
        <v>9.7600000000000006E-2</v>
      </c>
      <c r="LPO53" s="47">
        <f t="shared" si="155"/>
        <v>9.7600000000000006E-2</v>
      </c>
      <c r="LPP53" s="47">
        <f t="shared" si="155"/>
        <v>9.7600000000000006E-2</v>
      </c>
      <c r="LPQ53" s="47">
        <f t="shared" si="155"/>
        <v>9.7600000000000006E-2</v>
      </c>
      <c r="LPR53" s="47">
        <f t="shared" si="155"/>
        <v>9.7600000000000006E-2</v>
      </c>
      <c r="LPS53" s="47">
        <f t="shared" si="155"/>
        <v>9.7600000000000006E-2</v>
      </c>
      <c r="LPT53" s="47">
        <f t="shared" si="155"/>
        <v>9.7600000000000006E-2</v>
      </c>
      <c r="LPU53" s="47">
        <f t="shared" si="155"/>
        <v>9.7600000000000006E-2</v>
      </c>
      <c r="LPV53" s="47">
        <f t="shared" ref="LPV53:LSG53" si="156">LPU53</f>
        <v>9.7600000000000006E-2</v>
      </c>
      <c r="LPW53" s="47">
        <f t="shared" si="156"/>
        <v>9.7600000000000006E-2</v>
      </c>
      <c r="LPX53" s="47">
        <f t="shared" si="156"/>
        <v>9.7600000000000006E-2</v>
      </c>
      <c r="LPY53" s="47">
        <f t="shared" si="156"/>
        <v>9.7600000000000006E-2</v>
      </c>
      <c r="LPZ53" s="47">
        <f t="shared" si="156"/>
        <v>9.7600000000000006E-2</v>
      </c>
      <c r="LQA53" s="47">
        <f t="shared" si="156"/>
        <v>9.7600000000000006E-2</v>
      </c>
      <c r="LQB53" s="47">
        <f t="shared" si="156"/>
        <v>9.7600000000000006E-2</v>
      </c>
      <c r="LQC53" s="47">
        <f t="shared" si="156"/>
        <v>9.7600000000000006E-2</v>
      </c>
      <c r="LQD53" s="47">
        <f t="shared" si="156"/>
        <v>9.7600000000000006E-2</v>
      </c>
      <c r="LQE53" s="47">
        <f t="shared" si="156"/>
        <v>9.7600000000000006E-2</v>
      </c>
      <c r="LQF53" s="47">
        <f t="shared" si="156"/>
        <v>9.7600000000000006E-2</v>
      </c>
      <c r="LQG53" s="47">
        <f t="shared" si="156"/>
        <v>9.7600000000000006E-2</v>
      </c>
      <c r="LQH53" s="47">
        <f t="shared" si="156"/>
        <v>9.7600000000000006E-2</v>
      </c>
      <c r="LQI53" s="47">
        <f t="shared" si="156"/>
        <v>9.7600000000000006E-2</v>
      </c>
      <c r="LQJ53" s="47">
        <f t="shared" si="156"/>
        <v>9.7600000000000006E-2</v>
      </c>
      <c r="LQK53" s="47">
        <f t="shared" si="156"/>
        <v>9.7600000000000006E-2</v>
      </c>
      <c r="LQL53" s="47">
        <f t="shared" si="156"/>
        <v>9.7600000000000006E-2</v>
      </c>
      <c r="LQM53" s="47">
        <f t="shared" si="156"/>
        <v>9.7600000000000006E-2</v>
      </c>
      <c r="LQN53" s="47">
        <f t="shared" si="156"/>
        <v>9.7600000000000006E-2</v>
      </c>
      <c r="LQO53" s="47">
        <f t="shared" si="156"/>
        <v>9.7600000000000006E-2</v>
      </c>
      <c r="LQP53" s="47">
        <f t="shared" si="156"/>
        <v>9.7600000000000006E-2</v>
      </c>
      <c r="LQQ53" s="47">
        <f t="shared" si="156"/>
        <v>9.7600000000000006E-2</v>
      </c>
      <c r="LQR53" s="47">
        <f t="shared" si="156"/>
        <v>9.7600000000000006E-2</v>
      </c>
      <c r="LQS53" s="47">
        <f t="shared" si="156"/>
        <v>9.7600000000000006E-2</v>
      </c>
      <c r="LQT53" s="47">
        <f t="shared" si="156"/>
        <v>9.7600000000000006E-2</v>
      </c>
      <c r="LQU53" s="47">
        <f t="shared" si="156"/>
        <v>9.7600000000000006E-2</v>
      </c>
      <c r="LQV53" s="47">
        <f t="shared" si="156"/>
        <v>9.7600000000000006E-2</v>
      </c>
      <c r="LQW53" s="47">
        <f t="shared" si="156"/>
        <v>9.7600000000000006E-2</v>
      </c>
      <c r="LQX53" s="47">
        <f t="shared" si="156"/>
        <v>9.7600000000000006E-2</v>
      </c>
      <c r="LQY53" s="47">
        <f t="shared" si="156"/>
        <v>9.7600000000000006E-2</v>
      </c>
      <c r="LQZ53" s="47">
        <f t="shared" si="156"/>
        <v>9.7600000000000006E-2</v>
      </c>
      <c r="LRA53" s="47">
        <f t="shared" si="156"/>
        <v>9.7600000000000006E-2</v>
      </c>
      <c r="LRB53" s="47">
        <f t="shared" si="156"/>
        <v>9.7600000000000006E-2</v>
      </c>
      <c r="LRC53" s="47">
        <f t="shared" si="156"/>
        <v>9.7600000000000006E-2</v>
      </c>
      <c r="LRD53" s="47">
        <f t="shared" si="156"/>
        <v>9.7600000000000006E-2</v>
      </c>
      <c r="LRE53" s="47">
        <f t="shared" si="156"/>
        <v>9.7600000000000006E-2</v>
      </c>
      <c r="LRF53" s="47">
        <f t="shared" si="156"/>
        <v>9.7600000000000006E-2</v>
      </c>
      <c r="LRG53" s="47">
        <f t="shared" si="156"/>
        <v>9.7600000000000006E-2</v>
      </c>
      <c r="LRH53" s="47">
        <f t="shared" si="156"/>
        <v>9.7600000000000006E-2</v>
      </c>
      <c r="LRI53" s="47">
        <f t="shared" si="156"/>
        <v>9.7600000000000006E-2</v>
      </c>
      <c r="LRJ53" s="47">
        <f t="shared" si="156"/>
        <v>9.7600000000000006E-2</v>
      </c>
      <c r="LRK53" s="47">
        <f t="shared" si="156"/>
        <v>9.7600000000000006E-2</v>
      </c>
      <c r="LRL53" s="47">
        <f t="shared" si="156"/>
        <v>9.7600000000000006E-2</v>
      </c>
      <c r="LRM53" s="47">
        <f t="shared" si="156"/>
        <v>9.7600000000000006E-2</v>
      </c>
      <c r="LRN53" s="47">
        <f t="shared" si="156"/>
        <v>9.7600000000000006E-2</v>
      </c>
      <c r="LRO53" s="47">
        <f t="shared" si="156"/>
        <v>9.7600000000000006E-2</v>
      </c>
      <c r="LRP53" s="47">
        <f t="shared" si="156"/>
        <v>9.7600000000000006E-2</v>
      </c>
      <c r="LRQ53" s="47">
        <f t="shared" si="156"/>
        <v>9.7600000000000006E-2</v>
      </c>
      <c r="LRR53" s="47">
        <f t="shared" si="156"/>
        <v>9.7600000000000006E-2</v>
      </c>
      <c r="LRS53" s="47">
        <f t="shared" si="156"/>
        <v>9.7600000000000006E-2</v>
      </c>
      <c r="LRT53" s="47">
        <f t="shared" si="156"/>
        <v>9.7600000000000006E-2</v>
      </c>
      <c r="LRU53" s="47">
        <f t="shared" si="156"/>
        <v>9.7600000000000006E-2</v>
      </c>
      <c r="LRV53" s="47">
        <f t="shared" si="156"/>
        <v>9.7600000000000006E-2</v>
      </c>
      <c r="LRW53" s="47">
        <f t="shared" si="156"/>
        <v>9.7600000000000006E-2</v>
      </c>
      <c r="LRX53" s="47">
        <f t="shared" si="156"/>
        <v>9.7600000000000006E-2</v>
      </c>
      <c r="LRY53" s="47">
        <f t="shared" si="156"/>
        <v>9.7600000000000006E-2</v>
      </c>
      <c r="LRZ53" s="47">
        <f t="shared" si="156"/>
        <v>9.7600000000000006E-2</v>
      </c>
      <c r="LSA53" s="47">
        <f t="shared" si="156"/>
        <v>9.7600000000000006E-2</v>
      </c>
      <c r="LSB53" s="47">
        <f t="shared" si="156"/>
        <v>9.7600000000000006E-2</v>
      </c>
      <c r="LSC53" s="47">
        <f t="shared" si="156"/>
        <v>9.7600000000000006E-2</v>
      </c>
      <c r="LSD53" s="47">
        <f t="shared" si="156"/>
        <v>9.7600000000000006E-2</v>
      </c>
      <c r="LSE53" s="47">
        <f t="shared" si="156"/>
        <v>9.7600000000000006E-2</v>
      </c>
      <c r="LSF53" s="47">
        <f t="shared" si="156"/>
        <v>9.7600000000000006E-2</v>
      </c>
      <c r="LSG53" s="47">
        <f t="shared" si="156"/>
        <v>9.7600000000000006E-2</v>
      </c>
      <c r="LSH53" s="47">
        <f t="shared" ref="LSH53:LUS53" si="157">LSG53</f>
        <v>9.7600000000000006E-2</v>
      </c>
      <c r="LSI53" s="47">
        <f t="shared" si="157"/>
        <v>9.7600000000000006E-2</v>
      </c>
      <c r="LSJ53" s="47">
        <f t="shared" si="157"/>
        <v>9.7600000000000006E-2</v>
      </c>
      <c r="LSK53" s="47">
        <f t="shared" si="157"/>
        <v>9.7600000000000006E-2</v>
      </c>
      <c r="LSL53" s="47">
        <f t="shared" si="157"/>
        <v>9.7600000000000006E-2</v>
      </c>
      <c r="LSM53" s="47">
        <f t="shared" si="157"/>
        <v>9.7600000000000006E-2</v>
      </c>
      <c r="LSN53" s="47">
        <f t="shared" si="157"/>
        <v>9.7600000000000006E-2</v>
      </c>
      <c r="LSO53" s="47">
        <f t="shared" si="157"/>
        <v>9.7600000000000006E-2</v>
      </c>
      <c r="LSP53" s="47">
        <f t="shared" si="157"/>
        <v>9.7600000000000006E-2</v>
      </c>
      <c r="LSQ53" s="47">
        <f t="shared" si="157"/>
        <v>9.7600000000000006E-2</v>
      </c>
      <c r="LSR53" s="47">
        <f t="shared" si="157"/>
        <v>9.7600000000000006E-2</v>
      </c>
      <c r="LSS53" s="47">
        <f t="shared" si="157"/>
        <v>9.7600000000000006E-2</v>
      </c>
      <c r="LST53" s="47">
        <f t="shared" si="157"/>
        <v>9.7600000000000006E-2</v>
      </c>
      <c r="LSU53" s="47">
        <f t="shared" si="157"/>
        <v>9.7600000000000006E-2</v>
      </c>
      <c r="LSV53" s="47">
        <f t="shared" si="157"/>
        <v>9.7600000000000006E-2</v>
      </c>
      <c r="LSW53" s="47">
        <f t="shared" si="157"/>
        <v>9.7600000000000006E-2</v>
      </c>
      <c r="LSX53" s="47">
        <f t="shared" si="157"/>
        <v>9.7600000000000006E-2</v>
      </c>
      <c r="LSY53" s="47">
        <f t="shared" si="157"/>
        <v>9.7600000000000006E-2</v>
      </c>
      <c r="LSZ53" s="47">
        <f t="shared" si="157"/>
        <v>9.7600000000000006E-2</v>
      </c>
      <c r="LTA53" s="47">
        <f t="shared" si="157"/>
        <v>9.7600000000000006E-2</v>
      </c>
      <c r="LTB53" s="47">
        <f t="shared" si="157"/>
        <v>9.7600000000000006E-2</v>
      </c>
      <c r="LTC53" s="47">
        <f t="shared" si="157"/>
        <v>9.7600000000000006E-2</v>
      </c>
      <c r="LTD53" s="47">
        <f t="shared" si="157"/>
        <v>9.7600000000000006E-2</v>
      </c>
      <c r="LTE53" s="47">
        <f t="shared" si="157"/>
        <v>9.7600000000000006E-2</v>
      </c>
      <c r="LTF53" s="47">
        <f t="shared" si="157"/>
        <v>9.7600000000000006E-2</v>
      </c>
      <c r="LTG53" s="47">
        <f t="shared" si="157"/>
        <v>9.7600000000000006E-2</v>
      </c>
      <c r="LTH53" s="47">
        <f t="shared" si="157"/>
        <v>9.7600000000000006E-2</v>
      </c>
      <c r="LTI53" s="47">
        <f t="shared" si="157"/>
        <v>9.7600000000000006E-2</v>
      </c>
      <c r="LTJ53" s="47">
        <f t="shared" si="157"/>
        <v>9.7600000000000006E-2</v>
      </c>
      <c r="LTK53" s="47">
        <f t="shared" si="157"/>
        <v>9.7600000000000006E-2</v>
      </c>
      <c r="LTL53" s="47">
        <f t="shared" si="157"/>
        <v>9.7600000000000006E-2</v>
      </c>
      <c r="LTM53" s="47">
        <f t="shared" si="157"/>
        <v>9.7600000000000006E-2</v>
      </c>
      <c r="LTN53" s="47">
        <f t="shared" si="157"/>
        <v>9.7600000000000006E-2</v>
      </c>
      <c r="LTO53" s="47">
        <f t="shared" si="157"/>
        <v>9.7600000000000006E-2</v>
      </c>
      <c r="LTP53" s="47">
        <f t="shared" si="157"/>
        <v>9.7600000000000006E-2</v>
      </c>
      <c r="LTQ53" s="47">
        <f t="shared" si="157"/>
        <v>9.7600000000000006E-2</v>
      </c>
      <c r="LTR53" s="47">
        <f t="shared" si="157"/>
        <v>9.7600000000000006E-2</v>
      </c>
      <c r="LTS53" s="47">
        <f t="shared" si="157"/>
        <v>9.7600000000000006E-2</v>
      </c>
      <c r="LTT53" s="47">
        <f t="shared" si="157"/>
        <v>9.7600000000000006E-2</v>
      </c>
      <c r="LTU53" s="47">
        <f t="shared" si="157"/>
        <v>9.7600000000000006E-2</v>
      </c>
      <c r="LTV53" s="47">
        <f t="shared" si="157"/>
        <v>9.7600000000000006E-2</v>
      </c>
      <c r="LTW53" s="47">
        <f t="shared" si="157"/>
        <v>9.7600000000000006E-2</v>
      </c>
      <c r="LTX53" s="47">
        <f t="shared" si="157"/>
        <v>9.7600000000000006E-2</v>
      </c>
      <c r="LTY53" s="47">
        <f t="shared" si="157"/>
        <v>9.7600000000000006E-2</v>
      </c>
      <c r="LTZ53" s="47">
        <f t="shared" si="157"/>
        <v>9.7600000000000006E-2</v>
      </c>
      <c r="LUA53" s="47">
        <f t="shared" si="157"/>
        <v>9.7600000000000006E-2</v>
      </c>
      <c r="LUB53" s="47">
        <f t="shared" si="157"/>
        <v>9.7600000000000006E-2</v>
      </c>
      <c r="LUC53" s="47">
        <f t="shared" si="157"/>
        <v>9.7600000000000006E-2</v>
      </c>
      <c r="LUD53" s="47">
        <f t="shared" si="157"/>
        <v>9.7600000000000006E-2</v>
      </c>
      <c r="LUE53" s="47">
        <f t="shared" si="157"/>
        <v>9.7600000000000006E-2</v>
      </c>
      <c r="LUF53" s="47">
        <f t="shared" si="157"/>
        <v>9.7600000000000006E-2</v>
      </c>
      <c r="LUG53" s="47">
        <f t="shared" si="157"/>
        <v>9.7600000000000006E-2</v>
      </c>
      <c r="LUH53" s="47">
        <f t="shared" si="157"/>
        <v>9.7600000000000006E-2</v>
      </c>
      <c r="LUI53" s="47">
        <f t="shared" si="157"/>
        <v>9.7600000000000006E-2</v>
      </c>
      <c r="LUJ53" s="47">
        <f t="shared" si="157"/>
        <v>9.7600000000000006E-2</v>
      </c>
      <c r="LUK53" s="47">
        <f t="shared" si="157"/>
        <v>9.7600000000000006E-2</v>
      </c>
      <c r="LUL53" s="47">
        <f t="shared" si="157"/>
        <v>9.7600000000000006E-2</v>
      </c>
      <c r="LUM53" s="47">
        <f t="shared" si="157"/>
        <v>9.7600000000000006E-2</v>
      </c>
      <c r="LUN53" s="47">
        <f t="shared" si="157"/>
        <v>9.7600000000000006E-2</v>
      </c>
      <c r="LUO53" s="47">
        <f t="shared" si="157"/>
        <v>9.7600000000000006E-2</v>
      </c>
      <c r="LUP53" s="47">
        <f t="shared" si="157"/>
        <v>9.7600000000000006E-2</v>
      </c>
      <c r="LUQ53" s="47">
        <f t="shared" si="157"/>
        <v>9.7600000000000006E-2</v>
      </c>
      <c r="LUR53" s="47">
        <f t="shared" si="157"/>
        <v>9.7600000000000006E-2</v>
      </c>
      <c r="LUS53" s="47">
        <f t="shared" si="157"/>
        <v>9.7600000000000006E-2</v>
      </c>
      <c r="LUT53" s="47">
        <f t="shared" ref="LUT53:LXE53" si="158">LUS53</f>
        <v>9.7600000000000006E-2</v>
      </c>
      <c r="LUU53" s="47">
        <f t="shared" si="158"/>
        <v>9.7600000000000006E-2</v>
      </c>
      <c r="LUV53" s="47">
        <f t="shared" si="158"/>
        <v>9.7600000000000006E-2</v>
      </c>
      <c r="LUW53" s="47">
        <f t="shared" si="158"/>
        <v>9.7600000000000006E-2</v>
      </c>
      <c r="LUX53" s="47">
        <f t="shared" si="158"/>
        <v>9.7600000000000006E-2</v>
      </c>
      <c r="LUY53" s="47">
        <f t="shared" si="158"/>
        <v>9.7600000000000006E-2</v>
      </c>
      <c r="LUZ53" s="47">
        <f t="shared" si="158"/>
        <v>9.7600000000000006E-2</v>
      </c>
      <c r="LVA53" s="47">
        <f t="shared" si="158"/>
        <v>9.7600000000000006E-2</v>
      </c>
      <c r="LVB53" s="47">
        <f t="shared" si="158"/>
        <v>9.7600000000000006E-2</v>
      </c>
      <c r="LVC53" s="47">
        <f t="shared" si="158"/>
        <v>9.7600000000000006E-2</v>
      </c>
      <c r="LVD53" s="47">
        <f t="shared" si="158"/>
        <v>9.7600000000000006E-2</v>
      </c>
      <c r="LVE53" s="47">
        <f t="shared" si="158"/>
        <v>9.7600000000000006E-2</v>
      </c>
      <c r="LVF53" s="47">
        <f t="shared" si="158"/>
        <v>9.7600000000000006E-2</v>
      </c>
      <c r="LVG53" s="47">
        <f t="shared" si="158"/>
        <v>9.7600000000000006E-2</v>
      </c>
      <c r="LVH53" s="47">
        <f t="shared" si="158"/>
        <v>9.7600000000000006E-2</v>
      </c>
      <c r="LVI53" s="47">
        <f t="shared" si="158"/>
        <v>9.7600000000000006E-2</v>
      </c>
      <c r="LVJ53" s="47">
        <f t="shared" si="158"/>
        <v>9.7600000000000006E-2</v>
      </c>
      <c r="LVK53" s="47">
        <f t="shared" si="158"/>
        <v>9.7600000000000006E-2</v>
      </c>
      <c r="LVL53" s="47">
        <f t="shared" si="158"/>
        <v>9.7600000000000006E-2</v>
      </c>
      <c r="LVM53" s="47">
        <f t="shared" si="158"/>
        <v>9.7600000000000006E-2</v>
      </c>
      <c r="LVN53" s="47">
        <f t="shared" si="158"/>
        <v>9.7600000000000006E-2</v>
      </c>
      <c r="LVO53" s="47">
        <f t="shared" si="158"/>
        <v>9.7600000000000006E-2</v>
      </c>
      <c r="LVP53" s="47">
        <f t="shared" si="158"/>
        <v>9.7600000000000006E-2</v>
      </c>
      <c r="LVQ53" s="47">
        <f t="shared" si="158"/>
        <v>9.7600000000000006E-2</v>
      </c>
      <c r="LVR53" s="47">
        <f t="shared" si="158"/>
        <v>9.7600000000000006E-2</v>
      </c>
      <c r="LVS53" s="47">
        <f t="shared" si="158"/>
        <v>9.7600000000000006E-2</v>
      </c>
      <c r="LVT53" s="47">
        <f t="shared" si="158"/>
        <v>9.7600000000000006E-2</v>
      </c>
      <c r="LVU53" s="47">
        <f t="shared" si="158"/>
        <v>9.7600000000000006E-2</v>
      </c>
      <c r="LVV53" s="47">
        <f t="shared" si="158"/>
        <v>9.7600000000000006E-2</v>
      </c>
      <c r="LVW53" s="47">
        <f t="shared" si="158"/>
        <v>9.7600000000000006E-2</v>
      </c>
      <c r="LVX53" s="47">
        <f t="shared" si="158"/>
        <v>9.7600000000000006E-2</v>
      </c>
      <c r="LVY53" s="47">
        <f t="shared" si="158"/>
        <v>9.7600000000000006E-2</v>
      </c>
      <c r="LVZ53" s="47">
        <f t="shared" si="158"/>
        <v>9.7600000000000006E-2</v>
      </c>
      <c r="LWA53" s="47">
        <f t="shared" si="158"/>
        <v>9.7600000000000006E-2</v>
      </c>
      <c r="LWB53" s="47">
        <f t="shared" si="158"/>
        <v>9.7600000000000006E-2</v>
      </c>
      <c r="LWC53" s="47">
        <f t="shared" si="158"/>
        <v>9.7600000000000006E-2</v>
      </c>
      <c r="LWD53" s="47">
        <f t="shared" si="158"/>
        <v>9.7600000000000006E-2</v>
      </c>
      <c r="LWE53" s="47">
        <f t="shared" si="158"/>
        <v>9.7600000000000006E-2</v>
      </c>
      <c r="LWF53" s="47">
        <f t="shared" si="158"/>
        <v>9.7600000000000006E-2</v>
      </c>
      <c r="LWG53" s="47">
        <f t="shared" si="158"/>
        <v>9.7600000000000006E-2</v>
      </c>
      <c r="LWH53" s="47">
        <f t="shared" si="158"/>
        <v>9.7600000000000006E-2</v>
      </c>
      <c r="LWI53" s="47">
        <f t="shared" si="158"/>
        <v>9.7600000000000006E-2</v>
      </c>
      <c r="LWJ53" s="47">
        <f t="shared" si="158"/>
        <v>9.7600000000000006E-2</v>
      </c>
      <c r="LWK53" s="47">
        <f t="shared" si="158"/>
        <v>9.7600000000000006E-2</v>
      </c>
      <c r="LWL53" s="47">
        <f t="shared" si="158"/>
        <v>9.7600000000000006E-2</v>
      </c>
      <c r="LWM53" s="47">
        <f t="shared" si="158"/>
        <v>9.7600000000000006E-2</v>
      </c>
      <c r="LWN53" s="47">
        <f t="shared" si="158"/>
        <v>9.7600000000000006E-2</v>
      </c>
      <c r="LWO53" s="47">
        <f t="shared" si="158"/>
        <v>9.7600000000000006E-2</v>
      </c>
      <c r="LWP53" s="47">
        <f t="shared" si="158"/>
        <v>9.7600000000000006E-2</v>
      </c>
      <c r="LWQ53" s="47">
        <f t="shared" si="158"/>
        <v>9.7600000000000006E-2</v>
      </c>
      <c r="LWR53" s="47">
        <f t="shared" si="158"/>
        <v>9.7600000000000006E-2</v>
      </c>
      <c r="LWS53" s="47">
        <f t="shared" si="158"/>
        <v>9.7600000000000006E-2</v>
      </c>
      <c r="LWT53" s="47">
        <f t="shared" si="158"/>
        <v>9.7600000000000006E-2</v>
      </c>
      <c r="LWU53" s="47">
        <f t="shared" si="158"/>
        <v>9.7600000000000006E-2</v>
      </c>
      <c r="LWV53" s="47">
        <f t="shared" si="158"/>
        <v>9.7600000000000006E-2</v>
      </c>
      <c r="LWW53" s="47">
        <f t="shared" si="158"/>
        <v>9.7600000000000006E-2</v>
      </c>
      <c r="LWX53" s="47">
        <f t="shared" si="158"/>
        <v>9.7600000000000006E-2</v>
      </c>
      <c r="LWY53" s="47">
        <f t="shared" si="158"/>
        <v>9.7600000000000006E-2</v>
      </c>
      <c r="LWZ53" s="47">
        <f t="shared" si="158"/>
        <v>9.7600000000000006E-2</v>
      </c>
      <c r="LXA53" s="47">
        <f t="shared" si="158"/>
        <v>9.7600000000000006E-2</v>
      </c>
      <c r="LXB53" s="47">
        <f t="shared" si="158"/>
        <v>9.7600000000000006E-2</v>
      </c>
      <c r="LXC53" s="47">
        <f t="shared" si="158"/>
        <v>9.7600000000000006E-2</v>
      </c>
      <c r="LXD53" s="47">
        <f t="shared" si="158"/>
        <v>9.7600000000000006E-2</v>
      </c>
      <c r="LXE53" s="47">
        <f t="shared" si="158"/>
        <v>9.7600000000000006E-2</v>
      </c>
      <c r="LXF53" s="47">
        <f t="shared" ref="LXF53:LZQ53" si="159">LXE53</f>
        <v>9.7600000000000006E-2</v>
      </c>
      <c r="LXG53" s="47">
        <f t="shared" si="159"/>
        <v>9.7600000000000006E-2</v>
      </c>
      <c r="LXH53" s="47">
        <f t="shared" si="159"/>
        <v>9.7600000000000006E-2</v>
      </c>
      <c r="LXI53" s="47">
        <f t="shared" si="159"/>
        <v>9.7600000000000006E-2</v>
      </c>
      <c r="LXJ53" s="47">
        <f t="shared" si="159"/>
        <v>9.7600000000000006E-2</v>
      </c>
      <c r="LXK53" s="47">
        <f t="shared" si="159"/>
        <v>9.7600000000000006E-2</v>
      </c>
      <c r="LXL53" s="47">
        <f t="shared" si="159"/>
        <v>9.7600000000000006E-2</v>
      </c>
      <c r="LXM53" s="47">
        <f t="shared" si="159"/>
        <v>9.7600000000000006E-2</v>
      </c>
      <c r="LXN53" s="47">
        <f t="shared" si="159"/>
        <v>9.7600000000000006E-2</v>
      </c>
      <c r="LXO53" s="47">
        <f t="shared" si="159"/>
        <v>9.7600000000000006E-2</v>
      </c>
      <c r="LXP53" s="47">
        <f t="shared" si="159"/>
        <v>9.7600000000000006E-2</v>
      </c>
      <c r="LXQ53" s="47">
        <f t="shared" si="159"/>
        <v>9.7600000000000006E-2</v>
      </c>
      <c r="LXR53" s="47">
        <f t="shared" si="159"/>
        <v>9.7600000000000006E-2</v>
      </c>
      <c r="LXS53" s="47">
        <f t="shared" si="159"/>
        <v>9.7600000000000006E-2</v>
      </c>
      <c r="LXT53" s="47">
        <f t="shared" si="159"/>
        <v>9.7600000000000006E-2</v>
      </c>
      <c r="LXU53" s="47">
        <f t="shared" si="159"/>
        <v>9.7600000000000006E-2</v>
      </c>
      <c r="LXV53" s="47">
        <f t="shared" si="159"/>
        <v>9.7600000000000006E-2</v>
      </c>
      <c r="LXW53" s="47">
        <f t="shared" si="159"/>
        <v>9.7600000000000006E-2</v>
      </c>
      <c r="LXX53" s="47">
        <f t="shared" si="159"/>
        <v>9.7600000000000006E-2</v>
      </c>
      <c r="LXY53" s="47">
        <f t="shared" si="159"/>
        <v>9.7600000000000006E-2</v>
      </c>
      <c r="LXZ53" s="47">
        <f t="shared" si="159"/>
        <v>9.7600000000000006E-2</v>
      </c>
      <c r="LYA53" s="47">
        <f t="shared" si="159"/>
        <v>9.7600000000000006E-2</v>
      </c>
      <c r="LYB53" s="47">
        <f t="shared" si="159"/>
        <v>9.7600000000000006E-2</v>
      </c>
      <c r="LYC53" s="47">
        <f t="shared" si="159"/>
        <v>9.7600000000000006E-2</v>
      </c>
      <c r="LYD53" s="47">
        <f t="shared" si="159"/>
        <v>9.7600000000000006E-2</v>
      </c>
      <c r="LYE53" s="47">
        <f t="shared" si="159"/>
        <v>9.7600000000000006E-2</v>
      </c>
      <c r="LYF53" s="47">
        <f t="shared" si="159"/>
        <v>9.7600000000000006E-2</v>
      </c>
      <c r="LYG53" s="47">
        <f t="shared" si="159"/>
        <v>9.7600000000000006E-2</v>
      </c>
      <c r="LYH53" s="47">
        <f t="shared" si="159"/>
        <v>9.7600000000000006E-2</v>
      </c>
      <c r="LYI53" s="47">
        <f t="shared" si="159"/>
        <v>9.7600000000000006E-2</v>
      </c>
      <c r="LYJ53" s="47">
        <f t="shared" si="159"/>
        <v>9.7600000000000006E-2</v>
      </c>
      <c r="LYK53" s="47">
        <f t="shared" si="159"/>
        <v>9.7600000000000006E-2</v>
      </c>
      <c r="LYL53" s="47">
        <f t="shared" si="159"/>
        <v>9.7600000000000006E-2</v>
      </c>
      <c r="LYM53" s="47">
        <f t="shared" si="159"/>
        <v>9.7600000000000006E-2</v>
      </c>
      <c r="LYN53" s="47">
        <f t="shared" si="159"/>
        <v>9.7600000000000006E-2</v>
      </c>
      <c r="LYO53" s="47">
        <f t="shared" si="159"/>
        <v>9.7600000000000006E-2</v>
      </c>
      <c r="LYP53" s="47">
        <f t="shared" si="159"/>
        <v>9.7600000000000006E-2</v>
      </c>
      <c r="LYQ53" s="47">
        <f t="shared" si="159"/>
        <v>9.7600000000000006E-2</v>
      </c>
      <c r="LYR53" s="47">
        <f t="shared" si="159"/>
        <v>9.7600000000000006E-2</v>
      </c>
      <c r="LYS53" s="47">
        <f t="shared" si="159"/>
        <v>9.7600000000000006E-2</v>
      </c>
      <c r="LYT53" s="47">
        <f t="shared" si="159"/>
        <v>9.7600000000000006E-2</v>
      </c>
      <c r="LYU53" s="47">
        <f t="shared" si="159"/>
        <v>9.7600000000000006E-2</v>
      </c>
      <c r="LYV53" s="47">
        <f t="shared" si="159"/>
        <v>9.7600000000000006E-2</v>
      </c>
      <c r="LYW53" s="47">
        <f t="shared" si="159"/>
        <v>9.7600000000000006E-2</v>
      </c>
      <c r="LYX53" s="47">
        <f t="shared" si="159"/>
        <v>9.7600000000000006E-2</v>
      </c>
      <c r="LYY53" s="47">
        <f t="shared" si="159"/>
        <v>9.7600000000000006E-2</v>
      </c>
      <c r="LYZ53" s="47">
        <f t="shared" si="159"/>
        <v>9.7600000000000006E-2</v>
      </c>
      <c r="LZA53" s="47">
        <f t="shared" si="159"/>
        <v>9.7600000000000006E-2</v>
      </c>
      <c r="LZB53" s="47">
        <f t="shared" si="159"/>
        <v>9.7600000000000006E-2</v>
      </c>
      <c r="LZC53" s="47">
        <f t="shared" si="159"/>
        <v>9.7600000000000006E-2</v>
      </c>
      <c r="LZD53" s="47">
        <f t="shared" si="159"/>
        <v>9.7600000000000006E-2</v>
      </c>
      <c r="LZE53" s="47">
        <f t="shared" si="159"/>
        <v>9.7600000000000006E-2</v>
      </c>
      <c r="LZF53" s="47">
        <f t="shared" si="159"/>
        <v>9.7600000000000006E-2</v>
      </c>
      <c r="LZG53" s="47">
        <f t="shared" si="159"/>
        <v>9.7600000000000006E-2</v>
      </c>
      <c r="LZH53" s="47">
        <f t="shared" si="159"/>
        <v>9.7600000000000006E-2</v>
      </c>
      <c r="LZI53" s="47">
        <f t="shared" si="159"/>
        <v>9.7600000000000006E-2</v>
      </c>
      <c r="LZJ53" s="47">
        <f t="shared" si="159"/>
        <v>9.7600000000000006E-2</v>
      </c>
      <c r="LZK53" s="47">
        <f t="shared" si="159"/>
        <v>9.7600000000000006E-2</v>
      </c>
      <c r="LZL53" s="47">
        <f t="shared" si="159"/>
        <v>9.7600000000000006E-2</v>
      </c>
      <c r="LZM53" s="47">
        <f t="shared" si="159"/>
        <v>9.7600000000000006E-2</v>
      </c>
      <c r="LZN53" s="47">
        <f t="shared" si="159"/>
        <v>9.7600000000000006E-2</v>
      </c>
      <c r="LZO53" s="47">
        <f t="shared" si="159"/>
        <v>9.7600000000000006E-2</v>
      </c>
      <c r="LZP53" s="47">
        <f t="shared" si="159"/>
        <v>9.7600000000000006E-2</v>
      </c>
      <c r="LZQ53" s="47">
        <f t="shared" si="159"/>
        <v>9.7600000000000006E-2</v>
      </c>
      <c r="LZR53" s="47">
        <f t="shared" ref="LZR53:MCC53" si="160">LZQ53</f>
        <v>9.7600000000000006E-2</v>
      </c>
      <c r="LZS53" s="47">
        <f t="shared" si="160"/>
        <v>9.7600000000000006E-2</v>
      </c>
      <c r="LZT53" s="47">
        <f t="shared" si="160"/>
        <v>9.7600000000000006E-2</v>
      </c>
      <c r="LZU53" s="47">
        <f t="shared" si="160"/>
        <v>9.7600000000000006E-2</v>
      </c>
      <c r="LZV53" s="47">
        <f t="shared" si="160"/>
        <v>9.7600000000000006E-2</v>
      </c>
      <c r="LZW53" s="47">
        <f t="shared" si="160"/>
        <v>9.7600000000000006E-2</v>
      </c>
      <c r="LZX53" s="47">
        <f t="shared" si="160"/>
        <v>9.7600000000000006E-2</v>
      </c>
      <c r="LZY53" s="47">
        <f t="shared" si="160"/>
        <v>9.7600000000000006E-2</v>
      </c>
      <c r="LZZ53" s="47">
        <f t="shared" si="160"/>
        <v>9.7600000000000006E-2</v>
      </c>
      <c r="MAA53" s="47">
        <f t="shared" si="160"/>
        <v>9.7600000000000006E-2</v>
      </c>
      <c r="MAB53" s="47">
        <f t="shared" si="160"/>
        <v>9.7600000000000006E-2</v>
      </c>
      <c r="MAC53" s="47">
        <f t="shared" si="160"/>
        <v>9.7600000000000006E-2</v>
      </c>
      <c r="MAD53" s="47">
        <f t="shared" si="160"/>
        <v>9.7600000000000006E-2</v>
      </c>
      <c r="MAE53" s="47">
        <f t="shared" si="160"/>
        <v>9.7600000000000006E-2</v>
      </c>
      <c r="MAF53" s="47">
        <f t="shared" si="160"/>
        <v>9.7600000000000006E-2</v>
      </c>
      <c r="MAG53" s="47">
        <f t="shared" si="160"/>
        <v>9.7600000000000006E-2</v>
      </c>
      <c r="MAH53" s="47">
        <f t="shared" si="160"/>
        <v>9.7600000000000006E-2</v>
      </c>
      <c r="MAI53" s="47">
        <f t="shared" si="160"/>
        <v>9.7600000000000006E-2</v>
      </c>
      <c r="MAJ53" s="47">
        <f t="shared" si="160"/>
        <v>9.7600000000000006E-2</v>
      </c>
      <c r="MAK53" s="47">
        <f t="shared" si="160"/>
        <v>9.7600000000000006E-2</v>
      </c>
      <c r="MAL53" s="47">
        <f t="shared" si="160"/>
        <v>9.7600000000000006E-2</v>
      </c>
      <c r="MAM53" s="47">
        <f t="shared" si="160"/>
        <v>9.7600000000000006E-2</v>
      </c>
      <c r="MAN53" s="47">
        <f t="shared" si="160"/>
        <v>9.7600000000000006E-2</v>
      </c>
      <c r="MAO53" s="47">
        <f t="shared" si="160"/>
        <v>9.7600000000000006E-2</v>
      </c>
      <c r="MAP53" s="47">
        <f t="shared" si="160"/>
        <v>9.7600000000000006E-2</v>
      </c>
      <c r="MAQ53" s="47">
        <f t="shared" si="160"/>
        <v>9.7600000000000006E-2</v>
      </c>
      <c r="MAR53" s="47">
        <f t="shared" si="160"/>
        <v>9.7600000000000006E-2</v>
      </c>
      <c r="MAS53" s="47">
        <f t="shared" si="160"/>
        <v>9.7600000000000006E-2</v>
      </c>
      <c r="MAT53" s="47">
        <f t="shared" si="160"/>
        <v>9.7600000000000006E-2</v>
      </c>
      <c r="MAU53" s="47">
        <f t="shared" si="160"/>
        <v>9.7600000000000006E-2</v>
      </c>
      <c r="MAV53" s="47">
        <f t="shared" si="160"/>
        <v>9.7600000000000006E-2</v>
      </c>
      <c r="MAW53" s="47">
        <f t="shared" si="160"/>
        <v>9.7600000000000006E-2</v>
      </c>
      <c r="MAX53" s="47">
        <f t="shared" si="160"/>
        <v>9.7600000000000006E-2</v>
      </c>
      <c r="MAY53" s="47">
        <f t="shared" si="160"/>
        <v>9.7600000000000006E-2</v>
      </c>
      <c r="MAZ53" s="47">
        <f t="shared" si="160"/>
        <v>9.7600000000000006E-2</v>
      </c>
      <c r="MBA53" s="47">
        <f t="shared" si="160"/>
        <v>9.7600000000000006E-2</v>
      </c>
      <c r="MBB53" s="47">
        <f t="shared" si="160"/>
        <v>9.7600000000000006E-2</v>
      </c>
      <c r="MBC53" s="47">
        <f t="shared" si="160"/>
        <v>9.7600000000000006E-2</v>
      </c>
      <c r="MBD53" s="47">
        <f t="shared" si="160"/>
        <v>9.7600000000000006E-2</v>
      </c>
      <c r="MBE53" s="47">
        <f t="shared" si="160"/>
        <v>9.7600000000000006E-2</v>
      </c>
      <c r="MBF53" s="47">
        <f t="shared" si="160"/>
        <v>9.7600000000000006E-2</v>
      </c>
      <c r="MBG53" s="47">
        <f t="shared" si="160"/>
        <v>9.7600000000000006E-2</v>
      </c>
      <c r="MBH53" s="47">
        <f t="shared" si="160"/>
        <v>9.7600000000000006E-2</v>
      </c>
      <c r="MBI53" s="47">
        <f t="shared" si="160"/>
        <v>9.7600000000000006E-2</v>
      </c>
      <c r="MBJ53" s="47">
        <f t="shared" si="160"/>
        <v>9.7600000000000006E-2</v>
      </c>
      <c r="MBK53" s="47">
        <f t="shared" si="160"/>
        <v>9.7600000000000006E-2</v>
      </c>
      <c r="MBL53" s="47">
        <f t="shared" si="160"/>
        <v>9.7600000000000006E-2</v>
      </c>
      <c r="MBM53" s="47">
        <f t="shared" si="160"/>
        <v>9.7600000000000006E-2</v>
      </c>
      <c r="MBN53" s="47">
        <f t="shared" si="160"/>
        <v>9.7600000000000006E-2</v>
      </c>
      <c r="MBO53" s="47">
        <f t="shared" si="160"/>
        <v>9.7600000000000006E-2</v>
      </c>
      <c r="MBP53" s="47">
        <f t="shared" si="160"/>
        <v>9.7600000000000006E-2</v>
      </c>
      <c r="MBQ53" s="47">
        <f t="shared" si="160"/>
        <v>9.7600000000000006E-2</v>
      </c>
      <c r="MBR53" s="47">
        <f t="shared" si="160"/>
        <v>9.7600000000000006E-2</v>
      </c>
      <c r="MBS53" s="47">
        <f t="shared" si="160"/>
        <v>9.7600000000000006E-2</v>
      </c>
      <c r="MBT53" s="47">
        <f t="shared" si="160"/>
        <v>9.7600000000000006E-2</v>
      </c>
      <c r="MBU53" s="47">
        <f t="shared" si="160"/>
        <v>9.7600000000000006E-2</v>
      </c>
      <c r="MBV53" s="47">
        <f t="shared" si="160"/>
        <v>9.7600000000000006E-2</v>
      </c>
      <c r="MBW53" s="47">
        <f t="shared" si="160"/>
        <v>9.7600000000000006E-2</v>
      </c>
      <c r="MBX53" s="47">
        <f t="shared" si="160"/>
        <v>9.7600000000000006E-2</v>
      </c>
      <c r="MBY53" s="47">
        <f t="shared" si="160"/>
        <v>9.7600000000000006E-2</v>
      </c>
      <c r="MBZ53" s="47">
        <f t="shared" si="160"/>
        <v>9.7600000000000006E-2</v>
      </c>
      <c r="MCA53" s="47">
        <f t="shared" si="160"/>
        <v>9.7600000000000006E-2</v>
      </c>
      <c r="MCB53" s="47">
        <f t="shared" si="160"/>
        <v>9.7600000000000006E-2</v>
      </c>
      <c r="MCC53" s="47">
        <f t="shared" si="160"/>
        <v>9.7600000000000006E-2</v>
      </c>
      <c r="MCD53" s="47">
        <f t="shared" ref="MCD53:MEO53" si="161">MCC53</f>
        <v>9.7600000000000006E-2</v>
      </c>
      <c r="MCE53" s="47">
        <f t="shared" si="161"/>
        <v>9.7600000000000006E-2</v>
      </c>
      <c r="MCF53" s="47">
        <f t="shared" si="161"/>
        <v>9.7600000000000006E-2</v>
      </c>
      <c r="MCG53" s="47">
        <f t="shared" si="161"/>
        <v>9.7600000000000006E-2</v>
      </c>
      <c r="MCH53" s="47">
        <f t="shared" si="161"/>
        <v>9.7600000000000006E-2</v>
      </c>
      <c r="MCI53" s="47">
        <f t="shared" si="161"/>
        <v>9.7600000000000006E-2</v>
      </c>
      <c r="MCJ53" s="47">
        <f t="shared" si="161"/>
        <v>9.7600000000000006E-2</v>
      </c>
      <c r="MCK53" s="47">
        <f t="shared" si="161"/>
        <v>9.7600000000000006E-2</v>
      </c>
      <c r="MCL53" s="47">
        <f t="shared" si="161"/>
        <v>9.7600000000000006E-2</v>
      </c>
      <c r="MCM53" s="47">
        <f t="shared" si="161"/>
        <v>9.7600000000000006E-2</v>
      </c>
      <c r="MCN53" s="47">
        <f t="shared" si="161"/>
        <v>9.7600000000000006E-2</v>
      </c>
      <c r="MCO53" s="47">
        <f t="shared" si="161"/>
        <v>9.7600000000000006E-2</v>
      </c>
      <c r="MCP53" s="47">
        <f t="shared" si="161"/>
        <v>9.7600000000000006E-2</v>
      </c>
      <c r="MCQ53" s="47">
        <f t="shared" si="161"/>
        <v>9.7600000000000006E-2</v>
      </c>
      <c r="MCR53" s="47">
        <f t="shared" si="161"/>
        <v>9.7600000000000006E-2</v>
      </c>
      <c r="MCS53" s="47">
        <f t="shared" si="161"/>
        <v>9.7600000000000006E-2</v>
      </c>
      <c r="MCT53" s="47">
        <f t="shared" si="161"/>
        <v>9.7600000000000006E-2</v>
      </c>
      <c r="MCU53" s="47">
        <f t="shared" si="161"/>
        <v>9.7600000000000006E-2</v>
      </c>
      <c r="MCV53" s="47">
        <f t="shared" si="161"/>
        <v>9.7600000000000006E-2</v>
      </c>
      <c r="MCW53" s="47">
        <f t="shared" si="161"/>
        <v>9.7600000000000006E-2</v>
      </c>
      <c r="MCX53" s="47">
        <f t="shared" si="161"/>
        <v>9.7600000000000006E-2</v>
      </c>
      <c r="MCY53" s="47">
        <f t="shared" si="161"/>
        <v>9.7600000000000006E-2</v>
      </c>
      <c r="MCZ53" s="47">
        <f t="shared" si="161"/>
        <v>9.7600000000000006E-2</v>
      </c>
      <c r="MDA53" s="47">
        <f t="shared" si="161"/>
        <v>9.7600000000000006E-2</v>
      </c>
      <c r="MDB53" s="47">
        <f t="shared" si="161"/>
        <v>9.7600000000000006E-2</v>
      </c>
      <c r="MDC53" s="47">
        <f t="shared" si="161"/>
        <v>9.7600000000000006E-2</v>
      </c>
      <c r="MDD53" s="47">
        <f t="shared" si="161"/>
        <v>9.7600000000000006E-2</v>
      </c>
      <c r="MDE53" s="47">
        <f t="shared" si="161"/>
        <v>9.7600000000000006E-2</v>
      </c>
      <c r="MDF53" s="47">
        <f t="shared" si="161"/>
        <v>9.7600000000000006E-2</v>
      </c>
      <c r="MDG53" s="47">
        <f t="shared" si="161"/>
        <v>9.7600000000000006E-2</v>
      </c>
      <c r="MDH53" s="47">
        <f t="shared" si="161"/>
        <v>9.7600000000000006E-2</v>
      </c>
      <c r="MDI53" s="47">
        <f t="shared" si="161"/>
        <v>9.7600000000000006E-2</v>
      </c>
      <c r="MDJ53" s="47">
        <f t="shared" si="161"/>
        <v>9.7600000000000006E-2</v>
      </c>
      <c r="MDK53" s="47">
        <f t="shared" si="161"/>
        <v>9.7600000000000006E-2</v>
      </c>
      <c r="MDL53" s="47">
        <f t="shared" si="161"/>
        <v>9.7600000000000006E-2</v>
      </c>
      <c r="MDM53" s="47">
        <f t="shared" si="161"/>
        <v>9.7600000000000006E-2</v>
      </c>
      <c r="MDN53" s="47">
        <f t="shared" si="161"/>
        <v>9.7600000000000006E-2</v>
      </c>
      <c r="MDO53" s="47">
        <f t="shared" si="161"/>
        <v>9.7600000000000006E-2</v>
      </c>
      <c r="MDP53" s="47">
        <f t="shared" si="161"/>
        <v>9.7600000000000006E-2</v>
      </c>
      <c r="MDQ53" s="47">
        <f t="shared" si="161"/>
        <v>9.7600000000000006E-2</v>
      </c>
      <c r="MDR53" s="47">
        <f t="shared" si="161"/>
        <v>9.7600000000000006E-2</v>
      </c>
      <c r="MDS53" s="47">
        <f t="shared" si="161"/>
        <v>9.7600000000000006E-2</v>
      </c>
      <c r="MDT53" s="47">
        <f t="shared" si="161"/>
        <v>9.7600000000000006E-2</v>
      </c>
      <c r="MDU53" s="47">
        <f t="shared" si="161"/>
        <v>9.7600000000000006E-2</v>
      </c>
      <c r="MDV53" s="47">
        <f t="shared" si="161"/>
        <v>9.7600000000000006E-2</v>
      </c>
      <c r="MDW53" s="47">
        <f t="shared" si="161"/>
        <v>9.7600000000000006E-2</v>
      </c>
      <c r="MDX53" s="47">
        <f t="shared" si="161"/>
        <v>9.7600000000000006E-2</v>
      </c>
      <c r="MDY53" s="47">
        <f t="shared" si="161"/>
        <v>9.7600000000000006E-2</v>
      </c>
      <c r="MDZ53" s="47">
        <f t="shared" si="161"/>
        <v>9.7600000000000006E-2</v>
      </c>
      <c r="MEA53" s="47">
        <f t="shared" si="161"/>
        <v>9.7600000000000006E-2</v>
      </c>
      <c r="MEB53" s="47">
        <f t="shared" si="161"/>
        <v>9.7600000000000006E-2</v>
      </c>
      <c r="MEC53" s="47">
        <f t="shared" si="161"/>
        <v>9.7600000000000006E-2</v>
      </c>
      <c r="MED53" s="47">
        <f t="shared" si="161"/>
        <v>9.7600000000000006E-2</v>
      </c>
      <c r="MEE53" s="47">
        <f t="shared" si="161"/>
        <v>9.7600000000000006E-2</v>
      </c>
      <c r="MEF53" s="47">
        <f t="shared" si="161"/>
        <v>9.7600000000000006E-2</v>
      </c>
      <c r="MEG53" s="47">
        <f t="shared" si="161"/>
        <v>9.7600000000000006E-2</v>
      </c>
      <c r="MEH53" s="47">
        <f t="shared" si="161"/>
        <v>9.7600000000000006E-2</v>
      </c>
      <c r="MEI53" s="47">
        <f t="shared" si="161"/>
        <v>9.7600000000000006E-2</v>
      </c>
      <c r="MEJ53" s="47">
        <f t="shared" si="161"/>
        <v>9.7600000000000006E-2</v>
      </c>
      <c r="MEK53" s="47">
        <f t="shared" si="161"/>
        <v>9.7600000000000006E-2</v>
      </c>
      <c r="MEL53" s="47">
        <f t="shared" si="161"/>
        <v>9.7600000000000006E-2</v>
      </c>
      <c r="MEM53" s="47">
        <f t="shared" si="161"/>
        <v>9.7600000000000006E-2</v>
      </c>
      <c r="MEN53" s="47">
        <f t="shared" si="161"/>
        <v>9.7600000000000006E-2</v>
      </c>
      <c r="MEO53" s="47">
        <f t="shared" si="161"/>
        <v>9.7600000000000006E-2</v>
      </c>
      <c r="MEP53" s="47">
        <f t="shared" ref="MEP53:MHA53" si="162">MEO53</f>
        <v>9.7600000000000006E-2</v>
      </c>
      <c r="MEQ53" s="47">
        <f t="shared" si="162"/>
        <v>9.7600000000000006E-2</v>
      </c>
      <c r="MER53" s="47">
        <f t="shared" si="162"/>
        <v>9.7600000000000006E-2</v>
      </c>
      <c r="MES53" s="47">
        <f t="shared" si="162"/>
        <v>9.7600000000000006E-2</v>
      </c>
      <c r="MET53" s="47">
        <f t="shared" si="162"/>
        <v>9.7600000000000006E-2</v>
      </c>
      <c r="MEU53" s="47">
        <f t="shared" si="162"/>
        <v>9.7600000000000006E-2</v>
      </c>
      <c r="MEV53" s="47">
        <f t="shared" si="162"/>
        <v>9.7600000000000006E-2</v>
      </c>
      <c r="MEW53" s="47">
        <f t="shared" si="162"/>
        <v>9.7600000000000006E-2</v>
      </c>
      <c r="MEX53" s="47">
        <f t="shared" si="162"/>
        <v>9.7600000000000006E-2</v>
      </c>
      <c r="MEY53" s="47">
        <f t="shared" si="162"/>
        <v>9.7600000000000006E-2</v>
      </c>
      <c r="MEZ53" s="47">
        <f t="shared" si="162"/>
        <v>9.7600000000000006E-2</v>
      </c>
      <c r="MFA53" s="47">
        <f t="shared" si="162"/>
        <v>9.7600000000000006E-2</v>
      </c>
      <c r="MFB53" s="47">
        <f t="shared" si="162"/>
        <v>9.7600000000000006E-2</v>
      </c>
      <c r="MFC53" s="47">
        <f t="shared" si="162"/>
        <v>9.7600000000000006E-2</v>
      </c>
      <c r="MFD53" s="47">
        <f t="shared" si="162"/>
        <v>9.7600000000000006E-2</v>
      </c>
      <c r="MFE53" s="47">
        <f t="shared" si="162"/>
        <v>9.7600000000000006E-2</v>
      </c>
      <c r="MFF53" s="47">
        <f t="shared" si="162"/>
        <v>9.7600000000000006E-2</v>
      </c>
      <c r="MFG53" s="47">
        <f t="shared" si="162"/>
        <v>9.7600000000000006E-2</v>
      </c>
      <c r="MFH53" s="47">
        <f t="shared" si="162"/>
        <v>9.7600000000000006E-2</v>
      </c>
      <c r="MFI53" s="47">
        <f t="shared" si="162"/>
        <v>9.7600000000000006E-2</v>
      </c>
      <c r="MFJ53" s="47">
        <f t="shared" si="162"/>
        <v>9.7600000000000006E-2</v>
      </c>
      <c r="MFK53" s="47">
        <f t="shared" si="162"/>
        <v>9.7600000000000006E-2</v>
      </c>
      <c r="MFL53" s="47">
        <f t="shared" si="162"/>
        <v>9.7600000000000006E-2</v>
      </c>
      <c r="MFM53" s="47">
        <f t="shared" si="162"/>
        <v>9.7600000000000006E-2</v>
      </c>
      <c r="MFN53" s="47">
        <f t="shared" si="162"/>
        <v>9.7600000000000006E-2</v>
      </c>
      <c r="MFO53" s="47">
        <f t="shared" si="162"/>
        <v>9.7600000000000006E-2</v>
      </c>
      <c r="MFP53" s="47">
        <f t="shared" si="162"/>
        <v>9.7600000000000006E-2</v>
      </c>
      <c r="MFQ53" s="47">
        <f t="shared" si="162"/>
        <v>9.7600000000000006E-2</v>
      </c>
      <c r="MFR53" s="47">
        <f t="shared" si="162"/>
        <v>9.7600000000000006E-2</v>
      </c>
      <c r="MFS53" s="47">
        <f t="shared" si="162"/>
        <v>9.7600000000000006E-2</v>
      </c>
      <c r="MFT53" s="47">
        <f t="shared" si="162"/>
        <v>9.7600000000000006E-2</v>
      </c>
      <c r="MFU53" s="47">
        <f t="shared" si="162"/>
        <v>9.7600000000000006E-2</v>
      </c>
      <c r="MFV53" s="47">
        <f t="shared" si="162"/>
        <v>9.7600000000000006E-2</v>
      </c>
      <c r="MFW53" s="47">
        <f t="shared" si="162"/>
        <v>9.7600000000000006E-2</v>
      </c>
      <c r="MFX53" s="47">
        <f t="shared" si="162"/>
        <v>9.7600000000000006E-2</v>
      </c>
      <c r="MFY53" s="47">
        <f t="shared" si="162"/>
        <v>9.7600000000000006E-2</v>
      </c>
      <c r="MFZ53" s="47">
        <f t="shared" si="162"/>
        <v>9.7600000000000006E-2</v>
      </c>
      <c r="MGA53" s="47">
        <f t="shared" si="162"/>
        <v>9.7600000000000006E-2</v>
      </c>
      <c r="MGB53" s="47">
        <f t="shared" si="162"/>
        <v>9.7600000000000006E-2</v>
      </c>
      <c r="MGC53" s="47">
        <f t="shared" si="162"/>
        <v>9.7600000000000006E-2</v>
      </c>
      <c r="MGD53" s="47">
        <f t="shared" si="162"/>
        <v>9.7600000000000006E-2</v>
      </c>
      <c r="MGE53" s="47">
        <f t="shared" si="162"/>
        <v>9.7600000000000006E-2</v>
      </c>
      <c r="MGF53" s="47">
        <f t="shared" si="162"/>
        <v>9.7600000000000006E-2</v>
      </c>
      <c r="MGG53" s="47">
        <f t="shared" si="162"/>
        <v>9.7600000000000006E-2</v>
      </c>
      <c r="MGH53" s="47">
        <f t="shared" si="162"/>
        <v>9.7600000000000006E-2</v>
      </c>
      <c r="MGI53" s="47">
        <f t="shared" si="162"/>
        <v>9.7600000000000006E-2</v>
      </c>
      <c r="MGJ53" s="47">
        <f t="shared" si="162"/>
        <v>9.7600000000000006E-2</v>
      </c>
      <c r="MGK53" s="47">
        <f t="shared" si="162"/>
        <v>9.7600000000000006E-2</v>
      </c>
      <c r="MGL53" s="47">
        <f t="shared" si="162"/>
        <v>9.7600000000000006E-2</v>
      </c>
      <c r="MGM53" s="47">
        <f t="shared" si="162"/>
        <v>9.7600000000000006E-2</v>
      </c>
      <c r="MGN53" s="47">
        <f t="shared" si="162"/>
        <v>9.7600000000000006E-2</v>
      </c>
      <c r="MGO53" s="47">
        <f t="shared" si="162"/>
        <v>9.7600000000000006E-2</v>
      </c>
      <c r="MGP53" s="47">
        <f t="shared" si="162"/>
        <v>9.7600000000000006E-2</v>
      </c>
      <c r="MGQ53" s="47">
        <f t="shared" si="162"/>
        <v>9.7600000000000006E-2</v>
      </c>
      <c r="MGR53" s="47">
        <f t="shared" si="162"/>
        <v>9.7600000000000006E-2</v>
      </c>
      <c r="MGS53" s="47">
        <f t="shared" si="162"/>
        <v>9.7600000000000006E-2</v>
      </c>
      <c r="MGT53" s="47">
        <f t="shared" si="162"/>
        <v>9.7600000000000006E-2</v>
      </c>
      <c r="MGU53" s="47">
        <f t="shared" si="162"/>
        <v>9.7600000000000006E-2</v>
      </c>
      <c r="MGV53" s="47">
        <f t="shared" si="162"/>
        <v>9.7600000000000006E-2</v>
      </c>
      <c r="MGW53" s="47">
        <f t="shared" si="162"/>
        <v>9.7600000000000006E-2</v>
      </c>
      <c r="MGX53" s="47">
        <f t="shared" si="162"/>
        <v>9.7600000000000006E-2</v>
      </c>
      <c r="MGY53" s="47">
        <f t="shared" si="162"/>
        <v>9.7600000000000006E-2</v>
      </c>
      <c r="MGZ53" s="47">
        <f t="shared" si="162"/>
        <v>9.7600000000000006E-2</v>
      </c>
      <c r="MHA53" s="47">
        <f t="shared" si="162"/>
        <v>9.7600000000000006E-2</v>
      </c>
      <c r="MHB53" s="47">
        <f t="shared" ref="MHB53:MJM53" si="163">MHA53</f>
        <v>9.7600000000000006E-2</v>
      </c>
      <c r="MHC53" s="47">
        <f t="shared" si="163"/>
        <v>9.7600000000000006E-2</v>
      </c>
      <c r="MHD53" s="47">
        <f t="shared" si="163"/>
        <v>9.7600000000000006E-2</v>
      </c>
      <c r="MHE53" s="47">
        <f t="shared" si="163"/>
        <v>9.7600000000000006E-2</v>
      </c>
      <c r="MHF53" s="47">
        <f t="shared" si="163"/>
        <v>9.7600000000000006E-2</v>
      </c>
      <c r="MHG53" s="47">
        <f t="shared" si="163"/>
        <v>9.7600000000000006E-2</v>
      </c>
      <c r="MHH53" s="47">
        <f t="shared" si="163"/>
        <v>9.7600000000000006E-2</v>
      </c>
      <c r="MHI53" s="47">
        <f t="shared" si="163"/>
        <v>9.7600000000000006E-2</v>
      </c>
      <c r="MHJ53" s="47">
        <f t="shared" si="163"/>
        <v>9.7600000000000006E-2</v>
      </c>
      <c r="MHK53" s="47">
        <f t="shared" si="163"/>
        <v>9.7600000000000006E-2</v>
      </c>
      <c r="MHL53" s="47">
        <f t="shared" si="163"/>
        <v>9.7600000000000006E-2</v>
      </c>
      <c r="MHM53" s="47">
        <f t="shared" si="163"/>
        <v>9.7600000000000006E-2</v>
      </c>
      <c r="MHN53" s="47">
        <f t="shared" si="163"/>
        <v>9.7600000000000006E-2</v>
      </c>
      <c r="MHO53" s="47">
        <f t="shared" si="163"/>
        <v>9.7600000000000006E-2</v>
      </c>
      <c r="MHP53" s="47">
        <f t="shared" si="163"/>
        <v>9.7600000000000006E-2</v>
      </c>
      <c r="MHQ53" s="47">
        <f t="shared" si="163"/>
        <v>9.7600000000000006E-2</v>
      </c>
      <c r="MHR53" s="47">
        <f t="shared" si="163"/>
        <v>9.7600000000000006E-2</v>
      </c>
      <c r="MHS53" s="47">
        <f t="shared" si="163"/>
        <v>9.7600000000000006E-2</v>
      </c>
      <c r="MHT53" s="47">
        <f t="shared" si="163"/>
        <v>9.7600000000000006E-2</v>
      </c>
      <c r="MHU53" s="47">
        <f t="shared" si="163"/>
        <v>9.7600000000000006E-2</v>
      </c>
      <c r="MHV53" s="47">
        <f t="shared" si="163"/>
        <v>9.7600000000000006E-2</v>
      </c>
      <c r="MHW53" s="47">
        <f t="shared" si="163"/>
        <v>9.7600000000000006E-2</v>
      </c>
      <c r="MHX53" s="47">
        <f t="shared" si="163"/>
        <v>9.7600000000000006E-2</v>
      </c>
      <c r="MHY53" s="47">
        <f t="shared" si="163"/>
        <v>9.7600000000000006E-2</v>
      </c>
      <c r="MHZ53" s="47">
        <f t="shared" si="163"/>
        <v>9.7600000000000006E-2</v>
      </c>
      <c r="MIA53" s="47">
        <f t="shared" si="163"/>
        <v>9.7600000000000006E-2</v>
      </c>
      <c r="MIB53" s="47">
        <f t="shared" si="163"/>
        <v>9.7600000000000006E-2</v>
      </c>
      <c r="MIC53" s="47">
        <f t="shared" si="163"/>
        <v>9.7600000000000006E-2</v>
      </c>
      <c r="MID53" s="47">
        <f t="shared" si="163"/>
        <v>9.7600000000000006E-2</v>
      </c>
      <c r="MIE53" s="47">
        <f t="shared" si="163"/>
        <v>9.7600000000000006E-2</v>
      </c>
      <c r="MIF53" s="47">
        <f t="shared" si="163"/>
        <v>9.7600000000000006E-2</v>
      </c>
      <c r="MIG53" s="47">
        <f t="shared" si="163"/>
        <v>9.7600000000000006E-2</v>
      </c>
      <c r="MIH53" s="47">
        <f t="shared" si="163"/>
        <v>9.7600000000000006E-2</v>
      </c>
      <c r="MII53" s="47">
        <f t="shared" si="163"/>
        <v>9.7600000000000006E-2</v>
      </c>
      <c r="MIJ53" s="47">
        <f t="shared" si="163"/>
        <v>9.7600000000000006E-2</v>
      </c>
      <c r="MIK53" s="47">
        <f t="shared" si="163"/>
        <v>9.7600000000000006E-2</v>
      </c>
      <c r="MIL53" s="47">
        <f t="shared" si="163"/>
        <v>9.7600000000000006E-2</v>
      </c>
      <c r="MIM53" s="47">
        <f t="shared" si="163"/>
        <v>9.7600000000000006E-2</v>
      </c>
      <c r="MIN53" s="47">
        <f t="shared" si="163"/>
        <v>9.7600000000000006E-2</v>
      </c>
      <c r="MIO53" s="47">
        <f t="shared" si="163"/>
        <v>9.7600000000000006E-2</v>
      </c>
      <c r="MIP53" s="47">
        <f t="shared" si="163"/>
        <v>9.7600000000000006E-2</v>
      </c>
      <c r="MIQ53" s="47">
        <f t="shared" si="163"/>
        <v>9.7600000000000006E-2</v>
      </c>
      <c r="MIR53" s="47">
        <f t="shared" si="163"/>
        <v>9.7600000000000006E-2</v>
      </c>
      <c r="MIS53" s="47">
        <f t="shared" si="163"/>
        <v>9.7600000000000006E-2</v>
      </c>
      <c r="MIT53" s="47">
        <f t="shared" si="163"/>
        <v>9.7600000000000006E-2</v>
      </c>
      <c r="MIU53" s="47">
        <f t="shared" si="163"/>
        <v>9.7600000000000006E-2</v>
      </c>
      <c r="MIV53" s="47">
        <f t="shared" si="163"/>
        <v>9.7600000000000006E-2</v>
      </c>
      <c r="MIW53" s="47">
        <f t="shared" si="163"/>
        <v>9.7600000000000006E-2</v>
      </c>
      <c r="MIX53" s="47">
        <f t="shared" si="163"/>
        <v>9.7600000000000006E-2</v>
      </c>
      <c r="MIY53" s="47">
        <f t="shared" si="163"/>
        <v>9.7600000000000006E-2</v>
      </c>
      <c r="MIZ53" s="47">
        <f t="shared" si="163"/>
        <v>9.7600000000000006E-2</v>
      </c>
      <c r="MJA53" s="47">
        <f t="shared" si="163"/>
        <v>9.7600000000000006E-2</v>
      </c>
      <c r="MJB53" s="47">
        <f t="shared" si="163"/>
        <v>9.7600000000000006E-2</v>
      </c>
      <c r="MJC53" s="47">
        <f t="shared" si="163"/>
        <v>9.7600000000000006E-2</v>
      </c>
      <c r="MJD53" s="47">
        <f t="shared" si="163"/>
        <v>9.7600000000000006E-2</v>
      </c>
      <c r="MJE53" s="47">
        <f t="shared" si="163"/>
        <v>9.7600000000000006E-2</v>
      </c>
      <c r="MJF53" s="47">
        <f t="shared" si="163"/>
        <v>9.7600000000000006E-2</v>
      </c>
      <c r="MJG53" s="47">
        <f t="shared" si="163"/>
        <v>9.7600000000000006E-2</v>
      </c>
      <c r="MJH53" s="47">
        <f t="shared" si="163"/>
        <v>9.7600000000000006E-2</v>
      </c>
      <c r="MJI53" s="47">
        <f t="shared" si="163"/>
        <v>9.7600000000000006E-2</v>
      </c>
      <c r="MJJ53" s="47">
        <f t="shared" si="163"/>
        <v>9.7600000000000006E-2</v>
      </c>
      <c r="MJK53" s="47">
        <f t="shared" si="163"/>
        <v>9.7600000000000006E-2</v>
      </c>
      <c r="MJL53" s="47">
        <f t="shared" si="163"/>
        <v>9.7600000000000006E-2</v>
      </c>
      <c r="MJM53" s="47">
        <f t="shared" si="163"/>
        <v>9.7600000000000006E-2</v>
      </c>
      <c r="MJN53" s="47">
        <f t="shared" ref="MJN53:MLY53" si="164">MJM53</f>
        <v>9.7600000000000006E-2</v>
      </c>
      <c r="MJO53" s="47">
        <f t="shared" si="164"/>
        <v>9.7600000000000006E-2</v>
      </c>
      <c r="MJP53" s="47">
        <f t="shared" si="164"/>
        <v>9.7600000000000006E-2</v>
      </c>
      <c r="MJQ53" s="47">
        <f t="shared" si="164"/>
        <v>9.7600000000000006E-2</v>
      </c>
      <c r="MJR53" s="47">
        <f t="shared" si="164"/>
        <v>9.7600000000000006E-2</v>
      </c>
      <c r="MJS53" s="47">
        <f t="shared" si="164"/>
        <v>9.7600000000000006E-2</v>
      </c>
      <c r="MJT53" s="47">
        <f t="shared" si="164"/>
        <v>9.7600000000000006E-2</v>
      </c>
      <c r="MJU53" s="47">
        <f t="shared" si="164"/>
        <v>9.7600000000000006E-2</v>
      </c>
      <c r="MJV53" s="47">
        <f t="shared" si="164"/>
        <v>9.7600000000000006E-2</v>
      </c>
      <c r="MJW53" s="47">
        <f t="shared" si="164"/>
        <v>9.7600000000000006E-2</v>
      </c>
      <c r="MJX53" s="47">
        <f t="shared" si="164"/>
        <v>9.7600000000000006E-2</v>
      </c>
      <c r="MJY53" s="47">
        <f t="shared" si="164"/>
        <v>9.7600000000000006E-2</v>
      </c>
      <c r="MJZ53" s="47">
        <f t="shared" si="164"/>
        <v>9.7600000000000006E-2</v>
      </c>
      <c r="MKA53" s="47">
        <f t="shared" si="164"/>
        <v>9.7600000000000006E-2</v>
      </c>
      <c r="MKB53" s="47">
        <f t="shared" si="164"/>
        <v>9.7600000000000006E-2</v>
      </c>
      <c r="MKC53" s="47">
        <f t="shared" si="164"/>
        <v>9.7600000000000006E-2</v>
      </c>
      <c r="MKD53" s="47">
        <f t="shared" si="164"/>
        <v>9.7600000000000006E-2</v>
      </c>
      <c r="MKE53" s="47">
        <f t="shared" si="164"/>
        <v>9.7600000000000006E-2</v>
      </c>
      <c r="MKF53" s="47">
        <f t="shared" si="164"/>
        <v>9.7600000000000006E-2</v>
      </c>
      <c r="MKG53" s="47">
        <f t="shared" si="164"/>
        <v>9.7600000000000006E-2</v>
      </c>
      <c r="MKH53" s="47">
        <f t="shared" si="164"/>
        <v>9.7600000000000006E-2</v>
      </c>
      <c r="MKI53" s="47">
        <f t="shared" si="164"/>
        <v>9.7600000000000006E-2</v>
      </c>
      <c r="MKJ53" s="47">
        <f t="shared" si="164"/>
        <v>9.7600000000000006E-2</v>
      </c>
      <c r="MKK53" s="47">
        <f t="shared" si="164"/>
        <v>9.7600000000000006E-2</v>
      </c>
      <c r="MKL53" s="47">
        <f t="shared" si="164"/>
        <v>9.7600000000000006E-2</v>
      </c>
      <c r="MKM53" s="47">
        <f t="shared" si="164"/>
        <v>9.7600000000000006E-2</v>
      </c>
      <c r="MKN53" s="47">
        <f t="shared" si="164"/>
        <v>9.7600000000000006E-2</v>
      </c>
      <c r="MKO53" s="47">
        <f t="shared" si="164"/>
        <v>9.7600000000000006E-2</v>
      </c>
      <c r="MKP53" s="47">
        <f t="shared" si="164"/>
        <v>9.7600000000000006E-2</v>
      </c>
      <c r="MKQ53" s="47">
        <f t="shared" si="164"/>
        <v>9.7600000000000006E-2</v>
      </c>
      <c r="MKR53" s="47">
        <f t="shared" si="164"/>
        <v>9.7600000000000006E-2</v>
      </c>
      <c r="MKS53" s="47">
        <f t="shared" si="164"/>
        <v>9.7600000000000006E-2</v>
      </c>
      <c r="MKT53" s="47">
        <f t="shared" si="164"/>
        <v>9.7600000000000006E-2</v>
      </c>
      <c r="MKU53" s="47">
        <f t="shared" si="164"/>
        <v>9.7600000000000006E-2</v>
      </c>
      <c r="MKV53" s="47">
        <f t="shared" si="164"/>
        <v>9.7600000000000006E-2</v>
      </c>
      <c r="MKW53" s="47">
        <f t="shared" si="164"/>
        <v>9.7600000000000006E-2</v>
      </c>
      <c r="MKX53" s="47">
        <f t="shared" si="164"/>
        <v>9.7600000000000006E-2</v>
      </c>
      <c r="MKY53" s="47">
        <f t="shared" si="164"/>
        <v>9.7600000000000006E-2</v>
      </c>
      <c r="MKZ53" s="47">
        <f t="shared" si="164"/>
        <v>9.7600000000000006E-2</v>
      </c>
      <c r="MLA53" s="47">
        <f t="shared" si="164"/>
        <v>9.7600000000000006E-2</v>
      </c>
      <c r="MLB53" s="47">
        <f t="shared" si="164"/>
        <v>9.7600000000000006E-2</v>
      </c>
      <c r="MLC53" s="47">
        <f t="shared" si="164"/>
        <v>9.7600000000000006E-2</v>
      </c>
      <c r="MLD53" s="47">
        <f t="shared" si="164"/>
        <v>9.7600000000000006E-2</v>
      </c>
      <c r="MLE53" s="47">
        <f t="shared" si="164"/>
        <v>9.7600000000000006E-2</v>
      </c>
      <c r="MLF53" s="47">
        <f t="shared" si="164"/>
        <v>9.7600000000000006E-2</v>
      </c>
      <c r="MLG53" s="47">
        <f t="shared" si="164"/>
        <v>9.7600000000000006E-2</v>
      </c>
      <c r="MLH53" s="47">
        <f t="shared" si="164"/>
        <v>9.7600000000000006E-2</v>
      </c>
      <c r="MLI53" s="47">
        <f t="shared" si="164"/>
        <v>9.7600000000000006E-2</v>
      </c>
      <c r="MLJ53" s="47">
        <f t="shared" si="164"/>
        <v>9.7600000000000006E-2</v>
      </c>
      <c r="MLK53" s="47">
        <f t="shared" si="164"/>
        <v>9.7600000000000006E-2</v>
      </c>
      <c r="MLL53" s="47">
        <f t="shared" si="164"/>
        <v>9.7600000000000006E-2</v>
      </c>
      <c r="MLM53" s="47">
        <f t="shared" si="164"/>
        <v>9.7600000000000006E-2</v>
      </c>
      <c r="MLN53" s="47">
        <f t="shared" si="164"/>
        <v>9.7600000000000006E-2</v>
      </c>
      <c r="MLO53" s="47">
        <f t="shared" si="164"/>
        <v>9.7600000000000006E-2</v>
      </c>
      <c r="MLP53" s="47">
        <f t="shared" si="164"/>
        <v>9.7600000000000006E-2</v>
      </c>
      <c r="MLQ53" s="47">
        <f t="shared" si="164"/>
        <v>9.7600000000000006E-2</v>
      </c>
      <c r="MLR53" s="47">
        <f t="shared" si="164"/>
        <v>9.7600000000000006E-2</v>
      </c>
      <c r="MLS53" s="47">
        <f t="shared" si="164"/>
        <v>9.7600000000000006E-2</v>
      </c>
      <c r="MLT53" s="47">
        <f t="shared" si="164"/>
        <v>9.7600000000000006E-2</v>
      </c>
      <c r="MLU53" s="47">
        <f t="shared" si="164"/>
        <v>9.7600000000000006E-2</v>
      </c>
      <c r="MLV53" s="47">
        <f t="shared" si="164"/>
        <v>9.7600000000000006E-2</v>
      </c>
      <c r="MLW53" s="47">
        <f t="shared" si="164"/>
        <v>9.7600000000000006E-2</v>
      </c>
      <c r="MLX53" s="47">
        <f t="shared" si="164"/>
        <v>9.7600000000000006E-2</v>
      </c>
      <c r="MLY53" s="47">
        <f t="shared" si="164"/>
        <v>9.7600000000000006E-2</v>
      </c>
      <c r="MLZ53" s="47">
        <f t="shared" ref="MLZ53:MOK53" si="165">MLY53</f>
        <v>9.7600000000000006E-2</v>
      </c>
      <c r="MMA53" s="47">
        <f t="shared" si="165"/>
        <v>9.7600000000000006E-2</v>
      </c>
      <c r="MMB53" s="47">
        <f t="shared" si="165"/>
        <v>9.7600000000000006E-2</v>
      </c>
      <c r="MMC53" s="47">
        <f t="shared" si="165"/>
        <v>9.7600000000000006E-2</v>
      </c>
      <c r="MMD53" s="47">
        <f t="shared" si="165"/>
        <v>9.7600000000000006E-2</v>
      </c>
      <c r="MME53" s="47">
        <f t="shared" si="165"/>
        <v>9.7600000000000006E-2</v>
      </c>
      <c r="MMF53" s="47">
        <f t="shared" si="165"/>
        <v>9.7600000000000006E-2</v>
      </c>
      <c r="MMG53" s="47">
        <f t="shared" si="165"/>
        <v>9.7600000000000006E-2</v>
      </c>
      <c r="MMH53" s="47">
        <f t="shared" si="165"/>
        <v>9.7600000000000006E-2</v>
      </c>
      <c r="MMI53" s="47">
        <f t="shared" si="165"/>
        <v>9.7600000000000006E-2</v>
      </c>
      <c r="MMJ53" s="47">
        <f t="shared" si="165"/>
        <v>9.7600000000000006E-2</v>
      </c>
      <c r="MMK53" s="47">
        <f t="shared" si="165"/>
        <v>9.7600000000000006E-2</v>
      </c>
      <c r="MML53" s="47">
        <f t="shared" si="165"/>
        <v>9.7600000000000006E-2</v>
      </c>
      <c r="MMM53" s="47">
        <f t="shared" si="165"/>
        <v>9.7600000000000006E-2</v>
      </c>
      <c r="MMN53" s="47">
        <f t="shared" si="165"/>
        <v>9.7600000000000006E-2</v>
      </c>
      <c r="MMO53" s="47">
        <f t="shared" si="165"/>
        <v>9.7600000000000006E-2</v>
      </c>
      <c r="MMP53" s="47">
        <f t="shared" si="165"/>
        <v>9.7600000000000006E-2</v>
      </c>
      <c r="MMQ53" s="47">
        <f t="shared" si="165"/>
        <v>9.7600000000000006E-2</v>
      </c>
      <c r="MMR53" s="47">
        <f t="shared" si="165"/>
        <v>9.7600000000000006E-2</v>
      </c>
      <c r="MMS53" s="47">
        <f t="shared" si="165"/>
        <v>9.7600000000000006E-2</v>
      </c>
      <c r="MMT53" s="47">
        <f t="shared" si="165"/>
        <v>9.7600000000000006E-2</v>
      </c>
      <c r="MMU53" s="47">
        <f t="shared" si="165"/>
        <v>9.7600000000000006E-2</v>
      </c>
      <c r="MMV53" s="47">
        <f t="shared" si="165"/>
        <v>9.7600000000000006E-2</v>
      </c>
      <c r="MMW53" s="47">
        <f t="shared" si="165"/>
        <v>9.7600000000000006E-2</v>
      </c>
      <c r="MMX53" s="47">
        <f t="shared" si="165"/>
        <v>9.7600000000000006E-2</v>
      </c>
      <c r="MMY53" s="47">
        <f t="shared" si="165"/>
        <v>9.7600000000000006E-2</v>
      </c>
      <c r="MMZ53" s="47">
        <f t="shared" si="165"/>
        <v>9.7600000000000006E-2</v>
      </c>
      <c r="MNA53" s="47">
        <f t="shared" si="165"/>
        <v>9.7600000000000006E-2</v>
      </c>
      <c r="MNB53" s="47">
        <f t="shared" si="165"/>
        <v>9.7600000000000006E-2</v>
      </c>
      <c r="MNC53" s="47">
        <f t="shared" si="165"/>
        <v>9.7600000000000006E-2</v>
      </c>
      <c r="MND53" s="47">
        <f t="shared" si="165"/>
        <v>9.7600000000000006E-2</v>
      </c>
      <c r="MNE53" s="47">
        <f t="shared" si="165"/>
        <v>9.7600000000000006E-2</v>
      </c>
      <c r="MNF53" s="47">
        <f t="shared" si="165"/>
        <v>9.7600000000000006E-2</v>
      </c>
      <c r="MNG53" s="47">
        <f t="shared" si="165"/>
        <v>9.7600000000000006E-2</v>
      </c>
      <c r="MNH53" s="47">
        <f t="shared" si="165"/>
        <v>9.7600000000000006E-2</v>
      </c>
      <c r="MNI53" s="47">
        <f t="shared" si="165"/>
        <v>9.7600000000000006E-2</v>
      </c>
      <c r="MNJ53" s="47">
        <f t="shared" si="165"/>
        <v>9.7600000000000006E-2</v>
      </c>
      <c r="MNK53" s="47">
        <f t="shared" si="165"/>
        <v>9.7600000000000006E-2</v>
      </c>
      <c r="MNL53" s="47">
        <f t="shared" si="165"/>
        <v>9.7600000000000006E-2</v>
      </c>
      <c r="MNM53" s="47">
        <f t="shared" si="165"/>
        <v>9.7600000000000006E-2</v>
      </c>
      <c r="MNN53" s="47">
        <f t="shared" si="165"/>
        <v>9.7600000000000006E-2</v>
      </c>
      <c r="MNO53" s="47">
        <f t="shared" si="165"/>
        <v>9.7600000000000006E-2</v>
      </c>
      <c r="MNP53" s="47">
        <f t="shared" si="165"/>
        <v>9.7600000000000006E-2</v>
      </c>
      <c r="MNQ53" s="47">
        <f t="shared" si="165"/>
        <v>9.7600000000000006E-2</v>
      </c>
      <c r="MNR53" s="47">
        <f t="shared" si="165"/>
        <v>9.7600000000000006E-2</v>
      </c>
      <c r="MNS53" s="47">
        <f t="shared" si="165"/>
        <v>9.7600000000000006E-2</v>
      </c>
      <c r="MNT53" s="47">
        <f t="shared" si="165"/>
        <v>9.7600000000000006E-2</v>
      </c>
      <c r="MNU53" s="47">
        <f t="shared" si="165"/>
        <v>9.7600000000000006E-2</v>
      </c>
      <c r="MNV53" s="47">
        <f t="shared" si="165"/>
        <v>9.7600000000000006E-2</v>
      </c>
      <c r="MNW53" s="47">
        <f t="shared" si="165"/>
        <v>9.7600000000000006E-2</v>
      </c>
      <c r="MNX53" s="47">
        <f t="shared" si="165"/>
        <v>9.7600000000000006E-2</v>
      </c>
      <c r="MNY53" s="47">
        <f t="shared" si="165"/>
        <v>9.7600000000000006E-2</v>
      </c>
      <c r="MNZ53" s="47">
        <f t="shared" si="165"/>
        <v>9.7600000000000006E-2</v>
      </c>
      <c r="MOA53" s="47">
        <f t="shared" si="165"/>
        <v>9.7600000000000006E-2</v>
      </c>
      <c r="MOB53" s="47">
        <f t="shared" si="165"/>
        <v>9.7600000000000006E-2</v>
      </c>
      <c r="MOC53" s="47">
        <f t="shared" si="165"/>
        <v>9.7600000000000006E-2</v>
      </c>
      <c r="MOD53" s="47">
        <f t="shared" si="165"/>
        <v>9.7600000000000006E-2</v>
      </c>
      <c r="MOE53" s="47">
        <f t="shared" si="165"/>
        <v>9.7600000000000006E-2</v>
      </c>
      <c r="MOF53" s="47">
        <f t="shared" si="165"/>
        <v>9.7600000000000006E-2</v>
      </c>
      <c r="MOG53" s="47">
        <f t="shared" si="165"/>
        <v>9.7600000000000006E-2</v>
      </c>
      <c r="MOH53" s="47">
        <f t="shared" si="165"/>
        <v>9.7600000000000006E-2</v>
      </c>
      <c r="MOI53" s="47">
        <f t="shared" si="165"/>
        <v>9.7600000000000006E-2</v>
      </c>
      <c r="MOJ53" s="47">
        <f t="shared" si="165"/>
        <v>9.7600000000000006E-2</v>
      </c>
      <c r="MOK53" s="47">
        <f t="shared" si="165"/>
        <v>9.7600000000000006E-2</v>
      </c>
      <c r="MOL53" s="47">
        <f t="shared" ref="MOL53:MQW53" si="166">MOK53</f>
        <v>9.7600000000000006E-2</v>
      </c>
      <c r="MOM53" s="47">
        <f t="shared" si="166"/>
        <v>9.7600000000000006E-2</v>
      </c>
      <c r="MON53" s="47">
        <f t="shared" si="166"/>
        <v>9.7600000000000006E-2</v>
      </c>
      <c r="MOO53" s="47">
        <f t="shared" si="166"/>
        <v>9.7600000000000006E-2</v>
      </c>
      <c r="MOP53" s="47">
        <f t="shared" si="166"/>
        <v>9.7600000000000006E-2</v>
      </c>
      <c r="MOQ53" s="47">
        <f t="shared" si="166"/>
        <v>9.7600000000000006E-2</v>
      </c>
      <c r="MOR53" s="47">
        <f t="shared" si="166"/>
        <v>9.7600000000000006E-2</v>
      </c>
      <c r="MOS53" s="47">
        <f t="shared" si="166"/>
        <v>9.7600000000000006E-2</v>
      </c>
      <c r="MOT53" s="47">
        <f t="shared" si="166"/>
        <v>9.7600000000000006E-2</v>
      </c>
      <c r="MOU53" s="47">
        <f t="shared" si="166"/>
        <v>9.7600000000000006E-2</v>
      </c>
      <c r="MOV53" s="47">
        <f t="shared" si="166"/>
        <v>9.7600000000000006E-2</v>
      </c>
      <c r="MOW53" s="47">
        <f t="shared" si="166"/>
        <v>9.7600000000000006E-2</v>
      </c>
      <c r="MOX53" s="47">
        <f t="shared" si="166"/>
        <v>9.7600000000000006E-2</v>
      </c>
      <c r="MOY53" s="47">
        <f t="shared" si="166"/>
        <v>9.7600000000000006E-2</v>
      </c>
      <c r="MOZ53" s="47">
        <f t="shared" si="166"/>
        <v>9.7600000000000006E-2</v>
      </c>
      <c r="MPA53" s="47">
        <f t="shared" si="166"/>
        <v>9.7600000000000006E-2</v>
      </c>
      <c r="MPB53" s="47">
        <f t="shared" si="166"/>
        <v>9.7600000000000006E-2</v>
      </c>
      <c r="MPC53" s="47">
        <f t="shared" si="166"/>
        <v>9.7600000000000006E-2</v>
      </c>
      <c r="MPD53" s="47">
        <f t="shared" si="166"/>
        <v>9.7600000000000006E-2</v>
      </c>
      <c r="MPE53" s="47">
        <f t="shared" si="166"/>
        <v>9.7600000000000006E-2</v>
      </c>
      <c r="MPF53" s="47">
        <f t="shared" si="166"/>
        <v>9.7600000000000006E-2</v>
      </c>
      <c r="MPG53" s="47">
        <f t="shared" si="166"/>
        <v>9.7600000000000006E-2</v>
      </c>
      <c r="MPH53" s="47">
        <f t="shared" si="166"/>
        <v>9.7600000000000006E-2</v>
      </c>
      <c r="MPI53" s="47">
        <f t="shared" si="166"/>
        <v>9.7600000000000006E-2</v>
      </c>
      <c r="MPJ53" s="47">
        <f t="shared" si="166"/>
        <v>9.7600000000000006E-2</v>
      </c>
      <c r="MPK53" s="47">
        <f t="shared" si="166"/>
        <v>9.7600000000000006E-2</v>
      </c>
      <c r="MPL53" s="47">
        <f t="shared" si="166"/>
        <v>9.7600000000000006E-2</v>
      </c>
      <c r="MPM53" s="47">
        <f t="shared" si="166"/>
        <v>9.7600000000000006E-2</v>
      </c>
      <c r="MPN53" s="47">
        <f t="shared" si="166"/>
        <v>9.7600000000000006E-2</v>
      </c>
      <c r="MPO53" s="47">
        <f t="shared" si="166"/>
        <v>9.7600000000000006E-2</v>
      </c>
      <c r="MPP53" s="47">
        <f t="shared" si="166"/>
        <v>9.7600000000000006E-2</v>
      </c>
      <c r="MPQ53" s="47">
        <f t="shared" si="166"/>
        <v>9.7600000000000006E-2</v>
      </c>
      <c r="MPR53" s="47">
        <f t="shared" si="166"/>
        <v>9.7600000000000006E-2</v>
      </c>
      <c r="MPS53" s="47">
        <f t="shared" si="166"/>
        <v>9.7600000000000006E-2</v>
      </c>
      <c r="MPT53" s="47">
        <f t="shared" si="166"/>
        <v>9.7600000000000006E-2</v>
      </c>
      <c r="MPU53" s="47">
        <f t="shared" si="166"/>
        <v>9.7600000000000006E-2</v>
      </c>
      <c r="MPV53" s="47">
        <f t="shared" si="166"/>
        <v>9.7600000000000006E-2</v>
      </c>
      <c r="MPW53" s="47">
        <f t="shared" si="166"/>
        <v>9.7600000000000006E-2</v>
      </c>
      <c r="MPX53" s="47">
        <f t="shared" si="166"/>
        <v>9.7600000000000006E-2</v>
      </c>
      <c r="MPY53" s="47">
        <f t="shared" si="166"/>
        <v>9.7600000000000006E-2</v>
      </c>
      <c r="MPZ53" s="47">
        <f t="shared" si="166"/>
        <v>9.7600000000000006E-2</v>
      </c>
      <c r="MQA53" s="47">
        <f t="shared" si="166"/>
        <v>9.7600000000000006E-2</v>
      </c>
      <c r="MQB53" s="47">
        <f t="shared" si="166"/>
        <v>9.7600000000000006E-2</v>
      </c>
      <c r="MQC53" s="47">
        <f t="shared" si="166"/>
        <v>9.7600000000000006E-2</v>
      </c>
      <c r="MQD53" s="47">
        <f t="shared" si="166"/>
        <v>9.7600000000000006E-2</v>
      </c>
      <c r="MQE53" s="47">
        <f t="shared" si="166"/>
        <v>9.7600000000000006E-2</v>
      </c>
      <c r="MQF53" s="47">
        <f t="shared" si="166"/>
        <v>9.7600000000000006E-2</v>
      </c>
      <c r="MQG53" s="47">
        <f t="shared" si="166"/>
        <v>9.7600000000000006E-2</v>
      </c>
      <c r="MQH53" s="47">
        <f t="shared" si="166"/>
        <v>9.7600000000000006E-2</v>
      </c>
      <c r="MQI53" s="47">
        <f t="shared" si="166"/>
        <v>9.7600000000000006E-2</v>
      </c>
      <c r="MQJ53" s="47">
        <f t="shared" si="166"/>
        <v>9.7600000000000006E-2</v>
      </c>
      <c r="MQK53" s="47">
        <f t="shared" si="166"/>
        <v>9.7600000000000006E-2</v>
      </c>
      <c r="MQL53" s="47">
        <f t="shared" si="166"/>
        <v>9.7600000000000006E-2</v>
      </c>
      <c r="MQM53" s="47">
        <f t="shared" si="166"/>
        <v>9.7600000000000006E-2</v>
      </c>
      <c r="MQN53" s="47">
        <f t="shared" si="166"/>
        <v>9.7600000000000006E-2</v>
      </c>
      <c r="MQO53" s="47">
        <f t="shared" si="166"/>
        <v>9.7600000000000006E-2</v>
      </c>
      <c r="MQP53" s="47">
        <f t="shared" si="166"/>
        <v>9.7600000000000006E-2</v>
      </c>
      <c r="MQQ53" s="47">
        <f t="shared" si="166"/>
        <v>9.7600000000000006E-2</v>
      </c>
      <c r="MQR53" s="47">
        <f t="shared" si="166"/>
        <v>9.7600000000000006E-2</v>
      </c>
      <c r="MQS53" s="47">
        <f t="shared" si="166"/>
        <v>9.7600000000000006E-2</v>
      </c>
      <c r="MQT53" s="47">
        <f t="shared" si="166"/>
        <v>9.7600000000000006E-2</v>
      </c>
      <c r="MQU53" s="47">
        <f t="shared" si="166"/>
        <v>9.7600000000000006E-2</v>
      </c>
      <c r="MQV53" s="47">
        <f t="shared" si="166"/>
        <v>9.7600000000000006E-2</v>
      </c>
      <c r="MQW53" s="47">
        <f t="shared" si="166"/>
        <v>9.7600000000000006E-2</v>
      </c>
      <c r="MQX53" s="47">
        <f t="shared" ref="MQX53:MTI53" si="167">MQW53</f>
        <v>9.7600000000000006E-2</v>
      </c>
      <c r="MQY53" s="47">
        <f t="shared" si="167"/>
        <v>9.7600000000000006E-2</v>
      </c>
      <c r="MQZ53" s="47">
        <f t="shared" si="167"/>
        <v>9.7600000000000006E-2</v>
      </c>
      <c r="MRA53" s="47">
        <f t="shared" si="167"/>
        <v>9.7600000000000006E-2</v>
      </c>
      <c r="MRB53" s="47">
        <f t="shared" si="167"/>
        <v>9.7600000000000006E-2</v>
      </c>
      <c r="MRC53" s="47">
        <f t="shared" si="167"/>
        <v>9.7600000000000006E-2</v>
      </c>
      <c r="MRD53" s="47">
        <f t="shared" si="167"/>
        <v>9.7600000000000006E-2</v>
      </c>
      <c r="MRE53" s="47">
        <f t="shared" si="167"/>
        <v>9.7600000000000006E-2</v>
      </c>
      <c r="MRF53" s="47">
        <f t="shared" si="167"/>
        <v>9.7600000000000006E-2</v>
      </c>
      <c r="MRG53" s="47">
        <f t="shared" si="167"/>
        <v>9.7600000000000006E-2</v>
      </c>
      <c r="MRH53" s="47">
        <f t="shared" si="167"/>
        <v>9.7600000000000006E-2</v>
      </c>
      <c r="MRI53" s="47">
        <f t="shared" si="167"/>
        <v>9.7600000000000006E-2</v>
      </c>
      <c r="MRJ53" s="47">
        <f t="shared" si="167"/>
        <v>9.7600000000000006E-2</v>
      </c>
      <c r="MRK53" s="47">
        <f t="shared" si="167"/>
        <v>9.7600000000000006E-2</v>
      </c>
      <c r="MRL53" s="47">
        <f t="shared" si="167"/>
        <v>9.7600000000000006E-2</v>
      </c>
      <c r="MRM53" s="47">
        <f t="shared" si="167"/>
        <v>9.7600000000000006E-2</v>
      </c>
      <c r="MRN53" s="47">
        <f t="shared" si="167"/>
        <v>9.7600000000000006E-2</v>
      </c>
      <c r="MRO53" s="47">
        <f t="shared" si="167"/>
        <v>9.7600000000000006E-2</v>
      </c>
      <c r="MRP53" s="47">
        <f t="shared" si="167"/>
        <v>9.7600000000000006E-2</v>
      </c>
      <c r="MRQ53" s="47">
        <f t="shared" si="167"/>
        <v>9.7600000000000006E-2</v>
      </c>
      <c r="MRR53" s="47">
        <f t="shared" si="167"/>
        <v>9.7600000000000006E-2</v>
      </c>
      <c r="MRS53" s="47">
        <f t="shared" si="167"/>
        <v>9.7600000000000006E-2</v>
      </c>
      <c r="MRT53" s="47">
        <f t="shared" si="167"/>
        <v>9.7600000000000006E-2</v>
      </c>
      <c r="MRU53" s="47">
        <f t="shared" si="167"/>
        <v>9.7600000000000006E-2</v>
      </c>
      <c r="MRV53" s="47">
        <f t="shared" si="167"/>
        <v>9.7600000000000006E-2</v>
      </c>
      <c r="MRW53" s="47">
        <f t="shared" si="167"/>
        <v>9.7600000000000006E-2</v>
      </c>
      <c r="MRX53" s="47">
        <f t="shared" si="167"/>
        <v>9.7600000000000006E-2</v>
      </c>
      <c r="MRY53" s="47">
        <f t="shared" si="167"/>
        <v>9.7600000000000006E-2</v>
      </c>
      <c r="MRZ53" s="47">
        <f t="shared" si="167"/>
        <v>9.7600000000000006E-2</v>
      </c>
      <c r="MSA53" s="47">
        <f t="shared" si="167"/>
        <v>9.7600000000000006E-2</v>
      </c>
      <c r="MSB53" s="47">
        <f t="shared" si="167"/>
        <v>9.7600000000000006E-2</v>
      </c>
      <c r="MSC53" s="47">
        <f t="shared" si="167"/>
        <v>9.7600000000000006E-2</v>
      </c>
      <c r="MSD53" s="47">
        <f t="shared" si="167"/>
        <v>9.7600000000000006E-2</v>
      </c>
      <c r="MSE53" s="47">
        <f t="shared" si="167"/>
        <v>9.7600000000000006E-2</v>
      </c>
      <c r="MSF53" s="47">
        <f t="shared" si="167"/>
        <v>9.7600000000000006E-2</v>
      </c>
      <c r="MSG53" s="47">
        <f t="shared" si="167"/>
        <v>9.7600000000000006E-2</v>
      </c>
      <c r="MSH53" s="47">
        <f t="shared" si="167"/>
        <v>9.7600000000000006E-2</v>
      </c>
      <c r="MSI53" s="47">
        <f t="shared" si="167"/>
        <v>9.7600000000000006E-2</v>
      </c>
      <c r="MSJ53" s="47">
        <f t="shared" si="167"/>
        <v>9.7600000000000006E-2</v>
      </c>
      <c r="MSK53" s="47">
        <f t="shared" si="167"/>
        <v>9.7600000000000006E-2</v>
      </c>
      <c r="MSL53" s="47">
        <f t="shared" si="167"/>
        <v>9.7600000000000006E-2</v>
      </c>
      <c r="MSM53" s="47">
        <f t="shared" si="167"/>
        <v>9.7600000000000006E-2</v>
      </c>
      <c r="MSN53" s="47">
        <f t="shared" si="167"/>
        <v>9.7600000000000006E-2</v>
      </c>
      <c r="MSO53" s="47">
        <f t="shared" si="167"/>
        <v>9.7600000000000006E-2</v>
      </c>
      <c r="MSP53" s="47">
        <f t="shared" si="167"/>
        <v>9.7600000000000006E-2</v>
      </c>
      <c r="MSQ53" s="47">
        <f t="shared" si="167"/>
        <v>9.7600000000000006E-2</v>
      </c>
      <c r="MSR53" s="47">
        <f t="shared" si="167"/>
        <v>9.7600000000000006E-2</v>
      </c>
      <c r="MSS53" s="47">
        <f t="shared" si="167"/>
        <v>9.7600000000000006E-2</v>
      </c>
      <c r="MST53" s="47">
        <f t="shared" si="167"/>
        <v>9.7600000000000006E-2</v>
      </c>
      <c r="MSU53" s="47">
        <f t="shared" si="167"/>
        <v>9.7600000000000006E-2</v>
      </c>
      <c r="MSV53" s="47">
        <f t="shared" si="167"/>
        <v>9.7600000000000006E-2</v>
      </c>
      <c r="MSW53" s="47">
        <f t="shared" si="167"/>
        <v>9.7600000000000006E-2</v>
      </c>
      <c r="MSX53" s="47">
        <f t="shared" si="167"/>
        <v>9.7600000000000006E-2</v>
      </c>
      <c r="MSY53" s="47">
        <f t="shared" si="167"/>
        <v>9.7600000000000006E-2</v>
      </c>
      <c r="MSZ53" s="47">
        <f t="shared" si="167"/>
        <v>9.7600000000000006E-2</v>
      </c>
      <c r="MTA53" s="47">
        <f t="shared" si="167"/>
        <v>9.7600000000000006E-2</v>
      </c>
      <c r="MTB53" s="47">
        <f t="shared" si="167"/>
        <v>9.7600000000000006E-2</v>
      </c>
      <c r="MTC53" s="47">
        <f t="shared" si="167"/>
        <v>9.7600000000000006E-2</v>
      </c>
      <c r="MTD53" s="47">
        <f t="shared" si="167"/>
        <v>9.7600000000000006E-2</v>
      </c>
      <c r="MTE53" s="47">
        <f t="shared" si="167"/>
        <v>9.7600000000000006E-2</v>
      </c>
      <c r="MTF53" s="47">
        <f t="shared" si="167"/>
        <v>9.7600000000000006E-2</v>
      </c>
      <c r="MTG53" s="47">
        <f t="shared" si="167"/>
        <v>9.7600000000000006E-2</v>
      </c>
      <c r="MTH53" s="47">
        <f t="shared" si="167"/>
        <v>9.7600000000000006E-2</v>
      </c>
      <c r="MTI53" s="47">
        <f t="shared" si="167"/>
        <v>9.7600000000000006E-2</v>
      </c>
      <c r="MTJ53" s="47">
        <f t="shared" ref="MTJ53:MVU53" si="168">MTI53</f>
        <v>9.7600000000000006E-2</v>
      </c>
      <c r="MTK53" s="47">
        <f t="shared" si="168"/>
        <v>9.7600000000000006E-2</v>
      </c>
      <c r="MTL53" s="47">
        <f t="shared" si="168"/>
        <v>9.7600000000000006E-2</v>
      </c>
      <c r="MTM53" s="47">
        <f t="shared" si="168"/>
        <v>9.7600000000000006E-2</v>
      </c>
      <c r="MTN53" s="47">
        <f t="shared" si="168"/>
        <v>9.7600000000000006E-2</v>
      </c>
      <c r="MTO53" s="47">
        <f t="shared" si="168"/>
        <v>9.7600000000000006E-2</v>
      </c>
      <c r="MTP53" s="47">
        <f t="shared" si="168"/>
        <v>9.7600000000000006E-2</v>
      </c>
      <c r="MTQ53" s="47">
        <f t="shared" si="168"/>
        <v>9.7600000000000006E-2</v>
      </c>
      <c r="MTR53" s="47">
        <f t="shared" si="168"/>
        <v>9.7600000000000006E-2</v>
      </c>
      <c r="MTS53" s="47">
        <f t="shared" si="168"/>
        <v>9.7600000000000006E-2</v>
      </c>
      <c r="MTT53" s="47">
        <f t="shared" si="168"/>
        <v>9.7600000000000006E-2</v>
      </c>
      <c r="MTU53" s="47">
        <f t="shared" si="168"/>
        <v>9.7600000000000006E-2</v>
      </c>
      <c r="MTV53" s="47">
        <f t="shared" si="168"/>
        <v>9.7600000000000006E-2</v>
      </c>
      <c r="MTW53" s="47">
        <f t="shared" si="168"/>
        <v>9.7600000000000006E-2</v>
      </c>
      <c r="MTX53" s="47">
        <f t="shared" si="168"/>
        <v>9.7600000000000006E-2</v>
      </c>
      <c r="MTY53" s="47">
        <f t="shared" si="168"/>
        <v>9.7600000000000006E-2</v>
      </c>
      <c r="MTZ53" s="47">
        <f t="shared" si="168"/>
        <v>9.7600000000000006E-2</v>
      </c>
      <c r="MUA53" s="47">
        <f t="shared" si="168"/>
        <v>9.7600000000000006E-2</v>
      </c>
      <c r="MUB53" s="47">
        <f t="shared" si="168"/>
        <v>9.7600000000000006E-2</v>
      </c>
      <c r="MUC53" s="47">
        <f t="shared" si="168"/>
        <v>9.7600000000000006E-2</v>
      </c>
      <c r="MUD53" s="47">
        <f t="shared" si="168"/>
        <v>9.7600000000000006E-2</v>
      </c>
      <c r="MUE53" s="47">
        <f t="shared" si="168"/>
        <v>9.7600000000000006E-2</v>
      </c>
      <c r="MUF53" s="47">
        <f t="shared" si="168"/>
        <v>9.7600000000000006E-2</v>
      </c>
      <c r="MUG53" s="47">
        <f t="shared" si="168"/>
        <v>9.7600000000000006E-2</v>
      </c>
      <c r="MUH53" s="47">
        <f t="shared" si="168"/>
        <v>9.7600000000000006E-2</v>
      </c>
      <c r="MUI53" s="47">
        <f t="shared" si="168"/>
        <v>9.7600000000000006E-2</v>
      </c>
      <c r="MUJ53" s="47">
        <f t="shared" si="168"/>
        <v>9.7600000000000006E-2</v>
      </c>
      <c r="MUK53" s="47">
        <f t="shared" si="168"/>
        <v>9.7600000000000006E-2</v>
      </c>
      <c r="MUL53" s="47">
        <f t="shared" si="168"/>
        <v>9.7600000000000006E-2</v>
      </c>
      <c r="MUM53" s="47">
        <f t="shared" si="168"/>
        <v>9.7600000000000006E-2</v>
      </c>
      <c r="MUN53" s="47">
        <f t="shared" si="168"/>
        <v>9.7600000000000006E-2</v>
      </c>
      <c r="MUO53" s="47">
        <f t="shared" si="168"/>
        <v>9.7600000000000006E-2</v>
      </c>
      <c r="MUP53" s="47">
        <f t="shared" si="168"/>
        <v>9.7600000000000006E-2</v>
      </c>
      <c r="MUQ53" s="47">
        <f t="shared" si="168"/>
        <v>9.7600000000000006E-2</v>
      </c>
      <c r="MUR53" s="47">
        <f t="shared" si="168"/>
        <v>9.7600000000000006E-2</v>
      </c>
      <c r="MUS53" s="47">
        <f t="shared" si="168"/>
        <v>9.7600000000000006E-2</v>
      </c>
      <c r="MUT53" s="47">
        <f t="shared" si="168"/>
        <v>9.7600000000000006E-2</v>
      </c>
      <c r="MUU53" s="47">
        <f t="shared" si="168"/>
        <v>9.7600000000000006E-2</v>
      </c>
      <c r="MUV53" s="47">
        <f t="shared" si="168"/>
        <v>9.7600000000000006E-2</v>
      </c>
      <c r="MUW53" s="47">
        <f t="shared" si="168"/>
        <v>9.7600000000000006E-2</v>
      </c>
      <c r="MUX53" s="47">
        <f t="shared" si="168"/>
        <v>9.7600000000000006E-2</v>
      </c>
      <c r="MUY53" s="47">
        <f t="shared" si="168"/>
        <v>9.7600000000000006E-2</v>
      </c>
      <c r="MUZ53" s="47">
        <f t="shared" si="168"/>
        <v>9.7600000000000006E-2</v>
      </c>
      <c r="MVA53" s="47">
        <f t="shared" si="168"/>
        <v>9.7600000000000006E-2</v>
      </c>
      <c r="MVB53" s="47">
        <f t="shared" si="168"/>
        <v>9.7600000000000006E-2</v>
      </c>
      <c r="MVC53" s="47">
        <f t="shared" si="168"/>
        <v>9.7600000000000006E-2</v>
      </c>
      <c r="MVD53" s="47">
        <f t="shared" si="168"/>
        <v>9.7600000000000006E-2</v>
      </c>
      <c r="MVE53" s="47">
        <f t="shared" si="168"/>
        <v>9.7600000000000006E-2</v>
      </c>
      <c r="MVF53" s="47">
        <f t="shared" si="168"/>
        <v>9.7600000000000006E-2</v>
      </c>
      <c r="MVG53" s="47">
        <f t="shared" si="168"/>
        <v>9.7600000000000006E-2</v>
      </c>
      <c r="MVH53" s="47">
        <f t="shared" si="168"/>
        <v>9.7600000000000006E-2</v>
      </c>
      <c r="MVI53" s="47">
        <f t="shared" si="168"/>
        <v>9.7600000000000006E-2</v>
      </c>
      <c r="MVJ53" s="47">
        <f t="shared" si="168"/>
        <v>9.7600000000000006E-2</v>
      </c>
      <c r="MVK53" s="47">
        <f t="shared" si="168"/>
        <v>9.7600000000000006E-2</v>
      </c>
      <c r="MVL53" s="47">
        <f t="shared" si="168"/>
        <v>9.7600000000000006E-2</v>
      </c>
      <c r="MVM53" s="47">
        <f t="shared" si="168"/>
        <v>9.7600000000000006E-2</v>
      </c>
      <c r="MVN53" s="47">
        <f t="shared" si="168"/>
        <v>9.7600000000000006E-2</v>
      </c>
      <c r="MVO53" s="47">
        <f t="shared" si="168"/>
        <v>9.7600000000000006E-2</v>
      </c>
      <c r="MVP53" s="47">
        <f t="shared" si="168"/>
        <v>9.7600000000000006E-2</v>
      </c>
      <c r="MVQ53" s="47">
        <f t="shared" si="168"/>
        <v>9.7600000000000006E-2</v>
      </c>
      <c r="MVR53" s="47">
        <f t="shared" si="168"/>
        <v>9.7600000000000006E-2</v>
      </c>
      <c r="MVS53" s="47">
        <f t="shared" si="168"/>
        <v>9.7600000000000006E-2</v>
      </c>
      <c r="MVT53" s="47">
        <f t="shared" si="168"/>
        <v>9.7600000000000006E-2</v>
      </c>
      <c r="MVU53" s="47">
        <f t="shared" si="168"/>
        <v>9.7600000000000006E-2</v>
      </c>
      <c r="MVV53" s="47">
        <f t="shared" ref="MVV53:MYG53" si="169">MVU53</f>
        <v>9.7600000000000006E-2</v>
      </c>
      <c r="MVW53" s="47">
        <f t="shared" si="169"/>
        <v>9.7600000000000006E-2</v>
      </c>
      <c r="MVX53" s="47">
        <f t="shared" si="169"/>
        <v>9.7600000000000006E-2</v>
      </c>
      <c r="MVY53" s="47">
        <f t="shared" si="169"/>
        <v>9.7600000000000006E-2</v>
      </c>
      <c r="MVZ53" s="47">
        <f t="shared" si="169"/>
        <v>9.7600000000000006E-2</v>
      </c>
      <c r="MWA53" s="47">
        <f t="shared" si="169"/>
        <v>9.7600000000000006E-2</v>
      </c>
      <c r="MWB53" s="47">
        <f t="shared" si="169"/>
        <v>9.7600000000000006E-2</v>
      </c>
      <c r="MWC53" s="47">
        <f t="shared" si="169"/>
        <v>9.7600000000000006E-2</v>
      </c>
      <c r="MWD53" s="47">
        <f t="shared" si="169"/>
        <v>9.7600000000000006E-2</v>
      </c>
      <c r="MWE53" s="47">
        <f t="shared" si="169"/>
        <v>9.7600000000000006E-2</v>
      </c>
      <c r="MWF53" s="47">
        <f t="shared" si="169"/>
        <v>9.7600000000000006E-2</v>
      </c>
      <c r="MWG53" s="47">
        <f t="shared" si="169"/>
        <v>9.7600000000000006E-2</v>
      </c>
      <c r="MWH53" s="47">
        <f t="shared" si="169"/>
        <v>9.7600000000000006E-2</v>
      </c>
      <c r="MWI53" s="47">
        <f t="shared" si="169"/>
        <v>9.7600000000000006E-2</v>
      </c>
      <c r="MWJ53" s="47">
        <f t="shared" si="169"/>
        <v>9.7600000000000006E-2</v>
      </c>
      <c r="MWK53" s="47">
        <f t="shared" si="169"/>
        <v>9.7600000000000006E-2</v>
      </c>
      <c r="MWL53" s="47">
        <f t="shared" si="169"/>
        <v>9.7600000000000006E-2</v>
      </c>
      <c r="MWM53" s="47">
        <f t="shared" si="169"/>
        <v>9.7600000000000006E-2</v>
      </c>
      <c r="MWN53" s="47">
        <f t="shared" si="169"/>
        <v>9.7600000000000006E-2</v>
      </c>
      <c r="MWO53" s="47">
        <f t="shared" si="169"/>
        <v>9.7600000000000006E-2</v>
      </c>
      <c r="MWP53" s="47">
        <f t="shared" si="169"/>
        <v>9.7600000000000006E-2</v>
      </c>
      <c r="MWQ53" s="47">
        <f t="shared" si="169"/>
        <v>9.7600000000000006E-2</v>
      </c>
      <c r="MWR53" s="47">
        <f t="shared" si="169"/>
        <v>9.7600000000000006E-2</v>
      </c>
      <c r="MWS53" s="47">
        <f t="shared" si="169"/>
        <v>9.7600000000000006E-2</v>
      </c>
      <c r="MWT53" s="47">
        <f t="shared" si="169"/>
        <v>9.7600000000000006E-2</v>
      </c>
      <c r="MWU53" s="47">
        <f t="shared" si="169"/>
        <v>9.7600000000000006E-2</v>
      </c>
      <c r="MWV53" s="47">
        <f t="shared" si="169"/>
        <v>9.7600000000000006E-2</v>
      </c>
      <c r="MWW53" s="47">
        <f t="shared" si="169"/>
        <v>9.7600000000000006E-2</v>
      </c>
      <c r="MWX53" s="47">
        <f t="shared" si="169"/>
        <v>9.7600000000000006E-2</v>
      </c>
      <c r="MWY53" s="47">
        <f t="shared" si="169"/>
        <v>9.7600000000000006E-2</v>
      </c>
      <c r="MWZ53" s="47">
        <f t="shared" si="169"/>
        <v>9.7600000000000006E-2</v>
      </c>
      <c r="MXA53" s="47">
        <f t="shared" si="169"/>
        <v>9.7600000000000006E-2</v>
      </c>
      <c r="MXB53" s="47">
        <f t="shared" si="169"/>
        <v>9.7600000000000006E-2</v>
      </c>
      <c r="MXC53" s="47">
        <f t="shared" si="169"/>
        <v>9.7600000000000006E-2</v>
      </c>
      <c r="MXD53" s="47">
        <f t="shared" si="169"/>
        <v>9.7600000000000006E-2</v>
      </c>
      <c r="MXE53" s="47">
        <f t="shared" si="169"/>
        <v>9.7600000000000006E-2</v>
      </c>
      <c r="MXF53" s="47">
        <f t="shared" si="169"/>
        <v>9.7600000000000006E-2</v>
      </c>
      <c r="MXG53" s="47">
        <f t="shared" si="169"/>
        <v>9.7600000000000006E-2</v>
      </c>
      <c r="MXH53" s="47">
        <f t="shared" si="169"/>
        <v>9.7600000000000006E-2</v>
      </c>
      <c r="MXI53" s="47">
        <f t="shared" si="169"/>
        <v>9.7600000000000006E-2</v>
      </c>
      <c r="MXJ53" s="47">
        <f t="shared" si="169"/>
        <v>9.7600000000000006E-2</v>
      </c>
      <c r="MXK53" s="47">
        <f t="shared" si="169"/>
        <v>9.7600000000000006E-2</v>
      </c>
      <c r="MXL53" s="47">
        <f t="shared" si="169"/>
        <v>9.7600000000000006E-2</v>
      </c>
      <c r="MXM53" s="47">
        <f t="shared" si="169"/>
        <v>9.7600000000000006E-2</v>
      </c>
      <c r="MXN53" s="47">
        <f t="shared" si="169"/>
        <v>9.7600000000000006E-2</v>
      </c>
      <c r="MXO53" s="47">
        <f t="shared" si="169"/>
        <v>9.7600000000000006E-2</v>
      </c>
      <c r="MXP53" s="47">
        <f t="shared" si="169"/>
        <v>9.7600000000000006E-2</v>
      </c>
      <c r="MXQ53" s="47">
        <f t="shared" si="169"/>
        <v>9.7600000000000006E-2</v>
      </c>
      <c r="MXR53" s="47">
        <f t="shared" si="169"/>
        <v>9.7600000000000006E-2</v>
      </c>
      <c r="MXS53" s="47">
        <f t="shared" si="169"/>
        <v>9.7600000000000006E-2</v>
      </c>
      <c r="MXT53" s="47">
        <f t="shared" si="169"/>
        <v>9.7600000000000006E-2</v>
      </c>
      <c r="MXU53" s="47">
        <f t="shared" si="169"/>
        <v>9.7600000000000006E-2</v>
      </c>
      <c r="MXV53" s="47">
        <f t="shared" si="169"/>
        <v>9.7600000000000006E-2</v>
      </c>
      <c r="MXW53" s="47">
        <f t="shared" si="169"/>
        <v>9.7600000000000006E-2</v>
      </c>
      <c r="MXX53" s="47">
        <f t="shared" si="169"/>
        <v>9.7600000000000006E-2</v>
      </c>
      <c r="MXY53" s="47">
        <f t="shared" si="169"/>
        <v>9.7600000000000006E-2</v>
      </c>
      <c r="MXZ53" s="47">
        <f t="shared" si="169"/>
        <v>9.7600000000000006E-2</v>
      </c>
      <c r="MYA53" s="47">
        <f t="shared" si="169"/>
        <v>9.7600000000000006E-2</v>
      </c>
      <c r="MYB53" s="47">
        <f t="shared" si="169"/>
        <v>9.7600000000000006E-2</v>
      </c>
      <c r="MYC53" s="47">
        <f t="shared" si="169"/>
        <v>9.7600000000000006E-2</v>
      </c>
      <c r="MYD53" s="47">
        <f t="shared" si="169"/>
        <v>9.7600000000000006E-2</v>
      </c>
      <c r="MYE53" s="47">
        <f t="shared" si="169"/>
        <v>9.7600000000000006E-2</v>
      </c>
      <c r="MYF53" s="47">
        <f t="shared" si="169"/>
        <v>9.7600000000000006E-2</v>
      </c>
      <c r="MYG53" s="47">
        <f t="shared" si="169"/>
        <v>9.7600000000000006E-2</v>
      </c>
      <c r="MYH53" s="47">
        <f t="shared" ref="MYH53:NAS53" si="170">MYG53</f>
        <v>9.7600000000000006E-2</v>
      </c>
      <c r="MYI53" s="47">
        <f t="shared" si="170"/>
        <v>9.7600000000000006E-2</v>
      </c>
      <c r="MYJ53" s="47">
        <f t="shared" si="170"/>
        <v>9.7600000000000006E-2</v>
      </c>
      <c r="MYK53" s="47">
        <f t="shared" si="170"/>
        <v>9.7600000000000006E-2</v>
      </c>
      <c r="MYL53" s="47">
        <f t="shared" si="170"/>
        <v>9.7600000000000006E-2</v>
      </c>
      <c r="MYM53" s="47">
        <f t="shared" si="170"/>
        <v>9.7600000000000006E-2</v>
      </c>
      <c r="MYN53" s="47">
        <f t="shared" si="170"/>
        <v>9.7600000000000006E-2</v>
      </c>
      <c r="MYO53" s="47">
        <f t="shared" si="170"/>
        <v>9.7600000000000006E-2</v>
      </c>
      <c r="MYP53" s="47">
        <f t="shared" si="170"/>
        <v>9.7600000000000006E-2</v>
      </c>
      <c r="MYQ53" s="47">
        <f t="shared" si="170"/>
        <v>9.7600000000000006E-2</v>
      </c>
      <c r="MYR53" s="47">
        <f t="shared" si="170"/>
        <v>9.7600000000000006E-2</v>
      </c>
      <c r="MYS53" s="47">
        <f t="shared" si="170"/>
        <v>9.7600000000000006E-2</v>
      </c>
      <c r="MYT53" s="47">
        <f t="shared" si="170"/>
        <v>9.7600000000000006E-2</v>
      </c>
      <c r="MYU53" s="47">
        <f t="shared" si="170"/>
        <v>9.7600000000000006E-2</v>
      </c>
      <c r="MYV53" s="47">
        <f t="shared" si="170"/>
        <v>9.7600000000000006E-2</v>
      </c>
      <c r="MYW53" s="47">
        <f t="shared" si="170"/>
        <v>9.7600000000000006E-2</v>
      </c>
      <c r="MYX53" s="47">
        <f t="shared" si="170"/>
        <v>9.7600000000000006E-2</v>
      </c>
      <c r="MYY53" s="47">
        <f t="shared" si="170"/>
        <v>9.7600000000000006E-2</v>
      </c>
      <c r="MYZ53" s="47">
        <f t="shared" si="170"/>
        <v>9.7600000000000006E-2</v>
      </c>
      <c r="MZA53" s="47">
        <f t="shared" si="170"/>
        <v>9.7600000000000006E-2</v>
      </c>
      <c r="MZB53" s="47">
        <f t="shared" si="170"/>
        <v>9.7600000000000006E-2</v>
      </c>
      <c r="MZC53" s="47">
        <f t="shared" si="170"/>
        <v>9.7600000000000006E-2</v>
      </c>
      <c r="MZD53" s="47">
        <f t="shared" si="170"/>
        <v>9.7600000000000006E-2</v>
      </c>
      <c r="MZE53" s="47">
        <f t="shared" si="170"/>
        <v>9.7600000000000006E-2</v>
      </c>
      <c r="MZF53" s="47">
        <f t="shared" si="170"/>
        <v>9.7600000000000006E-2</v>
      </c>
      <c r="MZG53" s="47">
        <f t="shared" si="170"/>
        <v>9.7600000000000006E-2</v>
      </c>
      <c r="MZH53" s="47">
        <f t="shared" si="170"/>
        <v>9.7600000000000006E-2</v>
      </c>
      <c r="MZI53" s="47">
        <f t="shared" si="170"/>
        <v>9.7600000000000006E-2</v>
      </c>
      <c r="MZJ53" s="47">
        <f t="shared" si="170"/>
        <v>9.7600000000000006E-2</v>
      </c>
      <c r="MZK53" s="47">
        <f t="shared" si="170"/>
        <v>9.7600000000000006E-2</v>
      </c>
      <c r="MZL53" s="47">
        <f t="shared" si="170"/>
        <v>9.7600000000000006E-2</v>
      </c>
      <c r="MZM53" s="47">
        <f t="shared" si="170"/>
        <v>9.7600000000000006E-2</v>
      </c>
      <c r="MZN53" s="47">
        <f t="shared" si="170"/>
        <v>9.7600000000000006E-2</v>
      </c>
      <c r="MZO53" s="47">
        <f t="shared" si="170"/>
        <v>9.7600000000000006E-2</v>
      </c>
      <c r="MZP53" s="47">
        <f t="shared" si="170"/>
        <v>9.7600000000000006E-2</v>
      </c>
      <c r="MZQ53" s="47">
        <f t="shared" si="170"/>
        <v>9.7600000000000006E-2</v>
      </c>
      <c r="MZR53" s="47">
        <f t="shared" si="170"/>
        <v>9.7600000000000006E-2</v>
      </c>
      <c r="MZS53" s="47">
        <f t="shared" si="170"/>
        <v>9.7600000000000006E-2</v>
      </c>
      <c r="MZT53" s="47">
        <f t="shared" si="170"/>
        <v>9.7600000000000006E-2</v>
      </c>
      <c r="MZU53" s="47">
        <f t="shared" si="170"/>
        <v>9.7600000000000006E-2</v>
      </c>
      <c r="MZV53" s="47">
        <f t="shared" si="170"/>
        <v>9.7600000000000006E-2</v>
      </c>
      <c r="MZW53" s="47">
        <f t="shared" si="170"/>
        <v>9.7600000000000006E-2</v>
      </c>
      <c r="MZX53" s="47">
        <f t="shared" si="170"/>
        <v>9.7600000000000006E-2</v>
      </c>
      <c r="MZY53" s="47">
        <f t="shared" si="170"/>
        <v>9.7600000000000006E-2</v>
      </c>
      <c r="MZZ53" s="47">
        <f t="shared" si="170"/>
        <v>9.7600000000000006E-2</v>
      </c>
      <c r="NAA53" s="47">
        <f t="shared" si="170"/>
        <v>9.7600000000000006E-2</v>
      </c>
      <c r="NAB53" s="47">
        <f t="shared" si="170"/>
        <v>9.7600000000000006E-2</v>
      </c>
      <c r="NAC53" s="47">
        <f t="shared" si="170"/>
        <v>9.7600000000000006E-2</v>
      </c>
      <c r="NAD53" s="47">
        <f t="shared" si="170"/>
        <v>9.7600000000000006E-2</v>
      </c>
      <c r="NAE53" s="47">
        <f t="shared" si="170"/>
        <v>9.7600000000000006E-2</v>
      </c>
      <c r="NAF53" s="47">
        <f t="shared" si="170"/>
        <v>9.7600000000000006E-2</v>
      </c>
      <c r="NAG53" s="47">
        <f t="shared" si="170"/>
        <v>9.7600000000000006E-2</v>
      </c>
      <c r="NAH53" s="47">
        <f t="shared" si="170"/>
        <v>9.7600000000000006E-2</v>
      </c>
      <c r="NAI53" s="47">
        <f t="shared" si="170"/>
        <v>9.7600000000000006E-2</v>
      </c>
      <c r="NAJ53" s="47">
        <f t="shared" si="170"/>
        <v>9.7600000000000006E-2</v>
      </c>
      <c r="NAK53" s="47">
        <f t="shared" si="170"/>
        <v>9.7600000000000006E-2</v>
      </c>
      <c r="NAL53" s="47">
        <f t="shared" si="170"/>
        <v>9.7600000000000006E-2</v>
      </c>
      <c r="NAM53" s="47">
        <f t="shared" si="170"/>
        <v>9.7600000000000006E-2</v>
      </c>
      <c r="NAN53" s="47">
        <f t="shared" si="170"/>
        <v>9.7600000000000006E-2</v>
      </c>
      <c r="NAO53" s="47">
        <f t="shared" si="170"/>
        <v>9.7600000000000006E-2</v>
      </c>
      <c r="NAP53" s="47">
        <f t="shared" si="170"/>
        <v>9.7600000000000006E-2</v>
      </c>
      <c r="NAQ53" s="47">
        <f t="shared" si="170"/>
        <v>9.7600000000000006E-2</v>
      </c>
      <c r="NAR53" s="47">
        <f t="shared" si="170"/>
        <v>9.7600000000000006E-2</v>
      </c>
      <c r="NAS53" s="47">
        <f t="shared" si="170"/>
        <v>9.7600000000000006E-2</v>
      </c>
      <c r="NAT53" s="47">
        <f t="shared" ref="NAT53:NDE53" si="171">NAS53</f>
        <v>9.7600000000000006E-2</v>
      </c>
      <c r="NAU53" s="47">
        <f t="shared" si="171"/>
        <v>9.7600000000000006E-2</v>
      </c>
      <c r="NAV53" s="47">
        <f t="shared" si="171"/>
        <v>9.7600000000000006E-2</v>
      </c>
      <c r="NAW53" s="47">
        <f t="shared" si="171"/>
        <v>9.7600000000000006E-2</v>
      </c>
      <c r="NAX53" s="47">
        <f t="shared" si="171"/>
        <v>9.7600000000000006E-2</v>
      </c>
      <c r="NAY53" s="47">
        <f t="shared" si="171"/>
        <v>9.7600000000000006E-2</v>
      </c>
      <c r="NAZ53" s="47">
        <f t="shared" si="171"/>
        <v>9.7600000000000006E-2</v>
      </c>
      <c r="NBA53" s="47">
        <f t="shared" si="171"/>
        <v>9.7600000000000006E-2</v>
      </c>
      <c r="NBB53" s="47">
        <f t="shared" si="171"/>
        <v>9.7600000000000006E-2</v>
      </c>
      <c r="NBC53" s="47">
        <f t="shared" si="171"/>
        <v>9.7600000000000006E-2</v>
      </c>
      <c r="NBD53" s="47">
        <f t="shared" si="171"/>
        <v>9.7600000000000006E-2</v>
      </c>
      <c r="NBE53" s="47">
        <f t="shared" si="171"/>
        <v>9.7600000000000006E-2</v>
      </c>
      <c r="NBF53" s="47">
        <f t="shared" si="171"/>
        <v>9.7600000000000006E-2</v>
      </c>
      <c r="NBG53" s="47">
        <f t="shared" si="171"/>
        <v>9.7600000000000006E-2</v>
      </c>
      <c r="NBH53" s="47">
        <f t="shared" si="171"/>
        <v>9.7600000000000006E-2</v>
      </c>
      <c r="NBI53" s="47">
        <f t="shared" si="171"/>
        <v>9.7600000000000006E-2</v>
      </c>
      <c r="NBJ53" s="47">
        <f t="shared" si="171"/>
        <v>9.7600000000000006E-2</v>
      </c>
      <c r="NBK53" s="47">
        <f t="shared" si="171"/>
        <v>9.7600000000000006E-2</v>
      </c>
      <c r="NBL53" s="47">
        <f t="shared" si="171"/>
        <v>9.7600000000000006E-2</v>
      </c>
      <c r="NBM53" s="47">
        <f t="shared" si="171"/>
        <v>9.7600000000000006E-2</v>
      </c>
      <c r="NBN53" s="47">
        <f t="shared" si="171"/>
        <v>9.7600000000000006E-2</v>
      </c>
      <c r="NBO53" s="47">
        <f t="shared" si="171"/>
        <v>9.7600000000000006E-2</v>
      </c>
      <c r="NBP53" s="47">
        <f t="shared" si="171"/>
        <v>9.7600000000000006E-2</v>
      </c>
      <c r="NBQ53" s="47">
        <f t="shared" si="171"/>
        <v>9.7600000000000006E-2</v>
      </c>
      <c r="NBR53" s="47">
        <f t="shared" si="171"/>
        <v>9.7600000000000006E-2</v>
      </c>
      <c r="NBS53" s="47">
        <f t="shared" si="171"/>
        <v>9.7600000000000006E-2</v>
      </c>
      <c r="NBT53" s="47">
        <f t="shared" si="171"/>
        <v>9.7600000000000006E-2</v>
      </c>
      <c r="NBU53" s="47">
        <f t="shared" si="171"/>
        <v>9.7600000000000006E-2</v>
      </c>
      <c r="NBV53" s="47">
        <f t="shared" si="171"/>
        <v>9.7600000000000006E-2</v>
      </c>
      <c r="NBW53" s="47">
        <f t="shared" si="171"/>
        <v>9.7600000000000006E-2</v>
      </c>
      <c r="NBX53" s="47">
        <f t="shared" si="171"/>
        <v>9.7600000000000006E-2</v>
      </c>
      <c r="NBY53" s="47">
        <f t="shared" si="171"/>
        <v>9.7600000000000006E-2</v>
      </c>
      <c r="NBZ53" s="47">
        <f t="shared" si="171"/>
        <v>9.7600000000000006E-2</v>
      </c>
      <c r="NCA53" s="47">
        <f t="shared" si="171"/>
        <v>9.7600000000000006E-2</v>
      </c>
      <c r="NCB53" s="47">
        <f t="shared" si="171"/>
        <v>9.7600000000000006E-2</v>
      </c>
      <c r="NCC53" s="47">
        <f t="shared" si="171"/>
        <v>9.7600000000000006E-2</v>
      </c>
      <c r="NCD53" s="47">
        <f t="shared" si="171"/>
        <v>9.7600000000000006E-2</v>
      </c>
      <c r="NCE53" s="47">
        <f t="shared" si="171"/>
        <v>9.7600000000000006E-2</v>
      </c>
      <c r="NCF53" s="47">
        <f t="shared" si="171"/>
        <v>9.7600000000000006E-2</v>
      </c>
      <c r="NCG53" s="47">
        <f t="shared" si="171"/>
        <v>9.7600000000000006E-2</v>
      </c>
      <c r="NCH53" s="47">
        <f t="shared" si="171"/>
        <v>9.7600000000000006E-2</v>
      </c>
      <c r="NCI53" s="47">
        <f t="shared" si="171"/>
        <v>9.7600000000000006E-2</v>
      </c>
      <c r="NCJ53" s="47">
        <f t="shared" si="171"/>
        <v>9.7600000000000006E-2</v>
      </c>
      <c r="NCK53" s="47">
        <f t="shared" si="171"/>
        <v>9.7600000000000006E-2</v>
      </c>
      <c r="NCL53" s="47">
        <f t="shared" si="171"/>
        <v>9.7600000000000006E-2</v>
      </c>
      <c r="NCM53" s="47">
        <f t="shared" si="171"/>
        <v>9.7600000000000006E-2</v>
      </c>
      <c r="NCN53" s="47">
        <f t="shared" si="171"/>
        <v>9.7600000000000006E-2</v>
      </c>
      <c r="NCO53" s="47">
        <f t="shared" si="171"/>
        <v>9.7600000000000006E-2</v>
      </c>
      <c r="NCP53" s="47">
        <f t="shared" si="171"/>
        <v>9.7600000000000006E-2</v>
      </c>
      <c r="NCQ53" s="47">
        <f t="shared" si="171"/>
        <v>9.7600000000000006E-2</v>
      </c>
      <c r="NCR53" s="47">
        <f t="shared" si="171"/>
        <v>9.7600000000000006E-2</v>
      </c>
      <c r="NCS53" s="47">
        <f t="shared" si="171"/>
        <v>9.7600000000000006E-2</v>
      </c>
      <c r="NCT53" s="47">
        <f t="shared" si="171"/>
        <v>9.7600000000000006E-2</v>
      </c>
      <c r="NCU53" s="47">
        <f t="shared" si="171"/>
        <v>9.7600000000000006E-2</v>
      </c>
      <c r="NCV53" s="47">
        <f t="shared" si="171"/>
        <v>9.7600000000000006E-2</v>
      </c>
      <c r="NCW53" s="47">
        <f t="shared" si="171"/>
        <v>9.7600000000000006E-2</v>
      </c>
      <c r="NCX53" s="47">
        <f t="shared" si="171"/>
        <v>9.7600000000000006E-2</v>
      </c>
      <c r="NCY53" s="47">
        <f t="shared" si="171"/>
        <v>9.7600000000000006E-2</v>
      </c>
      <c r="NCZ53" s="47">
        <f t="shared" si="171"/>
        <v>9.7600000000000006E-2</v>
      </c>
      <c r="NDA53" s="47">
        <f t="shared" si="171"/>
        <v>9.7600000000000006E-2</v>
      </c>
      <c r="NDB53" s="47">
        <f t="shared" si="171"/>
        <v>9.7600000000000006E-2</v>
      </c>
      <c r="NDC53" s="47">
        <f t="shared" si="171"/>
        <v>9.7600000000000006E-2</v>
      </c>
      <c r="NDD53" s="47">
        <f t="shared" si="171"/>
        <v>9.7600000000000006E-2</v>
      </c>
      <c r="NDE53" s="47">
        <f t="shared" si="171"/>
        <v>9.7600000000000006E-2</v>
      </c>
      <c r="NDF53" s="47">
        <f t="shared" ref="NDF53:NFQ53" si="172">NDE53</f>
        <v>9.7600000000000006E-2</v>
      </c>
      <c r="NDG53" s="47">
        <f t="shared" si="172"/>
        <v>9.7600000000000006E-2</v>
      </c>
      <c r="NDH53" s="47">
        <f t="shared" si="172"/>
        <v>9.7600000000000006E-2</v>
      </c>
      <c r="NDI53" s="47">
        <f t="shared" si="172"/>
        <v>9.7600000000000006E-2</v>
      </c>
      <c r="NDJ53" s="47">
        <f t="shared" si="172"/>
        <v>9.7600000000000006E-2</v>
      </c>
      <c r="NDK53" s="47">
        <f t="shared" si="172"/>
        <v>9.7600000000000006E-2</v>
      </c>
      <c r="NDL53" s="47">
        <f t="shared" si="172"/>
        <v>9.7600000000000006E-2</v>
      </c>
      <c r="NDM53" s="47">
        <f t="shared" si="172"/>
        <v>9.7600000000000006E-2</v>
      </c>
      <c r="NDN53" s="47">
        <f t="shared" si="172"/>
        <v>9.7600000000000006E-2</v>
      </c>
      <c r="NDO53" s="47">
        <f t="shared" si="172"/>
        <v>9.7600000000000006E-2</v>
      </c>
      <c r="NDP53" s="47">
        <f t="shared" si="172"/>
        <v>9.7600000000000006E-2</v>
      </c>
      <c r="NDQ53" s="47">
        <f t="shared" si="172"/>
        <v>9.7600000000000006E-2</v>
      </c>
      <c r="NDR53" s="47">
        <f t="shared" si="172"/>
        <v>9.7600000000000006E-2</v>
      </c>
      <c r="NDS53" s="47">
        <f t="shared" si="172"/>
        <v>9.7600000000000006E-2</v>
      </c>
      <c r="NDT53" s="47">
        <f t="shared" si="172"/>
        <v>9.7600000000000006E-2</v>
      </c>
      <c r="NDU53" s="47">
        <f t="shared" si="172"/>
        <v>9.7600000000000006E-2</v>
      </c>
      <c r="NDV53" s="47">
        <f t="shared" si="172"/>
        <v>9.7600000000000006E-2</v>
      </c>
      <c r="NDW53" s="47">
        <f t="shared" si="172"/>
        <v>9.7600000000000006E-2</v>
      </c>
      <c r="NDX53" s="47">
        <f t="shared" si="172"/>
        <v>9.7600000000000006E-2</v>
      </c>
      <c r="NDY53" s="47">
        <f t="shared" si="172"/>
        <v>9.7600000000000006E-2</v>
      </c>
      <c r="NDZ53" s="47">
        <f t="shared" si="172"/>
        <v>9.7600000000000006E-2</v>
      </c>
      <c r="NEA53" s="47">
        <f t="shared" si="172"/>
        <v>9.7600000000000006E-2</v>
      </c>
      <c r="NEB53" s="47">
        <f t="shared" si="172"/>
        <v>9.7600000000000006E-2</v>
      </c>
      <c r="NEC53" s="47">
        <f t="shared" si="172"/>
        <v>9.7600000000000006E-2</v>
      </c>
      <c r="NED53" s="47">
        <f t="shared" si="172"/>
        <v>9.7600000000000006E-2</v>
      </c>
      <c r="NEE53" s="47">
        <f t="shared" si="172"/>
        <v>9.7600000000000006E-2</v>
      </c>
      <c r="NEF53" s="47">
        <f t="shared" si="172"/>
        <v>9.7600000000000006E-2</v>
      </c>
      <c r="NEG53" s="47">
        <f t="shared" si="172"/>
        <v>9.7600000000000006E-2</v>
      </c>
      <c r="NEH53" s="47">
        <f t="shared" si="172"/>
        <v>9.7600000000000006E-2</v>
      </c>
      <c r="NEI53" s="47">
        <f t="shared" si="172"/>
        <v>9.7600000000000006E-2</v>
      </c>
      <c r="NEJ53" s="47">
        <f t="shared" si="172"/>
        <v>9.7600000000000006E-2</v>
      </c>
      <c r="NEK53" s="47">
        <f t="shared" si="172"/>
        <v>9.7600000000000006E-2</v>
      </c>
      <c r="NEL53" s="47">
        <f t="shared" si="172"/>
        <v>9.7600000000000006E-2</v>
      </c>
      <c r="NEM53" s="47">
        <f t="shared" si="172"/>
        <v>9.7600000000000006E-2</v>
      </c>
      <c r="NEN53" s="47">
        <f t="shared" si="172"/>
        <v>9.7600000000000006E-2</v>
      </c>
      <c r="NEO53" s="47">
        <f t="shared" si="172"/>
        <v>9.7600000000000006E-2</v>
      </c>
      <c r="NEP53" s="47">
        <f t="shared" si="172"/>
        <v>9.7600000000000006E-2</v>
      </c>
      <c r="NEQ53" s="47">
        <f t="shared" si="172"/>
        <v>9.7600000000000006E-2</v>
      </c>
      <c r="NER53" s="47">
        <f t="shared" si="172"/>
        <v>9.7600000000000006E-2</v>
      </c>
      <c r="NES53" s="47">
        <f t="shared" si="172"/>
        <v>9.7600000000000006E-2</v>
      </c>
      <c r="NET53" s="47">
        <f t="shared" si="172"/>
        <v>9.7600000000000006E-2</v>
      </c>
      <c r="NEU53" s="47">
        <f t="shared" si="172"/>
        <v>9.7600000000000006E-2</v>
      </c>
      <c r="NEV53" s="47">
        <f t="shared" si="172"/>
        <v>9.7600000000000006E-2</v>
      </c>
      <c r="NEW53" s="47">
        <f t="shared" si="172"/>
        <v>9.7600000000000006E-2</v>
      </c>
      <c r="NEX53" s="47">
        <f t="shared" si="172"/>
        <v>9.7600000000000006E-2</v>
      </c>
      <c r="NEY53" s="47">
        <f t="shared" si="172"/>
        <v>9.7600000000000006E-2</v>
      </c>
      <c r="NEZ53" s="47">
        <f t="shared" si="172"/>
        <v>9.7600000000000006E-2</v>
      </c>
      <c r="NFA53" s="47">
        <f t="shared" si="172"/>
        <v>9.7600000000000006E-2</v>
      </c>
      <c r="NFB53" s="47">
        <f t="shared" si="172"/>
        <v>9.7600000000000006E-2</v>
      </c>
      <c r="NFC53" s="47">
        <f t="shared" si="172"/>
        <v>9.7600000000000006E-2</v>
      </c>
      <c r="NFD53" s="47">
        <f t="shared" si="172"/>
        <v>9.7600000000000006E-2</v>
      </c>
      <c r="NFE53" s="47">
        <f t="shared" si="172"/>
        <v>9.7600000000000006E-2</v>
      </c>
      <c r="NFF53" s="47">
        <f t="shared" si="172"/>
        <v>9.7600000000000006E-2</v>
      </c>
      <c r="NFG53" s="47">
        <f t="shared" si="172"/>
        <v>9.7600000000000006E-2</v>
      </c>
      <c r="NFH53" s="47">
        <f t="shared" si="172"/>
        <v>9.7600000000000006E-2</v>
      </c>
      <c r="NFI53" s="47">
        <f t="shared" si="172"/>
        <v>9.7600000000000006E-2</v>
      </c>
      <c r="NFJ53" s="47">
        <f t="shared" si="172"/>
        <v>9.7600000000000006E-2</v>
      </c>
      <c r="NFK53" s="47">
        <f t="shared" si="172"/>
        <v>9.7600000000000006E-2</v>
      </c>
      <c r="NFL53" s="47">
        <f t="shared" si="172"/>
        <v>9.7600000000000006E-2</v>
      </c>
      <c r="NFM53" s="47">
        <f t="shared" si="172"/>
        <v>9.7600000000000006E-2</v>
      </c>
      <c r="NFN53" s="47">
        <f t="shared" si="172"/>
        <v>9.7600000000000006E-2</v>
      </c>
      <c r="NFO53" s="47">
        <f t="shared" si="172"/>
        <v>9.7600000000000006E-2</v>
      </c>
      <c r="NFP53" s="47">
        <f t="shared" si="172"/>
        <v>9.7600000000000006E-2</v>
      </c>
      <c r="NFQ53" s="47">
        <f t="shared" si="172"/>
        <v>9.7600000000000006E-2</v>
      </c>
      <c r="NFR53" s="47">
        <f t="shared" ref="NFR53:NIC53" si="173">NFQ53</f>
        <v>9.7600000000000006E-2</v>
      </c>
      <c r="NFS53" s="47">
        <f t="shared" si="173"/>
        <v>9.7600000000000006E-2</v>
      </c>
      <c r="NFT53" s="47">
        <f t="shared" si="173"/>
        <v>9.7600000000000006E-2</v>
      </c>
      <c r="NFU53" s="47">
        <f t="shared" si="173"/>
        <v>9.7600000000000006E-2</v>
      </c>
      <c r="NFV53" s="47">
        <f t="shared" si="173"/>
        <v>9.7600000000000006E-2</v>
      </c>
      <c r="NFW53" s="47">
        <f t="shared" si="173"/>
        <v>9.7600000000000006E-2</v>
      </c>
      <c r="NFX53" s="47">
        <f t="shared" si="173"/>
        <v>9.7600000000000006E-2</v>
      </c>
      <c r="NFY53" s="47">
        <f t="shared" si="173"/>
        <v>9.7600000000000006E-2</v>
      </c>
      <c r="NFZ53" s="47">
        <f t="shared" si="173"/>
        <v>9.7600000000000006E-2</v>
      </c>
      <c r="NGA53" s="47">
        <f t="shared" si="173"/>
        <v>9.7600000000000006E-2</v>
      </c>
      <c r="NGB53" s="47">
        <f t="shared" si="173"/>
        <v>9.7600000000000006E-2</v>
      </c>
      <c r="NGC53" s="47">
        <f t="shared" si="173"/>
        <v>9.7600000000000006E-2</v>
      </c>
      <c r="NGD53" s="47">
        <f t="shared" si="173"/>
        <v>9.7600000000000006E-2</v>
      </c>
      <c r="NGE53" s="47">
        <f t="shared" si="173"/>
        <v>9.7600000000000006E-2</v>
      </c>
      <c r="NGF53" s="47">
        <f t="shared" si="173"/>
        <v>9.7600000000000006E-2</v>
      </c>
      <c r="NGG53" s="47">
        <f t="shared" si="173"/>
        <v>9.7600000000000006E-2</v>
      </c>
      <c r="NGH53" s="47">
        <f t="shared" si="173"/>
        <v>9.7600000000000006E-2</v>
      </c>
      <c r="NGI53" s="47">
        <f t="shared" si="173"/>
        <v>9.7600000000000006E-2</v>
      </c>
      <c r="NGJ53" s="47">
        <f t="shared" si="173"/>
        <v>9.7600000000000006E-2</v>
      </c>
      <c r="NGK53" s="47">
        <f t="shared" si="173"/>
        <v>9.7600000000000006E-2</v>
      </c>
      <c r="NGL53" s="47">
        <f t="shared" si="173"/>
        <v>9.7600000000000006E-2</v>
      </c>
      <c r="NGM53" s="47">
        <f t="shared" si="173"/>
        <v>9.7600000000000006E-2</v>
      </c>
      <c r="NGN53" s="47">
        <f t="shared" si="173"/>
        <v>9.7600000000000006E-2</v>
      </c>
      <c r="NGO53" s="47">
        <f t="shared" si="173"/>
        <v>9.7600000000000006E-2</v>
      </c>
      <c r="NGP53" s="47">
        <f t="shared" si="173"/>
        <v>9.7600000000000006E-2</v>
      </c>
      <c r="NGQ53" s="47">
        <f t="shared" si="173"/>
        <v>9.7600000000000006E-2</v>
      </c>
      <c r="NGR53" s="47">
        <f t="shared" si="173"/>
        <v>9.7600000000000006E-2</v>
      </c>
      <c r="NGS53" s="47">
        <f t="shared" si="173"/>
        <v>9.7600000000000006E-2</v>
      </c>
      <c r="NGT53" s="47">
        <f t="shared" si="173"/>
        <v>9.7600000000000006E-2</v>
      </c>
      <c r="NGU53" s="47">
        <f t="shared" si="173"/>
        <v>9.7600000000000006E-2</v>
      </c>
      <c r="NGV53" s="47">
        <f t="shared" si="173"/>
        <v>9.7600000000000006E-2</v>
      </c>
      <c r="NGW53" s="47">
        <f t="shared" si="173"/>
        <v>9.7600000000000006E-2</v>
      </c>
      <c r="NGX53" s="47">
        <f t="shared" si="173"/>
        <v>9.7600000000000006E-2</v>
      </c>
      <c r="NGY53" s="47">
        <f t="shared" si="173"/>
        <v>9.7600000000000006E-2</v>
      </c>
      <c r="NGZ53" s="47">
        <f t="shared" si="173"/>
        <v>9.7600000000000006E-2</v>
      </c>
      <c r="NHA53" s="47">
        <f t="shared" si="173"/>
        <v>9.7600000000000006E-2</v>
      </c>
      <c r="NHB53" s="47">
        <f t="shared" si="173"/>
        <v>9.7600000000000006E-2</v>
      </c>
      <c r="NHC53" s="47">
        <f t="shared" si="173"/>
        <v>9.7600000000000006E-2</v>
      </c>
      <c r="NHD53" s="47">
        <f t="shared" si="173"/>
        <v>9.7600000000000006E-2</v>
      </c>
      <c r="NHE53" s="47">
        <f t="shared" si="173"/>
        <v>9.7600000000000006E-2</v>
      </c>
      <c r="NHF53" s="47">
        <f t="shared" si="173"/>
        <v>9.7600000000000006E-2</v>
      </c>
      <c r="NHG53" s="47">
        <f t="shared" si="173"/>
        <v>9.7600000000000006E-2</v>
      </c>
      <c r="NHH53" s="47">
        <f t="shared" si="173"/>
        <v>9.7600000000000006E-2</v>
      </c>
      <c r="NHI53" s="47">
        <f t="shared" si="173"/>
        <v>9.7600000000000006E-2</v>
      </c>
      <c r="NHJ53" s="47">
        <f t="shared" si="173"/>
        <v>9.7600000000000006E-2</v>
      </c>
      <c r="NHK53" s="47">
        <f t="shared" si="173"/>
        <v>9.7600000000000006E-2</v>
      </c>
      <c r="NHL53" s="47">
        <f t="shared" si="173"/>
        <v>9.7600000000000006E-2</v>
      </c>
      <c r="NHM53" s="47">
        <f t="shared" si="173"/>
        <v>9.7600000000000006E-2</v>
      </c>
      <c r="NHN53" s="47">
        <f t="shared" si="173"/>
        <v>9.7600000000000006E-2</v>
      </c>
      <c r="NHO53" s="47">
        <f t="shared" si="173"/>
        <v>9.7600000000000006E-2</v>
      </c>
      <c r="NHP53" s="47">
        <f t="shared" si="173"/>
        <v>9.7600000000000006E-2</v>
      </c>
      <c r="NHQ53" s="47">
        <f t="shared" si="173"/>
        <v>9.7600000000000006E-2</v>
      </c>
      <c r="NHR53" s="47">
        <f t="shared" si="173"/>
        <v>9.7600000000000006E-2</v>
      </c>
      <c r="NHS53" s="47">
        <f t="shared" si="173"/>
        <v>9.7600000000000006E-2</v>
      </c>
      <c r="NHT53" s="47">
        <f t="shared" si="173"/>
        <v>9.7600000000000006E-2</v>
      </c>
      <c r="NHU53" s="47">
        <f t="shared" si="173"/>
        <v>9.7600000000000006E-2</v>
      </c>
      <c r="NHV53" s="47">
        <f t="shared" si="173"/>
        <v>9.7600000000000006E-2</v>
      </c>
      <c r="NHW53" s="47">
        <f t="shared" si="173"/>
        <v>9.7600000000000006E-2</v>
      </c>
      <c r="NHX53" s="47">
        <f t="shared" si="173"/>
        <v>9.7600000000000006E-2</v>
      </c>
      <c r="NHY53" s="47">
        <f t="shared" si="173"/>
        <v>9.7600000000000006E-2</v>
      </c>
      <c r="NHZ53" s="47">
        <f t="shared" si="173"/>
        <v>9.7600000000000006E-2</v>
      </c>
      <c r="NIA53" s="47">
        <f t="shared" si="173"/>
        <v>9.7600000000000006E-2</v>
      </c>
      <c r="NIB53" s="47">
        <f t="shared" si="173"/>
        <v>9.7600000000000006E-2</v>
      </c>
      <c r="NIC53" s="47">
        <f t="shared" si="173"/>
        <v>9.7600000000000006E-2</v>
      </c>
      <c r="NID53" s="47">
        <f t="shared" ref="NID53:NKO53" si="174">NIC53</f>
        <v>9.7600000000000006E-2</v>
      </c>
      <c r="NIE53" s="47">
        <f t="shared" si="174"/>
        <v>9.7600000000000006E-2</v>
      </c>
      <c r="NIF53" s="47">
        <f t="shared" si="174"/>
        <v>9.7600000000000006E-2</v>
      </c>
      <c r="NIG53" s="47">
        <f t="shared" si="174"/>
        <v>9.7600000000000006E-2</v>
      </c>
      <c r="NIH53" s="47">
        <f t="shared" si="174"/>
        <v>9.7600000000000006E-2</v>
      </c>
      <c r="NII53" s="47">
        <f t="shared" si="174"/>
        <v>9.7600000000000006E-2</v>
      </c>
      <c r="NIJ53" s="47">
        <f t="shared" si="174"/>
        <v>9.7600000000000006E-2</v>
      </c>
      <c r="NIK53" s="47">
        <f t="shared" si="174"/>
        <v>9.7600000000000006E-2</v>
      </c>
      <c r="NIL53" s="47">
        <f t="shared" si="174"/>
        <v>9.7600000000000006E-2</v>
      </c>
      <c r="NIM53" s="47">
        <f t="shared" si="174"/>
        <v>9.7600000000000006E-2</v>
      </c>
      <c r="NIN53" s="47">
        <f t="shared" si="174"/>
        <v>9.7600000000000006E-2</v>
      </c>
      <c r="NIO53" s="47">
        <f t="shared" si="174"/>
        <v>9.7600000000000006E-2</v>
      </c>
      <c r="NIP53" s="47">
        <f t="shared" si="174"/>
        <v>9.7600000000000006E-2</v>
      </c>
      <c r="NIQ53" s="47">
        <f t="shared" si="174"/>
        <v>9.7600000000000006E-2</v>
      </c>
      <c r="NIR53" s="47">
        <f t="shared" si="174"/>
        <v>9.7600000000000006E-2</v>
      </c>
      <c r="NIS53" s="47">
        <f t="shared" si="174"/>
        <v>9.7600000000000006E-2</v>
      </c>
      <c r="NIT53" s="47">
        <f t="shared" si="174"/>
        <v>9.7600000000000006E-2</v>
      </c>
      <c r="NIU53" s="47">
        <f t="shared" si="174"/>
        <v>9.7600000000000006E-2</v>
      </c>
      <c r="NIV53" s="47">
        <f t="shared" si="174"/>
        <v>9.7600000000000006E-2</v>
      </c>
      <c r="NIW53" s="47">
        <f t="shared" si="174"/>
        <v>9.7600000000000006E-2</v>
      </c>
      <c r="NIX53" s="47">
        <f t="shared" si="174"/>
        <v>9.7600000000000006E-2</v>
      </c>
      <c r="NIY53" s="47">
        <f t="shared" si="174"/>
        <v>9.7600000000000006E-2</v>
      </c>
      <c r="NIZ53" s="47">
        <f t="shared" si="174"/>
        <v>9.7600000000000006E-2</v>
      </c>
      <c r="NJA53" s="47">
        <f t="shared" si="174"/>
        <v>9.7600000000000006E-2</v>
      </c>
      <c r="NJB53" s="47">
        <f t="shared" si="174"/>
        <v>9.7600000000000006E-2</v>
      </c>
      <c r="NJC53" s="47">
        <f t="shared" si="174"/>
        <v>9.7600000000000006E-2</v>
      </c>
      <c r="NJD53" s="47">
        <f t="shared" si="174"/>
        <v>9.7600000000000006E-2</v>
      </c>
      <c r="NJE53" s="47">
        <f t="shared" si="174"/>
        <v>9.7600000000000006E-2</v>
      </c>
      <c r="NJF53" s="47">
        <f t="shared" si="174"/>
        <v>9.7600000000000006E-2</v>
      </c>
      <c r="NJG53" s="47">
        <f t="shared" si="174"/>
        <v>9.7600000000000006E-2</v>
      </c>
      <c r="NJH53" s="47">
        <f t="shared" si="174"/>
        <v>9.7600000000000006E-2</v>
      </c>
      <c r="NJI53" s="47">
        <f t="shared" si="174"/>
        <v>9.7600000000000006E-2</v>
      </c>
      <c r="NJJ53" s="47">
        <f t="shared" si="174"/>
        <v>9.7600000000000006E-2</v>
      </c>
      <c r="NJK53" s="47">
        <f t="shared" si="174"/>
        <v>9.7600000000000006E-2</v>
      </c>
      <c r="NJL53" s="47">
        <f t="shared" si="174"/>
        <v>9.7600000000000006E-2</v>
      </c>
      <c r="NJM53" s="47">
        <f t="shared" si="174"/>
        <v>9.7600000000000006E-2</v>
      </c>
      <c r="NJN53" s="47">
        <f t="shared" si="174"/>
        <v>9.7600000000000006E-2</v>
      </c>
      <c r="NJO53" s="47">
        <f t="shared" si="174"/>
        <v>9.7600000000000006E-2</v>
      </c>
      <c r="NJP53" s="47">
        <f t="shared" si="174"/>
        <v>9.7600000000000006E-2</v>
      </c>
      <c r="NJQ53" s="47">
        <f t="shared" si="174"/>
        <v>9.7600000000000006E-2</v>
      </c>
      <c r="NJR53" s="47">
        <f t="shared" si="174"/>
        <v>9.7600000000000006E-2</v>
      </c>
      <c r="NJS53" s="47">
        <f t="shared" si="174"/>
        <v>9.7600000000000006E-2</v>
      </c>
      <c r="NJT53" s="47">
        <f t="shared" si="174"/>
        <v>9.7600000000000006E-2</v>
      </c>
      <c r="NJU53" s="47">
        <f t="shared" si="174"/>
        <v>9.7600000000000006E-2</v>
      </c>
      <c r="NJV53" s="47">
        <f t="shared" si="174"/>
        <v>9.7600000000000006E-2</v>
      </c>
      <c r="NJW53" s="47">
        <f t="shared" si="174"/>
        <v>9.7600000000000006E-2</v>
      </c>
      <c r="NJX53" s="47">
        <f t="shared" si="174"/>
        <v>9.7600000000000006E-2</v>
      </c>
      <c r="NJY53" s="47">
        <f t="shared" si="174"/>
        <v>9.7600000000000006E-2</v>
      </c>
      <c r="NJZ53" s="47">
        <f t="shared" si="174"/>
        <v>9.7600000000000006E-2</v>
      </c>
      <c r="NKA53" s="47">
        <f t="shared" si="174"/>
        <v>9.7600000000000006E-2</v>
      </c>
      <c r="NKB53" s="47">
        <f t="shared" si="174"/>
        <v>9.7600000000000006E-2</v>
      </c>
      <c r="NKC53" s="47">
        <f t="shared" si="174"/>
        <v>9.7600000000000006E-2</v>
      </c>
      <c r="NKD53" s="47">
        <f t="shared" si="174"/>
        <v>9.7600000000000006E-2</v>
      </c>
      <c r="NKE53" s="47">
        <f t="shared" si="174"/>
        <v>9.7600000000000006E-2</v>
      </c>
      <c r="NKF53" s="47">
        <f t="shared" si="174"/>
        <v>9.7600000000000006E-2</v>
      </c>
      <c r="NKG53" s="47">
        <f t="shared" si="174"/>
        <v>9.7600000000000006E-2</v>
      </c>
      <c r="NKH53" s="47">
        <f t="shared" si="174"/>
        <v>9.7600000000000006E-2</v>
      </c>
      <c r="NKI53" s="47">
        <f t="shared" si="174"/>
        <v>9.7600000000000006E-2</v>
      </c>
      <c r="NKJ53" s="47">
        <f t="shared" si="174"/>
        <v>9.7600000000000006E-2</v>
      </c>
      <c r="NKK53" s="47">
        <f t="shared" si="174"/>
        <v>9.7600000000000006E-2</v>
      </c>
      <c r="NKL53" s="47">
        <f t="shared" si="174"/>
        <v>9.7600000000000006E-2</v>
      </c>
      <c r="NKM53" s="47">
        <f t="shared" si="174"/>
        <v>9.7600000000000006E-2</v>
      </c>
      <c r="NKN53" s="47">
        <f t="shared" si="174"/>
        <v>9.7600000000000006E-2</v>
      </c>
      <c r="NKO53" s="47">
        <f t="shared" si="174"/>
        <v>9.7600000000000006E-2</v>
      </c>
      <c r="NKP53" s="47">
        <f t="shared" ref="NKP53:NNA53" si="175">NKO53</f>
        <v>9.7600000000000006E-2</v>
      </c>
      <c r="NKQ53" s="47">
        <f t="shared" si="175"/>
        <v>9.7600000000000006E-2</v>
      </c>
      <c r="NKR53" s="47">
        <f t="shared" si="175"/>
        <v>9.7600000000000006E-2</v>
      </c>
      <c r="NKS53" s="47">
        <f t="shared" si="175"/>
        <v>9.7600000000000006E-2</v>
      </c>
      <c r="NKT53" s="47">
        <f t="shared" si="175"/>
        <v>9.7600000000000006E-2</v>
      </c>
      <c r="NKU53" s="47">
        <f t="shared" si="175"/>
        <v>9.7600000000000006E-2</v>
      </c>
      <c r="NKV53" s="47">
        <f t="shared" si="175"/>
        <v>9.7600000000000006E-2</v>
      </c>
      <c r="NKW53" s="47">
        <f t="shared" si="175"/>
        <v>9.7600000000000006E-2</v>
      </c>
      <c r="NKX53" s="47">
        <f t="shared" si="175"/>
        <v>9.7600000000000006E-2</v>
      </c>
      <c r="NKY53" s="47">
        <f t="shared" si="175"/>
        <v>9.7600000000000006E-2</v>
      </c>
      <c r="NKZ53" s="47">
        <f t="shared" si="175"/>
        <v>9.7600000000000006E-2</v>
      </c>
      <c r="NLA53" s="47">
        <f t="shared" si="175"/>
        <v>9.7600000000000006E-2</v>
      </c>
      <c r="NLB53" s="47">
        <f t="shared" si="175"/>
        <v>9.7600000000000006E-2</v>
      </c>
      <c r="NLC53" s="47">
        <f t="shared" si="175"/>
        <v>9.7600000000000006E-2</v>
      </c>
      <c r="NLD53" s="47">
        <f t="shared" si="175"/>
        <v>9.7600000000000006E-2</v>
      </c>
      <c r="NLE53" s="47">
        <f t="shared" si="175"/>
        <v>9.7600000000000006E-2</v>
      </c>
      <c r="NLF53" s="47">
        <f t="shared" si="175"/>
        <v>9.7600000000000006E-2</v>
      </c>
      <c r="NLG53" s="47">
        <f t="shared" si="175"/>
        <v>9.7600000000000006E-2</v>
      </c>
      <c r="NLH53" s="47">
        <f t="shared" si="175"/>
        <v>9.7600000000000006E-2</v>
      </c>
      <c r="NLI53" s="47">
        <f t="shared" si="175"/>
        <v>9.7600000000000006E-2</v>
      </c>
      <c r="NLJ53" s="47">
        <f t="shared" si="175"/>
        <v>9.7600000000000006E-2</v>
      </c>
      <c r="NLK53" s="47">
        <f t="shared" si="175"/>
        <v>9.7600000000000006E-2</v>
      </c>
      <c r="NLL53" s="47">
        <f t="shared" si="175"/>
        <v>9.7600000000000006E-2</v>
      </c>
      <c r="NLM53" s="47">
        <f t="shared" si="175"/>
        <v>9.7600000000000006E-2</v>
      </c>
      <c r="NLN53" s="47">
        <f t="shared" si="175"/>
        <v>9.7600000000000006E-2</v>
      </c>
      <c r="NLO53" s="47">
        <f t="shared" si="175"/>
        <v>9.7600000000000006E-2</v>
      </c>
      <c r="NLP53" s="47">
        <f t="shared" si="175"/>
        <v>9.7600000000000006E-2</v>
      </c>
      <c r="NLQ53" s="47">
        <f t="shared" si="175"/>
        <v>9.7600000000000006E-2</v>
      </c>
      <c r="NLR53" s="47">
        <f t="shared" si="175"/>
        <v>9.7600000000000006E-2</v>
      </c>
      <c r="NLS53" s="47">
        <f t="shared" si="175"/>
        <v>9.7600000000000006E-2</v>
      </c>
      <c r="NLT53" s="47">
        <f t="shared" si="175"/>
        <v>9.7600000000000006E-2</v>
      </c>
      <c r="NLU53" s="47">
        <f t="shared" si="175"/>
        <v>9.7600000000000006E-2</v>
      </c>
      <c r="NLV53" s="47">
        <f t="shared" si="175"/>
        <v>9.7600000000000006E-2</v>
      </c>
      <c r="NLW53" s="47">
        <f t="shared" si="175"/>
        <v>9.7600000000000006E-2</v>
      </c>
      <c r="NLX53" s="47">
        <f t="shared" si="175"/>
        <v>9.7600000000000006E-2</v>
      </c>
      <c r="NLY53" s="47">
        <f t="shared" si="175"/>
        <v>9.7600000000000006E-2</v>
      </c>
      <c r="NLZ53" s="47">
        <f t="shared" si="175"/>
        <v>9.7600000000000006E-2</v>
      </c>
      <c r="NMA53" s="47">
        <f t="shared" si="175"/>
        <v>9.7600000000000006E-2</v>
      </c>
      <c r="NMB53" s="47">
        <f t="shared" si="175"/>
        <v>9.7600000000000006E-2</v>
      </c>
      <c r="NMC53" s="47">
        <f t="shared" si="175"/>
        <v>9.7600000000000006E-2</v>
      </c>
      <c r="NMD53" s="47">
        <f t="shared" si="175"/>
        <v>9.7600000000000006E-2</v>
      </c>
      <c r="NME53" s="47">
        <f t="shared" si="175"/>
        <v>9.7600000000000006E-2</v>
      </c>
      <c r="NMF53" s="47">
        <f t="shared" si="175"/>
        <v>9.7600000000000006E-2</v>
      </c>
      <c r="NMG53" s="47">
        <f t="shared" si="175"/>
        <v>9.7600000000000006E-2</v>
      </c>
      <c r="NMH53" s="47">
        <f t="shared" si="175"/>
        <v>9.7600000000000006E-2</v>
      </c>
      <c r="NMI53" s="47">
        <f t="shared" si="175"/>
        <v>9.7600000000000006E-2</v>
      </c>
      <c r="NMJ53" s="47">
        <f t="shared" si="175"/>
        <v>9.7600000000000006E-2</v>
      </c>
      <c r="NMK53" s="47">
        <f t="shared" si="175"/>
        <v>9.7600000000000006E-2</v>
      </c>
      <c r="NML53" s="47">
        <f t="shared" si="175"/>
        <v>9.7600000000000006E-2</v>
      </c>
      <c r="NMM53" s="47">
        <f t="shared" si="175"/>
        <v>9.7600000000000006E-2</v>
      </c>
      <c r="NMN53" s="47">
        <f t="shared" si="175"/>
        <v>9.7600000000000006E-2</v>
      </c>
      <c r="NMO53" s="47">
        <f t="shared" si="175"/>
        <v>9.7600000000000006E-2</v>
      </c>
      <c r="NMP53" s="47">
        <f t="shared" si="175"/>
        <v>9.7600000000000006E-2</v>
      </c>
      <c r="NMQ53" s="47">
        <f t="shared" si="175"/>
        <v>9.7600000000000006E-2</v>
      </c>
      <c r="NMR53" s="47">
        <f t="shared" si="175"/>
        <v>9.7600000000000006E-2</v>
      </c>
      <c r="NMS53" s="47">
        <f t="shared" si="175"/>
        <v>9.7600000000000006E-2</v>
      </c>
      <c r="NMT53" s="47">
        <f t="shared" si="175"/>
        <v>9.7600000000000006E-2</v>
      </c>
      <c r="NMU53" s="47">
        <f t="shared" si="175"/>
        <v>9.7600000000000006E-2</v>
      </c>
      <c r="NMV53" s="47">
        <f t="shared" si="175"/>
        <v>9.7600000000000006E-2</v>
      </c>
      <c r="NMW53" s="47">
        <f t="shared" si="175"/>
        <v>9.7600000000000006E-2</v>
      </c>
      <c r="NMX53" s="47">
        <f t="shared" si="175"/>
        <v>9.7600000000000006E-2</v>
      </c>
      <c r="NMY53" s="47">
        <f t="shared" si="175"/>
        <v>9.7600000000000006E-2</v>
      </c>
      <c r="NMZ53" s="47">
        <f t="shared" si="175"/>
        <v>9.7600000000000006E-2</v>
      </c>
      <c r="NNA53" s="47">
        <f t="shared" si="175"/>
        <v>9.7600000000000006E-2</v>
      </c>
      <c r="NNB53" s="47">
        <f t="shared" ref="NNB53:NPM53" si="176">NNA53</f>
        <v>9.7600000000000006E-2</v>
      </c>
      <c r="NNC53" s="47">
        <f t="shared" si="176"/>
        <v>9.7600000000000006E-2</v>
      </c>
      <c r="NND53" s="47">
        <f t="shared" si="176"/>
        <v>9.7600000000000006E-2</v>
      </c>
      <c r="NNE53" s="47">
        <f t="shared" si="176"/>
        <v>9.7600000000000006E-2</v>
      </c>
      <c r="NNF53" s="47">
        <f t="shared" si="176"/>
        <v>9.7600000000000006E-2</v>
      </c>
      <c r="NNG53" s="47">
        <f t="shared" si="176"/>
        <v>9.7600000000000006E-2</v>
      </c>
      <c r="NNH53" s="47">
        <f t="shared" si="176"/>
        <v>9.7600000000000006E-2</v>
      </c>
      <c r="NNI53" s="47">
        <f t="shared" si="176"/>
        <v>9.7600000000000006E-2</v>
      </c>
      <c r="NNJ53" s="47">
        <f t="shared" si="176"/>
        <v>9.7600000000000006E-2</v>
      </c>
      <c r="NNK53" s="47">
        <f t="shared" si="176"/>
        <v>9.7600000000000006E-2</v>
      </c>
      <c r="NNL53" s="47">
        <f t="shared" si="176"/>
        <v>9.7600000000000006E-2</v>
      </c>
      <c r="NNM53" s="47">
        <f t="shared" si="176"/>
        <v>9.7600000000000006E-2</v>
      </c>
      <c r="NNN53" s="47">
        <f t="shared" si="176"/>
        <v>9.7600000000000006E-2</v>
      </c>
      <c r="NNO53" s="47">
        <f t="shared" si="176"/>
        <v>9.7600000000000006E-2</v>
      </c>
      <c r="NNP53" s="47">
        <f t="shared" si="176"/>
        <v>9.7600000000000006E-2</v>
      </c>
      <c r="NNQ53" s="47">
        <f t="shared" si="176"/>
        <v>9.7600000000000006E-2</v>
      </c>
      <c r="NNR53" s="47">
        <f t="shared" si="176"/>
        <v>9.7600000000000006E-2</v>
      </c>
      <c r="NNS53" s="47">
        <f t="shared" si="176"/>
        <v>9.7600000000000006E-2</v>
      </c>
      <c r="NNT53" s="47">
        <f t="shared" si="176"/>
        <v>9.7600000000000006E-2</v>
      </c>
      <c r="NNU53" s="47">
        <f t="shared" si="176"/>
        <v>9.7600000000000006E-2</v>
      </c>
      <c r="NNV53" s="47">
        <f t="shared" si="176"/>
        <v>9.7600000000000006E-2</v>
      </c>
      <c r="NNW53" s="47">
        <f t="shared" si="176"/>
        <v>9.7600000000000006E-2</v>
      </c>
      <c r="NNX53" s="47">
        <f t="shared" si="176"/>
        <v>9.7600000000000006E-2</v>
      </c>
      <c r="NNY53" s="47">
        <f t="shared" si="176"/>
        <v>9.7600000000000006E-2</v>
      </c>
      <c r="NNZ53" s="47">
        <f t="shared" si="176"/>
        <v>9.7600000000000006E-2</v>
      </c>
      <c r="NOA53" s="47">
        <f t="shared" si="176"/>
        <v>9.7600000000000006E-2</v>
      </c>
      <c r="NOB53" s="47">
        <f t="shared" si="176"/>
        <v>9.7600000000000006E-2</v>
      </c>
      <c r="NOC53" s="47">
        <f t="shared" si="176"/>
        <v>9.7600000000000006E-2</v>
      </c>
      <c r="NOD53" s="47">
        <f t="shared" si="176"/>
        <v>9.7600000000000006E-2</v>
      </c>
      <c r="NOE53" s="47">
        <f t="shared" si="176"/>
        <v>9.7600000000000006E-2</v>
      </c>
      <c r="NOF53" s="47">
        <f t="shared" si="176"/>
        <v>9.7600000000000006E-2</v>
      </c>
      <c r="NOG53" s="47">
        <f t="shared" si="176"/>
        <v>9.7600000000000006E-2</v>
      </c>
      <c r="NOH53" s="47">
        <f t="shared" si="176"/>
        <v>9.7600000000000006E-2</v>
      </c>
      <c r="NOI53" s="47">
        <f t="shared" si="176"/>
        <v>9.7600000000000006E-2</v>
      </c>
      <c r="NOJ53" s="47">
        <f t="shared" si="176"/>
        <v>9.7600000000000006E-2</v>
      </c>
      <c r="NOK53" s="47">
        <f t="shared" si="176"/>
        <v>9.7600000000000006E-2</v>
      </c>
      <c r="NOL53" s="47">
        <f t="shared" si="176"/>
        <v>9.7600000000000006E-2</v>
      </c>
      <c r="NOM53" s="47">
        <f t="shared" si="176"/>
        <v>9.7600000000000006E-2</v>
      </c>
      <c r="NON53" s="47">
        <f t="shared" si="176"/>
        <v>9.7600000000000006E-2</v>
      </c>
      <c r="NOO53" s="47">
        <f t="shared" si="176"/>
        <v>9.7600000000000006E-2</v>
      </c>
      <c r="NOP53" s="47">
        <f t="shared" si="176"/>
        <v>9.7600000000000006E-2</v>
      </c>
      <c r="NOQ53" s="47">
        <f t="shared" si="176"/>
        <v>9.7600000000000006E-2</v>
      </c>
      <c r="NOR53" s="47">
        <f t="shared" si="176"/>
        <v>9.7600000000000006E-2</v>
      </c>
      <c r="NOS53" s="47">
        <f t="shared" si="176"/>
        <v>9.7600000000000006E-2</v>
      </c>
      <c r="NOT53" s="47">
        <f t="shared" si="176"/>
        <v>9.7600000000000006E-2</v>
      </c>
      <c r="NOU53" s="47">
        <f t="shared" si="176"/>
        <v>9.7600000000000006E-2</v>
      </c>
      <c r="NOV53" s="47">
        <f t="shared" si="176"/>
        <v>9.7600000000000006E-2</v>
      </c>
      <c r="NOW53" s="47">
        <f t="shared" si="176"/>
        <v>9.7600000000000006E-2</v>
      </c>
      <c r="NOX53" s="47">
        <f t="shared" si="176"/>
        <v>9.7600000000000006E-2</v>
      </c>
      <c r="NOY53" s="47">
        <f t="shared" si="176"/>
        <v>9.7600000000000006E-2</v>
      </c>
      <c r="NOZ53" s="47">
        <f t="shared" si="176"/>
        <v>9.7600000000000006E-2</v>
      </c>
      <c r="NPA53" s="47">
        <f t="shared" si="176"/>
        <v>9.7600000000000006E-2</v>
      </c>
      <c r="NPB53" s="47">
        <f t="shared" si="176"/>
        <v>9.7600000000000006E-2</v>
      </c>
      <c r="NPC53" s="47">
        <f t="shared" si="176"/>
        <v>9.7600000000000006E-2</v>
      </c>
      <c r="NPD53" s="47">
        <f t="shared" si="176"/>
        <v>9.7600000000000006E-2</v>
      </c>
      <c r="NPE53" s="47">
        <f t="shared" si="176"/>
        <v>9.7600000000000006E-2</v>
      </c>
      <c r="NPF53" s="47">
        <f t="shared" si="176"/>
        <v>9.7600000000000006E-2</v>
      </c>
      <c r="NPG53" s="47">
        <f t="shared" si="176"/>
        <v>9.7600000000000006E-2</v>
      </c>
      <c r="NPH53" s="47">
        <f t="shared" si="176"/>
        <v>9.7600000000000006E-2</v>
      </c>
      <c r="NPI53" s="47">
        <f t="shared" si="176"/>
        <v>9.7600000000000006E-2</v>
      </c>
      <c r="NPJ53" s="47">
        <f t="shared" si="176"/>
        <v>9.7600000000000006E-2</v>
      </c>
      <c r="NPK53" s="47">
        <f t="shared" si="176"/>
        <v>9.7600000000000006E-2</v>
      </c>
      <c r="NPL53" s="47">
        <f t="shared" si="176"/>
        <v>9.7600000000000006E-2</v>
      </c>
      <c r="NPM53" s="47">
        <f t="shared" si="176"/>
        <v>9.7600000000000006E-2</v>
      </c>
      <c r="NPN53" s="47">
        <f t="shared" ref="NPN53:NRY53" si="177">NPM53</f>
        <v>9.7600000000000006E-2</v>
      </c>
      <c r="NPO53" s="47">
        <f t="shared" si="177"/>
        <v>9.7600000000000006E-2</v>
      </c>
      <c r="NPP53" s="47">
        <f t="shared" si="177"/>
        <v>9.7600000000000006E-2</v>
      </c>
      <c r="NPQ53" s="47">
        <f t="shared" si="177"/>
        <v>9.7600000000000006E-2</v>
      </c>
      <c r="NPR53" s="47">
        <f t="shared" si="177"/>
        <v>9.7600000000000006E-2</v>
      </c>
      <c r="NPS53" s="47">
        <f t="shared" si="177"/>
        <v>9.7600000000000006E-2</v>
      </c>
      <c r="NPT53" s="47">
        <f t="shared" si="177"/>
        <v>9.7600000000000006E-2</v>
      </c>
      <c r="NPU53" s="47">
        <f t="shared" si="177"/>
        <v>9.7600000000000006E-2</v>
      </c>
      <c r="NPV53" s="47">
        <f t="shared" si="177"/>
        <v>9.7600000000000006E-2</v>
      </c>
      <c r="NPW53" s="47">
        <f t="shared" si="177"/>
        <v>9.7600000000000006E-2</v>
      </c>
      <c r="NPX53" s="47">
        <f t="shared" si="177"/>
        <v>9.7600000000000006E-2</v>
      </c>
      <c r="NPY53" s="47">
        <f t="shared" si="177"/>
        <v>9.7600000000000006E-2</v>
      </c>
      <c r="NPZ53" s="47">
        <f t="shared" si="177"/>
        <v>9.7600000000000006E-2</v>
      </c>
      <c r="NQA53" s="47">
        <f t="shared" si="177"/>
        <v>9.7600000000000006E-2</v>
      </c>
      <c r="NQB53" s="47">
        <f t="shared" si="177"/>
        <v>9.7600000000000006E-2</v>
      </c>
      <c r="NQC53" s="47">
        <f t="shared" si="177"/>
        <v>9.7600000000000006E-2</v>
      </c>
      <c r="NQD53" s="47">
        <f t="shared" si="177"/>
        <v>9.7600000000000006E-2</v>
      </c>
      <c r="NQE53" s="47">
        <f t="shared" si="177"/>
        <v>9.7600000000000006E-2</v>
      </c>
      <c r="NQF53" s="47">
        <f t="shared" si="177"/>
        <v>9.7600000000000006E-2</v>
      </c>
      <c r="NQG53" s="47">
        <f t="shared" si="177"/>
        <v>9.7600000000000006E-2</v>
      </c>
      <c r="NQH53" s="47">
        <f t="shared" si="177"/>
        <v>9.7600000000000006E-2</v>
      </c>
      <c r="NQI53" s="47">
        <f t="shared" si="177"/>
        <v>9.7600000000000006E-2</v>
      </c>
      <c r="NQJ53" s="47">
        <f t="shared" si="177"/>
        <v>9.7600000000000006E-2</v>
      </c>
      <c r="NQK53" s="47">
        <f t="shared" si="177"/>
        <v>9.7600000000000006E-2</v>
      </c>
      <c r="NQL53" s="47">
        <f t="shared" si="177"/>
        <v>9.7600000000000006E-2</v>
      </c>
      <c r="NQM53" s="47">
        <f t="shared" si="177"/>
        <v>9.7600000000000006E-2</v>
      </c>
      <c r="NQN53" s="47">
        <f t="shared" si="177"/>
        <v>9.7600000000000006E-2</v>
      </c>
      <c r="NQO53" s="47">
        <f t="shared" si="177"/>
        <v>9.7600000000000006E-2</v>
      </c>
      <c r="NQP53" s="47">
        <f t="shared" si="177"/>
        <v>9.7600000000000006E-2</v>
      </c>
      <c r="NQQ53" s="47">
        <f t="shared" si="177"/>
        <v>9.7600000000000006E-2</v>
      </c>
      <c r="NQR53" s="47">
        <f t="shared" si="177"/>
        <v>9.7600000000000006E-2</v>
      </c>
      <c r="NQS53" s="47">
        <f t="shared" si="177"/>
        <v>9.7600000000000006E-2</v>
      </c>
      <c r="NQT53" s="47">
        <f t="shared" si="177"/>
        <v>9.7600000000000006E-2</v>
      </c>
      <c r="NQU53" s="47">
        <f t="shared" si="177"/>
        <v>9.7600000000000006E-2</v>
      </c>
      <c r="NQV53" s="47">
        <f t="shared" si="177"/>
        <v>9.7600000000000006E-2</v>
      </c>
      <c r="NQW53" s="47">
        <f t="shared" si="177"/>
        <v>9.7600000000000006E-2</v>
      </c>
      <c r="NQX53" s="47">
        <f t="shared" si="177"/>
        <v>9.7600000000000006E-2</v>
      </c>
      <c r="NQY53" s="47">
        <f t="shared" si="177"/>
        <v>9.7600000000000006E-2</v>
      </c>
      <c r="NQZ53" s="47">
        <f t="shared" si="177"/>
        <v>9.7600000000000006E-2</v>
      </c>
      <c r="NRA53" s="47">
        <f t="shared" si="177"/>
        <v>9.7600000000000006E-2</v>
      </c>
      <c r="NRB53" s="47">
        <f t="shared" si="177"/>
        <v>9.7600000000000006E-2</v>
      </c>
      <c r="NRC53" s="47">
        <f t="shared" si="177"/>
        <v>9.7600000000000006E-2</v>
      </c>
      <c r="NRD53" s="47">
        <f t="shared" si="177"/>
        <v>9.7600000000000006E-2</v>
      </c>
      <c r="NRE53" s="47">
        <f t="shared" si="177"/>
        <v>9.7600000000000006E-2</v>
      </c>
      <c r="NRF53" s="47">
        <f t="shared" si="177"/>
        <v>9.7600000000000006E-2</v>
      </c>
      <c r="NRG53" s="47">
        <f t="shared" si="177"/>
        <v>9.7600000000000006E-2</v>
      </c>
      <c r="NRH53" s="47">
        <f t="shared" si="177"/>
        <v>9.7600000000000006E-2</v>
      </c>
      <c r="NRI53" s="47">
        <f t="shared" si="177"/>
        <v>9.7600000000000006E-2</v>
      </c>
      <c r="NRJ53" s="47">
        <f t="shared" si="177"/>
        <v>9.7600000000000006E-2</v>
      </c>
      <c r="NRK53" s="47">
        <f t="shared" si="177"/>
        <v>9.7600000000000006E-2</v>
      </c>
      <c r="NRL53" s="47">
        <f t="shared" si="177"/>
        <v>9.7600000000000006E-2</v>
      </c>
      <c r="NRM53" s="47">
        <f t="shared" si="177"/>
        <v>9.7600000000000006E-2</v>
      </c>
      <c r="NRN53" s="47">
        <f t="shared" si="177"/>
        <v>9.7600000000000006E-2</v>
      </c>
      <c r="NRO53" s="47">
        <f t="shared" si="177"/>
        <v>9.7600000000000006E-2</v>
      </c>
      <c r="NRP53" s="47">
        <f t="shared" si="177"/>
        <v>9.7600000000000006E-2</v>
      </c>
      <c r="NRQ53" s="47">
        <f t="shared" si="177"/>
        <v>9.7600000000000006E-2</v>
      </c>
      <c r="NRR53" s="47">
        <f t="shared" si="177"/>
        <v>9.7600000000000006E-2</v>
      </c>
      <c r="NRS53" s="47">
        <f t="shared" si="177"/>
        <v>9.7600000000000006E-2</v>
      </c>
      <c r="NRT53" s="47">
        <f t="shared" si="177"/>
        <v>9.7600000000000006E-2</v>
      </c>
      <c r="NRU53" s="47">
        <f t="shared" si="177"/>
        <v>9.7600000000000006E-2</v>
      </c>
      <c r="NRV53" s="47">
        <f t="shared" si="177"/>
        <v>9.7600000000000006E-2</v>
      </c>
      <c r="NRW53" s="47">
        <f t="shared" si="177"/>
        <v>9.7600000000000006E-2</v>
      </c>
      <c r="NRX53" s="47">
        <f t="shared" si="177"/>
        <v>9.7600000000000006E-2</v>
      </c>
      <c r="NRY53" s="47">
        <f t="shared" si="177"/>
        <v>9.7600000000000006E-2</v>
      </c>
      <c r="NRZ53" s="47">
        <f t="shared" ref="NRZ53:NUK53" si="178">NRY53</f>
        <v>9.7600000000000006E-2</v>
      </c>
      <c r="NSA53" s="47">
        <f t="shared" si="178"/>
        <v>9.7600000000000006E-2</v>
      </c>
      <c r="NSB53" s="47">
        <f t="shared" si="178"/>
        <v>9.7600000000000006E-2</v>
      </c>
      <c r="NSC53" s="47">
        <f t="shared" si="178"/>
        <v>9.7600000000000006E-2</v>
      </c>
      <c r="NSD53" s="47">
        <f t="shared" si="178"/>
        <v>9.7600000000000006E-2</v>
      </c>
      <c r="NSE53" s="47">
        <f t="shared" si="178"/>
        <v>9.7600000000000006E-2</v>
      </c>
      <c r="NSF53" s="47">
        <f t="shared" si="178"/>
        <v>9.7600000000000006E-2</v>
      </c>
      <c r="NSG53" s="47">
        <f t="shared" si="178"/>
        <v>9.7600000000000006E-2</v>
      </c>
      <c r="NSH53" s="47">
        <f t="shared" si="178"/>
        <v>9.7600000000000006E-2</v>
      </c>
      <c r="NSI53" s="47">
        <f t="shared" si="178"/>
        <v>9.7600000000000006E-2</v>
      </c>
      <c r="NSJ53" s="47">
        <f t="shared" si="178"/>
        <v>9.7600000000000006E-2</v>
      </c>
      <c r="NSK53" s="47">
        <f t="shared" si="178"/>
        <v>9.7600000000000006E-2</v>
      </c>
      <c r="NSL53" s="47">
        <f t="shared" si="178"/>
        <v>9.7600000000000006E-2</v>
      </c>
      <c r="NSM53" s="47">
        <f t="shared" si="178"/>
        <v>9.7600000000000006E-2</v>
      </c>
      <c r="NSN53" s="47">
        <f t="shared" si="178"/>
        <v>9.7600000000000006E-2</v>
      </c>
      <c r="NSO53" s="47">
        <f t="shared" si="178"/>
        <v>9.7600000000000006E-2</v>
      </c>
      <c r="NSP53" s="47">
        <f t="shared" si="178"/>
        <v>9.7600000000000006E-2</v>
      </c>
      <c r="NSQ53" s="47">
        <f t="shared" si="178"/>
        <v>9.7600000000000006E-2</v>
      </c>
      <c r="NSR53" s="47">
        <f t="shared" si="178"/>
        <v>9.7600000000000006E-2</v>
      </c>
      <c r="NSS53" s="47">
        <f t="shared" si="178"/>
        <v>9.7600000000000006E-2</v>
      </c>
      <c r="NST53" s="47">
        <f t="shared" si="178"/>
        <v>9.7600000000000006E-2</v>
      </c>
      <c r="NSU53" s="47">
        <f t="shared" si="178"/>
        <v>9.7600000000000006E-2</v>
      </c>
      <c r="NSV53" s="47">
        <f t="shared" si="178"/>
        <v>9.7600000000000006E-2</v>
      </c>
      <c r="NSW53" s="47">
        <f t="shared" si="178"/>
        <v>9.7600000000000006E-2</v>
      </c>
      <c r="NSX53" s="47">
        <f t="shared" si="178"/>
        <v>9.7600000000000006E-2</v>
      </c>
      <c r="NSY53" s="47">
        <f t="shared" si="178"/>
        <v>9.7600000000000006E-2</v>
      </c>
      <c r="NSZ53" s="47">
        <f t="shared" si="178"/>
        <v>9.7600000000000006E-2</v>
      </c>
      <c r="NTA53" s="47">
        <f t="shared" si="178"/>
        <v>9.7600000000000006E-2</v>
      </c>
      <c r="NTB53" s="47">
        <f t="shared" si="178"/>
        <v>9.7600000000000006E-2</v>
      </c>
      <c r="NTC53" s="47">
        <f t="shared" si="178"/>
        <v>9.7600000000000006E-2</v>
      </c>
      <c r="NTD53" s="47">
        <f t="shared" si="178"/>
        <v>9.7600000000000006E-2</v>
      </c>
      <c r="NTE53" s="47">
        <f t="shared" si="178"/>
        <v>9.7600000000000006E-2</v>
      </c>
      <c r="NTF53" s="47">
        <f t="shared" si="178"/>
        <v>9.7600000000000006E-2</v>
      </c>
      <c r="NTG53" s="47">
        <f t="shared" si="178"/>
        <v>9.7600000000000006E-2</v>
      </c>
      <c r="NTH53" s="47">
        <f t="shared" si="178"/>
        <v>9.7600000000000006E-2</v>
      </c>
      <c r="NTI53" s="47">
        <f t="shared" si="178"/>
        <v>9.7600000000000006E-2</v>
      </c>
      <c r="NTJ53" s="47">
        <f t="shared" si="178"/>
        <v>9.7600000000000006E-2</v>
      </c>
      <c r="NTK53" s="47">
        <f t="shared" si="178"/>
        <v>9.7600000000000006E-2</v>
      </c>
      <c r="NTL53" s="47">
        <f t="shared" si="178"/>
        <v>9.7600000000000006E-2</v>
      </c>
      <c r="NTM53" s="47">
        <f t="shared" si="178"/>
        <v>9.7600000000000006E-2</v>
      </c>
      <c r="NTN53" s="47">
        <f t="shared" si="178"/>
        <v>9.7600000000000006E-2</v>
      </c>
      <c r="NTO53" s="47">
        <f t="shared" si="178"/>
        <v>9.7600000000000006E-2</v>
      </c>
      <c r="NTP53" s="47">
        <f t="shared" si="178"/>
        <v>9.7600000000000006E-2</v>
      </c>
      <c r="NTQ53" s="47">
        <f t="shared" si="178"/>
        <v>9.7600000000000006E-2</v>
      </c>
      <c r="NTR53" s="47">
        <f t="shared" si="178"/>
        <v>9.7600000000000006E-2</v>
      </c>
      <c r="NTS53" s="47">
        <f t="shared" si="178"/>
        <v>9.7600000000000006E-2</v>
      </c>
      <c r="NTT53" s="47">
        <f t="shared" si="178"/>
        <v>9.7600000000000006E-2</v>
      </c>
      <c r="NTU53" s="47">
        <f t="shared" si="178"/>
        <v>9.7600000000000006E-2</v>
      </c>
      <c r="NTV53" s="47">
        <f t="shared" si="178"/>
        <v>9.7600000000000006E-2</v>
      </c>
      <c r="NTW53" s="47">
        <f t="shared" si="178"/>
        <v>9.7600000000000006E-2</v>
      </c>
      <c r="NTX53" s="47">
        <f t="shared" si="178"/>
        <v>9.7600000000000006E-2</v>
      </c>
      <c r="NTY53" s="47">
        <f t="shared" si="178"/>
        <v>9.7600000000000006E-2</v>
      </c>
      <c r="NTZ53" s="47">
        <f t="shared" si="178"/>
        <v>9.7600000000000006E-2</v>
      </c>
      <c r="NUA53" s="47">
        <f t="shared" si="178"/>
        <v>9.7600000000000006E-2</v>
      </c>
      <c r="NUB53" s="47">
        <f t="shared" si="178"/>
        <v>9.7600000000000006E-2</v>
      </c>
      <c r="NUC53" s="47">
        <f t="shared" si="178"/>
        <v>9.7600000000000006E-2</v>
      </c>
      <c r="NUD53" s="47">
        <f t="shared" si="178"/>
        <v>9.7600000000000006E-2</v>
      </c>
      <c r="NUE53" s="47">
        <f t="shared" si="178"/>
        <v>9.7600000000000006E-2</v>
      </c>
      <c r="NUF53" s="47">
        <f t="shared" si="178"/>
        <v>9.7600000000000006E-2</v>
      </c>
      <c r="NUG53" s="47">
        <f t="shared" si="178"/>
        <v>9.7600000000000006E-2</v>
      </c>
      <c r="NUH53" s="47">
        <f t="shared" si="178"/>
        <v>9.7600000000000006E-2</v>
      </c>
      <c r="NUI53" s="47">
        <f t="shared" si="178"/>
        <v>9.7600000000000006E-2</v>
      </c>
      <c r="NUJ53" s="47">
        <f t="shared" si="178"/>
        <v>9.7600000000000006E-2</v>
      </c>
      <c r="NUK53" s="47">
        <f t="shared" si="178"/>
        <v>9.7600000000000006E-2</v>
      </c>
      <c r="NUL53" s="47">
        <f t="shared" ref="NUL53:NWW53" si="179">NUK53</f>
        <v>9.7600000000000006E-2</v>
      </c>
      <c r="NUM53" s="47">
        <f t="shared" si="179"/>
        <v>9.7600000000000006E-2</v>
      </c>
      <c r="NUN53" s="47">
        <f t="shared" si="179"/>
        <v>9.7600000000000006E-2</v>
      </c>
      <c r="NUO53" s="47">
        <f t="shared" si="179"/>
        <v>9.7600000000000006E-2</v>
      </c>
      <c r="NUP53" s="47">
        <f t="shared" si="179"/>
        <v>9.7600000000000006E-2</v>
      </c>
      <c r="NUQ53" s="47">
        <f t="shared" si="179"/>
        <v>9.7600000000000006E-2</v>
      </c>
      <c r="NUR53" s="47">
        <f t="shared" si="179"/>
        <v>9.7600000000000006E-2</v>
      </c>
      <c r="NUS53" s="47">
        <f t="shared" si="179"/>
        <v>9.7600000000000006E-2</v>
      </c>
      <c r="NUT53" s="47">
        <f t="shared" si="179"/>
        <v>9.7600000000000006E-2</v>
      </c>
      <c r="NUU53" s="47">
        <f t="shared" si="179"/>
        <v>9.7600000000000006E-2</v>
      </c>
      <c r="NUV53" s="47">
        <f t="shared" si="179"/>
        <v>9.7600000000000006E-2</v>
      </c>
      <c r="NUW53" s="47">
        <f t="shared" si="179"/>
        <v>9.7600000000000006E-2</v>
      </c>
      <c r="NUX53" s="47">
        <f t="shared" si="179"/>
        <v>9.7600000000000006E-2</v>
      </c>
      <c r="NUY53" s="47">
        <f t="shared" si="179"/>
        <v>9.7600000000000006E-2</v>
      </c>
      <c r="NUZ53" s="47">
        <f t="shared" si="179"/>
        <v>9.7600000000000006E-2</v>
      </c>
      <c r="NVA53" s="47">
        <f t="shared" si="179"/>
        <v>9.7600000000000006E-2</v>
      </c>
      <c r="NVB53" s="47">
        <f t="shared" si="179"/>
        <v>9.7600000000000006E-2</v>
      </c>
      <c r="NVC53" s="47">
        <f t="shared" si="179"/>
        <v>9.7600000000000006E-2</v>
      </c>
      <c r="NVD53" s="47">
        <f t="shared" si="179"/>
        <v>9.7600000000000006E-2</v>
      </c>
      <c r="NVE53" s="47">
        <f t="shared" si="179"/>
        <v>9.7600000000000006E-2</v>
      </c>
      <c r="NVF53" s="47">
        <f t="shared" si="179"/>
        <v>9.7600000000000006E-2</v>
      </c>
      <c r="NVG53" s="47">
        <f t="shared" si="179"/>
        <v>9.7600000000000006E-2</v>
      </c>
      <c r="NVH53" s="47">
        <f t="shared" si="179"/>
        <v>9.7600000000000006E-2</v>
      </c>
      <c r="NVI53" s="47">
        <f t="shared" si="179"/>
        <v>9.7600000000000006E-2</v>
      </c>
      <c r="NVJ53" s="47">
        <f t="shared" si="179"/>
        <v>9.7600000000000006E-2</v>
      </c>
      <c r="NVK53" s="47">
        <f t="shared" si="179"/>
        <v>9.7600000000000006E-2</v>
      </c>
      <c r="NVL53" s="47">
        <f t="shared" si="179"/>
        <v>9.7600000000000006E-2</v>
      </c>
      <c r="NVM53" s="47">
        <f t="shared" si="179"/>
        <v>9.7600000000000006E-2</v>
      </c>
      <c r="NVN53" s="47">
        <f t="shared" si="179"/>
        <v>9.7600000000000006E-2</v>
      </c>
      <c r="NVO53" s="47">
        <f t="shared" si="179"/>
        <v>9.7600000000000006E-2</v>
      </c>
      <c r="NVP53" s="47">
        <f t="shared" si="179"/>
        <v>9.7600000000000006E-2</v>
      </c>
      <c r="NVQ53" s="47">
        <f t="shared" si="179"/>
        <v>9.7600000000000006E-2</v>
      </c>
      <c r="NVR53" s="47">
        <f t="shared" si="179"/>
        <v>9.7600000000000006E-2</v>
      </c>
      <c r="NVS53" s="47">
        <f t="shared" si="179"/>
        <v>9.7600000000000006E-2</v>
      </c>
      <c r="NVT53" s="47">
        <f t="shared" si="179"/>
        <v>9.7600000000000006E-2</v>
      </c>
      <c r="NVU53" s="47">
        <f t="shared" si="179"/>
        <v>9.7600000000000006E-2</v>
      </c>
      <c r="NVV53" s="47">
        <f t="shared" si="179"/>
        <v>9.7600000000000006E-2</v>
      </c>
      <c r="NVW53" s="47">
        <f t="shared" si="179"/>
        <v>9.7600000000000006E-2</v>
      </c>
      <c r="NVX53" s="47">
        <f t="shared" si="179"/>
        <v>9.7600000000000006E-2</v>
      </c>
      <c r="NVY53" s="47">
        <f t="shared" si="179"/>
        <v>9.7600000000000006E-2</v>
      </c>
      <c r="NVZ53" s="47">
        <f t="shared" si="179"/>
        <v>9.7600000000000006E-2</v>
      </c>
      <c r="NWA53" s="47">
        <f t="shared" si="179"/>
        <v>9.7600000000000006E-2</v>
      </c>
      <c r="NWB53" s="47">
        <f t="shared" si="179"/>
        <v>9.7600000000000006E-2</v>
      </c>
      <c r="NWC53" s="47">
        <f t="shared" si="179"/>
        <v>9.7600000000000006E-2</v>
      </c>
      <c r="NWD53" s="47">
        <f t="shared" si="179"/>
        <v>9.7600000000000006E-2</v>
      </c>
      <c r="NWE53" s="47">
        <f t="shared" si="179"/>
        <v>9.7600000000000006E-2</v>
      </c>
      <c r="NWF53" s="47">
        <f t="shared" si="179"/>
        <v>9.7600000000000006E-2</v>
      </c>
      <c r="NWG53" s="47">
        <f t="shared" si="179"/>
        <v>9.7600000000000006E-2</v>
      </c>
      <c r="NWH53" s="47">
        <f t="shared" si="179"/>
        <v>9.7600000000000006E-2</v>
      </c>
      <c r="NWI53" s="47">
        <f t="shared" si="179"/>
        <v>9.7600000000000006E-2</v>
      </c>
      <c r="NWJ53" s="47">
        <f t="shared" si="179"/>
        <v>9.7600000000000006E-2</v>
      </c>
      <c r="NWK53" s="47">
        <f t="shared" si="179"/>
        <v>9.7600000000000006E-2</v>
      </c>
      <c r="NWL53" s="47">
        <f t="shared" si="179"/>
        <v>9.7600000000000006E-2</v>
      </c>
      <c r="NWM53" s="47">
        <f t="shared" si="179"/>
        <v>9.7600000000000006E-2</v>
      </c>
      <c r="NWN53" s="47">
        <f t="shared" si="179"/>
        <v>9.7600000000000006E-2</v>
      </c>
      <c r="NWO53" s="47">
        <f t="shared" si="179"/>
        <v>9.7600000000000006E-2</v>
      </c>
      <c r="NWP53" s="47">
        <f t="shared" si="179"/>
        <v>9.7600000000000006E-2</v>
      </c>
      <c r="NWQ53" s="47">
        <f t="shared" si="179"/>
        <v>9.7600000000000006E-2</v>
      </c>
      <c r="NWR53" s="47">
        <f t="shared" si="179"/>
        <v>9.7600000000000006E-2</v>
      </c>
      <c r="NWS53" s="47">
        <f t="shared" si="179"/>
        <v>9.7600000000000006E-2</v>
      </c>
      <c r="NWT53" s="47">
        <f t="shared" si="179"/>
        <v>9.7600000000000006E-2</v>
      </c>
      <c r="NWU53" s="47">
        <f t="shared" si="179"/>
        <v>9.7600000000000006E-2</v>
      </c>
      <c r="NWV53" s="47">
        <f t="shared" si="179"/>
        <v>9.7600000000000006E-2</v>
      </c>
      <c r="NWW53" s="47">
        <f t="shared" si="179"/>
        <v>9.7600000000000006E-2</v>
      </c>
      <c r="NWX53" s="47">
        <f t="shared" ref="NWX53:NZI53" si="180">NWW53</f>
        <v>9.7600000000000006E-2</v>
      </c>
      <c r="NWY53" s="47">
        <f t="shared" si="180"/>
        <v>9.7600000000000006E-2</v>
      </c>
      <c r="NWZ53" s="47">
        <f t="shared" si="180"/>
        <v>9.7600000000000006E-2</v>
      </c>
      <c r="NXA53" s="47">
        <f t="shared" si="180"/>
        <v>9.7600000000000006E-2</v>
      </c>
      <c r="NXB53" s="47">
        <f t="shared" si="180"/>
        <v>9.7600000000000006E-2</v>
      </c>
      <c r="NXC53" s="47">
        <f t="shared" si="180"/>
        <v>9.7600000000000006E-2</v>
      </c>
      <c r="NXD53" s="47">
        <f t="shared" si="180"/>
        <v>9.7600000000000006E-2</v>
      </c>
      <c r="NXE53" s="47">
        <f t="shared" si="180"/>
        <v>9.7600000000000006E-2</v>
      </c>
      <c r="NXF53" s="47">
        <f t="shared" si="180"/>
        <v>9.7600000000000006E-2</v>
      </c>
      <c r="NXG53" s="47">
        <f t="shared" si="180"/>
        <v>9.7600000000000006E-2</v>
      </c>
      <c r="NXH53" s="47">
        <f t="shared" si="180"/>
        <v>9.7600000000000006E-2</v>
      </c>
      <c r="NXI53" s="47">
        <f t="shared" si="180"/>
        <v>9.7600000000000006E-2</v>
      </c>
      <c r="NXJ53" s="47">
        <f t="shared" si="180"/>
        <v>9.7600000000000006E-2</v>
      </c>
      <c r="NXK53" s="47">
        <f t="shared" si="180"/>
        <v>9.7600000000000006E-2</v>
      </c>
      <c r="NXL53" s="47">
        <f t="shared" si="180"/>
        <v>9.7600000000000006E-2</v>
      </c>
      <c r="NXM53" s="47">
        <f t="shared" si="180"/>
        <v>9.7600000000000006E-2</v>
      </c>
      <c r="NXN53" s="47">
        <f t="shared" si="180"/>
        <v>9.7600000000000006E-2</v>
      </c>
      <c r="NXO53" s="47">
        <f t="shared" si="180"/>
        <v>9.7600000000000006E-2</v>
      </c>
      <c r="NXP53" s="47">
        <f t="shared" si="180"/>
        <v>9.7600000000000006E-2</v>
      </c>
      <c r="NXQ53" s="47">
        <f t="shared" si="180"/>
        <v>9.7600000000000006E-2</v>
      </c>
      <c r="NXR53" s="47">
        <f t="shared" si="180"/>
        <v>9.7600000000000006E-2</v>
      </c>
      <c r="NXS53" s="47">
        <f t="shared" si="180"/>
        <v>9.7600000000000006E-2</v>
      </c>
      <c r="NXT53" s="47">
        <f t="shared" si="180"/>
        <v>9.7600000000000006E-2</v>
      </c>
      <c r="NXU53" s="47">
        <f t="shared" si="180"/>
        <v>9.7600000000000006E-2</v>
      </c>
      <c r="NXV53" s="47">
        <f t="shared" si="180"/>
        <v>9.7600000000000006E-2</v>
      </c>
      <c r="NXW53" s="47">
        <f t="shared" si="180"/>
        <v>9.7600000000000006E-2</v>
      </c>
      <c r="NXX53" s="47">
        <f t="shared" si="180"/>
        <v>9.7600000000000006E-2</v>
      </c>
      <c r="NXY53" s="47">
        <f t="shared" si="180"/>
        <v>9.7600000000000006E-2</v>
      </c>
      <c r="NXZ53" s="47">
        <f t="shared" si="180"/>
        <v>9.7600000000000006E-2</v>
      </c>
      <c r="NYA53" s="47">
        <f t="shared" si="180"/>
        <v>9.7600000000000006E-2</v>
      </c>
      <c r="NYB53" s="47">
        <f t="shared" si="180"/>
        <v>9.7600000000000006E-2</v>
      </c>
      <c r="NYC53" s="47">
        <f t="shared" si="180"/>
        <v>9.7600000000000006E-2</v>
      </c>
      <c r="NYD53" s="47">
        <f t="shared" si="180"/>
        <v>9.7600000000000006E-2</v>
      </c>
      <c r="NYE53" s="47">
        <f t="shared" si="180"/>
        <v>9.7600000000000006E-2</v>
      </c>
      <c r="NYF53" s="47">
        <f t="shared" si="180"/>
        <v>9.7600000000000006E-2</v>
      </c>
      <c r="NYG53" s="47">
        <f t="shared" si="180"/>
        <v>9.7600000000000006E-2</v>
      </c>
      <c r="NYH53" s="47">
        <f t="shared" si="180"/>
        <v>9.7600000000000006E-2</v>
      </c>
      <c r="NYI53" s="47">
        <f t="shared" si="180"/>
        <v>9.7600000000000006E-2</v>
      </c>
      <c r="NYJ53" s="47">
        <f t="shared" si="180"/>
        <v>9.7600000000000006E-2</v>
      </c>
      <c r="NYK53" s="47">
        <f t="shared" si="180"/>
        <v>9.7600000000000006E-2</v>
      </c>
      <c r="NYL53" s="47">
        <f t="shared" si="180"/>
        <v>9.7600000000000006E-2</v>
      </c>
      <c r="NYM53" s="47">
        <f t="shared" si="180"/>
        <v>9.7600000000000006E-2</v>
      </c>
      <c r="NYN53" s="47">
        <f t="shared" si="180"/>
        <v>9.7600000000000006E-2</v>
      </c>
      <c r="NYO53" s="47">
        <f t="shared" si="180"/>
        <v>9.7600000000000006E-2</v>
      </c>
      <c r="NYP53" s="47">
        <f t="shared" si="180"/>
        <v>9.7600000000000006E-2</v>
      </c>
      <c r="NYQ53" s="47">
        <f t="shared" si="180"/>
        <v>9.7600000000000006E-2</v>
      </c>
      <c r="NYR53" s="47">
        <f t="shared" si="180"/>
        <v>9.7600000000000006E-2</v>
      </c>
      <c r="NYS53" s="47">
        <f t="shared" si="180"/>
        <v>9.7600000000000006E-2</v>
      </c>
      <c r="NYT53" s="47">
        <f t="shared" si="180"/>
        <v>9.7600000000000006E-2</v>
      </c>
      <c r="NYU53" s="47">
        <f t="shared" si="180"/>
        <v>9.7600000000000006E-2</v>
      </c>
      <c r="NYV53" s="47">
        <f t="shared" si="180"/>
        <v>9.7600000000000006E-2</v>
      </c>
      <c r="NYW53" s="47">
        <f t="shared" si="180"/>
        <v>9.7600000000000006E-2</v>
      </c>
      <c r="NYX53" s="47">
        <f t="shared" si="180"/>
        <v>9.7600000000000006E-2</v>
      </c>
      <c r="NYY53" s="47">
        <f t="shared" si="180"/>
        <v>9.7600000000000006E-2</v>
      </c>
      <c r="NYZ53" s="47">
        <f t="shared" si="180"/>
        <v>9.7600000000000006E-2</v>
      </c>
      <c r="NZA53" s="47">
        <f t="shared" si="180"/>
        <v>9.7600000000000006E-2</v>
      </c>
      <c r="NZB53" s="47">
        <f t="shared" si="180"/>
        <v>9.7600000000000006E-2</v>
      </c>
      <c r="NZC53" s="47">
        <f t="shared" si="180"/>
        <v>9.7600000000000006E-2</v>
      </c>
      <c r="NZD53" s="47">
        <f t="shared" si="180"/>
        <v>9.7600000000000006E-2</v>
      </c>
      <c r="NZE53" s="47">
        <f t="shared" si="180"/>
        <v>9.7600000000000006E-2</v>
      </c>
      <c r="NZF53" s="47">
        <f t="shared" si="180"/>
        <v>9.7600000000000006E-2</v>
      </c>
      <c r="NZG53" s="47">
        <f t="shared" si="180"/>
        <v>9.7600000000000006E-2</v>
      </c>
      <c r="NZH53" s="47">
        <f t="shared" si="180"/>
        <v>9.7600000000000006E-2</v>
      </c>
      <c r="NZI53" s="47">
        <f t="shared" si="180"/>
        <v>9.7600000000000006E-2</v>
      </c>
      <c r="NZJ53" s="47">
        <f t="shared" ref="NZJ53:OBU53" si="181">NZI53</f>
        <v>9.7600000000000006E-2</v>
      </c>
      <c r="NZK53" s="47">
        <f t="shared" si="181"/>
        <v>9.7600000000000006E-2</v>
      </c>
      <c r="NZL53" s="47">
        <f t="shared" si="181"/>
        <v>9.7600000000000006E-2</v>
      </c>
      <c r="NZM53" s="47">
        <f t="shared" si="181"/>
        <v>9.7600000000000006E-2</v>
      </c>
      <c r="NZN53" s="47">
        <f t="shared" si="181"/>
        <v>9.7600000000000006E-2</v>
      </c>
      <c r="NZO53" s="47">
        <f t="shared" si="181"/>
        <v>9.7600000000000006E-2</v>
      </c>
      <c r="NZP53" s="47">
        <f t="shared" si="181"/>
        <v>9.7600000000000006E-2</v>
      </c>
      <c r="NZQ53" s="47">
        <f t="shared" si="181"/>
        <v>9.7600000000000006E-2</v>
      </c>
      <c r="NZR53" s="47">
        <f t="shared" si="181"/>
        <v>9.7600000000000006E-2</v>
      </c>
      <c r="NZS53" s="47">
        <f t="shared" si="181"/>
        <v>9.7600000000000006E-2</v>
      </c>
      <c r="NZT53" s="47">
        <f t="shared" si="181"/>
        <v>9.7600000000000006E-2</v>
      </c>
      <c r="NZU53" s="47">
        <f t="shared" si="181"/>
        <v>9.7600000000000006E-2</v>
      </c>
      <c r="NZV53" s="47">
        <f t="shared" si="181"/>
        <v>9.7600000000000006E-2</v>
      </c>
      <c r="NZW53" s="47">
        <f t="shared" si="181"/>
        <v>9.7600000000000006E-2</v>
      </c>
      <c r="NZX53" s="47">
        <f t="shared" si="181"/>
        <v>9.7600000000000006E-2</v>
      </c>
      <c r="NZY53" s="47">
        <f t="shared" si="181"/>
        <v>9.7600000000000006E-2</v>
      </c>
      <c r="NZZ53" s="47">
        <f t="shared" si="181"/>
        <v>9.7600000000000006E-2</v>
      </c>
      <c r="OAA53" s="47">
        <f t="shared" si="181"/>
        <v>9.7600000000000006E-2</v>
      </c>
      <c r="OAB53" s="47">
        <f t="shared" si="181"/>
        <v>9.7600000000000006E-2</v>
      </c>
      <c r="OAC53" s="47">
        <f t="shared" si="181"/>
        <v>9.7600000000000006E-2</v>
      </c>
      <c r="OAD53" s="47">
        <f t="shared" si="181"/>
        <v>9.7600000000000006E-2</v>
      </c>
      <c r="OAE53" s="47">
        <f t="shared" si="181"/>
        <v>9.7600000000000006E-2</v>
      </c>
      <c r="OAF53" s="47">
        <f t="shared" si="181"/>
        <v>9.7600000000000006E-2</v>
      </c>
      <c r="OAG53" s="47">
        <f t="shared" si="181"/>
        <v>9.7600000000000006E-2</v>
      </c>
      <c r="OAH53" s="47">
        <f t="shared" si="181"/>
        <v>9.7600000000000006E-2</v>
      </c>
      <c r="OAI53" s="47">
        <f t="shared" si="181"/>
        <v>9.7600000000000006E-2</v>
      </c>
      <c r="OAJ53" s="47">
        <f t="shared" si="181"/>
        <v>9.7600000000000006E-2</v>
      </c>
      <c r="OAK53" s="47">
        <f t="shared" si="181"/>
        <v>9.7600000000000006E-2</v>
      </c>
      <c r="OAL53" s="47">
        <f t="shared" si="181"/>
        <v>9.7600000000000006E-2</v>
      </c>
      <c r="OAM53" s="47">
        <f t="shared" si="181"/>
        <v>9.7600000000000006E-2</v>
      </c>
      <c r="OAN53" s="47">
        <f t="shared" si="181"/>
        <v>9.7600000000000006E-2</v>
      </c>
      <c r="OAO53" s="47">
        <f t="shared" si="181"/>
        <v>9.7600000000000006E-2</v>
      </c>
      <c r="OAP53" s="47">
        <f t="shared" si="181"/>
        <v>9.7600000000000006E-2</v>
      </c>
      <c r="OAQ53" s="47">
        <f t="shared" si="181"/>
        <v>9.7600000000000006E-2</v>
      </c>
      <c r="OAR53" s="47">
        <f t="shared" si="181"/>
        <v>9.7600000000000006E-2</v>
      </c>
      <c r="OAS53" s="47">
        <f t="shared" si="181"/>
        <v>9.7600000000000006E-2</v>
      </c>
      <c r="OAT53" s="47">
        <f t="shared" si="181"/>
        <v>9.7600000000000006E-2</v>
      </c>
      <c r="OAU53" s="47">
        <f t="shared" si="181"/>
        <v>9.7600000000000006E-2</v>
      </c>
      <c r="OAV53" s="47">
        <f t="shared" si="181"/>
        <v>9.7600000000000006E-2</v>
      </c>
      <c r="OAW53" s="47">
        <f t="shared" si="181"/>
        <v>9.7600000000000006E-2</v>
      </c>
      <c r="OAX53" s="47">
        <f t="shared" si="181"/>
        <v>9.7600000000000006E-2</v>
      </c>
      <c r="OAY53" s="47">
        <f t="shared" si="181"/>
        <v>9.7600000000000006E-2</v>
      </c>
      <c r="OAZ53" s="47">
        <f t="shared" si="181"/>
        <v>9.7600000000000006E-2</v>
      </c>
      <c r="OBA53" s="47">
        <f t="shared" si="181"/>
        <v>9.7600000000000006E-2</v>
      </c>
      <c r="OBB53" s="47">
        <f t="shared" si="181"/>
        <v>9.7600000000000006E-2</v>
      </c>
      <c r="OBC53" s="47">
        <f t="shared" si="181"/>
        <v>9.7600000000000006E-2</v>
      </c>
      <c r="OBD53" s="47">
        <f t="shared" si="181"/>
        <v>9.7600000000000006E-2</v>
      </c>
      <c r="OBE53" s="47">
        <f t="shared" si="181"/>
        <v>9.7600000000000006E-2</v>
      </c>
      <c r="OBF53" s="47">
        <f t="shared" si="181"/>
        <v>9.7600000000000006E-2</v>
      </c>
      <c r="OBG53" s="47">
        <f t="shared" si="181"/>
        <v>9.7600000000000006E-2</v>
      </c>
      <c r="OBH53" s="47">
        <f t="shared" si="181"/>
        <v>9.7600000000000006E-2</v>
      </c>
      <c r="OBI53" s="47">
        <f t="shared" si="181"/>
        <v>9.7600000000000006E-2</v>
      </c>
      <c r="OBJ53" s="47">
        <f t="shared" si="181"/>
        <v>9.7600000000000006E-2</v>
      </c>
      <c r="OBK53" s="47">
        <f t="shared" si="181"/>
        <v>9.7600000000000006E-2</v>
      </c>
      <c r="OBL53" s="47">
        <f t="shared" si="181"/>
        <v>9.7600000000000006E-2</v>
      </c>
      <c r="OBM53" s="47">
        <f t="shared" si="181"/>
        <v>9.7600000000000006E-2</v>
      </c>
      <c r="OBN53" s="47">
        <f t="shared" si="181"/>
        <v>9.7600000000000006E-2</v>
      </c>
      <c r="OBO53" s="47">
        <f t="shared" si="181"/>
        <v>9.7600000000000006E-2</v>
      </c>
      <c r="OBP53" s="47">
        <f t="shared" si="181"/>
        <v>9.7600000000000006E-2</v>
      </c>
      <c r="OBQ53" s="47">
        <f t="shared" si="181"/>
        <v>9.7600000000000006E-2</v>
      </c>
      <c r="OBR53" s="47">
        <f t="shared" si="181"/>
        <v>9.7600000000000006E-2</v>
      </c>
      <c r="OBS53" s="47">
        <f t="shared" si="181"/>
        <v>9.7600000000000006E-2</v>
      </c>
      <c r="OBT53" s="47">
        <f t="shared" si="181"/>
        <v>9.7600000000000006E-2</v>
      </c>
      <c r="OBU53" s="47">
        <f t="shared" si="181"/>
        <v>9.7600000000000006E-2</v>
      </c>
      <c r="OBV53" s="47">
        <f t="shared" ref="OBV53:OEG53" si="182">OBU53</f>
        <v>9.7600000000000006E-2</v>
      </c>
      <c r="OBW53" s="47">
        <f t="shared" si="182"/>
        <v>9.7600000000000006E-2</v>
      </c>
      <c r="OBX53" s="47">
        <f t="shared" si="182"/>
        <v>9.7600000000000006E-2</v>
      </c>
      <c r="OBY53" s="47">
        <f t="shared" si="182"/>
        <v>9.7600000000000006E-2</v>
      </c>
      <c r="OBZ53" s="47">
        <f t="shared" si="182"/>
        <v>9.7600000000000006E-2</v>
      </c>
      <c r="OCA53" s="47">
        <f t="shared" si="182"/>
        <v>9.7600000000000006E-2</v>
      </c>
      <c r="OCB53" s="47">
        <f t="shared" si="182"/>
        <v>9.7600000000000006E-2</v>
      </c>
      <c r="OCC53" s="47">
        <f t="shared" si="182"/>
        <v>9.7600000000000006E-2</v>
      </c>
      <c r="OCD53" s="47">
        <f t="shared" si="182"/>
        <v>9.7600000000000006E-2</v>
      </c>
      <c r="OCE53" s="47">
        <f t="shared" si="182"/>
        <v>9.7600000000000006E-2</v>
      </c>
      <c r="OCF53" s="47">
        <f t="shared" si="182"/>
        <v>9.7600000000000006E-2</v>
      </c>
      <c r="OCG53" s="47">
        <f t="shared" si="182"/>
        <v>9.7600000000000006E-2</v>
      </c>
      <c r="OCH53" s="47">
        <f t="shared" si="182"/>
        <v>9.7600000000000006E-2</v>
      </c>
      <c r="OCI53" s="47">
        <f t="shared" si="182"/>
        <v>9.7600000000000006E-2</v>
      </c>
      <c r="OCJ53" s="47">
        <f t="shared" si="182"/>
        <v>9.7600000000000006E-2</v>
      </c>
      <c r="OCK53" s="47">
        <f t="shared" si="182"/>
        <v>9.7600000000000006E-2</v>
      </c>
      <c r="OCL53" s="47">
        <f t="shared" si="182"/>
        <v>9.7600000000000006E-2</v>
      </c>
      <c r="OCM53" s="47">
        <f t="shared" si="182"/>
        <v>9.7600000000000006E-2</v>
      </c>
      <c r="OCN53" s="47">
        <f t="shared" si="182"/>
        <v>9.7600000000000006E-2</v>
      </c>
      <c r="OCO53" s="47">
        <f t="shared" si="182"/>
        <v>9.7600000000000006E-2</v>
      </c>
      <c r="OCP53" s="47">
        <f t="shared" si="182"/>
        <v>9.7600000000000006E-2</v>
      </c>
      <c r="OCQ53" s="47">
        <f t="shared" si="182"/>
        <v>9.7600000000000006E-2</v>
      </c>
      <c r="OCR53" s="47">
        <f t="shared" si="182"/>
        <v>9.7600000000000006E-2</v>
      </c>
      <c r="OCS53" s="47">
        <f t="shared" si="182"/>
        <v>9.7600000000000006E-2</v>
      </c>
      <c r="OCT53" s="47">
        <f t="shared" si="182"/>
        <v>9.7600000000000006E-2</v>
      </c>
      <c r="OCU53" s="47">
        <f t="shared" si="182"/>
        <v>9.7600000000000006E-2</v>
      </c>
      <c r="OCV53" s="47">
        <f t="shared" si="182"/>
        <v>9.7600000000000006E-2</v>
      </c>
      <c r="OCW53" s="47">
        <f t="shared" si="182"/>
        <v>9.7600000000000006E-2</v>
      </c>
      <c r="OCX53" s="47">
        <f t="shared" si="182"/>
        <v>9.7600000000000006E-2</v>
      </c>
      <c r="OCY53" s="47">
        <f t="shared" si="182"/>
        <v>9.7600000000000006E-2</v>
      </c>
      <c r="OCZ53" s="47">
        <f t="shared" si="182"/>
        <v>9.7600000000000006E-2</v>
      </c>
      <c r="ODA53" s="47">
        <f t="shared" si="182"/>
        <v>9.7600000000000006E-2</v>
      </c>
      <c r="ODB53" s="47">
        <f t="shared" si="182"/>
        <v>9.7600000000000006E-2</v>
      </c>
      <c r="ODC53" s="47">
        <f t="shared" si="182"/>
        <v>9.7600000000000006E-2</v>
      </c>
      <c r="ODD53" s="47">
        <f t="shared" si="182"/>
        <v>9.7600000000000006E-2</v>
      </c>
      <c r="ODE53" s="47">
        <f t="shared" si="182"/>
        <v>9.7600000000000006E-2</v>
      </c>
      <c r="ODF53" s="47">
        <f t="shared" si="182"/>
        <v>9.7600000000000006E-2</v>
      </c>
      <c r="ODG53" s="47">
        <f t="shared" si="182"/>
        <v>9.7600000000000006E-2</v>
      </c>
      <c r="ODH53" s="47">
        <f t="shared" si="182"/>
        <v>9.7600000000000006E-2</v>
      </c>
      <c r="ODI53" s="47">
        <f t="shared" si="182"/>
        <v>9.7600000000000006E-2</v>
      </c>
      <c r="ODJ53" s="47">
        <f t="shared" si="182"/>
        <v>9.7600000000000006E-2</v>
      </c>
      <c r="ODK53" s="47">
        <f t="shared" si="182"/>
        <v>9.7600000000000006E-2</v>
      </c>
      <c r="ODL53" s="47">
        <f t="shared" si="182"/>
        <v>9.7600000000000006E-2</v>
      </c>
      <c r="ODM53" s="47">
        <f t="shared" si="182"/>
        <v>9.7600000000000006E-2</v>
      </c>
      <c r="ODN53" s="47">
        <f t="shared" si="182"/>
        <v>9.7600000000000006E-2</v>
      </c>
      <c r="ODO53" s="47">
        <f t="shared" si="182"/>
        <v>9.7600000000000006E-2</v>
      </c>
      <c r="ODP53" s="47">
        <f t="shared" si="182"/>
        <v>9.7600000000000006E-2</v>
      </c>
      <c r="ODQ53" s="47">
        <f t="shared" si="182"/>
        <v>9.7600000000000006E-2</v>
      </c>
      <c r="ODR53" s="47">
        <f t="shared" si="182"/>
        <v>9.7600000000000006E-2</v>
      </c>
      <c r="ODS53" s="47">
        <f t="shared" si="182"/>
        <v>9.7600000000000006E-2</v>
      </c>
      <c r="ODT53" s="47">
        <f t="shared" si="182"/>
        <v>9.7600000000000006E-2</v>
      </c>
      <c r="ODU53" s="47">
        <f t="shared" si="182"/>
        <v>9.7600000000000006E-2</v>
      </c>
      <c r="ODV53" s="47">
        <f t="shared" si="182"/>
        <v>9.7600000000000006E-2</v>
      </c>
      <c r="ODW53" s="47">
        <f t="shared" si="182"/>
        <v>9.7600000000000006E-2</v>
      </c>
      <c r="ODX53" s="47">
        <f t="shared" si="182"/>
        <v>9.7600000000000006E-2</v>
      </c>
      <c r="ODY53" s="47">
        <f t="shared" si="182"/>
        <v>9.7600000000000006E-2</v>
      </c>
      <c r="ODZ53" s="47">
        <f t="shared" si="182"/>
        <v>9.7600000000000006E-2</v>
      </c>
      <c r="OEA53" s="47">
        <f t="shared" si="182"/>
        <v>9.7600000000000006E-2</v>
      </c>
      <c r="OEB53" s="47">
        <f t="shared" si="182"/>
        <v>9.7600000000000006E-2</v>
      </c>
      <c r="OEC53" s="47">
        <f t="shared" si="182"/>
        <v>9.7600000000000006E-2</v>
      </c>
      <c r="OED53" s="47">
        <f t="shared" si="182"/>
        <v>9.7600000000000006E-2</v>
      </c>
      <c r="OEE53" s="47">
        <f t="shared" si="182"/>
        <v>9.7600000000000006E-2</v>
      </c>
      <c r="OEF53" s="47">
        <f t="shared" si="182"/>
        <v>9.7600000000000006E-2</v>
      </c>
      <c r="OEG53" s="47">
        <f t="shared" si="182"/>
        <v>9.7600000000000006E-2</v>
      </c>
      <c r="OEH53" s="47">
        <f t="shared" ref="OEH53:OGS53" si="183">OEG53</f>
        <v>9.7600000000000006E-2</v>
      </c>
      <c r="OEI53" s="47">
        <f t="shared" si="183"/>
        <v>9.7600000000000006E-2</v>
      </c>
      <c r="OEJ53" s="47">
        <f t="shared" si="183"/>
        <v>9.7600000000000006E-2</v>
      </c>
      <c r="OEK53" s="47">
        <f t="shared" si="183"/>
        <v>9.7600000000000006E-2</v>
      </c>
      <c r="OEL53" s="47">
        <f t="shared" si="183"/>
        <v>9.7600000000000006E-2</v>
      </c>
      <c r="OEM53" s="47">
        <f t="shared" si="183"/>
        <v>9.7600000000000006E-2</v>
      </c>
      <c r="OEN53" s="47">
        <f t="shared" si="183"/>
        <v>9.7600000000000006E-2</v>
      </c>
      <c r="OEO53" s="47">
        <f t="shared" si="183"/>
        <v>9.7600000000000006E-2</v>
      </c>
      <c r="OEP53" s="47">
        <f t="shared" si="183"/>
        <v>9.7600000000000006E-2</v>
      </c>
      <c r="OEQ53" s="47">
        <f t="shared" si="183"/>
        <v>9.7600000000000006E-2</v>
      </c>
      <c r="OER53" s="47">
        <f t="shared" si="183"/>
        <v>9.7600000000000006E-2</v>
      </c>
      <c r="OES53" s="47">
        <f t="shared" si="183"/>
        <v>9.7600000000000006E-2</v>
      </c>
      <c r="OET53" s="47">
        <f t="shared" si="183"/>
        <v>9.7600000000000006E-2</v>
      </c>
      <c r="OEU53" s="47">
        <f t="shared" si="183"/>
        <v>9.7600000000000006E-2</v>
      </c>
      <c r="OEV53" s="47">
        <f t="shared" si="183"/>
        <v>9.7600000000000006E-2</v>
      </c>
      <c r="OEW53" s="47">
        <f t="shared" si="183"/>
        <v>9.7600000000000006E-2</v>
      </c>
      <c r="OEX53" s="47">
        <f t="shared" si="183"/>
        <v>9.7600000000000006E-2</v>
      </c>
      <c r="OEY53" s="47">
        <f t="shared" si="183"/>
        <v>9.7600000000000006E-2</v>
      </c>
      <c r="OEZ53" s="47">
        <f t="shared" si="183"/>
        <v>9.7600000000000006E-2</v>
      </c>
      <c r="OFA53" s="47">
        <f t="shared" si="183"/>
        <v>9.7600000000000006E-2</v>
      </c>
      <c r="OFB53" s="47">
        <f t="shared" si="183"/>
        <v>9.7600000000000006E-2</v>
      </c>
      <c r="OFC53" s="47">
        <f t="shared" si="183"/>
        <v>9.7600000000000006E-2</v>
      </c>
      <c r="OFD53" s="47">
        <f t="shared" si="183"/>
        <v>9.7600000000000006E-2</v>
      </c>
      <c r="OFE53" s="47">
        <f t="shared" si="183"/>
        <v>9.7600000000000006E-2</v>
      </c>
      <c r="OFF53" s="47">
        <f t="shared" si="183"/>
        <v>9.7600000000000006E-2</v>
      </c>
      <c r="OFG53" s="47">
        <f t="shared" si="183"/>
        <v>9.7600000000000006E-2</v>
      </c>
      <c r="OFH53" s="47">
        <f t="shared" si="183"/>
        <v>9.7600000000000006E-2</v>
      </c>
      <c r="OFI53" s="47">
        <f t="shared" si="183"/>
        <v>9.7600000000000006E-2</v>
      </c>
      <c r="OFJ53" s="47">
        <f t="shared" si="183"/>
        <v>9.7600000000000006E-2</v>
      </c>
      <c r="OFK53" s="47">
        <f t="shared" si="183"/>
        <v>9.7600000000000006E-2</v>
      </c>
      <c r="OFL53" s="47">
        <f t="shared" si="183"/>
        <v>9.7600000000000006E-2</v>
      </c>
      <c r="OFM53" s="47">
        <f t="shared" si="183"/>
        <v>9.7600000000000006E-2</v>
      </c>
      <c r="OFN53" s="47">
        <f t="shared" si="183"/>
        <v>9.7600000000000006E-2</v>
      </c>
      <c r="OFO53" s="47">
        <f t="shared" si="183"/>
        <v>9.7600000000000006E-2</v>
      </c>
      <c r="OFP53" s="47">
        <f t="shared" si="183"/>
        <v>9.7600000000000006E-2</v>
      </c>
      <c r="OFQ53" s="47">
        <f t="shared" si="183"/>
        <v>9.7600000000000006E-2</v>
      </c>
      <c r="OFR53" s="47">
        <f t="shared" si="183"/>
        <v>9.7600000000000006E-2</v>
      </c>
      <c r="OFS53" s="47">
        <f t="shared" si="183"/>
        <v>9.7600000000000006E-2</v>
      </c>
      <c r="OFT53" s="47">
        <f t="shared" si="183"/>
        <v>9.7600000000000006E-2</v>
      </c>
      <c r="OFU53" s="47">
        <f t="shared" si="183"/>
        <v>9.7600000000000006E-2</v>
      </c>
      <c r="OFV53" s="47">
        <f t="shared" si="183"/>
        <v>9.7600000000000006E-2</v>
      </c>
      <c r="OFW53" s="47">
        <f t="shared" si="183"/>
        <v>9.7600000000000006E-2</v>
      </c>
      <c r="OFX53" s="47">
        <f t="shared" si="183"/>
        <v>9.7600000000000006E-2</v>
      </c>
      <c r="OFY53" s="47">
        <f t="shared" si="183"/>
        <v>9.7600000000000006E-2</v>
      </c>
      <c r="OFZ53" s="47">
        <f t="shared" si="183"/>
        <v>9.7600000000000006E-2</v>
      </c>
      <c r="OGA53" s="47">
        <f t="shared" si="183"/>
        <v>9.7600000000000006E-2</v>
      </c>
      <c r="OGB53" s="47">
        <f t="shared" si="183"/>
        <v>9.7600000000000006E-2</v>
      </c>
      <c r="OGC53" s="47">
        <f t="shared" si="183"/>
        <v>9.7600000000000006E-2</v>
      </c>
      <c r="OGD53" s="47">
        <f t="shared" si="183"/>
        <v>9.7600000000000006E-2</v>
      </c>
      <c r="OGE53" s="47">
        <f t="shared" si="183"/>
        <v>9.7600000000000006E-2</v>
      </c>
      <c r="OGF53" s="47">
        <f t="shared" si="183"/>
        <v>9.7600000000000006E-2</v>
      </c>
      <c r="OGG53" s="47">
        <f t="shared" si="183"/>
        <v>9.7600000000000006E-2</v>
      </c>
      <c r="OGH53" s="47">
        <f t="shared" si="183"/>
        <v>9.7600000000000006E-2</v>
      </c>
      <c r="OGI53" s="47">
        <f t="shared" si="183"/>
        <v>9.7600000000000006E-2</v>
      </c>
      <c r="OGJ53" s="47">
        <f t="shared" si="183"/>
        <v>9.7600000000000006E-2</v>
      </c>
      <c r="OGK53" s="47">
        <f t="shared" si="183"/>
        <v>9.7600000000000006E-2</v>
      </c>
      <c r="OGL53" s="47">
        <f t="shared" si="183"/>
        <v>9.7600000000000006E-2</v>
      </c>
      <c r="OGM53" s="47">
        <f t="shared" si="183"/>
        <v>9.7600000000000006E-2</v>
      </c>
      <c r="OGN53" s="47">
        <f t="shared" si="183"/>
        <v>9.7600000000000006E-2</v>
      </c>
      <c r="OGO53" s="47">
        <f t="shared" si="183"/>
        <v>9.7600000000000006E-2</v>
      </c>
      <c r="OGP53" s="47">
        <f t="shared" si="183"/>
        <v>9.7600000000000006E-2</v>
      </c>
      <c r="OGQ53" s="47">
        <f t="shared" si="183"/>
        <v>9.7600000000000006E-2</v>
      </c>
      <c r="OGR53" s="47">
        <f t="shared" si="183"/>
        <v>9.7600000000000006E-2</v>
      </c>
      <c r="OGS53" s="47">
        <f t="shared" si="183"/>
        <v>9.7600000000000006E-2</v>
      </c>
      <c r="OGT53" s="47">
        <f t="shared" ref="OGT53:OJE53" si="184">OGS53</f>
        <v>9.7600000000000006E-2</v>
      </c>
      <c r="OGU53" s="47">
        <f t="shared" si="184"/>
        <v>9.7600000000000006E-2</v>
      </c>
      <c r="OGV53" s="47">
        <f t="shared" si="184"/>
        <v>9.7600000000000006E-2</v>
      </c>
      <c r="OGW53" s="47">
        <f t="shared" si="184"/>
        <v>9.7600000000000006E-2</v>
      </c>
      <c r="OGX53" s="47">
        <f t="shared" si="184"/>
        <v>9.7600000000000006E-2</v>
      </c>
      <c r="OGY53" s="47">
        <f t="shared" si="184"/>
        <v>9.7600000000000006E-2</v>
      </c>
      <c r="OGZ53" s="47">
        <f t="shared" si="184"/>
        <v>9.7600000000000006E-2</v>
      </c>
      <c r="OHA53" s="47">
        <f t="shared" si="184"/>
        <v>9.7600000000000006E-2</v>
      </c>
      <c r="OHB53" s="47">
        <f t="shared" si="184"/>
        <v>9.7600000000000006E-2</v>
      </c>
      <c r="OHC53" s="47">
        <f t="shared" si="184"/>
        <v>9.7600000000000006E-2</v>
      </c>
      <c r="OHD53" s="47">
        <f t="shared" si="184"/>
        <v>9.7600000000000006E-2</v>
      </c>
      <c r="OHE53" s="47">
        <f t="shared" si="184"/>
        <v>9.7600000000000006E-2</v>
      </c>
      <c r="OHF53" s="47">
        <f t="shared" si="184"/>
        <v>9.7600000000000006E-2</v>
      </c>
      <c r="OHG53" s="47">
        <f t="shared" si="184"/>
        <v>9.7600000000000006E-2</v>
      </c>
      <c r="OHH53" s="47">
        <f t="shared" si="184"/>
        <v>9.7600000000000006E-2</v>
      </c>
      <c r="OHI53" s="47">
        <f t="shared" si="184"/>
        <v>9.7600000000000006E-2</v>
      </c>
      <c r="OHJ53" s="47">
        <f t="shared" si="184"/>
        <v>9.7600000000000006E-2</v>
      </c>
      <c r="OHK53" s="47">
        <f t="shared" si="184"/>
        <v>9.7600000000000006E-2</v>
      </c>
      <c r="OHL53" s="47">
        <f t="shared" si="184"/>
        <v>9.7600000000000006E-2</v>
      </c>
      <c r="OHM53" s="47">
        <f t="shared" si="184"/>
        <v>9.7600000000000006E-2</v>
      </c>
      <c r="OHN53" s="47">
        <f t="shared" si="184"/>
        <v>9.7600000000000006E-2</v>
      </c>
      <c r="OHO53" s="47">
        <f t="shared" si="184"/>
        <v>9.7600000000000006E-2</v>
      </c>
      <c r="OHP53" s="47">
        <f t="shared" si="184"/>
        <v>9.7600000000000006E-2</v>
      </c>
      <c r="OHQ53" s="47">
        <f t="shared" si="184"/>
        <v>9.7600000000000006E-2</v>
      </c>
      <c r="OHR53" s="47">
        <f t="shared" si="184"/>
        <v>9.7600000000000006E-2</v>
      </c>
      <c r="OHS53" s="47">
        <f t="shared" si="184"/>
        <v>9.7600000000000006E-2</v>
      </c>
      <c r="OHT53" s="47">
        <f t="shared" si="184"/>
        <v>9.7600000000000006E-2</v>
      </c>
      <c r="OHU53" s="47">
        <f t="shared" si="184"/>
        <v>9.7600000000000006E-2</v>
      </c>
      <c r="OHV53" s="47">
        <f t="shared" si="184"/>
        <v>9.7600000000000006E-2</v>
      </c>
      <c r="OHW53" s="47">
        <f t="shared" si="184"/>
        <v>9.7600000000000006E-2</v>
      </c>
      <c r="OHX53" s="47">
        <f t="shared" si="184"/>
        <v>9.7600000000000006E-2</v>
      </c>
      <c r="OHY53" s="47">
        <f t="shared" si="184"/>
        <v>9.7600000000000006E-2</v>
      </c>
      <c r="OHZ53" s="47">
        <f t="shared" si="184"/>
        <v>9.7600000000000006E-2</v>
      </c>
      <c r="OIA53" s="47">
        <f t="shared" si="184"/>
        <v>9.7600000000000006E-2</v>
      </c>
      <c r="OIB53" s="47">
        <f t="shared" si="184"/>
        <v>9.7600000000000006E-2</v>
      </c>
      <c r="OIC53" s="47">
        <f t="shared" si="184"/>
        <v>9.7600000000000006E-2</v>
      </c>
      <c r="OID53" s="47">
        <f t="shared" si="184"/>
        <v>9.7600000000000006E-2</v>
      </c>
      <c r="OIE53" s="47">
        <f t="shared" si="184"/>
        <v>9.7600000000000006E-2</v>
      </c>
      <c r="OIF53" s="47">
        <f t="shared" si="184"/>
        <v>9.7600000000000006E-2</v>
      </c>
      <c r="OIG53" s="47">
        <f t="shared" si="184"/>
        <v>9.7600000000000006E-2</v>
      </c>
      <c r="OIH53" s="47">
        <f t="shared" si="184"/>
        <v>9.7600000000000006E-2</v>
      </c>
      <c r="OII53" s="47">
        <f t="shared" si="184"/>
        <v>9.7600000000000006E-2</v>
      </c>
      <c r="OIJ53" s="47">
        <f t="shared" si="184"/>
        <v>9.7600000000000006E-2</v>
      </c>
      <c r="OIK53" s="47">
        <f t="shared" si="184"/>
        <v>9.7600000000000006E-2</v>
      </c>
      <c r="OIL53" s="47">
        <f t="shared" si="184"/>
        <v>9.7600000000000006E-2</v>
      </c>
      <c r="OIM53" s="47">
        <f t="shared" si="184"/>
        <v>9.7600000000000006E-2</v>
      </c>
      <c r="OIN53" s="47">
        <f t="shared" si="184"/>
        <v>9.7600000000000006E-2</v>
      </c>
      <c r="OIO53" s="47">
        <f t="shared" si="184"/>
        <v>9.7600000000000006E-2</v>
      </c>
      <c r="OIP53" s="47">
        <f t="shared" si="184"/>
        <v>9.7600000000000006E-2</v>
      </c>
      <c r="OIQ53" s="47">
        <f t="shared" si="184"/>
        <v>9.7600000000000006E-2</v>
      </c>
      <c r="OIR53" s="47">
        <f t="shared" si="184"/>
        <v>9.7600000000000006E-2</v>
      </c>
      <c r="OIS53" s="47">
        <f t="shared" si="184"/>
        <v>9.7600000000000006E-2</v>
      </c>
      <c r="OIT53" s="47">
        <f t="shared" si="184"/>
        <v>9.7600000000000006E-2</v>
      </c>
      <c r="OIU53" s="47">
        <f t="shared" si="184"/>
        <v>9.7600000000000006E-2</v>
      </c>
      <c r="OIV53" s="47">
        <f t="shared" si="184"/>
        <v>9.7600000000000006E-2</v>
      </c>
      <c r="OIW53" s="47">
        <f t="shared" si="184"/>
        <v>9.7600000000000006E-2</v>
      </c>
      <c r="OIX53" s="47">
        <f t="shared" si="184"/>
        <v>9.7600000000000006E-2</v>
      </c>
      <c r="OIY53" s="47">
        <f t="shared" si="184"/>
        <v>9.7600000000000006E-2</v>
      </c>
      <c r="OIZ53" s="47">
        <f t="shared" si="184"/>
        <v>9.7600000000000006E-2</v>
      </c>
      <c r="OJA53" s="47">
        <f t="shared" si="184"/>
        <v>9.7600000000000006E-2</v>
      </c>
      <c r="OJB53" s="47">
        <f t="shared" si="184"/>
        <v>9.7600000000000006E-2</v>
      </c>
      <c r="OJC53" s="47">
        <f t="shared" si="184"/>
        <v>9.7600000000000006E-2</v>
      </c>
      <c r="OJD53" s="47">
        <f t="shared" si="184"/>
        <v>9.7600000000000006E-2</v>
      </c>
      <c r="OJE53" s="47">
        <f t="shared" si="184"/>
        <v>9.7600000000000006E-2</v>
      </c>
      <c r="OJF53" s="47">
        <f t="shared" ref="OJF53:OLQ53" si="185">OJE53</f>
        <v>9.7600000000000006E-2</v>
      </c>
      <c r="OJG53" s="47">
        <f t="shared" si="185"/>
        <v>9.7600000000000006E-2</v>
      </c>
      <c r="OJH53" s="47">
        <f t="shared" si="185"/>
        <v>9.7600000000000006E-2</v>
      </c>
      <c r="OJI53" s="47">
        <f t="shared" si="185"/>
        <v>9.7600000000000006E-2</v>
      </c>
      <c r="OJJ53" s="47">
        <f t="shared" si="185"/>
        <v>9.7600000000000006E-2</v>
      </c>
      <c r="OJK53" s="47">
        <f t="shared" si="185"/>
        <v>9.7600000000000006E-2</v>
      </c>
      <c r="OJL53" s="47">
        <f t="shared" si="185"/>
        <v>9.7600000000000006E-2</v>
      </c>
      <c r="OJM53" s="47">
        <f t="shared" si="185"/>
        <v>9.7600000000000006E-2</v>
      </c>
      <c r="OJN53" s="47">
        <f t="shared" si="185"/>
        <v>9.7600000000000006E-2</v>
      </c>
      <c r="OJO53" s="47">
        <f t="shared" si="185"/>
        <v>9.7600000000000006E-2</v>
      </c>
      <c r="OJP53" s="47">
        <f t="shared" si="185"/>
        <v>9.7600000000000006E-2</v>
      </c>
      <c r="OJQ53" s="47">
        <f t="shared" si="185"/>
        <v>9.7600000000000006E-2</v>
      </c>
      <c r="OJR53" s="47">
        <f t="shared" si="185"/>
        <v>9.7600000000000006E-2</v>
      </c>
      <c r="OJS53" s="47">
        <f t="shared" si="185"/>
        <v>9.7600000000000006E-2</v>
      </c>
      <c r="OJT53" s="47">
        <f t="shared" si="185"/>
        <v>9.7600000000000006E-2</v>
      </c>
      <c r="OJU53" s="47">
        <f t="shared" si="185"/>
        <v>9.7600000000000006E-2</v>
      </c>
      <c r="OJV53" s="47">
        <f t="shared" si="185"/>
        <v>9.7600000000000006E-2</v>
      </c>
      <c r="OJW53" s="47">
        <f t="shared" si="185"/>
        <v>9.7600000000000006E-2</v>
      </c>
      <c r="OJX53" s="47">
        <f t="shared" si="185"/>
        <v>9.7600000000000006E-2</v>
      </c>
      <c r="OJY53" s="47">
        <f t="shared" si="185"/>
        <v>9.7600000000000006E-2</v>
      </c>
      <c r="OJZ53" s="47">
        <f t="shared" si="185"/>
        <v>9.7600000000000006E-2</v>
      </c>
      <c r="OKA53" s="47">
        <f t="shared" si="185"/>
        <v>9.7600000000000006E-2</v>
      </c>
      <c r="OKB53" s="47">
        <f t="shared" si="185"/>
        <v>9.7600000000000006E-2</v>
      </c>
      <c r="OKC53" s="47">
        <f t="shared" si="185"/>
        <v>9.7600000000000006E-2</v>
      </c>
      <c r="OKD53" s="47">
        <f t="shared" si="185"/>
        <v>9.7600000000000006E-2</v>
      </c>
      <c r="OKE53" s="47">
        <f t="shared" si="185"/>
        <v>9.7600000000000006E-2</v>
      </c>
      <c r="OKF53" s="47">
        <f t="shared" si="185"/>
        <v>9.7600000000000006E-2</v>
      </c>
      <c r="OKG53" s="47">
        <f t="shared" si="185"/>
        <v>9.7600000000000006E-2</v>
      </c>
      <c r="OKH53" s="47">
        <f t="shared" si="185"/>
        <v>9.7600000000000006E-2</v>
      </c>
      <c r="OKI53" s="47">
        <f t="shared" si="185"/>
        <v>9.7600000000000006E-2</v>
      </c>
      <c r="OKJ53" s="47">
        <f t="shared" si="185"/>
        <v>9.7600000000000006E-2</v>
      </c>
      <c r="OKK53" s="47">
        <f t="shared" si="185"/>
        <v>9.7600000000000006E-2</v>
      </c>
      <c r="OKL53" s="47">
        <f t="shared" si="185"/>
        <v>9.7600000000000006E-2</v>
      </c>
      <c r="OKM53" s="47">
        <f t="shared" si="185"/>
        <v>9.7600000000000006E-2</v>
      </c>
      <c r="OKN53" s="47">
        <f t="shared" si="185"/>
        <v>9.7600000000000006E-2</v>
      </c>
      <c r="OKO53" s="47">
        <f t="shared" si="185"/>
        <v>9.7600000000000006E-2</v>
      </c>
      <c r="OKP53" s="47">
        <f t="shared" si="185"/>
        <v>9.7600000000000006E-2</v>
      </c>
      <c r="OKQ53" s="47">
        <f t="shared" si="185"/>
        <v>9.7600000000000006E-2</v>
      </c>
      <c r="OKR53" s="47">
        <f t="shared" si="185"/>
        <v>9.7600000000000006E-2</v>
      </c>
      <c r="OKS53" s="47">
        <f t="shared" si="185"/>
        <v>9.7600000000000006E-2</v>
      </c>
      <c r="OKT53" s="47">
        <f t="shared" si="185"/>
        <v>9.7600000000000006E-2</v>
      </c>
      <c r="OKU53" s="47">
        <f t="shared" si="185"/>
        <v>9.7600000000000006E-2</v>
      </c>
      <c r="OKV53" s="47">
        <f t="shared" si="185"/>
        <v>9.7600000000000006E-2</v>
      </c>
      <c r="OKW53" s="47">
        <f t="shared" si="185"/>
        <v>9.7600000000000006E-2</v>
      </c>
      <c r="OKX53" s="47">
        <f t="shared" si="185"/>
        <v>9.7600000000000006E-2</v>
      </c>
      <c r="OKY53" s="47">
        <f t="shared" si="185"/>
        <v>9.7600000000000006E-2</v>
      </c>
      <c r="OKZ53" s="47">
        <f t="shared" si="185"/>
        <v>9.7600000000000006E-2</v>
      </c>
      <c r="OLA53" s="47">
        <f t="shared" si="185"/>
        <v>9.7600000000000006E-2</v>
      </c>
      <c r="OLB53" s="47">
        <f t="shared" si="185"/>
        <v>9.7600000000000006E-2</v>
      </c>
      <c r="OLC53" s="47">
        <f t="shared" si="185"/>
        <v>9.7600000000000006E-2</v>
      </c>
      <c r="OLD53" s="47">
        <f t="shared" si="185"/>
        <v>9.7600000000000006E-2</v>
      </c>
      <c r="OLE53" s="47">
        <f t="shared" si="185"/>
        <v>9.7600000000000006E-2</v>
      </c>
      <c r="OLF53" s="47">
        <f t="shared" si="185"/>
        <v>9.7600000000000006E-2</v>
      </c>
      <c r="OLG53" s="47">
        <f t="shared" si="185"/>
        <v>9.7600000000000006E-2</v>
      </c>
      <c r="OLH53" s="47">
        <f t="shared" si="185"/>
        <v>9.7600000000000006E-2</v>
      </c>
      <c r="OLI53" s="47">
        <f t="shared" si="185"/>
        <v>9.7600000000000006E-2</v>
      </c>
      <c r="OLJ53" s="47">
        <f t="shared" si="185"/>
        <v>9.7600000000000006E-2</v>
      </c>
      <c r="OLK53" s="47">
        <f t="shared" si="185"/>
        <v>9.7600000000000006E-2</v>
      </c>
      <c r="OLL53" s="47">
        <f t="shared" si="185"/>
        <v>9.7600000000000006E-2</v>
      </c>
      <c r="OLM53" s="47">
        <f t="shared" si="185"/>
        <v>9.7600000000000006E-2</v>
      </c>
      <c r="OLN53" s="47">
        <f t="shared" si="185"/>
        <v>9.7600000000000006E-2</v>
      </c>
      <c r="OLO53" s="47">
        <f t="shared" si="185"/>
        <v>9.7600000000000006E-2</v>
      </c>
      <c r="OLP53" s="47">
        <f t="shared" si="185"/>
        <v>9.7600000000000006E-2</v>
      </c>
      <c r="OLQ53" s="47">
        <f t="shared" si="185"/>
        <v>9.7600000000000006E-2</v>
      </c>
      <c r="OLR53" s="47">
        <f t="shared" ref="OLR53:OOC53" si="186">OLQ53</f>
        <v>9.7600000000000006E-2</v>
      </c>
      <c r="OLS53" s="47">
        <f t="shared" si="186"/>
        <v>9.7600000000000006E-2</v>
      </c>
      <c r="OLT53" s="47">
        <f t="shared" si="186"/>
        <v>9.7600000000000006E-2</v>
      </c>
      <c r="OLU53" s="47">
        <f t="shared" si="186"/>
        <v>9.7600000000000006E-2</v>
      </c>
      <c r="OLV53" s="47">
        <f t="shared" si="186"/>
        <v>9.7600000000000006E-2</v>
      </c>
      <c r="OLW53" s="47">
        <f t="shared" si="186"/>
        <v>9.7600000000000006E-2</v>
      </c>
      <c r="OLX53" s="47">
        <f t="shared" si="186"/>
        <v>9.7600000000000006E-2</v>
      </c>
      <c r="OLY53" s="47">
        <f t="shared" si="186"/>
        <v>9.7600000000000006E-2</v>
      </c>
      <c r="OLZ53" s="47">
        <f t="shared" si="186"/>
        <v>9.7600000000000006E-2</v>
      </c>
      <c r="OMA53" s="47">
        <f t="shared" si="186"/>
        <v>9.7600000000000006E-2</v>
      </c>
      <c r="OMB53" s="47">
        <f t="shared" si="186"/>
        <v>9.7600000000000006E-2</v>
      </c>
      <c r="OMC53" s="47">
        <f t="shared" si="186"/>
        <v>9.7600000000000006E-2</v>
      </c>
      <c r="OMD53" s="47">
        <f t="shared" si="186"/>
        <v>9.7600000000000006E-2</v>
      </c>
      <c r="OME53" s="47">
        <f t="shared" si="186"/>
        <v>9.7600000000000006E-2</v>
      </c>
      <c r="OMF53" s="47">
        <f t="shared" si="186"/>
        <v>9.7600000000000006E-2</v>
      </c>
      <c r="OMG53" s="47">
        <f t="shared" si="186"/>
        <v>9.7600000000000006E-2</v>
      </c>
      <c r="OMH53" s="47">
        <f t="shared" si="186"/>
        <v>9.7600000000000006E-2</v>
      </c>
      <c r="OMI53" s="47">
        <f t="shared" si="186"/>
        <v>9.7600000000000006E-2</v>
      </c>
      <c r="OMJ53" s="47">
        <f t="shared" si="186"/>
        <v>9.7600000000000006E-2</v>
      </c>
      <c r="OMK53" s="47">
        <f t="shared" si="186"/>
        <v>9.7600000000000006E-2</v>
      </c>
      <c r="OML53" s="47">
        <f t="shared" si="186"/>
        <v>9.7600000000000006E-2</v>
      </c>
      <c r="OMM53" s="47">
        <f t="shared" si="186"/>
        <v>9.7600000000000006E-2</v>
      </c>
      <c r="OMN53" s="47">
        <f t="shared" si="186"/>
        <v>9.7600000000000006E-2</v>
      </c>
      <c r="OMO53" s="47">
        <f t="shared" si="186"/>
        <v>9.7600000000000006E-2</v>
      </c>
      <c r="OMP53" s="47">
        <f t="shared" si="186"/>
        <v>9.7600000000000006E-2</v>
      </c>
      <c r="OMQ53" s="47">
        <f t="shared" si="186"/>
        <v>9.7600000000000006E-2</v>
      </c>
      <c r="OMR53" s="47">
        <f t="shared" si="186"/>
        <v>9.7600000000000006E-2</v>
      </c>
      <c r="OMS53" s="47">
        <f t="shared" si="186"/>
        <v>9.7600000000000006E-2</v>
      </c>
      <c r="OMT53" s="47">
        <f t="shared" si="186"/>
        <v>9.7600000000000006E-2</v>
      </c>
      <c r="OMU53" s="47">
        <f t="shared" si="186"/>
        <v>9.7600000000000006E-2</v>
      </c>
      <c r="OMV53" s="47">
        <f t="shared" si="186"/>
        <v>9.7600000000000006E-2</v>
      </c>
      <c r="OMW53" s="47">
        <f t="shared" si="186"/>
        <v>9.7600000000000006E-2</v>
      </c>
      <c r="OMX53" s="47">
        <f t="shared" si="186"/>
        <v>9.7600000000000006E-2</v>
      </c>
      <c r="OMY53" s="47">
        <f t="shared" si="186"/>
        <v>9.7600000000000006E-2</v>
      </c>
      <c r="OMZ53" s="47">
        <f t="shared" si="186"/>
        <v>9.7600000000000006E-2</v>
      </c>
      <c r="ONA53" s="47">
        <f t="shared" si="186"/>
        <v>9.7600000000000006E-2</v>
      </c>
      <c r="ONB53" s="47">
        <f t="shared" si="186"/>
        <v>9.7600000000000006E-2</v>
      </c>
      <c r="ONC53" s="47">
        <f t="shared" si="186"/>
        <v>9.7600000000000006E-2</v>
      </c>
      <c r="OND53" s="47">
        <f t="shared" si="186"/>
        <v>9.7600000000000006E-2</v>
      </c>
      <c r="ONE53" s="47">
        <f t="shared" si="186"/>
        <v>9.7600000000000006E-2</v>
      </c>
      <c r="ONF53" s="47">
        <f t="shared" si="186"/>
        <v>9.7600000000000006E-2</v>
      </c>
      <c r="ONG53" s="47">
        <f t="shared" si="186"/>
        <v>9.7600000000000006E-2</v>
      </c>
      <c r="ONH53" s="47">
        <f t="shared" si="186"/>
        <v>9.7600000000000006E-2</v>
      </c>
      <c r="ONI53" s="47">
        <f t="shared" si="186"/>
        <v>9.7600000000000006E-2</v>
      </c>
      <c r="ONJ53" s="47">
        <f t="shared" si="186"/>
        <v>9.7600000000000006E-2</v>
      </c>
      <c r="ONK53" s="47">
        <f t="shared" si="186"/>
        <v>9.7600000000000006E-2</v>
      </c>
      <c r="ONL53" s="47">
        <f t="shared" si="186"/>
        <v>9.7600000000000006E-2</v>
      </c>
      <c r="ONM53" s="47">
        <f t="shared" si="186"/>
        <v>9.7600000000000006E-2</v>
      </c>
      <c r="ONN53" s="47">
        <f t="shared" si="186"/>
        <v>9.7600000000000006E-2</v>
      </c>
      <c r="ONO53" s="47">
        <f t="shared" si="186"/>
        <v>9.7600000000000006E-2</v>
      </c>
      <c r="ONP53" s="47">
        <f t="shared" si="186"/>
        <v>9.7600000000000006E-2</v>
      </c>
      <c r="ONQ53" s="47">
        <f t="shared" si="186"/>
        <v>9.7600000000000006E-2</v>
      </c>
      <c r="ONR53" s="47">
        <f t="shared" si="186"/>
        <v>9.7600000000000006E-2</v>
      </c>
      <c r="ONS53" s="47">
        <f t="shared" si="186"/>
        <v>9.7600000000000006E-2</v>
      </c>
      <c r="ONT53" s="47">
        <f t="shared" si="186"/>
        <v>9.7600000000000006E-2</v>
      </c>
      <c r="ONU53" s="47">
        <f t="shared" si="186"/>
        <v>9.7600000000000006E-2</v>
      </c>
      <c r="ONV53" s="47">
        <f t="shared" si="186"/>
        <v>9.7600000000000006E-2</v>
      </c>
      <c r="ONW53" s="47">
        <f t="shared" si="186"/>
        <v>9.7600000000000006E-2</v>
      </c>
      <c r="ONX53" s="47">
        <f t="shared" si="186"/>
        <v>9.7600000000000006E-2</v>
      </c>
      <c r="ONY53" s="47">
        <f t="shared" si="186"/>
        <v>9.7600000000000006E-2</v>
      </c>
      <c r="ONZ53" s="47">
        <f t="shared" si="186"/>
        <v>9.7600000000000006E-2</v>
      </c>
      <c r="OOA53" s="47">
        <f t="shared" si="186"/>
        <v>9.7600000000000006E-2</v>
      </c>
      <c r="OOB53" s="47">
        <f t="shared" si="186"/>
        <v>9.7600000000000006E-2</v>
      </c>
      <c r="OOC53" s="47">
        <f t="shared" si="186"/>
        <v>9.7600000000000006E-2</v>
      </c>
      <c r="OOD53" s="47">
        <f t="shared" ref="OOD53:OQO53" si="187">OOC53</f>
        <v>9.7600000000000006E-2</v>
      </c>
      <c r="OOE53" s="47">
        <f t="shared" si="187"/>
        <v>9.7600000000000006E-2</v>
      </c>
      <c r="OOF53" s="47">
        <f t="shared" si="187"/>
        <v>9.7600000000000006E-2</v>
      </c>
      <c r="OOG53" s="47">
        <f t="shared" si="187"/>
        <v>9.7600000000000006E-2</v>
      </c>
      <c r="OOH53" s="47">
        <f t="shared" si="187"/>
        <v>9.7600000000000006E-2</v>
      </c>
      <c r="OOI53" s="47">
        <f t="shared" si="187"/>
        <v>9.7600000000000006E-2</v>
      </c>
      <c r="OOJ53" s="47">
        <f t="shared" si="187"/>
        <v>9.7600000000000006E-2</v>
      </c>
      <c r="OOK53" s="47">
        <f t="shared" si="187"/>
        <v>9.7600000000000006E-2</v>
      </c>
      <c r="OOL53" s="47">
        <f t="shared" si="187"/>
        <v>9.7600000000000006E-2</v>
      </c>
      <c r="OOM53" s="47">
        <f t="shared" si="187"/>
        <v>9.7600000000000006E-2</v>
      </c>
      <c r="OON53" s="47">
        <f t="shared" si="187"/>
        <v>9.7600000000000006E-2</v>
      </c>
      <c r="OOO53" s="47">
        <f t="shared" si="187"/>
        <v>9.7600000000000006E-2</v>
      </c>
      <c r="OOP53" s="47">
        <f t="shared" si="187"/>
        <v>9.7600000000000006E-2</v>
      </c>
      <c r="OOQ53" s="47">
        <f t="shared" si="187"/>
        <v>9.7600000000000006E-2</v>
      </c>
      <c r="OOR53" s="47">
        <f t="shared" si="187"/>
        <v>9.7600000000000006E-2</v>
      </c>
      <c r="OOS53" s="47">
        <f t="shared" si="187"/>
        <v>9.7600000000000006E-2</v>
      </c>
      <c r="OOT53" s="47">
        <f t="shared" si="187"/>
        <v>9.7600000000000006E-2</v>
      </c>
      <c r="OOU53" s="47">
        <f t="shared" si="187"/>
        <v>9.7600000000000006E-2</v>
      </c>
      <c r="OOV53" s="47">
        <f t="shared" si="187"/>
        <v>9.7600000000000006E-2</v>
      </c>
      <c r="OOW53" s="47">
        <f t="shared" si="187"/>
        <v>9.7600000000000006E-2</v>
      </c>
      <c r="OOX53" s="47">
        <f t="shared" si="187"/>
        <v>9.7600000000000006E-2</v>
      </c>
      <c r="OOY53" s="47">
        <f t="shared" si="187"/>
        <v>9.7600000000000006E-2</v>
      </c>
      <c r="OOZ53" s="47">
        <f t="shared" si="187"/>
        <v>9.7600000000000006E-2</v>
      </c>
      <c r="OPA53" s="47">
        <f t="shared" si="187"/>
        <v>9.7600000000000006E-2</v>
      </c>
      <c r="OPB53" s="47">
        <f t="shared" si="187"/>
        <v>9.7600000000000006E-2</v>
      </c>
      <c r="OPC53" s="47">
        <f t="shared" si="187"/>
        <v>9.7600000000000006E-2</v>
      </c>
      <c r="OPD53" s="47">
        <f t="shared" si="187"/>
        <v>9.7600000000000006E-2</v>
      </c>
      <c r="OPE53" s="47">
        <f t="shared" si="187"/>
        <v>9.7600000000000006E-2</v>
      </c>
      <c r="OPF53" s="47">
        <f t="shared" si="187"/>
        <v>9.7600000000000006E-2</v>
      </c>
      <c r="OPG53" s="47">
        <f t="shared" si="187"/>
        <v>9.7600000000000006E-2</v>
      </c>
      <c r="OPH53" s="47">
        <f t="shared" si="187"/>
        <v>9.7600000000000006E-2</v>
      </c>
      <c r="OPI53" s="47">
        <f t="shared" si="187"/>
        <v>9.7600000000000006E-2</v>
      </c>
      <c r="OPJ53" s="47">
        <f t="shared" si="187"/>
        <v>9.7600000000000006E-2</v>
      </c>
      <c r="OPK53" s="47">
        <f t="shared" si="187"/>
        <v>9.7600000000000006E-2</v>
      </c>
      <c r="OPL53" s="47">
        <f t="shared" si="187"/>
        <v>9.7600000000000006E-2</v>
      </c>
      <c r="OPM53" s="47">
        <f t="shared" si="187"/>
        <v>9.7600000000000006E-2</v>
      </c>
      <c r="OPN53" s="47">
        <f t="shared" si="187"/>
        <v>9.7600000000000006E-2</v>
      </c>
      <c r="OPO53" s="47">
        <f t="shared" si="187"/>
        <v>9.7600000000000006E-2</v>
      </c>
      <c r="OPP53" s="47">
        <f t="shared" si="187"/>
        <v>9.7600000000000006E-2</v>
      </c>
      <c r="OPQ53" s="47">
        <f t="shared" si="187"/>
        <v>9.7600000000000006E-2</v>
      </c>
      <c r="OPR53" s="47">
        <f t="shared" si="187"/>
        <v>9.7600000000000006E-2</v>
      </c>
      <c r="OPS53" s="47">
        <f t="shared" si="187"/>
        <v>9.7600000000000006E-2</v>
      </c>
      <c r="OPT53" s="47">
        <f t="shared" si="187"/>
        <v>9.7600000000000006E-2</v>
      </c>
      <c r="OPU53" s="47">
        <f t="shared" si="187"/>
        <v>9.7600000000000006E-2</v>
      </c>
      <c r="OPV53" s="47">
        <f t="shared" si="187"/>
        <v>9.7600000000000006E-2</v>
      </c>
      <c r="OPW53" s="47">
        <f t="shared" si="187"/>
        <v>9.7600000000000006E-2</v>
      </c>
      <c r="OPX53" s="47">
        <f t="shared" si="187"/>
        <v>9.7600000000000006E-2</v>
      </c>
      <c r="OPY53" s="47">
        <f t="shared" si="187"/>
        <v>9.7600000000000006E-2</v>
      </c>
      <c r="OPZ53" s="47">
        <f t="shared" si="187"/>
        <v>9.7600000000000006E-2</v>
      </c>
      <c r="OQA53" s="47">
        <f t="shared" si="187"/>
        <v>9.7600000000000006E-2</v>
      </c>
      <c r="OQB53" s="47">
        <f t="shared" si="187"/>
        <v>9.7600000000000006E-2</v>
      </c>
      <c r="OQC53" s="47">
        <f t="shared" si="187"/>
        <v>9.7600000000000006E-2</v>
      </c>
      <c r="OQD53" s="47">
        <f t="shared" si="187"/>
        <v>9.7600000000000006E-2</v>
      </c>
      <c r="OQE53" s="47">
        <f t="shared" si="187"/>
        <v>9.7600000000000006E-2</v>
      </c>
      <c r="OQF53" s="47">
        <f t="shared" si="187"/>
        <v>9.7600000000000006E-2</v>
      </c>
      <c r="OQG53" s="47">
        <f t="shared" si="187"/>
        <v>9.7600000000000006E-2</v>
      </c>
      <c r="OQH53" s="47">
        <f t="shared" si="187"/>
        <v>9.7600000000000006E-2</v>
      </c>
      <c r="OQI53" s="47">
        <f t="shared" si="187"/>
        <v>9.7600000000000006E-2</v>
      </c>
      <c r="OQJ53" s="47">
        <f t="shared" si="187"/>
        <v>9.7600000000000006E-2</v>
      </c>
      <c r="OQK53" s="47">
        <f t="shared" si="187"/>
        <v>9.7600000000000006E-2</v>
      </c>
      <c r="OQL53" s="47">
        <f t="shared" si="187"/>
        <v>9.7600000000000006E-2</v>
      </c>
      <c r="OQM53" s="47">
        <f t="shared" si="187"/>
        <v>9.7600000000000006E-2</v>
      </c>
      <c r="OQN53" s="47">
        <f t="shared" si="187"/>
        <v>9.7600000000000006E-2</v>
      </c>
      <c r="OQO53" s="47">
        <f t="shared" si="187"/>
        <v>9.7600000000000006E-2</v>
      </c>
      <c r="OQP53" s="47">
        <f t="shared" ref="OQP53:OTA53" si="188">OQO53</f>
        <v>9.7600000000000006E-2</v>
      </c>
      <c r="OQQ53" s="47">
        <f t="shared" si="188"/>
        <v>9.7600000000000006E-2</v>
      </c>
      <c r="OQR53" s="47">
        <f t="shared" si="188"/>
        <v>9.7600000000000006E-2</v>
      </c>
      <c r="OQS53" s="47">
        <f t="shared" si="188"/>
        <v>9.7600000000000006E-2</v>
      </c>
      <c r="OQT53" s="47">
        <f t="shared" si="188"/>
        <v>9.7600000000000006E-2</v>
      </c>
      <c r="OQU53" s="47">
        <f t="shared" si="188"/>
        <v>9.7600000000000006E-2</v>
      </c>
      <c r="OQV53" s="47">
        <f t="shared" si="188"/>
        <v>9.7600000000000006E-2</v>
      </c>
      <c r="OQW53" s="47">
        <f t="shared" si="188"/>
        <v>9.7600000000000006E-2</v>
      </c>
      <c r="OQX53" s="47">
        <f t="shared" si="188"/>
        <v>9.7600000000000006E-2</v>
      </c>
      <c r="OQY53" s="47">
        <f t="shared" si="188"/>
        <v>9.7600000000000006E-2</v>
      </c>
      <c r="OQZ53" s="47">
        <f t="shared" si="188"/>
        <v>9.7600000000000006E-2</v>
      </c>
      <c r="ORA53" s="47">
        <f t="shared" si="188"/>
        <v>9.7600000000000006E-2</v>
      </c>
      <c r="ORB53" s="47">
        <f t="shared" si="188"/>
        <v>9.7600000000000006E-2</v>
      </c>
      <c r="ORC53" s="47">
        <f t="shared" si="188"/>
        <v>9.7600000000000006E-2</v>
      </c>
      <c r="ORD53" s="47">
        <f t="shared" si="188"/>
        <v>9.7600000000000006E-2</v>
      </c>
      <c r="ORE53" s="47">
        <f t="shared" si="188"/>
        <v>9.7600000000000006E-2</v>
      </c>
      <c r="ORF53" s="47">
        <f t="shared" si="188"/>
        <v>9.7600000000000006E-2</v>
      </c>
      <c r="ORG53" s="47">
        <f t="shared" si="188"/>
        <v>9.7600000000000006E-2</v>
      </c>
      <c r="ORH53" s="47">
        <f t="shared" si="188"/>
        <v>9.7600000000000006E-2</v>
      </c>
      <c r="ORI53" s="47">
        <f t="shared" si="188"/>
        <v>9.7600000000000006E-2</v>
      </c>
      <c r="ORJ53" s="47">
        <f t="shared" si="188"/>
        <v>9.7600000000000006E-2</v>
      </c>
      <c r="ORK53" s="47">
        <f t="shared" si="188"/>
        <v>9.7600000000000006E-2</v>
      </c>
      <c r="ORL53" s="47">
        <f t="shared" si="188"/>
        <v>9.7600000000000006E-2</v>
      </c>
      <c r="ORM53" s="47">
        <f t="shared" si="188"/>
        <v>9.7600000000000006E-2</v>
      </c>
      <c r="ORN53" s="47">
        <f t="shared" si="188"/>
        <v>9.7600000000000006E-2</v>
      </c>
      <c r="ORO53" s="47">
        <f t="shared" si="188"/>
        <v>9.7600000000000006E-2</v>
      </c>
      <c r="ORP53" s="47">
        <f t="shared" si="188"/>
        <v>9.7600000000000006E-2</v>
      </c>
      <c r="ORQ53" s="47">
        <f t="shared" si="188"/>
        <v>9.7600000000000006E-2</v>
      </c>
      <c r="ORR53" s="47">
        <f t="shared" si="188"/>
        <v>9.7600000000000006E-2</v>
      </c>
      <c r="ORS53" s="47">
        <f t="shared" si="188"/>
        <v>9.7600000000000006E-2</v>
      </c>
      <c r="ORT53" s="47">
        <f t="shared" si="188"/>
        <v>9.7600000000000006E-2</v>
      </c>
      <c r="ORU53" s="47">
        <f t="shared" si="188"/>
        <v>9.7600000000000006E-2</v>
      </c>
      <c r="ORV53" s="47">
        <f t="shared" si="188"/>
        <v>9.7600000000000006E-2</v>
      </c>
      <c r="ORW53" s="47">
        <f t="shared" si="188"/>
        <v>9.7600000000000006E-2</v>
      </c>
      <c r="ORX53" s="47">
        <f t="shared" si="188"/>
        <v>9.7600000000000006E-2</v>
      </c>
      <c r="ORY53" s="47">
        <f t="shared" si="188"/>
        <v>9.7600000000000006E-2</v>
      </c>
      <c r="ORZ53" s="47">
        <f t="shared" si="188"/>
        <v>9.7600000000000006E-2</v>
      </c>
      <c r="OSA53" s="47">
        <f t="shared" si="188"/>
        <v>9.7600000000000006E-2</v>
      </c>
      <c r="OSB53" s="47">
        <f t="shared" si="188"/>
        <v>9.7600000000000006E-2</v>
      </c>
      <c r="OSC53" s="47">
        <f t="shared" si="188"/>
        <v>9.7600000000000006E-2</v>
      </c>
      <c r="OSD53" s="47">
        <f t="shared" si="188"/>
        <v>9.7600000000000006E-2</v>
      </c>
      <c r="OSE53" s="47">
        <f t="shared" si="188"/>
        <v>9.7600000000000006E-2</v>
      </c>
      <c r="OSF53" s="47">
        <f t="shared" si="188"/>
        <v>9.7600000000000006E-2</v>
      </c>
      <c r="OSG53" s="47">
        <f t="shared" si="188"/>
        <v>9.7600000000000006E-2</v>
      </c>
      <c r="OSH53" s="47">
        <f t="shared" si="188"/>
        <v>9.7600000000000006E-2</v>
      </c>
      <c r="OSI53" s="47">
        <f t="shared" si="188"/>
        <v>9.7600000000000006E-2</v>
      </c>
      <c r="OSJ53" s="47">
        <f t="shared" si="188"/>
        <v>9.7600000000000006E-2</v>
      </c>
      <c r="OSK53" s="47">
        <f t="shared" si="188"/>
        <v>9.7600000000000006E-2</v>
      </c>
      <c r="OSL53" s="47">
        <f t="shared" si="188"/>
        <v>9.7600000000000006E-2</v>
      </c>
      <c r="OSM53" s="47">
        <f t="shared" si="188"/>
        <v>9.7600000000000006E-2</v>
      </c>
      <c r="OSN53" s="47">
        <f t="shared" si="188"/>
        <v>9.7600000000000006E-2</v>
      </c>
      <c r="OSO53" s="47">
        <f t="shared" si="188"/>
        <v>9.7600000000000006E-2</v>
      </c>
      <c r="OSP53" s="47">
        <f t="shared" si="188"/>
        <v>9.7600000000000006E-2</v>
      </c>
      <c r="OSQ53" s="47">
        <f t="shared" si="188"/>
        <v>9.7600000000000006E-2</v>
      </c>
      <c r="OSR53" s="47">
        <f t="shared" si="188"/>
        <v>9.7600000000000006E-2</v>
      </c>
      <c r="OSS53" s="47">
        <f t="shared" si="188"/>
        <v>9.7600000000000006E-2</v>
      </c>
      <c r="OST53" s="47">
        <f t="shared" si="188"/>
        <v>9.7600000000000006E-2</v>
      </c>
      <c r="OSU53" s="47">
        <f t="shared" si="188"/>
        <v>9.7600000000000006E-2</v>
      </c>
      <c r="OSV53" s="47">
        <f t="shared" si="188"/>
        <v>9.7600000000000006E-2</v>
      </c>
      <c r="OSW53" s="47">
        <f t="shared" si="188"/>
        <v>9.7600000000000006E-2</v>
      </c>
      <c r="OSX53" s="47">
        <f t="shared" si="188"/>
        <v>9.7600000000000006E-2</v>
      </c>
      <c r="OSY53" s="47">
        <f t="shared" si="188"/>
        <v>9.7600000000000006E-2</v>
      </c>
      <c r="OSZ53" s="47">
        <f t="shared" si="188"/>
        <v>9.7600000000000006E-2</v>
      </c>
      <c r="OTA53" s="47">
        <f t="shared" si="188"/>
        <v>9.7600000000000006E-2</v>
      </c>
      <c r="OTB53" s="47">
        <f t="shared" ref="OTB53:OVM53" si="189">OTA53</f>
        <v>9.7600000000000006E-2</v>
      </c>
      <c r="OTC53" s="47">
        <f t="shared" si="189"/>
        <v>9.7600000000000006E-2</v>
      </c>
      <c r="OTD53" s="47">
        <f t="shared" si="189"/>
        <v>9.7600000000000006E-2</v>
      </c>
      <c r="OTE53" s="47">
        <f t="shared" si="189"/>
        <v>9.7600000000000006E-2</v>
      </c>
      <c r="OTF53" s="47">
        <f t="shared" si="189"/>
        <v>9.7600000000000006E-2</v>
      </c>
      <c r="OTG53" s="47">
        <f t="shared" si="189"/>
        <v>9.7600000000000006E-2</v>
      </c>
      <c r="OTH53" s="47">
        <f t="shared" si="189"/>
        <v>9.7600000000000006E-2</v>
      </c>
      <c r="OTI53" s="47">
        <f t="shared" si="189"/>
        <v>9.7600000000000006E-2</v>
      </c>
      <c r="OTJ53" s="47">
        <f t="shared" si="189"/>
        <v>9.7600000000000006E-2</v>
      </c>
      <c r="OTK53" s="47">
        <f t="shared" si="189"/>
        <v>9.7600000000000006E-2</v>
      </c>
      <c r="OTL53" s="47">
        <f t="shared" si="189"/>
        <v>9.7600000000000006E-2</v>
      </c>
      <c r="OTM53" s="47">
        <f t="shared" si="189"/>
        <v>9.7600000000000006E-2</v>
      </c>
      <c r="OTN53" s="47">
        <f t="shared" si="189"/>
        <v>9.7600000000000006E-2</v>
      </c>
      <c r="OTO53" s="47">
        <f t="shared" si="189"/>
        <v>9.7600000000000006E-2</v>
      </c>
      <c r="OTP53" s="47">
        <f t="shared" si="189"/>
        <v>9.7600000000000006E-2</v>
      </c>
      <c r="OTQ53" s="47">
        <f t="shared" si="189"/>
        <v>9.7600000000000006E-2</v>
      </c>
      <c r="OTR53" s="47">
        <f t="shared" si="189"/>
        <v>9.7600000000000006E-2</v>
      </c>
      <c r="OTS53" s="47">
        <f t="shared" si="189"/>
        <v>9.7600000000000006E-2</v>
      </c>
      <c r="OTT53" s="47">
        <f t="shared" si="189"/>
        <v>9.7600000000000006E-2</v>
      </c>
      <c r="OTU53" s="47">
        <f t="shared" si="189"/>
        <v>9.7600000000000006E-2</v>
      </c>
      <c r="OTV53" s="47">
        <f t="shared" si="189"/>
        <v>9.7600000000000006E-2</v>
      </c>
      <c r="OTW53" s="47">
        <f t="shared" si="189"/>
        <v>9.7600000000000006E-2</v>
      </c>
      <c r="OTX53" s="47">
        <f t="shared" si="189"/>
        <v>9.7600000000000006E-2</v>
      </c>
      <c r="OTY53" s="47">
        <f t="shared" si="189"/>
        <v>9.7600000000000006E-2</v>
      </c>
      <c r="OTZ53" s="47">
        <f t="shared" si="189"/>
        <v>9.7600000000000006E-2</v>
      </c>
      <c r="OUA53" s="47">
        <f t="shared" si="189"/>
        <v>9.7600000000000006E-2</v>
      </c>
      <c r="OUB53" s="47">
        <f t="shared" si="189"/>
        <v>9.7600000000000006E-2</v>
      </c>
      <c r="OUC53" s="47">
        <f t="shared" si="189"/>
        <v>9.7600000000000006E-2</v>
      </c>
      <c r="OUD53" s="47">
        <f t="shared" si="189"/>
        <v>9.7600000000000006E-2</v>
      </c>
      <c r="OUE53" s="47">
        <f t="shared" si="189"/>
        <v>9.7600000000000006E-2</v>
      </c>
      <c r="OUF53" s="47">
        <f t="shared" si="189"/>
        <v>9.7600000000000006E-2</v>
      </c>
      <c r="OUG53" s="47">
        <f t="shared" si="189"/>
        <v>9.7600000000000006E-2</v>
      </c>
      <c r="OUH53" s="47">
        <f t="shared" si="189"/>
        <v>9.7600000000000006E-2</v>
      </c>
      <c r="OUI53" s="47">
        <f t="shared" si="189"/>
        <v>9.7600000000000006E-2</v>
      </c>
      <c r="OUJ53" s="47">
        <f t="shared" si="189"/>
        <v>9.7600000000000006E-2</v>
      </c>
      <c r="OUK53" s="47">
        <f t="shared" si="189"/>
        <v>9.7600000000000006E-2</v>
      </c>
      <c r="OUL53" s="47">
        <f t="shared" si="189"/>
        <v>9.7600000000000006E-2</v>
      </c>
      <c r="OUM53" s="47">
        <f t="shared" si="189"/>
        <v>9.7600000000000006E-2</v>
      </c>
      <c r="OUN53" s="47">
        <f t="shared" si="189"/>
        <v>9.7600000000000006E-2</v>
      </c>
      <c r="OUO53" s="47">
        <f t="shared" si="189"/>
        <v>9.7600000000000006E-2</v>
      </c>
      <c r="OUP53" s="47">
        <f t="shared" si="189"/>
        <v>9.7600000000000006E-2</v>
      </c>
      <c r="OUQ53" s="47">
        <f t="shared" si="189"/>
        <v>9.7600000000000006E-2</v>
      </c>
      <c r="OUR53" s="47">
        <f t="shared" si="189"/>
        <v>9.7600000000000006E-2</v>
      </c>
      <c r="OUS53" s="47">
        <f t="shared" si="189"/>
        <v>9.7600000000000006E-2</v>
      </c>
      <c r="OUT53" s="47">
        <f t="shared" si="189"/>
        <v>9.7600000000000006E-2</v>
      </c>
      <c r="OUU53" s="47">
        <f t="shared" si="189"/>
        <v>9.7600000000000006E-2</v>
      </c>
      <c r="OUV53" s="47">
        <f t="shared" si="189"/>
        <v>9.7600000000000006E-2</v>
      </c>
      <c r="OUW53" s="47">
        <f t="shared" si="189"/>
        <v>9.7600000000000006E-2</v>
      </c>
      <c r="OUX53" s="47">
        <f t="shared" si="189"/>
        <v>9.7600000000000006E-2</v>
      </c>
      <c r="OUY53" s="47">
        <f t="shared" si="189"/>
        <v>9.7600000000000006E-2</v>
      </c>
      <c r="OUZ53" s="47">
        <f t="shared" si="189"/>
        <v>9.7600000000000006E-2</v>
      </c>
      <c r="OVA53" s="47">
        <f t="shared" si="189"/>
        <v>9.7600000000000006E-2</v>
      </c>
      <c r="OVB53" s="47">
        <f t="shared" si="189"/>
        <v>9.7600000000000006E-2</v>
      </c>
      <c r="OVC53" s="47">
        <f t="shared" si="189"/>
        <v>9.7600000000000006E-2</v>
      </c>
      <c r="OVD53" s="47">
        <f t="shared" si="189"/>
        <v>9.7600000000000006E-2</v>
      </c>
      <c r="OVE53" s="47">
        <f t="shared" si="189"/>
        <v>9.7600000000000006E-2</v>
      </c>
      <c r="OVF53" s="47">
        <f t="shared" si="189"/>
        <v>9.7600000000000006E-2</v>
      </c>
      <c r="OVG53" s="47">
        <f t="shared" si="189"/>
        <v>9.7600000000000006E-2</v>
      </c>
      <c r="OVH53" s="47">
        <f t="shared" si="189"/>
        <v>9.7600000000000006E-2</v>
      </c>
      <c r="OVI53" s="47">
        <f t="shared" si="189"/>
        <v>9.7600000000000006E-2</v>
      </c>
      <c r="OVJ53" s="47">
        <f t="shared" si="189"/>
        <v>9.7600000000000006E-2</v>
      </c>
      <c r="OVK53" s="47">
        <f t="shared" si="189"/>
        <v>9.7600000000000006E-2</v>
      </c>
      <c r="OVL53" s="47">
        <f t="shared" si="189"/>
        <v>9.7600000000000006E-2</v>
      </c>
      <c r="OVM53" s="47">
        <f t="shared" si="189"/>
        <v>9.7600000000000006E-2</v>
      </c>
      <c r="OVN53" s="47">
        <f t="shared" ref="OVN53:OXY53" si="190">OVM53</f>
        <v>9.7600000000000006E-2</v>
      </c>
      <c r="OVO53" s="47">
        <f t="shared" si="190"/>
        <v>9.7600000000000006E-2</v>
      </c>
      <c r="OVP53" s="47">
        <f t="shared" si="190"/>
        <v>9.7600000000000006E-2</v>
      </c>
      <c r="OVQ53" s="47">
        <f t="shared" si="190"/>
        <v>9.7600000000000006E-2</v>
      </c>
      <c r="OVR53" s="47">
        <f t="shared" si="190"/>
        <v>9.7600000000000006E-2</v>
      </c>
      <c r="OVS53" s="47">
        <f t="shared" si="190"/>
        <v>9.7600000000000006E-2</v>
      </c>
      <c r="OVT53" s="47">
        <f t="shared" si="190"/>
        <v>9.7600000000000006E-2</v>
      </c>
      <c r="OVU53" s="47">
        <f t="shared" si="190"/>
        <v>9.7600000000000006E-2</v>
      </c>
      <c r="OVV53" s="47">
        <f t="shared" si="190"/>
        <v>9.7600000000000006E-2</v>
      </c>
      <c r="OVW53" s="47">
        <f t="shared" si="190"/>
        <v>9.7600000000000006E-2</v>
      </c>
      <c r="OVX53" s="47">
        <f t="shared" si="190"/>
        <v>9.7600000000000006E-2</v>
      </c>
      <c r="OVY53" s="47">
        <f t="shared" si="190"/>
        <v>9.7600000000000006E-2</v>
      </c>
      <c r="OVZ53" s="47">
        <f t="shared" si="190"/>
        <v>9.7600000000000006E-2</v>
      </c>
      <c r="OWA53" s="47">
        <f t="shared" si="190"/>
        <v>9.7600000000000006E-2</v>
      </c>
      <c r="OWB53" s="47">
        <f t="shared" si="190"/>
        <v>9.7600000000000006E-2</v>
      </c>
      <c r="OWC53" s="47">
        <f t="shared" si="190"/>
        <v>9.7600000000000006E-2</v>
      </c>
      <c r="OWD53" s="47">
        <f t="shared" si="190"/>
        <v>9.7600000000000006E-2</v>
      </c>
      <c r="OWE53" s="47">
        <f t="shared" si="190"/>
        <v>9.7600000000000006E-2</v>
      </c>
      <c r="OWF53" s="47">
        <f t="shared" si="190"/>
        <v>9.7600000000000006E-2</v>
      </c>
      <c r="OWG53" s="47">
        <f t="shared" si="190"/>
        <v>9.7600000000000006E-2</v>
      </c>
      <c r="OWH53" s="47">
        <f t="shared" si="190"/>
        <v>9.7600000000000006E-2</v>
      </c>
      <c r="OWI53" s="47">
        <f t="shared" si="190"/>
        <v>9.7600000000000006E-2</v>
      </c>
      <c r="OWJ53" s="47">
        <f t="shared" si="190"/>
        <v>9.7600000000000006E-2</v>
      </c>
      <c r="OWK53" s="47">
        <f t="shared" si="190"/>
        <v>9.7600000000000006E-2</v>
      </c>
      <c r="OWL53" s="47">
        <f t="shared" si="190"/>
        <v>9.7600000000000006E-2</v>
      </c>
      <c r="OWM53" s="47">
        <f t="shared" si="190"/>
        <v>9.7600000000000006E-2</v>
      </c>
      <c r="OWN53" s="47">
        <f t="shared" si="190"/>
        <v>9.7600000000000006E-2</v>
      </c>
      <c r="OWO53" s="47">
        <f t="shared" si="190"/>
        <v>9.7600000000000006E-2</v>
      </c>
      <c r="OWP53" s="47">
        <f t="shared" si="190"/>
        <v>9.7600000000000006E-2</v>
      </c>
      <c r="OWQ53" s="47">
        <f t="shared" si="190"/>
        <v>9.7600000000000006E-2</v>
      </c>
      <c r="OWR53" s="47">
        <f t="shared" si="190"/>
        <v>9.7600000000000006E-2</v>
      </c>
      <c r="OWS53" s="47">
        <f t="shared" si="190"/>
        <v>9.7600000000000006E-2</v>
      </c>
      <c r="OWT53" s="47">
        <f t="shared" si="190"/>
        <v>9.7600000000000006E-2</v>
      </c>
      <c r="OWU53" s="47">
        <f t="shared" si="190"/>
        <v>9.7600000000000006E-2</v>
      </c>
      <c r="OWV53" s="47">
        <f t="shared" si="190"/>
        <v>9.7600000000000006E-2</v>
      </c>
      <c r="OWW53" s="47">
        <f t="shared" si="190"/>
        <v>9.7600000000000006E-2</v>
      </c>
      <c r="OWX53" s="47">
        <f t="shared" si="190"/>
        <v>9.7600000000000006E-2</v>
      </c>
      <c r="OWY53" s="47">
        <f t="shared" si="190"/>
        <v>9.7600000000000006E-2</v>
      </c>
      <c r="OWZ53" s="47">
        <f t="shared" si="190"/>
        <v>9.7600000000000006E-2</v>
      </c>
      <c r="OXA53" s="47">
        <f t="shared" si="190"/>
        <v>9.7600000000000006E-2</v>
      </c>
      <c r="OXB53" s="47">
        <f t="shared" si="190"/>
        <v>9.7600000000000006E-2</v>
      </c>
      <c r="OXC53" s="47">
        <f t="shared" si="190"/>
        <v>9.7600000000000006E-2</v>
      </c>
      <c r="OXD53" s="47">
        <f t="shared" si="190"/>
        <v>9.7600000000000006E-2</v>
      </c>
      <c r="OXE53" s="47">
        <f t="shared" si="190"/>
        <v>9.7600000000000006E-2</v>
      </c>
      <c r="OXF53" s="47">
        <f t="shared" si="190"/>
        <v>9.7600000000000006E-2</v>
      </c>
      <c r="OXG53" s="47">
        <f t="shared" si="190"/>
        <v>9.7600000000000006E-2</v>
      </c>
      <c r="OXH53" s="47">
        <f t="shared" si="190"/>
        <v>9.7600000000000006E-2</v>
      </c>
      <c r="OXI53" s="47">
        <f t="shared" si="190"/>
        <v>9.7600000000000006E-2</v>
      </c>
      <c r="OXJ53" s="47">
        <f t="shared" si="190"/>
        <v>9.7600000000000006E-2</v>
      </c>
      <c r="OXK53" s="47">
        <f t="shared" si="190"/>
        <v>9.7600000000000006E-2</v>
      </c>
      <c r="OXL53" s="47">
        <f t="shared" si="190"/>
        <v>9.7600000000000006E-2</v>
      </c>
      <c r="OXM53" s="47">
        <f t="shared" si="190"/>
        <v>9.7600000000000006E-2</v>
      </c>
      <c r="OXN53" s="47">
        <f t="shared" si="190"/>
        <v>9.7600000000000006E-2</v>
      </c>
      <c r="OXO53" s="47">
        <f t="shared" si="190"/>
        <v>9.7600000000000006E-2</v>
      </c>
      <c r="OXP53" s="47">
        <f t="shared" si="190"/>
        <v>9.7600000000000006E-2</v>
      </c>
      <c r="OXQ53" s="47">
        <f t="shared" si="190"/>
        <v>9.7600000000000006E-2</v>
      </c>
      <c r="OXR53" s="47">
        <f t="shared" si="190"/>
        <v>9.7600000000000006E-2</v>
      </c>
      <c r="OXS53" s="47">
        <f t="shared" si="190"/>
        <v>9.7600000000000006E-2</v>
      </c>
      <c r="OXT53" s="47">
        <f t="shared" si="190"/>
        <v>9.7600000000000006E-2</v>
      </c>
      <c r="OXU53" s="47">
        <f t="shared" si="190"/>
        <v>9.7600000000000006E-2</v>
      </c>
      <c r="OXV53" s="47">
        <f t="shared" si="190"/>
        <v>9.7600000000000006E-2</v>
      </c>
      <c r="OXW53" s="47">
        <f t="shared" si="190"/>
        <v>9.7600000000000006E-2</v>
      </c>
      <c r="OXX53" s="47">
        <f t="shared" si="190"/>
        <v>9.7600000000000006E-2</v>
      </c>
      <c r="OXY53" s="47">
        <f t="shared" si="190"/>
        <v>9.7600000000000006E-2</v>
      </c>
      <c r="OXZ53" s="47">
        <f t="shared" ref="OXZ53:PAK53" si="191">OXY53</f>
        <v>9.7600000000000006E-2</v>
      </c>
      <c r="OYA53" s="47">
        <f t="shared" si="191"/>
        <v>9.7600000000000006E-2</v>
      </c>
      <c r="OYB53" s="47">
        <f t="shared" si="191"/>
        <v>9.7600000000000006E-2</v>
      </c>
      <c r="OYC53" s="47">
        <f t="shared" si="191"/>
        <v>9.7600000000000006E-2</v>
      </c>
      <c r="OYD53" s="47">
        <f t="shared" si="191"/>
        <v>9.7600000000000006E-2</v>
      </c>
      <c r="OYE53" s="47">
        <f t="shared" si="191"/>
        <v>9.7600000000000006E-2</v>
      </c>
      <c r="OYF53" s="47">
        <f t="shared" si="191"/>
        <v>9.7600000000000006E-2</v>
      </c>
      <c r="OYG53" s="47">
        <f t="shared" si="191"/>
        <v>9.7600000000000006E-2</v>
      </c>
      <c r="OYH53" s="47">
        <f t="shared" si="191"/>
        <v>9.7600000000000006E-2</v>
      </c>
      <c r="OYI53" s="47">
        <f t="shared" si="191"/>
        <v>9.7600000000000006E-2</v>
      </c>
      <c r="OYJ53" s="47">
        <f t="shared" si="191"/>
        <v>9.7600000000000006E-2</v>
      </c>
      <c r="OYK53" s="47">
        <f t="shared" si="191"/>
        <v>9.7600000000000006E-2</v>
      </c>
      <c r="OYL53" s="47">
        <f t="shared" si="191"/>
        <v>9.7600000000000006E-2</v>
      </c>
      <c r="OYM53" s="47">
        <f t="shared" si="191"/>
        <v>9.7600000000000006E-2</v>
      </c>
      <c r="OYN53" s="47">
        <f t="shared" si="191"/>
        <v>9.7600000000000006E-2</v>
      </c>
      <c r="OYO53" s="47">
        <f t="shared" si="191"/>
        <v>9.7600000000000006E-2</v>
      </c>
      <c r="OYP53" s="47">
        <f t="shared" si="191"/>
        <v>9.7600000000000006E-2</v>
      </c>
      <c r="OYQ53" s="47">
        <f t="shared" si="191"/>
        <v>9.7600000000000006E-2</v>
      </c>
      <c r="OYR53" s="47">
        <f t="shared" si="191"/>
        <v>9.7600000000000006E-2</v>
      </c>
      <c r="OYS53" s="47">
        <f t="shared" si="191"/>
        <v>9.7600000000000006E-2</v>
      </c>
      <c r="OYT53" s="47">
        <f t="shared" si="191"/>
        <v>9.7600000000000006E-2</v>
      </c>
      <c r="OYU53" s="47">
        <f t="shared" si="191"/>
        <v>9.7600000000000006E-2</v>
      </c>
      <c r="OYV53" s="47">
        <f t="shared" si="191"/>
        <v>9.7600000000000006E-2</v>
      </c>
      <c r="OYW53" s="47">
        <f t="shared" si="191"/>
        <v>9.7600000000000006E-2</v>
      </c>
      <c r="OYX53" s="47">
        <f t="shared" si="191"/>
        <v>9.7600000000000006E-2</v>
      </c>
      <c r="OYY53" s="47">
        <f t="shared" si="191"/>
        <v>9.7600000000000006E-2</v>
      </c>
      <c r="OYZ53" s="47">
        <f t="shared" si="191"/>
        <v>9.7600000000000006E-2</v>
      </c>
      <c r="OZA53" s="47">
        <f t="shared" si="191"/>
        <v>9.7600000000000006E-2</v>
      </c>
      <c r="OZB53" s="47">
        <f t="shared" si="191"/>
        <v>9.7600000000000006E-2</v>
      </c>
      <c r="OZC53" s="47">
        <f t="shared" si="191"/>
        <v>9.7600000000000006E-2</v>
      </c>
      <c r="OZD53" s="47">
        <f t="shared" si="191"/>
        <v>9.7600000000000006E-2</v>
      </c>
      <c r="OZE53" s="47">
        <f t="shared" si="191"/>
        <v>9.7600000000000006E-2</v>
      </c>
      <c r="OZF53" s="47">
        <f t="shared" si="191"/>
        <v>9.7600000000000006E-2</v>
      </c>
      <c r="OZG53" s="47">
        <f t="shared" si="191"/>
        <v>9.7600000000000006E-2</v>
      </c>
      <c r="OZH53" s="47">
        <f t="shared" si="191"/>
        <v>9.7600000000000006E-2</v>
      </c>
      <c r="OZI53" s="47">
        <f t="shared" si="191"/>
        <v>9.7600000000000006E-2</v>
      </c>
      <c r="OZJ53" s="47">
        <f t="shared" si="191"/>
        <v>9.7600000000000006E-2</v>
      </c>
      <c r="OZK53" s="47">
        <f t="shared" si="191"/>
        <v>9.7600000000000006E-2</v>
      </c>
      <c r="OZL53" s="47">
        <f t="shared" si="191"/>
        <v>9.7600000000000006E-2</v>
      </c>
      <c r="OZM53" s="47">
        <f t="shared" si="191"/>
        <v>9.7600000000000006E-2</v>
      </c>
      <c r="OZN53" s="47">
        <f t="shared" si="191"/>
        <v>9.7600000000000006E-2</v>
      </c>
      <c r="OZO53" s="47">
        <f t="shared" si="191"/>
        <v>9.7600000000000006E-2</v>
      </c>
      <c r="OZP53" s="47">
        <f t="shared" si="191"/>
        <v>9.7600000000000006E-2</v>
      </c>
      <c r="OZQ53" s="47">
        <f t="shared" si="191"/>
        <v>9.7600000000000006E-2</v>
      </c>
      <c r="OZR53" s="47">
        <f t="shared" si="191"/>
        <v>9.7600000000000006E-2</v>
      </c>
      <c r="OZS53" s="47">
        <f t="shared" si="191"/>
        <v>9.7600000000000006E-2</v>
      </c>
      <c r="OZT53" s="47">
        <f t="shared" si="191"/>
        <v>9.7600000000000006E-2</v>
      </c>
      <c r="OZU53" s="47">
        <f t="shared" si="191"/>
        <v>9.7600000000000006E-2</v>
      </c>
      <c r="OZV53" s="47">
        <f t="shared" si="191"/>
        <v>9.7600000000000006E-2</v>
      </c>
      <c r="OZW53" s="47">
        <f t="shared" si="191"/>
        <v>9.7600000000000006E-2</v>
      </c>
      <c r="OZX53" s="47">
        <f t="shared" si="191"/>
        <v>9.7600000000000006E-2</v>
      </c>
      <c r="OZY53" s="47">
        <f t="shared" si="191"/>
        <v>9.7600000000000006E-2</v>
      </c>
      <c r="OZZ53" s="47">
        <f t="shared" si="191"/>
        <v>9.7600000000000006E-2</v>
      </c>
      <c r="PAA53" s="47">
        <f t="shared" si="191"/>
        <v>9.7600000000000006E-2</v>
      </c>
      <c r="PAB53" s="47">
        <f t="shared" si="191"/>
        <v>9.7600000000000006E-2</v>
      </c>
      <c r="PAC53" s="47">
        <f t="shared" si="191"/>
        <v>9.7600000000000006E-2</v>
      </c>
      <c r="PAD53" s="47">
        <f t="shared" si="191"/>
        <v>9.7600000000000006E-2</v>
      </c>
      <c r="PAE53" s="47">
        <f t="shared" si="191"/>
        <v>9.7600000000000006E-2</v>
      </c>
      <c r="PAF53" s="47">
        <f t="shared" si="191"/>
        <v>9.7600000000000006E-2</v>
      </c>
      <c r="PAG53" s="47">
        <f t="shared" si="191"/>
        <v>9.7600000000000006E-2</v>
      </c>
      <c r="PAH53" s="47">
        <f t="shared" si="191"/>
        <v>9.7600000000000006E-2</v>
      </c>
      <c r="PAI53" s="47">
        <f t="shared" si="191"/>
        <v>9.7600000000000006E-2</v>
      </c>
      <c r="PAJ53" s="47">
        <f t="shared" si="191"/>
        <v>9.7600000000000006E-2</v>
      </c>
      <c r="PAK53" s="47">
        <f t="shared" si="191"/>
        <v>9.7600000000000006E-2</v>
      </c>
      <c r="PAL53" s="47">
        <f t="shared" ref="PAL53:PCW53" si="192">PAK53</f>
        <v>9.7600000000000006E-2</v>
      </c>
      <c r="PAM53" s="47">
        <f t="shared" si="192"/>
        <v>9.7600000000000006E-2</v>
      </c>
      <c r="PAN53" s="47">
        <f t="shared" si="192"/>
        <v>9.7600000000000006E-2</v>
      </c>
      <c r="PAO53" s="47">
        <f t="shared" si="192"/>
        <v>9.7600000000000006E-2</v>
      </c>
      <c r="PAP53" s="47">
        <f t="shared" si="192"/>
        <v>9.7600000000000006E-2</v>
      </c>
      <c r="PAQ53" s="47">
        <f t="shared" si="192"/>
        <v>9.7600000000000006E-2</v>
      </c>
      <c r="PAR53" s="47">
        <f t="shared" si="192"/>
        <v>9.7600000000000006E-2</v>
      </c>
      <c r="PAS53" s="47">
        <f t="shared" si="192"/>
        <v>9.7600000000000006E-2</v>
      </c>
      <c r="PAT53" s="47">
        <f t="shared" si="192"/>
        <v>9.7600000000000006E-2</v>
      </c>
      <c r="PAU53" s="47">
        <f t="shared" si="192"/>
        <v>9.7600000000000006E-2</v>
      </c>
      <c r="PAV53" s="47">
        <f t="shared" si="192"/>
        <v>9.7600000000000006E-2</v>
      </c>
      <c r="PAW53" s="47">
        <f t="shared" si="192"/>
        <v>9.7600000000000006E-2</v>
      </c>
      <c r="PAX53" s="47">
        <f t="shared" si="192"/>
        <v>9.7600000000000006E-2</v>
      </c>
      <c r="PAY53" s="47">
        <f t="shared" si="192"/>
        <v>9.7600000000000006E-2</v>
      </c>
      <c r="PAZ53" s="47">
        <f t="shared" si="192"/>
        <v>9.7600000000000006E-2</v>
      </c>
      <c r="PBA53" s="47">
        <f t="shared" si="192"/>
        <v>9.7600000000000006E-2</v>
      </c>
      <c r="PBB53" s="47">
        <f t="shared" si="192"/>
        <v>9.7600000000000006E-2</v>
      </c>
      <c r="PBC53" s="47">
        <f t="shared" si="192"/>
        <v>9.7600000000000006E-2</v>
      </c>
      <c r="PBD53" s="47">
        <f t="shared" si="192"/>
        <v>9.7600000000000006E-2</v>
      </c>
      <c r="PBE53" s="47">
        <f t="shared" si="192"/>
        <v>9.7600000000000006E-2</v>
      </c>
      <c r="PBF53" s="47">
        <f t="shared" si="192"/>
        <v>9.7600000000000006E-2</v>
      </c>
      <c r="PBG53" s="47">
        <f t="shared" si="192"/>
        <v>9.7600000000000006E-2</v>
      </c>
      <c r="PBH53" s="47">
        <f t="shared" si="192"/>
        <v>9.7600000000000006E-2</v>
      </c>
      <c r="PBI53" s="47">
        <f t="shared" si="192"/>
        <v>9.7600000000000006E-2</v>
      </c>
      <c r="PBJ53" s="47">
        <f t="shared" si="192"/>
        <v>9.7600000000000006E-2</v>
      </c>
      <c r="PBK53" s="47">
        <f t="shared" si="192"/>
        <v>9.7600000000000006E-2</v>
      </c>
      <c r="PBL53" s="47">
        <f t="shared" si="192"/>
        <v>9.7600000000000006E-2</v>
      </c>
      <c r="PBM53" s="47">
        <f t="shared" si="192"/>
        <v>9.7600000000000006E-2</v>
      </c>
      <c r="PBN53" s="47">
        <f t="shared" si="192"/>
        <v>9.7600000000000006E-2</v>
      </c>
      <c r="PBO53" s="47">
        <f t="shared" si="192"/>
        <v>9.7600000000000006E-2</v>
      </c>
      <c r="PBP53" s="47">
        <f t="shared" si="192"/>
        <v>9.7600000000000006E-2</v>
      </c>
      <c r="PBQ53" s="47">
        <f t="shared" si="192"/>
        <v>9.7600000000000006E-2</v>
      </c>
      <c r="PBR53" s="47">
        <f t="shared" si="192"/>
        <v>9.7600000000000006E-2</v>
      </c>
      <c r="PBS53" s="47">
        <f t="shared" si="192"/>
        <v>9.7600000000000006E-2</v>
      </c>
      <c r="PBT53" s="47">
        <f t="shared" si="192"/>
        <v>9.7600000000000006E-2</v>
      </c>
      <c r="PBU53" s="47">
        <f t="shared" si="192"/>
        <v>9.7600000000000006E-2</v>
      </c>
      <c r="PBV53" s="47">
        <f t="shared" si="192"/>
        <v>9.7600000000000006E-2</v>
      </c>
      <c r="PBW53" s="47">
        <f t="shared" si="192"/>
        <v>9.7600000000000006E-2</v>
      </c>
      <c r="PBX53" s="47">
        <f t="shared" si="192"/>
        <v>9.7600000000000006E-2</v>
      </c>
      <c r="PBY53" s="47">
        <f t="shared" si="192"/>
        <v>9.7600000000000006E-2</v>
      </c>
      <c r="PBZ53" s="47">
        <f t="shared" si="192"/>
        <v>9.7600000000000006E-2</v>
      </c>
      <c r="PCA53" s="47">
        <f t="shared" si="192"/>
        <v>9.7600000000000006E-2</v>
      </c>
      <c r="PCB53" s="47">
        <f t="shared" si="192"/>
        <v>9.7600000000000006E-2</v>
      </c>
      <c r="PCC53" s="47">
        <f t="shared" si="192"/>
        <v>9.7600000000000006E-2</v>
      </c>
      <c r="PCD53" s="47">
        <f t="shared" si="192"/>
        <v>9.7600000000000006E-2</v>
      </c>
      <c r="PCE53" s="47">
        <f t="shared" si="192"/>
        <v>9.7600000000000006E-2</v>
      </c>
      <c r="PCF53" s="47">
        <f t="shared" si="192"/>
        <v>9.7600000000000006E-2</v>
      </c>
      <c r="PCG53" s="47">
        <f t="shared" si="192"/>
        <v>9.7600000000000006E-2</v>
      </c>
      <c r="PCH53" s="47">
        <f t="shared" si="192"/>
        <v>9.7600000000000006E-2</v>
      </c>
      <c r="PCI53" s="47">
        <f t="shared" si="192"/>
        <v>9.7600000000000006E-2</v>
      </c>
      <c r="PCJ53" s="47">
        <f t="shared" si="192"/>
        <v>9.7600000000000006E-2</v>
      </c>
      <c r="PCK53" s="47">
        <f t="shared" si="192"/>
        <v>9.7600000000000006E-2</v>
      </c>
      <c r="PCL53" s="47">
        <f t="shared" si="192"/>
        <v>9.7600000000000006E-2</v>
      </c>
      <c r="PCM53" s="47">
        <f t="shared" si="192"/>
        <v>9.7600000000000006E-2</v>
      </c>
      <c r="PCN53" s="47">
        <f t="shared" si="192"/>
        <v>9.7600000000000006E-2</v>
      </c>
      <c r="PCO53" s="47">
        <f t="shared" si="192"/>
        <v>9.7600000000000006E-2</v>
      </c>
      <c r="PCP53" s="47">
        <f t="shared" si="192"/>
        <v>9.7600000000000006E-2</v>
      </c>
      <c r="PCQ53" s="47">
        <f t="shared" si="192"/>
        <v>9.7600000000000006E-2</v>
      </c>
      <c r="PCR53" s="47">
        <f t="shared" si="192"/>
        <v>9.7600000000000006E-2</v>
      </c>
      <c r="PCS53" s="47">
        <f t="shared" si="192"/>
        <v>9.7600000000000006E-2</v>
      </c>
      <c r="PCT53" s="47">
        <f t="shared" si="192"/>
        <v>9.7600000000000006E-2</v>
      </c>
      <c r="PCU53" s="47">
        <f t="shared" si="192"/>
        <v>9.7600000000000006E-2</v>
      </c>
      <c r="PCV53" s="47">
        <f t="shared" si="192"/>
        <v>9.7600000000000006E-2</v>
      </c>
      <c r="PCW53" s="47">
        <f t="shared" si="192"/>
        <v>9.7600000000000006E-2</v>
      </c>
      <c r="PCX53" s="47">
        <f t="shared" ref="PCX53:PFI53" si="193">PCW53</f>
        <v>9.7600000000000006E-2</v>
      </c>
      <c r="PCY53" s="47">
        <f t="shared" si="193"/>
        <v>9.7600000000000006E-2</v>
      </c>
      <c r="PCZ53" s="47">
        <f t="shared" si="193"/>
        <v>9.7600000000000006E-2</v>
      </c>
      <c r="PDA53" s="47">
        <f t="shared" si="193"/>
        <v>9.7600000000000006E-2</v>
      </c>
      <c r="PDB53" s="47">
        <f t="shared" si="193"/>
        <v>9.7600000000000006E-2</v>
      </c>
      <c r="PDC53" s="47">
        <f t="shared" si="193"/>
        <v>9.7600000000000006E-2</v>
      </c>
      <c r="PDD53" s="47">
        <f t="shared" si="193"/>
        <v>9.7600000000000006E-2</v>
      </c>
      <c r="PDE53" s="47">
        <f t="shared" si="193"/>
        <v>9.7600000000000006E-2</v>
      </c>
      <c r="PDF53" s="47">
        <f t="shared" si="193"/>
        <v>9.7600000000000006E-2</v>
      </c>
      <c r="PDG53" s="47">
        <f t="shared" si="193"/>
        <v>9.7600000000000006E-2</v>
      </c>
      <c r="PDH53" s="47">
        <f t="shared" si="193"/>
        <v>9.7600000000000006E-2</v>
      </c>
      <c r="PDI53" s="47">
        <f t="shared" si="193"/>
        <v>9.7600000000000006E-2</v>
      </c>
      <c r="PDJ53" s="47">
        <f t="shared" si="193"/>
        <v>9.7600000000000006E-2</v>
      </c>
      <c r="PDK53" s="47">
        <f t="shared" si="193"/>
        <v>9.7600000000000006E-2</v>
      </c>
      <c r="PDL53" s="47">
        <f t="shared" si="193"/>
        <v>9.7600000000000006E-2</v>
      </c>
      <c r="PDM53" s="47">
        <f t="shared" si="193"/>
        <v>9.7600000000000006E-2</v>
      </c>
      <c r="PDN53" s="47">
        <f t="shared" si="193"/>
        <v>9.7600000000000006E-2</v>
      </c>
      <c r="PDO53" s="47">
        <f t="shared" si="193"/>
        <v>9.7600000000000006E-2</v>
      </c>
      <c r="PDP53" s="47">
        <f t="shared" si="193"/>
        <v>9.7600000000000006E-2</v>
      </c>
      <c r="PDQ53" s="47">
        <f t="shared" si="193"/>
        <v>9.7600000000000006E-2</v>
      </c>
      <c r="PDR53" s="47">
        <f t="shared" si="193"/>
        <v>9.7600000000000006E-2</v>
      </c>
      <c r="PDS53" s="47">
        <f t="shared" si="193"/>
        <v>9.7600000000000006E-2</v>
      </c>
      <c r="PDT53" s="47">
        <f t="shared" si="193"/>
        <v>9.7600000000000006E-2</v>
      </c>
      <c r="PDU53" s="47">
        <f t="shared" si="193"/>
        <v>9.7600000000000006E-2</v>
      </c>
      <c r="PDV53" s="47">
        <f t="shared" si="193"/>
        <v>9.7600000000000006E-2</v>
      </c>
      <c r="PDW53" s="47">
        <f t="shared" si="193"/>
        <v>9.7600000000000006E-2</v>
      </c>
      <c r="PDX53" s="47">
        <f t="shared" si="193"/>
        <v>9.7600000000000006E-2</v>
      </c>
      <c r="PDY53" s="47">
        <f t="shared" si="193"/>
        <v>9.7600000000000006E-2</v>
      </c>
      <c r="PDZ53" s="47">
        <f t="shared" si="193"/>
        <v>9.7600000000000006E-2</v>
      </c>
      <c r="PEA53" s="47">
        <f t="shared" si="193"/>
        <v>9.7600000000000006E-2</v>
      </c>
      <c r="PEB53" s="47">
        <f t="shared" si="193"/>
        <v>9.7600000000000006E-2</v>
      </c>
      <c r="PEC53" s="47">
        <f t="shared" si="193"/>
        <v>9.7600000000000006E-2</v>
      </c>
      <c r="PED53" s="47">
        <f t="shared" si="193"/>
        <v>9.7600000000000006E-2</v>
      </c>
      <c r="PEE53" s="47">
        <f t="shared" si="193"/>
        <v>9.7600000000000006E-2</v>
      </c>
      <c r="PEF53" s="47">
        <f t="shared" si="193"/>
        <v>9.7600000000000006E-2</v>
      </c>
      <c r="PEG53" s="47">
        <f t="shared" si="193"/>
        <v>9.7600000000000006E-2</v>
      </c>
      <c r="PEH53" s="47">
        <f t="shared" si="193"/>
        <v>9.7600000000000006E-2</v>
      </c>
      <c r="PEI53" s="47">
        <f t="shared" si="193"/>
        <v>9.7600000000000006E-2</v>
      </c>
      <c r="PEJ53" s="47">
        <f t="shared" si="193"/>
        <v>9.7600000000000006E-2</v>
      </c>
      <c r="PEK53" s="47">
        <f t="shared" si="193"/>
        <v>9.7600000000000006E-2</v>
      </c>
      <c r="PEL53" s="47">
        <f t="shared" si="193"/>
        <v>9.7600000000000006E-2</v>
      </c>
      <c r="PEM53" s="47">
        <f t="shared" si="193"/>
        <v>9.7600000000000006E-2</v>
      </c>
      <c r="PEN53" s="47">
        <f t="shared" si="193"/>
        <v>9.7600000000000006E-2</v>
      </c>
      <c r="PEO53" s="47">
        <f t="shared" si="193"/>
        <v>9.7600000000000006E-2</v>
      </c>
      <c r="PEP53" s="47">
        <f t="shared" si="193"/>
        <v>9.7600000000000006E-2</v>
      </c>
      <c r="PEQ53" s="47">
        <f t="shared" si="193"/>
        <v>9.7600000000000006E-2</v>
      </c>
      <c r="PER53" s="47">
        <f t="shared" si="193"/>
        <v>9.7600000000000006E-2</v>
      </c>
      <c r="PES53" s="47">
        <f t="shared" si="193"/>
        <v>9.7600000000000006E-2</v>
      </c>
      <c r="PET53" s="47">
        <f t="shared" si="193"/>
        <v>9.7600000000000006E-2</v>
      </c>
      <c r="PEU53" s="47">
        <f t="shared" si="193"/>
        <v>9.7600000000000006E-2</v>
      </c>
      <c r="PEV53" s="47">
        <f t="shared" si="193"/>
        <v>9.7600000000000006E-2</v>
      </c>
      <c r="PEW53" s="47">
        <f t="shared" si="193"/>
        <v>9.7600000000000006E-2</v>
      </c>
      <c r="PEX53" s="47">
        <f t="shared" si="193"/>
        <v>9.7600000000000006E-2</v>
      </c>
      <c r="PEY53" s="47">
        <f t="shared" si="193"/>
        <v>9.7600000000000006E-2</v>
      </c>
      <c r="PEZ53" s="47">
        <f t="shared" si="193"/>
        <v>9.7600000000000006E-2</v>
      </c>
      <c r="PFA53" s="47">
        <f t="shared" si="193"/>
        <v>9.7600000000000006E-2</v>
      </c>
      <c r="PFB53" s="47">
        <f t="shared" si="193"/>
        <v>9.7600000000000006E-2</v>
      </c>
      <c r="PFC53" s="47">
        <f t="shared" si="193"/>
        <v>9.7600000000000006E-2</v>
      </c>
      <c r="PFD53" s="47">
        <f t="shared" si="193"/>
        <v>9.7600000000000006E-2</v>
      </c>
      <c r="PFE53" s="47">
        <f t="shared" si="193"/>
        <v>9.7600000000000006E-2</v>
      </c>
      <c r="PFF53" s="47">
        <f t="shared" si="193"/>
        <v>9.7600000000000006E-2</v>
      </c>
      <c r="PFG53" s="47">
        <f t="shared" si="193"/>
        <v>9.7600000000000006E-2</v>
      </c>
      <c r="PFH53" s="47">
        <f t="shared" si="193"/>
        <v>9.7600000000000006E-2</v>
      </c>
      <c r="PFI53" s="47">
        <f t="shared" si="193"/>
        <v>9.7600000000000006E-2</v>
      </c>
      <c r="PFJ53" s="47">
        <f t="shared" ref="PFJ53:PHU53" si="194">PFI53</f>
        <v>9.7600000000000006E-2</v>
      </c>
      <c r="PFK53" s="47">
        <f t="shared" si="194"/>
        <v>9.7600000000000006E-2</v>
      </c>
      <c r="PFL53" s="47">
        <f t="shared" si="194"/>
        <v>9.7600000000000006E-2</v>
      </c>
      <c r="PFM53" s="47">
        <f t="shared" si="194"/>
        <v>9.7600000000000006E-2</v>
      </c>
      <c r="PFN53" s="47">
        <f t="shared" si="194"/>
        <v>9.7600000000000006E-2</v>
      </c>
      <c r="PFO53" s="47">
        <f t="shared" si="194"/>
        <v>9.7600000000000006E-2</v>
      </c>
      <c r="PFP53" s="47">
        <f t="shared" si="194"/>
        <v>9.7600000000000006E-2</v>
      </c>
      <c r="PFQ53" s="47">
        <f t="shared" si="194"/>
        <v>9.7600000000000006E-2</v>
      </c>
      <c r="PFR53" s="47">
        <f t="shared" si="194"/>
        <v>9.7600000000000006E-2</v>
      </c>
      <c r="PFS53" s="47">
        <f t="shared" si="194"/>
        <v>9.7600000000000006E-2</v>
      </c>
      <c r="PFT53" s="47">
        <f t="shared" si="194"/>
        <v>9.7600000000000006E-2</v>
      </c>
      <c r="PFU53" s="47">
        <f t="shared" si="194"/>
        <v>9.7600000000000006E-2</v>
      </c>
      <c r="PFV53" s="47">
        <f t="shared" si="194"/>
        <v>9.7600000000000006E-2</v>
      </c>
      <c r="PFW53" s="47">
        <f t="shared" si="194"/>
        <v>9.7600000000000006E-2</v>
      </c>
      <c r="PFX53" s="47">
        <f t="shared" si="194"/>
        <v>9.7600000000000006E-2</v>
      </c>
      <c r="PFY53" s="47">
        <f t="shared" si="194"/>
        <v>9.7600000000000006E-2</v>
      </c>
      <c r="PFZ53" s="47">
        <f t="shared" si="194"/>
        <v>9.7600000000000006E-2</v>
      </c>
      <c r="PGA53" s="47">
        <f t="shared" si="194"/>
        <v>9.7600000000000006E-2</v>
      </c>
      <c r="PGB53" s="47">
        <f t="shared" si="194"/>
        <v>9.7600000000000006E-2</v>
      </c>
      <c r="PGC53" s="47">
        <f t="shared" si="194"/>
        <v>9.7600000000000006E-2</v>
      </c>
      <c r="PGD53" s="47">
        <f t="shared" si="194"/>
        <v>9.7600000000000006E-2</v>
      </c>
      <c r="PGE53" s="47">
        <f t="shared" si="194"/>
        <v>9.7600000000000006E-2</v>
      </c>
      <c r="PGF53" s="47">
        <f t="shared" si="194"/>
        <v>9.7600000000000006E-2</v>
      </c>
      <c r="PGG53" s="47">
        <f t="shared" si="194"/>
        <v>9.7600000000000006E-2</v>
      </c>
      <c r="PGH53" s="47">
        <f t="shared" si="194"/>
        <v>9.7600000000000006E-2</v>
      </c>
      <c r="PGI53" s="47">
        <f t="shared" si="194"/>
        <v>9.7600000000000006E-2</v>
      </c>
      <c r="PGJ53" s="47">
        <f t="shared" si="194"/>
        <v>9.7600000000000006E-2</v>
      </c>
      <c r="PGK53" s="47">
        <f t="shared" si="194"/>
        <v>9.7600000000000006E-2</v>
      </c>
      <c r="PGL53" s="47">
        <f t="shared" si="194"/>
        <v>9.7600000000000006E-2</v>
      </c>
      <c r="PGM53" s="47">
        <f t="shared" si="194"/>
        <v>9.7600000000000006E-2</v>
      </c>
      <c r="PGN53" s="47">
        <f t="shared" si="194"/>
        <v>9.7600000000000006E-2</v>
      </c>
      <c r="PGO53" s="47">
        <f t="shared" si="194"/>
        <v>9.7600000000000006E-2</v>
      </c>
      <c r="PGP53" s="47">
        <f t="shared" si="194"/>
        <v>9.7600000000000006E-2</v>
      </c>
      <c r="PGQ53" s="47">
        <f t="shared" si="194"/>
        <v>9.7600000000000006E-2</v>
      </c>
      <c r="PGR53" s="47">
        <f t="shared" si="194"/>
        <v>9.7600000000000006E-2</v>
      </c>
      <c r="PGS53" s="47">
        <f t="shared" si="194"/>
        <v>9.7600000000000006E-2</v>
      </c>
      <c r="PGT53" s="47">
        <f t="shared" si="194"/>
        <v>9.7600000000000006E-2</v>
      </c>
      <c r="PGU53" s="47">
        <f t="shared" si="194"/>
        <v>9.7600000000000006E-2</v>
      </c>
      <c r="PGV53" s="47">
        <f t="shared" si="194"/>
        <v>9.7600000000000006E-2</v>
      </c>
      <c r="PGW53" s="47">
        <f t="shared" si="194"/>
        <v>9.7600000000000006E-2</v>
      </c>
      <c r="PGX53" s="47">
        <f t="shared" si="194"/>
        <v>9.7600000000000006E-2</v>
      </c>
      <c r="PGY53" s="47">
        <f t="shared" si="194"/>
        <v>9.7600000000000006E-2</v>
      </c>
      <c r="PGZ53" s="47">
        <f t="shared" si="194"/>
        <v>9.7600000000000006E-2</v>
      </c>
      <c r="PHA53" s="47">
        <f t="shared" si="194"/>
        <v>9.7600000000000006E-2</v>
      </c>
      <c r="PHB53" s="47">
        <f t="shared" si="194"/>
        <v>9.7600000000000006E-2</v>
      </c>
      <c r="PHC53" s="47">
        <f t="shared" si="194"/>
        <v>9.7600000000000006E-2</v>
      </c>
      <c r="PHD53" s="47">
        <f t="shared" si="194"/>
        <v>9.7600000000000006E-2</v>
      </c>
      <c r="PHE53" s="47">
        <f t="shared" si="194"/>
        <v>9.7600000000000006E-2</v>
      </c>
      <c r="PHF53" s="47">
        <f t="shared" si="194"/>
        <v>9.7600000000000006E-2</v>
      </c>
      <c r="PHG53" s="47">
        <f t="shared" si="194"/>
        <v>9.7600000000000006E-2</v>
      </c>
      <c r="PHH53" s="47">
        <f t="shared" si="194"/>
        <v>9.7600000000000006E-2</v>
      </c>
      <c r="PHI53" s="47">
        <f t="shared" si="194"/>
        <v>9.7600000000000006E-2</v>
      </c>
      <c r="PHJ53" s="47">
        <f t="shared" si="194"/>
        <v>9.7600000000000006E-2</v>
      </c>
      <c r="PHK53" s="47">
        <f t="shared" si="194"/>
        <v>9.7600000000000006E-2</v>
      </c>
      <c r="PHL53" s="47">
        <f t="shared" si="194"/>
        <v>9.7600000000000006E-2</v>
      </c>
      <c r="PHM53" s="47">
        <f t="shared" si="194"/>
        <v>9.7600000000000006E-2</v>
      </c>
      <c r="PHN53" s="47">
        <f t="shared" si="194"/>
        <v>9.7600000000000006E-2</v>
      </c>
      <c r="PHO53" s="47">
        <f t="shared" si="194"/>
        <v>9.7600000000000006E-2</v>
      </c>
      <c r="PHP53" s="47">
        <f t="shared" si="194"/>
        <v>9.7600000000000006E-2</v>
      </c>
      <c r="PHQ53" s="47">
        <f t="shared" si="194"/>
        <v>9.7600000000000006E-2</v>
      </c>
      <c r="PHR53" s="47">
        <f t="shared" si="194"/>
        <v>9.7600000000000006E-2</v>
      </c>
      <c r="PHS53" s="47">
        <f t="shared" si="194"/>
        <v>9.7600000000000006E-2</v>
      </c>
      <c r="PHT53" s="47">
        <f t="shared" si="194"/>
        <v>9.7600000000000006E-2</v>
      </c>
      <c r="PHU53" s="47">
        <f t="shared" si="194"/>
        <v>9.7600000000000006E-2</v>
      </c>
      <c r="PHV53" s="47">
        <f t="shared" ref="PHV53:PKG53" si="195">PHU53</f>
        <v>9.7600000000000006E-2</v>
      </c>
      <c r="PHW53" s="47">
        <f t="shared" si="195"/>
        <v>9.7600000000000006E-2</v>
      </c>
      <c r="PHX53" s="47">
        <f t="shared" si="195"/>
        <v>9.7600000000000006E-2</v>
      </c>
      <c r="PHY53" s="47">
        <f t="shared" si="195"/>
        <v>9.7600000000000006E-2</v>
      </c>
      <c r="PHZ53" s="47">
        <f t="shared" si="195"/>
        <v>9.7600000000000006E-2</v>
      </c>
      <c r="PIA53" s="47">
        <f t="shared" si="195"/>
        <v>9.7600000000000006E-2</v>
      </c>
      <c r="PIB53" s="47">
        <f t="shared" si="195"/>
        <v>9.7600000000000006E-2</v>
      </c>
      <c r="PIC53" s="47">
        <f t="shared" si="195"/>
        <v>9.7600000000000006E-2</v>
      </c>
      <c r="PID53" s="47">
        <f t="shared" si="195"/>
        <v>9.7600000000000006E-2</v>
      </c>
      <c r="PIE53" s="47">
        <f t="shared" si="195"/>
        <v>9.7600000000000006E-2</v>
      </c>
      <c r="PIF53" s="47">
        <f t="shared" si="195"/>
        <v>9.7600000000000006E-2</v>
      </c>
      <c r="PIG53" s="47">
        <f t="shared" si="195"/>
        <v>9.7600000000000006E-2</v>
      </c>
      <c r="PIH53" s="47">
        <f t="shared" si="195"/>
        <v>9.7600000000000006E-2</v>
      </c>
      <c r="PII53" s="47">
        <f t="shared" si="195"/>
        <v>9.7600000000000006E-2</v>
      </c>
      <c r="PIJ53" s="47">
        <f t="shared" si="195"/>
        <v>9.7600000000000006E-2</v>
      </c>
      <c r="PIK53" s="47">
        <f t="shared" si="195"/>
        <v>9.7600000000000006E-2</v>
      </c>
      <c r="PIL53" s="47">
        <f t="shared" si="195"/>
        <v>9.7600000000000006E-2</v>
      </c>
      <c r="PIM53" s="47">
        <f t="shared" si="195"/>
        <v>9.7600000000000006E-2</v>
      </c>
      <c r="PIN53" s="47">
        <f t="shared" si="195"/>
        <v>9.7600000000000006E-2</v>
      </c>
      <c r="PIO53" s="47">
        <f t="shared" si="195"/>
        <v>9.7600000000000006E-2</v>
      </c>
      <c r="PIP53" s="47">
        <f t="shared" si="195"/>
        <v>9.7600000000000006E-2</v>
      </c>
      <c r="PIQ53" s="47">
        <f t="shared" si="195"/>
        <v>9.7600000000000006E-2</v>
      </c>
      <c r="PIR53" s="47">
        <f t="shared" si="195"/>
        <v>9.7600000000000006E-2</v>
      </c>
      <c r="PIS53" s="47">
        <f t="shared" si="195"/>
        <v>9.7600000000000006E-2</v>
      </c>
      <c r="PIT53" s="47">
        <f t="shared" si="195"/>
        <v>9.7600000000000006E-2</v>
      </c>
      <c r="PIU53" s="47">
        <f t="shared" si="195"/>
        <v>9.7600000000000006E-2</v>
      </c>
      <c r="PIV53" s="47">
        <f t="shared" si="195"/>
        <v>9.7600000000000006E-2</v>
      </c>
      <c r="PIW53" s="47">
        <f t="shared" si="195"/>
        <v>9.7600000000000006E-2</v>
      </c>
      <c r="PIX53" s="47">
        <f t="shared" si="195"/>
        <v>9.7600000000000006E-2</v>
      </c>
      <c r="PIY53" s="47">
        <f t="shared" si="195"/>
        <v>9.7600000000000006E-2</v>
      </c>
      <c r="PIZ53" s="47">
        <f t="shared" si="195"/>
        <v>9.7600000000000006E-2</v>
      </c>
      <c r="PJA53" s="47">
        <f t="shared" si="195"/>
        <v>9.7600000000000006E-2</v>
      </c>
      <c r="PJB53" s="47">
        <f t="shared" si="195"/>
        <v>9.7600000000000006E-2</v>
      </c>
      <c r="PJC53" s="47">
        <f t="shared" si="195"/>
        <v>9.7600000000000006E-2</v>
      </c>
      <c r="PJD53" s="47">
        <f t="shared" si="195"/>
        <v>9.7600000000000006E-2</v>
      </c>
      <c r="PJE53" s="47">
        <f t="shared" si="195"/>
        <v>9.7600000000000006E-2</v>
      </c>
      <c r="PJF53" s="47">
        <f t="shared" si="195"/>
        <v>9.7600000000000006E-2</v>
      </c>
      <c r="PJG53" s="47">
        <f t="shared" si="195"/>
        <v>9.7600000000000006E-2</v>
      </c>
      <c r="PJH53" s="47">
        <f t="shared" si="195"/>
        <v>9.7600000000000006E-2</v>
      </c>
      <c r="PJI53" s="47">
        <f t="shared" si="195"/>
        <v>9.7600000000000006E-2</v>
      </c>
      <c r="PJJ53" s="47">
        <f t="shared" si="195"/>
        <v>9.7600000000000006E-2</v>
      </c>
      <c r="PJK53" s="47">
        <f t="shared" si="195"/>
        <v>9.7600000000000006E-2</v>
      </c>
      <c r="PJL53" s="47">
        <f t="shared" si="195"/>
        <v>9.7600000000000006E-2</v>
      </c>
      <c r="PJM53" s="47">
        <f t="shared" si="195"/>
        <v>9.7600000000000006E-2</v>
      </c>
      <c r="PJN53" s="47">
        <f t="shared" si="195"/>
        <v>9.7600000000000006E-2</v>
      </c>
      <c r="PJO53" s="47">
        <f t="shared" si="195"/>
        <v>9.7600000000000006E-2</v>
      </c>
      <c r="PJP53" s="47">
        <f t="shared" si="195"/>
        <v>9.7600000000000006E-2</v>
      </c>
      <c r="PJQ53" s="47">
        <f t="shared" si="195"/>
        <v>9.7600000000000006E-2</v>
      </c>
      <c r="PJR53" s="47">
        <f t="shared" si="195"/>
        <v>9.7600000000000006E-2</v>
      </c>
      <c r="PJS53" s="47">
        <f t="shared" si="195"/>
        <v>9.7600000000000006E-2</v>
      </c>
      <c r="PJT53" s="47">
        <f t="shared" si="195"/>
        <v>9.7600000000000006E-2</v>
      </c>
      <c r="PJU53" s="47">
        <f t="shared" si="195"/>
        <v>9.7600000000000006E-2</v>
      </c>
      <c r="PJV53" s="47">
        <f t="shared" si="195"/>
        <v>9.7600000000000006E-2</v>
      </c>
      <c r="PJW53" s="47">
        <f t="shared" si="195"/>
        <v>9.7600000000000006E-2</v>
      </c>
      <c r="PJX53" s="47">
        <f t="shared" si="195"/>
        <v>9.7600000000000006E-2</v>
      </c>
      <c r="PJY53" s="47">
        <f t="shared" si="195"/>
        <v>9.7600000000000006E-2</v>
      </c>
      <c r="PJZ53" s="47">
        <f t="shared" si="195"/>
        <v>9.7600000000000006E-2</v>
      </c>
      <c r="PKA53" s="47">
        <f t="shared" si="195"/>
        <v>9.7600000000000006E-2</v>
      </c>
      <c r="PKB53" s="47">
        <f t="shared" si="195"/>
        <v>9.7600000000000006E-2</v>
      </c>
      <c r="PKC53" s="47">
        <f t="shared" si="195"/>
        <v>9.7600000000000006E-2</v>
      </c>
      <c r="PKD53" s="47">
        <f t="shared" si="195"/>
        <v>9.7600000000000006E-2</v>
      </c>
      <c r="PKE53" s="47">
        <f t="shared" si="195"/>
        <v>9.7600000000000006E-2</v>
      </c>
      <c r="PKF53" s="47">
        <f t="shared" si="195"/>
        <v>9.7600000000000006E-2</v>
      </c>
      <c r="PKG53" s="47">
        <f t="shared" si="195"/>
        <v>9.7600000000000006E-2</v>
      </c>
      <c r="PKH53" s="47">
        <f t="shared" ref="PKH53:PMS53" si="196">PKG53</f>
        <v>9.7600000000000006E-2</v>
      </c>
      <c r="PKI53" s="47">
        <f t="shared" si="196"/>
        <v>9.7600000000000006E-2</v>
      </c>
      <c r="PKJ53" s="47">
        <f t="shared" si="196"/>
        <v>9.7600000000000006E-2</v>
      </c>
      <c r="PKK53" s="47">
        <f t="shared" si="196"/>
        <v>9.7600000000000006E-2</v>
      </c>
      <c r="PKL53" s="47">
        <f t="shared" si="196"/>
        <v>9.7600000000000006E-2</v>
      </c>
      <c r="PKM53" s="47">
        <f t="shared" si="196"/>
        <v>9.7600000000000006E-2</v>
      </c>
      <c r="PKN53" s="47">
        <f t="shared" si="196"/>
        <v>9.7600000000000006E-2</v>
      </c>
      <c r="PKO53" s="47">
        <f t="shared" si="196"/>
        <v>9.7600000000000006E-2</v>
      </c>
      <c r="PKP53" s="47">
        <f t="shared" si="196"/>
        <v>9.7600000000000006E-2</v>
      </c>
      <c r="PKQ53" s="47">
        <f t="shared" si="196"/>
        <v>9.7600000000000006E-2</v>
      </c>
      <c r="PKR53" s="47">
        <f t="shared" si="196"/>
        <v>9.7600000000000006E-2</v>
      </c>
      <c r="PKS53" s="47">
        <f t="shared" si="196"/>
        <v>9.7600000000000006E-2</v>
      </c>
      <c r="PKT53" s="47">
        <f t="shared" si="196"/>
        <v>9.7600000000000006E-2</v>
      </c>
      <c r="PKU53" s="47">
        <f t="shared" si="196"/>
        <v>9.7600000000000006E-2</v>
      </c>
      <c r="PKV53" s="47">
        <f t="shared" si="196"/>
        <v>9.7600000000000006E-2</v>
      </c>
      <c r="PKW53" s="47">
        <f t="shared" si="196"/>
        <v>9.7600000000000006E-2</v>
      </c>
      <c r="PKX53" s="47">
        <f t="shared" si="196"/>
        <v>9.7600000000000006E-2</v>
      </c>
      <c r="PKY53" s="47">
        <f t="shared" si="196"/>
        <v>9.7600000000000006E-2</v>
      </c>
      <c r="PKZ53" s="47">
        <f t="shared" si="196"/>
        <v>9.7600000000000006E-2</v>
      </c>
      <c r="PLA53" s="47">
        <f t="shared" si="196"/>
        <v>9.7600000000000006E-2</v>
      </c>
      <c r="PLB53" s="47">
        <f t="shared" si="196"/>
        <v>9.7600000000000006E-2</v>
      </c>
      <c r="PLC53" s="47">
        <f t="shared" si="196"/>
        <v>9.7600000000000006E-2</v>
      </c>
      <c r="PLD53" s="47">
        <f t="shared" si="196"/>
        <v>9.7600000000000006E-2</v>
      </c>
      <c r="PLE53" s="47">
        <f t="shared" si="196"/>
        <v>9.7600000000000006E-2</v>
      </c>
      <c r="PLF53" s="47">
        <f t="shared" si="196"/>
        <v>9.7600000000000006E-2</v>
      </c>
      <c r="PLG53" s="47">
        <f t="shared" si="196"/>
        <v>9.7600000000000006E-2</v>
      </c>
      <c r="PLH53" s="47">
        <f t="shared" si="196"/>
        <v>9.7600000000000006E-2</v>
      </c>
      <c r="PLI53" s="47">
        <f t="shared" si="196"/>
        <v>9.7600000000000006E-2</v>
      </c>
      <c r="PLJ53" s="47">
        <f t="shared" si="196"/>
        <v>9.7600000000000006E-2</v>
      </c>
      <c r="PLK53" s="47">
        <f t="shared" si="196"/>
        <v>9.7600000000000006E-2</v>
      </c>
      <c r="PLL53" s="47">
        <f t="shared" si="196"/>
        <v>9.7600000000000006E-2</v>
      </c>
      <c r="PLM53" s="47">
        <f t="shared" si="196"/>
        <v>9.7600000000000006E-2</v>
      </c>
      <c r="PLN53" s="47">
        <f t="shared" si="196"/>
        <v>9.7600000000000006E-2</v>
      </c>
      <c r="PLO53" s="47">
        <f t="shared" si="196"/>
        <v>9.7600000000000006E-2</v>
      </c>
      <c r="PLP53" s="47">
        <f t="shared" si="196"/>
        <v>9.7600000000000006E-2</v>
      </c>
      <c r="PLQ53" s="47">
        <f t="shared" si="196"/>
        <v>9.7600000000000006E-2</v>
      </c>
      <c r="PLR53" s="47">
        <f t="shared" si="196"/>
        <v>9.7600000000000006E-2</v>
      </c>
      <c r="PLS53" s="47">
        <f t="shared" si="196"/>
        <v>9.7600000000000006E-2</v>
      </c>
      <c r="PLT53" s="47">
        <f t="shared" si="196"/>
        <v>9.7600000000000006E-2</v>
      </c>
      <c r="PLU53" s="47">
        <f t="shared" si="196"/>
        <v>9.7600000000000006E-2</v>
      </c>
      <c r="PLV53" s="47">
        <f t="shared" si="196"/>
        <v>9.7600000000000006E-2</v>
      </c>
      <c r="PLW53" s="47">
        <f t="shared" si="196"/>
        <v>9.7600000000000006E-2</v>
      </c>
      <c r="PLX53" s="47">
        <f t="shared" si="196"/>
        <v>9.7600000000000006E-2</v>
      </c>
      <c r="PLY53" s="47">
        <f t="shared" si="196"/>
        <v>9.7600000000000006E-2</v>
      </c>
      <c r="PLZ53" s="47">
        <f t="shared" si="196"/>
        <v>9.7600000000000006E-2</v>
      </c>
      <c r="PMA53" s="47">
        <f t="shared" si="196"/>
        <v>9.7600000000000006E-2</v>
      </c>
      <c r="PMB53" s="47">
        <f t="shared" si="196"/>
        <v>9.7600000000000006E-2</v>
      </c>
      <c r="PMC53" s="47">
        <f t="shared" si="196"/>
        <v>9.7600000000000006E-2</v>
      </c>
      <c r="PMD53" s="47">
        <f t="shared" si="196"/>
        <v>9.7600000000000006E-2</v>
      </c>
      <c r="PME53" s="47">
        <f t="shared" si="196"/>
        <v>9.7600000000000006E-2</v>
      </c>
      <c r="PMF53" s="47">
        <f t="shared" si="196"/>
        <v>9.7600000000000006E-2</v>
      </c>
      <c r="PMG53" s="47">
        <f t="shared" si="196"/>
        <v>9.7600000000000006E-2</v>
      </c>
      <c r="PMH53" s="47">
        <f t="shared" si="196"/>
        <v>9.7600000000000006E-2</v>
      </c>
      <c r="PMI53" s="47">
        <f t="shared" si="196"/>
        <v>9.7600000000000006E-2</v>
      </c>
      <c r="PMJ53" s="47">
        <f t="shared" si="196"/>
        <v>9.7600000000000006E-2</v>
      </c>
      <c r="PMK53" s="47">
        <f t="shared" si="196"/>
        <v>9.7600000000000006E-2</v>
      </c>
      <c r="PML53" s="47">
        <f t="shared" si="196"/>
        <v>9.7600000000000006E-2</v>
      </c>
      <c r="PMM53" s="47">
        <f t="shared" si="196"/>
        <v>9.7600000000000006E-2</v>
      </c>
      <c r="PMN53" s="47">
        <f t="shared" si="196"/>
        <v>9.7600000000000006E-2</v>
      </c>
      <c r="PMO53" s="47">
        <f t="shared" si="196"/>
        <v>9.7600000000000006E-2</v>
      </c>
      <c r="PMP53" s="47">
        <f t="shared" si="196"/>
        <v>9.7600000000000006E-2</v>
      </c>
      <c r="PMQ53" s="47">
        <f t="shared" si="196"/>
        <v>9.7600000000000006E-2</v>
      </c>
      <c r="PMR53" s="47">
        <f t="shared" si="196"/>
        <v>9.7600000000000006E-2</v>
      </c>
      <c r="PMS53" s="47">
        <f t="shared" si="196"/>
        <v>9.7600000000000006E-2</v>
      </c>
      <c r="PMT53" s="47">
        <f t="shared" ref="PMT53:PPE53" si="197">PMS53</f>
        <v>9.7600000000000006E-2</v>
      </c>
      <c r="PMU53" s="47">
        <f t="shared" si="197"/>
        <v>9.7600000000000006E-2</v>
      </c>
      <c r="PMV53" s="47">
        <f t="shared" si="197"/>
        <v>9.7600000000000006E-2</v>
      </c>
      <c r="PMW53" s="47">
        <f t="shared" si="197"/>
        <v>9.7600000000000006E-2</v>
      </c>
      <c r="PMX53" s="47">
        <f t="shared" si="197"/>
        <v>9.7600000000000006E-2</v>
      </c>
      <c r="PMY53" s="47">
        <f t="shared" si="197"/>
        <v>9.7600000000000006E-2</v>
      </c>
      <c r="PMZ53" s="47">
        <f t="shared" si="197"/>
        <v>9.7600000000000006E-2</v>
      </c>
      <c r="PNA53" s="47">
        <f t="shared" si="197"/>
        <v>9.7600000000000006E-2</v>
      </c>
      <c r="PNB53" s="47">
        <f t="shared" si="197"/>
        <v>9.7600000000000006E-2</v>
      </c>
      <c r="PNC53" s="47">
        <f t="shared" si="197"/>
        <v>9.7600000000000006E-2</v>
      </c>
      <c r="PND53" s="47">
        <f t="shared" si="197"/>
        <v>9.7600000000000006E-2</v>
      </c>
      <c r="PNE53" s="47">
        <f t="shared" si="197"/>
        <v>9.7600000000000006E-2</v>
      </c>
      <c r="PNF53" s="47">
        <f t="shared" si="197"/>
        <v>9.7600000000000006E-2</v>
      </c>
      <c r="PNG53" s="47">
        <f t="shared" si="197"/>
        <v>9.7600000000000006E-2</v>
      </c>
      <c r="PNH53" s="47">
        <f t="shared" si="197"/>
        <v>9.7600000000000006E-2</v>
      </c>
      <c r="PNI53" s="47">
        <f t="shared" si="197"/>
        <v>9.7600000000000006E-2</v>
      </c>
      <c r="PNJ53" s="47">
        <f t="shared" si="197"/>
        <v>9.7600000000000006E-2</v>
      </c>
      <c r="PNK53" s="47">
        <f t="shared" si="197"/>
        <v>9.7600000000000006E-2</v>
      </c>
      <c r="PNL53" s="47">
        <f t="shared" si="197"/>
        <v>9.7600000000000006E-2</v>
      </c>
      <c r="PNM53" s="47">
        <f t="shared" si="197"/>
        <v>9.7600000000000006E-2</v>
      </c>
      <c r="PNN53" s="47">
        <f t="shared" si="197"/>
        <v>9.7600000000000006E-2</v>
      </c>
      <c r="PNO53" s="47">
        <f t="shared" si="197"/>
        <v>9.7600000000000006E-2</v>
      </c>
      <c r="PNP53" s="47">
        <f t="shared" si="197"/>
        <v>9.7600000000000006E-2</v>
      </c>
      <c r="PNQ53" s="47">
        <f t="shared" si="197"/>
        <v>9.7600000000000006E-2</v>
      </c>
      <c r="PNR53" s="47">
        <f t="shared" si="197"/>
        <v>9.7600000000000006E-2</v>
      </c>
      <c r="PNS53" s="47">
        <f t="shared" si="197"/>
        <v>9.7600000000000006E-2</v>
      </c>
      <c r="PNT53" s="47">
        <f t="shared" si="197"/>
        <v>9.7600000000000006E-2</v>
      </c>
      <c r="PNU53" s="47">
        <f t="shared" si="197"/>
        <v>9.7600000000000006E-2</v>
      </c>
      <c r="PNV53" s="47">
        <f t="shared" si="197"/>
        <v>9.7600000000000006E-2</v>
      </c>
      <c r="PNW53" s="47">
        <f t="shared" si="197"/>
        <v>9.7600000000000006E-2</v>
      </c>
      <c r="PNX53" s="47">
        <f t="shared" si="197"/>
        <v>9.7600000000000006E-2</v>
      </c>
      <c r="PNY53" s="47">
        <f t="shared" si="197"/>
        <v>9.7600000000000006E-2</v>
      </c>
      <c r="PNZ53" s="47">
        <f t="shared" si="197"/>
        <v>9.7600000000000006E-2</v>
      </c>
      <c r="POA53" s="47">
        <f t="shared" si="197"/>
        <v>9.7600000000000006E-2</v>
      </c>
      <c r="POB53" s="47">
        <f t="shared" si="197"/>
        <v>9.7600000000000006E-2</v>
      </c>
      <c r="POC53" s="47">
        <f t="shared" si="197"/>
        <v>9.7600000000000006E-2</v>
      </c>
      <c r="POD53" s="47">
        <f t="shared" si="197"/>
        <v>9.7600000000000006E-2</v>
      </c>
      <c r="POE53" s="47">
        <f t="shared" si="197"/>
        <v>9.7600000000000006E-2</v>
      </c>
      <c r="POF53" s="47">
        <f t="shared" si="197"/>
        <v>9.7600000000000006E-2</v>
      </c>
      <c r="POG53" s="47">
        <f t="shared" si="197"/>
        <v>9.7600000000000006E-2</v>
      </c>
      <c r="POH53" s="47">
        <f t="shared" si="197"/>
        <v>9.7600000000000006E-2</v>
      </c>
      <c r="POI53" s="47">
        <f t="shared" si="197"/>
        <v>9.7600000000000006E-2</v>
      </c>
      <c r="POJ53" s="47">
        <f t="shared" si="197"/>
        <v>9.7600000000000006E-2</v>
      </c>
      <c r="POK53" s="47">
        <f t="shared" si="197"/>
        <v>9.7600000000000006E-2</v>
      </c>
      <c r="POL53" s="47">
        <f t="shared" si="197"/>
        <v>9.7600000000000006E-2</v>
      </c>
      <c r="POM53" s="47">
        <f t="shared" si="197"/>
        <v>9.7600000000000006E-2</v>
      </c>
      <c r="PON53" s="47">
        <f t="shared" si="197"/>
        <v>9.7600000000000006E-2</v>
      </c>
      <c r="POO53" s="47">
        <f t="shared" si="197"/>
        <v>9.7600000000000006E-2</v>
      </c>
      <c r="POP53" s="47">
        <f t="shared" si="197"/>
        <v>9.7600000000000006E-2</v>
      </c>
      <c r="POQ53" s="47">
        <f t="shared" si="197"/>
        <v>9.7600000000000006E-2</v>
      </c>
      <c r="POR53" s="47">
        <f t="shared" si="197"/>
        <v>9.7600000000000006E-2</v>
      </c>
      <c r="POS53" s="47">
        <f t="shared" si="197"/>
        <v>9.7600000000000006E-2</v>
      </c>
      <c r="POT53" s="47">
        <f t="shared" si="197"/>
        <v>9.7600000000000006E-2</v>
      </c>
      <c r="POU53" s="47">
        <f t="shared" si="197"/>
        <v>9.7600000000000006E-2</v>
      </c>
      <c r="POV53" s="47">
        <f t="shared" si="197"/>
        <v>9.7600000000000006E-2</v>
      </c>
      <c r="POW53" s="47">
        <f t="shared" si="197"/>
        <v>9.7600000000000006E-2</v>
      </c>
      <c r="POX53" s="47">
        <f t="shared" si="197"/>
        <v>9.7600000000000006E-2</v>
      </c>
      <c r="POY53" s="47">
        <f t="shared" si="197"/>
        <v>9.7600000000000006E-2</v>
      </c>
      <c r="POZ53" s="47">
        <f t="shared" si="197"/>
        <v>9.7600000000000006E-2</v>
      </c>
      <c r="PPA53" s="47">
        <f t="shared" si="197"/>
        <v>9.7600000000000006E-2</v>
      </c>
      <c r="PPB53" s="47">
        <f t="shared" si="197"/>
        <v>9.7600000000000006E-2</v>
      </c>
      <c r="PPC53" s="47">
        <f t="shared" si="197"/>
        <v>9.7600000000000006E-2</v>
      </c>
      <c r="PPD53" s="47">
        <f t="shared" si="197"/>
        <v>9.7600000000000006E-2</v>
      </c>
      <c r="PPE53" s="47">
        <f t="shared" si="197"/>
        <v>9.7600000000000006E-2</v>
      </c>
      <c r="PPF53" s="47">
        <f t="shared" ref="PPF53:PRQ53" si="198">PPE53</f>
        <v>9.7600000000000006E-2</v>
      </c>
      <c r="PPG53" s="47">
        <f t="shared" si="198"/>
        <v>9.7600000000000006E-2</v>
      </c>
      <c r="PPH53" s="47">
        <f t="shared" si="198"/>
        <v>9.7600000000000006E-2</v>
      </c>
      <c r="PPI53" s="47">
        <f t="shared" si="198"/>
        <v>9.7600000000000006E-2</v>
      </c>
      <c r="PPJ53" s="47">
        <f t="shared" si="198"/>
        <v>9.7600000000000006E-2</v>
      </c>
      <c r="PPK53" s="47">
        <f t="shared" si="198"/>
        <v>9.7600000000000006E-2</v>
      </c>
      <c r="PPL53" s="47">
        <f t="shared" si="198"/>
        <v>9.7600000000000006E-2</v>
      </c>
      <c r="PPM53" s="47">
        <f t="shared" si="198"/>
        <v>9.7600000000000006E-2</v>
      </c>
      <c r="PPN53" s="47">
        <f t="shared" si="198"/>
        <v>9.7600000000000006E-2</v>
      </c>
      <c r="PPO53" s="47">
        <f t="shared" si="198"/>
        <v>9.7600000000000006E-2</v>
      </c>
      <c r="PPP53" s="47">
        <f t="shared" si="198"/>
        <v>9.7600000000000006E-2</v>
      </c>
      <c r="PPQ53" s="47">
        <f t="shared" si="198"/>
        <v>9.7600000000000006E-2</v>
      </c>
      <c r="PPR53" s="47">
        <f t="shared" si="198"/>
        <v>9.7600000000000006E-2</v>
      </c>
      <c r="PPS53" s="47">
        <f t="shared" si="198"/>
        <v>9.7600000000000006E-2</v>
      </c>
      <c r="PPT53" s="47">
        <f t="shared" si="198"/>
        <v>9.7600000000000006E-2</v>
      </c>
      <c r="PPU53" s="47">
        <f t="shared" si="198"/>
        <v>9.7600000000000006E-2</v>
      </c>
      <c r="PPV53" s="47">
        <f t="shared" si="198"/>
        <v>9.7600000000000006E-2</v>
      </c>
      <c r="PPW53" s="47">
        <f t="shared" si="198"/>
        <v>9.7600000000000006E-2</v>
      </c>
      <c r="PPX53" s="47">
        <f t="shared" si="198"/>
        <v>9.7600000000000006E-2</v>
      </c>
      <c r="PPY53" s="47">
        <f t="shared" si="198"/>
        <v>9.7600000000000006E-2</v>
      </c>
      <c r="PPZ53" s="47">
        <f t="shared" si="198"/>
        <v>9.7600000000000006E-2</v>
      </c>
      <c r="PQA53" s="47">
        <f t="shared" si="198"/>
        <v>9.7600000000000006E-2</v>
      </c>
      <c r="PQB53" s="47">
        <f t="shared" si="198"/>
        <v>9.7600000000000006E-2</v>
      </c>
      <c r="PQC53" s="47">
        <f t="shared" si="198"/>
        <v>9.7600000000000006E-2</v>
      </c>
      <c r="PQD53" s="47">
        <f t="shared" si="198"/>
        <v>9.7600000000000006E-2</v>
      </c>
      <c r="PQE53" s="47">
        <f t="shared" si="198"/>
        <v>9.7600000000000006E-2</v>
      </c>
      <c r="PQF53" s="47">
        <f t="shared" si="198"/>
        <v>9.7600000000000006E-2</v>
      </c>
      <c r="PQG53" s="47">
        <f t="shared" si="198"/>
        <v>9.7600000000000006E-2</v>
      </c>
      <c r="PQH53" s="47">
        <f t="shared" si="198"/>
        <v>9.7600000000000006E-2</v>
      </c>
      <c r="PQI53" s="47">
        <f t="shared" si="198"/>
        <v>9.7600000000000006E-2</v>
      </c>
      <c r="PQJ53" s="47">
        <f t="shared" si="198"/>
        <v>9.7600000000000006E-2</v>
      </c>
      <c r="PQK53" s="47">
        <f t="shared" si="198"/>
        <v>9.7600000000000006E-2</v>
      </c>
      <c r="PQL53" s="47">
        <f t="shared" si="198"/>
        <v>9.7600000000000006E-2</v>
      </c>
      <c r="PQM53" s="47">
        <f t="shared" si="198"/>
        <v>9.7600000000000006E-2</v>
      </c>
      <c r="PQN53" s="47">
        <f t="shared" si="198"/>
        <v>9.7600000000000006E-2</v>
      </c>
      <c r="PQO53" s="47">
        <f t="shared" si="198"/>
        <v>9.7600000000000006E-2</v>
      </c>
      <c r="PQP53" s="47">
        <f t="shared" si="198"/>
        <v>9.7600000000000006E-2</v>
      </c>
      <c r="PQQ53" s="47">
        <f t="shared" si="198"/>
        <v>9.7600000000000006E-2</v>
      </c>
      <c r="PQR53" s="47">
        <f t="shared" si="198"/>
        <v>9.7600000000000006E-2</v>
      </c>
      <c r="PQS53" s="47">
        <f t="shared" si="198"/>
        <v>9.7600000000000006E-2</v>
      </c>
      <c r="PQT53" s="47">
        <f t="shared" si="198"/>
        <v>9.7600000000000006E-2</v>
      </c>
      <c r="PQU53" s="47">
        <f t="shared" si="198"/>
        <v>9.7600000000000006E-2</v>
      </c>
      <c r="PQV53" s="47">
        <f t="shared" si="198"/>
        <v>9.7600000000000006E-2</v>
      </c>
      <c r="PQW53" s="47">
        <f t="shared" si="198"/>
        <v>9.7600000000000006E-2</v>
      </c>
      <c r="PQX53" s="47">
        <f t="shared" si="198"/>
        <v>9.7600000000000006E-2</v>
      </c>
      <c r="PQY53" s="47">
        <f t="shared" si="198"/>
        <v>9.7600000000000006E-2</v>
      </c>
      <c r="PQZ53" s="47">
        <f t="shared" si="198"/>
        <v>9.7600000000000006E-2</v>
      </c>
      <c r="PRA53" s="47">
        <f t="shared" si="198"/>
        <v>9.7600000000000006E-2</v>
      </c>
      <c r="PRB53" s="47">
        <f t="shared" si="198"/>
        <v>9.7600000000000006E-2</v>
      </c>
      <c r="PRC53" s="47">
        <f t="shared" si="198"/>
        <v>9.7600000000000006E-2</v>
      </c>
      <c r="PRD53" s="47">
        <f t="shared" si="198"/>
        <v>9.7600000000000006E-2</v>
      </c>
      <c r="PRE53" s="47">
        <f t="shared" si="198"/>
        <v>9.7600000000000006E-2</v>
      </c>
      <c r="PRF53" s="47">
        <f t="shared" si="198"/>
        <v>9.7600000000000006E-2</v>
      </c>
      <c r="PRG53" s="47">
        <f t="shared" si="198"/>
        <v>9.7600000000000006E-2</v>
      </c>
      <c r="PRH53" s="47">
        <f t="shared" si="198"/>
        <v>9.7600000000000006E-2</v>
      </c>
      <c r="PRI53" s="47">
        <f t="shared" si="198"/>
        <v>9.7600000000000006E-2</v>
      </c>
      <c r="PRJ53" s="47">
        <f t="shared" si="198"/>
        <v>9.7600000000000006E-2</v>
      </c>
      <c r="PRK53" s="47">
        <f t="shared" si="198"/>
        <v>9.7600000000000006E-2</v>
      </c>
      <c r="PRL53" s="47">
        <f t="shared" si="198"/>
        <v>9.7600000000000006E-2</v>
      </c>
      <c r="PRM53" s="47">
        <f t="shared" si="198"/>
        <v>9.7600000000000006E-2</v>
      </c>
      <c r="PRN53" s="47">
        <f t="shared" si="198"/>
        <v>9.7600000000000006E-2</v>
      </c>
      <c r="PRO53" s="47">
        <f t="shared" si="198"/>
        <v>9.7600000000000006E-2</v>
      </c>
      <c r="PRP53" s="47">
        <f t="shared" si="198"/>
        <v>9.7600000000000006E-2</v>
      </c>
      <c r="PRQ53" s="47">
        <f t="shared" si="198"/>
        <v>9.7600000000000006E-2</v>
      </c>
      <c r="PRR53" s="47">
        <f t="shared" ref="PRR53:PUC53" si="199">PRQ53</f>
        <v>9.7600000000000006E-2</v>
      </c>
      <c r="PRS53" s="47">
        <f t="shared" si="199"/>
        <v>9.7600000000000006E-2</v>
      </c>
      <c r="PRT53" s="47">
        <f t="shared" si="199"/>
        <v>9.7600000000000006E-2</v>
      </c>
      <c r="PRU53" s="47">
        <f t="shared" si="199"/>
        <v>9.7600000000000006E-2</v>
      </c>
      <c r="PRV53" s="47">
        <f t="shared" si="199"/>
        <v>9.7600000000000006E-2</v>
      </c>
      <c r="PRW53" s="47">
        <f t="shared" si="199"/>
        <v>9.7600000000000006E-2</v>
      </c>
      <c r="PRX53" s="47">
        <f t="shared" si="199"/>
        <v>9.7600000000000006E-2</v>
      </c>
      <c r="PRY53" s="47">
        <f t="shared" si="199"/>
        <v>9.7600000000000006E-2</v>
      </c>
      <c r="PRZ53" s="47">
        <f t="shared" si="199"/>
        <v>9.7600000000000006E-2</v>
      </c>
      <c r="PSA53" s="47">
        <f t="shared" si="199"/>
        <v>9.7600000000000006E-2</v>
      </c>
      <c r="PSB53" s="47">
        <f t="shared" si="199"/>
        <v>9.7600000000000006E-2</v>
      </c>
      <c r="PSC53" s="47">
        <f t="shared" si="199"/>
        <v>9.7600000000000006E-2</v>
      </c>
      <c r="PSD53" s="47">
        <f t="shared" si="199"/>
        <v>9.7600000000000006E-2</v>
      </c>
      <c r="PSE53" s="47">
        <f t="shared" si="199"/>
        <v>9.7600000000000006E-2</v>
      </c>
      <c r="PSF53" s="47">
        <f t="shared" si="199"/>
        <v>9.7600000000000006E-2</v>
      </c>
      <c r="PSG53" s="47">
        <f t="shared" si="199"/>
        <v>9.7600000000000006E-2</v>
      </c>
      <c r="PSH53" s="47">
        <f t="shared" si="199"/>
        <v>9.7600000000000006E-2</v>
      </c>
      <c r="PSI53" s="47">
        <f t="shared" si="199"/>
        <v>9.7600000000000006E-2</v>
      </c>
      <c r="PSJ53" s="47">
        <f t="shared" si="199"/>
        <v>9.7600000000000006E-2</v>
      </c>
      <c r="PSK53" s="47">
        <f t="shared" si="199"/>
        <v>9.7600000000000006E-2</v>
      </c>
      <c r="PSL53" s="47">
        <f t="shared" si="199"/>
        <v>9.7600000000000006E-2</v>
      </c>
      <c r="PSM53" s="47">
        <f t="shared" si="199"/>
        <v>9.7600000000000006E-2</v>
      </c>
      <c r="PSN53" s="47">
        <f t="shared" si="199"/>
        <v>9.7600000000000006E-2</v>
      </c>
      <c r="PSO53" s="47">
        <f t="shared" si="199"/>
        <v>9.7600000000000006E-2</v>
      </c>
      <c r="PSP53" s="47">
        <f t="shared" si="199"/>
        <v>9.7600000000000006E-2</v>
      </c>
      <c r="PSQ53" s="47">
        <f t="shared" si="199"/>
        <v>9.7600000000000006E-2</v>
      </c>
      <c r="PSR53" s="47">
        <f t="shared" si="199"/>
        <v>9.7600000000000006E-2</v>
      </c>
      <c r="PSS53" s="47">
        <f t="shared" si="199"/>
        <v>9.7600000000000006E-2</v>
      </c>
      <c r="PST53" s="47">
        <f t="shared" si="199"/>
        <v>9.7600000000000006E-2</v>
      </c>
      <c r="PSU53" s="47">
        <f t="shared" si="199"/>
        <v>9.7600000000000006E-2</v>
      </c>
      <c r="PSV53" s="47">
        <f t="shared" si="199"/>
        <v>9.7600000000000006E-2</v>
      </c>
      <c r="PSW53" s="47">
        <f t="shared" si="199"/>
        <v>9.7600000000000006E-2</v>
      </c>
      <c r="PSX53" s="47">
        <f t="shared" si="199"/>
        <v>9.7600000000000006E-2</v>
      </c>
      <c r="PSY53" s="47">
        <f t="shared" si="199"/>
        <v>9.7600000000000006E-2</v>
      </c>
      <c r="PSZ53" s="47">
        <f t="shared" si="199"/>
        <v>9.7600000000000006E-2</v>
      </c>
      <c r="PTA53" s="47">
        <f t="shared" si="199"/>
        <v>9.7600000000000006E-2</v>
      </c>
      <c r="PTB53" s="47">
        <f t="shared" si="199"/>
        <v>9.7600000000000006E-2</v>
      </c>
      <c r="PTC53" s="47">
        <f t="shared" si="199"/>
        <v>9.7600000000000006E-2</v>
      </c>
      <c r="PTD53" s="47">
        <f t="shared" si="199"/>
        <v>9.7600000000000006E-2</v>
      </c>
      <c r="PTE53" s="47">
        <f t="shared" si="199"/>
        <v>9.7600000000000006E-2</v>
      </c>
      <c r="PTF53" s="47">
        <f t="shared" si="199"/>
        <v>9.7600000000000006E-2</v>
      </c>
      <c r="PTG53" s="47">
        <f t="shared" si="199"/>
        <v>9.7600000000000006E-2</v>
      </c>
      <c r="PTH53" s="47">
        <f t="shared" si="199"/>
        <v>9.7600000000000006E-2</v>
      </c>
      <c r="PTI53" s="47">
        <f t="shared" si="199"/>
        <v>9.7600000000000006E-2</v>
      </c>
      <c r="PTJ53" s="47">
        <f t="shared" si="199"/>
        <v>9.7600000000000006E-2</v>
      </c>
      <c r="PTK53" s="47">
        <f t="shared" si="199"/>
        <v>9.7600000000000006E-2</v>
      </c>
      <c r="PTL53" s="47">
        <f t="shared" si="199"/>
        <v>9.7600000000000006E-2</v>
      </c>
      <c r="PTM53" s="47">
        <f t="shared" si="199"/>
        <v>9.7600000000000006E-2</v>
      </c>
      <c r="PTN53" s="47">
        <f t="shared" si="199"/>
        <v>9.7600000000000006E-2</v>
      </c>
      <c r="PTO53" s="47">
        <f t="shared" si="199"/>
        <v>9.7600000000000006E-2</v>
      </c>
      <c r="PTP53" s="47">
        <f t="shared" si="199"/>
        <v>9.7600000000000006E-2</v>
      </c>
      <c r="PTQ53" s="47">
        <f t="shared" si="199"/>
        <v>9.7600000000000006E-2</v>
      </c>
      <c r="PTR53" s="47">
        <f t="shared" si="199"/>
        <v>9.7600000000000006E-2</v>
      </c>
      <c r="PTS53" s="47">
        <f t="shared" si="199"/>
        <v>9.7600000000000006E-2</v>
      </c>
      <c r="PTT53" s="47">
        <f t="shared" si="199"/>
        <v>9.7600000000000006E-2</v>
      </c>
      <c r="PTU53" s="47">
        <f t="shared" si="199"/>
        <v>9.7600000000000006E-2</v>
      </c>
      <c r="PTV53" s="47">
        <f t="shared" si="199"/>
        <v>9.7600000000000006E-2</v>
      </c>
      <c r="PTW53" s="47">
        <f t="shared" si="199"/>
        <v>9.7600000000000006E-2</v>
      </c>
      <c r="PTX53" s="47">
        <f t="shared" si="199"/>
        <v>9.7600000000000006E-2</v>
      </c>
      <c r="PTY53" s="47">
        <f t="shared" si="199"/>
        <v>9.7600000000000006E-2</v>
      </c>
      <c r="PTZ53" s="47">
        <f t="shared" si="199"/>
        <v>9.7600000000000006E-2</v>
      </c>
      <c r="PUA53" s="47">
        <f t="shared" si="199"/>
        <v>9.7600000000000006E-2</v>
      </c>
      <c r="PUB53" s="47">
        <f t="shared" si="199"/>
        <v>9.7600000000000006E-2</v>
      </c>
      <c r="PUC53" s="47">
        <f t="shared" si="199"/>
        <v>9.7600000000000006E-2</v>
      </c>
      <c r="PUD53" s="47">
        <f t="shared" ref="PUD53:PWO53" si="200">PUC53</f>
        <v>9.7600000000000006E-2</v>
      </c>
      <c r="PUE53" s="47">
        <f t="shared" si="200"/>
        <v>9.7600000000000006E-2</v>
      </c>
      <c r="PUF53" s="47">
        <f t="shared" si="200"/>
        <v>9.7600000000000006E-2</v>
      </c>
      <c r="PUG53" s="47">
        <f t="shared" si="200"/>
        <v>9.7600000000000006E-2</v>
      </c>
      <c r="PUH53" s="47">
        <f t="shared" si="200"/>
        <v>9.7600000000000006E-2</v>
      </c>
      <c r="PUI53" s="47">
        <f t="shared" si="200"/>
        <v>9.7600000000000006E-2</v>
      </c>
      <c r="PUJ53" s="47">
        <f t="shared" si="200"/>
        <v>9.7600000000000006E-2</v>
      </c>
      <c r="PUK53" s="47">
        <f t="shared" si="200"/>
        <v>9.7600000000000006E-2</v>
      </c>
      <c r="PUL53" s="47">
        <f t="shared" si="200"/>
        <v>9.7600000000000006E-2</v>
      </c>
      <c r="PUM53" s="47">
        <f t="shared" si="200"/>
        <v>9.7600000000000006E-2</v>
      </c>
      <c r="PUN53" s="47">
        <f t="shared" si="200"/>
        <v>9.7600000000000006E-2</v>
      </c>
      <c r="PUO53" s="47">
        <f t="shared" si="200"/>
        <v>9.7600000000000006E-2</v>
      </c>
      <c r="PUP53" s="47">
        <f t="shared" si="200"/>
        <v>9.7600000000000006E-2</v>
      </c>
      <c r="PUQ53" s="47">
        <f t="shared" si="200"/>
        <v>9.7600000000000006E-2</v>
      </c>
      <c r="PUR53" s="47">
        <f t="shared" si="200"/>
        <v>9.7600000000000006E-2</v>
      </c>
      <c r="PUS53" s="47">
        <f t="shared" si="200"/>
        <v>9.7600000000000006E-2</v>
      </c>
      <c r="PUT53" s="47">
        <f t="shared" si="200"/>
        <v>9.7600000000000006E-2</v>
      </c>
      <c r="PUU53" s="47">
        <f t="shared" si="200"/>
        <v>9.7600000000000006E-2</v>
      </c>
      <c r="PUV53" s="47">
        <f t="shared" si="200"/>
        <v>9.7600000000000006E-2</v>
      </c>
      <c r="PUW53" s="47">
        <f t="shared" si="200"/>
        <v>9.7600000000000006E-2</v>
      </c>
      <c r="PUX53" s="47">
        <f t="shared" si="200"/>
        <v>9.7600000000000006E-2</v>
      </c>
      <c r="PUY53" s="47">
        <f t="shared" si="200"/>
        <v>9.7600000000000006E-2</v>
      </c>
      <c r="PUZ53" s="47">
        <f t="shared" si="200"/>
        <v>9.7600000000000006E-2</v>
      </c>
      <c r="PVA53" s="47">
        <f t="shared" si="200"/>
        <v>9.7600000000000006E-2</v>
      </c>
      <c r="PVB53" s="47">
        <f t="shared" si="200"/>
        <v>9.7600000000000006E-2</v>
      </c>
      <c r="PVC53" s="47">
        <f t="shared" si="200"/>
        <v>9.7600000000000006E-2</v>
      </c>
      <c r="PVD53" s="47">
        <f t="shared" si="200"/>
        <v>9.7600000000000006E-2</v>
      </c>
      <c r="PVE53" s="47">
        <f t="shared" si="200"/>
        <v>9.7600000000000006E-2</v>
      </c>
      <c r="PVF53" s="47">
        <f t="shared" si="200"/>
        <v>9.7600000000000006E-2</v>
      </c>
      <c r="PVG53" s="47">
        <f t="shared" si="200"/>
        <v>9.7600000000000006E-2</v>
      </c>
      <c r="PVH53" s="47">
        <f t="shared" si="200"/>
        <v>9.7600000000000006E-2</v>
      </c>
      <c r="PVI53" s="47">
        <f t="shared" si="200"/>
        <v>9.7600000000000006E-2</v>
      </c>
      <c r="PVJ53" s="47">
        <f t="shared" si="200"/>
        <v>9.7600000000000006E-2</v>
      </c>
      <c r="PVK53" s="47">
        <f t="shared" si="200"/>
        <v>9.7600000000000006E-2</v>
      </c>
      <c r="PVL53" s="47">
        <f t="shared" si="200"/>
        <v>9.7600000000000006E-2</v>
      </c>
      <c r="PVM53" s="47">
        <f t="shared" si="200"/>
        <v>9.7600000000000006E-2</v>
      </c>
      <c r="PVN53" s="47">
        <f t="shared" si="200"/>
        <v>9.7600000000000006E-2</v>
      </c>
      <c r="PVO53" s="47">
        <f t="shared" si="200"/>
        <v>9.7600000000000006E-2</v>
      </c>
      <c r="PVP53" s="47">
        <f t="shared" si="200"/>
        <v>9.7600000000000006E-2</v>
      </c>
      <c r="PVQ53" s="47">
        <f t="shared" si="200"/>
        <v>9.7600000000000006E-2</v>
      </c>
      <c r="PVR53" s="47">
        <f t="shared" si="200"/>
        <v>9.7600000000000006E-2</v>
      </c>
      <c r="PVS53" s="47">
        <f t="shared" si="200"/>
        <v>9.7600000000000006E-2</v>
      </c>
      <c r="PVT53" s="47">
        <f t="shared" si="200"/>
        <v>9.7600000000000006E-2</v>
      </c>
      <c r="PVU53" s="47">
        <f t="shared" si="200"/>
        <v>9.7600000000000006E-2</v>
      </c>
      <c r="PVV53" s="47">
        <f t="shared" si="200"/>
        <v>9.7600000000000006E-2</v>
      </c>
      <c r="PVW53" s="47">
        <f t="shared" si="200"/>
        <v>9.7600000000000006E-2</v>
      </c>
      <c r="PVX53" s="47">
        <f t="shared" si="200"/>
        <v>9.7600000000000006E-2</v>
      </c>
      <c r="PVY53" s="47">
        <f t="shared" si="200"/>
        <v>9.7600000000000006E-2</v>
      </c>
      <c r="PVZ53" s="47">
        <f t="shared" si="200"/>
        <v>9.7600000000000006E-2</v>
      </c>
      <c r="PWA53" s="47">
        <f t="shared" si="200"/>
        <v>9.7600000000000006E-2</v>
      </c>
      <c r="PWB53" s="47">
        <f t="shared" si="200"/>
        <v>9.7600000000000006E-2</v>
      </c>
      <c r="PWC53" s="47">
        <f t="shared" si="200"/>
        <v>9.7600000000000006E-2</v>
      </c>
      <c r="PWD53" s="47">
        <f t="shared" si="200"/>
        <v>9.7600000000000006E-2</v>
      </c>
      <c r="PWE53" s="47">
        <f t="shared" si="200"/>
        <v>9.7600000000000006E-2</v>
      </c>
      <c r="PWF53" s="47">
        <f t="shared" si="200"/>
        <v>9.7600000000000006E-2</v>
      </c>
      <c r="PWG53" s="47">
        <f t="shared" si="200"/>
        <v>9.7600000000000006E-2</v>
      </c>
      <c r="PWH53" s="47">
        <f t="shared" si="200"/>
        <v>9.7600000000000006E-2</v>
      </c>
      <c r="PWI53" s="47">
        <f t="shared" si="200"/>
        <v>9.7600000000000006E-2</v>
      </c>
      <c r="PWJ53" s="47">
        <f t="shared" si="200"/>
        <v>9.7600000000000006E-2</v>
      </c>
      <c r="PWK53" s="47">
        <f t="shared" si="200"/>
        <v>9.7600000000000006E-2</v>
      </c>
      <c r="PWL53" s="47">
        <f t="shared" si="200"/>
        <v>9.7600000000000006E-2</v>
      </c>
      <c r="PWM53" s="47">
        <f t="shared" si="200"/>
        <v>9.7600000000000006E-2</v>
      </c>
      <c r="PWN53" s="47">
        <f t="shared" si="200"/>
        <v>9.7600000000000006E-2</v>
      </c>
      <c r="PWO53" s="47">
        <f t="shared" si="200"/>
        <v>9.7600000000000006E-2</v>
      </c>
      <c r="PWP53" s="47">
        <f t="shared" ref="PWP53:PZA53" si="201">PWO53</f>
        <v>9.7600000000000006E-2</v>
      </c>
      <c r="PWQ53" s="47">
        <f t="shared" si="201"/>
        <v>9.7600000000000006E-2</v>
      </c>
      <c r="PWR53" s="47">
        <f t="shared" si="201"/>
        <v>9.7600000000000006E-2</v>
      </c>
      <c r="PWS53" s="47">
        <f t="shared" si="201"/>
        <v>9.7600000000000006E-2</v>
      </c>
      <c r="PWT53" s="47">
        <f t="shared" si="201"/>
        <v>9.7600000000000006E-2</v>
      </c>
      <c r="PWU53" s="47">
        <f t="shared" si="201"/>
        <v>9.7600000000000006E-2</v>
      </c>
      <c r="PWV53" s="47">
        <f t="shared" si="201"/>
        <v>9.7600000000000006E-2</v>
      </c>
      <c r="PWW53" s="47">
        <f t="shared" si="201"/>
        <v>9.7600000000000006E-2</v>
      </c>
      <c r="PWX53" s="47">
        <f t="shared" si="201"/>
        <v>9.7600000000000006E-2</v>
      </c>
      <c r="PWY53" s="47">
        <f t="shared" si="201"/>
        <v>9.7600000000000006E-2</v>
      </c>
      <c r="PWZ53" s="47">
        <f t="shared" si="201"/>
        <v>9.7600000000000006E-2</v>
      </c>
      <c r="PXA53" s="47">
        <f t="shared" si="201"/>
        <v>9.7600000000000006E-2</v>
      </c>
      <c r="PXB53" s="47">
        <f t="shared" si="201"/>
        <v>9.7600000000000006E-2</v>
      </c>
      <c r="PXC53" s="47">
        <f t="shared" si="201"/>
        <v>9.7600000000000006E-2</v>
      </c>
      <c r="PXD53" s="47">
        <f t="shared" si="201"/>
        <v>9.7600000000000006E-2</v>
      </c>
      <c r="PXE53" s="47">
        <f t="shared" si="201"/>
        <v>9.7600000000000006E-2</v>
      </c>
      <c r="PXF53" s="47">
        <f t="shared" si="201"/>
        <v>9.7600000000000006E-2</v>
      </c>
      <c r="PXG53" s="47">
        <f t="shared" si="201"/>
        <v>9.7600000000000006E-2</v>
      </c>
      <c r="PXH53" s="47">
        <f t="shared" si="201"/>
        <v>9.7600000000000006E-2</v>
      </c>
      <c r="PXI53" s="47">
        <f t="shared" si="201"/>
        <v>9.7600000000000006E-2</v>
      </c>
      <c r="PXJ53" s="47">
        <f t="shared" si="201"/>
        <v>9.7600000000000006E-2</v>
      </c>
      <c r="PXK53" s="47">
        <f t="shared" si="201"/>
        <v>9.7600000000000006E-2</v>
      </c>
      <c r="PXL53" s="47">
        <f t="shared" si="201"/>
        <v>9.7600000000000006E-2</v>
      </c>
      <c r="PXM53" s="47">
        <f t="shared" si="201"/>
        <v>9.7600000000000006E-2</v>
      </c>
      <c r="PXN53" s="47">
        <f t="shared" si="201"/>
        <v>9.7600000000000006E-2</v>
      </c>
      <c r="PXO53" s="47">
        <f t="shared" si="201"/>
        <v>9.7600000000000006E-2</v>
      </c>
      <c r="PXP53" s="47">
        <f t="shared" si="201"/>
        <v>9.7600000000000006E-2</v>
      </c>
      <c r="PXQ53" s="47">
        <f t="shared" si="201"/>
        <v>9.7600000000000006E-2</v>
      </c>
      <c r="PXR53" s="47">
        <f t="shared" si="201"/>
        <v>9.7600000000000006E-2</v>
      </c>
      <c r="PXS53" s="47">
        <f t="shared" si="201"/>
        <v>9.7600000000000006E-2</v>
      </c>
      <c r="PXT53" s="47">
        <f t="shared" si="201"/>
        <v>9.7600000000000006E-2</v>
      </c>
      <c r="PXU53" s="47">
        <f t="shared" si="201"/>
        <v>9.7600000000000006E-2</v>
      </c>
      <c r="PXV53" s="47">
        <f t="shared" si="201"/>
        <v>9.7600000000000006E-2</v>
      </c>
      <c r="PXW53" s="47">
        <f t="shared" si="201"/>
        <v>9.7600000000000006E-2</v>
      </c>
      <c r="PXX53" s="47">
        <f t="shared" si="201"/>
        <v>9.7600000000000006E-2</v>
      </c>
      <c r="PXY53" s="47">
        <f t="shared" si="201"/>
        <v>9.7600000000000006E-2</v>
      </c>
      <c r="PXZ53" s="47">
        <f t="shared" si="201"/>
        <v>9.7600000000000006E-2</v>
      </c>
      <c r="PYA53" s="47">
        <f t="shared" si="201"/>
        <v>9.7600000000000006E-2</v>
      </c>
      <c r="PYB53" s="47">
        <f t="shared" si="201"/>
        <v>9.7600000000000006E-2</v>
      </c>
      <c r="PYC53" s="47">
        <f t="shared" si="201"/>
        <v>9.7600000000000006E-2</v>
      </c>
      <c r="PYD53" s="47">
        <f t="shared" si="201"/>
        <v>9.7600000000000006E-2</v>
      </c>
      <c r="PYE53" s="47">
        <f t="shared" si="201"/>
        <v>9.7600000000000006E-2</v>
      </c>
      <c r="PYF53" s="47">
        <f t="shared" si="201"/>
        <v>9.7600000000000006E-2</v>
      </c>
      <c r="PYG53" s="47">
        <f t="shared" si="201"/>
        <v>9.7600000000000006E-2</v>
      </c>
      <c r="PYH53" s="47">
        <f t="shared" si="201"/>
        <v>9.7600000000000006E-2</v>
      </c>
      <c r="PYI53" s="47">
        <f t="shared" si="201"/>
        <v>9.7600000000000006E-2</v>
      </c>
      <c r="PYJ53" s="47">
        <f t="shared" si="201"/>
        <v>9.7600000000000006E-2</v>
      </c>
      <c r="PYK53" s="47">
        <f t="shared" si="201"/>
        <v>9.7600000000000006E-2</v>
      </c>
      <c r="PYL53" s="47">
        <f t="shared" si="201"/>
        <v>9.7600000000000006E-2</v>
      </c>
      <c r="PYM53" s="47">
        <f t="shared" si="201"/>
        <v>9.7600000000000006E-2</v>
      </c>
      <c r="PYN53" s="47">
        <f t="shared" si="201"/>
        <v>9.7600000000000006E-2</v>
      </c>
      <c r="PYO53" s="47">
        <f t="shared" si="201"/>
        <v>9.7600000000000006E-2</v>
      </c>
      <c r="PYP53" s="47">
        <f t="shared" si="201"/>
        <v>9.7600000000000006E-2</v>
      </c>
      <c r="PYQ53" s="47">
        <f t="shared" si="201"/>
        <v>9.7600000000000006E-2</v>
      </c>
      <c r="PYR53" s="47">
        <f t="shared" si="201"/>
        <v>9.7600000000000006E-2</v>
      </c>
      <c r="PYS53" s="47">
        <f t="shared" si="201"/>
        <v>9.7600000000000006E-2</v>
      </c>
      <c r="PYT53" s="47">
        <f t="shared" si="201"/>
        <v>9.7600000000000006E-2</v>
      </c>
      <c r="PYU53" s="47">
        <f t="shared" si="201"/>
        <v>9.7600000000000006E-2</v>
      </c>
      <c r="PYV53" s="47">
        <f t="shared" si="201"/>
        <v>9.7600000000000006E-2</v>
      </c>
      <c r="PYW53" s="47">
        <f t="shared" si="201"/>
        <v>9.7600000000000006E-2</v>
      </c>
      <c r="PYX53" s="47">
        <f t="shared" si="201"/>
        <v>9.7600000000000006E-2</v>
      </c>
      <c r="PYY53" s="47">
        <f t="shared" si="201"/>
        <v>9.7600000000000006E-2</v>
      </c>
      <c r="PYZ53" s="47">
        <f t="shared" si="201"/>
        <v>9.7600000000000006E-2</v>
      </c>
      <c r="PZA53" s="47">
        <f t="shared" si="201"/>
        <v>9.7600000000000006E-2</v>
      </c>
      <c r="PZB53" s="47">
        <f t="shared" ref="PZB53:QBM53" si="202">PZA53</f>
        <v>9.7600000000000006E-2</v>
      </c>
      <c r="PZC53" s="47">
        <f t="shared" si="202"/>
        <v>9.7600000000000006E-2</v>
      </c>
      <c r="PZD53" s="47">
        <f t="shared" si="202"/>
        <v>9.7600000000000006E-2</v>
      </c>
      <c r="PZE53" s="47">
        <f t="shared" si="202"/>
        <v>9.7600000000000006E-2</v>
      </c>
      <c r="PZF53" s="47">
        <f t="shared" si="202"/>
        <v>9.7600000000000006E-2</v>
      </c>
      <c r="PZG53" s="47">
        <f t="shared" si="202"/>
        <v>9.7600000000000006E-2</v>
      </c>
      <c r="PZH53" s="47">
        <f t="shared" si="202"/>
        <v>9.7600000000000006E-2</v>
      </c>
      <c r="PZI53" s="47">
        <f t="shared" si="202"/>
        <v>9.7600000000000006E-2</v>
      </c>
      <c r="PZJ53" s="47">
        <f t="shared" si="202"/>
        <v>9.7600000000000006E-2</v>
      </c>
      <c r="PZK53" s="47">
        <f t="shared" si="202"/>
        <v>9.7600000000000006E-2</v>
      </c>
      <c r="PZL53" s="47">
        <f t="shared" si="202"/>
        <v>9.7600000000000006E-2</v>
      </c>
      <c r="PZM53" s="47">
        <f t="shared" si="202"/>
        <v>9.7600000000000006E-2</v>
      </c>
      <c r="PZN53" s="47">
        <f t="shared" si="202"/>
        <v>9.7600000000000006E-2</v>
      </c>
      <c r="PZO53" s="47">
        <f t="shared" si="202"/>
        <v>9.7600000000000006E-2</v>
      </c>
      <c r="PZP53" s="47">
        <f t="shared" si="202"/>
        <v>9.7600000000000006E-2</v>
      </c>
      <c r="PZQ53" s="47">
        <f t="shared" si="202"/>
        <v>9.7600000000000006E-2</v>
      </c>
      <c r="PZR53" s="47">
        <f t="shared" si="202"/>
        <v>9.7600000000000006E-2</v>
      </c>
      <c r="PZS53" s="47">
        <f t="shared" si="202"/>
        <v>9.7600000000000006E-2</v>
      </c>
      <c r="PZT53" s="47">
        <f t="shared" si="202"/>
        <v>9.7600000000000006E-2</v>
      </c>
      <c r="PZU53" s="47">
        <f t="shared" si="202"/>
        <v>9.7600000000000006E-2</v>
      </c>
      <c r="PZV53" s="47">
        <f t="shared" si="202"/>
        <v>9.7600000000000006E-2</v>
      </c>
      <c r="PZW53" s="47">
        <f t="shared" si="202"/>
        <v>9.7600000000000006E-2</v>
      </c>
      <c r="PZX53" s="47">
        <f t="shared" si="202"/>
        <v>9.7600000000000006E-2</v>
      </c>
      <c r="PZY53" s="47">
        <f t="shared" si="202"/>
        <v>9.7600000000000006E-2</v>
      </c>
      <c r="PZZ53" s="47">
        <f t="shared" si="202"/>
        <v>9.7600000000000006E-2</v>
      </c>
      <c r="QAA53" s="47">
        <f t="shared" si="202"/>
        <v>9.7600000000000006E-2</v>
      </c>
      <c r="QAB53" s="47">
        <f t="shared" si="202"/>
        <v>9.7600000000000006E-2</v>
      </c>
      <c r="QAC53" s="47">
        <f t="shared" si="202"/>
        <v>9.7600000000000006E-2</v>
      </c>
      <c r="QAD53" s="47">
        <f t="shared" si="202"/>
        <v>9.7600000000000006E-2</v>
      </c>
      <c r="QAE53" s="47">
        <f t="shared" si="202"/>
        <v>9.7600000000000006E-2</v>
      </c>
      <c r="QAF53" s="47">
        <f t="shared" si="202"/>
        <v>9.7600000000000006E-2</v>
      </c>
      <c r="QAG53" s="47">
        <f t="shared" si="202"/>
        <v>9.7600000000000006E-2</v>
      </c>
      <c r="QAH53" s="47">
        <f t="shared" si="202"/>
        <v>9.7600000000000006E-2</v>
      </c>
      <c r="QAI53" s="47">
        <f t="shared" si="202"/>
        <v>9.7600000000000006E-2</v>
      </c>
      <c r="QAJ53" s="47">
        <f t="shared" si="202"/>
        <v>9.7600000000000006E-2</v>
      </c>
      <c r="QAK53" s="47">
        <f t="shared" si="202"/>
        <v>9.7600000000000006E-2</v>
      </c>
      <c r="QAL53" s="47">
        <f t="shared" si="202"/>
        <v>9.7600000000000006E-2</v>
      </c>
      <c r="QAM53" s="47">
        <f t="shared" si="202"/>
        <v>9.7600000000000006E-2</v>
      </c>
      <c r="QAN53" s="47">
        <f t="shared" si="202"/>
        <v>9.7600000000000006E-2</v>
      </c>
      <c r="QAO53" s="47">
        <f t="shared" si="202"/>
        <v>9.7600000000000006E-2</v>
      </c>
      <c r="QAP53" s="47">
        <f t="shared" si="202"/>
        <v>9.7600000000000006E-2</v>
      </c>
      <c r="QAQ53" s="47">
        <f t="shared" si="202"/>
        <v>9.7600000000000006E-2</v>
      </c>
      <c r="QAR53" s="47">
        <f t="shared" si="202"/>
        <v>9.7600000000000006E-2</v>
      </c>
      <c r="QAS53" s="47">
        <f t="shared" si="202"/>
        <v>9.7600000000000006E-2</v>
      </c>
      <c r="QAT53" s="47">
        <f t="shared" si="202"/>
        <v>9.7600000000000006E-2</v>
      </c>
      <c r="QAU53" s="47">
        <f t="shared" si="202"/>
        <v>9.7600000000000006E-2</v>
      </c>
      <c r="QAV53" s="47">
        <f t="shared" si="202"/>
        <v>9.7600000000000006E-2</v>
      </c>
      <c r="QAW53" s="47">
        <f t="shared" si="202"/>
        <v>9.7600000000000006E-2</v>
      </c>
      <c r="QAX53" s="47">
        <f t="shared" si="202"/>
        <v>9.7600000000000006E-2</v>
      </c>
      <c r="QAY53" s="47">
        <f t="shared" si="202"/>
        <v>9.7600000000000006E-2</v>
      </c>
      <c r="QAZ53" s="47">
        <f t="shared" si="202"/>
        <v>9.7600000000000006E-2</v>
      </c>
      <c r="QBA53" s="47">
        <f t="shared" si="202"/>
        <v>9.7600000000000006E-2</v>
      </c>
      <c r="QBB53" s="47">
        <f t="shared" si="202"/>
        <v>9.7600000000000006E-2</v>
      </c>
      <c r="QBC53" s="47">
        <f t="shared" si="202"/>
        <v>9.7600000000000006E-2</v>
      </c>
      <c r="QBD53" s="47">
        <f t="shared" si="202"/>
        <v>9.7600000000000006E-2</v>
      </c>
      <c r="QBE53" s="47">
        <f t="shared" si="202"/>
        <v>9.7600000000000006E-2</v>
      </c>
      <c r="QBF53" s="47">
        <f t="shared" si="202"/>
        <v>9.7600000000000006E-2</v>
      </c>
      <c r="QBG53" s="47">
        <f t="shared" si="202"/>
        <v>9.7600000000000006E-2</v>
      </c>
      <c r="QBH53" s="47">
        <f t="shared" si="202"/>
        <v>9.7600000000000006E-2</v>
      </c>
      <c r="QBI53" s="47">
        <f t="shared" si="202"/>
        <v>9.7600000000000006E-2</v>
      </c>
      <c r="QBJ53" s="47">
        <f t="shared" si="202"/>
        <v>9.7600000000000006E-2</v>
      </c>
      <c r="QBK53" s="47">
        <f t="shared" si="202"/>
        <v>9.7600000000000006E-2</v>
      </c>
      <c r="QBL53" s="47">
        <f t="shared" si="202"/>
        <v>9.7600000000000006E-2</v>
      </c>
      <c r="QBM53" s="47">
        <f t="shared" si="202"/>
        <v>9.7600000000000006E-2</v>
      </c>
      <c r="QBN53" s="47">
        <f t="shared" ref="QBN53:QDY53" si="203">QBM53</f>
        <v>9.7600000000000006E-2</v>
      </c>
      <c r="QBO53" s="47">
        <f t="shared" si="203"/>
        <v>9.7600000000000006E-2</v>
      </c>
      <c r="QBP53" s="47">
        <f t="shared" si="203"/>
        <v>9.7600000000000006E-2</v>
      </c>
      <c r="QBQ53" s="47">
        <f t="shared" si="203"/>
        <v>9.7600000000000006E-2</v>
      </c>
      <c r="QBR53" s="47">
        <f t="shared" si="203"/>
        <v>9.7600000000000006E-2</v>
      </c>
      <c r="QBS53" s="47">
        <f t="shared" si="203"/>
        <v>9.7600000000000006E-2</v>
      </c>
      <c r="QBT53" s="47">
        <f t="shared" si="203"/>
        <v>9.7600000000000006E-2</v>
      </c>
      <c r="QBU53" s="47">
        <f t="shared" si="203"/>
        <v>9.7600000000000006E-2</v>
      </c>
      <c r="QBV53" s="47">
        <f t="shared" si="203"/>
        <v>9.7600000000000006E-2</v>
      </c>
      <c r="QBW53" s="47">
        <f t="shared" si="203"/>
        <v>9.7600000000000006E-2</v>
      </c>
      <c r="QBX53" s="47">
        <f t="shared" si="203"/>
        <v>9.7600000000000006E-2</v>
      </c>
      <c r="QBY53" s="47">
        <f t="shared" si="203"/>
        <v>9.7600000000000006E-2</v>
      </c>
      <c r="QBZ53" s="47">
        <f t="shared" si="203"/>
        <v>9.7600000000000006E-2</v>
      </c>
      <c r="QCA53" s="47">
        <f t="shared" si="203"/>
        <v>9.7600000000000006E-2</v>
      </c>
      <c r="QCB53" s="47">
        <f t="shared" si="203"/>
        <v>9.7600000000000006E-2</v>
      </c>
      <c r="QCC53" s="47">
        <f t="shared" si="203"/>
        <v>9.7600000000000006E-2</v>
      </c>
      <c r="QCD53" s="47">
        <f t="shared" si="203"/>
        <v>9.7600000000000006E-2</v>
      </c>
      <c r="QCE53" s="47">
        <f t="shared" si="203"/>
        <v>9.7600000000000006E-2</v>
      </c>
      <c r="QCF53" s="47">
        <f t="shared" si="203"/>
        <v>9.7600000000000006E-2</v>
      </c>
      <c r="QCG53" s="47">
        <f t="shared" si="203"/>
        <v>9.7600000000000006E-2</v>
      </c>
      <c r="QCH53" s="47">
        <f t="shared" si="203"/>
        <v>9.7600000000000006E-2</v>
      </c>
      <c r="QCI53" s="47">
        <f t="shared" si="203"/>
        <v>9.7600000000000006E-2</v>
      </c>
      <c r="QCJ53" s="47">
        <f t="shared" si="203"/>
        <v>9.7600000000000006E-2</v>
      </c>
      <c r="QCK53" s="47">
        <f t="shared" si="203"/>
        <v>9.7600000000000006E-2</v>
      </c>
      <c r="QCL53" s="47">
        <f t="shared" si="203"/>
        <v>9.7600000000000006E-2</v>
      </c>
      <c r="QCM53" s="47">
        <f t="shared" si="203"/>
        <v>9.7600000000000006E-2</v>
      </c>
      <c r="QCN53" s="47">
        <f t="shared" si="203"/>
        <v>9.7600000000000006E-2</v>
      </c>
      <c r="QCO53" s="47">
        <f t="shared" si="203"/>
        <v>9.7600000000000006E-2</v>
      </c>
      <c r="QCP53" s="47">
        <f t="shared" si="203"/>
        <v>9.7600000000000006E-2</v>
      </c>
      <c r="QCQ53" s="47">
        <f t="shared" si="203"/>
        <v>9.7600000000000006E-2</v>
      </c>
      <c r="QCR53" s="47">
        <f t="shared" si="203"/>
        <v>9.7600000000000006E-2</v>
      </c>
      <c r="QCS53" s="47">
        <f t="shared" si="203"/>
        <v>9.7600000000000006E-2</v>
      </c>
      <c r="QCT53" s="47">
        <f t="shared" si="203"/>
        <v>9.7600000000000006E-2</v>
      </c>
      <c r="QCU53" s="47">
        <f t="shared" si="203"/>
        <v>9.7600000000000006E-2</v>
      </c>
      <c r="QCV53" s="47">
        <f t="shared" si="203"/>
        <v>9.7600000000000006E-2</v>
      </c>
      <c r="QCW53" s="47">
        <f t="shared" si="203"/>
        <v>9.7600000000000006E-2</v>
      </c>
      <c r="QCX53" s="47">
        <f t="shared" si="203"/>
        <v>9.7600000000000006E-2</v>
      </c>
      <c r="QCY53" s="47">
        <f t="shared" si="203"/>
        <v>9.7600000000000006E-2</v>
      </c>
      <c r="QCZ53" s="47">
        <f t="shared" si="203"/>
        <v>9.7600000000000006E-2</v>
      </c>
      <c r="QDA53" s="47">
        <f t="shared" si="203"/>
        <v>9.7600000000000006E-2</v>
      </c>
      <c r="QDB53" s="47">
        <f t="shared" si="203"/>
        <v>9.7600000000000006E-2</v>
      </c>
      <c r="QDC53" s="47">
        <f t="shared" si="203"/>
        <v>9.7600000000000006E-2</v>
      </c>
      <c r="QDD53" s="47">
        <f t="shared" si="203"/>
        <v>9.7600000000000006E-2</v>
      </c>
      <c r="QDE53" s="47">
        <f t="shared" si="203"/>
        <v>9.7600000000000006E-2</v>
      </c>
      <c r="QDF53" s="47">
        <f t="shared" si="203"/>
        <v>9.7600000000000006E-2</v>
      </c>
      <c r="QDG53" s="47">
        <f t="shared" si="203"/>
        <v>9.7600000000000006E-2</v>
      </c>
      <c r="QDH53" s="47">
        <f t="shared" si="203"/>
        <v>9.7600000000000006E-2</v>
      </c>
      <c r="QDI53" s="47">
        <f t="shared" si="203"/>
        <v>9.7600000000000006E-2</v>
      </c>
      <c r="QDJ53" s="47">
        <f t="shared" si="203"/>
        <v>9.7600000000000006E-2</v>
      </c>
      <c r="QDK53" s="47">
        <f t="shared" si="203"/>
        <v>9.7600000000000006E-2</v>
      </c>
      <c r="QDL53" s="47">
        <f t="shared" si="203"/>
        <v>9.7600000000000006E-2</v>
      </c>
      <c r="QDM53" s="47">
        <f t="shared" si="203"/>
        <v>9.7600000000000006E-2</v>
      </c>
      <c r="QDN53" s="47">
        <f t="shared" si="203"/>
        <v>9.7600000000000006E-2</v>
      </c>
      <c r="QDO53" s="47">
        <f t="shared" si="203"/>
        <v>9.7600000000000006E-2</v>
      </c>
      <c r="QDP53" s="47">
        <f t="shared" si="203"/>
        <v>9.7600000000000006E-2</v>
      </c>
      <c r="QDQ53" s="47">
        <f t="shared" si="203"/>
        <v>9.7600000000000006E-2</v>
      </c>
      <c r="QDR53" s="47">
        <f t="shared" si="203"/>
        <v>9.7600000000000006E-2</v>
      </c>
      <c r="QDS53" s="47">
        <f t="shared" si="203"/>
        <v>9.7600000000000006E-2</v>
      </c>
      <c r="QDT53" s="47">
        <f t="shared" si="203"/>
        <v>9.7600000000000006E-2</v>
      </c>
      <c r="QDU53" s="47">
        <f t="shared" si="203"/>
        <v>9.7600000000000006E-2</v>
      </c>
      <c r="QDV53" s="47">
        <f t="shared" si="203"/>
        <v>9.7600000000000006E-2</v>
      </c>
      <c r="QDW53" s="47">
        <f t="shared" si="203"/>
        <v>9.7600000000000006E-2</v>
      </c>
      <c r="QDX53" s="47">
        <f t="shared" si="203"/>
        <v>9.7600000000000006E-2</v>
      </c>
      <c r="QDY53" s="47">
        <f t="shared" si="203"/>
        <v>9.7600000000000006E-2</v>
      </c>
      <c r="QDZ53" s="47">
        <f t="shared" ref="QDZ53:QGK53" si="204">QDY53</f>
        <v>9.7600000000000006E-2</v>
      </c>
      <c r="QEA53" s="47">
        <f t="shared" si="204"/>
        <v>9.7600000000000006E-2</v>
      </c>
      <c r="QEB53" s="47">
        <f t="shared" si="204"/>
        <v>9.7600000000000006E-2</v>
      </c>
      <c r="QEC53" s="47">
        <f t="shared" si="204"/>
        <v>9.7600000000000006E-2</v>
      </c>
      <c r="QED53" s="47">
        <f t="shared" si="204"/>
        <v>9.7600000000000006E-2</v>
      </c>
      <c r="QEE53" s="47">
        <f t="shared" si="204"/>
        <v>9.7600000000000006E-2</v>
      </c>
      <c r="QEF53" s="47">
        <f t="shared" si="204"/>
        <v>9.7600000000000006E-2</v>
      </c>
      <c r="QEG53" s="47">
        <f t="shared" si="204"/>
        <v>9.7600000000000006E-2</v>
      </c>
      <c r="QEH53" s="47">
        <f t="shared" si="204"/>
        <v>9.7600000000000006E-2</v>
      </c>
      <c r="QEI53" s="47">
        <f t="shared" si="204"/>
        <v>9.7600000000000006E-2</v>
      </c>
      <c r="QEJ53" s="47">
        <f t="shared" si="204"/>
        <v>9.7600000000000006E-2</v>
      </c>
      <c r="QEK53" s="47">
        <f t="shared" si="204"/>
        <v>9.7600000000000006E-2</v>
      </c>
      <c r="QEL53" s="47">
        <f t="shared" si="204"/>
        <v>9.7600000000000006E-2</v>
      </c>
      <c r="QEM53" s="47">
        <f t="shared" si="204"/>
        <v>9.7600000000000006E-2</v>
      </c>
      <c r="QEN53" s="47">
        <f t="shared" si="204"/>
        <v>9.7600000000000006E-2</v>
      </c>
      <c r="QEO53" s="47">
        <f t="shared" si="204"/>
        <v>9.7600000000000006E-2</v>
      </c>
      <c r="QEP53" s="47">
        <f t="shared" si="204"/>
        <v>9.7600000000000006E-2</v>
      </c>
      <c r="QEQ53" s="47">
        <f t="shared" si="204"/>
        <v>9.7600000000000006E-2</v>
      </c>
      <c r="QER53" s="47">
        <f t="shared" si="204"/>
        <v>9.7600000000000006E-2</v>
      </c>
      <c r="QES53" s="47">
        <f t="shared" si="204"/>
        <v>9.7600000000000006E-2</v>
      </c>
      <c r="QET53" s="47">
        <f t="shared" si="204"/>
        <v>9.7600000000000006E-2</v>
      </c>
      <c r="QEU53" s="47">
        <f t="shared" si="204"/>
        <v>9.7600000000000006E-2</v>
      </c>
      <c r="QEV53" s="47">
        <f t="shared" si="204"/>
        <v>9.7600000000000006E-2</v>
      </c>
      <c r="QEW53" s="47">
        <f t="shared" si="204"/>
        <v>9.7600000000000006E-2</v>
      </c>
      <c r="QEX53" s="47">
        <f t="shared" si="204"/>
        <v>9.7600000000000006E-2</v>
      </c>
      <c r="QEY53" s="47">
        <f t="shared" si="204"/>
        <v>9.7600000000000006E-2</v>
      </c>
      <c r="QEZ53" s="47">
        <f t="shared" si="204"/>
        <v>9.7600000000000006E-2</v>
      </c>
      <c r="QFA53" s="47">
        <f t="shared" si="204"/>
        <v>9.7600000000000006E-2</v>
      </c>
      <c r="QFB53" s="47">
        <f t="shared" si="204"/>
        <v>9.7600000000000006E-2</v>
      </c>
      <c r="QFC53" s="47">
        <f t="shared" si="204"/>
        <v>9.7600000000000006E-2</v>
      </c>
      <c r="QFD53" s="47">
        <f t="shared" si="204"/>
        <v>9.7600000000000006E-2</v>
      </c>
      <c r="QFE53" s="47">
        <f t="shared" si="204"/>
        <v>9.7600000000000006E-2</v>
      </c>
      <c r="QFF53" s="47">
        <f t="shared" si="204"/>
        <v>9.7600000000000006E-2</v>
      </c>
      <c r="QFG53" s="47">
        <f t="shared" si="204"/>
        <v>9.7600000000000006E-2</v>
      </c>
      <c r="QFH53" s="47">
        <f t="shared" si="204"/>
        <v>9.7600000000000006E-2</v>
      </c>
      <c r="QFI53" s="47">
        <f t="shared" si="204"/>
        <v>9.7600000000000006E-2</v>
      </c>
      <c r="QFJ53" s="47">
        <f t="shared" si="204"/>
        <v>9.7600000000000006E-2</v>
      </c>
      <c r="QFK53" s="47">
        <f t="shared" si="204"/>
        <v>9.7600000000000006E-2</v>
      </c>
      <c r="QFL53" s="47">
        <f t="shared" si="204"/>
        <v>9.7600000000000006E-2</v>
      </c>
      <c r="QFM53" s="47">
        <f t="shared" si="204"/>
        <v>9.7600000000000006E-2</v>
      </c>
      <c r="QFN53" s="47">
        <f t="shared" si="204"/>
        <v>9.7600000000000006E-2</v>
      </c>
      <c r="QFO53" s="47">
        <f t="shared" si="204"/>
        <v>9.7600000000000006E-2</v>
      </c>
      <c r="QFP53" s="47">
        <f t="shared" si="204"/>
        <v>9.7600000000000006E-2</v>
      </c>
      <c r="QFQ53" s="47">
        <f t="shared" si="204"/>
        <v>9.7600000000000006E-2</v>
      </c>
      <c r="QFR53" s="47">
        <f t="shared" si="204"/>
        <v>9.7600000000000006E-2</v>
      </c>
      <c r="QFS53" s="47">
        <f t="shared" si="204"/>
        <v>9.7600000000000006E-2</v>
      </c>
      <c r="QFT53" s="47">
        <f t="shared" si="204"/>
        <v>9.7600000000000006E-2</v>
      </c>
      <c r="QFU53" s="47">
        <f t="shared" si="204"/>
        <v>9.7600000000000006E-2</v>
      </c>
      <c r="QFV53" s="47">
        <f t="shared" si="204"/>
        <v>9.7600000000000006E-2</v>
      </c>
      <c r="QFW53" s="47">
        <f t="shared" si="204"/>
        <v>9.7600000000000006E-2</v>
      </c>
      <c r="QFX53" s="47">
        <f t="shared" si="204"/>
        <v>9.7600000000000006E-2</v>
      </c>
      <c r="QFY53" s="47">
        <f t="shared" si="204"/>
        <v>9.7600000000000006E-2</v>
      </c>
      <c r="QFZ53" s="47">
        <f t="shared" si="204"/>
        <v>9.7600000000000006E-2</v>
      </c>
      <c r="QGA53" s="47">
        <f t="shared" si="204"/>
        <v>9.7600000000000006E-2</v>
      </c>
      <c r="QGB53" s="47">
        <f t="shared" si="204"/>
        <v>9.7600000000000006E-2</v>
      </c>
      <c r="QGC53" s="47">
        <f t="shared" si="204"/>
        <v>9.7600000000000006E-2</v>
      </c>
      <c r="QGD53" s="47">
        <f t="shared" si="204"/>
        <v>9.7600000000000006E-2</v>
      </c>
      <c r="QGE53" s="47">
        <f t="shared" si="204"/>
        <v>9.7600000000000006E-2</v>
      </c>
      <c r="QGF53" s="47">
        <f t="shared" si="204"/>
        <v>9.7600000000000006E-2</v>
      </c>
      <c r="QGG53" s="47">
        <f t="shared" si="204"/>
        <v>9.7600000000000006E-2</v>
      </c>
      <c r="QGH53" s="47">
        <f t="shared" si="204"/>
        <v>9.7600000000000006E-2</v>
      </c>
      <c r="QGI53" s="47">
        <f t="shared" si="204"/>
        <v>9.7600000000000006E-2</v>
      </c>
      <c r="QGJ53" s="47">
        <f t="shared" si="204"/>
        <v>9.7600000000000006E-2</v>
      </c>
      <c r="QGK53" s="47">
        <f t="shared" si="204"/>
        <v>9.7600000000000006E-2</v>
      </c>
      <c r="QGL53" s="47">
        <f t="shared" ref="QGL53:QIW53" si="205">QGK53</f>
        <v>9.7600000000000006E-2</v>
      </c>
      <c r="QGM53" s="47">
        <f t="shared" si="205"/>
        <v>9.7600000000000006E-2</v>
      </c>
      <c r="QGN53" s="47">
        <f t="shared" si="205"/>
        <v>9.7600000000000006E-2</v>
      </c>
      <c r="QGO53" s="47">
        <f t="shared" si="205"/>
        <v>9.7600000000000006E-2</v>
      </c>
      <c r="QGP53" s="47">
        <f t="shared" si="205"/>
        <v>9.7600000000000006E-2</v>
      </c>
      <c r="QGQ53" s="47">
        <f t="shared" si="205"/>
        <v>9.7600000000000006E-2</v>
      </c>
      <c r="QGR53" s="47">
        <f t="shared" si="205"/>
        <v>9.7600000000000006E-2</v>
      </c>
      <c r="QGS53" s="47">
        <f t="shared" si="205"/>
        <v>9.7600000000000006E-2</v>
      </c>
      <c r="QGT53" s="47">
        <f t="shared" si="205"/>
        <v>9.7600000000000006E-2</v>
      </c>
      <c r="QGU53" s="47">
        <f t="shared" si="205"/>
        <v>9.7600000000000006E-2</v>
      </c>
      <c r="QGV53" s="47">
        <f t="shared" si="205"/>
        <v>9.7600000000000006E-2</v>
      </c>
      <c r="QGW53" s="47">
        <f t="shared" si="205"/>
        <v>9.7600000000000006E-2</v>
      </c>
      <c r="QGX53" s="47">
        <f t="shared" si="205"/>
        <v>9.7600000000000006E-2</v>
      </c>
      <c r="QGY53" s="47">
        <f t="shared" si="205"/>
        <v>9.7600000000000006E-2</v>
      </c>
      <c r="QGZ53" s="47">
        <f t="shared" si="205"/>
        <v>9.7600000000000006E-2</v>
      </c>
      <c r="QHA53" s="47">
        <f t="shared" si="205"/>
        <v>9.7600000000000006E-2</v>
      </c>
      <c r="QHB53" s="47">
        <f t="shared" si="205"/>
        <v>9.7600000000000006E-2</v>
      </c>
      <c r="QHC53" s="47">
        <f t="shared" si="205"/>
        <v>9.7600000000000006E-2</v>
      </c>
      <c r="QHD53" s="47">
        <f t="shared" si="205"/>
        <v>9.7600000000000006E-2</v>
      </c>
      <c r="QHE53" s="47">
        <f t="shared" si="205"/>
        <v>9.7600000000000006E-2</v>
      </c>
      <c r="QHF53" s="47">
        <f t="shared" si="205"/>
        <v>9.7600000000000006E-2</v>
      </c>
      <c r="QHG53" s="47">
        <f t="shared" si="205"/>
        <v>9.7600000000000006E-2</v>
      </c>
      <c r="QHH53" s="47">
        <f t="shared" si="205"/>
        <v>9.7600000000000006E-2</v>
      </c>
      <c r="QHI53" s="47">
        <f t="shared" si="205"/>
        <v>9.7600000000000006E-2</v>
      </c>
      <c r="QHJ53" s="47">
        <f t="shared" si="205"/>
        <v>9.7600000000000006E-2</v>
      </c>
      <c r="QHK53" s="47">
        <f t="shared" si="205"/>
        <v>9.7600000000000006E-2</v>
      </c>
      <c r="QHL53" s="47">
        <f t="shared" si="205"/>
        <v>9.7600000000000006E-2</v>
      </c>
      <c r="QHM53" s="47">
        <f t="shared" si="205"/>
        <v>9.7600000000000006E-2</v>
      </c>
      <c r="QHN53" s="47">
        <f t="shared" si="205"/>
        <v>9.7600000000000006E-2</v>
      </c>
      <c r="QHO53" s="47">
        <f t="shared" si="205"/>
        <v>9.7600000000000006E-2</v>
      </c>
      <c r="QHP53" s="47">
        <f t="shared" si="205"/>
        <v>9.7600000000000006E-2</v>
      </c>
      <c r="QHQ53" s="47">
        <f t="shared" si="205"/>
        <v>9.7600000000000006E-2</v>
      </c>
      <c r="QHR53" s="47">
        <f t="shared" si="205"/>
        <v>9.7600000000000006E-2</v>
      </c>
      <c r="QHS53" s="47">
        <f t="shared" si="205"/>
        <v>9.7600000000000006E-2</v>
      </c>
      <c r="QHT53" s="47">
        <f t="shared" si="205"/>
        <v>9.7600000000000006E-2</v>
      </c>
      <c r="QHU53" s="47">
        <f t="shared" si="205"/>
        <v>9.7600000000000006E-2</v>
      </c>
      <c r="QHV53" s="47">
        <f t="shared" si="205"/>
        <v>9.7600000000000006E-2</v>
      </c>
      <c r="QHW53" s="47">
        <f t="shared" si="205"/>
        <v>9.7600000000000006E-2</v>
      </c>
      <c r="QHX53" s="47">
        <f t="shared" si="205"/>
        <v>9.7600000000000006E-2</v>
      </c>
      <c r="QHY53" s="47">
        <f t="shared" si="205"/>
        <v>9.7600000000000006E-2</v>
      </c>
      <c r="QHZ53" s="47">
        <f t="shared" si="205"/>
        <v>9.7600000000000006E-2</v>
      </c>
      <c r="QIA53" s="47">
        <f t="shared" si="205"/>
        <v>9.7600000000000006E-2</v>
      </c>
      <c r="QIB53" s="47">
        <f t="shared" si="205"/>
        <v>9.7600000000000006E-2</v>
      </c>
      <c r="QIC53" s="47">
        <f t="shared" si="205"/>
        <v>9.7600000000000006E-2</v>
      </c>
      <c r="QID53" s="47">
        <f t="shared" si="205"/>
        <v>9.7600000000000006E-2</v>
      </c>
      <c r="QIE53" s="47">
        <f t="shared" si="205"/>
        <v>9.7600000000000006E-2</v>
      </c>
      <c r="QIF53" s="47">
        <f t="shared" si="205"/>
        <v>9.7600000000000006E-2</v>
      </c>
      <c r="QIG53" s="47">
        <f t="shared" si="205"/>
        <v>9.7600000000000006E-2</v>
      </c>
      <c r="QIH53" s="47">
        <f t="shared" si="205"/>
        <v>9.7600000000000006E-2</v>
      </c>
      <c r="QII53" s="47">
        <f t="shared" si="205"/>
        <v>9.7600000000000006E-2</v>
      </c>
      <c r="QIJ53" s="47">
        <f t="shared" si="205"/>
        <v>9.7600000000000006E-2</v>
      </c>
      <c r="QIK53" s="47">
        <f t="shared" si="205"/>
        <v>9.7600000000000006E-2</v>
      </c>
      <c r="QIL53" s="47">
        <f t="shared" si="205"/>
        <v>9.7600000000000006E-2</v>
      </c>
      <c r="QIM53" s="47">
        <f t="shared" si="205"/>
        <v>9.7600000000000006E-2</v>
      </c>
      <c r="QIN53" s="47">
        <f t="shared" si="205"/>
        <v>9.7600000000000006E-2</v>
      </c>
      <c r="QIO53" s="47">
        <f t="shared" si="205"/>
        <v>9.7600000000000006E-2</v>
      </c>
      <c r="QIP53" s="47">
        <f t="shared" si="205"/>
        <v>9.7600000000000006E-2</v>
      </c>
      <c r="QIQ53" s="47">
        <f t="shared" si="205"/>
        <v>9.7600000000000006E-2</v>
      </c>
      <c r="QIR53" s="47">
        <f t="shared" si="205"/>
        <v>9.7600000000000006E-2</v>
      </c>
      <c r="QIS53" s="47">
        <f t="shared" si="205"/>
        <v>9.7600000000000006E-2</v>
      </c>
      <c r="QIT53" s="47">
        <f t="shared" si="205"/>
        <v>9.7600000000000006E-2</v>
      </c>
      <c r="QIU53" s="47">
        <f t="shared" si="205"/>
        <v>9.7600000000000006E-2</v>
      </c>
      <c r="QIV53" s="47">
        <f t="shared" si="205"/>
        <v>9.7600000000000006E-2</v>
      </c>
      <c r="QIW53" s="47">
        <f t="shared" si="205"/>
        <v>9.7600000000000006E-2</v>
      </c>
      <c r="QIX53" s="47">
        <f t="shared" ref="QIX53:QLI53" si="206">QIW53</f>
        <v>9.7600000000000006E-2</v>
      </c>
      <c r="QIY53" s="47">
        <f t="shared" si="206"/>
        <v>9.7600000000000006E-2</v>
      </c>
      <c r="QIZ53" s="47">
        <f t="shared" si="206"/>
        <v>9.7600000000000006E-2</v>
      </c>
      <c r="QJA53" s="47">
        <f t="shared" si="206"/>
        <v>9.7600000000000006E-2</v>
      </c>
      <c r="QJB53" s="47">
        <f t="shared" si="206"/>
        <v>9.7600000000000006E-2</v>
      </c>
      <c r="QJC53" s="47">
        <f t="shared" si="206"/>
        <v>9.7600000000000006E-2</v>
      </c>
      <c r="QJD53" s="47">
        <f t="shared" si="206"/>
        <v>9.7600000000000006E-2</v>
      </c>
      <c r="QJE53" s="47">
        <f t="shared" si="206"/>
        <v>9.7600000000000006E-2</v>
      </c>
      <c r="QJF53" s="47">
        <f t="shared" si="206"/>
        <v>9.7600000000000006E-2</v>
      </c>
      <c r="QJG53" s="47">
        <f t="shared" si="206"/>
        <v>9.7600000000000006E-2</v>
      </c>
      <c r="QJH53" s="47">
        <f t="shared" si="206"/>
        <v>9.7600000000000006E-2</v>
      </c>
      <c r="QJI53" s="47">
        <f t="shared" si="206"/>
        <v>9.7600000000000006E-2</v>
      </c>
      <c r="QJJ53" s="47">
        <f t="shared" si="206"/>
        <v>9.7600000000000006E-2</v>
      </c>
      <c r="QJK53" s="47">
        <f t="shared" si="206"/>
        <v>9.7600000000000006E-2</v>
      </c>
      <c r="QJL53" s="47">
        <f t="shared" si="206"/>
        <v>9.7600000000000006E-2</v>
      </c>
      <c r="QJM53" s="47">
        <f t="shared" si="206"/>
        <v>9.7600000000000006E-2</v>
      </c>
      <c r="QJN53" s="47">
        <f t="shared" si="206"/>
        <v>9.7600000000000006E-2</v>
      </c>
      <c r="QJO53" s="47">
        <f t="shared" si="206"/>
        <v>9.7600000000000006E-2</v>
      </c>
      <c r="QJP53" s="47">
        <f t="shared" si="206"/>
        <v>9.7600000000000006E-2</v>
      </c>
      <c r="QJQ53" s="47">
        <f t="shared" si="206"/>
        <v>9.7600000000000006E-2</v>
      </c>
      <c r="QJR53" s="47">
        <f t="shared" si="206"/>
        <v>9.7600000000000006E-2</v>
      </c>
      <c r="QJS53" s="47">
        <f t="shared" si="206"/>
        <v>9.7600000000000006E-2</v>
      </c>
      <c r="QJT53" s="47">
        <f t="shared" si="206"/>
        <v>9.7600000000000006E-2</v>
      </c>
      <c r="QJU53" s="47">
        <f t="shared" si="206"/>
        <v>9.7600000000000006E-2</v>
      </c>
      <c r="QJV53" s="47">
        <f t="shared" si="206"/>
        <v>9.7600000000000006E-2</v>
      </c>
      <c r="QJW53" s="47">
        <f t="shared" si="206"/>
        <v>9.7600000000000006E-2</v>
      </c>
      <c r="QJX53" s="47">
        <f t="shared" si="206"/>
        <v>9.7600000000000006E-2</v>
      </c>
      <c r="QJY53" s="47">
        <f t="shared" si="206"/>
        <v>9.7600000000000006E-2</v>
      </c>
      <c r="QJZ53" s="47">
        <f t="shared" si="206"/>
        <v>9.7600000000000006E-2</v>
      </c>
      <c r="QKA53" s="47">
        <f t="shared" si="206"/>
        <v>9.7600000000000006E-2</v>
      </c>
      <c r="QKB53" s="47">
        <f t="shared" si="206"/>
        <v>9.7600000000000006E-2</v>
      </c>
      <c r="QKC53" s="47">
        <f t="shared" si="206"/>
        <v>9.7600000000000006E-2</v>
      </c>
      <c r="QKD53" s="47">
        <f t="shared" si="206"/>
        <v>9.7600000000000006E-2</v>
      </c>
      <c r="QKE53" s="47">
        <f t="shared" si="206"/>
        <v>9.7600000000000006E-2</v>
      </c>
      <c r="QKF53" s="47">
        <f t="shared" si="206"/>
        <v>9.7600000000000006E-2</v>
      </c>
      <c r="QKG53" s="47">
        <f t="shared" si="206"/>
        <v>9.7600000000000006E-2</v>
      </c>
      <c r="QKH53" s="47">
        <f t="shared" si="206"/>
        <v>9.7600000000000006E-2</v>
      </c>
      <c r="QKI53" s="47">
        <f t="shared" si="206"/>
        <v>9.7600000000000006E-2</v>
      </c>
      <c r="QKJ53" s="47">
        <f t="shared" si="206"/>
        <v>9.7600000000000006E-2</v>
      </c>
      <c r="QKK53" s="47">
        <f t="shared" si="206"/>
        <v>9.7600000000000006E-2</v>
      </c>
      <c r="QKL53" s="47">
        <f t="shared" si="206"/>
        <v>9.7600000000000006E-2</v>
      </c>
      <c r="QKM53" s="47">
        <f t="shared" si="206"/>
        <v>9.7600000000000006E-2</v>
      </c>
      <c r="QKN53" s="47">
        <f t="shared" si="206"/>
        <v>9.7600000000000006E-2</v>
      </c>
      <c r="QKO53" s="47">
        <f t="shared" si="206"/>
        <v>9.7600000000000006E-2</v>
      </c>
      <c r="QKP53" s="47">
        <f t="shared" si="206"/>
        <v>9.7600000000000006E-2</v>
      </c>
      <c r="QKQ53" s="47">
        <f t="shared" si="206"/>
        <v>9.7600000000000006E-2</v>
      </c>
      <c r="QKR53" s="47">
        <f t="shared" si="206"/>
        <v>9.7600000000000006E-2</v>
      </c>
      <c r="QKS53" s="47">
        <f t="shared" si="206"/>
        <v>9.7600000000000006E-2</v>
      </c>
      <c r="QKT53" s="47">
        <f t="shared" si="206"/>
        <v>9.7600000000000006E-2</v>
      </c>
      <c r="QKU53" s="47">
        <f t="shared" si="206"/>
        <v>9.7600000000000006E-2</v>
      </c>
      <c r="QKV53" s="47">
        <f t="shared" si="206"/>
        <v>9.7600000000000006E-2</v>
      </c>
      <c r="QKW53" s="47">
        <f t="shared" si="206"/>
        <v>9.7600000000000006E-2</v>
      </c>
      <c r="QKX53" s="47">
        <f t="shared" si="206"/>
        <v>9.7600000000000006E-2</v>
      </c>
      <c r="QKY53" s="47">
        <f t="shared" si="206"/>
        <v>9.7600000000000006E-2</v>
      </c>
      <c r="QKZ53" s="47">
        <f t="shared" si="206"/>
        <v>9.7600000000000006E-2</v>
      </c>
      <c r="QLA53" s="47">
        <f t="shared" si="206"/>
        <v>9.7600000000000006E-2</v>
      </c>
      <c r="QLB53" s="47">
        <f t="shared" si="206"/>
        <v>9.7600000000000006E-2</v>
      </c>
      <c r="QLC53" s="47">
        <f t="shared" si="206"/>
        <v>9.7600000000000006E-2</v>
      </c>
      <c r="QLD53" s="47">
        <f t="shared" si="206"/>
        <v>9.7600000000000006E-2</v>
      </c>
      <c r="QLE53" s="47">
        <f t="shared" si="206"/>
        <v>9.7600000000000006E-2</v>
      </c>
      <c r="QLF53" s="47">
        <f t="shared" si="206"/>
        <v>9.7600000000000006E-2</v>
      </c>
      <c r="QLG53" s="47">
        <f t="shared" si="206"/>
        <v>9.7600000000000006E-2</v>
      </c>
      <c r="QLH53" s="47">
        <f t="shared" si="206"/>
        <v>9.7600000000000006E-2</v>
      </c>
      <c r="QLI53" s="47">
        <f t="shared" si="206"/>
        <v>9.7600000000000006E-2</v>
      </c>
      <c r="QLJ53" s="47">
        <f t="shared" ref="QLJ53:QNU53" si="207">QLI53</f>
        <v>9.7600000000000006E-2</v>
      </c>
      <c r="QLK53" s="47">
        <f t="shared" si="207"/>
        <v>9.7600000000000006E-2</v>
      </c>
      <c r="QLL53" s="47">
        <f t="shared" si="207"/>
        <v>9.7600000000000006E-2</v>
      </c>
      <c r="QLM53" s="47">
        <f t="shared" si="207"/>
        <v>9.7600000000000006E-2</v>
      </c>
      <c r="QLN53" s="47">
        <f t="shared" si="207"/>
        <v>9.7600000000000006E-2</v>
      </c>
      <c r="QLO53" s="47">
        <f t="shared" si="207"/>
        <v>9.7600000000000006E-2</v>
      </c>
      <c r="QLP53" s="47">
        <f t="shared" si="207"/>
        <v>9.7600000000000006E-2</v>
      </c>
      <c r="QLQ53" s="47">
        <f t="shared" si="207"/>
        <v>9.7600000000000006E-2</v>
      </c>
      <c r="QLR53" s="47">
        <f t="shared" si="207"/>
        <v>9.7600000000000006E-2</v>
      </c>
      <c r="QLS53" s="47">
        <f t="shared" si="207"/>
        <v>9.7600000000000006E-2</v>
      </c>
      <c r="QLT53" s="47">
        <f t="shared" si="207"/>
        <v>9.7600000000000006E-2</v>
      </c>
      <c r="QLU53" s="47">
        <f t="shared" si="207"/>
        <v>9.7600000000000006E-2</v>
      </c>
      <c r="QLV53" s="47">
        <f t="shared" si="207"/>
        <v>9.7600000000000006E-2</v>
      </c>
      <c r="QLW53" s="47">
        <f t="shared" si="207"/>
        <v>9.7600000000000006E-2</v>
      </c>
      <c r="QLX53" s="47">
        <f t="shared" si="207"/>
        <v>9.7600000000000006E-2</v>
      </c>
      <c r="QLY53" s="47">
        <f t="shared" si="207"/>
        <v>9.7600000000000006E-2</v>
      </c>
      <c r="QLZ53" s="47">
        <f t="shared" si="207"/>
        <v>9.7600000000000006E-2</v>
      </c>
      <c r="QMA53" s="47">
        <f t="shared" si="207"/>
        <v>9.7600000000000006E-2</v>
      </c>
      <c r="QMB53" s="47">
        <f t="shared" si="207"/>
        <v>9.7600000000000006E-2</v>
      </c>
      <c r="QMC53" s="47">
        <f t="shared" si="207"/>
        <v>9.7600000000000006E-2</v>
      </c>
      <c r="QMD53" s="47">
        <f t="shared" si="207"/>
        <v>9.7600000000000006E-2</v>
      </c>
      <c r="QME53" s="47">
        <f t="shared" si="207"/>
        <v>9.7600000000000006E-2</v>
      </c>
      <c r="QMF53" s="47">
        <f t="shared" si="207"/>
        <v>9.7600000000000006E-2</v>
      </c>
      <c r="QMG53" s="47">
        <f t="shared" si="207"/>
        <v>9.7600000000000006E-2</v>
      </c>
      <c r="QMH53" s="47">
        <f t="shared" si="207"/>
        <v>9.7600000000000006E-2</v>
      </c>
      <c r="QMI53" s="47">
        <f t="shared" si="207"/>
        <v>9.7600000000000006E-2</v>
      </c>
      <c r="QMJ53" s="47">
        <f t="shared" si="207"/>
        <v>9.7600000000000006E-2</v>
      </c>
      <c r="QMK53" s="47">
        <f t="shared" si="207"/>
        <v>9.7600000000000006E-2</v>
      </c>
      <c r="QML53" s="47">
        <f t="shared" si="207"/>
        <v>9.7600000000000006E-2</v>
      </c>
      <c r="QMM53" s="47">
        <f t="shared" si="207"/>
        <v>9.7600000000000006E-2</v>
      </c>
      <c r="QMN53" s="47">
        <f t="shared" si="207"/>
        <v>9.7600000000000006E-2</v>
      </c>
      <c r="QMO53" s="47">
        <f t="shared" si="207"/>
        <v>9.7600000000000006E-2</v>
      </c>
      <c r="QMP53" s="47">
        <f t="shared" si="207"/>
        <v>9.7600000000000006E-2</v>
      </c>
      <c r="QMQ53" s="47">
        <f t="shared" si="207"/>
        <v>9.7600000000000006E-2</v>
      </c>
      <c r="QMR53" s="47">
        <f t="shared" si="207"/>
        <v>9.7600000000000006E-2</v>
      </c>
      <c r="QMS53" s="47">
        <f t="shared" si="207"/>
        <v>9.7600000000000006E-2</v>
      </c>
      <c r="QMT53" s="47">
        <f t="shared" si="207"/>
        <v>9.7600000000000006E-2</v>
      </c>
      <c r="QMU53" s="47">
        <f t="shared" si="207"/>
        <v>9.7600000000000006E-2</v>
      </c>
      <c r="QMV53" s="47">
        <f t="shared" si="207"/>
        <v>9.7600000000000006E-2</v>
      </c>
      <c r="QMW53" s="47">
        <f t="shared" si="207"/>
        <v>9.7600000000000006E-2</v>
      </c>
      <c r="QMX53" s="47">
        <f t="shared" si="207"/>
        <v>9.7600000000000006E-2</v>
      </c>
      <c r="QMY53" s="47">
        <f t="shared" si="207"/>
        <v>9.7600000000000006E-2</v>
      </c>
      <c r="QMZ53" s="47">
        <f t="shared" si="207"/>
        <v>9.7600000000000006E-2</v>
      </c>
      <c r="QNA53" s="47">
        <f t="shared" si="207"/>
        <v>9.7600000000000006E-2</v>
      </c>
      <c r="QNB53" s="47">
        <f t="shared" si="207"/>
        <v>9.7600000000000006E-2</v>
      </c>
      <c r="QNC53" s="47">
        <f t="shared" si="207"/>
        <v>9.7600000000000006E-2</v>
      </c>
      <c r="QND53" s="47">
        <f t="shared" si="207"/>
        <v>9.7600000000000006E-2</v>
      </c>
      <c r="QNE53" s="47">
        <f t="shared" si="207"/>
        <v>9.7600000000000006E-2</v>
      </c>
      <c r="QNF53" s="47">
        <f t="shared" si="207"/>
        <v>9.7600000000000006E-2</v>
      </c>
      <c r="QNG53" s="47">
        <f t="shared" si="207"/>
        <v>9.7600000000000006E-2</v>
      </c>
      <c r="QNH53" s="47">
        <f t="shared" si="207"/>
        <v>9.7600000000000006E-2</v>
      </c>
      <c r="QNI53" s="47">
        <f t="shared" si="207"/>
        <v>9.7600000000000006E-2</v>
      </c>
      <c r="QNJ53" s="47">
        <f t="shared" si="207"/>
        <v>9.7600000000000006E-2</v>
      </c>
      <c r="QNK53" s="47">
        <f t="shared" si="207"/>
        <v>9.7600000000000006E-2</v>
      </c>
      <c r="QNL53" s="47">
        <f t="shared" si="207"/>
        <v>9.7600000000000006E-2</v>
      </c>
      <c r="QNM53" s="47">
        <f t="shared" si="207"/>
        <v>9.7600000000000006E-2</v>
      </c>
      <c r="QNN53" s="47">
        <f t="shared" si="207"/>
        <v>9.7600000000000006E-2</v>
      </c>
      <c r="QNO53" s="47">
        <f t="shared" si="207"/>
        <v>9.7600000000000006E-2</v>
      </c>
      <c r="QNP53" s="47">
        <f t="shared" si="207"/>
        <v>9.7600000000000006E-2</v>
      </c>
      <c r="QNQ53" s="47">
        <f t="shared" si="207"/>
        <v>9.7600000000000006E-2</v>
      </c>
      <c r="QNR53" s="47">
        <f t="shared" si="207"/>
        <v>9.7600000000000006E-2</v>
      </c>
      <c r="QNS53" s="47">
        <f t="shared" si="207"/>
        <v>9.7600000000000006E-2</v>
      </c>
      <c r="QNT53" s="47">
        <f t="shared" si="207"/>
        <v>9.7600000000000006E-2</v>
      </c>
      <c r="QNU53" s="47">
        <f t="shared" si="207"/>
        <v>9.7600000000000006E-2</v>
      </c>
      <c r="QNV53" s="47">
        <f t="shared" ref="QNV53:QQG53" si="208">QNU53</f>
        <v>9.7600000000000006E-2</v>
      </c>
      <c r="QNW53" s="47">
        <f t="shared" si="208"/>
        <v>9.7600000000000006E-2</v>
      </c>
      <c r="QNX53" s="47">
        <f t="shared" si="208"/>
        <v>9.7600000000000006E-2</v>
      </c>
      <c r="QNY53" s="47">
        <f t="shared" si="208"/>
        <v>9.7600000000000006E-2</v>
      </c>
      <c r="QNZ53" s="47">
        <f t="shared" si="208"/>
        <v>9.7600000000000006E-2</v>
      </c>
      <c r="QOA53" s="47">
        <f t="shared" si="208"/>
        <v>9.7600000000000006E-2</v>
      </c>
      <c r="QOB53" s="47">
        <f t="shared" si="208"/>
        <v>9.7600000000000006E-2</v>
      </c>
      <c r="QOC53" s="47">
        <f t="shared" si="208"/>
        <v>9.7600000000000006E-2</v>
      </c>
      <c r="QOD53" s="47">
        <f t="shared" si="208"/>
        <v>9.7600000000000006E-2</v>
      </c>
      <c r="QOE53" s="47">
        <f t="shared" si="208"/>
        <v>9.7600000000000006E-2</v>
      </c>
      <c r="QOF53" s="47">
        <f t="shared" si="208"/>
        <v>9.7600000000000006E-2</v>
      </c>
      <c r="QOG53" s="47">
        <f t="shared" si="208"/>
        <v>9.7600000000000006E-2</v>
      </c>
      <c r="QOH53" s="47">
        <f t="shared" si="208"/>
        <v>9.7600000000000006E-2</v>
      </c>
      <c r="QOI53" s="47">
        <f t="shared" si="208"/>
        <v>9.7600000000000006E-2</v>
      </c>
      <c r="QOJ53" s="47">
        <f t="shared" si="208"/>
        <v>9.7600000000000006E-2</v>
      </c>
      <c r="QOK53" s="47">
        <f t="shared" si="208"/>
        <v>9.7600000000000006E-2</v>
      </c>
      <c r="QOL53" s="47">
        <f t="shared" si="208"/>
        <v>9.7600000000000006E-2</v>
      </c>
      <c r="QOM53" s="47">
        <f t="shared" si="208"/>
        <v>9.7600000000000006E-2</v>
      </c>
      <c r="QON53" s="47">
        <f t="shared" si="208"/>
        <v>9.7600000000000006E-2</v>
      </c>
      <c r="QOO53" s="47">
        <f t="shared" si="208"/>
        <v>9.7600000000000006E-2</v>
      </c>
      <c r="QOP53" s="47">
        <f t="shared" si="208"/>
        <v>9.7600000000000006E-2</v>
      </c>
      <c r="QOQ53" s="47">
        <f t="shared" si="208"/>
        <v>9.7600000000000006E-2</v>
      </c>
      <c r="QOR53" s="47">
        <f t="shared" si="208"/>
        <v>9.7600000000000006E-2</v>
      </c>
      <c r="QOS53" s="47">
        <f t="shared" si="208"/>
        <v>9.7600000000000006E-2</v>
      </c>
      <c r="QOT53" s="47">
        <f t="shared" si="208"/>
        <v>9.7600000000000006E-2</v>
      </c>
      <c r="QOU53" s="47">
        <f t="shared" si="208"/>
        <v>9.7600000000000006E-2</v>
      </c>
      <c r="QOV53" s="47">
        <f t="shared" si="208"/>
        <v>9.7600000000000006E-2</v>
      </c>
      <c r="QOW53" s="47">
        <f t="shared" si="208"/>
        <v>9.7600000000000006E-2</v>
      </c>
      <c r="QOX53" s="47">
        <f t="shared" si="208"/>
        <v>9.7600000000000006E-2</v>
      </c>
      <c r="QOY53" s="47">
        <f t="shared" si="208"/>
        <v>9.7600000000000006E-2</v>
      </c>
      <c r="QOZ53" s="47">
        <f t="shared" si="208"/>
        <v>9.7600000000000006E-2</v>
      </c>
      <c r="QPA53" s="47">
        <f t="shared" si="208"/>
        <v>9.7600000000000006E-2</v>
      </c>
      <c r="QPB53" s="47">
        <f t="shared" si="208"/>
        <v>9.7600000000000006E-2</v>
      </c>
      <c r="QPC53" s="47">
        <f t="shared" si="208"/>
        <v>9.7600000000000006E-2</v>
      </c>
      <c r="QPD53" s="47">
        <f t="shared" si="208"/>
        <v>9.7600000000000006E-2</v>
      </c>
      <c r="QPE53" s="47">
        <f t="shared" si="208"/>
        <v>9.7600000000000006E-2</v>
      </c>
      <c r="QPF53" s="47">
        <f t="shared" si="208"/>
        <v>9.7600000000000006E-2</v>
      </c>
      <c r="QPG53" s="47">
        <f t="shared" si="208"/>
        <v>9.7600000000000006E-2</v>
      </c>
      <c r="QPH53" s="47">
        <f t="shared" si="208"/>
        <v>9.7600000000000006E-2</v>
      </c>
      <c r="QPI53" s="47">
        <f t="shared" si="208"/>
        <v>9.7600000000000006E-2</v>
      </c>
      <c r="QPJ53" s="47">
        <f t="shared" si="208"/>
        <v>9.7600000000000006E-2</v>
      </c>
      <c r="QPK53" s="47">
        <f t="shared" si="208"/>
        <v>9.7600000000000006E-2</v>
      </c>
      <c r="QPL53" s="47">
        <f t="shared" si="208"/>
        <v>9.7600000000000006E-2</v>
      </c>
      <c r="QPM53" s="47">
        <f t="shared" si="208"/>
        <v>9.7600000000000006E-2</v>
      </c>
      <c r="QPN53" s="47">
        <f t="shared" si="208"/>
        <v>9.7600000000000006E-2</v>
      </c>
      <c r="QPO53" s="47">
        <f t="shared" si="208"/>
        <v>9.7600000000000006E-2</v>
      </c>
      <c r="QPP53" s="47">
        <f t="shared" si="208"/>
        <v>9.7600000000000006E-2</v>
      </c>
      <c r="QPQ53" s="47">
        <f t="shared" si="208"/>
        <v>9.7600000000000006E-2</v>
      </c>
      <c r="QPR53" s="47">
        <f t="shared" si="208"/>
        <v>9.7600000000000006E-2</v>
      </c>
      <c r="QPS53" s="47">
        <f t="shared" si="208"/>
        <v>9.7600000000000006E-2</v>
      </c>
      <c r="QPT53" s="47">
        <f t="shared" si="208"/>
        <v>9.7600000000000006E-2</v>
      </c>
      <c r="QPU53" s="47">
        <f t="shared" si="208"/>
        <v>9.7600000000000006E-2</v>
      </c>
      <c r="QPV53" s="47">
        <f t="shared" si="208"/>
        <v>9.7600000000000006E-2</v>
      </c>
      <c r="QPW53" s="47">
        <f t="shared" si="208"/>
        <v>9.7600000000000006E-2</v>
      </c>
      <c r="QPX53" s="47">
        <f t="shared" si="208"/>
        <v>9.7600000000000006E-2</v>
      </c>
      <c r="QPY53" s="47">
        <f t="shared" si="208"/>
        <v>9.7600000000000006E-2</v>
      </c>
      <c r="QPZ53" s="47">
        <f t="shared" si="208"/>
        <v>9.7600000000000006E-2</v>
      </c>
      <c r="QQA53" s="47">
        <f t="shared" si="208"/>
        <v>9.7600000000000006E-2</v>
      </c>
      <c r="QQB53" s="47">
        <f t="shared" si="208"/>
        <v>9.7600000000000006E-2</v>
      </c>
      <c r="QQC53" s="47">
        <f t="shared" si="208"/>
        <v>9.7600000000000006E-2</v>
      </c>
      <c r="QQD53" s="47">
        <f t="shared" si="208"/>
        <v>9.7600000000000006E-2</v>
      </c>
      <c r="QQE53" s="47">
        <f t="shared" si="208"/>
        <v>9.7600000000000006E-2</v>
      </c>
      <c r="QQF53" s="47">
        <f t="shared" si="208"/>
        <v>9.7600000000000006E-2</v>
      </c>
      <c r="QQG53" s="47">
        <f t="shared" si="208"/>
        <v>9.7600000000000006E-2</v>
      </c>
      <c r="QQH53" s="47">
        <f t="shared" ref="QQH53:QSS53" si="209">QQG53</f>
        <v>9.7600000000000006E-2</v>
      </c>
      <c r="QQI53" s="47">
        <f t="shared" si="209"/>
        <v>9.7600000000000006E-2</v>
      </c>
      <c r="QQJ53" s="47">
        <f t="shared" si="209"/>
        <v>9.7600000000000006E-2</v>
      </c>
      <c r="QQK53" s="47">
        <f t="shared" si="209"/>
        <v>9.7600000000000006E-2</v>
      </c>
      <c r="QQL53" s="47">
        <f t="shared" si="209"/>
        <v>9.7600000000000006E-2</v>
      </c>
      <c r="QQM53" s="47">
        <f t="shared" si="209"/>
        <v>9.7600000000000006E-2</v>
      </c>
      <c r="QQN53" s="47">
        <f t="shared" si="209"/>
        <v>9.7600000000000006E-2</v>
      </c>
      <c r="QQO53" s="47">
        <f t="shared" si="209"/>
        <v>9.7600000000000006E-2</v>
      </c>
      <c r="QQP53" s="47">
        <f t="shared" si="209"/>
        <v>9.7600000000000006E-2</v>
      </c>
      <c r="QQQ53" s="47">
        <f t="shared" si="209"/>
        <v>9.7600000000000006E-2</v>
      </c>
      <c r="QQR53" s="47">
        <f t="shared" si="209"/>
        <v>9.7600000000000006E-2</v>
      </c>
      <c r="QQS53" s="47">
        <f t="shared" si="209"/>
        <v>9.7600000000000006E-2</v>
      </c>
      <c r="QQT53" s="47">
        <f t="shared" si="209"/>
        <v>9.7600000000000006E-2</v>
      </c>
      <c r="QQU53" s="47">
        <f t="shared" si="209"/>
        <v>9.7600000000000006E-2</v>
      </c>
      <c r="QQV53" s="47">
        <f t="shared" si="209"/>
        <v>9.7600000000000006E-2</v>
      </c>
      <c r="QQW53" s="47">
        <f t="shared" si="209"/>
        <v>9.7600000000000006E-2</v>
      </c>
      <c r="QQX53" s="47">
        <f t="shared" si="209"/>
        <v>9.7600000000000006E-2</v>
      </c>
      <c r="QQY53" s="47">
        <f t="shared" si="209"/>
        <v>9.7600000000000006E-2</v>
      </c>
      <c r="QQZ53" s="47">
        <f t="shared" si="209"/>
        <v>9.7600000000000006E-2</v>
      </c>
      <c r="QRA53" s="47">
        <f t="shared" si="209"/>
        <v>9.7600000000000006E-2</v>
      </c>
      <c r="QRB53" s="47">
        <f t="shared" si="209"/>
        <v>9.7600000000000006E-2</v>
      </c>
      <c r="QRC53" s="47">
        <f t="shared" si="209"/>
        <v>9.7600000000000006E-2</v>
      </c>
      <c r="QRD53" s="47">
        <f t="shared" si="209"/>
        <v>9.7600000000000006E-2</v>
      </c>
      <c r="QRE53" s="47">
        <f t="shared" si="209"/>
        <v>9.7600000000000006E-2</v>
      </c>
      <c r="QRF53" s="47">
        <f t="shared" si="209"/>
        <v>9.7600000000000006E-2</v>
      </c>
      <c r="QRG53" s="47">
        <f t="shared" si="209"/>
        <v>9.7600000000000006E-2</v>
      </c>
      <c r="QRH53" s="47">
        <f t="shared" si="209"/>
        <v>9.7600000000000006E-2</v>
      </c>
      <c r="QRI53" s="47">
        <f t="shared" si="209"/>
        <v>9.7600000000000006E-2</v>
      </c>
      <c r="QRJ53" s="47">
        <f t="shared" si="209"/>
        <v>9.7600000000000006E-2</v>
      </c>
      <c r="QRK53" s="47">
        <f t="shared" si="209"/>
        <v>9.7600000000000006E-2</v>
      </c>
      <c r="QRL53" s="47">
        <f t="shared" si="209"/>
        <v>9.7600000000000006E-2</v>
      </c>
      <c r="QRM53" s="47">
        <f t="shared" si="209"/>
        <v>9.7600000000000006E-2</v>
      </c>
      <c r="QRN53" s="47">
        <f t="shared" si="209"/>
        <v>9.7600000000000006E-2</v>
      </c>
      <c r="QRO53" s="47">
        <f t="shared" si="209"/>
        <v>9.7600000000000006E-2</v>
      </c>
      <c r="QRP53" s="47">
        <f t="shared" si="209"/>
        <v>9.7600000000000006E-2</v>
      </c>
      <c r="QRQ53" s="47">
        <f t="shared" si="209"/>
        <v>9.7600000000000006E-2</v>
      </c>
      <c r="QRR53" s="47">
        <f t="shared" si="209"/>
        <v>9.7600000000000006E-2</v>
      </c>
      <c r="QRS53" s="47">
        <f t="shared" si="209"/>
        <v>9.7600000000000006E-2</v>
      </c>
      <c r="QRT53" s="47">
        <f t="shared" si="209"/>
        <v>9.7600000000000006E-2</v>
      </c>
      <c r="QRU53" s="47">
        <f t="shared" si="209"/>
        <v>9.7600000000000006E-2</v>
      </c>
      <c r="QRV53" s="47">
        <f t="shared" si="209"/>
        <v>9.7600000000000006E-2</v>
      </c>
      <c r="QRW53" s="47">
        <f t="shared" si="209"/>
        <v>9.7600000000000006E-2</v>
      </c>
      <c r="QRX53" s="47">
        <f t="shared" si="209"/>
        <v>9.7600000000000006E-2</v>
      </c>
      <c r="QRY53" s="47">
        <f t="shared" si="209"/>
        <v>9.7600000000000006E-2</v>
      </c>
      <c r="QRZ53" s="47">
        <f t="shared" si="209"/>
        <v>9.7600000000000006E-2</v>
      </c>
      <c r="QSA53" s="47">
        <f t="shared" si="209"/>
        <v>9.7600000000000006E-2</v>
      </c>
      <c r="QSB53" s="47">
        <f t="shared" si="209"/>
        <v>9.7600000000000006E-2</v>
      </c>
      <c r="QSC53" s="47">
        <f t="shared" si="209"/>
        <v>9.7600000000000006E-2</v>
      </c>
      <c r="QSD53" s="47">
        <f t="shared" si="209"/>
        <v>9.7600000000000006E-2</v>
      </c>
      <c r="QSE53" s="47">
        <f t="shared" si="209"/>
        <v>9.7600000000000006E-2</v>
      </c>
      <c r="QSF53" s="47">
        <f t="shared" si="209"/>
        <v>9.7600000000000006E-2</v>
      </c>
      <c r="QSG53" s="47">
        <f t="shared" si="209"/>
        <v>9.7600000000000006E-2</v>
      </c>
      <c r="QSH53" s="47">
        <f t="shared" si="209"/>
        <v>9.7600000000000006E-2</v>
      </c>
      <c r="QSI53" s="47">
        <f t="shared" si="209"/>
        <v>9.7600000000000006E-2</v>
      </c>
      <c r="QSJ53" s="47">
        <f t="shared" si="209"/>
        <v>9.7600000000000006E-2</v>
      </c>
      <c r="QSK53" s="47">
        <f t="shared" si="209"/>
        <v>9.7600000000000006E-2</v>
      </c>
      <c r="QSL53" s="47">
        <f t="shared" si="209"/>
        <v>9.7600000000000006E-2</v>
      </c>
      <c r="QSM53" s="47">
        <f t="shared" si="209"/>
        <v>9.7600000000000006E-2</v>
      </c>
      <c r="QSN53" s="47">
        <f t="shared" si="209"/>
        <v>9.7600000000000006E-2</v>
      </c>
      <c r="QSO53" s="47">
        <f t="shared" si="209"/>
        <v>9.7600000000000006E-2</v>
      </c>
      <c r="QSP53" s="47">
        <f t="shared" si="209"/>
        <v>9.7600000000000006E-2</v>
      </c>
      <c r="QSQ53" s="47">
        <f t="shared" si="209"/>
        <v>9.7600000000000006E-2</v>
      </c>
      <c r="QSR53" s="47">
        <f t="shared" si="209"/>
        <v>9.7600000000000006E-2</v>
      </c>
      <c r="QSS53" s="47">
        <f t="shared" si="209"/>
        <v>9.7600000000000006E-2</v>
      </c>
      <c r="QST53" s="47">
        <f t="shared" ref="QST53:QVE53" si="210">QSS53</f>
        <v>9.7600000000000006E-2</v>
      </c>
      <c r="QSU53" s="47">
        <f t="shared" si="210"/>
        <v>9.7600000000000006E-2</v>
      </c>
      <c r="QSV53" s="47">
        <f t="shared" si="210"/>
        <v>9.7600000000000006E-2</v>
      </c>
      <c r="QSW53" s="47">
        <f t="shared" si="210"/>
        <v>9.7600000000000006E-2</v>
      </c>
      <c r="QSX53" s="47">
        <f t="shared" si="210"/>
        <v>9.7600000000000006E-2</v>
      </c>
      <c r="QSY53" s="47">
        <f t="shared" si="210"/>
        <v>9.7600000000000006E-2</v>
      </c>
      <c r="QSZ53" s="47">
        <f t="shared" si="210"/>
        <v>9.7600000000000006E-2</v>
      </c>
      <c r="QTA53" s="47">
        <f t="shared" si="210"/>
        <v>9.7600000000000006E-2</v>
      </c>
      <c r="QTB53" s="47">
        <f t="shared" si="210"/>
        <v>9.7600000000000006E-2</v>
      </c>
      <c r="QTC53" s="47">
        <f t="shared" si="210"/>
        <v>9.7600000000000006E-2</v>
      </c>
      <c r="QTD53" s="47">
        <f t="shared" si="210"/>
        <v>9.7600000000000006E-2</v>
      </c>
      <c r="QTE53" s="47">
        <f t="shared" si="210"/>
        <v>9.7600000000000006E-2</v>
      </c>
      <c r="QTF53" s="47">
        <f t="shared" si="210"/>
        <v>9.7600000000000006E-2</v>
      </c>
      <c r="QTG53" s="47">
        <f t="shared" si="210"/>
        <v>9.7600000000000006E-2</v>
      </c>
      <c r="QTH53" s="47">
        <f t="shared" si="210"/>
        <v>9.7600000000000006E-2</v>
      </c>
      <c r="QTI53" s="47">
        <f t="shared" si="210"/>
        <v>9.7600000000000006E-2</v>
      </c>
      <c r="QTJ53" s="47">
        <f t="shared" si="210"/>
        <v>9.7600000000000006E-2</v>
      </c>
      <c r="QTK53" s="47">
        <f t="shared" si="210"/>
        <v>9.7600000000000006E-2</v>
      </c>
      <c r="QTL53" s="47">
        <f t="shared" si="210"/>
        <v>9.7600000000000006E-2</v>
      </c>
      <c r="QTM53" s="47">
        <f t="shared" si="210"/>
        <v>9.7600000000000006E-2</v>
      </c>
      <c r="QTN53" s="47">
        <f t="shared" si="210"/>
        <v>9.7600000000000006E-2</v>
      </c>
      <c r="QTO53" s="47">
        <f t="shared" si="210"/>
        <v>9.7600000000000006E-2</v>
      </c>
      <c r="QTP53" s="47">
        <f t="shared" si="210"/>
        <v>9.7600000000000006E-2</v>
      </c>
      <c r="QTQ53" s="47">
        <f t="shared" si="210"/>
        <v>9.7600000000000006E-2</v>
      </c>
      <c r="QTR53" s="47">
        <f t="shared" si="210"/>
        <v>9.7600000000000006E-2</v>
      </c>
      <c r="QTS53" s="47">
        <f t="shared" si="210"/>
        <v>9.7600000000000006E-2</v>
      </c>
      <c r="QTT53" s="47">
        <f t="shared" si="210"/>
        <v>9.7600000000000006E-2</v>
      </c>
      <c r="QTU53" s="47">
        <f t="shared" si="210"/>
        <v>9.7600000000000006E-2</v>
      </c>
      <c r="QTV53" s="47">
        <f t="shared" si="210"/>
        <v>9.7600000000000006E-2</v>
      </c>
      <c r="QTW53" s="47">
        <f t="shared" si="210"/>
        <v>9.7600000000000006E-2</v>
      </c>
      <c r="QTX53" s="47">
        <f t="shared" si="210"/>
        <v>9.7600000000000006E-2</v>
      </c>
      <c r="QTY53" s="47">
        <f t="shared" si="210"/>
        <v>9.7600000000000006E-2</v>
      </c>
      <c r="QTZ53" s="47">
        <f t="shared" si="210"/>
        <v>9.7600000000000006E-2</v>
      </c>
      <c r="QUA53" s="47">
        <f t="shared" si="210"/>
        <v>9.7600000000000006E-2</v>
      </c>
      <c r="QUB53" s="47">
        <f t="shared" si="210"/>
        <v>9.7600000000000006E-2</v>
      </c>
      <c r="QUC53" s="47">
        <f t="shared" si="210"/>
        <v>9.7600000000000006E-2</v>
      </c>
      <c r="QUD53" s="47">
        <f t="shared" si="210"/>
        <v>9.7600000000000006E-2</v>
      </c>
      <c r="QUE53" s="47">
        <f t="shared" si="210"/>
        <v>9.7600000000000006E-2</v>
      </c>
      <c r="QUF53" s="47">
        <f t="shared" si="210"/>
        <v>9.7600000000000006E-2</v>
      </c>
      <c r="QUG53" s="47">
        <f t="shared" si="210"/>
        <v>9.7600000000000006E-2</v>
      </c>
      <c r="QUH53" s="47">
        <f t="shared" si="210"/>
        <v>9.7600000000000006E-2</v>
      </c>
      <c r="QUI53" s="47">
        <f t="shared" si="210"/>
        <v>9.7600000000000006E-2</v>
      </c>
      <c r="QUJ53" s="47">
        <f t="shared" si="210"/>
        <v>9.7600000000000006E-2</v>
      </c>
      <c r="QUK53" s="47">
        <f t="shared" si="210"/>
        <v>9.7600000000000006E-2</v>
      </c>
      <c r="QUL53" s="47">
        <f t="shared" si="210"/>
        <v>9.7600000000000006E-2</v>
      </c>
      <c r="QUM53" s="47">
        <f t="shared" si="210"/>
        <v>9.7600000000000006E-2</v>
      </c>
      <c r="QUN53" s="47">
        <f t="shared" si="210"/>
        <v>9.7600000000000006E-2</v>
      </c>
      <c r="QUO53" s="47">
        <f t="shared" si="210"/>
        <v>9.7600000000000006E-2</v>
      </c>
      <c r="QUP53" s="47">
        <f t="shared" si="210"/>
        <v>9.7600000000000006E-2</v>
      </c>
      <c r="QUQ53" s="47">
        <f t="shared" si="210"/>
        <v>9.7600000000000006E-2</v>
      </c>
      <c r="QUR53" s="47">
        <f t="shared" si="210"/>
        <v>9.7600000000000006E-2</v>
      </c>
      <c r="QUS53" s="47">
        <f t="shared" si="210"/>
        <v>9.7600000000000006E-2</v>
      </c>
      <c r="QUT53" s="47">
        <f t="shared" si="210"/>
        <v>9.7600000000000006E-2</v>
      </c>
      <c r="QUU53" s="47">
        <f t="shared" si="210"/>
        <v>9.7600000000000006E-2</v>
      </c>
      <c r="QUV53" s="47">
        <f t="shared" si="210"/>
        <v>9.7600000000000006E-2</v>
      </c>
      <c r="QUW53" s="47">
        <f t="shared" si="210"/>
        <v>9.7600000000000006E-2</v>
      </c>
      <c r="QUX53" s="47">
        <f t="shared" si="210"/>
        <v>9.7600000000000006E-2</v>
      </c>
      <c r="QUY53" s="47">
        <f t="shared" si="210"/>
        <v>9.7600000000000006E-2</v>
      </c>
      <c r="QUZ53" s="47">
        <f t="shared" si="210"/>
        <v>9.7600000000000006E-2</v>
      </c>
      <c r="QVA53" s="47">
        <f t="shared" si="210"/>
        <v>9.7600000000000006E-2</v>
      </c>
      <c r="QVB53" s="47">
        <f t="shared" si="210"/>
        <v>9.7600000000000006E-2</v>
      </c>
      <c r="QVC53" s="47">
        <f t="shared" si="210"/>
        <v>9.7600000000000006E-2</v>
      </c>
      <c r="QVD53" s="47">
        <f t="shared" si="210"/>
        <v>9.7600000000000006E-2</v>
      </c>
      <c r="QVE53" s="47">
        <f t="shared" si="210"/>
        <v>9.7600000000000006E-2</v>
      </c>
      <c r="QVF53" s="47">
        <f t="shared" ref="QVF53:QXQ53" si="211">QVE53</f>
        <v>9.7600000000000006E-2</v>
      </c>
      <c r="QVG53" s="47">
        <f t="shared" si="211"/>
        <v>9.7600000000000006E-2</v>
      </c>
      <c r="QVH53" s="47">
        <f t="shared" si="211"/>
        <v>9.7600000000000006E-2</v>
      </c>
      <c r="QVI53" s="47">
        <f t="shared" si="211"/>
        <v>9.7600000000000006E-2</v>
      </c>
      <c r="QVJ53" s="47">
        <f t="shared" si="211"/>
        <v>9.7600000000000006E-2</v>
      </c>
      <c r="QVK53" s="47">
        <f t="shared" si="211"/>
        <v>9.7600000000000006E-2</v>
      </c>
      <c r="QVL53" s="47">
        <f t="shared" si="211"/>
        <v>9.7600000000000006E-2</v>
      </c>
      <c r="QVM53" s="47">
        <f t="shared" si="211"/>
        <v>9.7600000000000006E-2</v>
      </c>
      <c r="QVN53" s="47">
        <f t="shared" si="211"/>
        <v>9.7600000000000006E-2</v>
      </c>
      <c r="QVO53" s="47">
        <f t="shared" si="211"/>
        <v>9.7600000000000006E-2</v>
      </c>
      <c r="QVP53" s="47">
        <f t="shared" si="211"/>
        <v>9.7600000000000006E-2</v>
      </c>
      <c r="QVQ53" s="47">
        <f t="shared" si="211"/>
        <v>9.7600000000000006E-2</v>
      </c>
      <c r="QVR53" s="47">
        <f t="shared" si="211"/>
        <v>9.7600000000000006E-2</v>
      </c>
      <c r="QVS53" s="47">
        <f t="shared" si="211"/>
        <v>9.7600000000000006E-2</v>
      </c>
      <c r="QVT53" s="47">
        <f t="shared" si="211"/>
        <v>9.7600000000000006E-2</v>
      </c>
      <c r="QVU53" s="47">
        <f t="shared" si="211"/>
        <v>9.7600000000000006E-2</v>
      </c>
      <c r="QVV53" s="47">
        <f t="shared" si="211"/>
        <v>9.7600000000000006E-2</v>
      </c>
      <c r="QVW53" s="47">
        <f t="shared" si="211"/>
        <v>9.7600000000000006E-2</v>
      </c>
      <c r="QVX53" s="47">
        <f t="shared" si="211"/>
        <v>9.7600000000000006E-2</v>
      </c>
      <c r="QVY53" s="47">
        <f t="shared" si="211"/>
        <v>9.7600000000000006E-2</v>
      </c>
      <c r="QVZ53" s="47">
        <f t="shared" si="211"/>
        <v>9.7600000000000006E-2</v>
      </c>
      <c r="QWA53" s="47">
        <f t="shared" si="211"/>
        <v>9.7600000000000006E-2</v>
      </c>
      <c r="QWB53" s="47">
        <f t="shared" si="211"/>
        <v>9.7600000000000006E-2</v>
      </c>
      <c r="QWC53" s="47">
        <f t="shared" si="211"/>
        <v>9.7600000000000006E-2</v>
      </c>
      <c r="QWD53" s="47">
        <f t="shared" si="211"/>
        <v>9.7600000000000006E-2</v>
      </c>
      <c r="QWE53" s="47">
        <f t="shared" si="211"/>
        <v>9.7600000000000006E-2</v>
      </c>
      <c r="QWF53" s="47">
        <f t="shared" si="211"/>
        <v>9.7600000000000006E-2</v>
      </c>
      <c r="QWG53" s="47">
        <f t="shared" si="211"/>
        <v>9.7600000000000006E-2</v>
      </c>
      <c r="QWH53" s="47">
        <f t="shared" si="211"/>
        <v>9.7600000000000006E-2</v>
      </c>
      <c r="QWI53" s="47">
        <f t="shared" si="211"/>
        <v>9.7600000000000006E-2</v>
      </c>
      <c r="QWJ53" s="47">
        <f t="shared" si="211"/>
        <v>9.7600000000000006E-2</v>
      </c>
      <c r="QWK53" s="47">
        <f t="shared" si="211"/>
        <v>9.7600000000000006E-2</v>
      </c>
      <c r="QWL53" s="47">
        <f t="shared" si="211"/>
        <v>9.7600000000000006E-2</v>
      </c>
      <c r="QWM53" s="47">
        <f t="shared" si="211"/>
        <v>9.7600000000000006E-2</v>
      </c>
      <c r="QWN53" s="47">
        <f t="shared" si="211"/>
        <v>9.7600000000000006E-2</v>
      </c>
      <c r="QWO53" s="47">
        <f t="shared" si="211"/>
        <v>9.7600000000000006E-2</v>
      </c>
      <c r="QWP53" s="47">
        <f t="shared" si="211"/>
        <v>9.7600000000000006E-2</v>
      </c>
      <c r="QWQ53" s="47">
        <f t="shared" si="211"/>
        <v>9.7600000000000006E-2</v>
      </c>
      <c r="QWR53" s="47">
        <f t="shared" si="211"/>
        <v>9.7600000000000006E-2</v>
      </c>
      <c r="QWS53" s="47">
        <f t="shared" si="211"/>
        <v>9.7600000000000006E-2</v>
      </c>
      <c r="QWT53" s="47">
        <f t="shared" si="211"/>
        <v>9.7600000000000006E-2</v>
      </c>
      <c r="QWU53" s="47">
        <f t="shared" si="211"/>
        <v>9.7600000000000006E-2</v>
      </c>
      <c r="QWV53" s="47">
        <f t="shared" si="211"/>
        <v>9.7600000000000006E-2</v>
      </c>
      <c r="QWW53" s="47">
        <f t="shared" si="211"/>
        <v>9.7600000000000006E-2</v>
      </c>
      <c r="QWX53" s="47">
        <f t="shared" si="211"/>
        <v>9.7600000000000006E-2</v>
      </c>
      <c r="QWY53" s="47">
        <f t="shared" si="211"/>
        <v>9.7600000000000006E-2</v>
      </c>
      <c r="QWZ53" s="47">
        <f t="shared" si="211"/>
        <v>9.7600000000000006E-2</v>
      </c>
      <c r="QXA53" s="47">
        <f t="shared" si="211"/>
        <v>9.7600000000000006E-2</v>
      </c>
      <c r="QXB53" s="47">
        <f t="shared" si="211"/>
        <v>9.7600000000000006E-2</v>
      </c>
      <c r="QXC53" s="47">
        <f t="shared" si="211"/>
        <v>9.7600000000000006E-2</v>
      </c>
      <c r="QXD53" s="47">
        <f t="shared" si="211"/>
        <v>9.7600000000000006E-2</v>
      </c>
      <c r="QXE53" s="47">
        <f t="shared" si="211"/>
        <v>9.7600000000000006E-2</v>
      </c>
      <c r="QXF53" s="47">
        <f t="shared" si="211"/>
        <v>9.7600000000000006E-2</v>
      </c>
      <c r="QXG53" s="47">
        <f t="shared" si="211"/>
        <v>9.7600000000000006E-2</v>
      </c>
      <c r="QXH53" s="47">
        <f t="shared" si="211"/>
        <v>9.7600000000000006E-2</v>
      </c>
      <c r="QXI53" s="47">
        <f t="shared" si="211"/>
        <v>9.7600000000000006E-2</v>
      </c>
      <c r="QXJ53" s="47">
        <f t="shared" si="211"/>
        <v>9.7600000000000006E-2</v>
      </c>
      <c r="QXK53" s="47">
        <f t="shared" si="211"/>
        <v>9.7600000000000006E-2</v>
      </c>
      <c r="QXL53" s="47">
        <f t="shared" si="211"/>
        <v>9.7600000000000006E-2</v>
      </c>
      <c r="QXM53" s="47">
        <f t="shared" si="211"/>
        <v>9.7600000000000006E-2</v>
      </c>
      <c r="QXN53" s="47">
        <f t="shared" si="211"/>
        <v>9.7600000000000006E-2</v>
      </c>
      <c r="QXO53" s="47">
        <f t="shared" si="211"/>
        <v>9.7600000000000006E-2</v>
      </c>
      <c r="QXP53" s="47">
        <f t="shared" si="211"/>
        <v>9.7600000000000006E-2</v>
      </c>
      <c r="QXQ53" s="47">
        <f t="shared" si="211"/>
        <v>9.7600000000000006E-2</v>
      </c>
      <c r="QXR53" s="47">
        <f t="shared" ref="QXR53:RAC53" si="212">QXQ53</f>
        <v>9.7600000000000006E-2</v>
      </c>
      <c r="QXS53" s="47">
        <f t="shared" si="212"/>
        <v>9.7600000000000006E-2</v>
      </c>
      <c r="QXT53" s="47">
        <f t="shared" si="212"/>
        <v>9.7600000000000006E-2</v>
      </c>
      <c r="QXU53" s="47">
        <f t="shared" si="212"/>
        <v>9.7600000000000006E-2</v>
      </c>
      <c r="QXV53" s="47">
        <f t="shared" si="212"/>
        <v>9.7600000000000006E-2</v>
      </c>
      <c r="QXW53" s="47">
        <f t="shared" si="212"/>
        <v>9.7600000000000006E-2</v>
      </c>
      <c r="QXX53" s="47">
        <f t="shared" si="212"/>
        <v>9.7600000000000006E-2</v>
      </c>
      <c r="QXY53" s="47">
        <f t="shared" si="212"/>
        <v>9.7600000000000006E-2</v>
      </c>
      <c r="QXZ53" s="47">
        <f t="shared" si="212"/>
        <v>9.7600000000000006E-2</v>
      </c>
      <c r="QYA53" s="47">
        <f t="shared" si="212"/>
        <v>9.7600000000000006E-2</v>
      </c>
      <c r="QYB53" s="47">
        <f t="shared" si="212"/>
        <v>9.7600000000000006E-2</v>
      </c>
      <c r="QYC53" s="47">
        <f t="shared" si="212"/>
        <v>9.7600000000000006E-2</v>
      </c>
      <c r="QYD53" s="47">
        <f t="shared" si="212"/>
        <v>9.7600000000000006E-2</v>
      </c>
      <c r="QYE53" s="47">
        <f t="shared" si="212"/>
        <v>9.7600000000000006E-2</v>
      </c>
      <c r="QYF53" s="47">
        <f t="shared" si="212"/>
        <v>9.7600000000000006E-2</v>
      </c>
      <c r="QYG53" s="47">
        <f t="shared" si="212"/>
        <v>9.7600000000000006E-2</v>
      </c>
      <c r="QYH53" s="47">
        <f t="shared" si="212"/>
        <v>9.7600000000000006E-2</v>
      </c>
      <c r="QYI53" s="47">
        <f t="shared" si="212"/>
        <v>9.7600000000000006E-2</v>
      </c>
      <c r="QYJ53" s="47">
        <f t="shared" si="212"/>
        <v>9.7600000000000006E-2</v>
      </c>
      <c r="QYK53" s="47">
        <f t="shared" si="212"/>
        <v>9.7600000000000006E-2</v>
      </c>
      <c r="QYL53" s="47">
        <f t="shared" si="212"/>
        <v>9.7600000000000006E-2</v>
      </c>
      <c r="QYM53" s="47">
        <f t="shared" si="212"/>
        <v>9.7600000000000006E-2</v>
      </c>
      <c r="QYN53" s="47">
        <f t="shared" si="212"/>
        <v>9.7600000000000006E-2</v>
      </c>
      <c r="QYO53" s="47">
        <f t="shared" si="212"/>
        <v>9.7600000000000006E-2</v>
      </c>
      <c r="QYP53" s="47">
        <f t="shared" si="212"/>
        <v>9.7600000000000006E-2</v>
      </c>
      <c r="QYQ53" s="47">
        <f t="shared" si="212"/>
        <v>9.7600000000000006E-2</v>
      </c>
      <c r="QYR53" s="47">
        <f t="shared" si="212"/>
        <v>9.7600000000000006E-2</v>
      </c>
      <c r="QYS53" s="47">
        <f t="shared" si="212"/>
        <v>9.7600000000000006E-2</v>
      </c>
      <c r="QYT53" s="47">
        <f t="shared" si="212"/>
        <v>9.7600000000000006E-2</v>
      </c>
      <c r="QYU53" s="47">
        <f t="shared" si="212"/>
        <v>9.7600000000000006E-2</v>
      </c>
      <c r="QYV53" s="47">
        <f t="shared" si="212"/>
        <v>9.7600000000000006E-2</v>
      </c>
      <c r="QYW53" s="47">
        <f t="shared" si="212"/>
        <v>9.7600000000000006E-2</v>
      </c>
      <c r="QYX53" s="47">
        <f t="shared" si="212"/>
        <v>9.7600000000000006E-2</v>
      </c>
      <c r="QYY53" s="47">
        <f t="shared" si="212"/>
        <v>9.7600000000000006E-2</v>
      </c>
      <c r="QYZ53" s="47">
        <f t="shared" si="212"/>
        <v>9.7600000000000006E-2</v>
      </c>
      <c r="QZA53" s="47">
        <f t="shared" si="212"/>
        <v>9.7600000000000006E-2</v>
      </c>
      <c r="QZB53" s="47">
        <f t="shared" si="212"/>
        <v>9.7600000000000006E-2</v>
      </c>
      <c r="QZC53" s="47">
        <f t="shared" si="212"/>
        <v>9.7600000000000006E-2</v>
      </c>
      <c r="QZD53" s="47">
        <f t="shared" si="212"/>
        <v>9.7600000000000006E-2</v>
      </c>
      <c r="QZE53" s="47">
        <f t="shared" si="212"/>
        <v>9.7600000000000006E-2</v>
      </c>
      <c r="QZF53" s="47">
        <f t="shared" si="212"/>
        <v>9.7600000000000006E-2</v>
      </c>
      <c r="QZG53" s="47">
        <f t="shared" si="212"/>
        <v>9.7600000000000006E-2</v>
      </c>
      <c r="QZH53" s="47">
        <f t="shared" si="212"/>
        <v>9.7600000000000006E-2</v>
      </c>
      <c r="QZI53" s="47">
        <f t="shared" si="212"/>
        <v>9.7600000000000006E-2</v>
      </c>
      <c r="QZJ53" s="47">
        <f t="shared" si="212"/>
        <v>9.7600000000000006E-2</v>
      </c>
      <c r="QZK53" s="47">
        <f t="shared" si="212"/>
        <v>9.7600000000000006E-2</v>
      </c>
      <c r="QZL53" s="47">
        <f t="shared" si="212"/>
        <v>9.7600000000000006E-2</v>
      </c>
      <c r="QZM53" s="47">
        <f t="shared" si="212"/>
        <v>9.7600000000000006E-2</v>
      </c>
      <c r="QZN53" s="47">
        <f t="shared" si="212"/>
        <v>9.7600000000000006E-2</v>
      </c>
      <c r="QZO53" s="47">
        <f t="shared" si="212"/>
        <v>9.7600000000000006E-2</v>
      </c>
      <c r="QZP53" s="47">
        <f t="shared" si="212"/>
        <v>9.7600000000000006E-2</v>
      </c>
      <c r="QZQ53" s="47">
        <f t="shared" si="212"/>
        <v>9.7600000000000006E-2</v>
      </c>
      <c r="QZR53" s="47">
        <f t="shared" si="212"/>
        <v>9.7600000000000006E-2</v>
      </c>
      <c r="QZS53" s="47">
        <f t="shared" si="212"/>
        <v>9.7600000000000006E-2</v>
      </c>
      <c r="QZT53" s="47">
        <f t="shared" si="212"/>
        <v>9.7600000000000006E-2</v>
      </c>
      <c r="QZU53" s="47">
        <f t="shared" si="212"/>
        <v>9.7600000000000006E-2</v>
      </c>
      <c r="QZV53" s="47">
        <f t="shared" si="212"/>
        <v>9.7600000000000006E-2</v>
      </c>
      <c r="QZW53" s="47">
        <f t="shared" si="212"/>
        <v>9.7600000000000006E-2</v>
      </c>
      <c r="QZX53" s="47">
        <f t="shared" si="212"/>
        <v>9.7600000000000006E-2</v>
      </c>
      <c r="QZY53" s="47">
        <f t="shared" si="212"/>
        <v>9.7600000000000006E-2</v>
      </c>
      <c r="QZZ53" s="47">
        <f t="shared" si="212"/>
        <v>9.7600000000000006E-2</v>
      </c>
      <c r="RAA53" s="47">
        <f t="shared" si="212"/>
        <v>9.7600000000000006E-2</v>
      </c>
      <c r="RAB53" s="47">
        <f t="shared" si="212"/>
        <v>9.7600000000000006E-2</v>
      </c>
      <c r="RAC53" s="47">
        <f t="shared" si="212"/>
        <v>9.7600000000000006E-2</v>
      </c>
      <c r="RAD53" s="47">
        <f t="shared" ref="RAD53:RCO53" si="213">RAC53</f>
        <v>9.7600000000000006E-2</v>
      </c>
      <c r="RAE53" s="47">
        <f t="shared" si="213"/>
        <v>9.7600000000000006E-2</v>
      </c>
      <c r="RAF53" s="47">
        <f t="shared" si="213"/>
        <v>9.7600000000000006E-2</v>
      </c>
      <c r="RAG53" s="47">
        <f t="shared" si="213"/>
        <v>9.7600000000000006E-2</v>
      </c>
      <c r="RAH53" s="47">
        <f t="shared" si="213"/>
        <v>9.7600000000000006E-2</v>
      </c>
      <c r="RAI53" s="47">
        <f t="shared" si="213"/>
        <v>9.7600000000000006E-2</v>
      </c>
      <c r="RAJ53" s="47">
        <f t="shared" si="213"/>
        <v>9.7600000000000006E-2</v>
      </c>
      <c r="RAK53" s="47">
        <f t="shared" si="213"/>
        <v>9.7600000000000006E-2</v>
      </c>
      <c r="RAL53" s="47">
        <f t="shared" si="213"/>
        <v>9.7600000000000006E-2</v>
      </c>
      <c r="RAM53" s="47">
        <f t="shared" si="213"/>
        <v>9.7600000000000006E-2</v>
      </c>
      <c r="RAN53" s="47">
        <f t="shared" si="213"/>
        <v>9.7600000000000006E-2</v>
      </c>
      <c r="RAO53" s="47">
        <f t="shared" si="213"/>
        <v>9.7600000000000006E-2</v>
      </c>
      <c r="RAP53" s="47">
        <f t="shared" si="213"/>
        <v>9.7600000000000006E-2</v>
      </c>
      <c r="RAQ53" s="47">
        <f t="shared" si="213"/>
        <v>9.7600000000000006E-2</v>
      </c>
      <c r="RAR53" s="47">
        <f t="shared" si="213"/>
        <v>9.7600000000000006E-2</v>
      </c>
      <c r="RAS53" s="47">
        <f t="shared" si="213"/>
        <v>9.7600000000000006E-2</v>
      </c>
      <c r="RAT53" s="47">
        <f t="shared" si="213"/>
        <v>9.7600000000000006E-2</v>
      </c>
      <c r="RAU53" s="47">
        <f t="shared" si="213"/>
        <v>9.7600000000000006E-2</v>
      </c>
      <c r="RAV53" s="47">
        <f t="shared" si="213"/>
        <v>9.7600000000000006E-2</v>
      </c>
      <c r="RAW53" s="47">
        <f t="shared" si="213"/>
        <v>9.7600000000000006E-2</v>
      </c>
      <c r="RAX53" s="47">
        <f t="shared" si="213"/>
        <v>9.7600000000000006E-2</v>
      </c>
      <c r="RAY53" s="47">
        <f t="shared" si="213"/>
        <v>9.7600000000000006E-2</v>
      </c>
      <c r="RAZ53" s="47">
        <f t="shared" si="213"/>
        <v>9.7600000000000006E-2</v>
      </c>
      <c r="RBA53" s="47">
        <f t="shared" si="213"/>
        <v>9.7600000000000006E-2</v>
      </c>
      <c r="RBB53" s="47">
        <f t="shared" si="213"/>
        <v>9.7600000000000006E-2</v>
      </c>
      <c r="RBC53" s="47">
        <f t="shared" si="213"/>
        <v>9.7600000000000006E-2</v>
      </c>
      <c r="RBD53" s="47">
        <f t="shared" si="213"/>
        <v>9.7600000000000006E-2</v>
      </c>
      <c r="RBE53" s="47">
        <f t="shared" si="213"/>
        <v>9.7600000000000006E-2</v>
      </c>
      <c r="RBF53" s="47">
        <f t="shared" si="213"/>
        <v>9.7600000000000006E-2</v>
      </c>
      <c r="RBG53" s="47">
        <f t="shared" si="213"/>
        <v>9.7600000000000006E-2</v>
      </c>
      <c r="RBH53" s="47">
        <f t="shared" si="213"/>
        <v>9.7600000000000006E-2</v>
      </c>
      <c r="RBI53" s="47">
        <f t="shared" si="213"/>
        <v>9.7600000000000006E-2</v>
      </c>
      <c r="RBJ53" s="47">
        <f t="shared" si="213"/>
        <v>9.7600000000000006E-2</v>
      </c>
      <c r="RBK53" s="47">
        <f t="shared" si="213"/>
        <v>9.7600000000000006E-2</v>
      </c>
      <c r="RBL53" s="47">
        <f t="shared" si="213"/>
        <v>9.7600000000000006E-2</v>
      </c>
      <c r="RBM53" s="47">
        <f t="shared" si="213"/>
        <v>9.7600000000000006E-2</v>
      </c>
      <c r="RBN53" s="47">
        <f t="shared" si="213"/>
        <v>9.7600000000000006E-2</v>
      </c>
      <c r="RBO53" s="47">
        <f t="shared" si="213"/>
        <v>9.7600000000000006E-2</v>
      </c>
      <c r="RBP53" s="47">
        <f t="shared" si="213"/>
        <v>9.7600000000000006E-2</v>
      </c>
      <c r="RBQ53" s="47">
        <f t="shared" si="213"/>
        <v>9.7600000000000006E-2</v>
      </c>
      <c r="RBR53" s="47">
        <f t="shared" si="213"/>
        <v>9.7600000000000006E-2</v>
      </c>
      <c r="RBS53" s="47">
        <f t="shared" si="213"/>
        <v>9.7600000000000006E-2</v>
      </c>
      <c r="RBT53" s="47">
        <f t="shared" si="213"/>
        <v>9.7600000000000006E-2</v>
      </c>
      <c r="RBU53" s="47">
        <f t="shared" si="213"/>
        <v>9.7600000000000006E-2</v>
      </c>
      <c r="RBV53" s="47">
        <f t="shared" si="213"/>
        <v>9.7600000000000006E-2</v>
      </c>
      <c r="RBW53" s="47">
        <f t="shared" si="213"/>
        <v>9.7600000000000006E-2</v>
      </c>
      <c r="RBX53" s="47">
        <f t="shared" si="213"/>
        <v>9.7600000000000006E-2</v>
      </c>
      <c r="RBY53" s="47">
        <f t="shared" si="213"/>
        <v>9.7600000000000006E-2</v>
      </c>
      <c r="RBZ53" s="47">
        <f t="shared" si="213"/>
        <v>9.7600000000000006E-2</v>
      </c>
      <c r="RCA53" s="47">
        <f t="shared" si="213"/>
        <v>9.7600000000000006E-2</v>
      </c>
      <c r="RCB53" s="47">
        <f t="shared" si="213"/>
        <v>9.7600000000000006E-2</v>
      </c>
      <c r="RCC53" s="47">
        <f t="shared" si="213"/>
        <v>9.7600000000000006E-2</v>
      </c>
      <c r="RCD53" s="47">
        <f t="shared" si="213"/>
        <v>9.7600000000000006E-2</v>
      </c>
      <c r="RCE53" s="47">
        <f t="shared" si="213"/>
        <v>9.7600000000000006E-2</v>
      </c>
      <c r="RCF53" s="47">
        <f t="shared" si="213"/>
        <v>9.7600000000000006E-2</v>
      </c>
      <c r="RCG53" s="47">
        <f t="shared" si="213"/>
        <v>9.7600000000000006E-2</v>
      </c>
      <c r="RCH53" s="47">
        <f t="shared" si="213"/>
        <v>9.7600000000000006E-2</v>
      </c>
      <c r="RCI53" s="47">
        <f t="shared" si="213"/>
        <v>9.7600000000000006E-2</v>
      </c>
      <c r="RCJ53" s="47">
        <f t="shared" si="213"/>
        <v>9.7600000000000006E-2</v>
      </c>
      <c r="RCK53" s="47">
        <f t="shared" si="213"/>
        <v>9.7600000000000006E-2</v>
      </c>
      <c r="RCL53" s="47">
        <f t="shared" si="213"/>
        <v>9.7600000000000006E-2</v>
      </c>
      <c r="RCM53" s="47">
        <f t="shared" si="213"/>
        <v>9.7600000000000006E-2</v>
      </c>
      <c r="RCN53" s="47">
        <f t="shared" si="213"/>
        <v>9.7600000000000006E-2</v>
      </c>
      <c r="RCO53" s="47">
        <f t="shared" si="213"/>
        <v>9.7600000000000006E-2</v>
      </c>
      <c r="RCP53" s="47">
        <f t="shared" ref="RCP53:RFA53" si="214">RCO53</f>
        <v>9.7600000000000006E-2</v>
      </c>
      <c r="RCQ53" s="47">
        <f t="shared" si="214"/>
        <v>9.7600000000000006E-2</v>
      </c>
      <c r="RCR53" s="47">
        <f t="shared" si="214"/>
        <v>9.7600000000000006E-2</v>
      </c>
      <c r="RCS53" s="47">
        <f t="shared" si="214"/>
        <v>9.7600000000000006E-2</v>
      </c>
      <c r="RCT53" s="47">
        <f t="shared" si="214"/>
        <v>9.7600000000000006E-2</v>
      </c>
      <c r="RCU53" s="47">
        <f t="shared" si="214"/>
        <v>9.7600000000000006E-2</v>
      </c>
      <c r="RCV53" s="47">
        <f t="shared" si="214"/>
        <v>9.7600000000000006E-2</v>
      </c>
      <c r="RCW53" s="47">
        <f t="shared" si="214"/>
        <v>9.7600000000000006E-2</v>
      </c>
      <c r="RCX53" s="47">
        <f t="shared" si="214"/>
        <v>9.7600000000000006E-2</v>
      </c>
      <c r="RCY53" s="47">
        <f t="shared" si="214"/>
        <v>9.7600000000000006E-2</v>
      </c>
      <c r="RCZ53" s="47">
        <f t="shared" si="214"/>
        <v>9.7600000000000006E-2</v>
      </c>
      <c r="RDA53" s="47">
        <f t="shared" si="214"/>
        <v>9.7600000000000006E-2</v>
      </c>
      <c r="RDB53" s="47">
        <f t="shared" si="214"/>
        <v>9.7600000000000006E-2</v>
      </c>
      <c r="RDC53" s="47">
        <f t="shared" si="214"/>
        <v>9.7600000000000006E-2</v>
      </c>
      <c r="RDD53" s="47">
        <f t="shared" si="214"/>
        <v>9.7600000000000006E-2</v>
      </c>
      <c r="RDE53" s="47">
        <f t="shared" si="214"/>
        <v>9.7600000000000006E-2</v>
      </c>
      <c r="RDF53" s="47">
        <f t="shared" si="214"/>
        <v>9.7600000000000006E-2</v>
      </c>
      <c r="RDG53" s="47">
        <f t="shared" si="214"/>
        <v>9.7600000000000006E-2</v>
      </c>
      <c r="RDH53" s="47">
        <f t="shared" si="214"/>
        <v>9.7600000000000006E-2</v>
      </c>
      <c r="RDI53" s="47">
        <f t="shared" si="214"/>
        <v>9.7600000000000006E-2</v>
      </c>
      <c r="RDJ53" s="47">
        <f t="shared" si="214"/>
        <v>9.7600000000000006E-2</v>
      </c>
      <c r="RDK53" s="47">
        <f t="shared" si="214"/>
        <v>9.7600000000000006E-2</v>
      </c>
      <c r="RDL53" s="47">
        <f t="shared" si="214"/>
        <v>9.7600000000000006E-2</v>
      </c>
      <c r="RDM53" s="47">
        <f t="shared" si="214"/>
        <v>9.7600000000000006E-2</v>
      </c>
      <c r="RDN53" s="47">
        <f t="shared" si="214"/>
        <v>9.7600000000000006E-2</v>
      </c>
      <c r="RDO53" s="47">
        <f t="shared" si="214"/>
        <v>9.7600000000000006E-2</v>
      </c>
      <c r="RDP53" s="47">
        <f t="shared" si="214"/>
        <v>9.7600000000000006E-2</v>
      </c>
      <c r="RDQ53" s="47">
        <f t="shared" si="214"/>
        <v>9.7600000000000006E-2</v>
      </c>
      <c r="RDR53" s="47">
        <f t="shared" si="214"/>
        <v>9.7600000000000006E-2</v>
      </c>
      <c r="RDS53" s="47">
        <f t="shared" si="214"/>
        <v>9.7600000000000006E-2</v>
      </c>
      <c r="RDT53" s="47">
        <f t="shared" si="214"/>
        <v>9.7600000000000006E-2</v>
      </c>
      <c r="RDU53" s="47">
        <f t="shared" si="214"/>
        <v>9.7600000000000006E-2</v>
      </c>
      <c r="RDV53" s="47">
        <f t="shared" si="214"/>
        <v>9.7600000000000006E-2</v>
      </c>
      <c r="RDW53" s="47">
        <f t="shared" si="214"/>
        <v>9.7600000000000006E-2</v>
      </c>
      <c r="RDX53" s="47">
        <f t="shared" si="214"/>
        <v>9.7600000000000006E-2</v>
      </c>
      <c r="RDY53" s="47">
        <f t="shared" si="214"/>
        <v>9.7600000000000006E-2</v>
      </c>
      <c r="RDZ53" s="47">
        <f t="shared" si="214"/>
        <v>9.7600000000000006E-2</v>
      </c>
      <c r="REA53" s="47">
        <f t="shared" si="214"/>
        <v>9.7600000000000006E-2</v>
      </c>
      <c r="REB53" s="47">
        <f t="shared" si="214"/>
        <v>9.7600000000000006E-2</v>
      </c>
      <c r="REC53" s="47">
        <f t="shared" si="214"/>
        <v>9.7600000000000006E-2</v>
      </c>
      <c r="RED53" s="47">
        <f t="shared" si="214"/>
        <v>9.7600000000000006E-2</v>
      </c>
      <c r="REE53" s="47">
        <f t="shared" si="214"/>
        <v>9.7600000000000006E-2</v>
      </c>
      <c r="REF53" s="47">
        <f t="shared" si="214"/>
        <v>9.7600000000000006E-2</v>
      </c>
      <c r="REG53" s="47">
        <f t="shared" si="214"/>
        <v>9.7600000000000006E-2</v>
      </c>
      <c r="REH53" s="47">
        <f t="shared" si="214"/>
        <v>9.7600000000000006E-2</v>
      </c>
      <c r="REI53" s="47">
        <f t="shared" si="214"/>
        <v>9.7600000000000006E-2</v>
      </c>
      <c r="REJ53" s="47">
        <f t="shared" si="214"/>
        <v>9.7600000000000006E-2</v>
      </c>
      <c r="REK53" s="47">
        <f t="shared" si="214"/>
        <v>9.7600000000000006E-2</v>
      </c>
      <c r="REL53" s="47">
        <f t="shared" si="214"/>
        <v>9.7600000000000006E-2</v>
      </c>
      <c r="REM53" s="47">
        <f t="shared" si="214"/>
        <v>9.7600000000000006E-2</v>
      </c>
      <c r="REN53" s="47">
        <f t="shared" si="214"/>
        <v>9.7600000000000006E-2</v>
      </c>
      <c r="REO53" s="47">
        <f t="shared" si="214"/>
        <v>9.7600000000000006E-2</v>
      </c>
      <c r="REP53" s="47">
        <f t="shared" si="214"/>
        <v>9.7600000000000006E-2</v>
      </c>
      <c r="REQ53" s="47">
        <f t="shared" si="214"/>
        <v>9.7600000000000006E-2</v>
      </c>
      <c r="RER53" s="47">
        <f t="shared" si="214"/>
        <v>9.7600000000000006E-2</v>
      </c>
      <c r="RES53" s="47">
        <f t="shared" si="214"/>
        <v>9.7600000000000006E-2</v>
      </c>
      <c r="RET53" s="47">
        <f t="shared" si="214"/>
        <v>9.7600000000000006E-2</v>
      </c>
      <c r="REU53" s="47">
        <f t="shared" si="214"/>
        <v>9.7600000000000006E-2</v>
      </c>
      <c r="REV53" s="47">
        <f t="shared" si="214"/>
        <v>9.7600000000000006E-2</v>
      </c>
      <c r="REW53" s="47">
        <f t="shared" si="214"/>
        <v>9.7600000000000006E-2</v>
      </c>
      <c r="REX53" s="47">
        <f t="shared" si="214"/>
        <v>9.7600000000000006E-2</v>
      </c>
      <c r="REY53" s="47">
        <f t="shared" si="214"/>
        <v>9.7600000000000006E-2</v>
      </c>
      <c r="REZ53" s="47">
        <f t="shared" si="214"/>
        <v>9.7600000000000006E-2</v>
      </c>
      <c r="RFA53" s="47">
        <f t="shared" si="214"/>
        <v>9.7600000000000006E-2</v>
      </c>
      <c r="RFB53" s="47">
        <f t="shared" ref="RFB53:RHM53" si="215">RFA53</f>
        <v>9.7600000000000006E-2</v>
      </c>
      <c r="RFC53" s="47">
        <f t="shared" si="215"/>
        <v>9.7600000000000006E-2</v>
      </c>
      <c r="RFD53" s="47">
        <f t="shared" si="215"/>
        <v>9.7600000000000006E-2</v>
      </c>
      <c r="RFE53" s="47">
        <f t="shared" si="215"/>
        <v>9.7600000000000006E-2</v>
      </c>
      <c r="RFF53" s="47">
        <f t="shared" si="215"/>
        <v>9.7600000000000006E-2</v>
      </c>
      <c r="RFG53" s="47">
        <f t="shared" si="215"/>
        <v>9.7600000000000006E-2</v>
      </c>
      <c r="RFH53" s="47">
        <f t="shared" si="215"/>
        <v>9.7600000000000006E-2</v>
      </c>
      <c r="RFI53" s="47">
        <f t="shared" si="215"/>
        <v>9.7600000000000006E-2</v>
      </c>
      <c r="RFJ53" s="47">
        <f t="shared" si="215"/>
        <v>9.7600000000000006E-2</v>
      </c>
      <c r="RFK53" s="47">
        <f t="shared" si="215"/>
        <v>9.7600000000000006E-2</v>
      </c>
      <c r="RFL53" s="47">
        <f t="shared" si="215"/>
        <v>9.7600000000000006E-2</v>
      </c>
      <c r="RFM53" s="47">
        <f t="shared" si="215"/>
        <v>9.7600000000000006E-2</v>
      </c>
      <c r="RFN53" s="47">
        <f t="shared" si="215"/>
        <v>9.7600000000000006E-2</v>
      </c>
      <c r="RFO53" s="47">
        <f t="shared" si="215"/>
        <v>9.7600000000000006E-2</v>
      </c>
      <c r="RFP53" s="47">
        <f t="shared" si="215"/>
        <v>9.7600000000000006E-2</v>
      </c>
      <c r="RFQ53" s="47">
        <f t="shared" si="215"/>
        <v>9.7600000000000006E-2</v>
      </c>
      <c r="RFR53" s="47">
        <f t="shared" si="215"/>
        <v>9.7600000000000006E-2</v>
      </c>
      <c r="RFS53" s="47">
        <f t="shared" si="215"/>
        <v>9.7600000000000006E-2</v>
      </c>
      <c r="RFT53" s="47">
        <f t="shared" si="215"/>
        <v>9.7600000000000006E-2</v>
      </c>
      <c r="RFU53" s="47">
        <f t="shared" si="215"/>
        <v>9.7600000000000006E-2</v>
      </c>
      <c r="RFV53" s="47">
        <f t="shared" si="215"/>
        <v>9.7600000000000006E-2</v>
      </c>
      <c r="RFW53" s="47">
        <f t="shared" si="215"/>
        <v>9.7600000000000006E-2</v>
      </c>
      <c r="RFX53" s="47">
        <f t="shared" si="215"/>
        <v>9.7600000000000006E-2</v>
      </c>
      <c r="RFY53" s="47">
        <f t="shared" si="215"/>
        <v>9.7600000000000006E-2</v>
      </c>
      <c r="RFZ53" s="47">
        <f t="shared" si="215"/>
        <v>9.7600000000000006E-2</v>
      </c>
      <c r="RGA53" s="47">
        <f t="shared" si="215"/>
        <v>9.7600000000000006E-2</v>
      </c>
      <c r="RGB53" s="47">
        <f t="shared" si="215"/>
        <v>9.7600000000000006E-2</v>
      </c>
      <c r="RGC53" s="47">
        <f t="shared" si="215"/>
        <v>9.7600000000000006E-2</v>
      </c>
      <c r="RGD53" s="47">
        <f t="shared" si="215"/>
        <v>9.7600000000000006E-2</v>
      </c>
      <c r="RGE53" s="47">
        <f t="shared" si="215"/>
        <v>9.7600000000000006E-2</v>
      </c>
      <c r="RGF53" s="47">
        <f t="shared" si="215"/>
        <v>9.7600000000000006E-2</v>
      </c>
      <c r="RGG53" s="47">
        <f t="shared" si="215"/>
        <v>9.7600000000000006E-2</v>
      </c>
      <c r="RGH53" s="47">
        <f t="shared" si="215"/>
        <v>9.7600000000000006E-2</v>
      </c>
      <c r="RGI53" s="47">
        <f t="shared" si="215"/>
        <v>9.7600000000000006E-2</v>
      </c>
      <c r="RGJ53" s="47">
        <f t="shared" si="215"/>
        <v>9.7600000000000006E-2</v>
      </c>
      <c r="RGK53" s="47">
        <f t="shared" si="215"/>
        <v>9.7600000000000006E-2</v>
      </c>
      <c r="RGL53" s="47">
        <f t="shared" si="215"/>
        <v>9.7600000000000006E-2</v>
      </c>
      <c r="RGM53" s="47">
        <f t="shared" si="215"/>
        <v>9.7600000000000006E-2</v>
      </c>
      <c r="RGN53" s="47">
        <f t="shared" si="215"/>
        <v>9.7600000000000006E-2</v>
      </c>
      <c r="RGO53" s="47">
        <f t="shared" si="215"/>
        <v>9.7600000000000006E-2</v>
      </c>
      <c r="RGP53" s="47">
        <f t="shared" si="215"/>
        <v>9.7600000000000006E-2</v>
      </c>
      <c r="RGQ53" s="47">
        <f t="shared" si="215"/>
        <v>9.7600000000000006E-2</v>
      </c>
      <c r="RGR53" s="47">
        <f t="shared" si="215"/>
        <v>9.7600000000000006E-2</v>
      </c>
      <c r="RGS53" s="47">
        <f t="shared" si="215"/>
        <v>9.7600000000000006E-2</v>
      </c>
      <c r="RGT53" s="47">
        <f t="shared" si="215"/>
        <v>9.7600000000000006E-2</v>
      </c>
      <c r="RGU53" s="47">
        <f t="shared" si="215"/>
        <v>9.7600000000000006E-2</v>
      </c>
      <c r="RGV53" s="47">
        <f t="shared" si="215"/>
        <v>9.7600000000000006E-2</v>
      </c>
      <c r="RGW53" s="47">
        <f t="shared" si="215"/>
        <v>9.7600000000000006E-2</v>
      </c>
      <c r="RGX53" s="47">
        <f t="shared" si="215"/>
        <v>9.7600000000000006E-2</v>
      </c>
      <c r="RGY53" s="47">
        <f t="shared" si="215"/>
        <v>9.7600000000000006E-2</v>
      </c>
      <c r="RGZ53" s="47">
        <f t="shared" si="215"/>
        <v>9.7600000000000006E-2</v>
      </c>
      <c r="RHA53" s="47">
        <f t="shared" si="215"/>
        <v>9.7600000000000006E-2</v>
      </c>
      <c r="RHB53" s="47">
        <f t="shared" si="215"/>
        <v>9.7600000000000006E-2</v>
      </c>
      <c r="RHC53" s="47">
        <f t="shared" si="215"/>
        <v>9.7600000000000006E-2</v>
      </c>
      <c r="RHD53" s="47">
        <f t="shared" si="215"/>
        <v>9.7600000000000006E-2</v>
      </c>
      <c r="RHE53" s="47">
        <f t="shared" si="215"/>
        <v>9.7600000000000006E-2</v>
      </c>
      <c r="RHF53" s="47">
        <f t="shared" si="215"/>
        <v>9.7600000000000006E-2</v>
      </c>
      <c r="RHG53" s="47">
        <f t="shared" si="215"/>
        <v>9.7600000000000006E-2</v>
      </c>
      <c r="RHH53" s="47">
        <f t="shared" si="215"/>
        <v>9.7600000000000006E-2</v>
      </c>
      <c r="RHI53" s="47">
        <f t="shared" si="215"/>
        <v>9.7600000000000006E-2</v>
      </c>
      <c r="RHJ53" s="47">
        <f t="shared" si="215"/>
        <v>9.7600000000000006E-2</v>
      </c>
      <c r="RHK53" s="47">
        <f t="shared" si="215"/>
        <v>9.7600000000000006E-2</v>
      </c>
      <c r="RHL53" s="47">
        <f t="shared" si="215"/>
        <v>9.7600000000000006E-2</v>
      </c>
      <c r="RHM53" s="47">
        <f t="shared" si="215"/>
        <v>9.7600000000000006E-2</v>
      </c>
      <c r="RHN53" s="47">
        <f t="shared" ref="RHN53:RJY53" si="216">RHM53</f>
        <v>9.7600000000000006E-2</v>
      </c>
      <c r="RHO53" s="47">
        <f t="shared" si="216"/>
        <v>9.7600000000000006E-2</v>
      </c>
      <c r="RHP53" s="47">
        <f t="shared" si="216"/>
        <v>9.7600000000000006E-2</v>
      </c>
      <c r="RHQ53" s="47">
        <f t="shared" si="216"/>
        <v>9.7600000000000006E-2</v>
      </c>
      <c r="RHR53" s="47">
        <f t="shared" si="216"/>
        <v>9.7600000000000006E-2</v>
      </c>
      <c r="RHS53" s="47">
        <f t="shared" si="216"/>
        <v>9.7600000000000006E-2</v>
      </c>
      <c r="RHT53" s="47">
        <f t="shared" si="216"/>
        <v>9.7600000000000006E-2</v>
      </c>
      <c r="RHU53" s="47">
        <f t="shared" si="216"/>
        <v>9.7600000000000006E-2</v>
      </c>
      <c r="RHV53" s="47">
        <f t="shared" si="216"/>
        <v>9.7600000000000006E-2</v>
      </c>
      <c r="RHW53" s="47">
        <f t="shared" si="216"/>
        <v>9.7600000000000006E-2</v>
      </c>
      <c r="RHX53" s="47">
        <f t="shared" si="216"/>
        <v>9.7600000000000006E-2</v>
      </c>
      <c r="RHY53" s="47">
        <f t="shared" si="216"/>
        <v>9.7600000000000006E-2</v>
      </c>
      <c r="RHZ53" s="47">
        <f t="shared" si="216"/>
        <v>9.7600000000000006E-2</v>
      </c>
      <c r="RIA53" s="47">
        <f t="shared" si="216"/>
        <v>9.7600000000000006E-2</v>
      </c>
      <c r="RIB53" s="47">
        <f t="shared" si="216"/>
        <v>9.7600000000000006E-2</v>
      </c>
      <c r="RIC53" s="47">
        <f t="shared" si="216"/>
        <v>9.7600000000000006E-2</v>
      </c>
      <c r="RID53" s="47">
        <f t="shared" si="216"/>
        <v>9.7600000000000006E-2</v>
      </c>
      <c r="RIE53" s="47">
        <f t="shared" si="216"/>
        <v>9.7600000000000006E-2</v>
      </c>
      <c r="RIF53" s="47">
        <f t="shared" si="216"/>
        <v>9.7600000000000006E-2</v>
      </c>
      <c r="RIG53" s="47">
        <f t="shared" si="216"/>
        <v>9.7600000000000006E-2</v>
      </c>
      <c r="RIH53" s="47">
        <f t="shared" si="216"/>
        <v>9.7600000000000006E-2</v>
      </c>
      <c r="RII53" s="47">
        <f t="shared" si="216"/>
        <v>9.7600000000000006E-2</v>
      </c>
      <c r="RIJ53" s="47">
        <f t="shared" si="216"/>
        <v>9.7600000000000006E-2</v>
      </c>
      <c r="RIK53" s="47">
        <f t="shared" si="216"/>
        <v>9.7600000000000006E-2</v>
      </c>
      <c r="RIL53" s="47">
        <f t="shared" si="216"/>
        <v>9.7600000000000006E-2</v>
      </c>
      <c r="RIM53" s="47">
        <f t="shared" si="216"/>
        <v>9.7600000000000006E-2</v>
      </c>
      <c r="RIN53" s="47">
        <f t="shared" si="216"/>
        <v>9.7600000000000006E-2</v>
      </c>
      <c r="RIO53" s="47">
        <f t="shared" si="216"/>
        <v>9.7600000000000006E-2</v>
      </c>
      <c r="RIP53" s="47">
        <f t="shared" si="216"/>
        <v>9.7600000000000006E-2</v>
      </c>
      <c r="RIQ53" s="47">
        <f t="shared" si="216"/>
        <v>9.7600000000000006E-2</v>
      </c>
      <c r="RIR53" s="47">
        <f t="shared" si="216"/>
        <v>9.7600000000000006E-2</v>
      </c>
      <c r="RIS53" s="47">
        <f t="shared" si="216"/>
        <v>9.7600000000000006E-2</v>
      </c>
      <c r="RIT53" s="47">
        <f t="shared" si="216"/>
        <v>9.7600000000000006E-2</v>
      </c>
      <c r="RIU53" s="47">
        <f t="shared" si="216"/>
        <v>9.7600000000000006E-2</v>
      </c>
      <c r="RIV53" s="47">
        <f t="shared" si="216"/>
        <v>9.7600000000000006E-2</v>
      </c>
      <c r="RIW53" s="47">
        <f t="shared" si="216"/>
        <v>9.7600000000000006E-2</v>
      </c>
      <c r="RIX53" s="47">
        <f t="shared" si="216"/>
        <v>9.7600000000000006E-2</v>
      </c>
      <c r="RIY53" s="47">
        <f t="shared" si="216"/>
        <v>9.7600000000000006E-2</v>
      </c>
      <c r="RIZ53" s="47">
        <f t="shared" si="216"/>
        <v>9.7600000000000006E-2</v>
      </c>
      <c r="RJA53" s="47">
        <f t="shared" si="216"/>
        <v>9.7600000000000006E-2</v>
      </c>
      <c r="RJB53" s="47">
        <f t="shared" si="216"/>
        <v>9.7600000000000006E-2</v>
      </c>
      <c r="RJC53" s="47">
        <f t="shared" si="216"/>
        <v>9.7600000000000006E-2</v>
      </c>
      <c r="RJD53" s="47">
        <f t="shared" si="216"/>
        <v>9.7600000000000006E-2</v>
      </c>
      <c r="RJE53" s="47">
        <f t="shared" si="216"/>
        <v>9.7600000000000006E-2</v>
      </c>
      <c r="RJF53" s="47">
        <f t="shared" si="216"/>
        <v>9.7600000000000006E-2</v>
      </c>
      <c r="RJG53" s="47">
        <f t="shared" si="216"/>
        <v>9.7600000000000006E-2</v>
      </c>
      <c r="RJH53" s="47">
        <f t="shared" si="216"/>
        <v>9.7600000000000006E-2</v>
      </c>
      <c r="RJI53" s="47">
        <f t="shared" si="216"/>
        <v>9.7600000000000006E-2</v>
      </c>
      <c r="RJJ53" s="47">
        <f t="shared" si="216"/>
        <v>9.7600000000000006E-2</v>
      </c>
      <c r="RJK53" s="47">
        <f t="shared" si="216"/>
        <v>9.7600000000000006E-2</v>
      </c>
      <c r="RJL53" s="47">
        <f t="shared" si="216"/>
        <v>9.7600000000000006E-2</v>
      </c>
      <c r="RJM53" s="47">
        <f t="shared" si="216"/>
        <v>9.7600000000000006E-2</v>
      </c>
      <c r="RJN53" s="47">
        <f t="shared" si="216"/>
        <v>9.7600000000000006E-2</v>
      </c>
      <c r="RJO53" s="47">
        <f t="shared" si="216"/>
        <v>9.7600000000000006E-2</v>
      </c>
      <c r="RJP53" s="47">
        <f t="shared" si="216"/>
        <v>9.7600000000000006E-2</v>
      </c>
      <c r="RJQ53" s="47">
        <f t="shared" si="216"/>
        <v>9.7600000000000006E-2</v>
      </c>
      <c r="RJR53" s="47">
        <f t="shared" si="216"/>
        <v>9.7600000000000006E-2</v>
      </c>
      <c r="RJS53" s="47">
        <f t="shared" si="216"/>
        <v>9.7600000000000006E-2</v>
      </c>
      <c r="RJT53" s="47">
        <f t="shared" si="216"/>
        <v>9.7600000000000006E-2</v>
      </c>
      <c r="RJU53" s="47">
        <f t="shared" si="216"/>
        <v>9.7600000000000006E-2</v>
      </c>
      <c r="RJV53" s="47">
        <f t="shared" si="216"/>
        <v>9.7600000000000006E-2</v>
      </c>
      <c r="RJW53" s="47">
        <f t="shared" si="216"/>
        <v>9.7600000000000006E-2</v>
      </c>
      <c r="RJX53" s="47">
        <f t="shared" si="216"/>
        <v>9.7600000000000006E-2</v>
      </c>
      <c r="RJY53" s="47">
        <f t="shared" si="216"/>
        <v>9.7600000000000006E-2</v>
      </c>
      <c r="RJZ53" s="47">
        <f t="shared" ref="RJZ53:RMK53" si="217">RJY53</f>
        <v>9.7600000000000006E-2</v>
      </c>
      <c r="RKA53" s="47">
        <f t="shared" si="217"/>
        <v>9.7600000000000006E-2</v>
      </c>
      <c r="RKB53" s="47">
        <f t="shared" si="217"/>
        <v>9.7600000000000006E-2</v>
      </c>
      <c r="RKC53" s="47">
        <f t="shared" si="217"/>
        <v>9.7600000000000006E-2</v>
      </c>
      <c r="RKD53" s="47">
        <f t="shared" si="217"/>
        <v>9.7600000000000006E-2</v>
      </c>
      <c r="RKE53" s="47">
        <f t="shared" si="217"/>
        <v>9.7600000000000006E-2</v>
      </c>
      <c r="RKF53" s="47">
        <f t="shared" si="217"/>
        <v>9.7600000000000006E-2</v>
      </c>
      <c r="RKG53" s="47">
        <f t="shared" si="217"/>
        <v>9.7600000000000006E-2</v>
      </c>
      <c r="RKH53" s="47">
        <f t="shared" si="217"/>
        <v>9.7600000000000006E-2</v>
      </c>
      <c r="RKI53" s="47">
        <f t="shared" si="217"/>
        <v>9.7600000000000006E-2</v>
      </c>
      <c r="RKJ53" s="47">
        <f t="shared" si="217"/>
        <v>9.7600000000000006E-2</v>
      </c>
      <c r="RKK53" s="47">
        <f t="shared" si="217"/>
        <v>9.7600000000000006E-2</v>
      </c>
      <c r="RKL53" s="47">
        <f t="shared" si="217"/>
        <v>9.7600000000000006E-2</v>
      </c>
      <c r="RKM53" s="47">
        <f t="shared" si="217"/>
        <v>9.7600000000000006E-2</v>
      </c>
      <c r="RKN53" s="47">
        <f t="shared" si="217"/>
        <v>9.7600000000000006E-2</v>
      </c>
      <c r="RKO53" s="47">
        <f t="shared" si="217"/>
        <v>9.7600000000000006E-2</v>
      </c>
      <c r="RKP53" s="47">
        <f t="shared" si="217"/>
        <v>9.7600000000000006E-2</v>
      </c>
      <c r="RKQ53" s="47">
        <f t="shared" si="217"/>
        <v>9.7600000000000006E-2</v>
      </c>
      <c r="RKR53" s="47">
        <f t="shared" si="217"/>
        <v>9.7600000000000006E-2</v>
      </c>
      <c r="RKS53" s="47">
        <f t="shared" si="217"/>
        <v>9.7600000000000006E-2</v>
      </c>
      <c r="RKT53" s="47">
        <f t="shared" si="217"/>
        <v>9.7600000000000006E-2</v>
      </c>
      <c r="RKU53" s="47">
        <f t="shared" si="217"/>
        <v>9.7600000000000006E-2</v>
      </c>
      <c r="RKV53" s="47">
        <f t="shared" si="217"/>
        <v>9.7600000000000006E-2</v>
      </c>
      <c r="RKW53" s="47">
        <f t="shared" si="217"/>
        <v>9.7600000000000006E-2</v>
      </c>
      <c r="RKX53" s="47">
        <f t="shared" si="217"/>
        <v>9.7600000000000006E-2</v>
      </c>
      <c r="RKY53" s="47">
        <f t="shared" si="217"/>
        <v>9.7600000000000006E-2</v>
      </c>
      <c r="RKZ53" s="47">
        <f t="shared" si="217"/>
        <v>9.7600000000000006E-2</v>
      </c>
      <c r="RLA53" s="47">
        <f t="shared" si="217"/>
        <v>9.7600000000000006E-2</v>
      </c>
      <c r="RLB53" s="47">
        <f t="shared" si="217"/>
        <v>9.7600000000000006E-2</v>
      </c>
      <c r="RLC53" s="47">
        <f t="shared" si="217"/>
        <v>9.7600000000000006E-2</v>
      </c>
      <c r="RLD53" s="47">
        <f t="shared" si="217"/>
        <v>9.7600000000000006E-2</v>
      </c>
      <c r="RLE53" s="47">
        <f t="shared" si="217"/>
        <v>9.7600000000000006E-2</v>
      </c>
      <c r="RLF53" s="47">
        <f t="shared" si="217"/>
        <v>9.7600000000000006E-2</v>
      </c>
      <c r="RLG53" s="47">
        <f t="shared" si="217"/>
        <v>9.7600000000000006E-2</v>
      </c>
      <c r="RLH53" s="47">
        <f t="shared" si="217"/>
        <v>9.7600000000000006E-2</v>
      </c>
      <c r="RLI53" s="47">
        <f t="shared" si="217"/>
        <v>9.7600000000000006E-2</v>
      </c>
      <c r="RLJ53" s="47">
        <f t="shared" si="217"/>
        <v>9.7600000000000006E-2</v>
      </c>
      <c r="RLK53" s="47">
        <f t="shared" si="217"/>
        <v>9.7600000000000006E-2</v>
      </c>
      <c r="RLL53" s="47">
        <f t="shared" si="217"/>
        <v>9.7600000000000006E-2</v>
      </c>
      <c r="RLM53" s="47">
        <f t="shared" si="217"/>
        <v>9.7600000000000006E-2</v>
      </c>
      <c r="RLN53" s="47">
        <f t="shared" si="217"/>
        <v>9.7600000000000006E-2</v>
      </c>
      <c r="RLO53" s="47">
        <f t="shared" si="217"/>
        <v>9.7600000000000006E-2</v>
      </c>
      <c r="RLP53" s="47">
        <f t="shared" si="217"/>
        <v>9.7600000000000006E-2</v>
      </c>
      <c r="RLQ53" s="47">
        <f t="shared" si="217"/>
        <v>9.7600000000000006E-2</v>
      </c>
      <c r="RLR53" s="47">
        <f t="shared" si="217"/>
        <v>9.7600000000000006E-2</v>
      </c>
      <c r="RLS53" s="47">
        <f t="shared" si="217"/>
        <v>9.7600000000000006E-2</v>
      </c>
      <c r="RLT53" s="47">
        <f t="shared" si="217"/>
        <v>9.7600000000000006E-2</v>
      </c>
      <c r="RLU53" s="47">
        <f t="shared" si="217"/>
        <v>9.7600000000000006E-2</v>
      </c>
      <c r="RLV53" s="47">
        <f t="shared" si="217"/>
        <v>9.7600000000000006E-2</v>
      </c>
      <c r="RLW53" s="47">
        <f t="shared" si="217"/>
        <v>9.7600000000000006E-2</v>
      </c>
      <c r="RLX53" s="47">
        <f t="shared" si="217"/>
        <v>9.7600000000000006E-2</v>
      </c>
      <c r="RLY53" s="47">
        <f t="shared" si="217"/>
        <v>9.7600000000000006E-2</v>
      </c>
      <c r="RLZ53" s="47">
        <f t="shared" si="217"/>
        <v>9.7600000000000006E-2</v>
      </c>
      <c r="RMA53" s="47">
        <f t="shared" si="217"/>
        <v>9.7600000000000006E-2</v>
      </c>
      <c r="RMB53" s="47">
        <f t="shared" si="217"/>
        <v>9.7600000000000006E-2</v>
      </c>
      <c r="RMC53" s="47">
        <f t="shared" si="217"/>
        <v>9.7600000000000006E-2</v>
      </c>
      <c r="RMD53" s="47">
        <f t="shared" si="217"/>
        <v>9.7600000000000006E-2</v>
      </c>
      <c r="RME53" s="47">
        <f t="shared" si="217"/>
        <v>9.7600000000000006E-2</v>
      </c>
      <c r="RMF53" s="47">
        <f t="shared" si="217"/>
        <v>9.7600000000000006E-2</v>
      </c>
      <c r="RMG53" s="47">
        <f t="shared" si="217"/>
        <v>9.7600000000000006E-2</v>
      </c>
      <c r="RMH53" s="47">
        <f t="shared" si="217"/>
        <v>9.7600000000000006E-2</v>
      </c>
      <c r="RMI53" s="47">
        <f t="shared" si="217"/>
        <v>9.7600000000000006E-2</v>
      </c>
      <c r="RMJ53" s="47">
        <f t="shared" si="217"/>
        <v>9.7600000000000006E-2</v>
      </c>
      <c r="RMK53" s="47">
        <f t="shared" si="217"/>
        <v>9.7600000000000006E-2</v>
      </c>
      <c r="RML53" s="47">
        <f t="shared" ref="RML53:ROW53" si="218">RMK53</f>
        <v>9.7600000000000006E-2</v>
      </c>
      <c r="RMM53" s="47">
        <f t="shared" si="218"/>
        <v>9.7600000000000006E-2</v>
      </c>
      <c r="RMN53" s="47">
        <f t="shared" si="218"/>
        <v>9.7600000000000006E-2</v>
      </c>
      <c r="RMO53" s="47">
        <f t="shared" si="218"/>
        <v>9.7600000000000006E-2</v>
      </c>
      <c r="RMP53" s="47">
        <f t="shared" si="218"/>
        <v>9.7600000000000006E-2</v>
      </c>
      <c r="RMQ53" s="47">
        <f t="shared" si="218"/>
        <v>9.7600000000000006E-2</v>
      </c>
      <c r="RMR53" s="47">
        <f t="shared" si="218"/>
        <v>9.7600000000000006E-2</v>
      </c>
      <c r="RMS53" s="47">
        <f t="shared" si="218"/>
        <v>9.7600000000000006E-2</v>
      </c>
      <c r="RMT53" s="47">
        <f t="shared" si="218"/>
        <v>9.7600000000000006E-2</v>
      </c>
      <c r="RMU53" s="47">
        <f t="shared" si="218"/>
        <v>9.7600000000000006E-2</v>
      </c>
      <c r="RMV53" s="47">
        <f t="shared" si="218"/>
        <v>9.7600000000000006E-2</v>
      </c>
      <c r="RMW53" s="47">
        <f t="shared" si="218"/>
        <v>9.7600000000000006E-2</v>
      </c>
      <c r="RMX53" s="47">
        <f t="shared" si="218"/>
        <v>9.7600000000000006E-2</v>
      </c>
      <c r="RMY53" s="47">
        <f t="shared" si="218"/>
        <v>9.7600000000000006E-2</v>
      </c>
      <c r="RMZ53" s="47">
        <f t="shared" si="218"/>
        <v>9.7600000000000006E-2</v>
      </c>
      <c r="RNA53" s="47">
        <f t="shared" si="218"/>
        <v>9.7600000000000006E-2</v>
      </c>
      <c r="RNB53" s="47">
        <f t="shared" si="218"/>
        <v>9.7600000000000006E-2</v>
      </c>
      <c r="RNC53" s="47">
        <f t="shared" si="218"/>
        <v>9.7600000000000006E-2</v>
      </c>
      <c r="RND53" s="47">
        <f t="shared" si="218"/>
        <v>9.7600000000000006E-2</v>
      </c>
      <c r="RNE53" s="47">
        <f t="shared" si="218"/>
        <v>9.7600000000000006E-2</v>
      </c>
      <c r="RNF53" s="47">
        <f t="shared" si="218"/>
        <v>9.7600000000000006E-2</v>
      </c>
      <c r="RNG53" s="47">
        <f t="shared" si="218"/>
        <v>9.7600000000000006E-2</v>
      </c>
      <c r="RNH53" s="47">
        <f t="shared" si="218"/>
        <v>9.7600000000000006E-2</v>
      </c>
      <c r="RNI53" s="47">
        <f t="shared" si="218"/>
        <v>9.7600000000000006E-2</v>
      </c>
      <c r="RNJ53" s="47">
        <f t="shared" si="218"/>
        <v>9.7600000000000006E-2</v>
      </c>
      <c r="RNK53" s="47">
        <f t="shared" si="218"/>
        <v>9.7600000000000006E-2</v>
      </c>
      <c r="RNL53" s="47">
        <f t="shared" si="218"/>
        <v>9.7600000000000006E-2</v>
      </c>
      <c r="RNM53" s="47">
        <f t="shared" si="218"/>
        <v>9.7600000000000006E-2</v>
      </c>
      <c r="RNN53" s="47">
        <f t="shared" si="218"/>
        <v>9.7600000000000006E-2</v>
      </c>
      <c r="RNO53" s="47">
        <f t="shared" si="218"/>
        <v>9.7600000000000006E-2</v>
      </c>
      <c r="RNP53" s="47">
        <f t="shared" si="218"/>
        <v>9.7600000000000006E-2</v>
      </c>
      <c r="RNQ53" s="47">
        <f t="shared" si="218"/>
        <v>9.7600000000000006E-2</v>
      </c>
      <c r="RNR53" s="47">
        <f t="shared" si="218"/>
        <v>9.7600000000000006E-2</v>
      </c>
      <c r="RNS53" s="47">
        <f t="shared" si="218"/>
        <v>9.7600000000000006E-2</v>
      </c>
      <c r="RNT53" s="47">
        <f t="shared" si="218"/>
        <v>9.7600000000000006E-2</v>
      </c>
      <c r="RNU53" s="47">
        <f t="shared" si="218"/>
        <v>9.7600000000000006E-2</v>
      </c>
      <c r="RNV53" s="47">
        <f t="shared" si="218"/>
        <v>9.7600000000000006E-2</v>
      </c>
      <c r="RNW53" s="47">
        <f t="shared" si="218"/>
        <v>9.7600000000000006E-2</v>
      </c>
      <c r="RNX53" s="47">
        <f t="shared" si="218"/>
        <v>9.7600000000000006E-2</v>
      </c>
      <c r="RNY53" s="47">
        <f t="shared" si="218"/>
        <v>9.7600000000000006E-2</v>
      </c>
      <c r="RNZ53" s="47">
        <f t="shared" si="218"/>
        <v>9.7600000000000006E-2</v>
      </c>
      <c r="ROA53" s="47">
        <f t="shared" si="218"/>
        <v>9.7600000000000006E-2</v>
      </c>
      <c r="ROB53" s="47">
        <f t="shared" si="218"/>
        <v>9.7600000000000006E-2</v>
      </c>
      <c r="ROC53" s="47">
        <f t="shared" si="218"/>
        <v>9.7600000000000006E-2</v>
      </c>
      <c r="ROD53" s="47">
        <f t="shared" si="218"/>
        <v>9.7600000000000006E-2</v>
      </c>
      <c r="ROE53" s="47">
        <f t="shared" si="218"/>
        <v>9.7600000000000006E-2</v>
      </c>
      <c r="ROF53" s="47">
        <f t="shared" si="218"/>
        <v>9.7600000000000006E-2</v>
      </c>
      <c r="ROG53" s="47">
        <f t="shared" si="218"/>
        <v>9.7600000000000006E-2</v>
      </c>
      <c r="ROH53" s="47">
        <f t="shared" si="218"/>
        <v>9.7600000000000006E-2</v>
      </c>
      <c r="ROI53" s="47">
        <f t="shared" si="218"/>
        <v>9.7600000000000006E-2</v>
      </c>
      <c r="ROJ53" s="47">
        <f t="shared" si="218"/>
        <v>9.7600000000000006E-2</v>
      </c>
      <c r="ROK53" s="47">
        <f t="shared" si="218"/>
        <v>9.7600000000000006E-2</v>
      </c>
      <c r="ROL53" s="47">
        <f t="shared" si="218"/>
        <v>9.7600000000000006E-2</v>
      </c>
      <c r="ROM53" s="47">
        <f t="shared" si="218"/>
        <v>9.7600000000000006E-2</v>
      </c>
      <c r="RON53" s="47">
        <f t="shared" si="218"/>
        <v>9.7600000000000006E-2</v>
      </c>
      <c r="ROO53" s="47">
        <f t="shared" si="218"/>
        <v>9.7600000000000006E-2</v>
      </c>
      <c r="ROP53" s="47">
        <f t="shared" si="218"/>
        <v>9.7600000000000006E-2</v>
      </c>
      <c r="ROQ53" s="47">
        <f t="shared" si="218"/>
        <v>9.7600000000000006E-2</v>
      </c>
      <c r="ROR53" s="47">
        <f t="shared" si="218"/>
        <v>9.7600000000000006E-2</v>
      </c>
      <c r="ROS53" s="47">
        <f t="shared" si="218"/>
        <v>9.7600000000000006E-2</v>
      </c>
      <c r="ROT53" s="47">
        <f t="shared" si="218"/>
        <v>9.7600000000000006E-2</v>
      </c>
      <c r="ROU53" s="47">
        <f t="shared" si="218"/>
        <v>9.7600000000000006E-2</v>
      </c>
      <c r="ROV53" s="47">
        <f t="shared" si="218"/>
        <v>9.7600000000000006E-2</v>
      </c>
      <c r="ROW53" s="47">
        <f t="shared" si="218"/>
        <v>9.7600000000000006E-2</v>
      </c>
      <c r="ROX53" s="47">
        <f t="shared" ref="ROX53:RRI53" si="219">ROW53</f>
        <v>9.7600000000000006E-2</v>
      </c>
      <c r="ROY53" s="47">
        <f t="shared" si="219"/>
        <v>9.7600000000000006E-2</v>
      </c>
      <c r="ROZ53" s="47">
        <f t="shared" si="219"/>
        <v>9.7600000000000006E-2</v>
      </c>
      <c r="RPA53" s="47">
        <f t="shared" si="219"/>
        <v>9.7600000000000006E-2</v>
      </c>
      <c r="RPB53" s="47">
        <f t="shared" si="219"/>
        <v>9.7600000000000006E-2</v>
      </c>
      <c r="RPC53" s="47">
        <f t="shared" si="219"/>
        <v>9.7600000000000006E-2</v>
      </c>
      <c r="RPD53" s="47">
        <f t="shared" si="219"/>
        <v>9.7600000000000006E-2</v>
      </c>
      <c r="RPE53" s="47">
        <f t="shared" si="219"/>
        <v>9.7600000000000006E-2</v>
      </c>
      <c r="RPF53" s="47">
        <f t="shared" si="219"/>
        <v>9.7600000000000006E-2</v>
      </c>
      <c r="RPG53" s="47">
        <f t="shared" si="219"/>
        <v>9.7600000000000006E-2</v>
      </c>
      <c r="RPH53" s="47">
        <f t="shared" si="219"/>
        <v>9.7600000000000006E-2</v>
      </c>
      <c r="RPI53" s="47">
        <f t="shared" si="219"/>
        <v>9.7600000000000006E-2</v>
      </c>
      <c r="RPJ53" s="47">
        <f t="shared" si="219"/>
        <v>9.7600000000000006E-2</v>
      </c>
      <c r="RPK53" s="47">
        <f t="shared" si="219"/>
        <v>9.7600000000000006E-2</v>
      </c>
      <c r="RPL53" s="47">
        <f t="shared" si="219"/>
        <v>9.7600000000000006E-2</v>
      </c>
      <c r="RPM53" s="47">
        <f t="shared" si="219"/>
        <v>9.7600000000000006E-2</v>
      </c>
      <c r="RPN53" s="47">
        <f t="shared" si="219"/>
        <v>9.7600000000000006E-2</v>
      </c>
      <c r="RPO53" s="47">
        <f t="shared" si="219"/>
        <v>9.7600000000000006E-2</v>
      </c>
      <c r="RPP53" s="47">
        <f t="shared" si="219"/>
        <v>9.7600000000000006E-2</v>
      </c>
      <c r="RPQ53" s="47">
        <f t="shared" si="219"/>
        <v>9.7600000000000006E-2</v>
      </c>
      <c r="RPR53" s="47">
        <f t="shared" si="219"/>
        <v>9.7600000000000006E-2</v>
      </c>
      <c r="RPS53" s="47">
        <f t="shared" si="219"/>
        <v>9.7600000000000006E-2</v>
      </c>
      <c r="RPT53" s="47">
        <f t="shared" si="219"/>
        <v>9.7600000000000006E-2</v>
      </c>
      <c r="RPU53" s="47">
        <f t="shared" si="219"/>
        <v>9.7600000000000006E-2</v>
      </c>
      <c r="RPV53" s="47">
        <f t="shared" si="219"/>
        <v>9.7600000000000006E-2</v>
      </c>
      <c r="RPW53" s="47">
        <f t="shared" si="219"/>
        <v>9.7600000000000006E-2</v>
      </c>
      <c r="RPX53" s="47">
        <f t="shared" si="219"/>
        <v>9.7600000000000006E-2</v>
      </c>
      <c r="RPY53" s="47">
        <f t="shared" si="219"/>
        <v>9.7600000000000006E-2</v>
      </c>
      <c r="RPZ53" s="47">
        <f t="shared" si="219"/>
        <v>9.7600000000000006E-2</v>
      </c>
      <c r="RQA53" s="47">
        <f t="shared" si="219"/>
        <v>9.7600000000000006E-2</v>
      </c>
      <c r="RQB53" s="47">
        <f t="shared" si="219"/>
        <v>9.7600000000000006E-2</v>
      </c>
      <c r="RQC53" s="47">
        <f t="shared" si="219"/>
        <v>9.7600000000000006E-2</v>
      </c>
      <c r="RQD53" s="47">
        <f t="shared" si="219"/>
        <v>9.7600000000000006E-2</v>
      </c>
      <c r="RQE53" s="47">
        <f t="shared" si="219"/>
        <v>9.7600000000000006E-2</v>
      </c>
      <c r="RQF53" s="47">
        <f t="shared" si="219"/>
        <v>9.7600000000000006E-2</v>
      </c>
      <c r="RQG53" s="47">
        <f t="shared" si="219"/>
        <v>9.7600000000000006E-2</v>
      </c>
      <c r="RQH53" s="47">
        <f t="shared" si="219"/>
        <v>9.7600000000000006E-2</v>
      </c>
      <c r="RQI53" s="47">
        <f t="shared" si="219"/>
        <v>9.7600000000000006E-2</v>
      </c>
      <c r="RQJ53" s="47">
        <f t="shared" si="219"/>
        <v>9.7600000000000006E-2</v>
      </c>
      <c r="RQK53" s="47">
        <f t="shared" si="219"/>
        <v>9.7600000000000006E-2</v>
      </c>
      <c r="RQL53" s="47">
        <f t="shared" si="219"/>
        <v>9.7600000000000006E-2</v>
      </c>
      <c r="RQM53" s="47">
        <f t="shared" si="219"/>
        <v>9.7600000000000006E-2</v>
      </c>
      <c r="RQN53" s="47">
        <f t="shared" si="219"/>
        <v>9.7600000000000006E-2</v>
      </c>
      <c r="RQO53" s="47">
        <f t="shared" si="219"/>
        <v>9.7600000000000006E-2</v>
      </c>
      <c r="RQP53" s="47">
        <f t="shared" si="219"/>
        <v>9.7600000000000006E-2</v>
      </c>
      <c r="RQQ53" s="47">
        <f t="shared" si="219"/>
        <v>9.7600000000000006E-2</v>
      </c>
      <c r="RQR53" s="47">
        <f t="shared" si="219"/>
        <v>9.7600000000000006E-2</v>
      </c>
      <c r="RQS53" s="47">
        <f t="shared" si="219"/>
        <v>9.7600000000000006E-2</v>
      </c>
      <c r="RQT53" s="47">
        <f t="shared" si="219"/>
        <v>9.7600000000000006E-2</v>
      </c>
      <c r="RQU53" s="47">
        <f t="shared" si="219"/>
        <v>9.7600000000000006E-2</v>
      </c>
      <c r="RQV53" s="47">
        <f t="shared" si="219"/>
        <v>9.7600000000000006E-2</v>
      </c>
      <c r="RQW53" s="47">
        <f t="shared" si="219"/>
        <v>9.7600000000000006E-2</v>
      </c>
      <c r="RQX53" s="47">
        <f t="shared" si="219"/>
        <v>9.7600000000000006E-2</v>
      </c>
      <c r="RQY53" s="47">
        <f t="shared" si="219"/>
        <v>9.7600000000000006E-2</v>
      </c>
      <c r="RQZ53" s="47">
        <f t="shared" si="219"/>
        <v>9.7600000000000006E-2</v>
      </c>
      <c r="RRA53" s="47">
        <f t="shared" si="219"/>
        <v>9.7600000000000006E-2</v>
      </c>
      <c r="RRB53" s="47">
        <f t="shared" si="219"/>
        <v>9.7600000000000006E-2</v>
      </c>
      <c r="RRC53" s="47">
        <f t="shared" si="219"/>
        <v>9.7600000000000006E-2</v>
      </c>
      <c r="RRD53" s="47">
        <f t="shared" si="219"/>
        <v>9.7600000000000006E-2</v>
      </c>
      <c r="RRE53" s="47">
        <f t="shared" si="219"/>
        <v>9.7600000000000006E-2</v>
      </c>
      <c r="RRF53" s="47">
        <f t="shared" si="219"/>
        <v>9.7600000000000006E-2</v>
      </c>
      <c r="RRG53" s="47">
        <f t="shared" si="219"/>
        <v>9.7600000000000006E-2</v>
      </c>
      <c r="RRH53" s="47">
        <f t="shared" si="219"/>
        <v>9.7600000000000006E-2</v>
      </c>
      <c r="RRI53" s="47">
        <f t="shared" si="219"/>
        <v>9.7600000000000006E-2</v>
      </c>
      <c r="RRJ53" s="47">
        <f t="shared" ref="RRJ53:RTU53" si="220">RRI53</f>
        <v>9.7600000000000006E-2</v>
      </c>
      <c r="RRK53" s="47">
        <f t="shared" si="220"/>
        <v>9.7600000000000006E-2</v>
      </c>
      <c r="RRL53" s="47">
        <f t="shared" si="220"/>
        <v>9.7600000000000006E-2</v>
      </c>
      <c r="RRM53" s="47">
        <f t="shared" si="220"/>
        <v>9.7600000000000006E-2</v>
      </c>
      <c r="RRN53" s="47">
        <f t="shared" si="220"/>
        <v>9.7600000000000006E-2</v>
      </c>
      <c r="RRO53" s="47">
        <f t="shared" si="220"/>
        <v>9.7600000000000006E-2</v>
      </c>
      <c r="RRP53" s="47">
        <f t="shared" si="220"/>
        <v>9.7600000000000006E-2</v>
      </c>
      <c r="RRQ53" s="47">
        <f t="shared" si="220"/>
        <v>9.7600000000000006E-2</v>
      </c>
      <c r="RRR53" s="47">
        <f t="shared" si="220"/>
        <v>9.7600000000000006E-2</v>
      </c>
      <c r="RRS53" s="47">
        <f t="shared" si="220"/>
        <v>9.7600000000000006E-2</v>
      </c>
      <c r="RRT53" s="47">
        <f t="shared" si="220"/>
        <v>9.7600000000000006E-2</v>
      </c>
      <c r="RRU53" s="47">
        <f t="shared" si="220"/>
        <v>9.7600000000000006E-2</v>
      </c>
      <c r="RRV53" s="47">
        <f t="shared" si="220"/>
        <v>9.7600000000000006E-2</v>
      </c>
      <c r="RRW53" s="47">
        <f t="shared" si="220"/>
        <v>9.7600000000000006E-2</v>
      </c>
      <c r="RRX53" s="47">
        <f t="shared" si="220"/>
        <v>9.7600000000000006E-2</v>
      </c>
      <c r="RRY53" s="47">
        <f t="shared" si="220"/>
        <v>9.7600000000000006E-2</v>
      </c>
      <c r="RRZ53" s="47">
        <f t="shared" si="220"/>
        <v>9.7600000000000006E-2</v>
      </c>
      <c r="RSA53" s="47">
        <f t="shared" si="220"/>
        <v>9.7600000000000006E-2</v>
      </c>
      <c r="RSB53" s="47">
        <f t="shared" si="220"/>
        <v>9.7600000000000006E-2</v>
      </c>
      <c r="RSC53" s="47">
        <f t="shared" si="220"/>
        <v>9.7600000000000006E-2</v>
      </c>
      <c r="RSD53" s="47">
        <f t="shared" si="220"/>
        <v>9.7600000000000006E-2</v>
      </c>
      <c r="RSE53" s="47">
        <f t="shared" si="220"/>
        <v>9.7600000000000006E-2</v>
      </c>
      <c r="RSF53" s="47">
        <f t="shared" si="220"/>
        <v>9.7600000000000006E-2</v>
      </c>
      <c r="RSG53" s="47">
        <f t="shared" si="220"/>
        <v>9.7600000000000006E-2</v>
      </c>
      <c r="RSH53" s="47">
        <f t="shared" si="220"/>
        <v>9.7600000000000006E-2</v>
      </c>
      <c r="RSI53" s="47">
        <f t="shared" si="220"/>
        <v>9.7600000000000006E-2</v>
      </c>
      <c r="RSJ53" s="47">
        <f t="shared" si="220"/>
        <v>9.7600000000000006E-2</v>
      </c>
      <c r="RSK53" s="47">
        <f t="shared" si="220"/>
        <v>9.7600000000000006E-2</v>
      </c>
      <c r="RSL53" s="47">
        <f t="shared" si="220"/>
        <v>9.7600000000000006E-2</v>
      </c>
      <c r="RSM53" s="47">
        <f t="shared" si="220"/>
        <v>9.7600000000000006E-2</v>
      </c>
      <c r="RSN53" s="47">
        <f t="shared" si="220"/>
        <v>9.7600000000000006E-2</v>
      </c>
      <c r="RSO53" s="47">
        <f t="shared" si="220"/>
        <v>9.7600000000000006E-2</v>
      </c>
      <c r="RSP53" s="47">
        <f t="shared" si="220"/>
        <v>9.7600000000000006E-2</v>
      </c>
      <c r="RSQ53" s="47">
        <f t="shared" si="220"/>
        <v>9.7600000000000006E-2</v>
      </c>
      <c r="RSR53" s="47">
        <f t="shared" si="220"/>
        <v>9.7600000000000006E-2</v>
      </c>
      <c r="RSS53" s="47">
        <f t="shared" si="220"/>
        <v>9.7600000000000006E-2</v>
      </c>
      <c r="RST53" s="47">
        <f t="shared" si="220"/>
        <v>9.7600000000000006E-2</v>
      </c>
      <c r="RSU53" s="47">
        <f t="shared" si="220"/>
        <v>9.7600000000000006E-2</v>
      </c>
      <c r="RSV53" s="47">
        <f t="shared" si="220"/>
        <v>9.7600000000000006E-2</v>
      </c>
      <c r="RSW53" s="47">
        <f t="shared" si="220"/>
        <v>9.7600000000000006E-2</v>
      </c>
      <c r="RSX53" s="47">
        <f t="shared" si="220"/>
        <v>9.7600000000000006E-2</v>
      </c>
      <c r="RSY53" s="47">
        <f t="shared" si="220"/>
        <v>9.7600000000000006E-2</v>
      </c>
      <c r="RSZ53" s="47">
        <f t="shared" si="220"/>
        <v>9.7600000000000006E-2</v>
      </c>
      <c r="RTA53" s="47">
        <f t="shared" si="220"/>
        <v>9.7600000000000006E-2</v>
      </c>
      <c r="RTB53" s="47">
        <f t="shared" si="220"/>
        <v>9.7600000000000006E-2</v>
      </c>
      <c r="RTC53" s="47">
        <f t="shared" si="220"/>
        <v>9.7600000000000006E-2</v>
      </c>
      <c r="RTD53" s="47">
        <f t="shared" si="220"/>
        <v>9.7600000000000006E-2</v>
      </c>
      <c r="RTE53" s="47">
        <f t="shared" si="220"/>
        <v>9.7600000000000006E-2</v>
      </c>
      <c r="RTF53" s="47">
        <f t="shared" si="220"/>
        <v>9.7600000000000006E-2</v>
      </c>
      <c r="RTG53" s="47">
        <f t="shared" si="220"/>
        <v>9.7600000000000006E-2</v>
      </c>
      <c r="RTH53" s="47">
        <f t="shared" si="220"/>
        <v>9.7600000000000006E-2</v>
      </c>
      <c r="RTI53" s="47">
        <f t="shared" si="220"/>
        <v>9.7600000000000006E-2</v>
      </c>
      <c r="RTJ53" s="47">
        <f t="shared" si="220"/>
        <v>9.7600000000000006E-2</v>
      </c>
      <c r="RTK53" s="47">
        <f t="shared" si="220"/>
        <v>9.7600000000000006E-2</v>
      </c>
      <c r="RTL53" s="47">
        <f t="shared" si="220"/>
        <v>9.7600000000000006E-2</v>
      </c>
      <c r="RTM53" s="47">
        <f t="shared" si="220"/>
        <v>9.7600000000000006E-2</v>
      </c>
      <c r="RTN53" s="47">
        <f t="shared" si="220"/>
        <v>9.7600000000000006E-2</v>
      </c>
      <c r="RTO53" s="47">
        <f t="shared" si="220"/>
        <v>9.7600000000000006E-2</v>
      </c>
      <c r="RTP53" s="47">
        <f t="shared" si="220"/>
        <v>9.7600000000000006E-2</v>
      </c>
      <c r="RTQ53" s="47">
        <f t="shared" si="220"/>
        <v>9.7600000000000006E-2</v>
      </c>
      <c r="RTR53" s="47">
        <f t="shared" si="220"/>
        <v>9.7600000000000006E-2</v>
      </c>
      <c r="RTS53" s="47">
        <f t="shared" si="220"/>
        <v>9.7600000000000006E-2</v>
      </c>
      <c r="RTT53" s="47">
        <f t="shared" si="220"/>
        <v>9.7600000000000006E-2</v>
      </c>
      <c r="RTU53" s="47">
        <f t="shared" si="220"/>
        <v>9.7600000000000006E-2</v>
      </c>
      <c r="RTV53" s="47">
        <f t="shared" ref="RTV53:RWG53" si="221">RTU53</f>
        <v>9.7600000000000006E-2</v>
      </c>
      <c r="RTW53" s="47">
        <f t="shared" si="221"/>
        <v>9.7600000000000006E-2</v>
      </c>
      <c r="RTX53" s="47">
        <f t="shared" si="221"/>
        <v>9.7600000000000006E-2</v>
      </c>
      <c r="RTY53" s="47">
        <f t="shared" si="221"/>
        <v>9.7600000000000006E-2</v>
      </c>
      <c r="RTZ53" s="47">
        <f t="shared" si="221"/>
        <v>9.7600000000000006E-2</v>
      </c>
      <c r="RUA53" s="47">
        <f t="shared" si="221"/>
        <v>9.7600000000000006E-2</v>
      </c>
      <c r="RUB53" s="47">
        <f t="shared" si="221"/>
        <v>9.7600000000000006E-2</v>
      </c>
      <c r="RUC53" s="47">
        <f t="shared" si="221"/>
        <v>9.7600000000000006E-2</v>
      </c>
      <c r="RUD53" s="47">
        <f t="shared" si="221"/>
        <v>9.7600000000000006E-2</v>
      </c>
      <c r="RUE53" s="47">
        <f t="shared" si="221"/>
        <v>9.7600000000000006E-2</v>
      </c>
      <c r="RUF53" s="47">
        <f t="shared" si="221"/>
        <v>9.7600000000000006E-2</v>
      </c>
      <c r="RUG53" s="47">
        <f t="shared" si="221"/>
        <v>9.7600000000000006E-2</v>
      </c>
      <c r="RUH53" s="47">
        <f t="shared" si="221"/>
        <v>9.7600000000000006E-2</v>
      </c>
      <c r="RUI53" s="47">
        <f t="shared" si="221"/>
        <v>9.7600000000000006E-2</v>
      </c>
      <c r="RUJ53" s="47">
        <f t="shared" si="221"/>
        <v>9.7600000000000006E-2</v>
      </c>
      <c r="RUK53" s="47">
        <f t="shared" si="221"/>
        <v>9.7600000000000006E-2</v>
      </c>
      <c r="RUL53" s="47">
        <f t="shared" si="221"/>
        <v>9.7600000000000006E-2</v>
      </c>
      <c r="RUM53" s="47">
        <f t="shared" si="221"/>
        <v>9.7600000000000006E-2</v>
      </c>
      <c r="RUN53" s="47">
        <f t="shared" si="221"/>
        <v>9.7600000000000006E-2</v>
      </c>
      <c r="RUO53" s="47">
        <f t="shared" si="221"/>
        <v>9.7600000000000006E-2</v>
      </c>
      <c r="RUP53" s="47">
        <f t="shared" si="221"/>
        <v>9.7600000000000006E-2</v>
      </c>
      <c r="RUQ53" s="47">
        <f t="shared" si="221"/>
        <v>9.7600000000000006E-2</v>
      </c>
      <c r="RUR53" s="47">
        <f t="shared" si="221"/>
        <v>9.7600000000000006E-2</v>
      </c>
      <c r="RUS53" s="47">
        <f t="shared" si="221"/>
        <v>9.7600000000000006E-2</v>
      </c>
      <c r="RUT53" s="47">
        <f t="shared" si="221"/>
        <v>9.7600000000000006E-2</v>
      </c>
      <c r="RUU53" s="47">
        <f t="shared" si="221"/>
        <v>9.7600000000000006E-2</v>
      </c>
      <c r="RUV53" s="47">
        <f t="shared" si="221"/>
        <v>9.7600000000000006E-2</v>
      </c>
      <c r="RUW53" s="47">
        <f t="shared" si="221"/>
        <v>9.7600000000000006E-2</v>
      </c>
      <c r="RUX53" s="47">
        <f t="shared" si="221"/>
        <v>9.7600000000000006E-2</v>
      </c>
      <c r="RUY53" s="47">
        <f t="shared" si="221"/>
        <v>9.7600000000000006E-2</v>
      </c>
      <c r="RUZ53" s="47">
        <f t="shared" si="221"/>
        <v>9.7600000000000006E-2</v>
      </c>
      <c r="RVA53" s="47">
        <f t="shared" si="221"/>
        <v>9.7600000000000006E-2</v>
      </c>
      <c r="RVB53" s="47">
        <f t="shared" si="221"/>
        <v>9.7600000000000006E-2</v>
      </c>
      <c r="RVC53" s="47">
        <f t="shared" si="221"/>
        <v>9.7600000000000006E-2</v>
      </c>
      <c r="RVD53" s="47">
        <f t="shared" si="221"/>
        <v>9.7600000000000006E-2</v>
      </c>
      <c r="RVE53" s="47">
        <f t="shared" si="221"/>
        <v>9.7600000000000006E-2</v>
      </c>
      <c r="RVF53" s="47">
        <f t="shared" si="221"/>
        <v>9.7600000000000006E-2</v>
      </c>
      <c r="RVG53" s="47">
        <f t="shared" si="221"/>
        <v>9.7600000000000006E-2</v>
      </c>
      <c r="RVH53" s="47">
        <f t="shared" si="221"/>
        <v>9.7600000000000006E-2</v>
      </c>
      <c r="RVI53" s="47">
        <f t="shared" si="221"/>
        <v>9.7600000000000006E-2</v>
      </c>
      <c r="RVJ53" s="47">
        <f t="shared" si="221"/>
        <v>9.7600000000000006E-2</v>
      </c>
      <c r="RVK53" s="47">
        <f t="shared" si="221"/>
        <v>9.7600000000000006E-2</v>
      </c>
      <c r="RVL53" s="47">
        <f t="shared" si="221"/>
        <v>9.7600000000000006E-2</v>
      </c>
      <c r="RVM53" s="47">
        <f t="shared" si="221"/>
        <v>9.7600000000000006E-2</v>
      </c>
      <c r="RVN53" s="47">
        <f t="shared" si="221"/>
        <v>9.7600000000000006E-2</v>
      </c>
      <c r="RVO53" s="47">
        <f t="shared" si="221"/>
        <v>9.7600000000000006E-2</v>
      </c>
      <c r="RVP53" s="47">
        <f t="shared" si="221"/>
        <v>9.7600000000000006E-2</v>
      </c>
      <c r="RVQ53" s="47">
        <f t="shared" si="221"/>
        <v>9.7600000000000006E-2</v>
      </c>
      <c r="RVR53" s="47">
        <f t="shared" si="221"/>
        <v>9.7600000000000006E-2</v>
      </c>
      <c r="RVS53" s="47">
        <f t="shared" si="221"/>
        <v>9.7600000000000006E-2</v>
      </c>
      <c r="RVT53" s="47">
        <f t="shared" si="221"/>
        <v>9.7600000000000006E-2</v>
      </c>
      <c r="RVU53" s="47">
        <f t="shared" si="221"/>
        <v>9.7600000000000006E-2</v>
      </c>
      <c r="RVV53" s="47">
        <f t="shared" si="221"/>
        <v>9.7600000000000006E-2</v>
      </c>
      <c r="RVW53" s="47">
        <f t="shared" si="221"/>
        <v>9.7600000000000006E-2</v>
      </c>
      <c r="RVX53" s="47">
        <f t="shared" si="221"/>
        <v>9.7600000000000006E-2</v>
      </c>
      <c r="RVY53" s="47">
        <f t="shared" si="221"/>
        <v>9.7600000000000006E-2</v>
      </c>
      <c r="RVZ53" s="47">
        <f t="shared" si="221"/>
        <v>9.7600000000000006E-2</v>
      </c>
      <c r="RWA53" s="47">
        <f t="shared" si="221"/>
        <v>9.7600000000000006E-2</v>
      </c>
      <c r="RWB53" s="47">
        <f t="shared" si="221"/>
        <v>9.7600000000000006E-2</v>
      </c>
      <c r="RWC53" s="47">
        <f t="shared" si="221"/>
        <v>9.7600000000000006E-2</v>
      </c>
      <c r="RWD53" s="47">
        <f t="shared" si="221"/>
        <v>9.7600000000000006E-2</v>
      </c>
      <c r="RWE53" s="47">
        <f t="shared" si="221"/>
        <v>9.7600000000000006E-2</v>
      </c>
      <c r="RWF53" s="47">
        <f t="shared" si="221"/>
        <v>9.7600000000000006E-2</v>
      </c>
      <c r="RWG53" s="47">
        <f t="shared" si="221"/>
        <v>9.7600000000000006E-2</v>
      </c>
      <c r="RWH53" s="47">
        <f t="shared" ref="RWH53:RYS53" si="222">RWG53</f>
        <v>9.7600000000000006E-2</v>
      </c>
      <c r="RWI53" s="47">
        <f t="shared" si="222"/>
        <v>9.7600000000000006E-2</v>
      </c>
      <c r="RWJ53" s="47">
        <f t="shared" si="222"/>
        <v>9.7600000000000006E-2</v>
      </c>
      <c r="RWK53" s="47">
        <f t="shared" si="222"/>
        <v>9.7600000000000006E-2</v>
      </c>
      <c r="RWL53" s="47">
        <f t="shared" si="222"/>
        <v>9.7600000000000006E-2</v>
      </c>
      <c r="RWM53" s="47">
        <f t="shared" si="222"/>
        <v>9.7600000000000006E-2</v>
      </c>
      <c r="RWN53" s="47">
        <f t="shared" si="222"/>
        <v>9.7600000000000006E-2</v>
      </c>
      <c r="RWO53" s="47">
        <f t="shared" si="222"/>
        <v>9.7600000000000006E-2</v>
      </c>
      <c r="RWP53" s="47">
        <f t="shared" si="222"/>
        <v>9.7600000000000006E-2</v>
      </c>
      <c r="RWQ53" s="47">
        <f t="shared" si="222"/>
        <v>9.7600000000000006E-2</v>
      </c>
      <c r="RWR53" s="47">
        <f t="shared" si="222"/>
        <v>9.7600000000000006E-2</v>
      </c>
      <c r="RWS53" s="47">
        <f t="shared" si="222"/>
        <v>9.7600000000000006E-2</v>
      </c>
      <c r="RWT53" s="47">
        <f t="shared" si="222"/>
        <v>9.7600000000000006E-2</v>
      </c>
      <c r="RWU53" s="47">
        <f t="shared" si="222"/>
        <v>9.7600000000000006E-2</v>
      </c>
      <c r="RWV53" s="47">
        <f t="shared" si="222"/>
        <v>9.7600000000000006E-2</v>
      </c>
      <c r="RWW53" s="47">
        <f t="shared" si="222"/>
        <v>9.7600000000000006E-2</v>
      </c>
      <c r="RWX53" s="47">
        <f t="shared" si="222"/>
        <v>9.7600000000000006E-2</v>
      </c>
      <c r="RWY53" s="47">
        <f t="shared" si="222"/>
        <v>9.7600000000000006E-2</v>
      </c>
      <c r="RWZ53" s="47">
        <f t="shared" si="222"/>
        <v>9.7600000000000006E-2</v>
      </c>
      <c r="RXA53" s="47">
        <f t="shared" si="222"/>
        <v>9.7600000000000006E-2</v>
      </c>
      <c r="RXB53" s="47">
        <f t="shared" si="222"/>
        <v>9.7600000000000006E-2</v>
      </c>
      <c r="RXC53" s="47">
        <f t="shared" si="222"/>
        <v>9.7600000000000006E-2</v>
      </c>
      <c r="RXD53" s="47">
        <f t="shared" si="222"/>
        <v>9.7600000000000006E-2</v>
      </c>
      <c r="RXE53" s="47">
        <f t="shared" si="222"/>
        <v>9.7600000000000006E-2</v>
      </c>
      <c r="RXF53" s="47">
        <f t="shared" si="222"/>
        <v>9.7600000000000006E-2</v>
      </c>
      <c r="RXG53" s="47">
        <f t="shared" si="222"/>
        <v>9.7600000000000006E-2</v>
      </c>
      <c r="RXH53" s="47">
        <f t="shared" si="222"/>
        <v>9.7600000000000006E-2</v>
      </c>
      <c r="RXI53" s="47">
        <f t="shared" si="222"/>
        <v>9.7600000000000006E-2</v>
      </c>
      <c r="RXJ53" s="47">
        <f t="shared" si="222"/>
        <v>9.7600000000000006E-2</v>
      </c>
      <c r="RXK53" s="47">
        <f t="shared" si="222"/>
        <v>9.7600000000000006E-2</v>
      </c>
      <c r="RXL53" s="47">
        <f t="shared" si="222"/>
        <v>9.7600000000000006E-2</v>
      </c>
      <c r="RXM53" s="47">
        <f t="shared" si="222"/>
        <v>9.7600000000000006E-2</v>
      </c>
      <c r="RXN53" s="47">
        <f t="shared" si="222"/>
        <v>9.7600000000000006E-2</v>
      </c>
      <c r="RXO53" s="47">
        <f t="shared" si="222"/>
        <v>9.7600000000000006E-2</v>
      </c>
      <c r="RXP53" s="47">
        <f t="shared" si="222"/>
        <v>9.7600000000000006E-2</v>
      </c>
      <c r="RXQ53" s="47">
        <f t="shared" si="222"/>
        <v>9.7600000000000006E-2</v>
      </c>
      <c r="RXR53" s="47">
        <f t="shared" si="222"/>
        <v>9.7600000000000006E-2</v>
      </c>
      <c r="RXS53" s="47">
        <f t="shared" si="222"/>
        <v>9.7600000000000006E-2</v>
      </c>
      <c r="RXT53" s="47">
        <f t="shared" si="222"/>
        <v>9.7600000000000006E-2</v>
      </c>
      <c r="RXU53" s="47">
        <f t="shared" si="222"/>
        <v>9.7600000000000006E-2</v>
      </c>
      <c r="RXV53" s="47">
        <f t="shared" si="222"/>
        <v>9.7600000000000006E-2</v>
      </c>
      <c r="RXW53" s="47">
        <f t="shared" si="222"/>
        <v>9.7600000000000006E-2</v>
      </c>
      <c r="RXX53" s="47">
        <f t="shared" si="222"/>
        <v>9.7600000000000006E-2</v>
      </c>
      <c r="RXY53" s="47">
        <f t="shared" si="222"/>
        <v>9.7600000000000006E-2</v>
      </c>
      <c r="RXZ53" s="47">
        <f t="shared" si="222"/>
        <v>9.7600000000000006E-2</v>
      </c>
      <c r="RYA53" s="47">
        <f t="shared" si="222"/>
        <v>9.7600000000000006E-2</v>
      </c>
      <c r="RYB53" s="47">
        <f t="shared" si="222"/>
        <v>9.7600000000000006E-2</v>
      </c>
      <c r="RYC53" s="47">
        <f t="shared" si="222"/>
        <v>9.7600000000000006E-2</v>
      </c>
      <c r="RYD53" s="47">
        <f t="shared" si="222"/>
        <v>9.7600000000000006E-2</v>
      </c>
      <c r="RYE53" s="47">
        <f t="shared" si="222"/>
        <v>9.7600000000000006E-2</v>
      </c>
      <c r="RYF53" s="47">
        <f t="shared" si="222"/>
        <v>9.7600000000000006E-2</v>
      </c>
      <c r="RYG53" s="47">
        <f t="shared" si="222"/>
        <v>9.7600000000000006E-2</v>
      </c>
      <c r="RYH53" s="47">
        <f t="shared" si="222"/>
        <v>9.7600000000000006E-2</v>
      </c>
      <c r="RYI53" s="47">
        <f t="shared" si="222"/>
        <v>9.7600000000000006E-2</v>
      </c>
      <c r="RYJ53" s="47">
        <f t="shared" si="222"/>
        <v>9.7600000000000006E-2</v>
      </c>
      <c r="RYK53" s="47">
        <f t="shared" si="222"/>
        <v>9.7600000000000006E-2</v>
      </c>
      <c r="RYL53" s="47">
        <f t="shared" si="222"/>
        <v>9.7600000000000006E-2</v>
      </c>
      <c r="RYM53" s="47">
        <f t="shared" si="222"/>
        <v>9.7600000000000006E-2</v>
      </c>
      <c r="RYN53" s="47">
        <f t="shared" si="222"/>
        <v>9.7600000000000006E-2</v>
      </c>
      <c r="RYO53" s="47">
        <f t="shared" si="222"/>
        <v>9.7600000000000006E-2</v>
      </c>
      <c r="RYP53" s="47">
        <f t="shared" si="222"/>
        <v>9.7600000000000006E-2</v>
      </c>
      <c r="RYQ53" s="47">
        <f t="shared" si="222"/>
        <v>9.7600000000000006E-2</v>
      </c>
      <c r="RYR53" s="47">
        <f t="shared" si="222"/>
        <v>9.7600000000000006E-2</v>
      </c>
      <c r="RYS53" s="47">
        <f t="shared" si="222"/>
        <v>9.7600000000000006E-2</v>
      </c>
      <c r="RYT53" s="47">
        <f t="shared" ref="RYT53:SBE53" si="223">RYS53</f>
        <v>9.7600000000000006E-2</v>
      </c>
      <c r="RYU53" s="47">
        <f t="shared" si="223"/>
        <v>9.7600000000000006E-2</v>
      </c>
      <c r="RYV53" s="47">
        <f t="shared" si="223"/>
        <v>9.7600000000000006E-2</v>
      </c>
      <c r="RYW53" s="47">
        <f t="shared" si="223"/>
        <v>9.7600000000000006E-2</v>
      </c>
      <c r="RYX53" s="47">
        <f t="shared" si="223"/>
        <v>9.7600000000000006E-2</v>
      </c>
      <c r="RYY53" s="47">
        <f t="shared" si="223"/>
        <v>9.7600000000000006E-2</v>
      </c>
      <c r="RYZ53" s="47">
        <f t="shared" si="223"/>
        <v>9.7600000000000006E-2</v>
      </c>
      <c r="RZA53" s="47">
        <f t="shared" si="223"/>
        <v>9.7600000000000006E-2</v>
      </c>
      <c r="RZB53" s="47">
        <f t="shared" si="223"/>
        <v>9.7600000000000006E-2</v>
      </c>
      <c r="RZC53" s="47">
        <f t="shared" si="223"/>
        <v>9.7600000000000006E-2</v>
      </c>
      <c r="RZD53" s="47">
        <f t="shared" si="223"/>
        <v>9.7600000000000006E-2</v>
      </c>
      <c r="RZE53" s="47">
        <f t="shared" si="223"/>
        <v>9.7600000000000006E-2</v>
      </c>
      <c r="RZF53" s="47">
        <f t="shared" si="223"/>
        <v>9.7600000000000006E-2</v>
      </c>
      <c r="RZG53" s="47">
        <f t="shared" si="223"/>
        <v>9.7600000000000006E-2</v>
      </c>
      <c r="RZH53" s="47">
        <f t="shared" si="223"/>
        <v>9.7600000000000006E-2</v>
      </c>
      <c r="RZI53" s="47">
        <f t="shared" si="223"/>
        <v>9.7600000000000006E-2</v>
      </c>
      <c r="RZJ53" s="47">
        <f t="shared" si="223"/>
        <v>9.7600000000000006E-2</v>
      </c>
      <c r="RZK53" s="47">
        <f t="shared" si="223"/>
        <v>9.7600000000000006E-2</v>
      </c>
      <c r="RZL53" s="47">
        <f t="shared" si="223"/>
        <v>9.7600000000000006E-2</v>
      </c>
      <c r="RZM53" s="47">
        <f t="shared" si="223"/>
        <v>9.7600000000000006E-2</v>
      </c>
      <c r="RZN53" s="47">
        <f t="shared" si="223"/>
        <v>9.7600000000000006E-2</v>
      </c>
      <c r="RZO53" s="47">
        <f t="shared" si="223"/>
        <v>9.7600000000000006E-2</v>
      </c>
      <c r="RZP53" s="47">
        <f t="shared" si="223"/>
        <v>9.7600000000000006E-2</v>
      </c>
      <c r="RZQ53" s="47">
        <f t="shared" si="223"/>
        <v>9.7600000000000006E-2</v>
      </c>
      <c r="RZR53" s="47">
        <f t="shared" si="223"/>
        <v>9.7600000000000006E-2</v>
      </c>
      <c r="RZS53" s="47">
        <f t="shared" si="223"/>
        <v>9.7600000000000006E-2</v>
      </c>
      <c r="RZT53" s="47">
        <f t="shared" si="223"/>
        <v>9.7600000000000006E-2</v>
      </c>
      <c r="RZU53" s="47">
        <f t="shared" si="223"/>
        <v>9.7600000000000006E-2</v>
      </c>
      <c r="RZV53" s="47">
        <f t="shared" si="223"/>
        <v>9.7600000000000006E-2</v>
      </c>
      <c r="RZW53" s="47">
        <f t="shared" si="223"/>
        <v>9.7600000000000006E-2</v>
      </c>
      <c r="RZX53" s="47">
        <f t="shared" si="223"/>
        <v>9.7600000000000006E-2</v>
      </c>
      <c r="RZY53" s="47">
        <f t="shared" si="223"/>
        <v>9.7600000000000006E-2</v>
      </c>
      <c r="RZZ53" s="47">
        <f t="shared" si="223"/>
        <v>9.7600000000000006E-2</v>
      </c>
      <c r="SAA53" s="47">
        <f t="shared" si="223"/>
        <v>9.7600000000000006E-2</v>
      </c>
      <c r="SAB53" s="47">
        <f t="shared" si="223"/>
        <v>9.7600000000000006E-2</v>
      </c>
      <c r="SAC53" s="47">
        <f t="shared" si="223"/>
        <v>9.7600000000000006E-2</v>
      </c>
      <c r="SAD53" s="47">
        <f t="shared" si="223"/>
        <v>9.7600000000000006E-2</v>
      </c>
      <c r="SAE53" s="47">
        <f t="shared" si="223"/>
        <v>9.7600000000000006E-2</v>
      </c>
      <c r="SAF53" s="47">
        <f t="shared" si="223"/>
        <v>9.7600000000000006E-2</v>
      </c>
      <c r="SAG53" s="47">
        <f t="shared" si="223"/>
        <v>9.7600000000000006E-2</v>
      </c>
      <c r="SAH53" s="47">
        <f t="shared" si="223"/>
        <v>9.7600000000000006E-2</v>
      </c>
      <c r="SAI53" s="47">
        <f t="shared" si="223"/>
        <v>9.7600000000000006E-2</v>
      </c>
      <c r="SAJ53" s="47">
        <f t="shared" si="223"/>
        <v>9.7600000000000006E-2</v>
      </c>
      <c r="SAK53" s="47">
        <f t="shared" si="223"/>
        <v>9.7600000000000006E-2</v>
      </c>
      <c r="SAL53" s="47">
        <f t="shared" si="223"/>
        <v>9.7600000000000006E-2</v>
      </c>
      <c r="SAM53" s="47">
        <f t="shared" si="223"/>
        <v>9.7600000000000006E-2</v>
      </c>
      <c r="SAN53" s="47">
        <f t="shared" si="223"/>
        <v>9.7600000000000006E-2</v>
      </c>
      <c r="SAO53" s="47">
        <f t="shared" si="223"/>
        <v>9.7600000000000006E-2</v>
      </c>
      <c r="SAP53" s="47">
        <f t="shared" si="223"/>
        <v>9.7600000000000006E-2</v>
      </c>
      <c r="SAQ53" s="47">
        <f t="shared" si="223"/>
        <v>9.7600000000000006E-2</v>
      </c>
      <c r="SAR53" s="47">
        <f t="shared" si="223"/>
        <v>9.7600000000000006E-2</v>
      </c>
      <c r="SAS53" s="47">
        <f t="shared" si="223"/>
        <v>9.7600000000000006E-2</v>
      </c>
      <c r="SAT53" s="47">
        <f t="shared" si="223"/>
        <v>9.7600000000000006E-2</v>
      </c>
      <c r="SAU53" s="47">
        <f t="shared" si="223"/>
        <v>9.7600000000000006E-2</v>
      </c>
      <c r="SAV53" s="47">
        <f t="shared" si="223"/>
        <v>9.7600000000000006E-2</v>
      </c>
      <c r="SAW53" s="47">
        <f t="shared" si="223"/>
        <v>9.7600000000000006E-2</v>
      </c>
      <c r="SAX53" s="47">
        <f t="shared" si="223"/>
        <v>9.7600000000000006E-2</v>
      </c>
      <c r="SAY53" s="47">
        <f t="shared" si="223"/>
        <v>9.7600000000000006E-2</v>
      </c>
      <c r="SAZ53" s="47">
        <f t="shared" si="223"/>
        <v>9.7600000000000006E-2</v>
      </c>
      <c r="SBA53" s="47">
        <f t="shared" si="223"/>
        <v>9.7600000000000006E-2</v>
      </c>
      <c r="SBB53" s="47">
        <f t="shared" si="223"/>
        <v>9.7600000000000006E-2</v>
      </c>
      <c r="SBC53" s="47">
        <f t="shared" si="223"/>
        <v>9.7600000000000006E-2</v>
      </c>
      <c r="SBD53" s="47">
        <f t="shared" si="223"/>
        <v>9.7600000000000006E-2</v>
      </c>
      <c r="SBE53" s="47">
        <f t="shared" si="223"/>
        <v>9.7600000000000006E-2</v>
      </c>
      <c r="SBF53" s="47">
        <f t="shared" ref="SBF53:SDQ53" si="224">SBE53</f>
        <v>9.7600000000000006E-2</v>
      </c>
      <c r="SBG53" s="47">
        <f t="shared" si="224"/>
        <v>9.7600000000000006E-2</v>
      </c>
      <c r="SBH53" s="47">
        <f t="shared" si="224"/>
        <v>9.7600000000000006E-2</v>
      </c>
      <c r="SBI53" s="47">
        <f t="shared" si="224"/>
        <v>9.7600000000000006E-2</v>
      </c>
      <c r="SBJ53" s="47">
        <f t="shared" si="224"/>
        <v>9.7600000000000006E-2</v>
      </c>
      <c r="SBK53" s="47">
        <f t="shared" si="224"/>
        <v>9.7600000000000006E-2</v>
      </c>
      <c r="SBL53" s="47">
        <f t="shared" si="224"/>
        <v>9.7600000000000006E-2</v>
      </c>
      <c r="SBM53" s="47">
        <f t="shared" si="224"/>
        <v>9.7600000000000006E-2</v>
      </c>
      <c r="SBN53" s="47">
        <f t="shared" si="224"/>
        <v>9.7600000000000006E-2</v>
      </c>
      <c r="SBO53" s="47">
        <f t="shared" si="224"/>
        <v>9.7600000000000006E-2</v>
      </c>
      <c r="SBP53" s="47">
        <f t="shared" si="224"/>
        <v>9.7600000000000006E-2</v>
      </c>
      <c r="SBQ53" s="47">
        <f t="shared" si="224"/>
        <v>9.7600000000000006E-2</v>
      </c>
      <c r="SBR53" s="47">
        <f t="shared" si="224"/>
        <v>9.7600000000000006E-2</v>
      </c>
      <c r="SBS53" s="47">
        <f t="shared" si="224"/>
        <v>9.7600000000000006E-2</v>
      </c>
      <c r="SBT53" s="47">
        <f t="shared" si="224"/>
        <v>9.7600000000000006E-2</v>
      </c>
      <c r="SBU53" s="47">
        <f t="shared" si="224"/>
        <v>9.7600000000000006E-2</v>
      </c>
      <c r="SBV53" s="47">
        <f t="shared" si="224"/>
        <v>9.7600000000000006E-2</v>
      </c>
      <c r="SBW53" s="47">
        <f t="shared" si="224"/>
        <v>9.7600000000000006E-2</v>
      </c>
      <c r="SBX53" s="47">
        <f t="shared" si="224"/>
        <v>9.7600000000000006E-2</v>
      </c>
      <c r="SBY53" s="47">
        <f t="shared" si="224"/>
        <v>9.7600000000000006E-2</v>
      </c>
      <c r="SBZ53" s="47">
        <f t="shared" si="224"/>
        <v>9.7600000000000006E-2</v>
      </c>
      <c r="SCA53" s="47">
        <f t="shared" si="224"/>
        <v>9.7600000000000006E-2</v>
      </c>
      <c r="SCB53" s="47">
        <f t="shared" si="224"/>
        <v>9.7600000000000006E-2</v>
      </c>
      <c r="SCC53" s="47">
        <f t="shared" si="224"/>
        <v>9.7600000000000006E-2</v>
      </c>
      <c r="SCD53" s="47">
        <f t="shared" si="224"/>
        <v>9.7600000000000006E-2</v>
      </c>
      <c r="SCE53" s="47">
        <f t="shared" si="224"/>
        <v>9.7600000000000006E-2</v>
      </c>
      <c r="SCF53" s="47">
        <f t="shared" si="224"/>
        <v>9.7600000000000006E-2</v>
      </c>
      <c r="SCG53" s="47">
        <f t="shared" si="224"/>
        <v>9.7600000000000006E-2</v>
      </c>
      <c r="SCH53" s="47">
        <f t="shared" si="224"/>
        <v>9.7600000000000006E-2</v>
      </c>
      <c r="SCI53" s="47">
        <f t="shared" si="224"/>
        <v>9.7600000000000006E-2</v>
      </c>
      <c r="SCJ53" s="47">
        <f t="shared" si="224"/>
        <v>9.7600000000000006E-2</v>
      </c>
      <c r="SCK53" s="47">
        <f t="shared" si="224"/>
        <v>9.7600000000000006E-2</v>
      </c>
      <c r="SCL53" s="47">
        <f t="shared" si="224"/>
        <v>9.7600000000000006E-2</v>
      </c>
      <c r="SCM53" s="47">
        <f t="shared" si="224"/>
        <v>9.7600000000000006E-2</v>
      </c>
      <c r="SCN53" s="47">
        <f t="shared" si="224"/>
        <v>9.7600000000000006E-2</v>
      </c>
      <c r="SCO53" s="47">
        <f t="shared" si="224"/>
        <v>9.7600000000000006E-2</v>
      </c>
      <c r="SCP53" s="47">
        <f t="shared" si="224"/>
        <v>9.7600000000000006E-2</v>
      </c>
      <c r="SCQ53" s="47">
        <f t="shared" si="224"/>
        <v>9.7600000000000006E-2</v>
      </c>
      <c r="SCR53" s="47">
        <f t="shared" si="224"/>
        <v>9.7600000000000006E-2</v>
      </c>
      <c r="SCS53" s="47">
        <f t="shared" si="224"/>
        <v>9.7600000000000006E-2</v>
      </c>
      <c r="SCT53" s="47">
        <f t="shared" si="224"/>
        <v>9.7600000000000006E-2</v>
      </c>
      <c r="SCU53" s="47">
        <f t="shared" si="224"/>
        <v>9.7600000000000006E-2</v>
      </c>
      <c r="SCV53" s="47">
        <f t="shared" si="224"/>
        <v>9.7600000000000006E-2</v>
      </c>
      <c r="SCW53" s="47">
        <f t="shared" si="224"/>
        <v>9.7600000000000006E-2</v>
      </c>
      <c r="SCX53" s="47">
        <f t="shared" si="224"/>
        <v>9.7600000000000006E-2</v>
      </c>
      <c r="SCY53" s="47">
        <f t="shared" si="224"/>
        <v>9.7600000000000006E-2</v>
      </c>
      <c r="SCZ53" s="47">
        <f t="shared" si="224"/>
        <v>9.7600000000000006E-2</v>
      </c>
      <c r="SDA53" s="47">
        <f t="shared" si="224"/>
        <v>9.7600000000000006E-2</v>
      </c>
      <c r="SDB53" s="47">
        <f t="shared" si="224"/>
        <v>9.7600000000000006E-2</v>
      </c>
      <c r="SDC53" s="47">
        <f t="shared" si="224"/>
        <v>9.7600000000000006E-2</v>
      </c>
      <c r="SDD53" s="47">
        <f t="shared" si="224"/>
        <v>9.7600000000000006E-2</v>
      </c>
      <c r="SDE53" s="47">
        <f t="shared" si="224"/>
        <v>9.7600000000000006E-2</v>
      </c>
      <c r="SDF53" s="47">
        <f t="shared" si="224"/>
        <v>9.7600000000000006E-2</v>
      </c>
      <c r="SDG53" s="47">
        <f t="shared" si="224"/>
        <v>9.7600000000000006E-2</v>
      </c>
      <c r="SDH53" s="47">
        <f t="shared" si="224"/>
        <v>9.7600000000000006E-2</v>
      </c>
      <c r="SDI53" s="47">
        <f t="shared" si="224"/>
        <v>9.7600000000000006E-2</v>
      </c>
      <c r="SDJ53" s="47">
        <f t="shared" si="224"/>
        <v>9.7600000000000006E-2</v>
      </c>
      <c r="SDK53" s="47">
        <f t="shared" si="224"/>
        <v>9.7600000000000006E-2</v>
      </c>
      <c r="SDL53" s="47">
        <f t="shared" si="224"/>
        <v>9.7600000000000006E-2</v>
      </c>
      <c r="SDM53" s="47">
        <f t="shared" si="224"/>
        <v>9.7600000000000006E-2</v>
      </c>
      <c r="SDN53" s="47">
        <f t="shared" si="224"/>
        <v>9.7600000000000006E-2</v>
      </c>
      <c r="SDO53" s="47">
        <f t="shared" si="224"/>
        <v>9.7600000000000006E-2</v>
      </c>
      <c r="SDP53" s="47">
        <f t="shared" si="224"/>
        <v>9.7600000000000006E-2</v>
      </c>
      <c r="SDQ53" s="47">
        <f t="shared" si="224"/>
        <v>9.7600000000000006E-2</v>
      </c>
      <c r="SDR53" s="47">
        <f t="shared" ref="SDR53:SGC53" si="225">SDQ53</f>
        <v>9.7600000000000006E-2</v>
      </c>
      <c r="SDS53" s="47">
        <f t="shared" si="225"/>
        <v>9.7600000000000006E-2</v>
      </c>
      <c r="SDT53" s="47">
        <f t="shared" si="225"/>
        <v>9.7600000000000006E-2</v>
      </c>
      <c r="SDU53" s="47">
        <f t="shared" si="225"/>
        <v>9.7600000000000006E-2</v>
      </c>
      <c r="SDV53" s="47">
        <f t="shared" si="225"/>
        <v>9.7600000000000006E-2</v>
      </c>
      <c r="SDW53" s="47">
        <f t="shared" si="225"/>
        <v>9.7600000000000006E-2</v>
      </c>
      <c r="SDX53" s="47">
        <f t="shared" si="225"/>
        <v>9.7600000000000006E-2</v>
      </c>
      <c r="SDY53" s="47">
        <f t="shared" si="225"/>
        <v>9.7600000000000006E-2</v>
      </c>
      <c r="SDZ53" s="47">
        <f t="shared" si="225"/>
        <v>9.7600000000000006E-2</v>
      </c>
      <c r="SEA53" s="47">
        <f t="shared" si="225"/>
        <v>9.7600000000000006E-2</v>
      </c>
      <c r="SEB53" s="47">
        <f t="shared" si="225"/>
        <v>9.7600000000000006E-2</v>
      </c>
      <c r="SEC53" s="47">
        <f t="shared" si="225"/>
        <v>9.7600000000000006E-2</v>
      </c>
      <c r="SED53" s="47">
        <f t="shared" si="225"/>
        <v>9.7600000000000006E-2</v>
      </c>
      <c r="SEE53" s="47">
        <f t="shared" si="225"/>
        <v>9.7600000000000006E-2</v>
      </c>
      <c r="SEF53" s="47">
        <f t="shared" si="225"/>
        <v>9.7600000000000006E-2</v>
      </c>
      <c r="SEG53" s="47">
        <f t="shared" si="225"/>
        <v>9.7600000000000006E-2</v>
      </c>
      <c r="SEH53" s="47">
        <f t="shared" si="225"/>
        <v>9.7600000000000006E-2</v>
      </c>
      <c r="SEI53" s="47">
        <f t="shared" si="225"/>
        <v>9.7600000000000006E-2</v>
      </c>
      <c r="SEJ53" s="47">
        <f t="shared" si="225"/>
        <v>9.7600000000000006E-2</v>
      </c>
      <c r="SEK53" s="47">
        <f t="shared" si="225"/>
        <v>9.7600000000000006E-2</v>
      </c>
      <c r="SEL53" s="47">
        <f t="shared" si="225"/>
        <v>9.7600000000000006E-2</v>
      </c>
      <c r="SEM53" s="47">
        <f t="shared" si="225"/>
        <v>9.7600000000000006E-2</v>
      </c>
      <c r="SEN53" s="47">
        <f t="shared" si="225"/>
        <v>9.7600000000000006E-2</v>
      </c>
      <c r="SEO53" s="47">
        <f t="shared" si="225"/>
        <v>9.7600000000000006E-2</v>
      </c>
      <c r="SEP53" s="47">
        <f t="shared" si="225"/>
        <v>9.7600000000000006E-2</v>
      </c>
      <c r="SEQ53" s="47">
        <f t="shared" si="225"/>
        <v>9.7600000000000006E-2</v>
      </c>
      <c r="SER53" s="47">
        <f t="shared" si="225"/>
        <v>9.7600000000000006E-2</v>
      </c>
      <c r="SES53" s="47">
        <f t="shared" si="225"/>
        <v>9.7600000000000006E-2</v>
      </c>
      <c r="SET53" s="47">
        <f t="shared" si="225"/>
        <v>9.7600000000000006E-2</v>
      </c>
      <c r="SEU53" s="47">
        <f t="shared" si="225"/>
        <v>9.7600000000000006E-2</v>
      </c>
      <c r="SEV53" s="47">
        <f t="shared" si="225"/>
        <v>9.7600000000000006E-2</v>
      </c>
      <c r="SEW53" s="47">
        <f t="shared" si="225"/>
        <v>9.7600000000000006E-2</v>
      </c>
      <c r="SEX53" s="47">
        <f t="shared" si="225"/>
        <v>9.7600000000000006E-2</v>
      </c>
      <c r="SEY53" s="47">
        <f t="shared" si="225"/>
        <v>9.7600000000000006E-2</v>
      </c>
      <c r="SEZ53" s="47">
        <f t="shared" si="225"/>
        <v>9.7600000000000006E-2</v>
      </c>
      <c r="SFA53" s="47">
        <f t="shared" si="225"/>
        <v>9.7600000000000006E-2</v>
      </c>
      <c r="SFB53" s="47">
        <f t="shared" si="225"/>
        <v>9.7600000000000006E-2</v>
      </c>
      <c r="SFC53" s="47">
        <f t="shared" si="225"/>
        <v>9.7600000000000006E-2</v>
      </c>
      <c r="SFD53" s="47">
        <f t="shared" si="225"/>
        <v>9.7600000000000006E-2</v>
      </c>
      <c r="SFE53" s="47">
        <f t="shared" si="225"/>
        <v>9.7600000000000006E-2</v>
      </c>
      <c r="SFF53" s="47">
        <f t="shared" si="225"/>
        <v>9.7600000000000006E-2</v>
      </c>
      <c r="SFG53" s="47">
        <f t="shared" si="225"/>
        <v>9.7600000000000006E-2</v>
      </c>
      <c r="SFH53" s="47">
        <f t="shared" si="225"/>
        <v>9.7600000000000006E-2</v>
      </c>
      <c r="SFI53" s="47">
        <f t="shared" si="225"/>
        <v>9.7600000000000006E-2</v>
      </c>
      <c r="SFJ53" s="47">
        <f t="shared" si="225"/>
        <v>9.7600000000000006E-2</v>
      </c>
      <c r="SFK53" s="47">
        <f t="shared" si="225"/>
        <v>9.7600000000000006E-2</v>
      </c>
      <c r="SFL53" s="47">
        <f t="shared" si="225"/>
        <v>9.7600000000000006E-2</v>
      </c>
      <c r="SFM53" s="47">
        <f t="shared" si="225"/>
        <v>9.7600000000000006E-2</v>
      </c>
      <c r="SFN53" s="47">
        <f t="shared" si="225"/>
        <v>9.7600000000000006E-2</v>
      </c>
      <c r="SFO53" s="47">
        <f t="shared" si="225"/>
        <v>9.7600000000000006E-2</v>
      </c>
      <c r="SFP53" s="47">
        <f t="shared" si="225"/>
        <v>9.7600000000000006E-2</v>
      </c>
      <c r="SFQ53" s="47">
        <f t="shared" si="225"/>
        <v>9.7600000000000006E-2</v>
      </c>
      <c r="SFR53" s="47">
        <f t="shared" si="225"/>
        <v>9.7600000000000006E-2</v>
      </c>
      <c r="SFS53" s="47">
        <f t="shared" si="225"/>
        <v>9.7600000000000006E-2</v>
      </c>
      <c r="SFT53" s="47">
        <f t="shared" si="225"/>
        <v>9.7600000000000006E-2</v>
      </c>
      <c r="SFU53" s="47">
        <f t="shared" si="225"/>
        <v>9.7600000000000006E-2</v>
      </c>
      <c r="SFV53" s="47">
        <f t="shared" si="225"/>
        <v>9.7600000000000006E-2</v>
      </c>
      <c r="SFW53" s="47">
        <f t="shared" si="225"/>
        <v>9.7600000000000006E-2</v>
      </c>
      <c r="SFX53" s="47">
        <f t="shared" si="225"/>
        <v>9.7600000000000006E-2</v>
      </c>
      <c r="SFY53" s="47">
        <f t="shared" si="225"/>
        <v>9.7600000000000006E-2</v>
      </c>
      <c r="SFZ53" s="47">
        <f t="shared" si="225"/>
        <v>9.7600000000000006E-2</v>
      </c>
      <c r="SGA53" s="47">
        <f t="shared" si="225"/>
        <v>9.7600000000000006E-2</v>
      </c>
      <c r="SGB53" s="47">
        <f t="shared" si="225"/>
        <v>9.7600000000000006E-2</v>
      </c>
      <c r="SGC53" s="47">
        <f t="shared" si="225"/>
        <v>9.7600000000000006E-2</v>
      </c>
      <c r="SGD53" s="47">
        <f t="shared" ref="SGD53:SIO53" si="226">SGC53</f>
        <v>9.7600000000000006E-2</v>
      </c>
      <c r="SGE53" s="47">
        <f t="shared" si="226"/>
        <v>9.7600000000000006E-2</v>
      </c>
      <c r="SGF53" s="47">
        <f t="shared" si="226"/>
        <v>9.7600000000000006E-2</v>
      </c>
      <c r="SGG53" s="47">
        <f t="shared" si="226"/>
        <v>9.7600000000000006E-2</v>
      </c>
      <c r="SGH53" s="47">
        <f t="shared" si="226"/>
        <v>9.7600000000000006E-2</v>
      </c>
      <c r="SGI53" s="47">
        <f t="shared" si="226"/>
        <v>9.7600000000000006E-2</v>
      </c>
      <c r="SGJ53" s="47">
        <f t="shared" si="226"/>
        <v>9.7600000000000006E-2</v>
      </c>
      <c r="SGK53" s="47">
        <f t="shared" si="226"/>
        <v>9.7600000000000006E-2</v>
      </c>
      <c r="SGL53" s="47">
        <f t="shared" si="226"/>
        <v>9.7600000000000006E-2</v>
      </c>
      <c r="SGM53" s="47">
        <f t="shared" si="226"/>
        <v>9.7600000000000006E-2</v>
      </c>
      <c r="SGN53" s="47">
        <f t="shared" si="226"/>
        <v>9.7600000000000006E-2</v>
      </c>
      <c r="SGO53" s="47">
        <f t="shared" si="226"/>
        <v>9.7600000000000006E-2</v>
      </c>
      <c r="SGP53" s="47">
        <f t="shared" si="226"/>
        <v>9.7600000000000006E-2</v>
      </c>
      <c r="SGQ53" s="47">
        <f t="shared" si="226"/>
        <v>9.7600000000000006E-2</v>
      </c>
      <c r="SGR53" s="47">
        <f t="shared" si="226"/>
        <v>9.7600000000000006E-2</v>
      </c>
      <c r="SGS53" s="47">
        <f t="shared" si="226"/>
        <v>9.7600000000000006E-2</v>
      </c>
      <c r="SGT53" s="47">
        <f t="shared" si="226"/>
        <v>9.7600000000000006E-2</v>
      </c>
      <c r="SGU53" s="47">
        <f t="shared" si="226"/>
        <v>9.7600000000000006E-2</v>
      </c>
      <c r="SGV53" s="47">
        <f t="shared" si="226"/>
        <v>9.7600000000000006E-2</v>
      </c>
      <c r="SGW53" s="47">
        <f t="shared" si="226"/>
        <v>9.7600000000000006E-2</v>
      </c>
      <c r="SGX53" s="47">
        <f t="shared" si="226"/>
        <v>9.7600000000000006E-2</v>
      </c>
      <c r="SGY53" s="47">
        <f t="shared" si="226"/>
        <v>9.7600000000000006E-2</v>
      </c>
      <c r="SGZ53" s="47">
        <f t="shared" si="226"/>
        <v>9.7600000000000006E-2</v>
      </c>
      <c r="SHA53" s="47">
        <f t="shared" si="226"/>
        <v>9.7600000000000006E-2</v>
      </c>
      <c r="SHB53" s="47">
        <f t="shared" si="226"/>
        <v>9.7600000000000006E-2</v>
      </c>
      <c r="SHC53" s="47">
        <f t="shared" si="226"/>
        <v>9.7600000000000006E-2</v>
      </c>
      <c r="SHD53" s="47">
        <f t="shared" si="226"/>
        <v>9.7600000000000006E-2</v>
      </c>
      <c r="SHE53" s="47">
        <f t="shared" si="226"/>
        <v>9.7600000000000006E-2</v>
      </c>
      <c r="SHF53" s="47">
        <f t="shared" si="226"/>
        <v>9.7600000000000006E-2</v>
      </c>
      <c r="SHG53" s="47">
        <f t="shared" si="226"/>
        <v>9.7600000000000006E-2</v>
      </c>
      <c r="SHH53" s="47">
        <f t="shared" si="226"/>
        <v>9.7600000000000006E-2</v>
      </c>
      <c r="SHI53" s="47">
        <f t="shared" si="226"/>
        <v>9.7600000000000006E-2</v>
      </c>
      <c r="SHJ53" s="47">
        <f t="shared" si="226"/>
        <v>9.7600000000000006E-2</v>
      </c>
      <c r="SHK53" s="47">
        <f t="shared" si="226"/>
        <v>9.7600000000000006E-2</v>
      </c>
      <c r="SHL53" s="47">
        <f t="shared" si="226"/>
        <v>9.7600000000000006E-2</v>
      </c>
      <c r="SHM53" s="47">
        <f t="shared" si="226"/>
        <v>9.7600000000000006E-2</v>
      </c>
      <c r="SHN53" s="47">
        <f t="shared" si="226"/>
        <v>9.7600000000000006E-2</v>
      </c>
      <c r="SHO53" s="47">
        <f t="shared" si="226"/>
        <v>9.7600000000000006E-2</v>
      </c>
      <c r="SHP53" s="47">
        <f t="shared" si="226"/>
        <v>9.7600000000000006E-2</v>
      </c>
      <c r="SHQ53" s="47">
        <f t="shared" si="226"/>
        <v>9.7600000000000006E-2</v>
      </c>
      <c r="SHR53" s="47">
        <f t="shared" si="226"/>
        <v>9.7600000000000006E-2</v>
      </c>
      <c r="SHS53" s="47">
        <f t="shared" si="226"/>
        <v>9.7600000000000006E-2</v>
      </c>
      <c r="SHT53" s="47">
        <f t="shared" si="226"/>
        <v>9.7600000000000006E-2</v>
      </c>
      <c r="SHU53" s="47">
        <f t="shared" si="226"/>
        <v>9.7600000000000006E-2</v>
      </c>
      <c r="SHV53" s="47">
        <f t="shared" si="226"/>
        <v>9.7600000000000006E-2</v>
      </c>
      <c r="SHW53" s="47">
        <f t="shared" si="226"/>
        <v>9.7600000000000006E-2</v>
      </c>
      <c r="SHX53" s="47">
        <f t="shared" si="226"/>
        <v>9.7600000000000006E-2</v>
      </c>
      <c r="SHY53" s="47">
        <f t="shared" si="226"/>
        <v>9.7600000000000006E-2</v>
      </c>
      <c r="SHZ53" s="47">
        <f t="shared" si="226"/>
        <v>9.7600000000000006E-2</v>
      </c>
      <c r="SIA53" s="47">
        <f t="shared" si="226"/>
        <v>9.7600000000000006E-2</v>
      </c>
      <c r="SIB53" s="47">
        <f t="shared" si="226"/>
        <v>9.7600000000000006E-2</v>
      </c>
      <c r="SIC53" s="47">
        <f t="shared" si="226"/>
        <v>9.7600000000000006E-2</v>
      </c>
      <c r="SID53" s="47">
        <f t="shared" si="226"/>
        <v>9.7600000000000006E-2</v>
      </c>
      <c r="SIE53" s="47">
        <f t="shared" si="226"/>
        <v>9.7600000000000006E-2</v>
      </c>
      <c r="SIF53" s="47">
        <f t="shared" si="226"/>
        <v>9.7600000000000006E-2</v>
      </c>
      <c r="SIG53" s="47">
        <f t="shared" si="226"/>
        <v>9.7600000000000006E-2</v>
      </c>
      <c r="SIH53" s="47">
        <f t="shared" si="226"/>
        <v>9.7600000000000006E-2</v>
      </c>
      <c r="SII53" s="47">
        <f t="shared" si="226"/>
        <v>9.7600000000000006E-2</v>
      </c>
      <c r="SIJ53" s="47">
        <f t="shared" si="226"/>
        <v>9.7600000000000006E-2</v>
      </c>
      <c r="SIK53" s="47">
        <f t="shared" si="226"/>
        <v>9.7600000000000006E-2</v>
      </c>
      <c r="SIL53" s="47">
        <f t="shared" si="226"/>
        <v>9.7600000000000006E-2</v>
      </c>
      <c r="SIM53" s="47">
        <f t="shared" si="226"/>
        <v>9.7600000000000006E-2</v>
      </c>
      <c r="SIN53" s="47">
        <f t="shared" si="226"/>
        <v>9.7600000000000006E-2</v>
      </c>
      <c r="SIO53" s="47">
        <f t="shared" si="226"/>
        <v>9.7600000000000006E-2</v>
      </c>
      <c r="SIP53" s="47">
        <f t="shared" ref="SIP53:SLA53" si="227">SIO53</f>
        <v>9.7600000000000006E-2</v>
      </c>
      <c r="SIQ53" s="47">
        <f t="shared" si="227"/>
        <v>9.7600000000000006E-2</v>
      </c>
      <c r="SIR53" s="47">
        <f t="shared" si="227"/>
        <v>9.7600000000000006E-2</v>
      </c>
      <c r="SIS53" s="47">
        <f t="shared" si="227"/>
        <v>9.7600000000000006E-2</v>
      </c>
      <c r="SIT53" s="47">
        <f t="shared" si="227"/>
        <v>9.7600000000000006E-2</v>
      </c>
      <c r="SIU53" s="47">
        <f t="shared" si="227"/>
        <v>9.7600000000000006E-2</v>
      </c>
      <c r="SIV53" s="47">
        <f t="shared" si="227"/>
        <v>9.7600000000000006E-2</v>
      </c>
      <c r="SIW53" s="47">
        <f t="shared" si="227"/>
        <v>9.7600000000000006E-2</v>
      </c>
      <c r="SIX53" s="47">
        <f t="shared" si="227"/>
        <v>9.7600000000000006E-2</v>
      </c>
      <c r="SIY53" s="47">
        <f t="shared" si="227"/>
        <v>9.7600000000000006E-2</v>
      </c>
      <c r="SIZ53" s="47">
        <f t="shared" si="227"/>
        <v>9.7600000000000006E-2</v>
      </c>
      <c r="SJA53" s="47">
        <f t="shared" si="227"/>
        <v>9.7600000000000006E-2</v>
      </c>
      <c r="SJB53" s="47">
        <f t="shared" si="227"/>
        <v>9.7600000000000006E-2</v>
      </c>
      <c r="SJC53" s="47">
        <f t="shared" si="227"/>
        <v>9.7600000000000006E-2</v>
      </c>
      <c r="SJD53" s="47">
        <f t="shared" si="227"/>
        <v>9.7600000000000006E-2</v>
      </c>
      <c r="SJE53" s="47">
        <f t="shared" si="227"/>
        <v>9.7600000000000006E-2</v>
      </c>
      <c r="SJF53" s="47">
        <f t="shared" si="227"/>
        <v>9.7600000000000006E-2</v>
      </c>
      <c r="SJG53" s="47">
        <f t="shared" si="227"/>
        <v>9.7600000000000006E-2</v>
      </c>
      <c r="SJH53" s="47">
        <f t="shared" si="227"/>
        <v>9.7600000000000006E-2</v>
      </c>
      <c r="SJI53" s="47">
        <f t="shared" si="227"/>
        <v>9.7600000000000006E-2</v>
      </c>
      <c r="SJJ53" s="47">
        <f t="shared" si="227"/>
        <v>9.7600000000000006E-2</v>
      </c>
      <c r="SJK53" s="47">
        <f t="shared" si="227"/>
        <v>9.7600000000000006E-2</v>
      </c>
      <c r="SJL53" s="47">
        <f t="shared" si="227"/>
        <v>9.7600000000000006E-2</v>
      </c>
      <c r="SJM53" s="47">
        <f t="shared" si="227"/>
        <v>9.7600000000000006E-2</v>
      </c>
      <c r="SJN53" s="47">
        <f t="shared" si="227"/>
        <v>9.7600000000000006E-2</v>
      </c>
      <c r="SJO53" s="47">
        <f t="shared" si="227"/>
        <v>9.7600000000000006E-2</v>
      </c>
      <c r="SJP53" s="47">
        <f t="shared" si="227"/>
        <v>9.7600000000000006E-2</v>
      </c>
      <c r="SJQ53" s="47">
        <f t="shared" si="227"/>
        <v>9.7600000000000006E-2</v>
      </c>
      <c r="SJR53" s="47">
        <f t="shared" si="227"/>
        <v>9.7600000000000006E-2</v>
      </c>
      <c r="SJS53" s="47">
        <f t="shared" si="227"/>
        <v>9.7600000000000006E-2</v>
      </c>
      <c r="SJT53" s="47">
        <f t="shared" si="227"/>
        <v>9.7600000000000006E-2</v>
      </c>
      <c r="SJU53" s="47">
        <f t="shared" si="227"/>
        <v>9.7600000000000006E-2</v>
      </c>
      <c r="SJV53" s="47">
        <f t="shared" si="227"/>
        <v>9.7600000000000006E-2</v>
      </c>
      <c r="SJW53" s="47">
        <f t="shared" si="227"/>
        <v>9.7600000000000006E-2</v>
      </c>
      <c r="SJX53" s="47">
        <f t="shared" si="227"/>
        <v>9.7600000000000006E-2</v>
      </c>
      <c r="SJY53" s="47">
        <f t="shared" si="227"/>
        <v>9.7600000000000006E-2</v>
      </c>
      <c r="SJZ53" s="47">
        <f t="shared" si="227"/>
        <v>9.7600000000000006E-2</v>
      </c>
      <c r="SKA53" s="47">
        <f t="shared" si="227"/>
        <v>9.7600000000000006E-2</v>
      </c>
      <c r="SKB53" s="47">
        <f t="shared" si="227"/>
        <v>9.7600000000000006E-2</v>
      </c>
      <c r="SKC53" s="47">
        <f t="shared" si="227"/>
        <v>9.7600000000000006E-2</v>
      </c>
      <c r="SKD53" s="47">
        <f t="shared" si="227"/>
        <v>9.7600000000000006E-2</v>
      </c>
      <c r="SKE53" s="47">
        <f t="shared" si="227"/>
        <v>9.7600000000000006E-2</v>
      </c>
      <c r="SKF53" s="47">
        <f t="shared" si="227"/>
        <v>9.7600000000000006E-2</v>
      </c>
      <c r="SKG53" s="47">
        <f t="shared" si="227"/>
        <v>9.7600000000000006E-2</v>
      </c>
      <c r="SKH53" s="47">
        <f t="shared" si="227"/>
        <v>9.7600000000000006E-2</v>
      </c>
      <c r="SKI53" s="47">
        <f t="shared" si="227"/>
        <v>9.7600000000000006E-2</v>
      </c>
      <c r="SKJ53" s="47">
        <f t="shared" si="227"/>
        <v>9.7600000000000006E-2</v>
      </c>
      <c r="SKK53" s="47">
        <f t="shared" si="227"/>
        <v>9.7600000000000006E-2</v>
      </c>
      <c r="SKL53" s="47">
        <f t="shared" si="227"/>
        <v>9.7600000000000006E-2</v>
      </c>
      <c r="SKM53" s="47">
        <f t="shared" si="227"/>
        <v>9.7600000000000006E-2</v>
      </c>
      <c r="SKN53" s="47">
        <f t="shared" si="227"/>
        <v>9.7600000000000006E-2</v>
      </c>
      <c r="SKO53" s="47">
        <f t="shared" si="227"/>
        <v>9.7600000000000006E-2</v>
      </c>
      <c r="SKP53" s="47">
        <f t="shared" si="227"/>
        <v>9.7600000000000006E-2</v>
      </c>
      <c r="SKQ53" s="47">
        <f t="shared" si="227"/>
        <v>9.7600000000000006E-2</v>
      </c>
      <c r="SKR53" s="47">
        <f t="shared" si="227"/>
        <v>9.7600000000000006E-2</v>
      </c>
      <c r="SKS53" s="47">
        <f t="shared" si="227"/>
        <v>9.7600000000000006E-2</v>
      </c>
      <c r="SKT53" s="47">
        <f t="shared" si="227"/>
        <v>9.7600000000000006E-2</v>
      </c>
      <c r="SKU53" s="47">
        <f t="shared" si="227"/>
        <v>9.7600000000000006E-2</v>
      </c>
      <c r="SKV53" s="47">
        <f t="shared" si="227"/>
        <v>9.7600000000000006E-2</v>
      </c>
      <c r="SKW53" s="47">
        <f t="shared" si="227"/>
        <v>9.7600000000000006E-2</v>
      </c>
      <c r="SKX53" s="47">
        <f t="shared" si="227"/>
        <v>9.7600000000000006E-2</v>
      </c>
      <c r="SKY53" s="47">
        <f t="shared" si="227"/>
        <v>9.7600000000000006E-2</v>
      </c>
      <c r="SKZ53" s="47">
        <f t="shared" si="227"/>
        <v>9.7600000000000006E-2</v>
      </c>
      <c r="SLA53" s="47">
        <f t="shared" si="227"/>
        <v>9.7600000000000006E-2</v>
      </c>
      <c r="SLB53" s="47">
        <f t="shared" ref="SLB53:SNM53" si="228">SLA53</f>
        <v>9.7600000000000006E-2</v>
      </c>
      <c r="SLC53" s="47">
        <f t="shared" si="228"/>
        <v>9.7600000000000006E-2</v>
      </c>
      <c r="SLD53" s="47">
        <f t="shared" si="228"/>
        <v>9.7600000000000006E-2</v>
      </c>
      <c r="SLE53" s="47">
        <f t="shared" si="228"/>
        <v>9.7600000000000006E-2</v>
      </c>
      <c r="SLF53" s="47">
        <f t="shared" si="228"/>
        <v>9.7600000000000006E-2</v>
      </c>
      <c r="SLG53" s="47">
        <f t="shared" si="228"/>
        <v>9.7600000000000006E-2</v>
      </c>
      <c r="SLH53" s="47">
        <f t="shared" si="228"/>
        <v>9.7600000000000006E-2</v>
      </c>
      <c r="SLI53" s="47">
        <f t="shared" si="228"/>
        <v>9.7600000000000006E-2</v>
      </c>
      <c r="SLJ53" s="47">
        <f t="shared" si="228"/>
        <v>9.7600000000000006E-2</v>
      </c>
      <c r="SLK53" s="47">
        <f t="shared" si="228"/>
        <v>9.7600000000000006E-2</v>
      </c>
      <c r="SLL53" s="47">
        <f t="shared" si="228"/>
        <v>9.7600000000000006E-2</v>
      </c>
      <c r="SLM53" s="47">
        <f t="shared" si="228"/>
        <v>9.7600000000000006E-2</v>
      </c>
      <c r="SLN53" s="47">
        <f t="shared" si="228"/>
        <v>9.7600000000000006E-2</v>
      </c>
      <c r="SLO53" s="47">
        <f t="shared" si="228"/>
        <v>9.7600000000000006E-2</v>
      </c>
      <c r="SLP53" s="47">
        <f t="shared" si="228"/>
        <v>9.7600000000000006E-2</v>
      </c>
      <c r="SLQ53" s="47">
        <f t="shared" si="228"/>
        <v>9.7600000000000006E-2</v>
      </c>
      <c r="SLR53" s="47">
        <f t="shared" si="228"/>
        <v>9.7600000000000006E-2</v>
      </c>
      <c r="SLS53" s="47">
        <f t="shared" si="228"/>
        <v>9.7600000000000006E-2</v>
      </c>
      <c r="SLT53" s="47">
        <f t="shared" si="228"/>
        <v>9.7600000000000006E-2</v>
      </c>
      <c r="SLU53" s="47">
        <f t="shared" si="228"/>
        <v>9.7600000000000006E-2</v>
      </c>
      <c r="SLV53" s="47">
        <f t="shared" si="228"/>
        <v>9.7600000000000006E-2</v>
      </c>
      <c r="SLW53" s="47">
        <f t="shared" si="228"/>
        <v>9.7600000000000006E-2</v>
      </c>
      <c r="SLX53" s="47">
        <f t="shared" si="228"/>
        <v>9.7600000000000006E-2</v>
      </c>
      <c r="SLY53" s="47">
        <f t="shared" si="228"/>
        <v>9.7600000000000006E-2</v>
      </c>
      <c r="SLZ53" s="47">
        <f t="shared" si="228"/>
        <v>9.7600000000000006E-2</v>
      </c>
      <c r="SMA53" s="47">
        <f t="shared" si="228"/>
        <v>9.7600000000000006E-2</v>
      </c>
      <c r="SMB53" s="47">
        <f t="shared" si="228"/>
        <v>9.7600000000000006E-2</v>
      </c>
      <c r="SMC53" s="47">
        <f t="shared" si="228"/>
        <v>9.7600000000000006E-2</v>
      </c>
      <c r="SMD53" s="47">
        <f t="shared" si="228"/>
        <v>9.7600000000000006E-2</v>
      </c>
      <c r="SME53" s="47">
        <f t="shared" si="228"/>
        <v>9.7600000000000006E-2</v>
      </c>
      <c r="SMF53" s="47">
        <f t="shared" si="228"/>
        <v>9.7600000000000006E-2</v>
      </c>
      <c r="SMG53" s="47">
        <f t="shared" si="228"/>
        <v>9.7600000000000006E-2</v>
      </c>
      <c r="SMH53" s="47">
        <f t="shared" si="228"/>
        <v>9.7600000000000006E-2</v>
      </c>
      <c r="SMI53" s="47">
        <f t="shared" si="228"/>
        <v>9.7600000000000006E-2</v>
      </c>
      <c r="SMJ53" s="47">
        <f t="shared" si="228"/>
        <v>9.7600000000000006E-2</v>
      </c>
      <c r="SMK53" s="47">
        <f t="shared" si="228"/>
        <v>9.7600000000000006E-2</v>
      </c>
      <c r="SML53" s="47">
        <f t="shared" si="228"/>
        <v>9.7600000000000006E-2</v>
      </c>
      <c r="SMM53" s="47">
        <f t="shared" si="228"/>
        <v>9.7600000000000006E-2</v>
      </c>
      <c r="SMN53" s="47">
        <f t="shared" si="228"/>
        <v>9.7600000000000006E-2</v>
      </c>
      <c r="SMO53" s="47">
        <f t="shared" si="228"/>
        <v>9.7600000000000006E-2</v>
      </c>
      <c r="SMP53" s="47">
        <f t="shared" si="228"/>
        <v>9.7600000000000006E-2</v>
      </c>
      <c r="SMQ53" s="47">
        <f t="shared" si="228"/>
        <v>9.7600000000000006E-2</v>
      </c>
      <c r="SMR53" s="47">
        <f t="shared" si="228"/>
        <v>9.7600000000000006E-2</v>
      </c>
      <c r="SMS53" s="47">
        <f t="shared" si="228"/>
        <v>9.7600000000000006E-2</v>
      </c>
      <c r="SMT53" s="47">
        <f t="shared" si="228"/>
        <v>9.7600000000000006E-2</v>
      </c>
      <c r="SMU53" s="47">
        <f t="shared" si="228"/>
        <v>9.7600000000000006E-2</v>
      </c>
      <c r="SMV53" s="47">
        <f t="shared" si="228"/>
        <v>9.7600000000000006E-2</v>
      </c>
      <c r="SMW53" s="47">
        <f t="shared" si="228"/>
        <v>9.7600000000000006E-2</v>
      </c>
      <c r="SMX53" s="47">
        <f t="shared" si="228"/>
        <v>9.7600000000000006E-2</v>
      </c>
      <c r="SMY53" s="47">
        <f t="shared" si="228"/>
        <v>9.7600000000000006E-2</v>
      </c>
      <c r="SMZ53" s="47">
        <f t="shared" si="228"/>
        <v>9.7600000000000006E-2</v>
      </c>
      <c r="SNA53" s="47">
        <f t="shared" si="228"/>
        <v>9.7600000000000006E-2</v>
      </c>
      <c r="SNB53" s="47">
        <f t="shared" si="228"/>
        <v>9.7600000000000006E-2</v>
      </c>
      <c r="SNC53" s="47">
        <f t="shared" si="228"/>
        <v>9.7600000000000006E-2</v>
      </c>
      <c r="SND53" s="47">
        <f t="shared" si="228"/>
        <v>9.7600000000000006E-2</v>
      </c>
      <c r="SNE53" s="47">
        <f t="shared" si="228"/>
        <v>9.7600000000000006E-2</v>
      </c>
      <c r="SNF53" s="47">
        <f t="shared" si="228"/>
        <v>9.7600000000000006E-2</v>
      </c>
      <c r="SNG53" s="47">
        <f t="shared" si="228"/>
        <v>9.7600000000000006E-2</v>
      </c>
      <c r="SNH53" s="47">
        <f t="shared" si="228"/>
        <v>9.7600000000000006E-2</v>
      </c>
      <c r="SNI53" s="47">
        <f t="shared" si="228"/>
        <v>9.7600000000000006E-2</v>
      </c>
      <c r="SNJ53" s="47">
        <f t="shared" si="228"/>
        <v>9.7600000000000006E-2</v>
      </c>
      <c r="SNK53" s="47">
        <f t="shared" si="228"/>
        <v>9.7600000000000006E-2</v>
      </c>
      <c r="SNL53" s="47">
        <f t="shared" si="228"/>
        <v>9.7600000000000006E-2</v>
      </c>
      <c r="SNM53" s="47">
        <f t="shared" si="228"/>
        <v>9.7600000000000006E-2</v>
      </c>
      <c r="SNN53" s="47">
        <f t="shared" ref="SNN53:SPY53" si="229">SNM53</f>
        <v>9.7600000000000006E-2</v>
      </c>
      <c r="SNO53" s="47">
        <f t="shared" si="229"/>
        <v>9.7600000000000006E-2</v>
      </c>
      <c r="SNP53" s="47">
        <f t="shared" si="229"/>
        <v>9.7600000000000006E-2</v>
      </c>
      <c r="SNQ53" s="47">
        <f t="shared" si="229"/>
        <v>9.7600000000000006E-2</v>
      </c>
      <c r="SNR53" s="47">
        <f t="shared" si="229"/>
        <v>9.7600000000000006E-2</v>
      </c>
      <c r="SNS53" s="47">
        <f t="shared" si="229"/>
        <v>9.7600000000000006E-2</v>
      </c>
      <c r="SNT53" s="47">
        <f t="shared" si="229"/>
        <v>9.7600000000000006E-2</v>
      </c>
      <c r="SNU53" s="47">
        <f t="shared" si="229"/>
        <v>9.7600000000000006E-2</v>
      </c>
      <c r="SNV53" s="47">
        <f t="shared" si="229"/>
        <v>9.7600000000000006E-2</v>
      </c>
      <c r="SNW53" s="47">
        <f t="shared" si="229"/>
        <v>9.7600000000000006E-2</v>
      </c>
      <c r="SNX53" s="47">
        <f t="shared" si="229"/>
        <v>9.7600000000000006E-2</v>
      </c>
      <c r="SNY53" s="47">
        <f t="shared" si="229"/>
        <v>9.7600000000000006E-2</v>
      </c>
      <c r="SNZ53" s="47">
        <f t="shared" si="229"/>
        <v>9.7600000000000006E-2</v>
      </c>
      <c r="SOA53" s="47">
        <f t="shared" si="229"/>
        <v>9.7600000000000006E-2</v>
      </c>
      <c r="SOB53" s="47">
        <f t="shared" si="229"/>
        <v>9.7600000000000006E-2</v>
      </c>
      <c r="SOC53" s="47">
        <f t="shared" si="229"/>
        <v>9.7600000000000006E-2</v>
      </c>
      <c r="SOD53" s="47">
        <f t="shared" si="229"/>
        <v>9.7600000000000006E-2</v>
      </c>
      <c r="SOE53" s="47">
        <f t="shared" si="229"/>
        <v>9.7600000000000006E-2</v>
      </c>
      <c r="SOF53" s="47">
        <f t="shared" si="229"/>
        <v>9.7600000000000006E-2</v>
      </c>
      <c r="SOG53" s="47">
        <f t="shared" si="229"/>
        <v>9.7600000000000006E-2</v>
      </c>
      <c r="SOH53" s="47">
        <f t="shared" si="229"/>
        <v>9.7600000000000006E-2</v>
      </c>
      <c r="SOI53" s="47">
        <f t="shared" si="229"/>
        <v>9.7600000000000006E-2</v>
      </c>
      <c r="SOJ53" s="47">
        <f t="shared" si="229"/>
        <v>9.7600000000000006E-2</v>
      </c>
      <c r="SOK53" s="47">
        <f t="shared" si="229"/>
        <v>9.7600000000000006E-2</v>
      </c>
      <c r="SOL53" s="47">
        <f t="shared" si="229"/>
        <v>9.7600000000000006E-2</v>
      </c>
      <c r="SOM53" s="47">
        <f t="shared" si="229"/>
        <v>9.7600000000000006E-2</v>
      </c>
      <c r="SON53" s="47">
        <f t="shared" si="229"/>
        <v>9.7600000000000006E-2</v>
      </c>
      <c r="SOO53" s="47">
        <f t="shared" si="229"/>
        <v>9.7600000000000006E-2</v>
      </c>
      <c r="SOP53" s="47">
        <f t="shared" si="229"/>
        <v>9.7600000000000006E-2</v>
      </c>
      <c r="SOQ53" s="47">
        <f t="shared" si="229"/>
        <v>9.7600000000000006E-2</v>
      </c>
      <c r="SOR53" s="47">
        <f t="shared" si="229"/>
        <v>9.7600000000000006E-2</v>
      </c>
      <c r="SOS53" s="47">
        <f t="shared" si="229"/>
        <v>9.7600000000000006E-2</v>
      </c>
      <c r="SOT53" s="47">
        <f t="shared" si="229"/>
        <v>9.7600000000000006E-2</v>
      </c>
      <c r="SOU53" s="47">
        <f t="shared" si="229"/>
        <v>9.7600000000000006E-2</v>
      </c>
      <c r="SOV53" s="47">
        <f t="shared" si="229"/>
        <v>9.7600000000000006E-2</v>
      </c>
      <c r="SOW53" s="47">
        <f t="shared" si="229"/>
        <v>9.7600000000000006E-2</v>
      </c>
      <c r="SOX53" s="47">
        <f t="shared" si="229"/>
        <v>9.7600000000000006E-2</v>
      </c>
      <c r="SOY53" s="47">
        <f t="shared" si="229"/>
        <v>9.7600000000000006E-2</v>
      </c>
      <c r="SOZ53" s="47">
        <f t="shared" si="229"/>
        <v>9.7600000000000006E-2</v>
      </c>
      <c r="SPA53" s="47">
        <f t="shared" si="229"/>
        <v>9.7600000000000006E-2</v>
      </c>
      <c r="SPB53" s="47">
        <f t="shared" si="229"/>
        <v>9.7600000000000006E-2</v>
      </c>
      <c r="SPC53" s="47">
        <f t="shared" si="229"/>
        <v>9.7600000000000006E-2</v>
      </c>
      <c r="SPD53" s="47">
        <f t="shared" si="229"/>
        <v>9.7600000000000006E-2</v>
      </c>
      <c r="SPE53" s="47">
        <f t="shared" si="229"/>
        <v>9.7600000000000006E-2</v>
      </c>
      <c r="SPF53" s="47">
        <f t="shared" si="229"/>
        <v>9.7600000000000006E-2</v>
      </c>
      <c r="SPG53" s="47">
        <f t="shared" si="229"/>
        <v>9.7600000000000006E-2</v>
      </c>
      <c r="SPH53" s="47">
        <f t="shared" si="229"/>
        <v>9.7600000000000006E-2</v>
      </c>
      <c r="SPI53" s="47">
        <f t="shared" si="229"/>
        <v>9.7600000000000006E-2</v>
      </c>
      <c r="SPJ53" s="47">
        <f t="shared" si="229"/>
        <v>9.7600000000000006E-2</v>
      </c>
      <c r="SPK53" s="47">
        <f t="shared" si="229"/>
        <v>9.7600000000000006E-2</v>
      </c>
      <c r="SPL53" s="47">
        <f t="shared" si="229"/>
        <v>9.7600000000000006E-2</v>
      </c>
      <c r="SPM53" s="47">
        <f t="shared" si="229"/>
        <v>9.7600000000000006E-2</v>
      </c>
      <c r="SPN53" s="47">
        <f t="shared" si="229"/>
        <v>9.7600000000000006E-2</v>
      </c>
      <c r="SPO53" s="47">
        <f t="shared" si="229"/>
        <v>9.7600000000000006E-2</v>
      </c>
      <c r="SPP53" s="47">
        <f t="shared" si="229"/>
        <v>9.7600000000000006E-2</v>
      </c>
      <c r="SPQ53" s="47">
        <f t="shared" si="229"/>
        <v>9.7600000000000006E-2</v>
      </c>
      <c r="SPR53" s="47">
        <f t="shared" si="229"/>
        <v>9.7600000000000006E-2</v>
      </c>
      <c r="SPS53" s="47">
        <f t="shared" si="229"/>
        <v>9.7600000000000006E-2</v>
      </c>
      <c r="SPT53" s="47">
        <f t="shared" si="229"/>
        <v>9.7600000000000006E-2</v>
      </c>
      <c r="SPU53" s="47">
        <f t="shared" si="229"/>
        <v>9.7600000000000006E-2</v>
      </c>
      <c r="SPV53" s="47">
        <f t="shared" si="229"/>
        <v>9.7600000000000006E-2</v>
      </c>
      <c r="SPW53" s="47">
        <f t="shared" si="229"/>
        <v>9.7600000000000006E-2</v>
      </c>
      <c r="SPX53" s="47">
        <f t="shared" si="229"/>
        <v>9.7600000000000006E-2</v>
      </c>
      <c r="SPY53" s="47">
        <f t="shared" si="229"/>
        <v>9.7600000000000006E-2</v>
      </c>
      <c r="SPZ53" s="47">
        <f t="shared" ref="SPZ53:SSK53" si="230">SPY53</f>
        <v>9.7600000000000006E-2</v>
      </c>
      <c r="SQA53" s="47">
        <f t="shared" si="230"/>
        <v>9.7600000000000006E-2</v>
      </c>
      <c r="SQB53" s="47">
        <f t="shared" si="230"/>
        <v>9.7600000000000006E-2</v>
      </c>
      <c r="SQC53" s="47">
        <f t="shared" si="230"/>
        <v>9.7600000000000006E-2</v>
      </c>
      <c r="SQD53" s="47">
        <f t="shared" si="230"/>
        <v>9.7600000000000006E-2</v>
      </c>
      <c r="SQE53" s="47">
        <f t="shared" si="230"/>
        <v>9.7600000000000006E-2</v>
      </c>
      <c r="SQF53" s="47">
        <f t="shared" si="230"/>
        <v>9.7600000000000006E-2</v>
      </c>
      <c r="SQG53" s="47">
        <f t="shared" si="230"/>
        <v>9.7600000000000006E-2</v>
      </c>
      <c r="SQH53" s="47">
        <f t="shared" si="230"/>
        <v>9.7600000000000006E-2</v>
      </c>
      <c r="SQI53" s="47">
        <f t="shared" si="230"/>
        <v>9.7600000000000006E-2</v>
      </c>
      <c r="SQJ53" s="47">
        <f t="shared" si="230"/>
        <v>9.7600000000000006E-2</v>
      </c>
      <c r="SQK53" s="47">
        <f t="shared" si="230"/>
        <v>9.7600000000000006E-2</v>
      </c>
      <c r="SQL53" s="47">
        <f t="shared" si="230"/>
        <v>9.7600000000000006E-2</v>
      </c>
      <c r="SQM53" s="47">
        <f t="shared" si="230"/>
        <v>9.7600000000000006E-2</v>
      </c>
      <c r="SQN53" s="47">
        <f t="shared" si="230"/>
        <v>9.7600000000000006E-2</v>
      </c>
      <c r="SQO53" s="47">
        <f t="shared" si="230"/>
        <v>9.7600000000000006E-2</v>
      </c>
      <c r="SQP53" s="47">
        <f t="shared" si="230"/>
        <v>9.7600000000000006E-2</v>
      </c>
      <c r="SQQ53" s="47">
        <f t="shared" si="230"/>
        <v>9.7600000000000006E-2</v>
      </c>
      <c r="SQR53" s="47">
        <f t="shared" si="230"/>
        <v>9.7600000000000006E-2</v>
      </c>
      <c r="SQS53" s="47">
        <f t="shared" si="230"/>
        <v>9.7600000000000006E-2</v>
      </c>
      <c r="SQT53" s="47">
        <f t="shared" si="230"/>
        <v>9.7600000000000006E-2</v>
      </c>
      <c r="SQU53" s="47">
        <f t="shared" si="230"/>
        <v>9.7600000000000006E-2</v>
      </c>
      <c r="SQV53" s="47">
        <f t="shared" si="230"/>
        <v>9.7600000000000006E-2</v>
      </c>
      <c r="SQW53" s="47">
        <f t="shared" si="230"/>
        <v>9.7600000000000006E-2</v>
      </c>
      <c r="SQX53" s="47">
        <f t="shared" si="230"/>
        <v>9.7600000000000006E-2</v>
      </c>
      <c r="SQY53" s="47">
        <f t="shared" si="230"/>
        <v>9.7600000000000006E-2</v>
      </c>
      <c r="SQZ53" s="47">
        <f t="shared" si="230"/>
        <v>9.7600000000000006E-2</v>
      </c>
      <c r="SRA53" s="47">
        <f t="shared" si="230"/>
        <v>9.7600000000000006E-2</v>
      </c>
      <c r="SRB53" s="47">
        <f t="shared" si="230"/>
        <v>9.7600000000000006E-2</v>
      </c>
      <c r="SRC53" s="47">
        <f t="shared" si="230"/>
        <v>9.7600000000000006E-2</v>
      </c>
      <c r="SRD53" s="47">
        <f t="shared" si="230"/>
        <v>9.7600000000000006E-2</v>
      </c>
      <c r="SRE53" s="47">
        <f t="shared" si="230"/>
        <v>9.7600000000000006E-2</v>
      </c>
      <c r="SRF53" s="47">
        <f t="shared" si="230"/>
        <v>9.7600000000000006E-2</v>
      </c>
      <c r="SRG53" s="47">
        <f t="shared" si="230"/>
        <v>9.7600000000000006E-2</v>
      </c>
      <c r="SRH53" s="47">
        <f t="shared" si="230"/>
        <v>9.7600000000000006E-2</v>
      </c>
      <c r="SRI53" s="47">
        <f t="shared" si="230"/>
        <v>9.7600000000000006E-2</v>
      </c>
      <c r="SRJ53" s="47">
        <f t="shared" si="230"/>
        <v>9.7600000000000006E-2</v>
      </c>
      <c r="SRK53" s="47">
        <f t="shared" si="230"/>
        <v>9.7600000000000006E-2</v>
      </c>
      <c r="SRL53" s="47">
        <f t="shared" si="230"/>
        <v>9.7600000000000006E-2</v>
      </c>
      <c r="SRM53" s="47">
        <f t="shared" si="230"/>
        <v>9.7600000000000006E-2</v>
      </c>
      <c r="SRN53" s="47">
        <f t="shared" si="230"/>
        <v>9.7600000000000006E-2</v>
      </c>
      <c r="SRO53" s="47">
        <f t="shared" si="230"/>
        <v>9.7600000000000006E-2</v>
      </c>
      <c r="SRP53" s="47">
        <f t="shared" si="230"/>
        <v>9.7600000000000006E-2</v>
      </c>
      <c r="SRQ53" s="47">
        <f t="shared" si="230"/>
        <v>9.7600000000000006E-2</v>
      </c>
      <c r="SRR53" s="47">
        <f t="shared" si="230"/>
        <v>9.7600000000000006E-2</v>
      </c>
      <c r="SRS53" s="47">
        <f t="shared" si="230"/>
        <v>9.7600000000000006E-2</v>
      </c>
      <c r="SRT53" s="47">
        <f t="shared" si="230"/>
        <v>9.7600000000000006E-2</v>
      </c>
      <c r="SRU53" s="47">
        <f t="shared" si="230"/>
        <v>9.7600000000000006E-2</v>
      </c>
      <c r="SRV53" s="47">
        <f t="shared" si="230"/>
        <v>9.7600000000000006E-2</v>
      </c>
      <c r="SRW53" s="47">
        <f t="shared" si="230"/>
        <v>9.7600000000000006E-2</v>
      </c>
      <c r="SRX53" s="47">
        <f t="shared" si="230"/>
        <v>9.7600000000000006E-2</v>
      </c>
      <c r="SRY53" s="47">
        <f t="shared" si="230"/>
        <v>9.7600000000000006E-2</v>
      </c>
      <c r="SRZ53" s="47">
        <f t="shared" si="230"/>
        <v>9.7600000000000006E-2</v>
      </c>
      <c r="SSA53" s="47">
        <f t="shared" si="230"/>
        <v>9.7600000000000006E-2</v>
      </c>
      <c r="SSB53" s="47">
        <f t="shared" si="230"/>
        <v>9.7600000000000006E-2</v>
      </c>
      <c r="SSC53" s="47">
        <f t="shared" si="230"/>
        <v>9.7600000000000006E-2</v>
      </c>
      <c r="SSD53" s="47">
        <f t="shared" si="230"/>
        <v>9.7600000000000006E-2</v>
      </c>
      <c r="SSE53" s="47">
        <f t="shared" si="230"/>
        <v>9.7600000000000006E-2</v>
      </c>
      <c r="SSF53" s="47">
        <f t="shared" si="230"/>
        <v>9.7600000000000006E-2</v>
      </c>
      <c r="SSG53" s="47">
        <f t="shared" si="230"/>
        <v>9.7600000000000006E-2</v>
      </c>
      <c r="SSH53" s="47">
        <f t="shared" si="230"/>
        <v>9.7600000000000006E-2</v>
      </c>
      <c r="SSI53" s="47">
        <f t="shared" si="230"/>
        <v>9.7600000000000006E-2</v>
      </c>
      <c r="SSJ53" s="47">
        <f t="shared" si="230"/>
        <v>9.7600000000000006E-2</v>
      </c>
      <c r="SSK53" s="47">
        <f t="shared" si="230"/>
        <v>9.7600000000000006E-2</v>
      </c>
      <c r="SSL53" s="47">
        <f t="shared" ref="SSL53:SUW53" si="231">SSK53</f>
        <v>9.7600000000000006E-2</v>
      </c>
      <c r="SSM53" s="47">
        <f t="shared" si="231"/>
        <v>9.7600000000000006E-2</v>
      </c>
      <c r="SSN53" s="47">
        <f t="shared" si="231"/>
        <v>9.7600000000000006E-2</v>
      </c>
      <c r="SSO53" s="47">
        <f t="shared" si="231"/>
        <v>9.7600000000000006E-2</v>
      </c>
      <c r="SSP53" s="47">
        <f t="shared" si="231"/>
        <v>9.7600000000000006E-2</v>
      </c>
      <c r="SSQ53" s="47">
        <f t="shared" si="231"/>
        <v>9.7600000000000006E-2</v>
      </c>
      <c r="SSR53" s="47">
        <f t="shared" si="231"/>
        <v>9.7600000000000006E-2</v>
      </c>
      <c r="SSS53" s="47">
        <f t="shared" si="231"/>
        <v>9.7600000000000006E-2</v>
      </c>
      <c r="SST53" s="47">
        <f t="shared" si="231"/>
        <v>9.7600000000000006E-2</v>
      </c>
      <c r="SSU53" s="47">
        <f t="shared" si="231"/>
        <v>9.7600000000000006E-2</v>
      </c>
      <c r="SSV53" s="47">
        <f t="shared" si="231"/>
        <v>9.7600000000000006E-2</v>
      </c>
      <c r="SSW53" s="47">
        <f t="shared" si="231"/>
        <v>9.7600000000000006E-2</v>
      </c>
      <c r="SSX53" s="47">
        <f t="shared" si="231"/>
        <v>9.7600000000000006E-2</v>
      </c>
      <c r="SSY53" s="47">
        <f t="shared" si="231"/>
        <v>9.7600000000000006E-2</v>
      </c>
      <c r="SSZ53" s="47">
        <f t="shared" si="231"/>
        <v>9.7600000000000006E-2</v>
      </c>
      <c r="STA53" s="47">
        <f t="shared" si="231"/>
        <v>9.7600000000000006E-2</v>
      </c>
      <c r="STB53" s="47">
        <f t="shared" si="231"/>
        <v>9.7600000000000006E-2</v>
      </c>
      <c r="STC53" s="47">
        <f t="shared" si="231"/>
        <v>9.7600000000000006E-2</v>
      </c>
      <c r="STD53" s="47">
        <f t="shared" si="231"/>
        <v>9.7600000000000006E-2</v>
      </c>
      <c r="STE53" s="47">
        <f t="shared" si="231"/>
        <v>9.7600000000000006E-2</v>
      </c>
      <c r="STF53" s="47">
        <f t="shared" si="231"/>
        <v>9.7600000000000006E-2</v>
      </c>
      <c r="STG53" s="47">
        <f t="shared" si="231"/>
        <v>9.7600000000000006E-2</v>
      </c>
      <c r="STH53" s="47">
        <f t="shared" si="231"/>
        <v>9.7600000000000006E-2</v>
      </c>
      <c r="STI53" s="47">
        <f t="shared" si="231"/>
        <v>9.7600000000000006E-2</v>
      </c>
      <c r="STJ53" s="47">
        <f t="shared" si="231"/>
        <v>9.7600000000000006E-2</v>
      </c>
      <c r="STK53" s="47">
        <f t="shared" si="231"/>
        <v>9.7600000000000006E-2</v>
      </c>
      <c r="STL53" s="47">
        <f t="shared" si="231"/>
        <v>9.7600000000000006E-2</v>
      </c>
      <c r="STM53" s="47">
        <f t="shared" si="231"/>
        <v>9.7600000000000006E-2</v>
      </c>
      <c r="STN53" s="47">
        <f t="shared" si="231"/>
        <v>9.7600000000000006E-2</v>
      </c>
      <c r="STO53" s="47">
        <f t="shared" si="231"/>
        <v>9.7600000000000006E-2</v>
      </c>
      <c r="STP53" s="47">
        <f t="shared" si="231"/>
        <v>9.7600000000000006E-2</v>
      </c>
      <c r="STQ53" s="47">
        <f t="shared" si="231"/>
        <v>9.7600000000000006E-2</v>
      </c>
      <c r="STR53" s="47">
        <f t="shared" si="231"/>
        <v>9.7600000000000006E-2</v>
      </c>
      <c r="STS53" s="47">
        <f t="shared" si="231"/>
        <v>9.7600000000000006E-2</v>
      </c>
      <c r="STT53" s="47">
        <f t="shared" si="231"/>
        <v>9.7600000000000006E-2</v>
      </c>
      <c r="STU53" s="47">
        <f t="shared" si="231"/>
        <v>9.7600000000000006E-2</v>
      </c>
      <c r="STV53" s="47">
        <f t="shared" si="231"/>
        <v>9.7600000000000006E-2</v>
      </c>
      <c r="STW53" s="47">
        <f t="shared" si="231"/>
        <v>9.7600000000000006E-2</v>
      </c>
      <c r="STX53" s="47">
        <f t="shared" si="231"/>
        <v>9.7600000000000006E-2</v>
      </c>
      <c r="STY53" s="47">
        <f t="shared" si="231"/>
        <v>9.7600000000000006E-2</v>
      </c>
      <c r="STZ53" s="47">
        <f t="shared" si="231"/>
        <v>9.7600000000000006E-2</v>
      </c>
      <c r="SUA53" s="47">
        <f t="shared" si="231"/>
        <v>9.7600000000000006E-2</v>
      </c>
      <c r="SUB53" s="47">
        <f t="shared" si="231"/>
        <v>9.7600000000000006E-2</v>
      </c>
      <c r="SUC53" s="47">
        <f t="shared" si="231"/>
        <v>9.7600000000000006E-2</v>
      </c>
      <c r="SUD53" s="47">
        <f t="shared" si="231"/>
        <v>9.7600000000000006E-2</v>
      </c>
      <c r="SUE53" s="47">
        <f t="shared" si="231"/>
        <v>9.7600000000000006E-2</v>
      </c>
      <c r="SUF53" s="47">
        <f t="shared" si="231"/>
        <v>9.7600000000000006E-2</v>
      </c>
      <c r="SUG53" s="47">
        <f t="shared" si="231"/>
        <v>9.7600000000000006E-2</v>
      </c>
      <c r="SUH53" s="47">
        <f t="shared" si="231"/>
        <v>9.7600000000000006E-2</v>
      </c>
      <c r="SUI53" s="47">
        <f t="shared" si="231"/>
        <v>9.7600000000000006E-2</v>
      </c>
      <c r="SUJ53" s="47">
        <f t="shared" si="231"/>
        <v>9.7600000000000006E-2</v>
      </c>
      <c r="SUK53" s="47">
        <f t="shared" si="231"/>
        <v>9.7600000000000006E-2</v>
      </c>
      <c r="SUL53" s="47">
        <f t="shared" si="231"/>
        <v>9.7600000000000006E-2</v>
      </c>
      <c r="SUM53" s="47">
        <f t="shared" si="231"/>
        <v>9.7600000000000006E-2</v>
      </c>
      <c r="SUN53" s="47">
        <f t="shared" si="231"/>
        <v>9.7600000000000006E-2</v>
      </c>
      <c r="SUO53" s="47">
        <f t="shared" si="231"/>
        <v>9.7600000000000006E-2</v>
      </c>
      <c r="SUP53" s="47">
        <f t="shared" si="231"/>
        <v>9.7600000000000006E-2</v>
      </c>
      <c r="SUQ53" s="47">
        <f t="shared" si="231"/>
        <v>9.7600000000000006E-2</v>
      </c>
      <c r="SUR53" s="47">
        <f t="shared" si="231"/>
        <v>9.7600000000000006E-2</v>
      </c>
      <c r="SUS53" s="47">
        <f t="shared" si="231"/>
        <v>9.7600000000000006E-2</v>
      </c>
      <c r="SUT53" s="47">
        <f t="shared" si="231"/>
        <v>9.7600000000000006E-2</v>
      </c>
      <c r="SUU53" s="47">
        <f t="shared" si="231"/>
        <v>9.7600000000000006E-2</v>
      </c>
      <c r="SUV53" s="47">
        <f t="shared" si="231"/>
        <v>9.7600000000000006E-2</v>
      </c>
      <c r="SUW53" s="47">
        <f t="shared" si="231"/>
        <v>9.7600000000000006E-2</v>
      </c>
      <c r="SUX53" s="47">
        <f t="shared" ref="SUX53:SXI53" si="232">SUW53</f>
        <v>9.7600000000000006E-2</v>
      </c>
      <c r="SUY53" s="47">
        <f t="shared" si="232"/>
        <v>9.7600000000000006E-2</v>
      </c>
      <c r="SUZ53" s="47">
        <f t="shared" si="232"/>
        <v>9.7600000000000006E-2</v>
      </c>
      <c r="SVA53" s="47">
        <f t="shared" si="232"/>
        <v>9.7600000000000006E-2</v>
      </c>
      <c r="SVB53" s="47">
        <f t="shared" si="232"/>
        <v>9.7600000000000006E-2</v>
      </c>
      <c r="SVC53" s="47">
        <f t="shared" si="232"/>
        <v>9.7600000000000006E-2</v>
      </c>
      <c r="SVD53" s="47">
        <f t="shared" si="232"/>
        <v>9.7600000000000006E-2</v>
      </c>
      <c r="SVE53" s="47">
        <f t="shared" si="232"/>
        <v>9.7600000000000006E-2</v>
      </c>
      <c r="SVF53" s="47">
        <f t="shared" si="232"/>
        <v>9.7600000000000006E-2</v>
      </c>
      <c r="SVG53" s="47">
        <f t="shared" si="232"/>
        <v>9.7600000000000006E-2</v>
      </c>
      <c r="SVH53" s="47">
        <f t="shared" si="232"/>
        <v>9.7600000000000006E-2</v>
      </c>
      <c r="SVI53" s="47">
        <f t="shared" si="232"/>
        <v>9.7600000000000006E-2</v>
      </c>
      <c r="SVJ53" s="47">
        <f t="shared" si="232"/>
        <v>9.7600000000000006E-2</v>
      </c>
      <c r="SVK53" s="47">
        <f t="shared" si="232"/>
        <v>9.7600000000000006E-2</v>
      </c>
      <c r="SVL53" s="47">
        <f t="shared" si="232"/>
        <v>9.7600000000000006E-2</v>
      </c>
      <c r="SVM53" s="47">
        <f t="shared" si="232"/>
        <v>9.7600000000000006E-2</v>
      </c>
      <c r="SVN53" s="47">
        <f t="shared" si="232"/>
        <v>9.7600000000000006E-2</v>
      </c>
      <c r="SVO53" s="47">
        <f t="shared" si="232"/>
        <v>9.7600000000000006E-2</v>
      </c>
      <c r="SVP53" s="47">
        <f t="shared" si="232"/>
        <v>9.7600000000000006E-2</v>
      </c>
      <c r="SVQ53" s="47">
        <f t="shared" si="232"/>
        <v>9.7600000000000006E-2</v>
      </c>
      <c r="SVR53" s="47">
        <f t="shared" si="232"/>
        <v>9.7600000000000006E-2</v>
      </c>
      <c r="SVS53" s="47">
        <f t="shared" si="232"/>
        <v>9.7600000000000006E-2</v>
      </c>
      <c r="SVT53" s="47">
        <f t="shared" si="232"/>
        <v>9.7600000000000006E-2</v>
      </c>
      <c r="SVU53" s="47">
        <f t="shared" si="232"/>
        <v>9.7600000000000006E-2</v>
      </c>
      <c r="SVV53" s="47">
        <f t="shared" si="232"/>
        <v>9.7600000000000006E-2</v>
      </c>
      <c r="SVW53" s="47">
        <f t="shared" si="232"/>
        <v>9.7600000000000006E-2</v>
      </c>
      <c r="SVX53" s="47">
        <f t="shared" si="232"/>
        <v>9.7600000000000006E-2</v>
      </c>
      <c r="SVY53" s="47">
        <f t="shared" si="232"/>
        <v>9.7600000000000006E-2</v>
      </c>
      <c r="SVZ53" s="47">
        <f t="shared" si="232"/>
        <v>9.7600000000000006E-2</v>
      </c>
      <c r="SWA53" s="47">
        <f t="shared" si="232"/>
        <v>9.7600000000000006E-2</v>
      </c>
      <c r="SWB53" s="47">
        <f t="shared" si="232"/>
        <v>9.7600000000000006E-2</v>
      </c>
      <c r="SWC53" s="47">
        <f t="shared" si="232"/>
        <v>9.7600000000000006E-2</v>
      </c>
      <c r="SWD53" s="47">
        <f t="shared" si="232"/>
        <v>9.7600000000000006E-2</v>
      </c>
      <c r="SWE53" s="47">
        <f t="shared" si="232"/>
        <v>9.7600000000000006E-2</v>
      </c>
      <c r="SWF53" s="47">
        <f t="shared" si="232"/>
        <v>9.7600000000000006E-2</v>
      </c>
      <c r="SWG53" s="47">
        <f t="shared" si="232"/>
        <v>9.7600000000000006E-2</v>
      </c>
      <c r="SWH53" s="47">
        <f t="shared" si="232"/>
        <v>9.7600000000000006E-2</v>
      </c>
      <c r="SWI53" s="47">
        <f t="shared" si="232"/>
        <v>9.7600000000000006E-2</v>
      </c>
      <c r="SWJ53" s="47">
        <f t="shared" si="232"/>
        <v>9.7600000000000006E-2</v>
      </c>
      <c r="SWK53" s="47">
        <f t="shared" si="232"/>
        <v>9.7600000000000006E-2</v>
      </c>
      <c r="SWL53" s="47">
        <f t="shared" si="232"/>
        <v>9.7600000000000006E-2</v>
      </c>
      <c r="SWM53" s="47">
        <f t="shared" si="232"/>
        <v>9.7600000000000006E-2</v>
      </c>
      <c r="SWN53" s="47">
        <f t="shared" si="232"/>
        <v>9.7600000000000006E-2</v>
      </c>
      <c r="SWO53" s="47">
        <f t="shared" si="232"/>
        <v>9.7600000000000006E-2</v>
      </c>
      <c r="SWP53" s="47">
        <f t="shared" si="232"/>
        <v>9.7600000000000006E-2</v>
      </c>
      <c r="SWQ53" s="47">
        <f t="shared" si="232"/>
        <v>9.7600000000000006E-2</v>
      </c>
      <c r="SWR53" s="47">
        <f t="shared" si="232"/>
        <v>9.7600000000000006E-2</v>
      </c>
      <c r="SWS53" s="47">
        <f t="shared" si="232"/>
        <v>9.7600000000000006E-2</v>
      </c>
      <c r="SWT53" s="47">
        <f t="shared" si="232"/>
        <v>9.7600000000000006E-2</v>
      </c>
      <c r="SWU53" s="47">
        <f t="shared" si="232"/>
        <v>9.7600000000000006E-2</v>
      </c>
      <c r="SWV53" s="47">
        <f t="shared" si="232"/>
        <v>9.7600000000000006E-2</v>
      </c>
      <c r="SWW53" s="47">
        <f t="shared" si="232"/>
        <v>9.7600000000000006E-2</v>
      </c>
      <c r="SWX53" s="47">
        <f t="shared" si="232"/>
        <v>9.7600000000000006E-2</v>
      </c>
      <c r="SWY53" s="47">
        <f t="shared" si="232"/>
        <v>9.7600000000000006E-2</v>
      </c>
      <c r="SWZ53" s="47">
        <f t="shared" si="232"/>
        <v>9.7600000000000006E-2</v>
      </c>
      <c r="SXA53" s="47">
        <f t="shared" si="232"/>
        <v>9.7600000000000006E-2</v>
      </c>
      <c r="SXB53" s="47">
        <f t="shared" si="232"/>
        <v>9.7600000000000006E-2</v>
      </c>
      <c r="SXC53" s="47">
        <f t="shared" si="232"/>
        <v>9.7600000000000006E-2</v>
      </c>
      <c r="SXD53" s="47">
        <f t="shared" si="232"/>
        <v>9.7600000000000006E-2</v>
      </c>
      <c r="SXE53" s="47">
        <f t="shared" si="232"/>
        <v>9.7600000000000006E-2</v>
      </c>
      <c r="SXF53" s="47">
        <f t="shared" si="232"/>
        <v>9.7600000000000006E-2</v>
      </c>
      <c r="SXG53" s="47">
        <f t="shared" si="232"/>
        <v>9.7600000000000006E-2</v>
      </c>
      <c r="SXH53" s="47">
        <f t="shared" si="232"/>
        <v>9.7600000000000006E-2</v>
      </c>
      <c r="SXI53" s="47">
        <f t="shared" si="232"/>
        <v>9.7600000000000006E-2</v>
      </c>
      <c r="SXJ53" s="47">
        <f t="shared" ref="SXJ53:SZU53" si="233">SXI53</f>
        <v>9.7600000000000006E-2</v>
      </c>
      <c r="SXK53" s="47">
        <f t="shared" si="233"/>
        <v>9.7600000000000006E-2</v>
      </c>
      <c r="SXL53" s="47">
        <f t="shared" si="233"/>
        <v>9.7600000000000006E-2</v>
      </c>
      <c r="SXM53" s="47">
        <f t="shared" si="233"/>
        <v>9.7600000000000006E-2</v>
      </c>
      <c r="SXN53" s="47">
        <f t="shared" si="233"/>
        <v>9.7600000000000006E-2</v>
      </c>
      <c r="SXO53" s="47">
        <f t="shared" si="233"/>
        <v>9.7600000000000006E-2</v>
      </c>
      <c r="SXP53" s="47">
        <f t="shared" si="233"/>
        <v>9.7600000000000006E-2</v>
      </c>
      <c r="SXQ53" s="47">
        <f t="shared" si="233"/>
        <v>9.7600000000000006E-2</v>
      </c>
      <c r="SXR53" s="47">
        <f t="shared" si="233"/>
        <v>9.7600000000000006E-2</v>
      </c>
      <c r="SXS53" s="47">
        <f t="shared" si="233"/>
        <v>9.7600000000000006E-2</v>
      </c>
      <c r="SXT53" s="47">
        <f t="shared" si="233"/>
        <v>9.7600000000000006E-2</v>
      </c>
      <c r="SXU53" s="47">
        <f t="shared" si="233"/>
        <v>9.7600000000000006E-2</v>
      </c>
      <c r="SXV53" s="47">
        <f t="shared" si="233"/>
        <v>9.7600000000000006E-2</v>
      </c>
      <c r="SXW53" s="47">
        <f t="shared" si="233"/>
        <v>9.7600000000000006E-2</v>
      </c>
      <c r="SXX53" s="47">
        <f t="shared" si="233"/>
        <v>9.7600000000000006E-2</v>
      </c>
      <c r="SXY53" s="47">
        <f t="shared" si="233"/>
        <v>9.7600000000000006E-2</v>
      </c>
      <c r="SXZ53" s="47">
        <f t="shared" si="233"/>
        <v>9.7600000000000006E-2</v>
      </c>
      <c r="SYA53" s="47">
        <f t="shared" si="233"/>
        <v>9.7600000000000006E-2</v>
      </c>
      <c r="SYB53" s="47">
        <f t="shared" si="233"/>
        <v>9.7600000000000006E-2</v>
      </c>
      <c r="SYC53" s="47">
        <f t="shared" si="233"/>
        <v>9.7600000000000006E-2</v>
      </c>
      <c r="SYD53" s="47">
        <f t="shared" si="233"/>
        <v>9.7600000000000006E-2</v>
      </c>
      <c r="SYE53" s="47">
        <f t="shared" si="233"/>
        <v>9.7600000000000006E-2</v>
      </c>
      <c r="SYF53" s="47">
        <f t="shared" si="233"/>
        <v>9.7600000000000006E-2</v>
      </c>
      <c r="SYG53" s="47">
        <f t="shared" si="233"/>
        <v>9.7600000000000006E-2</v>
      </c>
      <c r="SYH53" s="47">
        <f t="shared" si="233"/>
        <v>9.7600000000000006E-2</v>
      </c>
      <c r="SYI53" s="47">
        <f t="shared" si="233"/>
        <v>9.7600000000000006E-2</v>
      </c>
      <c r="SYJ53" s="47">
        <f t="shared" si="233"/>
        <v>9.7600000000000006E-2</v>
      </c>
      <c r="SYK53" s="47">
        <f t="shared" si="233"/>
        <v>9.7600000000000006E-2</v>
      </c>
      <c r="SYL53" s="47">
        <f t="shared" si="233"/>
        <v>9.7600000000000006E-2</v>
      </c>
      <c r="SYM53" s="47">
        <f t="shared" si="233"/>
        <v>9.7600000000000006E-2</v>
      </c>
      <c r="SYN53" s="47">
        <f t="shared" si="233"/>
        <v>9.7600000000000006E-2</v>
      </c>
      <c r="SYO53" s="47">
        <f t="shared" si="233"/>
        <v>9.7600000000000006E-2</v>
      </c>
      <c r="SYP53" s="47">
        <f t="shared" si="233"/>
        <v>9.7600000000000006E-2</v>
      </c>
      <c r="SYQ53" s="47">
        <f t="shared" si="233"/>
        <v>9.7600000000000006E-2</v>
      </c>
      <c r="SYR53" s="47">
        <f t="shared" si="233"/>
        <v>9.7600000000000006E-2</v>
      </c>
      <c r="SYS53" s="47">
        <f t="shared" si="233"/>
        <v>9.7600000000000006E-2</v>
      </c>
      <c r="SYT53" s="47">
        <f t="shared" si="233"/>
        <v>9.7600000000000006E-2</v>
      </c>
      <c r="SYU53" s="47">
        <f t="shared" si="233"/>
        <v>9.7600000000000006E-2</v>
      </c>
      <c r="SYV53" s="47">
        <f t="shared" si="233"/>
        <v>9.7600000000000006E-2</v>
      </c>
      <c r="SYW53" s="47">
        <f t="shared" si="233"/>
        <v>9.7600000000000006E-2</v>
      </c>
      <c r="SYX53" s="47">
        <f t="shared" si="233"/>
        <v>9.7600000000000006E-2</v>
      </c>
      <c r="SYY53" s="47">
        <f t="shared" si="233"/>
        <v>9.7600000000000006E-2</v>
      </c>
      <c r="SYZ53" s="47">
        <f t="shared" si="233"/>
        <v>9.7600000000000006E-2</v>
      </c>
      <c r="SZA53" s="47">
        <f t="shared" si="233"/>
        <v>9.7600000000000006E-2</v>
      </c>
      <c r="SZB53" s="47">
        <f t="shared" si="233"/>
        <v>9.7600000000000006E-2</v>
      </c>
      <c r="SZC53" s="47">
        <f t="shared" si="233"/>
        <v>9.7600000000000006E-2</v>
      </c>
      <c r="SZD53" s="47">
        <f t="shared" si="233"/>
        <v>9.7600000000000006E-2</v>
      </c>
      <c r="SZE53" s="47">
        <f t="shared" si="233"/>
        <v>9.7600000000000006E-2</v>
      </c>
      <c r="SZF53" s="47">
        <f t="shared" si="233"/>
        <v>9.7600000000000006E-2</v>
      </c>
      <c r="SZG53" s="47">
        <f t="shared" si="233"/>
        <v>9.7600000000000006E-2</v>
      </c>
      <c r="SZH53" s="47">
        <f t="shared" si="233"/>
        <v>9.7600000000000006E-2</v>
      </c>
      <c r="SZI53" s="47">
        <f t="shared" si="233"/>
        <v>9.7600000000000006E-2</v>
      </c>
      <c r="SZJ53" s="47">
        <f t="shared" si="233"/>
        <v>9.7600000000000006E-2</v>
      </c>
      <c r="SZK53" s="47">
        <f t="shared" si="233"/>
        <v>9.7600000000000006E-2</v>
      </c>
      <c r="SZL53" s="47">
        <f t="shared" si="233"/>
        <v>9.7600000000000006E-2</v>
      </c>
      <c r="SZM53" s="47">
        <f t="shared" si="233"/>
        <v>9.7600000000000006E-2</v>
      </c>
      <c r="SZN53" s="47">
        <f t="shared" si="233"/>
        <v>9.7600000000000006E-2</v>
      </c>
      <c r="SZO53" s="47">
        <f t="shared" si="233"/>
        <v>9.7600000000000006E-2</v>
      </c>
      <c r="SZP53" s="47">
        <f t="shared" si="233"/>
        <v>9.7600000000000006E-2</v>
      </c>
      <c r="SZQ53" s="47">
        <f t="shared" si="233"/>
        <v>9.7600000000000006E-2</v>
      </c>
      <c r="SZR53" s="47">
        <f t="shared" si="233"/>
        <v>9.7600000000000006E-2</v>
      </c>
      <c r="SZS53" s="47">
        <f t="shared" si="233"/>
        <v>9.7600000000000006E-2</v>
      </c>
      <c r="SZT53" s="47">
        <f t="shared" si="233"/>
        <v>9.7600000000000006E-2</v>
      </c>
      <c r="SZU53" s="47">
        <f t="shared" si="233"/>
        <v>9.7600000000000006E-2</v>
      </c>
      <c r="SZV53" s="47">
        <f t="shared" ref="SZV53:TCG53" si="234">SZU53</f>
        <v>9.7600000000000006E-2</v>
      </c>
      <c r="SZW53" s="47">
        <f t="shared" si="234"/>
        <v>9.7600000000000006E-2</v>
      </c>
      <c r="SZX53" s="47">
        <f t="shared" si="234"/>
        <v>9.7600000000000006E-2</v>
      </c>
      <c r="SZY53" s="47">
        <f t="shared" si="234"/>
        <v>9.7600000000000006E-2</v>
      </c>
      <c r="SZZ53" s="47">
        <f t="shared" si="234"/>
        <v>9.7600000000000006E-2</v>
      </c>
      <c r="TAA53" s="47">
        <f t="shared" si="234"/>
        <v>9.7600000000000006E-2</v>
      </c>
      <c r="TAB53" s="47">
        <f t="shared" si="234"/>
        <v>9.7600000000000006E-2</v>
      </c>
      <c r="TAC53" s="47">
        <f t="shared" si="234"/>
        <v>9.7600000000000006E-2</v>
      </c>
      <c r="TAD53" s="47">
        <f t="shared" si="234"/>
        <v>9.7600000000000006E-2</v>
      </c>
      <c r="TAE53" s="47">
        <f t="shared" si="234"/>
        <v>9.7600000000000006E-2</v>
      </c>
      <c r="TAF53" s="47">
        <f t="shared" si="234"/>
        <v>9.7600000000000006E-2</v>
      </c>
      <c r="TAG53" s="47">
        <f t="shared" si="234"/>
        <v>9.7600000000000006E-2</v>
      </c>
      <c r="TAH53" s="47">
        <f t="shared" si="234"/>
        <v>9.7600000000000006E-2</v>
      </c>
      <c r="TAI53" s="47">
        <f t="shared" si="234"/>
        <v>9.7600000000000006E-2</v>
      </c>
      <c r="TAJ53" s="47">
        <f t="shared" si="234"/>
        <v>9.7600000000000006E-2</v>
      </c>
      <c r="TAK53" s="47">
        <f t="shared" si="234"/>
        <v>9.7600000000000006E-2</v>
      </c>
      <c r="TAL53" s="47">
        <f t="shared" si="234"/>
        <v>9.7600000000000006E-2</v>
      </c>
      <c r="TAM53" s="47">
        <f t="shared" si="234"/>
        <v>9.7600000000000006E-2</v>
      </c>
      <c r="TAN53" s="47">
        <f t="shared" si="234"/>
        <v>9.7600000000000006E-2</v>
      </c>
      <c r="TAO53" s="47">
        <f t="shared" si="234"/>
        <v>9.7600000000000006E-2</v>
      </c>
      <c r="TAP53" s="47">
        <f t="shared" si="234"/>
        <v>9.7600000000000006E-2</v>
      </c>
      <c r="TAQ53" s="47">
        <f t="shared" si="234"/>
        <v>9.7600000000000006E-2</v>
      </c>
      <c r="TAR53" s="47">
        <f t="shared" si="234"/>
        <v>9.7600000000000006E-2</v>
      </c>
      <c r="TAS53" s="47">
        <f t="shared" si="234"/>
        <v>9.7600000000000006E-2</v>
      </c>
      <c r="TAT53" s="47">
        <f t="shared" si="234"/>
        <v>9.7600000000000006E-2</v>
      </c>
      <c r="TAU53" s="47">
        <f t="shared" si="234"/>
        <v>9.7600000000000006E-2</v>
      </c>
      <c r="TAV53" s="47">
        <f t="shared" si="234"/>
        <v>9.7600000000000006E-2</v>
      </c>
      <c r="TAW53" s="47">
        <f t="shared" si="234"/>
        <v>9.7600000000000006E-2</v>
      </c>
      <c r="TAX53" s="47">
        <f t="shared" si="234"/>
        <v>9.7600000000000006E-2</v>
      </c>
      <c r="TAY53" s="47">
        <f t="shared" si="234"/>
        <v>9.7600000000000006E-2</v>
      </c>
      <c r="TAZ53" s="47">
        <f t="shared" si="234"/>
        <v>9.7600000000000006E-2</v>
      </c>
      <c r="TBA53" s="47">
        <f t="shared" si="234"/>
        <v>9.7600000000000006E-2</v>
      </c>
      <c r="TBB53" s="47">
        <f t="shared" si="234"/>
        <v>9.7600000000000006E-2</v>
      </c>
      <c r="TBC53" s="47">
        <f t="shared" si="234"/>
        <v>9.7600000000000006E-2</v>
      </c>
      <c r="TBD53" s="47">
        <f t="shared" si="234"/>
        <v>9.7600000000000006E-2</v>
      </c>
      <c r="TBE53" s="47">
        <f t="shared" si="234"/>
        <v>9.7600000000000006E-2</v>
      </c>
      <c r="TBF53" s="47">
        <f t="shared" si="234"/>
        <v>9.7600000000000006E-2</v>
      </c>
      <c r="TBG53" s="47">
        <f t="shared" si="234"/>
        <v>9.7600000000000006E-2</v>
      </c>
      <c r="TBH53" s="47">
        <f t="shared" si="234"/>
        <v>9.7600000000000006E-2</v>
      </c>
      <c r="TBI53" s="47">
        <f t="shared" si="234"/>
        <v>9.7600000000000006E-2</v>
      </c>
      <c r="TBJ53" s="47">
        <f t="shared" si="234"/>
        <v>9.7600000000000006E-2</v>
      </c>
      <c r="TBK53" s="47">
        <f t="shared" si="234"/>
        <v>9.7600000000000006E-2</v>
      </c>
      <c r="TBL53" s="47">
        <f t="shared" si="234"/>
        <v>9.7600000000000006E-2</v>
      </c>
      <c r="TBM53" s="47">
        <f t="shared" si="234"/>
        <v>9.7600000000000006E-2</v>
      </c>
      <c r="TBN53" s="47">
        <f t="shared" si="234"/>
        <v>9.7600000000000006E-2</v>
      </c>
      <c r="TBO53" s="47">
        <f t="shared" si="234"/>
        <v>9.7600000000000006E-2</v>
      </c>
      <c r="TBP53" s="47">
        <f t="shared" si="234"/>
        <v>9.7600000000000006E-2</v>
      </c>
      <c r="TBQ53" s="47">
        <f t="shared" si="234"/>
        <v>9.7600000000000006E-2</v>
      </c>
      <c r="TBR53" s="47">
        <f t="shared" si="234"/>
        <v>9.7600000000000006E-2</v>
      </c>
      <c r="TBS53" s="47">
        <f t="shared" si="234"/>
        <v>9.7600000000000006E-2</v>
      </c>
      <c r="TBT53" s="47">
        <f t="shared" si="234"/>
        <v>9.7600000000000006E-2</v>
      </c>
      <c r="TBU53" s="47">
        <f t="shared" si="234"/>
        <v>9.7600000000000006E-2</v>
      </c>
      <c r="TBV53" s="47">
        <f t="shared" si="234"/>
        <v>9.7600000000000006E-2</v>
      </c>
      <c r="TBW53" s="47">
        <f t="shared" si="234"/>
        <v>9.7600000000000006E-2</v>
      </c>
      <c r="TBX53" s="47">
        <f t="shared" si="234"/>
        <v>9.7600000000000006E-2</v>
      </c>
      <c r="TBY53" s="47">
        <f t="shared" si="234"/>
        <v>9.7600000000000006E-2</v>
      </c>
      <c r="TBZ53" s="47">
        <f t="shared" si="234"/>
        <v>9.7600000000000006E-2</v>
      </c>
      <c r="TCA53" s="47">
        <f t="shared" si="234"/>
        <v>9.7600000000000006E-2</v>
      </c>
      <c r="TCB53" s="47">
        <f t="shared" si="234"/>
        <v>9.7600000000000006E-2</v>
      </c>
      <c r="TCC53" s="47">
        <f t="shared" si="234"/>
        <v>9.7600000000000006E-2</v>
      </c>
      <c r="TCD53" s="47">
        <f t="shared" si="234"/>
        <v>9.7600000000000006E-2</v>
      </c>
      <c r="TCE53" s="47">
        <f t="shared" si="234"/>
        <v>9.7600000000000006E-2</v>
      </c>
      <c r="TCF53" s="47">
        <f t="shared" si="234"/>
        <v>9.7600000000000006E-2</v>
      </c>
      <c r="TCG53" s="47">
        <f t="shared" si="234"/>
        <v>9.7600000000000006E-2</v>
      </c>
      <c r="TCH53" s="47">
        <f t="shared" ref="TCH53:TES53" si="235">TCG53</f>
        <v>9.7600000000000006E-2</v>
      </c>
      <c r="TCI53" s="47">
        <f t="shared" si="235"/>
        <v>9.7600000000000006E-2</v>
      </c>
      <c r="TCJ53" s="47">
        <f t="shared" si="235"/>
        <v>9.7600000000000006E-2</v>
      </c>
      <c r="TCK53" s="47">
        <f t="shared" si="235"/>
        <v>9.7600000000000006E-2</v>
      </c>
      <c r="TCL53" s="47">
        <f t="shared" si="235"/>
        <v>9.7600000000000006E-2</v>
      </c>
      <c r="TCM53" s="47">
        <f t="shared" si="235"/>
        <v>9.7600000000000006E-2</v>
      </c>
      <c r="TCN53" s="47">
        <f t="shared" si="235"/>
        <v>9.7600000000000006E-2</v>
      </c>
      <c r="TCO53" s="47">
        <f t="shared" si="235"/>
        <v>9.7600000000000006E-2</v>
      </c>
      <c r="TCP53" s="47">
        <f t="shared" si="235"/>
        <v>9.7600000000000006E-2</v>
      </c>
      <c r="TCQ53" s="47">
        <f t="shared" si="235"/>
        <v>9.7600000000000006E-2</v>
      </c>
      <c r="TCR53" s="47">
        <f t="shared" si="235"/>
        <v>9.7600000000000006E-2</v>
      </c>
      <c r="TCS53" s="47">
        <f t="shared" si="235"/>
        <v>9.7600000000000006E-2</v>
      </c>
      <c r="TCT53" s="47">
        <f t="shared" si="235"/>
        <v>9.7600000000000006E-2</v>
      </c>
      <c r="TCU53" s="47">
        <f t="shared" si="235"/>
        <v>9.7600000000000006E-2</v>
      </c>
      <c r="TCV53" s="47">
        <f t="shared" si="235"/>
        <v>9.7600000000000006E-2</v>
      </c>
      <c r="TCW53" s="47">
        <f t="shared" si="235"/>
        <v>9.7600000000000006E-2</v>
      </c>
      <c r="TCX53" s="47">
        <f t="shared" si="235"/>
        <v>9.7600000000000006E-2</v>
      </c>
      <c r="TCY53" s="47">
        <f t="shared" si="235"/>
        <v>9.7600000000000006E-2</v>
      </c>
      <c r="TCZ53" s="47">
        <f t="shared" si="235"/>
        <v>9.7600000000000006E-2</v>
      </c>
      <c r="TDA53" s="47">
        <f t="shared" si="235"/>
        <v>9.7600000000000006E-2</v>
      </c>
      <c r="TDB53" s="47">
        <f t="shared" si="235"/>
        <v>9.7600000000000006E-2</v>
      </c>
      <c r="TDC53" s="47">
        <f t="shared" si="235"/>
        <v>9.7600000000000006E-2</v>
      </c>
      <c r="TDD53" s="47">
        <f t="shared" si="235"/>
        <v>9.7600000000000006E-2</v>
      </c>
      <c r="TDE53" s="47">
        <f t="shared" si="235"/>
        <v>9.7600000000000006E-2</v>
      </c>
      <c r="TDF53" s="47">
        <f t="shared" si="235"/>
        <v>9.7600000000000006E-2</v>
      </c>
      <c r="TDG53" s="47">
        <f t="shared" si="235"/>
        <v>9.7600000000000006E-2</v>
      </c>
      <c r="TDH53" s="47">
        <f t="shared" si="235"/>
        <v>9.7600000000000006E-2</v>
      </c>
      <c r="TDI53" s="47">
        <f t="shared" si="235"/>
        <v>9.7600000000000006E-2</v>
      </c>
      <c r="TDJ53" s="47">
        <f t="shared" si="235"/>
        <v>9.7600000000000006E-2</v>
      </c>
      <c r="TDK53" s="47">
        <f t="shared" si="235"/>
        <v>9.7600000000000006E-2</v>
      </c>
      <c r="TDL53" s="47">
        <f t="shared" si="235"/>
        <v>9.7600000000000006E-2</v>
      </c>
      <c r="TDM53" s="47">
        <f t="shared" si="235"/>
        <v>9.7600000000000006E-2</v>
      </c>
      <c r="TDN53" s="47">
        <f t="shared" si="235"/>
        <v>9.7600000000000006E-2</v>
      </c>
      <c r="TDO53" s="47">
        <f t="shared" si="235"/>
        <v>9.7600000000000006E-2</v>
      </c>
      <c r="TDP53" s="47">
        <f t="shared" si="235"/>
        <v>9.7600000000000006E-2</v>
      </c>
      <c r="TDQ53" s="47">
        <f t="shared" si="235"/>
        <v>9.7600000000000006E-2</v>
      </c>
      <c r="TDR53" s="47">
        <f t="shared" si="235"/>
        <v>9.7600000000000006E-2</v>
      </c>
      <c r="TDS53" s="47">
        <f t="shared" si="235"/>
        <v>9.7600000000000006E-2</v>
      </c>
      <c r="TDT53" s="47">
        <f t="shared" si="235"/>
        <v>9.7600000000000006E-2</v>
      </c>
      <c r="TDU53" s="47">
        <f t="shared" si="235"/>
        <v>9.7600000000000006E-2</v>
      </c>
      <c r="TDV53" s="47">
        <f t="shared" si="235"/>
        <v>9.7600000000000006E-2</v>
      </c>
      <c r="TDW53" s="47">
        <f t="shared" si="235"/>
        <v>9.7600000000000006E-2</v>
      </c>
      <c r="TDX53" s="47">
        <f t="shared" si="235"/>
        <v>9.7600000000000006E-2</v>
      </c>
      <c r="TDY53" s="47">
        <f t="shared" si="235"/>
        <v>9.7600000000000006E-2</v>
      </c>
      <c r="TDZ53" s="47">
        <f t="shared" si="235"/>
        <v>9.7600000000000006E-2</v>
      </c>
      <c r="TEA53" s="47">
        <f t="shared" si="235"/>
        <v>9.7600000000000006E-2</v>
      </c>
      <c r="TEB53" s="47">
        <f t="shared" si="235"/>
        <v>9.7600000000000006E-2</v>
      </c>
      <c r="TEC53" s="47">
        <f t="shared" si="235"/>
        <v>9.7600000000000006E-2</v>
      </c>
      <c r="TED53" s="47">
        <f t="shared" si="235"/>
        <v>9.7600000000000006E-2</v>
      </c>
      <c r="TEE53" s="47">
        <f t="shared" si="235"/>
        <v>9.7600000000000006E-2</v>
      </c>
      <c r="TEF53" s="47">
        <f t="shared" si="235"/>
        <v>9.7600000000000006E-2</v>
      </c>
      <c r="TEG53" s="47">
        <f t="shared" si="235"/>
        <v>9.7600000000000006E-2</v>
      </c>
      <c r="TEH53" s="47">
        <f t="shared" si="235"/>
        <v>9.7600000000000006E-2</v>
      </c>
      <c r="TEI53" s="47">
        <f t="shared" si="235"/>
        <v>9.7600000000000006E-2</v>
      </c>
      <c r="TEJ53" s="47">
        <f t="shared" si="235"/>
        <v>9.7600000000000006E-2</v>
      </c>
      <c r="TEK53" s="47">
        <f t="shared" si="235"/>
        <v>9.7600000000000006E-2</v>
      </c>
      <c r="TEL53" s="47">
        <f t="shared" si="235"/>
        <v>9.7600000000000006E-2</v>
      </c>
      <c r="TEM53" s="47">
        <f t="shared" si="235"/>
        <v>9.7600000000000006E-2</v>
      </c>
      <c r="TEN53" s="47">
        <f t="shared" si="235"/>
        <v>9.7600000000000006E-2</v>
      </c>
      <c r="TEO53" s="47">
        <f t="shared" si="235"/>
        <v>9.7600000000000006E-2</v>
      </c>
      <c r="TEP53" s="47">
        <f t="shared" si="235"/>
        <v>9.7600000000000006E-2</v>
      </c>
      <c r="TEQ53" s="47">
        <f t="shared" si="235"/>
        <v>9.7600000000000006E-2</v>
      </c>
      <c r="TER53" s="47">
        <f t="shared" si="235"/>
        <v>9.7600000000000006E-2</v>
      </c>
      <c r="TES53" s="47">
        <f t="shared" si="235"/>
        <v>9.7600000000000006E-2</v>
      </c>
      <c r="TET53" s="47">
        <f t="shared" ref="TET53:THE53" si="236">TES53</f>
        <v>9.7600000000000006E-2</v>
      </c>
      <c r="TEU53" s="47">
        <f t="shared" si="236"/>
        <v>9.7600000000000006E-2</v>
      </c>
      <c r="TEV53" s="47">
        <f t="shared" si="236"/>
        <v>9.7600000000000006E-2</v>
      </c>
      <c r="TEW53" s="47">
        <f t="shared" si="236"/>
        <v>9.7600000000000006E-2</v>
      </c>
      <c r="TEX53" s="47">
        <f t="shared" si="236"/>
        <v>9.7600000000000006E-2</v>
      </c>
      <c r="TEY53" s="47">
        <f t="shared" si="236"/>
        <v>9.7600000000000006E-2</v>
      </c>
      <c r="TEZ53" s="47">
        <f t="shared" si="236"/>
        <v>9.7600000000000006E-2</v>
      </c>
      <c r="TFA53" s="47">
        <f t="shared" si="236"/>
        <v>9.7600000000000006E-2</v>
      </c>
      <c r="TFB53" s="47">
        <f t="shared" si="236"/>
        <v>9.7600000000000006E-2</v>
      </c>
      <c r="TFC53" s="47">
        <f t="shared" si="236"/>
        <v>9.7600000000000006E-2</v>
      </c>
      <c r="TFD53" s="47">
        <f t="shared" si="236"/>
        <v>9.7600000000000006E-2</v>
      </c>
      <c r="TFE53" s="47">
        <f t="shared" si="236"/>
        <v>9.7600000000000006E-2</v>
      </c>
      <c r="TFF53" s="47">
        <f t="shared" si="236"/>
        <v>9.7600000000000006E-2</v>
      </c>
      <c r="TFG53" s="47">
        <f t="shared" si="236"/>
        <v>9.7600000000000006E-2</v>
      </c>
      <c r="TFH53" s="47">
        <f t="shared" si="236"/>
        <v>9.7600000000000006E-2</v>
      </c>
      <c r="TFI53" s="47">
        <f t="shared" si="236"/>
        <v>9.7600000000000006E-2</v>
      </c>
      <c r="TFJ53" s="47">
        <f t="shared" si="236"/>
        <v>9.7600000000000006E-2</v>
      </c>
      <c r="TFK53" s="47">
        <f t="shared" si="236"/>
        <v>9.7600000000000006E-2</v>
      </c>
      <c r="TFL53" s="47">
        <f t="shared" si="236"/>
        <v>9.7600000000000006E-2</v>
      </c>
      <c r="TFM53" s="47">
        <f t="shared" si="236"/>
        <v>9.7600000000000006E-2</v>
      </c>
      <c r="TFN53" s="47">
        <f t="shared" si="236"/>
        <v>9.7600000000000006E-2</v>
      </c>
      <c r="TFO53" s="47">
        <f t="shared" si="236"/>
        <v>9.7600000000000006E-2</v>
      </c>
      <c r="TFP53" s="47">
        <f t="shared" si="236"/>
        <v>9.7600000000000006E-2</v>
      </c>
      <c r="TFQ53" s="47">
        <f t="shared" si="236"/>
        <v>9.7600000000000006E-2</v>
      </c>
      <c r="TFR53" s="47">
        <f t="shared" si="236"/>
        <v>9.7600000000000006E-2</v>
      </c>
      <c r="TFS53" s="47">
        <f t="shared" si="236"/>
        <v>9.7600000000000006E-2</v>
      </c>
      <c r="TFT53" s="47">
        <f t="shared" si="236"/>
        <v>9.7600000000000006E-2</v>
      </c>
      <c r="TFU53" s="47">
        <f t="shared" si="236"/>
        <v>9.7600000000000006E-2</v>
      </c>
      <c r="TFV53" s="47">
        <f t="shared" si="236"/>
        <v>9.7600000000000006E-2</v>
      </c>
      <c r="TFW53" s="47">
        <f t="shared" si="236"/>
        <v>9.7600000000000006E-2</v>
      </c>
      <c r="TFX53" s="47">
        <f t="shared" si="236"/>
        <v>9.7600000000000006E-2</v>
      </c>
      <c r="TFY53" s="47">
        <f t="shared" si="236"/>
        <v>9.7600000000000006E-2</v>
      </c>
      <c r="TFZ53" s="47">
        <f t="shared" si="236"/>
        <v>9.7600000000000006E-2</v>
      </c>
      <c r="TGA53" s="47">
        <f t="shared" si="236"/>
        <v>9.7600000000000006E-2</v>
      </c>
      <c r="TGB53" s="47">
        <f t="shared" si="236"/>
        <v>9.7600000000000006E-2</v>
      </c>
      <c r="TGC53" s="47">
        <f t="shared" si="236"/>
        <v>9.7600000000000006E-2</v>
      </c>
      <c r="TGD53" s="47">
        <f t="shared" si="236"/>
        <v>9.7600000000000006E-2</v>
      </c>
      <c r="TGE53" s="47">
        <f t="shared" si="236"/>
        <v>9.7600000000000006E-2</v>
      </c>
      <c r="TGF53" s="47">
        <f t="shared" si="236"/>
        <v>9.7600000000000006E-2</v>
      </c>
      <c r="TGG53" s="47">
        <f t="shared" si="236"/>
        <v>9.7600000000000006E-2</v>
      </c>
      <c r="TGH53" s="47">
        <f t="shared" si="236"/>
        <v>9.7600000000000006E-2</v>
      </c>
      <c r="TGI53" s="47">
        <f t="shared" si="236"/>
        <v>9.7600000000000006E-2</v>
      </c>
      <c r="TGJ53" s="47">
        <f t="shared" si="236"/>
        <v>9.7600000000000006E-2</v>
      </c>
      <c r="TGK53" s="47">
        <f t="shared" si="236"/>
        <v>9.7600000000000006E-2</v>
      </c>
      <c r="TGL53" s="47">
        <f t="shared" si="236"/>
        <v>9.7600000000000006E-2</v>
      </c>
      <c r="TGM53" s="47">
        <f t="shared" si="236"/>
        <v>9.7600000000000006E-2</v>
      </c>
      <c r="TGN53" s="47">
        <f t="shared" si="236"/>
        <v>9.7600000000000006E-2</v>
      </c>
      <c r="TGO53" s="47">
        <f t="shared" si="236"/>
        <v>9.7600000000000006E-2</v>
      </c>
      <c r="TGP53" s="47">
        <f t="shared" si="236"/>
        <v>9.7600000000000006E-2</v>
      </c>
      <c r="TGQ53" s="47">
        <f t="shared" si="236"/>
        <v>9.7600000000000006E-2</v>
      </c>
      <c r="TGR53" s="47">
        <f t="shared" si="236"/>
        <v>9.7600000000000006E-2</v>
      </c>
      <c r="TGS53" s="47">
        <f t="shared" si="236"/>
        <v>9.7600000000000006E-2</v>
      </c>
      <c r="TGT53" s="47">
        <f t="shared" si="236"/>
        <v>9.7600000000000006E-2</v>
      </c>
      <c r="TGU53" s="47">
        <f t="shared" si="236"/>
        <v>9.7600000000000006E-2</v>
      </c>
      <c r="TGV53" s="47">
        <f t="shared" si="236"/>
        <v>9.7600000000000006E-2</v>
      </c>
      <c r="TGW53" s="47">
        <f t="shared" si="236"/>
        <v>9.7600000000000006E-2</v>
      </c>
      <c r="TGX53" s="47">
        <f t="shared" si="236"/>
        <v>9.7600000000000006E-2</v>
      </c>
      <c r="TGY53" s="47">
        <f t="shared" si="236"/>
        <v>9.7600000000000006E-2</v>
      </c>
      <c r="TGZ53" s="47">
        <f t="shared" si="236"/>
        <v>9.7600000000000006E-2</v>
      </c>
      <c r="THA53" s="47">
        <f t="shared" si="236"/>
        <v>9.7600000000000006E-2</v>
      </c>
      <c r="THB53" s="47">
        <f t="shared" si="236"/>
        <v>9.7600000000000006E-2</v>
      </c>
      <c r="THC53" s="47">
        <f t="shared" si="236"/>
        <v>9.7600000000000006E-2</v>
      </c>
      <c r="THD53" s="47">
        <f t="shared" si="236"/>
        <v>9.7600000000000006E-2</v>
      </c>
      <c r="THE53" s="47">
        <f t="shared" si="236"/>
        <v>9.7600000000000006E-2</v>
      </c>
      <c r="THF53" s="47">
        <f t="shared" ref="THF53:TJQ53" si="237">THE53</f>
        <v>9.7600000000000006E-2</v>
      </c>
      <c r="THG53" s="47">
        <f t="shared" si="237"/>
        <v>9.7600000000000006E-2</v>
      </c>
      <c r="THH53" s="47">
        <f t="shared" si="237"/>
        <v>9.7600000000000006E-2</v>
      </c>
      <c r="THI53" s="47">
        <f t="shared" si="237"/>
        <v>9.7600000000000006E-2</v>
      </c>
      <c r="THJ53" s="47">
        <f t="shared" si="237"/>
        <v>9.7600000000000006E-2</v>
      </c>
      <c r="THK53" s="47">
        <f t="shared" si="237"/>
        <v>9.7600000000000006E-2</v>
      </c>
      <c r="THL53" s="47">
        <f t="shared" si="237"/>
        <v>9.7600000000000006E-2</v>
      </c>
      <c r="THM53" s="47">
        <f t="shared" si="237"/>
        <v>9.7600000000000006E-2</v>
      </c>
      <c r="THN53" s="47">
        <f t="shared" si="237"/>
        <v>9.7600000000000006E-2</v>
      </c>
      <c r="THO53" s="47">
        <f t="shared" si="237"/>
        <v>9.7600000000000006E-2</v>
      </c>
      <c r="THP53" s="47">
        <f t="shared" si="237"/>
        <v>9.7600000000000006E-2</v>
      </c>
      <c r="THQ53" s="47">
        <f t="shared" si="237"/>
        <v>9.7600000000000006E-2</v>
      </c>
      <c r="THR53" s="47">
        <f t="shared" si="237"/>
        <v>9.7600000000000006E-2</v>
      </c>
      <c r="THS53" s="47">
        <f t="shared" si="237"/>
        <v>9.7600000000000006E-2</v>
      </c>
      <c r="THT53" s="47">
        <f t="shared" si="237"/>
        <v>9.7600000000000006E-2</v>
      </c>
      <c r="THU53" s="47">
        <f t="shared" si="237"/>
        <v>9.7600000000000006E-2</v>
      </c>
      <c r="THV53" s="47">
        <f t="shared" si="237"/>
        <v>9.7600000000000006E-2</v>
      </c>
      <c r="THW53" s="47">
        <f t="shared" si="237"/>
        <v>9.7600000000000006E-2</v>
      </c>
      <c r="THX53" s="47">
        <f t="shared" si="237"/>
        <v>9.7600000000000006E-2</v>
      </c>
      <c r="THY53" s="47">
        <f t="shared" si="237"/>
        <v>9.7600000000000006E-2</v>
      </c>
      <c r="THZ53" s="47">
        <f t="shared" si="237"/>
        <v>9.7600000000000006E-2</v>
      </c>
      <c r="TIA53" s="47">
        <f t="shared" si="237"/>
        <v>9.7600000000000006E-2</v>
      </c>
      <c r="TIB53" s="47">
        <f t="shared" si="237"/>
        <v>9.7600000000000006E-2</v>
      </c>
      <c r="TIC53" s="47">
        <f t="shared" si="237"/>
        <v>9.7600000000000006E-2</v>
      </c>
      <c r="TID53" s="47">
        <f t="shared" si="237"/>
        <v>9.7600000000000006E-2</v>
      </c>
      <c r="TIE53" s="47">
        <f t="shared" si="237"/>
        <v>9.7600000000000006E-2</v>
      </c>
      <c r="TIF53" s="47">
        <f t="shared" si="237"/>
        <v>9.7600000000000006E-2</v>
      </c>
      <c r="TIG53" s="47">
        <f t="shared" si="237"/>
        <v>9.7600000000000006E-2</v>
      </c>
      <c r="TIH53" s="47">
        <f t="shared" si="237"/>
        <v>9.7600000000000006E-2</v>
      </c>
      <c r="TII53" s="47">
        <f t="shared" si="237"/>
        <v>9.7600000000000006E-2</v>
      </c>
      <c r="TIJ53" s="47">
        <f t="shared" si="237"/>
        <v>9.7600000000000006E-2</v>
      </c>
      <c r="TIK53" s="47">
        <f t="shared" si="237"/>
        <v>9.7600000000000006E-2</v>
      </c>
      <c r="TIL53" s="47">
        <f t="shared" si="237"/>
        <v>9.7600000000000006E-2</v>
      </c>
      <c r="TIM53" s="47">
        <f t="shared" si="237"/>
        <v>9.7600000000000006E-2</v>
      </c>
      <c r="TIN53" s="47">
        <f t="shared" si="237"/>
        <v>9.7600000000000006E-2</v>
      </c>
      <c r="TIO53" s="47">
        <f t="shared" si="237"/>
        <v>9.7600000000000006E-2</v>
      </c>
      <c r="TIP53" s="47">
        <f t="shared" si="237"/>
        <v>9.7600000000000006E-2</v>
      </c>
      <c r="TIQ53" s="47">
        <f t="shared" si="237"/>
        <v>9.7600000000000006E-2</v>
      </c>
      <c r="TIR53" s="47">
        <f t="shared" si="237"/>
        <v>9.7600000000000006E-2</v>
      </c>
      <c r="TIS53" s="47">
        <f t="shared" si="237"/>
        <v>9.7600000000000006E-2</v>
      </c>
      <c r="TIT53" s="47">
        <f t="shared" si="237"/>
        <v>9.7600000000000006E-2</v>
      </c>
      <c r="TIU53" s="47">
        <f t="shared" si="237"/>
        <v>9.7600000000000006E-2</v>
      </c>
      <c r="TIV53" s="47">
        <f t="shared" si="237"/>
        <v>9.7600000000000006E-2</v>
      </c>
      <c r="TIW53" s="47">
        <f t="shared" si="237"/>
        <v>9.7600000000000006E-2</v>
      </c>
      <c r="TIX53" s="47">
        <f t="shared" si="237"/>
        <v>9.7600000000000006E-2</v>
      </c>
      <c r="TIY53" s="47">
        <f t="shared" si="237"/>
        <v>9.7600000000000006E-2</v>
      </c>
      <c r="TIZ53" s="47">
        <f t="shared" si="237"/>
        <v>9.7600000000000006E-2</v>
      </c>
      <c r="TJA53" s="47">
        <f t="shared" si="237"/>
        <v>9.7600000000000006E-2</v>
      </c>
      <c r="TJB53" s="47">
        <f t="shared" si="237"/>
        <v>9.7600000000000006E-2</v>
      </c>
      <c r="TJC53" s="47">
        <f t="shared" si="237"/>
        <v>9.7600000000000006E-2</v>
      </c>
      <c r="TJD53" s="47">
        <f t="shared" si="237"/>
        <v>9.7600000000000006E-2</v>
      </c>
      <c r="TJE53" s="47">
        <f t="shared" si="237"/>
        <v>9.7600000000000006E-2</v>
      </c>
      <c r="TJF53" s="47">
        <f t="shared" si="237"/>
        <v>9.7600000000000006E-2</v>
      </c>
      <c r="TJG53" s="47">
        <f t="shared" si="237"/>
        <v>9.7600000000000006E-2</v>
      </c>
      <c r="TJH53" s="47">
        <f t="shared" si="237"/>
        <v>9.7600000000000006E-2</v>
      </c>
      <c r="TJI53" s="47">
        <f t="shared" si="237"/>
        <v>9.7600000000000006E-2</v>
      </c>
      <c r="TJJ53" s="47">
        <f t="shared" si="237"/>
        <v>9.7600000000000006E-2</v>
      </c>
      <c r="TJK53" s="47">
        <f t="shared" si="237"/>
        <v>9.7600000000000006E-2</v>
      </c>
      <c r="TJL53" s="47">
        <f t="shared" si="237"/>
        <v>9.7600000000000006E-2</v>
      </c>
      <c r="TJM53" s="47">
        <f t="shared" si="237"/>
        <v>9.7600000000000006E-2</v>
      </c>
      <c r="TJN53" s="47">
        <f t="shared" si="237"/>
        <v>9.7600000000000006E-2</v>
      </c>
      <c r="TJO53" s="47">
        <f t="shared" si="237"/>
        <v>9.7600000000000006E-2</v>
      </c>
      <c r="TJP53" s="47">
        <f t="shared" si="237"/>
        <v>9.7600000000000006E-2</v>
      </c>
      <c r="TJQ53" s="47">
        <f t="shared" si="237"/>
        <v>9.7600000000000006E-2</v>
      </c>
      <c r="TJR53" s="47">
        <f t="shared" ref="TJR53:TMC53" si="238">TJQ53</f>
        <v>9.7600000000000006E-2</v>
      </c>
      <c r="TJS53" s="47">
        <f t="shared" si="238"/>
        <v>9.7600000000000006E-2</v>
      </c>
      <c r="TJT53" s="47">
        <f t="shared" si="238"/>
        <v>9.7600000000000006E-2</v>
      </c>
      <c r="TJU53" s="47">
        <f t="shared" si="238"/>
        <v>9.7600000000000006E-2</v>
      </c>
      <c r="TJV53" s="47">
        <f t="shared" si="238"/>
        <v>9.7600000000000006E-2</v>
      </c>
      <c r="TJW53" s="47">
        <f t="shared" si="238"/>
        <v>9.7600000000000006E-2</v>
      </c>
      <c r="TJX53" s="47">
        <f t="shared" si="238"/>
        <v>9.7600000000000006E-2</v>
      </c>
      <c r="TJY53" s="47">
        <f t="shared" si="238"/>
        <v>9.7600000000000006E-2</v>
      </c>
      <c r="TJZ53" s="47">
        <f t="shared" si="238"/>
        <v>9.7600000000000006E-2</v>
      </c>
      <c r="TKA53" s="47">
        <f t="shared" si="238"/>
        <v>9.7600000000000006E-2</v>
      </c>
      <c r="TKB53" s="47">
        <f t="shared" si="238"/>
        <v>9.7600000000000006E-2</v>
      </c>
      <c r="TKC53" s="47">
        <f t="shared" si="238"/>
        <v>9.7600000000000006E-2</v>
      </c>
      <c r="TKD53" s="47">
        <f t="shared" si="238"/>
        <v>9.7600000000000006E-2</v>
      </c>
      <c r="TKE53" s="47">
        <f t="shared" si="238"/>
        <v>9.7600000000000006E-2</v>
      </c>
      <c r="TKF53" s="47">
        <f t="shared" si="238"/>
        <v>9.7600000000000006E-2</v>
      </c>
      <c r="TKG53" s="47">
        <f t="shared" si="238"/>
        <v>9.7600000000000006E-2</v>
      </c>
      <c r="TKH53" s="47">
        <f t="shared" si="238"/>
        <v>9.7600000000000006E-2</v>
      </c>
      <c r="TKI53" s="47">
        <f t="shared" si="238"/>
        <v>9.7600000000000006E-2</v>
      </c>
      <c r="TKJ53" s="47">
        <f t="shared" si="238"/>
        <v>9.7600000000000006E-2</v>
      </c>
      <c r="TKK53" s="47">
        <f t="shared" si="238"/>
        <v>9.7600000000000006E-2</v>
      </c>
      <c r="TKL53" s="47">
        <f t="shared" si="238"/>
        <v>9.7600000000000006E-2</v>
      </c>
      <c r="TKM53" s="47">
        <f t="shared" si="238"/>
        <v>9.7600000000000006E-2</v>
      </c>
      <c r="TKN53" s="47">
        <f t="shared" si="238"/>
        <v>9.7600000000000006E-2</v>
      </c>
      <c r="TKO53" s="47">
        <f t="shared" si="238"/>
        <v>9.7600000000000006E-2</v>
      </c>
      <c r="TKP53" s="47">
        <f t="shared" si="238"/>
        <v>9.7600000000000006E-2</v>
      </c>
      <c r="TKQ53" s="47">
        <f t="shared" si="238"/>
        <v>9.7600000000000006E-2</v>
      </c>
      <c r="TKR53" s="47">
        <f t="shared" si="238"/>
        <v>9.7600000000000006E-2</v>
      </c>
      <c r="TKS53" s="47">
        <f t="shared" si="238"/>
        <v>9.7600000000000006E-2</v>
      </c>
      <c r="TKT53" s="47">
        <f t="shared" si="238"/>
        <v>9.7600000000000006E-2</v>
      </c>
      <c r="TKU53" s="47">
        <f t="shared" si="238"/>
        <v>9.7600000000000006E-2</v>
      </c>
      <c r="TKV53" s="47">
        <f t="shared" si="238"/>
        <v>9.7600000000000006E-2</v>
      </c>
      <c r="TKW53" s="47">
        <f t="shared" si="238"/>
        <v>9.7600000000000006E-2</v>
      </c>
      <c r="TKX53" s="47">
        <f t="shared" si="238"/>
        <v>9.7600000000000006E-2</v>
      </c>
      <c r="TKY53" s="47">
        <f t="shared" si="238"/>
        <v>9.7600000000000006E-2</v>
      </c>
      <c r="TKZ53" s="47">
        <f t="shared" si="238"/>
        <v>9.7600000000000006E-2</v>
      </c>
      <c r="TLA53" s="47">
        <f t="shared" si="238"/>
        <v>9.7600000000000006E-2</v>
      </c>
      <c r="TLB53" s="47">
        <f t="shared" si="238"/>
        <v>9.7600000000000006E-2</v>
      </c>
      <c r="TLC53" s="47">
        <f t="shared" si="238"/>
        <v>9.7600000000000006E-2</v>
      </c>
      <c r="TLD53" s="47">
        <f t="shared" si="238"/>
        <v>9.7600000000000006E-2</v>
      </c>
      <c r="TLE53" s="47">
        <f t="shared" si="238"/>
        <v>9.7600000000000006E-2</v>
      </c>
      <c r="TLF53" s="47">
        <f t="shared" si="238"/>
        <v>9.7600000000000006E-2</v>
      </c>
      <c r="TLG53" s="47">
        <f t="shared" si="238"/>
        <v>9.7600000000000006E-2</v>
      </c>
      <c r="TLH53" s="47">
        <f t="shared" si="238"/>
        <v>9.7600000000000006E-2</v>
      </c>
      <c r="TLI53" s="47">
        <f t="shared" si="238"/>
        <v>9.7600000000000006E-2</v>
      </c>
      <c r="TLJ53" s="47">
        <f t="shared" si="238"/>
        <v>9.7600000000000006E-2</v>
      </c>
      <c r="TLK53" s="47">
        <f t="shared" si="238"/>
        <v>9.7600000000000006E-2</v>
      </c>
      <c r="TLL53" s="47">
        <f t="shared" si="238"/>
        <v>9.7600000000000006E-2</v>
      </c>
      <c r="TLM53" s="47">
        <f t="shared" si="238"/>
        <v>9.7600000000000006E-2</v>
      </c>
      <c r="TLN53" s="47">
        <f t="shared" si="238"/>
        <v>9.7600000000000006E-2</v>
      </c>
      <c r="TLO53" s="47">
        <f t="shared" si="238"/>
        <v>9.7600000000000006E-2</v>
      </c>
      <c r="TLP53" s="47">
        <f t="shared" si="238"/>
        <v>9.7600000000000006E-2</v>
      </c>
      <c r="TLQ53" s="47">
        <f t="shared" si="238"/>
        <v>9.7600000000000006E-2</v>
      </c>
      <c r="TLR53" s="47">
        <f t="shared" si="238"/>
        <v>9.7600000000000006E-2</v>
      </c>
      <c r="TLS53" s="47">
        <f t="shared" si="238"/>
        <v>9.7600000000000006E-2</v>
      </c>
      <c r="TLT53" s="47">
        <f t="shared" si="238"/>
        <v>9.7600000000000006E-2</v>
      </c>
      <c r="TLU53" s="47">
        <f t="shared" si="238"/>
        <v>9.7600000000000006E-2</v>
      </c>
      <c r="TLV53" s="47">
        <f t="shared" si="238"/>
        <v>9.7600000000000006E-2</v>
      </c>
      <c r="TLW53" s="47">
        <f t="shared" si="238"/>
        <v>9.7600000000000006E-2</v>
      </c>
      <c r="TLX53" s="47">
        <f t="shared" si="238"/>
        <v>9.7600000000000006E-2</v>
      </c>
      <c r="TLY53" s="47">
        <f t="shared" si="238"/>
        <v>9.7600000000000006E-2</v>
      </c>
      <c r="TLZ53" s="47">
        <f t="shared" si="238"/>
        <v>9.7600000000000006E-2</v>
      </c>
      <c r="TMA53" s="47">
        <f t="shared" si="238"/>
        <v>9.7600000000000006E-2</v>
      </c>
      <c r="TMB53" s="47">
        <f t="shared" si="238"/>
        <v>9.7600000000000006E-2</v>
      </c>
      <c r="TMC53" s="47">
        <f t="shared" si="238"/>
        <v>9.7600000000000006E-2</v>
      </c>
      <c r="TMD53" s="47">
        <f t="shared" ref="TMD53:TOO53" si="239">TMC53</f>
        <v>9.7600000000000006E-2</v>
      </c>
      <c r="TME53" s="47">
        <f t="shared" si="239"/>
        <v>9.7600000000000006E-2</v>
      </c>
      <c r="TMF53" s="47">
        <f t="shared" si="239"/>
        <v>9.7600000000000006E-2</v>
      </c>
      <c r="TMG53" s="47">
        <f t="shared" si="239"/>
        <v>9.7600000000000006E-2</v>
      </c>
      <c r="TMH53" s="47">
        <f t="shared" si="239"/>
        <v>9.7600000000000006E-2</v>
      </c>
      <c r="TMI53" s="47">
        <f t="shared" si="239"/>
        <v>9.7600000000000006E-2</v>
      </c>
      <c r="TMJ53" s="47">
        <f t="shared" si="239"/>
        <v>9.7600000000000006E-2</v>
      </c>
      <c r="TMK53" s="47">
        <f t="shared" si="239"/>
        <v>9.7600000000000006E-2</v>
      </c>
      <c r="TML53" s="47">
        <f t="shared" si="239"/>
        <v>9.7600000000000006E-2</v>
      </c>
      <c r="TMM53" s="47">
        <f t="shared" si="239"/>
        <v>9.7600000000000006E-2</v>
      </c>
      <c r="TMN53" s="47">
        <f t="shared" si="239"/>
        <v>9.7600000000000006E-2</v>
      </c>
      <c r="TMO53" s="47">
        <f t="shared" si="239"/>
        <v>9.7600000000000006E-2</v>
      </c>
      <c r="TMP53" s="47">
        <f t="shared" si="239"/>
        <v>9.7600000000000006E-2</v>
      </c>
      <c r="TMQ53" s="47">
        <f t="shared" si="239"/>
        <v>9.7600000000000006E-2</v>
      </c>
      <c r="TMR53" s="47">
        <f t="shared" si="239"/>
        <v>9.7600000000000006E-2</v>
      </c>
      <c r="TMS53" s="47">
        <f t="shared" si="239"/>
        <v>9.7600000000000006E-2</v>
      </c>
      <c r="TMT53" s="47">
        <f t="shared" si="239"/>
        <v>9.7600000000000006E-2</v>
      </c>
      <c r="TMU53" s="47">
        <f t="shared" si="239"/>
        <v>9.7600000000000006E-2</v>
      </c>
      <c r="TMV53" s="47">
        <f t="shared" si="239"/>
        <v>9.7600000000000006E-2</v>
      </c>
      <c r="TMW53" s="47">
        <f t="shared" si="239"/>
        <v>9.7600000000000006E-2</v>
      </c>
      <c r="TMX53" s="47">
        <f t="shared" si="239"/>
        <v>9.7600000000000006E-2</v>
      </c>
      <c r="TMY53" s="47">
        <f t="shared" si="239"/>
        <v>9.7600000000000006E-2</v>
      </c>
      <c r="TMZ53" s="47">
        <f t="shared" si="239"/>
        <v>9.7600000000000006E-2</v>
      </c>
      <c r="TNA53" s="47">
        <f t="shared" si="239"/>
        <v>9.7600000000000006E-2</v>
      </c>
      <c r="TNB53" s="47">
        <f t="shared" si="239"/>
        <v>9.7600000000000006E-2</v>
      </c>
      <c r="TNC53" s="47">
        <f t="shared" si="239"/>
        <v>9.7600000000000006E-2</v>
      </c>
      <c r="TND53" s="47">
        <f t="shared" si="239"/>
        <v>9.7600000000000006E-2</v>
      </c>
      <c r="TNE53" s="47">
        <f t="shared" si="239"/>
        <v>9.7600000000000006E-2</v>
      </c>
      <c r="TNF53" s="47">
        <f t="shared" si="239"/>
        <v>9.7600000000000006E-2</v>
      </c>
      <c r="TNG53" s="47">
        <f t="shared" si="239"/>
        <v>9.7600000000000006E-2</v>
      </c>
      <c r="TNH53" s="47">
        <f t="shared" si="239"/>
        <v>9.7600000000000006E-2</v>
      </c>
      <c r="TNI53" s="47">
        <f t="shared" si="239"/>
        <v>9.7600000000000006E-2</v>
      </c>
      <c r="TNJ53" s="47">
        <f t="shared" si="239"/>
        <v>9.7600000000000006E-2</v>
      </c>
      <c r="TNK53" s="47">
        <f t="shared" si="239"/>
        <v>9.7600000000000006E-2</v>
      </c>
      <c r="TNL53" s="47">
        <f t="shared" si="239"/>
        <v>9.7600000000000006E-2</v>
      </c>
      <c r="TNM53" s="47">
        <f t="shared" si="239"/>
        <v>9.7600000000000006E-2</v>
      </c>
      <c r="TNN53" s="47">
        <f t="shared" si="239"/>
        <v>9.7600000000000006E-2</v>
      </c>
      <c r="TNO53" s="47">
        <f t="shared" si="239"/>
        <v>9.7600000000000006E-2</v>
      </c>
      <c r="TNP53" s="47">
        <f t="shared" si="239"/>
        <v>9.7600000000000006E-2</v>
      </c>
      <c r="TNQ53" s="47">
        <f t="shared" si="239"/>
        <v>9.7600000000000006E-2</v>
      </c>
      <c r="TNR53" s="47">
        <f t="shared" si="239"/>
        <v>9.7600000000000006E-2</v>
      </c>
      <c r="TNS53" s="47">
        <f t="shared" si="239"/>
        <v>9.7600000000000006E-2</v>
      </c>
      <c r="TNT53" s="47">
        <f t="shared" si="239"/>
        <v>9.7600000000000006E-2</v>
      </c>
      <c r="TNU53" s="47">
        <f t="shared" si="239"/>
        <v>9.7600000000000006E-2</v>
      </c>
      <c r="TNV53" s="47">
        <f t="shared" si="239"/>
        <v>9.7600000000000006E-2</v>
      </c>
      <c r="TNW53" s="47">
        <f t="shared" si="239"/>
        <v>9.7600000000000006E-2</v>
      </c>
      <c r="TNX53" s="47">
        <f t="shared" si="239"/>
        <v>9.7600000000000006E-2</v>
      </c>
      <c r="TNY53" s="47">
        <f t="shared" si="239"/>
        <v>9.7600000000000006E-2</v>
      </c>
      <c r="TNZ53" s="47">
        <f t="shared" si="239"/>
        <v>9.7600000000000006E-2</v>
      </c>
      <c r="TOA53" s="47">
        <f t="shared" si="239"/>
        <v>9.7600000000000006E-2</v>
      </c>
      <c r="TOB53" s="47">
        <f t="shared" si="239"/>
        <v>9.7600000000000006E-2</v>
      </c>
      <c r="TOC53" s="47">
        <f t="shared" si="239"/>
        <v>9.7600000000000006E-2</v>
      </c>
      <c r="TOD53" s="47">
        <f t="shared" si="239"/>
        <v>9.7600000000000006E-2</v>
      </c>
      <c r="TOE53" s="47">
        <f t="shared" si="239"/>
        <v>9.7600000000000006E-2</v>
      </c>
      <c r="TOF53" s="47">
        <f t="shared" si="239"/>
        <v>9.7600000000000006E-2</v>
      </c>
      <c r="TOG53" s="47">
        <f t="shared" si="239"/>
        <v>9.7600000000000006E-2</v>
      </c>
      <c r="TOH53" s="47">
        <f t="shared" si="239"/>
        <v>9.7600000000000006E-2</v>
      </c>
      <c r="TOI53" s="47">
        <f t="shared" si="239"/>
        <v>9.7600000000000006E-2</v>
      </c>
      <c r="TOJ53" s="47">
        <f t="shared" si="239"/>
        <v>9.7600000000000006E-2</v>
      </c>
      <c r="TOK53" s="47">
        <f t="shared" si="239"/>
        <v>9.7600000000000006E-2</v>
      </c>
      <c r="TOL53" s="47">
        <f t="shared" si="239"/>
        <v>9.7600000000000006E-2</v>
      </c>
      <c r="TOM53" s="47">
        <f t="shared" si="239"/>
        <v>9.7600000000000006E-2</v>
      </c>
      <c r="TON53" s="47">
        <f t="shared" si="239"/>
        <v>9.7600000000000006E-2</v>
      </c>
      <c r="TOO53" s="47">
        <f t="shared" si="239"/>
        <v>9.7600000000000006E-2</v>
      </c>
      <c r="TOP53" s="47">
        <f t="shared" ref="TOP53:TRA53" si="240">TOO53</f>
        <v>9.7600000000000006E-2</v>
      </c>
      <c r="TOQ53" s="47">
        <f t="shared" si="240"/>
        <v>9.7600000000000006E-2</v>
      </c>
      <c r="TOR53" s="47">
        <f t="shared" si="240"/>
        <v>9.7600000000000006E-2</v>
      </c>
      <c r="TOS53" s="47">
        <f t="shared" si="240"/>
        <v>9.7600000000000006E-2</v>
      </c>
      <c r="TOT53" s="47">
        <f t="shared" si="240"/>
        <v>9.7600000000000006E-2</v>
      </c>
      <c r="TOU53" s="47">
        <f t="shared" si="240"/>
        <v>9.7600000000000006E-2</v>
      </c>
      <c r="TOV53" s="47">
        <f t="shared" si="240"/>
        <v>9.7600000000000006E-2</v>
      </c>
      <c r="TOW53" s="47">
        <f t="shared" si="240"/>
        <v>9.7600000000000006E-2</v>
      </c>
      <c r="TOX53" s="47">
        <f t="shared" si="240"/>
        <v>9.7600000000000006E-2</v>
      </c>
      <c r="TOY53" s="47">
        <f t="shared" si="240"/>
        <v>9.7600000000000006E-2</v>
      </c>
      <c r="TOZ53" s="47">
        <f t="shared" si="240"/>
        <v>9.7600000000000006E-2</v>
      </c>
      <c r="TPA53" s="47">
        <f t="shared" si="240"/>
        <v>9.7600000000000006E-2</v>
      </c>
      <c r="TPB53" s="47">
        <f t="shared" si="240"/>
        <v>9.7600000000000006E-2</v>
      </c>
      <c r="TPC53" s="47">
        <f t="shared" si="240"/>
        <v>9.7600000000000006E-2</v>
      </c>
      <c r="TPD53" s="47">
        <f t="shared" si="240"/>
        <v>9.7600000000000006E-2</v>
      </c>
      <c r="TPE53" s="47">
        <f t="shared" si="240"/>
        <v>9.7600000000000006E-2</v>
      </c>
      <c r="TPF53" s="47">
        <f t="shared" si="240"/>
        <v>9.7600000000000006E-2</v>
      </c>
      <c r="TPG53" s="47">
        <f t="shared" si="240"/>
        <v>9.7600000000000006E-2</v>
      </c>
      <c r="TPH53" s="47">
        <f t="shared" si="240"/>
        <v>9.7600000000000006E-2</v>
      </c>
      <c r="TPI53" s="47">
        <f t="shared" si="240"/>
        <v>9.7600000000000006E-2</v>
      </c>
      <c r="TPJ53" s="47">
        <f t="shared" si="240"/>
        <v>9.7600000000000006E-2</v>
      </c>
      <c r="TPK53" s="47">
        <f t="shared" si="240"/>
        <v>9.7600000000000006E-2</v>
      </c>
      <c r="TPL53" s="47">
        <f t="shared" si="240"/>
        <v>9.7600000000000006E-2</v>
      </c>
      <c r="TPM53" s="47">
        <f t="shared" si="240"/>
        <v>9.7600000000000006E-2</v>
      </c>
      <c r="TPN53" s="47">
        <f t="shared" si="240"/>
        <v>9.7600000000000006E-2</v>
      </c>
      <c r="TPO53" s="47">
        <f t="shared" si="240"/>
        <v>9.7600000000000006E-2</v>
      </c>
      <c r="TPP53" s="47">
        <f t="shared" si="240"/>
        <v>9.7600000000000006E-2</v>
      </c>
      <c r="TPQ53" s="47">
        <f t="shared" si="240"/>
        <v>9.7600000000000006E-2</v>
      </c>
      <c r="TPR53" s="47">
        <f t="shared" si="240"/>
        <v>9.7600000000000006E-2</v>
      </c>
      <c r="TPS53" s="47">
        <f t="shared" si="240"/>
        <v>9.7600000000000006E-2</v>
      </c>
      <c r="TPT53" s="47">
        <f t="shared" si="240"/>
        <v>9.7600000000000006E-2</v>
      </c>
      <c r="TPU53" s="47">
        <f t="shared" si="240"/>
        <v>9.7600000000000006E-2</v>
      </c>
      <c r="TPV53" s="47">
        <f t="shared" si="240"/>
        <v>9.7600000000000006E-2</v>
      </c>
      <c r="TPW53" s="47">
        <f t="shared" si="240"/>
        <v>9.7600000000000006E-2</v>
      </c>
      <c r="TPX53" s="47">
        <f t="shared" si="240"/>
        <v>9.7600000000000006E-2</v>
      </c>
      <c r="TPY53" s="47">
        <f t="shared" si="240"/>
        <v>9.7600000000000006E-2</v>
      </c>
      <c r="TPZ53" s="47">
        <f t="shared" si="240"/>
        <v>9.7600000000000006E-2</v>
      </c>
      <c r="TQA53" s="47">
        <f t="shared" si="240"/>
        <v>9.7600000000000006E-2</v>
      </c>
      <c r="TQB53" s="47">
        <f t="shared" si="240"/>
        <v>9.7600000000000006E-2</v>
      </c>
      <c r="TQC53" s="47">
        <f t="shared" si="240"/>
        <v>9.7600000000000006E-2</v>
      </c>
      <c r="TQD53" s="47">
        <f t="shared" si="240"/>
        <v>9.7600000000000006E-2</v>
      </c>
      <c r="TQE53" s="47">
        <f t="shared" si="240"/>
        <v>9.7600000000000006E-2</v>
      </c>
      <c r="TQF53" s="47">
        <f t="shared" si="240"/>
        <v>9.7600000000000006E-2</v>
      </c>
      <c r="TQG53" s="47">
        <f t="shared" si="240"/>
        <v>9.7600000000000006E-2</v>
      </c>
      <c r="TQH53" s="47">
        <f t="shared" si="240"/>
        <v>9.7600000000000006E-2</v>
      </c>
      <c r="TQI53" s="47">
        <f t="shared" si="240"/>
        <v>9.7600000000000006E-2</v>
      </c>
      <c r="TQJ53" s="47">
        <f t="shared" si="240"/>
        <v>9.7600000000000006E-2</v>
      </c>
      <c r="TQK53" s="47">
        <f t="shared" si="240"/>
        <v>9.7600000000000006E-2</v>
      </c>
      <c r="TQL53" s="47">
        <f t="shared" si="240"/>
        <v>9.7600000000000006E-2</v>
      </c>
      <c r="TQM53" s="47">
        <f t="shared" si="240"/>
        <v>9.7600000000000006E-2</v>
      </c>
      <c r="TQN53" s="47">
        <f t="shared" si="240"/>
        <v>9.7600000000000006E-2</v>
      </c>
      <c r="TQO53" s="47">
        <f t="shared" si="240"/>
        <v>9.7600000000000006E-2</v>
      </c>
      <c r="TQP53" s="47">
        <f t="shared" si="240"/>
        <v>9.7600000000000006E-2</v>
      </c>
      <c r="TQQ53" s="47">
        <f t="shared" si="240"/>
        <v>9.7600000000000006E-2</v>
      </c>
      <c r="TQR53" s="47">
        <f t="shared" si="240"/>
        <v>9.7600000000000006E-2</v>
      </c>
      <c r="TQS53" s="47">
        <f t="shared" si="240"/>
        <v>9.7600000000000006E-2</v>
      </c>
      <c r="TQT53" s="47">
        <f t="shared" si="240"/>
        <v>9.7600000000000006E-2</v>
      </c>
      <c r="TQU53" s="47">
        <f t="shared" si="240"/>
        <v>9.7600000000000006E-2</v>
      </c>
      <c r="TQV53" s="47">
        <f t="shared" si="240"/>
        <v>9.7600000000000006E-2</v>
      </c>
      <c r="TQW53" s="47">
        <f t="shared" si="240"/>
        <v>9.7600000000000006E-2</v>
      </c>
      <c r="TQX53" s="47">
        <f t="shared" si="240"/>
        <v>9.7600000000000006E-2</v>
      </c>
      <c r="TQY53" s="47">
        <f t="shared" si="240"/>
        <v>9.7600000000000006E-2</v>
      </c>
      <c r="TQZ53" s="47">
        <f t="shared" si="240"/>
        <v>9.7600000000000006E-2</v>
      </c>
      <c r="TRA53" s="47">
        <f t="shared" si="240"/>
        <v>9.7600000000000006E-2</v>
      </c>
      <c r="TRB53" s="47">
        <f t="shared" ref="TRB53:TTM53" si="241">TRA53</f>
        <v>9.7600000000000006E-2</v>
      </c>
      <c r="TRC53" s="47">
        <f t="shared" si="241"/>
        <v>9.7600000000000006E-2</v>
      </c>
      <c r="TRD53" s="47">
        <f t="shared" si="241"/>
        <v>9.7600000000000006E-2</v>
      </c>
      <c r="TRE53" s="47">
        <f t="shared" si="241"/>
        <v>9.7600000000000006E-2</v>
      </c>
      <c r="TRF53" s="47">
        <f t="shared" si="241"/>
        <v>9.7600000000000006E-2</v>
      </c>
      <c r="TRG53" s="47">
        <f t="shared" si="241"/>
        <v>9.7600000000000006E-2</v>
      </c>
      <c r="TRH53" s="47">
        <f t="shared" si="241"/>
        <v>9.7600000000000006E-2</v>
      </c>
      <c r="TRI53" s="47">
        <f t="shared" si="241"/>
        <v>9.7600000000000006E-2</v>
      </c>
      <c r="TRJ53" s="47">
        <f t="shared" si="241"/>
        <v>9.7600000000000006E-2</v>
      </c>
      <c r="TRK53" s="47">
        <f t="shared" si="241"/>
        <v>9.7600000000000006E-2</v>
      </c>
      <c r="TRL53" s="47">
        <f t="shared" si="241"/>
        <v>9.7600000000000006E-2</v>
      </c>
      <c r="TRM53" s="47">
        <f t="shared" si="241"/>
        <v>9.7600000000000006E-2</v>
      </c>
      <c r="TRN53" s="47">
        <f t="shared" si="241"/>
        <v>9.7600000000000006E-2</v>
      </c>
      <c r="TRO53" s="47">
        <f t="shared" si="241"/>
        <v>9.7600000000000006E-2</v>
      </c>
      <c r="TRP53" s="47">
        <f t="shared" si="241"/>
        <v>9.7600000000000006E-2</v>
      </c>
      <c r="TRQ53" s="47">
        <f t="shared" si="241"/>
        <v>9.7600000000000006E-2</v>
      </c>
      <c r="TRR53" s="47">
        <f t="shared" si="241"/>
        <v>9.7600000000000006E-2</v>
      </c>
      <c r="TRS53" s="47">
        <f t="shared" si="241"/>
        <v>9.7600000000000006E-2</v>
      </c>
      <c r="TRT53" s="47">
        <f t="shared" si="241"/>
        <v>9.7600000000000006E-2</v>
      </c>
      <c r="TRU53" s="47">
        <f t="shared" si="241"/>
        <v>9.7600000000000006E-2</v>
      </c>
      <c r="TRV53" s="47">
        <f t="shared" si="241"/>
        <v>9.7600000000000006E-2</v>
      </c>
      <c r="TRW53" s="47">
        <f t="shared" si="241"/>
        <v>9.7600000000000006E-2</v>
      </c>
      <c r="TRX53" s="47">
        <f t="shared" si="241"/>
        <v>9.7600000000000006E-2</v>
      </c>
      <c r="TRY53" s="47">
        <f t="shared" si="241"/>
        <v>9.7600000000000006E-2</v>
      </c>
      <c r="TRZ53" s="47">
        <f t="shared" si="241"/>
        <v>9.7600000000000006E-2</v>
      </c>
      <c r="TSA53" s="47">
        <f t="shared" si="241"/>
        <v>9.7600000000000006E-2</v>
      </c>
      <c r="TSB53" s="47">
        <f t="shared" si="241"/>
        <v>9.7600000000000006E-2</v>
      </c>
      <c r="TSC53" s="47">
        <f t="shared" si="241"/>
        <v>9.7600000000000006E-2</v>
      </c>
      <c r="TSD53" s="47">
        <f t="shared" si="241"/>
        <v>9.7600000000000006E-2</v>
      </c>
      <c r="TSE53" s="47">
        <f t="shared" si="241"/>
        <v>9.7600000000000006E-2</v>
      </c>
      <c r="TSF53" s="47">
        <f t="shared" si="241"/>
        <v>9.7600000000000006E-2</v>
      </c>
      <c r="TSG53" s="47">
        <f t="shared" si="241"/>
        <v>9.7600000000000006E-2</v>
      </c>
      <c r="TSH53" s="47">
        <f t="shared" si="241"/>
        <v>9.7600000000000006E-2</v>
      </c>
      <c r="TSI53" s="47">
        <f t="shared" si="241"/>
        <v>9.7600000000000006E-2</v>
      </c>
      <c r="TSJ53" s="47">
        <f t="shared" si="241"/>
        <v>9.7600000000000006E-2</v>
      </c>
      <c r="TSK53" s="47">
        <f t="shared" si="241"/>
        <v>9.7600000000000006E-2</v>
      </c>
      <c r="TSL53" s="47">
        <f t="shared" si="241"/>
        <v>9.7600000000000006E-2</v>
      </c>
      <c r="TSM53" s="47">
        <f t="shared" si="241"/>
        <v>9.7600000000000006E-2</v>
      </c>
      <c r="TSN53" s="47">
        <f t="shared" si="241"/>
        <v>9.7600000000000006E-2</v>
      </c>
      <c r="TSO53" s="47">
        <f t="shared" si="241"/>
        <v>9.7600000000000006E-2</v>
      </c>
      <c r="TSP53" s="47">
        <f t="shared" si="241"/>
        <v>9.7600000000000006E-2</v>
      </c>
      <c r="TSQ53" s="47">
        <f t="shared" si="241"/>
        <v>9.7600000000000006E-2</v>
      </c>
      <c r="TSR53" s="47">
        <f t="shared" si="241"/>
        <v>9.7600000000000006E-2</v>
      </c>
      <c r="TSS53" s="47">
        <f t="shared" si="241"/>
        <v>9.7600000000000006E-2</v>
      </c>
      <c r="TST53" s="47">
        <f t="shared" si="241"/>
        <v>9.7600000000000006E-2</v>
      </c>
      <c r="TSU53" s="47">
        <f t="shared" si="241"/>
        <v>9.7600000000000006E-2</v>
      </c>
      <c r="TSV53" s="47">
        <f t="shared" si="241"/>
        <v>9.7600000000000006E-2</v>
      </c>
      <c r="TSW53" s="47">
        <f t="shared" si="241"/>
        <v>9.7600000000000006E-2</v>
      </c>
      <c r="TSX53" s="47">
        <f t="shared" si="241"/>
        <v>9.7600000000000006E-2</v>
      </c>
      <c r="TSY53" s="47">
        <f t="shared" si="241"/>
        <v>9.7600000000000006E-2</v>
      </c>
      <c r="TSZ53" s="47">
        <f t="shared" si="241"/>
        <v>9.7600000000000006E-2</v>
      </c>
      <c r="TTA53" s="47">
        <f t="shared" si="241"/>
        <v>9.7600000000000006E-2</v>
      </c>
      <c r="TTB53" s="47">
        <f t="shared" si="241"/>
        <v>9.7600000000000006E-2</v>
      </c>
      <c r="TTC53" s="47">
        <f t="shared" si="241"/>
        <v>9.7600000000000006E-2</v>
      </c>
      <c r="TTD53" s="47">
        <f t="shared" si="241"/>
        <v>9.7600000000000006E-2</v>
      </c>
      <c r="TTE53" s="47">
        <f t="shared" si="241"/>
        <v>9.7600000000000006E-2</v>
      </c>
      <c r="TTF53" s="47">
        <f t="shared" si="241"/>
        <v>9.7600000000000006E-2</v>
      </c>
      <c r="TTG53" s="47">
        <f t="shared" si="241"/>
        <v>9.7600000000000006E-2</v>
      </c>
      <c r="TTH53" s="47">
        <f t="shared" si="241"/>
        <v>9.7600000000000006E-2</v>
      </c>
      <c r="TTI53" s="47">
        <f t="shared" si="241"/>
        <v>9.7600000000000006E-2</v>
      </c>
      <c r="TTJ53" s="47">
        <f t="shared" si="241"/>
        <v>9.7600000000000006E-2</v>
      </c>
      <c r="TTK53" s="47">
        <f t="shared" si="241"/>
        <v>9.7600000000000006E-2</v>
      </c>
      <c r="TTL53" s="47">
        <f t="shared" si="241"/>
        <v>9.7600000000000006E-2</v>
      </c>
      <c r="TTM53" s="47">
        <f t="shared" si="241"/>
        <v>9.7600000000000006E-2</v>
      </c>
      <c r="TTN53" s="47">
        <f t="shared" ref="TTN53:TVY53" si="242">TTM53</f>
        <v>9.7600000000000006E-2</v>
      </c>
      <c r="TTO53" s="47">
        <f t="shared" si="242"/>
        <v>9.7600000000000006E-2</v>
      </c>
      <c r="TTP53" s="47">
        <f t="shared" si="242"/>
        <v>9.7600000000000006E-2</v>
      </c>
      <c r="TTQ53" s="47">
        <f t="shared" si="242"/>
        <v>9.7600000000000006E-2</v>
      </c>
      <c r="TTR53" s="47">
        <f t="shared" si="242"/>
        <v>9.7600000000000006E-2</v>
      </c>
      <c r="TTS53" s="47">
        <f t="shared" si="242"/>
        <v>9.7600000000000006E-2</v>
      </c>
      <c r="TTT53" s="47">
        <f t="shared" si="242"/>
        <v>9.7600000000000006E-2</v>
      </c>
      <c r="TTU53" s="47">
        <f t="shared" si="242"/>
        <v>9.7600000000000006E-2</v>
      </c>
      <c r="TTV53" s="47">
        <f t="shared" si="242"/>
        <v>9.7600000000000006E-2</v>
      </c>
      <c r="TTW53" s="47">
        <f t="shared" si="242"/>
        <v>9.7600000000000006E-2</v>
      </c>
      <c r="TTX53" s="47">
        <f t="shared" si="242"/>
        <v>9.7600000000000006E-2</v>
      </c>
      <c r="TTY53" s="47">
        <f t="shared" si="242"/>
        <v>9.7600000000000006E-2</v>
      </c>
      <c r="TTZ53" s="47">
        <f t="shared" si="242"/>
        <v>9.7600000000000006E-2</v>
      </c>
      <c r="TUA53" s="47">
        <f t="shared" si="242"/>
        <v>9.7600000000000006E-2</v>
      </c>
      <c r="TUB53" s="47">
        <f t="shared" si="242"/>
        <v>9.7600000000000006E-2</v>
      </c>
      <c r="TUC53" s="47">
        <f t="shared" si="242"/>
        <v>9.7600000000000006E-2</v>
      </c>
      <c r="TUD53" s="47">
        <f t="shared" si="242"/>
        <v>9.7600000000000006E-2</v>
      </c>
      <c r="TUE53" s="47">
        <f t="shared" si="242"/>
        <v>9.7600000000000006E-2</v>
      </c>
      <c r="TUF53" s="47">
        <f t="shared" si="242"/>
        <v>9.7600000000000006E-2</v>
      </c>
      <c r="TUG53" s="47">
        <f t="shared" si="242"/>
        <v>9.7600000000000006E-2</v>
      </c>
      <c r="TUH53" s="47">
        <f t="shared" si="242"/>
        <v>9.7600000000000006E-2</v>
      </c>
      <c r="TUI53" s="47">
        <f t="shared" si="242"/>
        <v>9.7600000000000006E-2</v>
      </c>
      <c r="TUJ53" s="47">
        <f t="shared" si="242"/>
        <v>9.7600000000000006E-2</v>
      </c>
      <c r="TUK53" s="47">
        <f t="shared" si="242"/>
        <v>9.7600000000000006E-2</v>
      </c>
      <c r="TUL53" s="47">
        <f t="shared" si="242"/>
        <v>9.7600000000000006E-2</v>
      </c>
      <c r="TUM53" s="47">
        <f t="shared" si="242"/>
        <v>9.7600000000000006E-2</v>
      </c>
      <c r="TUN53" s="47">
        <f t="shared" si="242"/>
        <v>9.7600000000000006E-2</v>
      </c>
      <c r="TUO53" s="47">
        <f t="shared" si="242"/>
        <v>9.7600000000000006E-2</v>
      </c>
      <c r="TUP53" s="47">
        <f t="shared" si="242"/>
        <v>9.7600000000000006E-2</v>
      </c>
      <c r="TUQ53" s="47">
        <f t="shared" si="242"/>
        <v>9.7600000000000006E-2</v>
      </c>
      <c r="TUR53" s="47">
        <f t="shared" si="242"/>
        <v>9.7600000000000006E-2</v>
      </c>
      <c r="TUS53" s="47">
        <f t="shared" si="242"/>
        <v>9.7600000000000006E-2</v>
      </c>
      <c r="TUT53" s="47">
        <f t="shared" si="242"/>
        <v>9.7600000000000006E-2</v>
      </c>
      <c r="TUU53" s="47">
        <f t="shared" si="242"/>
        <v>9.7600000000000006E-2</v>
      </c>
      <c r="TUV53" s="47">
        <f t="shared" si="242"/>
        <v>9.7600000000000006E-2</v>
      </c>
      <c r="TUW53" s="47">
        <f t="shared" si="242"/>
        <v>9.7600000000000006E-2</v>
      </c>
      <c r="TUX53" s="47">
        <f t="shared" si="242"/>
        <v>9.7600000000000006E-2</v>
      </c>
      <c r="TUY53" s="47">
        <f t="shared" si="242"/>
        <v>9.7600000000000006E-2</v>
      </c>
      <c r="TUZ53" s="47">
        <f t="shared" si="242"/>
        <v>9.7600000000000006E-2</v>
      </c>
      <c r="TVA53" s="47">
        <f t="shared" si="242"/>
        <v>9.7600000000000006E-2</v>
      </c>
      <c r="TVB53" s="47">
        <f t="shared" si="242"/>
        <v>9.7600000000000006E-2</v>
      </c>
      <c r="TVC53" s="47">
        <f t="shared" si="242"/>
        <v>9.7600000000000006E-2</v>
      </c>
      <c r="TVD53" s="47">
        <f t="shared" si="242"/>
        <v>9.7600000000000006E-2</v>
      </c>
      <c r="TVE53" s="47">
        <f t="shared" si="242"/>
        <v>9.7600000000000006E-2</v>
      </c>
      <c r="TVF53" s="47">
        <f t="shared" si="242"/>
        <v>9.7600000000000006E-2</v>
      </c>
      <c r="TVG53" s="47">
        <f t="shared" si="242"/>
        <v>9.7600000000000006E-2</v>
      </c>
      <c r="TVH53" s="47">
        <f t="shared" si="242"/>
        <v>9.7600000000000006E-2</v>
      </c>
      <c r="TVI53" s="47">
        <f t="shared" si="242"/>
        <v>9.7600000000000006E-2</v>
      </c>
      <c r="TVJ53" s="47">
        <f t="shared" si="242"/>
        <v>9.7600000000000006E-2</v>
      </c>
      <c r="TVK53" s="47">
        <f t="shared" si="242"/>
        <v>9.7600000000000006E-2</v>
      </c>
      <c r="TVL53" s="47">
        <f t="shared" si="242"/>
        <v>9.7600000000000006E-2</v>
      </c>
      <c r="TVM53" s="47">
        <f t="shared" si="242"/>
        <v>9.7600000000000006E-2</v>
      </c>
      <c r="TVN53" s="47">
        <f t="shared" si="242"/>
        <v>9.7600000000000006E-2</v>
      </c>
      <c r="TVO53" s="47">
        <f t="shared" si="242"/>
        <v>9.7600000000000006E-2</v>
      </c>
      <c r="TVP53" s="47">
        <f t="shared" si="242"/>
        <v>9.7600000000000006E-2</v>
      </c>
      <c r="TVQ53" s="47">
        <f t="shared" si="242"/>
        <v>9.7600000000000006E-2</v>
      </c>
      <c r="TVR53" s="47">
        <f t="shared" si="242"/>
        <v>9.7600000000000006E-2</v>
      </c>
      <c r="TVS53" s="47">
        <f t="shared" si="242"/>
        <v>9.7600000000000006E-2</v>
      </c>
      <c r="TVT53" s="47">
        <f t="shared" si="242"/>
        <v>9.7600000000000006E-2</v>
      </c>
      <c r="TVU53" s="47">
        <f t="shared" si="242"/>
        <v>9.7600000000000006E-2</v>
      </c>
      <c r="TVV53" s="47">
        <f t="shared" si="242"/>
        <v>9.7600000000000006E-2</v>
      </c>
      <c r="TVW53" s="47">
        <f t="shared" si="242"/>
        <v>9.7600000000000006E-2</v>
      </c>
      <c r="TVX53" s="47">
        <f t="shared" si="242"/>
        <v>9.7600000000000006E-2</v>
      </c>
      <c r="TVY53" s="47">
        <f t="shared" si="242"/>
        <v>9.7600000000000006E-2</v>
      </c>
      <c r="TVZ53" s="47">
        <f t="shared" ref="TVZ53:TYK53" si="243">TVY53</f>
        <v>9.7600000000000006E-2</v>
      </c>
      <c r="TWA53" s="47">
        <f t="shared" si="243"/>
        <v>9.7600000000000006E-2</v>
      </c>
      <c r="TWB53" s="47">
        <f t="shared" si="243"/>
        <v>9.7600000000000006E-2</v>
      </c>
      <c r="TWC53" s="47">
        <f t="shared" si="243"/>
        <v>9.7600000000000006E-2</v>
      </c>
      <c r="TWD53" s="47">
        <f t="shared" si="243"/>
        <v>9.7600000000000006E-2</v>
      </c>
      <c r="TWE53" s="47">
        <f t="shared" si="243"/>
        <v>9.7600000000000006E-2</v>
      </c>
      <c r="TWF53" s="47">
        <f t="shared" si="243"/>
        <v>9.7600000000000006E-2</v>
      </c>
      <c r="TWG53" s="47">
        <f t="shared" si="243"/>
        <v>9.7600000000000006E-2</v>
      </c>
      <c r="TWH53" s="47">
        <f t="shared" si="243"/>
        <v>9.7600000000000006E-2</v>
      </c>
      <c r="TWI53" s="47">
        <f t="shared" si="243"/>
        <v>9.7600000000000006E-2</v>
      </c>
      <c r="TWJ53" s="47">
        <f t="shared" si="243"/>
        <v>9.7600000000000006E-2</v>
      </c>
      <c r="TWK53" s="47">
        <f t="shared" si="243"/>
        <v>9.7600000000000006E-2</v>
      </c>
      <c r="TWL53" s="47">
        <f t="shared" si="243"/>
        <v>9.7600000000000006E-2</v>
      </c>
      <c r="TWM53" s="47">
        <f t="shared" si="243"/>
        <v>9.7600000000000006E-2</v>
      </c>
      <c r="TWN53" s="47">
        <f t="shared" si="243"/>
        <v>9.7600000000000006E-2</v>
      </c>
      <c r="TWO53" s="47">
        <f t="shared" si="243"/>
        <v>9.7600000000000006E-2</v>
      </c>
      <c r="TWP53" s="47">
        <f t="shared" si="243"/>
        <v>9.7600000000000006E-2</v>
      </c>
      <c r="TWQ53" s="47">
        <f t="shared" si="243"/>
        <v>9.7600000000000006E-2</v>
      </c>
      <c r="TWR53" s="47">
        <f t="shared" si="243"/>
        <v>9.7600000000000006E-2</v>
      </c>
      <c r="TWS53" s="47">
        <f t="shared" si="243"/>
        <v>9.7600000000000006E-2</v>
      </c>
      <c r="TWT53" s="47">
        <f t="shared" si="243"/>
        <v>9.7600000000000006E-2</v>
      </c>
      <c r="TWU53" s="47">
        <f t="shared" si="243"/>
        <v>9.7600000000000006E-2</v>
      </c>
      <c r="TWV53" s="47">
        <f t="shared" si="243"/>
        <v>9.7600000000000006E-2</v>
      </c>
      <c r="TWW53" s="47">
        <f t="shared" si="243"/>
        <v>9.7600000000000006E-2</v>
      </c>
      <c r="TWX53" s="47">
        <f t="shared" si="243"/>
        <v>9.7600000000000006E-2</v>
      </c>
      <c r="TWY53" s="47">
        <f t="shared" si="243"/>
        <v>9.7600000000000006E-2</v>
      </c>
      <c r="TWZ53" s="47">
        <f t="shared" si="243"/>
        <v>9.7600000000000006E-2</v>
      </c>
      <c r="TXA53" s="47">
        <f t="shared" si="243"/>
        <v>9.7600000000000006E-2</v>
      </c>
      <c r="TXB53" s="47">
        <f t="shared" si="243"/>
        <v>9.7600000000000006E-2</v>
      </c>
      <c r="TXC53" s="47">
        <f t="shared" si="243"/>
        <v>9.7600000000000006E-2</v>
      </c>
      <c r="TXD53" s="47">
        <f t="shared" si="243"/>
        <v>9.7600000000000006E-2</v>
      </c>
      <c r="TXE53" s="47">
        <f t="shared" si="243"/>
        <v>9.7600000000000006E-2</v>
      </c>
      <c r="TXF53" s="47">
        <f t="shared" si="243"/>
        <v>9.7600000000000006E-2</v>
      </c>
      <c r="TXG53" s="47">
        <f t="shared" si="243"/>
        <v>9.7600000000000006E-2</v>
      </c>
      <c r="TXH53" s="47">
        <f t="shared" si="243"/>
        <v>9.7600000000000006E-2</v>
      </c>
      <c r="TXI53" s="47">
        <f t="shared" si="243"/>
        <v>9.7600000000000006E-2</v>
      </c>
      <c r="TXJ53" s="47">
        <f t="shared" si="243"/>
        <v>9.7600000000000006E-2</v>
      </c>
      <c r="TXK53" s="47">
        <f t="shared" si="243"/>
        <v>9.7600000000000006E-2</v>
      </c>
      <c r="TXL53" s="47">
        <f t="shared" si="243"/>
        <v>9.7600000000000006E-2</v>
      </c>
      <c r="TXM53" s="47">
        <f t="shared" si="243"/>
        <v>9.7600000000000006E-2</v>
      </c>
      <c r="TXN53" s="47">
        <f t="shared" si="243"/>
        <v>9.7600000000000006E-2</v>
      </c>
      <c r="TXO53" s="47">
        <f t="shared" si="243"/>
        <v>9.7600000000000006E-2</v>
      </c>
      <c r="TXP53" s="47">
        <f t="shared" si="243"/>
        <v>9.7600000000000006E-2</v>
      </c>
      <c r="TXQ53" s="47">
        <f t="shared" si="243"/>
        <v>9.7600000000000006E-2</v>
      </c>
      <c r="TXR53" s="47">
        <f t="shared" si="243"/>
        <v>9.7600000000000006E-2</v>
      </c>
      <c r="TXS53" s="47">
        <f t="shared" si="243"/>
        <v>9.7600000000000006E-2</v>
      </c>
      <c r="TXT53" s="47">
        <f t="shared" si="243"/>
        <v>9.7600000000000006E-2</v>
      </c>
      <c r="TXU53" s="47">
        <f t="shared" si="243"/>
        <v>9.7600000000000006E-2</v>
      </c>
      <c r="TXV53" s="47">
        <f t="shared" si="243"/>
        <v>9.7600000000000006E-2</v>
      </c>
      <c r="TXW53" s="47">
        <f t="shared" si="243"/>
        <v>9.7600000000000006E-2</v>
      </c>
      <c r="TXX53" s="47">
        <f t="shared" si="243"/>
        <v>9.7600000000000006E-2</v>
      </c>
      <c r="TXY53" s="47">
        <f t="shared" si="243"/>
        <v>9.7600000000000006E-2</v>
      </c>
      <c r="TXZ53" s="47">
        <f t="shared" si="243"/>
        <v>9.7600000000000006E-2</v>
      </c>
      <c r="TYA53" s="47">
        <f t="shared" si="243"/>
        <v>9.7600000000000006E-2</v>
      </c>
      <c r="TYB53" s="47">
        <f t="shared" si="243"/>
        <v>9.7600000000000006E-2</v>
      </c>
      <c r="TYC53" s="47">
        <f t="shared" si="243"/>
        <v>9.7600000000000006E-2</v>
      </c>
      <c r="TYD53" s="47">
        <f t="shared" si="243"/>
        <v>9.7600000000000006E-2</v>
      </c>
      <c r="TYE53" s="47">
        <f t="shared" si="243"/>
        <v>9.7600000000000006E-2</v>
      </c>
      <c r="TYF53" s="47">
        <f t="shared" si="243"/>
        <v>9.7600000000000006E-2</v>
      </c>
      <c r="TYG53" s="47">
        <f t="shared" si="243"/>
        <v>9.7600000000000006E-2</v>
      </c>
      <c r="TYH53" s="47">
        <f t="shared" si="243"/>
        <v>9.7600000000000006E-2</v>
      </c>
      <c r="TYI53" s="47">
        <f t="shared" si="243"/>
        <v>9.7600000000000006E-2</v>
      </c>
      <c r="TYJ53" s="47">
        <f t="shared" si="243"/>
        <v>9.7600000000000006E-2</v>
      </c>
      <c r="TYK53" s="47">
        <f t="shared" si="243"/>
        <v>9.7600000000000006E-2</v>
      </c>
      <c r="TYL53" s="47">
        <f t="shared" ref="TYL53:UAW53" si="244">TYK53</f>
        <v>9.7600000000000006E-2</v>
      </c>
      <c r="TYM53" s="47">
        <f t="shared" si="244"/>
        <v>9.7600000000000006E-2</v>
      </c>
      <c r="TYN53" s="47">
        <f t="shared" si="244"/>
        <v>9.7600000000000006E-2</v>
      </c>
      <c r="TYO53" s="47">
        <f t="shared" si="244"/>
        <v>9.7600000000000006E-2</v>
      </c>
      <c r="TYP53" s="47">
        <f t="shared" si="244"/>
        <v>9.7600000000000006E-2</v>
      </c>
      <c r="TYQ53" s="47">
        <f t="shared" si="244"/>
        <v>9.7600000000000006E-2</v>
      </c>
      <c r="TYR53" s="47">
        <f t="shared" si="244"/>
        <v>9.7600000000000006E-2</v>
      </c>
      <c r="TYS53" s="47">
        <f t="shared" si="244"/>
        <v>9.7600000000000006E-2</v>
      </c>
      <c r="TYT53" s="47">
        <f t="shared" si="244"/>
        <v>9.7600000000000006E-2</v>
      </c>
      <c r="TYU53" s="47">
        <f t="shared" si="244"/>
        <v>9.7600000000000006E-2</v>
      </c>
      <c r="TYV53" s="47">
        <f t="shared" si="244"/>
        <v>9.7600000000000006E-2</v>
      </c>
      <c r="TYW53" s="47">
        <f t="shared" si="244"/>
        <v>9.7600000000000006E-2</v>
      </c>
      <c r="TYX53" s="47">
        <f t="shared" si="244"/>
        <v>9.7600000000000006E-2</v>
      </c>
      <c r="TYY53" s="47">
        <f t="shared" si="244"/>
        <v>9.7600000000000006E-2</v>
      </c>
      <c r="TYZ53" s="47">
        <f t="shared" si="244"/>
        <v>9.7600000000000006E-2</v>
      </c>
      <c r="TZA53" s="47">
        <f t="shared" si="244"/>
        <v>9.7600000000000006E-2</v>
      </c>
      <c r="TZB53" s="47">
        <f t="shared" si="244"/>
        <v>9.7600000000000006E-2</v>
      </c>
      <c r="TZC53" s="47">
        <f t="shared" si="244"/>
        <v>9.7600000000000006E-2</v>
      </c>
      <c r="TZD53" s="47">
        <f t="shared" si="244"/>
        <v>9.7600000000000006E-2</v>
      </c>
      <c r="TZE53" s="47">
        <f t="shared" si="244"/>
        <v>9.7600000000000006E-2</v>
      </c>
      <c r="TZF53" s="47">
        <f t="shared" si="244"/>
        <v>9.7600000000000006E-2</v>
      </c>
      <c r="TZG53" s="47">
        <f t="shared" si="244"/>
        <v>9.7600000000000006E-2</v>
      </c>
      <c r="TZH53" s="47">
        <f t="shared" si="244"/>
        <v>9.7600000000000006E-2</v>
      </c>
      <c r="TZI53" s="47">
        <f t="shared" si="244"/>
        <v>9.7600000000000006E-2</v>
      </c>
      <c r="TZJ53" s="47">
        <f t="shared" si="244"/>
        <v>9.7600000000000006E-2</v>
      </c>
      <c r="TZK53" s="47">
        <f t="shared" si="244"/>
        <v>9.7600000000000006E-2</v>
      </c>
      <c r="TZL53" s="47">
        <f t="shared" si="244"/>
        <v>9.7600000000000006E-2</v>
      </c>
      <c r="TZM53" s="47">
        <f t="shared" si="244"/>
        <v>9.7600000000000006E-2</v>
      </c>
      <c r="TZN53" s="47">
        <f t="shared" si="244"/>
        <v>9.7600000000000006E-2</v>
      </c>
      <c r="TZO53" s="47">
        <f t="shared" si="244"/>
        <v>9.7600000000000006E-2</v>
      </c>
      <c r="TZP53" s="47">
        <f t="shared" si="244"/>
        <v>9.7600000000000006E-2</v>
      </c>
      <c r="TZQ53" s="47">
        <f t="shared" si="244"/>
        <v>9.7600000000000006E-2</v>
      </c>
      <c r="TZR53" s="47">
        <f t="shared" si="244"/>
        <v>9.7600000000000006E-2</v>
      </c>
      <c r="TZS53" s="47">
        <f t="shared" si="244"/>
        <v>9.7600000000000006E-2</v>
      </c>
      <c r="TZT53" s="47">
        <f t="shared" si="244"/>
        <v>9.7600000000000006E-2</v>
      </c>
      <c r="TZU53" s="47">
        <f t="shared" si="244"/>
        <v>9.7600000000000006E-2</v>
      </c>
      <c r="TZV53" s="47">
        <f t="shared" si="244"/>
        <v>9.7600000000000006E-2</v>
      </c>
      <c r="TZW53" s="47">
        <f t="shared" si="244"/>
        <v>9.7600000000000006E-2</v>
      </c>
      <c r="TZX53" s="47">
        <f t="shared" si="244"/>
        <v>9.7600000000000006E-2</v>
      </c>
      <c r="TZY53" s="47">
        <f t="shared" si="244"/>
        <v>9.7600000000000006E-2</v>
      </c>
      <c r="TZZ53" s="47">
        <f t="shared" si="244"/>
        <v>9.7600000000000006E-2</v>
      </c>
      <c r="UAA53" s="47">
        <f t="shared" si="244"/>
        <v>9.7600000000000006E-2</v>
      </c>
      <c r="UAB53" s="47">
        <f t="shared" si="244"/>
        <v>9.7600000000000006E-2</v>
      </c>
      <c r="UAC53" s="47">
        <f t="shared" si="244"/>
        <v>9.7600000000000006E-2</v>
      </c>
      <c r="UAD53" s="47">
        <f t="shared" si="244"/>
        <v>9.7600000000000006E-2</v>
      </c>
      <c r="UAE53" s="47">
        <f t="shared" si="244"/>
        <v>9.7600000000000006E-2</v>
      </c>
      <c r="UAF53" s="47">
        <f t="shared" si="244"/>
        <v>9.7600000000000006E-2</v>
      </c>
      <c r="UAG53" s="47">
        <f t="shared" si="244"/>
        <v>9.7600000000000006E-2</v>
      </c>
      <c r="UAH53" s="47">
        <f t="shared" si="244"/>
        <v>9.7600000000000006E-2</v>
      </c>
      <c r="UAI53" s="47">
        <f t="shared" si="244"/>
        <v>9.7600000000000006E-2</v>
      </c>
      <c r="UAJ53" s="47">
        <f t="shared" si="244"/>
        <v>9.7600000000000006E-2</v>
      </c>
      <c r="UAK53" s="47">
        <f t="shared" si="244"/>
        <v>9.7600000000000006E-2</v>
      </c>
      <c r="UAL53" s="47">
        <f t="shared" si="244"/>
        <v>9.7600000000000006E-2</v>
      </c>
      <c r="UAM53" s="47">
        <f t="shared" si="244"/>
        <v>9.7600000000000006E-2</v>
      </c>
      <c r="UAN53" s="47">
        <f t="shared" si="244"/>
        <v>9.7600000000000006E-2</v>
      </c>
      <c r="UAO53" s="47">
        <f t="shared" si="244"/>
        <v>9.7600000000000006E-2</v>
      </c>
      <c r="UAP53" s="47">
        <f t="shared" si="244"/>
        <v>9.7600000000000006E-2</v>
      </c>
      <c r="UAQ53" s="47">
        <f t="shared" si="244"/>
        <v>9.7600000000000006E-2</v>
      </c>
      <c r="UAR53" s="47">
        <f t="shared" si="244"/>
        <v>9.7600000000000006E-2</v>
      </c>
      <c r="UAS53" s="47">
        <f t="shared" si="244"/>
        <v>9.7600000000000006E-2</v>
      </c>
      <c r="UAT53" s="47">
        <f t="shared" si="244"/>
        <v>9.7600000000000006E-2</v>
      </c>
      <c r="UAU53" s="47">
        <f t="shared" si="244"/>
        <v>9.7600000000000006E-2</v>
      </c>
      <c r="UAV53" s="47">
        <f t="shared" si="244"/>
        <v>9.7600000000000006E-2</v>
      </c>
      <c r="UAW53" s="47">
        <f t="shared" si="244"/>
        <v>9.7600000000000006E-2</v>
      </c>
      <c r="UAX53" s="47">
        <f t="shared" ref="UAX53:UDI53" si="245">UAW53</f>
        <v>9.7600000000000006E-2</v>
      </c>
      <c r="UAY53" s="47">
        <f t="shared" si="245"/>
        <v>9.7600000000000006E-2</v>
      </c>
      <c r="UAZ53" s="47">
        <f t="shared" si="245"/>
        <v>9.7600000000000006E-2</v>
      </c>
      <c r="UBA53" s="47">
        <f t="shared" si="245"/>
        <v>9.7600000000000006E-2</v>
      </c>
      <c r="UBB53" s="47">
        <f t="shared" si="245"/>
        <v>9.7600000000000006E-2</v>
      </c>
      <c r="UBC53" s="47">
        <f t="shared" si="245"/>
        <v>9.7600000000000006E-2</v>
      </c>
      <c r="UBD53" s="47">
        <f t="shared" si="245"/>
        <v>9.7600000000000006E-2</v>
      </c>
      <c r="UBE53" s="47">
        <f t="shared" si="245"/>
        <v>9.7600000000000006E-2</v>
      </c>
      <c r="UBF53" s="47">
        <f t="shared" si="245"/>
        <v>9.7600000000000006E-2</v>
      </c>
      <c r="UBG53" s="47">
        <f t="shared" si="245"/>
        <v>9.7600000000000006E-2</v>
      </c>
      <c r="UBH53" s="47">
        <f t="shared" si="245"/>
        <v>9.7600000000000006E-2</v>
      </c>
      <c r="UBI53" s="47">
        <f t="shared" si="245"/>
        <v>9.7600000000000006E-2</v>
      </c>
      <c r="UBJ53" s="47">
        <f t="shared" si="245"/>
        <v>9.7600000000000006E-2</v>
      </c>
      <c r="UBK53" s="47">
        <f t="shared" si="245"/>
        <v>9.7600000000000006E-2</v>
      </c>
      <c r="UBL53" s="47">
        <f t="shared" si="245"/>
        <v>9.7600000000000006E-2</v>
      </c>
      <c r="UBM53" s="47">
        <f t="shared" si="245"/>
        <v>9.7600000000000006E-2</v>
      </c>
      <c r="UBN53" s="47">
        <f t="shared" si="245"/>
        <v>9.7600000000000006E-2</v>
      </c>
      <c r="UBO53" s="47">
        <f t="shared" si="245"/>
        <v>9.7600000000000006E-2</v>
      </c>
      <c r="UBP53" s="47">
        <f t="shared" si="245"/>
        <v>9.7600000000000006E-2</v>
      </c>
      <c r="UBQ53" s="47">
        <f t="shared" si="245"/>
        <v>9.7600000000000006E-2</v>
      </c>
      <c r="UBR53" s="47">
        <f t="shared" si="245"/>
        <v>9.7600000000000006E-2</v>
      </c>
      <c r="UBS53" s="47">
        <f t="shared" si="245"/>
        <v>9.7600000000000006E-2</v>
      </c>
      <c r="UBT53" s="47">
        <f t="shared" si="245"/>
        <v>9.7600000000000006E-2</v>
      </c>
      <c r="UBU53" s="47">
        <f t="shared" si="245"/>
        <v>9.7600000000000006E-2</v>
      </c>
      <c r="UBV53" s="47">
        <f t="shared" si="245"/>
        <v>9.7600000000000006E-2</v>
      </c>
      <c r="UBW53" s="47">
        <f t="shared" si="245"/>
        <v>9.7600000000000006E-2</v>
      </c>
      <c r="UBX53" s="47">
        <f t="shared" si="245"/>
        <v>9.7600000000000006E-2</v>
      </c>
      <c r="UBY53" s="47">
        <f t="shared" si="245"/>
        <v>9.7600000000000006E-2</v>
      </c>
      <c r="UBZ53" s="47">
        <f t="shared" si="245"/>
        <v>9.7600000000000006E-2</v>
      </c>
      <c r="UCA53" s="47">
        <f t="shared" si="245"/>
        <v>9.7600000000000006E-2</v>
      </c>
      <c r="UCB53" s="47">
        <f t="shared" si="245"/>
        <v>9.7600000000000006E-2</v>
      </c>
      <c r="UCC53" s="47">
        <f t="shared" si="245"/>
        <v>9.7600000000000006E-2</v>
      </c>
      <c r="UCD53" s="47">
        <f t="shared" si="245"/>
        <v>9.7600000000000006E-2</v>
      </c>
      <c r="UCE53" s="47">
        <f t="shared" si="245"/>
        <v>9.7600000000000006E-2</v>
      </c>
      <c r="UCF53" s="47">
        <f t="shared" si="245"/>
        <v>9.7600000000000006E-2</v>
      </c>
      <c r="UCG53" s="47">
        <f t="shared" si="245"/>
        <v>9.7600000000000006E-2</v>
      </c>
      <c r="UCH53" s="47">
        <f t="shared" si="245"/>
        <v>9.7600000000000006E-2</v>
      </c>
      <c r="UCI53" s="47">
        <f t="shared" si="245"/>
        <v>9.7600000000000006E-2</v>
      </c>
      <c r="UCJ53" s="47">
        <f t="shared" si="245"/>
        <v>9.7600000000000006E-2</v>
      </c>
      <c r="UCK53" s="47">
        <f t="shared" si="245"/>
        <v>9.7600000000000006E-2</v>
      </c>
      <c r="UCL53" s="47">
        <f t="shared" si="245"/>
        <v>9.7600000000000006E-2</v>
      </c>
      <c r="UCM53" s="47">
        <f t="shared" si="245"/>
        <v>9.7600000000000006E-2</v>
      </c>
      <c r="UCN53" s="47">
        <f t="shared" si="245"/>
        <v>9.7600000000000006E-2</v>
      </c>
      <c r="UCO53" s="47">
        <f t="shared" si="245"/>
        <v>9.7600000000000006E-2</v>
      </c>
      <c r="UCP53" s="47">
        <f t="shared" si="245"/>
        <v>9.7600000000000006E-2</v>
      </c>
      <c r="UCQ53" s="47">
        <f t="shared" si="245"/>
        <v>9.7600000000000006E-2</v>
      </c>
      <c r="UCR53" s="47">
        <f t="shared" si="245"/>
        <v>9.7600000000000006E-2</v>
      </c>
      <c r="UCS53" s="47">
        <f t="shared" si="245"/>
        <v>9.7600000000000006E-2</v>
      </c>
      <c r="UCT53" s="47">
        <f t="shared" si="245"/>
        <v>9.7600000000000006E-2</v>
      </c>
      <c r="UCU53" s="47">
        <f t="shared" si="245"/>
        <v>9.7600000000000006E-2</v>
      </c>
      <c r="UCV53" s="47">
        <f t="shared" si="245"/>
        <v>9.7600000000000006E-2</v>
      </c>
      <c r="UCW53" s="47">
        <f t="shared" si="245"/>
        <v>9.7600000000000006E-2</v>
      </c>
      <c r="UCX53" s="47">
        <f t="shared" si="245"/>
        <v>9.7600000000000006E-2</v>
      </c>
      <c r="UCY53" s="47">
        <f t="shared" si="245"/>
        <v>9.7600000000000006E-2</v>
      </c>
      <c r="UCZ53" s="47">
        <f t="shared" si="245"/>
        <v>9.7600000000000006E-2</v>
      </c>
      <c r="UDA53" s="47">
        <f t="shared" si="245"/>
        <v>9.7600000000000006E-2</v>
      </c>
      <c r="UDB53" s="47">
        <f t="shared" si="245"/>
        <v>9.7600000000000006E-2</v>
      </c>
      <c r="UDC53" s="47">
        <f t="shared" si="245"/>
        <v>9.7600000000000006E-2</v>
      </c>
      <c r="UDD53" s="47">
        <f t="shared" si="245"/>
        <v>9.7600000000000006E-2</v>
      </c>
      <c r="UDE53" s="47">
        <f t="shared" si="245"/>
        <v>9.7600000000000006E-2</v>
      </c>
      <c r="UDF53" s="47">
        <f t="shared" si="245"/>
        <v>9.7600000000000006E-2</v>
      </c>
      <c r="UDG53" s="47">
        <f t="shared" si="245"/>
        <v>9.7600000000000006E-2</v>
      </c>
      <c r="UDH53" s="47">
        <f t="shared" si="245"/>
        <v>9.7600000000000006E-2</v>
      </c>
      <c r="UDI53" s="47">
        <f t="shared" si="245"/>
        <v>9.7600000000000006E-2</v>
      </c>
      <c r="UDJ53" s="47">
        <f t="shared" ref="UDJ53:UFU53" si="246">UDI53</f>
        <v>9.7600000000000006E-2</v>
      </c>
      <c r="UDK53" s="47">
        <f t="shared" si="246"/>
        <v>9.7600000000000006E-2</v>
      </c>
      <c r="UDL53" s="47">
        <f t="shared" si="246"/>
        <v>9.7600000000000006E-2</v>
      </c>
      <c r="UDM53" s="47">
        <f t="shared" si="246"/>
        <v>9.7600000000000006E-2</v>
      </c>
      <c r="UDN53" s="47">
        <f t="shared" si="246"/>
        <v>9.7600000000000006E-2</v>
      </c>
      <c r="UDO53" s="47">
        <f t="shared" si="246"/>
        <v>9.7600000000000006E-2</v>
      </c>
      <c r="UDP53" s="47">
        <f t="shared" si="246"/>
        <v>9.7600000000000006E-2</v>
      </c>
      <c r="UDQ53" s="47">
        <f t="shared" si="246"/>
        <v>9.7600000000000006E-2</v>
      </c>
      <c r="UDR53" s="47">
        <f t="shared" si="246"/>
        <v>9.7600000000000006E-2</v>
      </c>
      <c r="UDS53" s="47">
        <f t="shared" si="246"/>
        <v>9.7600000000000006E-2</v>
      </c>
      <c r="UDT53" s="47">
        <f t="shared" si="246"/>
        <v>9.7600000000000006E-2</v>
      </c>
      <c r="UDU53" s="47">
        <f t="shared" si="246"/>
        <v>9.7600000000000006E-2</v>
      </c>
      <c r="UDV53" s="47">
        <f t="shared" si="246"/>
        <v>9.7600000000000006E-2</v>
      </c>
      <c r="UDW53" s="47">
        <f t="shared" si="246"/>
        <v>9.7600000000000006E-2</v>
      </c>
      <c r="UDX53" s="47">
        <f t="shared" si="246"/>
        <v>9.7600000000000006E-2</v>
      </c>
      <c r="UDY53" s="47">
        <f t="shared" si="246"/>
        <v>9.7600000000000006E-2</v>
      </c>
      <c r="UDZ53" s="47">
        <f t="shared" si="246"/>
        <v>9.7600000000000006E-2</v>
      </c>
      <c r="UEA53" s="47">
        <f t="shared" si="246"/>
        <v>9.7600000000000006E-2</v>
      </c>
      <c r="UEB53" s="47">
        <f t="shared" si="246"/>
        <v>9.7600000000000006E-2</v>
      </c>
      <c r="UEC53" s="47">
        <f t="shared" si="246"/>
        <v>9.7600000000000006E-2</v>
      </c>
      <c r="UED53" s="47">
        <f t="shared" si="246"/>
        <v>9.7600000000000006E-2</v>
      </c>
      <c r="UEE53" s="47">
        <f t="shared" si="246"/>
        <v>9.7600000000000006E-2</v>
      </c>
      <c r="UEF53" s="47">
        <f t="shared" si="246"/>
        <v>9.7600000000000006E-2</v>
      </c>
      <c r="UEG53" s="47">
        <f t="shared" si="246"/>
        <v>9.7600000000000006E-2</v>
      </c>
      <c r="UEH53" s="47">
        <f t="shared" si="246"/>
        <v>9.7600000000000006E-2</v>
      </c>
      <c r="UEI53" s="47">
        <f t="shared" si="246"/>
        <v>9.7600000000000006E-2</v>
      </c>
      <c r="UEJ53" s="47">
        <f t="shared" si="246"/>
        <v>9.7600000000000006E-2</v>
      </c>
      <c r="UEK53" s="47">
        <f t="shared" si="246"/>
        <v>9.7600000000000006E-2</v>
      </c>
      <c r="UEL53" s="47">
        <f t="shared" si="246"/>
        <v>9.7600000000000006E-2</v>
      </c>
      <c r="UEM53" s="47">
        <f t="shared" si="246"/>
        <v>9.7600000000000006E-2</v>
      </c>
      <c r="UEN53" s="47">
        <f t="shared" si="246"/>
        <v>9.7600000000000006E-2</v>
      </c>
      <c r="UEO53" s="47">
        <f t="shared" si="246"/>
        <v>9.7600000000000006E-2</v>
      </c>
      <c r="UEP53" s="47">
        <f t="shared" si="246"/>
        <v>9.7600000000000006E-2</v>
      </c>
      <c r="UEQ53" s="47">
        <f t="shared" si="246"/>
        <v>9.7600000000000006E-2</v>
      </c>
      <c r="UER53" s="47">
        <f t="shared" si="246"/>
        <v>9.7600000000000006E-2</v>
      </c>
      <c r="UES53" s="47">
        <f t="shared" si="246"/>
        <v>9.7600000000000006E-2</v>
      </c>
      <c r="UET53" s="47">
        <f t="shared" si="246"/>
        <v>9.7600000000000006E-2</v>
      </c>
      <c r="UEU53" s="47">
        <f t="shared" si="246"/>
        <v>9.7600000000000006E-2</v>
      </c>
      <c r="UEV53" s="47">
        <f t="shared" si="246"/>
        <v>9.7600000000000006E-2</v>
      </c>
      <c r="UEW53" s="47">
        <f t="shared" si="246"/>
        <v>9.7600000000000006E-2</v>
      </c>
      <c r="UEX53" s="47">
        <f t="shared" si="246"/>
        <v>9.7600000000000006E-2</v>
      </c>
      <c r="UEY53" s="47">
        <f t="shared" si="246"/>
        <v>9.7600000000000006E-2</v>
      </c>
      <c r="UEZ53" s="47">
        <f t="shared" si="246"/>
        <v>9.7600000000000006E-2</v>
      </c>
      <c r="UFA53" s="47">
        <f t="shared" si="246"/>
        <v>9.7600000000000006E-2</v>
      </c>
      <c r="UFB53" s="47">
        <f t="shared" si="246"/>
        <v>9.7600000000000006E-2</v>
      </c>
      <c r="UFC53" s="47">
        <f t="shared" si="246"/>
        <v>9.7600000000000006E-2</v>
      </c>
      <c r="UFD53" s="47">
        <f t="shared" si="246"/>
        <v>9.7600000000000006E-2</v>
      </c>
      <c r="UFE53" s="47">
        <f t="shared" si="246"/>
        <v>9.7600000000000006E-2</v>
      </c>
      <c r="UFF53" s="47">
        <f t="shared" si="246"/>
        <v>9.7600000000000006E-2</v>
      </c>
      <c r="UFG53" s="47">
        <f t="shared" si="246"/>
        <v>9.7600000000000006E-2</v>
      </c>
      <c r="UFH53" s="47">
        <f t="shared" si="246"/>
        <v>9.7600000000000006E-2</v>
      </c>
      <c r="UFI53" s="47">
        <f t="shared" si="246"/>
        <v>9.7600000000000006E-2</v>
      </c>
      <c r="UFJ53" s="47">
        <f t="shared" si="246"/>
        <v>9.7600000000000006E-2</v>
      </c>
      <c r="UFK53" s="47">
        <f t="shared" si="246"/>
        <v>9.7600000000000006E-2</v>
      </c>
      <c r="UFL53" s="47">
        <f t="shared" si="246"/>
        <v>9.7600000000000006E-2</v>
      </c>
      <c r="UFM53" s="47">
        <f t="shared" si="246"/>
        <v>9.7600000000000006E-2</v>
      </c>
      <c r="UFN53" s="47">
        <f t="shared" si="246"/>
        <v>9.7600000000000006E-2</v>
      </c>
      <c r="UFO53" s="47">
        <f t="shared" si="246"/>
        <v>9.7600000000000006E-2</v>
      </c>
      <c r="UFP53" s="47">
        <f t="shared" si="246"/>
        <v>9.7600000000000006E-2</v>
      </c>
      <c r="UFQ53" s="47">
        <f t="shared" si="246"/>
        <v>9.7600000000000006E-2</v>
      </c>
      <c r="UFR53" s="47">
        <f t="shared" si="246"/>
        <v>9.7600000000000006E-2</v>
      </c>
      <c r="UFS53" s="47">
        <f t="shared" si="246"/>
        <v>9.7600000000000006E-2</v>
      </c>
      <c r="UFT53" s="47">
        <f t="shared" si="246"/>
        <v>9.7600000000000006E-2</v>
      </c>
      <c r="UFU53" s="47">
        <f t="shared" si="246"/>
        <v>9.7600000000000006E-2</v>
      </c>
      <c r="UFV53" s="47">
        <f t="shared" ref="UFV53:UIG53" si="247">UFU53</f>
        <v>9.7600000000000006E-2</v>
      </c>
      <c r="UFW53" s="47">
        <f t="shared" si="247"/>
        <v>9.7600000000000006E-2</v>
      </c>
      <c r="UFX53" s="47">
        <f t="shared" si="247"/>
        <v>9.7600000000000006E-2</v>
      </c>
      <c r="UFY53" s="47">
        <f t="shared" si="247"/>
        <v>9.7600000000000006E-2</v>
      </c>
      <c r="UFZ53" s="47">
        <f t="shared" si="247"/>
        <v>9.7600000000000006E-2</v>
      </c>
      <c r="UGA53" s="47">
        <f t="shared" si="247"/>
        <v>9.7600000000000006E-2</v>
      </c>
      <c r="UGB53" s="47">
        <f t="shared" si="247"/>
        <v>9.7600000000000006E-2</v>
      </c>
      <c r="UGC53" s="47">
        <f t="shared" si="247"/>
        <v>9.7600000000000006E-2</v>
      </c>
      <c r="UGD53" s="47">
        <f t="shared" si="247"/>
        <v>9.7600000000000006E-2</v>
      </c>
      <c r="UGE53" s="47">
        <f t="shared" si="247"/>
        <v>9.7600000000000006E-2</v>
      </c>
      <c r="UGF53" s="47">
        <f t="shared" si="247"/>
        <v>9.7600000000000006E-2</v>
      </c>
      <c r="UGG53" s="47">
        <f t="shared" si="247"/>
        <v>9.7600000000000006E-2</v>
      </c>
      <c r="UGH53" s="47">
        <f t="shared" si="247"/>
        <v>9.7600000000000006E-2</v>
      </c>
      <c r="UGI53" s="47">
        <f t="shared" si="247"/>
        <v>9.7600000000000006E-2</v>
      </c>
      <c r="UGJ53" s="47">
        <f t="shared" si="247"/>
        <v>9.7600000000000006E-2</v>
      </c>
      <c r="UGK53" s="47">
        <f t="shared" si="247"/>
        <v>9.7600000000000006E-2</v>
      </c>
      <c r="UGL53" s="47">
        <f t="shared" si="247"/>
        <v>9.7600000000000006E-2</v>
      </c>
      <c r="UGM53" s="47">
        <f t="shared" si="247"/>
        <v>9.7600000000000006E-2</v>
      </c>
      <c r="UGN53" s="47">
        <f t="shared" si="247"/>
        <v>9.7600000000000006E-2</v>
      </c>
      <c r="UGO53" s="47">
        <f t="shared" si="247"/>
        <v>9.7600000000000006E-2</v>
      </c>
      <c r="UGP53" s="47">
        <f t="shared" si="247"/>
        <v>9.7600000000000006E-2</v>
      </c>
      <c r="UGQ53" s="47">
        <f t="shared" si="247"/>
        <v>9.7600000000000006E-2</v>
      </c>
      <c r="UGR53" s="47">
        <f t="shared" si="247"/>
        <v>9.7600000000000006E-2</v>
      </c>
      <c r="UGS53" s="47">
        <f t="shared" si="247"/>
        <v>9.7600000000000006E-2</v>
      </c>
      <c r="UGT53" s="47">
        <f t="shared" si="247"/>
        <v>9.7600000000000006E-2</v>
      </c>
      <c r="UGU53" s="47">
        <f t="shared" si="247"/>
        <v>9.7600000000000006E-2</v>
      </c>
      <c r="UGV53" s="47">
        <f t="shared" si="247"/>
        <v>9.7600000000000006E-2</v>
      </c>
      <c r="UGW53" s="47">
        <f t="shared" si="247"/>
        <v>9.7600000000000006E-2</v>
      </c>
      <c r="UGX53" s="47">
        <f t="shared" si="247"/>
        <v>9.7600000000000006E-2</v>
      </c>
      <c r="UGY53" s="47">
        <f t="shared" si="247"/>
        <v>9.7600000000000006E-2</v>
      </c>
      <c r="UGZ53" s="47">
        <f t="shared" si="247"/>
        <v>9.7600000000000006E-2</v>
      </c>
      <c r="UHA53" s="47">
        <f t="shared" si="247"/>
        <v>9.7600000000000006E-2</v>
      </c>
      <c r="UHB53" s="47">
        <f t="shared" si="247"/>
        <v>9.7600000000000006E-2</v>
      </c>
      <c r="UHC53" s="47">
        <f t="shared" si="247"/>
        <v>9.7600000000000006E-2</v>
      </c>
      <c r="UHD53" s="47">
        <f t="shared" si="247"/>
        <v>9.7600000000000006E-2</v>
      </c>
      <c r="UHE53" s="47">
        <f t="shared" si="247"/>
        <v>9.7600000000000006E-2</v>
      </c>
      <c r="UHF53" s="47">
        <f t="shared" si="247"/>
        <v>9.7600000000000006E-2</v>
      </c>
      <c r="UHG53" s="47">
        <f t="shared" si="247"/>
        <v>9.7600000000000006E-2</v>
      </c>
      <c r="UHH53" s="47">
        <f t="shared" si="247"/>
        <v>9.7600000000000006E-2</v>
      </c>
      <c r="UHI53" s="47">
        <f t="shared" si="247"/>
        <v>9.7600000000000006E-2</v>
      </c>
      <c r="UHJ53" s="47">
        <f t="shared" si="247"/>
        <v>9.7600000000000006E-2</v>
      </c>
      <c r="UHK53" s="47">
        <f t="shared" si="247"/>
        <v>9.7600000000000006E-2</v>
      </c>
      <c r="UHL53" s="47">
        <f t="shared" si="247"/>
        <v>9.7600000000000006E-2</v>
      </c>
      <c r="UHM53" s="47">
        <f t="shared" si="247"/>
        <v>9.7600000000000006E-2</v>
      </c>
      <c r="UHN53" s="47">
        <f t="shared" si="247"/>
        <v>9.7600000000000006E-2</v>
      </c>
      <c r="UHO53" s="47">
        <f t="shared" si="247"/>
        <v>9.7600000000000006E-2</v>
      </c>
      <c r="UHP53" s="47">
        <f t="shared" si="247"/>
        <v>9.7600000000000006E-2</v>
      </c>
      <c r="UHQ53" s="47">
        <f t="shared" si="247"/>
        <v>9.7600000000000006E-2</v>
      </c>
      <c r="UHR53" s="47">
        <f t="shared" si="247"/>
        <v>9.7600000000000006E-2</v>
      </c>
      <c r="UHS53" s="47">
        <f t="shared" si="247"/>
        <v>9.7600000000000006E-2</v>
      </c>
      <c r="UHT53" s="47">
        <f t="shared" si="247"/>
        <v>9.7600000000000006E-2</v>
      </c>
      <c r="UHU53" s="47">
        <f t="shared" si="247"/>
        <v>9.7600000000000006E-2</v>
      </c>
      <c r="UHV53" s="47">
        <f t="shared" si="247"/>
        <v>9.7600000000000006E-2</v>
      </c>
      <c r="UHW53" s="47">
        <f t="shared" si="247"/>
        <v>9.7600000000000006E-2</v>
      </c>
      <c r="UHX53" s="47">
        <f t="shared" si="247"/>
        <v>9.7600000000000006E-2</v>
      </c>
      <c r="UHY53" s="47">
        <f t="shared" si="247"/>
        <v>9.7600000000000006E-2</v>
      </c>
      <c r="UHZ53" s="47">
        <f t="shared" si="247"/>
        <v>9.7600000000000006E-2</v>
      </c>
      <c r="UIA53" s="47">
        <f t="shared" si="247"/>
        <v>9.7600000000000006E-2</v>
      </c>
      <c r="UIB53" s="47">
        <f t="shared" si="247"/>
        <v>9.7600000000000006E-2</v>
      </c>
      <c r="UIC53" s="47">
        <f t="shared" si="247"/>
        <v>9.7600000000000006E-2</v>
      </c>
      <c r="UID53" s="47">
        <f t="shared" si="247"/>
        <v>9.7600000000000006E-2</v>
      </c>
      <c r="UIE53" s="47">
        <f t="shared" si="247"/>
        <v>9.7600000000000006E-2</v>
      </c>
      <c r="UIF53" s="47">
        <f t="shared" si="247"/>
        <v>9.7600000000000006E-2</v>
      </c>
      <c r="UIG53" s="47">
        <f t="shared" si="247"/>
        <v>9.7600000000000006E-2</v>
      </c>
      <c r="UIH53" s="47">
        <f t="shared" ref="UIH53:UKS53" si="248">UIG53</f>
        <v>9.7600000000000006E-2</v>
      </c>
      <c r="UII53" s="47">
        <f t="shared" si="248"/>
        <v>9.7600000000000006E-2</v>
      </c>
      <c r="UIJ53" s="47">
        <f t="shared" si="248"/>
        <v>9.7600000000000006E-2</v>
      </c>
      <c r="UIK53" s="47">
        <f t="shared" si="248"/>
        <v>9.7600000000000006E-2</v>
      </c>
      <c r="UIL53" s="47">
        <f t="shared" si="248"/>
        <v>9.7600000000000006E-2</v>
      </c>
      <c r="UIM53" s="47">
        <f t="shared" si="248"/>
        <v>9.7600000000000006E-2</v>
      </c>
      <c r="UIN53" s="47">
        <f t="shared" si="248"/>
        <v>9.7600000000000006E-2</v>
      </c>
      <c r="UIO53" s="47">
        <f t="shared" si="248"/>
        <v>9.7600000000000006E-2</v>
      </c>
      <c r="UIP53" s="47">
        <f t="shared" si="248"/>
        <v>9.7600000000000006E-2</v>
      </c>
      <c r="UIQ53" s="47">
        <f t="shared" si="248"/>
        <v>9.7600000000000006E-2</v>
      </c>
      <c r="UIR53" s="47">
        <f t="shared" si="248"/>
        <v>9.7600000000000006E-2</v>
      </c>
      <c r="UIS53" s="47">
        <f t="shared" si="248"/>
        <v>9.7600000000000006E-2</v>
      </c>
      <c r="UIT53" s="47">
        <f t="shared" si="248"/>
        <v>9.7600000000000006E-2</v>
      </c>
      <c r="UIU53" s="47">
        <f t="shared" si="248"/>
        <v>9.7600000000000006E-2</v>
      </c>
      <c r="UIV53" s="47">
        <f t="shared" si="248"/>
        <v>9.7600000000000006E-2</v>
      </c>
      <c r="UIW53" s="47">
        <f t="shared" si="248"/>
        <v>9.7600000000000006E-2</v>
      </c>
      <c r="UIX53" s="47">
        <f t="shared" si="248"/>
        <v>9.7600000000000006E-2</v>
      </c>
      <c r="UIY53" s="47">
        <f t="shared" si="248"/>
        <v>9.7600000000000006E-2</v>
      </c>
      <c r="UIZ53" s="47">
        <f t="shared" si="248"/>
        <v>9.7600000000000006E-2</v>
      </c>
      <c r="UJA53" s="47">
        <f t="shared" si="248"/>
        <v>9.7600000000000006E-2</v>
      </c>
      <c r="UJB53" s="47">
        <f t="shared" si="248"/>
        <v>9.7600000000000006E-2</v>
      </c>
      <c r="UJC53" s="47">
        <f t="shared" si="248"/>
        <v>9.7600000000000006E-2</v>
      </c>
      <c r="UJD53" s="47">
        <f t="shared" si="248"/>
        <v>9.7600000000000006E-2</v>
      </c>
      <c r="UJE53" s="47">
        <f t="shared" si="248"/>
        <v>9.7600000000000006E-2</v>
      </c>
      <c r="UJF53" s="47">
        <f t="shared" si="248"/>
        <v>9.7600000000000006E-2</v>
      </c>
      <c r="UJG53" s="47">
        <f t="shared" si="248"/>
        <v>9.7600000000000006E-2</v>
      </c>
      <c r="UJH53" s="47">
        <f t="shared" si="248"/>
        <v>9.7600000000000006E-2</v>
      </c>
      <c r="UJI53" s="47">
        <f t="shared" si="248"/>
        <v>9.7600000000000006E-2</v>
      </c>
      <c r="UJJ53" s="47">
        <f t="shared" si="248"/>
        <v>9.7600000000000006E-2</v>
      </c>
      <c r="UJK53" s="47">
        <f t="shared" si="248"/>
        <v>9.7600000000000006E-2</v>
      </c>
      <c r="UJL53" s="47">
        <f t="shared" si="248"/>
        <v>9.7600000000000006E-2</v>
      </c>
      <c r="UJM53" s="47">
        <f t="shared" si="248"/>
        <v>9.7600000000000006E-2</v>
      </c>
      <c r="UJN53" s="47">
        <f t="shared" si="248"/>
        <v>9.7600000000000006E-2</v>
      </c>
      <c r="UJO53" s="47">
        <f t="shared" si="248"/>
        <v>9.7600000000000006E-2</v>
      </c>
      <c r="UJP53" s="47">
        <f t="shared" si="248"/>
        <v>9.7600000000000006E-2</v>
      </c>
      <c r="UJQ53" s="47">
        <f t="shared" si="248"/>
        <v>9.7600000000000006E-2</v>
      </c>
      <c r="UJR53" s="47">
        <f t="shared" si="248"/>
        <v>9.7600000000000006E-2</v>
      </c>
      <c r="UJS53" s="47">
        <f t="shared" si="248"/>
        <v>9.7600000000000006E-2</v>
      </c>
      <c r="UJT53" s="47">
        <f t="shared" si="248"/>
        <v>9.7600000000000006E-2</v>
      </c>
      <c r="UJU53" s="47">
        <f t="shared" si="248"/>
        <v>9.7600000000000006E-2</v>
      </c>
      <c r="UJV53" s="47">
        <f t="shared" si="248"/>
        <v>9.7600000000000006E-2</v>
      </c>
      <c r="UJW53" s="47">
        <f t="shared" si="248"/>
        <v>9.7600000000000006E-2</v>
      </c>
      <c r="UJX53" s="47">
        <f t="shared" si="248"/>
        <v>9.7600000000000006E-2</v>
      </c>
      <c r="UJY53" s="47">
        <f t="shared" si="248"/>
        <v>9.7600000000000006E-2</v>
      </c>
      <c r="UJZ53" s="47">
        <f t="shared" si="248"/>
        <v>9.7600000000000006E-2</v>
      </c>
      <c r="UKA53" s="47">
        <f t="shared" si="248"/>
        <v>9.7600000000000006E-2</v>
      </c>
      <c r="UKB53" s="47">
        <f t="shared" si="248"/>
        <v>9.7600000000000006E-2</v>
      </c>
      <c r="UKC53" s="47">
        <f t="shared" si="248"/>
        <v>9.7600000000000006E-2</v>
      </c>
      <c r="UKD53" s="47">
        <f t="shared" si="248"/>
        <v>9.7600000000000006E-2</v>
      </c>
      <c r="UKE53" s="47">
        <f t="shared" si="248"/>
        <v>9.7600000000000006E-2</v>
      </c>
      <c r="UKF53" s="47">
        <f t="shared" si="248"/>
        <v>9.7600000000000006E-2</v>
      </c>
      <c r="UKG53" s="47">
        <f t="shared" si="248"/>
        <v>9.7600000000000006E-2</v>
      </c>
      <c r="UKH53" s="47">
        <f t="shared" si="248"/>
        <v>9.7600000000000006E-2</v>
      </c>
      <c r="UKI53" s="47">
        <f t="shared" si="248"/>
        <v>9.7600000000000006E-2</v>
      </c>
      <c r="UKJ53" s="47">
        <f t="shared" si="248"/>
        <v>9.7600000000000006E-2</v>
      </c>
      <c r="UKK53" s="47">
        <f t="shared" si="248"/>
        <v>9.7600000000000006E-2</v>
      </c>
      <c r="UKL53" s="47">
        <f t="shared" si="248"/>
        <v>9.7600000000000006E-2</v>
      </c>
      <c r="UKM53" s="47">
        <f t="shared" si="248"/>
        <v>9.7600000000000006E-2</v>
      </c>
      <c r="UKN53" s="47">
        <f t="shared" si="248"/>
        <v>9.7600000000000006E-2</v>
      </c>
      <c r="UKO53" s="47">
        <f t="shared" si="248"/>
        <v>9.7600000000000006E-2</v>
      </c>
      <c r="UKP53" s="47">
        <f t="shared" si="248"/>
        <v>9.7600000000000006E-2</v>
      </c>
      <c r="UKQ53" s="47">
        <f t="shared" si="248"/>
        <v>9.7600000000000006E-2</v>
      </c>
      <c r="UKR53" s="47">
        <f t="shared" si="248"/>
        <v>9.7600000000000006E-2</v>
      </c>
      <c r="UKS53" s="47">
        <f t="shared" si="248"/>
        <v>9.7600000000000006E-2</v>
      </c>
      <c r="UKT53" s="47">
        <f t="shared" ref="UKT53:UNE53" si="249">UKS53</f>
        <v>9.7600000000000006E-2</v>
      </c>
      <c r="UKU53" s="47">
        <f t="shared" si="249"/>
        <v>9.7600000000000006E-2</v>
      </c>
      <c r="UKV53" s="47">
        <f t="shared" si="249"/>
        <v>9.7600000000000006E-2</v>
      </c>
      <c r="UKW53" s="47">
        <f t="shared" si="249"/>
        <v>9.7600000000000006E-2</v>
      </c>
      <c r="UKX53" s="47">
        <f t="shared" si="249"/>
        <v>9.7600000000000006E-2</v>
      </c>
      <c r="UKY53" s="47">
        <f t="shared" si="249"/>
        <v>9.7600000000000006E-2</v>
      </c>
      <c r="UKZ53" s="47">
        <f t="shared" si="249"/>
        <v>9.7600000000000006E-2</v>
      </c>
      <c r="ULA53" s="47">
        <f t="shared" si="249"/>
        <v>9.7600000000000006E-2</v>
      </c>
      <c r="ULB53" s="47">
        <f t="shared" si="249"/>
        <v>9.7600000000000006E-2</v>
      </c>
      <c r="ULC53" s="47">
        <f t="shared" si="249"/>
        <v>9.7600000000000006E-2</v>
      </c>
      <c r="ULD53" s="47">
        <f t="shared" si="249"/>
        <v>9.7600000000000006E-2</v>
      </c>
      <c r="ULE53" s="47">
        <f t="shared" si="249"/>
        <v>9.7600000000000006E-2</v>
      </c>
      <c r="ULF53" s="47">
        <f t="shared" si="249"/>
        <v>9.7600000000000006E-2</v>
      </c>
      <c r="ULG53" s="47">
        <f t="shared" si="249"/>
        <v>9.7600000000000006E-2</v>
      </c>
      <c r="ULH53" s="47">
        <f t="shared" si="249"/>
        <v>9.7600000000000006E-2</v>
      </c>
      <c r="ULI53" s="47">
        <f t="shared" si="249"/>
        <v>9.7600000000000006E-2</v>
      </c>
      <c r="ULJ53" s="47">
        <f t="shared" si="249"/>
        <v>9.7600000000000006E-2</v>
      </c>
      <c r="ULK53" s="47">
        <f t="shared" si="249"/>
        <v>9.7600000000000006E-2</v>
      </c>
      <c r="ULL53" s="47">
        <f t="shared" si="249"/>
        <v>9.7600000000000006E-2</v>
      </c>
      <c r="ULM53" s="47">
        <f t="shared" si="249"/>
        <v>9.7600000000000006E-2</v>
      </c>
      <c r="ULN53" s="47">
        <f t="shared" si="249"/>
        <v>9.7600000000000006E-2</v>
      </c>
      <c r="ULO53" s="47">
        <f t="shared" si="249"/>
        <v>9.7600000000000006E-2</v>
      </c>
      <c r="ULP53" s="47">
        <f t="shared" si="249"/>
        <v>9.7600000000000006E-2</v>
      </c>
      <c r="ULQ53" s="47">
        <f t="shared" si="249"/>
        <v>9.7600000000000006E-2</v>
      </c>
      <c r="ULR53" s="47">
        <f t="shared" si="249"/>
        <v>9.7600000000000006E-2</v>
      </c>
      <c r="ULS53" s="47">
        <f t="shared" si="249"/>
        <v>9.7600000000000006E-2</v>
      </c>
      <c r="ULT53" s="47">
        <f t="shared" si="249"/>
        <v>9.7600000000000006E-2</v>
      </c>
      <c r="ULU53" s="47">
        <f t="shared" si="249"/>
        <v>9.7600000000000006E-2</v>
      </c>
      <c r="ULV53" s="47">
        <f t="shared" si="249"/>
        <v>9.7600000000000006E-2</v>
      </c>
      <c r="ULW53" s="47">
        <f t="shared" si="249"/>
        <v>9.7600000000000006E-2</v>
      </c>
      <c r="ULX53" s="47">
        <f t="shared" si="249"/>
        <v>9.7600000000000006E-2</v>
      </c>
      <c r="ULY53" s="47">
        <f t="shared" si="249"/>
        <v>9.7600000000000006E-2</v>
      </c>
      <c r="ULZ53" s="47">
        <f t="shared" si="249"/>
        <v>9.7600000000000006E-2</v>
      </c>
      <c r="UMA53" s="47">
        <f t="shared" si="249"/>
        <v>9.7600000000000006E-2</v>
      </c>
      <c r="UMB53" s="47">
        <f t="shared" si="249"/>
        <v>9.7600000000000006E-2</v>
      </c>
      <c r="UMC53" s="47">
        <f t="shared" si="249"/>
        <v>9.7600000000000006E-2</v>
      </c>
      <c r="UMD53" s="47">
        <f t="shared" si="249"/>
        <v>9.7600000000000006E-2</v>
      </c>
      <c r="UME53" s="47">
        <f t="shared" si="249"/>
        <v>9.7600000000000006E-2</v>
      </c>
      <c r="UMF53" s="47">
        <f t="shared" si="249"/>
        <v>9.7600000000000006E-2</v>
      </c>
      <c r="UMG53" s="47">
        <f t="shared" si="249"/>
        <v>9.7600000000000006E-2</v>
      </c>
      <c r="UMH53" s="47">
        <f t="shared" si="249"/>
        <v>9.7600000000000006E-2</v>
      </c>
      <c r="UMI53" s="47">
        <f t="shared" si="249"/>
        <v>9.7600000000000006E-2</v>
      </c>
      <c r="UMJ53" s="47">
        <f t="shared" si="249"/>
        <v>9.7600000000000006E-2</v>
      </c>
      <c r="UMK53" s="47">
        <f t="shared" si="249"/>
        <v>9.7600000000000006E-2</v>
      </c>
      <c r="UML53" s="47">
        <f t="shared" si="249"/>
        <v>9.7600000000000006E-2</v>
      </c>
      <c r="UMM53" s="47">
        <f t="shared" si="249"/>
        <v>9.7600000000000006E-2</v>
      </c>
      <c r="UMN53" s="47">
        <f t="shared" si="249"/>
        <v>9.7600000000000006E-2</v>
      </c>
      <c r="UMO53" s="47">
        <f t="shared" si="249"/>
        <v>9.7600000000000006E-2</v>
      </c>
      <c r="UMP53" s="47">
        <f t="shared" si="249"/>
        <v>9.7600000000000006E-2</v>
      </c>
      <c r="UMQ53" s="47">
        <f t="shared" si="249"/>
        <v>9.7600000000000006E-2</v>
      </c>
      <c r="UMR53" s="47">
        <f t="shared" si="249"/>
        <v>9.7600000000000006E-2</v>
      </c>
      <c r="UMS53" s="47">
        <f t="shared" si="249"/>
        <v>9.7600000000000006E-2</v>
      </c>
      <c r="UMT53" s="47">
        <f t="shared" si="249"/>
        <v>9.7600000000000006E-2</v>
      </c>
      <c r="UMU53" s="47">
        <f t="shared" si="249"/>
        <v>9.7600000000000006E-2</v>
      </c>
      <c r="UMV53" s="47">
        <f t="shared" si="249"/>
        <v>9.7600000000000006E-2</v>
      </c>
      <c r="UMW53" s="47">
        <f t="shared" si="249"/>
        <v>9.7600000000000006E-2</v>
      </c>
      <c r="UMX53" s="47">
        <f t="shared" si="249"/>
        <v>9.7600000000000006E-2</v>
      </c>
      <c r="UMY53" s="47">
        <f t="shared" si="249"/>
        <v>9.7600000000000006E-2</v>
      </c>
      <c r="UMZ53" s="47">
        <f t="shared" si="249"/>
        <v>9.7600000000000006E-2</v>
      </c>
      <c r="UNA53" s="47">
        <f t="shared" si="249"/>
        <v>9.7600000000000006E-2</v>
      </c>
      <c r="UNB53" s="47">
        <f t="shared" si="249"/>
        <v>9.7600000000000006E-2</v>
      </c>
      <c r="UNC53" s="47">
        <f t="shared" si="249"/>
        <v>9.7600000000000006E-2</v>
      </c>
      <c r="UND53" s="47">
        <f t="shared" si="249"/>
        <v>9.7600000000000006E-2</v>
      </c>
      <c r="UNE53" s="47">
        <f t="shared" si="249"/>
        <v>9.7600000000000006E-2</v>
      </c>
      <c r="UNF53" s="47">
        <f t="shared" ref="UNF53:UPQ53" si="250">UNE53</f>
        <v>9.7600000000000006E-2</v>
      </c>
      <c r="UNG53" s="47">
        <f t="shared" si="250"/>
        <v>9.7600000000000006E-2</v>
      </c>
      <c r="UNH53" s="47">
        <f t="shared" si="250"/>
        <v>9.7600000000000006E-2</v>
      </c>
      <c r="UNI53" s="47">
        <f t="shared" si="250"/>
        <v>9.7600000000000006E-2</v>
      </c>
      <c r="UNJ53" s="47">
        <f t="shared" si="250"/>
        <v>9.7600000000000006E-2</v>
      </c>
      <c r="UNK53" s="47">
        <f t="shared" si="250"/>
        <v>9.7600000000000006E-2</v>
      </c>
      <c r="UNL53" s="47">
        <f t="shared" si="250"/>
        <v>9.7600000000000006E-2</v>
      </c>
      <c r="UNM53" s="47">
        <f t="shared" si="250"/>
        <v>9.7600000000000006E-2</v>
      </c>
      <c r="UNN53" s="47">
        <f t="shared" si="250"/>
        <v>9.7600000000000006E-2</v>
      </c>
      <c r="UNO53" s="47">
        <f t="shared" si="250"/>
        <v>9.7600000000000006E-2</v>
      </c>
      <c r="UNP53" s="47">
        <f t="shared" si="250"/>
        <v>9.7600000000000006E-2</v>
      </c>
      <c r="UNQ53" s="47">
        <f t="shared" si="250"/>
        <v>9.7600000000000006E-2</v>
      </c>
      <c r="UNR53" s="47">
        <f t="shared" si="250"/>
        <v>9.7600000000000006E-2</v>
      </c>
      <c r="UNS53" s="47">
        <f t="shared" si="250"/>
        <v>9.7600000000000006E-2</v>
      </c>
      <c r="UNT53" s="47">
        <f t="shared" si="250"/>
        <v>9.7600000000000006E-2</v>
      </c>
      <c r="UNU53" s="47">
        <f t="shared" si="250"/>
        <v>9.7600000000000006E-2</v>
      </c>
      <c r="UNV53" s="47">
        <f t="shared" si="250"/>
        <v>9.7600000000000006E-2</v>
      </c>
      <c r="UNW53" s="47">
        <f t="shared" si="250"/>
        <v>9.7600000000000006E-2</v>
      </c>
      <c r="UNX53" s="47">
        <f t="shared" si="250"/>
        <v>9.7600000000000006E-2</v>
      </c>
      <c r="UNY53" s="47">
        <f t="shared" si="250"/>
        <v>9.7600000000000006E-2</v>
      </c>
      <c r="UNZ53" s="47">
        <f t="shared" si="250"/>
        <v>9.7600000000000006E-2</v>
      </c>
      <c r="UOA53" s="47">
        <f t="shared" si="250"/>
        <v>9.7600000000000006E-2</v>
      </c>
      <c r="UOB53" s="47">
        <f t="shared" si="250"/>
        <v>9.7600000000000006E-2</v>
      </c>
      <c r="UOC53" s="47">
        <f t="shared" si="250"/>
        <v>9.7600000000000006E-2</v>
      </c>
      <c r="UOD53" s="47">
        <f t="shared" si="250"/>
        <v>9.7600000000000006E-2</v>
      </c>
      <c r="UOE53" s="47">
        <f t="shared" si="250"/>
        <v>9.7600000000000006E-2</v>
      </c>
      <c r="UOF53" s="47">
        <f t="shared" si="250"/>
        <v>9.7600000000000006E-2</v>
      </c>
      <c r="UOG53" s="47">
        <f t="shared" si="250"/>
        <v>9.7600000000000006E-2</v>
      </c>
      <c r="UOH53" s="47">
        <f t="shared" si="250"/>
        <v>9.7600000000000006E-2</v>
      </c>
      <c r="UOI53" s="47">
        <f t="shared" si="250"/>
        <v>9.7600000000000006E-2</v>
      </c>
      <c r="UOJ53" s="47">
        <f t="shared" si="250"/>
        <v>9.7600000000000006E-2</v>
      </c>
      <c r="UOK53" s="47">
        <f t="shared" si="250"/>
        <v>9.7600000000000006E-2</v>
      </c>
      <c r="UOL53" s="47">
        <f t="shared" si="250"/>
        <v>9.7600000000000006E-2</v>
      </c>
      <c r="UOM53" s="47">
        <f t="shared" si="250"/>
        <v>9.7600000000000006E-2</v>
      </c>
      <c r="UON53" s="47">
        <f t="shared" si="250"/>
        <v>9.7600000000000006E-2</v>
      </c>
      <c r="UOO53" s="47">
        <f t="shared" si="250"/>
        <v>9.7600000000000006E-2</v>
      </c>
      <c r="UOP53" s="47">
        <f t="shared" si="250"/>
        <v>9.7600000000000006E-2</v>
      </c>
      <c r="UOQ53" s="47">
        <f t="shared" si="250"/>
        <v>9.7600000000000006E-2</v>
      </c>
      <c r="UOR53" s="47">
        <f t="shared" si="250"/>
        <v>9.7600000000000006E-2</v>
      </c>
      <c r="UOS53" s="47">
        <f t="shared" si="250"/>
        <v>9.7600000000000006E-2</v>
      </c>
      <c r="UOT53" s="47">
        <f t="shared" si="250"/>
        <v>9.7600000000000006E-2</v>
      </c>
      <c r="UOU53" s="47">
        <f t="shared" si="250"/>
        <v>9.7600000000000006E-2</v>
      </c>
      <c r="UOV53" s="47">
        <f t="shared" si="250"/>
        <v>9.7600000000000006E-2</v>
      </c>
      <c r="UOW53" s="47">
        <f t="shared" si="250"/>
        <v>9.7600000000000006E-2</v>
      </c>
      <c r="UOX53" s="47">
        <f t="shared" si="250"/>
        <v>9.7600000000000006E-2</v>
      </c>
      <c r="UOY53" s="47">
        <f t="shared" si="250"/>
        <v>9.7600000000000006E-2</v>
      </c>
      <c r="UOZ53" s="47">
        <f t="shared" si="250"/>
        <v>9.7600000000000006E-2</v>
      </c>
      <c r="UPA53" s="47">
        <f t="shared" si="250"/>
        <v>9.7600000000000006E-2</v>
      </c>
      <c r="UPB53" s="47">
        <f t="shared" si="250"/>
        <v>9.7600000000000006E-2</v>
      </c>
      <c r="UPC53" s="47">
        <f t="shared" si="250"/>
        <v>9.7600000000000006E-2</v>
      </c>
      <c r="UPD53" s="47">
        <f t="shared" si="250"/>
        <v>9.7600000000000006E-2</v>
      </c>
      <c r="UPE53" s="47">
        <f t="shared" si="250"/>
        <v>9.7600000000000006E-2</v>
      </c>
      <c r="UPF53" s="47">
        <f t="shared" si="250"/>
        <v>9.7600000000000006E-2</v>
      </c>
      <c r="UPG53" s="47">
        <f t="shared" si="250"/>
        <v>9.7600000000000006E-2</v>
      </c>
      <c r="UPH53" s="47">
        <f t="shared" si="250"/>
        <v>9.7600000000000006E-2</v>
      </c>
      <c r="UPI53" s="47">
        <f t="shared" si="250"/>
        <v>9.7600000000000006E-2</v>
      </c>
      <c r="UPJ53" s="47">
        <f t="shared" si="250"/>
        <v>9.7600000000000006E-2</v>
      </c>
      <c r="UPK53" s="47">
        <f t="shared" si="250"/>
        <v>9.7600000000000006E-2</v>
      </c>
      <c r="UPL53" s="47">
        <f t="shared" si="250"/>
        <v>9.7600000000000006E-2</v>
      </c>
      <c r="UPM53" s="47">
        <f t="shared" si="250"/>
        <v>9.7600000000000006E-2</v>
      </c>
      <c r="UPN53" s="47">
        <f t="shared" si="250"/>
        <v>9.7600000000000006E-2</v>
      </c>
      <c r="UPO53" s="47">
        <f t="shared" si="250"/>
        <v>9.7600000000000006E-2</v>
      </c>
      <c r="UPP53" s="47">
        <f t="shared" si="250"/>
        <v>9.7600000000000006E-2</v>
      </c>
      <c r="UPQ53" s="47">
        <f t="shared" si="250"/>
        <v>9.7600000000000006E-2</v>
      </c>
      <c r="UPR53" s="47">
        <f t="shared" ref="UPR53:USC53" si="251">UPQ53</f>
        <v>9.7600000000000006E-2</v>
      </c>
      <c r="UPS53" s="47">
        <f t="shared" si="251"/>
        <v>9.7600000000000006E-2</v>
      </c>
      <c r="UPT53" s="47">
        <f t="shared" si="251"/>
        <v>9.7600000000000006E-2</v>
      </c>
      <c r="UPU53" s="47">
        <f t="shared" si="251"/>
        <v>9.7600000000000006E-2</v>
      </c>
      <c r="UPV53" s="47">
        <f t="shared" si="251"/>
        <v>9.7600000000000006E-2</v>
      </c>
      <c r="UPW53" s="47">
        <f t="shared" si="251"/>
        <v>9.7600000000000006E-2</v>
      </c>
      <c r="UPX53" s="47">
        <f t="shared" si="251"/>
        <v>9.7600000000000006E-2</v>
      </c>
      <c r="UPY53" s="47">
        <f t="shared" si="251"/>
        <v>9.7600000000000006E-2</v>
      </c>
      <c r="UPZ53" s="47">
        <f t="shared" si="251"/>
        <v>9.7600000000000006E-2</v>
      </c>
      <c r="UQA53" s="47">
        <f t="shared" si="251"/>
        <v>9.7600000000000006E-2</v>
      </c>
      <c r="UQB53" s="47">
        <f t="shared" si="251"/>
        <v>9.7600000000000006E-2</v>
      </c>
      <c r="UQC53" s="47">
        <f t="shared" si="251"/>
        <v>9.7600000000000006E-2</v>
      </c>
      <c r="UQD53" s="47">
        <f t="shared" si="251"/>
        <v>9.7600000000000006E-2</v>
      </c>
      <c r="UQE53" s="47">
        <f t="shared" si="251"/>
        <v>9.7600000000000006E-2</v>
      </c>
      <c r="UQF53" s="47">
        <f t="shared" si="251"/>
        <v>9.7600000000000006E-2</v>
      </c>
      <c r="UQG53" s="47">
        <f t="shared" si="251"/>
        <v>9.7600000000000006E-2</v>
      </c>
      <c r="UQH53" s="47">
        <f t="shared" si="251"/>
        <v>9.7600000000000006E-2</v>
      </c>
      <c r="UQI53" s="47">
        <f t="shared" si="251"/>
        <v>9.7600000000000006E-2</v>
      </c>
      <c r="UQJ53" s="47">
        <f t="shared" si="251"/>
        <v>9.7600000000000006E-2</v>
      </c>
      <c r="UQK53" s="47">
        <f t="shared" si="251"/>
        <v>9.7600000000000006E-2</v>
      </c>
      <c r="UQL53" s="47">
        <f t="shared" si="251"/>
        <v>9.7600000000000006E-2</v>
      </c>
      <c r="UQM53" s="47">
        <f t="shared" si="251"/>
        <v>9.7600000000000006E-2</v>
      </c>
      <c r="UQN53" s="47">
        <f t="shared" si="251"/>
        <v>9.7600000000000006E-2</v>
      </c>
      <c r="UQO53" s="47">
        <f t="shared" si="251"/>
        <v>9.7600000000000006E-2</v>
      </c>
      <c r="UQP53" s="47">
        <f t="shared" si="251"/>
        <v>9.7600000000000006E-2</v>
      </c>
      <c r="UQQ53" s="47">
        <f t="shared" si="251"/>
        <v>9.7600000000000006E-2</v>
      </c>
      <c r="UQR53" s="47">
        <f t="shared" si="251"/>
        <v>9.7600000000000006E-2</v>
      </c>
      <c r="UQS53" s="47">
        <f t="shared" si="251"/>
        <v>9.7600000000000006E-2</v>
      </c>
      <c r="UQT53" s="47">
        <f t="shared" si="251"/>
        <v>9.7600000000000006E-2</v>
      </c>
      <c r="UQU53" s="47">
        <f t="shared" si="251"/>
        <v>9.7600000000000006E-2</v>
      </c>
      <c r="UQV53" s="47">
        <f t="shared" si="251"/>
        <v>9.7600000000000006E-2</v>
      </c>
      <c r="UQW53" s="47">
        <f t="shared" si="251"/>
        <v>9.7600000000000006E-2</v>
      </c>
      <c r="UQX53" s="47">
        <f t="shared" si="251"/>
        <v>9.7600000000000006E-2</v>
      </c>
      <c r="UQY53" s="47">
        <f t="shared" si="251"/>
        <v>9.7600000000000006E-2</v>
      </c>
      <c r="UQZ53" s="47">
        <f t="shared" si="251"/>
        <v>9.7600000000000006E-2</v>
      </c>
      <c r="URA53" s="47">
        <f t="shared" si="251"/>
        <v>9.7600000000000006E-2</v>
      </c>
      <c r="URB53" s="47">
        <f t="shared" si="251"/>
        <v>9.7600000000000006E-2</v>
      </c>
      <c r="URC53" s="47">
        <f t="shared" si="251"/>
        <v>9.7600000000000006E-2</v>
      </c>
      <c r="URD53" s="47">
        <f t="shared" si="251"/>
        <v>9.7600000000000006E-2</v>
      </c>
      <c r="URE53" s="47">
        <f t="shared" si="251"/>
        <v>9.7600000000000006E-2</v>
      </c>
      <c r="URF53" s="47">
        <f t="shared" si="251"/>
        <v>9.7600000000000006E-2</v>
      </c>
      <c r="URG53" s="47">
        <f t="shared" si="251"/>
        <v>9.7600000000000006E-2</v>
      </c>
      <c r="URH53" s="47">
        <f t="shared" si="251"/>
        <v>9.7600000000000006E-2</v>
      </c>
      <c r="URI53" s="47">
        <f t="shared" si="251"/>
        <v>9.7600000000000006E-2</v>
      </c>
      <c r="URJ53" s="47">
        <f t="shared" si="251"/>
        <v>9.7600000000000006E-2</v>
      </c>
      <c r="URK53" s="47">
        <f t="shared" si="251"/>
        <v>9.7600000000000006E-2</v>
      </c>
      <c r="URL53" s="47">
        <f t="shared" si="251"/>
        <v>9.7600000000000006E-2</v>
      </c>
      <c r="URM53" s="47">
        <f t="shared" si="251"/>
        <v>9.7600000000000006E-2</v>
      </c>
      <c r="URN53" s="47">
        <f t="shared" si="251"/>
        <v>9.7600000000000006E-2</v>
      </c>
      <c r="URO53" s="47">
        <f t="shared" si="251"/>
        <v>9.7600000000000006E-2</v>
      </c>
      <c r="URP53" s="47">
        <f t="shared" si="251"/>
        <v>9.7600000000000006E-2</v>
      </c>
      <c r="URQ53" s="47">
        <f t="shared" si="251"/>
        <v>9.7600000000000006E-2</v>
      </c>
      <c r="URR53" s="47">
        <f t="shared" si="251"/>
        <v>9.7600000000000006E-2</v>
      </c>
      <c r="URS53" s="47">
        <f t="shared" si="251"/>
        <v>9.7600000000000006E-2</v>
      </c>
      <c r="URT53" s="47">
        <f t="shared" si="251"/>
        <v>9.7600000000000006E-2</v>
      </c>
      <c r="URU53" s="47">
        <f t="shared" si="251"/>
        <v>9.7600000000000006E-2</v>
      </c>
      <c r="URV53" s="47">
        <f t="shared" si="251"/>
        <v>9.7600000000000006E-2</v>
      </c>
      <c r="URW53" s="47">
        <f t="shared" si="251"/>
        <v>9.7600000000000006E-2</v>
      </c>
      <c r="URX53" s="47">
        <f t="shared" si="251"/>
        <v>9.7600000000000006E-2</v>
      </c>
      <c r="URY53" s="47">
        <f t="shared" si="251"/>
        <v>9.7600000000000006E-2</v>
      </c>
      <c r="URZ53" s="47">
        <f t="shared" si="251"/>
        <v>9.7600000000000006E-2</v>
      </c>
      <c r="USA53" s="47">
        <f t="shared" si="251"/>
        <v>9.7600000000000006E-2</v>
      </c>
      <c r="USB53" s="47">
        <f t="shared" si="251"/>
        <v>9.7600000000000006E-2</v>
      </c>
      <c r="USC53" s="47">
        <f t="shared" si="251"/>
        <v>9.7600000000000006E-2</v>
      </c>
      <c r="USD53" s="47">
        <f t="shared" ref="USD53:UUO53" si="252">USC53</f>
        <v>9.7600000000000006E-2</v>
      </c>
      <c r="USE53" s="47">
        <f t="shared" si="252"/>
        <v>9.7600000000000006E-2</v>
      </c>
      <c r="USF53" s="47">
        <f t="shared" si="252"/>
        <v>9.7600000000000006E-2</v>
      </c>
      <c r="USG53" s="47">
        <f t="shared" si="252"/>
        <v>9.7600000000000006E-2</v>
      </c>
      <c r="USH53" s="47">
        <f t="shared" si="252"/>
        <v>9.7600000000000006E-2</v>
      </c>
      <c r="USI53" s="47">
        <f t="shared" si="252"/>
        <v>9.7600000000000006E-2</v>
      </c>
      <c r="USJ53" s="47">
        <f t="shared" si="252"/>
        <v>9.7600000000000006E-2</v>
      </c>
      <c r="USK53" s="47">
        <f t="shared" si="252"/>
        <v>9.7600000000000006E-2</v>
      </c>
      <c r="USL53" s="47">
        <f t="shared" si="252"/>
        <v>9.7600000000000006E-2</v>
      </c>
      <c r="USM53" s="47">
        <f t="shared" si="252"/>
        <v>9.7600000000000006E-2</v>
      </c>
      <c r="USN53" s="47">
        <f t="shared" si="252"/>
        <v>9.7600000000000006E-2</v>
      </c>
      <c r="USO53" s="47">
        <f t="shared" si="252"/>
        <v>9.7600000000000006E-2</v>
      </c>
      <c r="USP53" s="47">
        <f t="shared" si="252"/>
        <v>9.7600000000000006E-2</v>
      </c>
      <c r="USQ53" s="47">
        <f t="shared" si="252"/>
        <v>9.7600000000000006E-2</v>
      </c>
      <c r="USR53" s="47">
        <f t="shared" si="252"/>
        <v>9.7600000000000006E-2</v>
      </c>
      <c r="USS53" s="47">
        <f t="shared" si="252"/>
        <v>9.7600000000000006E-2</v>
      </c>
      <c r="UST53" s="47">
        <f t="shared" si="252"/>
        <v>9.7600000000000006E-2</v>
      </c>
      <c r="USU53" s="47">
        <f t="shared" si="252"/>
        <v>9.7600000000000006E-2</v>
      </c>
      <c r="USV53" s="47">
        <f t="shared" si="252"/>
        <v>9.7600000000000006E-2</v>
      </c>
      <c r="USW53" s="47">
        <f t="shared" si="252"/>
        <v>9.7600000000000006E-2</v>
      </c>
      <c r="USX53" s="47">
        <f t="shared" si="252"/>
        <v>9.7600000000000006E-2</v>
      </c>
      <c r="USY53" s="47">
        <f t="shared" si="252"/>
        <v>9.7600000000000006E-2</v>
      </c>
      <c r="USZ53" s="47">
        <f t="shared" si="252"/>
        <v>9.7600000000000006E-2</v>
      </c>
      <c r="UTA53" s="47">
        <f t="shared" si="252"/>
        <v>9.7600000000000006E-2</v>
      </c>
      <c r="UTB53" s="47">
        <f t="shared" si="252"/>
        <v>9.7600000000000006E-2</v>
      </c>
      <c r="UTC53" s="47">
        <f t="shared" si="252"/>
        <v>9.7600000000000006E-2</v>
      </c>
      <c r="UTD53" s="47">
        <f t="shared" si="252"/>
        <v>9.7600000000000006E-2</v>
      </c>
      <c r="UTE53" s="47">
        <f t="shared" si="252"/>
        <v>9.7600000000000006E-2</v>
      </c>
      <c r="UTF53" s="47">
        <f t="shared" si="252"/>
        <v>9.7600000000000006E-2</v>
      </c>
      <c r="UTG53" s="47">
        <f t="shared" si="252"/>
        <v>9.7600000000000006E-2</v>
      </c>
      <c r="UTH53" s="47">
        <f t="shared" si="252"/>
        <v>9.7600000000000006E-2</v>
      </c>
      <c r="UTI53" s="47">
        <f t="shared" si="252"/>
        <v>9.7600000000000006E-2</v>
      </c>
      <c r="UTJ53" s="47">
        <f t="shared" si="252"/>
        <v>9.7600000000000006E-2</v>
      </c>
      <c r="UTK53" s="47">
        <f t="shared" si="252"/>
        <v>9.7600000000000006E-2</v>
      </c>
      <c r="UTL53" s="47">
        <f t="shared" si="252"/>
        <v>9.7600000000000006E-2</v>
      </c>
      <c r="UTM53" s="47">
        <f t="shared" si="252"/>
        <v>9.7600000000000006E-2</v>
      </c>
      <c r="UTN53" s="47">
        <f t="shared" si="252"/>
        <v>9.7600000000000006E-2</v>
      </c>
      <c r="UTO53" s="47">
        <f t="shared" si="252"/>
        <v>9.7600000000000006E-2</v>
      </c>
      <c r="UTP53" s="47">
        <f t="shared" si="252"/>
        <v>9.7600000000000006E-2</v>
      </c>
      <c r="UTQ53" s="47">
        <f t="shared" si="252"/>
        <v>9.7600000000000006E-2</v>
      </c>
      <c r="UTR53" s="47">
        <f t="shared" si="252"/>
        <v>9.7600000000000006E-2</v>
      </c>
      <c r="UTS53" s="47">
        <f t="shared" si="252"/>
        <v>9.7600000000000006E-2</v>
      </c>
      <c r="UTT53" s="47">
        <f t="shared" si="252"/>
        <v>9.7600000000000006E-2</v>
      </c>
      <c r="UTU53" s="47">
        <f t="shared" si="252"/>
        <v>9.7600000000000006E-2</v>
      </c>
      <c r="UTV53" s="47">
        <f t="shared" si="252"/>
        <v>9.7600000000000006E-2</v>
      </c>
      <c r="UTW53" s="47">
        <f t="shared" si="252"/>
        <v>9.7600000000000006E-2</v>
      </c>
      <c r="UTX53" s="47">
        <f t="shared" si="252"/>
        <v>9.7600000000000006E-2</v>
      </c>
      <c r="UTY53" s="47">
        <f t="shared" si="252"/>
        <v>9.7600000000000006E-2</v>
      </c>
      <c r="UTZ53" s="47">
        <f t="shared" si="252"/>
        <v>9.7600000000000006E-2</v>
      </c>
      <c r="UUA53" s="47">
        <f t="shared" si="252"/>
        <v>9.7600000000000006E-2</v>
      </c>
      <c r="UUB53" s="47">
        <f t="shared" si="252"/>
        <v>9.7600000000000006E-2</v>
      </c>
      <c r="UUC53" s="47">
        <f t="shared" si="252"/>
        <v>9.7600000000000006E-2</v>
      </c>
      <c r="UUD53" s="47">
        <f t="shared" si="252"/>
        <v>9.7600000000000006E-2</v>
      </c>
      <c r="UUE53" s="47">
        <f t="shared" si="252"/>
        <v>9.7600000000000006E-2</v>
      </c>
      <c r="UUF53" s="47">
        <f t="shared" si="252"/>
        <v>9.7600000000000006E-2</v>
      </c>
      <c r="UUG53" s="47">
        <f t="shared" si="252"/>
        <v>9.7600000000000006E-2</v>
      </c>
      <c r="UUH53" s="47">
        <f t="shared" si="252"/>
        <v>9.7600000000000006E-2</v>
      </c>
      <c r="UUI53" s="47">
        <f t="shared" si="252"/>
        <v>9.7600000000000006E-2</v>
      </c>
      <c r="UUJ53" s="47">
        <f t="shared" si="252"/>
        <v>9.7600000000000006E-2</v>
      </c>
      <c r="UUK53" s="47">
        <f t="shared" si="252"/>
        <v>9.7600000000000006E-2</v>
      </c>
      <c r="UUL53" s="47">
        <f t="shared" si="252"/>
        <v>9.7600000000000006E-2</v>
      </c>
      <c r="UUM53" s="47">
        <f t="shared" si="252"/>
        <v>9.7600000000000006E-2</v>
      </c>
      <c r="UUN53" s="47">
        <f t="shared" si="252"/>
        <v>9.7600000000000006E-2</v>
      </c>
      <c r="UUO53" s="47">
        <f t="shared" si="252"/>
        <v>9.7600000000000006E-2</v>
      </c>
      <c r="UUP53" s="47">
        <f t="shared" ref="UUP53:UXA53" si="253">UUO53</f>
        <v>9.7600000000000006E-2</v>
      </c>
      <c r="UUQ53" s="47">
        <f t="shared" si="253"/>
        <v>9.7600000000000006E-2</v>
      </c>
      <c r="UUR53" s="47">
        <f t="shared" si="253"/>
        <v>9.7600000000000006E-2</v>
      </c>
      <c r="UUS53" s="47">
        <f t="shared" si="253"/>
        <v>9.7600000000000006E-2</v>
      </c>
      <c r="UUT53" s="47">
        <f t="shared" si="253"/>
        <v>9.7600000000000006E-2</v>
      </c>
      <c r="UUU53" s="47">
        <f t="shared" si="253"/>
        <v>9.7600000000000006E-2</v>
      </c>
      <c r="UUV53" s="47">
        <f t="shared" si="253"/>
        <v>9.7600000000000006E-2</v>
      </c>
      <c r="UUW53" s="47">
        <f t="shared" si="253"/>
        <v>9.7600000000000006E-2</v>
      </c>
      <c r="UUX53" s="47">
        <f t="shared" si="253"/>
        <v>9.7600000000000006E-2</v>
      </c>
      <c r="UUY53" s="47">
        <f t="shared" si="253"/>
        <v>9.7600000000000006E-2</v>
      </c>
      <c r="UUZ53" s="47">
        <f t="shared" si="253"/>
        <v>9.7600000000000006E-2</v>
      </c>
      <c r="UVA53" s="47">
        <f t="shared" si="253"/>
        <v>9.7600000000000006E-2</v>
      </c>
      <c r="UVB53" s="47">
        <f t="shared" si="253"/>
        <v>9.7600000000000006E-2</v>
      </c>
      <c r="UVC53" s="47">
        <f t="shared" si="253"/>
        <v>9.7600000000000006E-2</v>
      </c>
      <c r="UVD53" s="47">
        <f t="shared" si="253"/>
        <v>9.7600000000000006E-2</v>
      </c>
      <c r="UVE53" s="47">
        <f t="shared" si="253"/>
        <v>9.7600000000000006E-2</v>
      </c>
      <c r="UVF53" s="47">
        <f t="shared" si="253"/>
        <v>9.7600000000000006E-2</v>
      </c>
      <c r="UVG53" s="47">
        <f t="shared" si="253"/>
        <v>9.7600000000000006E-2</v>
      </c>
      <c r="UVH53" s="47">
        <f t="shared" si="253"/>
        <v>9.7600000000000006E-2</v>
      </c>
      <c r="UVI53" s="47">
        <f t="shared" si="253"/>
        <v>9.7600000000000006E-2</v>
      </c>
      <c r="UVJ53" s="47">
        <f t="shared" si="253"/>
        <v>9.7600000000000006E-2</v>
      </c>
      <c r="UVK53" s="47">
        <f t="shared" si="253"/>
        <v>9.7600000000000006E-2</v>
      </c>
      <c r="UVL53" s="47">
        <f t="shared" si="253"/>
        <v>9.7600000000000006E-2</v>
      </c>
      <c r="UVM53" s="47">
        <f t="shared" si="253"/>
        <v>9.7600000000000006E-2</v>
      </c>
      <c r="UVN53" s="47">
        <f t="shared" si="253"/>
        <v>9.7600000000000006E-2</v>
      </c>
      <c r="UVO53" s="47">
        <f t="shared" si="253"/>
        <v>9.7600000000000006E-2</v>
      </c>
      <c r="UVP53" s="47">
        <f t="shared" si="253"/>
        <v>9.7600000000000006E-2</v>
      </c>
      <c r="UVQ53" s="47">
        <f t="shared" si="253"/>
        <v>9.7600000000000006E-2</v>
      </c>
      <c r="UVR53" s="47">
        <f t="shared" si="253"/>
        <v>9.7600000000000006E-2</v>
      </c>
      <c r="UVS53" s="47">
        <f t="shared" si="253"/>
        <v>9.7600000000000006E-2</v>
      </c>
      <c r="UVT53" s="47">
        <f t="shared" si="253"/>
        <v>9.7600000000000006E-2</v>
      </c>
      <c r="UVU53" s="47">
        <f t="shared" si="253"/>
        <v>9.7600000000000006E-2</v>
      </c>
      <c r="UVV53" s="47">
        <f t="shared" si="253"/>
        <v>9.7600000000000006E-2</v>
      </c>
      <c r="UVW53" s="47">
        <f t="shared" si="253"/>
        <v>9.7600000000000006E-2</v>
      </c>
      <c r="UVX53" s="47">
        <f t="shared" si="253"/>
        <v>9.7600000000000006E-2</v>
      </c>
      <c r="UVY53" s="47">
        <f t="shared" si="253"/>
        <v>9.7600000000000006E-2</v>
      </c>
      <c r="UVZ53" s="47">
        <f t="shared" si="253"/>
        <v>9.7600000000000006E-2</v>
      </c>
      <c r="UWA53" s="47">
        <f t="shared" si="253"/>
        <v>9.7600000000000006E-2</v>
      </c>
      <c r="UWB53" s="47">
        <f t="shared" si="253"/>
        <v>9.7600000000000006E-2</v>
      </c>
      <c r="UWC53" s="47">
        <f t="shared" si="253"/>
        <v>9.7600000000000006E-2</v>
      </c>
      <c r="UWD53" s="47">
        <f t="shared" si="253"/>
        <v>9.7600000000000006E-2</v>
      </c>
      <c r="UWE53" s="47">
        <f t="shared" si="253"/>
        <v>9.7600000000000006E-2</v>
      </c>
      <c r="UWF53" s="47">
        <f t="shared" si="253"/>
        <v>9.7600000000000006E-2</v>
      </c>
      <c r="UWG53" s="47">
        <f t="shared" si="253"/>
        <v>9.7600000000000006E-2</v>
      </c>
      <c r="UWH53" s="47">
        <f t="shared" si="253"/>
        <v>9.7600000000000006E-2</v>
      </c>
      <c r="UWI53" s="47">
        <f t="shared" si="253"/>
        <v>9.7600000000000006E-2</v>
      </c>
      <c r="UWJ53" s="47">
        <f t="shared" si="253"/>
        <v>9.7600000000000006E-2</v>
      </c>
      <c r="UWK53" s="47">
        <f t="shared" si="253"/>
        <v>9.7600000000000006E-2</v>
      </c>
      <c r="UWL53" s="47">
        <f t="shared" si="253"/>
        <v>9.7600000000000006E-2</v>
      </c>
      <c r="UWM53" s="47">
        <f t="shared" si="253"/>
        <v>9.7600000000000006E-2</v>
      </c>
      <c r="UWN53" s="47">
        <f t="shared" si="253"/>
        <v>9.7600000000000006E-2</v>
      </c>
      <c r="UWO53" s="47">
        <f t="shared" si="253"/>
        <v>9.7600000000000006E-2</v>
      </c>
      <c r="UWP53" s="47">
        <f t="shared" si="253"/>
        <v>9.7600000000000006E-2</v>
      </c>
      <c r="UWQ53" s="47">
        <f t="shared" si="253"/>
        <v>9.7600000000000006E-2</v>
      </c>
      <c r="UWR53" s="47">
        <f t="shared" si="253"/>
        <v>9.7600000000000006E-2</v>
      </c>
      <c r="UWS53" s="47">
        <f t="shared" si="253"/>
        <v>9.7600000000000006E-2</v>
      </c>
      <c r="UWT53" s="47">
        <f t="shared" si="253"/>
        <v>9.7600000000000006E-2</v>
      </c>
      <c r="UWU53" s="47">
        <f t="shared" si="253"/>
        <v>9.7600000000000006E-2</v>
      </c>
      <c r="UWV53" s="47">
        <f t="shared" si="253"/>
        <v>9.7600000000000006E-2</v>
      </c>
      <c r="UWW53" s="47">
        <f t="shared" si="253"/>
        <v>9.7600000000000006E-2</v>
      </c>
      <c r="UWX53" s="47">
        <f t="shared" si="253"/>
        <v>9.7600000000000006E-2</v>
      </c>
      <c r="UWY53" s="47">
        <f t="shared" si="253"/>
        <v>9.7600000000000006E-2</v>
      </c>
      <c r="UWZ53" s="47">
        <f t="shared" si="253"/>
        <v>9.7600000000000006E-2</v>
      </c>
      <c r="UXA53" s="47">
        <f t="shared" si="253"/>
        <v>9.7600000000000006E-2</v>
      </c>
      <c r="UXB53" s="47">
        <f t="shared" ref="UXB53:UZM53" si="254">UXA53</f>
        <v>9.7600000000000006E-2</v>
      </c>
      <c r="UXC53" s="47">
        <f t="shared" si="254"/>
        <v>9.7600000000000006E-2</v>
      </c>
      <c r="UXD53" s="47">
        <f t="shared" si="254"/>
        <v>9.7600000000000006E-2</v>
      </c>
      <c r="UXE53" s="47">
        <f t="shared" si="254"/>
        <v>9.7600000000000006E-2</v>
      </c>
      <c r="UXF53" s="47">
        <f t="shared" si="254"/>
        <v>9.7600000000000006E-2</v>
      </c>
      <c r="UXG53" s="47">
        <f t="shared" si="254"/>
        <v>9.7600000000000006E-2</v>
      </c>
      <c r="UXH53" s="47">
        <f t="shared" si="254"/>
        <v>9.7600000000000006E-2</v>
      </c>
      <c r="UXI53" s="47">
        <f t="shared" si="254"/>
        <v>9.7600000000000006E-2</v>
      </c>
      <c r="UXJ53" s="47">
        <f t="shared" si="254"/>
        <v>9.7600000000000006E-2</v>
      </c>
      <c r="UXK53" s="47">
        <f t="shared" si="254"/>
        <v>9.7600000000000006E-2</v>
      </c>
      <c r="UXL53" s="47">
        <f t="shared" si="254"/>
        <v>9.7600000000000006E-2</v>
      </c>
      <c r="UXM53" s="47">
        <f t="shared" si="254"/>
        <v>9.7600000000000006E-2</v>
      </c>
      <c r="UXN53" s="47">
        <f t="shared" si="254"/>
        <v>9.7600000000000006E-2</v>
      </c>
      <c r="UXO53" s="47">
        <f t="shared" si="254"/>
        <v>9.7600000000000006E-2</v>
      </c>
      <c r="UXP53" s="47">
        <f t="shared" si="254"/>
        <v>9.7600000000000006E-2</v>
      </c>
      <c r="UXQ53" s="47">
        <f t="shared" si="254"/>
        <v>9.7600000000000006E-2</v>
      </c>
      <c r="UXR53" s="47">
        <f t="shared" si="254"/>
        <v>9.7600000000000006E-2</v>
      </c>
      <c r="UXS53" s="47">
        <f t="shared" si="254"/>
        <v>9.7600000000000006E-2</v>
      </c>
      <c r="UXT53" s="47">
        <f t="shared" si="254"/>
        <v>9.7600000000000006E-2</v>
      </c>
      <c r="UXU53" s="47">
        <f t="shared" si="254"/>
        <v>9.7600000000000006E-2</v>
      </c>
      <c r="UXV53" s="47">
        <f t="shared" si="254"/>
        <v>9.7600000000000006E-2</v>
      </c>
      <c r="UXW53" s="47">
        <f t="shared" si="254"/>
        <v>9.7600000000000006E-2</v>
      </c>
      <c r="UXX53" s="47">
        <f t="shared" si="254"/>
        <v>9.7600000000000006E-2</v>
      </c>
      <c r="UXY53" s="47">
        <f t="shared" si="254"/>
        <v>9.7600000000000006E-2</v>
      </c>
      <c r="UXZ53" s="47">
        <f t="shared" si="254"/>
        <v>9.7600000000000006E-2</v>
      </c>
      <c r="UYA53" s="47">
        <f t="shared" si="254"/>
        <v>9.7600000000000006E-2</v>
      </c>
      <c r="UYB53" s="47">
        <f t="shared" si="254"/>
        <v>9.7600000000000006E-2</v>
      </c>
      <c r="UYC53" s="47">
        <f t="shared" si="254"/>
        <v>9.7600000000000006E-2</v>
      </c>
      <c r="UYD53" s="47">
        <f t="shared" si="254"/>
        <v>9.7600000000000006E-2</v>
      </c>
      <c r="UYE53" s="47">
        <f t="shared" si="254"/>
        <v>9.7600000000000006E-2</v>
      </c>
      <c r="UYF53" s="47">
        <f t="shared" si="254"/>
        <v>9.7600000000000006E-2</v>
      </c>
      <c r="UYG53" s="47">
        <f t="shared" si="254"/>
        <v>9.7600000000000006E-2</v>
      </c>
      <c r="UYH53" s="47">
        <f t="shared" si="254"/>
        <v>9.7600000000000006E-2</v>
      </c>
      <c r="UYI53" s="47">
        <f t="shared" si="254"/>
        <v>9.7600000000000006E-2</v>
      </c>
      <c r="UYJ53" s="47">
        <f t="shared" si="254"/>
        <v>9.7600000000000006E-2</v>
      </c>
      <c r="UYK53" s="47">
        <f t="shared" si="254"/>
        <v>9.7600000000000006E-2</v>
      </c>
      <c r="UYL53" s="47">
        <f t="shared" si="254"/>
        <v>9.7600000000000006E-2</v>
      </c>
      <c r="UYM53" s="47">
        <f t="shared" si="254"/>
        <v>9.7600000000000006E-2</v>
      </c>
      <c r="UYN53" s="47">
        <f t="shared" si="254"/>
        <v>9.7600000000000006E-2</v>
      </c>
      <c r="UYO53" s="47">
        <f t="shared" si="254"/>
        <v>9.7600000000000006E-2</v>
      </c>
      <c r="UYP53" s="47">
        <f t="shared" si="254"/>
        <v>9.7600000000000006E-2</v>
      </c>
      <c r="UYQ53" s="47">
        <f t="shared" si="254"/>
        <v>9.7600000000000006E-2</v>
      </c>
      <c r="UYR53" s="47">
        <f t="shared" si="254"/>
        <v>9.7600000000000006E-2</v>
      </c>
      <c r="UYS53" s="47">
        <f t="shared" si="254"/>
        <v>9.7600000000000006E-2</v>
      </c>
      <c r="UYT53" s="47">
        <f t="shared" si="254"/>
        <v>9.7600000000000006E-2</v>
      </c>
      <c r="UYU53" s="47">
        <f t="shared" si="254"/>
        <v>9.7600000000000006E-2</v>
      </c>
      <c r="UYV53" s="47">
        <f t="shared" si="254"/>
        <v>9.7600000000000006E-2</v>
      </c>
      <c r="UYW53" s="47">
        <f t="shared" si="254"/>
        <v>9.7600000000000006E-2</v>
      </c>
      <c r="UYX53" s="47">
        <f t="shared" si="254"/>
        <v>9.7600000000000006E-2</v>
      </c>
      <c r="UYY53" s="47">
        <f t="shared" si="254"/>
        <v>9.7600000000000006E-2</v>
      </c>
      <c r="UYZ53" s="47">
        <f t="shared" si="254"/>
        <v>9.7600000000000006E-2</v>
      </c>
      <c r="UZA53" s="47">
        <f t="shared" si="254"/>
        <v>9.7600000000000006E-2</v>
      </c>
      <c r="UZB53" s="47">
        <f t="shared" si="254"/>
        <v>9.7600000000000006E-2</v>
      </c>
      <c r="UZC53" s="47">
        <f t="shared" si="254"/>
        <v>9.7600000000000006E-2</v>
      </c>
      <c r="UZD53" s="47">
        <f t="shared" si="254"/>
        <v>9.7600000000000006E-2</v>
      </c>
      <c r="UZE53" s="47">
        <f t="shared" si="254"/>
        <v>9.7600000000000006E-2</v>
      </c>
      <c r="UZF53" s="47">
        <f t="shared" si="254"/>
        <v>9.7600000000000006E-2</v>
      </c>
      <c r="UZG53" s="47">
        <f t="shared" si="254"/>
        <v>9.7600000000000006E-2</v>
      </c>
      <c r="UZH53" s="47">
        <f t="shared" si="254"/>
        <v>9.7600000000000006E-2</v>
      </c>
      <c r="UZI53" s="47">
        <f t="shared" si="254"/>
        <v>9.7600000000000006E-2</v>
      </c>
      <c r="UZJ53" s="47">
        <f t="shared" si="254"/>
        <v>9.7600000000000006E-2</v>
      </c>
      <c r="UZK53" s="47">
        <f t="shared" si="254"/>
        <v>9.7600000000000006E-2</v>
      </c>
      <c r="UZL53" s="47">
        <f t="shared" si="254"/>
        <v>9.7600000000000006E-2</v>
      </c>
      <c r="UZM53" s="47">
        <f t="shared" si="254"/>
        <v>9.7600000000000006E-2</v>
      </c>
      <c r="UZN53" s="47">
        <f t="shared" ref="UZN53:VBY53" si="255">UZM53</f>
        <v>9.7600000000000006E-2</v>
      </c>
      <c r="UZO53" s="47">
        <f t="shared" si="255"/>
        <v>9.7600000000000006E-2</v>
      </c>
      <c r="UZP53" s="47">
        <f t="shared" si="255"/>
        <v>9.7600000000000006E-2</v>
      </c>
      <c r="UZQ53" s="47">
        <f t="shared" si="255"/>
        <v>9.7600000000000006E-2</v>
      </c>
      <c r="UZR53" s="47">
        <f t="shared" si="255"/>
        <v>9.7600000000000006E-2</v>
      </c>
      <c r="UZS53" s="47">
        <f t="shared" si="255"/>
        <v>9.7600000000000006E-2</v>
      </c>
      <c r="UZT53" s="47">
        <f t="shared" si="255"/>
        <v>9.7600000000000006E-2</v>
      </c>
      <c r="UZU53" s="47">
        <f t="shared" si="255"/>
        <v>9.7600000000000006E-2</v>
      </c>
      <c r="UZV53" s="47">
        <f t="shared" si="255"/>
        <v>9.7600000000000006E-2</v>
      </c>
      <c r="UZW53" s="47">
        <f t="shared" si="255"/>
        <v>9.7600000000000006E-2</v>
      </c>
      <c r="UZX53" s="47">
        <f t="shared" si="255"/>
        <v>9.7600000000000006E-2</v>
      </c>
      <c r="UZY53" s="47">
        <f t="shared" si="255"/>
        <v>9.7600000000000006E-2</v>
      </c>
      <c r="UZZ53" s="47">
        <f t="shared" si="255"/>
        <v>9.7600000000000006E-2</v>
      </c>
      <c r="VAA53" s="47">
        <f t="shared" si="255"/>
        <v>9.7600000000000006E-2</v>
      </c>
      <c r="VAB53" s="47">
        <f t="shared" si="255"/>
        <v>9.7600000000000006E-2</v>
      </c>
      <c r="VAC53" s="47">
        <f t="shared" si="255"/>
        <v>9.7600000000000006E-2</v>
      </c>
      <c r="VAD53" s="47">
        <f t="shared" si="255"/>
        <v>9.7600000000000006E-2</v>
      </c>
      <c r="VAE53" s="47">
        <f t="shared" si="255"/>
        <v>9.7600000000000006E-2</v>
      </c>
      <c r="VAF53" s="47">
        <f t="shared" si="255"/>
        <v>9.7600000000000006E-2</v>
      </c>
      <c r="VAG53" s="47">
        <f t="shared" si="255"/>
        <v>9.7600000000000006E-2</v>
      </c>
      <c r="VAH53" s="47">
        <f t="shared" si="255"/>
        <v>9.7600000000000006E-2</v>
      </c>
      <c r="VAI53" s="47">
        <f t="shared" si="255"/>
        <v>9.7600000000000006E-2</v>
      </c>
      <c r="VAJ53" s="47">
        <f t="shared" si="255"/>
        <v>9.7600000000000006E-2</v>
      </c>
      <c r="VAK53" s="47">
        <f t="shared" si="255"/>
        <v>9.7600000000000006E-2</v>
      </c>
      <c r="VAL53" s="47">
        <f t="shared" si="255"/>
        <v>9.7600000000000006E-2</v>
      </c>
      <c r="VAM53" s="47">
        <f t="shared" si="255"/>
        <v>9.7600000000000006E-2</v>
      </c>
      <c r="VAN53" s="47">
        <f t="shared" si="255"/>
        <v>9.7600000000000006E-2</v>
      </c>
      <c r="VAO53" s="47">
        <f t="shared" si="255"/>
        <v>9.7600000000000006E-2</v>
      </c>
      <c r="VAP53" s="47">
        <f t="shared" si="255"/>
        <v>9.7600000000000006E-2</v>
      </c>
      <c r="VAQ53" s="47">
        <f t="shared" si="255"/>
        <v>9.7600000000000006E-2</v>
      </c>
      <c r="VAR53" s="47">
        <f t="shared" si="255"/>
        <v>9.7600000000000006E-2</v>
      </c>
      <c r="VAS53" s="47">
        <f t="shared" si="255"/>
        <v>9.7600000000000006E-2</v>
      </c>
      <c r="VAT53" s="47">
        <f t="shared" si="255"/>
        <v>9.7600000000000006E-2</v>
      </c>
      <c r="VAU53" s="47">
        <f t="shared" si="255"/>
        <v>9.7600000000000006E-2</v>
      </c>
      <c r="VAV53" s="47">
        <f t="shared" si="255"/>
        <v>9.7600000000000006E-2</v>
      </c>
      <c r="VAW53" s="47">
        <f t="shared" si="255"/>
        <v>9.7600000000000006E-2</v>
      </c>
      <c r="VAX53" s="47">
        <f t="shared" si="255"/>
        <v>9.7600000000000006E-2</v>
      </c>
      <c r="VAY53" s="47">
        <f t="shared" si="255"/>
        <v>9.7600000000000006E-2</v>
      </c>
      <c r="VAZ53" s="47">
        <f t="shared" si="255"/>
        <v>9.7600000000000006E-2</v>
      </c>
      <c r="VBA53" s="47">
        <f t="shared" si="255"/>
        <v>9.7600000000000006E-2</v>
      </c>
      <c r="VBB53" s="47">
        <f t="shared" si="255"/>
        <v>9.7600000000000006E-2</v>
      </c>
      <c r="VBC53" s="47">
        <f t="shared" si="255"/>
        <v>9.7600000000000006E-2</v>
      </c>
      <c r="VBD53" s="47">
        <f t="shared" si="255"/>
        <v>9.7600000000000006E-2</v>
      </c>
      <c r="VBE53" s="47">
        <f t="shared" si="255"/>
        <v>9.7600000000000006E-2</v>
      </c>
      <c r="VBF53" s="47">
        <f t="shared" si="255"/>
        <v>9.7600000000000006E-2</v>
      </c>
      <c r="VBG53" s="47">
        <f t="shared" si="255"/>
        <v>9.7600000000000006E-2</v>
      </c>
      <c r="VBH53" s="47">
        <f t="shared" si="255"/>
        <v>9.7600000000000006E-2</v>
      </c>
      <c r="VBI53" s="47">
        <f t="shared" si="255"/>
        <v>9.7600000000000006E-2</v>
      </c>
      <c r="VBJ53" s="47">
        <f t="shared" si="255"/>
        <v>9.7600000000000006E-2</v>
      </c>
      <c r="VBK53" s="47">
        <f t="shared" si="255"/>
        <v>9.7600000000000006E-2</v>
      </c>
      <c r="VBL53" s="47">
        <f t="shared" si="255"/>
        <v>9.7600000000000006E-2</v>
      </c>
      <c r="VBM53" s="47">
        <f t="shared" si="255"/>
        <v>9.7600000000000006E-2</v>
      </c>
      <c r="VBN53" s="47">
        <f t="shared" si="255"/>
        <v>9.7600000000000006E-2</v>
      </c>
      <c r="VBO53" s="47">
        <f t="shared" si="255"/>
        <v>9.7600000000000006E-2</v>
      </c>
      <c r="VBP53" s="47">
        <f t="shared" si="255"/>
        <v>9.7600000000000006E-2</v>
      </c>
      <c r="VBQ53" s="47">
        <f t="shared" si="255"/>
        <v>9.7600000000000006E-2</v>
      </c>
      <c r="VBR53" s="47">
        <f t="shared" si="255"/>
        <v>9.7600000000000006E-2</v>
      </c>
      <c r="VBS53" s="47">
        <f t="shared" si="255"/>
        <v>9.7600000000000006E-2</v>
      </c>
      <c r="VBT53" s="47">
        <f t="shared" si="255"/>
        <v>9.7600000000000006E-2</v>
      </c>
      <c r="VBU53" s="47">
        <f t="shared" si="255"/>
        <v>9.7600000000000006E-2</v>
      </c>
      <c r="VBV53" s="47">
        <f t="shared" si="255"/>
        <v>9.7600000000000006E-2</v>
      </c>
      <c r="VBW53" s="47">
        <f t="shared" si="255"/>
        <v>9.7600000000000006E-2</v>
      </c>
      <c r="VBX53" s="47">
        <f t="shared" si="255"/>
        <v>9.7600000000000006E-2</v>
      </c>
      <c r="VBY53" s="47">
        <f t="shared" si="255"/>
        <v>9.7600000000000006E-2</v>
      </c>
      <c r="VBZ53" s="47">
        <f t="shared" ref="VBZ53:VEK53" si="256">VBY53</f>
        <v>9.7600000000000006E-2</v>
      </c>
      <c r="VCA53" s="47">
        <f t="shared" si="256"/>
        <v>9.7600000000000006E-2</v>
      </c>
      <c r="VCB53" s="47">
        <f t="shared" si="256"/>
        <v>9.7600000000000006E-2</v>
      </c>
      <c r="VCC53" s="47">
        <f t="shared" si="256"/>
        <v>9.7600000000000006E-2</v>
      </c>
      <c r="VCD53" s="47">
        <f t="shared" si="256"/>
        <v>9.7600000000000006E-2</v>
      </c>
      <c r="VCE53" s="47">
        <f t="shared" si="256"/>
        <v>9.7600000000000006E-2</v>
      </c>
      <c r="VCF53" s="47">
        <f t="shared" si="256"/>
        <v>9.7600000000000006E-2</v>
      </c>
      <c r="VCG53" s="47">
        <f t="shared" si="256"/>
        <v>9.7600000000000006E-2</v>
      </c>
      <c r="VCH53" s="47">
        <f t="shared" si="256"/>
        <v>9.7600000000000006E-2</v>
      </c>
      <c r="VCI53" s="47">
        <f t="shared" si="256"/>
        <v>9.7600000000000006E-2</v>
      </c>
      <c r="VCJ53" s="47">
        <f t="shared" si="256"/>
        <v>9.7600000000000006E-2</v>
      </c>
      <c r="VCK53" s="47">
        <f t="shared" si="256"/>
        <v>9.7600000000000006E-2</v>
      </c>
      <c r="VCL53" s="47">
        <f t="shared" si="256"/>
        <v>9.7600000000000006E-2</v>
      </c>
      <c r="VCM53" s="47">
        <f t="shared" si="256"/>
        <v>9.7600000000000006E-2</v>
      </c>
      <c r="VCN53" s="47">
        <f t="shared" si="256"/>
        <v>9.7600000000000006E-2</v>
      </c>
      <c r="VCO53" s="47">
        <f t="shared" si="256"/>
        <v>9.7600000000000006E-2</v>
      </c>
      <c r="VCP53" s="47">
        <f t="shared" si="256"/>
        <v>9.7600000000000006E-2</v>
      </c>
      <c r="VCQ53" s="47">
        <f t="shared" si="256"/>
        <v>9.7600000000000006E-2</v>
      </c>
      <c r="VCR53" s="47">
        <f t="shared" si="256"/>
        <v>9.7600000000000006E-2</v>
      </c>
      <c r="VCS53" s="47">
        <f t="shared" si="256"/>
        <v>9.7600000000000006E-2</v>
      </c>
      <c r="VCT53" s="47">
        <f t="shared" si="256"/>
        <v>9.7600000000000006E-2</v>
      </c>
      <c r="VCU53" s="47">
        <f t="shared" si="256"/>
        <v>9.7600000000000006E-2</v>
      </c>
      <c r="VCV53" s="47">
        <f t="shared" si="256"/>
        <v>9.7600000000000006E-2</v>
      </c>
      <c r="VCW53" s="47">
        <f t="shared" si="256"/>
        <v>9.7600000000000006E-2</v>
      </c>
      <c r="VCX53" s="47">
        <f t="shared" si="256"/>
        <v>9.7600000000000006E-2</v>
      </c>
      <c r="VCY53" s="47">
        <f t="shared" si="256"/>
        <v>9.7600000000000006E-2</v>
      </c>
      <c r="VCZ53" s="47">
        <f t="shared" si="256"/>
        <v>9.7600000000000006E-2</v>
      </c>
      <c r="VDA53" s="47">
        <f t="shared" si="256"/>
        <v>9.7600000000000006E-2</v>
      </c>
      <c r="VDB53" s="47">
        <f t="shared" si="256"/>
        <v>9.7600000000000006E-2</v>
      </c>
      <c r="VDC53" s="47">
        <f t="shared" si="256"/>
        <v>9.7600000000000006E-2</v>
      </c>
      <c r="VDD53" s="47">
        <f t="shared" si="256"/>
        <v>9.7600000000000006E-2</v>
      </c>
      <c r="VDE53" s="47">
        <f t="shared" si="256"/>
        <v>9.7600000000000006E-2</v>
      </c>
      <c r="VDF53" s="47">
        <f t="shared" si="256"/>
        <v>9.7600000000000006E-2</v>
      </c>
      <c r="VDG53" s="47">
        <f t="shared" si="256"/>
        <v>9.7600000000000006E-2</v>
      </c>
      <c r="VDH53" s="47">
        <f t="shared" si="256"/>
        <v>9.7600000000000006E-2</v>
      </c>
      <c r="VDI53" s="47">
        <f t="shared" si="256"/>
        <v>9.7600000000000006E-2</v>
      </c>
      <c r="VDJ53" s="47">
        <f t="shared" si="256"/>
        <v>9.7600000000000006E-2</v>
      </c>
      <c r="VDK53" s="47">
        <f t="shared" si="256"/>
        <v>9.7600000000000006E-2</v>
      </c>
      <c r="VDL53" s="47">
        <f t="shared" si="256"/>
        <v>9.7600000000000006E-2</v>
      </c>
      <c r="VDM53" s="47">
        <f t="shared" si="256"/>
        <v>9.7600000000000006E-2</v>
      </c>
      <c r="VDN53" s="47">
        <f t="shared" si="256"/>
        <v>9.7600000000000006E-2</v>
      </c>
      <c r="VDO53" s="47">
        <f t="shared" si="256"/>
        <v>9.7600000000000006E-2</v>
      </c>
      <c r="VDP53" s="47">
        <f t="shared" si="256"/>
        <v>9.7600000000000006E-2</v>
      </c>
      <c r="VDQ53" s="47">
        <f t="shared" si="256"/>
        <v>9.7600000000000006E-2</v>
      </c>
      <c r="VDR53" s="47">
        <f t="shared" si="256"/>
        <v>9.7600000000000006E-2</v>
      </c>
      <c r="VDS53" s="47">
        <f t="shared" si="256"/>
        <v>9.7600000000000006E-2</v>
      </c>
      <c r="VDT53" s="47">
        <f t="shared" si="256"/>
        <v>9.7600000000000006E-2</v>
      </c>
      <c r="VDU53" s="47">
        <f t="shared" si="256"/>
        <v>9.7600000000000006E-2</v>
      </c>
      <c r="VDV53" s="47">
        <f t="shared" si="256"/>
        <v>9.7600000000000006E-2</v>
      </c>
      <c r="VDW53" s="47">
        <f t="shared" si="256"/>
        <v>9.7600000000000006E-2</v>
      </c>
      <c r="VDX53" s="47">
        <f t="shared" si="256"/>
        <v>9.7600000000000006E-2</v>
      </c>
      <c r="VDY53" s="47">
        <f t="shared" si="256"/>
        <v>9.7600000000000006E-2</v>
      </c>
      <c r="VDZ53" s="47">
        <f t="shared" si="256"/>
        <v>9.7600000000000006E-2</v>
      </c>
      <c r="VEA53" s="47">
        <f t="shared" si="256"/>
        <v>9.7600000000000006E-2</v>
      </c>
      <c r="VEB53" s="47">
        <f t="shared" si="256"/>
        <v>9.7600000000000006E-2</v>
      </c>
      <c r="VEC53" s="47">
        <f t="shared" si="256"/>
        <v>9.7600000000000006E-2</v>
      </c>
      <c r="VED53" s="47">
        <f t="shared" si="256"/>
        <v>9.7600000000000006E-2</v>
      </c>
      <c r="VEE53" s="47">
        <f t="shared" si="256"/>
        <v>9.7600000000000006E-2</v>
      </c>
      <c r="VEF53" s="47">
        <f t="shared" si="256"/>
        <v>9.7600000000000006E-2</v>
      </c>
      <c r="VEG53" s="47">
        <f t="shared" si="256"/>
        <v>9.7600000000000006E-2</v>
      </c>
      <c r="VEH53" s="47">
        <f t="shared" si="256"/>
        <v>9.7600000000000006E-2</v>
      </c>
      <c r="VEI53" s="47">
        <f t="shared" si="256"/>
        <v>9.7600000000000006E-2</v>
      </c>
      <c r="VEJ53" s="47">
        <f t="shared" si="256"/>
        <v>9.7600000000000006E-2</v>
      </c>
      <c r="VEK53" s="47">
        <f t="shared" si="256"/>
        <v>9.7600000000000006E-2</v>
      </c>
      <c r="VEL53" s="47">
        <f t="shared" ref="VEL53:VGW53" si="257">VEK53</f>
        <v>9.7600000000000006E-2</v>
      </c>
      <c r="VEM53" s="47">
        <f t="shared" si="257"/>
        <v>9.7600000000000006E-2</v>
      </c>
      <c r="VEN53" s="47">
        <f t="shared" si="257"/>
        <v>9.7600000000000006E-2</v>
      </c>
      <c r="VEO53" s="47">
        <f t="shared" si="257"/>
        <v>9.7600000000000006E-2</v>
      </c>
      <c r="VEP53" s="47">
        <f t="shared" si="257"/>
        <v>9.7600000000000006E-2</v>
      </c>
      <c r="VEQ53" s="47">
        <f t="shared" si="257"/>
        <v>9.7600000000000006E-2</v>
      </c>
      <c r="VER53" s="47">
        <f t="shared" si="257"/>
        <v>9.7600000000000006E-2</v>
      </c>
      <c r="VES53" s="47">
        <f t="shared" si="257"/>
        <v>9.7600000000000006E-2</v>
      </c>
      <c r="VET53" s="47">
        <f t="shared" si="257"/>
        <v>9.7600000000000006E-2</v>
      </c>
      <c r="VEU53" s="47">
        <f t="shared" si="257"/>
        <v>9.7600000000000006E-2</v>
      </c>
      <c r="VEV53" s="47">
        <f t="shared" si="257"/>
        <v>9.7600000000000006E-2</v>
      </c>
      <c r="VEW53" s="47">
        <f t="shared" si="257"/>
        <v>9.7600000000000006E-2</v>
      </c>
      <c r="VEX53" s="47">
        <f t="shared" si="257"/>
        <v>9.7600000000000006E-2</v>
      </c>
      <c r="VEY53" s="47">
        <f t="shared" si="257"/>
        <v>9.7600000000000006E-2</v>
      </c>
      <c r="VEZ53" s="47">
        <f t="shared" si="257"/>
        <v>9.7600000000000006E-2</v>
      </c>
      <c r="VFA53" s="47">
        <f t="shared" si="257"/>
        <v>9.7600000000000006E-2</v>
      </c>
      <c r="VFB53" s="47">
        <f t="shared" si="257"/>
        <v>9.7600000000000006E-2</v>
      </c>
      <c r="VFC53" s="47">
        <f t="shared" si="257"/>
        <v>9.7600000000000006E-2</v>
      </c>
      <c r="VFD53" s="47">
        <f t="shared" si="257"/>
        <v>9.7600000000000006E-2</v>
      </c>
      <c r="VFE53" s="47">
        <f t="shared" si="257"/>
        <v>9.7600000000000006E-2</v>
      </c>
      <c r="VFF53" s="47">
        <f t="shared" si="257"/>
        <v>9.7600000000000006E-2</v>
      </c>
      <c r="VFG53" s="47">
        <f t="shared" si="257"/>
        <v>9.7600000000000006E-2</v>
      </c>
      <c r="VFH53" s="47">
        <f t="shared" si="257"/>
        <v>9.7600000000000006E-2</v>
      </c>
      <c r="VFI53" s="47">
        <f t="shared" si="257"/>
        <v>9.7600000000000006E-2</v>
      </c>
      <c r="VFJ53" s="47">
        <f t="shared" si="257"/>
        <v>9.7600000000000006E-2</v>
      </c>
      <c r="VFK53" s="47">
        <f t="shared" si="257"/>
        <v>9.7600000000000006E-2</v>
      </c>
      <c r="VFL53" s="47">
        <f t="shared" si="257"/>
        <v>9.7600000000000006E-2</v>
      </c>
      <c r="VFM53" s="47">
        <f t="shared" si="257"/>
        <v>9.7600000000000006E-2</v>
      </c>
      <c r="VFN53" s="47">
        <f t="shared" si="257"/>
        <v>9.7600000000000006E-2</v>
      </c>
      <c r="VFO53" s="47">
        <f t="shared" si="257"/>
        <v>9.7600000000000006E-2</v>
      </c>
      <c r="VFP53" s="47">
        <f t="shared" si="257"/>
        <v>9.7600000000000006E-2</v>
      </c>
      <c r="VFQ53" s="47">
        <f t="shared" si="257"/>
        <v>9.7600000000000006E-2</v>
      </c>
      <c r="VFR53" s="47">
        <f t="shared" si="257"/>
        <v>9.7600000000000006E-2</v>
      </c>
      <c r="VFS53" s="47">
        <f t="shared" si="257"/>
        <v>9.7600000000000006E-2</v>
      </c>
      <c r="VFT53" s="47">
        <f t="shared" si="257"/>
        <v>9.7600000000000006E-2</v>
      </c>
      <c r="VFU53" s="47">
        <f t="shared" si="257"/>
        <v>9.7600000000000006E-2</v>
      </c>
      <c r="VFV53" s="47">
        <f t="shared" si="257"/>
        <v>9.7600000000000006E-2</v>
      </c>
      <c r="VFW53" s="47">
        <f t="shared" si="257"/>
        <v>9.7600000000000006E-2</v>
      </c>
      <c r="VFX53" s="47">
        <f t="shared" si="257"/>
        <v>9.7600000000000006E-2</v>
      </c>
      <c r="VFY53" s="47">
        <f t="shared" si="257"/>
        <v>9.7600000000000006E-2</v>
      </c>
      <c r="VFZ53" s="47">
        <f t="shared" si="257"/>
        <v>9.7600000000000006E-2</v>
      </c>
      <c r="VGA53" s="47">
        <f t="shared" si="257"/>
        <v>9.7600000000000006E-2</v>
      </c>
      <c r="VGB53" s="47">
        <f t="shared" si="257"/>
        <v>9.7600000000000006E-2</v>
      </c>
      <c r="VGC53" s="47">
        <f t="shared" si="257"/>
        <v>9.7600000000000006E-2</v>
      </c>
      <c r="VGD53" s="47">
        <f t="shared" si="257"/>
        <v>9.7600000000000006E-2</v>
      </c>
      <c r="VGE53" s="47">
        <f t="shared" si="257"/>
        <v>9.7600000000000006E-2</v>
      </c>
      <c r="VGF53" s="47">
        <f t="shared" si="257"/>
        <v>9.7600000000000006E-2</v>
      </c>
      <c r="VGG53" s="47">
        <f t="shared" si="257"/>
        <v>9.7600000000000006E-2</v>
      </c>
      <c r="VGH53" s="47">
        <f t="shared" si="257"/>
        <v>9.7600000000000006E-2</v>
      </c>
      <c r="VGI53" s="47">
        <f t="shared" si="257"/>
        <v>9.7600000000000006E-2</v>
      </c>
      <c r="VGJ53" s="47">
        <f t="shared" si="257"/>
        <v>9.7600000000000006E-2</v>
      </c>
      <c r="VGK53" s="47">
        <f t="shared" si="257"/>
        <v>9.7600000000000006E-2</v>
      </c>
      <c r="VGL53" s="47">
        <f t="shared" si="257"/>
        <v>9.7600000000000006E-2</v>
      </c>
      <c r="VGM53" s="47">
        <f t="shared" si="257"/>
        <v>9.7600000000000006E-2</v>
      </c>
      <c r="VGN53" s="47">
        <f t="shared" si="257"/>
        <v>9.7600000000000006E-2</v>
      </c>
      <c r="VGO53" s="47">
        <f t="shared" si="257"/>
        <v>9.7600000000000006E-2</v>
      </c>
      <c r="VGP53" s="47">
        <f t="shared" si="257"/>
        <v>9.7600000000000006E-2</v>
      </c>
      <c r="VGQ53" s="47">
        <f t="shared" si="257"/>
        <v>9.7600000000000006E-2</v>
      </c>
      <c r="VGR53" s="47">
        <f t="shared" si="257"/>
        <v>9.7600000000000006E-2</v>
      </c>
      <c r="VGS53" s="47">
        <f t="shared" si="257"/>
        <v>9.7600000000000006E-2</v>
      </c>
      <c r="VGT53" s="47">
        <f t="shared" si="257"/>
        <v>9.7600000000000006E-2</v>
      </c>
      <c r="VGU53" s="47">
        <f t="shared" si="257"/>
        <v>9.7600000000000006E-2</v>
      </c>
      <c r="VGV53" s="47">
        <f t="shared" si="257"/>
        <v>9.7600000000000006E-2</v>
      </c>
      <c r="VGW53" s="47">
        <f t="shared" si="257"/>
        <v>9.7600000000000006E-2</v>
      </c>
      <c r="VGX53" s="47">
        <f t="shared" ref="VGX53:VJI53" si="258">VGW53</f>
        <v>9.7600000000000006E-2</v>
      </c>
      <c r="VGY53" s="47">
        <f t="shared" si="258"/>
        <v>9.7600000000000006E-2</v>
      </c>
      <c r="VGZ53" s="47">
        <f t="shared" si="258"/>
        <v>9.7600000000000006E-2</v>
      </c>
      <c r="VHA53" s="47">
        <f t="shared" si="258"/>
        <v>9.7600000000000006E-2</v>
      </c>
      <c r="VHB53" s="47">
        <f t="shared" si="258"/>
        <v>9.7600000000000006E-2</v>
      </c>
      <c r="VHC53" s="47">
        <f t="shared" si="258"/>
        <v>9.7600000000000006E-2</v>
      </c>
      <c r="VHD53" s="47">
        <f t="shared" si="258"/>
        <v>9.7600000000000006E-2</v>
      </c>
      <c r="VHE53" s="47">
        <f t="shared" si="258"/>
        <v>9.7600000000000006E-2</v>
      </c>
      <c r="VHF53" s="47">
        <f t="shared" si="258"/>
        <v>9.7600000000000006E-2</v>
      </c>
      <c r="VHG53" s="47">
        <f t="shared" si="258"/>
        <v>9.7600000000000006E-2</v>
      </c>
      <c r="VHH53" s="47">
        <f t="shared" si="258"/>
        <v>9.7600000000000006E-2</v>
      </c>
      <c r="VHI53" s="47">
        <f t="shared" si="258"/>
        <v>9.7600000000000006E-2</v>
      </c>
      <c r="VHJ53" s="47">
        <f t="shared" si="258"/>
        <v>9.7600000000000006E-2</v>
      </c>
      <c r="VHK53" s="47">
        <f t="shared" si="258"/>
        <v>9.7600000000000006E-2</v>
      </c>
      <c r="VHL53" s="47">
        <f t="shared" si="258"/>
        <v>9.7600000000000006E-2</v>
      </c>
      <c r="VHM53" s="47">
        <f t="shared" si="258"/>
        <v>9.7600000000000006E-2</v>
      </c>
      <c r="VHN53" s="47">
        <f t="shared" si="258"/>
        <v>9.7600000000000006E-2</v>
      </c>
      <c r="VHO53" s="47">
        <f t="shared" si="258"/>
        <v>9.7600000000000006E-2</v>
      </c>
      <c r="VHP53" s="47">
        <f t="shared" si="258"/>
        <v>9.7600000000000006E-2</v>
      </c>
      <c r="VHQ53" s="47">
        <f t="shared" si="258"/>
        <v>9.7600000000000006E-2</v>
      </c>
      <c r="VHR53" s="47">
        <f t="shared" si="258"/>
        <v>9.7600000000000006E-2</v>
      </c>
      <c r="VHS53" s="47">
        <f t="shared" si="258"/>
        <v>9.7600000000000006E-2</v>
      </c>
      <c r="VHT53" s="47">
        <f t="shared" si="258"/>
        <v>9.7600000000000006E-2</v>
      </c>
      <c r="VHU53" s="47">
        <f t="shared" si="258"/>
        <v>9.7600000000000006E-2</v>
      </c>
      <c r="VHV53" s="47">
        <f t="shared" si="258"/>
        <v>9.7600000000000006E-2</v>
      </c>
      <c r="VHW53" s="47">
        <f t="shared" si="258"/>
        <v>9.7600000000000006E-2</v>
      </c>
      <c r="VHX53" s="47">
        <f t="shared" si="258"/>
        <v>9.7600000000000006E-2</v>
      </c>
      <c r="VHY53" s="47">
        <f t="shared" si="258"/>
        <v>9.7600000000000006E-2</v>
      </c>
      <c r="VHZ53" s="47">
        <f t="shared" si="258"/>
        <v>9.7600000000000006E-2</v>
      </c>
      <c r="VIA53" s="47">
        <f t="shared" si="258"/>
        <v>9.7600000000000006E-2</v>
      </c>
      <c r="VIB53" s="47">
        <f t="shared" si="258"/>
        <v>9.7600000000000006E-2</v>
      </c>
      <c r="VIC53" s="47">
        <f t="shared" si="258"/>
        <v>9.7600000000000006E-2</v>
      </c>
      <c r="VID53" s="47">
        <f t="shared" si="258"/>
        <v>9.7600000000000006E-2</v>
      </c>
      <c r="VIE53" s="47">
        <f t="shared" si="258"/>
        <v>9.7600000000000006E-2</v>
      </c>
      <c r="VIF53" s="47">
        <f t="shared" si="258"/>
        <v>9.7600000000000006E-2</v>
      </c>
      <c r="VIG53" s="47">
        <f t="shared" si="258"/>
        <v>9.7600000000000006E-2</v>
      </c>
      <c r="VIH53" s="47">
        <f t="shared" si="258"/>
        <v>9.7600000000000006E-2</v>
      </c>
      <c r="VII53" s="47">
        <f t="shared" si="258"/>
        <v>9.7600000000000006E-2</v>
      </c>
      <c r="VIJ53" s="47">
        <f t="shared" si="258"/>
        <v>9.7600000000000006E-2</v>
      </c>
      <c r="VIK53" s="47">
        <f t="shared" si="258"/>
        <v>9.7600000000000006E-2</v>
      </c>
      <c r="VIL53" s="47">
        <f t="shared" si="258"/>
        <v>9.7600000000000006E-2</v>
      </c>
      <c r="VIM53" s="47">
        <f t="shared" si="258"/>
        <v>9.7600000000000006E-2</v>
      </c>
      <c r="VIN53" s="47">
        <f t="shared" si="258"/>
        <v>9.7600000000000006E-2</v>
      </c>
      <c r="VIO53" s="47">
        <f t="shared" si="258"/>
        <v>9.7600000000000006E-2</v>
      </c>
      <c r="VIP53" s="47">
        <f t="shared" si="258"/>
        <v>9.7600000000000006E-2</v>
      </c>
      <c r="VIQ53" s="47">
        <f t="shared" si="258"/>
        <v>9.7600000000000006E-2</v>
      </c>
      <c r="VIR53" s="47">
        <f t="shared" si="258"/>
        <v>9.7600000000000006E-2</v>
      </c>
      <c r="VIS53" s="47">
        <f t="shared" si="258"/>
        <v>9.7600000000000006E-2</v>
      </c>
      <c r="VIT53" s="47">
        <f t="shared" si="258"/>
        <v>9.7600000000000006E-2</v>
      </c>
      <c r="VIU53" s="47">
        <f t="shared" si="258"/>
        <v>9.7600000000000006E-2</v>
      </c>
      <c r="VIV53" s="47">
        <f t="shared" si="258"/>
        <v>9.7600000000000006E-2</v>
      </c>
      <c r="VIW53" s="47">
        <f t="shared" si="258"/>
        <v>9.7600000000000006E-2</v>
      </c>
      <c r="VIX53" s="47">
        <f t="shared" si="258"/>
        <v>9.7600000000000006E-2</v>
      </c>
      <c r="VIY53" s="47">
        <f t="shared" si="258"/>
        <v>9.7600000000000006E-2</v>
      </c>
      <c r="VIZ53" s="47">
        <f t="shared" si="258"/>
        <v>9.7600000000000006E-2</v>
      </c>
      <c r="VJA53" s="47">
        <f t="shared" si="258"/>
        <v>9.7600000000000006E-2</v>
      </c>
      <c r="VJB53" s="47">
        <f t="shared" si="258"/>
        <v>9.7600000000000006E-2</v>
      </c>
      <c r="VJC53" s="47">
        <f t="shared" si="258"/>
        <v>9.7600000000000006E-2</v>
      </c>
      <c r="VJD53" s="47">
        <f t="shared" si="258"/>
        <v>9.7600000000000006E-2</v>
      </c>
      <c r="VJE53" s="47">
        <f t="shared" si="258"/>
        <v>9.7600000000000006E-2</v>
      </c>
      <c r="VJF53" s="47">
        <f t="shared" si="258"/>
        <v>9.7600000000000006E-2</v>
      </c>
      <c r="VJG53" s="47">
        <f t="shared" si="258"/>
        <v>9.7600000000000006E-2</v>
      </c>
      <c r="VJH53" s="47">
        <f t="shared" si="258"/>
        <v>9.7600000000000006E-2</v>
      </c>
      <c r="VJI53" s="47">
        <f t="shared" si="258"/>
        <v>9.7600000000000006E-2</v>
      </c>
      <c r="VJJ53" s="47">
        <f t="shared" ref="VJJ53:VLU53" si="259">VJI53</f>
        <v>9.7600000000000006E-2</v>
      </c>
      <c r="VJK53" s="47">
        <f t="shared" si="259"/>
        <v>9.7600000000000006E-2</v>
      </c>
      <c r="VJL53" s="47">
        <f t="shared" si="259"/>
        <v>9.7600000000000006E-2</v>
      </c>
      <c r="VJM53" s="47">
        <f t="shared" si="259"/>
        <v>9.7600000000000006E-2</v>
      </c>
      <c r="VJN53" s="47">
        <f t="shared" si="259"/>
        <v>9.7600000000000006E-2</v>
      </c>
      <c r="VJO53" s="47">
        <f t="shared" si="259"/>
        <v>9.7600000000000006E-2</v>
      </c>
      <c r="VJP53" s="47">
        <f t="shared" si="259"/>
        <v>9.7600000000000006E-2</v>
      </c>
      <c r="VJQ53" s="47">
        <f t="shared" si="259"/>
        <v>9.7600000000000006E-2</v>
      </c>
      <c r="VJR53" s="47">
        <f t="shared" si="259"/>
        <v>9.7600000000000006E-2</v>
      </c>
      <c r="VJS53" s="47">
        <f t="shared" si="259"/>
        <v>9.7600000000000006E-2</v>
      </c>
      <c r="VJT53" s="47">
        <f t="shared" si="259"/>
        <v>9.7600000000000006E-2</v>
      </c>
      <c r="VJU53" s="47">
        <f t="shared" si="259"/>
        <v>9.7600000000000006E-2</v>
      </c>
      <c r="VJV53" s="47">
        <f t="shared" si="259"/>
        <v>9.7600000000000006E-2</v>
      </c>
      <c r="VJW53" s="47">
        <f t="shared" si="259"/>
        <v>9.7600000000000006E-2</v>
      </c>
      <c r="VJX53" s="47">
        <f t="shared" si="259"/>
        <v>9.7600000000000006E-2</v>
      </c>
      <c r="VJY53" s="47">
        <f t="shared" si="259"/>
        <v>9.7600000000000006E-2</v>
      </c>
      <c r="VJZ53" s="47">
        <f t="shared" si="259"/>
        <v>9.7600000000000006E-2</v>
      </c>
      <c r="VKA53" s="47">
        <f t="shared" si="259"/>
        <v>9.7600000000000006E-2</v>
      </c>
      <c r="VKB53" s="47">
        <f t="shared" si="259"/>
        <v>9.7600000000000006E-2</v>
      </c>
      <c r="VKC53" s="47">
        <f t="shared" si="259"/>
        <v>9.7600000000000006E-2</v>
      </c>
      <c r="VKD53" s="47">
        <f t="shared" si="259"/>
        <v>9.7600000000000006E-2</v>
      </c>
      <c r="VKE53" s="47">
        <f t="shared" si="259"/>
        <v>9.7600000000000006E-2</v>
      </c>
      <c r="VKF53" s="47">
        <f t="shared" si="259"/>
        <v>9.7600000000000006E-2</v>
      </c>
      <c r="VKG53" s="47">
        <f t="shared" si="259"/>
        <v>9.7600000000000006E-2</v>
      </c>
      <c r="VKH53" s="47">
        <f t="shared" si="259"/>
        <v>9.7600000000000006E-2</v>
      </c>
      <c r="VKI53" s="47">
        <f t="shared" si="259"/>
        <v>9.7600000000000006E-2</v>
      </c>
      <c r="VKJ53" s="47">
        <f t="shared" si="259"/>
        <v>9.7600000000000006E-2</v>
      </c>
      <c r="VKK53" s="47">
        <f t="shared" si="259"/>
        <v>9.7600000000000006E-2</v>
      </c>
      <c r="VKL53" s="47">
        <f t="shared" si="259"/>
        <v>9.7600000000000006E-2</v>
      </c>
      <c r="VKM53" s="47">
        <f t="shared" si="259"/>
        <v>9.7600000000000006E-2</v>
      </c>
      <c r="VKN53" s="47">
        <f t="shared" si="259"/>
        <v>9.7600000000000006E-2</v>
      </c>
      <c r="VKO53" s="47">
        <f t="shared" si="259"/>
        <v>9.7600000000000006E-2</v>
      </c>
      <c r="VKP53" s="47">
        <f t="shared" si="259"/>
        <v>9.7600000000000006E-2</v>
      </c>
      <c r="VKQ53" s="47">
        <f t="shared" si="259"/>
        <v>9.7600000000000006E-2</v>
      </c>
      <c r="VKR53" s="47">
        <f t="shared" si="259"/>
        <v>9.7600000000000006E-2</v>
      </c>
      <c r="VKS53" s="47">
        <f t="shared" si="259"/>
        <v>9.7600000000000006E-2</v>
      </c>
      <c r="VKT53" s="47">
        <f t="shared" si="259"/>
        <v>9.7600000000000006E-2</v>
      </c>
      <c r="VKU53" s="47">
        <f t="shared" si="259"/>
        <v>9.7600000000000006E-2</v>
      </c>
      <c r="VKV53" s="47">
        <f t="shared" si="259"/>
        <v>9.7600000000000006E-2</v>
      </c>
      <c r="VKW53" s="47">
        <f t="shared" si="259"/>
        <v>9.7600000000000006E-2</v>
      </c>
      <c r="VKX53" s="47">
        <f t="shared" si="259"/>
        <v>9.7600000000000006E-2</v>
      </c>
      <c r="VKY53" s="47">
        <f t="shared" si="259"/>
        <v>9.7600000000000006E-2</v>
      </c>
      <c r="VKZ53" s="47">
        <f t="shared" si="259"/>
        <v>9.7600000000000006E-2</v>
      </c>
      <c r="VLA53" s="47">
        <f t="shared" si="259"/>
        <v>9.7600000000000006E-2</v>
      </c>
      <c r="VLB53" s="47">
        <f t="shared" si="259"/>
        <v>9.7600000000000006E-2</v>
      </c>
      <c r="VLC53" s="47">
        <f t="shared" si="259"/>
        <v>9.7600000000000006E-2</v>
      </c>
      <c r="VLD53" s="47">
        <f t="shared" si="259"/>
        <v>9.7600000000000006E-2</v>
      </c>
      <c r="VLE53" s="47">
        <f t="shared" si="259"/>
        <v>9.7600000000000006E-2</v>
      </c>
      <c r="VLF53" s="47">
        <f t="shared" si="259"/>
        <v>9.7600000000000006E-2</v>
      </c>
      <c r="VLG53" s="47">
        <f t="shared" si="259"/>
        <v>9.7600000000000006E-2</v>
      </c>
      <c r="VLH53" s="47">
        <f t="shared" si="259"/>
        <v>9.7600000000000006E-2</v>
      </c>
      <c r="VLI53" s="47">
        <f t="shared" si="259"/>
        <v>9.7600000000000006E-2</v>
      </c>
      <c r="VLJ53" s="47">
        <f t="shared" si="259"/>
        <v>9.7600000000000006E-2</v>
      </c>
      <c r="VLK53" s="47">
        <f t="shared" si="259"/>
        <v>9.7600000000000006E-2</v>
      </c>
      <c r="VLL53" s="47">
        <f t="shared" si="259"/>
        <v>9.7600000000000006E-2</v>
      </c>
      <c r="VLM53" s="47">
        <f t="shared" si="259"/>
        <v>9.7600000000000006E-2</v>
      </c>
      <c r="VLN53" s="47">
        <f t="shared" si="259"/>
        <v>9.7600000000000006E-2</v>
      </c>
      <c r="VLO53" s="47">
        <f t="shared" si="259"/>
        <v>9.7600000000000006E-2</v>
      </c>
      <c r="VLP53" s="47">
        <f t="shared" si="259"/>
        <v>9.7600000000000006E-2</v>
      </c>
      <c r="VLQ53" s="47">
        <f t="shared" si="259"/>
        <v>9.7600000000000006E-2</v>
      </c>
      <c r="VLR53" s="47">
        <f t="shared" si="259"/>
        <v>9.7600000000000006E-2</v>
      </c>
      <c r="VLS53" s="47">
        <f t="shared" si="259"/>
        <v>9.7600000000000006E-2</v>
      </c>
      <c r="VLT53" s="47">
        <f t="shared" si="259"/>
        <v>9.7600000000000006E-2</v>
      </c>
      <c r="VLU53" s="47">
        <f t="shared" si="259"/>
        <v>9.7600000000000006E-2</v>
      </c>
      <c r="VLV53" s="47">
        <f t="shared" ref="VLV53:VOG53" si="260">VLU53</f>
        <v>9.7600000000000006E-2</v>
      </c>
      <c r="VLW53" s="47">
        <f t="shared" si="260"/>
        <v>9.7600000000000006E-2</v>
      </c>
      <c r="VLX53" s="47">
        <f t="shared" si="260"/>
        <v>9.7600000000000006E-2</v>
      </c>
      <c r="VLY53" s="47">
        <f t="shared" si="260"/>
        <v>9.7600000000000006E-2</v>
      </c>
      <c r="VLZ53" s="47">
        <f t="shared" si="260"/>
        <v>9.7600000000000006E-2</v>
      </c>
      <c r="VMA53" s="47">
        <f t="shared" si="260"/>
        <v>9.7600000000000006E-2</v>
      </c>
      <c r="VMB53" s="47">
        <f t="shared" si="260"/>
        <v>9.7600000000000006E-2</v>
      </c>
      <c r="VMC53" s="47">
        <f t="shared" si="260"/>
        <v>9.7600000000000006E-2</v>
      </c>
      <c r="VMD53" s="47">
        <f t="shared" si="260"/>
        <v>9.7600000000000006E-2</v>
      </c>
      <c r="VME53" s="47">
        <f t="shared" si="260"/>
        <v>9.7600000000000006E-2</v>
      </c>
      <c r="VMF53" s="47">
        <f t="shared" si="260"/>
        <v>9.7600000000000006E-2</v>
      </c>
      <c r="VMG53" s="47">
        <f t="shared" si="260"/>
        <v>9.7600000000000006E-2</v>
      </c>
      <c r="VMH53" s="47">
        <f t="shared" si="260"/>
        <v>9.7600000000000006E-2</v>
      </c>
      <c r="VMI53" s="47">
        <f t="shared" si="260"/>
        <v>9.7600000000000006E-2</v>
      </c>
      <c r="VMJ53" s="47">
        <f t="shared" si="260"/>
        <v>9.7600000000000006E-2</v>
      </c>
      <c r="VMK53" s="47">
        <f t="shared" si="260"/>
        <v>9.7600000000000006E-2</v>
      </c>
      <c r="VML53" s="47">
        <f t="shared" si="260"/>
        <v>9.7600000000000006E-2</v>
      </c>
      <c r="VMM53" s="47">
        <f t="shared" si="260"/>
        <v>9.7600000000000006E-2</v>
      </c>
      <c r="VMN53" s="47">
        <f t="shared" si="260"/>
        <v>9.7600000000000006E-2</v>
      </c>
      <c r="VMO53" s="47">
        <f t="shared" si="260"/>
        <v>9.7600000000000006E-2</v>
      </c>
      <c r="VMP53" s="47">
        <f t="shared" si="260"/>
        <v>9.7600000000000006E-2</v>
      </c>
      <c r="VMQ53" s="47">
        <f t="shared" si="260"/>
        <v>9.7600000000000006E-2</v>
      </c>
      <c r="VMR53" s="47">
        <f t="shared" si="260"/>
        <v>9.7600000000000006E-2</v>
      </c>
      <c r="VMS53" s="47">
        <f t="shared" si="260"/>
        <v>9.7600000000000006E-2</v>
      </c>
      <c r="VMT53" s="47">
        <f t="shared" si="260"/>
        <v>9.7600000000000006E-2</v>
      </c>
      <c r="VMU53" s="47">
        <f t="shared" si="260"/>
        <v>9.7600000000000006E-2</v>
      </c>
      <c r="VMV53" s="47">
        <f t="shared" si="260"/>
        <v>9.7600000000000006E-2</v>
      </c>
      <c r="VMW53" s="47">
        <f t="shared" si="260"/>
        <v>9.7600000000000006E-2</v>
      </c>
      <c r="VMX53" s="47">
        <f t="shared" si="260"/>
        <v>9.7600000000000006E-2</v>
      </c>
      <c r="VMY53" s="47">
        <f t="shared" si="260"/>
        <v>9.7600000000000006E-2</v>
      </c>
      <c r="VMZ53" s="47">
        <f t="shared" si="260"/>
        <v>9.7600000000000006E-2</v>
      </c>
      <c r="VNA53" s="47">
        <f t="shared" si="260"/>
        <v>9.7600000000000006E-2</v>
      </c>
      <c r="VNB53" s="47">
        <f t="shared" si="260"/>
        <v>9.7600000000000006E-2</v>
      </c>
      <c r="VNC53" s="47">
        <f t="shared" si="260"/>
        <v>9.7600000000000006E-2</v>
      </c>
      <c r="VND53" s="47">
        <f t="shared" si="260"/>
        <v>9.7600000000000006E-2</v>
      </c>
      <c r="VNE53" s="47">
        <f t="shared" si="260"/>
        <v>9.7600000000000006E-2</v>
      </c>
      <c r="VNF53" s="47">
        <f t="shared" si="260"/>
        <v>9.7600000000000006E-2</v>
      </c>
      <c r="VNG53" s="47">
        <f t="shared" si="260"/>
        <v>9.7600000000000006E-2</v>
      </c>
      <c r="VNH53" s="47">
        <f t="shared" si="260"/>
        <v>9.7600000000000006E-2</v>
      </c>
      <c r="VNI53" s="47">
        <f t="shared" si="260"/>
        <v>9.7600000000000006E-2</v>
      </c>
      <c r="VNJ53" s="47">
        <f t="shared" si="260"/>
        <v>9.7600000000000006E-2</v>
      </c>
      <c r="VNK53" s="47">
        <f t="shared" si="260"/>
        <v>9.7600000000000006E-2</v>
      </c>
      <c r="VNL53" s="47">
        <f t="shared" si="260"/>
        <v>9.7600000000000006E-2</v>
      </c>
      <c r="VNM53" s="47">
        <f t="shared" si="260"/>
        <v>9.7600000000000006E-2</v>
      </c>
      <c r="VNN53" s="47">
        <f t="shared" si="260"/>
        <v>9.7600000000000006E-2</v>
      </c>
      <c r="VNO53" s="47">
        <f t="shared" si="260"/>
        <v>9.7600000000000006E-2</v>
      </c>
      <c r="VNP53" s="47">
        <f t="shared" si="260"/>
        <v>9.7600000000000006E-2</v>
      </c>
      <c r="VNQ53" s="47">
        <f t="shared" si="260"/>
        <v>9.7600000000000006E-2</v>
      </c>
      <c r="VNR53" s="47">
        <f t="shared" si="260"/>
        <v>9.7600000000000006E-2</v>
      </c>
      <c r="VNS53" s="47">
        <f t="shared" si="260"/>
        <v>9.7600000000000006E-2</v>
      </c>
      <c r="VNT53" s="47">
        <f t="shared" si="260"/>
        <v>9.7600000000000006E-2</v>
      </c>
      <c r="VNU53" s="47">
        <f t="shared" si="260"/>
        <v>9.7600000000000006E-2</v>
      </c>
      <c r="VNV53" s="47">
        <f t="shared" si="260"/>
        <v>9.7600000000000006E-2</v>
      </c>
      <c r="VNW53" s="47">
        <f t="shared" si="260"/>
        <v>9.7600000000000006E-2</v>
      </c>
      <c r="VNX53" s="47">
        <f t="shared" si="260"/>
        <v>9.7600000000000006E-2</v>
      </c>
      <c r="VNY53" s="47">
        <f t="shared" si="260"/>
        <v>9.7600000000000006E-2</v>
      </c>
      <c r="VNZ53" s="47">
        <f t="shared" si="260"/>
        <v>9.7600000000000006E-2</v>
      </c>
      <c r="VOA53" s="47">
        <f t="shared" si="260"/>
        <v>9.7600000000000006E-2</v>
      </c>
      <c r="VOB53" s="47">
        <f t="shared" si="260"/>
        <v>9.7600000000000006E-2</v>
      </c>
      <c r="VOC53" s="47">
        <f t="shared" si="260"/>
        <v>9.7600000000000006E-2</v>
      </c>
      <c r="VOD53" s="47">
        <f t="shared" si="260"/>
        <v>9.7600000000000006E-2</v>
      </c>
      <c r="VOE53" s="47">
        <f t="shared" si="260"/>
        <v>9.7600000000000006E-2</v>
      </c>
      <c r="VOF53" s="47">
        <f t="shared" si="260"/>
        <v>9.7600000000000006E-2</v>
      </c>
      <c r="VOG53" s="47">
        <f t="shared" si="260"/>
        <v>9.7600000000000006E-2</v>
      </c>
      <c r="VOH53" s="47">
        <f t="shared" ref="VOH53:VQS53" si="261">VOG53</f>
        <v>9.7600000000000006E-2</v>
      </c>
      <c r="VOI53" s="47">
        <f t="shared" si="261"/>
        <v>9.7600000000000006E-2</v>
      </c>
      <c r="VOJ53" s="47">
        <f t="shared" si="261"/>
        <v>9.7600000000000006E-2</v>
      </c>
      <c r="VOK53" s="47">
        <f t="shared" si="261"/>
        <v>9.7600000000000006E-2</v>
      </c>
      <c r="VOL53" s="47">
        <f t="shared" si="261"/>
        <v>9.7600000000000006E-2</v>
      </c>
      <c r="VOM53" s="47">
        <f t="shared" si="261"/>
        <v>9.7600000000000006E-2</v>
      </c>
      <c r="VON53" s="47">
        <f t="shared" si="261"/>
        <v>9.7600000000000006E-2</v>
      </c>
      <c r="VOO53" s="47">
        <f t="shared" si="261"/>
        <v>9.7600000000000006E-2</v>
      </c>
      <c r="VOP53" s="47">
        <f t="shared" si="261"/>
        <v>9.7600000000000006E-2</v>
      </c>
      <c r="VOQ53" s="47">
        <f t="shared" si="261"/>
        <v>9.7600000000000006E-2</v>
      </c>
      <c r="VOR53" s="47">
        <f t="shared" si="261"/>
        <v>9.7600000000000006E-2</v>
      </c>
      <c r="VOS53" s="47">
        <f t="shared" si="261"/>
        <v>9.7600000000000006E-2</v>
      </c>
      <c r="VOT53" s="47">
        <f t="shared" si="261"/>
        <v>9.7600000000000006E-2</v>
      </c>
      <c r="VOU53" s="47">
        <f t="shared" si="261"/>
        <v>9.7600000000000006E-2</v>
      </c>
      <c r="VOV53" s="47">
        <f t="shared" si="261"/>
        <v>9.7600000000000006E-2</v>
      </c>
      <c r="VOW53" s="47">
        <f t="shared" si="261"/>
        <v>9.7600000000000006E-2</v>
      </c>
      <c r="VOX53" s="47">
        <f t="shared" si="261"/>
        <v>9.7600000000000006E-2</v>
      </c>
      <c r="VOY53" s="47">
        <f t="shared" si="261"/>
        <v>9.7600000000000006E-2</v>
      </c>
      <c r="VOZ53" s="47">
        <f t="shared" si="261"/>
        <v>9.7600000000000006E-2</v>
      </c>
      <c r="VPA53" s="47">
        <f t="shared" si="261"/>
        <v>9.7600000000000006E-2</v>
      </c>
      <c r="VPB53" s="47">
        <f t="shared" si="261"/>
        <v>9.7600000000000006E-2</v>
      </c>
      <c r="VPC53" s="47">
        <f t="shared" si="261"/>
        <v>9.7600000000000006E-2</v>
      </c>
      <c r="VPD53" s="47">
        <f t="shared" si="261"/>
        <v>9.7600000000000006E-2</v>
      </c>
      <c r="VPE53" s="47">
        <f t="shared" si="261"/>
        <v>9.7600000000000006E-2</v>
      </c>
      <c r="VPF53" s="47">
        <f t="shared" si="261"/>
        <v>9.7600000000000006E-2</v>
      </c>
      <c r="VPG53" s="47">
        <f t="shared" si="261"/>
        <v>9.7600000000000006E-2</v>
      </c>
      <c r="VPH53" s="47">
        <f t="shared" si="261"/>
        <v>9.7600000000000006E-2</v>
      </c>
      <c r="VPI53" s="47">
        <f t="shared" si="261"/>
        <v>9.7600000000000006E-2</v>
      </c>
      <c r="VPJ53" s="47">
        <f t="shared" si="261"/>
        <v>9.7600000000000006E-2</v>
      </c>
      <c r="VPK53" s="47">
        <f t="shared" si="261"/>
        <v>9.7600000000000006E-2</v>
      </c>
      <c r="VPL53" s="47">
        <f t="shared" si="261"/>
        <v>9.7600000000000006E-2</v>
      </c>
      <c r="VPM53" s="47">
        <f t="shared" si="261"/>
        <v>9.7600000000000006E-2</v>
      </c>
      <c r="VPN53" s="47">
        <f t="shared" si="261"/>
        <v>9.7600000000000006E-2</v>
      </c>
      <c r="VPO53" s="47">
        <f t="shared" si="261"/>
        <v>9.7600000000000006E-2</v>
      </c>
      <c r="VPP53" s="47">
        <f t="shared" si="261"/>
        <v>9.7600000000000006E-2</v>
      </c>
      <c r="VPQ53" s="47">
        <f t="shared" si="261"/>
        <v>9.7600000000000006E-2</v>
      </c>
      <c r="VPR53" s="47">
        <f t="shared" si="261"/>
        <v>9.7600000000000006E-2</v>
      </c>
      <c r="VPS53" s="47">
        <f t="shared" si="261"/>
        <v>9.7600000000000006E-2</v>
      </c>
      <c r="VPT53" s="47">
        <f t="shared" si="261"/>
        <v>9.7600000000000006E-2</v>
      </c>
      <c r="VPU53" s="47">
        <f t="shared" si="261"/>
        <v>9.7600000000000006E-2</v>
      </c>
      <c r="VPV53" s="47">
        <f t="shared" si="261"/>
        <v>9.7600000000000006E-2</v>
      </c>
      <c r="VPW53" s="47">
        <f t="shared" si="261"/>
        <v>9.7600000000000006E-2</v>
      </c>
      <c r="VPX53" s="47">
        <f t="shared" si="261"/>
        <v>9.7600000000000006E-2</v>
      </c>
      <c r="VPY53" s="47">
        <f t="shared" si="261"/>
        <v>9.7600000000000006E-2</v>
      </c>
      <c r="VPZ53" s="47">
        <f t="shared" si="261"/>
        <v>9.7600000000000006E-2</v>
      </c>
      <c r="VQA53" s="47">
        <f t="shared" si="261"/>
        <v>9.7600000000000006E-2</v>
      </c>
      <c r="VQB53" s="47">
        <f t="shared" si="261"/>
        <v>9.7600000000000006E-2</v>
      </c>
      <c r="VQC53" s="47">
        <f t="shared" si="261"/>
        <v>9.7600000000000006E-2</v>
      </c>
      <c r="VQD53" s="47">
        <f t="shared" si="261"/>
        <v>9.7600000000000006E-2</v>
      </c>
      <c r="VQE53" s="47">
        <f t="shared" si="261"/>
        <v>9.7600000000000006E-2</v>
      </c>
      <c r="VQF53" s="47">
        <f t="shared" si="261"/>
        <v>9.7600000000000006E-2</v>
      </c>
      <c r="VQG53" s="47">
        <f t="shared" si="261"/>
        <v>9.7600000000000006E-2</v>
      </c>
      <c r="VQH53" s="47">
        <f t="shared" si="261"/>
        <v>9.7600000000000006E-2</v>
      </c>
      <c r="VQI53" s="47">
        <f t="shared" si="261"/>
        <v>9.7600000000000006E-2</v>
      </c>
      <c r="VQJ53" s="47">
        <f t="shared" si="261"/>
        <v>9.7600000000000006E-2</v>
      </c>
      <c r="VQK53" s="47">
        <f t="shared" si="261"/>
        <v>9.7600000000000006E-2</v>
      </c>
      <c r="VQL53" s="47">
        <f t="shared" si="261"/>
        <v>9.7600000000000006E-2</v>
      </c>
      <c r="VQM53" s="47">
        <f t="shared" si="261"/>
        <v>9.7600000000000006E-2</v>
      </c>
      <c r="VQN53" s="47">
        <f t="shared" si="261"/>
        <v>9.7600000000000006E-2</v>
      </c>
      <c r="VQO53" s="47">
        <f t="shared" si="261"/>
        <v>9.7600000000000006E-2</v>
      </c>
      <c r="VQP53" s="47">
        <f t="shared" si="261"/>
        <v>9.7600000000000006E-2</v>
      </c>
      <c r="VQQ53" s="47">
        <f t="shared" si="261"/>
        <v>9.7600000000000006E-2</v>
      </c>
      <c r="VQR53" s="47">
        <f t="shared" si="261"/>
        <v>9.7600000000000006E-2</v>
      </c>
      <c r="VQS53" s="47">
        <f t="shared" si="261"/>
        <v>9.7600000000000006E-2</v>
      </c>
      <c r="VQT53" s="47">
        <f t="shared" ref="VQT53:VTE53" si="262">VQS53</f>
        <v>9.7600000000000006E-2</v>
      </c>
      <c r="VQU53" s="47">
        <f t="shared" si="262"/>
        <v>9.7600000000000006E-2</v>
      </c>
      <c r="VQV53" s="47">
        <f t="shared" si="262"/>
        <v>9.7600000000000006E-2</v>
      </c>
      <c r="VQW53" s="47">
        <f t="shared" si="262"/>
        <v>9.7600000000000006E-2</v>
      </c>
      <c r="VQX53" s="47">
        <f t="shared" si="262"/>
        <v>9.7600000000000006E-2</v>
      </c>
      <c r="VQY53" s="47">
        <f t="shared" si="262"/>
        <v>9.7600000000000006E-2</v>
      </c>
      <c r="VQZ53" s="47">
        <f t="shared" si="262"/>
        <v>9.7600000000000006E-2</v>
      </c>
      <c r="VRA53" s="47">
        <f t="shared" si="262"/>
        <v>9.7600000000000006E-2</v>
      </c>
      <c r="VRB53" s="47">
        <f t="shared" si="262"/>
        <v>9.7600000000000006E-2</v>
      </c>
      <c r="VRC53" s="47">
        <f t="shared" si="262"/>
        <v>9.7600000000000006E-2</v>
      </c>
      <c r="VRD53" s="47">
        <f t="shared" si="262"/>
        <v>9.7600000000000006E-2</v>
      </c>
      <c r="VRE53" s="47">
        <f t="shared" si="262"/>
        <v>9.7600000000000006E-2</v>
      </c>
      <c r="VRF53" s="47">
        <f t="shared" si="262"/>
        <v>9.7600000000000006E-2</v>
      </c>
      <c r="VRG53" s="47">
        <f t="shared" si="262"/>
        <v>9.7600000000000006E-2</v>
      </c>
      <c r="VRH53" s="47">
        <f t="shared" si="262"/>
        <v>9.7600000000000006E-2</v>
      </c>
      <c r="VRI53" s="47">
        <f t="shared" si="262"/>
        <v>9.7600000000000006E-2</v>
      </c>
      <c r="VRJ53" s="47">
        <f t="shared" si="262"/>
        <v>9.7600000000000006E-2</v>
      </c>
      <c r="VRK53" s="47">
        <f t="shared" si="262"/>
        <v>9.7600000000000006E-2</v>
      </c>
      <c r="VRL53" s="47">
        <f t="shared" si="262"/>
        <v>9.7600000000000006E-2</v>
      </c>
      <c r="VRM53" s="47">
        <f t="shared" si="262"/>
        <v>9.7600000000000006E-2</v>
      </c>
      <c r="VRN53" s="47">
        <f t="shared" si="262"/>
        <v>9.7600000000000006E-2</v>
      </c>
      <c r="VRO53" s="47">
        <f t="shared" si="262"/>
        <v>9.7600000000000006E-2</v>
      </c>
      <c r="VRP53" s="47">
        <f t="shared" si="262"/>
        <v>9.7600000000000006E-2</v>
      </c>
      <c r="VRQ53" s="47">
        <f t="shared" si="262"/>
        <v>9.7600000000000006E-2</v>
      </c>
      <c r="VRR53" s="47">
        <f t="shared" si="262"/>
        <v>9.7600000000000006E-2</v>
      </c>
      <c r="VRS53" s="47">
        <f t="shared" si="262"/>
        <v>9.7600000000000006E-2</v>
      </c>
      <c r="VRT53" s="47">
        <f t="shared" si="262"/>
        <v>9.7600000000000006E-2</v>
      </c>
      <c r="VRU53" s="47">
        <f t="shared" si="262"/>
        <v>9.7600000000000006E-2</v>
      </c>
      <c r="VRV53" s="47">
        <f t="shared" si="262"/>
        <v>9.7600000000000006E-2</v>
      </c>
      <c r="VRW53" s="47">
        <f t="shared" si="262"/>
        <v>9.7600000000000006E-2</v>
      </c>
      <c r="VRX53" s="47">
        <f t="shared" si="262"/>
        <v>9.7600000000000006E-2</v>
      </c>
      <c r="VRY53" s="47">
        <f t="shared" si="262"/>
        <v>9.7600000000000006E-2</v>
      </c>
      <c r="VRZ53" s="47">
        <f t="shared" si="262"/>
        <v>9.7600000000000006E-2</v>
      </c>
      <c r="VSA53" s="47">
        <f t="shared" si="262"/>
        <v>9.7600000000000006E-2</v>
      </c>
      <c r="VSB53" s="47">
        <f t="shared" si="262"/>
        <v>9.7600000000000006E-2</v>
      </c>
      <c r="VSC53" s="47">
        <f t="shared" si="262"/>
        <v>9.7600000000000006E-2</v>
      </c>
      <c r="VSD53" s="47">
        <f t="shared" si="262"/>
        <v>9.7600000000000006E-2</v>
      </c>
      <c r="VSE53" s="47">
        <f t="shared" si="262"/>
        <v>9.7600000000000006E-2</v>
      </c>
      <c r="VSF53" s="47">
        <f t="shared" si="262"/>
        <v>9.7600000000000006E-2</v>
      </c>
      <c r="VSG53" s="47">
        <f t="shared" si="262"/>
        <v>9.7600000000000006E-2</v>
      </c>
      <c r="VSH53" s="47">
        <f t="shared" si="262"/>
        <v>9.7600000000000006E-2</v>
      </c>
      <c r="VSI53" s="47">
        <f t="shared" si="262"/>
        <v>9.7600000000000006E-2</v>
      </c>
      <c r="VSJ53" s="47">
        <f t="shared" si="262"/>
        <v>9.7600000000000006E-2</v>
      </c>
      <c r="VSK53" s="47">
        <f t="shared" si="262"/>
        <v>9.7600000000000006E-2</v>
      </c>
      <c r="VSL53" s="47">
        <f t="shared" si="262"/>
        <v>9.7600000000000006E-2</v>
      </c>
      <c r="VSM53" s="47">
        <f t="shared" si="262"/>
        <v>9.7600000000000006E-2</v>
      </c>
      <c r="VSN53" s="47">
        <f t="shared" si="262"/>
        <v>9.7600000000000006E-2</v>
      </c>
      <c r="VSO53" s="47">
        <f t="shared" si="262"/>
        <v>9.7600000000000006E-2</v>
      </c>
      <c r="VSP53" s="47">
        <f t="shared" si="262"/>
        <v>9.7600000000000006E-2</v>
      </c>
      <c r="VSQ53" s="47">
        <f t="shared" si="262"/>
        <v>9.7600000000000006E-2</v>
      </c>
      <c r="VSR53" s="47">
        <f t="shared" si="262"/>
        <v>9.7600000000000006E-2</v>
      </c>
      <c r="VSS53" s="47">
        <f t="shared" si="262"/>
        <v>9.7600000000000006E-2</v>
      </c>
      <c r="VST53" s="47">
        <f t="shared" si="262"/>
        <v>9.7600000000000006E-2</v>
      </c>
      <c r="VSU53" s="47">
        <f t="shared" si="262"/>
        <v>9.7600000000000006E-2</v>
      </c>
      <c r="VSV53" s="47">
        <f t="shared" si="262"/>
        <v>9.7600000000000006E-2</v>
      </c>
      <c r="VSW53" s="47">
        <f t="shared" si="262"/>
        <v>9.7600000000000006E-2</v>
      </c>
      <c r="VSX53" s="47">
        <f t="shared" si="262"/>
        <v>9.7600000000000006E-2</v>
      </c>
      <c r="VSY53" s="47">
        <f t="shared" si="262"/>
        <v>9.7600000000000006E-2</v>
      </c>
      <c r="VSZ53" s="47">
        <f t="shared" si="262"/>
        <v>9.7600000000000006E-2</v>
      </c>
      <c r="VTA53" s="47">
        <f t="shared" si="262"/>
        <v>9.7600000000000006E-2</v>
      </c>
      <c r="VTB53" s="47">
        <f t="shared" si="262"/>
        <v>9.7600000000000006E-2</v>
      </c>
      <c r="VTC53" s="47">
        <f t="shared" si="262"/>
        <v>9.7600000000000006E-2</v>
      </c>
      <c r="VTD53" s="47">
        <f t="shared" si="262"/>
        <v>9.7600000000000006E-2</v>
      </c>
      <c r="VTE53" s="47">
        <f t="shared" si="262"/>
        <v>9.7600000000000006E-2</v>
      </c>
      <c r="VTF53" s="47">
        <f t="shared" ref="VTF53:VVQ53" si="263">VTE53</f>
        <v>9.7600000000000006E-2</v>
      </c>
      <c r="VTG53" s="47">
        <f t="shared" si="263"/>
        <v>9.7600000000000006E-2</v>
      </c>
      <c r="VTH53" s="47">
        <f t="shared" si="263"/>
        <v>9.7600000000000006E-2</v>
      </c>
      <c r="VTI53" s="47">
        <f t="shared" si="263"/>
        <v>9.7600000000000006E-2</v>
      </c>
      <c r="VTJ53" s="47">
        <f t="shared" si="263"/>
        <v>9.7600000000000006E-2</v>
      </c>
      <c r="VTK53" s="47">
        <f t="shared" si="263"/>
        <v>9.7600000000000006E-2</v>
      </c>
      <c r="VTL53" s="47">
        <f t="shared" si="263"/>
        <v>9.7600000000000006E-2</v>
      </c>
      <c r="VTM53" s="47">
        <f t="shared" si="263"/>
        <v>9.7600000000000006E-2</v>
      </c>
      <c r="VTN53" s="47">
        <f t="shared" si="263"/>
        <v>9.7600000000000006E-2</v>
      </c>
      <c r="VTO53" s="47">
        <f t="shared" si="263"/>
        <v>9.7600000000000006E-2</v>
      </c>
      <c r="VTP53" s="47">
        <f t="shared" si="263"/>
        <v>9.7600000000000006E-2</v>
      </c>
      <c r="VTQ53" s="47">
        <f t="shared" si="263"/>
        <v>9.7600000000000006E-2</v>
      </c>
      <c r="VTR53" s="47">
        <f t="shared" si="263"/>
        <v>9.7600000000000006E-2</v>
      </c>
      <c r="VTS53" s="47">
        <f t="shared" si="263"/>
        <v>9.7600000000000006E-2</v>
      </c>
      <c r="VTT53" s="47">
        <f t="shared" si="263"/>
        <v>9.7600000000000006E-2</v>
      </c>
      <c r="VTU53" s="47">
        <f t="shared" si="263"/>
        <v>9.7600000000000006E-2</v>
      </c>
      <c r="VTV53" s="47">
        <f t="shared" si="263"/>
        <v>9.7600000000000006E-2</v>
      </c>
      <c r="VTW53" s="47">
        <f t="shared" si="263"/>
        <v>9.7600000000000006E-2</v>
      </c>
      <c r="VTX53" s="47">
        <f t="shared" si="263"/>
        <v>9.7600000000000006E-2</v>
      </c>
      <c r="VTY53" s="47">
        <f t="shared" si="263"/>
        <v>9.7600000000000006E-2</v>
      </c>
      <c r="VTZ53" s="47">
        <f t="shared" si="263"/>
        <v>9.7600000000000006E-2</v>
      </c>
      <c r="VUA53" s="47">
        <f t="shared" si="263"/>
        <v>9.7600000000000006E-2</v>
      </c>
      <c r="VUB53" s="47">
        <f t="shared" si="263"/>
        <v>9.7600000000000006E-2</v>
      </c>
      <c r="VUC53" s="47">
        <f t="shared" si="263"/>
        <v>9.7600000000000006E-2</v>
      </c>
      <c r="VUD53" s="47">
        <f t="shared" si="263"/>
        <v>9.7600000000000006E-2</v>
      </c>
      <c r="VUE53" s="47">
        <f t="shared" si="263"/>
        <v>9.7600000000000006E-2</v>
      </c>
      <c r="VUF53" s="47">
        <f t="shared" si="263"/>
        <v>9.7600000000000006E-2</v>
      </c>
      <c r="VUG53" s="47">
        <f t="shared" si="263"/>
        <v>9.7600000000000006E-2</v>
      </c>
      <c r="VUH53" s="47">
        <f t="shared" si="263"/>
        <v>9.7600000000000006E-2</v>
      </c>
      <c r="VUI53" s="47">
        <f t="shared" si="263"/>
        <v>9.7600000000000006E-2</v>
      </c>
      <c r="VUJ53" s="47">
        <f t="shared" si="263"/>
        <v>9.7600000000000006E-2</v>
      </c>
      <c r="VUK53" s="47">
        <f t="shared" si="263"/>
        <v>9.7600000000000006E-2</v>
      </c>
      <c r="VUL53" s="47">
        <f t="shared" si="263"/>
        <v>9.7600000000000006E-2</v>
      </c>
      <c r="VUM53" s="47">
        <f t="shared" si="263"/>
        <v>9.7600000000000006E-2</v>
      </c>
      <c r="VUN53" s="47">
        <f t="shared" si="263"/>
        <v>9.7600000000000006E-2</v>
      </c>
      <c r="VUO53" s="47">
        <f t="shared" si="263"/>
        <v>9.7600000000000006E-2</v>
      </c>
      <c r="VUP53" s="47">
        <f t="shared" si="263"/>
        <v>9.7600000000000006E-2</v>
      </c>
      <c r="VUQ53" s="47">
        <f t="shared" si="263"/>
        <v>9.7600000000000006E-2</v>
      </c>
      <c r="VUR53" s="47">
        <f t="shared" si="263"/>
        <v>9.7600000000000006E-2</v>
      </c>
      <c r="VUS53" s="47">
        <f t="shared" si="263"/>
        <v>9.7600000000000006E-2</v>
      </c>
      <c r="VUT53" s="47">
        <f t="shared" si="263"/>
        <v>9.7600000000000006E-2</v>
      </c>
      <c r="VUU53" s="47">
        <f t="shared" si="263"/>
        <v>9.7600000000000006E-2</v>
      </c>
      <c r="VUV53" s="47">
        <f t="shared" si="263"/>
        <v>9.7600000000000006E-2</v>
      </c>
      <c r="VUW53" s="47">
        <f t="shared" si="263"/>
        <v>9.7600000000000006E-2</v>
      </c>
      <c r="VUX53" s="47">
        <f t="shared" si="263"/>
        <v>9.7600000000000006E-2</v>
      </c>
      <c r="VUY53" s="47">
        <f t="shared" si="263"/>
        <v>9.7600000000000006E-2</v>
      </c>
      <c r="VUZ53" s="47">
        <f t="shared" si="263"/>
        <v>9.7600000000000006E-2</v>
      </c>
      <c r="VVA53" s="47">
        <f t="shared" si="263"/>
        <v>9.7600000000000006E-2</v>
      </c>
      <c r="VVB53" s="47">
        <f t="shared" si="263"/>
        <v>9.7600000000000006E-2</v>
      </c>
      <c r="VVC53" s="47">
        <f t="shared" si="263"/>
        <v>9.7600000000000006E-2</v>
      </c>
      <c r="VVD53" s="47">
        <f t="shared" si="263"/>
        <v>9.7600000000000006E-2</v>
      </c>
      <c r="VVE53" s="47">
        <f t="shared" si="263"/>
        <v>9.7600000000000006E-2</v>
      </c>
      <c r="VVF53" s="47">
        <f t="shared" si="263"/>
        <v>9.7600000000000006E-2</v>
      </c>
      <c r="VVG53" s="47">
        <f t="shared" si="263"/>
        <v>9.7600000000000006E-2</v>
      </c>
      <c r="VVH53" s="47">
        <f t="shared" si="263"/>
        <v>9.7600000000000006E-2</v>
      </c>
      <c r="VVI53" s="47">
        <f t="shared" si="263"/>
        <v>9.7600000000000006E-2</v>
      </c>
      <c r="VVJ53" s="47">
        <f t="shared" si="263"/>
        <v>9.7600000000000006E-2</v>
      </c>
      <c r="VVK53" s="47">
        <f t="shared" si="263"/>
        <v>9.7600000000000006E-2</v>
      </c>
      <c r="VVL53" s="47">
        <f t="shared" si="263"/>
        <v>9.7600000000000006E-2</v>
      </c>
      <c r="VVM53" s="47">
        <f t="shared" si="263"/>
        <v>9.7600000000000006E-2</v>
      </c>
      <c r="VVN53" s="47">
        <f t="shared" si="263"/>
        <v>9.7600000000000006E-2</v>
      </c>
      <c r="VVO53" s="47">
        <f t="shared" si="263"/>
        <v>9.7600000000000006E-2</v>
      </c>
      <c r="VVP53" s="47">
        <f t="shared" si="263"/>
        <v>9.7600000000000006E-2</v>
      </c>
      <c r="VVQ53" s="47">
        <f t="shared" si="263"/>
        <v>9.7600000000000006E-2</v>
      </c>
      <c r="VVR53" s="47">
        <f t="shared" ref="VVR53:VYC53" si="264">VVQ53</f>
        <v>9.7600000000000006E-2</v>
      </c>
      <c r="VVS53" s="47">
        <f t="shared" si="264"/>
        <v>9.7600000000000006E-2</v>
      </c>
      <c r="VVT53" s="47">
        <f t="shared" si="264"/>
        <v>9.7600000000000006E-2</v>
      </c>
      <c r="VVU53" s="47">
        <f t="shared" si="264"/>
        <v>9.7600000000000006E-2</v>
      </c>
      <c r="VVV53" s="47">
        <f t="shared" si="264"/>
        <v>9.7600000000000006E-2</v>
      </c>
      <c r="VVW53" s="47">
        <f t="shared" si="264"/>
        <v>9.7600000000000006E-2</v>
      </c>
      <c r="VVX53" s="47">
        <f t="shared" si="264"/>
        <v>9.7600000000000006E-2</v>
      </c>
      <c r="VVY53" s="47">
        <f t="shared" si="264"/>
        <v>9.7600000000000006E-2</v>
      </c>
      <c r="VVZ53" s="47">
        <f t="shared" si="264"/>
        <v>9.7600000000000006E-2</v>
      </c>
      <c r="VWA53" s="47">
        <f t="shared" si="264"/>
        <v>9.7600000000000006E-2</v>
      </c>
      <c r="VWB53" s="47">
        <f t="shared" si="264"/>
        <v>9.7600000000000006E-2</v>
      </c>
      <c r="VWC53" s="47">
        <f t="shared" si="264"/>
        <v>9.7600000000000006E-2</v>
      </c>
      <c r="VWD53" s="47">
        <f t="shared" si="264"/>
        <v>9.7600000000000006E-2</v>
      </c>
      <c r="VWE53" s="47">
        <f t="shared" si="264"/>
        <v>9.7600000000000006E-2</v>
      </c>
      <c r="VWF53" s="47">
        <f t="shared" si="264"/>
        <v>9.7600000000000006E-2</v>
      </c>
      <c r="VWG53" s="47">
        <f t="shared" si="264"/>
        <v>9.7600000000000006E-2</v>
      </c>
      <c r="VWH53" s="47">
        <f t="shared" si="264"/>
        <v>9.7600000000000006E-2</v>
      </c>
      <c r="VWI53" s="47">
        <f t="shared" si="264"/>
        <v>9.7600000000000006E-2</v>
      </c>
      <c r="VWJ53" s="47">
        <f t="shared" si="264"/>
        <v>9.7600000000000006E-2</v>
      </c>
      <c r="VWK53" s="47">
        <f t="shared" si="264"/>
        <v>9.7600000000000006E-2</v>
      </c>
      <c r="VWL53" s="47">
        <f t="shared" si="264"/>
        <v>9.7600000000000006E-2</v>
      </c>
      <c r="VWM53" s="47">
        <f t="shared" si="264"/>
        <v>9.7600000000000006E-2</v>
      </c>
      <c r="VWN53" s="47">
        <f t="shared" si="264"/>
        <v>9.7600000000000006E-2</v>
      </c>
      <c r="VWO53" s="47">
        <f t="shared" si="264"/>
        <v>9.7600000000000006E-2</v>
      </c>
      <c r="VWP53" s="47">
        <f t="shared" si="264"/>
        <v>9.7600000000000006E-2</v>
      </c>
      <c r="VWQ53" s="47">
        <f t="shared" si="264"/>
        <v>9.7600000000000006E-2</v>
      </c>
      <c r="VWR53" s="47">
        <f t="shared" si="264"/>
        <v>9.7600000000000006E-2</v>
      </c>
      <c r="VWS53" s="47">
        <f t="shared" si="264"/>
        <v>9.7600000000000006E-2</v>
      </c>
      <c r="VWT53" s="47">
        <f t="shared" si="264"/>
        <v>9.7600000000000006E-2</v>
      </c>
      <c r="VWU53" s="47">
        <f t="shared" si="264"/>
        <v>9.7600000000000006E-2</v>
      </c>
      <c r="VWV53" s="47">
        <f t="shared" si="264"/>
        <v>9.7600000000000006E-2</v>
      </c>
      <c r="VWW53" s="47">
        <f t="shared" si="264"/>
        <v>9.7600000000000006E-2</v>
      </c>
      <c r="VWX53" s="47">
        <f t="shared" si="264"/>
        <v>9.7600000000000006E-2</v>
      </c>
      <c r="VWY53" s="47">
        <f t="shared" si="264"/>
        <v>9.7600000000000006E-2</v>
      </c>
      <c r="VWZ53" s="47">
        <f t="shared" si="264"/>
        <v>9.7600000000000006E-2</v>
      </c>
      <c r="VXA53" s="47">
        <f t="shared" si="264"/>
        <v>9.7600000000000006E-2</v>
      </c>
      <c r="VXB53" s="47">
        <f t="shared" si="264"/>
        <v>9.7600000000000006E-2</v>
      </c>
      <c r="VXC53" s="47">
        <f t="shared" si="264"/>
        <v>9.7600000000000006E-2</v>
      </c>
      <c r="VXD53" s="47">
        <f t="shared" si="264"/>
        <v>9.7600000000000006E-2</v>
      </c>
      <c r="VXE53" s="47">
        <f t="shared" si="264"/>
        <v>9.7600000000000006E-2</v>
      </c>
      <c r="VXF53" s="47">
        <f t="shared" si="264"/>
        <v>9.7600000000000006E-2</v>
      </c>
      <c r="VXG53" s="47">
        <f t="shared" si="264"/>
        <v>9.7600000000000006E-2</v>
      </c>
      <c r="VXH53" s="47">
        <f t="shared" si="264"/>
        <v>9.7600000000000006E-2</v>
      </c>
      <c r="VXI53" s="47">
        <f t="shared" si="264"/>
        <v>9.7600000000000006E-2</v>
      </c>
      <c r="VXJ53" s="47">
        <f t="shared" si="264"/>
        <v>9.7600000000000006E-2</v>
      </c>
      <c r="VXK53" s="47">
        <f t="shared" si="264"/>
        <v>9.7600000000000006E-2</v>
      </c>
      <c r="VXL53" s="47">
        <f t="shared" si="264"/>
        <v>9.7600000000000006E-2</v>
      </c>
      <c r="VXM53" s="47">
        <f t="shared" si="264"/>
        <v>9.7600000000000006E-2</v>
      </c>
      <c r="VXN53" s="47">
        <f t="shared" si="264"/>
        <v>9.7600000000000006E-2</v>
      </c>
      <c r="VXO53" s="47">
        <f t="shared" si="264"/>
        <v>9.7600000000000006E-2</v>
      </c>
      <c r="VXP53" s="47">
        <f t="shared" si="264"/>
        <v>9.7600000000000006E-2</v>
      </c>
      <c r="VXQ53" s="47">
        <f t="shared" si="264"/>
        <v>9.7600000000000006E-2</v>
      </c>
      <c r="VXR53" s="47">
        <f t="shared" si="264"/>
        <v>9.7600000000000006E-2</v>
      </c>
      <c r="VXS53" s="47">
        <f t="shared" si="264"/>
        <v>9.7600000000000006E-2</v>
      </c>
      <c r="VXT53" s="47">
        <f t="shared" si="264"/>
        <v>9.7600000000000006E-2</v>
      </c>
      <c r="VXU53" s="47">
        <f t="shared" si="264"/>
        <v>9.7600000000000006E-2</v>
      </c>
      <c r="VXV53" s="47">
        <f t="shared" si="264"/>
        <v>9.7600000000000006E-2</v>
      </c>
      <c r="VXW53" s="47">
        <f t="shared" si="264"/>
        <v>9.7600000000000006E-2</v>
      </c>
      <c r="VXX53" s="47">
        <f t="shared" si="264"/>
        <v>9.7600000000000006E-2</v>
      </c>
      <c r="VXY53" s="47">
        <f t="shared" si="264"/>
        <v>9.7600000000000006E-2</v>
      </c>
      <c r="VXZ53" s="47">
        <f t="shared" si="264"/>
        <v>9.7600000000000006E-2</v>
      </c>
      <c r="VYA53" s="47">
        <f t="shared" si="264"/>
        <v>9.7600000000000006E-2</v>
      </c>
      <c r="VYB53" s="47">
        <f t="shared" si="264"/>
        <v>9.7600000000000006E-2</v>
      </c>
      <c r="VYC53" s="47">
        <f t="shared" si="264"/>
        <v>9.7600000000000006E-2</v>
      </c>
      <c r="VYD53" s="47">
        <f t="shared" ref="VYD53:WAO53" si="265">VYC53</f>
        <v>9.7600000000000006E-2</v>
      </c>
      <c r="VYE53" s="47">
        <f t="shared" si="265"/>
        <v>9.7600000000000006E-2</v>
      </c>
      <c r="VYF53" s="47">
        <f t="shared" si="265"/>
        <v>9.7600000000000006E-2</v>
      </c>
      <c r="VYG53" s="47">
        <f t="shared" si="265"/>
        <v>9.7600000000000006E-2</v>
      </c>
      <c r="VYH53" s="47">
        <f t="shared" si="265"/>
        <v>9.7600000000000006E-2</v>
      </c>
      <c r="VYI53" s="47">
        <f t="shared" si="265"/>
        <v>9.7600000000000006E-2</v>
      </c>
      <c r="VYJ53" s="47">
        <f t="shared" si="265"/>
        <v>9.7600000000000006E-2</v>
      </c>
      <c r="VYK53" s="47">
        <f t="shared" si="265"/>
        <v>9.7600000000000006E-2</v>
      </c>
      <c r="VYL53" s="47">
        <f t="shared" si="265"/>
        <v>9.7600000000000006E-2</v>
      </c>
      <c r="VYM53" s="47">
        <f t="shared" si="265"/>
        <v>9.7600000000000006E-2</v>
      </c>
      <c r="VYN53" s="47">
        <f t="shared" si="265"/>
        <v>9.7600000000000006E-2</v>
      </c>
      <c r="VYO53" s="47">
        <f t="shared" si="265"/>
        <v>9.7600000000000006E-2</v>
      </c>
      <c r="VYP53" s="47">
        <f t="shared" si="265"/>
        <v>9.7600000000000006E-2</v>
      </c>
      <c r="VYQ53" s="47">
        <f t="shared" si="265"/>
        <v>9.7600000000000006E-2</v>
      </c>
      <c r="VYR53" s="47">
        <f t="shared" si="265"/>
        <v>9.7600000000000006E-2</v>
      </c>
      <c r="VYS53" s="47">
        <f t="shared" si="265"/>
        <v>9.7600000000000006E-2</v>
      </c>
      <c r="VYT53" s="47">
        <f t="shared" si="265"/>
        <v>9.7600000000000006E-2</v>
      </c>
      <c r="VYU53" s="47">
        <f t="shared" si="265"/>
        <v>9.7600000000000006E-2</v>
      </c>
      <c r="VYV53" s="47">
        <f t="shared" si="265"/>
        <v>9.7600000000000006E-2</v>
      </c>
      <c r="VYW53" s="47">
        <f t="shared" si="265"/>
        <v>9.7600000000000006E-2</v>
      </c>
      <c r="VYX53" s="47">
        <f t="shared" si="265"/>
        <v>9.7600000000000006E-2</v>
      </c>
      <c r="VYY53" s="47">
        <f t="shared" si="265"/>
        <v>9.7600000000000006E-2</v>
      </c>
      <c r="VYZ53" s="47">
        <f t="shared" si="265"/>
        <v>9.7600000000000006E-2</v>
      </c>
      <c r="VZA53" s="47">
        <f t="shared" si="265"/>
        <v>9.7600000000000006E-2</v>
      </c>
      <c r="VZB53" s="47">
        <f t="shared" si="265"/>
        <v>9.7600000000000006E-2</v>
      </c>
      <c r="VZC53" s="47">
        <f t="shared" si="265"/>
        <v>9.7600000000000006E-2</v>
      </c>
      <c r="VZD53" s="47">
        <f t="shared" si="265"/>
        <v>9.7600000000000006E-2</v>
      </c>
      <c r="VZE53" s="47">
        <f t="shared" si="265"/>
        <v>9.7600000000000006E-2</v>
      </c>
      <c r="VZF53" s="47">
        <f t="shared" si="265"/>
        <v>9.7600000000000006E-2</v>
      </c>
      <c r="VZG53" s="47">
        <f t="shared" si="265"/>
        <v>9.7600000000000006E-2</v>
      </c>
      <c r="VZH53" s="47">
        <f t="shared" si="265"/>
        <v>9.7600000000000006E-2</v>
      </c>
      <c r="VZI53" s="47">
        <f t="shared" si="265"/>
        <v>9.7600000000000006E-2</v>
      </c>
      <c r="VZJ53" s="47">
        <f t="shared" si="265"/>
        <v>9.7600000000000006E-2</v>
      </c>
      <c r="VZK53" s="47">
        <f t="shared" si="265"/>
        <v>9.7600000000000006E-2</v>
      </c>
      <c r="VZL53" s="47">
        <f t="shared" si="265"/>
        <v>9.7600000000000006E-2</v>
      </c>
      <c r="VZM53" s="47">
        <f t="shared" si="265"/>
        <v>9.7600000000000006E-2</v>
      </c>
      <c r="VZN53" s="47">
        <f t="shared" si="265"/>
        <v>9.7600000000000006E-2</v>
      </c>
      <c r="VZO53" s="47">
        <f t="shared" si="265"/>
        <v>9.7600000000000006E-2</v>
      </c>
      <c r="VZP53" s="47">
        <f t="shared" si="265"/>
        <v>9.7600000000000006E-2</v>
      </c>
      <c r="VZQ53" s="47">
        <f t="shared" si="265"/>
        <v>9.7600000000000006E-2</v>
      </c>
      <c r="VZR53" s="47">
        <f t="shared" si="265"/>
        <v>9.7600000000000006E-2</v>
      </c>
      <c r="VZS53" s="47">
        <f t="shared" si="265"/>
        <v>9.7600000000000006E-2</v>
      </c>
      <c r="VZT53" s="47">
        <f t="shared" si="265"/>
        <v>9.7600000000000006E-2</v>
      </c>
      <c r="VZU53" s="47">
        <f t="shared" si="265"/>
        <v>9.7600000000000006E-2</v>
      </c>
      <c r="VZV53" s="47">
        <f t="shared" si="265"/>
        <v>9.7600000000000006E-2</v>
      </c>
      <c r="VZW53" s="47">
        <f t="shared" si="265"/>
        <v>9.7600000000000006E-2</v>
      </c>
      <c r="VZX53" s="47">
        <f t="shared" si="265"/>
        <v>9.7600000000000006E-2</v>
      </c>
      <c r="VZY53" s="47">
        <f t="shared" si="265"/>
        <v>9.7600000000000006E-2</v>
      </c>
      <c r="VZZ53" s="47">
        <f t="shared" si="265"/>
        <v>9.7600000000000006E-2</v>
      </c>
      <c r="WAA53" s="47">
        <f t="shared" si="265"/>
        <v>9.7600000000000006E-2</v>
      </c>
      <c r="WAB53" s="47">
        <f t="shared" si="265"/>
        <v>9.7600000000000006E-2</v>
      </c>
      <c r="WAC53" s="47">
        <f t="shared" si="265"/>
        <v>9.7600000000000006E-2</v>
      </c>
      <c r="WAD53" s="47">
        <f t="shared" si="265"/>
        <v>9.7600000000000006E-2</v>
      </c>
      <c r="WAE53" s="47">
        <f t="shared" si="265"/>
        <v>9.7600000000000006E-2</v>
      </c>
      <c r="WAF53" s="47">
        <f t="shared" si="265"/>
        <v>9.7600000000000006E-2</v>
      </c>
      <c r="WAG53" s="47">
        <f t="shared" si="265"/>
        <v>9.7600000000000006E-2</v>
      </c>
      <c r="WAH53" s="47">
        <f t="shared" si="265"/>
        <v>9.7600000000000006E-2</v>
      </c>
      <c r="WAI53" s="47">
        <f t="shared" si="265"/>
        <v>9.7600000000000006E-2</v>
      </c>
      <c r="WAJ53" s="47">
        <f t="shared" si="265"/>
        <v>9.7600000000000006E-2</v>
      </c>
      <c r="WAK53" s="47">
        <f t="shared" si="265"/>
        <v>9.7600000000000006E-2</v>
      </c>
      <c r="WAL53" s="47">
        <f t="shared" si="265"/>
        <v>9.7600000000000006E-2</v>
      </c>
      <c r="WAM53" s="47">
        <f t="shared" si="265"/>
        <v>9.7600000000000006E-2</v>
      </c>
      <c r="WAN53" s="47">
        <f t="shared" si="265"/>
        <v>9.7600000000000006E-2</v>
      </c>
      <c r="WAO53" s="47">
        <f t="shared" si="265"/>
        <v>9.7600000000000006E-2</v>
      </c>
      <c r="WAP53" s="47">
        <f t="shared" ref="WAP53:WDA53" si="266">WAO53</f>
        <v>9.7600000000000006E-2</v>
      </c>
      <c r="WAQ53" s="47">
        <f t="shared" si="266"/>
        <v>9.7600000000000006E-2</v>
      </c>
      <c r="WAR53" s="47">
        <f t="shared" si="266"/>
        <v>9.7600000000000006E-2</v>
      </c>
      <c r="WAS53" s="47">
        <f t="shared" si="266"/>
        <v>9.7600000000000006E-2</v>
      </c>
      <c r="WAT53" s="47">
        <f t="shared" si="266"/>
        <v>9.7600000000000006E-2</v>
      </c>
      <c r="WAU53" s="47">
        <f t="shared" si="266"/>
        <v>9.7600000000000006E-2</v>
      </c>
      <c r="WAV53" s="47">
        <f t="shared" si="266"/>
        <v>9.7600000000000006E-2</v>
      </c>
      <c r="WAW53" s="47">
        <f t="shared" si="266"/>
        <v>9.7600000000000006E-2</v>
      </c>
      <c r="WAX53" s="47">
        <f t="shared" si="266"/>
        <v>9.7600000000000006E-2</v>
      </c>
      <c r="WAY53" s="47">
        <f t="shared" si="266"/>
        <v>9.7600000000000006E-2</v>
      </c>
      <c r="WAZ53" s="47">
        <f t="shared" si="266"/>
        <v>9.7600000000000006E-2</v>
      </c>
      <c r="WBA53" s="47">
        <f t="shared" si="266"/>
        <v>9.7600000000000006E-2</v>
      </c>
      <c r="WBB53" s="47">
        <f t="shared" si="266"/>
        <v>9.7600000000000006E-2</v>
      </c>
      <c r="WBC53" s="47">
        <f t="shared" si="266"/>
        <v>9.7600000000000006E-2</v>
      </c>
      <c r="WBD53" s="47">
        <f t="shared" si="266"/>
        <v>9.7600000000000006E-2</v>
      </c>
      <c r="WBE53" s="47">
        <f t="shared" si="266"/>
        <v>9.7600000000000006E-2</v>
      </c>
      <c r="WBF53" s="47">
        <f t="shared" si="266"/>
        <v>9.7600000000000006E-2</v>
      </c>
      <c r="WBG53" s="47">
        <f t="shared" si="266"/>
        <v>9.7600000000000006E-2</v>
      </c>
      <c r="WBH53" s="47">
        <f t="shared" si="266"/>
        <v>9.7600000000000006E-2</v>
      </c>
      <c r="WBI53" s="47">
        <f t="shared" si="266"/>
        <v>9.7600000000000006E-2</v>
      </c>
      <c r="WBJ53" s="47">
        <f t="shared" si="266"/>
        <v>9.7600000000000006E-2</v>
      </c>
      <c r="WBK53" s="47">
        <f t="shared" si="266"/>
        <v>9.7600000000000006E-2</v>
      </c>
      <c r="WBL53" s="47">
        <f t="shared" si="266"/>
        <v>9.7600000000000006E-2</v>
      </c>
      <c r="WBM53" s="47">
        <f t="shared" si="266"/>
        <v>9.7600000000000006E-2</v>
      </c>
      <c r="WBN53" s="47">
        <f t="shared" si="266"/>
        <v>9.7600000000000006E-2</v>
      </c>
      <c r="WBO53" s="47">
        <f t="shared" si="266"/>
        <v>9.7600000000000006E-2</v>
      </c>
      <c r="WBP53" s="47">
        <f t="shared" si="266"/>
        <v>9.7600000000000006E-2</v>
      </c>
      <c r="WBQ53" s="47">
        <f t="shared" si="266"/>
        <v>9.7600000000000006E-2</v>
      </c>
      <c r="WBR53" s="47">
        <f t="shared" si="266"/>
        <v>9.7600000000000006E-2</v>
      </c>
      <c r="WBS53" s="47">
        <f t="shared" si="266"/>
        <v>9.7600000000000006E-2</v>
      </c>
      <c r="WBT53" s="47">
        <f t="shared" si="266"/>
        <v>9.7600000000000006E-2</v>
      </c>
      <c r="WBU53" s="47">
        <f t="shared" si="266"/>
        <v>9.7600000000000006E-2</v>
      </c>
      <c r="WBV53" s="47">
        <f t="shared" si="266"/>
        <v>9.7600000000000006E-2</v>
      </c>
      <c r="WBW53" s="47">
        <f t="shared" si="266"/>
        <v>9.7600000000000006E-2</v>
      </c>
      <c r="WBX53" s="47">
        <f t="shared" si="266"/>
        <v>9.7600000000000006E-2</v>
      </c>
      <c r="WBY53" s="47">
        <f t="shared" si="266"/>
        <v>9.7600000000000006E-2</v>
      </c>
      <c r="WBZ53" s="47">
        <f t="shared" si="266"/>
        <v>9.7600000000000006E-2</v>
      </c>
      <c r="WCA53" s="47">
        <f t="shared" si="266"/>
        <v>9.7600000000000006E-2</v>
      </c>
      <c r="WCB53" s="47">
        <f t="shared" si="266"/>
        <v>9.7600000000000006E-2</v>
      </c>
      <c r="WCC53" s="47">
        <f t="shared" si="266"/>
        <v>9.7600000000000006E-2</v>
      </c>
      <c r="WCD53" s="47">
        <f t="shared" si="266"/>
        <v>9.7600000000000006E-2</v>
      </c>
      <c r="WCE53" s="47">
        <f t="shared" si="266"/>
        <v>9.7600000000000006E-2</v>
      </c>
      <c r="WCF53" s="47">
        <f t="shared" si="266"/>
        <v>9.7600000000000006E-2</v>
      </c>
      <c r="WCG53" s="47">
        <f t="shared" si="266"/>
        <v>9.7600000000000006E-2</v>
      </c>
      <c r="WCH53" s="47">
        <f t="shared" si="266"/>
        <v>9.7600000000000006E-2</v>
      </c>
      <c r="WCI53" s="47">
        <f t="shared" si="266"/>
        <v>9.7600000000000006E-2</v>
      </c>
      <c r="WCJ53" s="47">
        <f t="shared" si="266"/>
        <v>9.7600000000000006E-2</v>
      </c>
      <c r="WCK53" s="47">
        <f t="shared" si="266"/>
        <v>9.7600000000000006E-2</v>
      </c>
      <c r="WCL53" s="47">
        <f t="shared" si="266"/>
        <v>9.7600000000000006E-2</v>
      </c>
      <c r="WCM53" s="47">
        <f t="shared" si="266"/>
        <v>9.7600000000000006E-2</v>
      </c>
      <c r="WCN53" s="47">
        <f t="shared" si="266"/>
        <v>9.7600000000000006E-2</v>
      </c>
      <c r="WCO53" s="47">
        <f t="shared" si="266"/>
        <v>9.7600000000000006E-2</v>
      </c>
      <c r="WCP53" s="47">
        <f t="shared" si="266"/>
        <v>9.7600000000000006E-2</v>
      </c>
      <c r="WCQ53" s="47">
        <f t="shared" si="266"/>
        <v>9.7600000000000006E-2</v>
      </c>
      <c r="WCR53" s="47">
        <f t="shared" si="266"/>
        <v>9.7600000000000006E-2</v>
      </c>
      <c r="WCS53" s="47">
        <f t="shared" si="266"/>
        <v>9.7600000000000006E-2</v>
      </c>
      <c r="WCT53" s="47">
        <f t="shared" si="266"/>
        <v>9.7600000000000006E-2</v>
      </c>
      <c r="WCU53" s="47">
        <f t="shared" si="266"/>
        <v>9.7600000000000006E-2</v>
      </c>
      <c r="WCV53" s="47">
        <f t="shared" si="266"/>
        <v>9.7600000000000006E-2</v>
      </c>
      <c r="WCW53" s="47">
        <f t="shared" si="266"/>
        <v>9.7600000000000006E-2</v>
      </c>
      <c r="WCX53" s="47">
        <f t="shared" si="266"/>
        <v>9.7600000000000006E-2</v>
      </c>
      <c r="WCY53" s="47">
        <f t="shared" si="266"/>
        <v>9.7600000000000006E-2</v>
      </c>
      <c r="WCZ53" s="47">
        <f t="shared" si="266"/>
        <v>9.7600000000000006E-2</v>
      </c>
      <c r="WDA53" s="47">
        <f t="shared" si="266"/>
        <v>9.7600000000000006E-2</v>
      </c>
      <c r="WDB53" s="47">
        <f t="shared" ref="WDB53:WFM53" si="267">WDA53</f>
        <v>9.7600000000000006E-2</v>
      </c>
      <c r="WDC53" s="47">
        <f t="shared" si="267"/>
        <v>9.7600000000000006E-2</v>
      </c>
      <c r="WDD53" s="47">
        <f t="shared" si="267"/>
        <v>9.7600000000000006E-2</v>
      </c>
      <c r="WDE53" s="47">
        <f t="shared" si="267"/>
        <v>9.7600000000000006E-2</v>
      </c>
      <c r="WDF53" s="47">
        <f t="shared" si="267"/>
        <v>9.7600000000000006E-2</v>
      </c>
      <c r="WDG53" s="47">
        <f t="shared" si="267"/>
        <v>9.7600000000000006E-2</v>
      </c>
      <c r="WDH53" s="47">
        <f t="shared" si="267"/>
        <v>9.7600000000000006E-2</v>
      </c>
      <c r="WDI53" s="47">
        <f t="shared" si="267"/>
        <v>9.7600000000000006E-2</v>
      </c>
      <c r="WDJ53" s="47">
        <f t="shared" si="267"/>
        <v>9.7600000000000006E-2</v>
      </c>
      <c r="WDK53" s="47">
        <f t="shared" si="267"/>
        <v>9.7600000000000006E-2</v>
      </c>
      <c r="WDL53" s="47">
        <f t="shared" si="267"/>
        <v>9.7600000000000006E-2</v>
      </c>
      <c r="WDM53" s="47">
        <f t="shared" si="267"/>
        <v>9.7600000000000006E-2</v>
      </c>
      <c r="WDN53" s="47">
        <f t="shared" si="267"/>
        <v>9.7600000000000006E-2</v>
      </c>
      <c r="WDO53" s="47">
        <f t="shared" si="267"/>
        <v>9.7600000000000006E-2</v>
      </c>
      <c r="WDP53" s="47">
        <f t="shared" si="267"/>
        <v>9.7600000000000006E-2</v>
      </c>
      <c r="WDQ53" s="47">
        <f t="shared" si="267"/>
        <v>9.7600000000000006E-2</v>
      </c>
      <c r="WDR53" s="47">
        <f t="shared" si="267"/>
        <v>9.7600000000000006E-2</v>
      </c>
      <c r="WDS53" s="47">
        <f t="shared" si="267"/>
        <v>9.7600000000000006E-2</v>
      </c>
      <c r="WDT53" s="47">
        <f t="shared" si="267"/>
        <v>9.7600000000000006E-2</v>
      </c>
      <c r="WDU53" s="47">
        <f t="shared" si="267"/>
        <v>9.7600000000000006E-2</v>
      </c>
      <c r="WDV53" s="47">
        <f t="shared" si="267"/>
        <v>9.7600000000000006E-2</v>
      </c>
      <c r="WDW53" s="47">
        <f t="shared" si="267"/>
        <v>9.7600000000000006E-2</v>
      </c>
      <c r="WDX53" s="47">
        <f t="shared" si="267"/>
        <v>9.7600000000000006E-2</v>
      </c>
      <c r="WDY53" s="47">
        <f t="shared" si="267"/>
        <v>9.7600000000000006E-2</v>
      </c>
      <c r="WDZ53" s="47">
        <f t="shared" si="267"/>
        <v>9.7600000000000006E-2</v>
      </c>
      <c r="WEA53" s="47">
        <f t="shared" si="267"/>
        <v>9.7600000000000006E-2</v>
      </c>
      <c r="WEB53" s="47">
        <f t="shared" si="267"/>
        <v>9.7600000000000006E-2</v>
      </c>
      <c r="WEC53" s="47">
        <f t="shared" si="267"/>
        <v>9.7600000000000006E-2</v>
      </c>
      <c r="WED53" s="47">
        <f t="shared" si="267"/>
        <v>9.7600000000000006E-2</v>
      </c>
      <c r="WEE53" s="47">
        <f t="shared" si="267"/>
        <v>9.7600000000000006E-2</v>
      </c>
      <c r="WEF53" s="47">
        <f t="shared" si="267"/>
        <v>9.7600000000000006E-2</v>
      </c>
      <c r="WEG53" s="47">
        <f t="shared" si="267"/>
        <v>9.7600000000000006E-2</v>
      </c>
      <c r="WEH53" s="47">
        <f t="shared" si="267"/>
        <v>9.7600000000000006E-2</v>
      </c>
      <c r="WEI53" s="47">
        <f t="shared" si="267"/>
        <v>9.7600000000000006E-2</v>
      </c>
      <c r="WEJ53" s="47">
        <f t="shared" si="267"/>
        <v>9.7600000000000006E-2</v>
      </c>
      <c r="WEK53" s="47">
        <f t="shared" si="267"/>
        <v>9.7600000000000006E-2</v>
      </c>
      <c r="WEL53" s="47">
        <f t="shared" si="267"/>
        <v>9.7600000000000006E-2</v>
      </c>
      <c r="WEM53" s="47">
        <f t="shared" si="267"/>
        <v>9.7600000000000006E-2</v>
      </c>
      <c r="WEN53" s="47">
        <f t="shared" si="267"/>
        <v>9.7600000000000006E-2</v>
      </c>
      <c r="WEO53" s="47">
        <f t="shared" si="267"/>
        <v>9.7600000000000006E-2</v>
      </c>
      <c r="WEP53" s="47">
        <f t="shared" si="267"/>
        <v>9.7600000000000006E-2</v>
      </c>
      <c r="WEQ53" s="47">
        <f t="shared" si="267"/>
        <v>9.7600000000000006E-2</v>
      </c>
      <c r="WER53" s="47">
        <f t="shared" si="267"/>
        <v>9.7600000000000006E-2</v>
      </c>
      <c r="WES53" s="47">
        <f t="shared" si="267"/>
        <v>9.7600000000000006E-2</v>
      </c>
      <c r="WET53" s="47">
        <f t="shared" si="267"/>
        <v>9.7600000000000006E-2</v>
      </c>
      <c r="WEU53" s="47">
        <f t="shared" si="267"/>
        <v>9.7600000000000006E-2</v>
      </c>
      <c r="WEV53" s="47">
        <f t="shared" si="267"/>
        <v>9.7600000000000006E-2</v>
      </c>
      <c r="WEW53" s="47">
        <f t="shared" si="267"/>
        <v>9.7600000000000006E-2</v>
      </c>
      <c r="WEX53" s="47">
        <f t="shared" si="267"/>
        <v>9.7600000000000006E-2</v>
      </c>
      <c r="WEY53" s="47">
        <f t="shared" si="267"/>
        <v>9.7600000000000006E-2</v>
      </c>
      <c r="WEZ53" s="47">
        <f t="shared" si="267"/>
        <v>9.7600000000000006E-2</v>
      </c>
      <c r="WFA53" s="47">
        <f t="shared" si="267"/>
        <v>9.7600000000000006E-2</v>
      </c>
      <c r="WFB53" s="47">
        <f t="shared" si="267"/>
        <v>9.7600000000000006E-2</v>
      </c>
      <c r="WFC53" s="47">
        <f t="shared" si="267"/>
        <v>9.7600000000000006E-2</v>
      </c>
      <c r="WFD53" s="47">
        <f t="shared" si="267"/>
        <v>9.7600000000000006E-2</v>
      </c>
      <c r="WFE53" s="47">
        <f t="shared" si="267"/>
        <v>9.7600000000000006E-2</v>
      </c>
      <c r="WFF53" s="47">
        <f t="shared" si="267"/>
        <v>9.7600000000000006E-2</v>
      </c>
      <c r="WFG53" s="47">
        <f t="shared" si="267"/>
        <v>9.7600000000000006E-2</v>
      </c>
      <c r="WFH53" s="47">
        <f t="shared" si="267"/>
        <v>9.7600000000000006E-2</v>
      </c>
      <c r="WFI53" s="47">
        <f t="shared" si="267"/>
        <v>9.7600000000000006E-2</v>
      </c>
      <c r="WFJ53" s="47">
        <f t="shared" si="267"/>
        <v>9.7600000000000006E-2</v>
      </c>
      <c r="WFK53" s="47">
        <f t="shared" si="267"/>
        <v>9.7600000000000006E-2</v>
      </c>
      <c r="WFL53" s="47">
        <f t="shared" si="267"/>
        <v>9.7600000000000006E-2</v>
      </c>
      <c r="WFM53" s="47">
        <f t="shared" si="267"/>
        <v>9.7600000000000006E-2</v>
      </c>
      <c r="WFN53" s="47">
        <f t="shared" ref="WFN53:WHY53" si="268">WFM53</f>
        <v>9.7600000000000006E-2</v>
      </c>
      <c r="WFO53" s="47">
        <f t="shared" si="268"/>
        <v>9.7600000000000006E-2</v>
      </c>
      <c r="WFP53" s="47">
        <f t="shared" si="268"/>
        <v>9.7600000000000006E-2</v>
      </c>
      <c r="WFQ53" s="47">
        <f t="shared" si="268"/>
        <v>9.7600000000000006E-2</v>
      </c>
      <c r="WFR53" s="47">
        <f t="shared" si="268"/>
        <v>9.7600000000000006E-2</v>
      </c>
      <c r="WFS53" s="47">
        <f t="shared" si="268"/>
        <v>9.7600000000000006E-2</v>
      </c>
      <c r="WFT53" s="47">
        <f t="shared" si="268"/>
        <v>9.7600000000000006E-2</v>
      </c>
      <c r="WFU53" s="47">
        <f t="shared" si="268"/>
        <v>9.7600000000000006E-2</v>
      </c>
      <c r="WFV53" s="47">
        <f t="shared" si="268"/>
        <v>9.7600000000000006E-2</v>
      </c>
      <c r="WFW53" s="47">
        <f t="shared" si="268"/>
        <v>9.7600000000000006E-2</v>
      </c>
      <c r="WFX53" s="47">
        <f t="shared" si="268"/>
        <v>9.7600000000000006E-2</v>
      </c>
      <c r="WFY53" s="47">
        <f t="shared" si="268"/>
        <v>9.7600000000000006E-2</v>
      </c>
      <c r="WFZ53" s="47">
        <f t="shared" si="268"/>
        <v>9.7600000000000006E-2</v>
      </c>
      <c r="WGA53" s="47">
        <f t="shared" si="268"/>
        <v>9.7600000000000006E-2</v>
      </c>
      <c r="WGB53" s="47">
        <f t="shared" si="268"/>
        <v>9.7600000000000006E-2</v>
      </c>
      <c r="WGC53" s="47">
        <f t="shared" si="268"/>
        <v>9.7600000000000006E-2</v>
      </c>
      <c r="WGD53" s="47">
        <f t="shared" si="268"/>
        <v>9.7600000000000006E-2</v>
      </c>
      <c r="WGE53" s="47">
        <f t="shared" si="268"/>
        <v>9.7600000000000006E-2</v>
      </c>
      <c r="WGF53" s="47">
        <f t="shared" si="268"/>
        <v>9.7600000000000006E-2</v>
      </c>
      <c r="WGG53" s="47">
        <f t="shared" si="268"/>
        <v>9.7600000000000006E-2</v>
      </c>
      <c r="WGH53" s="47">
        <f t="shared" si="268"/>
        <v>9.7600000000000006E-2</v>
      </c>
      <c r="WGI53" s="47">
        <f t="shared" si="268"/>
        <v>9.7600000000000006E-2</v>
      </c>
      <c r="WGJ53" s="47">
        <f t="shared" si="268"/>
        <v>9.7600000000000006E-2</v>
      </c>
      <c r="WGK53" s="47">
        <f t="shared" si="268"/>
        <v>9.7600000000000006E-2</v>
      </c>
      <c r="WGL53" s="47">
        <f t="shared" si="268"/>
        <v>9.7600000000000006E-2</v>
      </c>
      <c r="WGM53" s="47">
        <f t="shared" si="268"/>
        <v>9.7600000000000006E-2</v>
      </c>
      <c r="WGN53" s="47">
        <f t="shared" si="268"/>
        <v>9.7600000000000006E-2</v>
      </c>
      <c r="WGO53" s="47">
        <f t="shared" si="268"/>
        <v>9.7600000000000006E-2</v>
      </c>
      <c r="WGP53" s="47">
        <f t="shared" si="268"/>
        <v>9.7600000000000006E-2</v>
      </c>
      <c r="WGQ53" s="47">
        <f t="shared" si="268"/>
        <v>9.7600000000000006E-2</v>
      </c>
      <c r="WGR53" s="47">
        <f t="shared" si="268"/>
        <v>9.7600000000000006E-2</v>
      </c>
      <c r="WGS53" s="47">
        <f t="shared" si="268"/>
        <v>9.7600000000000006E-2</v>
      </c>
      <c r="WGT53" s="47">
        <f t="shared" si="268"/>
        <v>9.7600000000000006E-2</v>
      </c>
      <c r="WGU53" s="47">
        <f t="shared" si="268"/>
        <v>9.7600000000000006E-2</v>
      </c>
      <c r="WGV53" s="47">
        <f t="shared" si="268"/>
        <v>9.7600000000000006E-2</v>
      </c>
      <c r="WGW53" s="47">
        <f t="shared" si="268"/>
        <v>9.7600000000000006E-2</v>
      </c>
      <c r="WGX53" s="47">
        <f t="shared" si="268"/>
        <v>9.7600000000000006E-2</v>
      </c>
      <c r="WGY53" s="47">
        <f t="shared" si="268"/>
        <v>9.7600000000000006E-2</v>
      </c>
      <c r="WGZ53" s="47">
        <f t="shared" si="268"/>
        <v>9.7600000000000006E-2</v>
      </c>
      <c r="WHA53" s="47">
        <f t="shared" si="268"/>
        <v>9.7600000000000006E-2</v>
      </c>
      <c r="WHB53" s="47">
        <f t="shared" si="268"/>
        <v>9.7600000000000006E-2</v>
      </c>
      <c r="WHC53" s="47">
        <f t="shared" si="268"/>
        <v>9.7600000000000006E-2</v>
      </c>
      <c r="WHD53" s="47">
        <f t="shared" si="268"/>
        <v>9.7600000000000006E-2</v>
      </c>
      <c r="WHE53" s="47">
        <f t="shared" si="268"/>
        <v>9.7600000000000006E-2</v>
      </c>
      <c r="WHF53" s="47">
        <f t="shared" si="268"/>
        <v>9.7600000000000006E-2</v>
      </c>
      <c r="WHG53" s="47">
        <f t="shared" si="268"/>
        <v>9.7600000000000006E-2</v>
      </c>
      <c r="WHH53" s="47">
        <f t="shared" si="268"/>
        <v>9.7600000000000006E-2</v>
      </c>
      <c r="WHI53" s="47">
        <f t="shared" si="268"/>
        <v>9.7600000000000006E-2</v>
      </c>
      <c r="WHJ53" s="47">
        <f t="shared" si="268"/>
        <v>9.7600000000000006E-2</v>
      </c>
      <c r="WHK53" s="47">
        <f t="shared" si="268"/>
        <v>9.7600000000000006E-2</v>
      </c>
      <c r="WHL53" s="47">
        <f t="shared" si="268"/>
        <v>9.7600000000000006E-2</v>
      </c>
      <c r="WHM53" s="47">
        <f t="shared" si="268"/>
        <v>9.7600000000000006E-2</v>
      </c>
      <c r="WHN53" s="47">
        <f t="shared" si="268"/>
        <v>9.7600000000000006E-2</v>
      </c>
      <c r="WHO53" s="47">
        <f t="shared" si="268"/>
        <v>9.7600000000000006E-2</v>
      </c>
      <c r="WHP53" s="47">
        <f t="shared" si="268"/>
        <v>9.7600000000000006E-2</v>
      </c>
      <c r="WHQ53" s="47">
        <f t="shared" si="268"/>
        <v>9.7600000000000006E-2</v>
      </c>
      <c r="WHR53" s="47">
        <f t="shared" si="268"/>
        <v>9.7600000000000006E-2</v>
      </c>
      <c r="WHS53" s="47">
        <f t="shared" si="268"/>
        <v>9.7600000000000006E-2</v>
      </c>
      <c r="WHT53" s="47">
        <f t="shared" si="268"/>
        <v>9.7600000000000006E-2</v>
      </c>
      <c r="WHU53" s="47">
        <f t="shared" si="268"/>
        <v>9.7600000000000006E-2</v>
      </c>
      <c r="WHV53" s="47">
        <f t="shared" si="268"/>
        <v>9.7600000000000006E-2</v>
      </c>
      <c r="WHW53" s="47">
        <f t="shared" si="268"/>
        <v>9.7600000000000006E-2</v>
      </c>
      <c r="WHX53" s="47">
        <f t="shared" si="268"/>
        <v>9.7600000000000006E-2</v>
      </c>
      <c r="WHY53" s="47">
        <f t="shared" si="268"/>
        <v>9.7600000000000006E-2</v>
      </c>
      <c r="WHZ53" s="47">
        <f t="shared" ref="WHZ53:WKK53" si="269">WHY53</f>
        <v>9.7600000000000006E-2</v>
      </c>
      <c r="WIA53" s="47">
        <f t="shared" si="269"/>
        <v>9.7600000000000006E-2</v>
      </c>
      <c r="WIB53" s="47">
        <f t="shared" si="269"/>
        <v>9.7600000000000006E-2</v>
      </c>
      <c r="WIC53" s="47">
        <f t="shared" si="269"/>
        <v>9.7600000000000006E-2</v>
      </c>
      <c r="WID53" s="47">
        <f t="shared" si="269"/>
        <v>9.7600000000000006E-2</v>
      </c>
      <c r="WIE53" s="47">
        <f t="shared" si="269"/>
        <v>9.7600000000000006E-2</v>
      </c>
      <c r="WIF53" s="47">
        <f t="shared" si="269"/>
        <v>9.7600000000000006E-2</v>
      </c>
      <c r="WIG53" s="47">
        <f t="shared" si="269"/>
        <v>9.7600000000000006E-2</v>
      </c>
      <c r="WIH53" s="47">
        <f t="shared" si="269"/>
        <v>9.7600000000000006E-2</v>
      </c>
      <c r="WII53" s="47">
        <f t="shared" si="269"/>
        <v>9.7600000000000006E-2</v>
      </c>
      <c r="WIJ53" s="47">
        <f t="shared" si="269"/>
        <v>9.7600000000000006E-2</v>
      </c>
      <c r="WIK53" s="47">
        <f t="shared" si="269"/>
        <v>9.7600000000000006E-2</v>
      </c>
      <c r="WIL53" s="47">
        <f t="shared" si="269"/>
        <v>9.7600000000000006E-2</v>
      </c>
      <c r="WIM53" s="47">
        <f t="shared" si="269"/>
        <v>9.7600000000000006E-2</v>
      </c>
      <c r="WIN53" s="47">
        <f t="shared" si="269"/>
        <v>9.7600000000000006E-2</v>
      </c>
      <c r="WIO53" s="47">
        <f t="shared" si="269"/>
        <v>9.7600000000000006E-2</v>
      </c>
      <c r="WIP53" s="47">
        <f t="shared" si="269"/>
        <v>9.7600000000000006E-2</v>
      </c>
      <c r="WIQ53" s="47">
        <f t="shared" si="269"/>
        <v>9.7600000000000006E-2</v>
      </c>
      <c r="WIR53" s="47">
        <f t="shared" si="269"/>
        <v>9.7600000000000006E-2</v>
      </c>
      <c r="WIS53" s="47">
        <f t="shared" si="269"/>
        <v>9.7600000000000006E-2</v>
      </c>
      <c r="WIT53" s="47">
        <f t="shared" si="269"/>
        <v>9.7600000000000006E-2</v>
      </c>
      <c r="WIU53" s="47">
        <f t="shared" si="269"/>
        <v>9.7600000000000006E-2</v>
      </c>
      <c r="WIV53" s="47">
        <f t="shared" si="269"/>
        <v>9.7600000000000006E-2</v>
      </c>
      <c r="WIW53" s="47">
        <f t="shared" si="269"/>
        <v>9.7600000000000006E-2</v>
      </c>
      <c r="WIX53" s="47">
        <f t="shared" si="269"/>
        <v>9.7600000000000006E-2</v>
      </c>
      <c r="WIY53" s="47">
        <f t="shared" si="269"/>
        <v>9.7600000000000006E-2</v>
      </c>
      <c r="WIZ53" s="47">
        <f t="shared" si="269"/>
        <v>9.7600000000000006E-2</v>
      </c>
      <c r="WJA53" s="47">
        <f t="shared" si="269"/>
        <v>9.7600000000000006E-2</v>
      </c>
      <c r="WJB53" s="47">
        <f t="shared" si="269"/>
        <v>9.7600000000000006E-2</v>
      </c>
      <c r="WJC53" s="47">
        <f t="shared" si="269"/>
        <v>9.7600000000000006E-2</v>
      </c>
      <c r="WJD53" s="47">
        <f t="shared" si="269"/>
        <v>9.7600000000000006E-2</v>
      </c>
      <c r="WJE53" s="47">
        <f t="shared" si="269"/>
        <v>9.7600000000000006E-2</v>
      </c>
      <c r="WJF53" s="47">
        <f t="shared" si="269"/>
        <v>9.7600000000000006E-2</v>
      </c>
      <c r="WJG53" s="47">
        <f t="shared" si="269"/>
        <v>9.7600000000000006E-2</v>
      </c>
      <c r="WJH53" s="47">
        <f t="shared" si="269"/>
        <v>9.7600000000000006E-2</v>
      </c>
      <c r="WJI53" s="47">
        <f t="shared" si="269"/>
        <v>9.7600000000000006E-2</v>
      </c>
      <c r="WJJ53" s="47">
        <f t="shared" si="269"/>
        <v>9.7600000000000006E-2</v>
      </c>
      <c r="WJK53" s="47">
        <f t="shared" si="269"/>
        <v>9.7600000000000006E-2</v>
      </c>
      <c r="WJL53" s="47">
        <f t="shared" si="269"/>
        <v>9.7600000000000006E-2</v>
      </c>
      <c r="WJM53" s="47">
        <f t="shared" si="269"/>
        <v>9.7600000000000006E-2</v>
      </c>
      <c r="WJN53" s="47">
        <f t="shared" si="269"/>
        <v>9.7600000000000006E-2</v>
      </c>
      <c r="WJO53" s="47">
        <f t="shared" si="269"/>
        <v>9.7600000000000006E-2</v>
      </c>
      <c r="WJP53" s="47">
        <f t="shared" si="269"/>
        <v>9.7600000000000006E-2</v>
      </c>
      <c r="WJQ53" s="47">
        <f t="shared" si="269"/>
        <v>9.7600000000000006E-2</v>
      </c>
      <c r="WJR53" s="47">
        <f t="shared" si="269"/>
        <v>9.7600000000000006E-2</v>
      </c>
      <c r="WJS53" s="47">
        <f t="shared" si="269"/>
        <v>9.7600000000000006E-2</v>
      </c>
      <c r="WJT53" s="47">
        <f t="shared" si="269"/>
        <v>9.7600000000000006E-2</v>
      </c>
      <c r="WJU53" s="47">
        <f t="shared" si="269"/>
        <v>9.7600000000000006E-2</v>
      </c>
      <c r="WJV53" s="47">
        <f t="shared" si="269"/>
        <v>9.7600000000000006E-2</v>
      </c>
      <c r="WJW53" s="47">
        <f t="shared" si="269"/>
        <v>9.7600000000000006E-2</v>
      </c>
      <c r="WJX53" s="47">
        <f t="shared" si="269"/>
        <v>9.7600000000000006E-2</v>
      </c>
      <c r="WJY53" s="47">
        <f t="shared" si="269"/>
        <v>9.7600000000000006E-2</v>
      </c>
      <c r="WJZ53" s="47">
        <f t="shared" si="269"/>
        <v>9.7600000000000006E-2</v>
      </c>
      <c r="WKA53" s="47">
        <f t="shared" si="269"/>
        <v>9.7600000000000006E-2</v>
      </c>
      <c r="WKB53" s="47">
        <f t="shared" si="269"/>
        <v>9.7600000000000006E-2</v>
      </c>
      <c r="WKC53" s="47">
        <f t="shared" si="269"/>
        <v>9.7600000000000006E-2</v>
      </c>
      <c r="WKD53" s="47">
        <f t="shared" si="269"/>
        <v>9.7600000000000006E-2</v>
      </c>
      <c r="WKE53" s="47">
        <f t="shared" si="269"/>
        <v>9.7600000000000006E-2</v>
      </c>
      <c r="WKF53" s="47">
        <f t="shared" si="269"/>
        <v>9.7600000000000006E-2</v>
      </c>
      <c r="WKG53" s="47">
        <f t="shared" si="269"/>
        <v>9.7600000000000006E-2</v>
      </c>
      <c r="WKH53" s="47">
        <f t="shared" si="269"/>
        <v>9.7600000000000006E-2</v>
      </c>
      <c r="WKI53" s="47">
        <f t="shared" si="269"/>
        <v>9.7600000000000006E-2</v>
      </c>
      <c r="WKJ53" s="47">
        <f t="shared" si="269"/>
        <v>9.7600000000000006E-2</v>
      </c>
      <c r="WKK53" s="47">
        <f t="shared" si="269"/>
        <v>9.7600000000000006E-2</v>
      </c>
      <c r="WKL53" s="47">
        <f t="shared" ref="WKL53:WMW53" si="270">WKK53</f>
        <v>9.7600000000000006E-2</v>
      </c>
      <c r="WKM53" s="47">
        <f t="shared" si="270"/>
        <v>9.7600000000000006E-2</v>
      </c>
      <c r="WKN53" s="47">
        <f t="shared" si="270"/>
        <v>9.7600000000000006E-2</v>
      </c>
      <c r="WKO53" s="47">
        <f t="shared" si="270"/>
        <v>9.7600000000000006E-2</v>
      </c>
      <c r="WKP53" s="47">
        <f t="shared" si="270"/>
        <v>9.7600000000000006E-2</v>
      </c>
      <c r="WKQ53" s="47">
        <f t="shared" si="270"/>
        <v>9.7600000000000006E-2</v>
      </c>
      <c r="WKR53" s="47">
        <f t="shared" si="270"/>
        <v>9.7600000000000006E-2</v>
      </c>
      <c r="WKS53" s="47">
        <f t="shared" si="270"/>
        <v>9.7600000000000006E-2</v>
      </c>
      <c r="WKT53" s="47">
        <f t="shared" si="270"/>
        <v>9.7600000000000006E-2</v>
      </c>
      <c r="WKU53" s="47">
        <f t="shared" si="270"/>
        <v>9.7600000000000006E-2</v>
      </c>
      <c r="WKV53" s="47">
        <f t="shared" si="270"/>
        <v>9.7600000000000006E-2</v>
      </c>
      <c r="WKW53" s="47">
        <f t="shared" si="270"/>
        <v>9.7600000000000006E-2</v>
      </c>
      <c r="WKX53" s="47">
        <f t="shared" si="270"/>
        <v>9.7600000000000006E-2</v>
      </c>
      <c r="WKY53" s="47">
        <f t="shared" si="270"/>
        <v>9.7600000000000006E-2</v>
      </c>
      <c r="WKZ53" s="47">
        <f t="shared" si="270"/>
        <v>9.7600000000000006E-2</v>
      </c>
      <c r="WLA53" s="47">
        <f t="shared" si="270"/>
        <v>9.7600000000000006E-2</v>
      </c>
      <c r="WLB53" s="47">
        <f t="shared" si="270"/>
        <v>9.7600000000000006E-2</v>
      </c>
      <c r="WLC53" s="47">
        <f t="shared" si="270"/>
        <v>9.7600000000000006E-2</v>
      </c>
      <c r="WLD53" s="47">
        <f t="shared" si="270"/>
        <v>9.7600000000000006E-2</v>
      </c>
      <c r="WLE53" s="47">
        <f t="shared" si="270"/>
        <v>9.7600000000000006E-2</v>
      </c>
      <c r="WLF53" s="47">
        <f t="shared" si="270"/>
        <v>9.7600000000000006E-2</v>
      </c>
      <c r="WLG53" s="47">
        <f t="shared" si="270"/>
        <v>9.7600000000000006E-2</v>
      </c>
      <c r="WLH53" s="47">
        <f t="shared" si="270"/>
        <v>9.7600000000000006E-2</v>
      </c>
      <c r="WLI53" s="47">
        <f t="shared" si="270"/>
        <v>9.7600000000000006E-2</v>
      </c>
      <c r="WLJ53" s="47">
        <f t="shared" si="270"/>
        <v>9.7600000000000006E-2</v>
      </c>
      <c r="WLK53" s="47">
        <f t="shared" si="270"/>
        <v>9.7600000000000006E-2</v>
      </c>
      <c r="WLL53" s="47">
        <f t="shared" si="270"/>
        <v>9.7600000000000006E-2</v>
      </c>
      <c r="WLM53" s="47">
        <f t="shared" si="270"/>
        <v>9.7600000000000006E-2</v>
      </c>
      <c r="WLN53" s="47">
        <f t="shared" si="270"/>
        <v>9.7600000000000006E-2</v>
      </c>
      <c r="WLO53" s="47">
        <f t="shared" si="270"/>
        <v>9.7600000000000006E-2</v>
      </c>
      <c r="WLP53" s="47">
        <f t="shared" si="270"/>
        <v>9.7600000000000006E-2</v>
      </c>
      <c r="WLQ53" s="47">
        <f t="shared" si="270"/>
        <v>9.7600000000000006E-2</v>
      </c>
      <c r="WLR53" s="47">
        <f t="shared" si="270"/>
        <v>9.7600000000000006E-2</v>
      </c>
      <c r="WLS53" s="47">
        <f t="shared" si="270"/>
        <v>9.7600000000000006E-2</v>
      </c>
      <c r="WLT53" s="47">
        <f t="shared" si="270"/>
        <v>9.7600000000000006E-2</v>
      </c>
      <c r="WLU53" s="47">
        <f t="shared" si="270"/>
        <v>9.7600000000000006E-2</v>
      </c>
      <c r="WLV53" s="47">
        <f t="shared" si="270"/>
        <v>9.7600000000000006E-2</v>
      </c>
      <c r="WLW53" s="47">
        <f t="shared" si="270"/>
        <v>9.7600000000000006E-2</v>
      </c>
      <c r="WLX53" s="47">
        <f t="shared" si="270"/>
        <v>9.7600000000000006E-2</v>
      </c>
      <c r="WLY53" s="47">
        <f t="shared" si="270"/>
        <v>9.7600000000000006E-2</v>
      </c>
      <c r="WLZ53" s="47">
        <f t="shared" si="270"/>
        <v>9.7600000000000006E-2</v>
      </c>
      <c r="WMA53" s="47">
        <f t="shared" si="270"/>
        <v>9.7600000000000006E-2</v>
      </c>
      <c r="WMB53" s="47">
        <f t="shared" si="270"/>
        <v>9.7600000000000006E-2</v>
      </c>
      <c r="WMC53" s="47">
        <f t="shared" si="270"/>
        <v>9.7600000000000006E-2</v>
      </c>
      <c r="WMD53" s="47">
        <f t="shared" si="270"/>
        <v>9.7600000000000006E-2</v>
      </c>
      <c r="WME53" s="47">
        <f t="shared" si="270"/>
        <v>9.7600000000000006E-2</v>
      </c>
      <c r="WMF53" s="47">
        <f t="shared" si="270"/>
        <v>9.7600000000000006E-2</v>
      </c>
      <c r="WMG53" s="47">
        <f t="shared" si="270"/>
        <v>9.7600000000000006E-2</v>
      </c>
      <c r="WMH53" s="47">
        <f t="shared" si="270"/>
        <v>9.7600000000000006E-2</v>
      </c>
      <c r="WMI53" s="47">
        <f t="shared" si="270"/>
        <v>9.7600000000000006E-2</v>
      </c>
      <c r="WMJ53" s="47">
        <f t="shared" si="270"/>
        <v>9.7600000000000006E-2</v>
      </c>
      <c r="WMK53" s="47">
        <f t="shared" si="270"/>
        <v>9.7600000000000006E-2</v>
      </c>
      <c r="WML53" s="47">
        <f t="shared" si="270"/>
        <v>9.7600000000000006E-2</v>
      </c>
      <c r="WMM53" s="47">
        <f t="shared" si="270"/>
        <v>9.7600000000000006E-2</v>
      </c>
      <c r="WMN53" s="47">
        <f t="shared" si="270"/>
        <v>9.7600000000000006E-2</v>
      </c>
      <c r="WMO53" s="47">
        <f t="shared" si="270"/>
        <v>9.7600000000000006E-2</v>
      </c>
      <c r="WMP53" s="47">
        <f t="shared" si="270"/>
        <v>9.7600000000000006E-2</v>
      </c>
      <c r="WMQ53" s="47">
        <f t="shared" si="270"/>
        <v>9.7600000000000006E-2</v>
      </c>
      <c r="WMR53" s="47">
        <f t="shared" si="270"/>
        <v>9.7600000000000006E-2</v>
      </c>
      <c r="WMS53" s="47">
        <f t="shared" si="270"/>
        <v>9.7600000000000006E-2</v>
      </c>
      <c r="WMT53" s="47">
        <f t="shared" si="270"/>
        <v>9.7600000000000006E-2</v>
      </c>
      <c r="WMU53" s="47">
        <f t="shared" si="270"/>
        <v>9.7600000000000006E-2</v>
      </c>
      <c r="WMV53" s="47">
        <f t="shared" si="270"/>
        <v>9.7600000000000006E-2</v>
      </c>
      <c r="WMW53" s="47">
        <f t="shared" si="270"/>
        <v>9.7600000000000006E-2</v>
      </c>
      <c r="WMX53" s="47">
        <f t="shared" ref="WMX53:WPI53" si="271">WMW53</f>
        <v>9.7600000000000006E-2</v>
      </c>
      <c r="WMY53" s="47">
        <f t="shared" si="271"/>
        <v>9.7600000000000006E-2</v>
      </c>
      <c r="WMZ53" s="47">
        <f t="shared" si="271"/>
        <v>9.7600000000000006E-2</v>
      </c>
      <c r="WNA53" s="47">
        <f t="shared" si="271"/>
        <v>9.7600000000000006E-2</v>
      </c>
      <c r="WNB53" s="47">
        <f t="shared" si="271"/>
        <v>9.7600000000000006E-2</v>
      </c>
      <c r="WNC53" s="47">
        <f t="shared" si="271"/>
        <v>9.7600000000000006E-2</v>
      </c>
      <c r="WND53" s="47">
        <f t="shared" si="271"/>
        <v>9.7600000000000006E-2</v>
      </c>
      <c r="WNE53" s="47">
        <f t="shared" si="271"/>
        <v>9.7600000000000006E-2</v>
      </c>
      <c r="WNF53" s="47">
        <f t="shared" si="271"/>
        <v>9.7600000000000006E-2</v>
      </c>
      <c r="WNG53" s="47">
        <f t="shared" si="271"/>
        <v>9.7600000000000006E-2</v>
      </c>
      <c r="WNH53" s="47">
        <f t="shared" si="271"/>
        <v>9.7600000000000006E-2</v>
      </c>
      <c r="WNI53" s="47">
        <f t="shared" si="271"/>
        <v>9.7600000000000006E-2</v>
      </c>
      <c r="WNJ53" s="47">
        <f t="shared" si="271"/>
        <v>9.7600000000000006E-2</v>
      </c>
      <c r="WNK53" s="47">
        <f t="shared" si="271"/>
        <v>9.7600000000000006E-2</v>
      </c>
      <c r="WNL53" s="47">
        <f t="shared" si="271"/>
        <v>9.7600000000000006E-2</v>
      </c>
      <c r="WNM53" s="47">
        <f t="shared" si="271"/>
        <v>9.7600000000000006E-2</v>
      </c>
      <c r="WNN53" s="47">
        <f t="shared" si="271"/>
        <v>9.7600000000000006E-2</v>
      </c>
      <c r="WNO53" s="47">
        <f t="shared" si="271"/>
        <v>9.7600000000000006E-2</v>
      </c>
      <c r="WNP53" s="47">
        <f t="shared" si="271"/>
        <v>9.7600000000000006E-2</v>
      </c>
      <c r="WNQ53" s="47">
        <f t="shared" si="271"/>
        <v>9.7600000000000006E-2</v>
      </c>
      <c r="WNR53" s="47">
        <f t="shared" si="271"/>
        <v>9.7600000000000006E-2</v>
      </c>
      <c r="WNS53" s="47">
        <f t="shared" si="271"/>
        <v>9.7600000000000006E-2</v>
      </c>
      <c r="WNT53" s="47">
        <f t="shared" si="271"/>
        <v>9.7600000000000006E-2</v>
      </c>
      <c r="WNU53" s="47">
        <f t="shared" si="271"/>
        <v>9.7600000000000006E-2</v>
      </c>
      <c r="WNV53" s="47">
        <f t="shared" si="271"/>
        <v>9.7600000000000006E-2</v>
      </c>
      <c r="WNW53" s="47">
        <f t="shared" si="271"/>
        <v>9.7600000000000006E-2</v>
      </c>
      <c r="WNX53" s="47">
        <f t="shared" si="271"/>
        <v>9.7600000000000006E-2</v>
      </c>
      <c r="WNY53" s="47">
        <f t="shared" si="271"/>
        <v>9.7600000000000006E-2</v>
      </c>
      <c r="WNZ53" s="47">
        <f t="shared" si="271"/>
        <v>9.7600000000000006E-2</v>
      </c>
      <c r="WOA53" s="47">
        <f t="shared" si="271"/>
        <v>9.7600000000000006E-2</v>
      </c>
      <c r="WOB53" s="47">
        <f t="shared" si="271"/>
        <v>9.7600000000000006E-2</v>
      </c>
      <c r="WOC53" s="47">
        <f t="shared" si="271"/>
        <v>9.7600000000000006E-2</v>
      </c>
      <c r="WOD53" s="47">
        <f t="shared" si="271"/>
        <v>9.7600000000000006E-2</v>
      </c>
      <c r="WOE53" s="47">
        <f t="shared" si="271"/>
        <v>9.7600000000000006E-2</v>
      </c>
      <c r="WOF53" s="47">
        <f t="shared" si="271"/>
        <v>9.7600000000000006E-2</v>
      </c>
      <c r="WOG53" s="47">
        <f t="shared" si="271"/>
        <v>9.7600000000000006E-2</v>
      </c>
      <c r="WOH53" s="47">
        <f t="shared" si="271"/>
        <v>9.7600000000000006E-2</v>
      </c>
      <c r="WOI53" s="47">
        <f t="shared" si="271"/>
        <v>9.7600000000000006E-2</v>
      </c>
      <c r="WOJ53" s="47">
        <f t="shared" si="271"/>
        <v>9.7600000000000006E-2</v>
      </c>
      <c r="WOK53" s="47">
        <f t="shared" si="271"/>
        <v>9.7600000000000006E-2</v>
      </c>
      <c r="WOL53" s="47">
        <f t="shared" si="271"/>
        <v>9.7600000000000006E-2</v>
      </c>
      <c r="WOM53" s="47">
        <f t="shared" si="271"/>
        <v>9.7600000000000006E-2</v>
      </c>
      <c r="WON53" s="47">
        <f t="shared" si="271"/>
        <v>9.7600000000000006E-2</v>
      </c>
      <c r="WOO53" s="47">
        <f t="shared" si="271"/>
        <v>9.7600000000000006E-2</v>
      </c>
      <c r="WOP53" s="47">
        <f t="shared" si="271"/>
        <v>9.7600000000000006E-2</v>
      </c>
      <c r="WOQ53" s="47">
        <f t="shared" si="271"/>
        <v>9.7600000000000006E-2</v>
      </c>
      <c r="WOR53" s="47">
        <f t="shared" si="271"/>
        <v>9.7600000000000006E-2</v>
      </c>
      <c r="WOS53" s="47">
        <f t="shared" si="271"/>
        <v>9.7600000000000006E-2</v>
      </c>
      <c r="WOT53" s="47">
        <f t="shared" si="271"/>
        <v>9.7600000000000006E-2</v>
      </c>
      <c r="WOU53" s="47">
        <f t="shared" si="271"/>
        <v>9.7600000000000006E-2</v>
      </c>
      <c r="WOV53" s="47">
        <f t="shared" si="271"/>
        <v>9.7600000000000006E-2</v>
      </c>
      <c r="WOW53" s="47">
        <f t="shared" si="271"/>
        <v>9.7600000000000006E-2</v>
      </c>
      <c r="WOX53" s="47">
        <f t="shared" si="271"/>
        <v>9.7600000000000006E-2</v>
      </c>
      <c r="WOY53" s="47">
        <f t="shared" si="271"/>
        <v>9.7600000000000006E-2</v>
      </c>
      <c r="WOZ53" s="47">
        <f t="shared" si="271"/>
        <v>9.7600000000000006E-2</v>
      </c>
      <c r="WPA53" s="47">
        <f t="shared" si="271"/>
        <v>9.7600000000000006E-2</v>
      </c>
      <c r="WPB53" s="47">
        <f t="shared" si="271"/>
        <v>9.7600000000000006E-2</v>
      </c>
      <c r="WPC53" s="47">
        <f t="shared" si="271"/>
        <v>9.7600000000000006E-2</v>
      </c>
      <c r="WPD53" s="47">
        <f t="shared" si="271"/>
        <v>9.7600000000000006E-2</v>
      </c>
      <c r="WPE53" s="47">
        <f t="shared" si="271"/>
        <v>9.7600000000000006E-2</v>
      </c>
      <c r="WPF53" s="47">
        <f t="shared" si="271"/>
        <v>9.7600000000000006E-2</v>
      </c>
      <c r="WPG53" s="47">
        <f t="shared" si="271"/>
        <v>9.7600000000000006E-2</v>
      </c>
      <c r="WPH53" s="47">
        <f t="shared" si="271"/>
        <v>9.7600000000000006E-2</v>
      </c>
      <c r="WPI53" s="47">
        <f t="shared" si="271"/>
        <v>9.7600000000000006E-2</v>
      </c>
      <c r="WPJ53" s="47">
        <f t="shared" ref="WPJ53:WRU53" si="272">WPI53</f>
        <v>9.7600000000000006E-2</v>
      </c>
      <c r="WPK53" s="47">
        <f t="shared" si="272"/>
        <v>9.7600000000000006E-2</v>
      </c>
      <c r="WPL53" s="47">
        <f t="shared" si="272"/>
        <v>9.7600000000000006E-2</v>
      </c>
      <c r="WPM53" s="47">
        <f t="shared" si="272"/>
        <v>9.7600000000000006E-2</v>
      </c>
      <c r="WPN53" s="47">
        <f t="shared" si="272"/>
        <v>9.7600000000000006E-2</v>
      </c>
      <c r="WPO53" s="47">
        <f t="shared" si="272"/>
        <v>9.7600000000000006E-2</v>
      </c>
      <c r="WPP53" s="47">
        <f t="shared" si="272"/>
        <v>9.7600000000000006E-2</v>
      </c>
      <c r="WPQ53" s="47">
        <f t="shared" si="272"/>
        <v>9.7600000000000006E-2</v>
      </c>
      <c r="WPR53" s="47">
        <f t="shared" si="272"/>
        <v>9.7600000000000006E-2</v>
      </c>
      <c r="WPS53" s="47">
        <f t="shared" si="272"/>
        <v>9.7600000000000006E-2</v>
      </c>
      <c r="WPT53" s="47">
        <f t="shared" si="272"/>
        <v>9.7600000000000006E-2</v>
      </c>
      <c r="WPU53" s="47">
        <f t="shared" si="272"/>
        <v>9.7600000000000006E-2</v>
      </c>
      <c r="WPV53" s="47">
        <f t="shared" si="272"/>
        <v>9.7600000000000006E-2</v>
      </c>
      <c r="WPW53" s="47">
        <f t="shared" si="272"/>
        <v>9.7600000000000006E-2</v>
      </c>
      <c r="WPX53" s="47">
        <f t="shared" si="272"/>
        <v>9.7600000000000006E-2</v>
      </c>
      <c r="WPY53" s="47">
        <f t="shared" si="272"/>
        <v>9.7600000000000006E-2</v>
      </c>
      <c r="WPZ53" s="47">
        <f t="shared" si="272"/>
        <v>9.7600000000000006E-2</v>
      </c>
      <c r="WQA53" s="47">
        <f t="shared" si="272"/>
        <v>9.7600000000000006E-2</v>
      </c>
      <c r="WQB53" s="47">
        <f t="shared" si="272"/>
        <v>9.7600000000000006E-2</v>
      </c>
      <c r="WQC53" s="47">
        <f t="shared" si="272"/>
        <v>9.7600000000000006E-2</v>
      </c>
      <c r="WQD53" s="47">
        <f t="shared" si="272"/>
        <v>9.7600000000000006E-2</v>
      </c>
      <c r="WQE53" s="47">
        <f t="shared" si="272"/>
        <v>9.7600000000000006E-2</v>
      </c>
      <c r="WQF53" s="47">
        <f t="shared" si="272"/>
        <v>9.7600000000000006E-2</v>
      </c>
      <c r="WQG53" s="47">
        <f t="shared" si="272"/>
        <v>9.7600000000000006E-2</v>
      </c>
      <c r="WQH53" s="47">
        <f t="shared" si="272"/>
        <v>9.7600000000000006E-2</v>
      </c>
      <c r="WQI53" s="47">
        <f t="shared" si="272"/>
        <v>9.7600000000000006E-2</v>
      </c>
      <c r="WQJ53" s="47">
        <f t="shared" si="272"/>
        <v>9.7600000000000006E-2</v>
      </c>
      <c r="WQK53" s="47">
        <f t="shared" si="272"/>
        <v>9.7600000000000006E-2</v>
      </c>
      <c r="WQL53" s="47">
        <f t="shared" si="272"/>
        <v>9.7600000000000006E-2</v>
      </c>
      <c r="WQM53" s="47">
        <f t="shared" si="272"/>
        <v>9.7600000000000006E-2</v>
      </c>
      <c r="WQN53" s="47">
        <f t="shared" si="272"/>
        <v>9.7600000000000006E-2</v>
      </c>
      <c r="WQO53" s="47">
        <f t="shared" si="272"/>
        <v>9.7600000000000006E-2</v>
      </c>
      <c r="WQP53" s="47">
        <f t="shared" si="272"/>
        <v>9.7600000000000006E-2</v>
      </c>
      <c r="WQQ53" s="47">
        <f t="shared" si="272"/>
        <v>9.7600000000000006E-2</v>
      </c>
      <c r="WQR53" s="47">
        <f t="shared" si="272"/>
        <v>9.7600000000000006E-2</v>
      </c>
      <c r="WQS53" s="47">
        <f t="shared" si="272"/>
        <v>9.7600000000000006E-2</v>
      </c>
      <c r="WQT53" s="47">
        <f t="shared" si="272"/>
        <v>9.7600000000000006E-2</v>
      </c>
      <c r="WQU53" s="47">
        <f t="shared" si="272"/>
        <v>9.7600000000000006E-2</v>
      </c>
      <c r="WQV53" s="47">
        <f t="shared" si="272"/>
        <v>9.7600000000000006E-2</v>
      </c>
      <c r="WQW53" s="47">
        <f t="shared" si="272"/>
        <v>9.7600000000000006E-2</v>
      </c>
      <c r="WQX53" s="47">
        <f t="shared" si="272"/>
        <v>9.7600000000000006E-2</v>
      </c>
      <c r="WQY53" s="47">
        <f t="shared" si="272"/>
        <v>9.7600000000000006E-2</v>
      </c>
      <c r="WQZ53" s="47">
        <f t="shared" si="272"/>
        <v>9.7600000000000006E-2</v>
      </c>
      <c r="WRA53" s="47">
        <f t="shared" si="272"/>
        <v>9.7600000000000006E-2</v>
      </c>
      <c r="WRB53" s="47">
        <f t="shared" si="272"/>
        <v>9.7600000000000006E-2</v>
      </c>
      <c r="WRC53" s="47">
        <f t="shared" si="272"/>
        <v>9.7600000000000006E-2</v>
      </c>
      <c r="WRD53" s="47">
        <f t="shared" si="272"/>
        <v>9.7600000000000006E-2</v>
      </c>
      <c r="WRE53" s="47">
        <f t="shared" si="272"/>
        <v>9.7600000000000006E-2</v>
      </c>
      <c r="WRF53" s="47">
        <f t="shared" si="272"/>
        <v>9.7600000000000006E-2</v>
      </c>
      <c r="WRG53" s="47">
        <f t="shared" si="272"/>
        <v>9.7600000000000006E-2</v>
      </c>
      <c r="WRH53" s="47">
        <f t="shared" si="272"/>
        <v>9.7600000000000006E-2</v>
      </c>
      <c r="WRI53" s="47">
        <f t="shared" si="272"/>
        <v>9.7600000000000006E-2</v>
      </c>
      <c r="WRJ53" s="47">
        <f t="shared" si="272"/>
        <v>9.7600000000000006E-2</v>
      </c>
      <c r="WRK53" s="47">
        <f t="shared" si="272"/>
        <v>9.7600000000000006E-2</v>
      </c>
      <c r="WRL53" s="47">
        <f t="shared" si="272"/>
        <v>9.7600000000000006E-2</v>
      </c>
      <c r="WRM53" s="47">
        <f t="shared" si="272"/>
        <v>9.7600000000000006E-2</v>
      </c>
      <c r="WRN53" s="47">
        <f t="shared" si="272"/>
        <v>9.7600000000000006E-2</v>
      </c>
      <c r="WRO53" s="47">
        <f t="shared" si="272"/>
        <v>9.7600000000000006E-2</v>
      </c>
      <c r="WRP53" s="47">
        <f t="shared" si="272"/>
        <v>9.7600000000000006E-2</v>
      </c>
      <c r="WRQ53" s="47">
        <f t="shared" si="272"/>
        <v>9.7600000000000006E-2</v>
      </c>
      <c r="WRR53" s="47">
        <f t="shared" si="272"/>
        <v>9.7600000000000006E-2</v>
      </c>
      <c r="WRS53" s="47">
        <f t="shared" si="272"/>
        <v>9.7600000000000006E-2</v>
      </c>
      <c r="WRT53" s="47">
        <f t="shared" si="272"/>
        <v>9.7600000000000006E-2</v>
      </c>
      <c r="WRU53" s="47">
        <f t="shared" si="272"/>
        <v>9.7600000000000006E-2</v>
      </c>
      <c r="WRV53" s="47">
        <f t="shared" ref="WRV53:WUG53" si="273">WRU53</f>
        <v>9.7600000000000006E-2</v>
      </c>
      <c r="WRW53" s="47">
        <f t="shared" si="273"/>
        <v>9.7600000000000006E-2</v>
      </c>
      <c r="WRX53" s="47">
        <f t="shared" si="273"/>
        <v>9.7600000000000006E-2</v>
      </c>
      <c r="WRY53" s="47">
        <f t="shared" si="273"/>
        <v>9.7600000000000006E-2</v>
      </c>
      <c r="WRZ53" s="47">
        <f t="shared" si="273"/>
        <v>9.7600000000000006E-2</v>
      </c>
      <c r="WSA53" s="47">
        <f t="shared" si="273"/>
        <v>9.7600000000000006E-2</v>
      </c>
      <c r="WSB53" s="47">
        <f t="shared" si="273"/>
        <v>9.7600000000000006E-2</v>
      </c>
      <c r="WSC53" s="47">
        <f t="shared" si="273"/>
        <v>9.7600000000000006E-2</v>
      </c>
      <c r="WSD53" s="47">
        <f t="shared" si="273"/>
        <v>9.7600000000000006E-2</v>
      </c>
      <c r="WSE53" s="47">
        <f t="shared" si="273"/>
        <v>9.7600000000000006E-2</v>
      </c>
      <c r="WSF53" s="47">
        <f t="shared" si="273"/>
        <v>9.7600000000000006E-2</v>
      </c>
      <c r="WSG53" s="47">
        <f t="shared" si="273"/>
        <v>9.7600000000000006E-2</v>
      </c>
      <c r="WSH53" s="47">
        <f t="shared" si="273"/>
        <v>9.7600000000000006E-2</v>
      </c>
      <c r="WSI53" s="47">
        <f t="shared" si="273"/>
        <v>9.7600000000000006E-2</v>
      </c>
      <c r="WSJ53" s="47">
        <f t="shared" si="273"/>
        <v>9.7600000000000006E-2</v>
      </c>
      <c r="WSK53" s="47">
        <f t="shared" si="273"/>
        <v>9.7600000000000006E-2</v>
      </c>
      <c r="WSL53" s="47">
        <f t="shared" si="273"/>
        <v>9.7600000000000006E-2</v>
      </c>
      <c r="WSM53" s="47">
        <f t="shared" si="273"/>
        <v>9.7600000000000006E-2</v>
      </c>
      <c r="WSN53" s="47">
        <f t="shared" si="273"/>
        <v>9.7600000000000006E-2</v>
      </c>
      <c r="WSO53" s="47">
        <f t="shared" si="273"/>
        <v>9.7600000000000006E-2</v>
      </c>
      <c r="WSP53" s="47">
        <f t="shared" si="273"/>
        <v>9.7600000000000006E-2</v>
      </c>
      <c r="WSQ53" s="47">
        <f t="shared" si="273"/>
        <v>9.7600000000000006E-2</v>
      </c>
      <c r="WSR53" s="47">
        <f t="shared" si="273"/>
        <v>9.7600000000000006E-2</v>
      </c>
      <c r="WSS53" s="47">
        <f t="shared" si="273"/>
        <v>9.7600000000000006E-2</v>
      </c>
      <c r="WST53" s="47">
        <f t="shared" si="273"/>
        <v>9.7600000000000006E-2</v>
      </c>
      <c r="WSU53" s="47">
        <f t="shared" si="273"/>
        <v>9.7600000000000006E-2</v>
      </c>
      <c r="WSV53" s="47">
        <f t="shared" si="273"/>
        <v>9.7600000000000006E-2</v>
      </c>
      <c r="WSW53" s="47">
        <f t="shared" si="273"/>
        <v>9.7600000000000006E-2</v>
      </c>
      <c r="WSX53" s="47">
        <f t="shared" si="273"/>
        <v>9.7600000000000006E-2</v>
      </c>
      <c r="WSY53" s="47">
        <f t="shared" si="273"/>
        <v>9.7600000000000006E-2</v>
      </c>
      <c r="WSZ53" s="47">
        <f t="shared" si="273"/>
        <v>9.7600000000000006E-2</v>
      </c>
      <c r="WTA53" s="47">
        <f t="shared" si="273"/>
        <v>9.7600000000000006E-2</v>
      </c>
      <c r="WTB53" s="47">
        <f t="shared" si="273"/>
        <v>9.7600000000000006E-2</v>
      </c>
      <c r="WTC53" s="47">
        <f t="shared" si="273"/>
        <v>9.7600000000000006E-2</v>
      </c>
      <c r="WTD53" s="47">
        <f t="shared" si="273"/>
        <v>9.7600000000000006E-2</v>
      </c>
      <c r="WTE53" s="47">
        <f t="shared" si="273"/>
        <v>9.7600000000000006E-2</v>
      </c>
      <c r="WTF53" s="47">
        <f t="shared" si="273"/>
        <v>9.7600000000000006E-2</v>
      </c>
      <c r="WTG53" s="47">
        <f t="shared" si="273"/>
        <v>9.7600000000000006E-2</v>
      </c>
      <c r="WTH53" s="47">
        <f t="shared" si="273"/>
        <v>9.7600000000000006E-2</v>
      </c>
      <c r="WTI53" s="47">
        <f t="shared" si="273"/>
        <v>9.7600000000000006E-2</v>
      </c>
      <c r="WTJ53" s="47">
        <f t="shared" si="273"/>
        <v>9.7600000000000006E-2</v>
      </c>
      <c r="WTK53" s="47">
        <f t="shared" si="273"/>
        <v>9.7600000000000006E-2</v>
      </c>
      <c r="WTL53" s="47">
        <f t="shared" si="273"/>
        <v>9.7600000000000006E-2</v>
      </c>
      <c r="WTM53" s="47">
        <f t="shared" si="273"/>
        <v>9.7600000000000006E-2</v>
      </c>
      <c r="WTN53" s="47">
        <f t="shared" si="273"/>
        <v>9.7600000000000006E-2</v>
      </c>
      <c r="WTO53" s="47">
        <f t="shared" si="273"/>
        <v>9.7600000000000006E-2</v>
      </c>
      <c r="WTP53" s="47">
        <f t="shared" si="273"/>
        <v>9.7600000000000006E-2</v>
      </c>
      <c r="WTQ53" s="47">
        <f t="shared" si="273"/>
        <v>9.7600000000000006E-2</v>
      </c>
      <c r="WTR53" s="47">
        <f t="shared" si="273"/>
        <v>9.7600000000000006E-2</v>
      </c>
      <c r="WTS53" s="47">
        <f t="shared" si="273"/>
        <v>9.7600000000000006E-2</v>
      </c>
      <c r="WTT53" s="47">
        <f t="shared" si="273"/>
        <v>9.7600000000000006E-2</v>
      </c>
      <c r="WTU53" s="47">
        <f t="shared" si="273"/>
        <v>9.7600000000000006E-2</v>
      </c>
      <c r="WTV53" s="47">
        <f t="shared" si="273"/>
        <v>9.7600000000000006E-2</v>
      </c>
      <c r="WTW53" s="47">
        <f t="shared" si="273"/>
        <v>9.7600000000000006E-2</v>
      </c>
      <c r="WTX53" s="47">
        <f t="shared" si="273"/>
        <v>9.7600000000000006E-2</v>
      </c>
      <c r="WTY53" s="47">
        <f t="shared" si="273"/>
        <v>9.7600000000000006E-2</v>
      </c>
      <c r="WTZ53" s="47">
        <f t="shared" si="273"/>
        <v>9.7600000000000006E-2</v>
      </c>
      <c r="WUA53" s="47">
        <f t="shared" si="273"/>
        <v>9.7600000000000006E-2</v>
      </c>
      <c r="WUB53" s="47">
        <f t="shared" si="273"/>
        <v>9.7600000000000006E-2</v>
      </c>
      <c r="WUC53" s="47">
        <f t="shared" si="273"/>
        <v>9.7600000000000006E-2</v>
      </c>
      <c r="WUD53" s="47">
        <f t="shared" si="273"/>
        <v>9.7600000000000006E-2</v>
      </c>
      <c r="WUE53" s="47">
        <f t="shared" si="273"/>
        <v>9.7600000000000006E-2</v>
      </c>
      <c r="WUF53" s="47">
        <f t="shared" si="273"/>
        <v>9.7600000000000006E-2</v>
      </c>
      <c r="WUG53" s="47">
        <f t="shared" si="273"/>
        <v>9.7600000000000006E-2</v>
      </c>
      <c r="WUH53" s="47">
        <f t="shared" ref="WUH53:WWS53" si="274">WUG53</f>
        <v>9.7600000000000006E-2</v>
      </c>
      <c r="WUI53" s="47">
        <f t="shared" si="274"/>
        <v>9.7600000000000006E-2</v>
      </c>
      <c r="WUJ53" s="47">
        <f t="shared" si="274"/>
        <v>9.7600000000000006E-2</v>
      </c>
      <c r="WUK53" s="47">
        <f t="shared" si="274"/>
        <v>9.7600000000000006E-2</v>
      </c>
      <c r="WUL53" s="47">
        <f t="shared" si="274"/>
        <v>9.7600000000000006E-2</v>
      </c>
      <c r="WUM53" s="47">
        <f t="shared" si="274"/>
        <v>9.7600000000000006E-2</v>
      </c>
      <c r="WUN53" s="47">
        <f t="shared" si="274"/>
        <v>9.7600000000000006E-2</v>
      </c>
      <c r="WUO53" s="47">
        <f t="shared" si="274"/>
        <v>9.7600000000000006E-2</v>
      </c>
      <c r="WUP53" s="47">
        <f t="shared" si="274"/>
        <v>9.7600000000000006E-2</v>
      </c>
      <c r="WUQ53" s="47">
        <f t="shared" si="274"/>
        <v>9.7600000000000006E-2</v>
      </c>
      <c r="WUR53" s="47">
        <f t="shared" si="274"/>
        <v>9.7600000000000006E-2</v>
      </c>
      <c r="WUS53" s="47">
        <f t="shared" si="274"/>
        <v>9.7600000000000006E-2</v>
      </c>
      <c r="WUT53" s="47">
        <f t="shared" si="274"/>
        <v>9.7600000000000006E-2</v>
      </c>
      <c r="WUU53" s="47">
        <f t="shared" si="274"/>
        <v>9.7600000000000006E-2</v>
      </c>
      <c r="WUV53" s="47">
        <f t="shared" si="274"/>
        <v>9.7600000000000006E-2</v>
      </c>
      <c r="WUW53" s="47">
        <f t="shared" si="274"/>
        <v>9.7600000000000006E-2</v>
      </c>
      <c r="WUX53" s="47">
        <f t="shared" si="274"/>
        <v>9.7600000000000006E-2</v>
      </c>
      <c r="WUY53" s="47">
        <f t="shared" si="274"/>
        <v>9.7600000000000006E-2</v>
      </c>
      <c r="WUZ53" s="47">
        <f t="shared" si="274"/>
        <v>9.7600000000000006E-2</v>
      </c>
      <c r="WVA53" s="47">
        <f t="shared" si="274"/>
        <v>9.7600000000000006E-2</v>
      </c>
      <c r="WVB53" s="47">
        <f t="shared" si="274"/>
        <v>9.7600000000000006E-2</v>
      </c>
      <c r="WVC53" s="47">
        <f t="shared" si="274"/>
        <v>9.7600000000000006E-2</v>
      </c>
      <c r="WVD53" s="47">
        <f t="shared" si="274"/>
        <v>9.7600000000000006E-2</v>
      </c>
      <c r="WVE53" s="47">
        <f t="shared" si="274"/>
        <v>9.7600000000000006E-2</v>
      </c>
      <c r="WVF53" s="47">
        <f t="shared" si="274"/>
        <v>9.7600000000000006E-2</v>
      </c>
      <c r="WVG53" s="47">
        <f t="shared" si="274"/>
        <v>9.7600000000000006E-2</v>
      </c>
      <c r="WVH53" s="47">
        <f t="shared" si="274"/>
        <v>9.7600000000000006E-2</v>
      </c>
      <c r="WVI53" s="47">
        <f t="shared" si="274"/>
        <v>9.7600000000000006E-2</v>
      </c>
      <c r="WVJ53" s="47">
        <f t="shared" si="274"/>
        <v>9.7600000000000006E-2</v>
      </c>
      <c r="WVK53" s="47">
        <f t="shared" si="274"/>
        <v>9.7600000000000006E-2</v>
      </c>
      <c r="WVL53" s="47">
        <f t="shared" si="274"/>
        <v>9.7600000000000006E-2</v>
      </c>
      <c r="WVM53" s="47">
        <f t="shared" si="274"/>
        <v>9.7600000000000006E-2</v>
      </c>
      <c r="WVN53" s="47">
        <f t="shared" si="274"/>
        <v>9.7600000000000006E-2</v>
      </c>
      <c r="WVO53" s="47">
        <f t="shared" si="274"/>
        <v>9.7600000000000006E-2</v>
      </c>
      <c r="WVP53" s="47">
        <f t="shared" si="274"/>
        <v>9.7600000000000006E-2</v>
      </c>
      <c r="WVQ53" s="47">
        <f t="shared" si="274"/>
        <v>9.7600000000000006E-2</v>
      </c>
      <c r="WVR53" s="47">
        <f t="shared" si="274"/>
        <v>9.7600000000000006E-2</v>
      </c>
      <c r="WVS53" s="47">
        <f t="shared" si="274"/>
        <v>9.7600000000000006E-2</v>
      </c>
      <c r="WVT53" s="47">
        <f t="shared" si="274"/>
        <v>9.7600000000000006E-2</v>
      </c>
      <c r="WVU53" s="47">
        <f t="shared" si="274"/>
        <v>9.7600000000000006E-2</v>
      </c>
      <c r="WVV53" s="47">
        <f t="shared" si="274"/>
        <v>9.7600000000000006E-2</v>
      </c>
      <c r="WVW53" s="47">
        <f t="shared" si="274"/>
        <v>9.7600000000000006E-2</v>
      </c>
      <c r="WVX53" s="47">
        <f t="shared" si="274"/>
        <v>9.7600000000000006E-2</v>
      </c>
      <c r="WVY53" s="47">
        <f t="shared" si="274"/>
        <v>9.7600000000000006E-2</v>
      </c>
      <c r="WVZ53" s="47">
        <f t="shared" si="274"/>
        <v>9.7600000000000006E-2</v>
      </c>
      <c r="WWA53" s="47">
        <f t="shared" si="274"/>
        <v>9.7600000000000006E-2</v>
      </c>
      <c r="WWB53" s="47">
        <f t="shared" si="274"/>
        <v>9.7600000000000006E-2</v>
      </c>
      <c r="WWC53" s="47">
        <f t="shared" si="274"/>
        <v>9.7600000000000006E-2</v>
      </c>
      <c r="WWD53" s="47">
        <f t="shared" si="274"/>
        <v>9.7600000000000006E-2</v>
      </c>
      <c r="WWE53" s="47">
        <f t="shared" si="274"/>
        <v>9.7600000000000006E-2</v>
      </c>
      <c r="WWF53" s="47">
        <f t="shared" si="274"/>
        <v>9.7600000000000006E-2</v>
      </c>
      <c r="WWG53" s="47">
        <f t="shared" si="274"/>
        <v>9.7600000000000006E-2</v>
      </c>
      <c r="WWH53" s="47">
        <f t="shared" si="274"/>
        <v>9.7600000000000006E-2</v>
      </c>
      <c r="WWI53" s="47">
        <f t="shared" si="274"/>
        <v>9.7600000000000006E-2</v>
      </c>
      <c r="WWJ53" s="47">
        <f t="shared" si="274"/>
        <v>9.7600000000000006E-2</v>
      </c>
      <c r="WWK53" s="47">
        <f t="shared" si="274"/>
        <v>9.7600000000000006E-2</v>
      </c>
      <c r="WWL53" s="47">
        <f t="shared" si="274"/>
        <v>9.7600000000000006E-2</v>
      </c>
      <c r="WWM53" s="47">
        <f t="shared" si="274"/>
        <v>9.7600000000000006E-2</v>
      </c>
      <c r="WWN53" s="47">
        <f t="shared" si="274"/>
        <v>9.7600000000000006E-2</v>
      </c>
      <c r="WWO53" s="47">
        <f t="shared" si="274"/>
        <v>9.7600000000000006E-2</v>
      </c>
      <c r="WWP53" s="47">
        <f t="shared" si="274"/>
        <v>9.7600000000000006E-2</v>
      </c>
      <c r="WWQ53" s="47">
        <f t="shared" si="274"/>
        <v>9.7600000000000006E-2</v>
      </c>
      <c r="WWR53" s="47">
        <f t="shared" si="274"/>
        <v>9.7600000000000006E-2</v>
      </c>
      <c r="WWS53" s="47">
        <f t="shared" si="274"/>
        <v>9.7600000000000006E-2</v>
      </c>
      <c r="WWT53" s="47">
        <f t="shared" ref="WWT53:WZE53" si="275">WWS53</f>
        <v>9.7600000000000006E-2</v>
      </c>
      <c r="WWU53" s="47">
        <f t="shared" si="275"/>
        <v>9.7600000000000006E-2</v>
      </c>
      <c r="WWV53" s="47">
        <f t="shared" si="275"/>
        <v>9.7600000000000006E-2</v>
      </c>
      <c r="WWW53" s="47">
        <f t="shared" si="275"/>
        <v>9.7600000000000006E-2</v>
      </c>
      <c r="WWX53" s="47">
        <f t="shared" si="275"/>
        <v>9.7600000000000006E-2</v>
      </c>
      <c r="WWY53" s="47">
        <f t="shared" si="275"/>
        <v>9.7600000000000006E-2</v>
      </c>
      <c r="WWZ53" s="47">
        <f t="shared" si="275"/>
        <v>9.7600000000000006E-2</v>
      </c>
      <c r="WXA53" s="47">
        <f t="shared" si="275"/>
        <v>9.7600000000000006E-2</v>
      </c>
      <c r="WXB53" s="47">
        <f t="shared" si="275"/>
        <v>9.7600000000000006E-2</v>
      </c>
      <c r="WXC53" s="47">
        <f t="shared" si="275"/>
        <v>9.7600000000000006E-2</v>
      </c>
      <c r="WXD53" s="47">
        <f t="shared" si="275"/>
        <v>9.7600000000000006E-2</v>
      </c>
      <c r="WXE53" s="47">
        <f t="shared" si="275"/>
        <v>9.7600000000000006E-2</v>
      </c>
      <c r="WXF53" s="47">
        <f t="shared" si="275"/>
        <v>9.7600000000000006E-2</v>
      </c>
      <c r="WXG53" s="47">
        <f t="shared" si="275"/>
        <v>9.7600000000000006E-2</v>
      </c>
      <c r="WXH53" s="47">
        <f t="shared" si="275"/>
        <v>9.7600000000000006E-2</v>
      </c>
      <c r="WXI53" s="47">
        <f t="shared" si="275"/>
        <v>9.7600000000000006E-2</v>
      </c>
      <c r="WXJ53" s="47">
        <f t="shared" si="275"/>
        <v>9.7600000000000006E-2</v>
      </c>
      <c r="WXK53" s="47">
        <f t="shared" si="275"/>
        <v>9.7600000000000006E-2</v>
      </c>
      <c r="WXL53" s="47">
        <f t="shared" si="275"/>
        <v>9.7600000000000006E-2</v>
      </c>
      <c r="WXM53" s="47">
        <f t="shared" si="275"/>
        <v>9.7600000000000006E-2</v>
      </c>
      <c r="WXN53" s="47">
        <f t="shared" si="275"/>
        <v>9.7600000000000006E-2</v>
      </c>
      <c r="WXO53" s="47">
        <f t="shared" si="275"/>
        <v>9.7600000000000006E-2</v>
      </c>
      <c r="WXP53" s="47">
        <f t="shared" si="275"/>
        <v>9.7600000000000006E-2</v>
      </c>
      <c r="WXQ53" s="47">
        <f t="shared" si="275"/>
        <v>9.7600000000000006E-2</v>
      </c>
      <c r="WXR53" s="47">
        <f t="shared" si="275"/>
        <v>9.7600000000000006E-2</v>
      </c>
      <c r="WXS53" s="47">
        <f t="shared" si="275"/>
        <v>9.7600000000000006E-2</v>
      </c>
      <c r="WXT53" s="47">
        <f t="shared" si="275"/>
        <v>9.7600000000000006E-2</v>
      </c>
      <c r="WXU53" s="47">
        <f t="shared" si="275"/>
        <v>9.7600000000000006E-2</v>
      </c>
      <c r="WXV53" s="47">
        <f t="shared" si="275"/>
        <v>9.7600000000000006E-2</v>
      </c>
      <c r="WXW53" s="47">
        <f t="shared" si="275"/>
        <v>9.7600000000000006E-2</v>
      </c>
      <c r="WXX53" s="47">
        <f t="shared" si="275"/>
        <v>9.7600000000000006E-2</v>
      </c>
      <c r="WXY53" s="47">
        <f t="shared" si="275"/>
        <v>9.7600000000000006E-2</v>
      </c>
      <c r="WXZ53" s="47">
        <f t="shared" si="275"/>
        <v>9.7600000000000006E-2</v>
      </c>
      <c r="WYA53" s="47">
        <f t="shared" si="275"/>
        <v>9.7600000000000006E-2</v>
      </c>
      <c r="WYB53" s="47">
        <f t="shared" si="275"/>
        <v>9.7600000000000006E-2</v>
      </c>
      <c r="WYC53" s="47">
        <f t="shared" si="275"/>
        <v>9.7600000000000006E-2</v>
      </c>
      <c r="WYD53" s="47">
        <f t="shared" si="275"/>
        <v>9.7600000000000006E-2</v>
      </c>
      <c r="WYE53" s="47">
        <f t="shared" si="275"/>
        <v>9.7600000000000006E-2</v>
      </c>
      <c r="WYF53" s="47">
        <f t="shared" si="275"/>
        <v>9.7600000000000006E-2</v>
      </c>
      <c r="WYG53" s="47">
        <f t="shared" si="275"/>
        <v>9.7600000000000006E-2</v>
      </c>
      <c r="WYH53" s="47">
        <f t="shared" si="275"/>
        <v>9.7600000000000006E-2</v>
      </c>
      <c r="WYI53" s="47">
        <f t="shared" si="275"/>
        <v>9.7600000000000006E-2</v>
      </c>
      <c r="WYJ53" s="47">
        <f t="shared" si="275"/>
        <v>9.7600000000000006E-2</v>
      </c>
      <c r="WYK53" s="47">
        <f t="shared" si="275"/>
        <v>9.7600000000000006E-2</v>
      </c>
      <c r="WYL53" s="47">
        <f t="shared" si="275"/>
        <v>9.7600000000000006E-2</v>
      </c>
      <c r="WYM53" s="47">
        <f t="shared" si="275"/>
        <v>9.7600000000000006E-2</v>
      </c>
      <c r="WYN53" s="47">
        <f t="shared" si="275"/>
        <v>9.7600000000000006E-2</v>
      </c>
      <c r="WYO53" s="47">
        <f t="shared" si="275"/>
        <v>9.7600000000000006E-2</v>
      </c>
      <c r="WYP53" s="47">
        <f t="shared" si="275"/>
        <v>9.7600000000000006E-2</v>
      </c>
      <c r="WYQ53" s="47">
        <f t="shared" si="275"/>
        <v>9.7600000000000006E-2</v>
      </c>
      <c r="WYR53" s="47">
        <f t="shared" si="275"/>
        <v>9.7600000000000006E-2</v>
      </c>
      <c r="WYS53" s="47">
        <f t="shared" si="275"/>
        <v>9.7600000000000006E-2</v>
      </c>
      <c r="WYT53" s="47">
        <f t="shared" si="275"/>
        <v>9.7600000000000006E-2</v>
      </c>
      <c r="WYU53" s="47">
        <f t="shared" si="275"/>
        <v>9.7600000000000006E-2</v>
      </c>
      <c r="WYV53" s="47">
        <f t="shared" si="275"/>
        <v>9.7600000000000006E-2</v>
      </c>
      <c r="WYW53" s="47">
        <f t="shared" si="275"/>
        <v>9.7600000000000006E-2</v>
      </c>
      <c r="WYX53" s="47">
        <f t="shared" si="275"/>
        <v>9.7600000000000006E-2</v>
      </c>
      <c r="WYY53" s="47">
        <f t="shared" si="275"/>
        <v>9.7600000000000006E-2</v>
      </c>
      <c r="WYZ53" s="47">
        <f t="shared" si="275"/>
        <v>9.7600000000000006E-2</v>
      </c>
      <c r="WZA53" s="47">
        <f t="shared" si="275"/>
        <v>9.7600000000000006E-2</v>
      </c>
      <c r="WZB53" s="47">
        <f t="shared" si="275"/>
        <v>9.7600000000000006E-2</v>
      </c>
      <c r="WZC53" s="47">
        <f t="shared" si="275"/>
        <v>9.7600000000000006E-2</v>
      </c>
      <c r="WZD53" s="47">
        <f t="shared" si="275"/>
        <v>9.7600000000000006E-2</v>
      </c>
      <c r="WZE53" s="47">
        <f t="shared" si="275"/>
        <v>9.7600000000000006E-2</v>
      </c>
      <c r="WZF53" s="47">
        <f t="shared" ref="WZF53:XBQ53" si="276">WZE53</f>
        <v>9.7600000000000006E-2</v>
      </c>
      <c r="WZG53" s="47">
        <f t="shared" si="276"/>
        <v>9.7600000000000006E-2</v>
      </c>
      <c r="WZH53" s="47">
        <f t="shared" si="276"/>
        <v>9.7600000000000006E-2</v>
      </c>
      <c r="WZI53" s="47">
        <f t="shared" si="276"/>
        <v>9.7600000000000006E-2</v>
      </c>
      <c r="WZJ53" s="47">
        <f t="shared" si="276"/>
        <v>9.7600000000000006E-2</v>
      </c>
      <c r="WZK53" s="47">
        <f t="shared" si="276"/>
        <v>9.7600000000000006E-2</v>
      </c>
      <c r="WZL53" s="47">
        <f t="shared" si="276"/>
        <v>9.7600000000000006E-2</v>
      </c>
      <c r="WZM53" s="47">
        <f t="shared" si="276"/>
        <v>9.7600000000000006E-2</v>
      </c>
      <c r="WZN53" s="47">
        <f t="shared" si="276"/>
        <v>9.7600000000000006E-2</v>
      </c>
      <c r="WZO53" s="47">
        <f t="shared" si="276"/>
        <v>9.7600000000000006E-2</v>
      </c>
      <c r="WZP53" s="47">
        <f t="shared" si="276"/>
        <v>9.7600000000000006E-2</v>
      </c>
      <c r="WZQ53" s="47">
        <f t="shared" si="276"/>
        <v>9.7600000000000006E-2</v>
      </c>
      <c r="WZR53" s="47">
        <f t="shared" si="276"/>
        <v>9.7600000000000006E-2</v>
      </c>
      <c r="WZS53" s="47">
        <f t="shared" si="276"/>
        <v>9.7600000000000006E-2</v>
      </c>
      <c r="WZT53" s="47">
        <f t="shared" si="276"/>
        <v>9.7600000000000006E-2</v>
      </c>
      <c r="WZU53" s="47">
        <f t="shared" si="276"/>
        <v>9.7600000000000006E-2</v>
      </c>
      <c r="WZV53" s="47">
        <f t="shared" si="276"/>
        <v>9.7600000000000006E-2</v>
      </c>
      <c r="WZW53" s="47">
        <f t="shared" si="276"/>
        <v>9.7600000000000006E-2</v>
      </c>
      <c r="WZX53" s="47">
        <f t="shared" si="276"/>
        <v>9.7600000000000006E-2</v>
      </c>
      <c r="WZY53" s="47">
        <f t="shared" si="276"/>
        <v>9.7600000000000006E-2</v>
      </c>
      <c r="WZZ53" s="47">
        <f t="shared" si="276"/>
        <v>9.7600000000000006E-2</v>
      </c>
      <c r="XAA53" s="47">
        <f t="shared" si="276"/>
        <v>9.7600000000000006E-2</v>
      </c>
      <c r="XAB53" s="47">
        <f t="shared" si="276"/>
        <v>9.7600000000000006E-2</v>
      </c>
      <c r="XAC53" s="47">
        <f t="shared" si="276"/>
        <v>9.7600000000000006E-2</v>
      </c>
      <c r="XAD53" s="47">
        <f t="shared" si="276"/>
        <v>9.7600000000000006E-2</v>
      </c>
      <c r="XAE53" s="47">
        <f t="shared" si="276"/>
        <v>9.7600000000000006E-2</v>
      </c>
      <c r="XAF53" s="47">
        <f t="shared" si="276"/>
        <v>9.7600000000000006E-2</v>
      </c>
      <c r="XAG53" s="47">
        <f t="shared" si="276"/>
        <v>9.7600000000000006E-2</v>
      </c>
      <c r="XAH53" s="47">
        <f t="shared" si="276"/>
        <v>9.7600000000000006E-2</v>
      </c>
      <c r="XAI53" s="47">
        <f t="shared" si="276"/>
        <v>9.7600000000000006E-2</v>
      </c>
      <c r="XAJ53" s="47">
        <f t="shared" si="276"/>
        <v>9.7600000000000006E-2</v>
      </c>
      <c r="XAK53" s="47">
        <f t="shared" si="276"/>
        <v>9.7600000000000006E-2</v>
      </c>
      <c r="XAL53" s="47">
        <f t="shared" si="276"/>
        <v>9.7600000000000006E-2</v>
      </c>
      <c r="XAM53" s="47">
        <f t="shared" si="276"/>
        <v>9.7600000000000006E-2</v>
      </c>
      <c r="XAN53" s="47">
        <f t="shared" si="276"/>
        <v>9.7600000000000006E-2</v>
      </c>
      <c r="XAO53" s="47">
        <f t="shared" si="276"/>
        <v>9.7600000000000006E-2</v>
      </c>
      <c r="XAP53" s="47">
        <f t="shared" si="276"/>
        <v>9.7600000000000006E-2</v>
      </c>
      <c r="XAQ53" s="47">
        <f t="shared" si="276"/>
        <v>9.7600000000000006E-2</v>
      </c>
      <c r="XAR53" s="47">
        <f t="shared" si="276"/>
        <v>9.7600000000000006E-2</v>
      </c>
      <c r="XAS53" s="47">
        <f t="shared" si="276"/>
        <v>9.7600000000000006E-2</v>
      </c>
      <c r="XAT53" s="47">
        <f t="shared" si="276"/>
        <v>9.7600000000000006E-2</v>
      </c>
      <c r="XAU53" s="47">
        <f t="shared" si="276"/>
        <v>9.7600000000000006E-2</v>
      </c>
      <c r="XAV53" s="47">
        <f t="shared" si="276"/>
        <v>9.7600000000000006E-2</v>
      </c>
      <c r="XAW53" s="47">
        <f t="shared" si="276"/>
        <v>9.7600000000000006E-2</v>
      </c>
      <c r="XAX53" s="47">
        <f t="shared" si="276"/>
        <v>9.7600000000000006E-2</v>
      </c>
      <c r="XAY53" s="47">
        <f t="shared" si="276"/>
        <v>9.7600000000000006E-2</v>
      </c>
      <c r="XAZ53" s="47">
        <f t="shared" si="276"/>
        <v>9.7600000000000006E-2</v>
      </c>
      <c r="XBA53" s="47">
        <f t="shared" si="276"/>
        <v>9.7600000000000006E-2</v>
      </c>
      <c r="XBB53" s="47">
        <f t="shared" si="276"/>
        <v>9.7600000000000006E-2</v>
      </c>
      <c r="XBC53" s="47">
        <f t="shared" si="276"/>
        <v>9.7600000000000006E-2</v>
      </c>
      <c r="XBD53" s="47">
        <f t="shared" si="276"/>
        <v>9.7600000000000006E-2</v>
      </c>
      <c r="XBE53" s="47">
        <f t="shared" si="276"/>
        <v>9.7600000000000006E-2</v>
      </c>
      <c r="XBF53" s="47">
        <f t="shared" si="276"/>
        <v>9.7600000000000006E-2</v>
      </c>
      <c r="XBG53" s="47">
        <f t="shared" si="276"/>
        <v>9.7600000000000006E-2</v>
      </c>
      <c r="XBH53" s="47">
        <f t="shared" si="276"/>
        <v>9.7600000000000006E-2</v>
      </c>
      <c r="XBI53" s="47">
        <f t="shared" si="276"/>
        <v>9.7600000000000006E-2</v>
      </c>
      <c r="XBJ53" s="47">
        <f t="shared" si="276"/>
        <v>9.7600000000000006E-2</v>
      </c>
      <c r="XBK53" s="47">
        <f t="shared" si="276"/>
        <v>9.7600000000000006E-2</v>
      </c>
      <c r="XBL53" s="47">
        <f t="shared" si="276"/>
        <v>9.7600000000000006E-2</v>
      </c>
      <c r="XBM53" s="47">
        <f t="shared" si="276"/>
        <v>9.7600000000000006E-2</v>
      </c>
      <c r="XBN53" s="47">
        <f t="shared" si="276"/>
        <v>9.7600000000000006E-2</v>
      </c>
      <c r="XBO53" s="47">
        <f t="shared" si="276"/>
        <v>9.7600000000000006E-2</v>
      </c>
      <c r="XBP53" s="47">
        <f t="shared" si="276"/>
        <v>9.7600000000000006E-2</v>
      </c>
      <c r="XBQ53" s="47">
        <f t="shared" si="276"/>
        <v>9.7600000000000006E-2</v>
      </c>
      <c r="XBR53" s="47">
        <f t="shared" ref="XBR53:XEC53" si="277">XBQ53</f>
        <v>9.7600000000000006E-2</v>
      </c>
      <c r="XBS53" s="47">
        <f t="shared" si="277"/>
        <v>9.7600000000000006E-2</v>
      </c>
      <c r="XBT53" s="47">
        <f t="shared" si="277"/>
        <v>9.7600000000000006E-2</v>
      </c>
      <c r="XBU53" s="47">
        <f t="shared" si="277"/>
        <v>9.7600000000000006E-2</v>
      </c>
      <c r="XBV53" s="47">
        <f t="shared" si="277"/>
        <v>9.7600000000000006E-2</v>
      </c>
      <c r="XBW53" s="47">
        <f t="shared" si="277"/>
        <v>9.7600000000000006E-2</v>
      </c>
      <c r="XBX53" s="47">
        <f t="shared" si="277"/>
        <v>9.7600000000000006E-2</v>
      </c>
      <c r="XBY53" s="47">
        <f t="shared" si="277"/>
        <v>9.7600000000000006E-2</v>
      </c>
      <c r="XBZ53" s="47">
        <f t="shared" si="277"/>
        <v>9.7600000000000006E-2</v>
      </c>
      <c r="XCA53" s="47">
        <f t="shared" si="277"/>
        <v>9.7600000000000006E-2</v>
      </c>
      <c r="XCB53" s="47">
        <f t="shared" si="277"/>
        <v>9.7600000000000006E-2</v>
      </c>
      <c r="XCC53" s="47">
        <f t="shared" si="277"/>
        <v>9.7600000000000006E-2</v>
      </c>
      <c r="XCD53" s="47">
        <f t="shared" si="277"/>
        <v>9.7600000000000006E-2</v>
      </c>
      <c r="XCE53" s="47">
        <f t="shared" si="277"/>
        <v>9.7600000000000006E-2</v>
      </c>
      <c r="XCF53" s="47">
        <f t="shared" si="277"/>
        <v>9.7600000000000006E-2</v>
      </c>
      <c r="XCG53" s="47">
        <f t="shared" si="277"/>
        <v>9.7600000000000006E-2</v>
      </c>
      <c r="XCH53" s="47">
        <f t="shared" si="277"/>
        <v>9.7600000000000006E-2</v>
      </c>
      <c r="XCI53" s="47">
        <f t="shared" si="277"/>
        <v>9.7600000000000006E-2</v>
      </c>
      <c r="XCJ53" s="47">
        <f t="shared" si="277"/>
        <v>9.7600000000000006E-2</v>
      </c>
      <c r="XCK53" s="47">
        <f t="shared" si="277"/>
        <v>9.7600000000000006E-2</v>
      </c>
      <c r="XCL53" s="47">
        <f t="shared" si="277"/>
        <v>9.7600000000000006E-2</v>
      </c>
      <c r="XCM53" s="47">
        <f t="shared" si="277"/>
        <v>9.7600000000000006E-2</v>
      </c>
      <c r="XCN53" s="47">
        <f t="shared" si="277"/>
        <v>9.7600000000000006E-2</v>
      </c>
      <c r="XCO53" s="47">
        <f t="shared" si="277"/>
        <v>9.7600000000000006E-2</v>
      </c>
      <c r="XCP53" s="47">
        <f t="shared" si="277"/>
        <v>9.7600000000000006E-2</v>
      </c>
      <c r="XCQ53" s="47">
        <f t="shared" si="277"/>
        <v>9.7600000000000006E-2</v>
      </c>
      <c r="XCR53" s="47">
        <f t="shared" si="277"/>
        <v>9.7600000000000006E-2</v>
      </c>
      <c r="XCS53" s="47">
        <f t="shared" si="277"/>
        <v>9.7600000000000006E-2</v>
      </c>
      <c r="XCT53" s="47">
        <f t="shared" si="277"/>
        <v>9.7600000000000006E-2</v>
      </c>
      <c r="XCU53" s="47">
        <f t="shared" si="277"/>
        <v>9.7600000000000006E-2</v>
      </c>
      <c r="XCV53" s="47">
        <f t="shared" si="277"/>
        <v>9.7600000000000006E-2</v>
      </c>
      <c r="XCW53" s="47">
        <f t="shared" si="277"/>
        <v>9.7600000000000006E-2</v>
      </c>
      <c r="XCX53" s="47">
        <f t="shared" si="277"/>
        <v>9.7600000000000006E-2</v>
      </c>
      <c r="XCY53" s="47">
        <f t="shared" si="277"/>
        <v>9.7600000000000006E-2</v>
      </c>
      <c r="XCZ53" s="47">
        <f t="shared" si="277"/>
        <v>9.7600000000000006E-2</v>
      </c>
      <c r="XDA53" s="47">
        <f t="shared" si="277"/>
        <v>9.7600000000000006E-2</v>
      </c>
      <c r="XDB53" s="47">
        <f t="shared" si="277"/>
        <v>9.7600000000000006E-2</v>
      </c>
      <c r="XDC53" s="47">
        <f t="shared" si="277"/>
        <v>9.7600000000000006E-2</v>
      </c>
      <c r="XDD53" s="47">
        <f t="shared" si="277"/>
        <v>9.7600000000000006E-2</v>
      </c>
      <c r="XDE53" s="47">
        <f t="shared" si="277"/>
        <v>9.7600000000000006E-2</v>
      </c>
      <c r="XDF53" s="47">
        <f t="shared" si="277"/>
        <v>9.7600000000000006E-2</v>
      </c>
      <c r="XDG53" s="47">
        <f t="shared" si="277"/>
        <v>9.7600000000000006E-2</v>
      </c>
      <c r="XDH53" s="47">
        <f t="shared" si="277"/>
        <v>9.7600000000000006E-2</v>
      </c>
      <c r="XDI53" s="47">
        <f t="shared" si="277"/>
        <v>9.7600000000000006E-2</v>
      </c>
      <c r="XDJ53" s="47">
        <f t="shared" si="277"/>
        <v>9.7600000000000006E-2</v>
      </c>
      <c r="XDK53" s="47">
        <f t="shared" si="277"/>
        <v>9.7600000000000006E-2</v>
      </c>
      <c r="XDL53" s="47">
        <f t="shared" si="277"/>
        <v>9.7600000000000006E-2</v>
      </c>
      <c r="XDM53" s="47">
        <f t="shared" si="277"/>
        <v>9.7600000000000006E-2</v>
      </c>
      <c r="XDN53" s="47">
        <f t="shared" si="277"/>
        <v>9.7600000000000006E-2</v>
      </c>
      <c r="XDO53" s="47">
        <f t="shared" si="277"/>
        <v>9.7600000000000006E-2</v>
      </c>
      <c r="XDP53" s="47">
        <f t="shared" si="277"/>
        <v>9.7600000000000006E-2</v>
      </c>
      <c r="XDQ53" s="47">
        <f t="shared" si="277"/>
        <v>9.7600000000000006E-2</v>
      </c>
      <c r="XDR53" s="47">
        <f t="shared" si="277"/>
        <v>9.7600000000000006E-2</v>
      </c>
      <c r="XDS53" s="47">
        <f t="shared" si="277"/>
        <v>9.7600000000000006E-2</v>
      </c>
      <c r="XDT53" s="47">
        <f t="shared" si="277"/>
        <v>9.7600000000000006E-2</v>
      </c>
      <c r="XDU53" s="47">
        <f t="shared" si="277"/>
        <v>9.7600000000000006E-2</v>
      </c>
      <c r="XDV53" s="47">
        <f t="shared" si="277"/>
        <v>9.7600000000000006E-2</v>
      </c>
      <c r="XDW53" s="47">
        <f t="shared" si="277"/>
        <v>9.7600000000000006E-2</v>
      </c>
      <c r="XDX53" s="47">
        <f t="shared" si="277"/>
        <v>9.7600000000000006E-2</v>
      </c>
      <c r="XDY53" s="47">
        <f t="shared" si="277"/>
        <v>9.7600000000000006E-2</v>
      </c>
      <c r="XDZ53" s="47">
        <f t="shared" si="277"/>
        <v>9.7600000000000006E-2</v>
      </c>
      <c r="XEA53" s="47">
        <f t="shared" si="277"/>
        <v>9.7600000000000006E-2</v>
      </c>
      <c r="XEB53" s="47">
        <f t="shared" si="277"/>
        <v>9.7600000000000006E-2</v>
      </c>
      <c r="XEC53" s="47">
        <f t="shared" si="277"/>
        <v>9.7600000000000006E-2</v>
      </c>
      <c r="XED53" s="47">
        <f t="shared" ref="XED53:XFD53" si="278">XEC53</f>
        <v>9.7600000000000006E-2</v>
      </c>
      <c r="XEE53" s="47">
        <f t="shared" si="278"/>
        <v>9.7600000000000006E-2</v>
      </c>
      <c r="XEF53" s="47">
        <f t="shared" si="278"/>
        <v>9.7600000000000006E-2</v>
      </c>
      <c r="XEG53" s="47">
        <f t="shared" si="278"/>
        <v>9.7600000000000006E-2</v>
      </c>
      <c r="XEH53" s="47">
        <f t="shared" si="278"/>
        <v>9.7600000000000006E-2</v>
      </c>
      <c r="XEI53" s="47">
        <f t="shared" si="278"/>
        <v>9.7600000000000006E-2</v>
      </c>
      <c r="XEJ53" s="47">
        <f t="shared" si="278"/>
        <v>9.7600000000000006E-2</v>
      </c>
      <c r="XEK53" s="47">
        <f t="shared" si="278"/>
        <v>9.7600000000000006E-2</v>
      </c>
      <c r="XEL53" s="47">
        <f t="shared" si="278"/>
        <v>9.7600000000000006E-2</v>
      </c>
      <c r="XEM53" s="47">
        <f t="shared" si="278"/>
        <v>9.7600000000000006E-2</v>
      </c>
      <c r="XEN53" s="47">
        <f t="shared" si="278"/>
        <v>9.7600000000000006E-2</v>
      </c>
      <c r="XEO53" s="47">
        <f t="shared" si="278"/>
        <v>9.7600000000000006E-2</v>
      </c>
      <c r="XEP53" s="47">
        <f t="shared" si="278"/>
        <v>9.7600000000000006E-2</v>
      </c>
      <c r="XEQ53" s="47">
        <f t="shared" si="278"/>
        <v>9.7600000000000006E-2</v>
      </c>
      <c r="XER53" s="47">
        <f t="shared" si="278"/>
        <v>9.7600000000000006E-2</v>
      </c>
      <c r="XES53" s="47">
        <f t="shared" si="278"/>
        <v>9.7600000000000006E-2</v>
      </c>
      <c r="XET53" s="47">
        <f t="shared" si="278"/>
        <v>9.7600000000000006E-2</v>
      </c>
      <c r="XEU53" s="47">
        <f t="shared" si="278"/>
        <v>9.7600000000000006E-2</v>
      </c>
      <c r="XEV53" s="47">
        <f t="shared" si="278"/>
        <v>9.7600000000000006E-2</v>
      </c>
      <c r="XEW53" s="47">
        <f t="shared" si="278"/>
        <v>9.7600000000000006E-2</v>
      </c>
      <c r="XEX53" s="47">
        <f t="shared" si="278"/>
        <v>9.7600000000000006E-2</v>
      </c>
      <c r="XEY53" s="47">
        <f t="shared" si="278"/>
        <v>9.7600000000000006E-2</v>
      </c>
      <c r="XEZ53" s="47">
        <f t="shared" si="278"/>
        <v>9.7600000000000006E-2</v>
      </c>
      <c r="XFA53" s="47">
        <f t="shared" si="278"/>
        <v>9.7600000000000006E-2</v>
      </c>
      <c r="XFB53" s="47">
        <f t="shared" si="278"/>
        <v>9.7600000000000006E-2</v>
      </c>
      <c r="XFC53" s="47">
        <f t="shared" si="278"/>
        <v>9.7600000000000006E-2</v>
      </c>
      <c r="XFD53" s="47">
        <f t="shared" si="278"/>
        <v>9.7600000000000006E-2</v>
      </c>
    </row>
    <row r="54" spans="1:16384">
      <c r="C54" t="s">
        <v>46</v>
      </c>
      <c r="G54" s="46">
        <f>G52*G53</f>
        <v>40.551954916925048</v>
      </c>
      <c r="H54" s="48">
        <f t="shared" ref="H54:AK54" si="279">H52*H53</f>
        <v>42.233692162131106</v>
      </c>
      <c r="I54" s="48">
        <f t="shared" si="279"/>
        <v>42.617693797934898</v>
      </c>
      <c r="J54" s="48">
        <f t="shared" si="279"/>
        <v>43.025160991235346</v>
      </c>
      <c r="K54" s="97">
        <f t="shared" si="279"/>
        <v>43.477790027729185</v>
      </c>
      <c r="L54" s="48">
        <f t="shared" si="279"/>
        <v>43.594325724532375</v>
      </c>
      <c r="M54" s="48">
        <f t="shared" si="279"/>
        <v>42.833042823929439</v>
      </c>
      <c r="N54" s="48">
        <f t="shared" si="279"/>
        <v>42.006449324718517</v>
      </c>
      <c r="O54" s="48">
        <f t="shared" si="279"/>
        <v>41.111755498782095</v>
      </c>
      <c r="P54" s="49">
        <f t="shared" si="279"/>
        <v>40.146072950720907</v>
      </c>
      <c r="Q54" s="48">
        <f t="shared" si="279"/>
        <v>39.106411428069919</v>
      </c>
      <c r="R54" s="48">
        <f t="shared" si="279"/>
        <v>37.989675533692179</v>
      </c>
      <c r="S54" s="48">
        <f t="shared" si="279"/>
        <v>36.792661337453012</v>
      </c>
      <c r="T54" s="48">
        <f t="shared" si="279"/>
        <v>35.512052884193324</v>
      </c>
      <c r="U54" s="48">
        <f t="shared" si="279"/>
        <v>34.144418594934749</v>
      </c>
      <c r="V54" s="48">
        <f t="shared" si="279"/>
        <v>32.686207558160625</v>
      </c>
      <c r="W54" s="48">
        <f t="shared" si="279"/>
        <v>31.133745707925964</v>
      </c>
      <c r="X54" s="48">
        <f t="shared" si="279"/>
        <v>29.483231885455716</v>
      </c>
      <c r="Y54" s="48">
        <f t="shared" si="279"/>
        <v>27.730733780794498</v>
      </c>
      <c r="Z54" s="48">
        <f t="shared" si="279"/>
        <v>25.872183750971807</v>
      </c>
      <c r="AA54" s="48">
        <f t="shared" si="279"/>
        <v>23.903374511044991</v>
      </c>
      <c r="AB54" s="48">
        <f t="shared" si="279"/>
        <v>21.819954694277474</v>
      </c>
      <c r="AC54" s="48">
        <f t="shared" si="279"/>
        <v>19.617424277602183</v>
      </c>
      <c r="AD54" s="48">
        <f t="shared" si="279"/>
        <v>17.2911298684092</v>
      </c>
      <c r="AE54" s="48">
        <f t="shared" si="279"/>
        <v>14.836259848583067</v>
      </c>
      <c r="AF54" s="48">
        <f t="shared" si="279"/>
        <v>12.24783937159787</v>
      </c>
      <c r="AG54" s="48">
        <f t="shared" si="279"/>
        <v>9.5207252083580496</v>
      </c>
      <c r="AH54" s="48">
        <f t="shared" si="279"/>
        <v>6.6496004373489894</v>
      </c>
      <c r="AI54" s="48">
        <f t="shared" si="279"/>
        <v>6.8158404482827146</v>
      </c>
      <c r="AJ54" s="48">
        <f t="shared" si="279"/>
        <v>6.9862364594897821</v>
      </c>
      <c r="AK54" s="48">
        <f t="shared" si="279"/>
        <v>7.1608923709770265</v>
      </c>
    </row>
    <row r="55" spans="1:16384">
      <c r="C55" t="s">
        <v>47</v>
      </c>
      <c r="G55" s="50">
        <f>G$32</f>
        <v>13.777664803464299</v>
      </c>
      <c r="H55" s="50">
        <f t="shared" ref="H55:AK55" si="280">H$32</f>
        <v>14.5924829102964</v>
      </c>
      <c r="I55" s="50">
        <f t="shared" si="280"/>
        <v>15.0016218843578</v>
      </c>
      <c r="J55" s="50">
        <f t="shared" si="280"/>
        <v>15.579074316431999</v>
      </c>
      <c r="K55" s="98">
        <f t="shared" si="280"/>
        <v>15.9605823965078</v>
      </c>
      <c r="L55" s="50">
        <f t="shared" si="280"/>
        <v>18.504008833629019</v>
      </c>
      <c r="M55" s="50">
        <f t="shared" si="280"/>
        <v>18.966609054469743</v>
      </c>
      <c r="N55" s="50">
        <f t="shared" si="280"/>
        <v>19.440774280831487</v>
      </c>
      <c r="O55" s="50">
        <f t="shared" si="280"/>
        <v>19.926793637852271</v>
      </c>
      <c r="P55" s="51">
        <f t="shared" si="280"/>
        <v>20.424963478798581</v>
      </c>
      <c r="Q55" s="50">
        <f t="shared" si="280"/>
        <v>20.935587565768547</v>
      </c>
      <c r="R55" s="50">
        <f t="shared" si="280"/>
        <v>21.458977254912757</v>
      </c>
      <c r="S55" s="50">
        <f t="shared" si="280"/>
        <v>21.995451686285573</v>
      </c>
      <c r="T55" s="50">
        <f t="shared" si="280"/>
        <v>22.545337978442713</v>
      </c>
      <c r="U55" s="50">
        <f t="shared" si="280"/>
        <v>23.108971427903782</v>
      </c>
      <c r="V55" s="50">
        <f t="shared" si="280"/>
        <v>23.686695713601374</v>
      </c>
      <c r="W55" s="50">
        <f t="shared" si="280"/>
        <v>24.278863106441417</v>
      </c>
      <c r="X55" s="50">
        <f t="shared" si="280"/>
        <v>24.885834684102452</v>
      </c>
      <c r="Y55" s="50">
        <f t="shared" si="280"/>
        <v>25.507980551205012</v>
      </c>
      <c r="Z55" s="50">
        <f t="shared" si="280"/>
        <v>26.145680064985136</v>
      </c>
      <c r="AA55" s="50">
        <f t="shared" si="280"/>
        <v>26.799322066609761</v>
      </c>
      <c r="AB55" s="50">
        <f t="shared" si="280"/>
        <v>27.469305118275006</v>
      </c>
      <c r="AC55" s="50">
        <f t="shared" si="280"/>
        <v>28.156037746231885</v>
      </c>
      <c r="AD55" s="50">
        <f t="shared" si="280"/>
        <v>28.859938689887684</v>
      </c>
      <c r="AE55" s="50">
        <f t="shared" si="280"/>
        <v>29.581437157134875</v>
      </c>
      <c r="AF55" s="50">
        <f t="shared" si="280"/>
        <v>30.320973086063251</v>
      </c>
      <c r="AG55" s="50">
        <f t="shared" si="280"/>
        <v>31.078997413214839</v>
      </c>
      <c r="AH55" s="50">
        <f t="shared" si="280"/>
        <v>0</v>
      </c>
      <c r="AI55" s="50">
        <f t="shared" si="280"/>
        <v>0</v>
      </c>
      <c r="AJ55" s="50">
        <f t="shared" si="280"/>
        <v>0</v>
      </c>
      <c r="AK55" s="50">
        <f t="shared" si="280"/>
        <v>0</v>
      </c>
    </row>
    <row r="56" spans="1:16384">
      <c r="C56" t="s">
        <v>16</v>
      </c>
      <c r="G56" s="48">
        <f t="shared" ref="G56:AK56" si="281">G17</f>
        <v>24.963867752392119</v>
      </c>
      <c r="H56" s="48">
        <f t="shared" si="281"/>
        <v>26.769803647138193</v>
      </c>
      <c r="I56" s="48">
        <f t="shared" si="281"/>
        <v>27.300072250807016</v>
      </c>
      <c r="J56" s="48">
        <f t="shared" si="281"/>
        <v>27.959867919158015</v>
      </c>
      <c r="K56" s="97">
        <f t="shared" si="281"/>
        <v>28.565260984688841</v>
      </c>
      <c r="L56" s="48">
        <f t="shared" si="281"/>
        <v>29.363326672801957</v>
      </c>
      <c r="M56" s="48">
        <f t="shared" si="281"/>
        <v>30.110055711815942</v>
      </c>
      <c r="N56" s="48">
        <f t="shared" si="281"/>
        <v>30.878368378767274</v>
      </c>
      <c r="O56" s="48">
        <f t="shared" si="281"/>
        <v>31.65989260877824</v>
      </c>
      <c r="P56" s="49">
        <f t="shared" si="281"/>
        <v>32.492603295226402</v>
      </c>
      <c r="Q56" s="48">
        <f t="shared" si="281"/>
        <v>33.304918377607059</v>
      </c>
      <c r="R56" s="48">
        <f t="shared" si="281"/>
        <v>34.137541337047232</v>
      </c>
      <c r="S56" s="48">
        <f t="shared" si="281"/>
        <v>34.99097987047341</v>
      </c>
      <c r="T56" s="48">
        <f t="shared" si="281"/>
        <v>35.86575436723524</v>
      </c>
      <c r="U56" s="48">
        <f t="shared" si="281"/>
        <v>36.762398226416117</v>
      </c>
      <c r="V56" s="48">
        <f t="shared" si="281"/>
        <v>37.681458182076518</v>
      </c>
      <c r="W56" s="48">
        <f t="shared" si="281"/>
        <v>38.623494636628429</v>
      </c>
      <c r="X56" s="48">
        <f t="shared" si="281"/>
        <v>39.589082002544139</v>
      </c>
      <c r="Y56" s="48">
        <f t="shared" si="281"/>
        <v>40.578809052607738</v>
      </c>
      <c r="Z56" s="48">
        <f t="shared" si="281"/>
        <v>41.593279278922928</v>
      </c>
      <c r="AA56" s="48">
        <f t="shared" si="281"/>
        <v>42.633111260896001</v>
      </c>
      <c r="AB56" s="48">
        <f t="shared" si="281"/>
        <v>43.698939042418395</v>
      </c>
      <c r="AC56" s="48">
        <f t="shared" si="281"/>
        <v>44.79141251847885</v>
      </c>
      <c r="AD56" s="48">
        <f t="shared" si="281"/>
        <v>45.911197831440816</v>
      </c>
      <c r="AE56" s="48">
        <f t="shared" si="281"/>
        <v>47.058977777226829</v>
      </c>
      <c r="AF56" s="48">
        <f t="shared" si="281"/>
        <v>48.235452221657496</v>
      </c>
      <c r="AG56" s="48">
        <f t="shared" si="281"/>
        <v>49.44133852719893</v>
      </c>
      <c r="AH56" s="48">
        <f t="shared" si="281"/>
        <v>50.677371990378902</v>
      </c>
      <c r="AI56" s="48">
        <f t="shared" si="281"/>
        <v>51.944306290138371</v>
      </c>
      <c r="AJ56" s="48">
        <f t="shared" si="281"/>
        <v>53.242913947391827</v>
      </c>
      <c r="AK56" s="48">
        <f t="shared" si="281"/>
        <v>54.573986796076618</v>
      </c>
    </row>
    <row r="57" spans="1:16384">
      <c r="B57" s="45" t="s">
        <v>41</v>
      </c>
      <c r="C57" t="s">
        <v>48</v>
      </c>
      <c r="D57" s="28"/>
      <c r="G57" s="46">
        <f>G37+G34</f>
        <v>17.049983857799432</v>
      </c>
      <c r="H57" s="46">
        <f t="shared" ref="H57:AK57" si="282">H37+H34</f>
        <v>17.635538983860865</v>
      </c>
      <c r="I57" s="46">
        <f t="shared" si="282"/>
        <v>17.871454597678863</v>
      </c>
      <c r="J57" s="46">
        <f t="shared" si="282"/>
        <v>17.908985119143026</v>
      </c>
      <c r="K57" s="95">
        <f t="shared" si="282"/>
        <v>18.039452597651554</v>
      </c>
      <c r="L57" s="46">
        <f t="shared" si="282"/>
        <v>10.703979114336626</v>
      </c>
      <c r="M57" s="46">
        <f t="shared" si="282"/>
        <v>10.497413365833296</v>
      </c>
      <c r="N57" s="46">
        <f t="shared" si="282"/>
        <v>10.273829342958342</v>
      </c>
      <c r="O57" s="46">
        <f t="shared" si="282"/>
        <v>10.032505235585994</v>
      </c>
      <c r="P57" s="46">
        <f t="shared" si="282"/>
        <v>9.7726937795056781</v>
      </c>
      <c r="Q57" s="46">
        <f t="shared" si="282"/>
        <v>9.4936214348491053</v>
      </c>
      <c r="R57" s="46">
        <f t="shared" si="282"/>
        <v>9.1944875393475129</v>
      </c>
      <c r="S57" s="46">
        <f t="shared" si="282"/>
        <v>8.8744634356740626</v>
      </c>
      <c r="T57" s="46">
        <f t="shared" si="282"/>
        <v>8.5326915721048451</v>
      </c>
      <c r="U57" s="46">
        <f t="shared" si="282"/>
        <v>8.1682845757098725</v>
      </c>
      <c r="V57" s="46">
        <f t="shared" si="282"/>
        <v>7.7803242972625855</v>
      </c>
      <c r="W57" s="46">
        <f t="shared" si="282"/>
        <v>7.3678608270331161</v>
      </c>
      <c r="X57" s="46">
        <f t="shared" si="282"/>
        <v>6.929911480606382</v>
      </c>
      <c r="Y57" s="46">
        <f t="shared" si="282"/>
        <v>6.4654597538414151</v>
      </c>
      <c r="Z57" s="46">
        <f t="shared" si="282"/>
        <v>5.9734542460628219</v>
      </c>
      <c r="AA57" s="46">
        <f t="shared" si="282"/>
        <v>5.4528075505491493</v>
      </c>
      <c r="AB57" s="46">
        <f t="shared" si="282"/>
        <v>4.9023951113560029</v>
      </c>
      <c r="AC57" s="46">
        <f t="shared" si="282"/>
        <v>4.3210540454841064</v>
      </c>
      <c r="AD57" s="46">
        <f t="shared" si="282"/>
        <v>3.7075819293740171</v>
      </c>
      <c r="AE57" s="46">
        <f t="shared" si="282"/>
        <v>3.0607355486799954</v>
      </c>
      <c r="AF57" s="46">
        <f t="shared" si="282"/>
        <v>2.3792296102454142</v>
      </c>
      <c r="AG57" s="46">
        <f t="shared" si="282"/>
        <v>1.6617354151711787</v>
      </c>
      <c r="AH57" s="46">
        <f t="shared" si="282"/>
        <v>1.7032788005504582</v>
      </c>
      <c r="AI57" s="46">
        <f t="shared" si="282"/>
        <v>1.74586077056422</v>
      </c>
      <c r="AJ57" s="46">
        <f t="shared" si="282"/>
        <v>1.7895072898283253</v>
      </c>
      <c r="AK57" s="46">
        <f t="shared" si="282"/>
        <v>1.8342449720740335</v>
      </c>
    </row>
    <row r="58" spans="1:16384">
      <c r="C58" t="s">
        <v>49</v>
      </c>
      <c r="D58" s="27"/>
      <c r="E58" s="24"/>
      <c r="F58" s="44"/>
      <c r="G58" s="48">
        <f>G54+G55+G56-G57</f>
        <v>62.243503614982032</v>
      </c>
      <c r="H58" s="48">
        <f t="shared" ref="H58:AK58" si="283">H54+H55+H56-H57</f>
        <v>65.960439735704824</v>
      </c>
      <c r="I58" s="48">
        <f t="shared" si="283"/>
        <v>67.047933335420851</v>
      </c>
      <c r="J58" s="48">
        <f t="shared" si="283"/>
        <v>68.655118107682327</v>
      </c>
      <c r="K58" s="97">
        <f t="shared" si="283"/>
        <v>69.964180811274275</v>
      </c>
      <c r="L58" s="48">
        <f t="shared" si="283"/>
        <v>80.757682116626739</v>
      </c>
      <c r="M58" s="48">
        <f t="shared" si="283"/>
        <v>81.412294224381824</v>
      </c>
      <c r="N58" s="48">
        <f t="shared" si="283"/>
        <v>82.051762641358948</v>
      </c>
      <c r="O58" s="48">
        <f t="shared" si="283"/>
        <v>82.665936509826622</v>
      </c>
      <c r="P58" s="48">
        <f t="shared" si="283"/>
        <v>83.29094594524021</v>
      </c>
      <c r="Q58" s="48">
        <f t="shared" si="283"/>
        <v>83.853295936596425</v>
      </c>
      <c r="R58" s="48">
        <f t="shared" si="283"/>
        <v>84.39170658630465</v>
      </c>
      <c r="S58" s="48">
        <f t="shared" si="283"/>
        <v>84.90462945853794</v>
      </c>
      <c r="T58" s="48">
        <f t="shared" si="283"/>
        <v>85.390453657766443</v>
      </c>
      <c r="U58" s="48">
        <f t="shared" si="283"/>
        <v>85.847503673544779</v>
      </c>
      <c r="V58" s="48">
        <f t="shared" si="283"/>
        <v>86.274037156575929</v>
      </c>
      <c r="W58" s="48">
        <f t="shared" si="283"/>
        <v>86.668242623962698</v>
      </c>
      <c r="X58" s="48">
        <f t="shared" si="283"/>
        <v>87.028237091495939</v>
      </c>
      <c r="Y58" s="48">
        <f t="shared" si="283"/>
        <v>87.352063630765841</v>
      </c>
      <c r="Z58" s="48">
        <f t="shared" si="283"/>
        <v>87.637688848817049</v>
      </c>
      <c r="AA58" s="48">
        <f t="shared" si="283"/>
        <v>87.883000288001597</v>
      </c>
      <c r="AB58" s="48">
        <f t="shared" si="283"/>
        <v>88.085803743614875</v>
      </c>
      <c r="AC58" s="48">
        <f t="shared" si="283"/>
        <v>88.243820496828818</v>
      </c>
      <c r="AD58" s="48">
        <f t="shared" si="283"/>
        <v>88.354684460363686</v>
      </c>
      <c r="AE58" s="48">
        <f t="shared" si="283"/>
        <v>88.415939234264769</v>
      </c>
      <c r="AF58" s="48">
        <f t="shared" si="283"/>
        <v>88.425035069073203</v>
      </c>
      <c r="AG58" s="48">
        <f t="shared" si="283"/>
        <v>88.379325733600638</v>
      </c>
      <c r="AH58" s="48">
        <f t="shared" si="283"/>
        <v>55.623693627177431</v>
      </c>
      <c r="AI58" s="48">
        <f t="shared" si="283"/>
        <v>57.014285967856864</v>
      </c>
      <c r="AJ58" s="48">
        <f t="shared" si="283"/>
        <v>58.439643117053279</v>
      </c>
      <c r="AK58" s="48">
        <f t="shared" si="283"/>
        <v>59.90063419497961</v>
      </c>
    </row>
    <row r="59" spans="1:16384">
      <c r="G59" s="48"/>
      <c r="H59" s="48"/>
      <c r="I59" s="48"/>
      <c r="J59" s="48"/>
      <c r="K59" s="97"/>
      <c r="L59" s="48"/>
      <c r="M59" s="48"/>
      <c r="N59" s="48"/>
      <c r="O59" s="48"/>
      <c r="P59" s="49"/>
      <c r="Q59" s="48"/>
      <c r="R59" s="48"/>
      <c r="S59" s="48"/>
      <c r="T59" s="48"/>
      <c r="U59" s="48"/>
      <c r="V59" s="48"/>
      <c r="W59" s="48"/>
      <c r="X59" s="48"/>
      <c r="Y59" s="48"/>
      <c r="Z59" s="48"/>
      <c r="AA59" s="48"/>
      <c r="AB59" s="48"/>
      <c r="AC59" s="48"/>
      <c r="AD59" s="48"/>
      <c r="AE59" s="48"/>
      <c r="AF59" s="48"/>
      <c r="AG59" s="48"/>
      <c r="AH59" s="48"/>
      <c r="AI59" s="48"/>
      <c r="AJ59" s="48"/>
      <c r="AK59" s="48"/>
    </row>
    <row r="60" spans="1:16384">
      <c r="B60" t="s">
        <v>50</v>
      </c>
      <c r="G60" s="48"/>
      <c r="H60" s="48"/>
      <c r="I60" s="48"/>
      <c r="J60" s="48"/>
      <c r="K60" s="97"/>
      <c r="L60" s="48"/>
      <c r="M60" s="48"/>
      <c r="N60" s="48"/>
      <c r="O60" s="48"/>
      <c r="P60" s="49"/>
      <c r="Q60" s="48"/>
      <c r="R60" s="48"/>
      <c r="S60" s="48"/>
      <c r="T60" s="48"/>
      <c r="U60" s="48"/>
      <c r="V60" s="48"/>
      <c r="W60" s="48"/>
      <c r="X60" s="48"/>
      <c r="Y60" s="48"/>
      <c r="Z60" s="48"/>
      <c r="AA60" s="48"/>
      <c r="AB60" s="48"/>
      <c r="AC60" s="48"/>
      <c r="AD60" s="48"/>
      <c r="AE60" s="48"/>
      <c r="AF60" s="48"/>
      <c r="AG60" s="48"/>
      <c r="AH60" s="48"/>
      <c r="AI60" s="48"/>
      <c r="AJ60" s="48"/>
      <c r="AK60" s="48"/>
    </row>
    <row r="61" spans="1:16384">
      <c r="C61" t="str">
        <f>C58</f>
        <v>MAR before tax allowance component</v>
      </c>
      <c r="G61">
        <f t="shared" ref="G61:AK61" si="284">G58</f>
        <v>62.243503614982032</v>
      </c>
      <c r="H61">
        <f t="shared" si="284"/>
        <v>65.960439735704824</v>
      </c>
      <c r="I61">
        <f t="shared" si="284"/>
        <v>67.047933335420851</v>
      </c>
      <c r="J61">
        <f t="shared" si="284"/>
        <v>68.655118107682327</v>
      </c>
      <c r="K61" s="79">
        <f t="shared" si="284"/>
        <v>69.964180811274275</v>
      </c>
      <c r="L61">
        <f t="shared" si="284"/>
        <v>80.757682116626739</v>
      </c>
      <c r="M61">
        <f t="shared" si="284"/>
        <v>81.412294224381824</v>
      </c>
      <c r="N61">
        <f t="shared" si="284"/>
        <v>82.051762641358948</v>
      </c>
      <c r="O61">
        <f t="shared" si="284"/>
        <v>82.665936509826622</v>
      </c>
      <c r="P61" s="12">
        <f t="shared" si="284"/>
        <v>83.29094594524021</v>
      </c>
      <c r="Q61">
        <f t="shared" si="284"/>
        <v>83.853295936596425</v>
      </c>
      <c r="R61">
        <f t="shared" si="284"/>
        <v>84.39170658630465</v>
      </c>
      <c r="S61">
        <f t="shared" si="284"/>
        <v>84.90462945853794</v>
      </c>
      <c r="T61">
        <f t="shared" si="284"/>
        <v>85.390453657766443</v>
      </c>
      <c r="U61">
        <f t="shared" si="284"/>
        <v>85.847503673544779</v>
      </c>
      <c r="V61">
        <f t="shared" si="284"/>
        <v>86.274037156575929</v>
      </c>
      <c r="W61">
        <f t="shared" si="284"/>
        <v>86.668242623962698</v>
      </c>
      <c r="X61">
        <f t="shared" si="284"/>
        <v>87.028237091495939</v>
      </c>
      <c r="Y61">
        <f t="shared" si="284"/>
        <v>87.352063630765841</v>
      </c>
      <c r="Z61">
        <f t="shared" si="284"/>
        <v>87.637688848817049</v>
      </c>
      <c r="AA61">
        <f t="shared" si="284"/>
        <v>87.883000288001597</v>
      </c>
      <c r="AB61">
        <f t="shared" si="284"/>
        <v>88.085803743614875</v>
      </c>
      <c r="AC61">
        <f t="shared" si="284"/>
        <v>88.243820496828818</v>
      </c>
      <c r="AD61">
        <f t="shared" si="284"/>
        <v>88.354684460363686</v>
      </c>
      <c r="AE61">
        <f t="shared" si="284"/>
        <v>88.415939234264769</v>
      </c>
      <c r="AF61">
        <f t="shared" si="284"/>
        <v>88.425035069073203</v>
      </c>
      <c r="AG61">
        <f t="shared" si="284"/>
        <v>88.379325733600638</v>
      </c>
      <c r="AH61">
        <f t="shared" si="284"/>
        <v>55.623693627177431</v>
      </c>
      <c r="AI61">
        <f t="shared" si="284"/>
        <v>57.014285967856864</v>
      </c>
      <c r="AJ61">
        <f t="shared" si="284"/>
        <v>58.439643117053279</v>
      </c>
      <c r="AK61">
        <f t="shared" si="284"/>
        <v>59.90063419497961</v>
      </c>
    </row>
    <row r="62" spans="1:16384">
      <c r="B62" s="52" t="s">
        <v>41</v>
      </c>
      <c r="C62" t="s">
        <v>10</v>
      </c>
      <c r="D62">
        <f>D4</f>
        <v>1</v>
      </c>
      <c r="E62" t="str">
        <f>E4</f>
        <v>CIAL forecast Tax depreciation</v>
      </c>
      <c r="G62" s="48">
        <f>CHOOSE($D$4, G5, G23)</f>
        <v>16.849869778897261</v>
      </c>
      <c r="H62" s="48">
        <f t="shared" ref="H62:AK62" si="285">CHOOSE($D$4, H5, H23)</f>
        <v>18.932836877265363</v>
      </c>
      <c r="I62" s="48">
        <f t="shared" si="285"/>
        <v>18.092682720240241</v>
      </c>
      <c r="J62" s="48">
        <f t="shared" si="285"/>
        <v>17.496809342944623</v>
      </c>
      <c r="K62" s="97">
        <f t="shared" si="285"/>
        <v>19.130240441707304</v>
      </c>
      <c r="L62" s="48">
        <f t="shared" si="285"/>
        <v>12.751099329892025</v>
      </c>
      <c r="M62" s="48">
        <f t="shared" si="285"/>
        <v>12.277814300012359</v>
      </c>
      <c r="N62" s="48">
        <f t="shared" si="285"/>
        <v>11.927537831115387</v>
      </c>
      <c r="O62" s="48">
        <f t="shared" si="285"/>
        <v>11.542397006535632</v>
      </c>
      <c r="P62" s="48">
        <f t="shared" si="285"/>
        <v>11.349547006535632</v>
      </c>
      <c r="Q62" s="48">
        <f t="shared" si="285"/>
        <v>11.012512020869782</v>
      </c>
      <c r="R62" s="48">
        <f t="shared" si="285"/>
        <v>10.539208450361716</v>
      </c>
      <c r="S62" s="48">
        <f t="shared" si="285"/>
        <v>5.1371169672545127</v>
      </c>
      <c r="T62" s="48">
        <f t="shared" si="285"/>
        <v>3.278524031481945</v>
      </c>
      <c r="U62" s="48">
        <f t="shared" si="285"/>
        <v>2.9898465592527717</v>
      </c>
      <c r="V62" s="48">
        <f t="shared" si="285"/>
        <v>2.596471999999999</v>
      </c>
      <c r="W62" s="48">
        <f t="shared" si="285"/>
        <v>2.211932</v>
      </c>
      <c r="X62" s="48">
        <f t="shared" si="285"/>
        <v>2.211932</v>
      </c>
      <c r="Y62" s="48">
        <f t="shared" si="285"/>
        <v>2.211932</v>
      </c>
      <c r="Z62" s="48">
        <f t="shared" si="285"/>
        <v>2.211932</v>
      </c>
      <c r="AA62" s="48">
        <f t="shared" si="285"/>
        <v>2.211932</v>
      </c>
      <c r="AB62" s="48">
        <f t="shared" si="285"/>
        <v>2.211932</v>
      </c>
      <c r="AC62" s="48">
        <f t="shared" si="285"/>
        <v>2.211932</v>
      </c>
      <c r="AD62" s="48">
        <f t="shared" si="285"/>
        <v>2.211932</v>
      </c>
      <c r="AE62" s="48">
        <f t="shared" si="285"/>
        <v>2.211932</v>
      </c>
      <c r="AF62" s="48">
        <f t="shared" si="285"/>
        <v>2.211932</v>
      </c>
      <c r="AG62" s="48">
        <f t="shared" si="285"/>
        <v>2.211932</v>
      </c>
      <c r="AH62" s="48">
        <f t="shared" si="285"/>
        <v>2.211932</v>
      </c>
      <c r="AI62" s="48">
        <f t="shared" si="285"/>
        <v>2.211932</v>
      </c>
      <c r="AJ62" s="48">
        <f t="shared" si="285"/>
        <v>2.211932</v>
      </c>
      <c r="AK62" s="48">
        <f t="shared" si="285"/>
        <v>2.211932</v>
      </c>
    </row>
    <row r="63" spans="1:16384">
      <c r="B63" s="52" t="s">
        <v>41</v>
      </c>
      <c r="C63" t="s">
        <v>40</v>
      </c>
      <c r="G63" s="48">
        <f t="shared" ref="G63:AK63" si="286">G17</f>
        <v>24.963867752392119</v>
      </c>
      <c r="H63" s="48">
        <f t="shared" si="286"/>
        <v>26.769803647138193</v>
      </c>
      <c r="I63" s="48">
        <f t="shared" si="286"/>
        <v>27.300072250807016</v>
      </c>
      <c r="J63" s="48">
        <f t="shared" si="286"/>
        <v>27.959867919158015</v>
      </c>
      <c r="K63" s="97">
        <f t="shared" si="286"/>
        <v>28.565260984688841</v>
      </c>
      <c r="L63" s="48">
        <f t="shared" si="286"/>
        <v>29.363326672801957</v>
      </c>
      <c r="M63" s="48">
        <f t="shared" si="286"/>
        <v>30.110055711815942</v>
      </c>
      <c r="N63" s="48">
        <f t="shared" si="286"/>
        <v>30.878368378767274</v>
      </c>
      <c r="O63" s="48">
        <f t="shared" si="286"/>
        <v>31.65989260877824</v>
      </c>
      <c r="P63" s="49">
        <f t="shared" si="286"/>
        <v>32.492603295226402</v>
      </c>
      <c r="Q63" s="48">
        <f t="shared" si="286"/>
        <v>33.304918377607059</v>
      </c>
      <c r="R63" s="48">
        <f t="shared" si="286"/>
        <v>34.137541337047232</v>
      </c>
      <c r="S63" s="48">
        <f t="shared" si="286"/>
        <v>34.99097987047341</v>
      </c>
      <c r="T63" s="48">
        <f t="shared" si="286"/>
        <v>35.86575436723524</v>
      </c>
      <c r="U63" s="48">
        <f t="shared" si="286"/>
        <v>36.762398226416117</v>
      </c>
      <c r="V63" s="48">
        <f t="shared" si="286"/>
        <v>37.681458182076518</v>
      </c>
      <c r="W63" s="48">
        <f t="shared" si="286"/>
        <v>38.623494636628429</v>
      </c>
      <c r="X63" s="48">
        <f t="shared" si="286"/>
        <v>39.589082002544139</v>
      </c>
      <c r="Y63" s="48">
        <f t="shared" si="286"/>
        <v>40.578809052607738</v>
      </c>
      <c r="Z63" s="48">
        <f t="shared" si="286"/>
        <v>41.593279278922928</v>
      </c>
      <c r="AA63" s="48">
        <f t="shared" si="286"/>
        <v>42.633111260896001</v>
      </c>
      <c r="AB63" s="48">
        <f t="shared" si="286"/>
        <v>43.698939042418395</v>
      </c>
      <c r="AC63" s="48">
        <f t="shared" si="286"/>
        <v>44.79141251847885</v>
      </c>
      <c r="AD63" s="48">
        <f t="shared" si="286"/>
        <v>45.911197831440816</v>
      </c>
      <c r="AE63" s="48">
        <f t="shared" si="286"/>
        <v>47.058977777226829</v>
      </c>
      <c r="AF63" s="48">
        <f t="shared" si="286"/>
        <v>48.235452221657496</v>
      </c>
      <c r="AG63" s="48">
        <f t="shared" si="286"/>
        <v>49.44133852719893</v>
      </c>
      <c r="AH63" s="48">
        <f t="shared" si="286"/>
        <v>50.677371990378902</v>
      </c>
      <c r="AI63" s="48">
        <f t="shared" si="286"/>
        <v>51.944306290138371</v>
      </c>
      <c r="AJ63" s="48">
        <f t="shared" si="286"/>
        <v>53.242913947391827</v>
      </c>
      <c r="AK63" s="48">
        <f t="shared" si="286"/>
        <v>54.573986796076618</v>
      </c>
    </row>
    <row r="64" spans="1:16384" outlineLevel="1">
      <c r="B64" s="53"/>
      <c r="C64" t="s">
        <v>51</v>
      </c>
      <c r="E64" s="54">
        <v>0.26</v>
      </c>
      <c r="F64" s="54"/>
      <c r="G64" s="48">
        <f t="shared" ref="G64:AK64" si="287">$E$64*G29</f>
        <v>104.38053092230946</v>
      </c>
      <c r="H64" s="48">
        <f t="shared" si="287"/>
        <v>111.67496658589752</v>
      </c>
      <c r="I64" s="48">
        <f t="shared" si="287"/>
        <v>113.34060640906303</v>
      </c>
      <c r="J64" s="48">
        <f t="shared" si="287"/>
        <v>113.72087694059014</v>
      </c>
      <c r="K64" s="97">
        <f t="shared" si="287"/>
        <v>115.51153817664709</v>
      </c>
      <c r="L64" s="48">
        <f t="shared" si="287"/>
        <v>116.13242508584445</v>
      </c>
      <c r="M64" s="48">
        <f t="shared" si="287"/>
        <v>114.10441735882841</v>
      </c>
      <c r="N64" s="48">
        <f t="shared" si="287"/>
        <v>111.90242647978293</v>
      </c>
      <c r="O64" s="48">
        <f t="shared" si="287"/>
        <v>109.51902079593592</v>
      </c>
      <c r="P64" s="49">
        <f t="shared" si="287"/>
        <v>106.94650581134668</v>
      </c>
      <c r="Q64" s="48">
        <f t="shared" si="287"/>
        <v>104.17691568953052</v>
      </c>
      <c r="R64" s="48">
        <f t="shared" si="287"/>
        <v>101.20200449549147</v>
      </c>
      <c r="S64" s="48">
        <f t="shared" si="287"/>
        <v>98.013237169444494</v>
      </c>
      <c r="T64" s="48">
        <f t="shared" si="287"/>
        <v>94.601780224285505</v>
      </c>
      <c r="U64" s="48">
        <f t="shared" si="287"/>
        <v>90.958492158637654</v>
      </c>
      <c r="V64" s="48">
        <f t="shared" si="287"/>
        <v>87.073913577067245</v>
      </c>
      <c r="W64" s="48">
        <f t="shared" si="287"/>
        <v>82.938257008819164</v>
      </c>
      <c r="X64" s="48">
        <f t="shared" si="287"/>
        <v>78.541396416173015</v>
      </c>
      <c r="Y64" s="48">
        <f t="shared" si="287"/>
        <v>73.872856383264036</v>
      </c>
      <c r="Z64" s="48">
        <f t="shared" si="287"/>
        <v>68.921800975949481</v>
      </c>
      <c r="AA64" s="48">
        <f t="shared" si="287"/>
        <v>63.677022263029684</v>
      </c>
      <c r="AB64" s="48">
        <f t="shared" si="287"/>
        <v>58.126928488853927</v>
      </c>
      <c r="AC64" s="48">
        <f t="shared" si="287"/>
        <v>52.25953188705499</v>
      </c>
      <c r="AD64" s="48">
        <f t="shared" si="287"/>
        <v>46.062436124860575</v>
      </c>
      <c r="AE64" s="48">
        <f t="shared" si="287"/>
        <v>39.522823367127017</v>
      </c>
      <c r="AF64" s="48">
        <f t="shared" si="287"/>
        <v>32.627440948928751</v>
      </c>
      <c r="AG64" s="48">
        <f t="shared" si="287"/>
        <v>25.362587645216117</v>
      </c>
      <c r="AH64" s="48">
        <f t="shared" si="287"/>
        <v>17.714099525724766</v>
      </c>
      <c r="AI64" s="48">
        <f t="shared" si="287"/>
        <v>18.156952013867887</v>
      </c>
      <c r="AJ64" s="48">
        <f t="shared" si="287"/>
        <v>18.610875814214584</v>
      </c>
      <c r="AK64" s="48">
        <f t="shared" si="287"/>
        <v>19.076147709569948</v>
      </c>
    </row>
    <row r="65" spans="1:37">
      <c r="B65" s="52" t="s">
        <v>41</v>
      </c>
      <c r="C65" t="s">
        <v>52</v>
      </c>
      <c r="E65" s="54">
        <v>7.0000000000000007E-2</v>
      </c>
      <c r="F65" s="54"/>
      <c r="G65" s="46">
        <f t="shared" ref="G65:AK65" si="288">G64*$E$65</f>
        <v>7.3066371645616632</v>
      </c>
      <c r="H65" s="48">
        <f t="shared" si="288"/>
        <v>7.8172476610128276</v>
      </c>
      <c r="I65" s="48">
        <f t="shared" si="288"/>
        <v>7.9338424486344126</v>
      </c>
      <c r="J65" s="48">
        <f t="shared" si="288"/>
        <v>7.9604613858413105</v>
      </c>
      <c r="K65" s="97">
        <f t="shared" si="288"/>
        <v>8.0858076723652967</v>
      </c>
      <c r="L65" s="48">
        <f t="shared" si="288"/>
        <v>8.1292697560091121</v>
      </c>
      <c r="M65" s="48">
        <f t="shared" si="288"/>
        <v>7.9873092151179899</v>
      </c>
      <c r="N65" s="48">
        <f t="shared" si="288"/>
        <v>7.8331698535848062</v>
      </c>
      <c r="O65" s="48">
        <f t="shared" si="288"/>
        <v>7.6663314557155147</v>
      </c>
      <c r="P65" s="49">
        <f t="shared" si="288"/>
        <v>7.4862554067942684</v>
      </c>
      <c r="Q65" s="48">
        <f t="shared" si="288"/>
        <v>7.2923840982671368</v>
      </c>
      <c r="R65" s="48">
        <f t="shared" si="288"/>
        <v>7.0841403146844035</v>
      </c>
      <c r="S65" s="48">
        <f t="shared" si="288"/>
        <v>6.8609266018611148</v>
      </c>
      <c r="T65" s="48">
        <f t="shared" si="288"/>
        <v>6.6221246156999864</v>
      </c>
      <c r="U65" s="48">
        <f t="shared" si="288"/>
        <v>6.3670944511046361</v>
      </c>
      <c r="V65" s="48">
        <f t="shared" si="288"/>
        <v>6.0951739503947078</v>
      </c>
      <c r="W65" s="48">
        <f t="shared" si="288"/>
        <v>5.8056779906173421</v>
      </c>
      <c r="X65" s="48">
        <f t="shared" si="288"/>
        <v>5.4978977491321119</v>
      </c>
      <c r="Y65" s="48">
        <f t="shared" si="288"/>
        <v>5.1710999468284831</v>
      </c>
      <c r="Z65" s="48">
        <f t="shared" si="288"/>
        <v>4.8245260683164641</v>
      </c>
      <c r="AA65" s="48">
        <f t="shared" si="288"/>
        <v>4.4573915584120787</v>
      </c>
      <c r="AB65" s="48">
        <f t="shared" si="288"/>
        <v>4.0688849942197756</v>
      </c>
      <c r="AC65" s="48">
        <f t="shared" si="288"/>
        <v>3.6581672320938496</v>
      </c>
      <c r="AD65" s="48">
        <f t="shared" si="288"/>
        <v>3.2243705287402404</v>
      </c>
      <c r="AE65" s="48">
        <f t="shared" si="288"/>
        <v>2.7665976356988913</v>
      </c>
      <c r="AF65" s="48">
        <f t="shared" si="288"/>
        <v>2.2839208664250128</v>
      </c>
      <c r="AG65" s="48">
        <f t="shared" si="288"/>
        <v>1.7753811351651283</v>
      </c>
      <c r="AH65" s="48">
        <f t="shared" si="288"/>
        <v>1.2399869668007337</v>
      </c>
      <c r="AI65" s="48">
        <f t="shared" si="288"/>
        <v>1.2709866409707522</v>
      </c>
      <c r="AJ65" s="48">
        <f t="shared" si="288"/>
        <v>1.302761306995021</v>
      </c>
      <c r="AK65" s="48">
        <f t="shared" si="288"/>
        <v>1.3353303396698966</v>
      </c>
    </row>
    <row r="66" spans="1:37" collapsed="1">
      <c r="C66" t="s">
        <v>53</v>
      </c>
      <c r="G66" s="48">
        <f>G61-G62-G63-G65</f>
        <v>13.123128919130991</v>
      </c>
      <c r="H66" s="48">
        <f t="shared" ref="H66:AK66" si="289">H61-H62-H63-H65</f>
        <v>12.440551550288443</v>
      </c>
      <c r="I66" s="48">
        <f t="shared" si="289"/>
        <v>13.721335915739182</v>
      </c>
      <c r="J66" s="48">
        <f t="shared" si="289"/>
        <v>15.23797945973838</v>
      </c>
      <c r="K66" s="97">
        <f t="shared" si="289"/>
        <v>14.182871712512837</v>
      </c>
      <c r="L66" s="48">
        <f t="shared" si="289"/>
        <v>30.513986357923638</v>
      </c>
      <c r="M66" s="48">
        <f t="shared" si="289"/>
        <v>31.037114997435523</v>
      </c>
      <c r="N66" s="48">
        <f t="shared" si="289"/>
        <v>31.412686577891478</v>
      </c>
      <c r="O66" s="48">
        <f t="shared" si="289"/>
        <v>31.797315438797234</v>
      </c>
      <c r="P66" s="48">
        <f t="shared" si="289"/>
        <v>31.96254023668391</v>
      </c>
      <c r="Q66" s="48">
        <f t="shared" si="289"/>
        <v>32.243481439852452</v>
      </c>
      <c r="R66" s="48">
        <f t="shared" si="289"/>
        <v>32.630816484211302</v>
      </c>
      <c r="S66" s="48">
        <f t="shared" si="289"/>
        <v>37.9156060189489</v>
      </c>
      <c r="T66" s="48">
        <f t="shared" si="289"/>
        <v>39.624050643349264</v>
      </c>
      <c r="U66" s="48">
        <f t="shared" si="289"/>
        <v>39.728164436771259</v>
      </c>
      <c r="V66" s="48">
        <f t="shared" si="289"/>
        <v>39.900933024104695</v>
      </c>
      <c r="W66" s="48">
        <f t="shared" si="289"/>
        <v>40.027137996716924</v>
      </c>
      <c r="X66" s="48">
        <f t="shared" si="289"/>
        <v>39.729325339819681</v>
      </c>
      <c r="Y66" s="48">
        <f t="shared" si="289"/>
        <v>39.390222631329614</v>
      </c>
      <c r="Z66" s="48">
        <f t="shared" si="289"/>
        <v>39.007951501577651</v>
      </c>
      <c r="AA66" s="48">
        <f t="shared" si="289"/>
        <v>38.580565468693514</v>
      </c>
      <c r="AB66" s="48">
        <f t="shared" si="289"/>
        <v>38.106047706976696</v>
      </c>
      <c r="AC66" s="48">
        <f t="shared" si="289"/>
        <v>37.582308746256111</v>
      </c>
      <c r="AD66" s="48">
        <f t="shared" si="289"/>
        <v>37.007184100182627</v>
      </c>
      <c r="AE66" s="48">
        <f t="shared" si="289"/>
        <v>36.378431821339042</v>
      </c>
      <c r="AF66" s="48">
        <f t="shared" si="289"/>
        <v>35.693729980990689</v>
      </c>
      <c r="AG66" s="48">
        <f t="shared" si="289"/>
        <v>34.950674071236577</v>
      </c>
      <c r="AH66" s="48">
        <f t="shared" si="289"/>
        <v>1.4944026699977986</v>
      </c>
      <c r="AI66" s="48">
        <f t="shared" si="289"/>
        <v>1.5870610367477433</v>
      </c>
      <c r="AJ66" s="48">
        <f t="shared" si="289"/>
        <v>1.682035862666434</v>
      </c>
      <c r="AK66" s="48">
        <f t="shared" si="289"/>
        <v>1.779385059233098</v>
      </c>
    </row>
    <row r="67" spans="1:37">
      <c r="C67" t="s">
        <v>54</v>
      </c>
      <c r="D67" s="47">
        <f>E15</f>
        <v>9.7600000000000006E-2</v>
      </c>
      <c r="E67" s="24">
        <f>SUM(G67:AK67)</f>
        <v>243.73132761800025</v>
      </c>
      <c r="F67" s="42">
        <f>NPV(D67, G67:AK67)</f>
        <v>69.215815284022781</v>
      </c>
      <c r="G67" s="48">
        <f>G66*$E$16</f>
        <v>3.6744760973566777</v>
      </c>
      <c r="H67" s="48">
        <f t="shared" ref="H67:AK67" si="290">H66*$E$16</f>
        <v>3.4833544340807645</v>
      </c>
      <c r="I67" s="48">
        <f t="shared" si="290"/>
        <v>3.8419740564069715</v>
      </c>
      <c r="J67" s="48">
        <f t="shared" si="290"/>
        <v>4.2666342487267466</v>
      </c>
      <c r="K67" s="97">
        <f t="shared" si="290"/>
        <v>3.9712040795035946</v>
      </c>
      <c r="L67" s="48">
        <f t="shared" si="290"/>
        <v>8.5439161802186199</v>
      </c>
      <c r="M67" s="48">
        <f t="shared" si="290"/>
        <v>8.6903921992819466</v>
      </c>
      <c r="N67" s="48">
        <f t="shared" si="290"/>
        <v>8.7955522418096148</v>
      </c>
      <c r="O67" s="48">
        <f t="shared" si="290"/>
        <v>8.9032483228632273</v>
      </c>
      <c r="P67" s="49">
        <f t="shared" si="290"/>
        <v>8.9495112662714966</v>
      </c>
      <c r="Q67" s="48">
        <f t="shared" si="290"/>
        <v>9.0281748031586879</v>
      </c>
      <c r="R67" s="48">
        <f t="shared" si="290"/>
        <v>9.1366286155791645</v>
      </c>
      <c r="S67" s="48">
        <f t="shared" si="290"/>
        <v>10.616369685305694</v>
      </c>
      <c r="T67" s="48">
        <f t="shared" si="290"/>
        <v>11.094734180137795</v>
      </c>
      <c r="U67" s="48">
        <f t="shared" si="290"/>
        <v>11.123886042295954</v>
      </c>
      <c r="V67" s="48">
        <f t="shared" si="290"/>
        <v>11.172261246749315</v>
      </c>
      <c r="W67" s="48">
        <f t="shared" si="290"/>
        <v>11.207598639080739</v>
      </c>
      <c r="X67" s="48">
        <f t="shared" si="290"/>
        <v>11.124211095149512</v>
      </c>
      <c r="Y67" s="48">
        <f t="shared" si="290"/>
        <v>11.029262336772293</v>
      </c>
      <c r="Z67" s="48">
        <f t="shared" si="290"/>
        <v>10.922226420441744</v>
      </c>
      <c r="AA67" s="48">
        <f t="shared" si="290"/>
        <v>10.802558331234184</v>
      </c>
      <c r="AB67" s="48">
        <f t="shared" si="290"/>
        <v>10.669693357953475</v>
      </c>
      <c r="AC67" s="48">
        <f t="shared" si="290"/>
        <v>10.523046448951712</v>
      </c>
      <c r="AD67" s="48">
        <f t="shared" si="290"/>
        <v>10.362011548051136</v>
      </c>
      <c r="AE67" s="48">
        <f t="shared" si="290"/>
        <v>10.185960909974932</v>
      </c>
      <c r="AF67" s="48">
        <f t="shared" si="290"/>
        <v>9.9942443946773931</v>
      </c>
      <c r="AG67" s="48">
        <f t="shared" si="290"/>
        <v>9.7861887399462422</v>
      </c>
      <c r="AH67" s="48">
        <f t="shared" si="290"/>
        <v>0.41843274759938365</v>
      </c>
      <c r="AI67" s="48">
        <f t="shared" si="290"/>
        <v>0.44437709028936817</v>
      </c>
      <c r="AJ67" s="48">
        <f t="shared" si="290"/>
        <v>0.47097004154660155</v>
      </c>
      <c r="AK67" s="48">
        <f t="shared" si="290"/>
        <v>0.49822781658526749</v>
      </c>
    </row>
    <row r="68" spans="1:37">
      <c r="C68" t="s">
        <v>55</v>
      </c>
      <c r="D68" s="27"/>
      <c r="E68" s="24"/>
      <c r="F68" s="44"/>
      <c r="G68" s="48">
        <f>G67/(1-$E$16)</f>
        <v>5.1034390241064971</v>
      </c>
      <c r="H68" s="48">
        <f t="shared" ref="H68:AK68" si="291">H67/(1-$E$16)</f>
        <v>4.8379922695566178</v>
      </c>
      <c r="I68" s="48">
        <f t="shared" si="291"/>
        <v>5.3360750783430166</v>
      </c>
      <c r="J68" s="48">
        <f t="shared" si="291"/>
        <v>5.9258809010093705</v>
      </c>
      <c r="K68" s="97">
        <f t="shared" si="291"/>
        <v>5.5155612215327707</v>
      </c>
      <c r="L68" s="48">
        <f t="shared" si="291"/>
        <v>11.866550250303639</v>
      </c>
      <c r="M68" s="48">
        <f t="shared" si="291"/>
        <v>12.069989165669371</v>
      </c>
      <c r="N68" s="48">
        <f t="shared" si="291"/>
        <v>12.216044780291131</v>
      </c>
      <c r="O68" s="48">
        <f t="shared" si="291"/>
        <v>12.365622670643372</v>
      </c>
      <c r="P68" s="49">
        <f t="shared" si="291"/>
        <v>12.429876758710412</v>
      </c>
      <c r="Q68" s="48">
        <f t="shared" si="291"/>
        <v>12.539131671053733</v>
      </c>
      <c r="R68" s="48">
        <f t="shared" si="291"/>
        <v>12.689761966082173</v>
      </c>
      <c r="S68" s="48">
        <f t="shared" si="291"/>
        <v>14.744957896257908</v>
      </c>
      <c r="T68" s="48">
        <f t="shared" si="291"/>
        <v>15.409353027969161</v>
      </c>
      <c r="U68" s="48">
        <f t="shared" si="291"/>
        <v>15.449841725411048</v>
      </c>
      <c r="V68" s="48">
        <f t="shared" si="291"/>
        <v>15.51702950937405</v>
      </c>
      <c r="W68" s="48">
        <f t="shared" si="291"/>
        <v>15.566109220945473</v>
      </c>
      <c r="X68" s="48">
        <f t="shared" si="291"/>
        <v>15.450293187707656</v>
      </c>
      <c r="Y68" s="48">
        <f t="shared" si="291"/>
        <v>15.318419912183741</v>
      </c>
      <c r="Z68" s="48">
        <f t="shared" si="291"/>
        <v>15.1697589172802</v>
      </c>
      <c r="AA68" s="48">
        <f t="shared" si="291"/>
        <v>15.003553237825257</v>
      </c>
      <c r="AB68" s="48">
        <f t="shared" si="291"/>
        <v>14.81901855271316</v>
      </c>
      <c r="AC68" s="48">
        <f t="shared" si="291"/>
        <v>14.615342290210712</v>
      </c>
      <c r="AD68" s="48">
        <f t="shared" si="291"/>
        <v>14.391682705626579</v>
      </c>
      <c r="AE68" s="48">
        <f t="shared" si="291"/>
        <v>14.147167930520739</v>
      </c>
      <c r="AF68" s="48">
        <f t="shared" si="291"/>
        <v>13.880894992607491</v>
      </c>
      <c r="AG68" s="48">
        <f t="shared" si="291"/>
        <v>13.591928805480892</v>
      </c>
      <c r="AH68" s="48">
        <f t="shared" si="291"/>
        <v>0.58115659388803287</v>
      </c>
      <c r="AI68" s="48">
        <f t="shared" si="291"/>
        <v>0.61719040317967799</v>
      </c>
      <c r="AJ68" s="48">
        <f t="shared" si="291"/>
        <v>0.65412505770361329</v>
      </c>
      <c r="AK68" s="48">
        <f t="shared" si="291"/>
        <v>0.69198307859064934</v>
      </c>
    </row>
    <row r="69" spans="1:37">
      <c r="B69" t="s">
        <v>56</v>
      </c>
      <c r="D69" s="27">
        <f>E86</f>
        <v>0.12736309529790496</v>
      </c>
      <c r="E69" s="24">
        <f>SUM(G69:AK69)</f>
        <v>2790.6792544424593</v>
      </c>
      <c r="F69" s="44">
        <f>NPV(D67, G69:AK69)</f>
        <v>837.17391996010031</v>
      </c>
      <c r="G69">
        <f t="shared" ref="G69:AK69" si="292">G58+G68</f>
        <v>67.346942639088525</v>
      </c>
      <c r="H69">
        <f t="shared" si="292"/>
        <v>70.798432005261446</v>
      </c>
      <c r="I69">
        <f t="shared" si="292"/>
        <v>72.384008413763866</v>
      </c>
      <c r="J69">
        <f t="shared" si="292"/>
        <v>74.580999008691691</v>
      </c>
      <c r="K69" s="79">
        <f t="shared" si="292"/>
        <v>75.479742032807053</v>
      </c>
      <c r="L69">
        <f t="shared" si="292"/>
        <v>92.624232366930386</v>
      </c>
      <c r="M69">
        <f t="shared" si="292"/>
        <v>93.482283390051194</v>
      </c>
      <c r="N69">
        <f t="shared" si="292"/>
        <v>94.267807421650076</v>
      </c>
      <c r="O69">
        <f t="shared" si="292"/>
        <v>95.031559180469998</v>
      </c>
      <c r="P69" s="12">
        <f t="shared" si="292"/>
        <v>95.720822703950617</v>
      </c>
      <c r="Q69">
        <f t="shared" si="292"/>
        <v>96.392427607650163</v>
      </c>
      <c r="R69">
        <f t="shared" si="292"/>
        <v>97.081468552386823</v>
      </c>
      <c r="S69">
        <f t="shared" si="292"/>
        <v>99.649587354795841</v>
      </c>
      <c r="T69">
        <f t="shared" si="292"/>
        <v>100.7998066857356</v>
      </c>
      <c r="U69">
        <f t="shared" si="292"/>
        <v>101.29734539895583</v>
      </c>
      <c r="V69">
        <f t="shared" si="292"/>
        <v>101.79106666594998</v>
      </c>
      <c r="W69">
        <f t="shared" si="292"/>
        <v>102.23435184490818</v>
      </c>
      <c r="X69">
        <f t="shared" si="292"/>
        <v>102.4785302792036</v>
      </c>
      <c r="Y69">
        <f t="shared" si="292"/>
        <v>102.67048354294958</v>
      </c>
      <c r="Z69">
        <f t="shared" si="292"/>
        <v>102.80744776609725</v>
      </c>
      <c r="AA69">
        <f t="shared" si="292"/>
        <v>102.88655352582686</v>
      </c>
      <c r="AB69">
        <f t="shared" si="292"/>
        <v>102.90482229632804</v>
      </c>
      <c r="AC69">
        <f t="shared" si="292"/>
        <v>102.85916278703954</v>
      </c>
      <c r="AD69">
        <f t="shared" si="292"/>
        <v>102.74636716599026</v>
      </c>
      <c r="AE69">
        <f t="shared" si="292"/>
        <v>102.56310716478551</v>
      </c>
      <c r="AF69">
        <f t="shared" si="292"/>
        <v>102.3059300616807</v>
      </c>
      <c r="AG69">
        <f t="shared" si="292"/>
        <v>101.97125453908153</v>
      </c>
      <c r="AH69">
        <f t="shared" si="292"/>
        <v>56.204850221065463</v>
      </c>
      <c r="AI69">
        <f t="shared" si="292"/>
        <v>57.631476371036541</v>
      </c>
      <c r="AJ69">
        <f t="shared" si="292"/>
        <v>59.093768174756896</v>
      </c>
      <c r="AK69">
        <f t="shared" si="292"/>
        <v>60.592617273570262</v>
      </c>
    </row>
    <row r="71" spans="1:37">
      <c r="A71" s="15" t="s">
        <v>57</v>
      </c>
      <c r="G71" s="6"/>
      <c r="H71" s="6"/>
      <c r="I71" s="6"/>
      <c r="J71" s="6"/>
      <c r="K71" s="81"/>
    </row>
    <row r="72" spans="1:37">
      <c r="A72" s="55" t="s">
        <v>58</v>
      </c>
      <c r="B72" s="55"/>
      <c r="C72" s="55"/>
      <c r="D72" s="55"/>
      <c r="E72" s="110" t="s">
        <v>59</v>
      </c>
      <c r="F72" s="110" t="s">
        <v>35</v>
      </c>
      <c r="G72" s="55"/>
      <c r="H72" s="55"/>
      <c r="I72" s="55"/>
      <c r="J72" s="55"/>
      <c r="K72" s="99"/>
      <c r="L72" s="55"/>
      <c r="M72" s="55"/>
      <c r="N72" s="55"/>
      <c r="O72" s="55"/>
      <c r="P72" s="55"/>
      <c r="Q72" s="55"/>
      <c r="R72" s="55"/>
      <c r="S72" s="55"/>
      <c r="T72" s="55"/>
      <c r="U72" s="55"/>
      <c r="V72" s="55"/>
      <c r="W72" s="55"/>
      <c r="X72" s="55"/>
      <c r="Y72" s="55"/>
      <c r="Z72" s="55"/>
      <c r="AA72" s="55"/>
      <c r="AB72" s="55"/>
      <c r="AC72" s="55"/>
      <c r="AD72" s="55"/>
      <c r="AE72" s="55"/>
      <c r="AF72" s="55"/>
      <c r="AG72" s="55"/>
      <c r="AH72" s="55"/>
      <c r="AI72" s="55"/>
      <c r="AJ72" s="55"/>
      <c r="AK72" s="55"/>
    </row>
    <row r="73" spans="1:37">
      <c r="A73" s="56"/>
      <c r="B73" s="56">
        <v>1</v>
      </c>
      <c r="C73" s="56" t="str">
        <f>C43</f>
        <v>CIAL implied Tax by dividing 9.76% by 1-t)</v>
      </c>
      <c r="D73" s="57">
        <f>D43</f>
        <v>0.13555555555555557</v>
      </c>
      <c r="E73" s="58">
        <f>SUM(G73:AK73)</f>
        <v>349.57165373521298</v>
      </c>
      <c r="F73" s="58">
        <f>NPV(D73, G73:AK73)</f>
        <v>109.75636327362227</v>
      </c>
      <c r="G73" s="59">
        <f>G$43</f>
        <v>15.770204689915303</v>
      </c>
      <c r="H73" s="59">
        <f t="shared" ref="H73:AK73" si="293">H$43</f>
        <v>16.424213618606544</v>
      </c>
      <c r="I73" s="59">
        <f t="shared" si="293"/>
        <v>16.573547588085802</v>
      </c>
      <c r="J73" s="59">
        <f t="shared" si="293"/>
        <v>16.732007052147075</v>
      </c>
      <c r="K73" s="100">
        <f t="shared" si="293"/>
        <v>16.908029455228011</v>
      </c>
      <c r="L73" s="59">
        <f t="shared" si="293"/>
        <v>16.953348892873706</v>
      </c>
      <c r="M73" s="59">
        <f t="shared" si="293"/>
        <v>16.657294431528115</v>
      </c>
      <c r="N73" s="59">
        <f t="shared" si="293"/>
        <v>16.335841404057206</v>
      </c>
      <c r="O73" s="59">
        <f t="shared" si="293"/>
        <v>15.987904916193038</v>
      </c>
      <c r="P73" s="59">
        <f t="shared" si="293"/>
        <v>15.612361703058134</v>
      </c>
      <c r="Q73" s="59">
        <f t="shared" si="293"/>
        <v>15.20804888869386</v>
      </c>
      <c r="R73" s="59">
        <f t="shared" si="293"/>
        <v>14.773762707546965</v>
      </c>
      <c r="S73" s="59">
        <f t="shared" si="293"/>
        <v>14.30825718678728</v>
      </c>
      <c r="T73" s="59">
        <f t="shared" si="293"/>
        <v>13.810242788297408</v>
      </c>
      <c r="U73" s="59">
        <f t="shared" si="293"/>
        <v>13.278385009141296</v>
      </c>
      <c r="V73" s="59">
        <f t="shared" si="293"/>
        <v>12.711302939284693</v>
      </c>
      <c r="W73" s="59">
        <f t="shared" si="293"/>
        <v>12.107567775304542</v>
      </c>
      <c r="X73" s="59">
        <f t="shared" si="293"/>
        <v>11.465701288788331</v>
      </c>
      <c r="Y73" s="59">
        <f t="shared" si="293"/>
        <v>10.784174248086753</v>
      </c>
      <c r="Z73" s="59">
        <f t="shared" si="293"/>
        <v>10.061404792044591</v>
      </c>
      <c r="AA73" s="59">
        <f t="shared" si="293"/>
        <v>9.2957567542952724</v>
      </c>
      <c r="AB73" s="59">
        <f t="shared" si="293"/>
        <v>8.4855379366634658</v>
      </c>
      <c r="AC73" s="59">
        <f t="shared" si="293"/>
        <v>7.6289983301786251</v>
      </c>
      <c r="AD73" s="59">
        <f t="shared" si="293"/>
        <v>6.724328282159135</v>
      </c>
      <c r="AE73" s="59">
        <f t="shared" si="293"/>
        <v>5.7696566077823039</v>
      </c>
      <c r="AF73" s="59">
        <f t="shared" si="293"/>
        <v>4.7630486445102846</v>
      </c>
      <c r="AG73" s="59">
        <f t="shared" si="293"/>
        <v>3.7025042476947991</v>
      </c>
      <c r="AH73" s="59">
        <f t="shared" si="293"/>
        <v>2.585955725635718</v>
      </c>
      <c r="AI73" s="59">
        <f t="shared" si="293"/>
        <v>2.6506046187766108</v>
      </c>
      <c r="AJ73" s="59">
        <f t="shared" si="293"/>
        <v>2.7168697342460275</v>
      </c>
      <c r="AK73" s="59">
        <f t="shared" si="293"/>
        <v>2.7847914776021776</v>
      </c>
    </row>
    <row r="74" spans="1:37">
      <c r="A74" s="56"/>
      <c r="B74" s="56">
        <v>2</v>
      </c>
      <c r="C74" s="56" t="s">
        <v>60</v>
      </c>
      <c r="D74" s="57">
        <f>D69</f>
        <v>0.12736309529790496</v>
      </c>
      <c r="E74" s="58">
        <f>SUM(G74:AK74)</f>
        <v>338.51573280277813</v>
      </c>
      <c r="F74" s="58">
        <f>NPV(D74, G74:AK74)</f>
        <v>72.267742210813793</v>
      </c>
      <c r="G74" s="60">
        <f t="shared" ref="G74:AK74" si="294">G68</f>
        <v>5.1034390241064971</v>
      </c>
      <c r="H74" s="60">
        <f t="shared" si="294"/>
        <v>4.8379922695566178</v>
      </c>
      <c r="I74" s="60">
        <f t="shared" si="294"/>
        <v>5.3360750783430166</v>
      </c>
      <c r="J74" s="60">
        <f t="shared" si="294"/>
        <v>5.9258809010093705</v>
      </c>
      <c r="K74" s="101">
        <f t="shared" si="294"/>
        <v>5.5155612215327707</v>
      </c>
      <c r="L74" s="60">
        <f t="shared" si="294"/>
        <v>11.866550250303639</v>
      </c>
      <c r="M74" s="60">
        <f t="shared" si="294"/>
        <v>12.069989165669371</v>
      </c>
      <c r="N74" s="60">
        <f t="shared" si="294"/>
        <v>12.216044780291131</v>
      </c>
      <c r="O74" s="60">
        <f t="shared" si="294"/>
        <v>12.365622670643372</v>
      </c>
      <c r="P74" s="60">
        <f t="shared" si="294"/>
        <v>12.429876758710412</v>
      </c>
      <c r="Q74" s="60">
        <f t="shared" si="294"/>
        <v>12.539131671053733</v>
      </c>
      <c r="R74" s="60">
        <f t="shared" si="294"/>
        <v>12.689761966082173</v>
      </c>
      <c r="S74" s="60">
        <f t="shared" si="294"/>
        <v>14.744957896257908</v>
      </c>
      <c r="T74" s="60">
        <f t="shared" si="294"/>
        <v>15.409353027969161</v>
      </c>
      <c r="U74" s="60">
        <f t="shared" si="294"/>
        <v>15.449841725411048</v>
      </c>
      <c r="V74" s="60">
        <f t="shared" si="294"/>
        <v>15.51702950937405</v>
      </c>
      <c r="W74" s="60">
        <f t="shared" si="294"/>
        <v>15.566109220945473</v>
      </c>
      <c r="X74" s="60">
        <f t="shared" si="294"/>
        <v>15.450293187707656</v>
      </c>
      <c r="Y74" s="60">
        <f t="shared" si="294"/>
        <v>15.318419912183741</v>
      </c>
      <c r="Z74" s="60">
        <f t="shared" si="294"/>
        <v>15.1697589172802</v>
      </c>
      <c r="AA74" s="60">
        <f t="shared" si="294"/>
        <v>15.003553237825257</v>
      </c>
      <c r="AB74" s="60">
        <f t="shared" si="294"/>
        <v>14.81901855271316</v>
      </c>
      <c r="AC74" s="60">
        <f t="shared" si="294"/>
        <v>14.615342290210712</v>
      </c>
      <c r="AD74" s="60">
        <f t="shared" si="294"/>
        <v>14.391682705626579</v>
      </c>
      <c r="AE74" s="60">
        <f t="shared" si="294"/>
        <v>14.147167930520739</v>
      </c>
      <c r="AF74" s="60">
        <f t="shared" si="294"/>
        <v>13.880894992607491</v>
      </c>
      <c r="AG74" s="60">
        <f t="shared" si="294"/>
        <v>13.591928805480892</v>
      </c>
      <c r="AH74" s="60">
        <f t="shared" si="294"/>
        <v>0.58115659388803287</v>
      </c>
      <c r="AI74" s="60">
        <f t="shared" si="294"/>
        <v>0.61719040317967799</v>
      </c>
      <c r="AJ74" s="60">
        <f t="shared" si="294"/>
        <v>0.65412505770361329</v>
      </c>
      <c r="AK74" s="60">
        <f t="shared" si="294"/>
        <v>0.69198307859064934</v>
      </c>
    </row>
    <row r="75" spans="1:37">
      <c r="A75" s="61"/>
      <c r="B75" s="62" t="s">
        <v>61</v>
      </c>
      <c r="C75" s="61" t="s">
        <v>62</v>
      </c>
      <c r="D75" s="63"/>
      <c r="E75" s="58">
        <f>E73-E74</f>
        <v>11.055920932434844</v>
      </c>
      <c r="F75" s="58">
        <f>F73-F74</f>
        <v>37.488621062808477</v>
      </c>
      <c r="G75" s="63">
        <f>G73-G74</f>
        <v>10.666765665808807</v>
      </c>
      <c r="H75" s="63">
        <f t="shared" ref="H75:AK75" si="295">H73-H74</f>
        <v>11.586221349049925</v>
      </c>
      <c r="I75" s="63">
        <f t="shared" si="295"/>
        <v>11.237472509742785</v>
      </c>
      <c r="J75" s="63">
        <f t="shared" si="295"/>
        <v>10.806126151137704</v>
      </c>
      <c r="K75" s="102">
        <f t="shared" si="295"/>
        <v>11.39246823369524</v>
      </c>
      <c r="L75" s="63">
        <f t="shared" si="295"/>
        <v>5.0867986425700664</v>
      </c>
      <c r="M75" s="63">
        <f t="shared" si="295"/>
        <v>4.5873052658587437</v>
      </c>
      <c r="N75" s="63">
        <f t="shared" si="295"/>
        <v>4.1197966237660744</v>
      </c>
      <c r="O75" s="63">
        <f t="shared" si="295"/>
        <v>3.6222822455496662</v>
      </c>
      <c r="P75" s="58">
        <f t="shared" si="295"/>
        <v>3.1824849443477223</v>
      </c>
      <c r="Q75" s="63">
        <f t="shared" si="295"/>
        <v>2.6689172176401268</v>
      </c>
      <c r="R75" s="63">
        <f t="shared" si="295"/>
        <v>2.0840007414647914</v>
      </c>
      <c r="S75" s="63">
        <f t="shared" si="295"/>
        <v>-0.43670070947062811</v>
      </c>
      <c r="T75" s="63">
        <f t="shared" si="295"/>
        <v>-1.5991102396717523</v>
      </c>
      <c r="U75" s="63">
        <f t="shared" si="295"/>
        <v>-2.171456716269752</v>
      </c>
      <c r="V75" s="63">
        <f t="shared" si="295"/>
        <v>-2.805726570089357</v>
      </c>
      <c r="W75" s="63">
        <f t="shared" si="295"/>
        <v>-3.4585414456409307</v>
      </c>
      <c r="X75" s="63">
        <f t="shared" si="295"/>
        <v>-3.9845918989193247</v>
      </c>
      <c r="Y75" s="63">
        <f t="shared" si="295"/>
        <v>-4.5342456640969875</v>
      </c>
      <c r="Z75" s="63">
        <f t="shared" si="295"/>
        <v>-5.1083541252356088</v>
      </c>
      <c r="AA75" s="63">
        <f t="shared" si="295"/>
        <v>-5.7077964835299841</v>
      </c>
      <c r="AB75" s="63">
        <f t="shared" si="295"/>
        <v>-6.3334806160496946</v>
      </c>
      <c r="AC75" s="63">
        <f t="shared" si="295"/>
        <v>-6.9863439600320874</v>
      </c>
      <c r="AD75" s="63">
        <f t="shared" si="295"/>
        <v>-7.6673544234674438</v>
      </c>
      <c r="AE75" s="63">
        <f t="shared" si="295"/>
        <v>-8.3775113227384352</v>
      </c>
      <c r="AF75" s="63">
        <f t="shared" si="295"/>
        <v>-9.1178463480972063</v>
      </c>
      <c r="AG75" s="63">
        <f t="shared" si="295"/>
        <v>-9.8894245577860929</v>
      </c>
      <c r="AH75" s="63">
        <f t="shared" si="295"/>
        <v>2.004799131747685</v>
      </c>
      <c r="AI75" s="63">
        <f t="shared" si="295"/>
        <v>2.0334142155969328</v>
      </c>
      <c r="AJ75" s="63">
        <f t="shared" si="295"/>
        <v>2.0627446765424144</v>
      </c>
      <c r="AK75" s="63">
        <f t="shared" si="295"/>
        <v>2.0928083990115285</v>
      </c>
    </row>
    <row r="76" spans="1:37">
      <c r="A76" s="61"/>
      <c r="B76" s="61"/>
      <c r="C76" s="61" t="s">
        <v>63</v>
      </c>
      <c r="D76" s="61"/>
      <c r="E76" s="64">
        <f>E75/E74</f>
        <v>3.2659991430519744E-2</v>
      </c>
      <c r="F76" s="64">
        <f>F75/F74</f>
        <v>0.51874626100051124</v>
      </c>
      <c r="G76" s="65"/>
      <c r="H76" s="65"/>
      <c r="I76" s="65"/>
      <c r="J76" s="65"/>
      <c r="K76" s="103"/>
      <c r="L76" s="65"/>
      <c r="M76" s="65"/>
      <c r="N76" s="65"/>
      <c r="O76" s="65"/>
      <c r="P76" s="66"/>
      <c r="Q76" s="65"/>
      <c r="R76" s="65"/>
      <c r="S76" s="65"/>
      <c r="T76" s="65"/>
      <c r="U76" s="65"/>
      <c r="V76" s="65"/>
      <c r="W76" s="65"/>
      <c r="X76" s="65"/>
      <c r="Y76" s="65"/>
      <c r="Z76" s="65"/>
      <c r="AA76" s="65"/>
      <c r="AB76" s="65"/>
      <c r="AC76" s="65"/>
      <c r="AD76" s="65"/>
      <c r="AE76" s="65"/>
      <c r="AF76" s="65"/>
      <c r="AG76" s="65"/>
      <c r="AH76" s="65"/>
      <c r="AI76" s="65"/>
      <c r="AJ76" s="65"/>
      <c r="AK76" s="65"/>
    </row>
    <row r="78" spans="1:37">
      <c r="A78" s="15" t="s">
        <v>64</v>
      </c>
    </row>
    <row r="79" spans="1:37" s="67" customFormat="1">
      <c r="C79" s="67" t="str">
        <f>B69</f>
        <v>MAR w tax allowance</v>
      </c>
      <c r="E79" s="68">
        <f>E69</f>
        <v>2790.6792544424593</v>
      </c>
      <c r="F79" s="67">
        <f>F69</f>
        <v>837.17391996010031</v>
      </c>
      <c r="K79" s="104"/>
      <c r="P79" s="69"/>
    </row>
    <row r="80" spans="1:37" s="67" customFormat="1">
      <c r="C80" s="67" t="s">
        <v>65</v>
      </c>
      <c r="D80" s="70"/>
      <c r="E80" s="68">
        <f>E75</f>
        <v>11.055920932434844</v>
      </c>
      <c r="F80" s="68">
        <f>F75</f>
        <v>37.488621062808477</v>
      </c>
      <c r="K80" s="104"/>
      <c r="P80" s="69"/>
    </row>
    <row r="81" spans="1:37" s="67" customFormat="1">
      <c r="C81" s="67" t="s">
        <v>66</v>
      </c>
      <c r="E81" s="71">
        <f>E80/E79</f>
        <v>3.9617311501617446E-3</v>
      </c>
      <c r="F81" s="71">
        <f>F80/F79</f>
        <v>4.4779967661433107E-2</v>
      </c>
      <c r="I81" s="72"/>
      <c r="K81" s="104"/>
      <c r="P81" s="69"/>
    </row>
    <row r="83" spans="1:37">
      <c r="A83" s="15" t="s">
        <v>67</v>
      </c>
      <c r="E83" s="44"/>
    </row>
    <row r="84" spans="1:37">
      <c r="B84">
        <v>1</v>
      </c>
      <c r="C84" t="s">
        <v>68</v>
      </c>
      <c r="F84">
        <f>F49</f>
        <v>650.22927075077826</v>
      </c>
    </row>
    <row r="85" spans="1:37">
      <c r="B85">
        <v>2</v>
      </c>
      <c r="C85" t="s">
        <v>69</v>
      </c>
      <c r="F85">
        <f>NPV(E86, G85:AK85)</f>
        <v>650.22921834413944</v>
      </c>
      <c r="G85">
        <f>G69</f>
        <v>67.346942639088525</v>
      </c>
      <c r="H85">
        <f t="shared" ref="H85:AK85" si="296">H69</f>
        <v>70.798432005261446</v>
      </c>
      <c r="I85">
        <f t="shared" si="296"/>
        <v>72.384008413763866</v>
      </c>
      <c r="J85">
        <f t="shared" si="296"/>
        <v>74.580999008691691</v>
      </c>
      <c r="K85" s="79">
        <f t="shared" si="296"/>
        <v>75.479742032807053</v>
      </c>
      <c r="L85">
        <f t="shared" si="296"/>
        <v>92.624232366930386</v>
      </c>
      <c r="M85">
        <f t="shared" si="296"/>
        <v>93.482283390051194</v>
      </c>
      <c r="N85">
        <f t="shared" si="296"/>
        <v>94.267807421650076</v>
      </c>
      <c r="O85">
        <f t="shared" si="296"/>
        <v>95.031559180469998</v>
      </c>
      <c r="P85">
        <f t="shared" si="296"/>
        <v>95.720822703950617</v>
      </c>
      <c r="Q85">
        <f t="shared" si="296"/>
        <v>96.392427607650163</v>
      </c>
      <c r="R85">
        <f t="shared" si="296"/>
        <v>97.081468552386823</v>
      </c>
      <c r="S85">
        <f t="shared" si="296"/>
        <v>99.649587354795841</v>
      </c>
      <c r="T85">
        <f t="shared" si="296"/>
        <v>100.7998066857356</v>
      </c>
      <c r="U85">
        <f t="shared" si="296"/>
        <v>101.29734539895583</v>
      </c>
      <c r="V85">
        <f t="shared" si="296"/>
        <v>101.79106666594998</v>
      </c>
      <c r="W85">
        <f t="shared" si="296"/>
        <v>102.23435184490818</v>
      </c>
      <c r="X85">
        <f t="shared" si="296"/>
        <v>102.4785302792036</v>
      </c>
      <c r="Y85">
        <f t="shared" si="296"/>
        <v>102.67048354294958</v>
      </c>
      <c r="Z85">
        <f t="shared" si="296"/>
        <v>102.80744776609725</v>
      </c>
      <c r="AA85">
        <f t="shared" si="296"/>
        <v>102.88655352582686</v>
      </c>
      <c r="AB85">
        <f t="shared" si="296"/>
        <v>102.90482229632804</v>
      </c>
      <c r="AC85">
        <f t="shared" si="296"/>
        <v>102.85916278703954</v>
      </c>
      <c r="AD85">
        <f t="shared" si="296"/>
        <v>102.74636716599026</v>
      </c>
      <c r="AE85">
        <f t="shared" si="296"/>
        <v>102.56310716478551</v>
      </c>
      <c r="AF85">
        <f t="shared" si="296"/>
        <v>102.3059300616807</v>
      </c>
      <c r="AG85">
        <f t="shared" si="296"/>
        <v>101.97125453908153</v>
      </c>
      <c r="AH85">
        <f t="shared" si="296"/>
        <v>56.204850221065463</v>
      </c>
      <c r="AI85">
        <f t="shared" si="296"/>
        <v>57.631476371036541</v>
      </c>
      <c r="AJ85">
        <f t="shared" si="296"/>
        <v>59.093768174756896</v>
      </c>
      <c r="AK85">
        <f t="shared" si="296"/>
        <v>60.592617273570262</v>
      </c>
    </row>
    <row r="86" spans="1:37">
      <c r="C86" t="s">
        <v>70</v>
      </c>
      <c r="E86" s="73">
        <v>0.12736309529790496</v>
      </c>
    </row>
    <row r="87" spans="1:37">
      <c r="C87" t="s">
        <v>45</v>
      </c>
      <c r="E87" s="47">
        <f>E15</f>
        <v>9.7600000000000006E-2</v>
      </c>
    </row>
    <row r="88" spans="1:37">
      <c r="A88" s="74"/>
      <c r="B88" s="74"/>
      <c r="C88" s="74" t="s">
        <v>71</v>
      </c>
      <c r="D88" s="74"/>
      <c r="E88" s="75">
        <f>-E87/E86+1</f>
        <v>0.23368696582230863</v>
      </c>
      <c r="F88" s="76">
        <f>F84-F85</f>
        <v>5.240663881522778E-5</v>
      </c>
    </row>
    <row r="89" spans="1:37">
      <c r="E89" s="27"/>
    </row>
    <row r="90" spans="1:37">
      <c r="A90" s="15" t="s">
        <v>72</v>
      </c>
      <c r="D90" s="27"/>
    </row>
    <row r="91" spans="1:37">
      <c r="B91" t="s">
        <v>73</v>
      </c>
      <c r="D91" s="27">
        <f>D73</f>
        <v>0.13555555555555557</v>
      </c>
      <c r="E91">
        <f>SUM(G91:AK91)</f>
        <v>2797.3854979549656</v>
      </c>
      <c r="F91">
        <f>NPV(D91, G91:AK91)</f>
        <v>650.22927075077826</v>
      </c>
      <c r="G91">
        <f>G92+G93+G94-G95</f>
        <v>77.143772820911408</v>
      </c>
      <c r="H91">
        <f t="shared" ref="H91:AK91" si="297">H92+H93+H94-H95</f>
        <v>81.514717870325455</v>
      </c>
      <c r="I91">
        <f t="shared" si="297"/>
        <v>82.751545439520726</v>
      </c>
      <c r="J91" s="107">
        <f t="shared" si="297"/>
        <v>84.517189675843483</v>
      </c>
      <c r="K91" s="79">
        <f t="shared" si="297"/>
        <v>86.002274782516366</v>
      </c>
      <c r="L91">
        <f t="shared" si="297"/>
        <v>97.711031009500431</v>
      </c>
      <c r="M91">
        <f t="shared" si="297"/>
        <v>98.069588655909953</v>
      </c>
      <c r="N91">
        <f t="shared" si="297"/>
        <v>98.387604045416154</v>
      </c>
      <c r="O91">
        <f t="shared" si="297"/>
        <v>98.653841426019653</v>
      </c>
      <c r="P91">
        <f t="shared" si="297"/>
        <v>98.903307648298352</v>
      </c>
      <c r="Q91">
        <f t="shared" si="297"/>
        <v>99.061344825290291</v>
      </c>
      <c r="R91">
        <f t="shared" si="297"/>
        <v>99.165469293851629</v>
      </c>
      <c r="S91">
        <f t="shared" si="297"/>
        <v>99.212886645325213</v>
      </c>
      <c r="T91">
        <f t="shared" si="297"/>
        <v>99.20069644606383</v>
      </c>
      <c r="U91">
        <f t="shared" si="297"/>
        <v>99.125888682686067</v>
      </c>
      <c r="V91">
        <f t="shared" si="297"/>
        <v>98.985340095860636</v>
      </c>
      <c r="W91">
        <f t="shared" si="297"/>
        <v>98.775810399267229</v>
      </c>
      <c r="X91">
        <f t="shared" si="297"/>
        <v>98.493938380284263</v>
      </c>
      <c r="Y91">
        <f t="shared" si="297"/>
        <v>98.136237878852583</v>
      </c>
      <c r="Z91">
        <f t="shared" si="297"/>
        <v>97.699093640861634</v>
      </c>
      <c r="AA91">
        <f t="shared" si="297"/>
        <v>97.178757042296866</v>
      </c>
      <c r="AB91">
        <f t="shared" si="297"/>
        <v>96.571341680278337</v>
      </c>
      <c r="AC91">
        <f t="shared" si="297"/>
        <v>95.872818827007436</v>
      </c>
      <c r="AD91">
        <f t="shared" si="297"/>
        <v>95.079012742522821</v>
      </c>
      <c r="AE91">
        <f t="shared" si="297"/>
        <v>94.185595842047078</v>
      </c>
      <c r="AF91">
        <f t="shared" si="297"/>
        <v>93.188083713583481</v>
      </c>
      <c r="AG91">
        <f t="shared" si="297"/>
        <v>92.081829981295428</v>
      </c>
      <c r="AH91">
        <f t="shared" si="297"/>
        <v>58.209649352813152</v>
      </c>
      <c r="AI91">
        <f t="shared" si="297"/>
        <v>59.664890586633476</v>
      </c>
      <c r="AJ91">
        <f t="shared" si="297"/>
        <v>61.156512851299311</v>
      </c>
      <c r="AK91">
        <f t="shared" si="297"/>
        <v>62.685425672581786</v>
      </c>
    </row>
    <row r="92" spans="1:37">
      <c r="C92" t="str">
        <f>C45</f>
        <v>Return on capital (including tax revenue)</v>
      </c>
      <c r="E92">
        <f t="shared" ref="E92:E95" si="298">SUM(G92:AK92)</f>
        <v>1248.470191911475</v>
      </c>
      <c r="G92">
        <f t="shared" ref="G92:AK95" si="299">G45</f>
        <v>56.322159606840351</v>
      </c>
      <c r="H92">
        <f t="shared" si="299"/>
        <v>58.65790578073765</v>
      </c>
      <c r="I92">
        <f t="shared" si="299"/>
        <v>59.1912413860207</v>
      </c>
      <c r="J92">
        <f t="shared" si="299"/>
        <v>59.757168043382421</v>
      </c>
      <c r="K92" s="79">
        <f t="shared" si="299"/>
        <v>60.385819482957196</v>
      </c>
      <c r="L92">
        <f t="shared" si="299"/>
        <v>60.547674617406081</v>
      </c>
      <c r="M92">
        <f t="shared" si="299"/>
        <v>59.490337255457554</v>
      </c>
      <c r="N92">
        <f t="shared" si="299"/>
        <v>58.342290728775723</v>
      </c>
      <c r="O92">
        <f t="shared" si="299"/>
        <v>57.099660414975133</v>
      </c>
      <c r="P92">
        <f t="shared" si="299"/>
        <v>55.758434653779041</v>
      </c>
      <c r="Q92">
        <f t="shared" si="299"/>
        <v>54.314460316763778</v>
      </c>
      <c r="R92">
        <f t="shared" si="299"/>
        <v>52.763438241239143</v>
      </c>
      <c r="S92">
        <f t="shared" si="299"/>
        <v>51.100918524240292</v>
      </c>
      <c r="T92">
        <f t="shared" si="299"/>
        <v>49.322295672490732</v>
      </c>
      <c r="U92">
        <f t="shared" si="299"/>
        <v>47.422803604076044</v>
      </c>
      <c r="V92">
        <f t="shared" si="299"/>
        <v>45.397510497445317</v>
      </c>
      <c r="W92">
        <f t="shared" si="299"/>
        <v>43.241313483230506</v>
      </c>
      <c r="X92">
        <f t="shared" si="299"/>
        <v>40.948933174244047</v>
      </c>
      <c r="Y92">
        <f t="shared" si="299"/>
        <v>38.514908028881251</v>
      </c>
      <c r="Z92">
        <f t="shared" si="299"/>
        <v>35.933588543016398</v>
      </c>
      <c r="AA92">
        <f t="shared" si="299"/>
        <v>33.199131265340263</v>
      </c>
      <c r="AB92">
        <f t="shared" si="299"/>
        <v>30.30549263094094</v>
      </c>
      <c r="AC92">
        <f t="shared" si="299"/>
        <v>27.246422607780808</v>
      </c>
      <c r="AD92">
        <f t="shared" si="299"/>
        <v>24.015458150568335</v>
      </c>
      <c r="AE92">
        <f t="shared" si="299"/>
        <v>20.605916456365371</v>
      </c>
      <c r="AF92">
        <f t="shared" si="299"/>
        <v>17.010888016108154</v>
      </c>
      <c r="AG92">
        <f t="shared" si="299"/>
        <v>13.223229456052849</v>
      </c>
      <c r="AH92">
        <f t="shared" si="299"/>
        <v>9.2355561629847074</v>
      </c>
      <c r="AI92">
        <f t="shared" si="299"/>
        <v>9.4664450670593254</v>
      </c>
      <c r="AJ92">
        <f t="shared" si="299"/>
        <v>9.7031061937358096</v>
      </c>
      <c r="AK92">
        <f t="shared" si="299"/>
        <v>9.9456838485792041</v>
      </c>
    </row>
    <row r="93" spans="1:37">
      <c r="C93" t="str">
        <f t="shared" ref="C93:R95" si="300">C46</f>
        <v>Return of capital</v>
      </c>
      <c r="E93">
        <f t="shared" si="298"/>
        <v>608.98996690770559</v>
      </c>
      <c r="G93">
        <f t="shared" si="300"/>
        <v>13.777664803464299</v>
      </c>
      <c r="H93">
        <f t="shared" si="300"/>
        <v>14.5924829102964</v>
      </c>
      <c r="I93">
        <f t="shared" si="300"/>
        <v>15.0016218843578</v>
      </c>
      <c r="J93">
        <f t="shared" si="300"/>
        <v>15.579074316431999</v>
      </c>
      <c r="K93" s="79">
        <f t="shared" si="300"/>
        <v>15.9605823965078</v>
      </c>
      <c r="L93">
        <f t="shared" si="300"/>
        <v>18.504008833629019</v>
      </c>
      <c r="M93">
        <f t="shared" si="300"/>
        <v>18.966609054469743</v>
      </c>
      <c r="N93">
        <f t="shared" si="300"/>
        <v>19.440774280831487</v>
      </c>
      <c r="O93">
        <f t="shared" si="300"/>
        <v>19.926793637852271</v>
      </c>
      <c r="P93">
        <f t="shared" si="300"/>
        <v>20.424963478798581</v>
      </c>
      <c r="Q93">
        <f t="shared" si="300"/>
        <v>20.935587565768547</v>
      </c>
      <c r="R93">
        <f t="shared" si="300"/>
        <v>21.458977254912757</v>
      </c>
      <c r="S93">
        <f t="shared" si="299"/>
        <v>21.995451686285573</v>
      </c>
      <c r="T93">
        <f t="shared" si="299"/>
        <v>22.545337978442713</v>
      </c>
      <c r="U93">
        <f t="shared" si="299"/>
        <v>23.108971427903782</v>
      </c>
      <c r="V93">
        <f t="shared" si="299"/>
        <v>23.686695713601374</v>
      </c>
      <c r="W93">
        <f t="shared" si="299"/>
        <v>24.278863106441417</v>
      </c>
      <c r="X93">
        <f t="shared" si="299"/>
        <v>24.885834684102452</v>
      </c>
      <c r="Y93">
        <f t="shared" si="299"/>
        <v>25.507980551205012</v>
      </c>
      <c r="Z93">
        <f t="shared" si="299"/>
        <v>26.145680064985136</v>
      </c>
      <c r="AA93">
        <f t="shared" si="299"/>
        <v>26.799322066609761</v>
      </c>
      <c r="AB93">
        <f t="shared" si="299"/>
        <v>27.469305118275006</v>
      </c>
      <c r="AC93">
        <f t="shared" si="299"/>
        <v>28.156037746231885</v>
      </c>
      <c r="AD93">
        <f t="shared" si="299"/>
        <v>28.859938689887684</v>
      </c>
      <c r="AE93">
        <f t="shared" si="299"/>
        <v>29.581437157134875</v>
      </c>
      <c r="AF93">
        <f t="shared" si="299"/>
        <v>30.320973086063251</v>
      </c>
      <c r="AG93">
        <f t="shared" si="299"/>
        <v>31.078997413214839</v>
      </c>
      <c r="AH93">
        <f t="shared" si="299"/>
        <v>0</v>
      </c>
      <c r="AI93">
        <f t="shared" si="299"/>
        <v>0</v>
      </c>
      <c r="AJ93">
        <f t="shared" si="299"/>
        <v>0</v>
      </c>
      <c r="AK93">
        <f t="shared" si="299"/>
        <v>0</v>
      </c>
    </row>
    <row r="94" spans="1:37">
      <c r="C94" t="str">
        <f t="shared" si="300"/>
        <v>OPEX</v>
      </c>
      <c r="E94">
        <f t="shared" si="298"/>
        <v>1195.3998427564363</v>
      </c>
      <c r="G94">
        <f t="shared" si="299"/>
        <v>24.963867752392119</v>
      </c>
      <c r="H94">
        <f t="shared" si="299"/>
        <v>26.769803647138193</v>
      </c>
      <c r="I94">
        <f t="shared" si="299"/>
        <v>27.300072250807016</v>
      </c>
      <c r="J94">
        <f t="shared" si="299"/>
        <v>27.959867919158015</v>
      </c>
      <c r="K94" s="79">
        <f t="shared" si="299"/>
        <v>28.565260984688841</v>
      </c>
      <c r="L94">
        <f t="shared" si="299"/>
        <v>29.363326672801957</v>
      </c>
      <c r="M94">
        <f t="shared" si="299"/>
        <v>30.110055711815942</v>
      </c>
      <c r="N94">
        <f t="shared" si="299"/>
        <v>30.878368378767274</v>
      </c>
      <c r="O94">
        <f t="shared" si="299"/>
        <v>31.65989260877824</v>
      </c>
      <c r="P94">
        <f t="shared" si="299"/>
        <v>32.492603295226402</v>
      </c>
      <c r="Q94">
        <f t="shared" si="299"/>
        <v>33.304918377607059</v>
      </c>
      <c r="R94">
        <f t="shared" si="299"/>
        <v>34.137541337047232</v>
      </c>
      <c r="S94">
        <f t="shared" si="299"/>
        <v>34.99097987047341</v>
      </c>
      <c r="T94">
        <f t="shared" si="299"/>
        <v>35.86575436723524</v>
      </c>
      <c r="U94">
        <f t="shared" si="299"/>
        <v>36.762398226416117</v>
      </c>
      <c r="V94">
        <f t="shared" si="299"/>
        <v>37.681458182076518</v>
      </c>
      <c r="W94">
        <f t="shared" si="299"/>
        <v>38.623494636628429</v>
      </c>
      <c r="X94">
        <f t="shared" si="299"/>
        <v>39.589082002544139</v>
      </c>
      <c r="Y94">
        <f t="shared" si="299"/>
        <v>40.578809052607738</v>
      </c>
      <c r="Z94">
        <f t="shared" si="299"/>
        <v>41.593279278922928</v>
      </c>
      <c r="AA94">
        <f t="shared" si="299"/>
        <v>42.633111260896001</v>
      </c>
      <c r="AB94">
        <f t="shared" si="299"/>
        <v>43.698939042418395</v>
      </c>
      <c r="AC94">
        <f t="shared" si="299"/>
        <v>44.79141251847885</v>
      </c>
      <c r="AD94">
        <f t="shared" si="299"/>
        <v>45.911197831440816</v>
      </c>
      <c r="AE94">
        <f t="shared" si="299"/>
        <v>47.058977777226829</v>
      </c>
      <c r="AF94">
        <f t="shared" si="299"/>
        <v>48.235452221657496</v>
      </c>
      <c r="AG94">
        <f t="shared" si="299"/>
        <v>49.44133852719893</v>
      </c>
      <c r="AH94">
        <f t="shared" si="299"/>
        <v>50.677371990378902</v>
      </c>
      <c r="AI94">
        <f t="shared" si="299"/>
        <v>51.944306290138371</v>
      </c>
      <c r="AJ94">
        <f t="shared" si="299"/>
        <v>53.242913947391827</v>
      </c>
      <c r="AK94">
        <f t="shared" si="299"/>
        <v>54.573986796076618</v>
      </c>
    </row>
    <row r="95" spans="1:37">
      <c r="C95" t="str">
        <f t="shared" si="300"/>
        <v>Revaluations</v>
      </c>
      <c r="E95">
        <f t="shared" si="298"/>
        <v>255.47450362065192</v>
      </c>
      <c r="G95">
        <f t="shared" si="299"/>
        <v>17.919919341785359</v>
      </c>
      <c r="H95">
        <f t="shared" si="299"/>
        <v>18.505474467846788</v>
      </c>
      <c r="I95">
        <f t="shared" si="299"/>
        <v>18.74139008166479</v>
      </c>
      <c r="J95">
        <f t="shared" si="299"/>
        <v>18.778920603128949</v>
      </c>
      <c r="K95" s="79">
        <f t="shared" si="299"/>
        <v>18.909388081637481</v>
      </c>
      <c r="L95">
        <f t="shared" si="299"/>
        <v>10.703979114336626</v>
      </c>
      <c r="M95">
        <f t="shared" si="299"/>
        <v>10.497413365833296</v>
      </c>
      <c r="N95">
        <f t="shared" si="299"/>
        <v>10.273829342958342</v>
      </c>
      <c r="O95">
        <f t="shared" si="299"/>
        <v>10.032505235585994</v>
      </c>
      <c r="P95">
        <f t="shared" si="299"/>
        <v>9.7726937795056781</v>
      </c>
      <c r="Q95">
        <f t="shared" si="299"/>
        <v>9.4936214348491053</v>
      </c>
      <c r="R95">
        <f t="shared" si="299"/>
        <v>9.1944875393475129</v>
      </c>
      <c r="S95">
        <f t="shared" si="299"/>
        <v>8.8744634356740626</v>
      </c>
      <c r="T95">
        <f t="shared" si="299"/>
        <v>8.5326915721048451</v>
      </c>
      <c r="U95">
        <f t="shared" si="299"/>
        <v>8.1682845757098725</v>
      </c>
      <c r="V95">
        <f t="shared" si="299"/>
        <v>7.7803242972625855</v>
      </c>
      <c r="W95">
        <f t="shared" si="299"/>
        <v>7.3678608270331161</v>
      </c>
      <c r="X95">
        <f t="shared" si="299"/>
        <v>6.929911480606382</v>
      </c>
      <c r="Y95">
        <f t="shared" si="299"/>
        <v>6.4654597538414151</v>
      </c>
      <c r="Z95">
        <f t="shared" si="299"/>
        <v>5.9734542460628219</v>
      </c>
      <c r="AA95">
        <f t="shared" si="299"/>
        <v>5.4528075505491493</v>
      </c>
      <c r="AB95">
        <f t="shared" si="299"/>
        <v>4.9023951113560029</v>
      </c>
      <c r="AC95">
        <f t="shared" si="299"/>
        <v>4.3210540454841064</v>
      </c>
      <c r="AD95">
        <f t="shared" si="299"/>
        <v>3.7075819293740171</v>
      </c>
      <c r="AE95">
        <f t="shared" si="299"/>
        <v>3.0607355486799954</v>
      </c>
      <c r="AF95">
        <f t="shared" si="299"/>
        <v>2.3792296102454142</v>
      </c>
      <c r="AG95">
        <f t="shared" si="299"/>
        <v>1.6617354151711787</v>
      </c>
      <c r="AH95">
        <f t="shared" si="299"/>
        <v>1.7032788005504582</v>
      </c>
      <c r="AI95">
        <f t="shared" si="299"/>
        <v>1.74586077056422</v>
      </c>
      <c r="AJ95">
        <f t="shared" si="299"/>
        <v>1.7895072898283253</v>
      </c>
      <c r="AK95">
        <f t="shared" si="299"/>
        <v>1.8342449720740335</v>
      </c>
    </row>
    <row r="97" spans="2:37">
      <c r="B97" t="s">
        <v>74</v>
      </c>
      <c r="D97" s="27">
        <f>E86</f>
        <v>0.12736309529790496</v>
      </c>
      <c r="E97">
        <f>SUM(G97:AK97)</f>
        <v>2790.6792544424593</v>
      </c>
      <c r="F97">
        <f>NPV(D97, G97:AK97)</f>
        <v>650.22921834413944</v>
      </c>
      <c r="G97">
        <f>G98+G99+G100+G101-G102</f>
        <v>67.346942639088525</v>
      </c>
      <c r="H97">
        <f t="shared" ref="H97:AK97" si="301">H98+H99+H100+H101-H102</f>
        <v>70.798432005261446</v>
      </c>
      <c r="I97">
        <f t="shared" si="301"/>
        <v>72.384008413763866</v>
      </c>
      <c r="J97">
        <f t="shared" si="301"/>
        <v>74.580999008691691</v>
      </c>
      <c r="K97" s="79">
        <f t="shared" si="301"/>
        <v>75.479742032807053</v>
      </c>
      <c r="L97">
        <f t="shared" si="301"/>
        <v>92.624232366930386</v>
      </c>
      <c r="M97">
        <f t="shared" si="301"/>
        <v>93.482283390051194</v>
      </c>
      <c r="N97">
        <f t="shared" si="301"/>
        <v>94.267807421650076</v>
      </c>
      <c r="O97">
        <f t="shared" si="301"/>
        <v>95.031559180469998</v>
      </c>
      <c r="P97">
        <f t="shared" si="301"/>
        <v>95.720822703950617</v>
      </c>
      <c r="Q97">
        <f t="shared" si="301"/>
        <v>96.392427607650163</v>
      </c>
      <c r="R97">
        <f t="shared" si="301"/>
        <v>97.081468552386809</v>
      </c>
      <c r="S97">
        <f t="shared" si="301"/>
        <v>99.649587354795855</v>
      </c>
      <c r="T97">
        <f t="shared" si="301"/>
        <v>100.7998066857356</v>
      </c>
      <c r="U97">
        <f t="shared" si="301"/>
        <v>101.29734539895583</v>
      </c>
      <c r="V97">
        <f t="shared" si="301"/>
        <v>101.79106666594998</v>
      </c>
      <c r="W97">
        <f t="shared" si="301"/>
        <v>102.23435184490818</v>
      </c>
      <c r="X97">
        <f t="shared" si="301"/>
        <v>102.4785302792036</v>
      </c>
      <c r="Y97">
        <f t="shared" si="301"/>
        <v>102.67048354294958</v>
      </c>
      <c r="Z97">
        <f t="shared" si="301"/>
        <v>102.80744776609725</v>
      </c>
      <c r="AA97">
        <f t="shared" si="301"/>
        <v>102.88655352582686</v>
      </c>
      <c r="AB97">
        <f t="shared" si="301"/>
        <v>102.90482229632804</v>
      </c>
      <c r="AC97">
        <f t="shared" si="301"/>
        <v>102.85916278703952</v>
      </c>
      <c r="AD97">
        <f t="shared" si="301"/>
        <v>102.74636716599026</v>
      </c>
      <c r="AE97">
        <f t="shared" si="301"/>
        <v>102.56310716478551</v>
      </c>
      <c r="AF97">
        <f t="shared" si="301"/>
        <v>102.3059300616807</v>
      </c>
      <c r="AG97">
        <f t="shared" si="301"/>
        <v>101.97125453908153</v>
      </c>
      <c r="AH97">
        <f t="shared" si="301"/>
        <v>56.204850221065463</v>
      </c>
      <c r="AI97">
        <f t="shared" si="301"/>
        <v>57.631476371036541</v>
      </c>
      <c r="AJ97">
        <f t="shared" si="301"/>
        <v>59.093768174756903</v>
      </c>
      <c r="AK97">
        <f t="shared" si="301"/>
        <v>60.592617273570262</v>
      </c>
    </row>
    <row r="98" spans="2:37">
      <c r="C98" t="str">
        <f>C54</f>
        <v>Return on capital</v>
      </c>
      <c r="E98">
        <f t="shared" ref="E98:E102" si="302">SUM(G98:AK98)</f>
        <v>898.89853817626192</v>
      </c>
      <c r="G98">
        <f t="shared" ref="G98:AK100" si="303">G54</f>
        <v>40.551954916925048</v>
      </c>
      <c r="H98">
        <f t="shared" si="303"/>
        <v>42.233692162131106</v>
      </c>
      <c r="I98">
        <f t="shared" si="303"/>
        <v>42.617693797934898</v>
      </c>
      <c r="J98">
        <f t="shared" si="303"/>
        <v>43.025160991235346</v>
      </c>
      <c r="K98" s="79">
        <f t="shared" si="303"/>
        <v>43.477790027729185</v>
      </c>
      <c r="L98">
        <f t="shared" si="303"/>
        <v>43.594325724532375</v>
      </c>
      <c r="M98">
        <f t="shared" si="303"/>
        <v>42.833042823929439</v>
      </c>
      <c r="N98">
        <f t="shared" si="303"/>
        <v>42.006449324718517</v>
      </c>
      <c r="O98">
        <f t="shared" si="303"/>
        <v>41.111755498782095</v>
      </c>
      <c r="P98">
        <f t="shared" si="303"/>
        <v>40.146072950720907</v>
      </c>
      <c r="Q98">
        <f t="shared" si="303"/>
        <v>39.106411428069919</v>
      </c>
      <c r="R98">
        <f t="shared" si="303"/>
        <v>37.989675533692179</v>
      </c>
      <c r="S98">
        <f t="shared" si="303"/>
        <v>36.792661337453012</v>
      </c>
      <c r="T98">
        <f t="shared" si="303"/>
        <v>35.512052884193324</v>
      </c>
      <c r="U98">
        <f t="shared" si="303"/>
        <v>34.144418594934749</v>
      </c>
      <c r="V98">
        <f t="shared" si="303"/>
        <v>32.686207558160625</v>
      </c>
      <c r="W98">
        <f t="shared" si="303"/>
        <v>31.133745707925964</v>
      </c>
      <c r="X98">
        <f t="shared" si="303"/>
        <v>29.483231885455716</v>
      </c>
      <c r="Y98">
        <f t="shared" si="303"/>
        <v>27.730733780794498</v>
      </c>
      <c r="Z98">
        <f t="shared" si="303"/>
        <v>25.872183750971807</v>
      </c>
      <c r="AA98">
        <f t="shared" si="303"/>
        <v>23.903374511044991</v>
      </c>
      <c r="AB98">
        <f t="shared" si="303"/>
        <v>21.819954694277474</v>
      </c>
      <c r="AC98">
        <f t="shared" si="303"/>
        <v>19.617424277602183</v>
      </c>
      <c r="AD98">
        <f t="shared" si="303"/>
        <v>17.2911298684092</v>
      </c>
      <c r="AE98">
        <f t="shared" si="303"/>
        <v>14.836259848583067</v>
      </c>
      <c r="AF98">
        <f t="shared" si="303"/>
        <v>12.24783937159787</v>
      </c>
      <c r="AG98">
        <f t="shared" si="303"/>
        <v>9.5207252083580496</v>
      </c>
      <c r="AH98">
        <f t="shared" si="303"/>
        <v>6.6496004373489894</v>
      </c>
      <c r="AI98">
        <f t="shared" si="303"/>
        <v>6.8158404482827146</v>
      </c>
      <c r="AJ98">
        <f t="shared" si="303"/>
        <v>6.9862364594897821</v>
      </c>
      <c r="AK98">
        <f t="shared" si="303"/>
        <v>7.1608923709770265</v>
      </c>
    </row>
    <row r="99" spans="2:37">
      <c r="C99" t="str">
        <f t="shared" ref="C99:R100" si="304">C55</f>
        <v>Accounting depreciation</v>
      </c>
      <c r="E99">
        <f t="shared" si="302"/>
        <v>608.98996690770559</v>
      </c>
      <c r="G99">
        <f t="shared" si="304"/>
        <v>13.777664803464299</v>
      </c>
      <c r="H99">
        <f t="shared" si="304"/>
        <v>14.5924829102964</v>
      </c>
      <c r="I99">
        <f t="shared" si="304"/>
        <v>15.0016218843578</v>
      </c>
      <c r="J99" s="38">
        <f t="shared" si="304"/>
        <v>15.579074316431999</v>
      </c>
      <c r="K99" s="79">
        <f t="shared" si="304"/>
        <v>15.9605823965078</v>
      </c>
      <c r="L99">
        <f t="shared" si="304"/>
        <v>18.504008833629019</v>
      </c>
      <c r="M99">
        <f t="shared" si="304"/>
        <v>18.966609054469743</v>
      </c>
      <c r="N99">
        <f t="shared" si="304"/>
        <v>19.440774280831487</v>
      </c>
      <c r="O99">
        <f t="shared" si="304"/>
        <v>19.926793637852271</v>
      </c>
      <c r="P99">
        <f t="shared" si="304"/>
        <v>20.424963478798581</v>
      </c>
      <c r="Q99">
        <f t="shared" si="304"/>
        <v>20.935587565768547</v>
      </c>
      <c r="R99">
        <f t="shared" si="304"/>
        <v>21.458977254912757</v>
      </c>
      <c r="S99">
        <f t="shared" si="303"/>
        <v>21.995451686285573</v>
      </c>
      <c r="T99">
        <f t="shared" si="303"/>
        <v>22.545337978442713</v>
      </c>
      <c r="U99">
        <f t="shared" si="303"/>
        <v>23.108971427903782</v>
      </c>
      <c r="V99">
        <f t="shared" si="303"/>
        <v>23.686695713601374</v>
      </c>
      <c r="W99">
        <f t="shared" si="303"/>
        <v>24.278863106441417</v>
      </c>
      <c r="X99">
        <f t="shared" si="303"/>
        <v>24.885834684102452</v>
      </c>
      <c r="Y99">
        <f t="shared" si="303"/>
        <v>25.507980551205012</v>
      </c>
      <c r="Z99">
        <f t="shared" si="303"/>
        <v>26.145680064985136</v>
      </c>
      <c r="AA99">
        <f t="shared" si="303"/>
        <v>26.799322066609761</v>
      </c>
      <c r="AB99">
        <f t="shared" si="303"/>
        <v>27.469305118275006</v>
      </c>
      <c r="AC99">
        <f t="shared" si="303"/>
        <v>28.156037746231885</v>
      </c>
      <c r="AD99">
        <f t="shared" si="303"/>
        <v>28.859938689887684</v>
      </c>
      <c r="AE99">
        <f t="shared" si="303"/>
        <v>29.581437157134875</v>
      </c>
      <c r="AF99">
        <f t="shared" si="303"/>
        <v>30.320973086063251</v>
      </c>
      <c r="AG99">
        <f t="shared" si="303"/>
        <v>31.078997413214839</v>
      </c>
      <c r="AH99">
        <f t="shared" si="303"/>
        <v>0</v>
      </c>
      <c r="AI99">
        <f t="shared" si="303"/>
        <v>0</v>
      </c>
      <c r="AJ99">
        <f t="shared" si="303"/>
        <v>0</v>
      </c>
      <c r="AK99">
        <f t="shared" si="303"/>
        <v>0</v>
      </c>
    </row>
    <row r="100" spans="2:37">
      <c r="C100" t="str">
        <f t="shared" si="304"/>
        <v>Opex</v>
      </c>
      <c r="E100">
        <f t="shared" si="302"/>
        <v>1195.3998427564363</v>
      </c>
      <c r="G100">
        <f t="shared" si="303"/>
        <v>24.963867752392119</v>
      </c>
      <c r="H100">
        <f t="shared" si="303"/>
        <v>26.769803647138193</v>
      </c>
      <c r="I100">
        <f t="shared" si="303"/>
        <v>27.300072250807016</v>
      </c>
      <c r="J100">
        <f t="shared" si="303"/>
        <v>27.959867919158015</v>
      </c>
      <c r="K100" s="79">
        <f t="shared" si="303"/>
        <v>28.565260984688841</v>
      </c>
      <c r="L100">
        <f t="shared" si="303"/>
        <v>29.363326672801957</v>
      </c>
      <c r="M100">
        <f t="shared" si="303"/>
        <v>30.110055711815942</v>
      </c>
      <c r="N100">
        <f t="shared" si="303"/>
        <v>30.878368378767274</v>
      </c>
      <c r="O100">
        <f t="shared" si="303"/>
        <v>31.65989260877824</v>
      </c>
      <c r="P100">
        <f t="shared" si="303"/>
        <v>32.492603295226402</v>
      </c>
      <c r="Q100">
        <f t="shared" si="303"/>
        <v>33.304918377607059</v>
      </c>
      <c r="R100">
        <f t="shared" si="303"/>
        <v>34.137541337047232</v>
      </c>
      <c r="S100">
        <f t="shared" si="303"/>
        <v>34.99097987047341</v>
      </c>
      <c r="T100">
        <f t="shared" si="303"/>
        <v>35.86575436723524</v>
      </c>
      <c r="U100">
        <f t="shared" si="303"/>
        <v>36.762398226416117</v>
      </c>
      <c r="V100">
        <f t="shared" si="303"/>
        <v>37.681458182076518</v>
      </c>
      <c r="W100">
        <f t="shared" si="303"/>
        <v>38.623494636628429</v>
      </c>
      <c r="X100">
        <f t="shared" si="303"/>
        <v>39.589082002544139</v>
      </c>
      <c r="Y100">
        <f t="shared" si="303"/>
        <v>40.578809052607738</v>
      </c>
      <c r="Z100">
        <f t="shared" si="303"/>
        <v>41.593279278922928</v>
      </c>
      <c r="AA100">
        <f t="shared" si="303"/>
        <v>42.633111260896001</v>
      </c>
      <c r="AB100">
        <f t="shared" si="303"/>
        <v>43.698939042418395</v>
      </c>
      <c r="AC100">
        <f t="shared" si="303"/>
        <v>44.79141251847885</v>
      </c>
      <c r="AD100">
        <f t="shared" si="303"/>
        <v>45.911197831440816</v>
      </c>
      <c r="AE100">
        <f t="shared" si="303"/>
        <v>47.058977777226829</v>
      </c>
      <c r="AF100">
        <f t="shared" si="303"/>
        <v>48.235452221657496</v>
      </c>
      <c r="AG100">
        <f t="shared" si="303"/>
        <v>49.44133852719893</v>
      </c>
      <c r="AH100">
        <f t="shared" si="303"/>
        <v>50.677371990378902</v>
      </c>
      <c r="AI100">
        <f t="shared" si="303"/>
        <v>51.944306290138371</v>
      </c>
      <c r="AJ100">
        <f t="shared" si="303"/>
        <v>53.242913947391827</v>
      </c>
      <c r="AK100">
        <f t="shared" si="303"/>
        <v>54.573986796076618</v>
      </c>
    </row>
    <row r="101" spans="2:37">
      <c r="C101" t="str">
        <f>C68</f>
        <v>Tax allowance escalated to revenue terms</v>
      </c>
      <c r="E101">
        <f t="shared" si="302"/>
        <v>338.51573280277813</v>
      </c>
      <c r="G101">
        <f t="shared" ref="G101:AK101" si="305">G68</f>
        <v>5.1034390241064971</v>
      </c>
      <c r="H101">
        <f t="shared" si="305"/>
        <v>4.8379922695566178</v>
      </c>
      <c r="I101">
        <f t="shared" si="305"/>
        <v>5.3360750783430166</v>
      </c>
      <c r="J101">
        <f t="shared" si="305"/>
        <v>5.9258809010093705</v>
      </c>
      <c r="K101" s="79">
        <f t="shared" si="305"/>
        <v>5.5155612215327707</v>
      </c>
      <c r="L101">
        <f t="shared" si="305"/>
        <v>11.866550250303639</v>
      </c>
      <c r="M101">
        <f t="shared" si="305"/>
        <v>12.069989165669371</v>
      </c>
      <c r="N101">
        <f t="shared" si="305"/>
        <v>12.216044780291131</v>
      </c>
      <c r="O101">
        <f t="shared" si="305"/>
        <v>12.365622670643372</v>
      </c>
      <c r="P101">
        <f t="shared" si="305"/>
        <v>12.429876758710412</v>
      </c>
      <c r="Q101">
        <f t="shared" si="305"/>
        <v>12.539131671053733</v>
      </c>
      <c r="R101">
        <f t="shared" si="305"/>
        <v>12.689761966082173</v>
      </c>
      <c r="S101">
        <f t="shared" si="305"/>
        <v>14.744957896257908</v>
      </c>
      <c r="T101">
        <f t="shared" si="305"/>
        <v>15.409353027969161</v>
      </c>
      <c r="U101">
        <f t="shared" si="305"/>
        <v>15.449841725411048</v>
      </c>
      <c r="V101">
        <f t="shared" si="305"/>
        <v>15.51702950937405</v>
      </c>
      <c r="W101">
        <f t="shared" si="305"/>
        <v>15.566109220945473</v>
      </c>
      <c r="X101">
        <f t="shared" si="305"/>
        <v>15.450293187707656</v>
      </c>
      <c r="Y101">
        <f t="shared" si="305"/>
        <v>15.318419912183741</v>
      </c>
      <c r="Z101">
        <f t="shared" si="305"/>
        <v>15.1697589172802</v>
      </c>
      <c r="AA101">
        <f t="shared" si="305"/>
        <v>15.003553237825257</v>
      </c>
      <c r="AB101">
        <f t="shared" si="305"/>
        <v>14.81901855271316</v>
      </c>
      <c r="AC101">
        <f t="shared" si="305"/>
        <v>14.615342290210712</v>
      </c>
      <c r="AD101">
        <f t="shared" si="305"/>
        <v>14.391682705626579</v>
      </c>
      <c r="AE101">
        <f t="shared" si="305"/>
        <v>14.147167930520739</v>
      </c>
      <c r="AF101">
        <f t="shared" si="305"/>
        <v>13.880894992607491</v>
      </c>
      <c r="AG101">
        <f t="shared" si="305"/>
        <v>13.591928805480892</v>
      </c>
      <c r="AH101">
        <f t="shared" si="305"/>
        <v>0.58115659388803287</v>
      </c>
      <c r="AI101">
        <f t="shared" si="305"/>
        <v>0.61719040317967799</v>
      </c>
      <c r="AJ101">
        <f t="shared" si="305"/>
        <v>0.65412505770361329</v>
      </c>
      <c r="AK101">
        <f t="shared" si="305"/>
        <v>0.69198307859064934</v>
      </c>
    </row>
    <row r="102" spans="2:37">
      <c r="C102" t="str">
        <f>C57</f>
        <v>Revaluations (past revaluation spread @ post-tax WACC)</v>
      </c>
      <c r="E102">
        <f t="shared" si="302"/>
        <v>251.12482620072231</v>
      </c>
      <c r="G102" s="38">
        <f t="shared" ref="G102:AK102" si="306">G57</f>
        <v>17.049983857799432</v>
      </c>
      <c r="H102" s="38">
        <f t="shared" si="306"/>
        <v>17.635538983860865</v>
      </c>
      <c r="I102" s="38">
        <f t="shared" si="306"/>
        <v>17.871454597678863</v>
      </c>
      <c r="J102" s="38">
        <f t="shared" si="306"/>
        <v>17.908985119143026</v>
      </c>
      <c r="K102" s="92">
        <f t="shared" si="306"/>
        <v>18.039452597651554</v>
      </c>
      <c r="L102">
        <f t="shared" si="306"/>
        <v>10.703979114336626</v>
      </c>
      <c r="M102">
        <f t="shared" si="306"/>
        <v>10.497413365833296</v>
      </c>
      <c r="N102">
        <f t="shared" si="306"/>
        <v>10.273829342958342</v>
      </c>
      <c r="O102">
        <f t="shared" si="306"/>
        <v>10.032505235585994</v>
      </c>
      <c r="P102">
        <f t="shared" si="306"/>
        <v>9.7726937795056781</v>
      </c>
      <c r="Q102">
        <f t="shared" si="306"/>
        <v>9.4936214348491053</v>
      </c>
      <c r="R102">
        <f t="shared" si="306"/>
        <v>9.1944875393475129</v>
      </c>
      <c r="S102">
        <f t="shared" si="306"/>
        <v>8.8744634356740626</v>
      </c>
      <c r="T102">
        <f t="shared" si="306"/>
        <v>8.5326915721048451</v>
      </c>
      <c r="U102">
        <f t="shared" si="306"/>
        <v>8.1682845757098725</v>
      </c>
      <c r="V102">
        <f t="shared" si="306"/>
        <v>7.7803242972625855</v>
      </c>
      <c r="W102">
        <f t="shared" si="306"/>
        <v>7.3678608270331161</v>
      </c>
      <c r="X102">
        <f t="shared" si="306"/>
        <v>6.929911480606382</v>
      </c>
      <c r="Y102">
        <f t="shared" si="306"/>
        <v>6.4654597538414151</v>
      </c>
      <c r="Z102">
        <f t="shared" si="306"/>
        <v>5.9734542460628219</v>
      </c>
      <c r="AA102">
        <f t="shared" si="306"/>
        <v>5.4528075505491493</v>
      </c>
      <c r="AB102">
        <f t="shared" si="306"/>
        <v>4.9023951113560029</v>
      </c>
      <c r="AC102">
        <f t="shared" si="306"/>
        <v>4.3210540454841064</v>
      </c>
      <c r="AD102">
        <f t="shared" si="306"/>
        <v>3.7075819293740171</v>
      </c>
      <c r="AE102">
        <f t="shared" si="306"/>
        <v>3.0607355486799954</v>
      </c>
      <c r="AF102">
        <f t="shared" si="306"/>
        <v>2.3792296102454142</v>
      </c>
      <c r="AG102">
        <f t="shared" si="306"/>
        <v>1.6617354151711787</v>
      </c>
      <c r="AH102">
        <f t="shared" si="306"/>
        <v>1.7032788005504582</v>
      </c>
      <c r="AI102">
        <f t="shared" si="306"/>
        <v>1.74586077056422</v>
      </c>
      <c r="AJ102">
        <f t="shared" si="306"/>
        <v>1.7895072898283253</v>
      </c>
      <c r="AK102">
        <f t="shared" si="306"/>
        <v>1.8342449720740335</v>
      </c>
    </row>
    <row r="103" spans="2:37">
      <c r="C103" t="s">
        <v>75</v>
      </c>
      <c r="E103">
        <f>E98+E101</f>
        <v>1237.4142709790401</v>
      </c>
    </row>
  </sheetData>
  <printOptions horizontalCentered="1"/>
  <pageMargins left="0.11811023622047245" right="0.11811023622047245" top="0.15748031496062992" bottom="0.15748031496062992" header="0.31496062992125984" footer="0.11811023622047245"/>
  <pageSetup paperSize="8" scale="54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CIAL full extended tax working</vt:lpstr>
    </vt:vector>
  </TitlesOfParts>
  <Company>Castalia Strategic Advisors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Stanley Hsieh</dc:creator>
  <cp:lastModifiedBy>Neil Cochrane</cp:lastModifiedBy>
  <cp:lastPrinted>2013-03-22T01:23:39Z</cp:lastPrinted>
  <dcterms:created xsi:type="dcterms:W3CDTF">2013-02-24T05:54:26Z</dcterms:created>
  <dcterms:modified xsi:type="dcterms:W3CDTF">2013-03-22T01:23:44Z</dcterms:modified>
</cp:coreProperties>
</file>